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totype Inputs" sheetId="1" r:id="rId3"/>
    <sheet state="visible" name="Templates" sheetId="2" r:id="rId4"/>
    <sheet state="visible" name="Standards" sheetId="3" r:id="rId5"/>
    <sheet state="visible" name="Climate Zones" sheetId="4" r:id="rId6"/>
    <sheet state="visible" name="Climate Zone Sets" sheetId="5" r:id="rId7"/>
    <sheet state="visible" name="Space Types" sheetId="6" r:id="rId8"/>
    <sheet state="visible" name="Ventilation" sheetId="7" r:id="rId9"/>
    <sheet state="visible" name="Occupancy" sheetId="8" r:id="rId10"/>
    <sheet state="visible" name="Interior Lighting" sheetId="9" r:id="rId11"/>
    <sheet state="visible" name="Construction Sets" sheetId="10" r:id="rId12"/>
    <sheet state="visible" name="Construction Properties" sheetId="11" r:id="rId13"/>
    <sheet state="visible" name="Constructions" sheetId="12" r:id="rId14"/>
    <sheet state="visible" name="Materials" sheetId="13" r:id="rId15"/>
    <sheet state="visible" name="Schedules" sheetId="14" r:id="rId16"/>
    <sheet state="visible" name="Exterior"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9" name="_xlnm._FilterDatabase">Motors!$A$3:$H$135</definedName>
    <definedName hidden="1" localSheetId="15" name="_xlnm._FilterDatabase">Chillers!$A$3:$M$108</definedName>
    <definedName hidden="1" localSheetId="0" name="_xlnm._FilterDatabase">'Prototype Inputs'!$A$3:$BX$56</definedName>
    <definedName hidden="1" localSheetId="6" name="_xlnm._FilterDatabase">Ventilation!$A$3:$Z$302</definedName>
    <definedName hidden="1" localSheetId="8" name="_xlnm._FilterDatabase">'Interior Lighting'!$A$3:$G$1073</definedName>
    <definedName hidden="1" localSheetId="24" name="_xlnm._FilterDatabase">'Ground Temperatures'!$A$3:$O$1571</definedName>
    <definedName hidden="1" localSheetId="9" name="_xlnm._FilterDatabase">'Construction Sets'!$A$3:$AM$147</definedName>
    <definedName hidden="1" localSheetId="13" name="_xlnm._FilterDatabase">Schedules!$A$3:$AF$3259</definedName>
    <definedName hidden="1" localSheetId="10" name="_xlnm._FilterDatabase">'Construction Properties'!$A$3:$N$3363</definedName>
    <definedName hidden="1" localSheetId="5" name="_xlnm._FilterDatabase">'Space Types'!$A$3:$BI$853</definedName>
    <definedName hidden="1" localSheetId="12" name="_xlnm._FilterDatabase">Materials!$A$3:$AK$1115</definedName>
  </definedNames>
  <calcPr/>
</workbook>
</file>

<file path=xl/comments1.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81">
      <text>
        <t xml:space="preserve">NREL:
Step down and Recovery same as this</t>
      </text>
    </comment>
    <comment authorId="0" ref="C532">
      <text>
        <t xml:space="preserve">NREL:
Not adjusted for special computer classrroom with slightly higher plug loads</t>
      </text>
    </comment>
    <comment authorId="0" ref="AV815">
      <text>
        <t xml:space="preserve">NREL:
This is for Deli. Bakery only has 0.33 cfm/sf</t>
      </text>
    </comment>
    <comment authorId="0" ref="AV819">
      <text>
        <t xml:space="preserve">NREL:
This is for Deli. Bakery only has 0.33 cfm/sf</t>
      </text>
    </comment>
    <comment authorId="0" ref="AV823">
      <text>
        <t xml:space="preserve">NREL:
This is for Deli. Bakery only has 0.33 cfm/sf</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List>
</comments>
</file>

<file path=xl/sharedStrings.xml><?xml version="1.0" encoding="utf-8"?>
<sst xmlns="http://schemas.openxmlformats.org/spreadsheetml/2006/main" count="77866" uniqueCount="4357">
  <si>
    <t>Standards are actual standards documents issued by a standards organization</t>
  </si>
  <si>
    <t>Each row contains the inputs for a specific building type/climate zone/vintage combination</t>
  </si>
  <si>
    <t>Templates combine standards and prototype data to create space types and construction sets, templates for each building type are exported to OSM format</t>
  </si>
  <si>
    <t>Name</t>
  </si>
  <si>
    <t>A climate zone set is a group of climate zones</t>
  </si>
  <si>
    <t>Template</t>
  </si>
  <si>
    <t>A climate zone is a geographic area defined in a standards document</t>
  </si>
  <si>
    <t>AIA 2001</t>
  </si>
  <si>
    <t>Each row represents ventilation requirements for a particular space type in a particular standard.  Values are referenced on Space Types tab.</t>
  </si>
  <si>
    <t>Building Type</t>
  </si>
  <si>
    <t>CHW Pumping Type</t>
  </si>
  <si>
    <t>A Space Type is a set of interior loads and their schedules to represent a specific use-type area in a building</t>
  </si>
  <si>
    <t>ASHRAE 169-2006</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</si>
  <si>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</si>
  <si>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</si>
  <si>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</si>
  <si>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</si>
  <si>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</si>
  <si>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</si>
  <si>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</si>
  <si>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</si>
  <si>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</si>
  <si>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</si>
  <si>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</si>
  <si>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</si>
  <si>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</si>
  <si>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Color</t>
  </si>
  <si>
    <t>NonDimming Exterior Lighting Power</t>
  </si>
  <si>
    <t>NonDimming Exterior Lighting Schedule</t>
  </si>
  <si>
    <t>Main Water Heater Volume (gal)</t>
  </si>
  <si>
    <t>Main Water Heater Fuel</t>
  </si>
  <si>
    <t>ASHRAE 189.1-2009</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</si>
  <si>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</si>
  <si>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</si>
  <si>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</si>
  <si>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</si>
  <si>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</si>
  <si>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</si>
  <si>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</si>
  <si>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</si>
  <si>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</si>
  <si>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Lighting</t>
  </si>
  <si>
    <t>Each row represents typical design occupancy for a particular space type in a particular standard.  Values may be referenced on Space Types tab.</t>
  </si>
  <si>
    <t>Ventilation</t>
  </si>
  <si>
    <t>Each row represents interior lighting power limits for a particular space type in a particular standard.  Values are referenced on Space Types tab.</t>
  </si>
  <si>
    <t>occupancy</t>
  </si>
  <si>
    <t>VlookupColumn</t>
  </si>
  <si>
    <t>Ventilation Standard</t>
  </si>
  <si>
    <t xml:space="preserve">VLookupColumn </t>
  </si>
  <si>
    <t>A Construction Set lists the typical constructions for each surface type in a building for a given building type and climate zone.</t>
  </si>
  <si>
    <t>Primary Space Type</t>
  </si>
  <si>
    <t>Secondary Space Type</t>
  </si>
  <si>
    <t>people/1000 ft^2</t>
  </si>
  <si>
    <t>Notes</t>
  </si>
  <si>
    <t>Exterior Surfaces</t>
  </si>
  <si>
    <t>Lighting Standard</t>
  </si>
  <si>
    <t>ASHRAE 62.1-1999</t>
  </si>
  <si>
    <t>This table contains construction requirements for different classes of constructions</t>
  </si>
  <si>
    <t>Interior Surfaces</t>
  </si>
  <si>
    <t>Climate Zone Set</t>
  </si>
  <si>
    <t>Intended Surface Type</t>
  </si>
  <si>
    <t>Standards Construction Type</t>
  </si>
  <si>
    <t>Building Category</t>
  </si>
  <si>
    <t>Construction</t>
  </si>
  <si>
    <t>Minimum Percent of Surface</t>
  </si>
  <si>
    <t>Maximum Percent of Surface</t>
  </si>
  <si>
    <t>Dry Cleaners, Laundries</t>
  </si>
  <si>
    <t>Assembly Maximum U-Value</t>
  </si>
  <si>
    <t>Assembly Maximum F Factor</t>
  </si>
  <si>
    <t>Assembly Maximum C Factor</t>
  </si>
  <si>
    <t>Assembly Maximum Solar Heat Gain Coefficient</t>
  </si>
  <si>
    <t>Assembly Minimum VT SHGC</t>
  </si>
  <si>
    <t>sort order</t>
  </si>
  <si>
    <t>Ground Contact Surfaces</t>
  </si>
  <si>
    <t>Outside</t>
  </si>
  <si>
    <t>DOE Ref Pre-1980</t>
  </si>
  <si>
    <t>Inside</t>
  </si>
  <si>
    <t>Commercial laundry</t>
  </si>
  <si>
    <t>ClimateZone 1</t>
  </si>
  <si>
    <t>ExteriorRoof</t>
  </si>
  <si>
    <t>IEAD</t>
  </si>
  <si>
    <t>Nonresidential</t>
  </si>
  <si>
    <t>Insulation Layer</t>
  </si>
  <si>
    <t>Typical IEAD Roof</t>
  </si>
  <si>
    <t>Material 1</t>
  </si>
  <si>
    <t>Material 2</t>
  </si>
  <si>
    <t>Material 3</t>
  </si>
  <si>
    <t>Material 4</t>
  </si>
  <si>
    <t>Material 5</t>
  </si>
  <si>
    <t>Material 6</t>
  </si>
  <si>
    <t>Sort</t>
  </si>
  <si>
    <t>ASHRAE 189.1-2009 ExtWindow ClimateZone 1</t>
  </si>
  <si>
    <t>ExteriorWindow</t>
  </si>
  <si>
    <t>Commercial dry cleaner</t>
  </si>
  <si>
    <t>Theoretical Glass [167]</t>
  </si>
  <si>
    <t>Attic and Other</t>
  </si>
  <si>
    <t>Storage, pick up</t>
  </si>
  <si>
    <t>Typical Wood Joist Attic Floor</t>
  </si>
  <si>
    <t>Coin-operated laundries</t>
  </si>
  <si>
    <t>ASHRAE 189.1-2009 ExtWindow ClimateZone 2</t>
  </si>
  <si>
    <t>Coin-operated dry cleaner</t>
  </si>
  <si>
    <t>ExteriorWall</t>
  </si>
  <si>
    <t>Mass</t>
  </si>
  <si>
    <t>Theoretical Glass [197]</t>
  </si>
  <si>
    <t>Food and Beverage Service</t>
  </si>
  <si>
    <t>Dining rooms</t>
  </si>
  <si>
    <t>Typical Insulated Exterior Mass Wall</t>
  </si>
  <si>
    <t>Cafeteria, fast food</t>
  </si>
  <si>
    <t>ASHRAE 189.1-2009 ExtWindow ClimateZone 3</t>
  </si>
  <si>
    <t>Bars, cocktail lounges</t>
  </si>
  <si>
    <t>Kitchens (cooking)</t>
  </si>
  <si>
    <t>Theoretical Glass [202]</t>
  </si>
  <si>
    <t>Exhaust &gt;= 1.5 cfm/ft2, 7.5 L/s m2</t>
  </si>
  <si>
    <t>Garages, Repair, Service Stations</t>
  </si>
  <si>
    <t>Enclosed parking garage</t>
  </si>
  <si>
    <t>SteelFramed</t>
  </si>
  <si>
    <t>ASHRAE 189.1-2009 ExtWindow ClimateZone 4-5</t>
  </si>
  <si>
    <t>Auto repair rooms</t>
  </si>
  <si>
    <t>Typical Insulated Steel Framed Exterior Wall</t>
  </si>
  <si>
    <t>Hotels, Motels, Resorts, Dormitories</t>
  </si>
  <si>
    <t>Theoretical Glass [207]</t>
  </si>
  <si>
    <t>Bedrooms</t>
  </si>
  <si>
    <t>30 cfm/room, 15 L/s room</t>
  </si>
  <si>
    <t>WoodFramed</t>
  </si>
  <si>
    <t>Living rooms</t>
  </si>
  <si>
    <t>Typical Insulated Wood Framed Exterior Wall</t>
  </si>
  <si>
    <t>ASHRAE 189.1-2009 ExtWindow ClimateZone 6</t>
  </si>
  <si>
    <t>Baths</t>
  </si>
  <si>
    <t>35 cfm/room, 18 L/s room</t>
  </si>
  <si>
    <t>Lobbies</t>
  </si>
  <si>
    <t>GroundContactWall</t>
  </si>
  <si>
    <t>Theoretical Glass [216]</t>
  </si>
  <si>
    <t>Conference rooms</t>
  </si>
  <si>
    <t>Typical Insulated Basement Mass Wall</t>
  </si>
  <si>
    <t>Assembly rooms</t>
  </si>
  <si>
    <t>ASHRAE 189.1-2009 ExtWindow ClimateZone 7-8</t>
  </si>
  <si>
    <t>ExteriorFloor</t>
  </si>
  <si>
    <t>Dormitory sleeping areas</t>
  </si>
  <si>
    <t>Theoretical Glass [221]</t>
  </si>
  <si>
    <t>Typical Insulated Exterior Mass Floor</t>
  </si>
  <si>
    <t>Gambling casinos</t>
  </si>
  <si>
    <t>Offices</t>
  </si>
  <si>
    <t>Office space</t>
  </si>
  <si>
    <t>ASHRAE 189.1-2009 ExtWindow ClimateZone alt-res 4-5</t>
  </si>
  <si>
    <t>GroundContactFloor</t>
  </si>
  <si>
    <t>Unheated</t>
  </si>
  <si>
    <t>Reception areas</t>
  </si>
  <si>
    <t>Typical Insulated Carpeted 6in Slab Floor</t>
  </si>
  <si>
    <t>Telecommunication centers and data entry areas</t>
  </si>
  <si>
    <t>ExteriorDoor</t>
  </si>
  <si>
    <t>Swinging</t>
  </si>
  <si>
    <t>int_slab_ceiling_smallhotel</t>
  </si>
  <si>
    <t>Typical Insulated Metal Door</t>
  </si>
  <si>
    <t>Public Spaces</t>
  </si>
  <si>
    <t>Corridors and utilities</t>
  </si>
  <si>
    <t>Public restrooms</t>
  </si>
  <si>
    <t xml:space="preserve"> (Assume 12 toilet/625 ft^2) 50 cfm/wc or urinal, 25 L/s wc or urinal</t>
  </si>
  <si>
    <t>NonSwinging</t>
  </si>
  <si>
    <t>Locker and dressing rooms</t>
  </si>
  <si>
    <t>Typical Overhead Door</t>
  </si>
  <si>
    <t>InteriorCeiling</t>
  </si>
  <si>
    <t>Metal framing (all other)</t>
  </si>
  <si>
    <t>CP02 CARPET PAD</t>
  </si>
  <si>
    <t>Smoking lounge</t>
  </si>
  <si>
    <t>U 1.22 SHGC 0.54 Simple Glazing Window</t>
  </si>
  <si>
    <t>Elevators</t>
  </si>
  <si>
    <t>4 in. Normalweight Concrete Floor</t>
  </si>
  <si>
    <t>Retail Stores, Sales Floors, and Show Room Floors</t>
  </si>
  <si>
    <t>Basement and street</t>
  </si>
  <si>
    <t>Skylight</t>
  </si>
  <si>
    <t>Glass with Curb</t>
  </si>
  <si>
    <t>int_slab_floor_smallhotel</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</si>
  <si>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</si>
  <si>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InteriorFloor</t>
  </si>
  <si>
    <t>DOE Ref 1980-2004</t>
  </si>
  <si>
    <t>Upper floors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</si>
  <si>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</si>
  <si>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</si>
  <si>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Storage rooms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</si>
  <si>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</si>
  <si>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</si>
  <si>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</si>
  <si>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</si>
  <si>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Residential</t>
  </si>
  <si>
    <t>Lighting and ventilation taken from 90.1-2007.  Equipment and infiltration taken from 189.1-2009 template.  Schedules and occupancy taken from DOE Ref 2004 template.</t>
  </si>
  <si>
    <t>90.1-2010</t>
  </si>
  <si>
    <t>Dressing rooms</t>
  </si>
  <si>
    <t>Lighting and ventilation taken from 90.1-2010.  Equipment and infiltration taken from 189.1-2009 template.  Schedules and occupancy taken from DOE Ref 2004 template.</t>
  </si>
  <si>
    <t xml:space="preserve">Each Material represents a layer of typical building material.  Materials are referenced on the Constructions tab. </t>
  </si>
  <si>
    <t>90.1-2013</t>
  </si>
  <si>
    <t>int_wall_smallhotel</t>
  </si>
  <si>
    <t>Lighting and ventilation taken from 90.1-2013.  Equipment and infiltration taken from 189.1-2009 template.  Schedules and occupancy taken from DOE Ref 2004 template.</t>
  </si>
  <si>
    <t>InteriorWall</t>
  </si>
  <si>
    <t>Opaque Material Properties</t>
  </si>
  <si>
    <t>1/2 in. Gypsum Board</t>
  </si>
  <si>
    <t>Each row represents exterior lighting and equipment for a building for a given building type and climate zone.</t>
  </si>
  <si>
    <t>Fuel Equipment Type</t>
  </si>
  <si>
    <t>Malls and arcades</t>
  </si>
  <si>
    <t>Fuel Equipment Schedule</t>
  </si>
  <si>
    <t>Fuel Equipment (W)</t>
  </si>
  <si>
    <t>Shipping and receiving</t>
  </si>
  <si>
    <t>Gross Floor Area (ft2)</t>
  </si>
  <si>
    <t>Parking Lot Area Ratio</t>
  </si>
  <si>
    <t>Parking Lot Area (ft2)</t>
  </si>
  <si>
    <t>Parking Lot LPD (W/ft2)</t>
  </si>
  <si>
    <t>Smallhotel 2010 Slab Floor</t>
  </si>
  <si>
    <t>Each row represents the efficiency standards for a specificy type of chiller</t>
  </si>
  <si>
    <t>Simple Glazing Material Properties</t>
  </si>
  <si>
    <t>Typical Insulation</t>
  </si>
  <si>
    <t>Façade Area (ft2)</t>
  </si>
  <si>
    <t>Cooling Type</t>
  </si>
  <si>
    <t>8 in. Normalweight Concrete Floor</t>
  </si>
  <si>
    <t>Façade Area LPD (W/ft2)</t>
  </si>
  <si>
    <t>Main Entry Door Length (ft)</t>
  </si>
  <si>
    <t>Warehouses</t>
  </si>
  <si>
    <t>Each row represents the efficiency standards for a specificy type of unitary AC</t>
  </si>
  <si>
    <t>Each row represents the efficiency standards for a specific type of heat pump</t>
  </si>
  <si>
    <t>Heating Type</t>
  </si>
  <si>
    <t>Specialty Shops</t>
  </si>
  <si>
    <t>Subcategory</t>
  </si>
  <si>
    <t>Barber</t>
  </si>
  <si>
    <t>Minimum Capacity (Btu/hr)</t>
  </si>
  <si>
    <t>Beauty</t>
  </si>
  <si>
    <t>Reducing salons</t>
  </si>
  <si>
    <t>Maximum Capacity (Btu/hr)</t>
  </si>
  <si>
    <t>Minimum Seasonal Efficiency (SEER)</t>
  </si>
  <si>
    <t>Minimum Full Load Efficiency (EER)</t>
  </si>
  <si>
    <t>Typical Attic Floor</t>
  </si>
  <si>
    <t>Minimum IPLV</t>
  </si>
  <si>
    <t>COOL CAP FT</t>
  </si>
  <si>
    <t>Florists</t>
  </si>
  <si>
    <t>COOL CAP FFLOW</t>
  </si>
  <si>
    <t>Main Entry Door LPD (W/ft)</t>
  </si>
  <si>
    <t>AtticFloor</t>
  </si>
  <si>
    <t>Other Doors Length (ft)</t>
  </si>
  <si>
    <t>Clothiers, furniture</t>
  </si>
  <si>
    <t>Other Doors LPD (W/ft)</t>
  </si>
  <si>
    <t>Exterior Lights (W)</t>
  </si>
  <si>
    <t>Exterior Lights Control</t>
  </si>
  <si>
    <t>Exterior Lights Schedule</t>
  </si>
  <si>
    <t>Hardware, drugs, fabric</t>
  </si>
  <si>
    <t>Supermarket</t>
  </si>
  <si>
    <t>1/2IN Gypsum</t>
  </si>
  <si>
    <t>Pet shops</t>
  </si>
  <si>
    <t>ClimateZone 1-8</t>
  </si>
  <si>
    <t>LargeHotel</t>
  </si>
  <si>
    <t>Sports and Amusement</t>
  </si>
  <si>
    <t>Spectator areas</t>
  </si>
  <si>
    <t>Game rooms</t>
  </si>
  <si>
    <t>Electricity</t>
  </si>
  <si>
    <t>LargeHotel BLDG ELEVATORS</t>
  </si>
  <si>
    <t>Typical Attic Soffit</t>
  </si>
  <si>
    <t>Semiheated</t>
  </si>
  <si>
    <t>AtticWall</t>
  </si>
  <si>
    <t>Ice arenas (playing areas)</t>
  </si>
  <si>
    <t>5/8 in. Plywood</t>
  </si>
  <si>
    <t>Higher may be needed if internal combustion engines are operated for maintenance</t>
  </si>
  <si>
    <t>Condenser Type</t>
  </si>
  <si>
    <t>Compressor Type</t>
  </si>
  <si>
    <t>Absorption Type</t>
  </si>
  <si>
    <t>Minimum Capacity (Tons)</t>
  </si>
  <si>
    <t>Maximum Capacity (Tons)</t>
  </si>
  <si>
    <t>Minimum Full Load Efficiency (kW/ton)</t>
  </si>
  <si>
    <t>Minimum Integrated Part Load Value (kW/ton)</t>
  </si>
  <si>
    <t>CAPFT</t>
  </si>
  <si>
    <t>EIRFT</t>
  </si>
  <si>
    <t>EIRFPLR</t>
  </si>
  <si>
    <t>Typical Built Up Roof</t>
  </si>
  <si>
    <t>AirCooled</t>
  </si>
  <si>
    <t>WithCondenser</t>
  </si>
  <si>
    <t>Metal Building</t>
  </si>
  <si>
    <t>Swimming pools (pool and deck areas)</t>
  </si>
  <si>
    <t>Typical Insulated Metal Building Roof</t>
  </si>
  <si>
    <t>Higher may be needed for humidity control</t>
  </si>
  <si>
    <t>From DOE Reference Buildings</t>
  </si>
  <si>
    <t>Built-up Roofing</t>
  </si>
  <si>
    <t>COOL EIR FT</t>
  </si>
  <si>
    <t>Metal Surface</t>
  </si>
  <si>
    <t>COOL EIR FFLOW</t>
  </si>
  <si>
    <t>COOL PLF FPLR</t>
  </si>
  <si>
    <t>Playing floors (gymnasium)</t>
  </si>
  <si>
    <t>Each row represents the efficiency standards for a specific type of boiler</t>
  </si>
  <si>
    <t>Electric Resistance or None</t>
  </si>
  <si>
    <t>Typical Carpeted 4in Slab Floor</t>
  </si>
  <si>
    <t>Split System</t>
  </si>
  <si>
    <t>Ballrooms and discos</t>
  </si>
  <si>
    <t>Fluid Type</t>
  </si>
  <si>
    <t>Fuel Type</t>
  </si>
  <si>
    <t>MAT-CC05 4 HW CONCRETE</t>
  </si>
  <si>
    <t>Minimum Seasonal Energy Efficiency Ratio (SEER)</t>
  </si>
  <si>
    <t>Minimum Energy Efficiency Ratio (EER)</t>
  </si>
  <si>
    <t>Typical Carpet Pad</t>
  </si>
  <si>
    <t>Minimum Integrated Energy Efficiency Ratio (IEER)</t>
  </si>
  <si>
    <t>Bowling alleys (seating areas)</t>
  </si>
  <si>
    <t>Typical Insulated Metal Building Wall</t>
  </si>
  <si>
    <t>AstronomicalClock</t>
  </si>
  <si>
    <t>HPACCoolCapFT</t>
  </si>
  <si>
    <t>Typical Carpeted 6in Slab Floor</t>
  </si>
  <si>
    <t>Always On</t>
  </si>
  <si>
    <t>HPACCoolCapFFF</t>
  </si>
  <si>
    <t>HPACCOOLEIRFT</t>
  </si>
  <si>
    <t>DOE Ref DX Clg Coil Cool-Cap-fT</t>
  </si>
  <si>
    <t>Minimum Annual Fuel Utilization Efficiency (AFUE)</t>
  </si>
  <si>
    <t>DOE Ref DX Clg Coil Cool-CAP-fFlow</t>
  </si>
  <si>
    <t>Minimum Thermal Efficiency (%)</t>
  </si>
  <si>
    <t>Minimum Combustion Efficiency (%)</t>
  </si>
  <si>
    <t>EFFFPLR</t>
  </si>
  <si>
    <t>DOE Ref DX Clg Coil Cool-EIR-fT</t>
  </si>
  <si>
    <t>ClimateZone 2A</t>
  </si>
  <si>
    <t>DOE Ref DX Clg Coil Cool-EIR-fFlow</t>
  </si>
  <si>
    <t>Hot Water</t>
  </si>
  <si>
    <t>DOE Ref DX Clg Coil Cool-PLF-fPLR</t>
  </si>
  <si>
    <t>Gas</t>
  </si>
  <si>
    <t>From DOE Pre-1980 Reference Buildings</t>
  </si>
  <si>
    <t>All Other</t>
  </si>
  <si>
    <t>Boiler Constant Efficiency Curve</t>
  </si>
  <si>
    <t>WithoutCondenser</t>
  </si>
  <si>
    <t>6 in. Normalweight Concrete Floor</t>
  </si>
  <si>
    <t>Typical Carpeted 8in Slab Floor</t>
  </si>
  <si>
    <t>HPACCOOLEIRFFF</t>
  </si>
  <si>
    <t>8 in. Concrete Block Basement Wall</t>
  </si>
  <si>
    <t>HPACCOOLPLFFPLR</t>
  </si>
  <si>
    <t>Roof Membrane</t>
  </si>
  <si>
    <t>Metal Roof Surface</t>
  </si>
  <si>
    <t>Single Package</t>
  </si>
  <si>
    <t>Typical Insulated Carpeted 4in Slab Floor</t>
  </si>
  <si>
    <t>Typical Insulated Carpeted 8in Slab Floor</t>
  </si>
  <si>
    <t>Typical Insulated Exterior Mass Floor Ceiling</t>
  </si>
  <si>
    <t>1IN Stucco</t>
  </si>
  <si>
    <t>8IN CONCRETE HW RefBldg</t>
  </si>
  <si>
    <t>ventilation</t>
  </si>
  <si>
    <t xml:space="preserve">ft^3/min*person </t>
  </si>
  <si>
    <t xml:space="preserve">ft^3/min*ft^2 </t>
  </si>
  <si>
    <t>ach</t>
  </si>
  <si>
    <t>Typical Insulated Interior Wall</t>
  </si>
  <si>
    <t>Standard</t>
  </si>
  <si>
    <t>Representative City</t>
  </si>
  <si>
    <t>BCL Weather Component ID</t>
  </si>
  <si>
    <t>25mm Stucco</t>
  </si>
  <si>
    <t>ASHRAE 169-2006-1A</t>
  </si>
  <si>
    <t>5/8 in. Gypsum Board</t>
  </si>
  <si>
    <t>Each row represents the efficiency standards for a specificy type of motor</t>
  </si>
  <si>
    <t>Steel Frame/Cavity</t>
  </si>
  <si>
    <t>Ancillary</t>
  </si>
  <si>
    <t>Number of Poles</t>
  </si>
  <si>
    <t>ASHRAE 169-2006-1B</t>
  </si>
  <si>
    <t>Type</t>
  </si>
  <si>
    <t>Synchronous Speed (RPM)</t>
  </si>
  <si>
    <t>Minimum Capacity (HP)</t>
  </si>
  <si>
    <t>Maximum Capacity (HP)</t>
  </si>
  <si>
    <t>Nominal Full Load Efficiency (%)</t>
  </si>
  <si>
    <t>ASHRAE 169-2006-2A</t>
  </si>
  <si>
    <t>Enclosed</t>
  </si>
  <si>
    <t>Each row represents a biquadratic curve used to describe HVAC component performance</t>
  </si>
  <si>
    <t>Climate Zone</t>
  </si>
  <si>
    <t>ASHRAE 169-2006-2B</t>
  </si>
  <si>
    <t>Climate Zone2</t>
  </si>
  <si>
    <t>Climate Zone3</t>
  </si>
  <si>
    <t>Climate Zone4</t>
  </si>
  <si>
    <t>Climate Zone5</t>
  </si>
  <si>
    <t>Climate Zone6</t>
  </si>
  <si>
    <t>Climate Zone7</t>
  </si>
  <si>
    <t>Climate Zone8</t>
  </si>
  <si>
    <t>Climate Zone9</t>
  </si>
  <si>
    <t>Climate Zone10</t>
  </si>
  <si>
    <t>Climate Zone11</t>
  </si>
  <si>
    <t>coeff_1</t>
  </si>
  <si>
    <t>Climate Zone12</t>
  </si>
  <si>
    <t>Detailed Glazing Material Properties</t>
  </si>
  <si>
    <t>coeff_2</t>
  </si>
  <si>
    <t>ASHRAE 169-2006-3A</t>
  </si>
  <si>
    <t>coeff_3</t>
  </si>
  <si>
    <t>Climate Zone13</t>
  </si>
  <si>
    <t>coeff_4</t>
  </si>
  <si>
    <t>Climate Zone14</t>
  </si>
  <si>
    <t>Standards Information</t>
  </si>
  <si>
    <t>Climate Zone15</t>
  </si>
  <si>
    <t>coeff_5</t>
  </si>
  <si>
    <t>ASHRAE 169-2006-3B</t>
  </si>
  <si>
    <t>coeff_6</t>
  </si>
  <si>
    <t>min_x</t>
  </si>
  <si>
    <t>Each row represents a bicubic curve used to describe HVAC component performance</t>
  </si>
  <si>
    <t>ASHRAE 169-2006-3C</t>
  </si>
  <si>
    <t>From 90.1-2004 Table 10.8</t>
  </si>
  <si>
    <t>ASHRAE 169-2006-4A</t>
  </si>
  <si>
    <t>ASHRAE 169-2006-4B</t>
  </si>
  <si>
    <t>coeff_7</t>
  </si>
  <si>
    <t>coeff_8</t>
  </si>
  <si>
    <t>coeff_9</t>
  </si>
  <si>
    <t>coeff_10</t>
  </si>
  <si>
    <t>max_x</t>
  </si>
  <si>
    <t>min_y</t>
  </si>
  <si>
    <t>max_y</t>
  </si>
  <si>
    <t>notes</t>
  </si>
  <si>
    <t>WaterCooled_PositiveDisplacement_Chiller_LT75_2004_EIRFPLR</t>
  </si>
  <si>
    <t>ASHRAE 169-2006-4C</t>
  </si>
  <si>
    <t>ASHRAE 169-2006-5A</t>
  </si>
  <si>
    <t>ASHRAE 169-2006-5B</t>
  </si>
  <si>
    <t>ASHRAE 169-2006-5C</t>
  </si>
  <si>
    <t>Each row represents a cubic curve used to describe HVAC component performance</t>
  </si>
  <si>
    <t>Theaters</t>
  </si>
  <si>
    <t>Ticket booths</t>
  </si>
  <si>
    <t>From DOE Pre-1980 Reference Building</t>
  </si>
  <si>
    <t>Boiler with Minimum Turndown</t>
  </si>
  <si>
    <t>From Regression of Prototype Building EMS</t>
  </si>
  <si>
    <t>Boiler with No Minimum Turndown</t>
  </si>
  <si>
    <t>Auditorium</t>
  </si>
  <si>
    <t>From DOE Reference Building</t>
  </si>
  <si>
    <t>Hospital Kitchen_Flr_5_Case:1_WALKINFREEZERSingleShelfHorizontal_LatentEnergyMult</t>
  </si>
  <si>
    <t>Stages, studios</t>
  </si>
  <si>
    <t>Transportation</t>
  </si>
  <si>
    <t>Waiting rooms</t>
  </si>
  <si>
    <t>Platforms</t>
  </si>
  <si>
    <t>Vehicles</t>
  </si>
  <si>
    <t>From Prototype Buildings</t>
  </si>
  <si>
    <t>Based on Dick Lord's study dated January 17, 2010.</t>
  </si>
  <si>
    <t>Workrooms</t>
  </si>
  <si>
    <t>Meat processing</t>
  </si>
  <si>
    <t>WaterCooled_PositiveDisplacement_Chiller_75TO150_2004_EIRFPLR</t>
  </si>
  <si>
    <t>Photo studios</t>
  </si>
  <si>
    <t>Darkrooms</t>
  </si>
  <si>
    <t>Pharmacy</t>
  </si>
  <si>
    <t>WaterCooled_PositiveDisplacement_Chiller_150TO300_2004_EIRFPLR</t>
  </si>
  <si>
    <t>ASHRAE 169-2006-6A</t>
  </si>
  <si>
    <t>Bank vaults</t>
  </si>
  <si>
    <t>Duplicating, printing</t>
  </si>
  <si>
    <t>ASHRAE 169-2006-6B</t>
  </si>
  <si>
    <t>WaterCooled_PositiveDisplacement_Chiller_GT300_2004_EIRFPLR</t>
  </si>
  <si>
    <t>Education</t>
  </si>
  <si>
    <t>Classroom</t>
  </si>
  <si>
    <t>WaterCooled_PositiveDisplacement_Chiller_2004_CAPFT</t>
  </si>
  <si>
    <t>ASHRAE 169-2006-7A</t>
  </si>
  <si>
    <t>WaterCooled_PositiveDisplacement_Chiller_LT75_2010_PathA_EIRFPLR</t>
  </si>
  <si>
    <t>ASHRAE 169-2006-7B</t>
  </si>
  <si>
    <t>Climate Zone16</t>
  </si>
  <si>
    <t>Climate Zone17</t>
  </si>
  <si>
    <t>WaterCooled_PositiveDisplacement_Chiller_2004_EIRFT</t>
  </si>
  <si>
    <t>Climate Zone18</t>
  </si>
  <si>
    <t>Climate Zone19</t>
  </si>
  <si>
    <t>Climate Zone20</t>
  </si>
  <si>
    <t>Laboratories</t>
  </si>
  <si>
    <t>Climate Zone21</t>
  </si>
  <si>
    <t>Climate Zone22</t>
  </si>
  <si>
    <t>Climate Zone23</t>
  </si>
  <si>
    <t>Climate Zone24</t>
  </si>
  <si>
    <t>Climate Zone25</t>
  </si>
  <si>
    <t>Climate Zone26</t>
  </si>
  <si>
    <t>Climate Zone27</t>
  </si>
  <si>
    <t>Climate Zone28</t>
  </si>
  <si>
    <t>Climate Zone29</t>
  </si>
  <si>
    <t>WaterCooled_PositiveDisplacement_Chiller_LT150_2010_PathA_CAPFT</t>
  </si>
  <si>
    <t>Climate Zone30</t>
  </si>
  <si>
    <t>Training shop</t>
  </si>
  <si>
    <t>Climate Zone31</t>
  </si>
  <si>
    <t>Climate Zone32</t>
  </si>
  <si>
    <t>Climate Zone33</t>
  </si>
  <si>
    <t>Climate Zone34</t>
  </si>
  <si>
    <t>Climate Zone35</t>
  </si>
  <si>
    <t>Climate Zone36</t>
  </si>
  <si>
    <t>Climate Zone37</t>
  </si>
  <si>
    <t>Climate Zone38</t>
  </si>
  <si>
    <t>WaterCooled_PositiveDisplacement_Chiller_LT150_2010_PathA_EIRFT</t>
  </si>
  <si>
    <t>Climate Zone39</t>
  </si>
  <si>
    <t>Music rooms</t>
  </si>
  <si>
    <t>WaterCooled_PositiveDisplacement_Chiller_GT150_2010_PathA_CAPFT</t>
  </si>
  <si>
    <t>Libraries</t>
  </si>
  <si>
    <t>WaterCooled_PositiveDisplacement_Chiller_GT150_2010_PathA_EIRFT</t>
  </si>
  <si>
    <t>Locker rooms</t>
  </si>
  <si>
    <t>WaterCooled_PositiveDisplacement_Chiller_2010_PathB_CAPFT</t>
  </si>
  <si>
    <t>Corridors</t>
  </si>
  <si>
    <t>WaterCooled_PositiveDisplacement_Chiller_2010_PathB_EIRFT</t>
  </si>
  <si>
    <t>WaterCooled_Centrifugal_Chiller_LT150_2004_CAPFT</t>
  </si>
  <si>
    <t>Smoking lounges</t>
  </si>
  <si>
    <t>Ground temperatures at the building surface, created using the slab preprocessor with climate-specific slab insulation</t>
  </si>
  <si>
    <t>WaterCooled_Centrifugal_Chiller_LT150_2004_EIRFT</t>
  </si>
  <si>
    <t>Day Type choices: Default, Wkdy, Wknd, Mon, Tue, Wed, Thu, Fri, Sat, Sun, WntrDsn, SmrDsn, Hol</t>
  </si>
  <si>
    <t>Hospitals, Nursing and Convalescent Homes</t>
  </si>
  <si>
    <t>Patient rooms</t>
  </si>
  <si>
    <t>WaterCooled_Centrifugal_Chiller_GT150_2004_CAPFT</t>
  </si>
  <si>
    <t>Category</t>
  </si>
  <si>
    <t>Units</t>
  </si>
  <si>
    <t>Day Types</t>
  </si>
  <si>
    <t>Jan</t>
  </si>
  <si>
    <t>Start Date</t>
  </si>
  <si>
    <t>Feb</t>
  </si>
  <si>
    <t>End Date</t>
  </si>
  <si>
    <t>Mar</t>
  </si>
  <si>
    <t>Apr</t>
  </si>
  <si>
    <t>Hr 1</t>
  </si>
  <si>
    <t>May</t>
  </si>
  <si>
    <t>WaterCooled_Centrifugal_Chiller_GT150_2004_EIRFT</t>
  </si>
  <si>
    <t>Medical procedure</t>
  </si>
  <si>
    <t>Jun</t>
  </si>
  <si>
    <t>Jul</t>
  </si>
  <si>
    <t>Aug</t>
  </si>
  <si>
    <t>Sep</t>
  </si>
  <si>
    <t>Oct</t>
  </si>
  <si>
    <t>Nov</t>
  </si>
  <si>
    <t>Dec</t>
  </si>
  <si>
    <t>WaterCooled_Centrifugal_Chiller_2010_PathA_CAPFT</t>
  </si>
  <si>
    <t>FullServiceRestaurant</t>
  </si>
  <si>
    <t>Operating rooms</t>
  </si>
  <si>
    <t>These lookups are used to help users avoid input mistakes on other tabs.  Please do not edit or delete existing entries or rename tables.  You may add entries at the bottom of the list, but please avoid near-duplicates.</t>
  </si>
  <si>
    <t>WaterCooled_Centrifugal_Chiller_2010_PathA_EIRFT</t>
  </si>
  <si>
    <t>Exterior Sub Surfaces</t>
  </si>
  <si>
    <t>Intended Surface Type Lookup</t>
  </si>
  <si>
    <t>Recovery and ICU</t>
  </si>
  <si>
    <t>Standards Construction Type Lookup</t>
  </si>
  <si>
    <t>WaterCooled_Centrifugal_Chiller_2010_PathB_CAPFT</t>
  </si>
  <si>
    <t>Building Type Lookup</t>
  </si>
  <si>
    <t>HighriseApartment</t>
  </si>
  <si>
    <t>Space Type Lookup</t>
  </si>
  <si>
    <t>Lighting Standards Lookup</t>
  </si>
  <si>
    <t>Hr 2</t>
  </si>
  <si>
    <t>Ventilation Standards Lookup</t>
  </si>
  <si>
    <t>Hr 3</t>
  </si>
  <si>
    <t>Autopsy rooms</t>
  </si>
  <si>
    <t>Hr 4</t>
  </si>
  <si>
    <t>WaterCooled_Centrifugal_Chiller_2010_PathB_EIRFT</t>
  </si>
  <si>
    <t>Material Type Lookup</t>
  </si>
  <si>
    <t>Hospital</t>
  </si>
  <si>
    <t>Construction Category Lookup</t>
  </si>
  <si>
    <t>Physical therapy</t>
  </si>
  <si>
    <t>ClimateZone 2</t>
  </si>
  <si>
    <t>AirCooled_Chiller_2004_CAPFT</t>
  </si>
  <si>
    <t>Correctional Facilities</t>
  </si>
  <si>
    <t>LargeOffice</t>
  </si>
  <si>
    <t xml:space="preserve">Cell </t>
  </si>
  <si>
    <t>AirCooled_Chiller_2004_EIRFT</t>
  </si>
  <si>
    <t>MediumOffice</t>
  </si>
  <si>
    <t>AirCooled_Chiller_2010_PathA_CAPFT</t>
  </si>
  <si>
    <t>Dining halls</t>
  </si>
  <si>
    <t>Interior Sub Surfaces</t>
  </si>
  <si>
    <t>MidriseApartment</t>
  </si>
  <si>
    <t>Misc Surfaces</t>
  </si>
  <si>
    <t>Space Type</t>
  </si>
  <si>
    <t>AirCooled_Chiller_2010_PathA_EIRFT</t>
  </si>
  <si>
    <t>Is Residential</t>
  </si>
  <si>
    <t>Guard stations</t>
  </si>
  <si>
    <t>Outpatient</t>
  </si>
  <si>
    <t>PrimarySchool</t>
  </si>
  <si>
    <t>ChillerCentCapFT</t>
  </si>
  <si>
    <t>ASHRAE 62.1-2004</t>
  </si>
  <si>
    <t xml:space="preserve">Correctional Facilities </t>
  </si>
  <si>
    <t>From Dick Lord's Chiller Model study for ASHRAE 2007 baseline</t>
  </si>
  <si>
    <t>Dining</t>
  </si>
  <si>
    <t>QuickServiceRestaurant</t>
  </si>
  <si>
    <t>ASHRAE 90.1-1999</t>
  </si>
  <si>
    <t>ChillerCentEIRFT</t>
  </si>
  <si>
    <t xml:space="preserve">Day room </t>
  </si>
  <si>
    <t>StandardOpaqueMaterial</t>
  </si>
  <si>
    <t>RetailStandalone</t>
  </si>
  <si>
    <t xml:space="preserve">Guard stations </t>
  </si>
  <si>
    <t>Exterior Wall Standards Construction Type</t>
  </si>
  <si>
    <t>Exterior Wall Building Category</t>
  </si>
  <si>
    <t>SecondarySchool</t>
  </si>
  <si>
    <t>Exterior Floor Standards Construction Type</t>
  </si>
  <si>
    <t>Exterior Floor Building Category</t>
  </si>
  <si>
    <t>Exterior Roof Standards Construction Type</t>
  </si>
  <si>
    <t>Exterior Roof Building Category</t>
  </si>
  <si>
    <t>Interior Walls</t>
  </si>
  <si>
    <t>Interior Floors</t>
  </si>
  <si>
    <t xml:space="preserve">Booking/waiting </t>
  </si>
  <si>
    <t>Interior Ceilings</t>
  </si>
  <si>
    <t>Ground Contact Wall Standards Construction Type</t>
  </si>
  <si>
    <t>SmallHotel</t>
  </si>
  <si>
    <t>Ground Contact Wall Building Category</t>
  </si>
  <si>
    <t>Ground Contact Floor Standards Construction Type</t>
  </si>
  <si>
    <t xml:space="preserve">Educational Facilities </t>
  </si>
  <si>
    <t>Ground Contact Floor Building Category</t>
  </si>
  <si>
    <t xml:space="preserve">Daycare (through age 4) </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</si>
  <si>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</si>
  <si>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</si>
  <si>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</si>
  <si>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</si>
  <si>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</si>
  <si>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</si>
  <si>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</si>
  <si>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 xml:space="preserve">Classrooms (ages 5-8) </t>
  </si>
  <si>
    <t>Kitchen</t>
  </si>
  <si>
    <t>Exterior Door Building Category</t>
  </si>
  <si>
    <t>ASHRAE 90.1-2001</t>
  </si>
  <si>
    <t>Exterior Glass Doors</t>
  </si>
  <si>
    <t>Exterior Overhead Door Standards Construction Type</t>
  </si>
  <si>
    <t>AirGap</t>
  </si>
  <si>
    <t>Exterior Overhead Door Building Category</t>
  </si>
  <si>
    <t>PSZ-AC DX Unitary Package EIRFT</t>
  </si>
  <si>
    <t>Exterior Skylight Standards Construction Type</t>
  </si>
  <si>
    <t>AtticRoof</t>
  </si>
  <si>
    <t>Exterior Skylight Building Category</t>
  </si>
  <si>
    <t>Tubular Daylight Domes</t>
  </si>
  <si>
    <t>Tubular Daylight Diffusers</t>
  </si>
  <si>
    <t xml:space="preserve">Classrooms (age 9 plus) </t>
  </si>
  <si>
    <t>Interior Fixed Windows</t>
  </si>
  <si>
    <t>Interior Operable Windows</t>
  </si>
  <si>
    <t>Interior Doors</t>
  </si>
  <si>
    <t>Corridor</t>
  </si>
  <si>
    <t>Space Shading</t>
  </si>
  <si>
    <t>ASHRAE 90.1-2004</t>
  </si>
  <si>
    <t>Building Shading</t>
  </si>
  <si>
    <t>From PNNL Prototype Buildings RetailStandAlone, RetailStripMall,SchoolPrimary</t>
  </si>
  <si>
    <t>ASHRAE 62.1-2007</t>
  </si>
  <si>
    <t>Site Shading</t>
  </si>
  <si>
    <t>StandardGlazing</t>
  </si>
  <si>
    <t>PSZ-AC DX Coil EIR-FT</t>
  </si>
  <si>
    <t>Interior Partitions</t>
  </si>
  <si>
    <t>DemisingFloor</t>
  </si>
  <si>
    <t>Corridor4</t>
  </si>
  <si>
    <t>From PNNL Prototype Buildings HotelSmall, Warehouse</t>
  </si>
  <si>
    <t>ASHRAE 90.1-2007</t>
  </si>
  <si>
    <t>GGHC v2.2</t>
  </si>
  <si>
    <t>PTACHPACEIRFT</t>
  </si>
  <si>
    <t>MasslessOpaqueMaterial</t>
  </si>
  <si>
    <t>DemisingWall</t>
  </si>
  <si>
    <t>View</t>
  </si>
  <si>
    <t xml:space="preserve">Lecture classroom </t>
  </si>
  <si>
    <t>Office</t>
  </si>
  <si>
    <t>ER_Exam</t>
  </si>
  <si>
    <t>From DOE Reference Buildings SmallHotel</t>
  </si>
  <si>
    <t>FURNACE_PACU_VAV_CoolCCarrier48TM014_12tons_EIRFT</t>
  </si>
  <si>
    <t>SimpleGlazing</t>
  </si>
  <si>
    <t>DemisingRoof</t>
  </si>
  <si>
    <t>Daylight</t>
  </si>
  <si>
    <t>ER_NurseStn</t>
  </si>
  <si>
    <t xml:space="preserve">Lecture hall (fixed seats) </t>
  </si>
  <si>
    <t>No</t>
  </si>
  <si>
    <t>From PNNL Prototype Buildings OfficeMedium</t>
  </si>
  <si>
    <t>PSZ-AC_CoolCLennoxStandard10Ton_TGA120S2B_CapFT</t>
  </si>
  <si>
    <t>ASHRAE 90.1-2010</t>
  </si>
  <si>
    <t xml:space="preserve">Art classroom </t>
  </si>
  <si>
    <t>From PNNL Prototype Buildings OutPatientHealtCare, RestaurantFastFood, RestaurantSitDown, SchoolPrimary, SchoolSecondary</t>
  </si>
  <si>
    <t>WC_PD_2010_PB_EIRFT</t>
  </si>
  <si>
    <t>ER_Trauma</t>
  </si>
  <si>
    <t>ASHRAE 90.1-2013</t>
  </si>
  <si>
    <t xml:space="preserve">Science laboratories </t>
  </si>
  <si>
    <t xml:space="preserve">E </t>
  </si>
  <si>
    <t xml:space="preserve">Wood/metal shop </t>
  </si>
  <si>
    <t>ER_Triage</t>
  </si>
  <si>
    <t xml:space="preserve">Computer lab </t>
  </si>
  <si>
    <t>Metal</t>
  </si>
  <si>
    <t xml:space="preserve">Media center </t>
  </si>
  <si>
    <t xml:space="preserve">A </t>
  </si>
  <si>
    <t>Typical Interior Wall</t>
  </si>
  <si>
    <t>Typical Interior Floor</t>
  </si>
  <si>
    <t>Typical Interior Ceiling</t>
  </si>
  <si>
    <t>WaterCooled</t>
  </si>
  <si>
    <t>Reciprocating</t>
  </si>
  <si>
    <t>Occupancy</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</si>
  <si>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</si>
  <si>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</si>
  <si>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</si>
  <si>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</si>
  <si>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</si>
  <si>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</si>
  <si>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</si>
  <si>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 xml:space="preserve">Music/theater/dance </t>
  </si>
  <si>
    <t>Laundry Service Water Temperature at Fixture (F)</t>
  </si>
  <si>
    <t>Laundry Service Water Pump Head (Pa)</t>
  </si>
  <si>
    <t>Laundry Service Water Pump Motor Efficiency (%)</t>
  </si>
  <si>
    <t>From 90.1-1989</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</si>
  <si>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</si>
  <si>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</si>
  <si>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</si>
  <si>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</si>
  <si>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</si>
  <si>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</si>
  <si>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 xml:space="preserve">Multiuse assembly </t>
  </si>
  <si>
    <t>Booster Service Water Peak FlowRate (gal/min)</t>
  </si>
  <si>
    <t>Infiltration</t>
  </si>
  <si>
    <t xml:space="preserve">Food and Beverage Service </t>
  </si>
  <si>
    <t xml:space="preserve">Restaurant dining rooms </t>
  </si>
  <si>
    <t xml:space="preserve">Cafeteria/fast food dining </t>
  </si>
  <si>
    <t>From PNNL Prototype OfficeLarge</t>
  </si>
  <si>
    <t>PSZ-AC_Unitary_PackagecoolCapFT</t>
  </si>
  <si>
    <t>Gas Equipment</t>
  </si>
  <si>
    <t>CEC Title24-2005</t>
  </si>
  <si>
    <t>CEC Title24-2008</t>
  </si>
  <si>
    <t>Metal Siding</t>
  </si>
  <si>
    <t>From PNNL Prototype Buildings RetailStandalone, RetailStripMall, SchoolPrimary</t>
  </si>
  <si>
    <t>WC_PD_2010_PB_CAPFT</t>
  </si>
  <si>
    <t>SmallOffice</t>
  </si>
  <si>
    <t>Electric Plug Loads</t>
  </si>
  <si>
    <t>WC_PD_2004_CAPFT</t>
  </si>
  <si>
    <t>Hr 5</t>
  </si>
  <si>
    <t>Hr 6</t>
  </si>
  <si>
    <t>From PNNL Prototype Hospital</t>
  </si>
  <si>
    <t>Hr 7</t>
  </si>
  <si>
    <t>PSZ-AC_CoolCStandard10Ton_EIRFT</t>
  </si>
  <si>
    <t>RetailStripmall</t>
  </si>
  <si>
    <t>Hr 8</t>
  </si>
  <si>
    <t>Hr 9</t>
  </si>
  <si>
    <t>Hr 10</t>
  </si>
  <si>
    <t>Hr 11</t>
  </si>
  <si>
    <t>Hr 12</t>
  </si>
  <si>
    <t>Hr 13</t>
  </si>
  <si>
    <t>Thermostats - not currently part of a space type</t>
  </si>
  <si>
    <t>PSZ-Fine Storage DX Coil Cap-FT</t>
  </si>
  <si>
    <t>WaterCooled_PositiveDisplacement_Chiller_75TO150_2010_PathA_EIRFPLR</t>
  </si>
  <si>
    <t>ASHRAE 169-2006-8A</t>
  </si>
  <si>
    <t>Service Hot Water - not currently part of a space type</t>
  </si>
  <si>
    <t>AirCooled_Chiller_LT150_2004_EIRFPLR</t>
  </si>
  <si>
    <t>WaterCooled_PositiveDisplacement_Chiller_150TO300_2010_PathA_EIRFPLR</t>
  </si>
  <si>
    <t>Exhaust - Not currently part of a space type</t>
  </si>
  <si>
    <t>AirCooled_Chiller_GT150_2004_EIRFPLR</t>
  </si>
  <si>
    <t>Hospital Kitchen_Flr_5_Case:2_SELFCONTAINEDDISPLAYCASEMultiShelfVertical_LatentEnergyMult</t>
  </si>
  <si>
    <t>WaterCooled_PositiveDisplacement_Chiller_GT300_2010_PathA_EIRFPLR</t>
  </si>
  <si>
    <t>AirCooled_Chiller_LT150_2010_PathA_EIRFPLR</t>
  </si>
  <si>
    <t>AirCooled_Chiller_GT150_2010_PathA_EIRFPLR</t>
  </si>
  <si>
    <t>Exhaust Fan</t>
  </si>
  <si>
    <t>AirCooled_Chiller_AllCapacities_2004_2010_EIRFPLR</t>
  </si>
  <si>
    <t>WaterCooled_PositiveDisplacement_Chiller_LT75_2010_PathB_EIRFPLR</t>
  </si>
  <si>
    <t>Based on Dick Lord's study dated January 17, 2010.  EIRFPLR curve is identical for all AirCooled Chillers</t>
  </si>
  <si>
    <t>ClimateZone 2B</t>
  </si>
  <si>
    <t>WaterCooled_PositiveDisplacement_Chiller_75TO150_2010_PathB_EIRFPLR</t>
  </si>
  <si>
    <t>Residential or Nonresidential</t>
  </si>
  <si>
    <t>PSZ-AC_Unitary_PackagecoolPLR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</si>
  <si>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</si>
  <si>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</si>
  <si>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</si>
  <si>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</si>
  <si>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</si>
  <si>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ClimateZone 3</t>
  </si>
  <si>
    <t>ASHRAE 169-2006-8B</t>
  </si>
  <si>
    <t>WaterCooled_Centrifugal_Chiller_LT150_2010_PathA_EIRFPLR</t>
  </si>
  <si>
    <t>Warehouse</t>
  </si>
  <si>
    <t>CEC 2005-1</t>
  </si>
  <si>
    <t>WaterCooled_Centrifugal_Chiller_150TO300_2010_PathA_EIRFPLR</t>
  </si>
  <si>
    <t>CEC 2005-2</t>
  </si>
  <si>
    <t>Hr 14</t>
  </si>
  <si>
    <t>WaterCooled_Centrifugal_Chiller_300TO600_2010_PathA_EIRFPLR</t>
  </si>
  <si>
    <t>Hr 15</t>
  </si>
  <si>
    <t>Hr 16</t>
  </si>
  <si>
    <t>Hr 17</t>
  </si>
  <si>
    <t>Hr 18</t>
  </si>
  <si>
    <t>Hr 19</t>
  </si>
  <si>
    <t>Hr 20</t>
  </si>
  <si>
    <t>Hr 21</t>
  </si>
  <si>
    <t>Hr 22</t>
  </si>
  <si>
    <t>WaterCooled_Centrifugal_Chiller_GT600_2010_PathA_EIRFPLR</t>
  </si>
  <si>
    <t>Hr 23</t>
  </si>
  <si>
    <t>Hr 24</t>
  </si>
  <si>
    <t>Always Off</t>
  </si>
  <si>
    <t>Unknown</t>
  </si>
  <si>
    <t>Default|WntrDsn|SmrDsn</t>
  </si>
  <si>
    <t>WaterCooled_Centrifugal_Chiller_LT150_2010_PathB_EIRFPLR</t>
  </si>
  <si>
    <t>WaterCooled_Centrifugal_Chiller_150TO300_2010_PathB_EIRFPLR</t>
  </si>
  <si>
    <t>CEC Title24-2013</t>
  </si>
  <si>
    <t>Constant</t>
  </si>
  <si>
    <t>WaterCooled_Centrifugal_Chiller_300TO600_2010_PathB_EIRFPLR</t>
  </si>
  <si>
    <t xml:space="preserve">From DOE Reference Buildings </t>
  </si>
  <si>
    <t>F08 Metal surface</t>
  </si>
  <si>
    <t xml:space="preserve">Bars, cocktail lounges </t>
  </si>
  <si>
    <t>Heated</t>
  </si>
  <si>
    <t>Retail</t>
  </si>
  <si>
    <t>ICU_NurseStn</t>
  </si>
  <si>
    <t>WaterCooled_Centrifugal_Chiller_GT600_2010_PathB_EIRFPLR</t>
  </si>
  <si>
    <t>ClimateZone 3A</t>
  </si>
  <si>
    <t>Booster Water Use Temperature (F)</t>
  </si>
  <si>
    <t>Booster Water Temperature (F)</t>
  </si>
  <si>
    <t>Booster Service Water Parasitic Fuel Consumption Rate (Btu/h)</t>
  </si>
  <si>
    <t>Typical Heating Setpoint</t>
  </si>
  <si>
    <t>Typical Cooling Setpoint</t>
  </si>
  <si>
    <t>ChillerCentEIRPLR</t>
  </si>
  <si>
    <t>PTAC Cooling Type</t>
  </si>
  <si>
    <t>PTAC Heating Type</t>
  </si>
  <si>
    <t>ICU_Open</t>
  </si>
  <si>
    <t>PTAC Fan Type</t>
  </si>
  <si>
    <t>PTAC Operation Schedule</t>
  </si>
  <si>
    <t>PTAC OA Damper Schedule</t>
  </si>
  <si>
    <t>W/ft^2</t>
  </si>
  <si>
    <t>SAC Cooling Type</t>
  </si>
  <si>
    <t>SAC Heating Type</t>
  </si>
  <si>
    <t>SAC Fan Type</t>
  </si>
  <si>
    <t>SAC Operation Schedule</t>
  </si>
  <si>
    <t>SAC Operation Schedule Meeting</t>
  </si>
  <si>
    <t>ClimateZone 3B</t>
  </si>
  <si>
    <t>SAC OA Damper Schedule</t>
  </si>
  <si>
    <t>UnitHeater Heating Type</t>
  </si>
  <si>
    <t>UnitHeater Fan Type</t>
  </si>
  <si>
    <t>UnitHeater Fan Control Type</t>
  </si>
  <si>
    <t>W/ft</t>
  </si>
  <si>
    <t>Import Order</t>
  </si>
  <si>
    <t>VAV Operation Schedule</t>
  </si>
  <si>
    <t>VAV OA Damper Schedule</t>
  </si>
  <si>
    <t>VAV Economizer Control Type</t>
  </si>
  <si>
    <t>VAV Fan Efficiency</t>
  </si>
  <si>
    <t>VAV Fan Pressure Rise (Pa)</t>
  </si>
  <si>
    <t>VAV Fan Motor Efficiency</t>
  </si>
  <si>
    <t>WaterCooled_Centrifugal_Chiller_AllCapacities_2004_2007_2010_EIRFPLR</t>
  </si>
  <si>
    <t>From 90.1-2004</t>
  </si>
  <si>
    <t>Rotary Screw</t>
  </si>
  <si>
    <t>RollUp</t>
  </si>
  <si>
    <t>Based on Dick Lord's study dated January 17, 2010.  EIRFPLR curve is identical for all WaterCooled Chillers</t>
  </si>
  <si>
    <t>Material Type</t>
  </si>
  <si>
    <t>Roughness</t>
  </si>
  <si>
    <t>ICU_PatRm</t>
  </si>
  <si>
    <t>Thickness (in)</t>
  </si>
  <si>
    <t>ClimateZone 3C</t>
  </si>
  <si>
    <t>GlassDoor</t>
  </si>
  <si>
    <t xml:space="preserve">General </t>
  </si>
  <si>
    <t xml:space="preserve">Conference/meeting </t>
  </si>
  <si>
    <t xml:space="preserve">Corridors </t>
  </si>
  <si>
    <t>Conductivity (Btu*in/hr*ft^2*F)</t>
  </si>
  <si>
    <t>Resistance (hr*ft^2*F/Btu)</t>
  </si>
  <si>
    <t>Scroll</t>
  </si>
  <si>
    <t>Density (lb/ft^3)</t>
  </si>
  <si>
    <t>Specific Heat (Btu/lbm*F)</t>
  </si>
  <si>
    <t>Thermal Absorptance</t>
  </si>
  <si>
    <t>Solar Absorptance</t>
  </si>
  <si>
    <t>Visible Absorptance</t>
  </si>
  <si>
    <t xml:space="preserve">Storage rooms </t>
  </si>
  <si>
    <t>Gas Type</t>
  </si>
  <si>
    <t xml:space="preserve">B </t>
  </si>
  <si>
    <t>U-Factor (Btu/hr*ft^2*F)</t>
  </si>
  <si>
    <t>Solar Heat Gain Coefficient</t>
  </si>
  <si>
    <t>Visible Transmittance</t>
  </si>
  <si>
    <t>Optical Data Type</t>
  </si>
  <si>
    <t>Solar Transmittance At Normal Incidence</t>
  </si>
  <si>
    <t xml:space="preserve">Hotels, Motels, Resorts, Dormitories </t>
  </si>
  <si>
    <t>Front Side Solar Reflectance At Normal Incidence</t>
  </si>
  <si>
    <t xml:space="preserve">Bedroom/living Room </t>
  </si>
  <si>
    <t>Back Side Solar Reflectance At Normal Incidence</t>
  </si>
  <si>
    <t>Sliding</t>
  </si>
  <si>
    <t>StripMall</t>
  </si>
  <si>
    <t>Lab</t>
  </si>
  <si>
    <t xml:space="preserve">Barracks sleeping areas </t>
  </si>
  <si>
    <t>Centrifugal</t>
  </si>
  <si>
    <t>SuperMarket</t>
  </si>
  <si>
    <t xml:space="preserve">Lobbies/prefunction </t>
  </si>
  <si>
    <t>Lobby</t>
  </si>
  <si>
    <t>Nonmetal framing (all)</t>
  </si>
  <si>
    <t>NurseStn</t>
  </si>
  <si>
    <t>GroundContactRoof</t>
  </si>
  <si>
    <t>ClimateZone 4</t>
  </si>
  <si>
    <t>Metal framing (curtainwall/storefront)</t>
  </si>
  <si>
    <t>CEC 2005-3</t>
  </si>
  <si>
    <t>Visible Transmittance At Normal Incidence</t>
  </si>
  <si>
    <t>CEC 2005-4</t>
  </si>
  <si>
    <t>RGB</t>
  </si>
  <si>
    <t>Lighting Primary Space Type</t>
  </si>
  <si>
    <t>Lighting Secondary Space Type</t>
  </si>
  <si>
    <t>LookupColumn</t>
  </si>
  <si>
    <t>Typical Interior Window</t>
  </si>
  <si>
    <t>CEC 2005-5</t>
  </si>
  <si>
    <t>From PNNL Prototype Buildings RetailStandAlone, RetailStripMall, SchoolPrimary</t>
  </si>
  <si>
    <t>X-Ray (Surgical/Critical Care and Catheterization)</t>
  </si>
  <si>
    <t>PSZ-AC_CoolCLennoxStandard10Ton_TGA120S2B_PLR</t>
  </si>
  <si>
    <t>CEC 2005-6</t>
  </si>
  <si>
    <t>CEC 2005-7</t>
  </si>
  <si>
    <t>CEC 2005-8</t>
  </si>
  <si>
    <t>AHU-1_CoolCStandard10Ton_CapFF</t>
  </si>
  <si>
    <t>DX Coil Cap-FF</t>
  </si>
  <si>
    <t>From PNNL Prototype Buildings ApartmentMidRise, HotelSmall, OfficeSmall, RetailStandAlone, RetailStripmall, SchoolPrimary, Warehouse</t>
  </si>
  <si>
    <t>Split DX Coil EIR-FF</t>
  </si>
  <si>
    <t>Typical Interior Door</t>
  </si>
  <si>
    <t>From PNNL Prototype Buildings ApartmentMidRise, HotelSmall, Warehouse</t>
  </si>
  <si>
    <t>Cool-PLF-fPLR</t>
  </si>
  <si>
    <t>From PNNL Prototype FullServiceRestaurant</t>
  </si>
  <si>
    <t>PSZ-AC:1_Unitary_PackagecoolEIRFFF</t>
  </si>
  <si>
    <t>Tower_Fan_Curve</t>
  </si>
  <si>
    <t>Measured_CoolCStandard10Ton_EIRFFF</t>
  </si>
  <si>
    <t>ClimateZone 4A</t>
  </si>
  <si>
    <t>HotelLarge Kitchen_Flr_6_Case:1_WALKINFREEZERSingleShelfHorizontal_LatentEnergyMult</t>
  </si>
  <si>
    <t>FURNACE_PACU_VAV_CoolCCarrier48TM014_12tons_EIRFFF</t>
  </si>
  <si>
    <t>HotelLarge Kitchen_Flr_6_Case:2_SELFCONTAINEDDISPLAYCASEMultiShelfVertical_LatentEnergyMult</t>
  </si>
  <si>
    <t>From PNNL OfficeMedium</t>
  </si>
  <si>
    <t>SAC Heating Coil PLF-FPLR</t>
  </si>
  <si>
    <t>CoolCLennoxStandard10Ton_TGA120S2B_EIRFFF</t>
  </si>
  <si>
    <t>Typical Interior Partition</t>
  </si>
  <si>
    <t>HPACHeatCapFT</t>
  </si>
  <si>
    <t>Lighting per Area (W/ft^2)</t>
  </si>
  <si>
    <t>Lighting per Person (W/person)</t>
  </si>
  <si>
    <t>Lighting per Length (W/ft)</t>
  </si>
  <si>
    <t>Lighting Fraction to Return Air</t>
  </si>
  <si>
    <t>Lighting Fraction Radiant</t>
  </si>
  <si>
    <t>Lighting Fraction Visible</t>
  </si>
  <si>
    <t>Front Side Visible Reflectance At Normal Incidence</t>
  </si>
  <si>
    <t>Back Side Visible Reflectance At Normal Incidence</t>
  </si>
  <si>
    <t>Infrared Transmittance At Normal Incidence</t>
  </si>
  <si>
    <t>Nursing</t>
  </si>
  <si>
    <t>Patient Room</t>
  </si>
  <si>
    <t xml:space="preserve">Multipurpose assembly </t>
  </si>
  <si>
    <t>ClimateZone 4B</t>
  </si>
  <si>
    <t>Newborn Nursery Suite</t>
  </si>
  <si>
    <t xml:space="preserve">Office Buildings </t>
  </si>
  <si>
    <t xml:space="preserve">Office space </t>
  </si>
  <si>
    <t>Activity</t>
  </si>
  <si>
    <t>W</t>
  </si>
  <si>
    <t>Whole Building</t>
  </si>
  <si>
    <t>Automotive Facility</t>
  </si>
  <si>
    <t>From DOE Prototype Buildings</t>
  </si>
  <si>
    <t xml:space="preserve">Reception areas </t>
  </si>
  <si>
    <t xml:space="preserve">Telephone/data entry </t>
  </si>
  <si>
    <t>Convention Center</t>
  </si>
  <si>
    <t>Protective Environment Room</t>
  </si>
  <si>
    <t xml:space="preserve">Main entry lobbies </t>
  </si>
  <si>
    <t>Court House</t>
  </si>
  <si>
    <t xml:space="preserve">Miscellaneous Spaces </t>
  </si>
  <si>
    <t xml:space="preserve">Bank vaults/safe deposit </t>
  </si>
  <si>
    <t>Airborne Infection Isolation Room</t>
  </si>
  <si>
    <t xml:space="preserve">Computer (not printing) </t>
  </si>
  <si>
    <t>From 90.1-2007</t>
  </si>
  <si>
    <t>Labor/Delivery/Recovery</t>
  </si>
  <si>
    <t>Dining: Bar Lounge/Leisure</t>
  </si>
  <si>
    <t xml:space="preserve">Pharmacy (prep. area) </t>
  </si>
  <si>
    <t>DOAS Fan Maximum Flow Rate (cfm)
</t>
  </si>
  <si>
    <t>DOAS OA Damper Schedule</t>
  </si>
  <si>
    <t>DOAS Economizer Control Type</t>
  </si>
  <si>
    <t>Building Elevator Power</t>
  </si>
  <si>
    <t>Dining: Cafeteria/Fast Food</t>
  </si>
  <si>
    <t>Building Elevator Schedule</t>
  </si>
  <si>
    <t>ClimateZone 4C</t>
  </si>
  <si>
    <t>Dining: Family</t>
  </si>
  <si>
    <t>Labor/Delivery/Recovery/Postpartum</t>
  </si>
  <si>
    <t>const_pri</t>
  </si>
  <si>
    <t>Dormitory</t>
  </si>
  <si>
    <t>Surgery and Critical Care</t>
  </si>
  <si>
    <t>Single Speed DX AC</t>
  </si>
  <si>
    <t>Operating/Surgical Cystoscopic Rooms</t>
  </si>
  <si>
    <t>ConstantVolume</t>
  </si>
  <si>
    <t xml:space="preserve">Photo studios </t>
  </si>
  <si>
    <t xml:space="preserve">Shipping/receiving </t>
  </si>
  <si>
    <t>Single Effect</t>
  </si>
  <si>
    <t>Metal framing (entrance door)</t>
  </si>
  <si>
    <t>OR</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</si>
  <si>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</si>
  <si>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</si>
  <si>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</si>
  <si>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</si>
  <si>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</si>
  <si>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</si>
  <si>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</si>
  <si>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Lighting Schedule</t>
  </si>
  <si>
    <t>Code Identifier</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</si>
  <si>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</si>
  <si>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</si>
  <si>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</si>
  <si>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</si>
  <si>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</si>
  <si>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</si>
  <si>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</si>
  <si>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</si>
  <si>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</si>
  <si>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Framing Material</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</si>
  <si>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</si>
  <si>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</si>
  <si>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</si>
  <si>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</si>
  <si>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</si>
  <si>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</si>
  <si>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</si>
  <si>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</si>
  <si>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</si>
  <si>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</si>
  <si>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</si>
  <si>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</si>
  <si>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</si>
  <si>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</si>
  <si>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</si>
  <si>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</si>
  <si>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</si>
  <si>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</si>
  <si>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</si>
  <si>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</si>
  <si>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HPACHeatCapFFF</t>
  </si>
  <si>
    <t>Framing Configuration</t>
  </si>
  <si>
    <t>Service Water Heating Fraction Latent</t>
  </si>
  <si>
    <t>Framing Depth</t>
  </si>
  <si>
    <t>Service Water Heating Schedule</t>
  </si>
  <si>
    <t>Framing Size</t>
  </si>
  <si>
    <t>Exhaust per Area (cfm/ft2)</t>
  </si>
  <si>
    <t>Exhaust per Unit (cfm)</t>
  </si>
  <si>
    <t>HPACHeatEIRFT</t>
  </si>
  <si>
    <t>Exhaust Fan Power (W)</t>
  </si>
  <si>
    <t>Cavity Insulation (hr*ft^2*F/Btu)</t>
  </si>
  <si>
    <t>Exhaust Fan Power per Area (W/ft^2)</t>
  </si>
  <si>
    <t>sort</t>
  </si>
  <si>
    <t>Exhaust Fan Efficiency</t>
  </si>
  <si>
    <t>Exhaust Fan Pressure Rise (Pa)</t>
  </si>
  <si>
    <t>HeatSys1 Boiler Non-Condensing Boiler Curve</t>
  </si>
  <si>
    <t>Exhaust Fan Maximum Flow Rate (cfm)</t>
  </si>
  <si>
    <t>Exhaust Schedule</t>
  </si>
  <si>
    <t>1 Coat Stucco</t>
  </si>
  <si>
    <t>RestaurantFastFood Kitchen_Case:1_WALKINFREEZERSingleShelfHorizontal_LatentEnergyMult</t>
  </si>
  <si>
    <t>MediumRough</t>
  </si>
  <si>
    <t>RestaurantFastFood Kitchen_Case:2_SELFCONTAINEDDISPLAYCASEMultiShelfVertical_LatentEnergyMult</t>
  </si>
  <si>
    <t>CEC 2005-9</t>
  </si>
  <si>
    <t>SchoolPrimary Kitchen_ZN_1_FLR_1_Case:1_WALKINFREEZERSingleShelfHorizontal_LatentEnergyMult</t>
  </si>
  <si>
    <t>SchoolPrimary Kitchen_ZN_1_FLR_1_Case:2_SELFCONTAINEDDISPLAYCASEMultiShelfVertical_LatentEnergyMult</t>
  </si>
  <si>
    <t>CEC 2005-10</t>
  </si>
  <si>
    <t>CEC 2008-1</t>
  </si>
  <si>
    <t>Balanced Exhaust Fraction Schedule</t>
  </si>
  <si>
    <t>CEC 2008-2</t>
  </si>
  <si>
    <t>CEC 2008-3</t>
  </si>
  <si>
    <t>CEC 2008-4</t>
  </si>
  <si>
    <t>C</t>
  </si>
  <si>
    <t>ClimateZone 5</t>
  </si>
  <si>
    <t>CEC 2008-5</t>
  </si>
  <si>
    <t>PatCorridor</t>
  </si>
  <si>
    <t>CEC 2008-6</t>
  </si>
  <si>
    <t>CEC 2008-7</t>
  </si>
  <si>
    <t>CEC 2008-8</t>
  </si>
  <si>
    <t>CEC RJ</t>
  </si>
  <si>
    <t>Hourly</t>
  </si>
  <si>
    <t>CEC 2008-9</t>
  </si>
  <si>
    <t>CEC 2008-10</t>
  </si>
  <si>
    <t xml:space="preserve">Transportation waiting </t>
  </si>
  <si>
    <t>100mm Normalweight concrete floor</t>
  </si>
  <si>
    <t>SecondarySchool PSZ-AC Operation</t>
  </si>
  <si>
    <t>LargeHotel Interior Ceiling</t>
  </si>
  <si>
    <t>SecondarySchool PSZ-AC OA Damper</t>
  </si>
  <si>
    <t>ClimateZone 5A</t>
  </si>
  <si>
    <t>Delivery Room</t>
  </si>
  <si>
    <t>Exercise Center</t>
  </si>
  <si>
    <t>From 90.1-2010</t>
  </si>
  <si>
    <t>Recovery Room</t>
  </si>
  <si>
    <t>Critical and Intensive Care</t>
  </si>
  <si>
    <t>Nonres_Floor_Insulation</t>
  </si>
  <si>
    <t>Gymnasium</t>
  </si>
  <si>
    <t>Newborn Intensive Care</t>
  </si>
  <si>
    <t>LargeHotel Interior Floor</t>
  </si>
  <si>
    <t>SecondarySchool Exterior Lights Always On</t>
  </si>
  <si>
    <t>Natural Gas</t>
  </si>
  <si>
    <t>Health Care-Clinic</t>
  </si>
  <si>
    <t xml:space="preserve">Warehouses </t>
  </si>
  <si>
    <t>Double Effect Indirect Fired</t>
  </si>
  <si>
    <t xml:space="preserve">Public Assembly Spaces </t>
  </si>
  <si>
    <t xml:space="preserve">Auditorium seating area </t>
  </si>
  <si>
    <t>PatRoom</t>
  </si>
  <si>
    <t>InteriorDoor</t>
  </si>
  <si>
    <t>G05 25mm wood</t>
  </si>
  <si>
    <t>Double Effect Direct Fired</t>
  </si>
  <si>
    <t>SchoolSecondary BLDG_SWH_SCH</t>
  </si>
  <si>
    <t>ClimateZone 5B</t>
  </si>
  <si>
    <t>Places of religious worship</t>
  </si>
  <si>
    <t xml:space="preserve">Courtrooms </t>
  </si>
  <si>
    <t>Masonry Materials</t>
  </si>
  <si>
    <t xml:space="preserve">Legislative chambers </t>
  </si>
  <si>
    <t xml:space="preserve">Libraries </t>
  </si>
  <si>
    <t>InteriorPartition</t>
  </si>
  <si>
    <t>Smooth</t>
  </si>
  <si>
    <t>SecondarySchool VAV Operation</t>
  </si>
  <si>
    <t xml:space="preserve">Lobbies </t>
  </si>
  <si>
    <t>SecondarySchool VAV OA Damper</t>
  </si>
  <si>
    <t>DifferentialDrybulb</t>
  </si>
  <si>
    <t>PSZ-Office Heating Coil PLF-FPLR</t>
  </si>
  <si>
    <t xml:space="preserve">Museums (children’s) </t>
  </si>
  <si>
    <t>PSZ-Fine Storage Heating Coil PLF-FPLR</t>
  </si>
  <si>
    <t>PhysTherapy</t>
  </si>
  <si>
    <t xml:space="preserve">Museums/galleries </t>
  </si>
  <si>
    <t>ConstantCubic</t>
  </si>
  <si>
    <t>InteriorWindow</t>
  </si>
  <si>
    <t>From Reference Buildings</t>
  </si>
  <si>
    <t>FullServiceRestaurant Kitchen_Case:1_WALKINFREEZERSingleShelfHorizontal_LatentEnergyMult</t>
  </si>
  <si>
    <t>Radiology</t>
  </si>
  <si>
    <t>ClimateZone 5C</t>
  </si>
  <si>
    <t>Plastic with Curb</t>
  </si>
  <si>
    <t>FullServiceRestaurant Kitchen_Case:2_SELFCONTAINEDDISPLAYCASEMultiShelfVertical_LatentEnergyMult</t>
  </si>
  <si>
    <t xml:space="preserve">Retail </t>
  </si>
  <si>
    <t>Banquet</t>
  </si>
  <si>
    <t>General Sales</t>
  </si>
  <si>
    <t>OverheadDoor</t>
  </si>
  <si>
    <t>Without Curb</t>
  </si>
  <si>
    <t>Cafe</t>
  </si>
  <si>
    <t>Basement</t>
  </si>
  <si>
    <t xml:space="preserve">Mall common areas </t>
  </si>
  <si>
    <t>TubularDaylightDome</t>
  </si>
  <si>
    <t>GuestRoom</t>
  </si>
  <si>
    <t xml:space="preserve">Barber shop </t>
  </si>
  <si>
    <t>LargeHotel Kitchen_Flr_6_Case:1_WALKINFREEZERSingleShelfHorizontal_LatentEnergyMult</t>
  </si>
  <si>
    <t xml:space="preserve">Beauty and nail salons </t>
  </si>
  <si>
    <t>LargeHotel Kitchen_Flr_6_Case:2_SELFCONTAINEDDISPLAYCASEMultiShelfVertical_LatentEnergyMult</t>
  </si>
  <si>
    <t>TubularDaylightDiffuser</t>
  </si>
  <si>
    <t>PrimarySchool Kitchen_ZN_1_FLR_1_Case:1_WALKINFREEZERSingleShelfHorizontal_LatentEnergyMult</t>
  </si>
  <si>
    <t xml:space="preserve">Pet shops (animal areas) </t>
  </si>
  <si>
    <t>GuestRoom2</t>
  </si>
  <si>
    <t>GuestRoom3</t>
  </si>
  <si>
    <t>Elevator</t>
  </si>
  <si>
    <t>Default</t>
  </si>
  <si>
    <t>ClimateZone 6</t>
  </si>
  <si>
    <t>GuestRoom4</t>
  </si>
  <si>
    <t>10 PSF Roof - 1 in.</t>
  </si>
  <si>
    <t>GuestRoom4Occ</t>
  </si>
  <si>
    <t>VeryRough</t>
  </si>
  <si>
    <t>Typical Interior Slab Floor</t>
  </si>
  <si>
    <t>WntrDsn</t>
  </si>
  <si>
    <t>CEC Bruce</t>
  </si>
  <si>
    <t>Roofing</t>
  </si>
  <si>
    <t>Trauma Room</t>
  </si>
  <si>
    <t>SmrDsn</t>
  </si>
  <si>
    <t>From 90.1-2013</t>
  </si>
  <si>
    <t>Hotel</t>
  </si>
  <si>
    <t>GuestRoom123Occ</t>
  </si>
  <si>
    <t>G01 13mm gypsum board</t>
  </si>
  <si>
    <t xml:space="preserve">Supermarket </t>
  </si>
  <si>
    <t>LargeHotel Interior Wall</t>
  </si>
  <si>
    <t>PrimarySchool Kitchen_ZN_1_FLR_1_Case:2_SELFCONTAINEDDISPLAYCASEMultiShelfVertical_LatentEnergyMult</t>
  </si>
  <si>
    <t>78_222_133</t>
  </si>
  <si>
    <t xml:space="preserve">Coinoperated laundries </t>
  </si>
  <si>
    <t>Bakery_Case:1_WALKINFREEZERSingleShelfHorizontal_LatentEnergyMult</t>
  </si>
  <si>
    <t xml:space="preserve">Sports and Entertainment </t>
  </si>
  <si>
    <t>Deli_Case:1_ MULTIDECKDIARYANDDELICASEMultiShelfVertical_LatentEnergyMult</t>
  </si>
  <si>
    <t xml:space="preserve">Sports arena (play area) </t>
  </si>
  <si>
    <t>Food Preparation</t>
  </si>
  <si>
    <t>Deli_Case:2_WALKINFREEZERSingleShelfHorizontal_LatentEnergyMult</t>
  </si>
  <si>
    <t xml:space="preserve">Gym, stadium (play area) </t>
  </si>
  <si>
    <t>ClimateZone 6A</t>
  </si>
  <si>
    <t>General</t>
  </si>
  <si>
    <t>Clear 3mm</t>
  </si>
  <si>
    <t>GuestRoom4Vac</t>
  </si>
  <si>
    <t>GuestRoom123Vac</t>
  </si>
  <si>
    <t>Laundry</t>
  </si>
  <si>
    <t>Library</t>
  </si>
  <si>
    <t>const_pri_var_sec</t>
  </si>
  <si>
    <t>Two Speed DX AC</t>
  </si>
  <si>
    <t>Typical Uncarpeted 4in Slab Floor</t>
  </si>
  <si>
    <t>SchoolSecondary HVACOperationSchd</t>
  </si>
  <si>
    <t>SchoolSecondary MinOA_MotorizedDamper_Sched</t>
  </si>
  <si>
    <t>FullServiceRestaurant Bldg Light</t>
  </si>
  <si>
    <t>Endoscopy</t>
  </si>
  <si>
    <t>SchoolSecondary Exterior_lighting_schedule_b</t>
  </si>
  <si>
    <t>SchoolSecondary Exterior_lighting_schedule_a</t>
  </si>
  <si>
    <t>ClimateZone 6B</t>
  </si>
  <si>
    <t>Bronchoscopy</t>
  </si>
  <si>
    <t>Manufacturing Facility</t>
  </si>
  <si>
    <t>Mechanical</t>
  </si>
  <si>
    <t>Typical Uncarpeted 6in Slab Floor</t>
  </si>
  <si>
    <t>ER Waiting Room</t>
  </si>
  <si>
    <t>Storage</t>
  </si>
  <si>
    <t>Motel</t>
  </si>
  <si>
    <t>15 PSF Roof - 1 1/2 in.</t>
  </si>
  <si>
    <t>FullServiceRestaurant Bldg Occ</t>
  </si>
  <si>
    <t>Triage</t>
  </si>
  <si>
    <t xml:space="preserve">Spectator areas </t>
  </si>
  <si>
    <t>FullServiceRestaurant Activity</t>
  </si>
  <si>
    <t>FullServiceRestaurant Infil Half On</t>
  </si>
  <si>
    <t>Radiology Waiting Rooms</t>
  </si>
  <si>
    <t>FullServiceRestaurant Gas Equip</t>
  </si>
  <si>
    <t>FullServiceRestaurant Bldg Equip</t>
  </si>
  <si>
    <t>Procedure Room</t>
  </si>
  <si>
    <t>Produce_Case:1_ MULTIDECKDIARYANDDELICASEMultiShelfVertical_LatentEnergyMult</t>
  </si>
  <si>
    <t>FullServiceRestaurant HtgSetp Kitchen</t>
  </si>
  <si>
    <t>Sales_Case:1_MEATDISPLAYCASE_SingleShelfHorizontal_LatentEnergyMult</t>
  </si>
  <si>
    <t>Cell</t>
  </si>
  <si>
    <t>FullServiceRestaurant ClgSetp Kitchen</t>
  </si>
  <si>
    <t>Sales_Case:2_ MULTIDECKDIARYANDDELICASEMultiShelfVertical_LatentEnergyMult</t>
  </si>
  <si>
    <t>Sales_Case:3_GLASSDOORFROZENFOODSingleShelfHorizontal_LatentEnergyMult</t>
  </si>
  <si>
    <t>From 90.1-2007 Table 10.8</t>
  </si>
  <si>
    <t xml:space="preserve">Swimming (pool &amp; deck) </t>
  </si>
  <si>
    <t xml:space="preserve">C </t>
  </si>
  <si>
    <t>Sales_Case:4_OPENWELLICECREAMDISPLAYCASESingleShelfHorizontal_LatentEnergyMult</t>
  </si>
  <si>
    <t>Motion Picture Theater</t>
  </si>
  <si>
    <t>Sales_Case:5_WALKINFREEZERSingleShelfHorizontal_LatentEnergyMult</t>
  </si>
  <si>
    <t>Sales_Case:6_WALKINFREEZERSingleShelfHorizontal_LatentEnergyMult</t>
  </si>
  <si>
    <t xml:space="preserve">Disco/dance floors </t>
  </si>
  <si>
    <t>Multi-Family</t>
  </si>
  <si>
    <t>FullServiceRestaurant SWH</t>
  </si>
  <si>
    <t>Sales_Case:7_WALKINFREEZERSingleShelfHorizontal_LatentEnergyMult</t>
  </si>
  <si>
    <t>Museum</t>
  </si>
  <si>
    <t>Storage4Front</t>
  </si>
  <si>
    <t>Storage4Rear</t>
  </si>
  <si>
    <t>WholeBuilding</t>
  </si>
  <si>
    <t>FullServiceRestaurant Kitchen Exhaust</t>
  </si>
  <si>
    <t>Parking Garage</t>
  </si>
  <si>
    <t>Apartment</t>
  </si>
  <si>
    <t>BreakRoom</t>
  </si>
  <si>
    <t>ClosedOffice</t>
  </si>
  <si>
    <t>Conference</t>
  </si>
  <si>
    <t>31_169_34</t>
  </si>
  <si>
    <t>Elec/MechRoom</t>
  </si>
  <si>
    <t>Typical Uninsulated Basement Mass Wall</t>
  </si>
  <si>
    <t>Dining Area</t>
  </si>
  <si>
    <t>For Family Dining</t>
  </si>
  <si>
    <t>Thermostat Setpoint</t>
  </si>
  <si>
    <t>WntrDsn|SmrDsn</t>
  </si>
  <si>
    <t>Dining Rooms</t>
  </si>
  <si>
    <t>ClimateZone 7</t>
  </si>
  <si>
    <t>FullServiceRestaurant HtgSetp</t>
  </si>
  <si>
    <t>FullServiceRestaurant ClgSetp</t>
  </si>
  <si>
    <t>ClimateZone 8</t>
  </si>
  <si>
    <t>ApartmentHighRise COMPACT HVAC-ALWAYS 4</t>
  </si>
  <si>
    <t>RestaurantSitDown BLDG_LIGHT_KITCHEN_SCH</t>
  </si>
  <si>
    <t>ApartmentHighRise ELEV_LIGHT_FAN_SCH_24_7</t>
  </si>
  <si>
    <t>ApartmentHighRise ELEV_LIGHT_FAN_SCH_ADD_DF</t>
  </si>
  <si>
    <t>ApartmentHighRise EQP_APT_SCH</t>
  </si>
  <si>
    <t>Equipment</t>
  </si>
  <si>
    <t>RestaurantSitDown BLDG_OCC_SCH</t>
  </si>
  <si>
    <t>RestaurantSitDown ACTIVITY_SCH</t>
  </si>
  <si>
    <t>ApartmentHighRise EQP_OFF_SCH</t>
  </si>
  <si>
    <t>RestaurantSitDown INFIL_HALF_ON_SCH</t>
  </si>
  <si>
    <t>RestaurantSitDown Rest_GAS_EQUIP_SCH</t>
  </si>
  <si>
    <t>Wkdy</t>
  </si>
  <si>
    <t>RestaurantSitDown BLDG_EQUIP_SCH</t>
  </si>
  <si>
    <t>RestaurantSitDown HTGSETP_KITCHEN_SCH_NO_OPTIMUM</t>
  </si>
  <si>
    <t>RestaurantSitDown CLGSETP_KITCHEN_SCH_NO_OPTIMUM</t>
  </si>
  <si>
    <t>ApartmentHighRise Exterior_Lgt_ALWAYS_ON</t>
  </si>
  <si>
    <t>ApartmentHighRise Exterior_Ltg_Sch</t>
  </si>
  <si>
    <t>ApartmentHighRise HTGSETP_APT_SCH</t>
  </si>
  <si>
    <t>RestaurantSitDown BLDG_SWH_SCH</t>
  </si>
  <si>
    <t>RestaurantSitDown Kitchen_Exhaust_SCH</t>
  </si>
  <si>
    <t>ApartmentHighRise HTGSETP_DESIGN_OFF_SCH</t>
  </si>
  <si>
    <t>ApartmentHighRise HTGSETP_OFF_SCH_No_Optimum</t>
  </si>
  <si>
    <t>RestaurantSitDown BLDG_LIGHT_DINING_SCH</t>
  </si>
  <si>
    <t>ApartmentHighRise HTGSETP_OFF_SCH_Yes_Optimum</t>
  </si>
  <si>
    <t>RestaurantSitDown HTGSETP_SCH_NO_OPTIMUM</t>
  </si>
  <si>
    <t>RestaurantSitDown CLGSETP_SCH_NO_OPTIMUM</t>
  </si>
  <si>
    <t>ApartmentHighRise HTGSETP_OFF_SCH_Yes_Optimum_Original</t>
  </si>
  <si>
    <t>Cafeteria/fast food dining</t>
  </si>
  <si>
    <t>ApartmentHighRise INF_APT_SCH</t>
  </si>
  <si>
    <t>ApartmentHighRise INF_COR_SCH</t>
  </si>
  <si>
    <t>ApartmentHighRise INF_OFF_SCH</t>
  </si>
  <si>
    <t>ApartmentHighRise INFIL_Door_Opening_SCH</t>
  </si>
  <si>
    <t>ApartmentHighRise LTG_APT_SCH</t>
  </si>
  <si>
    <t>ApartmentHighRise LTG_COR_SCH</t>
  </si>
  <si>
    <t>ApartmentHighRise LTG_OFF_SCH</t>
  </si>
  <si>
    <t>ApartmentHighRise N CLGSETP_APT_SCH</t>
  </si>
  <si>
    <t>Restaurant dining rooms</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</si>
  <si>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</si>
  <si>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</si>
  <si>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</si>
  <si>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</si>
  <si>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</si>
  <si>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</si>
  <si>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</si>
  <si>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</si>
  <si>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</si>
  <si>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</si>
  <si>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</si>
  <si>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</si>
  <si>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</si>
  <si>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</si>
  <si>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</si>
  <si>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</si>
  <si>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</si>
  <si>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</si>
  <si>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</si>
  <si>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</si>
  <si>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</si>
  <si>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</si>
  <si>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</si>
  <si>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</si>
  <si>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</si>
  <si>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</si>
  <si>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</si>
  <si>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</si>
  <si>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</si>
  <si>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</si>
  <si>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Default|WntrDsn</t>
  </si>
  <si>
    <t>ApartmentMidRise CLGSETP_OFF_SCH_No_Setback</t>
  </si>
  <si>
    <t>Penitentiary</t>
  </si>
  <si>
    <t>ElevatorCore</t>
  </si>
  <si>
    <t>Typical Uninsulated Exterior Mass Wall</t>
  </si>
  <si>
    <t>ElevatorCore4</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</si>
  <si>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</si>
  <si>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</si>
  <si>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</si>
  <si>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</si>
  <si>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</si>
  <si>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</si>
  <si>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</si>
  <si>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</si>
  <si>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25 PSF Roof - 2 1/2 in.</t>
  </si>
  <si>
    <t>Performing Arts Theater</t>
  </si>
  <si>
    <t>Police/Fire Station</t>
  </si>
  <si>
    <t>Post Office</t>
  </si>
  <si>
    <t>3 Coat Stucco</t>
  </si>
  <si>
    <t>Religious Building</t>
  </si>
  <si>
    <t>School/University</t>
  </si>
  <si>
    <t>Sports Arena</t>
  </si>
  <si>
    <t>Town Hall</t>
  </si>
  <si>
    <t>4 in. Normalweight Concrete Wall</t>
  </si>
  <si>
    <t>Workshop</t>
  </si>
  <si>
    <t>Office-Enclosed</t>
  </si>
  <si>
    <t>5 PSF Roof - 1/2 in.</t>
  </si>
  <si>
    <t>MediumSmooth</t>
  </si>
  <si>
    <t>Office-Open Plan</t>
  </si>
  <si>
    <t>IT_Room</t>
  </si>
  <si>
    <t>OpenOffice</t>
  </si>
  <si>
    <t>6 in. Heavyweight Concrete Roof</t>
  </si>
  <si>
    <t>Conference/Meeting/Multipurpose</t>
  </si>
  <si>
    <t>PrintRoom</t>
  </si>
  <si>
    <t>Classroom/Lecture/Training</t>
  </si>
  <si>
    <t>Restroom</t>
  </si>
  <si>
    <t>Stair</t>
  </si>
  <si>
    <t>For Penitentiary</t>
  </si>
  <si>
    <t>For Hotel</t>
  </si>
  <si>
    <t>For Performing Arts Theater</t>
  </si>
  <si>
    <t>Stair4</t>
  </si>
  <si>
    <t>For Motion Picture Theater</t>
  </si>
  <si>
    <t>Vending</t>
  </si>
  <si>
    <t>8 in. Concrete Block Wall</t>
  </si>
  <si>
    <t>WholeBuilding - Lg Office</t>
  </si>
  <si>
    <t>Audience/Seating Area</t>
  </si>
  <si>
    <t>WholeBuilding - Md Office</t>
  </si>
  <si>
    <t>For Gymnasium</t>
  </si>
  <si>
    <t>WholeBuilding - Sm Office</t>
  </si>
  <si>
    <t>Anesthesia</t>
  </si>
  <si>
    <t>For Exercise Center</t>
  </si>
  <si>
    <t>BioHazard</t>
  </si>
  <si>
    <t>CleanWork</t>
  </si>
  <si>
    <t>For Convention Center</t>
  </si>
  <si>
    <t>DressingRoom</t>
  </si>
  <si>
    <t>Exam</t>
  </si>
  <si>
    <t>Hall</t>
  </si>
  <si>
    <t>Janitor</t>
  </si>
  <si>
    <t>8 in. Normalweight Concrete Wall</t>
  </si>
  <si>
    <t>For Religious Buildings</t>
  </si>
  <si>
    <t>LockerRoom</t>
  </si>
  <si>
    <t>Lounge</t>
  </si>
  <si>
    <t>For Sports Arena</t>
  </si>
  <si>
    <t>MedGas</t>
  </si>
  <si>
    <t>8IN Concrete HW</t>
  </si>
  <si>
    <t>MRI</t>
  </si>
  <si>
    <t>MRI_Control</t>
  </si>
  <si>
    <t>For Transportation</t>
  </si>
  <si>
    <t>NurseStation</t>
  </si>
  <si>
    <t>Atrium</t>
  </si>
  <si>
    <t>First Three Floors</t>
  </si>
  <si>
    <t>PACU</t>
  </si>
  <si>
    <t>PhysicalTherapy</t>
  </si>
  <si>
    <t>Each Floor over First Three Floors</t>
  </si>
  <si>
    <t>Rough</t>
  </si>
  <si>
    <t>Lounge/Recreation</t>
  </si>
  <si>
    <t>PreOp</t>
  </si>
  <si>
    <t>ProcedureRoom</t>
  </si>
  <si>
    <t>For Hospital</t>
  </si>
  <si>
    <t>Soil Work</t>
  </si>
  <si>
    <t>Acoustic Ceiling</t>
  </si>
  <si>
    <t>Toilet</t>
  </si>
  <si>
    <t>Xray</t>
  </si>
  <si>
    <t>Cafeteria</t>
  </si>
  <si>
    <t>Gym</t>
  </si>
  <si>
    <t>Acoustic Tile - 1/2 in.</t>
  </si>
  <si>
    <t>For Motel</t>
  </si>
  <si>
    <t>Back_Space</t>
  </si>
  <si>
    <t>Entry</t>
  </si>
  <si>
    <t>Point_of_Sale</t>
  </si>
  <si>
    <t>For Bar Lounge/Leisure Dining</t>
  </si>
  <si>
    <t>AEC</t>
  </si>
  <si>
    <t>Finish Materials</t>
  </si>
  <si>
    <t>Exercise</t>
  </si>
  <si>
    <t>GuestLounge</t>
  </si>
  <si>
    <t>Acoustic Tile - 3/4 in.</t>
  </si>
  <si>
    <t>Meeting</t>
  </si>
  <si>
    <t>PublicRestroom</t>
  </si>
  <si>
    <t>StaffLounge</t>
  </si>
  <si>
    <t>Deli/Bakery</t>
  </si>
  <si>
    <t>DryStorage</t>
  </si>
  <si>
    <t>Sales/Produce</t>
  </si>
  <si>
    <t>Bulk</t>
  </si>
  <si>
    <t>Fine</t>
  </si>
  <si>
    <t>Laboratory</t>
  </si>
  <si>
    <t>Acoustic Tile - 3/8 in.</t>
  </si>
  <si>
    <t>Restrooms</t>
  </si>
  <si>
    <t>Dressing/Locker/Fitting Room</t>
  </si>
  <si>
    <t>Corridor/Transition</t>
  </si>
  <si>
    <t>Aggregate - 45 lb/ft3 - 1/2 in.</t>
  </si>
  <si>
    <t>For Manufacturing Facility</t>
  </si>
  <si>
    <t>Stairs—Active</t>
  </si>
  <si>
    <t>Plastering Materials</t>
  </si>
  <si>
    <t>Aggregate - 45 lb/ft3 - 5/8 in.</t>
  </si>
  <si>
    <t>Active Storage</t>
  </si>
  <si>
    <t>Aggregate - 45 lb/ft3 - on metal lath - 3/4 in.</t>
  </si>
  <si>
    <t>Inactive storage</t>
  </si>
  <si>
    <t>Aggregate - Perlite - 1/2 in.</t>
  </si>
  <si>
    <t>For Museum</t>
  </si>
  <si>
    <t>Aggregate - Perlite - 5/8 in.</t>
  </si>
  <si>
    <t>ApartmentMidRise CLGSETP_OFF_SCH_YES_OPTIMUM</t>
  </si>
  <si>
    <t>Gymnasium/Exercise Center</t>
  </si>
  <si>
    <t>Playing Area</t>
  </si>
  <si>
    <t>Exercise Area</t>
  </si>
  <si>
    <t>Aggregate - Perlite - on metal lath - 3/4 in.</t>
  </si>
  <si>
    <t>Courthouse/Police Station/Penitentiary</t>
  </si>
  <si>
    <t>Courtroom</t>
  </si>
  <si>
    <t>Confinement Cells</t>
  </si>
  <si>
    <t>Judges Chambers</t>
  </si>
  <si>
    <t>SchoolSecondary Exterior_Lgt_ALWAYS_ON</t>
  </si>
  <si>
    <t>Attic</t>
  </si>
  <si>
    <t>Fire Stations</t>
  </si>
  <si>
    <t>Fire Station Engine Room</t>
  </si>
  <si>
    <t>Plenum</t>
  </si>
  <si>
    <t>Special requirements or codes and pressure relationships may determine minimum ventilation rates and filter efficiency. Procedures generating contaminants may require higher rates.</t>
  </si>
  <si>
    <t>Typical Uninsulated Interior Wall</t>
  </si>
  <si>
    <t xml:space="preserve">Medical procedure </t>
  </si>
  <si>
    <t xml:space="preserve">Operating rooms </t>
  </si>
  <si>
    <t xml:space="preserve">Recovery and ICU </t>
  </si>
  <si>
    <t>Sleeping Quarters</t>
  </si>
  <si>
    <t>Typical Uninsulated Metal Building Roof</t>
  </si>
  <si>
    <t>Sorting Area</t>
  </si>
  <si>
    <t>Metal Roofing</t>
  </si>
  <si>
    <t>Exhibit Space</t>
  </si>
  <si>
    <t>ApartmentMidRise COMPACT HVAC-ALWAYS 0</t>
  </si>
  <si>
    <t>Typical Uninsulated Metal Building Wall</t>
  </si>
  <si>
    <t>Card File and Cataloging</t>
  </si>
  <si>
    <t>Stacks</t>
  </si>
  <si>
    <t>ApartmentMidRise COMPACT HVAC-ALWAYS 1</t>
  </si>
  <si>
    <t xml:space="preserve">Autopsy rooms </t>
  </si>
  <si>
    <t>Reading Area</t>
  </si>
  <si>
    <t xml:space="preserve">Air shall not be recirculated into other spaces. </t>
  </si>
  <si>
    <t>Emergency</t>
  </si>
  <si>
    <t xml:space="preserve">Physical therapy </t>
  </si>
  <si>
    <t>Recovery</t>
  </si>
  <si>
    <t>Nurse Station</t>
  </si>
  <si>
    <t>Exam/Treatment</t>
  </si>
  <si>
    <t>Typical Uninsulated Metal Roof Attic Roof</t>
  </si>
  <si>
    <t>Metal Decking</t>
  </si>
  <si>
    <t>ApartmentMidRise COMPACT HVAC-ALWAYS 18.3333338190008</t>
  </si>
  <si>
    <t>Typical Uninsulated Steel Framed Exterior Wall</t>
  </si>
  <si>
    <t>Air - Cavity - Wall Roof Ceiling - 4 in. or more</t>
  </si>
  <si>
    <t>ApartmentMidRise COMPACT HVAC-ALWAYS 4</t>
  </si>
  <si>
    <t>Wood Siding</t>
  </si>
  <si>
    <t>JA4</t>
  </si>
  <si>
    <t>Air</t>
  </si>
  <si>
    <t>ApartmentMidRise Constant Mains Temp Schedule</t>
  </si>
  <si>
    <t>Air - Ceiling - 1 1/2 in.</t>
  </si>
  <si>
    <t>Typical Uninsulated Swinging Door</t>
  </si>
  <si>
    <t>CEC Doug</t>
  </si>
  <si>
    <t>Air - Ceiling - 1/2 in.</t>
  </si>
  <si>
    <t>Typical Uninsulated Wood Joist Attic Roof</t>
  </si>
  <si>
    <t>Asphalt Shingles</t>
  </si>
  <si>
    <t>Operating Room</t>
  </si>
  <si>
    <t>Nursery</t>
  </si>
  <si>
    <t>From 90.1-2010 Table 10.8B</t>
  </si>
  <si>
    <t>Medical Supply</t>
  </si>
  <si>
    <t>Air - Ceiling - 3 1/2 in.</t>
  </si>
  <si>
    <t>ApartmentMidRise ELEV_LIGHT_FAN_SCH_24_7</t>
  </si>
  <si>
    <t>Typical Wood Joist Attic Floor Ceiling</t>
  </si>
  <si>
    <t>ApartmentMidRise ELEV_LIGHT_FAN_SCH_ADD_DF</t>
  </si>
  <si>
    <t>Air - Ceiling - 3/4 in.</t>
  </si>
  <si>
    <t>SmallOffice PSZ-AC Operation</t>
  </si>
  <si>
    <t>SmallOffice PSZ-AC OA Damper</t>
  </si>
  <si>
    <t>Air - Floor - 1 1/2 in.</t>
  </si>
  <si>
    <t>SmallOffice Exterior Lights Always On</t>
  </si>
  <si>
    <t>OfficeSmall BLDG_SWH_SCH</t>
  </si>
  <si>
    <t>Small Office HtgSetp</t>
  </si>
  <si>
    <t>U 0.19 SHGC 0.20 Trp LoE Film (55) Bronze 6mm/13mm Air</t>
  </si>
  <si>
    <t>Small Office ClgSetp</t>
  </si>
  <si>
    <t>Physical Therapy</t>
  </si>
  <si>
    <t>Form 90.1-2007 Table 6.8.1A</t>
  </si>
  <si>
    <t>Air - Floor - 1/2 in.</t>
  </si>
  <si>
    <t>BRONZE 6MM</t>
  </si>
  <si>
    <t>AIR 13MM</t>
  </si>
  <si>
    <t>COATED POLY-55</t>
  </si>
  <si>
    <t>CLEAR 3MM</t>
  </si>
  <si>
    <t>U 0.24 SHGC 0.11 Dbl LoE Elec Abs Colored 6mm/13mm Arg</t>
  </si>
  <si>
    <t>ApartmentMidRise EQP_APT_SCH</t>
  </si>
  <si>
    <t>Air - Floor - 3 1/2 in.</t>
  </si>
  <si>
    <t>ECABS-2 COLORED 6MM</t>
  </si>
  <si>
    <t>ARGON 13MM</t>
  </si>
  <si>
    <t>LoE SPEC SEL CLEAR 6MM Rev</t>
  </si>
  <si>
    <t>U 0.24 SHGC 0.16 Dbl Elec Abs Colored 6mm/13mm Arg</t>
  </si>
  <si>
    <t>Single Speed Heat Pump</t>
  </si>
  <si>
    <t>Cycling</t>
  </si>
  <si>
    <t>Laundry—Washing</t>
  </si>
  <si>
    <t>Automotive</t>
  </si>
  <si>
    <t>Service/Repair</t>
  </si>
  <si>
    <t>Manufacturing</t>
  </si>
  <si>
    <t>Low Bay (&lt;25 ft Floor to Ceiling Height)</t>
  </si>
  <si>
    <t>CLEAR 6MM</t>
  </si>
  <si>
    <t>Air - Floor - 3/4 in.</t>
  </si>
  <si>
    <t>OfficeSmall HVACOperationSchd</t>
  </si>
  <si>
    <t>U 0.24 SHGC 0.23 Dbl LoE Spec Sel Tint 6mm/13mm Arg</t>
  </si>
  <si>
    <t>OfficeSmall MinOA_MotorizedDamper_Sched</t>
  </si>
  <si>
    <t>OfficeSmall Exterior_lighting_schedule_b</t>
  </si>
  <si>
    <t>OfficeSmall Exterior_lighting_schedule_a</t>
  </si>
  <si>
    <t>LoE SPEC SEL TINT 6MM</t>
  </si>
  <si>
    <t>ApartmentMidRise EQP_OFF_SCH</t>
  </si>
  <si>
    <t>ApartmentMidRise Exterior_Lgt_ALWAYS_ON</t>
  </si>
  <si>
    <t>OfficeSmall HTGSETP_SCH_NO_OPTIMUM</t>
  </si>
  <si>
    <t>High Bay (≥25 ft Floor to Ceiling Height)</t>
  </si>
  <si>
    <t>OfficeSmall CLGSETP_SCH_NO_SETBACK</t>
  </si>
  <si>
    <t>Path A Minimum Efficiencies</t>
  </si>
  <si>
    <t>U 0.25 SHGC 0.40 Dbl LoE (e2-.1) Tint 6mm/13mm Arg</t>
  </si>
  <si>
    <t>LoE TINT 6MM</t>
  </si>
  <si>
    <t>SmallHotel Exterior Lights</t>
  </si>
  <si>
    <t>HotelSmall GuestRoom_SHW_Sch</t>
  </si>
  <si>
    <t>HotelSmall LaundryRoom_SHW_Sch</t>
  </si>
  <si>
    <t>U 0.29 SHGC 0.11 Dbl LoE Elec Ref Colored 6mm/13mm Air</t>
  </si>
  <si>
    <t>Air - Metal Wall Framing - 16 or 24 in. OC</t>
  </si>
  <si>
    <t>Detailed Manufacturing</t>
  </si>
  <si>
    <t>ECREF-2 COLORED 6MM</t>
  </si>
  <si>
    <t>U 0.29 SHGC 0.17 Dbl Elec Abs Colored 6mm/13mm Air</t>
  </si>
  <si>
    <t>Electric</t>
  </si>
  <si>
    <t>SmallHotel PTAC Operation</t>
  </si>
  <si>
    <t>SmallHotel PTAC OA Damper</t>
  </si>
  <si>
    <t>OnOff</t>
  </si>
  <si>
    <t>Air - Roof - 1 1/2 in.</t>
  </si>
  <si>
    <t>U 0.29 SHGC 0.22 Trp LoE Film (55) Bronze 6mm/6mm Air</t>
  </si>
  <si>
    <t>ApartmentMidRise Exterior_Ltg_Sch</t>
  </si>
  <si>
    <t>Air - Roof - 1/2 in.</t>
  </si>
  <si>
    <t>AIR 6MM</t>
  </si>
  <si>
    <t>SmallHotel PSZ-AC Operation</t>
  </si>
  <si>
    <t>SmallHotel PSZ-AC OA Damper</t>
  </si>
  <si>
    <t>Air - Roof - 3 1/2 in.</t>
  </si>
  <si>
    <t>U 0.30 SHGC 0.40 Dbl LoE (e2-.1) Tint 6mm/13mm Air</t>
  </si>
  <si>
    <t>ApartmentMidRise Hot Water Setpoint Temp Schedule</t>
  </si>
  <si>
    <t>ApartmentMidRise HTGSETP_APT_SCH</t>
  </si>
  <si>
    <t>Air - Roof - 3/4 in.</t>
  </si>
  <si>
    <t>ApartmentMidRise HTGSETP_OFF_SCH_NO_OPTIMUM</t>
  </si>
  <si>
    <t>U 0.33 SHGC 0.11 Dbl LoE Elec Ref Colored 6mm/13mm Air</t>
  </si>
  <si>
    <t>Air - Wall - 1 1/2 in.</t>
  </si>
  <si>
    <t>U 0.33 SHGC 0.40 Dbl LoE (e2-.1) Tint 6mm/13mm Air</t>
  </si>
  <si>
    <t>ApartmentMidRise HTGSETP_OFF_SCH_YES_OPTIMUM</t>
  </si>
  <si>
    <t>136_78_222</t>
  </si>
  <si>
    <t>U 0.33 SHGC 0.45 Trp LoE Film (77) Clr 3mm/6mm Air</t>
  </si>
  <si>
    <t>ApartmentMidRise INF_APT_SCH</t>
  </si>
  <si>
    <t>COATED POLY-77</t>
  </si>
  <si>
    <t>ApartmentMidRise INF_COR_SCH</t>
  </si>
  <si>
    <t>ApartmentMidRise INF_OFF_SCH</t>
  </si>
  <si>
    <t>U 0.34 SHGC 0.40 Dbl LoE (e2-.1) Tint 6mm/13mm Air</t>
  </si>
  <si>
    <t>ApartmentMidRise INFIL_Door_Opening_SCH</t>
  </si>
  <si>
    <t>Hospital Bldg Light</t>
  </si>
  <si>
    <t>ApartmentMidRise LTG_APT_SCH</t>
  </si>
  <si>
    <t>U 0.34 SHGC 0.45 Dbl LoE (e2-.2) Clr 6mm/13mm Air</t>
  </si>
  <si>
    <t>ApartmentMidRise LTG_COR_SCH</t>
  </si>
  <si>
    <t>ApartmentMidRise LTG_OFF_SCH</t>
  </si>
  <si>
    <t>PYR B CLEAR 6MM</t>
  </si>
  <si>
    <t>U 0.35 SHGC 0.26 Dbl Ref-C-M Clr 6mm/13mm Arg</t>
  </si>
  <si>
    <t>REF C CLEAR MID 6MM</t>
  </si>
  <si>
    <t>Hospital Bldg Occ</t>
  </si>
  <si>
    <t>ApartmentMidRise N CLGSETP_APT_SCH</t>
  </si>
  <si>
    <t>Hospital Activity</t>
  </si>
  <si>
    <t>Hospital Infil Quarter On</t>
  </si>
  <si>
    <t>U 0.35 SHGC 0.35 Dbl LoE (e2-.1) Tint 6mm/13mm Air</t>
  </si>
  <si>
    <t>ApartmentMidRise N HTGSETP_APT_SCH</t>
  </si>
  <si>
    <t>Hospital Bldg Equip</t>
  </si>
  <si>
    <t>Hospital Bldg HtgSetp</t>
  </si>
  <si>
    <t>Hospital Bldg ClgSetp</t>
  </si>
  <si>
    <t>ApartmentMidRise OCC_APT_SCH</t>
  </si>
  <si>
    <t>ApartmentMidRise OCC_OFF_SCH</t>
  </si>
  <si>
    <t>U 0.36 SHGC 0.35 Dbl LoE Spec Sel Tint 6mm/6mm Air</t>
  </si>
  <si>
    <t>Hospital SWH Extd</t>
  </si>
  <si>
    <t>ApartmentMidRise S CLGSETP_APT_SCH</t>
  </si>
  <si>
    <t>Equipment Room</t>
  </si>
  <si>
    <t>U 0.38 SHGC 0.26 Dbl Ref B-H Tint 6mm/13mm Arg</t>
  </si>
  <si>
    <t>154_230_120</t>
  </si>
  <si>
    <t>Control Room</t>
  </si>
  <si>
    <t>Hotel/Motel</t>
  </si>
  <si>
    <t>Guest Rooms</t>
  </si>
  <si>
    <t>Living Quarters</t>
  </si>
  <si>
    <t>General Exhibition</t>
  </si>
  <si>
    <t>Restoration</t>
  </si>
  <si>
    <t>REF B TINT HI 6MM</t>
  </si>
  <si>
    <t>Electrical/Mechanical</t>
  </si>
  <si>
    <t>Bank/Office</t>
  </si>
  <si>
    <t>Banking Activity Area</t>
  </si>
  <si>
    <t>U 0.38 SHGC 0.30 Dbl Ref-B-H Clr 6mm/13mm Arg</t>
  </si>
  <si>
    <t>Religious Buildings</t>
  </si>
  <si>
    <t>Worship Pulpit, Choir</t>
  </si>
  <si>
    <t>REF B CLEAR HI 6MM</t>
  </si>
  <si>
    <t>Fellowship Hall</t>
  </si>
  <si>
    <t>U 0.39 SHGC 0.32</t>
  </si>
  <si>
    <t>Retail (not including accent lighting)</t>
  </si>
  <si>
    <t>Sales Area</t>
  </si>
  <si>
    <t>Mall Concourse</t>
  </si>
  <si>
    <t>Theoretical Glass 347</t>
  </si>
  <si>
    <t>Ring Sports Area</t>
  </si>
  <si>
    <t>U 0.39 SHGC 0.38</t>
  </si>
  <si>
    <t>Court Sports Area</t>
  </si>
  <si>
    <t>Hospital SWH</t>
  </si>
  <si>
    <t>Theoretical Glass 297</t>
  </si>
  <si>
    <t>Indoor Playing Field Area</t>
  </si>
  <si>
    <t>Fine Material Storage</t>
  </si>
  <si>
    <t>U 0.40 SHGC 0.43 Dbl LoE Spec Sel Clr 3mm/6mm/6mm Air</t>
  </si>
  <si>
    <t>78_167_222</t>
  </si>
  <si>
    <t>Medium/Bulky Material Storage</t>
  </si>
  <si>
    <t>LoE SPEC SEL CLEAR 3MM</t>
  </si>
  <si>
    <t>Garage Area</t>
  </si>
  <si>
    <t>Airport—Concourse</t>
  </si>
  <si>
    <t>U 0.42 SHGC 0.35 Dbl LoE (e2-.1) Tint 6mm/6mm Air</t>
  </si>
  <si>
    <t>Air/Train/Bus—Baggage Area</t>
  </si>
  <si>
    <t>Terminal—Ticket Counter</t>
  </si>
  <si>
    <t>Exterior Spaces</t>
  </si>
  <si>
    <t>Attics</t>
  </si>
  <si>
    <t>U 0.42 SHGC 0.40 Dbl LoE (e2-.1) Tint 6mm/6mm Air</t>
  </si>
  <si>
    <t>U 0.42 SHGC 0.45 Dbl Ref-D Clr 6mm/13mm Arg</t>
  </si>
  <si>
    <t>Hospital Critical Occ</t>
  </si>
  <si>
    <t>REF D CLEAR 6MM</t>
  </si>
  <si>
    <t>Hospital Critical HtgSetp</t>
  </si>
  <si>
    <t>Hospital Critical ClgSetp</t>
  </si>
  <si>
    <t>U 0.43 SHGC 0.26 Dbl Ref-B-H Clr 6mm/13mm Air</t>
  </si>
  <si>
    <t>ApartmentMidRise S HTGSETP_APT_SCH</t>
  </si>
  <si>
    <t>ApartmentMidRise Sliding_Doors_Ventilation_Availability_SCH</t>
  </si>
  <si>
    <t>Air - Wall - 1/2 in.</t>
  </si>
  <si>
    <t>U 0.43 SHGC 0.29 Dbl LoE Spec Sel Tint 6mm/6mm Air</t>
  </si>
  <si>
    <t>169_31_31</t>
  </si>
  <si>
    <t>U 0.44 SHGC 0.20 Dbl Ref-B-H Tint 6mm/13mm Air</t>
  </si>
  <si>
    <t>Air - Wall - 3 1/2 in.</t>
  </si>
  <si>
    <t>U 0.44 SHGC 0.26 Dbl Ref-B-H Clr 6mm/13mm Air</t>
  </si>
  <si>
    <t>HotelSmall Exterior_Lgt_ALWAYS_ON</t>
  </si>
  <si>
    <t>Air - Wall - 3/4 in.</t>
  </si>
  <si>
    <t>SmallHotel Split-AC Operation</t>
  </si>
  <si>
    <t>HotelSmall Off During Unoccupied Period</t>
  </si>
  <si>
    <t>SmallHotel Split-AC OA Damper</t>
  </si>
  <si>
    <t>Continuous</t>
  </si>
  <si>
    <t>Default|Sun|Wkdy</t>
  </si>
  <si>
    <t>Air 13mm</t>
  </si>
  <si>
    <t>U 0.45 SHGC 0.31 Dbl Ref-B-H Clr 6mm/13mm Air</t>
  </si>
  <si>
    <t>U 0.46 SHGC 0.45 Dbl Grey 6mm/13mm Air</t>
  </si>
  <si>
    <t>GREY 6MM</t>
  </si>
  <si>
    <t>U 0.48 SHGC 0.40 Dbl Ref-D Clr 6mm/13mm</t>
  </si>
  <si>
    <t>U 0.52 SHGC 0.22 Dbl Ref-B-L Clr 6mm/6mm Air</t>
  </si>
  <si>
    <t>AIR 3MM</t>
  </si>
  <si>
    <t>REF B CLEAR LO 6MM</t>
  </si>
  <si>
    <t>Office Buildings</t>
  </si>
  <si>
    <t>Aluminum w/ Thrml Break - Double glass with no low e - No Ins.</t>
  </si>
  <si>
    <t>U 0.52 SHGC 0.39 Simple Glazing Window</t>
  </si>
  <si>
    <t>169_31_159</t>
  </si>
  <si>
    <t>JA4-10</t>
  </si>
  <si>
    <t>Spandrel Panels Curtain Walls</t>
  </si>
  <si>
    <t>Aluminum w/ Thrml Break - Double glass with no low e - R10 Ins.</t>
  </si>
  <si>
    <t>Aluminum w/ Thrml Break - Double glass with no low e - R15 Ins.</t>
  </si>
  <si>
    <t>From DOE Reference Buildings, where many space types are combined into one</t>
  </si>
  <si>
    <t>U 0.52 SHGC 0.39 Simple Glazing</t>
  </si>
  <si>
    <t>Aluminum w/ Thrml Break - Double glass with no low e - R20 Ins.</t>
  </si>
  <si>
    <t>U 0.52 SHGC 0.40 Dbl Ref-D Clr 6mm/13mm Air</t>
  </si>
  <si>
    <t>U 0.52 SHGC 0.49 Simple Glazing Window</t>
  </si>
  <si>
    <t>120_230_199</t>
  </si>
  <si>
    <t>Aluminum w/ Thrml Break - Double glass with no low e - R25 Ins.</t>
  </si>
  <si>
    <t>Public restrooms (Assume 12 toilet/625 ft^2)</t>
  </si>
  <si>
    <t>Office Space</t>
  </si>
  <si>
    <t>U 0.52 SHGC 0.49 Simple Glazing</t>
  </si>
  <si>
    <t>Aluminum w/ Thrml Break - Double glass with no low e - R30 Ins.</t>
  </si>
  <si>
    <t>Sun</t>
  </si>
  <si>
    <t>Sat</t>
  </si>
  <si>
    <t>FullServiceRestaurant Bldg Swh</t>
  </si>
  <si>
    <t>U 0.54 SHGC 0.13 Dbl Ref-A-L Clr 6mm/13mm Air</t>
  </si>
  <si>
    <t>WntrDsn|Sat</t>
  </si>
  <si>
    <t>50 cfm/wc or urinal, 25 L/s wc or urinal</t>
  </si>
  <si>
    <t>REF A CLEAR LO 6MM</t>
  </si>
  <si>
    <t>Aluminum w/ Thrml Break - Double glass with no low e - R4 Ins.</t>
  </si>
  <si>
    <t>PrimarySchool PSZ-AC Operation</t>
  </si>
  <si>
    <t>PrimarySchool PSZ-AC OA Damper</t>
  </si>
  <si>
    <t>U 0.54 SHGC 0.18 Dbl Ref-A-M Tint 6mm/6mm Air</t>
  </si>
  <si>
    <t>PrimarySchool Exterior Lights Always On</t>
  </si>
  <si>
    <t>REF A TINT MID 6MM</t>
  </si>
  <si>
    <t>SchoolPrimary BLDG_SWH_SCH</t>
  </si>
  <si>
    <t>U 0.54 SHGC 0.27 Dbl Ref-C-H Clr 6mm/6mm Air</t>
  </si>
  <si>
    <t>Aluminum w/ Thrml Break - Double glass with no low e - R7 Ins.</t>
  </si>
  <si>
    <t>31_162_169</t>
  </si>
  <si>
    <t>REF C CLEAR HI 6MM</t>
  </si>
  <si>
    <t>PrimarySchool VAV Operation</t>
  </si>
  <si>
    <t>PrimarySchool VAV OA Damper</t>
  </si>
  <si>
    <t>U 0.55 SHGC 0.31 Dbl Ref-D Tint 6mm/6mm Air</t>
  </si>
  <si>
    <t>REF D TINT 6MM</t>
  </si>
  <si>
    <t>Reception Areas</t>
  </si>
  <si>
    <t>Aluminum w/ Thrml Break - Single glass pane. stone. or metal pane - No Ins.</t>
  </si>
  <si>
    <t>FullServiceRestaurant Clothing</t>
  </si>
  <si>
    <t>Clothing</t>
  </si>
  <si>
    <t>Aluminum w/ Thrml Break - Single glass pane. stone. or metal pane - R10 Ins.</t>
  </si>
  <si>
    <t>U 0.56 SHGC 0.35 Dbl Ref-D Tint 6mm/6mm</t>
  </si>
  <si>
    <t>Default|Sun</t>
  </si>
  <si>
    <t>Default|WntrDsn|SmrDsn|Sun|Sat</t>
  </si>
  <si>
    <t>FullServiceRestaurant Work Eff</t>
  </si>
  <si>
    <t>Hospital ACTIVITY_SCH</t>
  </si>
  <si>
    <t>Hospital AIR_VELO_SCH</t>
  </si>
  <si>
    <t>Hospital ALWAYS_OFF</t>
  </si>
  <si>
    <t>Hospital ALWAYS_ON</t>
  </si>
  <si>
    <t>Wknd</t>
  </si>
  <si>
    <t>Hospital BLDG ELEVATORS</t>
  </si>
  <si>
    <t>204_120_230</t>
  </si>
  <si>
    <t>Hospital BLDG_ELEVATORS</t>
  </si>
  <si>
    <t>Hospital BLDG_EQUIP_EXTD_SCH</t>
  </si>
  <si>
    <t>Hospital BLDG_EQUIP_SCH</t>
  </si>
  <si>
    <t>Hospital BLDG_LIGHT_CORRIDOR_SCH</t>
  </si>
  <si>
    <t>Hospital BLDG_LIGHT_EXAM_SCH</t>
  </si>
  <si>
    <t>SchoolPrimary HVACOperationSchd</t>
  </si>
  <si>
    <t>SchoolPrimary MinOA_MotorizedDamper_Sched</t>
  </si>
  <si>
    <t>SchoolPrimary Exterior_lighting_schedule_b</t>
  </si>
  <si>
    <t>Hospital Kitchen Gas</t>
  </si>
  <si>
    <t>SchoolPrimary Exterior_lighting_schedule_a</t>
  </si>
  <si>
    <t>Hospital BLDG_LIGHT_EXTD_SCH</t>
  </si>
  <si>
    <t>Aluminum w/ Thrml Break - Single glass pane. stone. or metal pane - R15 Ins.</t>
  </si>
  <si>
    <t>Aluminum w/ Thrml Break - Single glass pane. stone. or metal pane - R20 Ins.</t>
  </si>
  <si>
    <t>Aluminum w/ Thrml Break - Single glass pane. stone. or metal pane - R25 Ins.</t>
  </si>
  <si>
    <t>Hospital Kitchen Exhaust</t>
  </si>
  <si>
    <t>Aluminum w/ Thrml Break - Single glass pane. stone. or metal pane - R30 Ins.</t>
  </si>
  <si>
    <t>U 0.56 SHGC 0.76 Dbl Clr 3mm/6mm Air</t>
  </si>
  <si>
    <t>Aluminum w/ Thrml Break - Single glass pane. stone. or metal pane - R4 Ins.</t>
  </si>
  <si>
    <t>Hospital BLDG_LIGHT_LOBBYFLR1_SCH</t>
  </si>
  <si>
    <t>U 0.57 SHGC 0.25 Dbl Ref-C-H Clr 6mm/6mm Air</t>
  </si>
  <si>
    <t>Aluminum w/ Thrml Break - Single glass pane. stone. or metal pane - R7 Ins.</t>
  </si>
  <si>
    <t>U 0.57 SHGC 0.39 Dbl Ref-D Clr 6mm/6mm Air</t>
  </si>
  <si>
    <t>Aluminum w/ Thrml Break - Triple or low e glass - No Ins.</t>
  </si>
  <si>
    <t>Aluminum w/ Thrml Break - Triple or low e glass - R10 Ins.</t>
  </si>
  <si>
    <t>U 0.57 SHGC 0.49 Dbl Blue 6mm/6mm Air</t>
  </si>
  <si>
    <t>BLUE 6MM</t>
  </si>
  <si>
    <t>Health Care</t>
  </si>
  <si>
    <t>Anesthesia Storage</t>
  </si>
  <si>
    <t>Angiographic-All Other Types</t>
  </si>
  <si>
    <t>Angiographic-Heart Only</t>
  </si>
  <si>
    <t>U 0.58 SHGC 0.19 Simple Glazing Skylight</t>
  </si>
  <si>
    <t>Aluminum w/ Thrml Break - Triple or low e glass - R15 Ins.</t>
  </si>
  <si>
    <t>Autopsy</t>
  </si>
  <si>
    <t>Bathroom/ Public</t>
  </si>
  <si>
    <t>Bedpan Room</t>
  </si>
  <si>
    <t>Cast Room</t>
  </si>
  <si>
    <t>Clean Linen Storage</t>
  </si>
  <si>
    <t>Clean Utility / Workroom</t>
  </si>
  <si>
    <t>Aluminum w/ Thrml Break - Triple or low e glass - R20 Ins.</t>
  </si>
  <si>
    <t>Conference Rooms</t>
  </si>
  <si>
    <t>Medium Office Bldg Swh</t>
  </si>
  <si>
    <t>Medium Office HtgSetp</t>
  </si>
  <si>
    <t>Medium Office ClgSetp</t>
  </si>
  <si>
    <t>Cystoscopy</t>
  </si>
  <si>
    <t>OfficeMedium VAV Operation</t>
  </si>
  <si>
    <t>U 0.58 SHGC 0.19 Simple Glazing</t>
  </si>
  <si>
    <t>Aluminum w/ Thrml Break - Triple or low e glass - R25 Ins.</t>
  </si>
  <si>
    <t>U 0.58 SHGC 0.36 Simple Glazing Skylight</t>
  </si>
  <si>
    <t>U 0.58 SHGC 0.36 Simple Glazing</t>
  </si>
  <si>
    <t>OfficeMedium VAV OA Damper</t>
  </si>
  <si>
    <t>U 0.59 SHGC 0.36 Simple Glazing Window</t>
  </si>
  <si>
    <t>Medium Office BLDG ELEVATORS</t>
  </si>
  <si>
    <t>Darkroom</t>
  </si>
  <si>
    <t>U 0.59 SHGC 0.36 Simple Glazing</t>
  </si>
  <si>
    <t>U 0.59 SHGC 0.39 Simple Glazing Window</t>
  </si>
  <si>
    <t>Hospital BLDG_LIGHT_LOBBYFLR5_SCH</t>
  </si>
  <si>
    <t>Aluminum w/ Thrml Break - Triple or low e glass - R30 Ins.</t>
  </si>
  <si>
    <t>U 0.59 SHGC 0.39 Simple Glazing</t>
  </si>
  <si>
    <t>OfficeMedium Exterior_lighting_schedule_b</t>
  </si>
  <si>
    <t>OfficeMedium Exterior_lighting_schedule_a</t>
  </si>
  <si>
    <t>Decontamination</t>
  </si>
  <si>
    <t>PTAC</t>
  </si>
  <si>
    <t>Hospital BLDG_LIGHT_NURSEFLR1_SCH</t>
  </si>
  <si>
    <t>HTGSETP_SCH_PACU_VAV_bot</t>
  </si>
  <si>
    <t>OfficeMedium CLGSETP_SCH_NO_SETBACK</t>
  </si>
  <si>
    <t>OfficeMedium HVACOperationSchd</t>
  </si>
  <si>
    <t>U 0.61 SHGC 0.77 Simple Glazing Skylight</t>
  </si>
  <si>
    <t>Hospital BLDG_LIGHT_NURSEFLR234_SCH</t>
  </si>
  <si>
    <t>OfficeMedium MinOA_MotorizedDamper_Sched</t>
  </si>
  <si>
    <t>U 0.61 SHGC 0.77 Simple Glazing</t>
  </si>
  <si>
    <t>Aluminum w/ Thrml Break - Triple or low e glass - R4 Ins.</t>
  </si>
  <si>
    <t>U 0.62 SHGC 0.25 Dbl Ref-C-H Clr 6mm/6mm Air</t>
  </si>
  <si>
    <t>HotelLarge Exterior_Ltg_Sch</t>
  </si>
  <si>
    <t>Dietary Day Storage</t>
  </si>
  <si>
    <t>Aluminum w/ Thrml Break - Triple or low e glass - R7 Ins.</t>
  </si>
  <si>
    <t>Dining Room</t>
  </si>
  <si>
    <t>HotelLarge GuestRoom_SWH_Sch</t>
  </si>
  <si>
    <t>U 0.62 SHGC 0.39 Dbl Ref-D Clr 6mm/6mm Air</t>
  </si>
  <si>
    <t>HotelLarge LAUNDRY_SWH_SCH</t>
  </si>
  <si>
    <t>Dishwashing</t>
  </si>
  <si>
    <t>U 0.62 SHGC 0.41 Simple Glazing Window</t>
  </si>
  <si>
    <t>Histology</t>
  </si>
  <si>
    <t>U 0.62 SHGC 0.41 Simple Glazing</t>
  </si>
  <si>
    <t>HotelLarge BLDG_SWH_SCH</t>
  </si>
  <si>
    <t>HotelLarge HVACOperationSchd</t>
  </si>
  <si>
    <t>HotelLarge MinOA_MotorizedDamper_Sched</t>
  </si>
  <si>
    <t>DifferentialEnthalpy</t>
  </si>
  <si>
    <t>HotelLarge MinOA_Sched</t>
  </si>
  <si>
    <t>U 0.62 SHGC 0.49 Dbl Blue 6mm/6mm Air</t>
  </si>
  <si>
    <t>Day room</t>
  </si>
  <si>
    <t>Isolation</t>
  </si>
  <si>
    <t>U 0.65 SHGC 0.25 Dbl Ref-C-H Clr 6mm/6mm Air</t>
  </si>
  <si>
    <t>Janitors Closet / Utility</t>
  </si>
  <si>
    <t>Kitchen, Food Preparation</t>
  </si>
  <si>
    <t>Laundry-Washing</t>
  </si>
  <si>
    <t>Labor/ Delivery/Recovery</t>
  </si>
  <si>
    <t>L / D / R / Post Partum</t>
  </si>
  <si>
    <t>Aluminum w/out Thrml Break - Double glass with no low e coatings - No Ins.</t>
  </si>
  <si>
    <t>Booking/waiting</t>
  </si>
  <si>
    <t>U 0.65 SHGC 0.35 Simple Glazing Skylight</t>
  </si>
  <si>
    <t>OfficeLarge BLDG_SWH_SCH</t>
  </si>
  <si>
    <t>Linen Storage, Clean</t>
  </si>
  <si>
    <t>U 0.65 SHGC 0.35 Simple Glazing</t>
  </si>
  <si>
    <t>OfficeLarge HVACOperationSchd</t>
  </si>
  <si>
    <t>U 0.67 SHGC 0.77 Sgl LoE (e2-.2) Clr 3mm</t>
  </si>
  <si>
    <t>OfficeLarge MinOA_MotorizedDamper_Sched</t>
  </si>
  <si>
    <t>Lockers</t>
  </si>
  <si>
    <t>Mammography</t>
  </si>
  <si>
    <t>PYR B CLEAR 3MM</t>
  </si>
  <si>
    <t>Mechanical Equipment Room</t>
  </si>
  <si>
    <t>Aluminum w/out Thrml Break - Double glass with no low e coatings - R10 Ins.</t>
  </si>
  <si>
    <t>U 0.69 SHGC 0.19 Simple Glazing Skylight</t>
  </si>
  <si>
    <t>Medical Records</t>
  </si>
  <si>
    <t>Nuclear Medicine, Hot Lab</t>
  </si>
  <si>
    <t>Water</t>
  </si>
  <si>
    <t>Hospital BLDG_LIGHT_OFFICE_BSMT_SCH</t>
  </si>
  <si>
    <t>Nursery, General</t>
  </si>
  <si>
    <t>Nursery, Exam</t>
  </si>
  <si>
    <t>Nursing Stations- General</t>
  </si>
  <si>
    <t>Hospital BLDG_LIGHT_OFFICE_SCH</t>
  </si>
  <si>
    <t>Pathology</t>
  </si>
  <si>
    <t>U 0.69 SHGC 0.19 Simple Glazing</t>
  </si>
  <si>
    <t>Educational Facilities</t>
  </si>
  <si>
    <t>Lecture classroom</t>
  </si>
  <si>
    <t>Pharmacy / Medicine Room</t>
  </si>
  <si>
    <t>Physical Therapy and Hydrotherapy</t>
  </si>
  <si>
    <t>U 0.69 SHGC 0.36 Simple Glazing Skylight</t>
  </si>
  <si>
    <t>OfficeLarge Exterior_lighting_schedule_b</t>
  </si>
  <si>
    <t>Lecture hall (fixed seats)</t>
  </si>
  <si>
    <t>OfficeLarge Exterior_lighting_schedule_a</t>
  </si>
  <si>
    <t>Music/theater/dance</t>
  </si>
  <si>
    <t>Scrub Up Area, Surgical Corridor</t>
  </si>
  <si>
    <t>U 0.69 SHGC 0.36 Simple Glazing</t>
  </si>
  <si>
    <t>Hospital BLDG_LIGHT_RADIOLOGY_SCH</t>
  </si>
  <si>
    <t>Multiuse assembly</t>
  </si>
  <si>
    <t>Soiled Linen, Sorting</t>
  </si>
  <si>
    <t>Special Procedure Room, Diagnostic</t>
  </si>
  <si>
    <t>Classrooms (ages 5-8)</t>
  </si>
  <si>
    <t>U 0.69 SHGC 0.39 Simple Glazing Skylight</t>
  </si>
  <si>
    <t>U 0.69 SHGC 0.39 Simple Glazing</t>
  </si>
  <si>
    <t>Special Procedure Room, Invasive</t>
  </si>
  <si>
    <t>Stairways</t>
  </si>
  <si>
    <t>U 0.69 SHGC 0.49 Simple Glazing Skylight</t>
  </si>
  <si>
    <t>Sterilizer Room</t>
  </si>
  <si>
    <t>U 0.69 SHGC 0.49 Simple Glazing</t>
  </si>
  <si>
    <t>Classrooms (age 9 plus)</t>
  </si>
  <si>
    <t>OfficeLarge HTGSETP_SCH_YES_OPTIMUM</t>
  </si>
  <si>
    <t>U 0.69 SHGC 0.64 Simple Glazing Skylight</t>
  </si>
  <si>
    <t>OfficeLarge CLGSETP_SCH_NO_SETBACK</t>
  </si>
  <si>
    <t>Aluminum w/out Thrml Break - Double glass with no low e coatings - R15 Ins.</t>
  </si>
  <si>
    <t>U 0.69 SHGC 0.64 Simple Glazing</t>
  </si>
  <si>
    <t>Computer lab</t>
  </si>
  <si>
    <t>Aluminum w/out Thrml Break - Double glass with no low e coatings - R20 Ins.</t>
  </si>
  <si>
    <t>Media center</t>
  </si>
  <si>
    <t>Sub-Sterile</t>
  </si>
  <si>
    <t>Warehouse FanSched</t>
  </si>
  <si>
    <t>Warehouse MinOA_MotorizedDamper_Sched</t>
  </si>
  <si>
    <t>Warehouse Exterior_Lgt_ALWAYS_ON</t>
  </si>
  <si>
    <t>Aluminum w/out Thrml Break - Double glass with no low e coatings - R25 Ins.</t>
  </si>
  <si>
    <t>Surgical Supply</t>
  </si>
  <si>
    <t>Warehouse HtgSetp</t>
  </si>
  <si>
    <t>Trash Chute Room</t>
  </si>
  <si>
    <t>Warehouse ClgSetp</t>
  </si>
  <si>
    <t>Trauma</t>
  </si>
  <si>
    <t>Daycare (through age 4)</t>
  </si>
  <si>
    <t>Hospital BLDG_LIGHT_SCH</t>
  </si>
  <si>
    <t>U 0.69 SHGC 0.68 Simple Glazing Skylight</t>
  </si>
  <si>
    <t>Treatment / Examination</t>
  </si>
  <si>
    <t>U 0.69 SHGC 0.68 Simple Glazing</t>
  </si>
  <si>
    <t>Unsterile Supply</t>
  </si>
  <si>
    <t>Waiting Areas/Lounges</t>
  </si>
  <si>
    <t>Art classroom</t>
  </si>
  <si>
    <t>Aluminum w/out Thrml Break - Double glass with no low e coatings - R30 Ins.</t>
  </si>
  <si>
    <t>Science laboratories</t>
  </si>
  <si>
    <t>Wood/metal shop</t>
  </si>
  <si>
    <t>Warehouse Exterior_lighting_schedule_b</t>
  </si>
  <si>
    <t>Warehouse Exterior_lighting_schedule_a</t>
  </si>
  <si>
    <t>X-ray, Diagnostic and Treatment</t>
  </si>
  <si>
    <t>U 0.71 SHGC 0.25 Dbl Ref-C-H Clr 6mm/6mm Air</t>
  </si>
  <si>
    <t>Aluminum w/out Thrml Break - Double glass with no low e coatings - R4 Ins.</t>
  </si>
  <si>
    <t>Warehouse HtgSetp BulkStorage</t>
  </si>
  <si>
    <t>Warehouse CLGSETP_SCH</t>
  </si>
  <si>
    <t>U 0.72 SHGC 0.25 Sgl Ref-B-M Tint 6mm</t>
  </si>
  <si>
    <t>Aluminum w/out Thrml Break - Double glass with no low e coatings - R7 Ins.</t>
  </si>
  <si>
    <t>REF B TINT MID 6MM</t>
  </si>
  <si>
    <t>RetailStandalone HVACOperationSchd</t>
  </si>
  <si>
    <t>RetailStandalone MinOA_MotorizedDamper_Sched</t>
  </si>
  <si>
    <t>U 0.72 SHGC 0.25 Simple Glazing Window</t>
  </si>
  <si>
    <t>RetailStandalone BLDG_SWH_SCH</t>
  </si>
  <si>
    <t>Aluminum w/out Thrml Break - Single glass pane. stone. or metal pane - No Ins.</t>
  </si>
  <si>
    <t>Retail HtgSetp</t>
  </si>
  <si>
    <t>Conference/meeting</t>
  </si>
  <si>
    <t>Retail ClgSetp</t>
  </si>
  <si>
    <t>Stairs-Active</t>
  </si>
  <si>
    <t>Hospital BLDG_OA_FRAC_SCH</t>
  </si>
  <si>
    <t>OA Air</t>
  </si>
  <si>
    <t>WntrDsn|SmrDsn|Sat|Wkdy</t>
  </si>
  <si>
    <t>Hospital BLDG_OCC_EXTD_SCH</t>
  </si>
  <si>
    <t>Aluminum w/out Thrml Break - Single glass pane. stone. or metal pane - R10 Ins.</t>
  </si>
  <si>
    <t>U 0.72 SHGC 0.25 Simple Glazing</t>
  </si>
  <si>
    <t>Aluminum w/out Thrml Break - Single glass pane. stone. or metal pane - R15 Ins.</t>
  </si>
  <si>
    <t>U 0.72 SHGC 0.36 Simple Glazing Window</t>
  </si>
  <si>
    <t>RetailStandalone Exterior_lighting_schedule_b</t>
  </si>
  <si>
    <t>RetailStandalone Exterior_lighting_schedule_a</t>
  </si>
  <si>
    <t>U 0.72 SHGC 0.36 Simple Glazing</t>
  </si>
  <si>
    <t>RetailStandalone HTGSETP_SCH_NO_OPTIMUM</t>
  </si>
  <si>
    <t>RetailStandalone CLGSETP_SCH_NO_SETBACK</t>
  </si>
  <si>
    <t>Aluminum w/out Thrml Break - Single glass pane. stone. or metal pane - R20 Ins.</t>
  </si>
  <si>
    <t>U 0.74 SHGC 0.55 Simple Glazing Skylight</t>
  </si>
  <si>
    <t>U 0.74 SHGC 0.55 Simple Glazing</t>
  </si>
  <si>
    <t>Aluminum w/out Thrml Break - Single glass pane. stone. or metal pane - R25 Ins.</t>
  </si>
  <si>
    <t>Hospital BLDG_OCC_SCH</t>
  </si>
  <si>
    <t>RetailStripmall Type3_FAN_SCH</t>
  </si>
  <si>
    <t>RetailStripmall Type1_MinOA_MotorizedDamper_SCH</t>
  </si>
  <si>
    <t>U 0.74 SHGC 0.65 Simple Glazing Skylight</t>
  </si>
  <si>
    <t>U 0.74 SHGC 0.65 Simple Glazing</t>
  </si>
  <si>
    <t>StripMall HtgSetp</t>
  </si>
  <si>
    <t>U 0.75 SHGC 0.35 Simple Glazing Skylight</t>
  </si>
  <si>
    <t>Hospital BLDG_SWH_EXTD_SCH</t>
  </si>
  <si>
    <t>U 0.75 SHGC 0.35 Simple Glazing</t>
  </si>
  <si>
    <t>Default|WntrDsn|Sat</t>
  </si>
  <si>
    <t>SmrDsn|Wkdy</t>
  </si>
  <si>
    <t>U 0.75 SHGC 0.72 Sgl LoE (e2-.2) Clr 6mm</t>
  </si>
  <si>
    <t>Bedroom/living Room</t>
  </si>
  <si>
    <t>Barracks sleeping areas</t>
  </si>
  <si>
    <t>StripMall ClgSetp</t>
  </si>
  <si>
    <t>Lobbies/prefunction</t>
  </si>
  <si>
    <t>Multipurpose assembly</t>
  </si>
  <si>
    <t>U 0.81 SHGC 0.65 Simple Glazing Skylight</t>
  </si>
  <si>
    <t>Hospital BLDG_SWH_SCH</t>
  </si>
  <si>
    <t>U 0.81 SHGC 0.65 Simple Glazing</t>
  </si>
  <si>
    <t>Aluminum w/out Thrml Break - Single glass pane. stone. or metal pane - R30 Ins.</t>
  </si>
  <si>
    <t>U 0.85 SHGC 0.65 Simple Glazing Skylight</t>
  </si>
  <si>
    <t>Miscellaneous Spaces</t>
  </si>
  <si>
    <t>Aluminum w/out Thrml Break - Single glass pane. stone. or metal pane - R4 Ins.</t>
  </si>
  <si>
    <t>U 0.85 SHGC 0.65 Simple Glazing</t>
  </si>
  <si>
    <t>Bank vaults/safe deposit</t>
  </si>
  <si>
    <t>Computer (not printing)</t>
  </si>
  <si>
    <t>U 0.87 SHGC 0.58 Simple Glazing Skylight</t>
  </si>
  <si>
    <t>RetailStripmall Exterior_lighting_schedule_b</t>
  </si>
  <si>
    <t>Transportation waiting</t>
  </si>
  <si>
    <t>RetailStripmall Exterior_lighting_schedule_a</t>
  </si>
  <si>
    <t>U 0.87 SHGC 0.58 Simple Glazing</t>
  </si>
  <si>
    <t>RetailStripmall Type1_HTGSETP_SCH_NO_OPTIMUM</t>
  </si>
  <si>
    <t>RetailStripmall Type1_CLGSETP_SCH_NO_SETBACK</t>
  </si>
  <si>
    <t>U 0.87 SHGC 0.71 Simple Glazing Skylight</t>
  </si>
  <si>
    <t>Aluminum w/out Thrml Break - Single glass pane. stone. or metal pane - R7 Ins.</t>
  </si>
  <si>
    <t>Hospital CLGSETP_SCH</t>
  </si>
  <si>
    <t>U 0.87 SHGC 0.71 Simple Glazing</t>
  </si>
  <si>
    <t>U 0.87 SHGC 0.77 Simple Glazing Skylight</t>
  </si>
  <si>
    <t>Hospital Clothing</t>
  </si>
  <si>
    <t>U 0.87 SHGC 0.77 Simple Glazing</t>
  </si>
  <si>
    <t>RestaurantFastFood HVACOperationSchd</t>
  </si>
  <si>
    <t>U 0.88 SHGC 0.16 Sgl Ref-A-L Clr 6mm</t>
  </si>
  <si>
    <t>RestaurantFastFood MinOA_MotorizedDamper_Sched</t>
  </si>
  <si>
    <t>RestaurantFastFood BLDG_SWH_SCH</t>
  </si>
  <si>
    <t>QuickServiceRestaurant HtgSetp</t>
  </si>
  <si>
    <t>QuickServiceRestaurant ClgSetp</t>
  </si>
  <si>
    <t>Aluminum w/out Thrml Break - Triple or low e glass - No Ins.</t>
  </si>
  <si>
    <t>Shipping/receiving</t>
  </si>
  <si>
    <t>Pharmacy (prep. area)</t>
  </si>
  <si>
    <t>Aluminum w/out Thrml Break - Triple or low e glass - R10 Ins.</t>
  </si>
  <si>
    <t>U 0.88 SHGC 0.27 Sgl Elec Ref Colored 6mm</t>
  </si>
  <si>
    <t>Hospital CLOTHING_SCH</t>
  </si>
  <si>
    <t>ECREF-1 COLORED 6MM</t>
  </si>
  <si>
    <t>U 0.98 SHGC 0.19 Simple Glazing Skylight</t>
  </si>
  <si>
    <t>Telephone/data entry</t>
  </si>
  <si>
    <t>U 0.98 SHGC 0.19 Simple Glazing</t>
  </si>
  <si>
    <t>U 0.98 SHGC 0.36 Simple Glazing Skylight</t>
  </si>
  <si>
    <t>Main entry lobbies</t>
  </si>
  <si>
    <t>U 0.98 SHGC 0.36 Simple Glazing</t>
  </si>
  <si>
    <t>Aluminum w/out Thrml Break - Triple or low e glass - R15 Ins.</t>
  </si>
  <si>
    <t>RestaurantFastFood Exterior_lighting_schedule_b</t>
  </si>
  <si>
    <t>RestaurantFastFood Exterior_lighting_schedule_a</t>
  </si>
  <si>
    <t>U 0.98 SHGC 0.45 Sgl Ref-B-H Clr 6mm</t>
  </si>
  <si>
    <t>RestaurantFastFood HTGSETP_SCH_NO_OPTIMUM</t>
  </si>
  <si>
    <t>Public Assembly Spaces</t>
  </si>
  <si>
    <t>Auditorium seating area</t>
  </si>
  <si>
    <t>U 0.98 SHGC 0.68 Sgl Ref-B-H Clr 6mm</t>
  </si>
  <si>
    <t>Aluminum w/out Thrml Break - Triple or low e glass - R20 Ins.</t>
  </si>
  <si>
    <t>RestaurantFastFood CLGSETP_SCH_NO_SETBACK</t>
  </si>
  <si>
    <t>Hospital Cool-Supply-Air-Temp-Sch</t>
  </si>
  <si>
    <t>Courtrooms</t>
  </si>
  <si>
    <t>Legislative chambers</t>
  </si>
  <si>
    <t>U 1.10 SHGC 0.62 Simple Glazing Skylight</t>
  </si>
  <si>
    <t>U 1.10 SHGC 0.62 Simple Glazing</t>
  </si>
  <si>
    <t>RestaurantSitDown HVACOperationSchd</t>
  </si>
  <si>
    <t>Hospital CoolingCoilAvailSched</t>
  </si>
  <si>
    <t>U 1.10 SHGC 0.77 Simple Glazing Skylight</t>
  </si>
  <si>
    <t>Aluminum w/out Thrml Break - Triple or low e glass - R25 Ins.</t>
  </si>
  <si>
    <t>U 1.10 SHGC 0.77 Simple Glazing</t>
  </si>
  <si>
    <t>RestaurantSitDown MinOA_MotorizedDamper_Sched</t>
  </si>
  <si>
    <t>U 1.15 SHGC 0.77 Simple Glazing Skylight</t>
  </si>
  <si>
    <t>U 1.15 SHGC 0.77 Simple Glazing</t>
  </si>
  <si>
    <t>Aluminum w/out Thrml Break - Triple or low e glass - R30 Ins.</t>
  </si>
  <si>
    <t>U 1.17 SHGC 0.19 Simple Glazing Skylight</t>
  </si>
  <si>
    <t>U 1.17 SHGC 0.19 Simple Glazing</t>
  </si>
  <si>
    <t>U 1.17 SHGC 0.36 Simple Glazing Skylight</t>
  </si>
  <si>
    <t>Aluminum w/out Thrml Break - Triple or low e glass - R4 Ins.</t>
  </si>
  <si>
    <t>Hospital Critical Equip</t>
  </si>
  <si>
    <t>Default|SmrDsn|Sun|Sat</t>
  </si>
  <si>
    <t>U 1.17 SHGC 0.36 Simple Glazing</t>
  </si>
  <si>
    <t>Museums/galleries</t>
  </si>
  <si>
    <t>U 1.17 SHGC 0.39 Sgl Ref-B-H Clr 6mm</t>
  </si>
  <si>
    <t>Aluminum w/out Thrml Break - Triple or low e glass - R7 Ins.</t>
  </si>
  <si>
    <t>Museums (children’s)</t>
  </si>
  <si>
    <t>Hospital Critical Light</t>
  </si>
  <si>
    <t>Mall common areas</t>
  </si>
  <si>
    <t>Barber shop</t>
  </si>
  <si>
    <t>U 1.17 SHGC 0.39 Simple Glazing Skylight</t>
  </si>
  <si>
    <t>Coinoperated laundries</t>
  </si>
  <si>
    <t>Argon</t>
  </si>
  <si>
    <t>U 1.17 SHGC 0.39 Simple Glazing</t>
  </si>
  <si>
    <t>Asbestos or cement shingles - 3/8 in.</t>
  </si>
  <si>
    <t>RestaurantSitDown Exterior_lighting_schedule_b</t>
  </si>
  <si>
    <t>Beauty and nail salons</t>
  </si>
  <si>
    <t>RestaurantSitDown Exterior_lighting_schedule_a</t>
  </si>
  <si>
    <t>U 1.17 SHGC 0.49 Sgl Ref-D Clr 6mm</t>
  </si>
  <si>
    <t>RestaurantSitDown CLGSETP_SCH_NO_SETBACK</t>
  </si>
  <si>
    <t>Pet shops (animal areas)</t>
  </si>
  <si>
    <t>U 1.17 SHGC 0.49 Simple Glazing Skylight</t>
  </si>
  <si>
    <t>Sports and Entertainment</t>
  </si>
  <si>
    <t>Hospital Exterior_Lgt_ALWAYS_ON</t>
  </si>
  <si>
    <t>U 1.17 SHGC 0.49 Simple Glazing</t>
  </si>
  <si>
    <t>Hospital INFIL_SCH_PNNL</t>
  </si>
  <si>
    <t>U 1.17 SHGC 0.64 Simple Glazing Skylight</t>
  </si>
  <si>
    <t>Hospital HTGSETP_SCH</t>
  </si>
  <si>
    <t>Ash - 1 in.</t>
  </si>
  <si>
    <t>U 1.17 SHGC 0.64 Simple Glazing</t>
  </si>
  <si>
    <t>Hospital HVACOperationSchd</t>
  </si>
  <si>
    <t>Hospital CW-Loop-Temp-Schedule</t>
  </si>
  <si>
    <t>U 1.17 SHGC 0.68 Sgl Green 3mm</t>
  </si>
  <si>
    <t>Hospital Dishwashing Booster Setpoint Temp Schedule</t>
  </si>
  <si>
    <t>Woods</t>
  </si>
  <si>
    <t>GREEN 3MM</t>
  </si>
  <si>
    <t>Asphalt - bitumen with inert fill - 100 lb/ft3 - 3/4 in.</t>
  </si>
  <si>
    <t>Disco/dance floors</t>
  </si>
  <si>
    <t>Health club/aerobics room</t>
  </si>
  <si>
    <t>Hospital Dishwashing Booster Water Inlet Temp Schedule</t>
  </si>
  <si>
    <t>U 1.17 SHGC 0.68 Simple Glazing Skylight</t>
  </si>
  <si>
    <t>Asphalt - bitumen with inert fill - 144 lb/ft3 - 3/4 in.</t>
  </si>
  <si>
    <t>U 1.17 SHGC 0.68 Simple Glazing</t>
  </si>
  <si>
    <t>U 1.22 SHGC 0.25 Sgl Elec Ref Colored 6mm</t>
  </si>
  <si>
    <t>Asphalt roll roofing - 1/4 in.</t>
  </si>
  <si>
    <t>Hospital Dual Zone Control Type Sched</t>
  </si>
  <si>
    <t>Hospital ELEV_LIGHT_FAN_SCH_24_7</t>
  </si>
  <si>
    <t>Health club/weight rooms</t>
  </si>
  <si>
    <t>U 1.22 SHGC 0.25 Simple Glazing Window</t>
  </si>
  <si>
    <t>Bowling alley (seating)</t>
  </si>
  <si>
    <t>Asphalt shingles - 1/4 in.</t>
  </si>
  <si>
    <t>Hospital ELEV_LIGHT_FAN_SCH_ADD_DF</t>
  </si>
  <si>
    <t>AtticFloor Insulation</t>
  </si>
  <si>
    <t>U 1.22 SHGC 0.25 Simple Glazing</t>
  </si>
  <si>
    <t>Birch - 1 in.</t>
  </si>
  <si>
    <t>U 1.22 SHGC 0.34 Sgl Ref-C-H Clr 6mm</t>
  </si>
  <si>
    <t>Game arcades</t>
  </si>
  <si>
    <t>Sports arena (play area)</t>
  </si>
  <si>
    <t>Gym, stadium (play area)</t>
  </si>
  <si>
    <t>U 1.22 SHGC 0.39 Sgl Ref-B-H Clr 6mm</t>
  </si>
  <si>
    <t>Swimming (pool &amp; deck)</t>
  </si>
  <si>
    <t>SpectralAverage</t>
  </si>
  <si>
    <t>U 1.22 SHGC 0.54 Simple Glazing</t>
  </si>
  <si>
    <t>Brick - 48 lb/ft3 - 3 5/8 in.</t>
  </si>
  <si>
    <t>OutPatientHealthCare Exterior_Lgt_ALWAYS_ON</t>
  </si>
  <si>
    <t>Hospital ER_Exam1_Mult4_Flr_1 sub cat Latent fract sched</t>
  </si>
  <si>
    <t>OutPatientHealthCare BLDG_SWH_SCH</t>
  </si>
  <si>
    <t>Outpatient HtgSetp</t>
  </si>
  <si>
    <t>Outpatient ClgSetp</t>
  </si>
  <si>
    <t>Hospital ER_Exam1_Mult4_Flr_1 sub cat Sensible fract sched</t>
  </si>
  <si>
    <t>OutPatientHealthCare HVACOperationSchd</t>
  </si>
  <si>
    <t>OutPatientHealthCare MinOA_MotorizedDamper_Sched</t>
  </si>
  <si>
    <t>Hospital ER_Exam1_Mult4_Flr_1 sub cat Temp Sched</t>
  </si>
  <si>
    <t>U 1.22 SHGC 0.61 Sgl Green 6mm</t>
  </si>
  <si>
    <t>Hospital ER_Exam1_Mult4_Flr_1 sub catHot Supply Temp Sched</t>
  </si>
  <si>
    <t>Brick - fired clay -  140 lb/ft3 - 3 5/8 in.</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</si>
  <si>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</si>
  <si>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</si>
  <si>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</si>
  <si>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</si>
  <si>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</si>
  <si>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</si>
  <si>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</si>
  <si>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Building Paper - 1/16 in.</t>
  </si>
  <si>
    <t>Hospital ER_Trauma1_Flr_1 sub cat Sensible fract sched</t>
  </si>
  <si>
    <t>GREEN 6MM</t>
  </si>
  <si>
    <t>U 1.30 SHGC 0.27 Simple Glazing Skylight</t>
  </si>
  <si>
    <t>OutpatientHealthCare Exterior_lighting_schedule_b</t>
  </si>
  <si>
    <t>OutpatientHealthCare Exterior_lighting_schedule_a</t>
  </si>
  <si>
    <t>U 1.30 SHGC 0.27 Simple Glazing</t>
  </si>
  <si>
    <t>Hospital ER_Trauma1_Flr_1 sub cat Temp Sched</t>
  </si>
  <si>
    <t>Hospital ER_Trauma1_Flr_1 sub catHot Supply Temp Sched</t>
  </si>
  <si>
    <t>Hospital ER_Trauma2_Flr_1 sub cat Latent fract sched</t>
  </si>
  <si>
    <t>Building Membrane</t>
  </si>
  <si>
    <t>OutPatientHealthCare HTGSETP_SCH_NO_OPTIMUM</t>
  </si>
  <si>
    <t>OutPatientHealthCare CLGSETP_SCH_NO_SETBACK</t>
  </si>
  <si>
    <t>U 1.30 SHGC 0.34 Simple Glazing Skylight</t>
  </si>
  <si>
    <t>U 1.30 SHGC 0.34 Simple Glazing</t>
  </si>
  <si>
    <t>U 1.30 SHGC 0.62 Simple Glazing Skylight</t>
  </si>
  <si>
    <t>U 1.30 SHGC 0.62 Simple Glazing</t>
  </si>
  <si>
    <t>Hospital ER_Trauma2_Flr_1 sub cat Sensible fract sched</t>
  </si>
  <si>
    <t>Hospital ER_Trauma2_Flr_1 sub cat Temp Sched</t>
  </si>
  <si>
    <t>Built-up Roofing - Highly Reflective</t>
  </si>
  <si>
    <t>Hospital ER_Trauma2_Flr_1 sub catHot Supply Temp Sched</t>
  </si>
  <si>
    <t>U 1.30 SHGC 0.65 Simple Glazing Skylight</t>
  </si>
  <si>
    <t>Hospital ER_Triage_Mult4_Flr_1 sub cat Latent fract sched</t>
  </si>
  <si>
    <t>Built-up roofing - 3/8 in.</t>
  </si>
  <si>
    <t>Hospital ER_Triage_Mult4_Flr_1 sub cat Sensible fract sched</t>
  </si>
  <si>
    <t>U 1.30 SHGC 0.65 Simple Glazing</t>
  </si>
  <si>
    <t>U 1.36 SHGC 0.19 Simple Glazing Skylight</t>
  </si>
  <si>
    <t>U 1.36 SHGC 0.19 Simple Glazing</t>
  </si>
  <si>
    <t>U 1.36 SHGC 0.36 Simple Glazing Skylight</t>
  </si>
  <si>
    <t>U 1.36 SHGC 0.36 Simple Glazing</t>
  </si>
  <si>
    <t>Bulk Storage Products Material</t>
  </si>
  <si>
    <t>U 1.70 SHGC 0.36 Simple Glazing Skylight</t>
  </si>
  <si>
    <t>U 1.70 SHGC 0.36 Simple Glazing</t>
  </si>
  <si>
    <t>California Redwood - 1 in.</t>
  </si>
  <si>
    <t>U 1.80 SHGC 0.36 Simple Glazing Skylight</t>
  </si>
  <si>
    <t>U 1.80 SHGC 0.36 Simple Glazing</t>
  </si>
  <si>
    <t>Carpet - 3/4 in.</t>
  </si>
  <si>
    <t>U 1.90 SHGC 0.27 Simple Glazing Skylight</t>
  </si>
  <si>
    <t>U 1.90 SHGC 0.27 Simple Glazing</t>
  </si>
  <si>
    <t>Cellular polyisocyanurate (unfaced) - 1 1/2 in. R8.8</t>
  </si>
  <si>
    <t>U 1.90 SHGC 0.34 Simple Glazing Skylight</t>
  </si>
  <si>
    <t>U 1.90 SHGC 0.34 Simple Glazing</t>
  </si>
  <si>
    <t>Insulation Board</t>
  </si>
  <si>
    <t>Cellular polyisocyanurate (unfaced) - 1 in. R5.9</t>
  </si>
  <si>
    <t>U 1.90 SHGC 0.39 Simple Glazing Skylight</t>
  </si>
  <si>
    <t>U 1.90 SHGC 0.39 Simple Glazing</t>
  </si>
  <si>
    <t>Cellular polyisocyanurate (unfaced) - 1/2 in. R2.9</t>
  </si>
  <si>
    <t>U 1.98 SHGC 0.16 Simple Glazing Skylight</t>
  </si>
  <si>
    <t>U 1.98 SHGC 0.16 Simple Glazing</t>
  </si>
  <si>
    <t>U 1.98 SHGC 0.19 Simple Glazing Skylight</t>
  </si>
  <si>
    <t>Cellular polyisocyanurate (unfaced) - 1/4 in. R1.5</t>
  </si>
  <si>
    <t>Cellular polyisocyanurate (unfaced) - 1/8 in. R0.7</t>
  </si>
  <si>
    <t>U 1.98 SHGC 0.19 Simple Glazing</t>
  </si>
  <si>
    <t>Hospital ER_Triage_Mult4_Flr_1 sub cat Temp Sched</t>
  </si>
  <si>
    <t>Cellular polyisocyanurate (unfaced) - 2 1/2 in. R15</t>
  </si>
  <si>
    <t>U 1.98 SHGC 0.36 Sgl Ref-B-H Clr 6mm</t>
  </si>
  <si>
    <t>Hospital ER_Triage_Mult4_Flr_1 sub catHot Supply Temp Sched</t>
  </si>
  <si>
    <t>U 1.98 SHGC 0.36 Simple Glazing Skylight</t>
  </si>
  <si>
    <t>Cellular polyisocyanurate (unfaced) - 2 in. R12</t>
  </si>
  <si>
    <t>U 1.98 SHGC 0.36 Simple Glazing</t>
  </si>
  <si>
    <t>U 1.98 SHGC 0.61 Sgl Green 6mm</t>
  </si>
  <si>
    <t>Cellular polyisocyanurate (unfaced) - 3 1/2 in. R21</t>
  </si>
  <si>
    <t>Hospital Heat-Supply-Air-Temp-Sch</t>
  </si>
  <si>
    <t>Cellular polyisocyanurate (unfaced) - 3 in. R18</t>
  </si>
  <si>
    <t>WoodWallU110</t>
  </si>
  <si>
    <t>Plywood - 5/8 in.</t>
  </si>
  <si>
    <t>Hospital Hours_of_operation</t>
  </si>
  <si>
    <t>Operation</t>
  </si>
  <si>
    <t>Compliance Insulation R6.46</t>
  </si>
  <si>
    <t>Cellular polyisocyanurate (unfaced) - 4 1/2 in. R26</t>
  </si>
  <si>
    <t>Gypsum Board - 3/8 in.</t>
  </si>
  <si>
    <t>Typical Built Up Roof - Highly Reflective</t>
  </si>
  <si>
    <t>Hospital Humidity Setpoint Schedule</t>
  </si>
  <si>
    <t>Cellular polyisocyanurate (unfaced) - 4 in. R23</t>
  </si>
  <si>
    <t>Default|WntrDsn|SmrDsn|Sat|Wkdy</t>
  </si>
  <si>
    <t>Cellular polyisocyanurate (unfaced) - 5 1/2 in. R32</t>
  </si>
  <si>
    <t>Hospital HW-Loop-Temp-Schedule</t>
  </si>
  <si>
    <t>Hospital ICU_ExtraElecHeatC_Sch</t>
  </si>
  <si>
    <t>Typical IEAD Roof - Highly Reflective</t>
  </si>
  <si>
    <t>Hospital ICU_ExtraWaterHeatC_Sch</t>
  </si>
  <si>
    <t>Default|Sun|Sat</t>
  </si>
  <si>
    <t>Roof Membrane - Highly Reflective</t>
  </si>
  <si>
    <t>Cellular polyisocyanurate (unfaced) - 5 in. R29</t>
  </si>
  <si>
    <t>Typical Insulated Metal Building Roof - Highly Reflective</t>
  </si>
  <si>
    <t>Cellular polyisocyanurate (unfaced) - 6 1/2 in. R38</t>
  </si>
  <si>
    <t>Cellular polyisocyanurate (unfaced) - 6 in. R35</t>
  </si>
  <si>
    <t>Hospital Kitchen ClgSetp</t>
  </si>
  <si>
    <t>Metal Roof Surface - Highly Reflective</t>
  </si>
  <si>
    <t>Typical Uninsulated Metal Building Roof - Highly Reflective</t>
  </si>
  <si>
    <t>Hospital Kitchen_Exhaust_SCH</t>
  </si>
  <si>
    <t>Clay - Part Grouted and Empty - 130 lb/ft3 - 6 in.</t>
  </si>
  <si>
    <t>Masonry Units Hollow</t>
  </si>
  <si>
    <t>Clay - Part Grouted and Empty - 130 lb/ft3 - 8 in.</t>
  </si>
  <si>
    <t>Metal Roofing - Highly Reflective</t>
  </si>
  <si>
    <t>Clay - Part Grouted and Insulated - 130 lb/ft3 - 6 in.</t>
  </si>
  <si>
    <t>Masonry Units with Fill</t>
  </si>
  <si>
    <t>Hospital Kitchen Exhaust Fan Balanced Exhaust Fraction Schedule</t>
  </si>
  <si>
    <t>Clay - Part Grouted and Insulated - 130 lb/ft3 - 8 in.</t>
  </si>
  <si>
    <t>Airport-Concourse</t>
  </si>
  <si>
    <t>Air/Train/Bus-Baggage Area</t>
  </si>
  <si>
    <t>Clay - Solid Grout - 130 lb/ft3 - 6 in.</t>
  </si>
  <si>
    <t>Masonry Units Solid</t>
  </si>
  <si>
    <t>Clay - Solid Grout - 130 lb/ft3 - 8 in.</t>
  </si>
  <si>
    <t>Terminal-Ticket Counter</t>
  </si>
  <si>
    <t>Hospital Kitchen HtgSetp</t>
  </si>
  <si>
    <t>Clay tile - 1/2 in.</t>
  </si>
  <si>
    <t>Hospital Kitchen_Flr_5 sub cat Latent fract sched</t>
  </si>
  <si>
    <t>Clay tile - hollow - 1 cell deep - 3 in.</t>
  </si>
  <si>
    <t>Hospital Kitchen_Flr_5 sub cat Sensible fract sched</t>
  </si>
  <si>
    <t>Clay tile - hollow - 1 cell deep - 4 in.</t>
  </si>
  <si>
    <t>Hospital Kitchen_Flr_5 sub cat Temp Sched</t>
  </si>
  <si>
    <t>Hospital Kitchen_Flr_5 sub catHot Supply Temp Sched</t>
  </si>
  <si>
    <t>Clay tile - hollow - 2 cells deep - 10 in.</t>
  </si>
  <si>
    <t>Hospital Kitchen_Flr_5_Case:1_WALKINFREEZER_WalkInStockingSched</t>
  </si>
  <si>
    <t>Clay tile - hollow - 2 cells deep - 6 in.</t>
  </si>
  <si>
    <t>WntrDsn|SmrDsn|Wknd|Mon|Wed|Thu</t>
  </si>
  <si>
    <t>Hospital Kitchen_Flr_5_Case:2_SELFCONTAINEDDISPLAYCASE_CaseStockingSched</t>
  </si>
  <si>
    <t>Clay tile - hollow - 2 cells deep - 8 in.</t>
  </si>
  <si>
    <t>Hospital Kitchen_SAT_SCH</t>
  </si>
  <si>
    <t>Hospital Lab_Flr_3 sub cat Latent fract sched</t>
  </si>
  <si>
    <t>Hospital Lab_Flr_3 sub cat Sensible fract sched</t>
  </si>
  <si>
    <t>Clay tile - hollow - 3 cells deep - 12 in.</t>
  </si>
  <si>
    <t>Hospital Lab_Flr_3 sub cat Temp Sched</t>
  </si>
  <si>
    <t>Clay Tile - Paver</t>
  </si>
  <si>
    <t>Hospital Lab_Flr_3 sub catHot Supply Temp Sched</t>
  </si>
  <si>
    <t>Hospital Lab_Flr_4 sub cat Latent fract sched</t>
  </si>
  <si>
    <t>Hospital Lab_Flr_4 sub cat Sensible fract sched</t>
  </si>
  <si>
    <t>CLEAR 2.5MM</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</si>
  <si>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</si>
  <si>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</si>
  <si>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</si>
  <si>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</si>
  <si>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</si>
  <si>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</si>
  <si>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</si>
  <si>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</si>
  <si>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</si>
  <si>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</si>
  <si>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</si>
  <si>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</si>
  <si>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Compliance Insulation R0.01</t>
  </si>
  <si>
    <t>Hospital OR HtgSetp</t>
  </si>
  <si>
    <t>Hospital OR_ExtraElecHeatC_Sch</t>
  </si>
  <si>
    <t>Hospital OR_ExtraWaterHeatC_Sch</t>
  </si>
  <si>
    <t>Hospital OR_MinSA_Sched</t>
  </si>
  <si>
    <t>Compliance Insulation R0.02</t>
  </si>
  <si>
    <t>Compliance Insulation R0.10</t>
  </si>
  <si>
    <t>Hospital OR1_Flr_2 sub cat Latent fract sched</t>
  </si>
  <si>
    <t>Hospital OR1_Flr_2 sub cat Sensible fract sched</t>
  </si>
  <si>
    <t>Compliance Insulation R1.35</t>
  </si>
  <si>
    <t>Hospital OR1_Flr_2 sub cat Temp Sched</t>
  </si>
  <si>
    <t>Compliance Insulation R1.41</t>
  </si>
  <si>
    <t>Hospital OR1_Flr_2 sub catHot Supply Temp Sched</t>
  </si>
  <si>
    <t>Hospital OR2_Mult5_Flr_2 sub cat Latent fract sched</t>
  </si>
  <si>
    <t>Hospital OR2_Mult5_Flr_2 sub cat Sensible fract sched</t>
  </si>
  <si>
    <t>Compliance Insulation R1.54</t>
  </si>
  <si>
    <t>Hospital OR2_Mult5_Flr_2 sub cat Temp Sched</t>
  </si>
  <si>
    <t>Hospital OR2_Mult5_Flr_2 sub catHot Supply Temp Sched</t>
  </si>
  <si>
    <t>Compliance Insulation R10.06</t>
  </si>
  <si>
    <t>Hospital OR3_Flr_2 sub cat Latent fract sched</t>
  </si>
  <si>
    <t>Hospital OR3_Flr_2 sub cat Sensible fract sched</t>
  </si>
  <si>
    <t>Hospital OR3_Flr_2 sub cat Temp Sched</t>
  </si>
  <si>
    <t>Compliance Insulation R12.55</t>
  </si>
  <si>
    <t>Hospital OR3_Flr_2 sub catHot Supply Temp Sched</t>
  </si>
  <si>
    <t>Hospital OR4_Flr_2 sub cat Latent fract sched</t>
  </si>
  <si>
    <t>Hospital OR4_Flr_2 sub cat Sensible fract sched</t>
  </si>
  <si>
    <t>Compliance Insulation R12.69</t>
  </si>
  <si>
    <t>Hospital OR4_Flr_2 sub cat Temp Sched</t>
  </si>
  <si>
    <t>Hospital OR4_Flr_2 sub catHot Supply Temp Sched</t>
  </si>
  <si>
    <t>Compliance Insulation R13.99</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</si>
  <si>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</si>
  <si>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</si>
  <si>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</si>
  <si>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</si>
  <si>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</si>
  <si>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Compliance Insulation R14.14</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</si>
  <si>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</si>
  <si>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</si>
  <si>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</si>
  <si>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</si>
  <si>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</si>
  <si>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Compliance Insulation R14.32</t>
  </si>
  <si>
    <t>Hospital PatRoom2_Flr_3 sub cat Latent fract sched</t>
  </si>
  <si>
    <t>Hospital PatRoom2_Flr_3 sub cat Sensible fract sched</t>
  </si>
  <si>
    <t>Hospital PatRoom2_Flr_3 sub cat Temp Sched</t>
  </si>
  <si>
    <t>Compliance Insulation R14.60</t>
  </si>
  <si>
    <t>Hospital PatRoom2_Flr_3 sub catHot Supply Temp Sched</t>
  </si>
  <si>
    <t>Hospital PatRoom2_Flr_4 sub cat Latent fract sched</t>
  </si>
  <si>
    <t>Hospital PatRoom2_Flr_4 sub cat Sensible fract sched</t>
  </si>
  <si>
    <t>Compliance Insulation R15.54</t>
  </si>
  <si>
    <t>Compliance Insulation R16.58</t>
  </si>
  <si>
    <t>Hospital PatRoom2_Flr_4 sub cat Temp Sched</t>
  </si>
  <si>
    <t>Hospital PatRoom2_Flr_4 sub catHot Supply Temp Sched</t>
  </si>
  <si>
    <t>Hospital PatRoom3_Mult10_Flr_3 sub cat Latent fract sched</t>
  </si>
  <si>
    <t>Compliance Insulation R16.69</t>
  </si>
  <si>
    <t>Hospital PatRoom3_Mult10_Flr_3 sub cat Sensible fract sched</t>
  </si>
  <si>
    <t>Hospital PatRoom3_Mult10_Flr_3 sub cat Temp Sched</t>
  </si>
  <si>
    <t>Hospital PatRoom3_Mult10_Flr_3 sub catHot Supply Temp Sched</t>
  </si>
  <si>
    <t>Compliance Insulation R17.67</t>
  </si>
  <si>
    <t>Hospital PatRoom3_Mult10_Flr_4 sub cat Latent fract sched</t>
  </si>
  <si>
    <t>Hospital PatRoom3_Mult10_Flr_4 sub cat Sensible fract sched</t>
  </si>
  <si>
    <t>Compliance Insulation R19.63</t>
  </si>
  <si>
    <t>Hospital PatRoom3_Mult10_Flr_4 sub cat Temp Sched</t>
  </si>
  <si>
    <t>Hospital PatRoom3_Mult10_Flr_4 sub catHot Supply Temp Sched</t>
  </si>
  <si>
    <t>Hospital PatRoom4_Flr_3 sub cat Latent fract sched</t>
  </si>
  <si>
    <t>Compliance Insulation R2.15</t>
  </si>
  <si>
    <t>Compliance Insulation R2.19</t>
  </si>
  <si>
    <t>Hospital PatRoom4_Flr_3 sub cat Sensible fract sched</t>
  </si>
  <si>
    <t>Hospital PatRoom4_Flr_3 sub cat Temp Sched</t>
  </si>
  <si>
    <t>Hospital PatRoom4_Flr_3 sub catHot Supply Temp Sched</t>
  </si>
  <si>
    <t>Compliance Insulation R2.85</t>
  </si>
  <si>
    <t>Compliance Insulation R2.89</t>
  </si>
  <si>
    <t>Hospital PatRoom4_Flr_4 sub cat Latent fract sched</t>
  </si>
  <si>
    <t>Hospital PatRoom4_Flr_4 sub cat Sensible fract sched</t>
  </si>
  <si>
    <t>Hospital PatRoom4_Flr_4 sub cat Temp Sched</t>
  </si>
  <si>
    <t>Compliance Insulation R20.05</t>
  </si>
  <si>
    <t>Hospital PatRoom4_Flr_4 sub catHot Supply Temp Sched</t>
  </si>
  <si>
    <t>Hospital PatRoom5_Mult10_Flr_3 sub cat Latent fract sched</t>
  </si>
  <si>
    <t>Compliance Insulation R21.18</t>
  </si>
  <si>
    <t>Hospital PatRoom5_Mult10_Flr_3 sub cat Sensible fract sched</t>
  </si>
  <si>
    <t>Compliance Insulation R21.39</t>
  </si>
  <si>
    <t>Hospital PatRoom5_Mult10_Flr_3 sub cat Temp Sched</t>
  </si>
  <si>
    <t>Hospital PatRoom5_Mult10_Flr_3 sub catHot Supply Temp Sched</t>
  </si>
  <si>
    <t>Compliance Insulation R22.48</t>
  </si>
  <si>
    <t>Hospital PatRoom5_Mult10_Flr_4 sub cat Latent fract sched</t>
  </si>
  <si>
    <t>Hospital PatRoom5_Mult10_Flr_4 sub cat Sensible fract sched</t>
  </si>
  <si>
    <t>Compliance Insulation R24.86</t>
  </si>
  <si>
    <t>Hospital PatRoom5_Mult10_Flr_4 sub cat Temp Sched</t>
  </si>
  <si>
    <t>Hospital PatRoom5_Mult10_Flr_4 sub catHot Supply Temp Sched</t>
  </si>
  <si>
    <t>Hospital PatRoom6_Flr_3 sub cat Latent fract sched</t>
  </si>
  <si>
    <t>Compliance Insulation R25.16</t>
  </si>
  <si>
    <t>Compliance Insulation R28.63</t>
  </si>
  <si>
    <t>Hospital PatRoom6_Flr_3 sub cat Sensible fract sched</t>
  </si>
  <si>
    <t>Hospital PatRoom6_Flr_3 sub cat Temp Sched</t>
  </si>
  <si>
    <t>Compliance Insulation R3.63</t>
  </si>
  <si>
    <t>Hospital PatRoom6_Flr_3 sub catHot Supply Temp Sched</t>
  </si>
  <si>
    <t>Compliance Insulation R3.70</t>
  </si>
  <si>
    <t>Hospital PatRoom6_Flr_4 sub cat Latent fract sched</t>
  </si>
  <si>
    <t>Hospital PatRoom6_Flr_4 sub cat Sensible fract sched</t>
  </si>
  <si>
    <t>Compliance Insulation R34.93</t>
  </si>
  <si>
    <t>Hospital PatRoom6_Flr_4 sub cat Temp Sched</t>
  </si>
  <si>
    <t>Compliance Insulation R6.32</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</si>
  <si>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</si>
  <si>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</si>
  <si>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</si>
  <si>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</si>
  <si>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</si>
  <si>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Compliance Insulation R7.10</t>
  </si>
  <si>
    <t>Hospital PatRoom7_Mult10_Flr_4 sub cat Latent fract sched</t>
  </si>
  <si>
    <t>Hospital PatRoom7_Mult10_Flr_4 sub cat Sensible fract sched</t>
  </si>
  <si>
    <t>Hospital PatRoom7_Mult10_Flr_4 sub cat Temp Sched</t>
  </si>
  <si>
    <t>Compliance Insulation R7.18</t>
  </si>
  <si>
    <t>Hospital PatRoom7_Mult10_Flr_4 sub catHot Supply Temp Sched</t>
  </si>
  <si>
    <t>Hospital PatRoom8_Flr_3 sub cat Latent fract sched</t>
  </si>
  <si>
    <t>Compliance Insulation R7.39</t>
  </si>
  <si>
    <t>Hospital PatRoom8_Flr_3 sub cat Sensible fract sched</t>
  </si>
  <si>
    <t>Hospital PatRoom8_Flr_3 sub cat Temp Sched</t>
  </si>
  <si>
    <t>Compliance Insulation R8.00</t>
  </si>
  <si>
    <t>Hospital PatRoom8_Flr_3 sub catHot Supply Temp Sched</t>
  </si>
  <si>
    <t>Compliance Insulation R8.07</t>
  </si>
  <si>
    <t>Hospital PatRoom8_Flr_4 sub cat Latent fract sched</t>
  </si>
  <si>
    <t>Compliance Insulation R9.83</t>
  </si>
  <si>
    <t>Hospital PatRoom8_Flr_4 sub cat Sensible fract sched</t>
  </si>
  <si>
    <t>Hospital PatRoom8_Flr_4 sub cat Temp Sched</t>
  </si>
  <si>
    <t>Hospital PatRoom8_Flr_4 sub catHot Supply Temp Sched</t>
  </si>
  <si>
    <t>Compliance Insulation R9.94</t>
  </si>
  <si>
    <t>Hospital PhysTherapy_Flr_3 sub cat Latent fract sched</t>
  </si>
  <si>
    <t>Concrete - 100 lb/ft3 - 10 in.</t>
  </si>
  <si>
    <t>Hospital PhysTherapy_Flr_3 sub cat Sensible fract sched</t>
  </si>
  <si>
    <t>Hospital PhysTherapy_Flr_3 sub cat Temp Sched</t>
  </si>
  <si>
    <t>Concrete</t>
  </si>
  <si>
    <t>Concrete - 100 lb/ft3 - 12 in.</t>
  </si>
  <si>
    <t>Hospital PhysTherapy_Flr_3 sub catHot Supply Temp Sched</t>
  </si>
  <si>
    <t>Hospital PlantOnSched</t>
  </si>
  <si>
    <t>Concrete - 100 lb/ft3 - 2 in.</t>
  </si>
  <si>
    <t>Hospital Radiology_Flr_4 sub cat Latent fract sched</t>
  </si>
  <si>
    <t>Hospital Radiology_Flr_4 sub cat Sensible fract sched</t>
  </si>
  <si>
    <t>Hospital Radiology_Flr_4 sub cat Temp Sched</t>
  </si>
  <si>
    <t>Hospital Radiology_Flr_4 sub catHot Supply Temp Sched</t>
  </si>
  <si>
    <t>Concrete - 100 lb/ft3 - 4 in.</t>
  </si>
  <si>
    <t>Hospital ReheatCoilAvailSched</t>
  </si>
  <si>
    <t>Hospital scheduleOSCBasementFloorTemp</t>
  </si>
  <si>
    <t>Concrete - 100 lb/ft3 - 6 in.</t>
  </si>
  <si>
    <t>Hospital scheduleOSCBasementLowerWallTemp</t>
  </si>
  <si>
    <t>Hospital scheduleOSCBasementUpperWallTemp</t>
  </si>
  <si>
    <t>Concrete - 100 lb/ft3 - 8 in.</t>
  </si>
  <si>
    <t>Hospital scheduleOSCBasementWallSurfaceTemp</t>
  </si>
  <si>
    <t>Hospital SHADING_SCH</t>
  </si>
  <si>
    <t>Hospital SHWSys1 Water Heater Ambient Temperature Schedule</t>
  </si>
  <si>
    <t>Concrete - 140 lb/ft3 - 10 in.</t>
  </si>
  <si>
    <t>Hospital SHWSys1 Water Heater Setpoint Temperature Schedule</t>
  </si>
  <si>
    <t>Hospital SHWSys1-Loop-Temp-Schedule</t>
  </si>
  <si>
    <t>Concrete - 140 lb/ft3 - 12 in.</t>
  </si>
  <si>
    <t>Hospital Tower-Loop-Temp-Schedule</t>
  </si>
  <si>
    <t>Concrete - 140 lb/ft3 - 2 in.</t>
  </si>
  <si>
    <t>Hospital VAV_ER_OAminOAFracSchedule</t>
  </si>
  <si>
    <t>Hospital VAV_ICU_OAminOAFracSchedule</t>
  </si>
  <si>
    <t>Concrete - 140 lb/ft3 - 4 in.</t>
  </si>
  <si>
    <t>Hospital VAV_LABS_OAminOAFracSchedule</t>
  </si>
  <si>
    <t>Hospital VAV_OR_OAminOAFracSchedule</t>
  </si>
  <si>
    <t>Hospital VAV_PATRMS_OAminOAFracSchedule</t>
  </si>
  <si>
    <t>Concrete - 140 lb/ft3 - 6 in.</t>
  </si>
  <si>
    <t>Fire Station</t>
  </si>
  <si>
    <t>Concrete - 140 lb/ft3 - 8 in.</t>
  </si>
  <si>
    <t>Hospital VAV_SAT_SCH</t>
  </si>
  <si>
    <t>Hospital walkin_occ_lght_SCH</t>
  </si>
  <si>
    <t>Concrete - 80 lb/ft3 - 10 in.</t>
  </si>
  <si>
    <t>Concrete - 80 lb/ft3 - 12 in.</t>
  </si>
  <si>
    <t>Concrete - 80 lb/ft3 - 2 in.</t>
  </si>
  <si>
    <t>Concrete - 80 lb/ft3 - 4 in.</t>
  </si>
  <si>
    <t>Concrete - 80 lb/ft3 - 6 in.</t>
  </si>
  <si>
    <t>Concrete - 80 lb/ft3 - 8 in.</t>
  </si>
  <si>
    <t>Hospital Work Eff</t>
  </si>
  <si>
    <t>Concrete - Part Grouted and Empty - 105 lb/ft3 - 10 in.</t>
  </si>
  <si>
    <t>Hospital WORK_EFF_SCH</t>
  </si>
  <si>
    <t>HotelLarge ACTIVITY_SCH</t>
  </si>
  <si>
    <t>Police Station</t>
  </si>
  <si>
    <t>HotelLarge Adva_OccGuestRoom_ClgSP_Sch</t>
  </si>
  <si>
    <t>Concrete - Part Grouted and Empty - 105 lb/ft3 - 12 in.</t>
  </si>
  <si>
    <t>HotelLarge Adva_OccGuestRoom_HtgSP_Sch</t>
  </si>
  <si>
    <t>HotelLarge Adva5F_OccGuestRoom_ClgSP_Sch</t>
  </si>
  <si>
    <t>Concrete - Part Grouted and Empty - 105 lb/ft3 - 6 in.</t>
  </si>
  <si>
    <t>HotelLarge Adva5F_OccGuestRoom_HtgSP_Sch</t>
  </si>
  <si>
    <t>Concrete - Part Grouted and Empty - 105 lb/ft3 - 8 in.</t>
  </si>
  <si>
    <t>Concrete - Part Grouted and Empty - 115 lb/ft3 - 10 in.</t>
  </si>
  <si>
    <t>HotelLarge AIR_VELO_SCH</t>
  </si>
  <si>
    <t>Concrete - Part Grouted and Empty - 115 lb/ft3 - 12 in.</t>
  </si>
  <si>
    <t>HotelLarge ALWAYS_OFF</t>
  </si>
  <si>
    <t>HotelLarge ALWAYS_ON</t>
  </si>
  <si>
    <t>HotelLarge Base_OccGuestRoom_ClgSP_Sch</t>
  </si>
  <si>
    <t>For Elevator</t>
  </si>
  <si>
    <t>HotelLarge Base_OccGuestRoom_HtgSP_Sch</t>
  </si>
  <si>
    <t>Guest Room</t>
  </si>
  <si>
    <t>HotelLarge BASEMENT_EQUIP_SCH</t>
  </si>
  <si>
    <t>Concrete - Part Grouted and Empty - 115 lb/ft3 - 6 in.</t>
  </si>
  <si>
    <t>For Auditorium</t>
  </si>
  <si>
    <t>Concrete - Part Grouted and Empty - 115 lb/ft3 - 8 in.</t>
  </si>
  <si>
    <t>HotelLarge BASEMENT_EQUIP_SCH_2010</t>
  </si>
  <si>
    <t>Concrete - Part Grouted and Empty - 125 lb/ft3 - 10 in.</t>
  </si>
  <si>
    <t>Concrete - Part Grouted and Empty - 125 lb/ft3 - 12 in.</t>
  </si>
  <si>
    <t>First Forty Feet in Height</t>
  </si>
  <si>
    <t>Concrete - Part Grouted and Empty - 125 lb/ft3 - 6 in.</t>
  </si>
  <si>
    <t>Height Above Forty Feet</t>
  </si>
  <si>
    <t>Concrete - Part Grouted and Empty - 125 lb/ft3 - 8 in.</t>
  </si>
  <si>
    <t>Concrete - Part Grouted and Insulated - 105 lb/ft3 - 10 in.</t>
  </si>
  <si>
    <t>HotelLarge BLDG_ELEVATORS</t>
  </si>
  <si>
    <t>Concrete - Part Grouted and Insulated - 105 lb/ft3 - 12 in.</t>
  </si>
  <si>
    <t>For Highway Lodging</t>
  </si>
  <si>
    <t>HotelLarge BLDG_EQUIP_SCH</t>
  </si>
  <si>
    <t>Concrete - Part Grouted and Insulated - 105 lb/ft3 - 6 in.</t>
  </si>
  <si>
    <t>For Classrooms</t>
  </si>
  <si>
    <t>For Medical/Industrial/Research</t>
  </si>
  <si>
    <t>Concrete - Part Grouted and Insulated - 105 lb/ft3 - 8 in.</t>
  </si>
  <si>
    <t>HotelLarge BLDG_LIGHT_CORRIDOR_SCH</t>
  </si>
  <si>
    <t>Dressing/Fitting Room</t>
  </si>
  <si>
    <t>Concrete - Part Grouted and Insulated - 115 lb/ft3 - 10 in.</t>
  </si>
  <si>
    <t>For Retail</t>
  </si>
  <si>
    <t>Locker Room</t>
  </si>
  <si>
    <t>Concrete - Part Grouted and Insulated - 115 lb/ft3 - 12 in.</t>
  </si>
  <si>
    <t>Stairway</t>
  </si>
  <si>
    <t>HotelLarge BLDG_LIGHT_CORRIDOR_SCH_2010</t>
  </si>
  <si>
    <t>Concrete - Part Grouted and Insulated - 115 lb/ft3 - 6 in.</t>
  </si>
  <si>
    <t>Gymnasium/Fitness Center</t>
  </si>
  <si>
    <t>Fitness Area</t>
  </si>
  <si>
    <t>Concrete - Part Grouted and Insulated - 115 lb/ft3 - 8 in.</t>
  </si>
  <si>
    <t>Engine Room</t>
  </si>
  <si>
    <t>Concrete - Part Grouted and Insulated - 125 lb/ft3 - 10 in.</t>
  </si>
  <si>
    <t>Concrete - Part Grouted and Insulated - 125 lb/ft3 - 12 in.</t>
  </si>
  <si>
    <t>HotelLarge BLDG_LIGHT_GUESTROOM_SCH</t>
  </si>
  <si>
    <t>Concrete - Part Grouted and Insulated - 125 lb/ft3 - 6 in.</t>
  </si>
  <si>
    <t>Concrete - Part Grouted and Insulated - 125 lb/ft3 - 8 in.</t>
  </si>
  <si>
    <t>HotelLarge BLDG_LIGHT_GUESTROOM_SCH_2010</t>
  </si>
  <si>
    <t>Concrete - Solid Grout - 105 lb/ft3 - 10 in.</t>
  </si>
  <si>
    <t>Radiology/Imaging</t>
  </si>
  <si>
    <t>Concrete - Solid Grout - 105 lb/ft3 - 12 in.</t>
  </si>
  <si>
    <t>High Bay (25-50 ft Floor to Ceiling Height)</t>
  </si>
  <si>
    <t>Extra High Bay (&gt;50 ft Floor to Ceiling Height)</t>
  </si>
  <si>
    <t>Concrete - Solid Grout - 105 lb/ft3 - 6 in.</t>
  </si>
  <si>
    <t>Concrete - Solid Grout - 105 lb/ft3 - 8 in.</t>
  </si>
  <si>
    <t>HotelLarge BLDG_LIGHT_OFFICE_BSMT_SCH</t>
  </si>
  <si>
    <t>Concrete - Solid Grout - 115 lb/ft3 - 10 in.</t>
  </si>
  <si>
    <t>Concrete - Solid Grout - 115 lb/ft3 - 12 in.</t>
  </si>
  <si>
    <t>HotelLarge BLDG_LIGHT_OFFICE_BSMT_SCH_2010</t>
  </si>
  <si>
    <t>Concrete - Solid Grout - 115 lb/ft3 - 6 in.</t>
  </si>
  <si>
    <t>Concrete - Solid Grout - 115 lb/ft3 - 8 in.</t>
  </si>
  <si>
    <t>HotelLarge BLDG_LIGHT_SCH</t>
  </si>
  <si>
    <t>Ring Sports Arena</t>
  </si>
  <si>
    <t>Concrete - Solid Grout - 125 lb/ft3 - 10 in.</t>
  </si>
  <si>
    <t>Court Sports Arena - Class 4</t>
  </si>
  <si>
    <t>Court Sports Arena - Class 3</t>
  </si>
  <si>
    <t>Court Sports Arena - Class 2</t>
  </si>
  <si>
    <t>Court Sports Arena - Class 1</t>
  </si>
  <si>
    <t>Concrete - Solid Grout - 125 lb/ft3 - 12 in.</t>
  </si>
  <si>
    <t>HotelLarge BLDG_LIGHT_STORAGE_SCH</t>
  </si>
  <si>
    <t>Concrete - Solid Grout - 125 lb/ft3 - 6 in.</t>
  </si>
  <si>
    <t>Concrete - Solid Grout - 125 lb/ft3 - 8 in.</t>
  </si>
  <si>
    <t>Concrete Paver</t>
  </si>
  <si>
    <t>HotelLarge BLDG_OCC_SCH</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</si>
  <si>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</si>
  <si>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</si>
  <si>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</si>
  <si>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</si>
  <si>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</si>
  <si>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</si>
  <si>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</si>
  <si>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HotelLarge Booster Water Inlet Temp Schedule</t>
  </si>
  <si>
    <t>HotelLarge Booster Water Setpoint Temp Schedule</t>
  </si>
  <si>
    <t>HotelLarge CLGSETP_SCH</t>
  </si>
  <si>
    <t>HotelLarge CLOTHING_SCH</t>
  </si>
  <si>
    <t>Concrete Sandwich Panel - 100% Ins. Layer - Steel in Ins. - Ins. 2 in.</t>
  </si>
  <si>
    <t>Concrete Sandwich Panel - 100% Ins. Layer - Steel in Ins. - Ins. 3 in.</t>
  </si>
  <si>
    <t>Concrete Sandwich Panel - 100% Ins. Layer - Steel in Ins. - Ins. 4 in.</t>
  </si>
  <si>
    <t>HotelLarge Cool-Supply-Air-Temp-Sch</t>
  </si>
  <si>
    <t>HotelLarge CoolingCoilAvailSched</t>
  </si>
  <si>
    <t>Concrete Sandwich Panel - 100% Ins. Layer - Steel in Ins. - Ins. 6 in.</t>
  </si>
  <si>
    <t>HotelLarge CW-Loop-Temp-Schedule</t>
  </si>
  <si>
    <t>HotelLarge Dual Zone Control Type Sched</t>
  </si>
  <si>
    <t>Concrete Sandwich Panel - 80% Ins. Layer - No Steel in Ins. - Ins. 1 1/2 in.</t>
  </si>
  <si>
    <t>HotelLarge BLDG_LIGHT_STORAGE_SCH_2010</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</si>
  <si>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</si>
  <si>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</si>
  <si>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</si>
  <si>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</si>
  <si>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HotelLarge ELEV_LIGHT_FAN_SCH_24_7</t>
  </si>
  <si>
    <t>Concrete Sandwich Panel - 80% Ins. Layer - Steel in Ins. - Ins. 1 1/2 in.</t>
  </si>
  <si>
    <t>HotelLarge ELEV_LIGHT_FAN_SCH_ADD_DF</t>
  </si>
  <si>
    <t>Concrete Sandwich Panel - 80% Ins. Layer - Steel in Ins. - Ins. 2 in.</t>
  </si>
  <si>
    <t>HotelLarge EmployeeLounge_Eqp_Sch</t>
  </si>
  <si>
    <t>Default|Wkdy</t>
  </si>
  <si>
    <t>Concrete Sandwich Panel - 80% Ins. Layer - Steel in Ins. - Ins. 3 in.</t>
  </si>
  <si>
    <t>HotelLarge EmployeeLounge_Occ_Sch</t>
  </si>
  <si>
    <t>Concrete Sandwich Panel - 80% Ins. Layer - Steel in Ins. - Ins. 4 in.</t>
  </si>
  <si>
    <t>HotelLarge ExerciseRoom_Eqp_Sch</t>
  </si>
  <si>
    <t>Concrete Sandwich Panel - 80% Ins. Layer - Steel in Ins. - Ins. 6 in.</t>
  </si>
  <si>
    <t>HotelLarge ExerciseRoom_Occ_Sch</t>
  </si>
  <si>
    <t>HotelLarge Exterior_Lgt_ALWAYS_ON</t>
  </si>
  <si>
    <t>Concrete Sandwich Panel - 90% Ins. Layer - No Steel in Ins. - Ins. 1 1/2 in.</t>
  </si>
  <si>
    <t>HotelLarge FAN_SCH</t>
  </si>
  <si>
    <t>Concrete Sandwich Panel - 90% Ins. Layer - No Steel in Ins. - Ins. 2 in.</t>
  </si>
  <si>
    <t>HotelLarge FLR_3_DOAS_OAminOAFracSchedule</t>
  </si>
  <si>
    <t>HotelLarge GuestRoom_Eqp_Sch_Adva</t>
  </si>
  <si>
    <t>Concrete Sandwich Panel - 90% Ins. Layer - No Steel in Ins. - Ins. 3 in.</t>
  </si>
  <si>
    <t>Concrete Sandwich Panel - 90% Ins. Layer - No Steel in Ins. - Ins. 4 in.</t>
  </si>
  <si>
    <t>HotelLarge GuestRoom_Eqp_Sch_Base</t>
  </si>
  <si>
    <t>Concrete Sandwich Panel - 90% Ins. Layer - No Steel in Ins. - Ins. 6 in.</t>
  </si>
  <si>
    <t>HotelLarge GuestRoom_Occ_Sch</t>
  </si>
  <si>
    <t>Concrete Sandwich Panel - 90% Ins. Layer - Steel in Ins. - Ins. 1 1/2 in.</t>
  </si>
  <si>
    <t>Concrete Sandwich Panel - 90% Ins. Layer - Steel in Ins. - Ins. 2 in.</t>
  </si>
  <si>
    <t>Concrete Sandwich Panel - 90% Ins. Layer - Steel in Ins. - Ins. 3 in.</t>
  </si>
  <si>
    <t>HotelLarge Heating-Supply-Air-Temp-Sch</t>
  </si>
  <si>
    <t>Concrete Sandwich Panel - 90% Ins. Layer - Steel in Ins. - Ins. 4 in.</t>
  </si>
  <si>
    <t>Concrete Sandwich Panel - 90% Ins. Layer - Steel in Ins. - Ins. 6 in.</t>
  </si>
  <si>
    <t>HotelLarge Hours_of_operation</t>
  </si>
  <si>
    <t>Concrete/Sand Aggregate - 6 in.</t>
  </si>
  <si>
    <t>HotelLarge HTGSETP_SCH</t>
  </si>
  <si>
    <t>Continuous Ins. - Double glass with no low e coatings - No Ins.</t>
  </si>
  <si>
    <t>HotelLarge Humidity Setpoint Schedule</t>
  </si>
  <si>
    <t>Continuous Ins. - Double glass with no low e coatings - R10 Ins.</t>
  </si>
  <si>
    <t>HotelLarge HW-Loop-Temp-Schedule</t>
  </si>
  <si>
    <t>HotelLarge INFIL_HALF_ON_SCH</t>
  </si>
  <si>
    <t>Continuous Ins. - Double glass with no low e coatings - R15 Ins.</t>
  </si>
  <si>
    <t>HotelLarge INFIL_QUARTER_ON_SCH</t>
  </si>
  <si>
    <t>Continuous Ins. - Double glass with no low e coatings - R20 Ins.</t>
  </si>
  <si>
    <t>HotelLarge INFIL_SCH</t>
  </si>
  <si>
    <t>HotelLarge Kitchen Exhaust Fan Balanced Exhaust Fraction Schedule</t>
  </si>
  <si>
    <t>HotelLarge Kitchen_Elec_Equip_SCH</t>
  </si>
  <si>
    <t>Continuous Ins. - Double glass with no low e coatings - R25 Ins.</t>
  </si>
  <si>
    <t>Continuous Ins. - Double glass with no low e coatings - R30 Ins.</t>
  </si>
  <si>
    <t>HotelLarge Kitchen_Exhaust_SCH</t>
  </si>
  <si>
    <t>HotelLarge Kitchen_Flr_6 Water Equipment Hot Supply Temp Sched</t>
  </si>
  <si>
    <t>Continuous Ins. - Double glass with no low e coatings - R4 Ins.</t>
  </si>
  <si>
    <t>HotelLarge Kitchen_Flr_6 Water Equipment Latent fract sched</t>
  </si>
  <si>
    <t>HotelLarge Kitchen_Flr_6 Water Equipment Sensible fract sched</t>
  </si>
  <si>
    <t>Continuous Ins. - Double glass with no low e coatings - R7 Ins.</t>
  </si>
  <si>
    <t>HotelLarge Kitchen_Flr_6 Water Equipment Temp Sched</t>
  </si>
  <si>
    <t>Continuous Ins. - Single glass pane. stone. or metal pane - No Ins.</t>
  </si>
  <si>
    <t>HotelLarge Kitchen_Flr_6_Case:1_WALKINFREEZER_WalkInStockingSched</t>
  </si>
  <si>
    <t>Continuous Ins. - Single glass pane. stone. or metal pane - R10 Ins.</t>
  </si>
  <si>
    <t>HotelLarge Kitchen_Flr_6_Case:2_SELFCONTAINEDDISPLAYCASE_CaseStockingSched</t>
  </si>
  <si>
    <t>HotelLarge Kitchen_Gas_Equip_SCH</t>
  </si>
  <si>
    <t>Default|Sat|Wkdy</t>
  </si>
  <si>
    <t>Continuous Ins. - Single glass pane. stone. or metal pane - R15 Ins.</t>
  </si>
  <si>
    <t>Continuous Ins. - Single glass pane. stone. or metal pane - R20 Ins.</t>
  </si>
  <si>
    <t>HotelLarge Laundry Setpoint Temp Schedule</t>
  </si>
  <si>
    <t>HotelLarge LaundryRoom_Eqp_Elec_Sch</t>
  </si>
  <si>
    <t>Continuous Ins. - Single glass pane. stone. or metal pane - R25 Ins.</t>
  </si>
  <si>
    <t>Continuous Ins. - Single glass pane. stone. or metal pane - R30 Ins.</t>
  </si>
  <si>
    <t>HotelLarge LaundryRoom_Eqp_Gas_Sch</t>
  </si>
  <si>
    <t>Continuous Ins. - Single glass pane. stone. or metal pane - R4 Ins.</t>
  </si>
  <si>
    <t>HotelLarge LaundryRoom_Occ_Sch</t>
  </si>
  <si>
    <t>Continuous Ins. - Single glass pane. stone. or metal pane - R7 Ins.</t>
  </si>
  <si>
    <t>Continuous Ins. - Triple or low e glass - No Ins.</t>
  </si>
  <si>
    <t>HotelLarge LaundryRoom_SWH_Sch</t>
  </si>
  <si>
    <t>Continuous Ins. - Triple or low e glass - R10 Ins.</t>
  </si>
  <si>
    <t>HotelLarge Lobby_Eqp_Sch</t>
  </si>
  <si>
    <t>Continuous Ins. - Triple or low e glass - R15 Ins.</t>
  </si>
  <si>
    <t>HotelLarge Lobby_Occ_Sch</t>
  </si>
  <si>
    <t>HotelLarge MaxRelHumSetSch</t>
  </si>
  <si>
    <t>Continuous Ins. - Triple or low e glass - R20 Ins.</t>
  </si>
  <si>
    <t>HotelLarge MeetingRoom_Eqp_Sch</t>
  </si>
  <si>
    <t>HotelLarge MeetingRoom_Occ_Sch</t>
  </si>
  <si>
    <t>Continuous Ins. - Triple or low e glass - R25 Ins.</t>
  </si>
  <si>
    <t>HotelLarge MinRelHumSetSch</t>
  </si>
  <si>
    <t>HotelLarge N Adva_OccGuestRoom_ClgSP_Sch</t>
  </si>
  <si>
    <t>HotelLarge N Adva_OccGuestRoom_HtgSP_Sch</t>
  </si>
  <si>
    <t>HotelLarge Off During Unoccupied Period</t>
  </si>
  <si>
    <t>Continuous Ins. - Triple or low e glass - R30 Ins.</t>
  </si>
  <si>
    <t>HotelLarge Office_Eqp_Sch</t>
  </si>
  <si>
    <t>Continuous Ins. - Triple or low e glass - R4 Ins.</t>
  </si>
  <si>
    <t>Continuous Ins. - Triple or low e glass - R7 Ins.</t>
  </si>
  <si>
    <t>HotelLarge Office_Occ_Sch</t>
  </si>
  <si>
    <t>Douglas Fir-Larch - 1 in.</t>
  </si>
  <si>
    <t>ECABS-2 BLEACHED 6MM</t>
  </si>
  <si>
    <t>HotelLarge PlantOnSched</t>
  </si>
  <si>
    <t>ECREF-2 BLEACHED 6MM</t>
  </si>
  <si>
    <t>HotelLarge ReheatCoilAvailSched</t>
  </si>
  <si>
    <t>HotelLarge Room_1_Flr_3 Water Equipment Hot Supply Temp Sched</t>
  </si>
  <si>
    <t>HotelLarge Room_1_Flr_3 Water Equipment Latent fract sched</t>
  </si>
  <si>
    <t>Expanded perlite - organic bonded - 1 1/2 in. R4.2</t>
  </si>
  <si>
    <t>HotelLarge Room_1_Flr_3 Water Equipment Sensible fract sched</t>
  </si>
  <si>
    <t>HotelLarge Room_1_Flr_3 Water Equipment Temp Sched</t>
  </si>
  <si>
    <t>HotelLarge Room_1_Flr_6 Water Equipment Hot Supply Temp Sched</t>
  </si>
  <si>
    <t>Expanded perlite - organic bonded - 1 in. R2.8</t>
  </si>
  <si>
    <t>Expanded perlite - organic bonded - 2 in. R5.6</t>
  </si>
  <si>
    <t>HotelLarge Room_1_Flr_6 Water Equipment Latent fract sched</t>
  </si>
  <si>
    <t>Expanded perlite - organic bonded - 3 in. R8.3</t>
  </si>
  <si>
    <t>HotelLarge Room_1_Flr_6 Water Equipment Sensible fract sched</t>
  </si>
  <si>
    <t>Expanded perlite - organic bonded - 3/4 in. R2.1</t>
  </si>
  <si>
    <t>Expanded perlite - organic bonded - 4 in. R11</t>
  </si>
  <si>
    <t>HotelLarge Room_1_Flr_6 Water Equipment Temp Sched</t>
  </si>
  <si>
    <t>HotelLarge Room_2_Flr_3 Water Equipment Hot Supply Temp Sched</t>
  </si>
  <si>
    <t>Expanded perlite - organic bonded - 6 in. R17</t>
  </si>
  <si>
    <t>HotelLarge Room_2_Flr_3 Water Equipment Latent fract sched</t>
  </si>
  <si>
    <t>HotelLarge Room_2_Flr_3 Water Equipment Sensible fract sched</t>
  </si>
  <si>
    <t>Expanded Polystyrene - EPS - 1 1/2 in. R6.3</t>
  </si>
  <si>
    <t>HotelLarge Room_2_Flr_3 Water Equipment Temp Sched</t>
  </si>
  <si>
    <t>HotelLarge Room_2_Flr_6 Water Equipment Hot Supply Temp Sched</t>
  </si>
  <si>
    <t>Expanded Polystyrene - EPS - 1 1/4 in. R5.2</t>
  </si>
  <si>
    <t>HotelLarge Room_2_Flr_6 Water Equipment Latent fract sched</t>
  </si>
  <si>
    <t>HotelLarge Room_2_Flr_6 Water Equipment Sensible fract sched</t>
  </si>
  <si>
    <t>HotelLarge Room_2_Flr_6 Water Equipment Temp Sched</t>
  </si>
  <si>
    <t>Expanded Polystyrene - EPS - 1 15/16 in. R8.1</t>
  </si>
  <si>
    <t>HotelLarge Room_3_Mult19_Flr_3 Water Equipment Hot Supply Temp Sched</t>
  </si>
  <si>
    <t>Expanded Polystyrene - EPS - 1 3/4 in. R7.3</t>
  </si>
  <si>
    <t>Expanded Polystyrene - EPS - 1 7/8 in. R8.0</t>
  </si>
  <si>
    <t>HotelLarge Room_3_Mult19_Flr_3 Water Equipment Latent fract sched</t>
  </si>
  <si>
    <t>Expanded Polystyrene - EPS - 1 in. R4.2</t>
  </si>
  <si>
    <t>HotelLarge Room_3_Mult19_Flr_3 Water Equipment Sensible fract sched</t>
  </si>
  <si>
    <t>Expanded Polystyrene - EPS - 1/2 in. R2.1</t>
  </si>
  <si>
    <t>HotelLarge Room_3_Mult19_Flr_3 Water Equipment Temp Sched</t>
  </si>
  <si>
    <t>HotelLarge Room_3_Mult9_Flr_6 Water Equipment Hot Supply Temp Sched</t>
  </si>
  <si>
    <t>HotelLarge Room_3_Mult9_Flr_6 Water Equipment Latent fract sched</t>
  </si>
  <si>
    <t>Expanded Polystyrene - EPS - 1/4 in. R1.0</t>
  </si>
  <si>
    <t>HotelLarge Room_3_Mult9_Flr_6 Water Equipment Sensible fract sched</t>
  </si>
  <si>
    <t>HotelLarge Room_3_Mult9_Flr_6 Water Equipment Temp Sched</t>
  </si>
  <si>
    <t>HotelLarge Room_4_Mult19_Flr_3 Water Equipment Hot Supply Temp Sched</t>
  </si>
  <si>
    <t>Expanded Polystyrene - EPS - 2 2/5 in. R10</t>
  </si>
  <si>
    <t>HotelLarge Room_4_Mult19_Flr_3 Water Equipment Latent fract sched</t>
  </si>
  <si>
    <t>Expanded Polystyrene - EPS - 2 7/16 in. R10</t>
  </si>
  <si>
    <t>Expanded Polystyrene - EPS - 2 in. R8.3</t>
  </si>
  <si>
    <t>HotelLarge Room_4_Mult19_Flr_3 Water Equipment Sensible fract sched</t>
  </si>
  <si>
    <t>Expanded Polystyrene - EPS - 3 1/2 in. R15</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</si>
  <si>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</si>
  <si>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</si>
  <si>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</si>
  <si>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</si>
  <si>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Expanded Polystyrene - EPS - 3 1/3 in. R14</t>
  </si>
  <si>
    <t>HotelLarge Room_5_Flr_3 Water Equipment Temp Sched</t>
  </si>
  <si>
    <t>HotelLarge Room_6_Flr_3 Water Equipment Hot Supply Temp Sched</t>
  </si>
  <si>
    <t>HotelLarge Room_6_Flr_3 Water Equipment Latent fract sched</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</si>
  <si>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</si>
  <si>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</si>
  <si>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</si>
  <si>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</si>
  <si>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</si>
  <si>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</si>
  <si>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HotelLarge Room_6_Flr_3 Water Equipment Sensible fract sched</t>
  </si>
  <si>
    <t>Expanded Polystyrene - EPS - 5 2/5 in. R22</t>
  </si>
  <si>
    <t>HotelLarge Room_6_Flr_3 Water Equipment Temp Sched</t>
  </si>
  <si>
    <t>HotelLarge S Adva_OccGuestRoom_ClgSP_Sch</t>
  </si>
  <si>
    <t>Expanded Polystyrene - EPS - 6 1/10 in. R25</t>
  </si>
  <si>
    <t>HotelLarge S Adva_OccGuestRoom_HtgSP_Sch</t>
  </si>
  <si>
    <t>HotelLarge scheduleOSCBasementFloorTemp</t>
  </si>
  <si>
    <t>HotelLarge scheduleOSCBasementLowerWallTemp</t>
  </si>
  <si>
    <t>Expanded Polystyrene - EPS - 6 7/8 in. R29</t>
  </si>
  <si>
    <t>HotelLarge scheduleOSCBasementUpperWallTemp</t>
  </si>
  <si>
    <t>HotelLarge scheduleOSCBasementWallSurfaceTemp</t>
  </si>
  <si>
    <t>HotelLarge Seasonal-Reset-Supply-Air-Temp-Sch</t>
  </si>
  <si>
    <t>Expanded Polystyrene - EPS - 8 3/5 in. R35</t>
  </si>
  <si>
    <t>HotelLarge SHADING_SCH</t>
  </si>
  <si>
    <t>HotelLarge Sliding_Doors_Ventilation_Availability_SCH</t>
  </si>
  <si>
    <t>Expanded Polyurethane - 1 1/4 in. R7.8</t>
  </si>
  <si>
    <t>HotelLarge SWHSys1 Water Heater Ambient Temperature Schedule Name</t>
  </si>
  <si>
    <t>HotelLarge SWHSys1 Water Heater Setpoint Temperature Schedule Name</t>
  </si>
  <si>
    <t>Expanded Polyurethane - 1 in. R6.3</t>
  </si>
  <si>
    <t>HotelLarge SWHSys1-Loop-Temp-Schedule</t>
  </si>
  <si>
    <t>Expanded Polyurethane - 1/2 in. R3.1</t>
  </si>
  <si>
    <t>HotelLarge walkin_occ_lght_SCH</t>
  </si>
  <si>
    <t>Expanded Polyurethane - 2 in. R12.6</t>
  </si>
  <si>
    <t>Expanded Polyurethane - 3/4 in. R4.7</t>
  </si>
  <si>
    <t>HotelLarge WORK_EFF_SCH</t>
  </si>
  <si>
    <t>HotelSmall Activity_Sch</t>
  </si>
  <si>
    <t>Extruded Polystyrene - XPS - 1 1/2 in. R7.50</t>
  </si>
  <si>
    <t>HotelSmall Adva_EmployeeLounge_ClgSP_Sch</t>
  </si>
  <si>
    <t>HotelSmall Adva_EmployeeLounge_HtgSP_Sch</t>
  </si>
  <si>
    <t>Extruded Polystyrene - XPS - 1 1/4 in. R6.25</t>
  </si>
  <si>
    <t>Extruded Polystyrene - XPS - 1 3/4 in. R8.75</t>
  </si>
  <si>
    <t>HotelSmall Adva_ExerciseCenter_ClgSP_Sch</t>
  </si>
  <si>
    <t>HotelSmall Adva_ExerciseCenter_HtgSP_Sch</t>
  </si>
  <si>
    <t>Extruded Polystyrene - XPS - 1 7/8 in. R9.37</t>
  </si>
  <si>
    <t>HotelSmall Adva_MeetingRoom_ClgSP_Sch</t>
  </si>
  <si>
    <t>HotelSmall Adva_MeetingRoom_HtgSP_Sch</t>
  </si>
  <si>
    <t>Extruded Polystyrene - XPS - 1 in. R5.00</t>
  </si>
  <si>
    <t>HotelSmall Adva_OccGuestRoom_ClgSP_Sch</t>
  </si>
  <si>
    <t>Extruded Polystyrene - XPS - 1/2 in. R2.50</t>
  </si>
  <si>
    <t>HotelSmall Adva_OccGuestRoom_HtgSP_Sch</t>
  </si>
  <si>
    <t>HotelSmall Adva5F_OccGuestRoom_ClgSP_Sch</t>
  </si>
  <si>
    <t>Extruded Polystyrene - XPS - 1/4 in. R1.25</t>
  </si>
  <si>
    <t>HotelSmall Adva5F_OccGuestRoom_HtgSP_Sch</t>
  </si>
  <si>
    <t>Extruded Polystyrene - XPS - 2 1/2 in. R12.50</t>
  </si>
  <si>
    <t>HotelSmall AlwaysOff</t>
  </si>
  <si>
    <t>HotelSmall AlwaysOff_SCH</t>
  </si>
  <si>
    <t>HotelSmall AlwaysOn</t>
  </si>
  <si>
    <t>Extruded Polystyrene - XPS - 2 in. R10.00</t>
  </si>
  <si>
    <t>HotelSmall AlwaysOn_SCH</t>
  </si>
  <si>
    <t>Extruded Polystyrene - XPS - 3 1/2 in. R17.50</t>
  </si>
  <si>
    <t>HotelSmall Base_OccGuestRoom_ClgSP_Sch</t>
  </si>
  <si>
    <t>Extruded Polystyrene - XPS - 3 in. R15.00</t>
  </si>
  <si>
    <t>HotelSmall Base_OccGuestRoom_HtgSP_Sch</t>
  </si>
  <si>
    <t>Extruded Polystyrene - XPS - 3/4 in. R3.75</t>
  </si>
  <si>
    <t>HotelSmall BLDG_ELEVATORS</t>
  </si>
  <si>
    <t>HotelSmall BLDG_LIGHT_CORRIDOR_SCH</t>
  </si>
  <si>
    <t>Extruded Polystyrene - XPS - 4 1/2 in. R22.50</t>
  </si>
  <si>
    <t>HotelSmall BLDG_LIGHT_CORRIDOR_SCH_2013</t>
  </si>
  <si>
    <t>HotelSmall BLDG_LIGHT_EMPLOYEELOUNGE_SCH</t>
  </si>
  <si>
    <t>Extruded Polystyrene - XPS - 4 in. R20.00</t>
  </si>
  <si>
    <t>Extruded Polystyrene - XPS - 5 1/2 in. R27.50</t>
  </si>
  <si>
    <t>HotelSmall BLDG_LIGHT_EXERCENTER_SCH</t>
  </si>
  <si>
    <t>HotelSmall BLDG_LIGHT_FRONTLOUNGE_SCH</t>
  </si>
  <si>
    <t>Extruded Polystyrene - XPS - 5 in. R25.00</t>
  </si>
  <si>
    <t>HotelSmall BLDG_LIGHT_GUESTROOM_SCH_2013</t>
  </si>
  <si>
    <t>Extruded Polystyrene - XPS - 6 1/2 in. R32.50</t>
  </si>
  <si>
    <t>HotelSmall BLDG_LIGHT_GUESTROOM_SCH_2010</t>
  </si>
  <si>
    <t>Extruded Polystyrene - XPS - 6 in. R30.00</t>
  </si>
  <si>
    <t>Extruded Polystyrene - XPS - 8 1/2 in. R42.50</t>
  </si>
  <si>
    <t>Extruded Polystyrene - XPS - 8 in. R40.00</t>
  </si>
  <si>
    <t>F04 Wall air space resistance</t>
  </si>
  <si>
    <t>F05 Ceiling air space resistance</t>
  </si>
  <si>
    <t>HotelSmall BLDG_LIGHT_LAUNDRY_SCH</t>
  </si>
  <si>
    <t>HotelSmall BLDG_LIGHT_MECHROOM_SCH</t>
  </si>
  <si>
    <t>F16 Acoustic tile</t>
  </si>
  <si>
    <t>Fiber cement board - 63 lb/ft3 - 1/3 in.</t>
  </si>
  <si>
    <t>HotelSmall BLDG_LIGHT_MEETINGROOM_SCH</t>
  </si>
  <si>
    <t>Bldg Board and Siding</t>
  </si>
  <si>
    <t>Fiber cement board - 88 lb/ft3 - 1/2 in.</t>
  </si>
  <si>
    <t>HotelSmall BLDG_LIGHT_OFFICE_SCH</t>
  </si>
  <si>
    <t>Fiber cement board - 88 lb/ft3 - 1/3 in.</t>
  </si>
  <si>
    <t>HotelSmall BLDG_LIGHT_RESTROOM_SCH</t>
  </si>
  <si>
    <t>HotelSmall BLDG_LIGHT_STAIR_SCH</t>
  </si>
  <si>
    <t>Fiberboard sheathing - 1/2 in.</t>
  </si>
  <si>
    <t>HotelSmall BLDG_LIGHT_STORAGE_SCH</t>
  </si>
  <si>
    <t>Fixed Window 2.00/0.40/0.31</t>
  </si>
  <si>
    <t>Fixed Window 2.00/0.45/0.35</t>
  </si>
  <si>
    <t>HotelSmall CommonArea_ClgSP_Sch</t>
  </si>
  <si>
    <t>Fixed Window 2.30/0.40/0.31</t>
  </si>
  <si>
    <t>HotelSmall CommonArea_HtgSP_Sch</t>
  </si>
  <si>
    <t>Fixed Window 2.56/0.45/0.35</t>
  </si>
  <si>
    <t>HotelSmall CommonArea_Infil_Sch</t>
  </si>
  <si>
    <t>Fixed Window 2.62/0.30/0.21</t>
  </si>
  <si>
    <t>HotelSmall COMPACT HVAC-ALWAYS 0</t>
  </si>
  <si>
    <t>Fixed Window 2.67/0.30/0.21</t>
  </si>
  <si>
    <t>HotelSmall COMPACT HVAC-ALWAYS 1</t>
  </si>
  <si>
    <t>Fixed Window 2.96/0.39/0.31</t>
  </si>
  <si>
    <t>HotelSmall COMPACT HVAC-ALWAYS 4</t>
  </si>
  <si>
    <t>Fixed Window 2.96/0.49/0.41</t>
  </si>
  <si>
    <t>HotelSmall ELEV_LIGHT_FAN_SCH_24_7</t>
  </si>
  <si>
    <t>HotelSmall ELEV_LIGHT_FAN_SCH_ADD_DF</t>
  </si>
  <si>
    <t>Fixed Window 2.96/0.62/0.54</t>
  </si>
  <si>
    <t>Fixed Window 3.12/0.40/0.31</t>
  </si>
  <si>
    <t>Fixed Window 3.24/0.25/0.16</t>
  </si>
  <si>
    <t>HotelSmall EmployeeLounge_Eqp_Sch</t>
  </si>
  <si>
    <t>Fixed Window 3.24/0.39/0.31</t>
  </si>
  <si>
    <t>Fixed Window 3.24/0.49/0.41</t>
  </si>
  <si>
    <t>Fixed Window 3.35/0.36/0.27</t>
  </si>
  <si>
    <t>Fixed Window 3.35/0.39/0.31</t>
  </si>
  <si>
    <t>HotelSmall EmployeeLounge_Occ_Sch</t>
  </si>
  <si>
    <t>Fixed Window 3.53/0.41/0.32</t>
  </si>
  <si>
    <t>Fixed Window 3.69/0.25/0.16</t>
  </si>
  <si>
    <t>Fixed Window 3.69/0.70/0.60</t>
  </si>
  <si>
    <t>HotelSmall ExerciseCenter_Eqp_Sch</t>
  </si>
  <si>
    <t>Fixed Window 3.81/0.39/0.27</t>
  </si>
  <si>
    <t>HotelSmall ExerciseCenter_Occ_Sch</t>
  </si>
  <si>
    <t>Fixed Window 3.81/0.49/0.38</t>
  </si>
  <si>
    <t>Fixed Window 4.09/0.26/0.13</t>
  </si>
  <si>
    <t>Fixed Window 4.09/0.36/0.23</t>
  </si>
  <si>
    <t>HotelSmall Exterior_Ltg_Sch</t>
  </si>
  <si>
    <t>Fixed Window 4.09/0.39/0.25</t>
  </si>
  <si>
    <t>HotelSmall GuestRoom_Eqp_Sch_Adva</t>
  </si>
  <si>
    <t>Fixed Window 4.26/0.25/0.16</t>
  </si>
  <si>
    <t>Fixed Window 5.84/0.25/0.11</t>
  </si>
  <si>
    <t>Fixed Window 5.84/0.39/0.22</t>
  </si>
  <si>
    <t>Fixed Window 5.84/0.44/0.27</t>
  </si>
  <si>
    <t>Fixed Window 5.84/0.54/0.38</t>
  </si>
  <si>
    <t>HotelSmall GuestRoom_Eqp_Sch_Base</t>
  </si>
  <si>
    <t>Fixed Window 5.84/0.61/0.47</t>
  </si>
  <si>
    <t>Fixed Window 5.84/0.70/0.60</t>
  </si>
  <si>
    <t>HotelSmall GuestRoom_Infil_Sch</t>
  </si>
  <si>
    <t>HotelSmall GuestRoom_Occ_Sch</t>
  </si>
  <si>
    <t>G01a 19mm gypsum board</t>
  </si>
  <si>
    <t>Gap_1_W_0_0018</t>
  </si>
  <si>
    <t>Gap_1_W_0_0024</t>
  </si>
  <si>
    <t>HotelSmall Heat Exchanger Supply Air Temp Sch</t>
  </si>
  <si>
    <t>Gap_1_W_0_0025</t>
  </si>
  <si>
    <t>HotelSmall INFIL_Door_Opening_SCH</t>
  </si>
  <si>
    <t>HotelSmall LaundryRoom_Eqp_Elec_Sch</t>
  </si>
  <si>
    <t>Gap_1_W_0_0032</t>
  </si>
  <si>
    <t>Gap_1_W_0_0038</t>
  </si>
  <si>
    <t>Gap_1_W_0_0042</t>
  </si>
  <si>
    <t>HotelSmall LaundryRoom_Eqp_Gas_Sch</t>
  </si>
  <si>
    <t>Gap_1_W_0_0043</t>
  </si>
  <si>
    <t>Glass fiber batt - 10 in. R30 (CEC Default)</t>
  </si>
  <si>
    <t>HotelSmall LaundryRoom_Occ_Sch</t>
  </si>
  <si>
    <t>Insulation Batt</t>
  </si>
  <si>
    <t>Glass fiber batt - 12 in. R38 (CEC Default)</t>
  </si>
  <si>
    <t>HotelSmall Lobby_Eqp_Sch</t>
  </si>
  <si>
    <t>HotelSmall Lobby_Occ_Sch</t>
  </si>
  <si>
    <t>Glass fiber batt - 3 1/2 in. R11 (CEC Default)</t>
  </si>
  <si>
    <t>HotelSmall MeetingRoom_Eqp_Sch</t>
  </si>
  <si>
    <t>Glass fiber batt - 3 1/2 in. R13 (CEC Default)</t>
  </si>
  <si>
    <t>HotelSmall MeetingRoom_Occ_Sch</t>
  </si>
  <si>
    <t>HotelSmall MinOA_MotorizedDamper_Sched</t>
  </si>
  <si>
    <t>HotelSmall N Adva_OccGuestRoom_ClgSP_Sch</t>
  </si>
  <si>
    <t>Glass fiber batt - 3 1/2 in. R15 (CEC Default)</t>
  </si>
  <si>
    <t>HotelSmall N Adva_OccGuestRoom_HtgSP_Sch</t>
  </si>
  <si>
    <t>Glass fiber batt - 4 1/2 in.</t>
  </si>
  <si>
    <t>HotelSmall OFF_EQUIP_SCH</t>
  </si>
  <si>
    <t>Glass fiber batt - 4 in.</t>
  </si>
  <si>
    <t>HotelSmall Office_Occ_Sch</t>
  </si>
  <si>
    <t>Glass fiber batt - 5 1/2 in. R19 (CEC Default)</t>
  </si>
  <si>
    <t>ASHRAE 169-2006-7</t>
  </si>
  <si>
    <t>Glass fiber batt - 5 1/2 in. R21 (CEC Default)</t>
  </si>
  <si>
    <t>HotelSmall PlantOnSched</t>
  </si>
  <si>
    <t>Glass fiber batt - 5 in.</t>
  </si>
  <si>
    <t>HotelSmall S Adva_OccGuestRoom_ClgSP_Sch</t>
  </si>
  <si>
    <t>Glass fiber batt - 6 1/2 in.</t>
  </si>
  <si>
    <t>Glass fiber batt - 6 in.</t>
  </si>
  <si>
    <t>HotelSmall S Adva_OccGuestRoom_HtgSP_Sch</t>
  </si>
  <si>
    <t>Glass fiber batt - 7 1/4 in. R25 (CEC Default)</t>
  </si>
  <si>
    <t>HotelSmall SemiHeated_HtgSP_Sch</t>
  </si>
  <si>
    <t>HotelSmall SHW Latent fract sched</t>
  </si>
  <si>
    <t>Glass fiber batt - 7 1/4 in. R30 (CEC Default)</t>
  </si>
  <si>
    <t>HotelSmall SHW Laundry Temp Sched</t>
  </si>
  <si>
    <t>HotelSmall SHW Sensible fract sched</t>
  </si>
  <si>
    <t>Glass fiber batt - 8 1/4 in. R30C (CEC Default)</t>
  </si>
  <si>
    <t>Glass_2010F_LayerAvg</t>
  </si>
  <si>
    <t>HotelSmall SHW Shower Temp Sched</t>
  </si>
  <si>
    <t>HotelSmall SHWSys Water Heater Ambient Temperature Schedule</t>
  </si>
  <si>
    <t>Glass_2022F_LayerAvg</t>
  </si>
  <si>
    <t>Glass_2027F_LayerAvg</t>
  </si>
  <si>
    <t>Glass_2052_LayerAvg</t>
  </si>
  <si>
    <t>Glass_2175_LayerAvg</t>
  </si>
  <si>
    <t>HotelSmall SHWSysLaundry Water Heater Setpoint Temperature Schedule</t>
  </si>
  <si>
    <t>HotelSmall SHWSysLaundry-Loop-Temp-Schedule</t>
  </si>
  <si>
    <t>Gypsum Board - 1/2 in.</t>
  </si>
  <si>
    <t>HotelSmall SHWSysShower Water Heater Setpoint Temperature Schedule</t>
  </si>
  <si>
    <t>HotelSmall SHWSysShower-Loop-Temp-Schedule</t>
  </si>
  <si>
    <t>HotelSmall Sliding_Doors_Ventilation_Availability_SCH</t>
  </si>
  <si>
    <t>Gypsum Board - 3/4 in.</t>
  </si>
  <si>
    <t>HotelSmall VacGuestRoom_ClgSP_Sch</t>
  </si>
  <si>
    <t>HotelSmall VacGuestRoom_HtgSP_Sch</t>
  </si>
  <si>
    <t>Large Office Activity</t>
  </si>
  <si>
    <t>Gypsum Board - 5/8 in.</t>
  </si>
  <si>
    <t>Large Office BLDG ELEVATORS</t>
  </si>
  <si>
    <t>Large Office Bldg Equip</t>
  </si>
  <si>
    <t>Gypsum Or Plaster Board - 3/8 in.</t>
  </si>
  <si>
    <t>Gypsum partition block - 3 cells - 4 in. x 12 in. x 30 in. - 4 in.</t>
  </si>
  <si>
    <t>Gypsum partition block - 4 cells - 3 in. x 12 in. x 30 in. - 3 in.</t>
  </si>
  <si>
    <t>Large Office Bldg Light</t>
  </si>
  <si>
    <t>Gypsum partition block - solid - 3 in. x 12 in. x 30 in. - 3 in.</t>
  </si>
  <si>
    <t>Gypsum plaster - 80 lb/ft3 - 1/2 in.</t>
  </si>
  <si>
    <t>Gypsum plaster - 80 lb/ft3 - 5/8 in.</t>
  </si>
  <si>
    <t>Large Office Bldg Occ</t>
  </si>
  <si>
    <t>WntrDsn|Sun</t>
  </si>
  <si>
    <t>Gypsum plaster - on metal lath 70 lb/ft3 - 3/4 in.</t>
  </si>
  <si>
    <t>Gypsum plaster - on metal lath 80 lb/ft3 - 3/4 in.</t>
  </si>
  <si>
    <t>Large Office ClgSetp</t>
  </si>
  <si>
    <t>Hard Board - 3/4 in.</t>
  </si>
  <si>
    <t>Large Office Clothing</t>
  </si>
  <si>
    <t>Hardboard - HDF - 50 lb/ft3 - 1/2 in.</t>
  </si>
  <si>
    <t>Hardboard - HDF - 50 lb/ft3 - 3/4 in.</t>
  </si>
  <si>
    <t>Hardboard - HDF - 50 lb/ft3 - 3/8 in.</t>
  </si>
  <si>
    <t>Hardboard - HDF - 50 lb/ft3 - 5/8 in.</t>
  </si>
  <si>
    <t>Large Office HtgSetp</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</si>
  <si>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</si>
  <si>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</si>
  <si>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</si>
  <si>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</si>
  <si>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</si>
  <si>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</si>
  <si>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</si>
  <si>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</si>
  <si>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</si>
  <si>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Yes</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</si>
  <si>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</si>
  <si>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</si>
  <si>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</si>
  <si>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</si>
  <si>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</si>
  <si>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</si>
  <si>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</si>
  <si>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</si>
  <si>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</si>
  <si>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</si>
  <si>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</si>
  <si>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</si>
  <si>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</si>
  <si>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</si>
  <si>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</si>
  <si>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</si>
  <si>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</si>
  <si>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</si>
  <si>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</si>
  <si>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SmrDsn|Sun</t>
  </si>
  <si>
    <t>Insulating Concrete Forms - 4 in. XPS Ins. each side - concrete 8 in.</t>
  </si>
  <si>
    <t>Large Office Infil Quarter On</t>
  </si>
  <si>
    <t>Interior Wall Addi Insul</t>
  </si>
  <si>
    <t>Light Roof - 2/5 in.</t>
  </si>
  <si>
    <t>Large Office Work Eff</t>
  </si>
  <si>
    <t>LargeHotel Activity</t>
  </si>
  <si>
    <t>Linoleum/cork tile - 1/4 in.</t>
  </si>
  <si>
    <t>LoE CLEAR 6MM</t>
  </si>
  <si>
    <t>LargeHotel Bldg Equip</t>
  </si>
  <si>
    <t>LargeHotel Bldg Light</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</si>
  <si>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</si>
  <si>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</si>
  <si>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</si>
  <si>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</si>
  <si>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</si>
  <si>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</si>
  <si>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ASHRAE 169-2006-8</t>
  </si>
  <si>
    <t>Loose fill - Mineral fiber - closed sidewalls - 3 1/2 in.</t>
  </si>
  <si>
    <t>M01 100mm brick</t>
  </si>
  <si>
    <t>LargeHotel Bldg Occ</t>
  </si>
  <si>
    <t>M11 100mm lightweight concrete</t>
  </si>
  <si>
    <t>M15 200mm heavyweight concrete</t>
  </si>
  <si>
    <t>Maple - 1 in.</t>
  </si>
  <si>
    <t>Mass NonRes Wall Insulation-0.43</t>
  </si>
  <si>
    <t>LargeHotel ClgSetp</t>
  </si>
  <si>
    <t>Mass Wall Insulation R-4.23 IP</t>
  </si>
  <si>
    <t>LargeHotel Clothing</t>
  </si>
  <si>
    <t>Mastic asphalt (heavy - 20% grit) - 1 in.</t>
  </si>
  <si>
    <t>MAT-CC05 8 HW CONCRETE</t>
  </si>
  <si>
    <t>MAT-SHEATH</t>
  </si>
  <si>
    <t>LargeHotel Corridor ClgSetp</t>
  </si>
  <si>
    <t>Metal Building Semi-Cond Wall Insulation-0.54</t>
  </si>
  <si>
    <t>LargeHotel Corridor HtgSetp</t>
  </si>
  <si>
    <t>LargeHotel GuestRoom ClgSetp</t>
  </si>
  <si>
    <t>LargeHotel GuestRoom Equip</t>
  </si>
  <si>
    <t>Metal Building Wall Insulation R-4.14 IP</t>
  </si>
  <si>
    <t>LargeHotel GuestRoom HtgSetp</t>
  </si>
  <si>
    <t>Metal Deck - 1/16 in.</t>
  </si>
  <si>
    <t>LargeHotel GuestRoom Occ</t>
  </si>
  <si>
    <t>Metal Framed Floor - 16inOC - 2x10 - R30 ins.</t>
  </si>
  <si>
    <t>Metal Framed Floor</t>
  </si>
  <si>
    <t>Floor16inOC</t>
  </si>
  <si>
    <t>9_25in</t>
  </si>
  <si>
    <t>LargeHotel HtgSetp</t>
  </si>
  <si>
    <t>2x10</t>
  </si>
  <si>
    <t>Metal Framed Floor - 16inOC - 2x12 - R38 ins.</t>
  </si>
  <si>
    <t>LargeHotel Infil Quarter On</t>
  </si>
  <si>
    <t>11_25in</t>
  </si>
  <si>
    <t>2x12</t>
  </si>
  <si>
    <t>Metal Framed Floor - 16inOC - 2x6 - R0 ins.</t>
  </si>
  <si>
    <t>5_5in</t>
  </si>
  <si>
    <t>2x6</t>
  </si>
  <si>
    <t>Metal Framed Floor - 16inOC - 2x6 - R11 ins.</t>
  </si>
  <si>
    <t>Metal Framed Floor - 16inOC - 2x6 - R13 ins.</t>
  </si>
  <si>
    <t>Metal Framed Floor - 16inOC - 2x6 - R19 ins.</t>
  </si>
  <si>
    <t>LargeHotel Kitchen ClgSetp</t>
  </si>
  <si>
    <t>Metal Framed Floor - 16inOC - 2x8 - R19 ins.</t>
  </si>
  <si>
    <t>7_25in</t>
  </si>
  <si>
    <t>2x8</t>
  </si>
  <si>
    <t>Metal Framed Floor - 16inOC - 2x8 - R22 ins.</t>
  </si>
  <si>
    <t>LargeHotel Kitchen Equip</t>
  </si>
  <si>
    <t>Metal Framed Floor - 24inOC - 2x10 - R30 ins.</t>
  </si>
  <si>
    <t>Floor24inOC</t>
  </si>
  <si>
    <t>LargeHotel Kitchen Exhaust</t>
  </si>
  <si>
    <t>Metal Framed Floor - 24inOC - 2x12 - R38 ins.</t>
  </si>
  <si>
    <t>LargeHotel Kitchen Gas</t>
  </si>
  <si>
    <t>Metal Framed Floor - 24inOC - 2x6 - R0 ins.</t>
  </si>
  <si>
    <t>Metal Framed Floor - 24inOC - 2x6 - R11 ins.</t>
  </si>
  <si>
    <t>LargeHotel Kitchen HtgSetp</t>
  </si>
  <si>
    <t>Metal Framed Floor - 24inOC - 2x6 - R13 ins.</t>
  </si>
  <si>
    <t>LargeHotel LaundryRoom Equip</t>
  </si>
  <si>
    <t>Metal Framed Floor - 24inOC - 2x6 - R19 ins.</t>
  </si>
  <si>
    <t>Metal Framed Floor - 24inOC - 2x8 - R19 ins.</t>
  </si>
  <si>
    <t>LargeHotel LaundryRoom Gas</t>
  </si>
  <si>
    <t>Metal Framed Floor - 24inOC - 2x8 - R22 ins.</t>
  </si>
  <si>
    <t>Metal Framed Roof - 16inOC - 2x10 - R25 ins.</t>
  </si>
  <si>
    <t>LargeHotel Lobby Occ</t>
  </si>
  <si>
    <t>Metal Building Roof</t>
  </si>
  <si>
    <t>Roof16inOC</t>
  </si>
  <si>
    <t>9_25In</t>
  </si>
  <si>
    <t>Metal Framed Roof - 16inOC - 2x10 - R30 ins.</t>
  </si>
  <si>
    <t>Metal Framed Roof - 16inOC - 2x12 - R30 ins.</t>
  </si>
  <si>
    <t>11_25In</t>
  </si>
  <si>
    <t>Metal Framed Roof - 16inOC - 2x12 - R38 ins.</t>
  </si>
  <si>
    <t>LargeHotel Work Eff</t>
  </si>
  <si>
    <t>Medium Office Activity</t>
  </si>
  <si>
    <t>Metal Framed Roof - 16inOC - 2x14 - R38 ins.</t>
  </si>
  <si>
    <t>13_25In</t>
  </si>
  <si>
    <t>2x14</t>
  </si>
  <si>
    <t>Metal Framed Roof - 16inOC - 2x4 - R11 ins.</t>
  </si>
  <si>
    <t>3_5In</t>
  </si>
  <si>
    <t>2x4</t>
  </si>
  <si>
    <t>Metal Framed Roof - 16inOC - 2x4 - R13 ins.</t>
  </si>
  <si>
    <t>Medium Office Bldg Equip</t>
  </si>
  <si>
    <t>Metal Framed Roof - 16inOC - 2x4 - R15 ins.</t>
  </si>
  <si>
    <t>Metal Framed Roof - 16inOC - 2x4 - R19 ins.</t>
  </si>
  <si>
    <t>Metal Framed Roof - 16inOC - 2x6 - R11 ins.</t>
  </si>
  <si>
    <t>5_5In</t>
  </si>
  <si>
    <t>Metal Framed Roof - 16inOC - 2x6 - R13 ins.</t>
  </si>
  <si>
    <t>Medium Office Bldg Light</t>
  </si>
  <si>
    <t>Metal Framed Roof - 16inOC - 2x6 - R15 ins.</t>
  </si>
  <si>
    <t>Metal Framed Roof - 16inOC - 2x6 - R19 ins.</t>
  </si>
  <si>
    <t>Metal Framed Roof - 16inOC - 2x8 - R19 ins.</t>
  </si>
  <si>
    <t>7_25In</t>
  </si>
  <si>
    <t>Metal Framed Roof - 16inOC - 2x8 - R21 ins.</t>
  </si>
  <si>
    <t>Metal Framed Roof - 24inOC - 2x10 - R25 ins.</t>
  </si>
  <si>
    <t>Medium Office Bldg Occ</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</si>
  <si>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</si>
  <si>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</si>
  <si>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</si>
  <si>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</si>
  <si>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</si>
  <si>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</si>
  <si>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</si>
  <si>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</si>
  <si>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</si>
  <si>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</si>
  <si>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Medium Office Clothing</t>
  </si>
  <si>
    <t>Metal Framed Roof - 24inOC - 2x6 - R13 ins.</t>
  </si>
  <si>
    <t>Metal Framed Roof - 24inOC - 2x6 - R15 ins.</t>
  </si>
  <si>
    <t>Metal Framed Roof - 24inOC - 2x6 - R19 ins.</t>
  </si>
  <si>
    <t>Metal Framed Roof - 24inOC - 2x8 - R19 ins.</t>
  </si>
  <si>
    <t>Metal Framed Roof - 24inOC - 2x8 - R21 ins.</t>
  </si>
  <si>
    <t>Medium Office Infil Quarter On</t>
  </si>
  <si>
    <t>Metal Framed Wall - 16inOC - 2x4 - R0 ins.</t>
  </si>
  <si>
    <t>Metal Framed Wall</t>
  </si>
  <si>
    <t>Wall16inOC</t>
  </si>
  <si>
    <t>3_5in</t>
  </si>
  <si>
    <t>Metal Framed Wall - 16inOC - 2x4 - R11 ins.</t>
  </si>
  <si>
    <t>Metal Framed Wall - 16inOC - 2x4 - R13 ins.</t>
  </si>
  <si>
    <t>Medium Office Work Eff</t>
  </si>
  <si>
    <t>MidriseApartment Activity</t>
  </si>
  <si>
    <t>Metal Framed Wall - 16inOC - 2x4 - R15 ins.</t>
  </si>
  <si>
    <t>MidriseApartment Apartment ClgSetp</t>
  </si>
  <si>
    <t>Metal Framed Wall - 16inOC - 2x4 - R5 ins.</t>
  </si>
  <si>
    <t>MidriseApartment Apartment DHW</t>
  </si>
  <si>
    <t>Metal Framed Wall - 16inOC - 2x6 - R19 ins.</t>
  </si>
  <si>
    <t>MidriseApartment Apartment Equip</t>
  </si>
  <si>
    <t>MidriseApartment Apartment HtgSetp</t>
  </si>
  <si>
    <t>Metal Framed Wall - 16inOC - 2x6 - R21 ins.</t>
  </si>
  <si>
    <t>Metal Framed Wall - 16inOC - 2x8 - R19 ins.</t>
  </si>
  <si>
    <t>MidriseApartment Apartment Light</t>
  </si>
  <si>
    <t>Metal Framed Wall - 16inOC - 2x8 - R22 ins.</t>
  </si>
  <si>
    <t>MidriseApartment Apartment Occ</t>
  </si>
  <si>
    <t>Metal Framed Wall - 16inOC - 2x8 - R25 ins.</t>
  </si>
  <si>
    <t>MidriseApartment Apartment Operation</t>
  </si>
  <si>
    <t>MidriseApartment BLDG ELEVATORS</t>
  </si>
  <si>
    <t>Metal Framed Wall - 16inOC - 2x8 - R30 ins.</t>
  </si>
  <si>
    <t>MidriseApartment Clothing</t>
  </si>
  <si>
    <t>Metal Framed Wall - 24inOC - 2x4 - R0 ins.</t>
  </si>
  <si>
    <t>Wall24inOC</t>
  </si>
  <si>
    <t>Metal Framed Wall - 24inOC - 2x4 - R11 ins.</t>
  </si>
  <si>
    <t>Metal Framed Wall - 24inOC - 2x4 - R13 ins.</t>
  </si>
  <si>
    <t>MidriseApartment Corridor ClgSetp</t>
  </si>
  <si>
    <t>Metal Framed Wall - 24inOC - 2x4 - R15 ins.</t>
  </si>
  <si>
    <t>MidriseApartment Corridor HtgSetp</t>
  </si>
  <si>
    <t>Metal Framed Wall - 24inOC - 2x4 - R5 ins.</t>
  </si>
  <si>
    <t>MidriseApartment Corridor Light</t>
  </si>
  <si>
    <t>Metal Framed Wall - 24inOC - 2x6 - R19 ins.</t>
  </si>
  <si>
    <t>MidriseApartment Infil</t>
  </si>
  <si>
    <t>MidriseApartment Office ClgSetp</t>
  </si>
  <si>
    <t>Metal Framed Wall - 24inOC - 2x6 - R21 ins.</t>
  </si>
  <si>
    <t>Metal Framed Wall - 24inOC - 2x8 - R19 ins.</t>
  </si>
  <si>
    <t>Metal Framed Wall - 24inOC - 2x8 - R22 ins.</t>
  </si>
  <si>
    <t>MidriseApartment Office Equip</t>
  </si>
  <si>
    <t>Metal Framed Wall - 24inOC - 2x8 - R25 ins.</t>
  </si>
  <si>
    <t>WntrDsn|Wknd</t>
  </si>
  <si>
    <t>Metal Framed Wall - 24inOC - 2x8 - R30 ins.</t>
  </si>
  <si>
    <t>MidriseApartment Office HtgSetp</t>
  </si>
  <si>
    <t>Metal Insulated Panels - 2 1/2 in.</t>
  </si>
  <si>
    <t>MidriseApartment OFFICE Infil</t>
  </si>
  <si>
    <t>WntrDsn|SmrDsn|Wknd</t>
  </si>
  <si>
    <t>Metal Insulated Panel Wall</t>
  </si>
  <si>
    <t>MidriseApartment Office Light</t>
  </si>
  <si>
    <t>Metal Insulated Panels - 2 in.</t>
  </si>
  <si>
    <t>MidriseApartment Office Occ</t>
  </si>
  <si>
    <t>Metal Insulated Panels - 3 in.</t>
  </si>
  <si>
    <t>MidriseApartment Office Operation</t>
  </si>
  <si>
    <t>Metal Insulated Panels - 4 in.</t>
  </si>
  <si>
    <t>MidriseApartment UnitHeater ClgSP Sch</t>
  </si>
  <si>
    <t>Metal Insulated Panels - 5 in.</t>
  </si>
  <si>
    <t>MidriseApartment UnitHeater HtgSP Sch</t>
  </si>
  <si>
    <t>MidriseApartment Work Eff</t>
  </si>
  <si>
    <t>Office Activity</t>
  </si>
  <si>
    <t>Metal Insulated Panels - 6 in.</t>
  </si>
  <si>
    <t>Office Bldg Equip</t>
  </si>
  <si>
    <t>Metal Roof Insulation R-5.21 IP</t>
  </si>
  <si>
    <t>Office Bldg Light</t>
  </si>
  <si>
    <t>Office Infil Quarter On</t>
  </si>
  <si>
    <t>Office Misc Occ</t>
  </si>
  <si>
    <t>Metal Screw Down Roof - No Thrml Blk - R10 ins.</t>
  </si>
  <si>
    <t>RoofMetalScrewDown</t>
  </si>
  <si>
    <t>NA</t>
  </si>
  <si>
    <t>Metal Screw Down Roof - No Thrml Blk - R11 ins.</t>
  </si>
  <si>
    <t>Office Work Occ</t>
  </si>
  <si>
    <t>Metal Screw Down Roof - No Thrml Blk - R13ins.</t>
  </si>
  <si>
    <t>Metal Screw Down Roof - No Thrml Blk - R16 ins.</t>
  </si>
  <si>
    <t>Metal Screw Down Roof - No Thrml Blk - R19 ins.</t>
  </si>
  <si>
    <t>Metal Semi-Cond Roof Insulation-1.05</t>
  </si>
  <si>
    <t>OfficeLarge ACTIVITY_SCH</t>
  </si>
  <si>
    <t>OfficeLarge AIR_VELO_SCH</t>
  </si>
  <si>
    <t>OfficeLarge ALWAYS_OFF</t>
  </si>
  <si>
    <t>OfficeLarge ALWAYS_ON</t>
  </si>
  <si>
    <t>OfficeLarge BLDG_ELEVATORS</t>
  </si>
  <si>
    <t>Metal Siding - 1/16 in.</t>
  </si>
  <si>
    <t>OfficeLarge BLDG_EQUIP_SCH</t>
  </si>
  <si>
    <t>Metal Standing Seam - 1/16 in.</t>
  </si>
  <si>
    <t>Metal Standing Seam Roof - Thrml Blk - Dbl Ins. Layer - R10 + R10 Ins.</t>
  </si>
  <si>
    <t>RoofMetalStandingSeam</t>
  </si>
  <si>
    <t>OfficeLarge BLDG_LIGHT_SCH</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</si>
  <si>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</si>
  <si>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</si>
  <si>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</si>
  <si>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</si>
  <si>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OfficeLarge BLDG_OCC_SCH</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</si>
  <si>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</si>
  <si>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</si>
  <si>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</si>
  <si>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</si>
  <si>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</si>
  <si>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</si>
  <si>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</si>
  <si>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</si>
  <si>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</si>
  <si>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</si>
  <si>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OfficeLarge CLGSETP_DC_SCH</t>
  </si>
  <si>
    <t>Metal Standing Seam Roof - Thrml Blk - R13 ins.</t>
  </si>
  <si>
    <t>Metal Standing Seam Roof - Thrml Blk - R16 ins.</t>
  </si>
  <si>
    <t>OfficeLarge CLGSETP_SCH_CAV_bas</t>
  </si>
  <si>
    <t>Metal Standing Seam Roof - Thrml Blk - R19 ins.</t>
  </si>
  <si>
    <t>Metal Standing Seam Roof - Thrml Blk - R6 ins.</t>
  </si>
  <si>
    <t>OfficeLarge CLGSETP_SCH_NO_OPTIMUM</t>
  </si>
  <si>
    <t>Mortar - Cement - 1 3/4 in.</t>
  </si>
  <si>
    <t>Default|WntrDsn|Sat|Wkdy</t>
  </si>
  <si>
    <t>Mortar - Cement - 1 in.</t>
  </si>
  <si>
    <t>OfficeLarge CLGSETP_SCH_YES_OPTIMUM</t>
  </si>
  <si>
    <t>Oak - 1 in.</t>
  </si>
  <si>
    <t>OfficeLarge CLGSETP_SCH_YES_OPTIMUM_original</t>
  </si>
  <si>
    <t>OSB - Oriented Strand Board - 1/2 in.</t>
  </si>
  <si>
    <t>OSB - Oriented Strand Board - 3/4 in.</t>
  </si>
  <si>
    <t>OfficeLarge CLOTHING_SCH</t>
  </si>
  <si>
    <t>OSB - Oriented Strand Board - 5/8 in.</t>
  </si>
  <si>
    <t>Perlite board - 1 1/2 in. R3.8</t>
  </si>
  <si>
    <t>OfficeLarge Cool-Supply-Air-Temp-Sch</t>
  </si>
  <si>
    <t>OfficeLarge CoolingCoilAvailSched</t>
  </si>
  <si>
    <t>Perlite board - 1 in. R2.5</t>
  </si>
  <si>
    <t>OfficeLarge Core_bottom sub cat Latent fract sched</t>
  </si>
  <si>
    <t>OfficeLarge Core_bottom sub cat Sensible fract sched</t>
  </si>
  <si>
    <t>Perlite board - 2 in. R5.0</t>
  </si>
  <si>
    <t>OfficeLarge Core_bottom sub cat Temp Sched</t>
  </si>
  <si>
    <t>Perlite board - 3/4 in. R1.9</t>
  </si>
  <si>
    <t>OfficeLarge Core_bottom sub catHot Supply Temp Sched</t>
  </si>
  <si>
    <t>OfficeLarge Core_mid sub cat Latent fract sched</t>
  </si>
  <si>
    <t>OfficeLarge Core_mid sub cat Sensible fract sched</t>
  </si>
  <si>
    <t>Perlite plaster - 25 lb/ft3 - 1/2 in.</t>
  </si>
  <si>
    <t>OfficeLarge Core_mid sub cat Temp Sched</t>
  </si>
  <si>
    <t>OfficeLarge Core_mid sub catHot Supply Temp Sched</t>
  </si>
  <si>
    <t>Perlite plaster - 38 lb/ft3 - 1/2 in.</t>
  </si>
  <si>
    <t>OfficeLarge Core_top sub cat Latent fract sched</t>
  </si>
  <si>
    <t>OfficeLarge Core_top sub cat Sensible fract sched</t>
  </si>
  <si>
    <t>Pine (oven-dried) - 1 in.</t>
  </si>
  <si>
    <t>OfficeLarge Core_top sub cat Temp Sched</t>
  </si>
  <si>
    <t>OfficeLarge Core_top sub catHot Supply Temp Sched</t>
  </si>
  <si>
    <t>OfficeLarge CW-Loop-Temp-Schedule</t>
  </si>
  <si>
    <t>Plaster/Sand Aggregate - 1 in.</t>
  </si>
  <si>
    <t>OfficeLarge DataCenter_ExtraElecHeatC_Sch</t>
  </si>
  <si>
    <t>OfficeLarge DataCenter_ExtraWaterHeatC_Sch</t>
  </si>
  <si>
    <t>OfficeLarge DC_MinRelHumSetSch</t>
  </si>
  <si>
    <t>Plywood - 1 1/2 in.</t>
  </si>
  <si>
    <t>OfficeLarge Dual Zone Control Type Sched</t>
  </si>
  <si>
    <t>OfficeLarge ELEV_LIGHT_FAN_SCH_24_7</t>
  </si>
  <si>
    <t>Plywood - 1 1/4 in.</t>
  </si>
  <si>
    <t>OfficeLarge ELEV_LIGHT_FAN_SCH_ADD_DF</t>
  </si>
  <si>
    <t>Plywood - 1 in.</t>
  </si>
  <si>
    <t>OfficeLarge Exterior_Lgt_189_1</t>
  </si>
  <si>
    <t>Plywood - 1/2 in.</t>
  </si>
  <si>
    <t>OfficeLarge Exterior_Lgt_ALWAYS_ON</t>
  </si>
  <si>
    <t>OfficeLarge EXTERIOR_LIGHT_SCH</t>
  </si>
  <si>
    <t>Plywood - 1/4 in.</t>
  </si>
  <si>
    <t>Plywood - 3/4 in.</t>
  </si>
  <si>
    <t>OfficeLarge FAN_SCH</t>
  </si>
  <si>
    <t>OfficeLarge Heat-Supply-Air-Temp-Sch</t>
  </si>
  <si>
    <t>Plywood - 3/8 in.</t>
  </si>
  <si>
    <t>OfficeLarge Hours_of_operation</t>
  </si>
  <si>
    <t>OfficeLarge HTGSETP_DC_SCH</t>
  </si>
  <si>
    <t>OfficeLarge HTGSETP_SCH_CAV_bas</t>
  </si>
  <si>
    <t>Pulpboard or paper plaster - 1/2 in.</t>
  </si>
  <si>
    <t>OfficeLarge HTGSETP_SCH_NO_OPTIMUM</t>
  </si>
  <si>
    <t>R-24 Batt Wall - 8 in. R24</t>
  </si>
  <si>
    <t>Rammed Earth</t>
  </si>
  <si>
    <t>CEC</t>
  </si>
  <si>
    <t>Insulation Other</t>
  </si>
  <si>
    <t>REF A CLEAR MID 6MM</t>
  </si>
  <si>
    <t>OfficeLarge HTGSETP_SCH_YES_OPTIMUM_original</t>
  </si>
  <si>
    <t>OfficeLarge HW-Loop-Temp-Schedule</t>
  </si>
  <si>
    <t>OfficeLarge INFIL_HALF_ON_SCH</t>
  </si>
  <si>
    <t>OfficeLarge INFIL_SCH</t>
  </si>
  <si>
    <t>Roof Gravel - 1 in.</t>
  </si>
  <si>
    <t>OfficeLarge INFIL_SCH_PNNL</t>
  </si>
  <si>
    <t>Roof Gravel - 1/2 in.</t>
  </si>
  <si>
    <t>Roof Insulation [18]</t>
  </si>
  <si>
    <t>OfficeLarge MinOA_Sched</t>
  </si>
  <si>
    <t>OfficeLarge PLANT LOOP HIGH TEMP SCHEDULE</t>
  </si>
  <si>
    <t>230_196_120</t>
  </si>
  <si>
    <t>OfficeLarge PLANT LOOP LOW TEMP SCHEDULE</t>
  </si>
  <si>
    <t>OfficeLarge PlantOnSched</t>
  </si>
  <si>
    <t>Roofing felt - 1/8 in.</t>
  </si>
  <si>
    <t>OfficeLarge ReheatCoilAvailSched</t>
  </si>
  <si>
    <t>OfficeLarge scheduleOSCBasementFloorTemp</t>
  </si>
  <si>
    <t>Rubber tile - 1 in.</t>
  </si>
  <si>
    <t>OfficeLarge scheduleOSCBasementLowerWallTemp</t>
  </si>
  <si>
    <t>OfficeLarge scheduleOSCBasementUpperWallTemp</t>
  </si>
  <si>
    <t>Sand aggregate - 1/2 in.</t>
  </si>
  <si>
    <t>OfficeLarge scheduleOSCBasementWallSurfaceTemp</t>
  </si>
  <si>
    <t>OfficeLarge SHADING_SCH</t>
  </si>
  <si>
    <t>Sand aggregate - 3/4 in.</t>
  </si>
  <si>
    <t>OfficeLarge SHWSys1 Water Heater Ambient Temperature Schedule</t>
  </si>
  <si>
    <t>Sand aggregate - 3/8 in.</t>
  </si>
  <si>
    <t>OfficeLarge SHWSys1 Water Heater Setpoint Temperature Schedule</t>
  </si>
  <si>
    <t>Sand aggregate - 5/8 in.</t>
  </si>
  <si>
    <t>OfficeLarge SHWSys1-Loop-Temp-Schedule</t>
  </si>
  <si>
    <t>OfficeLarge SupplyFanSch</t>
  </si>
  <si>
    <t>Sand aggregate on metal lath - 3/4 in.</t>
  </si>
  <si>
    <t>OfficeLarge Tower-Loop-Temp-Schedule</t>
  </si>
  <si>
    <t>OfficeLarge WORK_EFF_SCH</t>
  </si>
  <si>
    <t>OfficeMedium ACTIVITY_SCH</t>
  </si>
  <si>
    <t>Shingles - Asbestos cement - lapped - 1/4 in.</t>
  </si>
  <si>
    <t>OfficeMedium AIR_VELO_SCH</t>
  </si>
  <si>
    <t>OfficeMedium ALWAYS_OFF</t>
  </si>
  <si>
    <t>OfficeMedium ALWAYS_ON</t>
  </si>
  <si>
    <t>Shingles - Asphalt roll siding - 1/4 in.</t>
  </si>
  <si>
    <t>OfficeMedium BLDG_ELEVATORS</t>
  </si>
  <si>
    <t>Shingles - Wood - 16 in. - 7 1/2 in. exposure - 1/2 in.</t>
  </si>
  <si>
    <t>Shingles - Wood - plus insulated backer board Siding - 5/16 in.</t>
  </si>
  <si>
    <t>OfficeMedium BLDG_EQUIP_SCH</t>
  </si>
  <si>
    <t>Siding - Asphalt insulating siding - 1/2 in. bed - 1/2 in.</t>
  </si>
  <si>
    <t>Siding - Wood - bevel - 10 in. - lapped - 3/4 in.</t>
  </si>
  <si>
    <t>SIPS - Crawl Space - R22 - Double 2x Spline - 6 1/2 in.</t>
  </si>
  <si>
    <t>SIPS Floor</t>
  </si>
  <si>
    <t>SIPS - Crawl Space - R22 - I Joist Spline - 6 1/2 in.</t>
  </si>
  <si>
    <t>OfficeMedium BLDG_LIGHT_SCH</t>
  </si>
  <si>
    <t>SIPS - Crawl Space - R22 - Single 2x Spline - 6 1/2 in.</t>
  </si>
  <si>
    <t>SIPS - Crawl Space - R28 - Double 2x Spline - 8 1/4 in.</t>
  </si>
  <si>
    <t>OfficeMedium BLDG_OCC_SCH</t>
  </si>
  <si>
    <t>SIPS - Crawl Space - R28 - I Joist Spline - 8 1/4 in.</t>
  </si>
  <si>
    <t>SIPS - Crawl Space - R28 - Single 2x Spline - 8 1/4 in.</t>
  </si>
  <si>
    <t>OfficeMedium BLDG_SWH_SCH</t>
  </si>
  <si>
    <t>SIPS - Crawl Space - R33 - Double 2x Spline - 6 1/2 in.</t>
  </si>
  <si>
    <t>SIPS - Crawl Space - R33 - I Joist Spline - 6 1/2 in.</t>
  </si>
  <si>
    <t>OfficeMedium CLGSETP_SCH_NO_OPTIMUM</t>
  </si>
  <si>
    <t>SIPS - Crawl Space - R33 - Single 2x Spline - 6 1/2 in.</t>
  </si>
  <si>
    <t>SIPS - Crawl Space - R36 - Double 2x Spline - 10 1/4 in.</t>
  </si>
  <si>
    <t>LargeHotel SWH GuestRoom</t>
  </si>
  <si>
    <t>SIPS - Crawl Space - R36 - I Joist Spline - 10 1/4 in.</t>
  </si>
  <si>
    <t>OfficeMedium CLGSETP_SCH_PACU_VAV_bot</t>
  </si>
  <si>
    <t>SIPS - Crawl Space - R36 - Single 2x Spline - 10 1/4 in.</t>
  </si>
  <si>
    <t>SIPS - No Crawl Space - R22 - Double 2x Spline - 6 1/2 in.</t>
  </si>
  <si>
    <t>OfficeMedium CLGSETP_SCH_PACU_VAV_mid</t>
  </si>
  <si>
    <t>SIPS - No Crawl Space - R22 - I Joist Spline - 6 1/2 in.</t>
  </si>
  <si>
    <t>OfficeMedium CLGSETP_SCH_PACU_VAV_top</t>
  </si>
  <si>
    <t>SIPS - No Crawl Space - R22 - Single 2x Spline - 6 1/2 in.</t>
  </si>
  <si>
    <t>SIPS - No Crawl Space - R28 - Double 2x Spline - 8 1/4 in.</t>
  </si>
  <si>
    <t>SIPS - No Crawl Space - R28 - I Joist Spline - 8 1/4 in.</t>
  </si>
  <si>
    <t>OfficeMedium CLGSETP_SCH_YES_OPTIMUM</t>
  </si>
  <si>
    <t>LargeHotel SWH Kitchen</t>
  </si>
  <si>
    <t>SIPS - No Crawl Space - R28 - Single 2x Spline - 8 1/4 in.</t>
  </si>
  <si>
    <t>120_149_230</t>
  </si>
  <si>
    <t>OfficeMedium CLGSETP_SCH_YES_OPTIMUM_ORIGINAL</t>
  </si>
  <si>
    <t>SIPS - No Crawl Space - R33 - Double 2x Spline - 6 1/2 in.</t>
  </si>
  <si>
    <t>SIPS - No Crawl Space - R33 - I Joist Spline - 6 1/2 in.</t>
  </si>
  <si>
    <t>Commercial Laundry</t>
  </si>
  <si>
    <t>OfficeMedium CLOTHING_SCH</t>
  </si>
  <si>
    <t>SIPS - No Crawl Space - R33 - Single 2x Spline - 6 1/2 in.</t>
  </si>
  <si>
    <t>SIPS - No Crawl Space - R36 - Double 2x Spline - 10 1/4 in.</t>
  </si>
  <si>
    <t>OfficeMedium Cool-Supply-Air-Temp-Sch</t>
  </si>
  <si>
    <t>OfficeMedium CoolingCoilAvailSched</t>
  </si>
  <si>
    <t>OfficeMedium Core_bottom sub cat Latent fract sched</t>
  </si>
  <si>
    <t>OfficeMedium Core_bottom sub cat Sensible fract sched</t>
  </si>
  <si>
    <t>OfficeMedium Core_bottom sub cat Temp Sched</t>
  </si>
  <si>
    <t>SIPS - No Crawl Space - R36 - I Joist Spline - 10 1/4 in.</t>
  </si>
  <si>
    <t>LargeHotel SWH Laundry</t>
  </si>
  <si>
    <t>OfficeMedium Core_bottom sub catHot Supply Temp Sched</t>
  </si>
  <si>
    <t>OfficeMedium Core_mid sub cat Latent fract sched</t>
  </si>
  <si>
    <t>SIPS - No Crawl Space - R36 - Single 2x Spline - 10 1/4 in.</t>
  </si>
  <si>
    <t>OfficeMedium Core_mid sub cat Sensible fract sched</t>
  </si>
  <si>
    <t>OfficeMedium Core_mid sub cat Temp Sched</t>
  </si>
  <si>
    <t>OfficeMedium Core_mid sub catHot Supply Temp Sched</t>
  </si>
  <si>
    <t>SIPS - R14 - Double 2x Spline - 4 1/2 in.</t>
  </si>
  <si>
    <t>LargeHotel Laundry Exhaust_Always On</t>
  </si>
  <si>
    <t>OfficeMedium Core_top sub cat Latent fract sched</t>
  </si>
  <si>
    <t>OfficeMedium Core_top sub cat Sensible fract sched</t>
  </si>
  <si>
    <t>230_157_120</t>
  </si>
  <si>
    <t>SIPS Wall</t>
  </si>
  <si>
    <t>SIPS - R14 - I joist Spline - 4 1/2 in.</t>
  </si>
  <si>
    <t>OfficeMedium Core_top sub cat Temp Sched</t>
  </si>
  <si>
    <t>OfficeMedium Core_top sub catHot Supply Temp Sched</t>
  </si>
  <si>
    <t>SIPS - R14 - Metal Spline - 48 in.</t>
  </si>
  <si>
    <t>OfficeMedium CW-Loop-Temp-Schedule</t>
  </si>
  <si>
    <t>OfficeMedium Dual Zone Control Type Sched</t>
  </si>
  <si>
    <t>OfficeMedium ELEV_LIGHT_FAN_SCH_24_7</t>
  </si>
  <si>
    <t>SIPS Roof</t>
  </si>
  <si>
    <t>SIPS - R14 - OSB Spline - 4 1/2 in.</t>
  </si>
  <si>
    <t>OfficeMedium ELEV_LIGHT_FAN_SCH_ADD_DF</t>
  </si>
  <si>
    <t>SIPS - R14 - Single 2x Spline - 4 1/2 in.</t>
  </si>
  <si>
    <t>OfficeMedium Exterior_Lgt_189_1</t>
  </si>
  <si>
    <t>SIPS - R18 - Double 2x Spline - 4 1/2 in.</t>
  </si>
  <si>
    <t>OfficeMedium Exterior_Lgt_ALWAYS_ON</t>
  </si>
  <si>
    <t>SIPS - R18 - I joist Spline - 4 1/2 in.</t>
  </si>
  <si>
    <t>41_31_169</t>
  </si>
  <si>
    <t>OfficeMedium FAN_SCH</t>
  </si>
  <si>
    <t>OfficeMedium Heat-Supply-Air-Temp-Sch</t>
  </si>
  <si>
    <t>SIPS - R18 - OSB Spline - 4 1/2 in.</t>
  </si>
  <si>
    <t>OfficeMedium Hours_of_operation</t>
  </si>
  <si>
    <t>SIPS - R18 - Single 2x Spline - 4 1/2 in.</t>
  </si>
  <si>
    <t>OfficeMedium HTGSETP_SCH_NO_OPTIMUM</t>
  </si>
  <si>
    <t>SIPS - R22 - Double 2x Spline - 6 1/2 in.</t>
  </si>
  <si>
    <t>OfficeMedium HTGSETP_SCH_PACU_VAV_bot</t>
  </si>
  <si>
    <t>SIPS - R22 - I joist Spline - 6 1/2 in.</t>
  </si>
  <si>
    <t>171_222_78</t>
  </si>
  <si>
    <t>OfficeMedium HTGSETP_SCH_PACU_VAV_mid</t>
  </si>
  <si>
    <t>SIPS - R22 - Metal Spline - 48 in.</t>
  </si>
  <si>
    <t>OfficeMedium HTGSETP_SCH_PACU_VAV_top</t>
  </si>
  <si>
    <t>SIPS - R22 - OSB Spline - 6 1/2 in.</t>
  </si>
  <si>
    <t>SIPS - R22 - Single 2x Spline - 6 1/2 in.</t>
  </si>
  <si>
    <t>OfficeMedium HTGSETP_SCH_YES_OPTIMUM</t>
  </si>
  <si>
    <t>SIPS - R28 - Double 2x Spline - 8 1/2 in.</t>
  </si>
  <si>
    <t>OfficeMedium HTGSETP_SCH_YES_OPTIMUM_ORIGINAL</t>
  </si>
  <si>
    <t>SIPS - R28 - Double 2x Spline - 8 1/4 in.</t>
  </si>
  <si>
    <t>SIPS - R28 - I joist Spline - 8 1/2 in.</t>
  </si>
  <si>
    <t>OfficeMedium Humidity Setpoint Schedule</t>
  </si>
  <si>
    <t>SIPS - R28 - I joist Spline - 8 1/4 in.</t>
  </si>
  <si>
    <t>SIPS - R28 - Metal Spline - 48 in.</t>
  </si>
  <si>
    <t>OfficeMedium HW-Loop-Temp-Schedule</t>
  </si>
  <si>
    <t>OfficeMedium INFIL_Door_Opening_SCH</t>
  </si>
  <si>
    <t>SIPS - R28 - OSB Spline - 8 1/2 in.</t>
  </si>
  <si>
    <t>OfficeMedium INFIL_SCH_PNNL</t>
  </si>
  <si>
    <t>SIPS - R28 - OSB Spline - 8 1/4 in.</t>
  </si>
  <si>
    <t>SIPS - R28 - Single 2x Spline - 8 1/2 in.</t>
  </si>
  <si>
    <t>OfficeMedium MinOA_Sched</t>
  </si>
  <si>
    <t>OfficeMedium Perimeter_bot_ZN_1 sub cat Latent fract sched</t>
  </si>
  <si>
    <t>SIPS - R28 - Single 2x Spline - 8 1/4 in.</t>
  </si>
  <si>
    <t>OfficeMedium Perimeter_bot_ZN_1 sub cat Sensible fract sched</t>
  </si>
  <si>
    <t>OfficeMedium Perimeter_bot_ZN_1 sub cat Temp Sched</t>
  </si>
  <si>
    <t>SIPS - R33 - Double 2x Spline - 6 1/2 in.</t>
  </si>
  <si>
    <t>OfficeMedium Perimeter_bot_ZN_1 sub catHot Supply Temp Sched</t>
  </si>
  <si>
    <t>OfficeMedium Perimeter_bot_ZN_2 sub cat Latent fract sched</t>
  </si>
  <si>
    <t>OfficeMedium Perimeter_bot_ZN_2 sub cat Sensible fract sched</t>
  </si>
  <si>
    <t>SIPS - R33 - I joist Spline - 6 1/2 in.</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</si>
  <si>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</si>
  <si>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</si>
  <si>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</si>
  <si>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</si>
  <si>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</si>
  <si>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SIPS - R33 - OSB Spline - 6 1/2 in.</t>
  </si>
  <si>
    <t>OfficeMedium Perimeter_bot_ZN_3 sub catHot Supply Temp Sched</t>
  </si>
  <si>
    <t>OfficeMedium Perimeter_bot_ZN_4 sub cat Latent fract sched</t>
  </si>
  <si>
    <t>OfficeMedium Perimeter_bot_ZN_4 sub cat Sensible fract sched</t>
  </si>
  <si>
    <t>OfficeMedium Perimeter_bot_ZN_4 sub cat Temp Sched</t>
  </si>
  <si>
    <t>SIPS - R33 - Single 2x Spline - 6 1/2 in.</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</si>
  <si>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</si>
  <si>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</si>
  <si>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</si>
  <si>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</si>
  <si>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</si>
  <si>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</si>
  <si>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</si>
  <si>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SIPS - R36 - Double 2x Spline - 10 1/4 in.</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</si>
  <si>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</si>
  <si>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</si>
  <si>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</si>
  <si>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</si>
  <si>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</si>
  <si>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SIPS - R36 - I joist Spline - 10 1/4 in.</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</si>
  <si>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</si>
  <si>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</si>
  <si>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</si>
  <si>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</si>
  <si>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</si>
  <si>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SIPS - R36 - Metal Spline - 48 in.</t>
  </si>
  <si>
    <t>OfficeMedium Perimeter_top_ZN_1 sub cat Latent fract sched</t>
  </si>
  <si>
    <t>OfficeMedium Perimeter_top_ZN_1 sub cat Sensible fract sched</t>
  </si>
  <si>
    <t>SIPS - R36 - OSB Spline - 10 1/4 in.</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</si>
  <si>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</si>
  <si>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</si>
  <si>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</si>
  <si>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</si>
  <si>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</si>
  <si>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SIPS - R36 - Single 2x Spline - 10 1/4 in.</t>
  </si>
  <si>
    <t>OfficeMedium Perimeter_top_ZN_2 sub catHot Supply Temp Sched</t>
  </si>
  <si>
    <t>OfficeMedium Perimeter_top_ZN_3 sub cat Latent fract sched</t>
  </si>
  <si>
    <t>OfficeMedium Perimeter_top_ZN_3 sub cat Sensible fract sched</t>
  </si>
  <si>
    <t>OfficeMedium Perimeter_top_ZN_3 sub cat Temp Sched</t>
  </si>
  <si>
    <t>SIPS - R44 - Double 2x Spline - 12 1/4 in.</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</si>
  <si>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</si>
  <si>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</si>
  <si>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</si>
  <si>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</si>
  <si>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</si>
  <si>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SIPS - R44 - I joist Spline - 12 1/4 in.</t>
  </si>
  <si>
    <t>OfficeMedium PlantOnSched</t>
  </si>
  <si>
    <t>OfficeMedium ReheatCoilAvailSched</t>
  </si>
  <si>
    <t>OfficeMedium SHADING_SCH</t>
  </si>
  <si>
    <t>OfficeMedium SHWSys1 Water Heater Ambient Temperature Schedule</t>
  </si>
  <si>
    <t>OfficeMedium SHWSys1 Water Heater Setpoint Temperature Schedule</t>
  </si>
  <si>
    <t>SIPS - R44 - OSB Spline - 12 1/4 in.</t>
  </si>
  <si>
    <t>OfficeMedium SHWSys1-Loop-Temp-Schedule</t>
  </si>
  <si>
    <t>Dimensionless</t>
  </si>
  <si>
    <t>SIPS - R44 - Single 2x Spline - 12 1/4 in.</t>
  </si>
  <si>
    <t>Sat|Sun|WntrDsn</t>
  </si>
  <si>
    <t>SIPS - R55 - Double 2x Spline - 10 1/4 in.</t>
  </si>
  <si>
    <t>OfficeMedium WORK_EFF_SCH</t>
  </si>
  <si>
    <t>OfficeSmall ACTIVITY_SCH</t>
  </si>
  <si>
    <t>OfficeSmall AIR_VELO_SCH</t>
  </si>
  <si>
    <t>SIPS - R55 - I joist Spline - 10 1/4 in.</t>
  </si>
  <si>
    <t>OfficeSmall ALWAYS_OFF</t>
  </si>
  <si>
    <t>OfficeSmall ALWAYS_ON</t>
  </si>
  <si>
    <t>OfficeSmall BLDG_EQUIP_SCH</t>
  </si>
  <si>
    <t>SIPS - R55 - OSB Spline - 10 1/4 in.</t>
  </si>
  <si>
    <t>OfficeSmall BLDG_LIGHT_SCH</t>
  </si>
  <si>
    <t>OfficeSmall BLDG_OCC_SCH</t>
  </si>
  <si>
    <t>SIPS - R55 - Single 2x Spline - 10 1/4 in.</t>
  </si>
  <si>
    <t>WntrDsn|SmrDsn|Wkdy</t>
  </si>
  <si>
    <t>Slate - 1/2 in.</t>
  </si>
  <si>
    <t>OfficeSmall CLGSETP_SCH_NO_OPTIMUM</t>
  </si>
  <si>
    <t>Slate or tile - 1/2 in.</t>
  </si>
  <si>
    <t>Spray applied - Cellulosic fiber - 4.6 lb/ft3 - 3 1/2 in.</t>
  </si>
  <si>
    <t>Insulation Spray Applied</t>
  </si>
  <si>
    <t>Spray applied - Cellulosic fiber - 4.6 lb/ft3 - 4 1/2 in.</t>
  </si>
  <si>
    <t>OfficeSmall CLGSETP_SCH_YES_OPTIMUM</t>
  </si>
  <si>
    <t>Spray applied - Cellulosic fiber - 4.6 lb/ft3 - 4 in.</t>
  </si>
  <si>
    <t>OfficeSmall CLOTHING_SCH</t>
  </si>
  <si>
    <t>Spray applied - Cellulosic fiber - 4.6 lb/ft3 - 5 1/2 in.</t>
  </si>
  <si>
    <t>Spray applied - Cellulosic fiber - 4.6 lb/ft3 - 5 in.</t>
  </si>
  <si>
    <t>OfficeSmall CoolingCoilAvailSched</t>
  </si>
  <si>
    <t>OfficeSmall Core_ZN Water Equipment Hot Supply Temp Sched</t>
  </si>
  <si>
    <t>OfficeSmall Core_ZN Water Equipment Latent fract sched</t>
  </si>
  <si>
    <t>Spray applied - Cellulosic fiber - 4.6 lb/ft3 - 6 1/2 in.</t>
  </si>
  <si>
    <t>OfficeSmall Core_ZN Water Equipment Sensible fract sched</t>
  </si>
  <si>
    <t>OfficeSmall Core_ZN Water Equipment Temp Sched</t>
  </si>
  <si>
    <t>Spray applied - Cellulosic fiber - 4.6 lb/ft3 - 6 in.</t>
  </si>
  <si>
    <t>OfficeSmall CW-Loop-Temp-Schedule</t>
  </si>
  <si>
    <t>OfficeSmall Dual Zone Control Type Sched</t>
  </si>
  <si>
    <t>Spray applied - Glass fiber - 3.9 lb/ft3 - 3 1/2 in.</t>
  </si>
  <si>
    <t>OfficeSmall Exterior_Lgt_189_1</t>
  </si>
  <si>
    <t>OfficeSmall Exterior_Lgt_ALWAYS_ON</t>
  </si>
  <si>
    <t>Spray applied - Glass fiber - 3.9 lb/ft3 - 4 1/2 in.</t>
  </si>
  <si>
    <t>OfficeSmall Heating-Supply-Air-Temp-Sch</t>
  </si>
  <si>
    <t>Spray applied - Glass fiber - 3.9 lb/ft3 - 4 in.</t>
  </si>
  <si>
    <t>Spray applied - Glass fiber - 3.9 lb/ft3 - 5 1/2 in.</t>
  </si>
  <si>
    <t>OfficeSmall HTGSETP_SCH_YES_OPTIMUM</t>
  </si>
  <si>
    <t>Spray applied - Glass fiber - 3.9 lb/ft3 - 5 in.</t>
  </si>
  <si>
    <t>Spray applied - Glass fiber - 3.9 lb/ft3 - 6 1/2 in.</t>
  </si>
  <si>
    <t>OfficeSmall Humidity Setpoint Schedule</t>
  </si>
  <si>
    <t>Spray applied - Glass fiber - 3.9 lb/ft3 - 6 in.</t>
  </si>
  <si>
    <t>Spray applied - Polyurethane foam - 0.5 lb/ft3 - 3 1/2 in.</t>
  </si>
  <si>
    <t>OfficeSmall HW-Loop-Temp-Schedule</t>
  </si>
  <si>
    <t>OfficeSmall INFIL_Door_Opening_SCH</t>
  </si>
  <si>
    <t>Spray applied - Polyurethane foam - 0.5 lb/ft3 - 4 1/2 in.</t>
  </si>
  <si>
    <t>OfficeSmall INFIL_QUARTER_ON_SCH</t>
  </si>
  <si>
    <t>Spray applied - Polyurethane foam - 0.5 lb/ft3 - 4 in.</t>
  </si>
  <si>
    <t>Spray applied - Polyurethane foam - 0.5 lb/ft3 - 5 1/2 in.</t>
  </si>
  <si>
    <t>OfficeSmall MinOA_Sched</t>
  </si>
  <si>
    <t>Spray applied - Polyurethane foam - 0.5 lb/ft3 - 5 in.</t>
  </si>
  <si>
    <t>OfficeSmall PlantOnSched</t>
  </si>
  <si>
    <t>OfficeSmall ReheatCoilAvailSched</t>
  </si>
  <si>
    <t>OfficeSmall Seasonal-Reset-Supply-Air-Temp-Sch</t>
  </si>
  <si>
    <t>Spray applied - Polyurethane foam - 0.5 lb/ft3 - 6 1/2 in.</t>
  </si>
  <si>
    <t>Spray applied - Polyurethane foam - 0.5 lb/ft3 - 6 in.</t>
  </si>
  <si>
    <t>OfficeSmall SHADING_SCH</t>
  </si>
  <si>
    <t>OfficeSmall SHWSys1 Water Heater Ambient Temperature Schedule</t>
  </si>
  <si>
    <t>Spray applied - Polyurethane foam - 3.0 lb/ft3 - 3 1/2 in.</t>
  </si>
  <si>
    <t>OfficeSmall SHWSys1 Water Heater Setpoint Temperature Schedule</t>
  </si>
  <si>
    <t>OfficeSmall SHWSys1-Loop-Temp-Schedule</t>
  </si>
  <si>
    <t>Spray applied - Polyurethane foam - 3.0 lb/ft3 - 4 1/2 in.</t>
  </si>
  <si>
    <t>OfficeSmall WORK_EFF_SCH</t>
  </si>
  <si>
    <t>Outpatient Activity</t>
  </si>
  <si>
    <t>Outpatient BLDG ELEVATORS</t>
  </si>
  <si>
    <t>Spray applied - Polyurethane foam - 3.0 lb/ft3 - 4 in.</t>
  </si>
  <si>
    <t>Spray applied - Polyurethane foam - 3.0 lb/ft3 - 5 1/2 in.</t>
  </si>
  <si>
    <t>Outpatient Bldg Equip</t>
  </si>
  <si>
    <t>Spray applied - Polyurethane foam - 3.0 lb/ft3 - 5 in.</t>
  </si>
  <si>
    <t>Outpatient Bldg Light</t>
  </si>
  <si>
    <t>Spray applied - Polyurethane foam - 3.0 lb/ft3 - 6 1/2 in.</t>
  </si>
  <si>
    <t>Spray applied - Polyurethane foam - 3.0 lb/ft3 - 6 in.</t>
  </si>
  <si>
    <t>Outpatient Bldg Occ</t>
  </si>
  <si>
    <t>Std Wood 6 in.</t>
  </si>
  <si>
    <t>Steel Frame NonRes Wall Insulation-0.73</t>
  </si>
  <si>
    <t>Steel Frame Wall Insulation R-1.02 IP</t>
  </si>
  <si>
    <t>Outpatient Clothing</t>
  </si>
  <si>
    <t>Stone - 1 in.</t>
  </si>
  <si>
    <t>Straw Bale - Int and Ext Stucco - 18 in.</t>
  </si>
  <si>
    <t>Outpatient Infil</t>
  </si>
  <si>
    <t>Straw Bale Wall</t>
  </si>
  <si>
    <t>Outpatient OR ClgSetp</t>
  </si>
  <si>
    <t>Structural Glazing - Double glass with no low e coatings - No Ins.</t>
  </si>
  <si>
    <t>Outpatient OR HtgSetp</t>
  </si>
  <si>
    <t>Outpatient Radiology Equip</t>
  </si>
  <si>
    <t>Structural Glazing - Double glass with no low e coatings - R10 Ins.</t>
  </si>
  <si>
    <t>Outpatient Work Eff</t>
  </si>
  <si>
    <t>Structural Glazing - Double glass with no low e coatings - R15 Ins.</t>
  </si>
  <si>
    <t>OutPatientHealthCare ACTIVITY_SCH</t>
  </si>
  <si>
    <t>Structural Glazing - Double glass with no low e coatings - R20 Ins.</t>
  </si>
  <si>
    <t>OutPatientHealthCare AHU-1_ExtraElecHeatC_Sch</t>
  </si>
  <si>
    <t>OutPatientHealthCare AHU-1_ExtraWaterHeatC_Sch</t>
  </si>
  <si>
    <t>OutPatientHealthCare AHU-1_OAminOAFracSchedule</t>
  </si>
  <si>
    <t>Structural Glazing - Double glass with no low e coatings - R25 Ins.</t>
  </si>
  <si>
    <t>OutPatientHealthCare AIR_VELO_SCH</t>
  </si>
  <si>
    <t>OutPatientHealthCare ALWAYS_OFF</t>
  </si>
  <si>
    <t>Structural Glazing - Double glass with no low e coatings - R30 Ins.</t>
  </si>
  <si>
    <t>OutPatientHealthCare ALWAYS_ON</t>
  </si>
  <si>
    <t>OutPatientHealthCare BLDG_CAV_SCH</t>
  </si>
  <si>
    <t>Structural Glazing - Double glass with no low e coatings - R4 Ins.</t>
  </si>
  <si>
    <t>OutPatientHealthCare BLDG_CAV_SCH_HUMID</t>
  </si>
  <si>
    <t>Structural Glazing - Double glass with no low e coatings - R7 Ins.</t>
  </si>
  <si>
    <t>OutPatientHealthCare BLDG_ELEVATORS</t>
  </si>
  <si>
    <t>Structural Glazing - Single glass pane. stone. or metal pane - No Ins.</t>
  </si>
  <si>
    <t>Structural Glazing - Single glass pane. stone. or metal pane - R10 Ins.</t>
  </si>
  <si>
    <t>Structural Glazing - Single glass pane. stone. or metal pane - R15 Ins.</t>
  </si>
  <si>
    <t>OutPatientHealthCare BLDG_EQUIP_SCH</t>
  </si>
  <si>
    <t>Structural Glazing - Single glass pane. stone. or metal pane - R20 Ins.</t>
  </si>
  <si>
    <t>OutPatientHealthCare BLDG_EQUIP_SCH_BASE</t>
  </si>
  <si>
    <t>Structural Glazing - Single glass pane. stone. or metal pane - R25 Ins.</t>
  </si>
  <si>
    <t>Structural Glazing - Single glass pane. stone. or metal pane - R30 Ins.</t>
  </si>
  <si>
    <t>OutPatientHealthCare BLDG_LIGHT_CORRIDOR_SCH</t>
  </si>
  <si>
    <t>Structural Glazing - Single glass pane. stone. or metal pane - R4 Ins.</t>
  </si>
  <si>
    <t>OutPatientHealthCare BLDG_LIGHT_EXAM_SCH</t>
  </si>
  <si>
    <t>Structural Glazing - Single glass pane. stone. or metal pane - R7 Ins.</t>
  </si>
  <si>
    <t>OutPatientHealthCare BLDG_LIGHT_LOBBYFLR1_SCH</t>
  </si>
  <si>
    <t>Structural Glazing - Triple or low e glass - No Ins.</t>
  </si>
  <si>
    <t>OutPatientHealthCare BLDG_LIGHT_OFFICE_SCH</t>
  </si>
  <si>
    <t>Structural Glazing - Triple or low e glass - R10 Ins.</t>
  </si>
  <si>
    <t>Structural Glazing - Triple or low e glass - R15 Ins.</t>
  </si>
  <si>
    <t>OutPatientHealthCare BLDG_LIGHT_SCH</t>
  </si>
  <si>
    <t>Structural Glazing - Triple or low e glass - R20 Ins.</t>
  </si>
  <si>
    <t>OutPatientHealthCare BLDG_LIGHT_STORAGE_SCH</t>
  </si>
  <si>
    <t>Structural Glazing - Triple or low e glass - R25 Ins.</t>
  </si>
  <si>
    <t>Structural Glazing - Triple or low e glass - R30 Ins.</t>
  </si>
  <si>
    <t>OutPatientHealthCare BLDG_LIGHT_TOILET_SCH</t>
  </si>
  <si>
    <t>Corridor2</t>
  </si>
  <si>
    <t>Structural Glazing - Triple or low e glass - R4 Ins.</t>
  </si>
  <si>
    <t>OutPatientHealthCare BLDG_OA_FRAC_SCH</t>
  </si>
  <si>
    <t>Structural Glazing - Triple or low e glass - R7 Ins.</t>
  </si>
  <si>
    <t>OutPatientHealthCare BLDG_OA_SCH</t>
  </si>
  <si>
    <t>Stucco - 3/8 in.</t>
  </si>
  <si>
    <t>OutPatientHealthCare BLDG_OCC_SCH</t>
  </si>
  <si>
    <t>Stucco - 7/8 in.</t>
  </si>
  <si>
    <t>Synthetic Stucco - EIFS finish - 1 in.</t>
  </si>
  <si>
    <t>OutPatientHealthCare CAV_SAT_SCH</t>
  </si>
  <si>
    <t>OutPatientHealthCare CLGSETP_SCH_NO_OPTIMUM</t>
  </si>
  <si>
    <t>Terrazzo - 1 in.</t>
  </si>
  <si>
    <t>OutPatientHealthCare CLGSETP_SCH_YES_OPTIMUM</t>
  </si>
  <si>
    <t>OutPatientHealthCare CLGSETP_SCH_YES_OPTIMUM_ORIGINAL</t>
  </si>
  <si>
    <t>OutPatientHealthCare CLOTHING_SCH</t>
  </si>
  <si>
    <t>OutPatientHealthCare CoolingCoilAvailSched</t>
  </si>
  <si>
    <t>OutPatientHealthCare CW-Loop-Temp-Schedule</t>
  </si>
  <si>
    <t>Tile Gap - 3/4 in.</t>
  </si>
  <si>
    <t>OutPatientHealthCare Dual Zone Control Type Sched</t>
  </si>
  <si>
    <t>OutPatientHealthCare ELEV_LIGHT_FAN_SCH_24_7</t>
  </si>
  <si>
    <t>OutPatientHealthCare ELEV_LIGHT_FAN_SCH_ADD_DF</t>
  </si>
  <si>
    <t>Typical Air Wall</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</si>
  <si>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</si>
  <si>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</si>
  <si>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</si>
  <si>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</si>
  <si>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</si>
  <si>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</si>
  <si>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</si>
  <si>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</si>
  <si>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</si>
  <si>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</si>
  <si>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</si>
  <si>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</si>
  <si>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</si>
  <si>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</si>
  <si>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</si>
  <si>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</si>
  <si>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</si>
  <si>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</si>
  <si>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</si>
  <si>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</si>
  <si>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</si>
  <si>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</si>
  <si>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</si>
  <si>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</si>
  <si>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</si>
  <si>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</si>
  <si>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</si>
  <si>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</si>
  <si>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</si>
  <si>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</si>
  <si>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</si>
  <si>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</si>
  <si>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</si>
  <si>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</si>
  <si>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</si>
  <si>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</si>
  <si>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</si>
  <si>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</si>
  <si>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</si>
  <si>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</si>
  <si>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</si>
  <si>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</si>
  <si>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
</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</si>
  <si>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</si>
  <si>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</si>
  <si>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</si>
  <si>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</si>
  <si>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</si>
  <si>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</si>
  <si>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</si>
  <si>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</si>
  <si>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</si>
  <si>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</si>
  <si>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</si>
  <si>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</si>
  <si>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</si>
  <si>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</si>
  <si>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</si>
  <si>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</si>
  <si>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</si>
  <si>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</si>
  <si>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</si>
  <si>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</si>
  <si>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Vapor permeable felt - 1/8 in.</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</si>
  <si>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</si>
  <si>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</si>
  <si>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</si>
  <si>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</si>
  <si>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Vapor seal - 2 layers of mopped 15 lb felt - 1/4 in.</t>
  </si>
  <si>
    <t>OutPatientHealthCare HeatSys1 Loop Setpoint Sched</t>
  </si>
  <si>
    <t>OutPatientHealthCare Hours_of_operation</t>
  </si>
  <si>
    <t>Vapor seal - plastic film - 1/16 in.</t>
  </si>
  <si>
    <t>OutPatientHealthCare HTGSETP_SCH_YES_OPTIMUM</t>
  </si>
  <si>
    <t>Vermiculite aggregate - 45 lb/ft3 - 1/2 in.</t>
  </si>
  <si>
    <t>Wall Insulation [31]</t>
  </si>
  <si>
    <t>OutPatientHealthCare Humidity Setpoint Schedule</t>
  </si>
  <si>
    <t>Wood - 1 in.</t>
  </si>
  <si>
    <t>OutPatientHealthCare HW-Loop-Temp-Schedule</t>
  </si>
  <si>
    <t>Wood - 1/2 in.</t>
  </si>
  <si>
    <t>OutPatientHealthCare INFIL_Door_Opening_SCH</t>
  </si>
  <si>
    <t>Wood - 2 in.</t>
  </si>
  <si>
    <t>OutPatientHealthCare INFIL_HALF_ON_SCH</t>
  </si>
  <si>
    <t>Wood - 4 in.</t>
  </si>
  <si>
    <t>OutPatientHealthCare INFIL_SCH</t>
  </si>
  <si>
    <t>OutPatientHealthCare MaxRelHumSetSch</t>
  </si>
  <si>
    <t>Wood Frame NonRes Wall Insulation-0.73</t>
  </si>
  <si>
    <t>OutPatientHealthCare MinOA_Sched</t>
  </si>
  <si>
    <t>OutPatientHealthCare MinRelHumSetSch</t>
  </si>
  <si>
    <t>Wood Frame Wall Insulation R-1.61 IP</t>
  </si>
  <si>
    <t>OutPatientHealthCare MinRelHumSetSch_addDI</t>
  </si>
  <si>
    <t>OutPatientHealthCare OR_CLGSETP_SCH</t>
  </si>
  <si>
    <t>Wood Framed Attic Floor - 16inOC - 2x10 - R11 ins.</t>
  </si>
  <si>
    <t>OutPatientHealthCare OR_HTGSETP_SCH</t>
  </si>
  <si>
    <t>Wood Framed Attic Floor</t>
  </si>
  <si>
    <t>Wood</t>
  </si>
  <si>
    <t>OutPatientHealthCare OR_MinSA_Sched</t>
  </si>
  <si>
    <t>Wood Framed Attic Floor - 16inOC - 2x10 - R13 ins.</t>
  </si>
  <si>
    <t>Wood Framed Attic Floor - 16inOC - 2x10 - R19 ins.</t>
  </si>
  <si>
    <t>Sat|Wkdy</t>
  </si>
  <si>
    <t>Wood Framed Attic Floor - 16inOC - 2x10 - R21 ins.</t>
  </si>
  <si>
    <t>OutPatientHealthCare PlantOnSched</t>
  </si>
  <si>
    <t>OutPatientHealthCare ReheatCoilAvailSched</t>
  </si>
  <si>
    <t>Wood Framed Attic Floor - 16inOC - 2x10 - R22 ins.</t>
  </si>
  <si>
    <t>OutPatientHealthCare Seasonal-Reset-Supply-Air-Temp-Sch</t>
  </si>
  <si>
    <t>Wood Framed Attic Floor - 16inOC - 2x10 - R25 ins.</t>
  </si>
  <si>
    <t>OutPatientHealthCare SHADING_SCH</t>
  </si>
  <si>
    <t>Wood Framed Attic Floor - 16inOC - 2x10 - R30 ins.</t>
  </si>
  <si>
    <t>OutPatientHealthCare SWHSys1 Water Heater Ambient Temperature Schedule Name</t>
  </si>
  <si>
    <t>Wood Framed Attic Floor - 16inOC - 2x10 - R38 ins.</t>
  </si>
  <si>
    <t>OutPatientHealthCare SWHSys1 Water Heater Setpoint Temperature Schedule Name</t>
  </si>
  <si>
    <t>OutPatientHealthCare SWHSys1-Loop-Temp-Schedule</t>
  </si>
  <si>
    <t>Wood Framed Attic Floor - 16inOC - 2x10 - R44 ins.</t>
  </si>
  <si>
    <t>OutPatientHealthCare VAV_SAT_SCH</t>
  </si>
  <si>
    <t>OutPatientHealthCare WORK_EFF_SCH</t>
  </si>
  <si>
    <t>Wood Framed Attic Floor - 16inOC - 2x10 - R49 ins.</t>
  </si>
  <si>
    <t>PrimarySchool Activity</t>
  </si>
  <si>
    <t>Wood Framed Attic Floor - 16inOC - 2x10 - R60 ins.</t>
  </si>
  <si>
    <t>PrimarySchool BathCorrMechKitchen ClgSetp</t>
  </si>
  <si>
    <t>Wood Framed Attic Floor - 16inOC - 2x12 - R11 ins.</t>
  </si>
  <si>
    <t>PrimarySchool BathCorrMechKitchen HtgSetp</t>
  </si>
  <si>
    <t>Wood Framed Attic Floor - 16inOC - 2x12 - R13 ins.</t>
  </si>
  <si>
    <t>PrimarySchool Bldg Equip</t>
  </si>
  <si>
    <t>Wood Framed Attic Floor - 16inOC - 2x12 - R19 ins.</t>
  </si>
  <si>
    <t>Wood Framed Attic Floor - 16inOC - 2x12 - R21 ins.</t>
  </si>
  <si>
    <t>Wood Framed Attic Floor - 16inOC - 2x12 - R22 ins.</t>
  </si>
  <si>
    <t>Wood Framed Attic Floor - 16inOC - 2x12 - R25 ins.</t>
  </si>
  <si>
    <t>PrimarySchool Bldg Light</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</si>
  <si>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</si>
  <si>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</si>
  <si>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</si>
  <si>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</si>
  <si>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</si>
  <si>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</si>
  <si>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PrimarySchool Bldg Occ</t>
  </si>
  <si>
    <t>Wood Framed Attic Floor - 16inOC - 2x4 - R13 ins.</t>
  </si>
  <si>
    <t>Wood Framed Attic Floor - 16inOC - 2x4 - R19 ins.</t>
  </si>
  <si>
    <t>Wood Framed Attic Floor - 16inOC - 2x4 - R21 ins.</t>
  </si>
  <si>
    <t>Wood Framed Attic Floor - 16inOC - 2x4 - R22 ins.</t>
  </si>
  <si>
    <t>Wood Framed Attic Floor - 16inOC - 2x4 - R25 ins.</t>
  </si>
  <si>
    <t>PrimarySchool Cafeteria Occ</t>
  </si>
  <si>
    <t>Wood Framed Attic Floor - 16inOC - 2x4 - R30 ins.</t>
  </si>
  <si>
    <t>Wood Framed Attic Floor - 16inOC - 2x4 - R38 ins.</t>
  </si>
  <si>
    <t>Wood Framed Attic Floor - 16inOC - 2x4 - R44 ins.</t>
  </si>
  <si>
    <t>Wood Framed Attic Floor - 16inOC - 2x4 - R49 ins.</t>
  </si>
  <si>
    <t>Wood Framed Attic Floor - 16inOC - 2x4 - R60 ins.</t>
  </si>
  <si>
    <t>PrimarySchool ClgSetp</t>
  </si>
  <si>
    <t>Wood Framed Attic Floor - 16inOC - 2x6 - R11 ins.</t>
  </si>
  <si>
    <t>Wood Framed Attic Floor - 16inOC - 2x6 - R13 ins.</t>
  </si>
  <si>
    <t>Wood Framed Attic Floor - 16inOC - 2x6 - R19 ins.</t>
  </si>
  <si>
    <t>Wood Framed Attic Floor - 16inOC - 2x6 - R21 ins.</t>
  </si>
  <si>
    <t>PrimarySchool Clothing</t>
  </si>
  <si>
    <t>Wood Framed Attic Floor - 16inOC - 2x6 - R22 ins.</t>
  </si>
  <si>
    <t>Wood Framed Attic Floor - 16inOC - 2x6 - R25 ins.</t>
  </si>
  <si>
    <t>PrimarySchool Exterior Lights</t>
  </si>
  <si>
    <t>Wood Framed Attic Floor - 16inOC - 2x6 - R30 ins.</t>
  </si>
  <si>
    <t>Wood Framed Attic Floor - 16inOC - 2x6 - R38 ins.</t>
  </si>
  <si>
    <t>Wood Framed Attic Floor - 16inOC - 2x6 - R44 ins.</t>
  </si>
  <si>
    <t>PrimarySchool Gym Occ</t>
  </si>
  <si>
    <t>Wood Framed Attic Floor - 16inOC - 2x6 - R49 ins.</t>
  </si>
  <si>
    <t>Wood Framed Attic Floor - 16inOC - 2x6 - R60 ins.</t>
  </si>
  <si>
    <t>Wood Framed Attic Floor - 16inOC - 2x8 - R11 ins.</t>
  </si>
  <si>
    <t>Wood Framed Attic Floor - 16inOC - 2x8 - R13 ins.</t>
  </si>
  <si>
    <t>Wood Framed Attic Floor - 16inOC - 2x8 - R19 ins.</t>
  </si>
  <si>
    <t>PrimarySchool HtgSetp</t>
  </si>
  <si>
    <t>Wood Framed Attic Floor - 16inOC - 2x8 - R21 ins.</t>
  </si>
  <si>
    <t>Wood Framed Attic Floor - 16inOC - 2x8 - R22 ins.</t>
  </si>
  <si>
    <t>Wood Framed Attic Floor - 16inOC - 2x8 - R25 ins.</t>
  </si>
  <si>
    <t>Wood Framed Attic Floor - 16inOC - 2x8 - R30 ins.</t>
  </si>
  <si>
    <t>PrimarySchool Infil</t>
  </si>
  <si>
    <t>Wood Framed Attic Floor - 16inOC - 2x8 - R38 ins.</t>
  </si>
  <si>
    <t>PrimarySchool Kitchen Equip</t>
  </si>
  <si>
    <t>Wood Framed Attic Floor - 16inOC - 2x8 - R44 ins.</t>
  </si>
  <si>
    <t>Wood Framed Attic Floor - 16inOC - 2x8 - R49 ins.</t>
  </si>
  <si>
    <t>Wood Framed Attic Floor - 16inOC - 2x8 - R60 ins.</t>
  </si>
  <si>
    <t>Wood Framed Attic Floor - 24inOC - 2x10 - R11 ins.</t>
  </si>
  <si>
    <t>PrimarySchool Kitchen Exhaust</t>
  </si>
  <si>
    <t>Wood Framed Attic Floor - 24inOC - 2x10 - R13 ins.</t>
  </si>
  <si>
    <t>Wood Framed Attic Floor - 24inOC - 2x10 - R19 ins.</t>
  </si>
  <si>
    <t>PrimarySchool Kitchen Gas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</si>
  <si>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</si>
  <si>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</si>
  <si>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</si>
  <si>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</si>
  <si>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</si>
  <si>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</si>
  <si>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PrimarySchool Offices Occ</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</si>
  <si>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</si>
  <si>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</si>
  <si>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</si>
  <si>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</si>
  <si>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</si>
  <si>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</si>
  <si>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</si>
  <si>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</si>
  <si>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</si>
  <si>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</si>
  <si>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</si>
  <si>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PrimarySchool Work Eff</t>
  </si>
  <si>
    <t>Wood Framed Attic Floor - 24inOC - 2x12 - R49 ins.</t>
  </si>
  <si>
    <t>QuickServiceRestaurant Activity</t>
  </si>
  <si>
    <t>QuickServiceRestaurant Bldg Equip</t>
  </si>
  <si>
    <t>Wood Framed Attic Floor - 24inOC - 2x12 - R60 ins.</t>
  </si>
  <si>
    <t>Wood Framed Attic Floor - 24inOC - 2x4 - R11 ins.</t>
  </si>
  <si>
    <t>QuickServiceRestaurant Bldg Light</t>
  </si>
  <si>
    <t>Wood Framed Attic Floor - 24inOC - 2x4 - R13 ins.</t>
  </si>
  <si>
    <t>Wood Framed Attic Floor - 24inOC - 2x4 - R19 ins.</t>
  </si>
  <si>
    <t>Wood Framed Attic Floor - 24inOC - 2x4 - R21 ins.</t>
  </si>
  <si>
    <t>QuickServiceRestaurant Bldg Occ</t>
  </si>
  <si>
    <t>Wood Framed Attic Floor - 24inOC - 2x4 - R22 ins.</t>
  </si>
  <si>
    <t>Wood Framed Attic Floor - 24inOC - 2x4 - R25 ins.</t>
  </si>
  <si>
    <t>Wood Framed Attic Floor - 24inOC - 2x4 - R30 ins.</t>
  </si>
  <si>
    <t>QuickServiceRestaurant Bldg Swh</t>
  </si>
  <si>
    <t>Wood Framed Attic Floor - 24inOC - 2x4 - R38 ins.</t>
  </si>
  <si>
    <t>Wood Framed Attic Floor - 24inOC - 2x4 - R44 ins.</t>
  </si>
  <si>
    <t>Wood Framed Attic Floor - 24inOC - 2x4 - R49 ins.</t>
  </si>
  <si>
    <t>QuickServiceRestaurant ClgSetp Kitchen</t>
  </si>
  <si>
    <t>Wood Framed Attic Floor - 24inOC - 2x4 - R60 ins.</t>
  </si>
  <si>
    <t>Wood Framed Attic Floor - 24inOC - 2x6 - R11 ins.</t>
  </si>
  <si>
    <t>QuickServiceRestaurant Clothing</t>
  </si>
  <si>
    <t>Wood Framed Attic Floor - 24inOC - 2x6 - R13 ins.</t>
  </si>
  <si>
    <t>Wood Framed Attic Floor - 24inOC - 2x6 - R19 ins.</t>
  </si>
  <si>
    <t>QuickServiceRestaurant Gas Equip</t>
  </si>
  <si>
    <t>Wood Framed Attic Floor - 24inOC - 2x6 - R21 ins.</t>
  </si>
  <si>
    <t>Wood Framed Attic Floor - 24inOC - 2x6 - R22 ins.</t>
  </si>
  <si>
    <t>Wood Framed Attic Floor - 24inOC - 2x6 - R25 ins.</t>
  </si>
  <si>
    <t>Wood Framed Attic Floor - 24inOC - 2x6 - R30 ins.</t>
  </si>
  <si>
    <t>Wood Framed Attic Floor - 24inOC - 2x6 - R38 ins.</t>
  </si>
  <si>
    <t>QuickServiceRestaurant HtgSetp Kitchen</t>
  </si>
  <si>
    <t>Wood Framed Attic Floor - 24inOC - 2x6 - R44 ins.</t>
  </si>
  <si>
    <t>QuickServiceRestaurant Infil Half On</t>
  </si>
  <si>
    <t>Wood Framed Attic Floor - 24inOC - 2x6 - R49 ins.</t>
  </si>
  <si>
    <t>QuickServiceRestaurant Kitchen Exhaust</t>
  </si>
  <si>
    <t>Wood Framed Attic Floor - 24inOC - 2x6 - R60 ins.</t>
  </si>
  <si>
    <t>QuickServiceRestaurant Work Eff</t>
  </si>
  <si>
    <t>Wood Framed Attic Floor - 24inOC - 2x8 - R11 ins.</t>
  </si>
  <si>
    <t>RestaurantFastFood ACTIVITY_SCH</t>
  </si>
  <si>
    <t>Wood Framed Attic Floor - 24inOC - 2x8 - R13 ins.</t>
  </si>
  <si>
    <t>RestaurantFastFood AIR_VELO_SCH</t>
  </si>
  <si>
    <t>RestaurantFastFood ALWAYS_OFF</t>
  </si>
  <si>
    <t>RestaurantFastFood ALWAYS_ON</t>
  </si>
  <si>
    <t>Wood Framed Attic Floor - 24inOC - 2x8 - R19 ins.</t>
  </si>
  <si>
    <t>RestaurantFastFood BLDG_EQUIP_SCH</t>
  </si>
  <si>
    <t>Wood Framed Attic Floor - 24inOC - 2x8 - R21 ins.</t>
  </si>
  <si>
    <t>Wood Framed Attic Floor - 24inOC - 2x8 - R22 ins.</t>
  </si>
  <si>
    <t>RestaurantFastFood BLDG_LIGHT_DINING_SCH</t>
  </si>
  <si>
    <t>Wood Framed Attic Floor - 24inOC - 2x8 - R25 ins.</t>
  </si>
  <si>
    <t>Wood Framed Attic Floor - 24inOC - 2x8 - R30 ins.</t>
  </si>
  <si>
    <t>Sun|Wkdy</t>
  </si>
  <si>
    <t>Wood Framed Attic Floor - 24inOC - 2x8 - R38 ins.</t>
  </si>
  <si>
    <t>RestaurantFastFood BLDG_LIGHT_KITCHEN_SCH</t>
  </si>
  <si>
    <t>Wood Framed Attic Floor - 24inOC - 2x8 - R44 ins.</t>
  </si>
  <si>
    <t>Wood Framed Attic Floor - 24inOC - 2x8 - R49 ins.</t>
  </si>
  <si>
    <t>RestaurantFastFood BLDG_LIGHT_SCH</t>
  </si>
  <si>
    <t>Wood Framed Attic Floor - 24inOC - 2x8 - R60 ins.</t>
  </si>
  <si>
    <t>Wood Framed Floor - 16inOC - 2x10 - R25 ins.</t>
  </si>
  <si>
    <t>Wood Framed Floor</t>
  </si>
  <si>
    <t>RestaurantFastFood BLDG_OCC_SCH</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</si>
  <si>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</si>
  <si>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</si>
  <si>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</si>
  <si>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</si>
  <si>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</si>
  <si>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</si>
  <si>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</si>
  <si>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RestaurantFastFood CLGSETP_KITCHEN_SCH_NO_OPTIMUM</t>
  </si>
  <si>
    <t>Wood Framed Floor - 24inOC - 2x10 - R25 ins.</t>
  </si>
  <si>
    <t>Wood Framed Floor - 24inOC - 2x10 - R30 ins.</t>
  </si>
  <si>
    <t>Wood Framed Floor - 24inOC - 2x12 - R38 ins.</t>
  </si>
  <si>
    <t>RestaurantFastFood CLGSETP_KITCHEN_SCH_NO_SETBACK</t>
  </si>
  <si>
    <t>Wood Framed Floor - 24inOC - 2x6 - R11 ins.</t>
  </si>
  <si>
    <t>Wood Framed Floor - 24inOC - 2x6 - R13 ins.</t>
  </si>
  <si>
    <t>RestaurantFastFood CLGSETP_KITCHEN_SCH_YES_OPTIMUM</t>
  </si>
  <si>
    <t>Wood Framed Floor - 24inOC - 2x6 - R19 ins.</t>
  </si>
  <si>
    <t>Wood Framed Floor - 24inOC - 2x8 - R19 ins.</t>
  </si>
  <si>
    <t>Wood Framed Floor - 24inOC - 2x8 - R22 ins.</t>
  </si>
  <si>
    <t>RestaurantFastFood CLGSETP_SCH_NO_OPTIMUM</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</si>
  <si>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</si>
  <si>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</si>
  <si>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</si>
  <si>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</si>
  <si>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</si>
  <si>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</si>
  <si>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RestaurantFastFood CLGSETP_SCH_YES_OPTIMUM</t>
  </si>
  <si>
    <t>Wood Framed Rafter Roof - 16inOC - 2x14 - R38 ins.</t>
  </si>
  <si>
    <t>Wood Framed Rafter Roof - 16inOC - 2x4 - R11 ins.</t>
  </si>
  <si>
    <t>RestaurantFastFood CLOTHING_SCH</t>
  </si>
  <si>
    <t>Wood Framed Rafter Roof - 16inOC - 2x4 - R13 ins.</t>
  </si>
  <si>
    <t>Wood Framed Rafter Roof - 16inOC - 2x4 - R15 ins.</t>
  </si>
  <si>
    <t>Wood Framed Rafter Roof - 16inOC - 2x4 - R19 ins.</t>
  </si>
  <si>
    <t>RestaurantFastFood DOOR_INFIL_SCH</t>
  </si>
  <si>
    <t>Wood Framed Rafter Roof - 16inOC - 2x6 - R11 ins.</t>
  </si>
  <si>
    <t>Wood Framed Rafter Roof - 16inOC - 2x6 - R13 ins.</t>
  </si>
  <si>
    <t>Wood Framed Rafter Roof - 16inOC - 2x6 - R15 ins.</t>
  </si>
  <si>
    <t>Wood Framed Rafter Roof - 16inOC - 2x6 - R19 ins.</t>
  </si>
  <si>
    <t>RestaurantFastFood Dual Zone Control Type Sched</t>
  </si>
  <si>
    <t>Wood Framed Rafter Roof - 16inOC - 2x6 - R21 ins.</t>
  </si>
  <si>
    <t>RestaurantFastFood Exterior_Lgt_189_1</t>
  </si>
  <si>
    <t>Wood Framed Rafter Roof - 16inOC - 2x8 - R19 ins.</t>
  </si>
  <si>
    <t>RestaurantFastFood Exterior_Lgt_ALWAYS_ON</t>
  </si>
  <si>
    <t>Wood Framed Rafter Roof - 16inOC - 2x8 - R21 ins.</t>
  </si>
  <si>
    <t>Wood Framed Rafter Roof - 24inOC - 2x10 - R22 ins.</t>
  </si>
  <si>
    <t>RestaurantFastFood FAN_SCH</t>
  </si>
  <si>
    <t>Wood Framed Rafter Roof - 24inOC - 2x10 - R25 ins.</t>
  </si>
  <si>
    <t>RestaurantFastFood FF_GAS_EQUIP_SCH</t>
  </si>
  <si>
    <t>Wood Framed Rafter Roof - 24inOC - 2x10 - R30 ins.</t>
  </si>
  <si>
    <t>RestaurantFastFood Hours_of_operation</t>
  </si>
  <si>
    <t>Default|WntrDsn|SmrDsn|Sun|Wkdy</t>
  </si>
  <si>
    <t>Wood Framed Rafter Roof - 24inOC - 2x12 - R30 ins.</t>
  </si>
  <si>
    <t>RestaurantFastFood HTGSETP_KITCHEN_SCH_NO_OPTIMUM</t>
  </si>
  <si>
    <t>Wood Framed Rafter Roof - 24inOC - 2x12 - R38 ins.</t>
  </si>
  <si>
    <t>Wood Framed Rafter Roof - 24inOC - 2x14 - R38 ins.</t>
  </si>
  <si>
    <t>RestaurantFastFood HTGSETP_KITCHEN_SCH_YES_OPTIMUM</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</si>
  <si>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</si>
  <si>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</si>
  <si>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</si>
  <si>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</si>
  <si>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</si>
  <si>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</si>
  <si>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RestaurantFastFood HTGSETP_SCH_YES_OPTIMUM</t>
  </si>
  <si>
    <t>Wood Framed Rafter Roof - 24inOC - 2x6 - R15 ins.</t>
  </si>
  <si>
    <t>Wood Framed Rafter Roof - 24inOC - 2x6 - R19 ins.</t>
  </si>
  <si>
    <t>Wood Framed Rafter Roof - 24inOC - 2x6 - R21 ins.</t>
  </si>
  <si>
    <t>RestaurantFastFood INFIL_SCH_PNNL</t>
  </si>
  <si>
    <t>RestaurantFastFood Kitchen Exhaust Fan Balanced Exhaust Fraction Schedule</t>
  </si>
  <si>
    <t>Wood Framed Rafter Roof - 24inOC - 2x8 - R19 ins.</t>
  </si>
  <si>
    <t>Wood Framed Rafter Roof - 24inOC - 2x8 - R21 ins.</t>
  </si>
  <si>
    <t>RestaurantFastFood Kitchen Water Equipment Hot Supply Temp Sched</t>
  </si>
  <si>
    <t>RestaurantFastFood Kitchen Water Equipment Latent fract sched</t>
  </si>
  <si>
    <t>Wood Framed Wall - 16inOC - 2x4 - R11 ins.</t>
  </si>
  <si>
    <t>RestaurantFastFood Kitchen Water Equipment Sensible fract sched</t>
  </si>
  <si>
    <t>Wood Framed Wall</t>
  </si>
  <si>
    <t>Wood Framed Wall - 16inOC - 2x4 - R13 ins.</t>
  </si>
  <si>
    <t>RestaurantFastFood Kitchen Water Equipment Temp Sched</t>
  </si>
  <si>
    <t>RestaurantFastFood Kitchen_Case:1_WALKINFREEZER_WalkInStockingSched</t>
  </si>
  <si>
    <t>Wood Framed Wall - 16inOC - 2x4 - R15 ins.</t>
  </si>
  <si>
    <t>Wood Framed Wall - 16inOC - 2x6 - R19 ins.</t>
  </si>
  <si>
    <t>Wood Framed Wall - 16inOC - 2x6 - R21 ins.</t>
  </si>
  <si>
    <t>RestaurantFastFood Kitchen_Case:2_SELFCONTAINEDDISPLAYCASE_CaseStockingSched</t>
  </si>
  <si>
    <t>Wood Framed Wall - 16inOC - 2x6 - R22 ins.</t>
  </si>
  <si>
    <t>RestaurantFastFood Kitchen_Exhaust_SCH</t>
  </si>
  <si>
    <t>Wood Framed Wall - 16inOC - 2x8 - R19 ins.</t>
  </si>
  <si>
    <t>RestaurantFastFood MinOA_FFKitch_Sched</t>
  </si>
  <si>
    <t>Default|SmrDsn|Sat|Wkdy</t>
  </si>
  <si>
    <t>Wood Framed Wall - 16inOC - 2x8 - R22 ins.</t>
  </si>
  <si>
    <t>Wood Framed Wall - 16inOC - 2x8 - R25 ins.</t>
  </si>
  <si>
    <t>Wood Framed Wall - 16inOC - 2x8 - R30 ins.</t>
  </si>
  <si>
    <t>RestaurantFastFood MinOA_Sched</t>
  </si>
  <si>
    <t>Wood Framed Wall - 24inOC - 2x4 - R11 ins.</t>
  </si>
  <si>
    <t>RestaurantFastFood PlantOnSched</t>
  </si>
  <si>
    <t>RestaurantFastFood SHADING_SCH</t>
  </si>
  <si>
    <t>Wood Framed Wall - 24inOC - 2x4 - R11 ins. AWS</t>
  </si>
  <si>
    <t>RestaurantFastFood SHWSys1 Water Heater Ambient Temperature Schedule Name</t>
  </si>
  <si>
    <t>WallAWS24inOC</t>
  </si>
  <si>
    <t>RestaurantFastFood SHWSys1 Water Heater Setpoint Temperature Schedule Name</t>
  </si>
  <si>
    <t>Wood Framed Wall - 24inOC - 2x4 - R13 ins.</t>
  </si>
  <si>
    <t>RestaurantFastFood SHWSys1-Loop-Temp-Schedule</t>
  </si>
  <si>
    <t>Wood Framed Wall - 24inOC - 2x4 - R13 ins. AWS</t>
  </si>
  <si>
    <t>RestaurantFastFood VESTIBULE_DOOR_INFIL_SCH</t>
  </si>
  <si>
    <t>Wood Framed Wall - 24inOC - 2x4 - R15 ins.</t>
  </si>
  <si>
    <t>Wood Framed Wall - 24inOC - 2x4 - R15 ins. AWS</t>
  </si>
  <si>
    <t>Wood Framed Wall - 24inOC - 2x6 - R19 ins.</t>
  </si>
  <si>
    <t>RestaurantFastFood walkin_occ_lght_SCH</t>
  </si>
  <si>
    <t>Wood Framed Wall - 24inOC - 2x6 - R19 ins. AWS</t>
  </si>
  <si>
    <t>Wood Framed Wall - 24inOC - 2x6 - R21 ins.</t>
  </si>
  <si>
    <t>Wood Framed Wall - 24inOC - 2x6 - R21 ins. AWS</t>
  </si>
  <si>
    <t>RestaurantFastFood WORK_EFF_SCH</t>
  </si>
  <si>
    <t>Wood Framed Wall - 24inOC - 2x6 - R22 ins.</t>
  </si>
  <si>
    <t>Wood Framed Wall - 24inOC - 2x6 - R22 ins. AWS</t>
  </si>
  <si>
    <t>RestaurantSitDown AIR_VELO_SCH</t>
  </si>
  <si>
    <t>RestaurantSitDown ALWAYS_OFF</t>
  </si>
  <si>
    <t>Wood Framed Wall - 24inOC - 2x8 - R19 ins.</t>
  </si>
  <si>
    <t>Wood Framed Wall - 24inOC - 2x8 - R19 ins. AWS</t>
  </si>
  <si>
    <t>RestaurantSitDown ALWAYS_ON</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</si>
  <si>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</si>
  <si>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</si>
  <si>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</si>
  <si>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</si>
  <si>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</si>
  <si>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</si>
  <si>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</si>
  <si>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</si>
  <si>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</si>
  <si>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</si>
  <si>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RestaurantSitDown BLDG_LIGHT_SCH</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</si>
  <si>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</si>
  <si>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</si>
  <si>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</si>
  <si>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</si>
  <si>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</si>
  <si>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</si>
  <si>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</si>
  <si>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</si>
  <si>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RestaurantSitDown Booster Water Inlet Temp Schedule</t>
  </si>
  <si>
    <t>RestaurantSitDown Booster Water Setpoint Temp Schedule</t>
  </si>
  <si>
    <t>Wood shingles - plain and plastic film faced - 3/4 in.</t>
  </si>
  <si>
    <t>RestaurantSitDown CLGSETP_KITCHEN_SCH_NO_SETBACK</t>
  </si>
  <si>
    <t>RestaurantSitDown CLGSETP_KITCHEN_SCH_YES_OPTIMUM</t>
  </si>
  <si>
    <t>Wood siding - 1/2 in.</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</si>
  <si>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</si>
  <si>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</si>
  <si>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</si>
  <si>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</si>
  <si>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</si>
  <si>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</si>
  <si>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</si>
  <si>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</si>
  <si>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</si>
  <si>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</si>
  <si>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</si>
  <si>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</si>
  <si>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</si>
  <si>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</si>
  <si>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</si>
  <si>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</si>
  <si>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</si>
  <si>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</si>
  <si>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</si>
  <si>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</si>
  <si>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</si>
  <si>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</si>
  <si>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</si>
  <si>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</si>
  <si>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</si>
  <si>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</si>
  <si>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</si>
  <si>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</si>
  <si>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</si>
  <si>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</si>
  <si>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</si>
  <si>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</si>
  <si>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</si>
  <si>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Retail2</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</si>
  <si>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</si>
  <si>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</si>
  <si>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</si>
  <si>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</si>
  <si>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</si>
  <si>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</si>
  <si>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</si>
  <si>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</si>
  <si>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</si>
  <si>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</si>
  <si>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</si>
  <si>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</si>
  <si>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</si>
  <si>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</si>
  <si>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</si>
  <si>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</si>
  <si>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</si>
  <si>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</si>
  <si>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</si>
  <si>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</si>
  <si>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</si>
  <si>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</si>
  <si>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</si>
  <si>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</si>
  <si>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</si>
  <si>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</si>
  <si>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</si>
  <si>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</si>
  <si>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</si>
  <si>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</si>
  <si>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</si>
  <si>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</si>
  <si>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FAN_SCH</t>
  </si>
  <si>
    <t>RetailStandalone FRONT_ENTRY_COOLING</t>
  </si>
  <si>
    <t>RetailStandalone FrontEntry_CoilSched</t>
  </si>
  <si>
    <t>RetailStandalone FrontEntry_FanSched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</si>
  <si>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</si>
  <si>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</si>
  <si>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</si>
  <si>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</si>
  <si>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</si>
  <si>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</si>
  <si>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</si>
  <si>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</si>
  <si>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</si>
  <si>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</si>
  <si>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</si>
  <si>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</si>
  <si>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</si>
  <si>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</si>
  <si>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</si>
  <si>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</si>
  <si>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</si>
  <si>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</si>
  <si>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</si>
  <si>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</si>
  <si>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</si>
  <si>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</si>
  <si>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</si>
  <si>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</si>
  <si>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</si>
  <si>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</si>
  <si>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</si>
  <si>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</si>
  <si>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</si>
  <si>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</si>
  <si>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</si>
  <si>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</si>
  <si>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</si>
  <si>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</si>
  <si>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</si>
  <si>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</si>
  <si>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</si>
  <si>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</si>
  <si>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</si>
  <si>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</si>
  <si>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</si>
  <si>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</si>
  <si>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</si>
  <si>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</si>
  <si>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</si>
  <si>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</si>
  <si>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</si>
  <si>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</si>
  <si>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</si>
  <si>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</si>
  <si>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</si>
  <si>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</si>
  <si>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</si>
  <si>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</si>
  <si>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</si>
  <si>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</si>
  <si>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</si>
  <si>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</si>
  <si>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</si>
  <si>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</si>
  <si>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</si>
  <si>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</si>
  <si>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</si>
  <si>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</si>
  <si>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</si>
  <si>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</si>
  <si>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</si>
  <si>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</si>
  <si>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</si>
  <si>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</si>
  <si>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</si>
  <si>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</si>
  <si>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</si>
  <si>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</si>
  <si>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</si>
  <si>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</si>
  <si>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</si>
  <si>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</si>
  <si>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</si>
  <si>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</si>
  <si>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</si>
  <si>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</si>
  <si>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</si>
  <si>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</si>
  <si>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</si>
  <si>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</si>
  <si>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MidriseApartment DHW</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</si>
  <si>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</si>
  <si>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</si>
  <si>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</si>
  <si>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</si>
  <si>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</si>
  <si>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</si>
  <si>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</si>
  <si>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</si>
  <si>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</si>
  <si>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</si>
  <si>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</si>
  <si>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</si>
  <si>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</si>
  <si>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</si>
  <si>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</si>
  <si>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</si>
  <si>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</si>
  <si>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</si>
  <si>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</si>
  <si>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</si>
  <si>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</si>
  <si>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</si>
  <si>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</si>
  <si>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</si>
  <si>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</si>
  <si>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</si>
  <si>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</si>
  <si>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</si>
  <si>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</si>
  <si>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</si>
  <si>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</si>
  <si>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</si>
  <si>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</si>
  <si>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</si>
  <si>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</si>
  <si>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</si>
  <si>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</si>
  <si>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</si>
  <si>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</si>
  <si>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</si>
  <si>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</si>
  <si>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</si>
  <si>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</si>
  <si>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</si>
  <si>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</si>
  <si>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</si>
  <si>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</si>
  <si>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</si>
  <si>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</si>
  <si>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</si>
  <si>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</si>
  <si>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</si>
  <si>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</si>
  <si>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</si>
  <si>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</si>
  <si>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</si>
  <si>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</si>
  <si>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</si>
  <si>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</si>
  <si>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Small Office Bldg Occ</t>
  </si>
  <si>
    <t>SchoolPrimary Seasonal-Reset-Supply-Air-Temp-Sch</t>
  </si>
  <si>
    <t>Small Office Activity</t>
  </si>
  <si>
    <t>Small Office Infil Quarter On</t>
  </si>
  <si>
    <t>Small Office Bldg Equip</t>
  </si>
  <si>
    <t>SchoolPrimary SHADING_SCH</t>
  </si>
  <si>
    <t>SchoolPrimary SHWSys1 Water Heater Ambient Temperature Schedule Name</t>
  </si>
  <si>
    <t>Office SWH</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</si>
  <si>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</si>
  <si>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</si>
  <si>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</si>
  <si>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</si>
  <si>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</si>
  <si>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</si>
  <si>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</si>
  <si>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</si>
  <si>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</si>
  <si>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</si>
  <si>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</si>
  <si>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</si>
  <si>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</si>
  <si>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</si>
  <si>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</si>
  <si>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</si>
  <si>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</si>
  <si>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</si>
  <si>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</si>
  <si>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</si>
  <si>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</si>
  <si>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</si>
  <si>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</si>
  <si>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</si>
  <si>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</si>
  <si>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169_169_31</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</si>
  <si>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</si>
  <si>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</si>
  <si>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</si>
  <si>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</si>
  <si>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</si>
  <si>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</si>
  <si>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</si>
  <si>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</si>
  <si>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</si>
  <si>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</si>
  <si>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</si>
  <si>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</si>
  <si>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</si>
  <si>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</si>
  <si>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</si>
  <si>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</si>
  <si>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</si>
  <si>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</si>
  <si>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</si>
  <si>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</si>
  <si>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</si>
  <si>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</si>
  <si>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</si>
  <si>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</si>
  <si>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</si>
  <si>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</si>
  <si>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</si>
  <si>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</si>
  <si>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</si>
  <si>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</si>
  <si>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</si>
  <si>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</si>
  <si>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</si>
  <si>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</si>
  <si>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</si>
  <si>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</si>
  <si>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</si>
  <si>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</si>
  <si>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</si>
  <si>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</si>
  <si>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</si>
  <si>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</si>
  <si>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</si>
  <si>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</si>
  <si>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</si>
  <si>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</si>
  <si>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</si>
  <si>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</si>
  <si>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</si>
  <si>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</si>
  <si>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</si>
  <si>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</si>
  <si>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</si>
  <si>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</si>
  <si>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</si>
  <si>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</si>
  <si>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</si>
  <si>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</si>
  <si>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</si>
  <si>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</si>
  <si>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</si>
  <si>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</si>
  <si>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</si>
  <si>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</si>
  <si>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</si>
  <si>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</si>
  <si>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</si>
  <si>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</si>
  <si>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</si>
  <si>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</si>
  <si>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</si>
  <si>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</si>
  <si>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</si>
  <si>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</si>
  <si>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</si>
  <si>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</si>
  <si>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</si>
  <si>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</si>
  <si>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</si>
  <si>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</si>
  <si>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</si>
  <si>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</si>
  <si>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</si>
  <si>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</si>
  <si>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</si>
  <si>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</si>
  <si>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</si>
  <si>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</si>
  <si>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</si>
  <si>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</si>
  <si>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</si>
  <si>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</si>
  <si>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</si>
  <si>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</si>
  <si>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</si>
  <si>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</si>
  <si>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</si>
  <si>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</si>
  <si>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</si>
  <si>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</si>
  <si>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</si>
  <si>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</si>
  <si>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</si>
  <si>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</si>
  <si>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</si>
  <si>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</si>
  <si>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</si>
  <si>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</si>
  <si>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</si>
  <si>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</si>
  <si>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</si>
  <si>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</si>
  <si>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</si>
  <si>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</si>
  <si>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</si>
  <si>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</si>
  <si>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</si>
  <si>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</si>
  <si>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</si>
  <si>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</si>
  <si>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</si>
  <si>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</si>
  <si>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</si>
  <si>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</si>
  <si>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</si>
  <si>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</si>
  <si>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</si>
  <si>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</si>
  <si>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</si>
  <si>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</si>
  <si>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</si>
  <si>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</si>
  <si>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</si>
  <si>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</si>
  <si>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</si>
  <si>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</si>
  <si>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</si>
  <si>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</si>
  <si>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</si>
  <si>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</si>
  <si>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</si>
  <si>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</si>
  <si>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</si>
  <si>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</si>
  <si>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</si>
  <si>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</si>
  <si>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</si>
  <si>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</si>
  <si>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</si>
  <si>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</si>
  <si>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</si>
  <si>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</si>
  <si>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</si>
  <si>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</si>
  <si>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</si>
  <si>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</si>
  <si>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</si>
  <si>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</si>
  <si>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</si>
  <si>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</si>
  <si>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</si>
  <si>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</si>
  <si>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</si>
  <si>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</si>
  <si>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</si>
  <si>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</si>
  <si>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</si>
  <si>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</si>
  <si>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</si>
  <si>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</si>
  <si>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</si>
  <si>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</si>
  <si>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</si>
  <si>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</si>
  <si>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</si>
  <si>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</si>
  <si>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</si>
  <si>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</si>
  <si>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41_31_173</t>
  </si>
  <si>
    <t>41_31_175</t>
  </si>
  <si>
    <t>41_31_172</t>
  </si>
  <si>
    <t>SuperMarket SWH</t>
  </si>
  <si>
    <t>SuperMarket_Deli_Exhaust</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</si>
</sst>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00"/>
    <numFmt numFmtId="165" formatCode="0.0"/>
    <numFmt numFmtId="166" formatCode="_(* #,##0_);_(* \(#,##0\);_(* &quot;-&quot;??_);_(@_)"/>
    <numFmt numFmtId="167" formatCode="0.0%"/>
  </numFmts>
  <fonts count="7">
    <font>
      <sz val="11.0"/>
      <color rgb="FF000000"/>
      <name val="Calibri"/>
    </font>
    <font>
      <b/>
      <sz val="11.0"/>
      <color rgb="FF000000"/>
      <name val="Calibri"/>
    </font>
    <font/>
    <font>
      <b/>
      <sz val="11.0"/>
      <color rgb="FFFF0000"/>
      <name val="Calibri"/>
    </font>
    <font>
      <sz val="10.0"/>
      <color rgb="FF000000"/>
      <name val="Arial"/>
    </font>
    <font>
      <color rgb="FF000000"/>
    </font>
    <font>
      <sz val="11.0"/>
    </font>
  </fonts>
  <fills count="2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366092"/>
        <bgColor rgb="FF366092"/>
      </patternFill>
    </fill>
    <fill>
      <patternFill patternType="solid">
        <fgColor rgb="FF00B050"/>
        <bgColor rgb="FF00B050"/>
      </patternFill>
    </fill>
    <fill>
      <patternFill patternType="solid">
        <fgColor rgb="FFE36C09"/>
        <bgColor rgb="FFE36C09"/>
      </patternFill>
    </fill>
    <fill>
      <patternFill patternType="solid">
        <fgColor rgb="FF00FFFF"/>
        <bgColor rgb="FF00FFFF"/>
      </patternFill>
    </fill>
    <fill>
      <patternFill patternType="solid">
        <fgColor rgb="FF8DB3E2"/>
        <bgColor rgb="FF8DB3E2"/>
      </patternFill>
    </fill>
    <fill>
      <patternFill patternType="solid">
        <fgColor rgb="FFD9EAD3"/>
        <bgColor rgb="FFD9EAD3"/>
      </patternFill>
    </fill>
    <fill>
      <patternFill patternType="solid">
        <fgColor rgb="FFD6E3BC"/>
        <bgColor rgb="FFD6E3BC"/>
      </patternFill>
    </fill>
    <fill>
      <patternFill patternType="solid">
        <fgColor rgb="FFB6DDE8"/>
        <bgColor rgb="FFB6DDE8"/>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CC78E6"/>
        <bgColor rgb="FFCC78E6"/>
      </patternFill>
    </fill>
    <fill>
      <patternFill patternType="solid">
        <fgColor rgb="FFFF0000"/>
        <bgColor rgb="FFFF0000"/>
      </patternFill>
    </fill>
    <fill>
      <patternFill patternType="solid">
        <fgColor rgb="FFD8D8D8"/>
        <bgColor rgb="FFD8D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50">
    <xf borderId="0" fillId="0" fontId="0" numFmtId="0" xfId="0" applyAlignment="1" applyFont="1">
      <alignment/>
    </xf>
    <xf borderId="0" fillId="0" fontId="0" numFmtId="0" xfId="0" applyFont="1"/>
    <xf borderId="0" fillId="0" fontId="0" numFmtId="0" xfId="0" applyFont="1"/>
    <xf borderId="0" fillId="2" fontId="1" numFmtId="0" xfId="0" applyFill="1" applyFont="1"/>
    <xf borderId="1" fillId="2" fontId="1" numFmtId="0" xfId="0" applyAlignment="1" applyBorder="1" applyFont="1">
      <alignment wrapText="1"/>
    </xf>
    <xf borderId="0" fillId="3" fontId="0" numFmtId="0" xfId="0" applyFill="1" applyFont="1"/>
    <xf borderId="0" fillId="2" fontId="1" numFmtId="0" xfId="0" applyAlignment="1" applyFont="1">
      <alignment wrapText="1"/>
    </xf>
    <xf borderId="0" fillId="2" fontId="0" numFmtId="0" xfId="0" applyFont="1"/>
    <xf borderId="0" fillId="4" fontId="0" numFmtId="0" xfId="0" applyBorder="1" applyFill="1" applyFont="1"/>
    <xf borderId="0" fillId="5" fontId="0" numFmtId="0" xfId="0" applyBorder="1" applyFill="1" applyFont="1"/>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2" fontId="1" numFmtId="0" xfId="0" applyAlignment="1" applyFont="1">
      <alignment horizontal="center"/>
    </xf>
    <xf borderId="0" fillId="2" fontId="1" numFmtId="0" xfId="0" applyAlignment="1" applyFont="1">
      <alignment horizontal="left" vertical="center"/>
    </xf>
    <xf borderId="0" fillId="6" fontId="0" numFmtId="0" xfId="0" applyBorder="1" applyFill="1" applyFont="1"/>
    <xf borderId="0" fillId="3" fontId="0" numFmtId="0" xfId="0" applyAlignment="1" applyFont="1">
      <alignment horizontal="center"/>
    </xf>
    <xf borderId="0" fillId="7" fontId="0" numFmtId="0" xfId="0" applyBorder="1" applyFill="1" applyFont="1"/>
    <xf borderId="0" fillId="3" fontId="0" numFmtId="0" xfId="0" applyFont="1"/>
    <xf borderId="0" fillId="2" fontId="1" numFmtId="0" xfId="0" applyFont="1"/>
    <xf borderId="0" fillId="2" fontId="0" numFmtId="0" xfId="0" applyAlignment="1" applyFont="1">
      <alignment horizontal="center"/>
    </xf>
    <xf borderId="0" fillId="2" fontId="0" numFmtId="0" xfId="0" applyFont="1"/>
    <xf borderId="0" fillId="3" fontId="0" numFmtId="0" xfId="0" applyAlignment="1" applyFont="1">
      <alignment/>
    </xf>
    <xf borderId="0" fillId="0" fontId="2" numFmtId="0" xfId="0" applyAlignment="1" applyFont="1">
      <alignment/>
    </xf>
    <xf borderId="0" fillId="0" fontId="1" numFmtId="0" xfId="0" applyFont="1"/>
    <xf borderId="0" fillId="8" fontId="0" numFmtId="0" xfId="0" applyBorder="1" applyFill="1" applyFont="1"/>
    <xf borderId="0" fillId="5" fontId="2" numFmtId="0" xfId="0" applyAlignment="1" applyFont="1">
      <alignment/>
    </xf>
    <xf borderId="0" fillId="2" fontId="0" numFmtId="0" xfId="0" applyAlignment="1" applyFont="1">
      <alignment/>
    </xf>
    <xf borderId="0" fillId="0" fontId="2" numFmtId="1" xfId="0" applyAlignment="1" applyFont="1" applyNumberFormat="1">
      <alignment/>
    </xf>
    <xf borderId="0" fillId="5" fontId="2" numFmtId="2" xfId="0" applyAlignment="1" applyFont="1" applyNumberFormat="1">
      <alignment/>
    </xf>
    <xf borderId="0" fillId="5" fontId="2" numFmtId="164" xfId="0" applyAlignment="1" applyFont="1" applyNumberFormat="1">
      <alignment/>
    </xf>
    <xf borderId="0" fillId="0" fontId="2" numFmtId="165" xfId="0" applyAlignment="1" applyFont="1" applyNumberFormat="1">
      <alignment/>
    </xf>
    <xf borderId="0" fillId="3" fontId="0" numFmtId="166" xfId="0" applyFont="1" applyNumberFormat="1"/>
    <xf borderId="0" fillId="2" fontId="0" numFmtId="166" xfId="0" applyFont="1" applyNumberFormat="1"/>
    <xf borderId="0" fillId="9" fontId="0" numFmtId="0" xfId="0" applyFill="1" applyFont="1"/>
    <xf borderId="0" fillId="10" fontId="0" numFmtId="0" xfId="0" applyBorder="1" applyFill="1" applyFont="1"/>
    <xf borderId="0" fillId="3" fontId="0" numFmtId="167" xfId="0" applyFont="1" applyNumberFormat="1"/>
    <xf borderId="0" fillId="2" fontId="0" numFmtId="0" xfId="0" applyAlignment="1" applyFont="1">
      <alignment/>
    </xf>
    <xf borderId="0" fillId="2" fontId="0" numFmtId="167" xfId="0" applyFont="1" applyNumberFormat="1"/>
    <xf borderId="0" fillId="3" fontId="0" numFmtId="11" xfId="0" applyFont="1" applyNumberFormat="1"/>
    <xf borderId="0" fillId="11" fontId="0" numFmtId="0" xfId="0" applyAlignment="1" applyFill="1" applyFont="1">
      <alignment/>
    </xf>
    <xf borderId="0" fillId="2" fontId="0" numFmtId="11" xfId="0" applyFont="1" applyNumberFormat="1"/>
    <xf borderId="0" fillId="0" fontId="0" numFmtId="0" xfId="0" applyAlignment="1" applyFont="1">
      <alignment vertical="top"/>
    </xf>
    <xf borderId="0" fillId="12" fontId="0" numFmtId="0" xfId="0" applyBorder="1" applyFill="1" applyFont="1"/>
    <xf borderId="1" fillId="2" fontId="1" numFmtId="0" xfId="0" applyAlignment="1" applyBorder="1" applyFont="1">
      <alignment vertical="top"/>
    </xf>
    <xf borderId="0" fillId="13" fontId="0" numFmtId="0" xfId="0" applyBorder="1" applyFill="1" applyFont="1"/>
    <xf borderId="0" fillId="3" fontId="0" numFmtId="0" xfId="0" applyAlignment="1" applyFont="1">
      <alignment vertical="center"/>
    </xf>
    <xf borderId="0" fillId="2" fontId="1" numFmtId="0" xfId="0" applyAlignment="1" applyFont="1">
      <alignment wrapText="1"/>
    </xf>
    <xf borderId="0" fillId="2" fontId="0" numFmtId="0" xfId="0" applyAlignment="1" applyFont="1">
      <alignment vertical="center"/>
    </xf>
    <xf borderId="0" fillId="3" fontId="0" numFmtId="0" xfId="0" applyAlignment="1" applyFont="1">
      <alignment/>
    </xf>
    <xf borderId="1" fillId="2" fontId="1" numFmtId="0" xfId="0" applyAlignment="1" applyBorder="1" applyFont="1">
      <alignment horizontal="center"/>
    </xf>
    <xf borderId="1" fillId="2" fontId="1" numFmtId="0" xfId="0" applyAlignment="1" applyBorder="1" applyFont="1">
      <alignment horizontal="left"/>
    </xf>
    <xf borderId="0" fillId="14" fontId="0" numFmtId="0" xfId="0" applyBorder="1" applyFill="1" applyFont="1"/>
    <xf borderId="0" fillId="15" fontId="0" numFmtId="0" xfId="0" applyBorder="1" applyFill="1" applyFont="1"/>
    <xf borderId="0" fillId="16" fontId="0" numFmtId="0" xfId="0" applyBorder="1" applyFill="1" applyFont="1"/>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Alignment="1" applyBorder="1" applyFill="1" applyFont="1">
      <alignment/>
    </xf>
    <xf borderId="0" fillId="21" fontId="0" numFmtId="0" xfId="0" applyBorder="1" applyFont="1"/>
    <xf borderId="0" fillId="5" fontId="0" numFmtId="0" xfId="0" applyAlignment="1" applyFont="1">
      <alignment/>
    </xf>
    <xf borderId="0" fillId="3" fontId="0" numFmtId="16" xfId="0" applyFont="1" applyNumberFormat="1"/>
    <xf borderId="0" fillId="2" fontId="1" numFmtId="0" xfId="0" applyAlignment="1" applyFont="1">
      <alignment horizontal="center" vertical="center"/>
    </xf>
    <xf borderId="0" fillId="22" fontId="0" numFmtId="0" xfId="0" applyBorder="1" applyFill="1" applyFont="1"/>
    <xf borderId="0" fillId="3" fontId="0" numFmtId="0" xfId="0" applyAlignment="1" applyFont="1">
      <alignment horizontal="left" vertical="center"/>
    </xf>
    <xf borderId="0" fillId="2" fontId="1" numFmtId="0" xfId="0" applyAlignment="1" applyFont="1">
      <alignment horizontal="left"/>
    </xf>
    <xf borderId="0" fillId="2" fontId="3" numFmtId="0" xfId="0" applyAlignment="1" applyFont="1">
      <alignment vertical="center"/>
    </xf>
    <xf borderId="0" fillId="2" fontId="0" numFmtId="16" xfId="0" applyFont="1" applyNumberFormat="1"/>
    <xf borderId="0" fillId="2" fontId="1" numFmtId="0" xfId="0" applyAlignment="1" applyFont="1">
      <alignment horizontal="left"/>
    </xf>
    <xf borderId="0" fillId="3" fontId="4" numFmtId="0" xfId="0" applyAlignment="1" applyFont="1">
      <alignment horizontal="left"/>
    </xf>
    <xf borderId="0" fillId="3" fontId="0" numFmtId="0" xfId="0" applyAlignment="1" applyFont="1">
      <alignment horizontal="left"/>
    </xf>
    <xf borderId="0" fillId="11" fontId="0" numFmtId="11" xfId="0" applyAlignment="1" applyFont="1" applyNumberFormat="1">
      <alignment/>
    </xf>
    <xf borderId="0" fillId="3" fontId="5" numFmtId="0" xfId="0" applyFont="1"/>
    <xf borderId="0" fillId="3" fontId="0" numFmtId="0" xfId="0" applyAlignment="1" applyFont="1">
      <alignment horizontal="right"/>
    </xf>
    <xf borderId="0" fillId="2" fontId="4" numFmtId="0" xfId="0" applyAlignment="1" applyFont="1">
      <alignment horizontal="left"/>
    </xf>
    <xf borderId="0" fillId="2" fontId="0" numFmtId="0" xfId="0" applyAlignment="1" applyFont="1">
      <alignment horizontal="left"/>
    </xf>
    <xf borderId="0" fillId="2" fontId="0" numFmtId="0" xfId="0" applyAlignment="1" applyFont="1">
      <alignment horizontal="right"/>
    </xf>
    <xf borderId="0" fillId="2" fontId="0" numFmtId="0" xfId="0" applyAlignment="1" applyFont="1">
      <alignment/>
    </xf>
    <xf borderId="0" fillId="2" fontId="1" numFmtId="49" xfId="0" applyAlignment="1" applyFont="1" applyNumberFormat="1">
      <alignment horizontal="left"/>
    </xf>
    <xf borderId="0" fillId="0" fontId="0" numFmtId="0" xfId="0" applyAlignment="1" applyFont="1">
      <alignment wrapText="1"/>
    </xf>
    <xf borderId="0" fillId="2" fontId="0" numFmtId="0" xfId="0" applyFont="1"/>
    <xf borderId="0" fillId="0" fontId="0" numFmtId="0" xfId="0" applyAlignment="1" applyFont="1">
      <alignment wrapText="1"/>
    </xf>
    <xf borderId="0" fillId="9" fontId="0" numFmtId="0" xfId="0" applyAlignment="1" applyFont="1">
      <alignment/>
    </xf>
    <xf borderId="0" fillId="2" fontId="5" numFmtId="0" xfId="0" applyFont="1"/>
    <xf borderId="0" fillId="3" fontId="0" numFmtId="3" xfId="0" applyFont="1" applyNumberFormat="1"/>
    <xf borderId="0" fillId="3" fontId="0" numFmtId="0" xfId="0" applyFont="1"/>
    <xf borderId="0" fillId="9" fontId="0" numFmtId="0" xfId="0" applyFont="1"/>
    <xf borderId="0" fillId="0" fontId="0" numFmtId="0" xfId="0" applyAlignment="1" applyFont="1">
      <alignment/>
    </xf>
    <xf borderId="0" fillId="9" fontId="0" numFmtId="0" xfId="0" applyFont="1"/>
    <xf borderId="0" fillId="9" fontId="2" numFmtId="0" xfId="0" applyAlignment="1" applyFont="1">
      <alignment/>
    </xf>
    <xf borderId="0" fillId="2" fontId="0" numFmtId="3" xfId="0" applyFont="1" applyNumberFormat="1"/>
    <xf borderId="0" fillId="9" fontId="0" numFmtId="0" xfId="0" applyAlignment="1" applyFont="1">
      <alignment/>
    </xf>
    <xf borderId="0" fillId="9" fontId="0" numFmtId="11" xfId="0" applyAlignment="1" applyFont="1" applyNumberFormat="1">
      <alignment/>
    </xf>
    <xf borderId="0" fillId="9" fontId="0" numFmtId="11" xfId="0" applyFont="1" applyNumberFormat="1"/>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23" fontId="0" numFmtId="0" xfId="0" applyFill="1" applyFont="1"/>
    <xf borderId="0" fillId="3" fontId="0" numFmtId="164" xfId="0" applyFont="1" applyNumberFormat="1"/>
    <xf borderId="0" fillId="2" fontId="0" numFmtId="164" xfId="0" applyFont="1" applyNumberFormat="1"/>
    <xf borderId="0" fillId="3" fontId="0" numFmtId="0" xfId="0" applyAlignment="1" applyBorder="1" applyFont="1">
      <alignment/>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2" fontId="0" numFmtId="166" xfId="0" applyAlignment="1" applyFont="1" applyNumberFormat="1">
      <alignment/>
    </xf>
    <xf borderId="0" fillId="3" fontId="0" numFmtId="4" xfId="0" applyAlignment="1" applyFont="1" applyNumberFormat="1">
      <alignment/>
    </xf>
    <xf borderId="0" fillId="24" fontId="0" numFmtId="0" xfId="0" applyBorder="1" applyFill="1" applyFont="1"/>
    <xf borderId="0" fillId="24" fontId="0" numFmtId="166" xfId="0" applyBorder="1" applyFont="1" applyNumberFormat="1"/>
    <xf borderId="0" fillId="3" fontId="0" numFmtId="0" xfId="0" applyBorder="1" applyFont="1"/>
    <xf borderId="0" fillId="2" fontId="0" numFmtId="0" xfId="0" applyBorder="1" applyFont="1"/>
    <xf borderId="0" fillId="24" fontId="0" numFmtId="164" xfId="0" applyBorder="1" applyFont="1" applyNumberFormat="1"/>
    <xf borderId="0" fillId="3" fontId="0" numFmtId="0" xfId="0" applyFont="1"/>
    <xf borderId="0" fillId="21" fontId="0" numFmtId="0" xfId="0" applyAlignment="1" applyFont="1">
      <alignment/>
    </xf>
    <xf borderId="0" fillId="21" fontId="0" numFmtId="0" xfId="0" applyFont="1"/>
    <xf borderId="0" fillId="21"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2" fontId="0" numFmtId="164" xfId="0" applyAlignment="1" applyFont="1" applyNumberFormat="1">
      <alignment/>
    </xf>
    <xf borderId="0" fillId="3" fontId="0" numFmtId="164" xfId="0" applyAlignment="1" applyFont="1" applyNumberFormat="1">
      <alignment/>
    </xf>
    <xf borderId="0" fillId="3" fontId="0" numFmtId="11" xfId="0" applyAlignment="1" applyFont="1" applyNumberFormat="1">
      <alignment/>
    </xf>
    <xf borderId="0" fillId="2" fontId="0" numFmtId="11" xfId="0" applyFont="1" applyNumberFormat="1"/>
    <xf borderId="0" fillId="2" fontId="0" numFmtId="0" xfId="0" applyAlignment="1" applyFont="1">
      <alignment vertical="top"/>
    </xf>
    <xf borderId="0" fillId="2" fontId="0" numFmtId="9" xfId="0" applyAlignment="1" applyFont="1" applyNumberFormat="1">
      <alignment vertical="top"/>
    </xf>
    <xf borderId="0" fillId="24" fontId="0" numFmtId="0" xfId="0" applyFont="1"/>
    <xf borderId="0" fillId="24" fontId="0" numFmtId="16" xfId="0" applyFont="1" applyNumberFormat="1"/>
    <xf borderId="0" fillId="24"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2" fontId="0" numFmtId="0" xfId="0" applyFont="1"/>
    <xf borderId="0" fillId="11" fontId="0" numFmtId="0" xfId="0" applyFont="1"/>
    <xf borderId="0" fillId="11" fontId="0" numFmtId="16" xfId="0" applyFont="1" applyNumberFormat="1"/>
    <xf borderId="0" fillId="2" fontId="0" numFmtId="0" xfId="0" applyBorder="1" applyFont="1"/>
    <xf borderId="0" fillId="2" fontId="0" numFmtId="16" xfId="0" applyBorder="1" applyFont="1" applyNumberFormat="1"/>
    <xf borderId="0" fillId="2" fontId="6" numFmtId="0" xfId="0" applyAlignment="1" applyFont="1">
      <alignment horizontal="left"/>
    </xf>
    <xf borderId="0" fillId="0" fontId="0" numFmtId="0" xfId="0" applyAlignment="1" applyFont="1">
      <alignment/>
    </xf>
    <xf borderId="0" fillId="3" fontId="6" numFmtId="0" xfId="0" applyAlignment="1" applyFont="1">
      <alignment/>
    </xf>
    <xf borderId="0" fillId="2" fontId="6" numFmtId="0" xfId="0" applyAlignment="1" applyFont="1">
      <alignment/>
    </xf>
    <xf borderId="0" fillId="3" fontId="2" numFmtId="0" xfId="0" applyAlignment="1" applyFont="1">
      <alignment/>
    </xf>
    <xf borderId="0" fillId="3" fontId="6" numFmtId="0" xfId="0" applyAlignment="1" applyFont="1">
      <alignment horizontal="right"/>
    </xf>
    <xf borderId="0" fillId="3" fontId="6" numFmtId="0" xfId="0" applyAlignment="1" applyFont="1">
      <alignment horizontal="right"/>
    </xf>
    <xf borderId="0" fillId="0" fontId="2" numFmtId="0" xfId="0" applyAlignment="1" applyFont="1">
      <alignment/>
    </xf>
    <xf borderId="0" fillId="2" fontId="6" numFmtId="0" xfId="0" applyAlignment="1" applyFont="1">
      <alignment/>
    </xf>
    <xf borderId="0" fillId="2" fontId="2" numFmtId="0" xfId="0" applyAlignment="1" applyFont="1">
      <alignment/>
    </xf>
    <xf borderId="0" fillId="2" fontId="6" numFmtId="0" xfId="0" applyAlignment="1" applyFont="1">
      <alignment horizontal="right"/>
    </xf>
    <xf borderId="0" fillId="2" fontId="6"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5.xml"/><Relationship Id="rId22" Type="http://schemas.openxmlformats.org/officeDocument/2006/relationships/worksheet" Target="worksheets/sheet13.xml"/><Relationship Id="rId21" Type="http://schemas.openxmlformats.org/officeDocument/2006/relationships/worksheet" Target="worksheets/sheet8.xml"/><Relationship Id="rId24" Type="http://schemas.openxmlformats.org/officeDocument/2006/relationships/worksheet" Target="worksheets/sheet10.xml"/><Relationship Id="rId23" Type="http://schemas.openxmlformats.org/officeDocument/2006/relationships/worksheet" Target="worksheets/sheet4.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5.xml"/><Relationship Id="rId4" Type="http://schemas.openxmlformats.org/officeDocument/2006/relationships/worksheet" Target="worksheets/sheet1.xml"/><Relationship Id="rId9" Type="http://schemas.openxmlformats.org/officeDocument/2006/relationships/worksheet" Target="worksheets/sheet18.xml"/><Relationship Id="rId26" Type="http://schemas.openxmlformats.org/officeDocument/2006/relationships/worksheet" Target="worksheets/sheet9.xml"/><Relationship Id="rId25" Type="http://schemas.openxmlformats.org/officeDocument/2006/relationships/worksheet" Target="worksheets/sheet6.xml"/><Relationship Id="rId28" Type="http://schemas.openxmlformats.org/officeDocument/2006/relationships/worksheet" Target="worksheets/sheet11.xml"/><Relationship Id="rId27" Type="http://schemas.openxmlformats.org/officeDocument/2006/relationships/worksheet" Target="worksheets/sheet21.xml"/><Relationship Id="rId5" Type="http://schemas.openxmlformats.org/officeDocument/2006/relationships/worksheet" Target="worksheets/sheet3.xml"/><Relationship Id="rId6" Type="http://schemas.openxmlformats.org/officeDocument/2006/relationships/worksheet" Target="worksheets/sheet7.xml"/><Relationship Id="rId7" Type="http://schemas.openxmlformats.org/officeDocument/2006/relationships/worksheet" Target="worksheets/sheet12.xml"/><Relationship Id="rId8" Type="http://schemas.openxmlformats.org/officeDocument/2006/relationships/worksheet" Target="worksheets/sheet25.xml"/><Relationship Id="rId11" Type="http://schemas.openxmlformats.org/officeDocument/2006/relationships/worksheet" Target="worksheets/sheet20.xml"/><Relationship Id="rId10" Type="http://schemas.openxmlformats.org/officeDocument/2006/relationships/worksheet" Target="worksheets/sheet16.xml"/><Relationship Id="rId13" Type="http://schemas.openxmlformats.org/officeDocument/2006/relationships/worksheet" Target="worksheets/sheet24.xml"/><Relationship Id="rId12" Type="http://schemas.openxmlformats.org/officeDocument/2006/relationships/worksheet" Target="worksheets/sheet22.xml"/><Relationship Id="rId15" Type="http://schemas.openxmlformats.org/officeDocument/2006/relationships/worksheet" Target="worksheets/sheet26.xml"/><Relationship Id="rId14" Type="http://schemas.openxmlformats.org/officeDocument/2006/relationships/worksheet" Target="worksheets/sheet19.xml"/><Relationship Id="rId17" Type="http://schemas.openxmlformats.org/officeDocument/2006/relationships/worksheet" Target="worksheets/sheet2.xml"/><Relationship Id="rId16" Type="http://schemas.openxmlformats.org/officeDocument/2006/relationships/worksheet" Target="worksheets/sheet23.xml"/><Relationship Id="rId19" Type="http://schemas.openxmlformats.org/officeDocument/2006/relationships/worksheet" Target="worksheets/sheet17.xml"/><Relationship Id="rId18" Type="http://schemas.openxmlformats.org/officeDocument/2006/relationships/worksheet" Target="worksheets/sheet14.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5.xml"/><Relationship Id="rId3"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2</v>
      </c>
      <c r="B1" s="1"/>
    </row>
    <row r="2" ht="14.25" customHeight="1">
      <c r="A2" s="1">
        <v>0.0</v>
      </c>
      <c r="B2" s="1">
        <v>1.0</v>
      </c>
    </row>
    <row r="3" ht="14.25" customHeight="1">
      <c r="A3" s="3" t="s">
        <v>3</v>
      </c>
      <c r="B3" s="3" t="s">
        <v>53</v>
      </c>
    </row>
    <row r="4" ht="14.25" customHeight="1">
      <c r="A4" s="5" t="s">
        <v>75</v>
      </c>
      <c r="B4" s="5" t="s">
        <v>172</v>
      </c>
    </row>
    <row r="5" ht="14.25" customHeight="1">
      <c r="A5" s="7" t="s">
        <v>174</v>
      </c>
      <c r="B5" s="7" t="s">
        <v>176</v>
      </c>
    </row>
    <row r="6" ht="14.25" customHeight="1">
      <c r="A6" s="5" t="s">
        <v>177</v>
      </c>
      <c r="B6" s="5" t="s">
        <v>179</v>
      </c>
    </row>
    <row r="7" ht="14.25" customHeight="1">
      <c r="A7" s="7" t="s">
        <v>180</v>
      </c>
      <c r="B7" s="7" t="s">
        <v>181</v>
      </c>
    </row>
    <row r="8" ht="14.25" customHeight="1">
      <c r="A8" s="5" t="s">
        <v>182</v>
      </c>
      <c r="B8" s="5" t="s">
        <v>184</v>
      </c>
    </row>
    <row r="9" ht="14.25" customHeight="1">
      <c r="A9" s="7" t="s">
        <v>185</v>
      </c>
      <c r="B9" s="7" t="s">
        <v>187</v>
      </c>
    </row>
    <row r="10" ht="14.25" customHeight="1">
      <c r="A10" s="5" t="s">
        <v>189</v>
      </c>
      <c r="B10" s="5" t="s">
        <v>191</v>
      </c>
    </row>
    <row r="11" ht="14.25" customHeight="1">
      <c r="A11" s="1"/>
      <c r="B11" s="24"/>
    </row>
    <row r="12" ht="14.25" customHeight="1">
      <c r="A12" s="1"/>
      <c r="B12" s="1"/>
    </row>
    <row r="13" ht="14.25" customHeight="1">
      <c r="A13" s="1"/>
      <c r="B13" s="1"/>
    </row>
    <row r="14" ht="14.25" customHeight="1">
      <c r="A14" s="1"/>
      <c r="B14" s="1"/>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14.0"/>
    <col customWidth="1" min="18" max="18" width="16.63"/>
  </cols>
  <sheetData>
    <row r="1">
      <c r="A1" s="23" t="s">
        <v>195</v>
      </c>
    </row>
    <row r="3">
      <c r="A3" s="23" t="s">
        <v>5</v>
      </c>
      <c r="B3" s="23" t="s">
        <v>59</v>
      </c>
      <c r="C3" s="23" t="s">
        <v>9</v>
      </c>
      <c r="D3" s="23" t="s">
        <v>196</v>
      </c>
      <c r="E3" s="23" t="s">
        <v>198</v>
      </c>
      <c r="F3" s="23" t="s">
        <v>199</v>
      </c>
      <c r="G3" s="23" t="s">
        <v>201</v>
      </c>
      <c r="H3" s="23" t="s">
        <v>202</v>
      </c>
      <c r="I3" s="23" t="s">
        <v>203</v>
      </c>
      <c r="J3" s="26" t="s">
        <v>204</v>
      </c>
      <c r="K3" s="23" t="s">
        <v>209</v>
      </c>
      <c r="L3" s="26" t="s">
        <v>212</v>
      </c>
      <c r="M3" s="23" t="s">
        <v>213</v>
      </c>
      <c r="N3" s="23" t="s">
        <v>232</v>
      </c>
      <c r="O3" s="23" t="s">
        <v>234</v>
      </c>
      <c r="P3" s="23" t="s">
        <v>236</v>
      </c>
      <c r="Q3" s="23" t="s">
        <v>237</v>
      </c>
      <c r="R3" s="23" t="s">
        <v>238</v>
      </c>
      <c r="S3" s="23" t="s">
        <v>239</v>
      </c>
    </row>
    <row r="4">
      <c r="A4" s="23" t="s">
        <v>75</v>
      </c>
      <c r="B4" s="23" t="s">
        <v>244</v>
      </c>
      <c r="C4" s="23" t="s">
        <v>245</v>
      </c>
      <c r="D4" s="23" t="s">
        <v>249</v>
      </c>
      <c r="E4" s="23" t="s">
        <v>250</v>
      </c>
      <c r="F4" s="23">
        <v>122857.378</v>
      </c>
      <c r="G4" s="28">
        <v>122119.567031</v>
      </c>
      <c r="H4" s="23">
        <v>0.725</v>
      </c>
      <c r="I4" s="28" t="str">
        <f t="shared" ref="I4:I9" si="1">G4*H4</f>
        <v>88537</v>
      </c>
      <c r="J4" s="29">
        <v>0.1802320720185063</v>
      </c>
      <c r="K4" s="23">
        <v>15078.0</v>
      </c>
      <c r="L4" s="30">
        <v>0.24990941944834122</v>
      </c>
      <c r="M4" s="31">
        <v>9.84252</v>
      </c>
      <c r="N4" s="23">
        <v>30.0</v>
      </c>
      <c r="O4" s="31">
        <v>6.56168</v>
      </c>
      <c r="P4" s="23">
        <v>20.0</v>
      </c>
      <c r="Q4" s="28" t="str">
        <f t="shared" ref="Q4:Q9" si="2">I4*J4+K4*L4+M4*N4+O4*P4</f>
        <v>20152</v>
      </c>
      <c r="R4" s="23" t="s">
        <v>295</v>
      </c>
      <c r="S4" s="23" t="s">
        <v>298</v>
      </c>
    </row>
    <row r="5">
      <c r="A5" s="23" t="s">
        <v>174</v>
      </c>
      <c r="B5" s="23" t="s">
        <v>244</v>
      </c>
      <c r="C5" s="23" t="s">
        <v>245</v>
      </c>
      <c r="D5" s="23" t="s">
        <v>249</v>
      </c>
      <c r="E5" s="23" t="s">
        <v>250</v>
      </c>
      <c r="F5" s="23">
        <v>122857.378</v>
      </c>
      <c r="G5" s="28">
        <v>122119.567031</v>
      </c>
      <c r="H5" s="23">
        <v>0.725</v>
      </c>
      <c r="I5" s="28" t="str">
        <f t="shared" si="1"/>
        <v>88537</v>
      </c>
      <c r="J5" s="29">
        <v>0.1802320720185063</v>
      </c>
      <c r="K5" s="23">
        <v>15078.0</v>
      </c>
      <c r="L5" s="30">
        <v>0.24990941944834122</v>
      </c>
      <c r="M5" s="31">
        <v>9.84252</v>
      </c>
      <c r="N5" s="23">
        <v>30.0</v>
      </c>
      <c r="O5" s="31">
        <v>6.56168</v>
      </c>
      <c r="P5" s="23">
        <v>20.0</v>
      </c>
      <c r="Q5" s="28" t="str">
        <f t="shared" si="2"/>
        <v>20152</v>
      </c>
      <c r="R5" s="23" t="s">
        <v>295</v>
      </c>
      <c r="S5" s="23" t="s">
        <v>298</v>
      </c>
    </row>
    <row r="6">
      <c r="A6" s="23" t="s">
        <v>177</v>
      </c>
      <c r="B6" s="23" t="s">
        <v>244</v>
      </c>
      <c r="C6" s="23" t="s">
        <v>245</v>
      </c>
      <c r="D6" s="23" t="s">
        <v>249</v>
      </c>
      <c r="E6" s="23" t="s">
        <v>250</v>
      </c>
      <c r="F6" s="23">
        <v>122857.378</v>
      </c>
      <c r="G6" s="28">
        <v>122119.567031</v>
      </c>
      <c r="H6" s="23">
        <v>0.725</v>
      </c>
      <c r="I6" s="28" t="str">
        <f t="shared" si="1"/>
        <v>88537</v>
      </c>
      <c r="J6" s="29">
        <v>0.1802320720185063</v>
      </c>
      <c r="K6" s="23">
        <v>15078.0</v>
      </c>
      <c r="L6" s="30">
        <v>0.24990941944834122</v>
      </c>
      <c r="M6" s="31">
        <v>9.84252</v>
      </c>
      <c r="N6" s="23">
        <v>30.0</v>
      </c>
      <c r="O6" s="31">
        <v>6.56168</v>
      </c>
      <c r="P6" s="23">
        <v>20.0</v>
      </c>
      <c r="Q6" s="28" t="str">
        <f t="shared" si="2"/>
        <v>20152</v>
      </c>
      <c r="R6" s="23" t="s">
        <v>295</v>
      </c>
      <c r="S6" s="23" t="s">
        <v>298</v>
      </c>
    </row>
    <row r="7">
      <c r="A7" s="23" t="s">
        <v>185</v>
      </c>
      <c r="B7" s="23" t="s">
        <v>244</v>
      </c>
      <c r="C7" s="23" t="s">
        <v>245</v>
      </c>
      <c r="D7" s="23" t="s">
        <v>249</v>
      </c>
      <c r="E7" s="23" t="s">
        <v>250</v>
      </c>
      <c r="F7" s="23">
        <v>122857.378</v>
      </c>
      <c r="G7" s="28">
        <v>122119.567031</v>
      </c>
      <c r="H7" s="23">
        <v>0.725</v>
      </c>
      <c r="I7" s="28" t="str">
        <f t="shared" si="1"/>
        <v>88537</v>
      </c>
      <c r="J7" s="29">
        <v>0.13006438186902516</v>
      </c>
      <c r="K7" s="23">
        <v>15078.0</v>
      </c>
      <c r="L7" s="30">
        <v>0.19974172929886008</v>
      </c>
      <c r="M7" s="31">
        <v>9.84252</v>
      </c>
      <c r="N7" s="23">
        <v>30.0</v>
      </c>
      <c r="O7" s="31">
        <v>6.56168</v>
      </c>
      <c r="P7" s="23">
        <v>20.0</v>
      </c>
      <c r="Q7" s="28" t="str">
        <f t="shared" si="2"/>
        <v>14954</v>
      </c>
      <c r="R7" s="23" t="s">
        <v>295</v>
      </c>
      <c r="S7" s="23" t="s">
        <v>298</v>
      </c>
    </row>
    <row r="8">
      <c r="A8" s="23" t="s">
        <v>182</v>
      </c>
      <c r="B8" s="23" t="s">
        <v>244</v>
      </c>
      <c r="C8" s="23" t="s">
        <v>245</v>
      </c>
      <c r="D8" s="23" t="s">
        <v>249</v>
      </c>
      <c r="E8" s="23" t="s">
        <v>250</v>
      </c>
      <c r="F8" s="23">
        <v>122857.378</v>
      </c>
      <c r="G8" s="28">
        <v>122119.567031</v>
      </c>
      <c r="H8" s="23">
        <v>0.725</v>
      </c>
      <c r="I8" s="28" t="str">
        <f t="shared" si="1"/>
        <v>88537</v>
      </c>
      <c r="J8" s="29">
        <v>0.14864500785031448</v>
      </c>
      <c r="K8" s="23">
        <v>15078.0</v>
      </c>
      <c r="L8" s="30">
        <v>0.20438688579418243</v>
      </c>
      <c r="M8" s="31">
        <v>9.84252</v>
      </c>
      <c r="N8" s="23">
        <v>30.0</v>
      </c>
      <c r="O8" s="31">
        <v>6.56168</v>
      </c>
      <c r="P8" s="23">
        <v>20.0</v>
      </c>
      <c r="Q8" s="28" t="str">
        <f t="shared" si="2"/>
        <v>16669</v>
      </c>
      <c r="R8" s="23" t="s">
        <v>295</v>
      </c>
      <c r="S8" s="23" t="s">
        <v>298</v>
      </c>
    </row>
    <row r="9">
      <c r="A9" s="23" t="s">
        <v>189</v>
      </c>
      <c r="B9" s="23" t="s">
        <v>244</v>
      </c>
      <c r="C9" s="23" t="s">
        <v>245</v>
      </c>
      <c r="D9" s="23" t="s">
        <v>249</v>
      </c>
      <c r="E9" s="23" t="s">
        <v>250</v>
      </c>
      <c r="F9" s="23">
        <v>122857.378</v>
      </c>
      <c r="G9" s="28">
        <v>122119.567031</v>
      </c>
      <c r="H9" s="23">
        <v>0.725</v>
      </c>
      <c r="I9" s="28" t="str">
        <f t="shared" si="1"/>
        <v>88537</v>
      </c>
      <c r="J9" s="29">
        <v>0.13006438186902516</v>
      </c>
      <c r="K9" s="23">
        <v>15078.0</v>
      </c>
      <c r="L9" s="30">
        <v>0.19974172929886008</v>
      </c>
      <c r="M9" s="31">
        <v>9.84252</v>
      </c>
      <c r="N9" s="23">
        <v>30.0</v>
      </c>
      <c r="O9" s="31">
        <v>6.56168</v>
      </c>
      <c r="P9" s="23">
        <v>20.0</v>
      </c>
      <c r="Q9" s="28" t="str">
        <f t="shared" si="2"/>
        <v>14954</v>
      </c>
      <c r="R9" s="23" t="s">
        <v>295</v>
      </c>
      <c r="S9" s="23" t="s">
        <v>298</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0</v>
      </c>
    </row>
    <row r="2" ht="14.25" customHeight="1">
      <c r="A2" s="1"/>
    </row>
    <row r="3" ht="14.25" customHeight="1">
      <c r="A3" s="3" t="s">
        <v>3</v>
      </c>
    </row>
    <row r="4" ht="14.25" customHeight="1">
      <c r="A4" s="5" t="s">
        <v>7</v>
      </c>
    </row>
    <row r="5" ht="14.25" customHeight="1">
      <c r="A5" s="7" t="s">
        <v>12</v>
      </c>
    </row>
    <row r="6" ht="14.25" customHeight="1">
      <c r="A6" s="18" t="s">
        <v>31</v>
      </c>
    </row>
    <row r="7" ht="14.25" customHeight="1">
      <c r="A7" s="7" t="s">
        <v>56</v>
      </c>
    </row>
    <row r="8" ht="14.25" customHeight="1">
      <c r="A8" s="5" t="s">
        <v>542</v>
      </c>
    </row>
    <row r="9" ht="14.25" customHeight="1">
      <c r="A9" s="7" t="s">
        <v>601</v>
      </c>
    </row>
    <row r="10" ht="14.25" customHeight="1">
      <c r="A10" s="5" t="s">
        <v>547</v>
      </c>
    </row>
    <row r="11" ht="14.25" customHeight="1">
      <c r="A11" s="7" t="s">
        <v>581</v>
      </c>
    </row>
    <row r="12" ht="14.25" customHeight="1">
      <c r="A12" s="5" t="s">
        <v>598</v>
      </c>
    </row>
    <row r="13" ht="14.25" customHeight="1">
      <c r="A13" s="7" t="s">
        <v>609</v>
      </c>
    </row>
    <row r="14" ht="14.25" customHeight="1">
      <c r="A14" s="5" t="s">
        <v>628</v>
      </c>
    </row>
    <row r="15" ht="14.25" customHeight="1">
      <c r="A15" s="7" t="s">
        <v>633</v>
      </c>
      <c r="B15" s="2"/>
      <c r="C15" s="2"/>
      <c r="D15" s="2"/>
      <c r="E15" s="2"/>
      <c r="F15" s="2"/>
      <c r="G15" s="2"/>
      <c r="H15" s="2"/>
      <c r="I15" s="2"/>
      <c r="J15" s="2"/>
      <c r="K15" s="2"/>
      <c r="L15" s="2"/>
      <c r="M15" s="2"/>
      <c r="N15" s="2"/>
      <c r="O15" s="2"/>
      <c r="P15" s="2"/>
      <c r="Q15" s="2"/>
      <c r="R15" s="2"/>
      <c r="S15" s="2"/>
      <c r="T15" s="2"/>
      <c r="U15" s="2"/>
      <c r="V15" s="2"/>
      <c r="W15" s="2"/>
      <c r="X15" s="2"/>
      <c r="Y15" s="2"/>
      <c r="Z15" s="2"/>
    </row>
    <row r="16" ht="14.25" customHeight="1">
      <c r="A16" s="5" t="s">
        <v>610</v>
      </c>
    </row>
    <row r="17" ht="14.25" customHeight="1">
      <c r="A17" s="7" t="s">
        <v>675</v>
      </c>
    </row>
    <row r="18" ht="14.25" customHeight="1">
      <c r="A18" s="5" t="s">
        <v>676</v>
      </c>
    </row>
    <row r="19" ht="14.25" customHeight="1">
      <c r="A19" s="7" t="s">
        <v>746</v>
      </c>
    </row>
    <row r="20" ht="14.25" customHeight="1">
      <c r="A20" s="1"/>
    </row>
    <row r="21" ht="14.25" customHeight="1">
      <c r="A21" s="1"/>
    </row>
    <row r="22" ht="14.25" customHeight="1">
      <c r="A22" s="1"/>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2" t="s">
        <v>353</v>
      </c>
      <c r="B1" s="1"/>
      <c r="C1" s="1"/>
      <c r="D1" s="1"/>
      <c r="E1" s="1"/>
      <c r="F1" s="1"/>
      <c r="G1" s="1"/>
      <c r="H1" s="1"/>
      <c r="I1" s="1"/>
      <c r="J1" s="1"/>
      <c r="K1" s="1"/>
      <c r="L1" s="1"/>
    </row>
    <row r="2" ht="14.25" customHeight="1">
      <c r="A2" s="1"/>
      <c r="B2" s="1"/>
      <c r="C2" s="1"/>
      <c r="D2" s="1"/>
      <c r="E2" s="1"/>
      <c r="F2" s="1"/>
      <c r="G2" s="1"/>
      <c r="H2" s="1"/>
      <c r="I2" s="1"/>
      <c r="J2" s="1"/>
      <c r="K2" s="1"/>
      <c r="L2" s="1"/>
    </row>
    <row r="3" ht="14.25" customHeight="1">
      <c r="A3" s="19" t="s">
        <v>3</v>
      </c>
      <c r="B3" s="19" t="s">
        <v>366</v>
      </c>
      <c r="C3" s="19" t="s">
        <v>369</v>
      </c>
      <c r="D3" s="19" t="s">
        <v>371</v>
      </c>
      <c r="E3" s="19" t="s">
        <v>373</v>
      </c>
      <c r="F3" s="19" t="s">
        <v>377</v>
      </c>
      <c r="G3" s="19" t="s">
        <v>379</v>
      </c>
      <c r="H3" s="19" t="s">
        <v>380</v>
      </c>
      <c r="I3" s="19" t="s">
        <v>390</v>
      </c>
      <c r="J3" s="19" t="s">
        <v>391</v>
      </c>
      <c r="K3" s="19" t="s">
        <v>392</v>
      </c>
      <c r="L3" s="19" t="s">
        <v>393</v>
      </c>
    </row>
    <row r="4" ht="14.25" customHeight="1">
      <c r="A4" s="5" t="s">
        <v>430</v>
      </c>
      <c r="B4" s="5">
        <v>0.906115</v>
      </c>
      <c r="C4" s="5">
        <v>0.029227</v>
      </c>
      <c r="D4" s="5">
        <v>-3.647E-4</v>
      </c>
      <c r="E4" s="5">
        <v>-9.709E-4</v>
      </c>
      <c r="F4" s="5">
        <v>-9.05E-5</v>
      </c>
      <c r="G4" s="5">
        <v>2.527E-4</v>
      </c>
      <c r="H4" s="5">
        <v>5.0</v>
      </c>
      <c r="I4" s="5">
        <v>10.0</v>
      </c>
      <c r="J4" s="5">
        <v>17.78</v>
      </c>
      <c r="K4" s="5">
        <v>46.11</v>
      </c>
      <c r="L4" s="5" t="s">
        <v>415</v>
      </c>
    </row>
    <row r="5" ht="14.25" customHeight="1">
      <c r="A5" s="7" t="s">
        <v>436</v>
      </c>
      <c r="B5" s="7">
        <v>0.3617105</v>
      </c>
      <c r="C5" s="7">
        <v>-0.0229833</v>
      </c>
      <c r="D5" s="7">
        <v>9.519E-4</v>
      </c>
      <c r="E5" s="7">
        <v>0.0131889</v>
      </c>
      <c r="F5" s="7">
        <v>3.752E-4</v>
      </c>
      <c r="G5" s="7">
        <v>-7.059E-4</v>
      </c>
      <c r="H5" s="7">
        <v>5.0</v>
      </c>
      <c r="I5" s="7">
        <v>10.0</v>
      </c>
      <c r="J5" s="7">
        <v>17.78</v>
      </c>
      <c r="K5" s="7">
        <v>46.11</v>
      </c>
      <c r="L5" s="7" t="s">
        <v>415</v>
      </c>
    </row>
    <row r="6" ht="14.25" customHeight="1">
      <c r="A6" s="5" t="s">
        <v>450</v>
      </c>
      <c r="B6" s="5">
        <v>0.906115</v>
      </c>
      <c r="C6" s="5">
        <v>0.0292277</v>
      </c>
      <c r="D6" s="5">
        <v>-3.647E-4</v>
      </c>
      <c r="E6" s="5">
        <v>-9.709E-4</v>
      </c>
      <c r="F6" s="5">
        <v>-9.05E-5</v>
      </c>
      <c r="G6" s="5">
        <v>2.527E-4</v>
      </c>
      <c r="H6" s="5">
        <v>5.0</v>
      </c>
      <c r="I6" s="5">
        <v>10.0</v>
      </c>
      <c r="J6" s="5">
        <v>17.78</v>
      </c>
      <c r="K6" s="5">
        <v>46.11</v>
      </c>
      <c r="L6" s="5" t="s">
        <v>415</v>
      </c>
    </row>
    <row r="7" ht="14.25" customHeight="1">
      <c r="A7" s="7" t="s">
        <v>461</v>
      </c>
      <c r="B7" s="7">
        <v>0.3617105</v>
      </c>
      <c r="C7" s="7">
        <v>-0.0229833</v>
      </c>
      <c r="D7" s="7">
        <v>9.519E-4</v>
      </c>
      <c r="E7" s="7">
        <v>0.0131889</v>
      </c>
      <c r="F7" s="7">
        <v>3.752E-4</v>
      </c>
      <c r="G7" s="7">
        <v>-7.059E-4</v>
      </c>
      <c r="H7" s="7">
        <v>5.0</v>
      </c>
      <c r="I7" s="7">
        <v>10.0</v>
      </c>
      <c r="J7" s="7">
        <v>17.78</v>
      </c>
      <c r="K7" s="7">
        <v>46.11</v>
      </c>
      <c r="L7" s="7" t="s">
        <v>415</v>
      </c>
    </row>
    <row r="8" ht="14.25" customHeight="1">
      <c r="A8" s="5" t="s">
        <v>464</v>
      </c>
      <c r="B8" s="5">
        <v>0.906115</v>
      </c>
      <c r="C8" s="5">
        <v>0.0292277</v>
      </c>
      <c r="D8" s="5">
        <v>-3.647E-4</v>
      </c>
      <c r="E8" s="5">
        <v>-9.709E-4</v>
      </c>
      <c r="F8" s="5">
        <v>-9.05E-5</v>
      </c>
      <c r="G8" s="5">
        <v>2.527E-4</v>
      </c>
      <c r="H8" s="5">
        <v>5.0</v>
      </c>
      <c r="I8" s="5">
        <v>10.0</v>
      </c>
      <c r="J8" s="5">
        <v>17.78</v>
      </c>
      <c r="K8" s="5">
        <v>46.11</v>
      </c>
      <c r="L8" s="5" t="s">
        <v>415</v>
      </c>
    </row>
    <row r="9" ht="14.25" customHeight="1">
      <c r="A9" s="7" t="s">
        <v>466</v>
      </c>
      <c r="B9" s="7">
        <v>0.3773115</v>
      </c>
      <c r="C9" s="7">
        <v>-0.0229032</v>
      </c>
      <c r="D9" s="7">
        <v>0.0016504</v>
      </c>
      <c r="E9" s="7">
        <v>0.0118156</v>
      </c>
      <c r="F9" s="7">
        <v>4.345E-4</v>
      </c>
      <c r="G9" s="7">
        <v>-0.0010132</v>
      </c>
      <c r="H9" s="7">
        <v>5.0</v>
      </c>
      <c r="I9" s="7">
        <v>10.0</v>
      </c>
      <c r="J9" s="7">
        <v>17.78</v>
      </c>
      <c r="K9" s="7">
        <v>46.11</v>
      </c>
      <c r="L9" s="7" t="s">
        <v>415</v>
      </c>
    </row>
    <row r="10" ht="14.25" customHeight="1">
      <c r="A10" s="5" t="s">
        <v>468</v>
      </c>
      <c r="B10" s="5">
        <v>0.9061171</v>
      </c>
      <c r="C10" s="5">
        <v>0.0292267</v>
      </c>
      <c r="D10" s="5">
        <v>-3.665E-4</v>
      </c>
      <c r="E10" s="5">
        <v>-9.698E-4</v>
      </c>
      <c r="F10" s="5">
        <v>-9.07E-5</v>
      </c>
      <c r="G10" s="5">
        <v>2.535E-4</v>
      </c>
      <c r="H10" s="5">
        <v>5.0</v>
      </c>
      <c r="I10" s="5">
        <v>10.0</v>
      </c>
      <c r="J10" s="5">
        <v>17.78</v>
      </c>
      <c r="K10" s="5">
        <v>46.11</v>
      </c>
      <c r="L10" s="5" t="s">
        <v>415</v>
      </c>
    </row>
    <row r="11" ht="14.25" customHeight="1">
      <c r="A11" s="7" t="s">
        <v>470</v>
      </c>
      <c r="B11" s="7">
        <v>0.3617782</v>
      </c>
      <c r="C11" s="7">
        <v>-0.0230016</v>
      </c>
      <c r="D11" s="7">
        <v>9.672E-4</v>
      </c>
      <c r="E11" s="7">
        <v>0.0131801</v>
      </c>
      <c r="F11" s="7">
        <v>3.761E-4</v>
      </c>
      <c r="G11" s="7">
        <v>-7.121E-4</v>
      </c>
      <c r="H11" s="7">
        <v>5.0</v>
      </c>
      <c r="I11" s="7">
        <v>10.0</v>
      </c>
      <c r="J11" s="7">
        <v>17.78</v>
      </c>
      <c r="K11" s="7">
        <v>46.11</v>
      </c>
      <c r="L11" s="7" t="s">
        <v>415</v>
      </c>
    </row>
    <row r="12" ht="14.25" customHeight="1">
      <c r="A12" s="5" t="s">
        <v>471</v>
      </c>
      <c r="B12" s="5">
        <v>0.7446451</v>
      </c>
      <c r="C12" s="5">
        <v>0.0114858</v>
      </c>
      <c r="D12" s="5">
        <v>1.48E-5</v>
      </c>
      <c r="E12" s="5">
        <v>0.022401</v>
      </c>
      <c r="F12" s="5">
        <v>-6.88E-4</v>
      </c>
      <c r="G12" s="5">
        <v>9.839E-4</v>
      </c>
      <c r="H12" s="5">
        <v>5.0</v>
      </c>
      <c r="I12" s="5">
        <v>10.0</v>
      </c>
      <c r="J12" s="5">
        <v>17.78</v>
      </c>
      <c r="K12" s="5">
        <v>46.11</v>
      </c>
      <c r="L12" s="5" t="s">
        <v>415</v>
      </c>
    </row>
    <row r="13" ht="14.25" customHeight="1">
      <c r="A13" s="7" t="s">
        <v>474</v>
      </c>
      <c r="B13" s="7">
        <v>0.772877</v>
      </c>
      <c r="C13" s="7">
        <v>0.022101</v>
      </c>
      <c r="D13" s="7">
        <v>-7.99E-5</v>
      </c>
      <c r="E13" s="7">
        <v>-0.0070045</v>
      </c>
      <c r="F13" s="7">
        <v>4.763E-4</v>
      </c>
      <c r="G13" s="7">
        <v>-0.0010612</v>
      </c>
      <c r="H13" s="7">
        <v>5.0</v>
      </c>
      <c r="I13" s="7">
        <v>10.0</v>
      </c>
      <c r="J13" s="7">
        <v>17.78</v>
      </c>
      <c r="K13" s="7">
        <v>46.11</v>
      </c>
      <c r="L13" s="7" t="s">
        <v>415</v>
      </c>
    </row>
    <row r="14" ht="14.25" customHeight="1">
      <c r="A14" s="5" t="s">
        <v>478</v>
      </c>
      <c r="B14" s="5">
        <v>0.7600172</v>
      </c>
      <c r="C14" s="5">
        <v>0.0147432</v>
      </c>
      <c r="D14" s="5">
        <v>2.144E-4</v>
      </c>
      <c r="E14" s="5">
        <v>0.0207218</v>
      </c>
      <c r="F14" s="5">
        <v>-6.425E-4</v>
      </c>
      <c r="G14" s="5">
        <v>8.007E-4</v>
      </c>
      <c r="H14" s="5">
        <v>5.0</v>
      </c>
      <c r="I14" s="5">
        <v>10.0</v>
      </c>
      <c r="J14" s="5">
        <v>17.78</v>
      </c>
      <c r="K14" s="5">
        <v>46.11</v>
      </c>
      <c r="L14" s="5" t="s">
        <v>415</v>
      </c>
    </row>
    <row r="15" ht="14.25" customHeight="1">
      <c r="A15" s="7" t="s">
        <v>490</v>
      </c>
      <c r="B15" s="7">
        <v>0.6772577</v>
      </c>
      <c r="C15" s="7">
        <v>0.0117857</v>
      </c>
      <c r="D15" s="7">
        <v>-1.967E-4</v>
      </c>
      <c r="E15" s="7">
        <v>0.0014414</v>
      </c>
      <c r="F15" s="7">
        <v>3.005E-4</v>
      </c>
      <c r="G15" s="7">
        <v>-6.807E-4</v>
      </c>
      <c r="H15" s="7">
        <v>5.0</v>
      </c>
      <c r="I15" s="7">
        <v>10.0</v>
      </c>
      <c r="J15" s="7">
        <v>17.78</v>
      </c>
      <c r="K15" s="7">
        <v>46.11</v>
      </c>
      <c r="L15" s="7" t="s">
        <v>415</v>
      </c>
    </row>
    <row r="16" ht="14.25" customHeight="1">
      <c r="A16" s="5" t="s">
        <v>499</v>
      </c>
      <c r="B16" s="5">
        <v>0.7600172</v>
      </c>
      <c r="C16" s="5">
        <v>0.0147432</v>
      </c>
      <c r="D16" s="5">
        <v>2.144E-4</v>
      </c>
      <c r="E16" s="5">
        <v>0.0207218</v>
      </c>
      <c r="F16" s="5">
        <v>-6.425E-4</v>
      </c>
      <c r="G16" s="5">
        <v>8.007E-4</v>
      </c>
      <c r="H16" s="5">
        <v>5.0</v>
      </c>
      <c r="I16" s="5">
        <v>10.0</v>
      </c>
      <c r="J16" s="5">
        <v>17.78</v>
      </c>
      <c r="K16" s="5">
        <v>46.11</v>
      </c>
      <c r="L16" s="5" t="s">
        <v>415</v>
      </c>
    </row>
    <row r="17" ht="14.25" customHeight="1">
      <c r="A17" s="7" t="s">
        <v>503</v>
      </c>
      <c r="B17" s="7">
        <v>0.6772577</v>
      </c>
      <c r="C17" s="7">
        <v>0.0117857</v>
      </c>
      <c r="D17" s="7">
        <v>-1.967E-4</v>
      </c>
      <c r="E17" s="7">
        <v>0.0014414</v>
      </c>
      <c r="F17" s="7">
        <v>3.005E-4</v>
      </c>
      <c r="G17" s="7">
        <v>-6.807E-4</v>
      </c>
      <c r="H17" s="7">
        <v>5.0</v>
      </c>
      <c r="I17" s="7">
        <v>10.0</v>
      </c>
      <c r="J17" s="7">
        <v>17.78</v>
      </c>
      <c r="K17" s="7">
        <v>46.11</v>
      </c>
      <c r="L17" s="7" t="s">
        <v>415</v>
      </c>
    </row>
    <row r="18" ht="14.25" customHeight="1">
      <c r="A18" s="5" t="s">
        <v>508</v>
      </c>
      <c r="B18" s="5">
        <v>0.536234</v>
      </c>
      <c r="C18" s="5">
        <v>0.005581</v>
      </c>
      <c r="D18" s="5">
        <v>-0.0013654</v>
      </c>
      <c r="E18" s="5">
        <v>0.0488966</v>
      </c>
      <c r="F18" s="5">
        <v>-0.0012018</v>
      </c>
      <c r="G18" s="5">
        <v>0.0010523</v>
      </c>
      <c r="H18" s="5">
        <v>5.0</v>
      </c>
      <c r="I18" s="5">
        <v>10.0</v>
      </c>
      <c r="J18" s="5">
        <v>17.78</v>
      </c>
      <c r="K18" s="5">
        <v>46.11</v>
      </c>
      <c r="L18" s="5" t="s">
        <v>415</v>
      </c>
    </row>
    <row r="19" ht="14.25" customHeight="1">
      <c r="A19" s="7" t="s">
        <v>518</v>
      </c>
      <c r="B19" s="7">
        <v>1.0821822</v>
      </c>
      <c r="C19" s="7">
        <v>0.0042977</v>
      </c>
      <c r="D19" s="7">
        <v>-0.0013182</v>
      </c>
      <c r="E19" s="7">
        <v>-0.0260781</v>
      </c>
      <c r="F19" s="7">
        <v>8.256E-4</v>
      </c>
      <c r="G19" s="7">
        <v>-6.013E-4</v>
      </c>
      <c r="H19" s="7">
        <v>5.0</v>
      </c>
      <c r="I19" s="7">
        <v>10.0</v>
      </c>
      <c r="J19" s="7">
        <v>17.78</v>
      </c>
      <c r="K19" s="7">
        <v>46.11</v>
      </c>
      <c r="L19" s="7" t="s">
        <v>415</v>
      </c>
    </row>
    <row r="20" ht="14.25" customHeight="1">
      <c r="A20" s="5" t="s">
        <v>524</v>
      </c>
      <c r="B20" s="5">
        <v>1.0433811</v>
      </c>
      <c r="C20" s="5">
        <v>0.0407077</v>
      </c>
      <c r="D20" s="5">
        <v>4.506E-4</v>
      </c>
      <c r="E20" s="5">
        <v>-0.0041514</v>
      </c>
      <c r="F20" s="5">
        <v>-8.86E-5</v>
      </c>
      <c r="G20" s="5">
        <v>-3.467E-4</v>
      </c>
      <c r="H20" s="5">
        <v>5.0</v>
      </c>
      <c r="I20" s="5">
        <v>10.0</v>
      </c>
      <c r="J20" s="5">
        <v>12.7</v>
      </c>
      <c r="K20" s="5">
        <v>51.67</v>
      </c>
      <c r="L20" s="5" t="s">
        <v>415</v>
      </c>
    </row>
    <row r="21" ht="14.25" customHeight="1">
      <c r="A21" s="7" t="s">
        <v>528</v>
      </c>
      <c r="B21" s="7">
        <v>0.5961915</v>
      </c>
      <c r="C21" s="7">
        <v>-0.0099496</v>
      </c>
      <c r="D21" s="7">
        <v>7.888E-4</v>
      </c>
      <c r="E21" s="7">
        <v>4.506E-4</v>
      </c>
      <c r="F21" s="7">
        <v>4.875E-4</v>
      </c>
      <c r="G21" s="7">
        <v>-7.623E-4</v>
      </c>
      <c r="H21" s="7">
        <v>5.0</v>
      </c>
      <c r="I21" s="7">
        <v>10.0</v>
      </c>
      <c r="J21" s="7">
        <v>12.7</v>
      </c>
      <c r="K21" s="7">
        <v>51.67</v>
      </c>
      <c r="L21" s="7" t="s">
        <v>415</v>
      </c>
    </row>
    <row r="22" ht="14.25" customHeight="1">
      <c r="A22" s="5" t="s">
        <v>530</v>
      </c>
      <c r="B22" s="5">
        <v>1.0433825</v>
      </c>
      <c r="C22" s="5">
        <v>0.0407073</v>
      </c>
      <c r="D22" s="5">
        <v>4.506E-4</v>
      </c>
      <c r="E22" s="5">
        <v>-0.0041514</v>
      </c>
      <c r="F22" s="5">
        <v>-8.86E-5</v>
      </c>
      <c r="G22" s="5">
        <v>-3.467E-4</v>
      </c>
      <c r="H22" s="5">
        <v>5.0</v>
      </c>
      <c r="I22" s="5">
        <v>10.0</v>
      </c>
      <c r="J22" s="5">
        <v>12.7</v>
      </c>
      <c r="K22" s="5">
        <v>51.67</v>
      </c>
      <c r="L22" s="5" t="s">
        <v>415</v>
      </c>
    </row>
    <row r="23" ht="14.25" customHeight="1">
      <c r="A23" s="7" t="s">
        <v>536</v>
      </c>
      <c r="B23" s="7">
        <v>0.5961915</v>
      </c>
      <c r="C23" s="7">
        <v>-0.0099496</v>
      </c>
      <c r="D23" s="7">
        <v>7.888E-4</v>
      </c>
      <c r="E23" s="7">
        <v>4.506E-4</v>
      </c>
      <c r="F23" s="7">
        <v>4.875E-4</v>
      </c>
      <c r="G23" s="7">
        <v>-7.623E-4</v>
      </c>
      <c r="H23" s="7">
        <v>5.0</v>
      </c>
      <c r="I23" s="7">
        <v>10.0</v>
      </c>
      <c r="J23" s="7">
        <v>12.7</v>
      </c>
      <c r="K23" s="7">
        <v>51.67</v>
      </c>
      <c r="L23" s="7" t="s">
        <v>415</v>
      </c>
    </row>
    <row r="24" ht="14.25" customHeight="1">
      <c r="A24" s="5" t="s">
        <v>541</v>
      </c>
      <c r="B24" s="5">
        <v>0.7446451</v>
      </c>
      <c r="C24" s="5">
        <v>0.0114858</v>
      </c>
      <c r="D24" s="5">
        <v>1.48E-5</v>
      </c>
      <c r="E24" s="5">
        <v>0.022401</v>
      </c>
      <c r="F24" s="5">
        <v>-6.88E-4</v>
      </c>
      <c r="G24" s="5">
        <v>9.839E-4</v>
      </c>
      <c r="H24" s="5">
        <v>5.0</v>
      </c>
      <c r="I24" s="5">
        <v>10.0</v>
      </c>
      <c r="J24" s="5">
        <v>24.0</v>
      </c>
      <c r="K24" s="5">
        <v>35.0</v>
      </c>
      <c r="L24" s="5" t="s">
        <v>544</v>
      </c>
    </row>
    <row r="25" ht="14.25" customHeight="1">
      <c r="A25" s="7" t="s">
        <v>548</v>
      </c>
      <c r="B25" s="7">
        <v>0.772877</v>
      </c>
      <c r="C25" s="7">
        <v>0.022101</v>
      </c>
      <c r="D25" s="7">
        <v>-7.99E-5</v>
      </c>
      <c r="E25" s="7">
        <v>-0.0070045</v>
      </c>
      <c r="F25" s="7">
        <v>4.763E-4</v>
      </c>
      <c r="G25" s="7">
        <v>-0.0010612</v>
      </c>
      <c r="H25" s="7">
        <v>5.0</v>
      </c>
      <c r="I25" s="7">
        <v>10.0</v>
      </c>
      <c r="J25" s="7">
        <v>24.0</v>
      </c>
      <c r="K25" s="7">
        <v>35.0</v>
      </c>
      <c r="L25" s="7" t="s">
        <v>544</v>
      </c>
    </row>
    <row r="26" ht="14.25" customHeight="1">
      <c r="A26" s="5" t="s">
        <v>301</v>
      </c>
      <c r="B26" s="5">
        <v>0.9712123</v>
      </c>
      <c r="C26" s="5">
        <v>-0.015275502</v>
      </c>
      <c r="D26" s="5">
        <v>0.0014434524</v>
      </c>
      <c r="E26" s="5">
        <v>-3.9321E-4</v>
      </c>
      <c r="F26" s="5">
        <v>-6.8364E-6</v>
      </c>
      <c r="G26" s="5">
        <v>-2.905956E-4</v>
      </c>
      <c r="H26" s="5">
        <v>-100.0</v>
      </c>
      <c r="I26" s="5">
        <v>100.0</v>
      </c>
      <c r="J26" s="5">
        <v>-100.0</v>
      </c>
      <c r="K26" s="5">
        <v>100.0</v>
      </c>
      <c r="L26" s="5" t="s">
        <v>402</v>
      </c>
    </row>
    <row r="27" ht="14.25" customHeight="1">
      <c r="A27" s="7" t="s">
        <v>307</v>
      </c>
      <c r="B27" s="7">
        <v>0.28687133</v>
      </c>
      <c r="C27" s="7">
        <v>0.023902164</v>
      </c>
      <c r="D27" s="7">
        <v>-8.10648E-4</v>
      </c>
      <c r="E27" s="7">
        <v>0.013458546</v>
      </c>
      <c r="F27" s="7">
        <v>3.389364E-4</v>
      </c>
      <c r="G27" s="7">
        <v>-4.870044E-4</v>
      </c>
      <c r="H27" s="7">
        <v>-100.0</v>
      </c>
      <c r="I27" s="7">
        <v>100.0</v>
      </c>
      <c r="J27" s="7">
        <v>-100.0</v>
      </c>
      <c r="K27" s="7">
        <v>100.0</v>
      </c>
      <c r="L27" s="7" t="s">
        <v>402</v>
      </c>
    </row>
    <row r="28" ht="14.25" customHeight="1">
      <c r="A28" s="5" t="s">
        <v>296</v>
      </c>
      <c r="B28" s="5">
        <v>0.766956</v>
      </c>
      <c r="C28" s="5">
        <v>0.0107756</v>
      </c>
      <c r="D28" s="39">
        <v>-4.14703E-5</v>
      </c>
      <c r="E28" s="5">
        <v>0.00134961</v>
      </c>
      <c r="F28" s="5">
        <v>-2.61144E-4</v>
      </c>
      <c r="G28" s="5">
        <v>4.57488E-4</v>
      </c>
      <c r="H28" s="5">
        <v>12.77778</v>
      </c>
      <c r="I28" s="5">
        <v>23.88889</v>
      </c>
      <c r="J28" s="5">
        <v>21.11111</v>
      </c>
      <c r="K28" s="5">
        <v>46.11111</v>
      </c>
      <c r="L28" s="5"/>
    </row>
    <row r="29" ht="14.25" customHeight="1">
      <c r="A29" s="7" t="s">
        <v>300</v>
      </c>
      <c r="B29" s="7">
        <v>0.297145</v>
      </c>
      <c r="C29" s="7">
        <v>0.0430933</v>
      </c>
      <c r="D29" s="7">
        <v>-7.48766E-4</v>
      </c>
      <c r="E29" s="7">
        <v>0.00597727</v>
      </c>
      <c r="F29" s="7">
        <v>4.82112E-4</v>
      </c>
      <c r="G29" s="7">
        <v>-9.56448E-4</v>
      </c>
      <c r="H29" s="7">
        <v>12.77778</v>
      </c>
      <c r="I29" s="7">
        <v>23.88889</v>
      </c>
      <c r="J29" s="7">
        <v>21.11111</v>
      </c>
      <c r="K29" s="7">
        <v>46.11111</v>
      </c>
      <c r="L29" s="7"/>
    </row>
    <row r="30" ht="14.25" customHeight="1">
      <c r="A30" s="5" t="s">
        <v>586</v>
      </c>
      <c r="B30" s="5">
        <v>0.297145</v>
      </c>
      <c r="C30" s="5">
        <v>0.0430933</v>
      </c>
      <c r="D30" s="5">
        <v>-7.48766E-4</v>
      </c>
      <c r="E30" s="5">
        <v>0.00597727</v>
      </c>
      <c r="F30" s="5">
        <v>4.82112E-4</v>
      </c>
      <c r="G30" s="5">
        <v>-9.56448E-4</v>
      </c>
      <c r="H30" s="5">
        <v>12.77778</v>
      </c>
      <c r="I30" s="5">
        <v>23.88889</v>
      </c>
      <c r="J30" s="5">
        <v>21.11111</v>
      </c>
      <c r="K30" s="5">
        <v>46.11111</v>
      </c>
      <c r="L30" s="5" t="s">
        <v>600</v>
      </c>
    </row>
    <row r="31" ht="14.25" customHeight="1">
      <c r="A31" s="7" t="s">
        <v>604</v>
      </c>
      <c r="B31" s="7">
        <v>0.342414409</v>
      </c>
      <c r="C31" s="7">
        <v>0.034885008</v>
      </c>
      <c r="D31" s="7">
        <v>-6.237E-4</v>
      </c>
      <c r="E31" s="7">
        <v>0.004977216</v>
      </c>
      <c r="F31" s="7">
        <v>4.37951E-4</v>
      </c>
      <c r="G31" s="7">
        <v>-7.28028E-4</v>
      </c>
      <c r="H31" s="7">
        <v>12.77778</v>
      </c>
      <c r="I31" s="7">
        <v>23.88889</v>
      </c>
      <c r="J31" s="7">
        <v>23.88889</v>
      </c>
      <c r="K31" s="7">
        <v>46.11111</v>
      </c>
      <c r="L31" s="7" t="s">
        <v>608</v>
      </c>
    </row>
    <row r="32" ht="14.25" customHeight="1">
      <c r="A32" s="5" t="s">
        <v>611</v>
      </c>
      <c r="B32" s="5">
        <v>0.342414409</v>
      </c>
      <c r="C32" s="5">
        <v>0.034885008</v>
      </c>
      <c r="D32" s="5">
        <v>-6.237E-4</v>
      </c>
      <c r="E32" s="5">
        <v>0.004977216</v>
      </c>
      <c r="F32" s="5">
        <v>4.37951E-4</v>
      </c>
      <c r="G32" s="5">
        <v>-7.28028E-4</v>
      </c>
      <c r="H32" s="5">
        <v>12.77778</v>
      </c>
      <c r="I32" s="5">
        <v>23.88889</v>
      </c>
      <c r="J32" s="5">
        <v>18.3</v>
      </c>
      <c r="K32" s="5">
        <v>46.11111</v>
      </c>
      <c r="L32" s="5" t="s">
        <v>618</v>
      </c>
    </row>
    <row r="33" ht="14.25" customHeight="1">
      <c r="A33" s="7" t="s">
        <v>619</v>
      </c>
      <c r="B33" s="7">
        <v>-0.536161</v>
      </c>
      <c r="C33" s="7">
        <v>0.105138</v>
      </c>
      <c r="D33" s="7">
        <v>-0.00172659</v>
      </c>
      <c r="E33" s="7">
        <v>0.0149848</v>
      </c>
      <c r="F33" s="7">
        <v>6.59948E-4</v>
      </c>
      <c r="G33" s="7">
        <v>-0.0017385</v>
      </c>
      <c r="H33" s="7">
        <v>16.5556</v>
      </c>
      <c r="I33" s="7">
        <v>22.1111</v>
      </c>
      <c r="J33" s="7">
        <v>23.7778</v>
      </c>
      <c r="K33" s="7">
        <v>47.66</v>
      </c>
      <c r="L33" s="7" t="s">
        <v>626</v>
      </c>
    </row>
    <row r="34" ht="14.25" customHeight="1">
      <c r="A34" s="5" t="s">
        <v>627</v>
      </c>
      <c r="B34" s="5">
        <v>0.42415</v>
      </c>
      <c r="C34" s="5">
        <v>0.04426</v>
      </c>
      <c r="D34" s="5">
        <v>-4.2E-4</v>
      </c>
      <c r="E34" s="5">
        <v>0.00333</v>
      </c>
      <c r="F34" s="5">
        <v>-8.0E-5</v>
      </c>
      <c r="G34" s="5">
        <v>-2.1E-4</v>
      </c>
      <c r="H34" s="5">
        <v>17.0</v>
      </c>
      <c r="I34" s="5">
        <v>22.0</v>
      </c>
      <c r="J34" s="5">
        <v>29.0</v>
      </c>
      <c r="K34" s="5">
        <v>46.0</v>
      </c>
      <c r="L34" s="5" t="s">
        <v>630</v>
      </c>
    </row>
    <row r="35" ht="14.25" customHeight="1">
      <c r="A35" s="7" t="s">
        <v>631</v>
      </c>
      <c r="B35" s="7">
        <v>0.3617782</v>
      </c>
      <c r="C35" s="7">
        <v>-0.0230016</v>
      </c>
      <c r="D35" s="7">
        <v>9.672E-4</v>
      </c>
      <c r="E35" s="7">
        <v>0.0131801</v>
      </c>
      <c r="F35" s="7">
        <v>3.761E-4</v>
      </c>
      <c r="G35" s="7">
        <v>-7.121E-4</v>
      </c>
      <c r="H35" s="7">
        <v>5.0</v>
      </c>
      <c r="I35" s="7">
        <v>10.0</v>
      </c>
      <c r="J35" s="7">
        <v>17.78</v>
      </c>
      <c r="K35" s="7">
        <v>46.11</v>
      </c>
      <c r="L35" s="7" t="s">
        <v>672</v>
      </c>
    </row>
    <row r="36" ht="14.25" customHeight="1">
      <c r="A36" s="5" t="s">
        <v>673</v>
      </c>
      <c r="B36" s="5">
        <v>0.766956</v>
      </c>
      <c r="C36" s="5">
        <v>0.0107756</v>
      </c>
      <c r="D36" s="5">
        <v>-4.14703E-5</v>
      </c>
      <c r="E36" s="5">
        <v>0.00134961</v>
      </c>
      <c r="F36" s="5">
        <v>-2.61144E-4</v>
      </c>
      <c r="G36" s="5">
        <v>4.57488E-4</v>
      </c>
      <c r="H36" s="5">
        <v>12.77778</v>
      </c>
      <c r="I36" s="5">
        <v>23.88889</v>
      </c>
      <c r="J36" s="5">
        <v>21.11111</v>
      </c>
      <c r="K36" s="5">
        <v>46.11111</v>
      </c>
      <c r="L36" s="5" t="s">
        <v>678</v>
      </c>
    </row>
    <row r="37" ht="14.25" customHeight="1">
      <c r="A37" s="7" t="s">
        <v>679</v>
      </c>
      <c r="B37" s="7">
        <v>0.9061171</v>
      </c>
      <c r="C37" s="7">
        <v>0.0292267</v>
      </c>
      <c r="D37" s="7">
        <v>-3.665E-4</v>
      </c>
      <c r="E37" s="7">
        <v>-9.698E-4</v>
      </c>
      <c r="F37" s="7">
        <v>-9.07E-5</v>
      </c>
      <c r="G37" s="7">
        <v>2.535E-4</v>
      </c>
      <c r="H37" s="7">
        <v>5.0</v>
      </c>
      <c r="I37" s="7">
        <v>10.0</v>
      </c>
      <c r="J37" s="7">
        <v>17.78</v>
      </c>
      <c r="K37" s="7">
        <v>46.11</v>
      </c>
      <c r="L37" s="7" t="s">
        <v>672</v>
      </c>
    </row>
    <row r="38" ht="14.25" customHeight="1">
      <c r="A38" s="5" t="s">
        <v>682</v>
      </c>
      <c r="B38" s="5">
        <v>0.906115</v>
      </c>
      <c r="C38" s="5">
        <v>0.0292277</v>
      </c>
      <c r="D38" s="5">
        <v>-3.647E-4</v>
      </c>
      <c r="E38" s="5">
        <v>-9.709E-4</v>
      </c>
      <c r="F38" s="5">
        <v>-9.05E-5</v>
      </c>
      <c r="G38" s="5">
        <v>2.527E-4</v>
      </c>
      <c r="H38" s="5">
        <v>5.0</v>
      </c>
      <c r="I38" s="5">
        <v>10.0</v>
      </c>
      <c r="J38" s="5">
        <v>17.78</v>
      </c>
      <c r="K38" s="5">
        <v>46.11</v>
      </c>
      <c r="L38" s="5" t="s">
        <v>685</v>
      </c>
    </row>
    <row r="39" ht="14.25" customHeight="1">
      <c r="A39" s="7" t="s">
        <v>687</v>
      </c>
      <c r="B39" s="7">
        <v>1.23649</v>
      </c>
      <c r="C39" s="7">
        <v>-0.02431</v>
      </c>
      <c r="D39" s="7">
        <v>5.7E-4</v>
      </c>
      <c r="E39" s="7">
        <v>-0.01434</v>
      </c>
      <c r="F39" s="7">
        <v>6.3E-4</v>
      </c>
      <c r="G39" s="7">
        <v>-3.8E-4</v>
      </c>
      <c r="H39" s="7">
        <v>17.0</v>
      </c>
      <c r="I39" s="7">
        <v>22.0</v>
      </c>
      <c r="J39" s="7">
        <v>29.0</v>
      </c>
      <c r="K39" s="7">
        <v>46.0</v>
      </c>
      <c r="L39" s="7" t="s">
        <v>630</v>
      </c>
    </row>
    <row r="40" ht="14.25" customHeight="1">
      <c r="A40" s="5" t="s">
        <v>696</v>
      </c>
      <c r="B40" s="5">
        <v>0.942587793</v>
      </c>
      <c r="C40" s="5">
        <v>0.009543347</v>
      </c>
      <c r="D40" s="5">
        <v>6.8377E-4</v>
      </c>
      <c r="E40" s="5">
        <v>-0.011042676</v>
      </c>
      <c r="F40" s="5">
        <v>5.249E-6</v>
      </c>
      <c r="G40" s="5">
        <v>-9.72E-6</v>
      </c>
      <c r="H40" s="5">
        <v>12.77778</v>
      </c>
      <c r="I40" s="5">
        <v>23.88889</v>
      </c>
      <c r="J40" s="5">
        <v>23.88889</v>
      </c>
      <c r="K40" s="5">
        <v>46.11111</v>
      </c>
      <c r="L40" s="5" t="s">
        <v>608</v>
      </c>
    </row>
    <row r="41" ht="14.25" customHeight="1">
      <c r="A41" s="1"/>
      <c r="B41" s="1"/>
      <c r="C41" s="1"/>
      <c r="D41" s="1"/>
      <c r="E41" s="1"/>
      <c r="F41" s="1"/>
      <c r="G41" s="1"/>
      <c r="H41" s="1"/>
      <c r="I41" s="1"/>
      <c r="J41" s="1"/>
      <c r="K41" s="1"/>
      <c r="L41" s="1"/>
    </row>
    <row r="42" ht="14.25" customHeight="1">
      <c r="A42" s="1"/>
      <c r="B42" s="1"/>
      <c r="C42" s="1"/>
      <c r="D42" s="1"/>
      <c r="E42" s="1"/>
      <c r="F42" s="1"/>
      <c r="G42" s="1"/>
      <c r="H42" s="1"/>
      <c r="I42" s="1"/>
      <c r="J42" s="1"/>
      <c r="K42" s="1"/>
      <c r="L42" s="1"/>
    </row>
    <row r="43" ht="14.25" customHeight="1">
      <c r="A43" s="1"/>
      <c r="B43" s="1"/>
      <c r="C43" s="1"/>
      <c r="D43" s="1"/>
      <c r="E43" s="1"/>
      <c r="F43" s="1"/>
      <c r="G43" s="1"/>
      <c r="H43" s="1"/>
      <c r="I43" s="1"/>
      <c r="J43" s="1"/>
      <c r="K43" s="1"/>
      <c r="L43" s="1"/>
    </row>
    <row r="44" ht="14.25" customHeight="1">
      <c r="A44" s="1"/>
      <c r="B44" s="1"/>
      <c r="C44" s="1"/>
      <c r="D44" s="1"/>
      <c r="E44" s="1"/>
      <c r="F44" s="1"/>
      <c r="G44" s="1"/>
      <c r="H44" s="1"/>
      <c r="I44" s="1"/>
      <c r="J44" s="1"/>
      <c r="K44" s="1"/>
      <c r="L44" s="1"/>
    </row>
    <row r="45" ht="14.25" customHeight="1">
      <c r="A45" s="1"/>
      <c r="B45" s="1"/>
      <c r="C45" s="1"/>
      <c r="D45" s="1"/>
      <c r="E45" s="1"/>
      <c r="F45" s="1"/>
      <c r="G45" s="1"/>
      <c r="H45" s="1"/>
      <c r="I45" s="1"/>
      <c r="J45" s="1"/>
      <c r="K45" s="1"/>
      <c r="L45" s="1"/>
    </row>
    <row r="46" ht="14.25" customHeight="1">
      <c r="A46" s="1"/>
      <c r="B46" s="1"/>
      <c r="C46" s="1"/>
      <c r="D46" s="1"/>
      <c r="E46" s="1"/>
      <c r="F46" s="1"/>
      <c r="G46" s="1"/>
      <c r="H46" s="1"/>
      <c r="I46" s="1"/>
      <c r="J46" s="1"/>
      <c r="K46" s="1"/>
      <c r="L46" s="1"/>
    </row>
    <row r="47" ht="14.25" customHeight="1">
      <c r="A47" s="1"/>
      <c r="B47" s="1"/>
      <c r="C47" s="1"/>
      <c r="D47" s="1"/>
      <c r="E47" s="1"/>
      <c r="F47" s="1"/>
      <c r="G47" s="1"/>
      <c r="H47" s="1"/>
      <c r="I47" s="1"/>
      <c r="J47" s="1"/>
      <c r="K47" s="1"/>
      <c r="L47" s="1"/>
    </row>
    <row r="48" ht="14.25" customHeight="1">
      <c r="A48" s="1"/>
      <c r="B48" s="1"/>
      <c r="C48" s="1"/>
      <c r="D48" s="1"/>
      <c r="E48" s="1"/>
      <c r="F48" s="1"/>
      <c r="G48" s="1"/>
      <c r="H48" s="1"/>
      <c r="I48" s="1"/>
      <c r="J48" s="1"/>
      <c r="K48" s="1"/>
      <c r="L48" s="1"/>
    </row>
    <row r="49" ht="14.25" customHeight="1">
      <c r="A49" s="1"/>
      <c r="B49" s="1"/>
      <c r="C49" s="1"/>
      <c r="D49" s="1"/>
      <c r="E49" s="1"/>
      <c r="F49" s="1"/>
      <c r="G49" s="1"/>
      <c r="H49" s="1"/>
      <c r="I49" s="1"/>
      <c r="J49" s="1"/>
      <c r="K49" s="1"/>
      <c r="L49" s="1"/>
    </row>
    <row r="50" ht="14.25" customHeight="1">
      <c r="A50" s="1"/>
      <c r="B50" s="1"/>
      <c r="C50" s="1"/>
      <c r="D50" s="1"/>
      <c r="E50" s="1"/>
      <c r="F50" s="1"/>
      <c r="G50" s="1"/>
      <c r="H50" s="1"/>
      <c r="I50" s="1"/>
      <c r="J50" s="1"/>
      <c r="K50" s="1"/>
      <c r="L50" s="1"/>
    </row>
    <row r="51" ht="14.25" customHeight="1">
      <c r="A51" s="1"/>
      <c r="B51" s="1"/>
      <c r="C51" s="1"/>
      <c r="D51" s="1"/>
      <c r="E51" s="1"/>
      <c r="F51" s="1"/>
      <c r="G51" s="1"/>
      <c r="H51" s="1"/>
      <c r="I51" s="1"/>
      <c r="J51" s="1"/>
      <c r="K51" s="1"/>
      <c r="L51" s="1"/>
    </row>
    <row r="52" ht="14.25" customHeight="1">
      <c r="A52" s="1"/>
      <c r="B52" s="1"/>
      <c r="C52" s="1"/>
      <c r="D52" s="1"/>
      <c r="E52" s="1"/>
      <c r="F52" s="1"/>
      <c r="G52" s="1"/>
      <c r="H52" s="1"/>
      <c r="I52" s="1"/>
      <c r="J52" s="1"/>
      <c r="K52" s="1"/>
      <c r="L52" s="1"/>
    </row>
    <row r="53" ht="14.25" customHeight="1">
      <c r="A53" s="1"/>
      <c r="B53" s="1"/>
      <c r="C53" s="1"/>
      <c r="D53" s="1"/>
      <c r="E53" s="1"/>
      <c r="F53" s="1"/>
      <c r="G53" s="1"/>
      <c r="H53" s="1"/>
      <c r="I53" s="1"/>
      <c r="J53" s="1"/>
      <c r="K53" s="1"/>
      <c r="L53" s="1"/>
    </row>
    <row r="54" ht="14.25" customHeight="1">
      <c r="A54" s="1"/>
      <c r="B54" s="1"/>
      <c r="C54" s="1"/>
      <c r="D54" s="1"/>
      <c r="E54" s="1"/>
      <c r="F54" s="1"/>
      <c r="G54" s="1"/>
      <c r="H54" s="1"/>
      <c r="I54" s="1"/>
      <c r="J54" s="1"/>
      <c r="K54" s="1"/>
      <c r="L54" s="1"/>
    </row>
    <row r="55" ht="14.25" customHeight="1">
      <c r="A55" s="1"/>
      <c r="B55" s="1"/>
      <c r="C55" s="1"/>
      <c r="D55" s="1"/>
      <c r="E55" s="1"/>
      <c r="F55" s="1"/>
      <c r="G55" s="1"/>
      <c r="H55" s="1"/>
      <c r="I55" s="1"/>
      <c r="J55" s="1"/>
      <c r="K55" s="1"/>
      <c r="L55" s="1"/>
    </row>
    <row r="56" ht="14.25" customHeight="1">
      <c r="A56" s="1"/>
      <c r="B56" s="1"/>
      <c r="C56" s="1"/>
      <c r="D56" s="1"/>
      <c r="E56" s="1"/>
      <c r="F56" s="1"/>
      <c r="G56" s="1"/>
      <c r="H56" s="1"/>
      <c r="I56" s="1"/>
      <c r="J56" s="1"/>
      <c r="K56" s="1"/>
      <c r="L56" s="1"/>
    </row>
    <row r="57" ht="14.25" customHeight="1">
      <c r="A57" s="1"/>
      <c r="B57" s="1"/>
      <c r="C57" s="1"/>
      <c r="D57" s="1"/>
      <c r="E57" s="1"/>
      <c r="F57" s="1"/>
      <c r="G57" s="1"/>
      <c r="H57" s="1"/>
      <c r="I57" s="1"/>
      <c r="J57" s="1"/>
      <c r="K57" s="1"/>
      <c r="L57" s="1"/>
    </row>
    <row r="58" ht="14.25" customHeight="1">
      <c r="A58" s="1"/>
      <c r="B58" s="1"/>
      <c r="C58" s="1"/>
      <c r="D58" s="1"/>
      <c r="E58" s="1"/>
      <c r="F58" s="1"/>
      <c r="G58" s="1"/>
      <c r="H58" s="1"/>
      <c r="I58" s="1"/>
      <c r="J58" s="1"/>
      <c r="K58" s="1"/>
      <c r="L58" s="1"/>
    </row>
    <row r="59" ht="14.25" customHeight="1">
      <c r="A59" s="1"/>
      <c r="B59" s="1"/>
      <c r="C59" s="1"/>
      <c r="D59" s="1"/>
      <c r="E59" s="1"/>
      <c r="F59" s="1"/>
      <c r="G59" s="1"/>
      <c r="H59" s="1"/>
      <c r="I59" s="1"/>
      <c r="J59" s="1"/>
      <c r="K59" s="1"/>
      <c r="L59" s="1"/>
    </row>
    <row r="60" ht="14.25" customHeight="1">
      <c r="A60" s="1"/>
      <c r="B60" s="1"/>
      <c r="C60" s="1"/>
      <c r="D60" s="1"/>
      <c r="E60" s="1"/>
      <c r="F60" s="1"/>
      <c r="G60" s="1"/>
      <c r="H60" s="1"/>
      <c r="I60" s="1"/>
      <c r="J60" s="1"/>
      <c r="K60" s="1"/>
      <c r="L60" s="1"/>
    </row>
    <row r="61" ht="14.25" customHeight="1">
      <c r="A61" s="1"/>
      <c r="B61" s="1"/>
      <c r="C61" s="1"/>
      <c r="D61" s="1"/>
      <c r="E61" s="1"/>
      <c r="F61" s="1"/>
      <c r="G61" s="1"/>
      <c r="H61" s="1"/>
      <c r="I61" s="1"/>
      <c r="J61" s="1"/>
      <c r="K61" s="1"/>
      <c r="L61" s="1"/>
    </row>
    <row r="62" ht="14.25" customHeight="1">
      <c r="A62" s="1"/>
      <c r="B62" s="1"/>
      <c r="C62" s="1"/>
      <c r="D62" s="1"/>
      <c r="E62" s="1"/>
      <c r="F62" s="1"/>
      <c r="G62" s="1"/>
      <c r="H62" s="1"/>
      <c r="I62" s="1"/>
      <c r="J62" s="1"/>
      <c r="K62" s="1"/>
      <c r="L62" s="1"/>
    </row>
    <row r="63" ht="14.25" customHeight="1">
      <c r="A63" s="1"/>
      <c r="B63" s="1"/>
      <c r="C63" s="1"/>
      <c r="D63" s="1"/>
      <c r="E63" s="1"/>
      <c r="F63" s="1"/>
      <c r="G63" s="1"/>
      <c r="H63" s="1"/>
      <c r="I63" s="1"/>
      <c r="J63" s="1"/>
      <c r="K63" s="1"/>
      <c r="L63" s="1"/>
    </row>
    <row r="64" ht="14.25" customHeight="1">
      <c r="A64" s="1"/>
      <c r="B64" s="1"/>
      <c r="C64" s="1"/>
      <c r="D64" s="1"/>
      <c r="E64" s="1"/>
      <c r="F64" s="1"/>
      <c r="G64" s="1"/>
      <c r="H64" s="1"/>
      <c r="I64" s="1"/>
      <c r="J64" s="1"/>
      <c r="K64" s="1"/>
      <c r="L64" s="1"/>
    </row>
    <row r="65" ht="14.25" customHeight="1">
      <c r="A65" s="1"/>
      <c r="B65" s="1"/>
      <c r="C65" s="1"/>
      <c r="D65" s="1"/>
      <c r="E65" s="1"/>
      <c r="F65" s="1"/>
      <c r="G65" s="1"/>
      <c r="H65" s="1"/>
      <c r="I65" s="1"/>
      <c r="J65" s="1"/>
      <c r="K65" s="1"/>
      <c r="L65" s="1"/>
    </row>
    <row r="66" ht="14.25" customHeight="1">
      <c r="A66" s="1"/>
      <c r="B66" s="1"/>
      <c r="C66" s="1"/>
      <c r="D66" s="1"/>
      <c r="E66" s="1"/>
      <c r="F66" s="1"/>
      <c r="G66" s="1"/>
      <c r="H66" s="1"/>
      <c r="I66" s="1"/>
      <c r="J66" s="1"/>
      <c r="K66" s="1"/>
      <c r="L66" s="1"/>
    </row>
    <row r="67" ht="14.25" customHeight="1">
      <c r="A67" s="1"/>
      <c r="B67" s="1"/>
      <c r="C67" s="1"/>
      <c r="D67" s="1"/>
      <c r="E67" s="1"/>
      <c r="F67" s="1"/>
      <c r="G67" s="1"/>
      <c r="H67" s="1"/>
      <c r="I67" s="1"/>
      <c r="J67" s="1"/>
      <c r="K67" s="1"/>
      <c r="L67" s="1"/>
    </row>
    <row r="68" ht="14.25" customHeight="1">
      <c r="A68" s="1"/>
      <c r="B68" s="1"/>
      <c r="C68" s="1"/>
      <c r="D68" s="1"/>
      <c r="E68" s="1"/>
      <c r="F68" s="1"/>
      <c r="G68" s="1"/>
      <c r="H68" s="1"/>
      <c r="I68" s="1"/>
      <c r="J68" s="1"/>
      <c r="K68" s="1"/>
      <c r="L68" s="1"/>
    </row>
    <row r="69" ht="14.25" customHeight="1">
      <c r="A69" s="1"/>
      <c r="B69" s="1"/>
      <c r="C69" s="1"/>
      <c r="D69" s="1"/>
      <c r="E69" s="1"/>
      <c r="F69" s="1"/>
      <c r="G69" s="1"/>
      <c r="H69" s="1"/>
      <c r="I69" s="1"/>
      <c r="J69" s="1"/>
      <c r="K69" s="1"/>
      <c r="L69" s="1"/>
    </row>
    <row r="70" ht="14.25" customHeight="1">
      <c r="A70" s="1"/>
      <c r="B70" s="1"/>
      <c r="C70" s="1"/>
      <c r="D70" s="1"/>
      <c r="E70" s="1"/>
      <c r="F70" s="1"/>
      <c r="G70" s="1"/>
      <c r="H70" s="1"/>
      <c r="I70" s="1"/>
      <c r="J70" s="1"/>
      <c r="K70" s="1"/>
      <c r="L70" s="1"/>
    </row>
    <row r="71" ht="14.25" customHeight="1">
      <c r="A71" s="1"/>
      <c r="B71" s="1"/>
      <c r="C71" s="1"/>
      <c r="D71" s="1"/>
      <c r="E71" s="1"/>
      <c r="F71" s="1"/>
      <c r="G71" s="1"/>
      <c r="H71" s="1"/>
      <c r="I71" s="1"/>
      <c r="J71" s="1"/>
      <c r="K71" s="1"/>
      <c r="L71" s="1"/>
    </row>
    <row r="72" ht="14.25" customHeight="1">
      <c r="A72" s="1"/>
      <c r="B72" s="1"/>
      <c r="C72" s="1"/>
      <c r="D72" s="1"/>
      <c r="E72" s="1"/>
      <c r="F72" s="1"/>
      <c r="G72" s="1"/>
      <c r="H72" s="1"/>
      <c r="I72" s="1"/>
      <c r="J72" s="1"/>
      <c r="K72" s="1"/>
      <c r="L72" s="1"/>
    </row>
    <row r="73" ht="14.25" customHeight="1">
      <c r="A73" s="1"/>
      <c r="B73" s="1"/>
      <c r="C73" s="1"/>
      <c r="D73" s="1"/>
      <c r="E73" s="1"/>
      <c r="F73" s="1"/>
      <c r="G73" s="1"/>
      <c r="H73" s="1"/>
      <c r="I73" s="1"/>
      <c r="J73" s="1"/>
      <c r="K73" s="1"/>
      <c r="L73" s="1"/>
    </row>
    <row r="74" ht="14.25" customHeight="1">
      <c r="A74" s="1"/>
      <c r="B74" s="1"/>
      <c r="C74" s="1"/>
      <c r="D74" s="1"/>
      <c r="E74" s="1"/>
      <c r="F74" s="1"/>
      <c r="G74" s="1"/>
      <c r="H74" s="1"/>
      <c r="I74" s="1"/>
      <c r="J74" s="1"/>
      <c r="K74" s="1"/>
      <c r="L74" s="1"/>
    </row>
    <row r="75" ht="14.25" customHeight="1">
      <c r="A75" s="1"/>
      <c r="B75" s="1"/>
      <c r="C75" s="1"/>
      <c r="D75" s="1"/>
      <c r="E75" s="1"/>
      <c r="F75" s="1"/>
      <c r="G75" s="1"/>
      <c r="H75" s="1"/>
      <c r="I75" s="1"/>
      <c r="J75" s="1"/>
      <c r="K75" s="1"/>
      <c r="L75" s="1"/>
    </row>
    <row r="76" ht="14.25" customHeight="1">
      <c r="A76" s="1"/>
      <c r="B76" s="1"/>
      <c r="C76" s="1"/>
      <c r="D76" s="1"/>
      <c r="E76" s="1"/>
      <c r="F76" s="1"/>
      <c r="G76" s="1"/>
      <c r="H76" s="1"/>
      <c r="I76" s="1"/>
      <c r="J76" s="1"/>
      <c r="K76" s="1"/>
      <c r="L76" s="1"/>
    </row>
    <row r="77" ht="14.25" customHeight="1">
      <c r="A77" s="1"/>
      <c r="B77" s="1"/>
      <c r="C77" s="1"/>
      <c r="D77" s="1"/>
      <c r="E77" s="1"/>
      <c r="F77" s="1"/>
      <c r="G77" s="1"/>
      <c r="H77" s="1"/>
      <c r="I77" s="1"/>
      <c r="J77" s="1"/>
      <c r="K77" s="1"/>
      <c r="L77" s="1"/>
    </row>
    <row r="78" ht="14.25" customHeight="1">
      <c r="A78" s="1"/>
      <c r="B78" s="1"/>
      <c r="C78" s="1"/>
      <c r="D78" s="1"/>
      <c r="E78" s="1"/>
      <c r="F78" s="1"/>
      <c r="G78" s="1"/>
      <c r="H78" s="1"/>
      <c r="I78" s="1"/>
      <c r="J78" s="1"/>
      <c r="K78" s="1"/>
      <c r="L78" s="1"/>
    </row>
    <row r="79" ht="14.25" customHeight="1">
      <c r="A79" s="1"/>
      <c r="B79" s="1"/>
      <c r="C79" s="1"/>
      <c r="D79" s="1"/>
      <c r="E79" s="1"/>
      <c r="F79" s="1"/>
      <c r="G79" s="1"/>
      <c r="H79" s="1"/>
      <c r="I79" s="1"/>
      <c r="J79" s="1"/>
      <c r="K79" s="1"/>
      <c r="L79" s="1"/>
    </row>
    <row r="80" ht="14.25" customHeight="1">
      <c r="A80" s="1"/>
      <c r="B80" s="1"/>
      <c r="C80" s="1"/>
      <c r="D80" s="1"/>
      <c r="E80" s="1"/>
      <c r="F80" s="1"/>
      <c r="G80" s="1"/>
      <c r="H80" s="1"/>
      <c r="I80" s="1"/>
      <c r="J80" s="1"/>
      <c r="K80" s="1"/>
      <c r="L80" s="1"/>
    </row>
    <row r="81" ht="14.25" customHeight="1">
      <c r="A81" s="1"/>
      <c r="B81" s="1"/>
      <c r="C81" s="1"/>
      <c r="D81" s="1"/>
      <c r="E81" s="1"/>
      <c r="F81" s="1"/>
      <c r="G81" s="1"/>
      <c r="H81" s="1"/>
      <c r="I81" s="1"/>
      <c r="J81" s="1"/>
      <c r="K81" s="1"/>
      <c r="L81" s="1"/>
    </row>
    <row r="82" ht="14.25" customHeight="1">
      <c r="A82" s="1"/>
      <c r="B82" s="1"/>
      <c r="C82" s="1"/>
      <c r="D82" s="1"/>
      <c r="E82" s="1"/>
      <c r="F82" s="1"/>
      <c r="G82" s="1"/>
      <c r="H82" s="1"/>
      <c r="I82" s="1"/>
      <c r="J82" s="1"/>
      <c r="K82" s="1"/>
      <c r="L82" s="1"/>
    </row>
    <row r="83" ht="14.25" customHeight="1">
      <c r="A83" s="1"/>
      <c r="B83" s="1"/>
      <c r="C83" s="1"/>
      <c r="D83" s="1"/>
      <c r="E83" s="1"/>
      <c r="F83" s="1"/>
      <c r="G83" s="1"/>
      <c r="H83" s="1"/>
      <c r="I83" s="1"/>
      <c r="J83" s="1"/>
      <c r="K83" s="1"/>
      <c r="L83" s="1"/>
    </row>
    <row r="84" ht="14.25" customHeight="1">
      <c r="A84" s="1"/>
      <c r="B84" s="1"/>
      <c r="C84" s="1"/>
      <c r="D84" s="1"/>
      <c r="E84" s="1"/>
      <c r="F84" s="1"/>
      <c r="G84" s="1"/>
      <c r="H84" s="1"/>
      <c r="I84" s="1"/>
      <c r="J84" s="1"/>
      <c r="K84" s="1"/>
      <c r="L84" s="1"/>
    </row>
    <row r="85" ht="14.25" customHeight="1">
      <c r="A85" s="1"/>
      <c r="B85" s="1"/>
      <c r="C85" s="1"/>
      <c r="D85" s="1"/>
      <c r="E85" s="1"/>
      <c r="F85" s="1"/>
      <c r="G85" s="1"/>
      <c r="H85" s="1"/>
      <c r="I85" s="1"/>
      <c r="J85" s="1"/>
      <c r="K85" s="1"/>
      <c r="L85" s="1"/>
    </row>
    <row r="86" ht="14.25" customHeight="1">
      <c r="A86" s="1"/>
      <c r="B86" s="1"/>
      <c r="C86" s="1"/>
      <c r="D86" s="1"/>
      <c r="E86" s="1"/>
      <c r="F86" s="1"/>
      <c r="G86" s="1"/>
      <c r="H86" s="1"/>
      <c r="I86" s="1"/>
      <c r="J86" s="1"/>
      <c r="K86" s="1"/>
      <c r="L86" s="1"/>
    </row>
    <row r="87" ht="14.25" customHeight="1">
      <c r="A87" s="1"/>
      <c r="B87" s="1"/>
      <c r="C87" s="1"/>
      <c r="D87" s="1"/>
      <c r="E87" s="1"/>
      <c r="F87" s="1"/>
      <c r="G87" s="1"/>
      <c r="H87" s="1"/>
      <c r="I87" s="1"/>
      <c r="J87" s="1"/>
      <c r="K87" s="1"/>
      <c r="L87" s="1"/>
    </row>
    <row r="88" ht="14.25" customHeight="1">
      <c r="A88" s="1"/>
      <c r="B88" s="1"/>
      <c r="C88" s="1"/>
      <c r="D88" s="1"/>
      <c r="E88" s="1"/>
      <c r="F88" s="1"/>
      <c r="G88" s="1"/>
      <c r="H88" s="1"/>
      <c r="I88" s="1"/>
      <c r="J88" s="1"/>
      <c r="K88" s="1"/>
      <c r="L88" s="1"/>
    </row>
    <row r="89" ht="14.25" customHeight="1">
      <c r="A89" s="1"/>
      <c r="B89" s="1"/>
      <c r="C89" s="1"/>
      <c r="D89" s="1"/>
      <c r="E89" s="1"/>
      <c r="F89" s="1"/>
      <c r="G89" s="1"/>
      <c r="H89" s="1"/>
      <c r="I89" s="1"/>
      <c r="J89" s="1"/>
      <c r="K89" s="1"/>
      <c r="L89" s="1"/>
    </row>
    <row r="90" ht="14.25" customHeight="1">
      <c r="A90" s="1"/>
      <c r="B90" s="1"/>
      <c r="C90" s="1"/>
      <c r="D90" s="1"/>
      <c r="E90" s="1"/>
      <c r="F90" s="1"/>
      <c r="G90" s="1"/>
      <c r="H90" s="1"/>
      <c r="I90" s="1"/>
      <c r="J90" s="1"/>
      <c r="K90" s="1"/>
      <c r="L90" s="1"/>
    </row>
    <row r="91" ht="14.25" customHeight="1">
      <c r="A91" s="1"/>
      <c r="B91" s="1"/>
      <c r="C91" s="1"/>
      <c r="D91" s="1"/>
      <c r="E91" s="1"/>
      <c r="F91" s="1"/>
      <c r="G91" s="1"/>
      <c r="H91" s="1"/>
      <c r="I91" s="1"/>
      <c r="J91" s="1"/>
      <c r="K91" s="1"/>
      <c r="L91" s="1"/>
    </row>
    <row r="92" ht="14.25" customHeight="1">
      <c r="A92" s="1"/>
      <c r="B92" s="1"/>
      <c r="C92" s="1"/>
      <c r="D92" s="1"/>
      <c r="E92" s="1"/>
      <c r="F92" s="1"/>
      <c r="G92" s="1"/>
      <c r="H92" s="1"/>
      <c r="I92" s="1"/>
      <c r="J92" s="1"/>
      <c r="K92" s="1"/>
      <c r="L92" s="1"/>
    </row>
    <row r="93" ht="14.25" customHeight="1">
      <c r="A93" s="1"/>
      <c r="B93" s="1"/>
      <c r="C93" s="1"/>
      <c r="D93" s="1"/>
      <c r="E93" s="1"/>
      <c r="F93" s="1"/>
      <c r="G93" s="1"/>
      <c r="H93" s="1"/>
      <c r="I93" s="1"/>
      <c r="J93" s="1"/>
      <c r="K93" s="1"/>
      <c r="L93" s="1"/>
    </row>
    <row r="94" ht="14.25" customHeight="1">
      <c r="A94" s="1"/>
      <c r="B94" s="1"/>
      <c r="C94" s="1"/>
      <c r="D94" s="1"/>
      <c r="E94" s="1"/>
      <c r="F94" s="1"/>
      <c r="G94" s="1"/>
      <c r="H94" s="1"/>
      <c r="I94" s="1"/>
      <c r="J94" s="1"/>
      <c r="K94" s="1"/>
      <c r="L94" s="1"/>
    </row>
    <row r="95" ht="14.25" customHeight="1">
      <c r="A95" s="1"/>
      <c r="B95" s="1"/>
      <c r="C95" s="1"/>
      <c r="D95" s="1"/>
      <c r="E95" s="1"/>
      <c r="F95" s="1"/>
      <c r="G95" s="1"/>
      <c r="H95" s="1"/>
      <c r="I95" s="1"/>
      <c r="J95" s="1"/>
      <c r="K95" s="1"/>
      <c r="L95" s="1"/>
    </row>
    <row r="96" ht="14.25" customHeight="1">
      <c r="A96" s="1"/>
      <c r="B96" s="1"/>
      <c r="C96" s="1"/>
      <c r="D96" s="1"/>
      <c r="E96" s="1"/>
      <c r="F96" s="1"/>
      <c r="G96" s="1"/>
      <c r="H96" s="1"/>
      <c r="I96" s="1"/>
      <c r="J96" s="1"/>
      <c r="K96" s="1"/>
      <c r="L96" s="1"/>
    </row>
    <row r="97" ht="14.25" customHeight="1">
      <c r="A97" s="1"/>
      <c r="B97" s="1"/>
      <c r="C97" s="1"/>
      <c r="D97" s="1"/>
      <c r="E97" s="1"/>
      <c r="F97" s="1"/>
      <c r="G97" s="1"/>
      <c r="H97" s="1"/>
      <c r="I97" s="1"/>
      <c r="J97" s="1"/>
      <c r="K97" s="1"/>
      <c r="L97" s="1"/>
    </row>
    <row r="98" ht="14.25" customHeight="1">
      <c r="A98" s="1"/>
      <c r="B98" s="1"/>
      <c r="C98" s="1"/>
      <c r="D98" s="1"/>
      <c r="E98" s="1"/>
      <c r="F98" s="1"/>
      <c r="G98" s="1"/>
      <c r="H98" s="1"/>
      <c r="I98" s="1"/>
      <c r="J98" s="1"/>
      <c r="K98" s="1"/>
      <c r="L98" s="1"/>
    </row>
    <row r="99" ht="14.25" customHeight="1">
      <c r="A99" s="1"/>
      <c r="B99" s="1"/>
      <c r="C99" s="1"/>
      <c r="D99" s="1"/>
      <c r="E99" s="1"/>
      <c r="F99" s="1"/>
      <c r="G99" s="1"/>
      <c r="H99" s="1"/>
      <c r="I99" s="1"/>
      <c r="J99" s="1"/>
      <c r="K99" s="1"/>
      <c r="L99" s="1"/>
    </row>
    <row r="100" ht="14.25" customHeight="1">
      <c r="A100" s="1"/>
      <c r="B100" s="1"/>
      <c r="C100" s="1"/>
      <c r="D100" s="1"/>
      <c r="E100" s="1"/>
      <c r="F100" s="1"/>
      <c r="G100" s="1"/>
      <c r="H100" s="1"/>
      <c r="I100" s="1"/>
      <c r="J100" s="1"/>
      <c r="K100" s="1"/>
      <c r="L100" s="1"/>
    </row>
    <row r="101" ht="14.25" customHeight="1">
      <c r="A101" s="1"/>
      <c r="B101" s="1"/>
      <c r="C101" s="1"/>
      <c r="D101" s="1"/>
      <c r="E101" s="1"/>
      <c r="F101" s="1"/>
      <c r="G101" s="1"/>
      <c r="H101" s="1"/>
      <c r="I101" s="1"/>
      <c r="J101" s="1"/>
      <c r="K101" s="1"/>
      <c r="L101" s="1"/>
    </row>
    <row r="102" ht="14.25" customHeight="1">
      <c r="A102" s="1"/>
      <c r="B102" s="1"/>
      <c r="C102" s="1"/>
      <c r="D102" s="1"/>
      <c r="E102" s="1"/>
      <c r="F102" s="1"/>
      <c r="G102" s="1"/>
      <c r="H102" s="1"/>
      <c r="I102" s="1"/>
      <c r="J102" s="1"/>
      <c r="K102" s="1"/>
      <c r="L102" s="1"/>
    </row>
    <row r="103" ht="14.25" customHeight="1">
      <c r="A103" s="1"/>
      <c r="B103" s="1"/>
      <c r="C103" s="1"/>
      <c r="D103" s="1"/>
      <c r="E103" s="1"/>
      <c r="F103" s="1"/>
      <c r="G103" s="1"/>
      <c r="H103" s="1"/>
      <c r="I103" s="1"/>
      <c r="J103" s="1"/>
      <c r="K103" s="1"/>
      <c r="L103" s="1"/>
    </row>
    <row r="104" ht="14.25" customHeight="1">
      <c r="A104" s="1"/>
      <c r="B104" s="1"/>
      <c r="C104" s="1"/>
      <c r="D104" s="1"/>
      <c r="E104" s="1"/>
      <c r="F104" s="1"/>
      <c r="G104" s="1"/>
      <c r="H104" s="1"/>
      <c r="I104" s="1"/>
      <c r="J104" s="1"/>
      <c r="K104" s="1"/>
      <c r="L104" s="1"/>
    </row>
    <row r="105" ht="14.25" customHeight="1">
      <c r="A105" s="1"/>
      <c r="B105" s="1"/>
      <c r="C105" s="1"/>
      <c r="D105" s="1"/>
      <c r="E105" s="1"/>
      <c r="F105" s="1"/>
      <c r="G105" s="1"/>
      <c r="H105" s="1"/>
      <c r="I105" s="1"/>
      <c r="J105" s="1"/>
      <c r="K105" s="1"/>
      <c r="L105" s="1"/>
    </row>
    <row r="106" ht="14.25" customHeight="1">
      <c r="A106" s="1"/>
      <c r="B106" s="1"/>
      <c r="C106" s="1"/>
      <c r="D106" s="1"/>
      <c r="E106" s="1"/>
      <c r="F106" s="1"/>
      <c r="G106" s="1"/>
      <c r="H106" s="1"/>
      <c r="I106" s="1"/>
      <c r="J106" s="1"/>
      <c r="K106" s="1"/>
      <c r="L106" s="1"/>
    </row>
    <row r="107" ht="14.25" customHeight="1">
      <c r="A107" s="1"/>
      <c r="B107" s="1"/>
      <c r="C107" s="1"/>
      <c r="D107" s="1"/>
      <c r="E107" s="1"/>
      <c r="F107" s="1"/>
      <c r="G107" s="1"/>
      <c r="H107" s="1"/>
      <c r="I107" s="1"/>
      <c r="J107" s="1"/>
      <c r="K107" s="1"/>
      <c r="L107" s="1"/>
    </row>
    <row r="108" ht="14.25" customHeight="1">
      <c r="A108" s="1"/>
      <c r="B108" s="1"/>
      <c r="C108" s="1"/>
      <c r="D108" s="1"/>
      <c r="E108" s="1"/>
      <c r="F108" s="1"/>
      <c r="G108" s="1"/>
      <c r="H108" s="1"/>
      <c r="I108" s="1"/>
      <c r="J108" s="1"/>
      <c r="K108" s="1"/>
      <c r="L108" s="1"/>
    </row>
    <row r="109" ht="14.25" customHeight="1">
      <c r="A109" s="1"/>
      <c r="B109" s="1"/>
      <c r="C109" s="1"/>
      <c r="D109" s="1"/>
      <c r="E109" s="1"/>
      <c r="F109" s="1"/>
      <c r="G109" s="1"/>
      <c r="H109" s="1"/>
      <c r="I109" s="1"/>
      <c r="J109" s="1"/>
      <c r="K109" s="1"/>
      <c r="L109" s="1"/>
    </row>
    <row r="110" ht="14.25" customHeight="1">
      <c r="A110" s="1"/>
      <c r="B110" s="1"/>
      <c r="C110" s="1"/>
      <c r="D110" s="1"/>
      <c r="E110" s="1"/>
      <c r="F110" s="1"/>
      <c r="G110" s="1"/>
      <c r="H110" s="1"/>
      <c r="I110" s="1"/>
      <c r="J110" s="1"/>
      <c r="K110" s="1"/>
      <c r="L110" s="1"/>
    </row>
    <row r="111" ht="14.25" customHeight="1">
      <c r="A111" s="1"/>
      <c r="B111" s="1"/>
      <c r="C111" s="1"/>
      <c r="D111" s="1"/>
      <c r="E111" s="1"/>
      <c r="F111" s="1"/>
      <c r="G111" s="1"/>
      <c r="H111" s="1"/>
      <c r="I111" s="1"/>
      <c r="J111" s="1"/>
      <c r="K111" s="1"/>
      <c r="L111" s="1"/>
    </row>
    <row r="112" ht="14.25" customHeight="1">
      <c r="A112" s="1"/>
      <c r="B112" s="1"/>
      <c r="C112" s="1"/>
      <c r="D112" s="1"/>
      <c r="E112" s="1"/>
      <c r="F112" s="1"/>
      <c r="G112" s="1"/>
      <c r="H112" s="1"/>
      <c r="I112" s="1"/>
      <c r="J112" s="1"/>
      <c r="K112" s="1"/>
      <c r="L112" s="1"/>
    </row>
    <row r="113" ht="14.25" customHeight="1">
      <c r="A113" s="1"/>
      <c r="B113" s="1"/>
      <c r="C113" s="1"/>
      <c r="D113" s="1"/>
      <c r="E113" s="1"/>
      <c r="F113" s="1"/>
      <c r="G113" s="1"/>
      <c r="H113" s="1"/>
      <c r="I113" s="1"/>
      <c r="J113" s="1"/>
      <c r="K113" s="1"/>
      <c r="L113" s="1"/>
    </row>
    <row r="114" ht="14.25" customHeight="1">
      <c r="A114" s="1"/>
      <c r="B114" s="1"/>
      <c r="C114" s="1"/>
      <c r="D114" s="1"/>
      <c r="E114" s="1"/>
      <c r="F114" s="1"/>
      <c r="G114" s="1"/>
      <c r="H114" s="1"/>
      <c r="I114" s="1"/>
      <c r="J114" s="1"/>
      <c r="K114" s="1"/>
      <c r="L114" s="1"/>
    </row>
    <row r="115" ht="14.25" customHeight="1">
      <c r="A115" s="1"/>
      <c r="B115" s="1"/>
      <c r="C115" s="1"/>
      <c r="D115" s="1"/>
      <c r="E115" s="1"/>
      <c r="F115" s="1"/>
      <c r="G115" s="1"/>
      <c r="H115" s="1"/>
      <c r="I115" s="1"/>
      <c r="J115" s="1"/>
      <c r="K115" s="1"/>
      <c r="L115" s="1"/>
    </row>
    <row r="116" ht="14.25" customHeight="1">
      <c r="A116" s="1"/>
      <c r="B116" s="1"/>
      <c r="C116" s="1"/>
      <c r="D116" s="1"/>
      <c r="E116" s="1"/>
      <c r="F116" s="1"/>
      <c r="G116" s="1"/>
      <c r="H116" s="1"/>
      <c r="I116" s="1"/>
      <c r="J116" s="1"/>
      <c r="K116" s="1"/>
      <c r="L116" s="1"/>
    </row>
    <row r="117" ht="14.25" customHeight="1">
      <c r="A117" s="1"/>
      <c r="B117" s="1"/>
      <c r="C117" s="1"/>
      <c r="D117" s="1"/>
      <c r="E117" s="1"/>
      <c r="F117" s="1"/>
      <c r="G117" s="1"/>
      <c r="H117" s="1"/>
      <c r="I117" s="1"/>
      <c r="J117" s="1"/>
      <c r="K117" s="1"/>
      <c r="L117" s="1"/>
    </row>
    <row r="118" ht="14.25" customHeight="1">
      <c r="A118" s="1"/>
      <c r="B118" s="1"/>
      <c r="C118" s="1"/>
      <c r="D118" s="1"/>
      <c r="E118" s="1"/>
      <c r="F118" s="1"/>
      <c r="G118" s="1"/>
      <c r="H118" s="1"/>
      <c r="I118" s="1"/>
      <c r="J118" s="1"/>
      <c r="K118" s="1"/>
      <c r="L118" s="1"/>
    </row>
    <row r="119" ht="14.25" customHeight="1">
      <c r="A119" s="1"/>
      <c r="B119" s="1"/>
      <c r="C119" s="1"/>
      <c r="D119" s="1"/>
      <c r="E119" s="1"/>
      <c r="F119" s="1"/>
      <c r="G119" s="1"/>
      <c r="H119" s="1"/>
      <c r="I119" s="1"/>
      <c r="J119" s="1"/>
      <c r="K119" s="1"/>
      <c r="L119" s="1"/>
    </row>
    <row r="120" ht="14.25" customHeight="1">
      <c r="A120" s="1"/>
      <c r="B120" s="1"/>
      <c r="C120" s="1"/>
      <c r="D120" s="1"/>
      <c r="E120" s="1"/>
      <c r="F120" s="1"/>
      <c r="G120" s="1"/>
      <c r="H120" s="1"/>
      <c r="I120" s="1"/>
      <c r="J120" s="1"/>
      <c r="K120" s="1"/>
      <c r="L120" s="1"/>
    </row>
    <row r="121" ht="14.25" customHeight="1">
      <c r="A121" s="1"/>
      <c r="B121" s="1"/>
      <c r="C121" s="1"/>
      <c r="D121" s="1"/>
      <c r="E121" s="1"/>
      <c r="F121" s="1"/>
      <c r="G121" s="1"/>
      <c r="H121" s="1"/>
      <c r="I121" s="1"/>
      <c r="J121" s="1"/>
      <c r="K121" s="1"/>
      <c r="L121" s="1"/>
    </row>
    <row r="122" ht="14.25" customHeight="1">
      <c r="A122" s="1"/>
      <c r="B122" s="1"/>
      <c r="C122" s="1"/>
      <c r="D122" s="1"/>
      <c r="E122" s="1"/>
      <c r="F122" s="1"/>
      <c r="G122" s="1"/>
      <c r="H122" s="1"/>
      <c r="I122" s="1"/>
      <c r="J122" s="1"/>
      <c r="K122" s="1"/>
      <c r="L122" s="1"/>
    </row>
    <row r="123" ht="14.25" customHeight="1">
      <c r="A123" s="1"/>
      <c r="B123" s="1"/>
      <c r="C123" s="1"/>
      <c r="D123" s="1"/>
      <c r="E123" s="1"/>
      <c r="F123" s="1"/>
      <c r="G123" s="1"/>
      <c r="H123" s="1"/>
      <c r="I123" s="1"/>
      <c r="J123" s="1"/>
      <c r="K123" s="1"/>
      <c r="L123" s="1"/>
    </row>
    <row r="124" ht="14.25" customHeight="1">
      <c r="A124" s="1"/>
      <c r="B124" s="1"/>
      <c r="C124" s="1"/>
      <c r="D124" s="1"/>
      <c r="E124" s="1"/>
      <c r="F124" s="1"/>
      <c r="G124" s="1"/>
      <c r="H124" s="1"/>
      <c r="I124" s="1"/>
      <c r="J124" s="1"/>
      <c r="K124" s="1"/>
      <c r="L124" s="1"/>
    </row>
    <row r="125" ht="14.25" customHeight="1">
      <c r="A125" s="1"/>
      <c r="B125" s="1"/>
      <c r="C125" s="1"/>
      <c r="D125" s="1"/>
      <c r="E125" s="1"/>
      <c r="F125" s="1"/>
      <c r="G125" s="1"/>
      <c r="H125" s="1"/>
      <c r="I125" s="1"/>
      <c r="J125" s="1"/>
      <c r="K125" s="1"/>
      <c r="L125" s="1"/>
    </row>
    <row r="126" ht="14.25" customHeight="1">
      <c r="A126" s="1"/>
      <c r="B126" s="1"/>
      <c r="C126" s="1"/>
      <c r="D126" s="1"/>
      <c r="E126" s="1"/>
      <c r="F126" s="1"/>
      <c r="G126" s="1"/>
      <c r="H126" s="1"/>
      <c r="I126" s="1"/>
      <c r="J126" s="1"/>
      <c r="K126" s="1"/>
      <c r="L126" s="1"/>
    </row>
    <row r="127" ht="14.25" customHeight="1">
      <c r="A127" s="1"/>
      <c r="B127" s="1"/>
      <c r="C127" s="1"/>
      <c r="D127" s="1"/>
      <c r="E127" s="1"/>
      <c r="F127" s="1"/>
      <c r="G127" s="1"/>
      <c r="H127" s="1"/>
      <c r="I127" s="1"/>
      <c r="J127" s="1"/>
      <c r="K127" s="1"/>
      <c r="L127" s="1"/>
    </row>
    <row r="128" ht="14.25" customHeight="1">
      <c r="A128" s="1"/>
      <c r="B128" s="1"/>
      <c r="C128" s="1"/>
      <c r="D128" s="1"/>
      <c r="E128" s="1"/>
      <c r="F128" s="1"/>
      <c r="G128" s="1"/>
      <c r="H128" s="1"/>
      <c r="I128" s="1"/>
      <c r="J128" s="1"/>
      <c r="K128" s="1"/>
      <c r="L128" s="1"/>
    </row>
    <row r="129" ht="14.25" customHeight="1">
      <c r="A129" s="1"/>
      <c r="B129" s="1"/>
      <c r="C129" s="1"/>
      <c r="D129" s="1"/>
      <c r="E129" s="1"/>
      <c r="F129" s="1"/>
      <c r="G129" s="1"/>
      <c r="H129" s="1"/>
      <c r="I129" s="1"/>
      <c r="J129" s="1"/>
      <c r="K129" s="1"/>
      <c r="L129" s="1"/>
    </row>
    <row r="130" ht="14.25" customHeight="1">
      <c r="A130" s="1"/>
      <c r="B130" s="1"/>
      <c r="C130" s="1"/>
      <c r="D130" s="1"/>
      <c r="E130" s="1"/>
      <c r="F130" s="1"/>
      <c r="G130" s="1"/>
      <c r="H130" s="1"/>
      <c r="I130" s="1"/>
      <c r="J130" s="1"/>
      <c r="K130" s="1"/>
      <c r="L130" s="1"/>
    </row>
    <row r="131" ht="14.25" customHeight="1">
      <c r="A131" s="1"/>
      <c r="B131" s="1"/>
      <c r="C131" s="1"/>
      <c r="D131" s="1"/>
      <c r="E131" s="1"/>
      <c r="F131" s="1"/>
      <c r="G131" s="1"/>
      <c r="H131" s="1"/>
      <c r="I131" s="1"/>
      <c r="J131" s="1"/>
      <c r="K131" s="1"/>
      <c r="L131" s="1"/>
    </row>
    <row r="132" ht="14.25" customHeight="1">
      <c r="A132" s="1"/>
      <c r="B132" s="1"/>
      <c r="C132" s="1"/>
      <c r="D132" s="1"/>
      <c r="E132" s="1"/>
      <c r="F132" s="1"/>
      <c r="G132" s="1"/>
      <c r="H132" s="1"/>
      <c r="I132" s="1"/>
      <c r="J132" s="1"/>
      <c r="K132" s="1"/>
      <c r="L132" s="1"/>
    </row>
    <row r="133" ht="14.25" customHeight="1">
      <c r="A133" s="1"/>
      <c r="B133" s="1"/>
      <c r="C133" s="1"/>
      <c r="D133" s="1"/>
      <c r="E133" s="1"/>
      <c r="F133" s="1"/>
      <c r="G133" s="1"/>
      <c r="H133" s="1"/>
      <c r="I133" s="1"/>
      <c r="J133" s="1"/>
      <c r="K133" s="1"/>
      <c r="L133" s="1"/>
    </row>
    <row r="134" ht="14.25" customHeight="1">
      <c r="A134" s="1"/>
      <c r="B134" s="1"/>
      <c r="C134" s="1"/>
      <c r="D134" s="1"/>
      <c r="E134" s="1"/>
      <c r="F134" s="1"/>
      <c r="G134" s="1"/>
      <c r="H134" s="1"/>
      <c r="I134" s="1"/>
      <c r="J134" s="1"/>
      <c r="K134" s="1"/>
      <c r="L134" s="1"/>
    </row>
    <row r="135" ht="14.25" customHeight="1">
      <c r="A135" s="1"/>
      <c r="B135" s="1"/>
      <c r="C135" s="1"/>
      <c r="D135" s="1"/>
      <c r="E135" s="1"/>
      <c r="F135" s="1"/>
      <c r="G135" s="1"/>
      <c r="H135" s="1"/>
      <c r="I135" s="1"/>
      <c r="J135" s="1"/>
      <c r="K135" s="1"/>
      <c r="L135" s="1"/>
    </row>
    <row r="136" ht="14.25" customHeight="1">
      <c r="A136" s="1"/>
      <c r="B136" s="1"/>
      <c r="C136" s="1"/>
      <c r="D136" s="1"/>
      <c r="E136" s="1"/>
      <c r="F136" s="1"/>
      <c r="G136" s="1"/>
      <c r="H136" s="1"/>
      <c r="I136" s="1"/>
      <c r="J136" s="1"/>
      <c r="K136" s="1"/>
      <c r="L136" s="1"/>
    </row>
    <row r="137" ht="14.25" customHeight="1">
      <c r="A137" s="1"/>
      <c r="B137" s="1"/>
      <c r="C137" s="1"/>
      <c r="D137" s="1"/>
      <c r="E137" s="1"/>
      <c r="F137" s="1"/>
      <c r="G137" s="1"/>
      <c r="H137" s="1"/>
      <c r="I137" s="1"/>
      <c r="J137" s="1"/>
      <c r="K137" s="1"/>
      <c r="L137" s="1"/>
    </row>
    <row r="138" ht="14.25" customHeight="1">
      <c r="A138" s="1"/>
      <c r="B138" s="1"/>
      <c r="C138" s="1"/>
      <c r="D138" s="1"/>
      <c r="E138" s="1"/>
      <c r="F138" s="1"/>
      <c r="G138" s="1"/>
      <c r="H138" s="1"/>
      <c r="I138" s="1"/>
      <c r="J138" s="1"/>
      <c r="K138" s="1"/>
      <c r="L138" s="1"/>
    </row>
    <row r="139" ht="14.25" customHeight="1">
      <c r="A139" s="1"/>
      <c r="B139" s="1"/>
      <c r="C139" s="1"/>
      <c r="D139" s="1"/>
      <c r="E139" s="1"/>
      <c r="F139" s="1"/>
      <c r="G139" s="1"/>
      <c r="H139" s="1"/>
      <c r="I139" s="1"/>
      <c r="J139" s="1"/>
      <c r="K139" s="1"/>
      <c r="L139" s="1"/>
    </row>
    <row r="140" ht="14.25" customHeight="1">
      <c r="A140" s="1"/>
      <c r="B140" s="1"/>
      <c r="C140" s="1"/>
      <c r="D140" s="1"/>
      <c r="E140" s="1"/>
      <c r="F140" s="1"/>
      <c r="G140" s="1"/>
      <c r="H140" s="1"/>
      <c r="I140" s="1"/>
      <c r="J140" s="1"/>
      <c r="K140" s="1"/>
      <c r="L140" s="1"/>
    </row>
    <row r="141" ht="14.25" customHeight="1">
      <c r="A141" s="1"/>
      <c r="B141" s="1"/>
      <c r="C141" s="1"/>
      <c r="D141" s="1"/>
      <c r="E141" s="1"/>
      <c r="F141" s="1"/>
      <c r="G141" s="1"/>
      <c r="H141" s="1"/>
      <c r="I141" s="1"/>
      <c r="J141" s="1"/>
      <c r="K141" s="1"/>
      <c r="L141" s="1"/>
    </row>
    <row r="142" ht="14.25" customHeight="1">
      <c r="A142" s="1"/>
      <c r="B142" s="1"/>
      <c r="C142" s="1"/>
      <c r="D142" s="1"/>
      <c r="E142" s="1"/>
      <c r="F142" s="1"/>
      <c r="G142" s="1"/>
      <c r="H142" s="1"/>
      <c r="I142" s="1"/>
      <c r="J142" s="1"/>
      <c r="K142" s="1"/>
      <c r="L142" s="1"/>
    </row>
    <row r="143" ht="14.25" customHeight="1">
      <c r="A143" s="1"/>
      <c r="B143" s="1"/>
      <c r="C143" s="1"/>
      <c r="D143" s="1"/>
      <c r="E143" s="1"/>
      <c r="F143" s="1"/>
      <c r="G143" s="1"/>
      <c r="H143" s="1"/>
      <c r="I143" s="1"/>
      <c r="J143" s="1"/>
      <c r="K143" s="1"/>
      <c r="L143" s="1"/>
    </row>
    <row r="144" ht="14.25" customHeight="1">
      <c r="A144" s="1"/>
      <c r="B144" s="1"/>
      <c r="C144" s="1"/>
      <c r="D144" s="1"/>
      <c r="E144" s="1"/>
      <c r="F144" s="1"/>
      <c r="G144" s="1"/>
      <c r="H144" s="1"/>
      <c r="I144" s="1"/>
      <c r="J144" s="1"/>
      <c r="K144" s="1"/>
      <c r="L144" s="1"/>
    </row>
    <row r="145" ht="14.25" customHeight="1">
      <c r="A145" s="1"/>
      <c r="B145" s="1"/>
      <c r="C145" s="1"/>
      <c r="D145" s="1"/>
      <c r="E145" s="1"/>
      <c r="F145" s="1"/>
      <c r="G145" s="1"/>
      <c r="H145" s="1"/>
      <c r="I145" s="1"/>
      <c r="J145" s="1"/>
      <c r="K145" s="1"/>
      <c r="L145" s="1"/>
    </row>
    <row r="146" ht="14.25" customHeight="1">
      <c r="A146" s="1"/>
      <c r="B146" s="1"/>
      <c r="C146" s="1"/>
      <c r="D146" s="1"/>
      <c r="E146" s="1"/>
      <c r="F146" s="1"/>
      <c r="G146" s="1"/>
      <c r="H146" s="1"/>
      <c r="I146" s="1"/>
      <c r="J146" s="1"/>
      <c r="K146" s="1"/>
      <c r="L146" s="1"/>
    </row>
    <row r="147" ht="14.25" customHeight="1">
      <c r="A147" s="1"/>
      <c r="B147" s="1"/>
      <c r="C147" s="1"/>
      <c r="D147" s="1"/>
      <c r="E147" s="1"/>
      <c r="F147" s="1"/>
      <c r="G147" s="1"/>
      <c r="H147" s="1"/>
      <c r="I147" s="1"/>
      <c r="J147" s="1"/>
      <c r="K147" s="1"/>
      <c r="L147" s="1"/>
    </row>
    <row r="148" ht="14.25" customHeight="1">
      <c r="A148" s="1"/>
      <c r="B148" s="1"/>
      <c r="C148" s="1"/>
      <c r="D148" s="1"/>
      <c r="E148" s="1"/>
      <c r="F148" s="1"/>
      <c r="G148" s="1"/>
      <c r="H148" s="1"/>
      <c r="I148" s="1"/>
      <c r="J148" s="1"/>
      <c r="K148" s="1"/>
      <c r="L148" s="1"/>
    </row>
    <row r="149" ht="14.25" customHeight="1">
      <c r="A149" s="1"/>
      <c r="B149" s="1"/>
      <c r="C149" s="1"/>
      <c r="D149" s="1"/>
      <c r="E149" s="1"/>
      <c r="F149" s="1"/>
      <c r="G149" s="1"/>
      <c r="H149" s="1"/>
      <c r="I149" s="1"/>
      <c r="J149" s="1"/>
      <c r="K149" s="1"/>
      <c r="L149" s="1"/>
    </row>
    <row r="150" ht="14.25" customHeight="1">
      <c r="A150" s="1"/>
      <c r="B150" s="1"/>
      <c r="C150" s="1"/>
      <c r="D150" s="1"/>
      <c r="E150" s="1"/>
      <c r="F150" s="1"/>
      <c r="G150" s="1"/>
      <c r="H150" s="1"/>
      <c r="I150" s="1"/>
      <c r="J150" s="1"/>
      <c r="K150" s="1"/>
      <c r="L150" s="1"/>
    </row>
    <row r="151" ht="14.25" customHeight="1">
      <c r="A151" s="1"/>
      <c r="B151" s="1"/>
      <c r="C151" s="1"/>
      <c r="D151" s="1"/>
      <c r="E151" s="1"/>
      <c r="F151" s="1"/>
      <c r="G151" s="1"/>
      <c r="H151" s="1"/>
      <c r="I151" s="1"/>
      <c r="J151" s="1"/>
      <c r="K151" s="1"/>
      <c r="L151" s="1"/>
    </row>
    <row r="152" ht="14.25" customHeight="1">
      <c r="A152" s="1"/>
      <c r="B152" s="1"/>
      <c r="C152" s="1"/>
      <c r="D152" s="1"/>
      <c r="E152" s="1"/>
      <c r="F152" s="1"/>
      <c r="G152" s="1"/>
      <c r="H152" s="1"/>
      <c r="I152" s="1"/>
      <c r="J152" s="1"/>
      <c r="K152" s="1"/>
      <c r="L152" s="1"/>
    </row>
    <row r="153" ht="14.25" customHeight="1">
      <c r="A153" s="1"/>
      <c r="B153" s="1"/>
      <c r="C153" s="1"/>
      <c r="D153" s="1"/>
      <c r="E153" s="1"/>
      <c r="F153" s="1"/>
      <c r="G153" s="1"/>
      <c r="H153" s="1"/>
      <c r="I153" s="1"/>
      <c r="J153" s="1"/>
      <c r="K153" s="1"/>
      <c r="L153" s="1"/>
    </row>
    <row r="154" ht="14.25" customHeight="1">
      <c r="A154" s="1"/>
      <c r="B154" s="1"/>
      <c r="C154" s="1"/>
      <c r="D154" s="1"/>
      <c r="E154" s="1"/>
      <c r="F154" s="1"/>
      <c r="G154" s="1"/>
      <c r="H154" s="1"/>
      <c r="I154" s="1"/>
      <c r="J154" s="1"/>
      <c r="K154" s="1"/>
      <c r="L154" s="1"/>
    </row>
    <row r="155" ht="14.25" customHeight="1">
      <c r="A155" s="1"/>
      <c r="B155" s="1"/>
      <c r="C155" s="1"/>
      <c r="D155" s="1"/>
      <c r="E155" s="1"/>
      <c r="F155" s="1"/>
      <c r="G155" s="1"/>
      <c r="H155" s="1"/>
      <c r="I155" s="1"/>
      <c r="J155" s="1"/>
      <c r="K155" s="1"/>
      <c r="L155" s="1"/>
    </row>
    <row r="156" ht="14.25" customHeight="1">
      <c r="A156" s="1"/>
      <c r="B156" s="1"/>
      <c r="C156" s="1"/>
      <c r="D156" s="1"/>
      <c r="E156" s="1"/>
      <c r="F156" s="1"/>
      <c r="G156" s="1"/>
      <c r="H156" s="1"/>
      <c r="I156" s="1"/>
      <c r="J156" s="1"/>
      <c r="K156" s="1"/>
      <c r="L156" s="1"/>
    </row>
    <row r="157" ht="14.25" customHeight="1">
      <c r="A157" s="1"/>
      <c r="B157" s="1"/>
      <c r="C157" s="1"/>
      <c r="D157" s="1"/>
      <c r="E157" s="1"/>
      <c r="F157" s="1"/>
      <c r="G157" s="1"/>
      <c r="H157" s="1"/>
      <c r="I157" s="1"/>
      <c r="J157" s="1"/>
      <c r="K157" s="1"/>
      <c r="L157" s="1"/>
    </row>
    <row r="158" ht="14.25" customHeight="1">
      <c r="A158" s="1"/>
      <c r="B158" s="1"/>
      <c r="C158" s="1"/>
      <c r="D158" s="1"/>
      <c r="E158" s="1"/>
      <c r="F158" s="1"/>
      <c r="G158" s="1"/>
      <c r="H158" s="1"/>
      <c r="I158" s="1"/>
      <c r="J158" s="1"/>
      <c r="K158" s="1"/>
      <c r="L158" s="1"/>
    </row>
    <row r="159" ht="14.25" customHeight="1">
      <c r="A159" s="1"/>
      <c r="B159" s="1"/>
      <c r="C159" s="1"/>
      <c r="D159" s="1"/>
      <c r="E159" s="1"/>
      <c r="F159" s="1"/>
      <c r="G159" s="1"/>
      <c r="H159" s="1"/>
      <c r="I159" s="1"/>
      <c r="J159" s="1"/>
      <c r="K159" s="1"/>
      <c r="L159" s="1"/>
    </row>
    <row r="160" ht="14.25" customHeight="1">
      <c r="A160" s="1"/>
      <c r="B160" s="1"/>
      <c r="C160" s="1"/>
      <c r="D160" s="1"/>
      <c r="E160" s="1"/>
      <c r="F160" s="1"/>
      <c r="G160" s="1"/>
      <c r="H160" s="1"/>
      <c r="I160" s="1"/>
      <c r="J160" s="1"/>
      <c r="K160" s="1"/>
      <c r="L160" s="1"/>
    </row>
    <row r="161" ht="14.25" customHeight="1">
      <c r="A161" s="1"/>
      <c r="B161" s="1"/>
      <c r="C161" s="1"/>
      <c r="D161" s="1"/>
      <c r="E161" s="1"/>
      <c r="F161" s="1"/>
      <c r="G161" s="1"/>
      <c r="H161" s="1"/>
      <c r="I161" s="1"/>
      <c r="J161" s="1"/>
      <c r="K161" s="1"/>
      <c r="L161" s="1"/>
    </row>
    <row r="162" ht="14.25" customHeight="1">
      <c r="A162" s="1"/>
      <c r="B162" s="1"/>
      <c r="C162" s="1"/>
      <c r="D162" s="1"/>
      <c r="E162" s="1"/>
      <c r="F162" s="1"/>
      <c r="G162" s="1"/>
      <c r="H162" s="1"/>
      <c r="I162" s="1"/>
      <c r="J162" s="1"/>
      <c r="K162" s="1"/>
      <c r="L162" s="1"/>
    </row>
    <row r="163" ht="14.25" customHeight="1">
      <c r="A163" s="1"/>
      <c r="B163" s="1"/>
      <c r="C163" s="1"/>
      <c r="D163" s="1"/>
      <c r="E163" s="1"/>
      <c r="F163" s="1"/>
      <c r="G163" s="1"/>
      <c r="H163" s="1"/>
      <c r="I163" s="1"/>
      <c r="J163" s="1"/>
      <c r="K163" s="1"/>
      <c r="L163" s="1"/>
    </row>
    <row r="164" ht="14.25" customHeight="1">
      <c r="A164" s="1"/>
      <c r="B164" s="1"/>
      <c r="C164" s="1"/>
      <c r="D164" s="1"/>
      <c r="E164" s="1"/>
      <c r="F164" s="1"/>
      <c r="G164" s="1"/>
      <c r="H164" s="1"/>
      <c r="I164" s="1"/>
      <c r="J164" s="1"/>
      <c r="K164" s="1"/>
      <c r="L164" s="1"/>
    </row>
    <row r="165" ht="14.25" customHeight="1">
      <c r="A165" s="1"/>
      <c r="B165" s="1"/>
      <c r="C165" s="1"/>
      <c r="D165" s="1"/>
      <c r="E165" s="1"/>
      <c r="F165" s="1"/>
      <c r="G165" s="1"/>
      <c r="H165" s="1"/>
      <c r="I165" s="1"/>
      <c r="J165" s="1"/>
      <c r="K165" s="1"/>
      <c r="L165" s="1"/>
    </row>
    <row r="166" ht="14.25" customHeight="1">
      <c r="A166" s="1"/>
      <c r="B166" s="1"/>
      <c r="C166" s="1"/>
      <c r="D166" s="1"/>
      <c r="E166" s="1"/>
      <c r="F166" s="1"/>
      <c r="G166" s="1"/>
      <c r="H166" s="1"/>
      <c r="I166" s="1"/>
      <c r="J166" s="1"/>
      <c r="K166" s="1"/>
      <c r="L166" s="1"/>
    </row>
    <row r="167" ht="14.25" customHeight="1">
      <c r="A167" s="1"/>
      <c r="B167" s="1"/>
      <c r="C167" s="1"/>
      <c r="D167" s="1"/>
      <c r="E167" s="1"/>
      <c r="F167" s="1"/>
      <c r="G167" s="1"/>
      <c r="H167" s="1"/>
      <c r="I167" s="1"/>
      <c r="J167" s="1"/>
      <c r="K167" s="1"/>
      <c r="L167" s="1"/>
    </row>
    <row r="168" ht="14.25" customHeight="1">
      <c r="A168" s="1"/>
      <c r="B168" s="1"/>
      <c r="C168" s="1"/>
      <c r="D168" s="1"/>
      <c r="E168" s="1"/>
      <c r="F168" s="1"/>
      <c r="G168" s="1"/>
      <c r="H168" s="1"/>
      <c r="I168" s="1"/>
      <c r="J168" s="1"/>
      <c r="K168" s="1"/>
      <c r="L168" s="1"/>
    </row>
    <row r="169" ht="14.25" customHeight="1">
      <c r="A169" s="1"/>
      <c r="B169" s="1"/>
      <c r="C169" s="1"/>
      <c r="D169" s="1"/>
      <c r="E169" s="1"/>
      <c r="F169" s="1"/>
      <c r="G169" s="1"/>
      <c r="H169" s="1"/>
      <c r="I169" s="1"/>
      <c r="J169" s="1"/>
      <c r="K169" s="1"/>
      <c r="L169" s="1"/>
    </row>
    <row r="170" ht="14.25" customHeight="1">
      <c r="A170" s="1"/>
      <c r="B170" s="1"/>
      <c r="C170" s="1"/>
      <c r="D170" s="1"/>
      <c r="E170" s="1"/>
      <c r="F170" s="1"/>
      <c r="G170" s="1"/>
      <c r="H170" s="1"/>
      <c r="I170" s="1"/>
      <c r="J170" s="1"/>
      <c r="K170" s="1"/>
      <c r="L170" s="1"/>
    </row>
    <row r="171" ht="14.25" customHeight="1">
      <c r="A171" s="1"/>
      <c r="B171" s="1"/>
      <c r="C171" s="1"/>
      <c r="D171" s="1"/>
      <c r="E171" s="1"/>
      <c r="F171" s="1"/>
      <c r="G171" s="1"/>
      <c r="H171" s="1"/>
      <c r="I171" s="1"/>
      <c r="J171" s="1"/>
      <c r="K171" s="1"/>
      <c r="L171" s="1"/>
    </row>
    <row r="172" ht="14.25" customHeight="1">
      <c r="A172" s="1"/>
      <c r="B172" s="1"/>
      <c r="C172" s="1"/>
      <c r="D172" s="1"/>
      <c r="E172" s="1"/>
      <c r="F172" s="1"/>
      <c r="G172" s="1"/>
      <c r="H172" s="1"/>
      <c r="I172" s="1"/>
      <c r="J172" s="1"/>
      <c r="K172" s="1"/>
      <c r="L172" s="1"/>
    </row>
    <row r="173" ht="14.25" customHeight="1">
      <c r="A173" s="1"/>
      <c r="B173" s="1"/>
      <c r="C173" s="1"/>
      <c r="D173" s="1"/>
      <c r="E173" s="1"/>
      <c r="F173" s="1"/>
      <c r="G173" s="1"/>
      <c r="H173" s="1"/>
      <c r="I173" s="1"/>
      <c r="J173" s="1"/>
      <c r="K173" s="1"/>
      <c r="L173" s="1"/>
    </row>
    <row r="174" ht="14.25" customHeight="1">
      <c r="A174" s="1"/>
      <c r="B174" s="1"/>
      <c r="C174" s="1"/>
      <c r="D174" s="1"/>
      <c r="E174" s="1"/>
      <c r="F174" s="1"/>
      <c r="G174" s="1"/>
      <c r="H174" s="1"/>
      <c r="I174" s="1"/>
      <c r="J174" s="1"/>
      <c r="K174" s="1"/>
      <c r="L174" s="1"/>
    </row>
    <row r="175" ht="14.25" customHeight="1">
      <c r="A175" s="1"/>
      <c r="B175" s="1"/>
      <c r="C175" s="1"/>
      <c r="D175" s="1"/>
      <c r="E175" s="1"/>
      <c r="F175" s="1"/>
      <c r="G175" s="1"/>
      <c r="H175" s="1"/>
      <c r="I175" s="1"/>
      <c r="J175" s="1"/>
      <c r="K175" s="1"/>
      <c r="L175" s="1"/>
    </row>
    <row r="176" ht="14.25" customHeight="1">
      <c r="A176" s="1"/>
      <c r="B176" s="1"/>
      <c r="C176" s="1"/>
      <c r="D176" s="1"/>
      <c r="E176" s="1"/>
      <c r="F176" s="1"/>
      <c r="G176" s="1"/>
      <c r="H176" s="1"/>
      <c r="I176" s="1"/>
      <c r="J176" s="1"/>
      <c r="K176" s="1"/>
      <c r="L176" s="1"/>
    </row>
    <row r="177" ht="14.25" customHeight="1">
      <c r="A177" s="1"/>
      <c r="B177" s="1"/>
      <c r="C177" s="1"/>
      <c r="D177" s="1"/>
      <c r="E177" s="1"/>
      <c r="F177" s="1"/>
      <c r="G177" s="1"/>
      <c r="H177" s="1"/>
      <c r="I177" s="1"/>
      <c r="J177" s="1"/>
      <c r="K177" s="1"/>
      <c r="L177" s="1"/>
    </row>
    <row r="178" ht="14.25" customHeight="1">
      <c r="A178" s="1"/>
      <c r="B178" s="1"/>
      <c r="C178" s="1"/>
      <c r="D178" s="1"/>
      <c r="E178" s="1"/>
      <c r="F178" s="1"/>
      <c r="G178" s="1"/>
      <c r="H178" s="1"/>
      <c r="I178" s="1"/>
      <c r="J178" s="1"/>
      <c r="K178" s="1"/>
      <c r="L178" s="1"/>
    </row>
    <row r="179" ht="14.25" customHeight="1">
      <c r="A179" s="1"/>
      <c r="B179" s="1"/>
      <c r="C179" s="1"/>
      <c r="D179" s="1"/>
      <c r="E179" s="1"/>
      <c r="F179" s="1"/>
      <c r="G179" s="1"/>
      <c r="H179" s="1"/>
      <c r="I179" s="1"/>
      <c r="J179" s="1"/>
      <c r="K179" s="1"/>
      <c r="L179" s="1"/>
    </row>
    <row r="180" ht="14.25" customHeight="1">
      <c r="A180" s="1"/>
      <c r="B180" s="1"/>
      <c r="C180" s="1"/>
      <c r="D180" s="1"/>
      <c r="E180" s="1"/>
      <c r="F180" s="1"/>
      <c r="G180" s="1"/>
      <c r="H180" s="1"/>
      <c r="I180" s="1"/>
      <c r="J180" s="1"/>
      <c r="K180" s="1"/>
      <c r="L180" s="1"/>
    </row>
    <row r="181" ht="14.25" customHeight="1">
      <c r="A181" s="1"/>
      <c r="B181" s="1"/>
      <c r="C181" s="1"/>
      <c r="D181" s="1"/>
      <c r="E181" s="1"/>
      <c r="F181" s="1"/>
      <c r="G181" s="1"/>
      <c r="H181" s="1"/>
      <c r="I181" s="1"/>
      <c r="J181" s="1"/>
      <c r="K181" s="1"/>
      <c r="L181" s="1"/>
    </row>
    <row r="182" ht="14.25" customHeight="1">
      <c r="A182" s="1"/>
      <c r="B182" s="1"/>
      <c r="C182" s="1"/>
      <c r="D182" s="1"/>
      <c r="E182" s="1"/>
      <c r="F182" s="1"/>
      <c r="G182" s="1"/>
      <c r="H182" s="1"/>
      <c r="I182" s="1"/>
      <c r="J182" s="1"/>
      <c r="K182" s="1"/>
      <c r="L182" s="1"/>
    </row>
    <row r="183" ht="14.25" customHeight="1">
      <c r="A183" s="1"/>
      <c r="B183" s="1"/>
      <c r="C183" s="1"/>
      <c r="D183" s="1"/>
      <c r="E183" s="1"/>
      <c r="F183" s="1"/>
      <c r="G183" s="1"/>
      <c r="H183" s="1"/>
      <c r="I183" s="1"/>
      <c r="J183" s="1"/>
      <c r="K183" s="1"/>
      <c r="L183" s="1"/>
    </row>
    <row r="184" ht="14.25" customHeight="1">
      <c r="A184" s="1"/>
      <c r="B184" s="1"/>
      <c r="C184" s="1"/>
      <c r="D184" s="1"/>
      <c r="E184" s="1"/>
      <c r="F184" s="1"/>
      <c r="G184" s="1"/>
      <c r="H184" s="1"/>
      <c r="I184" s="1"/>
      <c r="J184" s="1"/>
      <c r="K184" s="1"/>
      <c r="L184" s="1"/>
    </row>
    <row r="185" ht="14.25" customHeight="1">
      <c r="A185" s="1"/>
      <c r="B185" s="1"/>
      <c r="C185" s="1"/>
      <c r="D185" s="1"/>
      <c r="E185" s="1"/>
      <c r="F185" s="1"/>
      <c r="G185" s="1"/>
      <c r="H185" s="1"/>
      <c r="I185" s="1"/>
      <c r="J185" s="1"/>
      <c r="K185" s="1"/>
      <c r="L185" s="1"/>
    </row>
    <row r="186" ht="14.25" customHeight="1">
      <c r="A186" s="1"/>
      <c r="B186" s="1"/>
      <c r="C186" s="1"/>
      <c r="D186" s="1"/>
      <c r="E186" s="1"/>
      <c r="F186" s="1"/>
      <c r="G186" s="1"/>
      <c r="H186" s="1"/>
      <c r="I186" s="1"/>
      <c r="J186" s="1"/>
      <c r="K186" s="1"/>
      <c r="L186" s="1"/>
    </row>
    <row r="187" ht="14.25" customHeight="1">
      <c r="A187" s="1"/>
      <c r="B187" s="1"/>
      <c r="C187" s="1"/>
      <c r="D187" s="1"/>
      <c r="E187" s="1"/>
      <c r="F187" s="1"/>
      <c r="G187" s="1"/>
      <c r="H187" s="1"/>
      <c r="I187" s="1"/>
      <c r="J187" s="1"/>
      <c r="K187" s="1"/>
      <c r="L187" s="1"/>
    </row>
    <row r="188" ht="14.25" customHeight="1">
      <c r="A188" s="1"/>
      <c r="B188" s="1"/>
      <c r="C188" s="1"/>
      <c r="D188" s="1"/>
      <c r="E188" s="1"/>
      <c r="F188" s="1"/>
      <c r="G188" s="1"/>
      <c r="H188" s="1"/>
      <c r="I188" s="1"/>
      <c r="J188" s="1"/>
      <c r="K188" s="1"/>
      <c r="L188" s="1"/>
    </row>
    <row r="189" ht="14.25" customHeight="1">
      <c r="A189" s="1"/>
      <c r="B189" s="1"/>
      <c r="C189" s="1"/>
      <c r="D189" s="1"/>
      <c r="E189" s="1"/>
      <c r="F189" s="1"/>
      <c r="G189" s="1"/>
      <c r="H189" s="1"/>
      <c r="I189" s="1"/>
      <c r="J189" s="1"/>
      <c r="K189" s="1"/>
      <c r="L189" s="1"/>
    </row>
    <row r="190" ht="14.25" customHeight="1">
      <c r="A190" s="1"/>
      <c r="B190" s="1"/>
      <c r="C190" s="1"/>
      <c r="D190" s="1"/>
      <c r="E190" s="1"/>
      <c r="F190" s="1"/>
      <c r="G190" s="1"/>
      <c r="H190" s="1"/>
      <c r="I190" s="1"/>
      <c r="J190" s="1"/>
      <c r="K190" s="1"/>
      <c r="L190" s="1"/>
    </row>
    <row r="191" ht="14.25" customHeight="1">
      <c r="A191" s="1"/>
      <c r="B191" s="1"/>
      <c r="C191" s="1"/>
      <c r="D191" s="1"/>
      <c r="E191" s="1"/>
      <c r="F191" s="1"/>
      <c r="G191" s="1"/>
      <c r="H191" s="1"/>
      <c r="I191" s="1"/>
      <c r="J191" s="1"/>
      <c r="K191" s="1"/>
      <c r="L191" s="1"/>
    </row>
    <row r="192" ht="14.25" customHeight="1">
      <c r="A192" s="1"/>
      <c r="B192" s="1"/>
      <c r="C192" s="1"/>
      <c r="D192" s="1"/>
      <c r="E192" s="1"/>
      <c r="F192" s="1"/>
      <c r="G192" s="1"/>
      <c r="H192" s="1"/>
      <c r="I192" s="1"/>
      <c r="J192" s="1"/>
      <c r="K192" s="1"/>
      <c r="L192" s="1"/>
    </row>
    <row r="193" ht="14.25" customHeight="1">
      <c r="A193" s="1"/>
      <c r="B193" s="1"/>
      <c r="C193" s="1"/>
      <c r="D193" s="1"/>
      <c r="E193" s="1"/>
      <c r="F193" s="1"/>
      <c r="G193" s="1"/>
      <c r="H193" s="1"/>
      <c r="I193" s="1"/>
      <c r="J193" s="1"/>
      <c r="K193" s="1"/>
      <c r="L193" s="1"/>
    </row>
    <row r="194" ht="14.25" customHeight="1">
      <c r="A194" s="1"/>
      <c r="B194" s="1"/>
      <c r="C194" s="1"/>
      <c r="D194" s="1"/>
      <c r="E194" s="1"/>
      <c r="F194" s="1"/>
      <c r="G194" s="1"/>
      <c r="H194" s="1"/>
      <c r="I194" s="1"/>
      <c r="J194" s="1"/>
      <c r="K194" s="1"/>
      <c r="L194" s="1"/>
    </row>
    <row r="195" ht="14.25" customHeight="1">
      <c r="A195" s="1"/>
      <c r="B195" s="1"/>
      <c r="C195" s="1"/>
      <c r="D195" s="1"/>
      <c r="E195" s="1"/>
      <c r="F195" s="1"/>
      <c r="G195" s="1"/>
      <c r="H195" s="1"/>
      <c r="I195" s="1"/>
      <c r="J195" s="1"/>
      <c r="K195" s="1"/>
      <c r="L195" s="1"/>
    </row>
    <row r="196" ht="14.25" customHeight="1">
      <c r="A196" s="1"/>
      <c r="B196" s="1"/>
      <c r="C196" s="1"/>
      <c r="D196" s="1"/>
      <c r="E196" s="1"/>
      <c r="F196" s="1"/>
      <c r="G196" s="1"/>
      <c r="H196" s="1"/>
      <c r="I196" s="1"/>
      <c r="J196" s="1"/>
      <c r="K196" s="1"/>
      <c r="L196" s="1"/>
    </row>
    <row r="197" ht="14.25" customHeight="1">
      <c r="A197" s="1"/>
      <c r="B197" s="1"/>
      <c r="C197" s="1"/>
      <c r="D197" s="1"/>
      <c r="E197" s="1"/>
      <c r="F197" s="1"/>
      <c r="G197" s="1"/>
      <c r="H197" s="1"/>
      <c r="I197" s="1"/>
      <c r="J197" s="1"/>
      <c r="K197" s="1"/>
      <c r="L197" s="1"/>
    </row>
    <row r="198" ht="14.25" customHeight="1">
      <c r="A198" s="1"/>
      <c r="B198" s="1"/>
      <c r="C198" s="1"/>
      <c r="D198" s="1"/>
      <c r="E198" s="1"/>
      <c r="F198" s="1"/>
      <c r="G198" s="1"/>
      <c r="H198" s="1"/>
      <c r="I198" s="1"/>
      <c r="J198" s="1"/>
      <c r="K198" s="1"/>
      <c r="L198" s="1"/>
    </row>
    <row r="199" ht="14.25" customHeight="1">
      <c r="A199" s="1"/>
      <c r="B199" s="1"/>
      <c r="C199" s="1"/>
      <c r="D199" s="1"/>
      <c r="E199" s="1"/>
      <c r="F199" s="1"/>
      <c r="G199" s="1"/>
      <c r="H199" s="1"/>
      <c r="I199" s="1"/>
      <c r="J199" s="1"/>
      <c r="K199" s="1"/>
      <c r="L199" s="1"/>
    </row>
    <row r="200" ht="14.25" customHeight="1">
      <c r="A200" s="1"/>
      <c r="B200" s="1"/>
      <c r="C200" s="1"/>
      <c r="D200" s="1"/>
      <c r="E200" s="1"/>
      <c r="F200" s="1"/>
      <c r="G200" s="1"/>
      <c r="H200" s="1"/>
      <c r="I200" s="1"/>
      <c r="J200" s="1"/>
      <c r="K200" s="1"/>
      <c r="L200" s="1"/>
    </row>
    <row r="201" ht="14.25" customHeight="1">
      <c r="A201" s="1"/>
      <c r="B201" s="1"/>
      <c r="C201" s="1"/>
      <c r="D201" s="1"/>
      <c r="E201" s="1"/>
      <c r="F201" s="1"/>
      <c r="G201" s="1"/>
      <c r="H201" s="1"/>
      <c r="I201" s="1"/>
      <c r="J201" s="1"/>
      <c r="K201" s="1"/>
      <c r="L201" s="1"/>
    </row>
    <row r="202" ht="14.25" customHeight="1">
      <c r="A202" s="1"/>
      <c r="B202" s="1"/>
      <c r="C202" s="1"/>
      <c r="D202" s="1"/>
      <c r="E202" s="1"/>
      <c r="F202" s="1"/>
      <c r="G202" s="1"/>
      <c r="H202" s="1"/>
      <c r="I202" s="1"/>
      <c r="J202" s="1"/>
      <c r="K202" s="1"/>
      <c r="L202" s="1"/>
    </row>
    <row r="203" ht="14.25" customHeight="1">
      <c r="A203" s="1"/>
      <c r="B203" s="1"/>
      <c r="C203" s="1"/>
      <c r="D203" s="1"/>
      <c r="E203" s="1"/>
      <c r="F203" s="1"/>
      <c r="G203" s="1"/>
      <c r="H203" s="1"/>
      <c r="I203" s="1"/>
      <c r="J203" s="1"/>
      <c r="K203" s="1"/>
      <c r="L203" s="1"/>
    </row>
    <row r="204" ht="14.25" customHeight="1">
      <c r="A204" s="1"/>
      <c r="B204" s="1"/>
      <c r="C204" s="1"/>
      <c r="D204" s="1"/>
      <c r="E204" s="1"/>
      <c r="F204" s="1"/>
      <c r="G204" s="1"/>
      <c r="H204" s="1"/>
      <c r="I204" s="1"/>
      <c r="J204" s="1"/>
      <c r="K204" s="1"/>
      <c r="L204" s="1"/>
    </row>
    <row r="205" ht="14.25" customHeight="1">
      <c r="A205" s="1"/>
      <c r="B205" s="1"/>
      <c r="C205" s="1"/>
      <c r="D205" s="1"/>
      <c r="E205" s="1"/>
      <c r="F205" s="1"/>
      <c r="G205" s="1"/>
      <c r="H205" s="1"/>
      <c r="I205" s="1"/>
      <c r="J205" s="1"/>
      <c r="K205" s="1"/>
      <c r="L205" s="1"/>
    </row>
    <row r="206" ht="14.25" customHeight="1">
      <c r="A206" s="1"/>
      <c r="B206" s="1"/>
      <c r="C206" s="1"/>
      <c r="D206" s="1"/>
      <c r="E206" s="1"/>
      <c r="F206" s="1"/>
      <c r="G206" s="1"/>
      <c r="H206" s="1"/>
      <c r="I206" s="1"/>
      <c r="J206" s="1"/>
      <c r="K206" s="1"/>
      <c r="L206" s="1"/>
    </row>
    <row r="207" ht="14.25" customHeight="1">
      <c r="A207" s="1"/>
      <c r="B207" s="1"/>
      <c r="C207" s="1"/>
      <c r="D207" s="1"/>
      <c r="E207" s="1"/>
      <c r="F207" s="1"/>
      <c r="G207" s="1"/>
      <c r="H207" s="1"/>
      <c r="I207" s="1"/>
      <c r="J207" s="1"/>
      <c r="K207" s="1"/>
      <c r="L207" s="1"/>
    </row>
    <row r="208" ht="14.25" customHeight="1">
      <c r="A208" s="1"/>
      <c r="B208" s="1"/>
      <c r="C208" s="1"/>
      <c r="D208" s="1"/>
      <c r="E208" s="1"/>
      <c r="F208" s="1"/>
      <c r="G208" s="1"/>
      <c r="H208" s="1"/>
      <c r="I208" s="1"/>
      <c r="J208" s="1"/>
      <c r="K208" s="1"/>
      <c r="L208" s="1"/>
    </row>
    <row r="209" ht="14.25" customHeight="1">
      <c r="A209" s="1"/>
      <c r="B209" s="1"/>
      <c r="C209" s="1"/>
      <c r="D209" s="1"/>
      <c r="E209" s="1"/>
      <c r="F209" s="1"/>
      <c r="G209" s="1"/>
      <c r="H209" s="1"/>
      <c r="I209" s="1"/>
      <c r="J209" s="1"/>
      <c r="K209" s="1"/>
      <c r="L209" s="1"/>
    </row>
    <row r="210" ht="14.25" customHeight="1">
      <c r="A210" s="1"/>
      <c r="B210" s="1"/>
      <c r="C210" s="1"/>
      <c r="D210" s="1"/>
      <c r="E210" s="1"/>
      <c r="F210" s="1"/>
      <c r="G210" s="1"/>
      <c r="H210" s="1"/>
      <c r="I210" s="1"/>
      <c r="J210" s="1"/>
      <c r="K210" s="1"/>
      <c r="L210" s="1"/>
    </row>
    <row r="211" ht="14.25" customHeight="1">
      <c r="A211" s="1"/>
      <c r="B211" s="1"/>
      <c r="C211" s="1"/>
      <c r="D211" s="1"/>
      <c r="E211" s="1"/>
      <c r="F211" s="1"/>
      <c r="G211" s="1"/>
      <c r="H211" s="1"/>
      <c r="I211" s="1"/>
      <c r="J211" s="1"/>
      <c r="K211" s="1"/>
      <c r="L211" s="1"/>
    </row>
    <row r="212" ht="14.25" customHeight="1">
      <c r="A212" s="1"/>
      <c r="B212" s="1"/>
      <c r="C212" s="1"/>
      <c r="D212" s="1"/>
      <c r="E212" s="1"/>
      <c r="F212" s="1"/>
      <c r="G212" s="1"/>
      <c r="H212" s="1"/>
      <c r="I212" s="1"/>
      <c r="J212" s="1"/>
      <c r="K212" s="1"/>
      <c r="L212" s="1"/>
    </row>
    <row r="213" ht="14.25" customHeight="1">
      <c r="A213" s="1"/>
      <c r="B213" s="1"/>
      <c r="C213" s="1"/>
      <c r="D213" s="1"/>
      <c r="E213" s="1"/>
      <c r="F213" s="1"/>
      <c r="G213" s="1"/>
      <c r="H213" s="1"/>
      <c r="I213" s="1"/>
      <c r="J213" s="1"/>
      <c r="K213" s="1"/>
      <c r="L213" s="1"/>
    </row>
    <row r="214" ht="14.25" customHeight="1">
      <c r="A214" s="1"/>
      <c r="B214" s="1"/>
      <c r="C214" s="1"/>
      <c r="D214" s="1"/>
      <c r="E214" s="1"/>
      <c r="F214" s="1"/>
      <c r="G214" s="1"/>
      <c r="H214" s="1"/>
      <c r="I214" s="1"/>
      <c r="J214" s="1"/>
      <c r="K214" s="1"/>
      <c r="L214" s="1"/>
    </row>
    <row r="215" ht="14.25" customHeight="1">
      <c r="A215" s="1"/>
      <c r="B215" s="1"/>
      <c r="C215" s="1"/>
      <c r="D215" s="1"/>
      <c r="E215" s="1"/>
      <c r="F215" s="1"/>
      <c r="G215" s="1"/>
      <c r="H215" s="1"/>
      <c r="I215" s="1"/>
      <c r="J215" s="1"/>
      <c r="K215" s="1"/>
      <c r="L215" s="1"/>
    </row>
    <row r="216" ht="14.25" customHeight="1">
      <c r="A216" s="1"/>
      <c r="B216" s="1"/>
      <c r="C216" s="1"/>
      <c r="D216" s="1"/>
      <c r="E216" s="1"/>
      <c r="F216" s="1"/>
      <c r="G216" s="1"/>
      <c r="H216" s="1"/>
      <c r="I216" s="1"/>
      <c r="J216" s="1"/>
      <c r="K216" s="1"/>
      <c r="L216" s="1"/>
    </row>
    <row r="217" ht="14.25" customHeight="1">
      <c r="A217" s="1"/>
      <c r="B217" s="1"/>
      <c r="C217" s="1"/>
      <c r="D217" s="1"/>
      <c r="E217" s="1"/>
      <c r="F217" s="1"/>
      <c r="G217" s="1"/>
      <c r="H217" s="1"/>
      <c r="I217" s="1"/>
      <c r="J217" s="1"/>
      <c r="K217" s="1"/>
      <c r="L217" s="1"/>
    </row>
    <row r="218" ht="14.25" customHeight="1">
      <c r="A218" s="1"/>
      <c r="B218" s="1"/>
      <c r="C218" s="1"/>
      <c r="D218" s="1"/>
      <c r="E218" s="1"/>
      <c r="F218" s="1"/>
      <c r="G218" s="1"/>
      <c r="H218" s="1"/>
      <c r="I218" s="1"/>
      <c r="J218" s="1"/>
      <c r="K218" s="1"/>
      <c r="L218" s="1"/>
    </row>
    <row r="219" ht="14.25" customHeight="1">
      <c r="A219" s="1"/>
      <c r="B219" s="1"/>
      <c r="C219" s="1"/>
      <c r="D219" s="1"/>
      <c r="E219" s="1"/>
      <c r="F219" s="1"/>
      <c r="G219" s="1"/>
      <c r="H219" s="1"/>
      <c r="I219" s="1"/>
      <c r="J219" s="1"/>
      <c r="K219" s="1"/>
      <c r="L219" s="1"/>
    </row>
    <row r="220" ht="14.25" customHeight="1">
      <c r="A220" s="1"/>
      <c r="B220" s="1"/>
      <c r="C220" s="1"/>
      <c r="D220" s="1"/>
      <c r="E220" s="1"/>
      <c r="F220" s="1"/>
      <c r="G220" s="1"/>
      <c r="H220" s="1"/>
      <c r="I220" s="1"/>
      <c r="J220" s="1"/>
      <c r="K220" s="1"/>
      <c r="L220" s="1"/>
    </row>
    <row r="221" ht="14.25" customHeight="1">
      <c r="A221" s="1"/>
      <c r="B221" s="1"/>
      <c r="C221" s="1"/>
      <c r="D221" s="1"/>
      <c r="E221" s="1"/>
      <c r="F221" s="1"/>
      <c r="G221" s="1"/>
      <c r="H221" s="1"/>
      <c r="I221" s="1"/>
      <c r="J221" s="1"/>
      <c r="K221" s="1"/>
      <c r="L221" s="1"/>
    </row>
    <row r="222" ht="14.25" customHeight="1">
      <c r="A222" s="1"/>
      <c r="B222" s="1"/>
      <c r="C222" s="1"/>
      <c r="D222" s="1"/>
      <c r="E222" s="1"/>
      <c r="F222" s="1"/>
      <c r="G222" s="1"/>
      <c r="H222" s="1"/>
      <c r="I222" s="1"/>
      <c r="J222" s="1"/>
      <c r="K222" s="1"/>
      <c r="L222" s="1"/>
    </row>
    <row r="223" ht="14.25" customHeight="1">
      <c r="A223" s="1"/>
      <c r="B223" s="1"/>
      <c r="C223" s="1"/>
      <c r="D223" s="1"/>
      <c r="E223" s="1"/>
      <c r="F223" s="1"/>
      <c r="G223" s="1"/>
      <c r="H223" s="1"/>
      <c r="I223" s="1"/>
      <c r="J223" s="1"/>
      <c r="K223" s="1"/>
      <c r="L223" s="1"/>
    </row>
    <row r="224" ht="14.25" customHeight="1">
      <c r="A224" s="1"/>
      <c r="B224" s="1"/>
      <c r="C224" s="1"/>
      <c r="D224" s="1"/>
      <c r="E224" s="1"/>
      <c r="F224" s="1"/>
      <c r="G224" s="1"/>
      <c r="H224" s="1"/>
      <c r="I224" s="1"/>
      <c r="J224" s="1"/>
      <c r="K224" s="1"/>
      <c r="L224" s="1"/>
    </row>
    <row r="225" ht="14.25" customHeight="1">
      <c r="A225" s="1"/>
      <c r="B225" s="1"/>
      <c r="C225" s="1"/>
      <c r="D225" s="1"/>
      <c r="E225" s="1"/>
      <c r="F225" s="1"/>
      <c r="G225" s="1"/>
      <c r="H225" s="1"/>
      <c r="I225" s="1"/>
      <c r="J225" s="1"/>
      <c r="K225" s="1"/>
      <c r="L225" s="1"/>
    </row>
    <row r="226" ht="14.25" customHeight="1">
      <c r="A226" s="1"/>
      <c r="B226" s="1"/>
      <c r="C226" s="1"/>
      <c r="D226" s="1"/>
      <c r="E226" s="1"/>
      <c r="F226" s="1"/>
      <c r="G226" s="1"/>
      <c r="H226" s="1"/>
      <c r="I226" s="1"/>
      <c r="J226" s="1"/>
      <c r="K226" s="1"/>
      <c r="L226" s="1"/>
    </row>
    <row r="227" ht="14.25" customHeight="1">
      <c r="A227" s="1"/>
      <c r="B227" s="1"/>
      <c r="C227" s="1"/>
      <c r="D227" s="1"/>
      <c r="E227" s="1"/>
      <c r="F227" s="1"/>
      <c r="G227" s="1"/>
      <c r="H227" s="1"/>
      <c r="I227" s="1"/>
      <c r="J227" s="1"/>
      <c r="K227" s="1"/>
      <c r="L227" s="1"/>
    </row>
    <row r="228" ht="14.25" customHeight="1">
      <c r="A228" s="1"/>
      <c r="B228" s="1"/>
      <c r="C228" s="1"/>
      <c r="D228" s="1"/>
      <c r="E228" s="1"/>
      <c r="F228" s="1"/>
      <c r="G228" s="1"/>
      <c r="H228" s="1"/>
      <c r="I228" s="1"/>
      <c r="J228" s="1"/>
      <c r="K228" s="1"/>
      <c r="L228" s="1"/>
    </row>
    <row r="229" ht="14.25" customHeight="1">
      <c r="A229" s="1"/>
      <c r="B229" s="1"/>
      <c r="C229" s="1"/>
      <c r="D229" s="1"/>
      <c r="E229" s="1"/>
      <c r="F229" s="1"/>
      <c r="G229" s="1"/>
      <c r="H229" s="1"/>
      <c r="I229" s="1"/>
      <c r="J229" s="1"/>
      <c r="K229" s="1"/>
      <c r="L229" s="1"/>
    </row>
    <row r="230" ht="14.25" customHeight="1">
      <c r="A230" s="1"/>
      <c r="B230" s="1"/>
      <c r="C230" s="1"/>
      <c r="D230" s="1"/>
      <c r="E230" s="1"/>
      <c r="F230" s="1"/>
      <c r="G230" s="1"/>
      <c r="H230" s="1"/>
      <c r="I230" s="1"/>
      <c r="J230" s="1"/>
      <c r="K230" s="1"/>
      <c r="L230" s="1"/>
    </row>
    <row r="231" ht="14.25" customHeight="1">
      <c r="A231" s="1"/>
      <c r="B231" s="1"/>
      <c r="C231" s="1"/>
      <c r="D231" s="1"/>
      <c r="E231" s="1"/>
      <c r="F231" s="1"/>
      <c r="G231" s="1"/>
      <c r="H231" s="1"/>
      <c r="I231" s="1"/>
      <c r="J231" s="1"/>
      <c r="K231" s="1"/>
      <c r="L231" s="1"/>
    </row>
    <row r="232" ht="14.25" customHeight="1">
      <c r="A232" s="1"/>
      <c r="B232" s="1"/>
      <c r="C232" s="1"/>
      <c r="D232" s="1"/>
      <c r="E232" s="1"/>
      <c r="F232" s="1"/>
      <c r="G232" s="1"/>
      <c r="H232" s="1"/>
      <c r="I232" s="1"/>
      <c r="J232" s="1"/>
      <c r="K232" s="1"/>
      <c r="L232" s="1"/>
    </row>
    <row r="233" ht="14.25" customHeight="1">
      <c r="A233" s="1"/>
      <c r="B233" s="1"/>
      <c r="C233" s="1"/>
      <c r="D233" s="1"/>
      <c r="E233" s="1"/>
      <c r="F233" s="1"/>
      <c r="G233" s="1"/>
      <c r="H233" s="1"/>
      <c r="I233" s="1"/>
      <c r="J233" s="1"/>
      <c r="K233" s="1"/>
      <c r="L233" s="1"/>
    </row>
    <row r="234" ht="14.25" customHeight="1">
      <c r="A234" s="1"/>
      <c r="B234" s="1"/>
      <c r="C234" s="1"/>
      <c r="D234" s="1"/>
      <c r="E234" s="1"/>
      <c r="F234" s="1"/>
      <c r="G234" s="1"/>
      <c r="H234" s="1"/>
      <c r="I234" s="1"/>
      <c r="J234" s="1"/>
      <c r="K234" s="1"/>
      <c r="L234" s="1"/>
    </row>
    <row r="235" ht="14.25" customHeight="1">
      <c r="A235" s="1"/>
      <c r="B235" s="1"/>
      <c r="C235" s="1"/>
      <c r="D235" s="1"/>
      <c r="E235" s="1"/>
      <c r="F235" s="1"/>
      <c r="G235" s="1"/>
      <c r="H235" s="1"/>
      <c r="I235" s="1"/>
      <c r="J235" s="1"/>
      <c r="K235" s="1"/>
      <c r="L235" s="1"/>
    </row>
    <row r="236" ht="14.25" customHeight="1">
      <c r="A236" s="1"/>
      <c r="B236" s="1"/>
      <c r="C236" s="1"/>
      <c r="D236" s="1"/>
      <c r="E236" s="1"/>
      <c r="F236" s="1"/>
      <c r="G236" s="1"/>
      <c r="H236" s="1"/>
      <c r="I236" s="1"/>
      <c r="J236" s="1"/>
      <c r="K236" s="1"/>
      <c r="L236" s="1"/>
    </row>
    <row r="237" ht="14.25" customHeight="1">
      <c r="A237" s="1"/>
      <c r="B237" s="1"/>
      <c r="C237" s="1"/>
      <c r="D237" s="1"/>
      <c r="E237" s="1"/>
      <c r="F237" s="1"/>
      <c r="G237" s="1"/>
      <c r="H237" s="1"/>
      <c r="I237" s="1"/>
      <c r="J237" s="1"/>
      <c r="K237" s="1"/>
      <c r="L237" s="1"/>
    </row>
    <row r="238" ht="14.25" customHeight="1">
      <c r="A238" s="1"/>
      <c r="B238" s="1"/>
      <c r="C238" s="1"/>
      <c r="D238" s="1"/>
      <c r="E238" s="1"/>
      <c r="F238" s="1"/>
      <c r="G238" s="1"/>
      <c r="H238" s="1"/>
      <c r="I238" s="1"/>
      <c r="J238" s="1"/>
      <c r="K238" s="1"/>
      <c r="L238" s="1"/>
    </row>
    <row r="239" ht="14.25" customHeight="1">
      <c r="A239" s="1"/>
      <c r="B239" s="1"/>
      <c r="C239" s="1"/>
      <c r="D239" s="1"/>
      <c r="E239" s="1"/>
      <c r="F239" s="1"/>
      <c r="G239" s="1"/>
      <c r="H239" s="1"/>
      <c r="I239" s="1"/>
      <c r="J239" s="1"/>
      <c r="K239" s="1"/>
      <c r="L239" s="1"/>
    </row>
    <row r="240" ht="14.25" customHeight="1">
      <c r="A240" s="1"/>
      <c r="B240" s="1"/>
      <c r="C240" s="1"/>
      <c r="D240" s="1"/>
      <c r="E240" s="1"/>
      <c r="F240" s="1"/>
      <c r="G240" s="1"/>
      <c r="H240" s="1"/>
      <c r="I240" s="1"/>
      <c r="J240" s="1"/>
      <c r="K240" s="1"/>
      <c r="L240" s="1"/>
    </row>
    <row r="241" ht="14.25" customHeight="1">
      <c r="A241" s="1"/>
      <c r="B241" s="1"/>
      <c r="C241" s="1"/>
      <c r="D241" s="1"/>
      <c r="E241" s="1"/>
      <c r="F241" s="1"/>
      <c r="G241" s="1"/>
      <c r="H241" s="1"/>
      <c r="I241" s="1"/>
      <c r="J241" s="1"/>
      <c r="K241" s="1"/>
      <c r="L241" s="1"/>
    </row>
    <row r="242" ht="14.25" customHeight="1">
      <c r="A242" s="1"/>
      <c r="B242" s="1"/>
      <c r="C242" s="1"/>
      <c r="D242" s="1"/>
      <c r="E242" s="1"/>
      <c r="F242" s="1"/>
      <c r="G242" s="1"/>
      <c r="H242" s="1"/>
      <c r="I242" s="1"/>
      <c r="J242" s="1"/>
      <c r="K242" s="1"/>
      <c r="L242" s="1"/>
    </row>
    <row r="243" ht="14.25" customHeight="1">
      <c r="A243" s="1"/>
      <c r="B243" s="1"/>
      <c r="C243" s="1"/>
      <c r="D243" s="1"/>
      <c r="E243" s="1"/>
      <c r="F243" s="1"/>
      <c r="G243" s="1"/>
      <c r="H243" s="1"/>
      <c r="I243" s="1"/>
      <c r="J243" s="1"/>
      <c r="K243" s="1"/>
      <c r="L243" s="1"/>
    </row>
    <row r="244" ht="14.25" customHeight="1">
      <c r="A244" s="1"/>
      <c r="B244" s="1"/>
      <c r="C244" s="1"/>
      <c r="D244" s="1"/>
      <c r="E244" s="1"/>
      <c r="F244" s="1"/>
      <c r="G244" s="1"/>
      <c r="H244" s="1"/>
      <c r="I244" s="1"/>
      <c r="J244" s="1"/>
      <c r="K244" s="1"/>
      <c r="L244" s="1"/>
    </row>
    <row r="245" ht="14.25" customHeight="1">
      <c r="A245" s="1"/>
      <c r="B245" s="1"/>
      <c r="C245" s="1"/>
      <c r="D245" s="1"/>
      <c r="E245" s="1"/>
      <c r="F245" s="1"/>
      <c r="G245" s="1"/>
      <c r="H245" s="1"/>
      <c r="I245" s="1"/>
      <c r="J245" s="1"/>
      <c r="K245" s="1"/>
      <c r="L245" s="1"/>
    </row>
    <row r="246" ht="14.25" customHeight="1">
      <c r="A246" s="1"/>
      <c r="B246" s="1"/>
      <c r="C246" s="1"/>
      <c r="D246" s="1"/>
      <c r="E246" s="1"/>
      <c r="F246" s="1"/>
      <c r="G246" s="1"/>
      <c r="H246" s="1"/>
      <c r="I246" s="1"/>
      <c r="J246" s="1"/>
      <c r="K246" s="1"/>
      <c r="L246" s="1"/>
    </row>
    <row r="247" ht="14.25" customHeight="1">
      <c r="A247" s="1"/>
      <c r="B247" s="1"/>
      <c r="C247" s="1"/>
      <c r="D247" s="1"/>
      <c r="E247" s="1"/>
      <c r="F247" s="1"/>
      <c r="G247" s="1"/>
      <c r="H247" s="1"/>
      <c r="I247" s="1"/>
      <c r="J247" s="1"/>
      <c r="K247" s="1"/>
      <c r="L247" s="1"/>
    </row>
    <row r="248" ht="14.25" customHeight="1">
      <c r="A248" s="1"/>
      <c r="B248" s="1"/>
      <c r="C248" s="1"/>
      <c r="D248" s="1"/>
      <c r="E248" s="1"/>
      <c r="F248" s="1"/>
      <c r="G248" s="1"/>
      <c r="H248" s="1"/>
      <c r="I248" s="1"/>
      <c r="J248" s="1"/>
      <c r="K248" s="1"/>
      <c r="L248" s="1"/>
    </row>
    <row r="249" ht="14.25" customHeight="1">
      <c r="A249" s="1"/>
      <c r="B249" s="1"/>
      <c r="C249" s="1"/>
      <c r="D249" s="1"/>
      <c r="E249" s="1"/>
      <c r="F249" s="1"/>
      <c r="G249" s="1"/>
      <c r="H249" s="1"/>
      <c r="I249" s="1"/>
      <c r="J249" s="1"/>
      <c r="K249" s="1"/>
      <c r="L249" s="1"/>
    </row>
    <row r="250" ht="14.25" customHeight="1">
      <c r="A250" s="1"/>
      <c r="B250" s="1"/>
      <c r="C250" s="1"/>
      <c r="D250" s="1"/>
      <c r="E250" s="1"/>
      <c r="F250" s="1"/>
      <c r="G250" s="1"/>
      <c r="H250" s="1"/>
      <c r="I250" s="1"/>
      <c r="J250" s="1"/>
      <c r="K250" s="1"/>
      <c r="L250" s="1"/>
    </row>
    <row r="251" ht="14.25" customHeight="1">
      <c r="A251" s="1"/>
      <c r="B251" s="1"/>
      <c r="C251" s="1"/>
      <c r="D251" s="1"/>
      <c r="E251" s="1"/>
      <c r="F251" s="1"/>
      <c r="G251" s="1"/>
      <c r="H251" s="1"/>
      <c r="I251" s="1"/>
      <c r="J251" s="1"/>
      <c r="K251" s="1"/>
      <c r="L251" s="1"/>
    </row>
    <row r="252" ht="14.25" customHeight="1">
      <c r="A252" s="1"/>
      <c r="B252" s="1"/>
      <c r="C252" s="1"/>
      <c r="D252" s="1"/>
      <c r="E252" s="1"/>
      <c r="F252" s="1"/>
      <c r="G252" s="1"/>
      <c r="H252" s="1"/>
      <c r="I252" s="1"/>
      <c r="J252" s="1"/>
      <c r="K252" s="1"/>
      <c r="L252" s="1"/>
    </row>
    <row r="253" ht="14.25" customHeight="1">
      <c r="A253" s="1"/>
      <c r="B253" s="1"/>
      <c r="C253" s="1"/>
      <c r="D253" s="1"/>
      <c r="E253" s="1"/>
      <c r="F253" s="1"/>
      <c r="G253" s="1"/>
      <c r="H253" s="1"/>
      <c r="I253" s="1"/>
      <c r="J253" s="1"/>
      <c r="K253" s="1"/>
      <c r="L253" s="1"/>
    </row>
    <row r="254" ht="14.25" customHeight="1">
      <c r="A254" s="1"/>
      <c r="B254" s="1"/>
      <c r="C254" s="1"/>
      <c r="D254" s="1"/>
      <c r="E254" s="1"/>
      <c r="F254" s="1"/>
      <c r="G254" s="1"/>
      <c r="H254" s="1"/>
      <c r="I254" s="1"/>
      <c r="J254" s="1"/>
      <c r="K254" s="1"/>
      <c r="L254" s="1"/>
    </row>
    <row r="255" ht="14.25" customHeight="1">
      <c r="A255" s="1"/>
      <c r="B255" s="1"/>
      <c r="C255" s="1"/>
      <c r="D255" s="1"/>
      <c r="E255" s="1"/>
      <c r="F255" s="1"/>
      <c r="G255" s="1"/>
      <c r="H255" s="1"/>
      <c r="I255" s="1"/>
      <c r="J255" s="1"/>
      <c r="K255" s="1"/>
      <c r="L255" s="1"/>
    </row>
    <row r="256" ht="14.25" customHeight="1">
      <c r="A256" s="1"/>
      <c r="B256" s="1"/>
      <c r="C256" s="1"/>
      <c r="D256" s="1"/>
      <c r="E256" s="1"/>
      <c r="F256" s="1"/>
      <c r="G256" s="1"/>
      <c r="H256" s="1"/>
      <c r="I256" s="1"/>
      <c r="J256" s="1"/>
      <c r="K256" s="1"/>
      <c r="L256" s="1"/>
    </row>
    <row r="257" ht="14.25" customHeight="1">
      <c r="A257" s="1"/>
      <c r="B257" s="1"/>
      <c r="C257" s="1"/>
      <c r="D257" s="1"/>
      <c r="E257" s="1"/>
      <c r="F257" s="1"/>
      <c r="G257" s="1"/>
      <c r="H257" s="1"/>
      <c r="I257" s="1"/>
      <c r="J257" s="1"/>
      <c r="K257" s="1"/>
      <c r="L257" s="1"/>
    </row>
    <row r="258" ht="14.25" customHeight="1">
      <c r="A258" s="1"/>
      <c r="B258" s="1"/>
      <c r="C258" s="1"/>
      <c r="D258" s="1"/>
      <c r="E258" s="1"/>
      <c r="F258" s="1"/>
      <c r="G258" s="1"/>
      <c r="H258" s="1"/>
      <c r="I258" s="1"/>
      <c r="J258" s="1"/>
      <c r="K258" s="1"/>
      <c r="L258" s="1"/>
    </row>
    <row r="259" ht="14.25" customHeight="1">
      <c r="A259" s="1"/>
      <c r="B259" s="1"/>
      <c r="C259" s="1"/>
      <c r="D259" s="1"/>
      <c r="E259" s="1"/>
      <c r="F259" s="1"/>
      <c r="G259" s="1"/>
      <c r="H259" s="1"/>
      <c r="I259" s="1"/>
      <c r="J259" s="1"/>
      <c r="K259" s="1"/>
      <c r="L259" s="1"/>
    </row>
    <row r="260" ht="14.25" customHeight="1">
      <c r="A260" s="1"/>
      <c r="B260" s="1"/>
      <c r="C260" s="1"/>
      <c r="D260" s="1"/>
      <c r="E260" s="1"/>
      <c r="F260" s="1"/>
      <c r="G260" s="1"/>
      <c r="H260" s="1"/>
      <c r="I260" s="1"/>
      <c r="J260" s="1"/>
      <c r="K260" s="1"/>
      <c r="L260" s="1"/>
    </row>
    <row r="261" ht="14.25" customHeight="1">
      <c r="A261" s="1"/>
      <c r="B261" s="1"/>
      <c r="C261" s="1"/>
      <c r="D261" s="1"/>
      <c r="E261" s="1"/>
      <c r="F261" s="1"/>
      <c r="G261" s="1"/>
      <c r="H261" s="1"/>
      <c r="I261" s="1"/>
      <c r="J261" s="1"/>
      <c r="K261" s="1"/>
      <c r="L261" s="1"/>
    </row>
    <row r="262" ht="14.25" customHeight="1">
      <c r="A262" s="1"/>
      <c r="B262" s="1"/>
      <c r="C262" s="1"/>
      <c r="D262" s="1"/>
      <c r="E262" s="1"/>
      <c r="F262" s="1"/>
      <c r="G262" s="1"/>
      <c r="H262" s="1"/>
      <c r="I262" s="1"/>
      <c r="J262" s="1"/>
      <c r="K262" s="1"/>
      <c r="L262" s="1"/>
    </row>
    <row r="263" ht="14.25" customHeight="1">
      <c r="A263" s="1"/>
      <c r="B263" s="1"/>
      <c r="C263" s="1"/>
      <c r="D263" s="1"/>
      <c r="E263" s="1"/>
      <c r="F263" s="1"/>
      <c r="G263" s="1"/>
      <c r="H263" s="1"/>
      <c r="I263" s="1"/>
      <c r="J263" s="1"/>
      <c r="K263" s="1"/>
      <c r="L263" s="1"/>
    </row>
    <row r="264" ht="14.25" customHeight="1">
      <c r="A264" s="1"/>
      <c r="B264" s="1"/>
      <c r="C264" s="1"/>
      <c r="D264" s="1"/>
      <c r="E264" s="1"/>
      <c r="F264" s="1"/>
      <c r="G264" s="1"/>
      <c r="H264" s="1"/>
      <c r="I264" s="1"/>
      <c r="J264" s="1"/>
      <c r="K264" s="1"/>
      <c r="L264" s="1"/>
    </row>
    <row r="265" ht="14.25" customHeight="1">
      <c r="A265" s="1"/>
      <c r="B265" s="1"/>
      <c r="C265" s="1"/>
      <c r="D265" s="1"/>
      <c r="E265" s="1"/>
      <c r="F265" s="1"/>
      <c r="G265" s="1"/>
      <c r="H265" s="1"/>
      <c r="I265" s="1"/>
      <c r="J265" s="1"/>
      <c r="K265" s="1"/>
      <c r="L265" s="1"/>
    </row>
    <row r="266" ht="14.25" customHeight="1">
      <c r="A266" s="1"/>
      <c r="B266" s="1"/>
      <c r="C266" s="1"/>
      <c r="D266" s="1"/>
      <c r="E266" s="1"/>
      <c r="F266" s="1"/>
      <c r="G266" s="1"/>
      <c r="H266" s="1"/>
      <c r="I266" s="1"/>
      <c r="J266" s="1"/>
      <c r="K266" s="1"/>
      <c r="L266" s="1"/>
    </row>
    <row r="267" ht="14.25" customHeight="1">
      <c r="A267" s="1"/>
      <c r="B267" s="1"/>
      <c r="C267" s="1"/>
      <c r="D267" s="1"/>
      <c r="E267" s="1"/>
      <c r="F267" s="1"/>
      <c r="G267" s="1"/>
      <c r="H267" s="1"/>
      <c r="I267" s="1"/>
      <c r="J267" s="1"/>
      <c r="K267" s="1"/>
      <c r="L267" s="1"/>
    </row>
    <row r="268" ht="14.25" customHeight="1">
      <c r="A268" s="1"/>
      <c r="B268" s="1"/>
      <c r="C268" s="1"/>
      <c r="D268" s="1"/>
      <c r="E268" s="1"/>
      <c r="F268" s="1"/>
      <c r="G268" s="1"/>
      <c r="H268" s="1"/>
      <c r="I268" s="1"/>
      <c r="J268" s="1"/>
      <c r="K268" s="1"/>
      <c r="L268" s="1"/>
    </row>
    <row r="269" ht="14.25" customHeight="1">
      <c r="A269" s="1"/>
      <c r="B269" s="1"/>
      <c r="C269" s="1"/>
      <c r="D269" s="1"/>
      <c r="E269" s="1"/>
      <c r="F269" s="1"/>
      <c r="G269" s="1"/>
      <c r="H269" s="1"/>
      <c r="I269" s="1"/>
      <c r="J269" s="1"/>
      <c r="K269" s="1"/>
      <c r="L269" s="1"/>
    </row>
    <row r="270" ht="14.25" customHeight="1">
      <c r="A270" s="1"/>
      <c r="B270" s="1"/>
      <c r="C270" s="1"/>
      <c r="D270" s="1"/>
      <c r="E270" s="1"/>
      <c r="F270" s="1"/>
      <c r="G270" s="1"/>
      <c r="H270" s="1"/>
      <c r="I270" s="1"/>
      <c r="J270" s="1"/>
      <c r="K270" s="1"/>
      <c r="L270" s="1"/>
    </row>
    <row r="271" ht="14.25" customHeight="1">
      <c r="A271" s="1"/>
      <c r="B271" s="1"/>
      <c r="C271" s="1"/>
      <c r="D271" s="1"/>
      <c r="E271" s="1"/>
      <c r="F271" s="1"/>
      <c r="G271" s="1"/>
      <c r="H271" s="1"/>
      <c r="I271" s="1"/>
      <c r="J271" s="1"/>
      <c r="K271" s="1"/>
      <c r="L271" s="1"/>
    </row>
    <row r="272" ht="14.25" customHeight="1">
      <c r="A272" s="1"/>
      <c r="B272" s="1"/>
      <c r="C272" s="1"/>
      <c r="D272" s="1"/>
      <c r="E272" s="1"/>
      <c r="F272" s="1"/>
      <c r="G272" s="1"/>
      <c r="H272" s="1"/>
      <c r="I272" s="1"/>
      <c r="J272" s="1"/>
      <c r="K272" s="1"/>
      <c r="L272" s="1"/>
    </row>
    <row r="273" ht="14.25" customHeight="1">
      <c r="A273" s="1"/>
      <c r="B273" s="1"/>
      <c r="C273" s="1"/>
      <c r="D273" s="1"/>
      <c r="E273" s="1"/>
      <c r="F273" s="1"/>
      <c r="G273" s="1"/>
      <c r="H273" s="1"/>
      <c r="I273" s="1"/>
      <c r="J273" s="1"/>
      <c r="K273" s="1"/>
      <c r="L273" s="1"/>
    </row>
    <row r="274" ht="14.25" customHeight="1">
      <c r="A274" s="1"/>
      <c r="B274" s="1"/>
      <c r="C274" s="1"/>
      <c r="D274" s="1"/>
      <c r="E274" s="1"/>
      <c r="F274" s="1"/>
      <c r="G274" s="1"/>
      <c r="H274" s="1"/>
      <c r="I274" s="1"/>
      <c r="J274" s="1"/>
      <c r="K274" s="1"/>
      <c r="L274" s="1"/>
    </row>
    <row r="275" ht="14.25" customHeight="1">
      <c r="A275" s="1"/>
      <c r="B275" s="1"/>
      <c r="C275" s="1"/>
      <c r="D275" s="1"/>
      <c r="E275" s="1"/>
      <c r="F275" s="1"/>
      <c r="G275" s="1"/>
      <c r="H275" s="1"/>
      <c r="I275" s="1"/>
      <c r="J275" s="1"/>
      <c r="K275" s="1"/>
      <c r="L275" s="1"/>
    </row>
    <row r="276" ht="14.25" customHeight="1">
      <c r="A276" s="1"/>
      <c r="B276" s="1"/>
      <c r="C276" s="1"/>
      <c r="D276" s="1"/>
      <c r="E276" s="1"/>
      <c r="F276" s="1"/>
      <c r="G276" s="1"/>
      <c r="H276" s="1"/>
      <c r="I276" s="1"/>
      <c r="J276" s="1"/>
      <c r="K276" s="1"/>
      <c r="L276" s="1"/>
    </row>
    <row r="277" ht="14.25" customHeight="1">
      <c r="A277" s="1"/>
      <c r="B277" s="1"/>
      <c r="C277" s="1"/>
      <c r="D277" s="1"/>
      <c r="E277" s="1"/>
      <c r="F277" s="1"/>
      <c r="G277" s="1"/>
      <c r="H277" s="1"/>
      <c r="I277" s="1"/>
      <c r="J277" s="1"/>
      <c r="K277" s="1"/>
      <c r="L277" s="1"/>
    </row>
    <row r="278" ht="14.25" customHeight="1">
      <c r="A278" s="1"/>
      <c r="B278" s="1"/>
      <c r="C278" s="1"/>
      <c r="D278" s="1"/>
      <c r="E278" s="1"/>
      <c r="F278" s="1"/>
      <c r="G278" s="1"/>
      <c r="H278" s="1"/>
      <c r="I278" s="1"/>
      <c r="J278" s="1"/>
      <c r="K278" s="1"/>
      <c r="L278" s="1"/>
    </row>
    <row r="279" ht="14.25" customHeight="1">
      <c r="A279" s="1"/>
      <c r="B279" s="1"/>
      <c r="C279" s="1"/>
      <c r="D279" s="1"/>
      <c r="E279" s="1"/>
      <c r="F279" s="1"/>
      <c r="G279" s="1"/>
      <c r="H279" s="1"/>
      <c r="I279" s="1"/>
      <c r="J279" s="1"/>
      <c r="K279" s="1"/>
      <c r="L279" s="1"/>
    </row>
    <row r="280" ht="14.25" customHeight="1">
      <c r="A280" s="1"/>
      <c r="B280" s="1"/>
      <c r="C280" s="1"/>
      <c r="D280" s="1"/>
      <c r="E280" s="1"/>
      <c r="F280" s="1"/>
      <c r="G280" s="1"/>
      <c r="H280" s="1"/>
      <c r="I280" s="1"/>
      <c r="J280" s="1"/>
      <c r="K280" s="1"/>
      <c r="L280" s="1"/>
    </row>
    <row r="281" ht="14.25" customHeight="1">
      <c r="A281" s="1"/>
      <c r="B281" s="1"/>
      <c r="C281" s="1"/>
      <c r="D281" s="1"/>
      <c r="E281" s="1"/>
      <c r="F281" s="1"/>
      <c r="G281" s="1"/>
      <c r="H281" s="1"/>
      <c r="I281" s="1"/>
      <c r="J281" s="1"/>
      <c r="K281" s="1"/>
      <c r="L281" s="1"/>
    </row>
    <row r="282" ht="14.25" customHeight="1">
      <c r="A282" s="1"/>
      <c r="B282" s="1"/>
      <c r="C282" s="1"/>
      <c r="D282" s="1"/>
      <c r="E282" s="1"/>
      <c r="F282" s="1"/>
      <c r="G282" s="1"/>
      <c r="H282" s="1"/>
      <c r="I282" s="1"/>
      <c r="J282" s="1"/>
      <c r="K282" s="1"/>
      <c r="L282" s="1"/>
    </row>
    <row r="283" ht="14.25" customHeight="1">
      <c r="A283" s="1"/>
      <c r="B283" s="1"/>
      <c r="C283" s="1"/>
      <c r="D283" s="1"/>
      <c r="E283" s="1"/>
      <c r="F283" s="1"/>
      <c r="G283" s="1"/>
      <c r="H283" s="1"/>
      <c r="I283" s="1"/>
      <c r="J283" s="1"/>
      <c r="K283" s="1"/>
      <c r="L283" s="1"/>
    </row>
    <row r="284" ht="14.25" customHeight="1">
      <c r="A284" s="1"/>
      <c r="B284" s="1"/>
      <c r="C284" s="1"/>
      <c r="D284" s="1"/>
      <c r="E284" s="1"/>
      <c r="F284" s="1"/>
      <c r="G284" s="1"/>
      <c r="H284" s="1"/>
      <c r="I284" s="1"/>
      <c r="J284" s="1"/>
      <c r="K284" s="1"/>
      <c r="L284" s="1"/>
    </row>
    <row r="285" ht="14.25" customHeight="1">
      <c r="A285" s="1"/>
      <c r="B285" s="1"/>
      <c r="C285" s="1"/>
      <c r="D285" s="1"/>
      <c r="E285" s="1"/>
      <c r="F285" s="1"/>
      <c r="G285" s="1"/>
      <c r="H285" s="1"/>
      <c r="I285" s="1"/>
      <c r="J285" s="1"/>
      <c r="K285" s="1"/>
      <c r="L285" s="1"/>
    </row>
    <row r="286" ht="14.25" customHeight="1">
      <c r="A286" s="1"/>
      <c r="B286" s="1"/>
      <c r="C286" s="1"/>
      <c r="D286" s="1"/>
      <c r="E286" s="1"/>
      <c r="F286" s="1"/>
      <c r="G286" s="1"/>
      <c r="H286" s="1"/>
      <c r="I286" s="1"/>
      <c r="J286" s="1"/>
      <c r="K286" s="1"/>
      <c r="L286" s="1"/>
    </row>
    <row r="287" ht="14.25" customHeight="1">
      <c r="A287" s="1"/>
      <c r="B287" s="1"/>
      <c r="C287" s="1"/>
      <c r="D287" s="1"/>
      <c r="E287" s="1"/>
      <c r="F287" s="1"/>
      <c r="G287" s="1"/>
      <c r="H287" s="1"/>
      <c r="I287" s="1"/>
      <c r="J287" s="1"/>
      <c r="K287" s="1"/>
      <c r="L287" s="1"/>
    </row>
    <row r="288" ht="14.25" customHeight="1">
      <c r="A288" s="1"/>
      <c r="B288" s="1"/>
      <c r="C288" s="1"/>
      <c r="D288" s="1"/>
      <c r="E288" s="1"/>
      <c r="F288" s="1"/>
      <c r="G288" s="1"/>
      <c r="H288" s="1"/>
      <c r="I288" s="1"/>
      <c r="J288" s="1"/>
      <c r="K288" s="1"/>
      <c r="L288" s="1"/>
    </row>
    <row r="289" ht="14.25" customHeight="1">
      <c r="A289" s="1"/>
      <c r="B289" s="1"/>
      <c r="C289" s="1"/>
      <c r="D289" s="1"/>
      <c r="E289" s="1"/>
      <c r="F289" s="1"/>
      <c r="G289" s="1"/>
      <c r="H289" s="1"/>
      <c r="I289" s="1"/>
      <c r="J289" s="1"/>
      <c r="K289" s="1"/>
      <c r="L289" s="1"/>
    </row>
    <row r="290" ht="14.25" customHeight="1">
      <c r="A290" s="1"/>
      <c r="B290" s="1"/>
      <c r="C290" s="1"/>
      <c r="D290" s="1"/>
      <c r="E290" s="1"/>
      <c r="F290" s="1"/>
      <c r="G290" s="1"/>
      <c r="H290" s="1"/>
      <c r="I290" s="1"/>
      <c r="J290" s="1"/>
      <c r="K290" s="1"/>
      <c r="L290" s="1"/>
    </row>
    <row r="291" ht="14.25" customHeight="1">
      <c r="A291" s="1"/>
      <c r="B291" s="1"/>
      <c r="C291" s="1"/>
      <c r="D291" s="1"/>
      <c r="E291" s="1"/>
      <c r="F291" s="1"/>
      <c r="G291" s="1"/>
      <c r="H291" s="1"/>
      <c r="I291" s="1"/>
      <c r="J291" s="1"/>
      <c r="K291" s="1"/>
      <c r="L291" s="1"/>
    </row>
    <row r="292" ht="14.25" customHeight="1">
      <c r="A292" s="1"/>
      <c r="B292" s="1"/>
      <c r="C292" s="1"/>
      <c r="D292" s="1"/>
      <c r="E292" s="1"/>
      <c r="F292" s="1"/>
      <c r="G292" s="1"/>
      <c r="H292" s="1"/>
      <c r="I292" s="1"/>
      <c r="J292" s="1"/>
      <c r="K292" s="1"/>
      <c r="L292" s="1"/>
    </row>
    <row r="293" ht="14.25" customHeight="1">
      <c r="A293" s="1"/>
      <c r="B293" s="1"/>
      <c r="C293" s="1"/>
      <c r="D293" s="1"/>
      <c r="E293" s="1"/>
      <c r="F293" s="1"/>
      <c r="G293" s="1"/>
      <c r="H293" s="1"/>
      <c r="I293" s="1"/>
      <c r="J293" s="1"/>
      <c r="K293" s="1"/>
      <c r="L293" s="1"/>
    </row>
    <row r="294" ht="14.25" customHeight="1">
      <c r="A294" s="1"/>
      <c r="B294" s="1"/>
      <c r="C294" s="1"/>
      <c r="D294" s="1"/>
      <c r="E294" s="1"/>
      <c r="F294" s="1"/>
      <c r="G294" s="1"/>
      <c r="H294" s="1"/>
      <c r="I294" s="1"/>
      <c r="J294" s="1"/>
      <c r="K294" s="1"/>
      <c r="L294" s="1"/>
    </row>
    <row r="295" ht="14.25" customHeight="1">
      <c r="A295" s="1"/>
      <c r="B295" s="1"/>
      <c r="C295" s="1"/>
      <c r="D295" s="1"/>
      <c r="E295" s="1"/>
      <c r="F295" s="1"/>
      <c r="G295" s="1"/>
      <c r="H295" s="1"/>
      <c r="I295" s="1"/>
      <c r="J295" s="1"/>
      <c r="K295" s="1"/>
      <c r="L295" s="1"/>
    </row>
    <row r="296" ht="14.25" customHeight="1">
      <c r="A296" s="1"/>
      <c r="B296" s="1"/>
      <c r="C296" s="1"/>
      <c r="D296" s="1"/>
      <c r="E296" s="1"/>
      <c r="F296" s="1"/>
      <c r="G296" s="1"/>
      <c r="H296" s="1"/>
      <c r="I296" s="1"/>
      <c r="J296" s="1"/>
      <c r="K296" s="1"/>
      <c r="L296" s="1"/>
    </row>
    <row r="297" ht="14.25" customHeight="1">
      <c r="A297" s="1"/>
      <c r="B297" s="1"/>
      <c r="C297" s="1"/>
      <c r="D297" s="1"/>
      <c r="E297" s="1"/>
      <c r="F297" s="1"/>
      <c r="G297" s="1"/>
      <c r="H297" s="1"/>
      <c r="I297" s="1"/>
      <c r="J297" s="1"/>
      <c r="K297" s="1"/>
      <c r="L297" s="1"/>
    </row>
    <row r="298" ht="14.25" customHeight="1">
      <c r="A298" s="1"/>
      <c r="B298" s="1"/>
      <c r="C298" s="1"/>
      <c r="D298" s="1"/>
      <c r="E298" s="1"/>
      <c r="F298" s="1"/>
      <c r="G298" s="1"/>
      <c r="H298" s="1"/>
      <c r="I298" s="1"/>
      <c r="J298" s="1"/>
      <c r="K298" s="1"/>
      <c r="L298" s="1"/>
    </row>
    <row r="299" ht="14.25" customHeight="1">
      <c r="A299" s="1"/>
      <c r="B299" s="1"/>
      <c r="C299" s="1"/>
      <c r="D299" s="1"/>
      <c r="E299" s="1"/>
      <c r="F299" s="1"/>
      <c r="G299" s="1"/>
      <c r="H299" s="1"/>
      <c r="I299" s="1"/>
      <c r="J299" s="1"/>
      <c r="K299" s="1"/>
      <c r="L299" s="1"/>
    </row>
    <row r="300" ht="14.25" customHeight="1">
      <c r="A300" s="1"/>
      <c r="B300" s="1"/>
      <c r="C300" s="1"/>
      <c r="D300" s="1"/>
      <c r="E300" s="1"/>
      <c r="F300" s="1"/>
      <c r="G300" s="1"/>
      <c r="H300" s="1"/>
      <c r="I300" s="1"/>
      <c r="J300" s="1"/>
      <c r="K300" s="1"/>
      <c r="L300" s="1"/>
    </row>
    <row r="301" ht="14.25" customHeight="1">
      <c r="A301" s="1"/>
      <c r="B301" s="1"/>
      <c r="C301" s="1"/>
      <c r="D301" s="1"/>
      <c r="E301" s="1"/>
      <c r="F301" s="1"/>
      <c r="G301" s="1"/>
      <c r="H301" s="1"/>
      <c r="I301" s="1"/>
      <c r="J301" s="1"/>
      <c r="K301" s="1"/>
      <c r="L301" s="1"/>
    </row>
    <row r="302" ht="14.25" customHeight="1">
      <c r="A302" s="1"/>
      <c r="B302" s="1"/>
      <c r="C302" s="1"/>
      <c r="D302" s="1"/>
      <c r="E302" s="1"/>
      <c r="F302" s="1"/>
      <c r="G302" s="1"/>
      <c r="H302" s="1"/>
      <c r="I302" s="1"/>
      <c r="J302" s="1"/>
      <c r="K302" s="1"/>
      <c r="L302" s="1"/>
    </row>
    <row r="303" ht="14.25" customHeight="1">
      <c r="A303" s="1"/>
      <c r="B303" s="1"/>
      <c r="C303" s="1"/>
      <c r="D303" s="1"/>
      <c r="E303" s="1"/>
      <c r="F303" s="1"/>
      <c r="G303" s="1"/>
      <c r="H303" s="1"/>
      <c r="I303" s="1"/>
      <c r="J303" s="1"/>
      <c r="K303" s="1"/>
      <c r="L303" s="1"/>
    </row>
    <row r="304" ht="14.25" customHeight="1">
      <c r="A304" s="1"/>
      <c r="B304" s="1"/>
      <c r="C304" s="1"/>
      <c r="D304" s="1"/>
      <c r="E304" s="1"/>
      <c r="F304" s="1"/>
      <c r="G304" s="1"/>
      <c r="H304" s="1"/>
      <c r="I304" s="1"/>
      <c r="J304" s="1"/>
      <c r="K304" s="1"/>
      <c r="L304" s="1"/>
    </row>
    <row r="305" ht="14.25" customHeight="1">
      <c r="A305" s="1"/>
      <c r="B305" s="1"/>
      <c r="C305" s="1"/>
      <c r="D305" s="1"/>
      <c r="E305" s="1"/>
      <c r="F305" s="1"/>
      <c r="G305" s="1"/>
      <c r="H305" s="1"/>
      <c r="I305" s="1"/>
      <c r="J305" s="1"/>
      <c r="K305" s="1"/>
      <c r="L305" s="1"/>
    </row>
    <row r="306" ht="14.25" customHeight="1">
      <c r="A306" s="1"/>
      <c r="B306" s="1"/>
      <c r="C306" s="1"/>
      <c r="D306" s="1"/>
      <c r="E306" s="1"/>
      <c r="F306" s="1"/>
      <c r="G306" s="1"/>
      <c r="H306" s="1"/>
      <c r="I306" s="1"/>
      <c r="J306" s="1"/>
      <c r="K306" s="1"/>
      <c r="L306" s="1"/>
    </row>
    <row r="307" ht="14.25" customHeight="1">
      <c r="A307" s="1"/>
      <c r="B307" s="1"/>
      <c r="C307" s="1"/>
      <c r="D307" s="1"/>
      <c r="E307" s="1"/>
      <c r="F307" s="1"/>
      <c r="G307" s="1"/>
      <c r="H307" s="1"/>
      <c r="I307" s="1"/>
      <c r="J307" s="1"/>
      <c r="K307" s="1"/>
      <c r="L307" s="1"/>
    </row>
    <row r="308" ht="14.25" customHeight="1">
      <c r="A308" s="1"/>
      <c r="B308" s="1"/>
      <c r="C308" s="1"/>
      <c r="D308" s="1"/>
      <c r="E308" s="1"/>
      <c r="F308" s="1"/>
      <c r="G308" s="1"/>
      <c r="H308" s="1"/>
      <c r="I308" s="1"/>
      <c r="J308" s="1"/>
      <c r="K308" s="1"/>
      <c r="L308" s="1"/>
    </row>
    <row r="309" ht="14.25" customHeight="1">
      <c r="A309" s="1"/>
      <c r="B309" s="1"/>
      <c r="C309" s="1"/>
      <c r="D309" s="1"/>
      <c r="E309" s="1"/>
      <c r="F309" s="1"/>
      <c r="G309" s="1"/>
      <c r="H309" s="1"/>
      <c r="I309" s="1"/>
      <c r="J309" s="1"/>
      <c r="K309" s="1"/>
      <c r="L309" s="1"/>
    </row>
    <row r="310" ht="14.25" customHeight="1">
      <c r="A310" s="1"/>
      <c r="B310" s="1"/>
      <c r="C310" s="1"/>
      <c r="D310" s="1"/>
      <c r="E310" s="1"/>
      <c r="F310" s="1"/>
      <c r="G310" s="1"/>
      <c r="H310" s="1"/>
      <c r="I310" s="1"/>
      <c r="J310" s="1"/>
      <c r="K310" s="1"/>
      <c r="L310" s="1"/>
    </row>
    <row r="311" ht="14.25" customHeight="1">
      <c r="A311" s="1"/>
      <c r="B311" s="1"/>
      <c r="C311" s="1"/>
      <c r="D311" s="1"/>
      <c r="E311" s="1"/>
      <c r="F311" s="1"/>
      <c r="G311" s="1"/>
      <c r="H311" s="1"/>
      <c r="I311" s="1"/>
      <c r="J311" s="1"/>
      <c r="K311" s="1"/>
      <c r="L311" s="1"/>
    </row>
    <row r="312" ht="14.25" customHeight="1">
      <c r="A312" s="1"/>
      <c r="B312" s="1"/>
      <c r="C312" s="1"/>
      <c r="D312" s="1"/>
      <c r="E312" s="1"/>
      <c r="F312" s="1"/>
      <c r="G312" s="1"/>
      <c r="H312" s="1"/>
      <c r="I312" s="1"/>
      <c r="J312" s="1"/>
      <c r="K312" s="1"/>
      <c r="L312" s="1"/>
    </row>
    <row r="313" ht="14.25" customHeight="1">
      <c r="A313" s="1"/>
      <c r="B313" s="1"/>
      <c r="C313" s="1"/>
      <c r="D313" s="1"/>
      <c r="E313" s="1"/>
      <c r="F313" s="1"/>
      <c r="G313" s="1"/>
      <c r="H313" s="1"/>
      <c r="I313" s="1"/>
      <c r="J313" s="1"/>
      <c r="K313" s="1"/>
      <c r="L313" s="1"/>
    </row>
    <row r="314" ht="14.25" customHeight="1">
      <c r="A314" s="1"/>
      <c r="B314" s="1"/>
      <c r="C314" s="1"/>
      <c r="D314" s="1"/>
      <c r="E314" s="1"/>
      <c r="F314" s="1"/>
      <c r="G314" s="1"/>
      <c r="H314" s="1"/>
      <c r="I314" s="1"/>
      <c r="J314" s="1"/>
      <c r="K314" s="1"/>
      <c r="L314" s="1"/>
    </row>
    <row r="315" ht="14.25" customHeight="1">
      <c r="A315" s="1"/>
      <c r="B315" s="1"/>
      <c r="C315" s="1"/>
      <c r="D315" s="1"/>
      <c r="E315" s="1"/>
      <c r="F315" s="1"/>
      <c r="G315" s="1"/>
      <c r="H315" s="1"/>
      <c r="I315" s="1"/>
      <c r="J315" s="1"/>
      <c r="K315" s="1"/>
      <c r="L315" s="1"/>
    </row>
    <row r="316" ht="14.25" customHeight="1">
      <c r="A316" s="1"/>
      <c r="B316" s="1"/>
      <c r="C316" s="1"/>
      <c r="D316" s="1"/>
      <c r="E316" s="1"/>
      <c r="F316" s="1"/>
      <c r="G316" s="1"/>
      <c r="H316" s="1"/>
      <c r="I316" s="1"/>
      <c r="J316" s="1"/>
      <c r="K316" s="1"/>
      <c r="L316" s="1"/>
    </row>
    <row r="317" ht="14.25" customHeight="1">
      <c r="A317" s="1"/>
      <c r="B317" s="1"/>
      <c r="C317" s="1"/>
      <c r="D317" s="1"/>
      <c r="E317" s="1"/>
      <c r="F317" s="1"/>
      <c r="G317" s="1"/>
      <c r="H317" s="1"/>
      <c r="I317" s="1"/>
      <c r="J317" s="1"/>
      <c r="K317" s="1"/>
      <c r="L317" s="1"/>
    </row>
    <row r="318" ht="14.25" customHeight="1">
      <c r="A318" s="1"/>
      <c r="B318" s="1"/>
      <c r="C318" s="1"/>
      <c r="D318" s="1"/>
      <c r="E318" s="1"/>
      <c r="F318" s="1"/>
      <c r="G318" s="1"/>
      <c r="H318" s="1"/>
      <c r="I318" s="1"/>
      <c r="J318" s="1"/>
      <c r="K318" s="1"/>
      <c r="L318" s="1"/>
    </row>
    <row r="319" ht="14.25" customHeight="1">
      <c r="A319" s="1"/>
      <c r="B319" s="1"/>
      <c r="C319" s="1"/>
      <c r="D319" s="1"/>
      <c r="E319" s="1"/>
      <c r="F319" s="1"/>
      <c r="G319" s="1"/>
      <c r="H319" s="1"/>
      <c r="I319" s="1"/>
      <c r="J319" s="1"/>
      <c r="K319" s="1"/>
      <c r="L319" s="1"/>
    </row>
    <row r="320" ht="14.25" customHeight="1">
      <c r="A320" s="1"/>
      <c r="B320" s="1"/>
      <c r="C320" s="1"/>
      <c r="D320" s="1"/>
      <c r="E320" s="1"/>
      <c r="F320" s="1"/>
      <c r="G320" s="1"/>
      <c r="H320" s="1"/>
      <c r="I320" s="1"/>
      <c r="J320" s="1"/>
      <c r="K320" s="1"/>
      <c r="L320" s="1"/>
    </row>
    <row r="321" ht="14.25" customHeight="1">
      <c r="A321" s="1"/>
      <c r="B321" s="1"/>
      <c r="C321" s="1"/>
      <c r="D321" s="1"/>
      <c r="E321" s="1"/>
      <c r="F321" s="1"/>
      <c r="G321" s="1"/>
      <c r="H321" s="1"/>
      <c r="I321" s="1"/>
      <c r="J321" s="1"/>
      <c r="K321" s="1"/>
      <c r="L321" s="1"/>
    </row>
    <row r="322" ht="14.25" customHeight="1">
      <c r="A322" s="1"/>
      <c r="B322" s="1"/>
      <c r="C322" s="1"/>
      <c r="D322" s="1"/>
      <c r="E322" s="1"/>
      <c r="F322" s="1"/>
      <c r="G322" s="1"/>
      <c r="H322" s="1"/>
      <c r="I322" s="1"/>
      <c r="J322" s="1"/>
      <c r="K322" s="1"/>
      <c r="L322" s="1"/>
    </row>
    <row r="323" ht="14.25" customHeight="1">
      <c r="A323" s="1"/>
      <c r="B323" s="1"/>
      <c r="C323" s="1"/>
      <c r="D323" s="1"/>
      <c r="E323" s="1"/>
      <c r="F323" s="1"/>
      <c r="G323" s="1"/>
      <c r="H323" s="1"/>
      <c r="I323" s="1"/>
      <c r="J323" s="1"/>
      <c r="K323" s="1"/>
      <c r="L323" s="1"/>
    </row>
    <row r="324" ht="14.25" customHeight="1">
      <c r="A324" s="1"/>
      <c r="B324" s="1"/>
      <c r="C324" s="1"/>
      <c r="D324" s="1"/>
      <c r="E324" s="1"/>
      <c r="F324" s="1"/>
      <c r="G324" s="1"/>
      <c r="H324" s="1"/>
      <c r="I324" s="1"/>
      <c r="J324" s="1"/>
      <c r="K324" s="1"/>
      <c r="L324" s="1"/>
    </row>
    <row r="325" ht="14.25" customHeight="1">
      <c r="A325" s="1"/>
      <c r="B325" s="1"/>
      <c r="C325" s="1"/>
      <c r="D325" s="1"/>
      <c r="E325" s="1"/>
      <c r="F325" s="1"/>
      <c r="G325" s="1"/>
      <c r="H325" s="1"/>
      <c r="I325" s="1"/>
      <c r="J325" s="1"/>
      <c r="K325" s="1"/>
      <c r="L325" s="1"/>
    </row>
    <row r="326" ht="14.25" customHeight="1">
      <c r="A326" s="1"/>
      <c r="B326" s="1"/>
      <c r="C326" s="1"/>
      <c r="D326" s="1"/>
      <c r="E326" s="1"/>
      <c r="F326" s="1"/>
      <c r="G326" s="1"/>
      <c r="H326" s="1"/>
      <c r="I326" s="1"/>
      <c r="J326" s="1"/>
      <c r="K326" s="1"/>
      <c r="L326" s="1"/>
    </row>
    <row r="327" ht="14.25" customHeight="1">
      <c r="A327" s="1"/>
      <c r="B327" s="1"/>
      <c r="C327" s="1"/>
      <c r="D327" s="1"/>
      <c r="E327" s="1"/>
      <c r="F327" s="1"/>
      <c r="G327" s="1"/>
      <c r="H327" s="1"/>
      <c r="I327" s="1"/>
      <c r="J327" s="1"/>
      <c r="K327" s="1"/>
      <c r="L327" s="1"/>
    </row>
    <row r="328" ht="14.25" customHeight="1">
      <c r="A328" s="1"/>
      <c r="B328" s="1"/>
      <c r="C328" s="1"/>
      <c r="D328" s="1"/>
      <c r="E328" s="1"/>
      <c r="F328" s="1"/>
      <c r="G328" s="1"/>
      <c r="H328" s="1"/>
      <c r="I328" s="1"/>
      <c r="J328" s="1"/>
      <c r="K328" s="1"/>
      <c r="L328" s="1"/>
    </row>
    <row r="329" ht="14.25" customHeight="1">
      <c r="A329" s="1"/>
      <c r="B329" s="1"/>
      <c r="C329" s="1"/>
      <c r="D329" s="1"/>
      <c r="E329" s="1"/>
      <c r="F329" s="1"/>
      <c r="G329" s="1"/>
      <c r="H329" s="1"/>
      <c r="I329" s="1"/>
      <c r="J329" s="1"/>
      <c r="K329" s="1"/>
      <c r="L329" s="1"/>
    </row>
    <row r="330" ht="14.25" customHeight="1">
      <c r="A330" s="1"/>
      <c r="B330" s="1"/>
      <c r="C330" s="1"/>
      <c r="D330" s="1"/>
      <c r="E330" s="1"/>
      <c r="F330" s="1"/>
      <c r="G330" s="1"/>
      <c r="H330" s="1"/>
      <c r="I330" s="1"/>
      <c r="J330" s="1"/>
      <c r="K330" s="1"/>
      <c r="L330" s="1"/>
    </row>
    <row r="331" ht="14.25" customHeight="1">
      <c r="A331" s="1"/>
      <c r="B331" s="1"/>
      <c r="C331" s="1"/>
      <c r="D331" s="1"/>
      <c r="E331" s="1"/>
      <c r="F331" s="1"/>
      <c r="G331" s="1"/>
      <c r="H331" s="1"/>
      <c r="I331" s="1"/>
      <c r="J331" s="1"/>
      <c r="K331" s="1"/>
      <c r="L331" s="1"/>
    </row>
    <row r="332" ht="14.25" customHeight="1">
      <c r="A332" s="1"/>
      <c r="B332" s="1"/>
      <c r="C332" s="1"/>
      <c r="D332" s="1"/>
      <c r="E332" s="1"/>
      <c r="F332" s="1"/>
      <c r="G332" s="1"/>
      <c r="H332" s="1"/>
      <c r="I332" s="1"/>
      <c r="J332" s="1"/>
      <c r="K332" s="1"/>
      <c r="L332" s="1"/>
    </row>
    <row r="333" ht="14.25" customHeight="1">
      <c r="A333" s="1"/>
      <c r="B333" s="1"/>
      <c r="C333" s="1"/>
      <c r="D333" s="1"/>
      <c r="E333" s="1"/>
      <c r="F333" s="1"/>
      <c r="G333" s="1"/>
      <c r="H333" s="1"/>
      <c r="I333" s="1"/>
      <c r="J333" s="1"/>
      <c r="K333" s="1"/>
      <c r="L333" s="1"/>
    </row>
    <row r="334" ht="14.25" customHeight="1">
      <c r="A334" s="1"/>
      <c r="B334" s="1"/>
      <c r="C334" s="1"/>
      <c r="D334" s="1"/>
      <c r="E334" s="1"/>
      <c r="F334" s="1"/>
      <c r="G334" s="1"/>
      <c r="H334" s="1"/>
      <c r="I334" s="1"/>
      <c r="J334" s="1"/>
      <c r="K334" s="1"/>
      <c r="L334" s="1"/>
    </row>
    <row r="335" ht="14.25" customHeight="1">
      <c r="A335" s="1"/>
      <c r="B335" s="1"/>
      <c r="C335" s="1"/>
      <c r="D335" s="1"/>
      <c r="E335" s="1"/>
      <c r="F335" s="1"/>
      <c r="G335" s="1"/>
      <c r="H335" s="1"/>
      <c r="I335" s="1"/>
      <c r="J335" s="1"/>
      <c r="K335" s="1"/>
      <c r="L335" s="1"/>
    </row>
    <row r="336" ht="14.25" customHeight="1">
      <c r="A336" s="1"/>
      <c r="B336" s="1"/>
      <c r="C336" s="1"/>
      <c r="D336" s="1"/>
      <c r="E336" s="1"/>
      <c r="F336" s="1"/>
      <c r="G336" s="1"/>
      <c r="H336" s="1"/>
      <c r="I336" s="1"/>
      <c r="J336" s="1"/>
      <c r="K336" s="1"/>
      <c r="L336" s="1"/>
    </row>
    <row r="337" ht="14.25" customHeight="1">
      <c r="A337" s="1"/>
      <c r="B337" s="1"/>
      <c r="C337" s="1"/>
      <c r="D337" s="1"/>
      <c r="E337" s="1"/>
      <c r="F337" s="1"/>
      <c r="G337" s="1"/>
      <c r="H337" s="1"/>
      <c r="I337" s="1"/>
      <c r="J337" s="1"/>
      <c r="K337" s="1"/>
      <c r="L337" s="1"/>
    </row>
    <row r="338" ht="14.25" customHeight="1">
      <c r="A338" s="1"/>
      <c r="B338" s="1"/>
      <c r="C338" s="1"/>
      <c r="D338" s="1"/>
      <c r="E338" s="1"/>
      <c r="F338" s="1"/>
      <c r="G338" s="1"/>
      <c r="H338" s="1"/>
      <c r="I338" s="1"/>
      <c r="J338" s="1"/>
      <c r="K338" s="1"/>
      <c r="L338" s="1"/>
    </row>
    <row r="339" ht="14.25" customHeight="1">
      <c r="A339" s="1"/>
      <c r="B339" s="1"/>
      <c r="C339" s="1"/>
      <c r="D339" s="1"/>
      <c r="E339" s="1"/>
      <c r="F339" s="1"/>
      <c r="G339" s="1"/>
      <c r="H339" s="1"/>
      <c r="I339" s="1"/>
      <c r="J339" s="1"/>
      <c r="K339" s="1"/>
      <c r="L339" s="1"/>
    </row>
    <row r="340" ht="14.25" customHeight="1">
      <c r="A340" s="1"/>
      <c r="B340" s="1"/>
      <c r="C340" s="1"/>
      <c r="D340" s="1"/>
      <c r="E340" s="1"/>
      <c r="F340" s="1"/>
      <c r="G340" s="1"/>
      <c r="H340" s="1"/>
      <c r="I340" s="1"/>
      <c r="J340" s="1"/>
      <c r="K340" s="1"/>
      <c r="L340" s="1"/>
    </row>
    <row r="341" ht="14.25" customHeight="1">
      <c r="A341" s="1"/>
      <c r="B341" s="1"/>
      <c r="C341" s="1"/>
      <c r="D341" s="1"/>
      <c r="E341" s="1"/>
      <c r="F341" s="1"/>
      <c r="G341" s="1"/>
      <c r="H341" s="1"/>
      <c r="I341" s="1"/>
      <c r="J341" s="1"/>
      <c r="K341" s="1"/>
      <c r="L341" s="1"/>
    </row>
    <row r="342" ht="14.25" customHeight="1">
      <c r="A342" s="1"/>
      <c r="B342" s="1"/>
      <c r="C342" s="1"/>
      <c r="D342" s="1"/>
      <c r="E342" s="1"/>
      <c r="F342" s="1"/>
      <c r="G342" s="1"/>
      <c r="H342" s="1"/>
      <c r="I342" s="1"/>
      <c r="J342" s="1"/>
      <c r="K342" s="1"/>
      <c r="L342" s="1"/>
    </row>
    <row r="343" ht="14.25" customHeight="1">
      <c r="A343" s="1"/>
      <c r="B343" s="1"/>
      <c r="C343" s="1"/>
      <c r="D343" s="1"/>
      <c r="E343" s="1"/>
      <c r="F343" s="1"/>
      <c r="G343" s="1"/>
      <c r="H343" s="1"/>
      <c r="I343" s="1"/>
      <c r="J343" s="1"/>
      <c r="K343" s="1"/>
      <c r="L343" s="1"/>
    </row>
    <row r="344" ht="14.25" customHeight="1">
      <c r="A344" s="1"/>
      <c r="B344" s="1"/>
      <c r="C344" s="1"/>
      <c r="D344" s="1"/>
      <c r="E344" s="1"/>
      <c r="F344" s="1"/>
      <c r="G344" s="1"/>
      <c r="H344" s="1"/>
      <c r="I344" s="1"/>
      <c r="J344" s="1"/>
      <c r="K344" s="1"/>
      <c r="L344" s="1"/>
    </row>
    <row r="345" ht="14.25" customHeight="1">
      <c r="A345" s="1"/>
      <c r="B345" s="1"/>
      <c r="C345" s="1"/>
      <c r="D345" s="1"/>
      <c r="E345" s="1"/>
      <c r="F345" s="1"/>
      <c r="G345" s="1"/>
      <c r="H345" s="1"/>
      <c r="I345" s="1"/>
      <c r="J345" s="1"/>
      <c r="K345" s="1"/>
      <c r="L345" s="1"/>
    </row>
    <row r="346" ht="14.25" customHeight="1">
      <c r="A346" s="1"/>
      <c r="B346" s="1"/>
      <c r="C346" s="1"/>
      <c r="D346" s="1"/>
      <c r="E346" s="1"/>
      <c r="F346" s="1"/>
      <c r="G346" s="1"/>
      <c r="H346" s="1"/>
      <c r="I346" s="1"/>
      <c r="J346" s="1"/>
      <c r="K346" s="1"/>
      <c r="L346" s="1"/>
    </row>
    <row r="347" ht="14.25" customHeight="1">
      <c r="A347" s="1"/>
      <c r="B347" s="1"/>
      <c r="C347" s="1"/>
      <c r="D347" s="1"/>
      <c r="E347" s="1"/>
      <c r="F347" s="1"/>
      <c r="G347" s="1"/>
      <c r="H347" s="1"/>
      <c r="I347" s="1"/>
      <c r="J347" s="1"/>
      <c r="K347" s="1"/>
      <c r="L347" s="1"/>
    </row>
    <row r="348" ht="14.25" customHeight="1">
      <c r="A348" s="1"/>
      <c r="B348" s="1"/>
      <c r="C348" s="1"/>
      <c r="D348" s="1"/>
      <c r="E348" s="1"/>
      <c r="F348" s="1"/>
      <c r="G348" s="1"/>
      <c r="H348" s="1"/>
      <c r="I348" s="1"/>
      <c r="J348" s="1"/>
      <c r="K348" s="1"/>
      <c r="L348" s="1"/>
    </row>
    <row r="349" ht="14.25" customHeight="1">
      <c r="A349" s="1"/>
      <c r="B349" s="1"/>
      <c r="C349" s="1"/>
      <c r="D349" s="1"/>
      <c r="E349" s="1"/>
      <c r="F349" s="1"/>
      <c r="G349" s="1"/>
      <c r="H349" s="1"/>
      <c r="I349" s="1"/>
      <c r="J349" s="1"/>
      <c r="K349" s="1"/>
      <c r="L349" s="1"/>
    </row>
    <row r="350" ht="14.25" customHeight="1">
      <c r="A350" s="1"/>
      <c r="B350" s="1"/>
      <c r="C350" s="1"/>
      <c r="D350" s="1"/>
      <c r="E350" s="1"/>
      <c r="F350" s="1"/>
      <c r="G350" s="1"/>
      <c r="H350" s="1"/>
      <c r="I350" s="1"/>
      <c r="J350" s="1"/>
      <c r="K350" s="1"/>
      <c r="L350" s="1"/>
    </row>
    <row r="351" ht="14.25" customHeight="1">
      <c r="A351" s="1"/>
      <c r="B351" s="1"/>
      <c r="C351" s="1"/>
      <c r="D351" s="1"/>
      <c r="E351" s="1"/>
      <c r="F351" s="1"/>
      <c r="G351" s="1"/>
      <c r="H351" s="1"/>
      <c r="I351" s="1"/>
      <c r="J351" s="1"/>
      <c r="K351" s="1"/>
      <c r="L351" s="1"/>
    </row>
    <row r="352" ht="14.25" customHeight="1">
      <c r="A352" s="1"/>
      <c r="B352" s="1"/>
      <c r="C352" s="1"/>
      <c r="D352" s="1"/>
      <c r="E352" s="1"/>
      <c r="F352" s="1"/>
      <c r="G352" s="1"/>
      <c r="H352" s="1"/>
      <c r="I352" s="1"/>
      <c r="J352" s="1"/>
      <c r="K352" s="1"/>
      <c r="L352" s="1"/>
    </row>
    <row r="353" ht="14.25" customHeight="1">
      <c r="A353" s="1"/>
      <c r="B353" s="1"/>
      <c r="C353" s="1"/>
      <c r="D353" s="1"/>
      <c r="E353" s="1"/>
      <c r="F353" s="1"/>
      <c r="G353" s="1"/>
      <c r="H353" s="1"/>
      <c r="I353" s="1"/>
      <c r="J353" s="1"/>
      <c r="K353" s="1"/>
      <c r="L353" s="1"/>
    </row>
    <row r="354" ht="14.25" customHeight="1">
      <c r="A354" s="1"/>
      <c r="B354" s="1"/>
      <c r="C354" s="1"/>
      <c r="D354" s="1"/>
      <c r="E354" s="1"/>
      <c r="F354" s="1"/>
      <c r="G354" s="1"/>
      <c r="H354" s="1"/>
      <c r="I354" s="1"/>
      <c r="J354" s="1"/>
      <c r="K354" s="1"/>
      <c r="L354" s="1"/>
    </row>
    <row r="355" ht="14.25" customHeight="1">
      <c r="A355" s="1"/>
      <c r="B355" s="1"/>
      <c r="C355" s="1"/>
      <c r="D355" s="1"/>
      <c r="E355" s="1"/>
      <c r="F355" s="1"/>
      <c r="G355" s="1"/>
      <c r="H355" s="1"/>
      <c r="I355" s="1"/>
      <c r="J355" s="1"/>
      <c r="K355" s="1"/>
      <c r="L355" s="1"/>
    </row>
    <row r="356" ht="14.25" customHeight="1">
      <c r="A356" s="1"/>
      <c r="B356" s="1"/>
      <c r="C356" s="1"/>
      <c r="D356" s="1"/>
      <c r="E356" s="1"/>
      <c r="F356" s="1"/>
      <c r="G356" s="1"/>
      <c r="H356" s="1"/>
      <c r="I356" s="1"/>
      <c r="J356" s="1"/>
      <c r="K356" s="1"/>
      <c r="L356" s="1"/>
    </row>
    <row r="357" ht="14.25" customHeight="1">
      <c r="A357" s="1"/>
      <c r="B357" s="1"/>
      <c r="C357" s="1"/>
      <c r="D357" s="1"/>
      <c r="E357" s="1"/>
      <c r="F357" s="1"/>
      <c r="G357" s="1"/>
      <c r="H357" s="1"/>
      <c r="I357" s="1"/>
      <c r="J357" s="1"/>
      <c r="K357" s="1"/>
      <c r="L357" s="1"/>
    </row>
    <row r="358" ht="14.25" customHeight="1">
      <c r="A358" s="1"/>
      <c r="B358" s="1"/>
      <c r="C358" s="1"/>
      <c r="D358" s="1"/>
      <c r="E358" s="1"/>
      <c r="F358" s="1"/>
      <c r="G358" s="1"/>
      <c r="H358" s="1"/>
      <c r="I358" s="1"/>
      <c r="J358" s="1"/>
      <c r="K358" s="1"/>
      <c r="L358" s="1"/>
    </row>
    <row r="359" ht="14.25" customHeight="1">
      <c r="A359" s="1"/>
      <c r="B359" s="1"/>
      <c r="C359" s="1"/>
      <c r="D359" s="1"/>
      <c r="E359" s="1"/>
      <c r="F359" s="1"/>
      <c r="G359" s="1"/>
      <c r="H359" s="1"/>
      <c r="I359" s="1"/>
      <c r="J359" s="1"/>
      <c r="K359" s="1"/>
      <c r="L359" s="1"/>
    </row>
    <row r="360" ht="14.25" customHeight="1">
      <c r="A360" s="1"/>
      <c r="B360" s="1"/>
      <c r="C360" s="1"/>
      <c r="D360" s="1"/>
      <c r="E360" s="1"/>
      <c r="F360" s="1"/>
      <c r="G360" s="1"/>
      <c r="H360" s="1"/>
      <c r="I360" s="1"/>
      <c r="J360" s="1"/>
      <c r="K360" s="1"/>
      <c r="L360" s="1"/>
    </row>
    <row r="361" ht="14.25" customHeight="1">
      <c r="A361" s="1"/>
      <c r="B361" s="1"/>
      <c r="C361" s="1"/>
      <c r="D361" s="1"/>
      <c r="E361" s="1"/>
      <c r="F361" s="1"/>
      <c r="G361" s="1"/>
      <c r="H361" s="1"/>
      <c r="I361" s="1"/>
      <c r="J361" s="1"/>
      <c r="K361" s="1"/>
      <c r="L361" s="1"/>
    </row>
    <row r="362" ht="14.25" customHeight="1">
      <c r="A362" s="1"/>
      <c r="B362" s="1"/>
      <c r="C362" s="1"/>
      <c r="D362" s="1"/>
      <c r="E362" s="1"/>
      <c r="F362" s="1"/>
      <c r="G362" s="1"/>
      <c r="H362" s="1"/>
      <c r="I362" s="1"/>
      <c r="J362" s="1"/>
      <c r="K362" s="1"/>
      <c r="L362" s="1"/>
    </row>
    <row r="363" ht="14.25" customHeight="1">
      <c r="A363" s="1"/>
      <c r="B363" s="1"/>
      <c r="C363" s="1"/>
      <c r="D363" s="1"/>
      <c r="E363" s="1"/>
      <c r="F363" s="1"/>
      <c r="G363" s="1"/>
      <c r="H363" s="1"/>
      <c r="I363" s="1"/>
      <c r="J363" s="1"/>
      <c r="K363" s="1"/>
      <c r="L363" s="1"/>
    </row>
    <row r="364" ht="14.25" customHeight="1">
      <c r="A364" s="1"/>
      <c r="B364" s="1"/>
      <c r="C364" s="1"/>
      <c r="D364" s="1"/>
      <c r="E364" s="1"/>
      <c r="F364" s="1"/>
      <c r="G364" s="1"/>
      <c r="H364" s="1"/>
      <c r="I364" s="1"/>
      <c r="J364" s="1"/>
      <c r="K364" s="1"/>
      <c r="L364" s="1"/>
    </row>
    <row r="365" ht="14.25" customHeight="1">
      <c r="A365" s="1"/>
      <c r="B365" s="1"/>
      <c r="C365" s="1"/>
      <c r="D365" s="1"/>
      <c r="E365" s="1"/>
      <c r="F365" s="1"/>
      <c r="G365" s="1"/>
      <c r="H365" s="1"/>
      <c r="I365" s="1"/>
      <c r="J365" s="1"/>
      <c r="K365" s="1"/>
      <c r="L365" s="1"/>
    </row>
    <row r="366" ht="14.25" customHeight="1">
      <c r="A366" s="1"/>
      <c r="B366" s="1"/>
      <c r="C366" s="1"/>
      <c r="D366" s="1"/>
      <c r="E366" s="1"/>
      <c r="F366" s="1"/>
      <c r="G366" s="1"/>
      <c r="H366" s="1"/>
      <c r="I366" s="1"/>
      <c r="J366" s="1"/>
      <c r="K366" s="1"/>
      <c r="L366" s="1"/>
    </row>
    <row r="367" ht="14.25" customHeight="1">
      <c r="A367" s="1"/>
      <c r="B367" s="1"/>
      <c r="C367" s="1"/>
      <c r="D367" s="1"/>
      <c r="E367" s="1"/>
      <c r="F367" s="1"/>
      <c r="G367" s="1"/>
      <c r="H367" s="1"/>
      <c r="I367" s="1"/>
      <c r="J367" s="1"/>
      <c r="K367" s="1"/>
      <c r="L367" s="1"/>
    </row>
    <row r="368" ht="14.25" customHeight="1">
      <c r="A368" s="1"/>
      <c r="B368" s="1"/>
      <c r="C368" s="1"/>
      <c r="D368" s="1"/>
      <c r="E368" s="1"/>
      <c r="F368" s="1"/>
      <c r="G368" s="1"/>
      <c r="H368" s="1"/>
      <c r="I368" s="1"/>
      <c r="J368" s="1"/>
      <c r="K368" s="1"/>
      <c r="L368" s="1"/>
    </row>
    <row r="369" ht="14.25" customHeight="1">
      <c r="A369" s="1"/>
      <c r="B369" s="1"/>
      <c r="C369" s="1"/>
      <c r="D369" s="1"/>
      <c r="E369" s="1"/>
      <c r="F369" s="1"/>
      <c r="G369" s="1"/>
      <c r="H369" s="1"/>
      <c r="I369" s="1"/>
      <c r="J369" s="1"/>
      <c r="K369" s="1"/>
      <c r="L369" s="1"/>
    </row>
    <row r="370" ht="14.25" customHeight="1">
      <c r="A370" s="1"/>
      <c r="B370" s="1"/>
      <c r="C370" s="1"/>
      <c r="D370" s="1"/>
      <c r="E370" s="1"/>
      <c r="F370" s="1"/>
      <c r="G370" s="1"/>
      <c r="H370" s="1"/>
      <c r="I370" s="1"/>
      <c r="J370" s="1"/>
      <c r="K370" s="1"/>
      <c r="L370" s="1"/>
    </row>
    <row r="371" ht="14.25" customHeight="1">
      <c r="A371" s="1"/>
      <c r="B371" s="1"/>
      <c r="C371" s="1"/>
      <c r="D371" s="1"/>
      <c r="E371" s="1"/>
      <c r="F371" s="1"/>
      <c r="G371" s="1"/>
      <c r="H371" s="1"/>
      <c r="I371" s="1"/>
      <c r="J371" s="1"/>
      <c r="K371" s="1"/>
      <c r="L371" s="1"/>
    </row>
    <row r="372" ht="14.25" customHeight="1">
      <c r="A372" s="1"/>
      <c r="B372" s="1"/>
      <c r="C372" s="1"/>
      <c r="D372" s="1"/>
      <c r="E372" s="1"/>
      <c r="F372" s="1"/>
      <c r="G372" s="1"/>
      <c r="H372" s="1"/>
      <c r="I372" s="1"/>
      <c r="J372" s="1"/>
      <c r="K372" s="1"/>
      <c r="L372" s="1"/>
    </row>
    <row r="373" ht="14.25" customHeight="1">
      <c r="A373" s="1"/>
      <c r="B373" s="1"/>
      <c r="C373" s="1"/>
      <c r="D373" s="1"/>
      <c r="E373" s="1"/>
      <c r="F373" s="1"/>
      <c r="G373" s="1"/>
      <c r="H373" s="1"/>
      <c r="I373" s="1"/>
      <c r="J373" s="1"/>
      <c r="K373" s="1"/>
      <c r="L373" s="1"/>
    </row>
    <row r="374" ht="14.25" customHeight="1">
      <c r="A374" s="1"/>
      <c r="B374" s="1"/>
      <c r="C374" s="1"/>
      <c r="D374" s="1"/>
      <c r="E374" s="1"/>
      <c r="F374" s="1"/>
      <c r="G374" s="1"/>
      <c r="H374" s="1"/>
      <c r="I374" s="1"/>
      <c r="J374" s="1"/>
      <c r="K374" s="1"/>
      <c r="L374" s="1"/>
    </row>
    <row r="375" ht="14.25" customHeight="1">
      <c r="A375" s="1"/>
      <c r="B375" s="1"/>
      <c r="C375" s="1"/>
      <c r="D375" s="1"/>
      <c r="E375" s="1"/>
      <c r="F375" s="1"/>
      <c r="G375" s="1"/>
      <c r="H375" s="1"/>
      <c r="I375" s="1"/>
      <c r="J375" s="1"/>
      <c r="K375" s="1"/>
      <c r="L375" s="1"/>
    </row>
    <row r="376" ht="14.25" customHeight="1">
      <c r="A376" s="1"/>
      <c r="B376" s="1"/>
      <c r="C376" s="1"/>
      <c r="D376" s="1"/>
      <c r="E376" s="1"/>
      <c r="F376" s="1"/>
      <c r="G376" s="1"/>
      <c r="H376" s="1"/>
      <c r="I376" s="1"/>
      <c r="J376" s="1"/>
      <c r="K376" s="1"/>
      <c r="L376" s="1"/>
    </row>
    <row r="377" ht="14.25" customHeight="1">
      <c r="A377" s="1"/>
      <c r="B377" s="1"/>
      <c r="C377" s="1"/>
      <c r="D377" s="1"/>
      <c r="E377" s="1"/>
      <c r="F377" s="1"/>
      <c r="G377" s="1"/>
      <c r="H377" s="1"/>
      <c r="I377" s="1"/>
      <c r="J377" s="1"/>
      <c r="K377" s="1"/>
      <c r="L377" s="1"/>
    </row>
    <row r="378" ht="14.25" customHeight="1">
      <c r="A378" s="1"/>
      <c r="B378" s="1"/>
      <c r="C378" s="1"/>
      <c r="D378" s="1"/>
      <c r="E378" s="1"/>
      <c r="F378" s="1"/>
      <c r="G378" s="1"/>
      <c r="H378" s="1"/>
      <c r="I378" s="1"/>
      <c r="J378" s="1"/>
      <c r="K378" s="1"/>
      <c r="L378" s="1"/>
    </row>
    <row r="379" ht="14.25" customHeight="1">
      <c r="A379" s="1"/>
      <c r="B379" s="1"/>
      <c r="C379" s="1"/>
      <c r="D379" s="1"/>
      <c r="E379" s="1"/>
      <c r="F379" s="1"/>
      <c r="G379" s="1"/>
      <c r="H379" s="1"/>
      <c r="I379" s="1"/>
      <c r="J379" s="1"/>
      <c r="K379" s="1"/>
      <c r="L379" s="1"/>
    </row>
    <row r="380" ht="14.25" customHeight="1">
      <c r="A380" s="1"/>
      <c r="B380" s="1"/>
      <c r="C380" s="1"/>
      <c r="D380" s="1"/>
      <c r="E380" s="1"/>
      <c r="F380" s="1"/>
      <c r="G380" s="1"/>
      <c r="H380" s="1"/>
      <c r="I380" s="1"/>
      <c r="J380" s="1"/>
      <c r="K380" s="1"/>
      <c r="L380" s="1"/>
    </row>
    <row r="381" ht="14.25" customHeight="1">
      <c r="A381" s="1"/>
      <c r="B381" s="1"/>
      <c r="C381" s="1"/>
      <c r="D381" s="1"/>
      <c r="E381" s="1"/>
      <c r="F381" s="1"/>
      <c r="G381" s="1"/>
      <c r="H381" s="1"/>
      <c r="I381" s="1"/>
      <c r="J381" s="1"/>
      <c r="K381" s="1"/>
      <c r="L381" s="1"/>
    </row>
    <row r="382" ht="14.25" customHeight="1">
      <c r="A382" s="1"/>
      <c r="B382" s="1"/>
      <c r="C382" s="1"/>
      <c r="D382" s="1"/>
      <c r="E382" s="1"/>
      <c r="F382" s="1"/>
      <c r="G382" s="1"/>
      <c r="H382" s="1"/>
      <c r="I382" s="1"/>
      <c r="J382" s="1"/>
      <c r="K382" s="1"/>
      <c r="L382" s="1"/>
    </row>
    <row r="383" ht="14.25" customHeight="1">
      <c r="A383" s="1"/>
      <c r="B383" s="1"/>
      <c r="C383" s="1"/>
      <c r="D383" s="1"/>
      <c r="E383" s="1"/>
      <c r="F383" s="1"/>
      <c r="G383" s="1"/>
      <c r="H383" s="1"/>
      <c r="I383" s="1"/>
      <c r="J383" s="1"/>
      <c r="K383" s="1"/>
      <c r="L383" s="1"/>
    </row>
    <row r="384" ht="14.25" customHeight="1">
      <c r="A384" s="1"/>
      <c r="B384" s="1"/>
      <c r="C384" s="1"/>
      <c r="D384" s="1"/>
      <c r="E384" s="1"/>
      <c r="F384" s="1"/>
      <c r="G384" s="1"/>
      <c r="H384" s="1"/>
      <c r="I384" s="1"/>
      <c r="J384" s="1"/>
      <c r="K384" s="1"/>
      <c r="L384" s="1"/>
    </row>
    <row r="385" ht="14.25" customHeight="1">
      <c r="A385" s="1"/>
      <c r="B385" s="1"/>
      <c r="C385" s="1"/>
      <c r="D385" s="1"/>
      <c r="E385" s="1"/>
      <c r="F385" s="1"/>
      <c r="G385" s="1"/>
      <c r="H385" s="1"/>
      <c r="I385" s="1"/>
      <c r="J385" s="1"/>
      <c r="K385" s="1"/>
      <c r="L385" s="1"/>
    </row>
    <row r="386" ht="14.25" customHeight="1">
      <c r="A386" s="1"/>
      <c r="B386" s="1"/>
      <c r="C386" s="1"/>
      <c r="D386" s="1"/>
      <c r="E386" s="1"/>
      <c r="F386" s="1"/>
      <c r="G386" s="1"/>
      <c r="H386" s="1"/>
      <c r="I386" s="1"/>
      <c r="J386" s="1"/>
      <c r="K386" s="1"/>
      <c r="L386" s="1"/>
    </row>
    <row r="387" ht="14.25" customHeight="1">
      <c r="A387" s="1"/>
      <c r="B387" s="1"/>
      <c r="C387" s="1"/>
      <c r="D387" s="1"/>
      <c r="E387" s="1"/>
      <c r="F387" s="1"/>
      <c r="G387" s="1"/>
      <c r="H387" s="1"/>
      <c r="I387" s="1"/>
      <c r="J387" s="1"/>
      <c r="K387" s="1"/>
      <c r="L387" s="1"/>
    </row>
    <row r="388" ht="14.25" customHeight="1">
      <c r="A388" s="1"/>
      <c r="B388" s="1"/>
      <c r="C388" s="1"/>
      <c r="D388" s="1"/>
      <c r="E388" s="1"/>
      <c r="F388" s="1"/>
      <c r="G388" s="1"/>
      <c r="H388" s="1"/>
      <c r="I388" s="1"/>
      <c r="J388" s="1"/>
      <c r="K388" s="1"/>
      <c r="L388" s="1"/>
    </row>
    <row r="389" ht="14.25" customHeight="1">
      <c r="A389" s="1"/>
      <c r="B389" s="1"/>
      <c r="C389" s="1"/>
      <c r="D389" s="1"/>
      <c r="E389" s="1"/>
      <c r="F389" s="1"/>
      <c r="G389" s="1"/>
      <c r="H389" s="1"/>
      <c r="I389" s="1"/>
      <c r="J389" s="1"/>
      <c r="K389" s="1"/>
      <c r="L389" s="1"/>
    </row>
    <row r="390" ht="14.25" customHeight="1">
      <c r="A390" s="1"/>
      <c r="B390" s="1"/>
      <c r="C390" s="1"/>
      <c r="D390" s="1"/>
      <c r="E390" s="1"/>
      <c r="F390" s="1"/>
      <c r="G390" s="1"/>
      <c r="H390" s="1"/>
      <c r="I390" s="1"/>
      <c r="J390" s="1"/>
      <c r="K390" s="1"/>
      <c r="L390" s="1"/>
    </row>
    <row r="391" ht="14.25" customHeight="1">
      <c r="A391" s="1"/>
      <c r="B391" s="1"/>
      <c r="C391" s="1"/>
      <c r="D391" s="1"/>
      <c r="E391" s="1"/>
      <c r="F391" s="1"/>
      <c r="G391" s="1"/>
      <c r="H391" s="1"/>
      <c r="I391" s="1"/>
      <c r="J391" s="1"/>
      <c r="K391" s="1"/>
      <c r="L391" s="1"/>
    </row>
    <row r="392" ht="14.25" customHeight="1">
      <c r="A392" s="1"/>
      <c r="B392" s="1"/>
      <c r="C392" s="1"/>
      <c r="D392" s="1"/>
      <c r="E392" s="1"/>
      <c r="F392" s="1"/>
      <c r="G392" s="1"/>
      <c r="H392" s="1"/>
      <c r="I392" s="1"/>
      <c r="J392" s="1"/>
      <c r="K392" s="1"/>
      <c r="L392" s="1"/>
    </row>
    <row r="393" ht="14.25" customHeight="1">
      <c r="A393" s="1"/>
      <c r="B393" s="1"/>
      <c r="C393" s="1"/>
      <c r="D393" s="1"/>
      <c r="E393" s="1"/>
      <c r="F393" s="1"/>
      <c r="G393" s="1"/>
      <c r="H393" s="1"/>
      <c r="I393" s="1"/>
      <c r="J393" s="1"/>
      <c r="K393" s="1"/>
      <c r="L393" s="1"/>
    </row>
    <row r="394" ht="14.25" customHeight="1">
      <c r="A394" s="1"/>
      <c r="B394" s="1"/>
      <c r="C394" s="1"/>
      <c r="D394" s="1"/>
      <c r="E394" s="1"/>
      <c r="F394" s="1"/>
      <c r="G394" s="1"/>
      <c r="H394" s="1"/>
      <c r="I394" s="1"/>
      <c r="J394" s="1"/>
      <c r="K394" s="1"/>
      <c r="L394" s="1"/>
    </row>
    <row r="395" ht="14.25" customHeight="1">
      <c r="A395" s="1"/>
      <c r="B395" s="1"/>
      <c r="C395" s="1"/>
      <c r="D395" s="1"/>
      <c r="E395" s="1"/>
      <c r="F395" s="1"/>
      <c r="G395" s="1"/>
      <c r="H395" s="1"/>
      <c r="I395" s="1"/>
      <c r="J395" s="1"/>
      <c r="K395" s="1"/>
      <c r="L395" s="1"/>
    </row>
    <row r="396" ht="14.25" customHeight="1">
      <c r="A396" s="1"/>
      <c r="B396" s="1"/>
      <c r="C396" s="1"/>
      <c r="D396" s="1"/>
      <c r="E396" s="1"/>
      <c r="F396" s="1"/>
      <c r="G396" s="1"/>
      <c r="H396" s="1"/>
      <c r="I396" s="1"/>
      <c r="J396" s="1"/>
      <c r="K396" s="1"/>
      <c r="L396" s="1"/>
    </row>
    <row r="397" ht="14.25" customHeight="1">
      <c r="A397" s="1"/>
      <c r="B397" s="1"/>
      <c r="C397" s="1"/>
      <c r="D397" s="1"/>
      <c r="E397" s="1"/>
      <c r="F397" s="1"/>
      <c r="G397" s="1"/>
      <c r="H397" s="1"/>
      <c r="I397" s="1"/>
      <c r="J397" s="1"/>
      <c r="K397" s="1"/>
      <c r="L397" s="1"/>
    </row>
    <row r="398" ht="14.25" customHeight="1">
      <c r="A398" s="1"/>
      <c r="B398" s="1"/>
      <c r="C398" s="1"/>
      <c r="D398" s="1"/>
      <c r="E398" s="1"/>
      <c r="F398" s="1"/>
      <c r="G398" s="1"/>
      <c r="H398" s="1"/>
      <c r="I398" s="1"/>
      <c r="J398" s="1"/>
      <c r="K398" s="1"/>
      <c r="L398" s="1"/>
    </row>
    <row r="399" ht="14.25" customHeight="1">
      <c r="A399" s="1"/>
      <c r="B399" s="1"/>
      <c r="C399" s="1"/>
      <c r="D399" s="1"/>
      <c r="E399" s="1"/>
      <c r="F399" s="1"/>
      <c r="G399" s="1"/>
      <c r="H399" s="1"/>
      <c r="I399" s="1"/>
      <c r="J399" s="1"/>
      <c r="K399" s="1"/>
      <c r="L399" s="1"/>
    </row>
    <row r="400" ht="14.25" customHeight="1">
      <c r="A400" s="1"/>
      <c r="B400" s="1"/>
      <c r="C400" s="1"/>
      <c r="D400" s="1"/>
      <c r="E400" s="1"/>
      <c r="F400" s="1"/>
      <c r="G400" s="1"/>
      <c r="H400" s="1"/>
      <c r="I400" s="1"/>
      <c r="J400" s="1"/>
      <c r="K400" s="1"/>
      <c r="L400" s="1"/>
    </row>
    <row r="401" ht="14.25" customHeight="1">
      <c r="A401" s="1"/>
      <c r="B401" s="1"/>
      <c r="C401" s="1"/>
      <c r="D401" s="1"/>
      <c r="E401" s="1"/>
      <c r="F401" s="1"/>
      <c r="G401" s="1"/>
      <c r="H401" s="1"/>
      <c r="I401" s="1"/>
      <c r="J401" s="1"/>
      <c r="K401" s="1"/>
      <c r="L401" s="1"/>
    </row>
    <row r="402" ht="14.25" customHeight="1">
      <c r="A402" s="1"/>
      <c r="B402" s="1"/>
      <c r="C402" s="1"/>
      <c r="D402" s="1"/>
      <c r="E402" s="1"/>
      <c r="F402" s="1"/>
      <c r="G402" s="1"/>
      <c r="H402" s="1"/>
      <c r="I402" s="1"/>
      <c r="J402" s="1"/>
      <c r="K402" s="1"/>
      <c r="L402" s="1"/>
    </row>
    <row r="403" ht="14.25" customHeight="1">
      <c r="A403" s="1"/>
      <c r="B403" s="1"/>
      <c r="C403" s="1"/>
      <c r="D403" s="1"/>
      <c r="E403" s="1"/>
      <c r="F403" s="1"/>
      <c r="G403" s="1"/>
      <c r="H403" s="1"/>
      <c r="I403" s="1"/>
      <c r="J403" s="1"/>
      <c r="K403" s="1"/>
      <c r="L403" s="1"/>
    </row>
    <row r="404" ht="14.25" customHeight="1">
      <c r="A404" s="1"/>
      <c r="B404" s="1"/>
      <c r="C404" s="1"/>
      <c r="D404" s="1"/>
      <c r="E404" s="1"/>
      <c r="F404" s="1"/>
      <c r="G404" s="1"/>
      <c r="H404" s="1"/>
      <c r="I404" s="1"/>
      <c r="J404" s="1"/>
      <c r="K404" s="1"/>
      <c r="L404" s="1"/>
    </row>
    <row r="405" ht="14.25" customHeight="1">
      <c r="A405" s="1"/>
      <c r="B405" s="1"/>
      <c r="C405" s="1"/>
      <c r="D405" s="1"/>
      <c r="E405" s="1"/>
      <c r="F405" s="1"/>
      <c r="G405" s="1"/>
      <c r="H405" s="1"/>
      <c r="I405" s="1"/>
      <c r="J405" s="1"/>
      <c r="K405" s="1"/>
      <c r="L405" s="1"/>
    </row>
    <row r="406" ht="14.25" customHeight="1">
      <c r="A406" s="1"/>
      <c r="B406" s="1"/>
      <c r="C406" s="1"/>
      <c r="D406" s="1"/>
      <c r="E406" s="1"/>
      <c r="F406" s="1"/>
      <c r="G406" s="1"/>
      <c r="H406" s="1"/>
      <c r="I406" s="1"/>
      <c r="J406" s="1"/>
      <c r="K406" s="1"/>
      <c r="L406" s="1"/>
    </row>
    <row r="407" ht="14.25" customHeight="1">
      <c r="A407" s="1"/>
      <c r="B407" s="1"/>
      <c r="C407" s="1"/>
      <c r="D407" s="1"/>
      <c r="E407" s="1"/>
      <c r="F407" s="1"/>
      <c r="G407" s="1"/>
      <c r="H407" s="1"/>
      <c r="I407" s="1"/>
      <c r="J407" s="1"/>
      <c r="K407" s="1"/>
      <c r="L407" s="1"/>
    </row>
    <row r="408" ht="14.25" customHeight="1">
      <c r="A408" s="1"/>
      <c r="B408" s="1"/>
      <c r="C408" s="1"/>
      <c r="D408" s="1"/>
      <c r="E408" s="1"/>
      <c r="F408" s="1"/>
      <c r="G408" s="1"/>
      <c r="H408" s="1"/>
      <c r="I408" s="1"/>
      <c r="J408" s="1"/>
      <c r="K408" s="1"/>
      <c r="L408" s="1"/>
    </row>
    <row r="409" ht="14.25" customHeight="1">
      <c r="A409" s="1"/>
      <c r="B409" s="1"/>
      <c r="C409" s="1"/>
      <c r="D409" s="1"/>
      <c r="E409" s="1"/>
      <c r="F409" s="1"/>
      <c r="G409" s="1"/>
      <c r="H409" s="1"/>
      <c r="I409" s="1"/>
      <c r="J409" s="1"/>
      <c r="K409" s="1"/>
      <c r="L409" s="1"/>
    </row>
    <row r="410" ht="14.25" customHeight="1">
      <c r="A410" s="1"/>
      <c r="B410" s="1"/>
      <c r="C410" s="1"/>
      <c r="D410" s="1"/>
      <c r="E410" s="1"/>
      <c r="F410" s="1"/>
      <c r="G410" s="1"/>
      <c r="H410" s="1"/>
      <c r="I410" s="1"/>
      <c r="J410" s="1"/>
      <c r="K410" s="1"/>
      <c r="L410" s="1"/>
    </row>
    <row r="411" ht="14.25" customHeight="1">
      <c r="A411" s="1"/>
      <c r="B411" s="1"/>
      <c r="C411" s="1"/>
      <c r="D411" s="1"/>
      <c r="E411" s="1"/>
      <c r="F411" s="1"/>
      <c r="G411" s="1"/>
      <c r="H411" s="1"/>
      <c r="I411" s="1"/>
      <c r="J411" s="1"/>
      <c r="K411" s="1"/>
      <c r="L411" s="1"/>
    </row>
    <row r="412" ht="14.25" customHeight="1">
      <c r="A412" s="1"/>
      <c r="B412" s="1"/>
      <c r="C412" s="1"/>
      <c r="D412" s="1"/>
      <c r="E412" s="1"/>
      <c r="F412" s="1"/>
      <c r="G412" s="1"/>
      <c r="H412" s="1"/>
      <c r="I412" s="1"/>
      <c r="J412" s="1"/>
      <c r="K412" s="1"/>
      <c r="L412" s="1"/>
    </row>
    <row r="413" ht="14.25" customHeight="1">
      <c r="A413" s="1"/>
      <c r="B413" s="1"/>
      <c r="C413" s="1"/>
      <c r="D413" s="1"/>
      <c r="E413" s="1"/>
      <c r="F413" s="1"/>
      <c r="G413" s="1"/>
      <c r="H413" s="1"/>
      <c r="I413" s="1"/>
      <c r="J413" s="1"/>
      <c r="K413" s="1"/>
      <c r="L413" s="1"/>
    </row>
    <row r="414" ht="14.25" customHeight="1">
      <c r="A414" s="1"/>
      <c r="B414" s="1"/>
      <c r="C414" s="1"/>
      <c r="D414" s="1"/>
      <c r="E414" s="1"/>
      <c r="F414" s="1"/>
      <c r="G414" s="1"/>
      <c r="H414" s="1"/>
      <c r="I414" s="1"/>
      <c r="J414" s="1"/>
      <c r="K414" s="1"/>
      <c r="L414" s="1"/>
    </row>
    <row r="415" ht="14.25" customHeight="1">
      <c r="A415" s="1"/>
      <c r="B415" s="1"/>
      <c r="C415" s="1"/>
      <c r="D415" s="1"/>
      <c r="E415" s="1"/>
      <c r="F415" s="1"/>
      <c r="G415" s="1"/>
      <c r="H415" s="1"/>
      <c r="I415" s="1"/>
      <c r="J415" s="1"/>
      <c r="K415" s="1"/>
      <c r="L415" s="1"/>
    </row>
    <row r="416" ht="14.25" customHeight="1">
      <c r="A416" s="1"/>
      <c r="B416" s="1"/>
      <c r="C416" s="1"/>
      <c r="D416" s="1"/>
      <c r="E416" s="1"/>
      <c r="F416" s="1"/>
      <c r="G416" s="1"/>
      <c r="H416" s="1"/>
      <c r="I416" s="1"/>
      <c r="J416" s="1"/>
      <c r="K416" s="1"/>
      <c r="L416" s="1"/>
    </row>
    <row r="417" ht="14.25" customHeight="1">
      <c r="A417" s="1"/>
      <c r="B417" s="1"/>
      <c r="C417" s="1"/>
      <c r="D417" s="1"/>
      <c r="E417" s="1"/>
      <c r="F417" s="1"/>
      <c r="G417" s="1"/>
      <c r="H417" s="1"/>
      <c r="I417" s="1"/>
      <c r="J417" s="1"/>
      <c r="K417" s="1"/>
      <c r="L417" s="1"/>
    </row>
    <row r="418" ht="14.25" customHeight="1">
      <c r="A418" s="1"/>
      <c r="B418" s="1"/>
      <c r="C418" s="1"/>
      <c r="D418" s="1"/>
      <c r="E418" s="1"/>
      <c r="F418" s="1"/>
      <c r="G418" s="1"/>
      <c r="H418" s="1"/>
      <c r="I418" s="1"/>
      <c r="J418" s="1"/>
      <c r="K418" s="1"/>
      <c r="L418" s="1"/>
    </row>
    <row r="419" ht="14.25" customHeight="1">
      <c r="A419" s="1"/>
      <c r="B419" s="1"/>
      <c r="C419" s="1"/>
      <c r="D419" s="1"/>
      <c r="E419" s="1"/>
      <c r="F419" s="1"/>
      <c r="G419" s="1"/>
      <c r="H419" s="1"/>
      <c r="I419" s="1"/>
      <c r="J419" s="1"/>
      <c r="K419" s="1"/>
      <c r="L419" s="1"/>
    </row>
    <row r="420" ht="14.25" customHeight="1">
      <c r="A420" s="1"/>
      <c r="B420" s="1"/>
      <c r="C420" s="1"/>
      <c r="D420" s="1"/>
      <c r="E420" s="1"/>
      <c r="F420" s="1"/>
      <c r="G420" s="1"/>
      <c r="H420" s="1"/>
      <c r="I420" s="1"/>
      <c r="J420" s="1"/>
      <c r="K420" s="1"/>
      <c r="L420" s="1"/>
    </row>
    <row r="421" ht="14.25" customHeight="1">
      <c r="A421" s="1"/>
      <c r="B421" s="1"/>
      <c r="C421" s="1"/>
      <c r="D421" s="1"/>
      <c r="E421" s="1"/>
      <c r="F421" s="1"/>
      <c r="G421" s="1"/>
      <c r="H421" s="1"/>
      <c r="I421" s="1"/>
      <c r="J421" s="1"/>
      <c r="K421" s="1"/>
      <c r="L421" s="1"/>
    </row>
    <row r="422" ht="14.25" customHeight="1">
      <c r="A422" s="1"/>
      <c r="B422" s="1"/>
      <c r="C422" s="1"/>
      <c r="D422" s="1"/>
      <c r="E422" s="1"/>
      <c r="F422" s="1"/>
      <c r="G422" s="1"/>
      <c r="H422" s="1"/>
      <c r="I422" s="1"/>
      <c r="J422" s="1"/>
      <c r="K422" s="1"/>
      <c r="L422" s="1"/>
    </row>
    <row r="423" ht="14.25" customHeight="1">
      <c r="A423" s="1"/>
      <c r="B423" s="1"/>
      <c r="C423" s="1"/>
      <c r="D423" s="1"/>
      <c r="E423" s="1"/>
      <c r="F423" s="1"/>
      <c r="G423" s="1"/>
      <c r="H423" s="1"/>
      <c r="I423" s="1"/>
      <c r="J423" s="1"/>
      <c r="K423" s="1"/>
      <c r="L423" s="1"/>
    </row>
    <row r="424" ht="14.25" customHeight="1">
      <c r="A424" s="1"/>
      <c r="B424" s="1"/>
      <c r="C424" s="1"/>
      <c r="D424" s="1"/>
      <c r="E424" s="1"/>
      <c r="F424" s="1"/>
      <c r="G424" s="1"/>
      <c r="H424" s="1"/>
      <c r="I424" s="1"/>
      <c r="J424" s="1"/>
      <c r="K424" s="1"/>
      <c r="L424" s="1"/>
    </row>
    <row r="425" ht="14.25" customHeight="1">
      <c r="A425" s="1"/>
      <c r="B425" s="1"/>
      <c r="C425" s="1"/>
      <c r="D425" s="1"/>
      <c r="E425" s="1"/>
      <c r="F425" s="1"/>
      <c r="G425" s="1"/>
      <c r="H425" s="1"/>
      <c r="I425" s="1"/>
      <c r="J425" s="1"/>
      <c r="K425" s="1"/>
      <c r="L425" s="1"/>
    </row>
    <row r="426" ht="14.25" customHeight="1">
      <c r="A426" s="1"/>
      <c r="B426" s="1"/>
      <c r="C426" s="1"/>
      <c r="D426" s="1"/>
      <c r="E426" s="1"/>
      <c r="F426" s="1"/>
      <c r="G426" s="1"/>
      <c r="H426" s="1"/>
      <c r="I426" s="1"/>
      <c r="J426" s="1"/>
      <c r="K426" s="1"/>
      <c r="L426" s="1"/>
    </row>
    <row r="427" ht="14.25" customHeight="1">
      <c r="A427" s="1"/>
      <c r="B427" s="1"/>
      <c r="C427" s="1"/>
      <c r="D427" s="1"/>
      <c r="E427" s="1"/>
      <c r="F427" s="1"/>
      <c r="G427" s="1"/>
      <c r="H427" s="1"/>
      <c r="I427" s="1"/>
      <c r="J427" s="1"/>
      <c r="K427" s="1"/>
      <c r="L427" s="1"/>
    </row>
    <row r="428" ht="14.25" customHeight="1">
      <c r="A428" s="1"/>
      <c r="B428" s="1"/>
      <c r="C428" s="1"/>
      <c r="D428" s="1"/>
      <c r="E428" s="1"/>
      <c r="F428" s="1"/>
      <c r="G428" s="1"/>
      <c r="H428" s="1"/>
      <c r="I428" s="1"/>
      <c r="J428" s="1"/>
      <c r="K428" s="1"/>
      <c r="L428" s="1"/>
    </row>
    <row r="429" ht="14.25" customHeight="1">
      <c r="A429" s="1"/>
      <c r="B429" s="1"/>
      <c r="C429" s="1"/>
      <c r="D429" s="1"/>
      <c r="E429" s="1"/>
      <c r="F429" s="1"/>
      <c r="G429" s="1"/>
      <c r="H429" s="1"/>
      <c r="I429" s="1"/>
      <c r="J429" s="1"/>
      <c r="K429" s="1"/>
      <c r="L429" s="1"/>
    </row>
    <row r="430" ht="14.25" customHeight="1">
      <c r="A430" s="1"/>
      <c r="B430" s="1"/>
      <c r="C430" s="1"/>
      <c r="D430" s="1"/>
      <c r="E430" s="1"/>
      <c r="F430" s="1"/>
      <c r="G430" s="1"/>
      <c r="H430" s="1"/>
      <c r="I430" s="1"/>
      <c r="J430" s="1"/>
      <c r="K430" s="1"/>
      <c r="L430" s="1"/>
    </row>
    <row r="431" ht="14.25" customHeight="1">
      <c r="A431" s="1"/>
      <c r="B431" s="1"/>
      <c r="C431" s="1"/>
      <c r="D431" s="1"/>
      <c r="E431" s="1"/>
      <c r="F431" s="1"/>
      <c r="G431" s="1"/>
      <c r="H431" s="1"/>
      <c r="I431" s="1"/>
      <c r="J431" s="1"/>
      <c r="K431" s="1"/>
      <c r="L431" s="1"/>
    </row>
    <row r="432" ht="14.25" customHeight="1">
      <c r="A432" s="1"/>
      <c r="B432" s="1"/>
      <c r="C432" s="1"/>
      <c r="D432" s="1"/>
      <c r="E432" s="1"/>
      <c r="F432" s="1"/>
      <c r="G432" s="1"/>
      <c r="H432" s="1"/>
      <c r="I432" s="1"/>
      <c r="J432" s="1"/>
      <c r="K432" s="1"/>
      <c r="L432" s="1"/>
    </row>
    <row r="433" ht="14.25" customHeight="1">
      <c r="A433" s="1"/>
      <c r="B433" s="1"/>
      <c r="C433" s="1"/>
      <c r="D433" s="1"/>
      <c r="E433" s="1"/>
      <c r="F433" s="1"/>
      <c r="G433" s="1"/>
      <c r="H433" s="1"/>
      <c r="I433" s="1"/>
      <c r="J433" s="1"/>
      <c r="K433" s="1"/>
      <c r="L433" s="1"/>
    </row>
    <row r="434" ht="14.25" customHeight="1">
      <c r="A434" s="1"/>
      <c r="B434" s="1"/>
      <c r="C434" s="1"/>
      <c r="D434" s="1"/>
      <c r="E434" s="1"/>
      <c r="F434" s="1"/>
      <c r="G434" s="1"/>
      <c r="H434" s="1"/>
      <c r="I434" s="1"/>
      <c r="J434" s="1"/>
      <c r="K434" s="1"/>
      <c r="L434" s="1"/>
    </row>
    <row r="435" ht="14.25" customHeight="1">
      <c r="A435" s="1"/>
      <c r="B435" s="1"/>
      <c r="C435" s="1"/>
      <c r="D435" s="1"/>
      <c r="E435" s="1"/>
      <c r="F435" s="1"/>
      <c r="G435" s="1"/>
      <c r="H435" s="1"/>
      <c r="I435" s="1"/>
      <c r="J435" s="1"/>
      <c r="K435" s="1"/>
      <c r="L435" s="1"/>
    </row>
    <row r="436" ht="14.25" customHeight="1">
      <c r="A436" s="1"/>
      <c r="B436" s="1"/>
      <c r="C436" s="1"/>
      <c r="D436" s="1"/>
      <c r="E436" s="1"/>
      <c r="F436" s="1"/>
      <c r="G436" s="1"/>
      <c r="H436" s="1"/>
      <c r="I436" s="1"/>
      <c r="J436" s="1"/>
      <c r="K436" s="1"/>
      <c r="L436" s="1"/>
    </row>
    <row r="437" ht="14.25" customHeight="1">
      <c r="A437" s="1"/>
      <c r="B437" s="1"/>
      <c r="C437" s="1"/>
      <c r="D437" s="1"/>
      <c r="E437" s="1"/>
      <c r="F437" s="1"/>
      <c r="G437" s="1"/>
      <c r="H437" s="1"/>
      <c r="I437" s="1"/>
      <c r="J437" s="1"/>
      <c r="K437" s="1"/>
      <c r="L437" s="1"/>
    </row>
    <row r="438" ht="14.25" customHeight="1">
      <c r="A438" s="1"/>
      <c r="B438" s="1"/>
      <c r="C438" s="1"/>
      <c r="D438" s="1"/>
      <c r="E438" s="1"/>
      <c r="F438" s="1"/>
      <c r="G438" s="1"/>
      <c r="H438" s="1"/>
      <c r="I438" s="1"/>
      <c r="J438" s="1"/>
      <c r="K438" s="1"/>
      <c r="L438" s="1"/>
    </row>
    <row r="439" ht="14.25" customHeight="1">
      <c r="A439" s="1"/>
      <c r="B439" s="1"/>
      <c r="C439" s="1"/>
      <c r="D439" s="1"/>
      <c r="E439" s="1"/>
      <c r="F439" s="1"/>
      <c r="G439" s="1"/>
      <c r="H439" s="1"/>
      <c r="I439" s="1"/>
      <c r="J439" s="1"/>
      <c r="K439" s="1"/>
      <c r="L439" s="1"/>
    </row>
    <row r="440" ht="14.25" customHeight="1">
      <c r="A440" s="1"/>
      <c r="B440" s="1"/>
      <c r="C440" s="1"/>
      <c r="D440" s="1"/>
      <c r="E440" s="1"/>
      <c r="F440" s="1"/>
      <c r="G440" s="1"/>
      <c r="H440" s="1"/>
      <c r="I440" s="1"/>
      <c r="J440" s="1"/>
      <c r="K440" s="1"/>
      <c r="L440" s="1"/>
    </row>
    <row r="441" ht="14.25" customHeight="1">
      <c r="A441" s="1"/>
      <c r="B441" s="1"/>
      <c r="C441" s="1"/>
      <c r="D441" s="1"/>
      <c r="E441" s="1"/>
      <c r="F441" s="1"/>
      <c r="G441" s="1"/>
      <c r="H441" s="1"/>
      <c r="I441" s="1"/>
      <c r="J441" s="1"/>
      <c r="K441" s="1"/>
      <c r="L441" s="1"/>
    </row>
    <row r="442" ht="14.25" customHeight="1">
      <c r="A442" s="1"/>
      <c r="B442" s="1"/>
      <c r="C442" s="1"/>
      <c r="D442" s="1"/>
      <c r="E442" s="1"/>
      <c r="F442" s="1"/>
      <c r="G442" s="1"/>
      <c r="H442" s="1"/>
      <c r="I442" s="1"/>
      <c r="J442" s="1"/>
      <c r="K442" s="1"/>
      <c r="L442" s="1"/>
    </row>
    <row r="443" ht="14.25" customHeight="1">
      <c r="A443" s="1"/>
      <c r="B443" s="1"/>
      <c r="C443" s="1"/>
      <c r="D443" s="1"/>
      <c r="E443" s="1"/>
      <c r="F443" s="1"/>
      <c r="G443" s="1"/>
      <c r="H443" s="1"/>
      <c r="I443" s="1"/>
      <c r="J443" s="1"/>
      <c r="K443" s="1"/>
      <c r="L443" s="1"/>
    </row>
    <row r="444" ht="14.25" customHeight="1">
      <c r="A444" s="1"/>
      <c r="B444" s="1"/>
      <c r="C444" s="1"/>
      <c r="D444" s="1"/>
      <c r="E444" s="1"/>
      <c r="F444" s="1"/>
      <c r="G444" s="1"/>
      <c r="H444" s="1"/>
      <c r="I444" s="1"/>
      <c r="J444" s="1"/>
      <c r="K444" s="1"/>
      <c r="L444" s="1"/>
    </row>
    <row r="445" ht="14.25" customHeight="1">
      <c r="A445" s="1"/>
      <c r="B445" s="1"/>
      <c r="C445" s="1"/>
      <c r="D445" s="1"/>
      <c r="E445" s="1"/>
      <c r="F445" s="1"/>
      <c r="G445" s="1"/>
      <c r="H445" s="1"/>
      <c r="I445" s="1"/>
      <c r="J445" s="1"/>
      <c r="K445" s="1"/>
      <c r="L445" s="1"/>
    </row>
    <row r="446" ht="14.25" customHeight="1">
      <c r="A446" s="1"/>
      <c r="B446" s="1"/>
      <c r="C446" s="1"/>
      <c r="D446" s="1"/>
      <c r="E446" s="1"/>
      <c r="F446" s="1"/>
      <c r="G446" s="1"/>
      <c r="H446" s="1"/>
      <c r="I446" s="1"/>
      <c r="J446" s="1"/>
      <c r="K446" s="1"/>
      <c r="L446" s="1"/>
    </row>
    <row r="447" ht="14.25" customHeight="1">
      <c r="A447" s="1"/>
      <c r="B447" s="1"/>
      <c r="C447" s="1"/>
      <c r="D447" s="1"/>
      <c r="E447" s="1"/>
      <c r="F447" s="1"/>
      <c r="G447" s="1"/>
      <c r="H447" s="1"/>
      <c r="I447" s="1"/>
      <c r="J447" s="1"/>
      <c r="K447" s="1"/>
      <c r="L447" s="1"/>
    </row>
    <row r="448" ht="14.25" customHeight="1">
      <c r="A448" s="1"/>
      <c r="B448" s="1"/>
      <c r="C448" s="1"/>
      <c r="D448" s="1"/>
      <c r="E448" s="1"/>
      <c r="F448" s="1"/>
      <c r="G448" s="1"/>
      <c r="H448" s="1"/>
      <c r="I448" s="1"/>
      <c r="J448" s="1"/>
      <c r="K448" s="1"/>
      <c r="L448" s="1"/>
    </row>
    <row r="449" ht="14.25" customHeight="1">
      <c r="A449" s="1"/>
      <c r="B449" s="1"/>
      <c r="C449" s="1"/>
      <c r="D449" s="1"/>
      <c r="E449" s="1"/>
      <c r="F449" s="1"/>
      <c r="G449" s="1"/>
      <c r="H449" s="1"/>
      <c r="I449" s="1"/>
      <c r="J449" s="1"/>
      <c r="K449" s="1"/>
      <c r="L449" s="1"/>
    </row>
    <row r="450" ht="14.25" customHeight="1">
      <c r="A450" s="1"/>
      <c r="B450" s="1"/>
      <c r="C450" s="1"/>
      <c r="D450" s="1"/>
      <c r="E450" s="1"/>
      <c r="F450" s="1"/>
      <c r="G450" s="1"/>
      <c r="H450" s="1"/>
      <c r="I450" s="1"/>
      <c r="J450" s="1"/>
      <c r="K450" s="1"/>
      <c r="L450" s="1"/>
    </row>
    <row r="451" ht="14.25" customHeight="1">
      <c r="A451" s="1"/>
      <c r="B451" s="1"/>
      <c r="C451" s="1"/>
      <c r="D451" s="1"/>
      <c r="E451" s="1"/>
      <c r="F451" s="1"/>
      <c r="G451" s="1"/>
      <c r="H451" s="1"/>
      <c r="I451" s="1"/>
      <c r="J451" s="1"/>
      <c r="K451" s="1"/>
      <c r="L451" s="1"/>
    </row>
    <row r="452" ht="14.25" customHeight="1">
      <c r="A452" s="1"/>
      <c r="B452" s="1"/>
      <c r="C452" s="1"/>
      <c r="D452" s="1"/>
      <c r="E452" s="1"/>
      <c r="F452" s="1"/>
      <c r="G452" s="1"/>
      <c r="H452" s="1"/>
      <c r="I452" s="1"/>
      <c r="J452" s="1"/>
      <c r="K452" s="1"/>
      <c r="L452" s="1"/>
    </row>
    <row r="453" ht="14.25" customHeight="1">
      <c r="A453" s="1"/>
      <c r="B453" s="1"/>
      <c r="C453" s="1"/>
      <c r="D453" s="1"/>
      <c r="E453" s="1"/>
      <c r="F453" s="1"/>
      <c r="G453" s="1"/>
      <c r="H453" s="1"/>
      <c r="I453" s="1"/>
      <c r="J453" s="1"/>
      <c r="K453" s="1"/>
      <c r="L453" s="1"/>
    </row>
    <row r="454" ht="14.25" customHeight="1">
      <c r="A454" s="1"/>
      <c r="B454" s="1"/>
      <c r="C454" s="1"/>
      <c r="D454" s="1"/>
      <c r="E454" s="1"/>
      <c r="F454" s="1"/>
      <c r="G454" s="1"/>
      <c r="H454" s="1"/>
      <c r="I454" s="1"/>
      <c r="J454" s="1"/>
      <c r="K454" s="1"/>
      <c r="L454" s="1"/>
    </row>
    <row r="455" ht="14.25" customHeight="1">
      <c r="A455" s="1"/>
      <c r="B455" s="1"/>
      <c r="C455" s="1"/>
      <c r="D455" s="1"/>
      <c r="E455" s="1"/>
      <c r="F455" s="1"/>
      <c r="G455" s="1"/>
      <c r="H455" s="1"/>
      <c r="I455" s="1"/>
      <c r="J455" s="1"/>
      <c r="K455" s="1"/>
      <c r="L455" s="1"/>
    </row>
    <row r="456" ht="14.25" customHeight="1">
      <c r="A456" s="1"/>
      <c r="B456" s="1"/>
      <c r="C456" s="1"/>
      <c r="D456" s="1"/>
      <c r="E456" s="1"/>
      <c r="F456" s="1"/>
      <c r="G456" s="1"/>
      <c r="H456" s="1"/>
      <c r="I456" s="1"/>
      <c r="J456" s="1"/>
      <c r="K456" s="1"/>
      <c r="L456" s="1"/>
    </row>
    <row r="457" ht="14.25" customHeight="1">
      <c r="A457" s="1"/>
      <c r="B457" s="1"/>
      <c r="C457" s="1"/>
      <c r="D457" s="1"/>
      <c r="E457" s="1"/>
      <c r="F457" s="1"/>
      <c r="G457" s="1"/>
      <c r="H457" s="1"/>
      <c r="I457" s="1"/>
      <c r="J457" s="1"/>
      <c r="K457" s="1"/>
      <c r="L457" s="1"/>
    </row>
    <row r="458" ht="14.25" customHeight="1">
      <c r="A458" s="1"/>
      <c r="B458" s="1"/>
      <c r="C458" s="1"/>
      <c r="D458" s="1"/>
      <c r="E458" s="1"/>
      <c r="F458" s="1"/>
      <c r="G458" s="1"/>
      <c r="H458" s="1"/>
      <c r="I458" s="1"/>
      <c r="J458" s="1"/>
      <c r="K458" s="1"/>
      <c r="L458" s="1"/>
    </row>
    <row r="459" ht="14.25" customHeight="1">
      <c r="A459" s="1"/>
      <c r="B459" s="1"/>
      <c r="C459" s="1"/>
      <c r="D459" s="1"/>
      <c r="E459" s="1"/>
      <c r="F459" s="1"/>
      <c r="G459" s="1"/>
      <c r="H459" s="1"/>
      <c r="I459" s="1"/>
      <c r="J459" s="1"/>
      <c r="K459" s="1"/>
      <c r="L459" s="1"/>
    </row>
    <row r="460" ht="14.25" customHeight="1">
      <c r="A460" s="1"/>
      <c r="B460" s="1"/>
      <c r="C460" s="1"/>
      <c r="D460" s="1"/>
      <c r="E460" s="1"/>
      <c r="F460" s="1"/>
      <c r="G460" s="1"/>
      <c r="H460" s="1"/>
      <c r="I460" s="1"/>
      <c r="J460" s="1"/>
      <c r="K460" s="1"/>
      <c r="L460" s="1"/>
    </row>
    <row r="461" ht="14.25" customHeight="1">
      <c r="A461" s="1"/>
      <c r="B461" s="1"/>
      <c r="C461" s="1"/>
      <c r="D461" s="1"/>
      <c r="E461" s="1"/>
      <c r="F461" s="1"/>
      <c r="G461" s="1"/>
      <c r="H461" s="1"/>
      <c r="I461" s="1"/>
      <c r="J461" s="1"/>
      <c r="K461" s="1"/>
      <c r="L461" s="1"/>
    </row>
    <row r="462" ht="14.25" customHeight="1">
      <c r="A462" s="1"/>
      <c r="B462" s="1"/>
      <c r="C462" s="1"/>
      <c r="D462" s="1"/>
      <c r="E462" s="1"/>
      <c r="F462" s="1"/>
      <c r="G462" s="1"/>
      <c r="H462" s="1"/>
      <c r="I462" s="1"/>
      <c r="J462" s="1"/>
      <c r="K462" s="1"/>
      <c r="L462" s="1"/>
    </row>
    <row r="463" ht="14.25" customHeight="1">
      <c r="A463" s="1"/>
      <c r="B463" s="1"/>
      <c r="C463" s="1"/>
      <c r="D463" s="1"/>
      <c r="E463" s="1"/>
      <c r="F463" s="1"/>
      <c r="G463" s="1"/>
      <c r="H463" s="1"/>
      <c r="I463" s="1"/>
      <c r="J463" s="1"/>
      <c r="K463" s="1"/>
      <c r="L463" s="1"/>
    </row>
    <row r="464" ht="14.25" customHeight="1">
      <c r="A464" s="1"/>
      <c r="B464" s="1"/>
      <c r="C464" s="1"/>
      <c r="D464" s="1"/>
      <c r="E464" s="1"/>
      <c r="F464" s="1"/>
      <c r="G464" s="1"/>
      <c r="H464" s="1"/>
      <c r="I464" s="1"/>
      <c r="J464" s="1"/>
      <c r="K464" s="1"/>
      <c r="L464" s="1"/>
    </row>
    <row r="465" ht="14.25" customHeight="1">
      <c r="A465" s="1"/>
      <c r="B465" s="1"/>
      <c r="C465" s="1"/>
      <c r="D465" s="1"/>
      <c r="E465" s="1"/>
      <c r="F465" s="1"/>
      <c r="G465" s="1"/>
      <c r="H465" s="1"/>
      <c r="I465" s="1"/>
      <c r="J465" s="1"/>
      <c r="K465" s="1"/>
      <c r="L465" s="1"/>
    </row>
    <row r="466" ht="14.25" customHeight="1">
      <c r="A466" s="1"/>
      <c r="B466" s="1"/>
      <c r="C466" s="1"/>
      <c r="D466" s="1"/>
      <c r="E466" s="1"/>
      <c r="F466" s="1"/>
      <c r="G466" s="1"/>
      <c r="H466" s="1"/>
      <c r="I466" s="1"/>
      <c r="J466" s="1"/>
      <c r="K466" s="1"/>
      <c r="L466" s="1"/>
    </row>
    <row r="467" ht="14.25" customHeight="1">
      <c r="A467" s="1"/>
      <c r="B467" s="1"/>
      <c r="C467" s="1"/>
      <c r="D467" s="1"/>
      <c r="E467" s="1"/>
      <c r="F467" s="1"/>
      <c r="G467" s="1"/>
      <c r="H467" s="1"/>
      <c r="I467" s="1"/>
      <c r="J467" s="1"/>
      <c r="K467" s="1"/>
      <c r="L467" s="1"/>
    </row>
    <row r="468" ht="14.25" customHeight="1">
      <c r="A468" s="1"/>
      <c r="B468" s="1"/>
      <c r="C468" s="1"/>
      <c r="D468" s="1"/>
      <c r="E468" s="1"/>
      <c r="F468" s="1"/>
      <c r="G468" s="1"/>
      <c r="H468" s="1"/>
      <c r="I468" s="1"/>
      <c r="J468" s="1"/>
      <c r="K468" s="1"/>
      <c r="L468" s="1"/>
    </row>
    <row r="469" ht="14.25" customHeight="1">
      <c r="A469" s="1"/>
      <c r="B469" s="1"/>
      <c r="C469" s="1"/>
      <c r="D469" s="1"/>
      <c r="E469" s="1"/>
      <c r="F469" s="1"/>
      <c r="G469" s="1"/>
      <c r="H469" s="1"/>
      <c r="I469" s="1"/>
      <c r="J469" s="1"/>
      <c r="K469" s="1"/>
      <c r="L469" s="1"/>
    </row>
    <row r="470" ht="14.25" customHeight="1">
      <c r="A470" s="1"/>
      <c r="B470" s="1"/>
      <c r="C470" s="1"/>
      <c r="D470" s="1"/>
      <c r="E470" s="1"/>
      <c r="F470" s="1"/>
      <c r="G470" s="1"/>
      <c r="H470" s="1"/>
      <c r="I470" s="1"/>
      <c r="J470" s="1"/>
      <c r="K470" s="1"/>
      <c r="L470" s="1"/>
    </row>
    <row r="471" ht="14.25" customHeight="1">
      <c r="A471" s="1"/>
      <c r="B471" s="1"/>
      <c r="C471" s="1"/>
      <c r="D471" s="1"/>
      <c r="E471" s="1"/>
      <c r="F471" s="1"/>
      <c r="G471" s="1"/>
      <c r="H471" s="1"/>
      <c r="I471" s="1"/>
      <c r="J471" s="1"/>
      <c r="K471" s="1"/>
      <c r="L471" s="1"/>
    </row>
    <row r="472" ht="14.25" customHeight="1">
      <c r="A472" s="1"/>
      <c r="B472" s="1"/>
      <c r="C472" s="1"/>
      <c r="D472" s="1"/>
      <c r="E472" s="1"/>
      <c r="F472" s="1"/>
      <c r="G472" s="1"/>
      <c r="H472" s="1"/>
      <c r="I472" s="1"/>
      <c r="J472" s="1"/>
      <c r="K472" s="1"/>
      <c r="L472" s="1"/>
    </row>
    <row r="473" ht="14.25" customHeight="1">
      <c r="A473" s="1"/>
      <c r="B473" s="1"/>
      <c r="C473" s="1"/>
      <c r="D473" s="1"/>
      <c r="E473" s="1"/>
      <c r="F473" s="1"/>
      <c r="G473" s="1"/>
      <c r="H473" s="1"/>
      <c r="I473" s="1"/>
      <c r="J473" s="1"/>
      <c r="K473" s="1"/>
      <c r="L473" s="1"/>
    </row>
    <row r="474" ht="14.25" customHeight="1">
      <c r="A474" s="1"/>
      <c r="B474" s="1"/>
      <c r="C474" s="1"/>
      <c r="D474" s="1"/>
      <c r="E474" s="1"/>
      <c r="F474" s="1"/>
      <c r="G474" s="1"/>
      <c r="H474" s="1"/>
      <c r="I474" s="1"/>
      <c r="J474" s="1"/>
      <c r="K474" s="1"/>
      <c r="L474" s="1"/>
    </row>
    <row r="475" ht="14.25" customHeight="1">
      <c r="A475" s="1"/>
      <c r="B475" s="1"/>
      <c r="C475" s="1"/>
      <c r="D475" s="1"/>
      <c r="E475" s="1"/>
      <c r="F475" s="1"/>
      <c r="G475" s="1"/>
      <c r="H475" s="1"/>
      <c r="I475" s="1"/>
      <c r="J475" s="1"/>
      <c r="K475" s="1"/>
      <c r="L475" s="1"/>
    </row>
    <row r="476" ht="14.25" customHeight="1">
      <c r="A476" s="1"/>
      <c r="B476" s="1"/>
      <c r="C476" s="1"/>
      <c r="D476" s="1"/>
      <c r="E476" s="1"/>
      <c r="F476" s="1"/>
      <c r="G476" s="1"/>
      <c r="H476" s="1"/>
      <c r="I476" s="1"/>
      <c r="J476" s="1"/>
      <c r="K476" s="1"/>
      <c r="L476" s="1"/>
    </row>
    <row r="477" ht="14.25" customHeight="1">
      <c r="A477" s="1"/>
      <c r="B477" s="1"/>
      <c r="C477" s="1"/>
      <c r="D477" s="1"/>
      <c r="E477" s="1"/>
      <c r="F477" s="1"/>
      <c r="G477" s="1"/>
      <c r="H477" s="1"/>
      <c r="I477" s="1"/>
      <c r="J477" s="1"/>
      <c r="K477" s="1"/>
      <c r="L477" s="1"/>
    </row>
    <row r="478" ht="14.25" customHeight="1">
      <c r="A478" s="1"/>
      <c r="B478" s="1"/>
      <c r="C478" s="1"/>
      <c r="D478" s="1"/>
      <c r="E478" s="1"/>
      <c r="F478" s="1"/>
      <c r="G478" s="1"/>
      <c r="H478" s="1"/>
      <c r="I478" s="1"/>
      <c r="J478" s="1"/>
      <c r="K478" s="1"/>
      <c r="L478" s="1"/>
    </row>
    <row r="479" ht="14.25" customHeight="1">
      <c r="A479" s="1"/>
      <c r="B479" s="1"/>
      <c r="C479" s="1"/>
      <c r="D479" s="1"/>
      <c r="E479" s="1"/>
      <c r="F479" s="1"/>
      <c r="G479" s="1"/>
      <c r="H479" s="1"/>
      <c r="I479" s="1"/>
      <c r="J479" s="1"/>
      <c r="K479" s="1"/>
      <c r="L479" s="1"/>
    </row>
    <row r="480" ht="14.25" customHeight="1">
      <c r="A480" s="1"/>
      <c r="B480" s="1"/>
      <c r="C480" s="1"/>
      <c r="D480" s="1"/>
      <c r="E480" s="1"/>
      <c r="F480" s="1"/>
      <c r="G480" s="1"/>
      <c r="H480" s="1"/>
      <c r="I480" s="1"/>
      <c r="J480" s="1"/>
      <c r="K480" s="1"/>
      <c r="L480" s="1"/>
    </row>
    <row r="481" ht="14.25" customHeight="1">
      <c r="A481" s="1"/>
      <c r="B481" s="1"/>
      <c r="C481" s="1"/>
      <c r="D481" s="1"/>
      <c r="E481" s="1"/>
      <c r="F481" s="1"/>
      <c r="G481" s="1"/>
      <c r="H481" s="1"/>
      <c r="I481" s="1"/>
      <c r="J481" s="1"/>
      <c r="K481" s="1"/>
      <c r="L481" s="1"/>
    </row>
    <row r="482" ht="14.25" customHeight="1">
      <c r="A482" s="1"/>
      <c r="B482" s="1"/>
      <c r="C482" s="1"/>
      <c r="D482" s="1"/>
      <c r="E482" s="1"/>
      <c r="F482" s="1"/>
      <c r="G482" s="1"/>
      <c r="H482" s="1"/>
      <c r="I482" s="1"/>
      <c r="J482" s="1"/>
      <c r="K482" s="1"/>
      <c r="L482" s="1"/>
    </row>
    <row r="483" ht="14.25" customHeight="1">
      <c r="A483" s="1"/>
      <c r="B483" s="1"/>
      <c r="C483" s="1"/>
      <c r="D483" s="1"/>
      <c r="E483" s="1"/>
      <c r="F483" s="1"/>
      <c r="G483" s="1"/>
      <c r="H483" s="1"/>
      <c r="I483" s="1"/>
      <c r="J483" s="1"/>
      <c r="K483" s="1"/>
      <c r="L483" s="1"/>
    </row>
    <row r="484" ht="14.25" customHeight="1">
      <c r="A484" s="1"/>
      <c r="B484" s="1"/>
      <c r="C484" s="1"/>
      <c r="D484" s="1"/>
      <c r="E484" s="1"/>
      <c r="F484" s="1"/>
      <c r="G484" s="1"/>
      <c r="H484" s="1"/>
      <c r="I484" s="1"/>
      <c r="J484" s="1"/>
      <c r="K484" s="1"/>
      <c r="L484" s="1"/>
    </row>
    <row r="485" ht="14.25" customHeight="1">
      <c r="A485" s="1"/>
      <c r="B485" s="1"/>
      <c r="C485" s="1"/>
      <c r="D485" s="1"/>
      <c r="E485" s="1"/>
      <c r="F485" s="1"/>
      <c r="G485" s="1"/>
      <c r="H485" s="1"/>
      <c r="I485" s="1"/>
      <c r="J485" s="1"/>
      <c r="K485" s="1"/>
      <c r="L485" s="1"/>
    </row>
    <row r="486" ht="14.25" customHeight="1">
      <c r="A486" s="1"/>
      <c r="B486" s="1"/>
      <c r="C486" s="1"/>
      <c r="D486" s="1"/>
      <c r="E486" s="1"/>
      <c r="F486" s="1"/>
      <c r="G486" s="1"/>
      <c r="H486" s="1"/>
      <c r="I486" s="1"/>
      <c r="J486" s="1"/>
      <c r="K486" s="1"/>
      <c r="L486" s="1"/>
    </row>
    <row r="487" ht="14.25" customHeight="1">
      <c r="A487" s="1"/>
      <c r="B487" s="1"/>
      <c r="C487" s="1"/>
      <c r="D487" s="1"/>
      <c r="E487" s="1"/>
      <c r="F487" s="1"/>
      <c r="G487" s="1"/>
      <c r="H487" s="1"/>
      <c r="I487" s="1"/>
      <c r="J487" s="1"/>
      <c r="K487" s="1"/>
      <c r="L487" s="1"/>
    </row>
    <row r="488" ht="14.25" customHeight="1">
      <c r="A488" s="1"/>
      <c r="B488" s="1"/>
      <c r="C488" s="1"/>
      <c r="D488" s="1"/>
      <c r="E488" s="1"/>
      <c r="F488" s="1"/>
      <c r="G488" s="1"/>
      <c r="H488" s="1"/>
      <c r="I488" s="1"/>
      <c r="J488" s="1"/>
      <c r="K488" s="1"/>
      <c r="L488" s="1"/>
    </row>
    <row r="489" ht="14.25" customHeight="1">
      <c r="A489" s="1"/>
      <c r="B489" s="1"/>
      <c r="C489" s="1"/>
      <c r="D489" s="1"/>
      <c r="E489" s="1"/>
      <c r="F489" s="1"/>
      <c r="G489" s="1"/>
      <c r="H489" s="1"/>
      <c r="I489" s="1"/>
      <c r="J489" s="1"/>
      <c r="K489" s="1"/>
      <c r="L489" s="1"/>
    </row>
    <row r="490" ht="14.25" customHeight="1">
      <c r="A490" s="1"/>
      <c r="B490" s="1"/>
      <c r="C490" s="1"/>
      <c r="D490" s="1"/>
      <c r="E490" s="1"/>
      <c r="F490" s="1"/>
      <c r="G490" s="1"/>
      <c r="H490" s="1"/>
      <c r="I490" s="1"/>
      <c r="J490" s="1"/>
      <c r="K490" s="1"/>
      <c r="L490" s="1"/>
    </row>
    <row r="491" ht="14.25" customHeight="1">
      <c r="A491" s="1"/>
      <c r="B491" s="1"/>
      <c r="C491" s="1"/>
      <c r="D491" s="1"/>
      <c r="E491" s="1"/>
      <c r="F491" s="1"/>
      <c r="G491" s="1"/>
      <c r="H491" s="1"/>
      <c r="I491" s="1"/>
      <c r="J491" s="1"/>
      <c r="K491" s="1"/>
      <c r="L491" s="1"/>
    </row>
    <row r="492" ht="14.25" customHeight="1">
      <c r="A492" s="1"/>
      <c r="B492" s="1"/>
      <c r="C492" s="1"/>
      <c r="D492" s="1"/>
      <c r="E492" s="1"/>
      <c r="F492" s="1"/>
      <c r="G492" s="1"/>
      <c r="H492" s="1"/>
      <c r="I492" s="1"/>
      <c r="J492" s="1"/>
      <c r="K492" s="1"/>
      <c r="L492" s="1"/>
    </row>
    <row r="493" ht="14.25" customHeight="1">
      <c r="A493" s="1"/>
      <c r="B493" s="1"/>
      <c r="C493" s="1"/>
      <c r="D493" s="1"/>
      <c r="E493" s="1"/>
      <c r="F493" s="1"/>
      <c r="G493" s="1"/>
      <c r="H493" s="1"/>
      <c r="I493" s="1"/>
      <c r="J493" s="1"/>
      <c r="K493" s="1"/>
      <c r="L493" s="1"/>
    </row>
    <row r="494" ht="14.25" customHeight="1">
      <c r="A494" s="1"/>
      <c r="B494" s="1"/>
      <c r="C494" s="1"/>
      <c r="D494" s="1"/>
      <c r="E494" s="1"/>
      <c r="F494" s="1"/>
      <c r="G494" s="1"/>
      <c r="H494" s="1"/>
      <c r="I494" s="1"/>
      <c r="J494" s="1"/>
      <c r="K494" s="1"/>
      <c r="L494" s="1"/>
    </row>
    <row r="495" ht="14.25" customHeight="1">
      <c r="A495" s="1"/>
      <c r="B495" s="1"/>
      <c r="C495" s="1"/>
      <c r="D495" s="1"/>
      <c r="E495" s="1"/>
      <c r="F495" s="1"/>
      <c r="G495" s="1"/>
      <c r="H495" s="1"/>
      <c r="I495" s="1"/>
      <c r="J495" s="1"/>
      <c r="K495" s="1"/>
      <c r="L495" s="1"/>
    </row>
    <row r="496" ht="14.25" customHeight="1">
      <c r="A496" s="1"/>
      <c r="B496" s="1"/>
      <c r="C496" s="1"/>
      <c r="D496" s="1"/>
      <c r="E496" s="1"/>
      <c r="F496" s="1"/>
      <c r="G496" s="1"/>
      <c r="H496" s="1"/>
      <c r="I496" s="1"/>
      <c r="J496" s="1"/>
      <c r="K496" s="1"/>
      <c r="L496" s="1"/>
    </row>
    <row r="497" ht="14.25" customHeight="1">
      <c r="A497" s="1"/>
      <c r="B497" s="1"/>
      <c r="C497" s="1"/>
      <c r="D497" s="1"/>
      <c r="E497" s="1"/>
      <c r="F497" s="1"/>
      <c r="G497" s="1"/>
      <c r="H497" s="1"/>
      <c r="I497" s="1"/>
      <c r="J497" s="1"/>
      <c r="K497" s="1"/>
      <c r="L497" s="1"/>
    </row>
    <row r="498" ht="14.25" customHeight="1">
      <c r="A498" s="1"/>
      <c r="B498" s="1"/>
      <c r="C498" s="1"/>
      <c r="D498" s="1"/>
      <c r="E498" s="1"/>
      <c r="F498" s="1"/>
      <c r="G498" s="1"/>
      <c r="H498" s="1"/>
      <c r="I498" s="1"/>
      <c r="J498" s="1"/>
      <c r="K498" s="1"/>
      <c r="L498" s="1"/>
    </row>
    <row r="499" ht="14.25" customHeight="1">
      <c r="A499" s="1"/>
      <c r="B499" s="1"/>
      <c r="C499" s="1"/>
      <c r="D499" s="1"/>
      <c r="E499" s="1"/>
      <c r="F499" s="1"/>
      <c r="G499" s="1"/>
      <c r="H499" s="1"/>
      <c r="I499" s="1"/>
      <c r="J499" s="1"/>
      <c r="K499" s="1"/>
      <c r="L499" s="1"/>
    </row>
    <row r="500" ht="14.25" customHeight="1">
      <c r="A500" s="1"/>
      <c r="B500" s="1"/>
      <c r="C500" s="1"/>
      <c r="D500" s="1"/>
      <c r="E500" s="1"/>
      <c r="F500" s="1"/>
      <c r="G500" s="1"/>
      <c r="H500" s="1"/>
      <c r="I500" s="1"/>
      <c r="J500" s="1"/>
      <c r="K500" s="1"/>
      <c r="L500" s="1"/>
    </row>
    <row r="501" ht="14.25" customHeight="1">
      <c r="A501" s="1"/>
      <c r="B501" s="1"/>
      <c r="C501" s="1"/>
      <c r="D501" s="1"/>
      <c r="E501" s="1"/>
      <c r="F501" s="1"/>
      <c r="G501" s="1"/>
      <c r="H501" s="1"/>
      <c r="I501" s="1"/>
      <c r="J501" s="1"/>
      <c r="K501" s="1"/>
      <c r="L501" s="1"/>
    </row>
    <row r="502" ht="14.25" customHeight="1">
      <c r="A502" s="1"/>
      <c r="B502" s="1"/>
      <c r="C502" s="1"/>
      <c r="D502" s="1"/>
      <c r="E502" s="1"/>
      <c r="F502" s="1"/>
      <c r="G502" s="1"/>
      <c r="H502" s="1"/>
      <c r="I502" s="1"/>
      <c r="J502" s="1"/>
      <c r="K502" s="1"/>
      <c r="L502" s="1"/>
    </row>
    <row r="503" ht="14.25" customHeight="1">
      <c r="A503" s="1"/>
      <c r="B503" s="1"/>
      <c r="C503" s="1"/>
      <c r="D503" s="1"/>
      <c r="E503" s="1"/>
      <c r="F503" s="1"/>
      <c r="G503" s="1"/>
      <c r="H503" s="1"/>
      <c r="I503" s="1"/>
      <c r="J503" s="1"/>
      <c r="K503" s="1"/>
      <c r="L503" s="1"/>
    </row>
    <row r="504" ht="14.25" customHeight="1">
      <c r="A504" s="1"/>
      <c r="B504" s="1"/>
      <c r="C504" s="1"/>
      <c r="D504" s="1"/>
      <c r="E504" s="1"/>
      <c r="F504" s="1"/>
      <c r="G504" s="1"/>
      <c r="H504" s="1"/>
      <c r="I504" s="1"/>
      <c r="J504" s="1"/>
      <c r="K504" s="1"/>
      <c r="L504" s="1"/>
    </row>
    <row r="505" ht="14.25" customHeight="1">
      <c r="A505" s="1"/>
      <c r="B505" s="1"/>
      <c r="C505" s="1"/>
      <c r="D505" s="1"/>
      <c r="E505" s="1"/>
      <c r="F505" s="1"/>
      <c r="G505" s="1"/>
      <c r="H505" s="1"/>
      <c r="I505" s="1"/>
      <c r="J505" s="1"/>
      <c r="K505" s="1"/>
      <c r="L505" s="1"/>
    </row>
    <row r="506" ht="14.25" customHeight="1">
      <c r="A506" s="1"/>
      <c r="B506" s="1"/>
      <c r="C506" s="1"/>
      <c r="D506" s="1"/>
      <c r="E506" s="1"/>
      <c r="F506" s="1"/>
      <c r="G506" s="1"/>
      <c r="H506" s="1"/>
      <c r="I506" s="1"/>
      <c r="J506" s="1"/>
      <c r="K506" s="1"/>
      <c r="L506" s="1"/>
    </row>
    <row r="507" ht="14.25" customHeight="1">
      <c r="A507" s="1"/>
      <c r="B507" s="1"/>
      <c r="C507" s="1"/>
      <c r="D507" s="1"/>
      <c r="E507" s="1"/>
      <c r="F507" s="1"/>
      <c r="G507" s="1"/>
      <c r="H507" s="1"/>
      <c r="I507" s="1"/>
      <c r="J507" s="1"/>
      <c r="K507" s="1"/>
      <c r="L507" s="1"/>
    </row>
    <row r="508" ht="14.25" customHeight="1">
      <c r="A508" s="1"/>
      <c r="B508" s="1"/>
      <c r="C508" s="1"/>
      <c r="D508" s="1"/>
      <c r="E508" s="1"/>
      <c r="F508" s="1"/>
      <c r="G508" s="1"/>
      <c r="H508" s="1"/>
      <c r="I508" s="1"/>
      <c r="J508" s="1"/>
      <c r="K508" s="1"/>
      <c r="L508" s="1"/>
    </row>
    <row r="509" ht="14.25" customHeight="1">
      <c r="A509" s="1"/>
      <c r="B509" s="1"/>
      <c r="C509" s="1"/>
      <c r="D509" s="1"/>
      <c r="E509" s="1"/>
      <c r="F509" s="1"/>
      <c r="G509" s="1"/>
      <c r="H509" s="1"/>
      <c r="I509" s="1"/>
      <c r="J509" s="1"/>
      <c r="K509" s="1"/>
      <c r="L509" s="1"/>
    </row>
    <row r="510" ht="14.25" customHeight="1">
      <c r="A510" s="1"/>
      <c r="B510" s="1"/>
      <c r="C510" s="1"/>
      <c r="D510" s="1"/>
      <c r="E510" s="1"/>
      <c r="F510" s="1"/>
      <c r="G510" s="1"/>
      <c r="H510" s="1"/>
      <c r="I510" s="1"/>
      <c r="J510" s="1"/>
      <c r="K510" s="1"/>
      <c r="L510" s="1"/>
    </row>
    <row r="511" ht="14.25" customHeight="1">
      <c r="A511" s="1"/>
      <c r="B511" s="1"/>
      <c r="C511" s="1"/>
      <c r="D511" s="1"/>
      <c r="E511" s="1"/>
      <c r="F511" s="1"/>
      <c r="G511" s="1"/>
      <c r="H511" s="1"/>
      <c r="I511" s="1"/>
      <c r="J511" s="1"/>
      <c r="K511" s="1"/>
      <c r="L511" s="1"/>
    </row>
    <row r="512" ht="14.25" customHeight="1">
      <c r="A512" s="1"/>
      <c r="B512" s="1"/>
      <c r="C512" s="1"/>
      <c r="D512" s="1"/>
      <c r="E512" s="1"/>
      <c r="F512" s="1"/>
      <c r="G512" s="1"/>
      <c r="H512" s="1"/>
      <c r="I512" s="1"/>
      <c r="J512" s="1"/>
      <c r="K512" s="1"/>
      <c r="L512" s="1"/>
    </row>
    <row r="513" ht="14.25" customHeight="1">
      <c r="A513" s="1"/>
      <c r="B513" s="1"/>
      <c r="C513" s="1"/>
      <c r="D513" s="1"/>
      <c r="E513" s="1"/>
      <c r="F513" s="1"/>
      <c r="G513" s="1"/>
      <c r="H513" s="1"/>
      <c r="I513" s="1"/>
      <c r="J513" s="1"/>
      <c r="K513" s="1"/>
      <c r="L513" s="1"/>
    </row>
    <row r="514" ht="14.25" customHeight="1">
      <c r="A514" s="1"/>
      <c r="B514" s="1"/>
      <c r="C514" s="1"/>
      <c r="D514" s="1"/>
      <c r="E514" s="1"/>
      <c r="F514" s="1"/>
      <c r="G514" s="1"/>
      <c r="H514" s="1"/>
      <c r="I514" s="1"/>
      <c r="J514" s="1"/>
      <c r="K514" s="1"/>
      <c r="L514" s="1"/>
    </row>
    <row r="515" ht="14.25" customHeight="1">
      <c r="A515" s="1"/>
      <c r="B515" s="1"/>
      <c r="C515" s="1"/>
      <c r="D515" s="1"/>
      <c r="E515" s="1"/>
      <c r="F515" s="1"/>
      <c r="G515" s="1"/>
      <c r="H515" s="1"/>
      <c r="I515" s="1"/>
      <c r="J515" s="1"/>
      <c r="K515" s="1"/>
      <c r="L515" s="1"/>
    </row>
    <row r="516" ht="14.25" customHeight="1">
      <c r="A516" s="1"/>
      <c r="B516" s="1"/>
      <c r="C516" s="1"/>
      <c r="D516" s="1"/>
      <c r="E516" s="1"/>
      <c r="F516" s="1"/>
      <c r="G516" s="1"/>
      <c r="H516" s="1"/>
      <c r="I516" s="1"/>
      <c r="J516" s="1"/>
      <c r="K516" s="1"/>
      <c r="L516" s="1"/>
    </row>
    <row r="517" ht="14.25" customHeight="1">
      <c r="A517" s="1"/>
      <c r="B517" s="1"/>
      <c r="C517" s="1"/>
      <c r="D517" s="1"/>
      <c r="E517" s="1"/>
      <c r="F517" s="1"/>
      <c r="G517" s="1"/>
      <c r="H517" s="1"/>
      <c r="I517" s="1"/>
      <c r="J517" s="1"/>
      <c r="K517" s="1"/>
      <c r="L517" s="1"/>
    </row>
    <row r="518" ht="14.25" customHeight="1">
      <c r="A518" s="1"/>
      <c r="B518" s="1"/>
      <c r="C518" s="1"/>
      <c r="D518" s="1"/>
      <c r="E518" s="1"/>
      <c r="F518" s="1"/>
      <c r="G518" s="1"/>
      <c r="H518" s="1"/>
      <c r="I518" s="1"/>
      <c r="J518" s="1"/>
      <c r="K518" s="1"/>
      <c r="L518" s="1"/>
    </row>
    <row r="519" ht="14.25" customHeight="1">
      <c r="A519" s="1"/>
      <c r="B519" s="1"/>
      <c r="C519" s="1"/>
      <c r="D519" s="1"/>
      <c r="E519" s="1"/>
      <c r="F519" s="1"/>
      <c r="G519" s="1"/>
      <c r="H519" s="1"/>
      <c r="I519" s="1"/>
      <c r="J519" s="1"/>
      <c r="K519" s="1"/>
      <c r="L519" s="1"/>
    </row>
    <row r="520" ht="14.25" customHeight="1">
      <c r="A520" s="1"/>
      <c r="B520" s="1"/>
      <c r="C520" s="1"/>
      <c r="D520" s="1"/>
      <c r="E520" s="1"/>
      <c r="F520" s="1"/>
      <c r="G520" s="1"/>
      <c r="H520" s="1"/>
      <c r="I520" s="1"/>
      <c r="J520" s="1"/>
      <c r="K520" s="1"/>
      <c r="L520" s="1"/>
    </row>
    <row r="521" ht="14.25" customHeight="1">
      <c r="A521" s="1"/>
      <c r="B521" s="1"/>
      <c r="C521" s="1"/>
      <c r="D521" s="1"/>
      <c r="E521" s="1"/>
      <c r="F521" s="1"/>
      <c r="G521" s="1"/>
      <c r="H521" s="1"/>
      <c r="I521" s="1"/>
      <c r="J521" s="1"/>
      <c r="K521" s="1"/>
      <c r="L521" s="1"/>
    </row>
    <row r="522" ht="14.25" customHeight="1">
      <c r="A522" s="1"/>
      <c r="B522" s="1"/>
      <c r="C522" s="1"/>
      <c r="D522" s="1"/>
      <c r="E522" s="1"/>
      <c r="F522" s="1"/>
      <c r="G522" s="1"/>
      <c r="H522" s="1"/>
      <c r="I522" s="1"/>
      <c r="J522" s="1"/>
      <c r="K522" s="1"/>
      <c r="L522" s="1"/>
    </row>
    <row r="523" ht="14.25" customHeight="1">
      <c r="A523" s="1"/>
      <c r="B523" s="1"/>
      <c r="C523" s="1"/>
      <c r="D523" s="1"/>
      <c r="E523" s="1"/>
      <c r="F523" s="1"/>
      <c r="G523" s="1"/>
      <c r="H523" s="1"/>
      <c r="I523" s="1"/>
      <c r="J523" s="1"/>
      <c r="K523" s="1"/>
      <c r="L523" s="1"/>
    </row>
    <row r="524" ht="14.25" customHeight="1">
      <c r="A524" s="1"/>
      <c r="B524" s="1"/>
      <c r="C524" s="1"/>
      <c r="D524" s="1"/>
      <c r="E524" s="1"/>
      <c r="F524" s="1"/>
      <c r="G524" s="1"/>
      <c r="H524" s="1"/>
      <c r="I524" s="1"/>
      <c r="J524" s="1"/>
      <c r="K524" s="1"/>
      <c r="L524" s="1"/>
    </row>
    <row r="525" ht="14.25" customHeight="1">
      <c r="A525" s="1"/>
      <c r="B525" s="1"/>
      <c r="C525" s="1"/>
      <c r="D525" s="1"/>
      <c r="E525" s="1"/>
      <c r="F525" s="1"/>
      <c r="G525" s="1"/>
      <c r="H525" s="1"/>
      <c r="I525" s="1"/>
      <c r="J525" s="1"/>
      <c r="K525" s="1"/>
      <c r="L525" s="1"/>
    </row>
    <row r="526" ht="14.25" customHeight="1">
      <c r="A526" s="1"/>
      <c r="B526" s="1"/>
      <c r="C526" s="1"/>
      <c r="D526" s="1"/>
      <c r="E526" s="1"/>
      <c r="F526" s="1"/>
      <c r="G526" s="1"/>
      <c r="H526" s="1"/>
      <c r="I526" s="1"/>
      <c r="J526" s="1"/>
      <c r="K526" s="1"/>
      <c r="L526" s="1"/>
    </row>
    <row r="527" ht="14.25" customHeight="1">
      <c r="A527" s="1"/>
      <c r="B527" s="1"/>
      <c r="C527" s="1"/>
      <c r="D527" s="1"/>
      <c r="E527" s="1"/>
      <c r="F527" s="1"/>
      <c r="G527" s="1"/>
      <c r="H527" s="1"/>
      <c r="I527" s="1"/>
      <c r="J527" s="1"/>
      <c r="K527" s="1"/>
      <c r="L527" s="1"/>
    </row>
    <row r="528" ht="14.25" customHeight="1">
      <c r="A528" s="1"/>
      <c r="B528" s="1"/>
      <c r="C528" s="1"/>
      <c r="D528" s="1"/>
      <c r="E528" s="1"/>
      <c r="F528" s="1"/>
      <c r="G528" s="1"/>
      <c r="H528" s="1"/>
      <c r="I528" s="1"/>
      <c r="J528" s="1"/>
      <c r="K528" s="1"/>
      <c r="L528" s="1"/>
    </row>
    <row r="529" ht="14.25" customHeight="1">
      <c r="A529" s="1"/>
      <c r="B529" s="1"/>
      <c r="C529" s="1"/>
      <c r="D529" s="1"/>
      <c r="E529" s="1"/>
      <c r="F529" s="1"/>
      <c r="G529" s="1"/>
      <c r="H529" s="1"/>
      <c r="I529" s="1"/>
      <c r="J529" s="1"/>
      <c r="K529" s="1"/>
      <c r="L529" s="1"/>
    </row>
    <row r="530" ht="14.25" customHeight="1">
      <c r="A530" s="1"/>
      <c r="B530" s="1"/>
      <c r="C530" s="1"/>
      <c r="D530" s="1"/>
      <c r="E530" s="1"/>
      <c r="F530" s="1"/>
      <c r="G530" s="1"/>
      <c r="H530" s="1"/>
      <c r="I530" s="1"/>
      <c r="J530" s="1"/>
      <c r="K530" s="1"/>
      <c r="L530" s="1"/>
    </row>
    <row r="531" ht="14.25" customHeight="1">
      <c r="A531" s="1"/>
      <c r="B531" s="1"/>
      <c r="C531" s="1"/>
      <c r="D531" s="1"/>
      <c r="E531" s="1"/>
      <c r="F531" s="1"/>
      <c r="G531" s="1"/>
      <c r="H531" s="1"/>
      <c r="I531" s="1"/>
      <c r="J531" s="1"/>
      <c r="K531" s="1"/>
      <c r="L531" s="1"/>
    </row>
    <row r="532" ht="14.25" customHeight="1">
      <c r="A532" s="1"/>
      <c r="B532" s="1"/>
      <c r="C532" s="1"/>
      <c r="D532" s="1"/>
      <c r="E532" s="1"/>
      <c r="F532" s="1"/>
      <c r="G532" s="1"/>
      <c r="H532" s="1"/>
      <c r="I532" s="1"/>
      <c r="J532" s="1"/>
      <c r="K532" s="1"/>
      <c r="L532" s="1"/>
    </row>
    <row r="533" ht="14.25" customHeight="1">
      <c r="A533" s="1"/>
      <c r="B533" s="1"/>
      <c r="C533" s="1"/>
      <c r="D533" s="1"/>
      <c r="E533" s="1"/>
      <c r="F533" s="1"/>
      <c r="G533" s="1"/>
      <c r="H533" s="1"/>
      <c r="I533" s="1"/>
      <c r="J533" s="1"/>
      <c r="K533" s="1"/>
      <c r="L533" s="1"/>
    </row>
    <row r="534" ht="14.25" customHeight="1">
      <c r="A534" s="1"/>
      <c r="B534" s="1"/>
      <c r="C534" s="1"/>
      <c r="D534" s="1"/>
      <c r="E534" s="1"/>
      <c r="F534" s="1"/>
      <c r="G534" s="1"/>
      <c r="H534" s="1"/>
      <c r="I534" s="1"/>
      <c r="J534" s="1"/>
      <c r="K534" s="1"/>
      <c r="L534" s="1"/>
    </row>
    <row r="535" ht="14.25" customHeight="1">
      <c r="A535" s="1"/>
      <c r="B535" s="1"/>
      <c r="C535" s="1"/>
      <c r="D535" s="1"/>
      <c r="E535" s="1"/>
      <c r="F535" s="1"/>
      <c r="G535" s="1"/>
      <c r="H535" s="1"/>
      <c r="I535" s="1"/>
      <c r="J535" s="1"/>
      <c r="K535" s="1"/>
      <c r="L535" s="1"/>
    </row>
    <row r="536" ht="14.25" customHeight="1">
      <c r="A536" s="1"/>
      <c r="B536" s="1"/>
      <c r="C536" s="1"/>
      <c r="D536" s="1"/>
      <c r="E536" s="1"/>
      <c r="F536" s="1"/>
      <c r="G536" s="1"/>
      <c r="H536" s="1"/>
      <c r="I536" s="1"/>
      <c r="J536" s="1"/>
      <c r="K536" s="1"/>
      <c r="L536" s="1"/>
    </row>
    <row r="537" ht="14.25" customHeight="1">
      <c r="A537" s="1"/>
      <c r="B537" s="1"/>
      <c r="C537" s="1"/>
      <c r="D537" s="1"/>
      <c r="E537" s="1"/>
      <c r="F537" s="1"/>
      <c r="G537" s="1"/>
      <c r="H537" s="1"/>
      <c r="I537" s="1"/>
      <c r="J537" s="1"/>
      <c r="K537" s="1"/>
      <c r="L537" s="1"/>
    </row>
    <row r="538" ht="14.25" customHeight="1">
      <c r="A538" s="1"/>
      <c r="B538" s="1"/>
      <c r="C538" s="1"/>
      <c r="D538" s="1"/>
      <c r="E538" s="1"/>
      <c r="F538" s="1"/>
      <c r="G538" s="1"/>
      <c r="H538" s="1"/>
      <c r="I538" s="1"/>
      <c r="J538" s="1"/>
      <c r="K538" s="1"/>
      <c r="L538" s="1"/>
    </row>
    <row r="539" ht="14.25" customHeight="1">
      <c r="A539" s="1"/>
      <c r="B539" s="1"/>
      <c r="C539" s="1"/>
      <c r="D539" s="1"/>
      <c r="E539" s="1"/>
      <c r="F539" s="1"/>
      <c r="G539" s="1"/>
      <c r="H539" s="1"/>
      <c r="I539" s="1"/>
      <c r="J539" s="1"/>
      <c r="K539" s="1"/>
      <c r="L539" s="1"/>
    </row>
    <row r="540" ht="14.25" customHeight="1">
      <c r="A540" s="1"/>
      <c r="B540" s="1"/>
      <c r="C540" s="1"/>
      <c r="D540" s="1"/>
      <c r="E540" s="1"/>
      <c r="F540" s="1"/>
      <c r="G540" s="1"/>
      <c r="H540" s="1"/>
      <c r="I540" s="1"/>
      <c r="J540" s="1"/>
      <c r="K540" s="1"/>
      <c r="L540" s="1"/>
    </row>
    <row r="541" ht="14.25" customHeight="1">
      <c r="A541" s="1"/>
      <c r="B541" s="1"/>
      <c r="C541" s="1"/>
      <c r="D541" s="1"/>
      <c r="E541" s="1"/>
      <c r="F541" s="1"/>
      <c r="G541" s="1"/>
      <c r="H541" s="1"/>
      <c r="I541" s="1"/>
      <c r="J541" s="1"/>
      <c r="K541" s="1"/>
      <c r="L541" s="1"/>
    </row>
    <row r="542" ht="14.25" customHeight="1">
      <c r="A542" s="1"/>
      <c r="B542" s="1"/>
      <c r="C542" s="1"/>
      <c r="D542" s="1"/>
      <c r="E542" s="1"/>
      <c r="F542" s="1"/>
      <c r="G542" s="1"/>
      <c r="H542" s="1"/>
      <c r="I542" s="1"/>
      <c r="J542" s="1"/>
      <c r="K542" s="1"/>
      <c r="L542" s="1"/>
    </row>
    <row r="543" ht="14.25" customHeight="1">
      <c r="A543" s="1"/>
      <c r="B543" s="1"/>
      <c r="C543" s="1"/>
      <c r="D543" s="1"/>
      <c r="E543" s="1"/>
      <c r="F543" s="1"/>
      <c r="G543" s="1"/>
      <c r="H543" s="1"/>
      <c r="I543" s="1"/>
      <c r="J543" s="1"/>
      <c r="K543" s="1"/>
      <c r="L543" s="1"/>
    </row>
    <row r="544" ht="14.25" customHeight="1">
      <c r="A544" s="1"/>
      <c r="B544" s="1"/>
      <c r="C544" s="1"/>
      <c r="D544" s="1"/>
      <c r="E544" s="1"/>
      <c r="F544" s="1"/>
      <c r="G544" s="1"/>
      <c r="H544" s="1"/>
      <c r="I544" s="1"/>
      <c r="J544" s="1"/>
      <c r="K544" s="1"/>
      <c r="L544" s="1"/>
    </row>
    <row r="545" ht="14.25" customHeight="1">
      <c r="A545" s="1"/>
      <c r="B545" s="1"/>
      <c r="C545" s="1"/>
      <c r="D545" s="1"/>
      <c r="E545" s="1"/>
      <c r="F545" s="1"/>
      <c r="G545" s="1"/>
      <c r="H545" s="1"/>
      <c r="I545" s="1"/>
      <c r="J545" s="1"/>
      <c r="K545" s="1"/>
      <c r="L545" s="1"/>
    </row>
    <row r="546" ht="14.25" customHeight="1">
      <c r="A546" s="1"/>
      <c r="B546" s="1"/>
      <c r="C546" s="1"/>
      <c r="D546" s="1"/>
      <c r="E546" s="1"/>
      <c r="F546" s="1"/>
      <c r="G546" s="1"/>
      <c r="H546" s="1"/>
      <c r="I546" s="1"/>
      <c r="J546" s="1"/>
      <c r="K546" s="1"/>
      <c r="L546" s="1"/>
    </row>
    <row r="547" ht="14.25" customHeight="1">
      <c r="A547" s="1"/>
      <c r="B547" s="1"/>
      <c r="C547" s="1"/>
      <c r="D547" s="1"/>
      <c r="E547" s="1"/>
      <c r="F547" s="1"/>
      <c r="G547" s="1"/>
      <c r="H547" s="1"/>
      <c r="I547" s="1"/>
      <c r="J547" s="1"/>
      <c r="K547" s="1"/>
      <c r="L547" s="1"/>
    </row>
    <row r="548" ht="14.25" customHeight="1">
      <c r="A548" s="1"/>
      <c r="B548" s="1"/>
      <c r="C548" s="1"/>
      <c r="D548" s="1"/>
      <c r="E548" s="1"/>
      <c r="F548" s="1"/>
      <c r="G548" s="1"/>
      <c r="H548" s="1"/>
      <c r="I548" s="1"/>
      <c r="J548" s="1"/>
      <c r="K548" s="1"/>
      <c r="L548" s="1"/>
    </row>
    <row r="549" ht="14.25" customHeight="1">
      <c r="A549" s="1"/>
      <c r="B549" s="1"/>
      <c r="C549" s="1"/>
      <c r="D549" s="1"/>
      <c r="E549" s="1"/>
      <c r="F549" s="1"/>
      <c r="G549" s="1"/>
      <c r="H549" s="1"/>
      <c r="I549" s="1"/>
      <c r="J549" s="1"/>
      <c r="K549" s="1"/>
      <c r="L549" s="1"/>
    </row>
    <row r="550" ht="14.25" customHeight="1">
      <c r="A550" s="1"/>
      <c r="B550" s="1"/>
      <c r="C550" s="1"/>
      <c r="D550" s="1"/>
      <c r="E550" s="1"/>
      <c r="F550" s="1"/>
      <c r="G550" s="1"/>
      <c r="H550" s="1"/>
      <c r="I550" s="1"/>
      <c r="J550" s="1"/>
      <c r="K550" s="1"/>
      <c r="L550" s="1"/>
    </row>
    <row r="551" ht="14.25" customHeight="1">
      <c r="A551" s="1"/>
      <c r="B551" s="1"/>
      <c r="C551" s="1"/>
      <c r="D551" s="1"/>
      <c r="E551" s="1"/>
      <c r="F551" s="1"/>
      <c r="G551" s="1"/>
      <c r="H551" s="1"/>
      <c r="I551" s="1"/>
      <c r="J551" s="1"/>
      <c r="K551" s="1"/>
      <c r="L551" s="1"/>
    </row>
    <row r="552" ht="14.25" customHeight="1">
      <c r="A552" s="1"/>
      <c r="B552" s="1"/>
      <c r="C552" s="1"/>
      <c r="D552" s="1"/>
      <c r="E552" s="1"/>
      <c r="F552" s="1"/>
      <c r="G552" s="1"/>
      <c r="H552" s="1"/>
      <c r="I552" s="1"/>
      <c r="J552" s="1"/>
      <c r="K552" s="1"/>
      <c r="L552" s="1"/>
    </row>
    <row r="553" ht="14.25" customHeight="1">
      <c r="A553" s="1"/>
      <c r="B553" s="1"/>
      <c r="C553" s="1"/>
      <c r="D553" s="1"/>
      <c r="E553" s="1"/>
      <c r="F553" s="1"/>
      <c r="G553" s="1"/>
      <c r="H553" s="1"/>
      <c r="I553" s="1"/>
      <c r="J553" s="1"/>
      <c r="K553" s="1"/>
      <c r="L553" s="1"/>
    </row>
    <row r="554" ht="14.25" customHeight="1">
      <c r="A554" s="1"/>
      <c r="B554" s="1"/>
      <c r="C554" s="1"/>
      <c r="D554" s="1"/>
      <c r="E554" s="1"/>
      <c r="F554" s="1"/>
      <c r="G554" s="1"/>
      <c r="H554" s="1"/>
      <c r="I554" s="1"/>
      <c r="J554" s="1"/>
      <c r="K554" s="1"/>
      <c r="L554" s="1"/>
    </row>
    <row r="555" ht="14.25" customHeight="1">
      <c r="A555" s="1"/>
      <c r="B555" s="1"/>
      <c r="C555" s="1"/>
      <c r="D555" s="1"/>
      <c r="E555" s="1"/>
      <c r="F555" s="1"/>
      <c r="G555" s="1"/>
      <c r="H555" s="1"/>
      <c r="I555" s="1"/>
      <c r="J555" s="1"/>
      <c r="K555" s="1"/>
      <c r="L555" s="1"/>
    </row>
    <row r="556" ht="14.25" customHeight="1">
      <c r="A556" s="1"/>
      <c r="B556" s="1"/>
      <c r="C556" s="1"/>
      <c r="D556" s="1"/>
      <c r="E556" s="1"/>
      <c r="F556" s="1"/>
      <c r="G556" s="1"/>
      <c r="H556" s="1"/>
      <c r="I556" s="1"/>
      <c r="J556" s="1"/>
      <c r="K556" s="1"/>
      <c r="L556" s="1"/>
    </row>
    <row r="557" ht="14.25" customHeight="1">
      <c r="A557" s="1"/>
      <c r="B557" s="1"/>
      <c r="C557" s="1"/>
      <c r="D557" s="1"/>
      <c r="E557" s="1"/>
      <c r="F557" s="1"/>
      <c r="G557" s="1"/>
      <c r="H557" s="1"/>
      <c r="I557" s="1"/>
      <c r="J557" s="1"/>
      <c r="K557" s="1"/>
      <c r="L557" s="1"/>
    </row>
    <row r="558" ht="14.25" customHeight="1">
      <c r="A558" s="1"/>
      <c r="B558" s="1"/>
      <c r="C558" s="1"/>
      <c r="D558" s="1"/>
      <c r="E558" s="1"/>
      <c r="F558" s="1"/>
      <c r="G558" s="1"/>
      <c r="H558" s="1"/>
      <c r="I558" s="1"/>
      <c r="J558" s="1"/>
      <c r="K558" s="1"/>
      <c r="L558" s="1"/>
    </row>
    <row r="559" ht="14.25" customHeight="1">
      <c r="A559" s="1"/>
      <c r="B559" s="1"/>
      <c r="C559" s="1"/>
      <c r="D559" s="1"/>
      <c r="E559" s="1"/>
      <c r="F559" s="1"/>
      <c r="G559" s="1"/>
      <c r="H559" s="1"/>
      <c r="I559" s="1"/>
      <c r="J559" s="1"/>
      <c r="K559" s="1"/>
      <c r="L559" s="1"/>
    </row>
    <row r="560" ht="14.25" customHeight="1">
      <c r="A560" s="1"/>
      <c r="B560" s="1"/>
      <c r="C560" s="1"/>
      <c r="D560" s="1"/>
      <c r="E560" s="1"/>
      <c r="F560" s="1"/>
      <c r="G560" s="1"/>
      <c r="H560" s="1"/>
      <c r="I560" s="1"/>
      <c r="J560" s="1"/>
      <c r="K560" s="1"/>
      <c r="L560" s="1"/>
    </row>
    <row r="561" ht="14.25" customHeight="1">
      <c r="A561" s="1"/>
      <c r="B561" s="1"/>
      <c r="C561" s="1"/>
      <c r="D561" s="1"/>
      <c r="E561" s="1"/>
      <c r="F561" s="1"/>
      <c r="G561" s="1"/>
      <c r="H561" s="1"/>
      <c r="I561" s="1"/>
      <c r="J561" s="1"/>
      <c r="K561" s="1"/>
      <c r="L561" s="1"/>
    </row>
    <row r="562" ht="14.25" customHeight="1">
      <c r="A562" s="1"/>
      <c r="B562" s="1"/>
      <c r="C562" s="1"/>
      <c r="D562" s="1"/>
      <c r="E562" s="1"/>
      <c r="F562" s="1"/>
      <c r="G562" s="1"/>
      <c r="H562" s="1"/>
      <c r="I562" s="1"/>
      <c r="J562" s="1"/>
      <c r="K562" s="1"/>
      <c r="L562" s="1"/>
    </row>
    <row r="563" ht="14.25" customHeight="1">
      <c r="A563" s="1"/>
      <c r="B563" s="1"/>
      <c r="C563" s="1"/>
      <c r="D563" s="1"/>
      <c r="E563" s="1"/>
      <c r="F563" s="1"/>
      <c r="G563" s="1"/>
      <c r="H563" s="1"/>
      <c r="I563" s="1"/>
      <c r="J563" s="1"/>
      <c r="K563" s="1"/>
      <c r="L563" s="1"/>
    </row>
    <row r="564" ht="14.25" customHeight="1">
      <c r="A564" s="1"/>
      <c r="B564" s="1"/>
      <c r="C564" s="1"/>
      <c r="D564" s="1"/>
      <c r="E564" s="1"/>
      <c r="F564" s="1"/>
      <c r="G564" s="1"/>
      <c r="H564" s="1"/>
      <c r="I564" s="1"/>
      <c r="J564" s="1"/>
      <c r="K564" s="1"/>
      <c r="L564" s="1"/>
    </row>
    <row r="565" ht="14.25" customHeight="1">
      <c r="A565" s="1"/>
      <c r="B565" s="1"/>
      <c r="C565" s="1"/>
      <c r="D565" s="1"/>
      <c r="E565" s="1"/>
      <c r="F565" s="1"/>
      <c r="G565" s="1"/>
      <c r="H565" s="1"/>
      <c r="I565" s="1"/>
      <c r="J565" s="1"/>
      <c r="K565" s="1"/>
      <c r="L565" s="1"/>
    </row>
    <row r="566" ht="14.25" customHeight="1">
      <c r="A566" s="1"/>
      <c r="B566" s="1"/>
      <c r="C566" s="1"/>
      <c r="D566" s="1"/>
      <c r="E566" s="1"/>
      <c r="F566" s="1"/>
      <c r="G566" s="1"/>
      <c r="H566" s="1"/>
      <c r="I566" s="1"/>
      <c r="J566" s="1"/>
      <c r="K566" s="1"/>
      <c r="L566" s="1"/>
    </row>
    <row r="567" ht="14.25" customHeight="1">
      <c r="A567" s="1"/>
      <c r="B567" s="1"/>
      <c r="C567" s="1"/>
      <c r="D567" s="1"/>
      <c r="E567" s="1"/>
      <c r="F567" s="1"/>
      <c r="G567" s="1"/>
      <c r="H567" s="1"/>
      <c r="I567" s="1"/>
      <c r="J567" s="1"/>
      <c r="K567" s="1"/>
      <c r="L567" s="1"/>
    </row>
    <row r="568" ht="14.25" customHeight="1">
      <c r="A568" s="1"/>
      <c r="B568" s="1"/>
      <c r="C568" s="1"/>
      <c r="D568" s="1"/>
      <c r="E568" s="1"/>
      <c r="F568" s="1"/>
      <c r="G568" s="1"/>
      <c r="H568" s="1"/>
      <c r="I568" s="1"/>
      <c r="J568" s="1"/>
      <c r="K568" s="1"/>
      <c r="L568" s="1"/>
    </row>
    <row r="569" ht="14.25" customHeight="1">
      <c r="A569" s="1"/>
      <c r="B569" s="1"/>
      <c r="C569" s="1"/>
      <c r="D569" s="1"/>
      <c r="E569" s="1"/>
      <c r="F569" s="1"/>
      <c r="G569" s="1"/>
      <c r="H569" s="1"/>
      <c r="I569" s="1"/>
      <c r="J569" s="1"/>
      <c r="K569" s="1"/>
      <c r="L569" s="1"/>
    </row>
    <row r="570" ht="14.25" customHeight="1">
      <c r="A570" s="1"/>
      <c r="B570" s="1"/>
      <c r="C570" s="1"/>
      <c r="D570" s="1"/>
      <c r="E570" s="1"/>
      <c r="F570" s="1"/>
      <c r="G570" s="1"/>
      <c r="H570" s="1"/>
      <c r="I570" s="1"/>
      <c r="J570" s="1"/>
      <c r="K570" s="1"/>
      <c r="L570" s="1"/>
    </row>
    <row r="571" ht="14.25" customHeight="1">
      <c r="A571" s="1"/>
      <c r="B571" s="1"/>
      <c r="C571" s="1"/>
      <c r="D571" s="1"/>
      <c r="E571" s="1"/>
      <c r="F571" s="1"/>
      <c r="G571" s="1"/>
      <c r="H571" s="1"/>
      <c r="I571" s="1"/>
      <c r="J571" s="1"/>
      <c r="K571" s="1"/>
      <c r="L571" s="1"/>
    </row>
    <row r="572" ht="14.25" customHeight="1">
      <c r="A572" s="1"/>
      <c r="B572" s="1"/>
      <c r="C572" s="1"/>
      <c r="D572" s="1"/>
      <c r="E572" s="1"/>
      <c r="F572" s="1"/>
      <c r="G572" s="1"/>
      <c r="H572" s="1"/>
      <c r="I572" s="1"/>
      <c r="J572" s="1"/>
      <c r="K572" s="1"/>
      <c r="L572" s="1"/>
    </row>
    <row r="573" ht="14.25" customHeight="1">
      <c r="A573" s="1"/>
      <c r="B573" s="1"/>
      <c r="C573" s="1"/>
      <c r="D573" s="1"/>
      <c r="E573" s="1"/>
      <c r="F573" s="1"/>
      <c r="G573" s="1"/>
      <c r="H573" s="1"/>
      <c r="I573" s="1"/>
      <c r="J573" s="1"/>
      <c r="K573" s="1"/>
      <c r="L573" s="1"/>
    </row>
    <row r="574" ht="14.25" customHeight="1">
      <c r="A574" s="1"/>
      <c r="B574" s="1"/>
      <c r="C574" s="1"/>
      <c r="D574" s="1"/>
      <c r="E574" s="1"/>
      <c r="F574" s="1"/>
      <c r="G574" s="1"/>
      <c r="H574" s="1"/>
      <c r="I574" s="1"/>
      <c r="J574" s="1"/>
      <c r="K574" s="1"/>
      <c r="L574" s="1"/>
    </row>
    <row r="575" ht="14.25" customHeight="1">
      <c r="A575" s="1"/>
      <c r="B575" s="1"/>
      <c r="C575" s="1"/>
      <c r="D575" s="1"/>
      <c r="E575" s="1"/>
      <c r="F575" s="1"/>
      <c r="G575" s="1"/>
      <c r="H575" s="1"/>
      <c r="I575" s="1"/>
      <c r="J575" s="1"/>
      <c r="K575" s="1"/>
      <c r="L575" s="1"/>
    </row>
    <row r="576" ht="14.25" customHeight="1">
      <c r="A576" s="1"/>
      <c r="B576" s="1"/>
      <c r="C576" s="1"/>
      <c r="D576" s="1"/>
      <c r="E576" s="1"/>
      <c r="F576" s="1"/>
      <c r="G576" s="1"/>
      <c r="H576" s="1"/>
      <c r="I576" s="1"/>
      <c r="J576" s="1"/>
      <c r="K576" s="1"/>
      <c r="L576" s="1"/>
    </row>
    <row r="577" ht="14.25" customHeight="1">
      <c r="A577" s="1"/>
      <c r="B577" s="1"/>
      <c r="C577" s="1"/>
      <c r="D577" s="1"/>
      <c r="E577" s="1"/>
      <c r="F577" s="1"/>
      <c r="G577" s="1"/>
      <c r="H577" s="1"/>
      <c r="I577" s="1"/>
      <c r="J577" s="1"/>
      <c r="K577" s="1"/>
      <c r="L577" s="1"/>
    </row>
    <row r="578" ht="14.25" customHeight="1">
      <c r="A578" s="1"/>
      <c r="B578" s="1"/>
      <c r="C578" s="1"/>
      <c r="D578" s="1"/>
      <c r="E578" s="1"/>
      <c r="F578" s="1"/>
      <c r="G578" s="1"/>
      <c r="H578" s="1"/>
      <c r="I578" s="1"/>
      <c r="J578" s="1"/>
      <c r="K578" s="1"/>
      <c r="L578" s="1"/>
    </row>
    <row r="579" ht="14.25" customHeight="1">
      <c r="A579" s="1"/>
      <c r="B579" s="1"/>
      <c r="C579" s="1"/>
      <c r="D579" s="1"/>
      <c r="E579" s="1"/>
      <c r="F579" s="1"/>
      <c r="G579" s="1"/>
      <c r="H579" s="1"/>
      <c r="I579" s="1"/>
      <c r="J579" s="1"/>
      <c r="K579" s="1"/>
      <c r="L579" s="1"/>
    </row>
    <row r="580" ht="14.25" customHeight="1">
      <c r="A580" s="1"/>
      <c r="B580" s="1"/>
      <c r="C580" s="1"/>
      <c r="D580" s="1"/>
      <c r="E580" s="1"/>
      <c r="F580" s="1"/>
      <c r="G580" s="1"/>
      <c r="H580" s="1"/>
      <c r="I580" s="1"/>
      <c r="J580" s="1"/>
      <c r="K580" s="1"/>
      <c r="L580" s="1"/>
    </row>
    <row r="581" ht="14.25" customHeight="1">
      <c r="A581" s="1"/>
      <c r="B581" s="1"/>
      <c r="C581" s="1"/>
      <c r="D581" s="1"/>
      <c r="E581" s="1"/>
      <c r="F581" s="1"/>
      <c r="G581" s="1"/>
      <c r="H581" s="1"/>
      <c r="I581" s="1"/>
      <c r="J581" s="1"/>
      <c r="K581" s="1"/>
      <c r="L581" s="1"/>
    </row>
    <row r="582" ht="14.25" customHeight="1">
      <c r="A582" s="1"/>
      <c r="B582" s="1"/>
      <c r="C582" s="1"/>
      <c r="D582" s="1"/>
      <c r="E582" s="1"/>
      <c r="F582" s="1"/>
      <c r="G582" s="1"/>
      <c r="H582" s="1"/>
      <c r="I582" s="1"/>
      <c r="J582" s="1"/>
      <c r="K582" s="1"/>
      <c r="L582" s="1"/>
    </row>
    <row r="583" ht="14.25" customHeight="1">
      <c r="A583" s="1"/>
      <c r="B583" s="1"/>
      <c r="C583" s="1"/>
      <c r="D583" s="1"/>
      <c r="E583" s="1"/>
      <c r="F583" s="1"/>
      <c r="G583" s="1"/>
      <c r="H583" s="1"/>
      <c r="I583" s="1"/>
      <c r="J583" s="1"/>
      <c r="K583" s="1"/>
      <c r="L583" s="1"/>
    </row>
    <row r="584" ht="14.25" customHeight="1">
      <c r="A584" s="1"/>
      <c r="B584" s="1"/>
      <c r="C584" s="1"/>
      <c r="D584" s="1"/>
      <c r="E584" s="1"/>
      <c r="F584" s="1"/>
      <c r="G584" s="1"/>
      <c r="H584" s="1"/>
      <c r="I584" s="1"/>
      <c r="J584" s="1"/>
      <c r="K584" s="1"/>
      <c r="L584" s="1"/>
    </row>
    <row r="585" ht="14.25" customHeight="1">
      <c r="A585" s="1"/>
      <c r="B585" s="1"/>
      <c r="C585" s="1"/>
      <c r="D585" s="1"/>
      <c r="E585" s="1"/>
      <c r="F585" s="1"/>
      <c r="G585" s="1"/>
      <c r="H585" s="1"/>
      <c r="I585" s="1"/>
      <c r="J585" s="1"/>
      <c r="K585" s="1"/>
      <c r="L585" s="1"/>
    </row>
    <row r="586" ht="14.25" customHeight="1">
      <c r="A586" s="1"/>
      <c r="B586" s="1"/>
      <c r="C586" s="1"/>
      <c r="D586" s="1"/>
      <c r="E586" s="1"/>
      <c r="F586" s="1"/>
      <c r="G586" s="1"/>
      <c r="H586" s="1"/>
      <c r="I586" s="1"/>
      <c r="J586" s="1"/>
      <c r="K586" s="1"/>
      <c r="L586" s="1"/>
    </row>
    <row r="587" ht="14.25" customHeight="1">
      <c r="A587" s="1"/>
      <c r="B587" s="1"/>
      <c r="C587" s="1"/>
      <c r="D587" s="1"/>
      <c r="E587" s="1"/>
      <c r="F587" s="1"/>
      <c r="G587" s="1"/>
      <c r="H587" s="1"/>
      <c r="I587" s="1"/>
      <c r="J587" s="1"/>
      <c r="K587" s="1"/>
      <c r="L587" s="1"/>
    </row>
    <row r="588" ht="14.25" customHeight="1">
      <c r="A588" s="1"/>
      <c r="B588" s="1"/>
      <c r="C588" s="1"/>
      <c r="D588" s="1"/>
      <c r="E588" s="1"/>
      <c r="F588" s="1"/>
      <c r="G588" s="1"/>
      <c r="H588" s="1"/>
      <c r="I588" s="1"/>
      <c r="J588" s="1"/>
      <c r="K588" s="1"/>
      <c r="L588" s="1"/>
    </row>
    <row r="589" ht="14.25" customHeight="1">
      <c r="A589" s="1"/>
      <c r="B589" s="1"/>
      <c r="C589" s="1"/>
      <c r="D589" s="1"/>
      <c r="E589" s="1"/>
      <c r="F589" s="1"/>
      <c r="G589" s="1"/>
      <c r="H589" s="1"/>
      <c r="I589" s="1"/>
      <c r="J589" s="1"/>
      <c r="K589" s="1"/>
      <c r="L589" s="1"/>
    </row>
    <row r="590" ht="14.25" customHeight="1">
      <c r="A590" s="1"/>
      <c r="B590" s="1"/>
      <c r="C590" s="1"/>
      <c r="D590" s="1"/>
      <c r="E590" s="1"/>
      <c r="F590" s="1"/>
      <c r="G590" s="1"/>
      <c r="H590" s="1"/>
      <c r="I590" s="1"/>
      <c r="J590" s="1"/>
      <c r="K590" s="1"/>
      <c r="L590" s="1"/>
    </row>
    <row r="591" ht="14.25" customHeight="1">
      <c r="A591" s="1"/>
      <c r="B591" s="1"/>
      <c r="C591" s="1"/>
      <c r="D591" s="1"/>
      <c r="E591" s="1"/>
      <c r="F591" s="1"/>
      <c r="G591" s="1"/>
      <c r="H591" s="1"/>
      <c r="I591" s="1"/>
      <c r="J591" s="1"/>
      <c r="K591" s="1"/>
      <c r="L591" s="1"/>
    </row>
    <row r="592" ht="14.25" customHeight="1">
      <c r="A592" s="1"/>
      <c r="B592" s="1"/>
      <c r="C592" s="1"/>
      <c r="D592" s="1"/>
      <c r="E592" s="1"/>
      <c r="F592" s="1"/>
      <c r="G592" s="1"/>
      <c r="H592" s="1"/>
      <c r="I592" s="1"/>
      <c r="J592" s="1"/>
      <c r="K592" s="1"/>
      <c r="L592" s="1"/>
    </row>
    <row r="593" ht="14.25" customHeight="1">
      <c r="A593" s="1"/>
      <c r="B593" s="1"/>
      <c r="C593" s="1"/>
      <c r="D593" s="1"/>
      <c r="E593" s="1"/>
      <c r="F593" s="1"/>
      <c r="G593" s="1"/>
      <c r="H593" s="1"/>
      <c r="I593" s="1"/>
      <c r="J593" s="1"/>
      <c r="K593" s="1"/>
      <c r="L593" s="1"/>
    </row>
    <row r="594" ht="14.25" customHeight="1">
      <c r="A594" s="1"/>
      <c r="B594" s="1"/>
      <c r="C594" s="1"/>
      <c r="D594" s="1"/>
      <c r="E594" s="1"/>
      <c r="F594" s="1"/>
      <c r="G594" s="1"/>
      <c r="H594" s="1"/>
      <c r="I594" s="1"/>
      <c r="J594" s="1"/>
      <c r="K594" s="1"/>
      <c r="L594" s="1"/>
    </row>
    <row r="595" ht="14.25" customHeight="1">
      <c r="A595" s="1"/>
      <c r="B595" s="1"/>
      <c r="C595" s="1"/>
      <c r="D595" s="1"/>
      <c r="E595" s="1"/>
      <c r="F595" s="1"/>
      <c r="G595" s="1"/>
      <c r="H595" s="1"/>
      <c r="I595" s="1"/>
      <c r="J595" s="1"/>
      <c r="K595" s="1"/>
      <c r="L595" s="1"/>
    </row>
    <row r="596" ht="14.25" customHeight="1">
      <c r="A596" s="1"/>
      <c r="B596" s="1"/>
      <c r="C596" s="1"/>
      <c r="D596" s="1"/>
      <c r="E596" s="1"/>
      <c r="F596" s="1"/>
      <c r="G596" s="1"/>
      <c r="H596" s="1"/>
      <c r="I596" s="1"/>
      <c r="J596" s="1"/>
      <c r="K596" s="1"/>
      <c r="L596" s="1"/>
    </row>
    <row r="597" ht="14.25" customHeight="1">
      <c r="A597" s="1"/>
      <c r="B597" s="1"/>
      <c r="C597" s="1"/>
      <c r="D597" s="1"/>
      <c r="E597" s="1"/>
      <c r="F597" s="1"/>
      <c r="G597" s="1"/>
      <c r="H597" s="1"/>
      <c r="I597" s="1"/>
      <c r="J597" s="1"/>
      <c r="K597" s="1"/>
      <c r="L597" s="1"/>
    </row>
    <row r="598" ht="14.25" customHeight="1">
      <c r="A598" s="1"/>
      <c r="B598" s="1"/>
      <c r="C598" s="1"/>
      <c r="D598" s="1"/>
      <c r="E598" s="1"/>
      <c r="F598" s="1"/>
      <c r="G598" s="1"/>
      <c r="H598" s="1"/>
      <c r="I598" s="1"/>
      <c r="J598" s="1"/>
      <c r="K598" s="1"/>
      <c r="L598" s="1"/>
    </row>
    <row r="599" ht="14.25" customHeight="1">
      <c r="A599" s="1"/>
      <c r="B599" s="1"/>
      <c r="C599" s="1"/>
      <c r="D599" s="1"/>
      <c r="E599" s="1"/>
      <c r="F599" s="1"/>
      <c r="G599" s="1"/>
      <c r="H599" s="1"/>
      <c r="I599" s="1"/>
      <c r="J599" s="1"/>
      <c r="K599" s="1"/>
      <c r="L599" s="1"/>
    </row>
    <row r="600" ht="14.25" customHeight="1">
      <c r="A600" s="1"/>
      <c r="B600" s="1"/>
      <c r="C600" s="1"/>
      <c r="D600" s="1"/>
      <c r="E600" s="1"/>
      <c r="F600" s="1"/>
      <c r="G600" s="1"/>
      <c r="H600" s="1"/>
      <c r="I600" s="1"/>
      <c r="J600" s="1"/>
      <c r="K600" s="1"/>
      <c r="L600" s="1"/>
    </row>
    <row r="601" ht="14.25" customHeight="1">
      <c r="A601" s="1"/>
      <c r="B601" s="1"/>
      <c r="C601" s="1"/>
      <c r="D601" s="1"/>
      <c r="E601" s="1"/>
      <c r="F601" s="1"/>
      <c r="G601" s="1"/>
      <c r="H601" s="1"/>
      <c r="I601" s="1"/>
      <c r="J601" s="1"/>
      <c r="K601" s="1"/>
      <c r="L601" s="1"/>
    </row>
    <row r="602" ht="14.25" customHeight="1">
      <c r="A602" s="1"/>
      <c r="B602" s="1"/>
      <c r="C602" s="1"/>
      <c r="D602" s="1"/>
      <c r="E602" s="1"/>
      <c r="F602" s="1"/>
      <c r="G602" s="1"/>
      <c r="H602" s="1"/>
      <c r="I602" s="1"/>
      <c r="J602" s="1"/>
      <c r="K602" s="1"/>
      <c r="L602" s="1"/>
    </row>
    <row r="603" ht="14.25" customHeight="1">
      <c r="A603" s="1"/>
      <c r="B603" s="1"/>
      <c r="C603" s="1"/>
      <c r="D603" s="1"/>
      <c r="E603" s="1"/>
      <c r="F603" s="1"/>
      <c r="G603" s="1"/>
      <c r="H603" s="1"/>
      <c r="I603" s="1"/>
      <c r="J603" s="1"/>
      <c r="K603" s="1"/>
      <c r="L603" s="1"/>
    </row>
    <row r="604" ht="14.25" customHeight="1">
      <c r="A604" s="1"/>
      <c r="B604" s="1"/>
      <c r="C604" s="1"/>
      <c r="D604" s="1"/>
      <c r="E604" s="1"/>
      <c r="F604" s="1"/>
      <c r="G604" s="1"/>
      <c r="H604" s="1"/>
      <c r="I604" s="1"/>
      <c r="J604" s="1"/>
      <c r="K604" s="1"/>
      <c r="L604" s="1"/>
    </row>
    <row r="605" ht="14.25" customHeight="1">
      <c r="A605" s="1"/>
      <c r="B605" s="1"/>
      <c r="C605" s="1"/>
      <c r="D605" s="1"/>
      <c r="E605" s="1"/>
      <c r="F605" s="1"/>
      <c r="G605" s="1"/>
      <c r="H605" s="1"/>
      <c r="I605" s="1"/>
      <c r="J605" s="1"/>
      <c r="K605" s="1"/>
      <c r="L605" s="1"/>
    </row>
    <row r="606" ht="14.25" customHeight="1">
      <c r="A606" s="1"/>
      <c r="B606" s="1"/>
      <c r="C606" s="1"/>
      <c r="D606" s="1"/>
      <c r="E606" s="1"/>
      <c r="F606" s="1"/>
      <c r="G606" s="1"/>
      <c r="H606" s="1"/>
      <c r="I606" s="1"/>
      <c r="J606" s="1"/>
      <c r="K606" s="1"/>
      <c r="L606" s="1"/>
    </row>
    <row r="607" ht="14.25" customHeight="1">
      <c r="A607" s="1"/>
      <c r="B607" s="1"/>
      <c r="C607" s="1"/>
      <c r="D607" s="1"/>
      <c r="E607" s="1"/>
      <c r="F607" s="1"/>
      <c r="G607" s="1"/>
      <c r="H607" s="1"/>
      <c r="I607" s="1"/>
      <c r="J607" s="1"/>
      <c r="K607" s="1"/>
      <c r="L607" s="1"/>
    </row>
    <row r="608" ht="14.25" customHeight="1">
      <c r="A608" s="1"/>
      <c r="B608" s="1"/>
      <c r="C608" s="1"/>
      <c r="D608" s="1"/>
      <c r="E608" s="1"/>
      <c r="F608" s="1"/>
      <c r="G608" s="1"/>
      <c r="H608" s="1"/>
      <c r="I608" s="1"/>
      <c r="J608" s="1"/>
      <c r="K608" s="1"/>
      <c r="L608" s="1"/>
    </row>
    <row r="609" ht="14.25" customHeight="1">
      <c r="A609" s="1"/>
      <c r="B609" s="1"/>
      <c r="C609" s="1"/>
      <c r="D609" s="1"/>
      <c r="E609" s="1"/>
      <c r="F609" s="1"/>
      <c r="G609" s="1"/>
      <c r="H609" s="1"/>
      <c r="I609" s="1"/>
      <c r="J609" s="1"/>
      <c r="K609" s="1"/>
      <c r="L609" s="1"/>
    </row>
    <row r="610" ht="14.25" customHeight="1">
      <c r="A610" s="1"/>
      <c r="B610" s="1"/>
      <c r="C610" s="1"/>
      <c r="D610" s="1"/>
      <c r="E610" s="1"/>
      <c r="F610" s="1"/>
      <c r="G610" s="1"/>
      <c r="H610" s="1"/>
      <c r="I610" s="1"/>
      <c r="J610" s="1"/>
      <c r="K610" s="1"/>
      <c r="L610" s="1"/>
    </row>
    <row r="611" ht="14.25" customHeight="1">
      <c r="A611" s="1"/>
      <c r="B611" s="1"/>
      <c r="C611" s="1"/>
      <c r="D611" s="1"/>
      <c r="E611" s="1"/>
      <c r="F611" s="1"/>
      <c r="G611" s="1"/>
      <c r="H611" s="1"/>
      <c r="I611" s="1"/>
      <c r="J611" s="1"/>
      <c r="K611" s="1"/>
      <c r="L611" s="1"/>
    </row>
    <row r="612" ht="14.25" customHeight="1">
      <c r="A612" s="1"/>
      <c r="B612" s="1"/>
      <c r="C612" s="1"/>
      <c r="D612" s="1"/>
      <c r="E612" s="1"/>
      <c r="F612" s="1"/>
      <c r="G612" s="1"/>
      <c r="H612" s="1"/>
      <c r="I612" s="1"/>
      <c r="J612" s="1"/>
      <c r="K612" s="1"/>
      <c r="L612" s="1"/>
    </row>
    <row r="613" ht="14.25" customHeight="1">
      <c r="A613" s="1"/>
      <c r="B613" s="1"/>
      <c r="C613" s="1"/>
      <c r="D613" s="1"/>
      <c r="E613" s="1"/>
      <c r="F613" s="1"/>
      <c r="G613" s="1"/>
      <c r="H613" s="1"/>
      <c r="I613" s="1"/>
      <c r="J613" s="1"/>
      <c r="K613" s="1"/>
      <c r="L613" s="1"/>
    </row>
    <row r="614" ht="14.25" customHeight="1">
      <c r="A614" s="1"/>
      <c r="B614" s="1"/>
      <c r="C614" s="1"/>
      <c r="D614" s="1"/>
      <c r="E614" s="1"/>
      <c r="F614" s="1"/>
      <c r="G614" s="1"/>
      <c r="H614" s="1"/>
      <c r="I614" s="1"/>
      <c r="J614" s="1"/>
      <c r="K614" s="1"/>
      <c r="L614" s="1"/>
    </row>
    <row r="615" ht="14.25" customHeight="1">
      <c r="A615" s="1"/>
      <c r="B615" s="1"/>
      <c r="C615" s="1"/>
      <c r="D615" s="1"/>
      <c r="E615" s="1"/>
      <c r="F615" s="1"/>
      <c r="G615" s="1"/>
      <c r="H615" s="1"/>
      <c r="I615" s="1"/>
      <c r="J615" s="1"/>
      <c r="K615" s="1"/>
      <c r="L615" s="1"/>
    </row>
    <row r="616" ht="14.25" customHeight="1">
      <c r="A616" s="1"/>
      <c r="B616" s="1"/>
      <c r="C616" s="1"/>
      <c r="D616" s="1"/>
      <c r="E616" s="1"/>
      <c r="F616" s="1"/>
      <c r="G616" s="1"/>
      <c r="H616" s="1"/>
      <c r="I616" s="1"/>
      <c r="J616" s="1"/>
      <c r="K616" s="1"/>
      <c r="L616" s="1"/>
    </row>
    <row r="617" ht="14.25" customHeight="1">
      <c r="A617" s="1"/>
      <c r="B617" s="1"/>
      <c r="C617" s="1"/>
      <c r="D617" s="1"/>
      <c r="E617" s="1"/>
      <c r="F617" s="1"/>
      <c r="G617" s="1"/>
      <c r="H617" s="1"/>
      <c r="I617" s="1"/>
      <c r="J617" s="1"/>
      <c r="K617" s="1"/>
      <c r="L617" s="1"/>
    </row>
    <row r="618" ht="14.25" customHeight="1">
      <c r="A618" s="1"/>
      <c r="B618" s="1"/>
      <c r="C618" s="1"/>
      <c r="D618" s="1"/>
      <c r="E618" s="1"/>
      <c r="F618" s="1"/>
      <c r="G618" s="1"/>
      <c r="H618" s="1"/>
      <c r="I618" s="1"/>
      <c r="J618" s="1"/>
      <c r="K618" s="1"/>
      <c r="L618" s="1"/>
    </row>
    <row r="619" ht="14.25" customHeight="1">
      <c r="A619" s="1"/>
      <c r="B619" s="1"/>
      <c r="C619" s="1"/>
      <c r="D619" s="1"/>
      <c r="E619" s="1"/>
      <c r="F619" s="1"/>
      <c r="G619" s="1"/>
      <c r="H619" s="1"/>
      <c r="I619" s="1"/>
      <c r="J619" s="1"/>
      <c r="K619" s="1"/>
      <c r="L619" s="1"/>
    </row>
    <row r="620" ht="14.25" customHeight="1">
      <c r="A620" s="1"/>
      <c r="B620" s="1"/>
      <c r="C620" s="1"/>
      <c r="D620" s="1"/>
      <c r="E620" s="1"/>
      <c r="F620" s="1"/>
      <c r="G620" s="1"/>
      <c r="H620" s="1"/>
      <c r="I620" s="1"/>
      <c r="J620" s="1"/>
      <c r="K620" s="1"/>
      <c r="L620" s="1"/>
    </row>
    <row r="621" ht="14.25" customHeight="1">
      <c r="A621" s="1"/>
      <c r="B621" s="1"/>
      <c r="C621" s="1"/>
      <c r="D621" s="1"/>
      <c r="E621" s="1"/>
      <c r="F621" s="1"/>
      <c r="G621" s="1"/>
      <c r="H621" s="1"/>
      <c r="I621" s="1"/>
      <c r="J621" s="1"/>
      <c r="K621" s="1"/>
      <c r="L621" s="1"/>
    </row>
    <row r="622" ht="14.25" customHeight="1">
      <c r="A622" s="1"/>
      <c r="B622" s="1"/>
      <c r="C622" s="1"/>
      <c r="D622" s="1"/>
      <c r="E622" s="1"/>
      <c r="F622" s="1"/>
      <c r="G622" s="1"/>
      <c r="H622" s="1"/>
      <c r="I622" s="1"/>
      <c r="J622" s="1"/>
      <c r="K622" s="1"/>
      <c r="L622" s="1"/>
    </row>
    <row r="623" ht="14.25" customHeight="1">
      <c r="A623" s="1"/>
      <c r="B623" s="1"/>
      <c r="C623" s="1"/>
      <c r="D623" s="1"/>
      <c r="E623" s="1"/>
      <c r="F623" s="1"/>
      <c r="G623" s="1"/>
      <c r="H623" s="1"/>
      <c r="I623" s="1"/>
      <c r="J623" s="1"/>
      <c r="K623" s="1"/>
      <c r="L623" s="1"/>
    </row>
    <row r="624" ht="14.25" customHeight="1">
      <c r="A624" s="1"/>
      <c r="B624" s="1"/>
      <c r="C624" s="1"/>
      <c r="D624" s="1"/>
      <c r="E624" s="1"/>
      <c r="F624" s="1"/>
      <c r="G624" s="1"/>
      <c r="H624" s="1"/>
      <c r="I624" s="1"/>
      <c r="J624" s="1"/>
      <c r="K624" s="1"/>
      <c r="L624" s="1"/>
    </row>
    <row r="625" ht="14.25" customHeight="1">
      <c r="A625" s="1"/>
      <c r="B625" s="1"/>
      <c r="C625" s="1"/>
      <c r="D625" s="1"/>
      <c r="E625" s="1"/>
      <c r="F625" s="1"/>
      <c r="G625" s="1"/>
      <c r="H625" s="1"/>
      <c r="I625" s="1"/>
      <c r="J625" s="1"/>
      <c r="K625" s="1"/>
      <c r="L625" s="1"/>
    </row>
    <row r="626" ht="14.25" customHeight="1">
      <c r="A626" s="1"/>
      <c r="B626" s="1"/>
      <c r="C626" s="1"/>
      <c r="D626" s="1"/>
      <c r="E626" s="1"/>
      <c r="F626" s="1"/>
      <c r="G626" s="1"/>
      <c r="H626" s="1"/>
      <c r="I626" s="1"/>
      <c r="J626" s="1"/>
      <c r="K626" s="1"/>
      <c r="L626" s="1"/>
    </row>
    <row r="627" ht="14.25" customHeight="1">
      <c r="A627" s="1"/>
      <c r="B627" s="1"/>
      <c r="C627" s="1"/>
      <c r="D627" s="1"/>
      <c r="E627" s="1"/>
      <c r="F627" s="1"/>
      <c r="G627" s="1"/>
      <c r="H627" s="1"/>
      <c r="I627" s="1"/>
      <c r="J627" s="1"/>
      <c r="K627" s="1"/>
      <c r="L627" s="1"/>
    </row>
    <row r="628" ht="14.25" customHeight="1">
      <c r="A628" s="1"/>
      <c r="B628" s="1"/>
      <c r="C628" s="1"/>
      <c r="D628" s="1"/>
      <c r="E628" s="1"/>
      <c r="F628" s="1"/>
      <c r="G628" s="1"/>
      <c r="H628" s="1"/>
      <c r="I628" s="1"/>
      <c r="J628" s="1"/>
      <c r="K628" s="1"/>
      <c r="L628" s="1"/>
    </row>
    <row r="629" ht="14.25" customHeight="1">
      <c r="A629" s="1"/>
      <c r="B629" s="1"/>
      <c r="C629" s="1"/>
      <c r="D629" s="1"/>
      <c r="E629" s="1"/>
      <c r="F629" s="1"/>
      <c r="G629" s="1"/>
      <c r="H629" s="1"/>
      <c r="I629" s="1"/>
      <c r="J629" s="1"/>
      <c r="K629" s="1"/>
      <c r="L629" s="1"/>
    </row>
    <row r="630" ht="14.25" customHeight="1">
      <c r="A630" s="1"/>
      <c r="B630" s="1"/>
      <c r="C630" s="1"/>
      <c r="D630" s="1"/>
      <c r="E630" s="1"/>
      <c r="F630" s="1"/>
      <c r="G630" s="1"/>
      <c r="H630" s="1"/>
      <c r="I630" s="1"/>
      <c r="J630" s="1"/>
      <c r="K630" s="1"/>
      <c r="L630" s="1"/>
    </row>
    <row r="631" ht="14.25" customHeight="1">
      <c r="A631" s="1"/>
      <c r="B631" s="1"/>
      <c r="C631" s="1"/>
      <c r="D631" s="1"/>
      <c r="E631" s="1"/>
      <c r="F631" s="1"/>
      <c r="G631" s="1"/>
      <c r="H631" s="1"/>
      <c r="I631" s="1"/>
      <c r="J631" s="1"/>
      <c r="K631" s="1"/>
      <c r="L631" s="1"/>
    </row>
    <row r="632" ht="14.25" customHeight="1">
      <c r="A632" s="1"/>
      <c r="B632" s="1"/>
      <c r="C632" s="1"/>
      <c r="D632" s="1"/>
      <c r="E632" s="1"/>
      <c r="F632" s="1"/>
      <c r="G632" s="1"/>
      <c r="H632" s="1"/>
      <c r="I632" s="1"/>
      <c r="J632" s="1"/>
      <c r="K632" s="1"/>
      <c r="L632" s="1"/>
    </row>
    <row r="633" ht="14.25" customHeight="1">
      <c r="A633" s="1"/>
      <c r="B633" s="1"/>
      <c r="C633" s="1"/>
      <c r="D633" s="1"/>
      <c r="E633" s="1"/>
      <c r="F633" s="1"/>
      <c r="G633" s="1"/>
      <c r="H633" s="1"/>
      <c r="I633" s="1"/>
      <c r="J633" s="1"/>
      <c r="K633" s="1"/>
      <c r="L633" s="1"/>
    </row>
    <row r="634" ht="14.25" customHeight="1">
      <c r="A634" s="1"/>
      <c r="B634" s="1"/>
      <c r="C634" s="1"/>
      <c r="D634" s="1"/>
      <c r="E634" s="1"/>
      <c r="F634" s="1"/>
      <c r="G634" s="1"/>
      <c r="H634" s="1"/>
      <c r="I634" s="1"/>
      <c r="J634" s="1"/>
      <c r="K634" s="1"/>
      <c r="L634" s="1"/>
    </row>
    <row r="635" ht="14.25" customHeight="1">
      <c r="A635" s="1"/>
      <c r="B635" s="1"/>
      <c r="C635" s="1"/>
      <c r="D635" s="1"/>
      <c r="E635" s="1"/>
      <c r="F635" s="1"/>
      <c r="G635" s="1"/>
      <c r="H635" s="1"/>
      <c r="I635" s="1"/>
      <c r="J635" s="1"/>
      <c r="K635" s="1"/>
      <c r="L635" s="1"/>
    </row>
    <row r="636" ht="14.25" customHeight="1">
      <c r="A636" s="1"/>
      <c r="B636" s="1"/>
      <c r="C636" s="1"/>
      <c r="D636" s="1"/>
      <c r="E636" s="1"/>
      <c r="F636" s="1"/>
      <c r="G636" s="1"/>
      <c r="H636" s="1"/>
      <c r="I636" s="1"/>
      <c r="J636" s="1"/>
      <c r="K636" s="1"/>
      <c r="L636" s="1"/>
    </row>
    <row r="637" ht="14.25" customHeight="1">
      <c r="A637" s="1"/>
      <c r="B637" s="1"/>
      <c r="C637" s="1"/>
      <c r="D637" s="1"/>
      <c r="E637" s="1"/>
      <c r="F637" s="1"/>
      <c r="G637" s="1"/>
      <c r="H637" s="1"/>
      <c r="I637" s="1"/>
      <c r="J637" s="1"/>
      <c r="K637" s="1"/>
      <c r="L637" s="1"/>
    </row>
    <row r="638" ht="14.25" customHeight="1">
      <c r="A638" s="1"/>
      <c r="B638" s="1"/>
      <c r="C638" s="1"/>
      <c r="D638" s="1"/>
      <c r="E638" s="1"/>
      <c r="F638" s="1"/>
      <c r="G638" s="1"/>
      <c r="H638" s="1"/>
      <c r="I638" s="1"/>
      <c r="J638" s="1"/>
      <c r="K638" s="1"/>
      <c r="L638" s="1"/>
    </row>
    <row r="639" ht="14.25" customHeight="1">
      <c r="A639" s="1"/>
      <c r="B639" s="1"/>
      <c r="C639" s="1"/>
      <c r="D639" s="1"/>
      <c r="E639" s="1"/>
      <c r="F639" s="1"/>
      <c r="G639" s="1"/>
      <c r="H639" s="1"/>
      <c r="I639" s="1"/>
      <c r="J639" s="1"/>
      <c r="K639" s="1"/>
      <c r="L639" s="1"/>
    </row>
    <row r="640" ht="14.25" customHeight="1">
      <c r="A640" s="1"/>
      <c r="B640" s="1"/>
      <c r="C640" s="1"/>
      <c r="D640" s="1"/>
      <c r="E640" s="1"/>
      <c r="F640" s="1"/>
      <c r="G640" s="1"/>
      <c r="H640" s="1"/>
      <c r="I640" s="1"/>
      <c r="J640" s="1"/>
      <c r="K640" s="1"/>
      <c r="L640" s="1"/>
    </row>
    <row r="641" ht="14.25" customHeight="1">
      <c r="A641" s="1"/>
      <c r="B641" s="1"/>
      <c r="C641" s="1"/>
      <c r="D641" s="1"/>
      <c r="E641" s="1"/>
      <c r="F641" s="1"/>
      <c r="G641" s="1"/>
      <c r="H641" s="1"/>
      <c r="I641" s="1"/>
      <c r="J641" s="1"/>
      <c r="K641" s="1"/>
      <c r="L641" s="1"/>
    </row>
    <row r="642" ht="14.25" customHeight="1">
      <c r="A642" s="1"/>
      <c r="B642" s="1"/>
      <c r="C642" s="1"/>
      <c r="D642" s="1"/>
      <c r="E642" s="1"/>
      <c r="F642" s="1"/>
      <c r="G642" s="1"/>
      <c r="H642" s="1"/>
      <c r="I642" s="1"/>
      <c r="J642" s="1"/>
      <c r="K642" s="1"/>
      <c r="L642" s="1"/>
    </row>
    <row r="643" ht="14.25" customHeight="1">
      <c r="A643" s="1"/>
      <c r="B643" s="1"/>
      <c r="C643" s="1"/>
      <c r="D643" s="1"/>
      <c r="E643" s="1"/>
      <c r="F643" s="1"/>
      <c r="G643" s="1"/>
      <c r="H643" s="1"/>
      <c r="I643" s="1"/>
      <c r="J643" s="1"/>
      <c r="K643" s="1"/>
      <c r="L643" s="1"/>
    </row>
    <row r="644" ht="14.25" customHeight="1">
      <c r="A644" s="1"/>
      <c r="B644" s="1"/>
      <c r="C644" s="1"/>
      <c r="D644" s="1"/>
      <c r="E644" s="1"/>
      <c r="F644" s="1"/>
      <c r="G644" s="1"/>
      <c r="H644" s="1"/>
      <c r="I644" s="1"/>
      <c r="J644" s="1"/>
      <c r="K644" s="1"/>
      <c r="L644" s="1"/>
    </row>
    <row r="645" ht="14.25" customHeight="1">
      <c r="A645" s="1"/>
      <c r="B645" s="1"/>
      <c r="C645" s="1"/>
      <c r="D645" s="1"/>
      <c r="E645" s="1"/>
      <c r="F645" s="1"/>
      <c r="G645" s="1"/>
      <c r="H645" s="1"/>
      <c r="I645" s="1"/>
      <c r="J645" s="1"/>
      <c r="K645" s="1"/>
      <c r="L645" s="1"/>
    </row>
    <row r="646" ht="14.25" customHeight="1">
      <c r="A646" s="1"/>
      <c r="B646" s="1"/>
      <c r="C646" s="1"/>
      <c r="D646" s="1"/>
      <c r="E646" s="1"/>
      <c r="F646" s="1"/>
      <c r="G646" s="1"/>
      <c r="H646" s="1"/>
      <c r="I646" s="1"/>
      <c r="J646" s="1"/>
      <c r="K646" s="1"/>
      <c r="L646" s="1"/>
    </row>
    <row r="647" ht="14.25" customHeight="1">
      <c r="A647" s="1"/>
      <c r="B647" s="1"/>
      <c r="C647" s="1"/>
      <c r="D647" s="1"/>
      <c r="E647" s="1"/>
      <c r="F647" s="1"/>
      <c r="G647" s="1"/>
      <c r="H647" s="1"/>
      <c r="I647" s="1"/>
      <c r="J647" s="1"/>
      <c r="K647" s="1"/>
      <c r="L647" s="1"/>
    </row>
    <row r="648" ht="14.25" customHeight="1">
      <c r="A648" s="1"/>
      <c r="B648" s="1"/>
      <c r="C648" s="1"/>
      <c r="D648" s="1"/>
      <c r="E648" s="1"/>
      <c r="F648" s="1"/>
      <c r="G648" s="1"/>
      <c r="H648" s="1"/>
      <c r="I648" s="1"/>
      <c r="J648" s="1"/>
      <c r="K648" s="1"/>
      <c r="L648" s="1"/>
    </row>
    <row r="649" ht="14.25" customHeight="1">
      <c r="A649" s="1"/>
      <c r="B649" s="1"/>
      <c r="C649" s="1"/>
      <c r="D649" s="1"/>
      <c r="E649" s="1"/>
      <c r="F649" s="1"/>
      <c r="G649" s="1"/>
      <c r="H649" s="1"/>
      <c r="I649" s="1"/>
      <c r="J649" s="1"/>
      <c r="K649" s="1"/>
      <c r="L649" s="1"/>
    </row>
    <row r="650" ht="14.25" customHeight="1">
      <c r="A650" s="1"/>
      <c r="B650" s="1"/>
      <c r="C650" s="1"/>
      <c r="D650" s="1"/>
      <c r="E650" s="1"/>
      <c r="F650" s="1"/>
      <c r="G650" s="1"/>
      <c r="H650" s="1"/>
      <c r="I650" s="1"/>
      <c r="J650" s="1"/>
      <c r="K650" s="1"/>
      <c r="L650" s="1"/>
    </row>
    <row r="651" ht="14.25" customHeight="1">
      <c r="A651" s="1"/>
      <c r="B651" s="1"/>
      <c r="C651" s="1"/>
      <c r="D651" s="1"/>
      <c r="E651" s="1"/>
      <c r="F651" s="1"/>
      <c r="G651" s="1"/>
      <c r="H651" s="1"/>
      <c r="I651" s="1"/>
      <c r="J651" s="1"/>
      <c r="K651" s="1"/>
      <c r="L651" s="1"/>
    </row>
    <row r="652" ht="14.25" customHeight="1">
      <c r="A652" s="1"/>
      <c r="B652" s="1"/>
      <c r="C652" s="1"/>
      <c r="D652" s="1"/>
      <c r="E652" s="1"/>
      <c r="F652" s="1"/>
      <c r="G652" s="1"/>
      <c r="H652" s="1"/>
      <c r="I652" s="1"/>
      <c r="J652" s="1"/>
      <c r="K652" s="1"/>
      <c r="L652" s="1"/>
    </row>
    <row r="653" ht="14.25" customHeight="1">
      <c r="A653" s="1"/>
      <c r="B653" s="1"/>
      <c r="C653" s="1"/>
      <c r="D653" s="1"/>
      <c r="E653" s="1"/>
      <c r="F653" s="1"/>
      <c r="G653" s="1"/>
      <c r="H653" s="1"/>
      <c r="I653" s="1"/>
      <c r="J653" s="1"/>
      <c r="K653" s="1"/>
      <c r="L653" s="1"/>
    </row>
    <row r="654" ht="14.25" customHeight="1">
      <c r="A654" s="1"/>
      <c r="B654" s="1"/>
      <c r="C654" s="1"/>
      <c r="D654" s="1"/>
      <c r="E654" s="1"/>
      <c r="F654" s="1"/>
      <c r="G654" s="1"/>
      <c r="H654" s="1"/>
      <c r="I654" s="1"/>
      <c r="J654" s="1"/>
      <c r="K654" s="1"/>
      <c r="L654" s="1"/>
    </row>
    <row r="655" ht="14.25" customHeight="1">
      <c r="A655" s="1"/>
      <c r="B655" s="1"/>
      <c r="C655" s="1"/>
      <c r="D655" s="1"/>
      <c r="E655" s="1"/>
      <c r="F655" s="1"/>
      <c r="G655" s="1"/>
      <c r="H655" s="1"/>
      <c r="I655" s="1"/>
      <c r="J655" s="1"/>
      <c r="K655" s="1"/>
      <c r="L655" s="1"/>
    </row>
    <row r="656" ht="14.25" customHeight="1">
      <c r="A656" s="1"/>
      <c r="B656" s="1"/>
      <c r="C656" s="1"/>
      <c r="D656" s="1"/>
      <c r="E656" s="1"/>
      <c r="F656" s="1"/>
      <c r="G656" s="1"/>
      <c r="H656" s="1"/>
      <c r="I656" s="1"/>
      <c r="J656" s="1"/>
      <c r="K656" s="1"/>
      <c r="L656" s="1"/>
    </row>
    <row r="657" ht="14.25" customHeight="1">
      <c r="A657" s="1"/>
      <c r="B657" s="1"/>
      <c r="C657" s="1"/>
      <c r="D657" s="1"/>
      <c r="E657" s="1"/>
      <c r="F657" s="1"/>
      <c r="G657" s="1"/>
      <c r="H657" s="1"/>
      <c r="I657" s="1"/>
      <c r="J657" s="1"/>
      <c r="K657" s="1"/>
      <c r="L657" s="1"/>
    </row>
    <row r="658" ht="14.25" customHeight="1">
      <c r="A658" s="1"/>
      <c r="B658" s="1"/>
      <c r="C658" s="1"/>
      <c r="D658" s="1"/>
      <c r="E658" s="1"/>
      <c r="F658" s="1"/>
      <c r="G658" s="1"/>
      <c r="H658" s="1"/>
      <c r="I658" s="1"/>
      <c r="J658" s="1"/>
      <c r="K658" s="1"/>
      <c r="L658" s="1"/>
    </row>
    <row r="659" ht="14.25" customHeight="1">
      <c r="A659" s="1"/>
      <c r="B659" s="1"/>
      <c r="C659" s="1"/>
      <c r="D659" s="1"/>
      <c r="E659" s="1"/>
      <c r="F659" s="1"/>
      <c r="G659" s="1"/>
      <c r="H659" s="1"/>
      <c r="I659" s="1"/>
      <c r="J659" s="1"/>
      <c r="K659" s="1"/>
      <c r="L659" s="1"/>
    </row>
    <row r="660" ht="14.25" customHeight="1">
      <c r="A660" s="1"/>
      <c r="B660" s="1"/>
      <c r="C660" s="1"/>
      <c r="D660" s="1"/>
      <c r="E660" s="1"/>
      <c r="F660" s="1"/>
      <c r="G660" s="1"/>
      <c r="H660" s="1"/>
      <c r="I660" s="1"/>
      <c r="J660" s="1"/>
      <c r="K660" s="1"/>
      <c r="L660" s="1"/>
    </row>
    <row r="661" ht="14.25" customHeight="1">
      <c r="A661" s="1"/>
      <c r="B661" s="1"/>
      <c r="C661" s="1"/>
      <c r="D661" s="1"/>
      <c r="E661" s="1"/>
      <c r="F661" s="1"/>
      <c r="G661" s="1"/>
      <c r="H661" s="1"/>
      <c r="I661" s="1"/>
      <c r="J661" s="1"/>
      <c r="K661" s="1"/>
      <c r="L661" s="1"/>
    </row>
    <row r="662" ht="14.25" customHeight="1">
      <c r="A662" s="1"/>
      <c r="B662" s="1"/>
      <c r="C662" s="1"/>
      <c r="D662" s="1"/>
      <c r="E662" s="1"/>
      <c r="F662" s="1"/>
      <c r="G662" s="1"/>
      <c r="H662" s="1"/>
      <c r="I662" s="1"/>
      <c r="J662" s="1"/>
      <c r="K662" s="1"/>
      <c r="L662" s="1"/>
    </row>
    <row r="663" ht="14.25" customHeight="1">
      <c r="A663" s="1"/>
      <c r="B663" s="1"/>
      <c r="C663" s="1"/>
      <c r="D663" s="1"/>
      <c r="E663" s="1"/>
      <c r="F663" s="1"/>
      <c r="G663" s="1"/>
      <c r="H663" s="1"/>
      <c r="I663" s="1"/>
      <c r="J663" s="1"/>
      <c r="K663" s="1"/>
      <c r="L663" s="1"/>
    </row>
    <row r="664" ht="14.25" customHeight="1">
      <c r="A664" s="1"/>
      <c r="B664" s="1"/>
      <c r="C664" s="1"/>
      <c r="D664" s="1"/>
      <c r="E664" s="1"/>
      <c r="F664" s="1"/>
      <c r="G664" s="1"/>
      <c r="H664" s="1"/>
      <c r="I664" s="1"/>
      <c r="J664" s="1"/>
      <c r="K664" s="1"/>
      <c r="L664" s="1"/>
    </row>
    <row r="665" ht="14.25" customHeight="1">
      <c r="A665" s="1"/>
      <c r="B665" s="1"/>
      <c r="C665" s="1"/>
      <c r="D665" s="1"/>
      <c r="E665" s="1"/>
      <c r="F665" s="1"/>
      <c r="G665" s="1"/>
      <c r="H665" s="1"/>
      <c r="I665" s="1"/>
      <c r="J665" s="1"/>
      <c r="K665" s="1"/>
      <c r="L665" s="1"/>
    </row>
    <row r="666" ht="14.25" customHeight="1">
      <c r="A666" s="1"/>
      <c r="B666" s="1"/>
      <c r="C666" s="1"/>
      <c r="D666" s="1"/>
      <c r="E666" s="1"/>
      <c r="F666" s="1"/>
      <c r="G666" s="1"/>
      <c r="H666" s="1"/>
      <c r="I666" s="1"/>
      <c r="J666" s="1"/>
      <c r="K666" s="1"/>
      <c r="L666" s="1"/>
    </row>
    <row r="667" ht="14.25" customHeight="1">
      <c r="A667" s="1"/>
      <c r="B667" s="1"/>
      <c r="C667" s="1"/>
      <c r="D667" s="1"/>
      <c r="E667" s="1"/>
      <c r="F667" s="1"/>
      <c r="G667" s="1"/>
      <c r="H667" s="1"/>
      <c r="I667" s="1"/>
      <c r="J667" s="1"/>
      <c r="K667" s="1"/>
      <c r="L667" s="1"/>
    </row>
    <row r="668" ht="14.25" customHeight="1">
      <c r="A668" s="1"/>
      <c r="B668" s="1"/>
      <c r="C668" s="1"/>
      <c r="D668" s="1"/>
      <c r="E668" s="1"/>
      <c r="F668" s="1"/>
      <c r="G668" s="1"/>
      <c r="H668" s="1"/>
      <c r="I668" s="1"/>
      <c r="J668" s="1"/>
      <c r="K668" s="1"/>
      <c r="L668" s="1"/>
    </row>
    <row r="669" ht="14.25" customHeight="1">
      <c r="A669" s="1"/>
      <c r="B669" s="1"/>
      <c r="C669" s="1"/>
      <c r="D669" s="1"/>
      <c r="E669" s="1"/>
      <c r="F669" s="1"/>
      <c r="G669" s="1"/>
      <c r="H669" s="1"/>
      <c r="I669" s="1"/>
      <c r="J669" s="1"/>
      <c r="K669" s="1"/>
      <c r="L669" s="1"/>
    </row>
    <row r="670" ht="14.25" customHeight="1">
      <c r="A670" s="1"/>
      <c r="B670" s="1"/>
      <c r="C670" s="1"/>
      <c r="D670" s="1"/>
      <c r="E670" s="1"/>
      <c r="F670" s="1"/>
      <c r="G670" s="1"/>
      <c r="H670" s="1"/>
      <c r="I670" s="1"/>
      <c r="J670" s="1"/>
      <c r="K670" s="1"/>
      <c r="L670" s="1"/>
    </row>
    <row r="671" ht="14.25" customHeight="1">
      <c r="A671" s="1"/>
      <c r="B671" s="1"/>
      <c r="C671" s="1"/>
      <c r="D671" s="1"/>
      <c r="E671" s="1"/>
      <c r="F671" s="1"/>
      <c r="G671" s="1"/>
      <c r="H671" s="1"/>
      <c r="I671" s="1"/>
      <c r="J671" s="1"/>
      <c r="K671" s="1"/>
      <c r="L671" s="1"/>
    </row>
    <row r="672" ht="14.25" customHeight="1">
      <c r="A672" s="1"/>
      <c r="B672" s="1"/>
      <c r="C672" s="1"/>
      <c r="D672" s="1"/>
      <c r="E672" s="1"/>
      <c r="F672" s="1"/>
      <c r="G672" s="1"/>
      <c r="H672" s="1"/>
      <c r="I672" s="1"/>
      <c r="J672" s="1"/>
      <c r="K672" s="1"/>
      <c r="L672" s="1"/>
    </row>
    <row r="673" ht="14.25" customHeight="1">
      <c r="A673" s="1"/>
      <c r="B673" s="1"/>
      <c r="C673" s="1"/>
      <c r="D673" s="1"/>
      <c r="E673" s="1"/>
      <c r="F673" s="1"/>
      <c r="G673" s="1"/>
      <c r="H673" s="1"/>
      <c r="I673" s="1"/>
      <c r="J673" s="1"/>
      <c r="K673" s="1"/>
      <c r="L673" s="1"/>
    </row>
    <row r="674" ht="14.25" customHeight="1">
      <c r="A674" s="1"/>
      <c r="B674" s="1"/>
      <c r="C674" s="1"/>
      <c r="D674" s="1"/>
      <c r="E674" s="1"/>
      <c r="F674" s="1"/>
      <c r="G674" s="1"/>
      <c r="H674" s="1"/>
      <c r="I674" s="1"/>
      <c r="J674" s="1"/>
      <c r="K674" s="1"/>
      <c r="L674" s="1"/>
    </row>
    <row r="675" ht="14.25" customHeight="1">
      <c r="A675" s="1"/>
      <c r="B675" s="1"/>
      <c r="C675" s="1"/>
      <c r="D675" s="1"/>
      <c r="E675" s="1"/>
      <c r="F675" s="1"/>
      <c r="G675" s="1"/>
      <c r="H675" s="1"/>
      <c r="I675" s="1"/>
      <c r="J675" s="1"/>
      <c r="K675" s="1"/>
      <c r="L675" s="1"/>
    </row>
    <row r="676" ht="14.25" customHeight="1">
      <c r="A676" s="1"/>
      <c r="B676" s="1"/>
      <c r="C676" s="1"/>
      <c r="D676" s="1"/>
      <c r="E676" s="1"/>
      <c r="F676" s="1"/>
      <c r="G676" s="1"/>
      <c r="H676" s="1"/>
      <c r="I676" s="1"/>
      <c r="J676" s="1"/>
      <c r="K676" s="1"/>
      <c r="L676" s="1"/>
    </row>
    <row r="677" ht="14.25" customHeight="1">
      <c r="A677" s="1"/>
      <c r="B677" s="1"/>
      <c r="C677" s="1"/>
      <c r="D677" s="1"/>
      <c r="E677" s="1"/>
      <c r="F677" s="1"/>
      <c r="G677" s="1"/>
      <c r="H677" s="1"/>
      <c r="I677" s="1"/>
      <c r="J677" s="1"/>
      <c r="K677" s="1"/>
      <c r="L677" s="1"/>
    </row>
    <row r="678" ht="14.25" customHeight="1">
      <c r="A678" s="1"/>
      <c r="B678" s="1"/>
      <c r="C678" s="1"/>
      <c r="D678" s="1"/>
      <c r="E678" s="1"/>
      <c r="F678" s="1"/>
      <c r="G678" s="1"/>
      <c r="H678" s="1"/>
      <c r="I678" s="1"/>
      <c r="J678" s="1"/>
      <c r="K678" s="1"/>
      <c r="L678" s="1"/>
    </row>
    <row r="679" ht="14.25" customHeight="1">
      <c r="A679" s="1"/>
      <c r="B679" s="1"/>
      <c r="C679" s="1"/>
      <c r="D679" s="1"/>
      <c r="E679" s="1"/>
      <c r="F679" s="1"/>
      <c r="G679" s="1"/>
      <c r="H679" s="1"/>
      <c r="I679" s="1"/>
      <c r="J679" s="1"/>
      <c r="K679" s="1"/>
      <c r="L679" s="1"/>
    </row>
    <row r="680" ht="14.25" customHeight="1">
      <c r="A680" s="1"/>
      <c r="B680" s="1"/>
      <c r="C680" s="1"/>
      <c r="D680" s="1"/>
      <c r="E680" s="1"/>
      <c r="F680" s="1"/>
      <c r="G680" s="1"/>
      <c r="H680" s="1"/>
      <c r="I680" s="1"/>
      <c r="J680" s="1"/>
      <c r="K680" s="1"/>
      <c r="L680" s="1"/>
    </row>
    <row r="681" ht="14.25" customHeight="1">
      <c r="A681" s="1"/>
      <c r="B681" s="1"/>
      <c r="C681" s="1"/>
      <c r="D681" s="1"/>
      <c r="E681" s="1"/>
      <c r="F681" s="1"/>
      <c r="G681" s="1"/>
      <c r="H681" s="1"/>
      <c r="I681" s="1"/>
      <c r="J681" s="1"/>
      <c r="K681" s="1"/>
      <c r="L681" s="1"/>
    </row>
    <row r="682" ht="14.25" customHeight="1">
      <c r="A682" s="1"/>
      <c r="B682" s="1"/>
      <c r="C682" s="1"/>
      <c r="D682" s="1"/>
      <c r="E682" s="1"/>
      <c r="F682" s="1"/>
      <c r="G682" s="1"/>
      <c r="H682" s="1"/>
      <c r="I682" s="1"/>
      <c r="J682" s="1"/>
      <c r="K682" s="1"/>
      <c r="L682" s="1"/>
    </row>
    <row r="683" ht="14.25" customHeight="1">
      <c r="A683" s="1"/>
      <c r="B683" s="1"/>
      <c r="C683" s="1"/>
      <c r="D683" s="1"/>
      <c r="E683" s="1"/>
      <c r="F683" s="1"/>
      <c r="G683" s="1"/>
      <c r="H683" s="1"/>
      <c r="I683" s="1"/>
      <c r="J683" s="1"/>
      <c r="K683" s="1"/>
      <c r="L683" s="1"/>
    </row>
    <row r="684" ht="14.25" customHeight="1">
      <c r="A684" s="1"/>
      <c r="B684" s="1"/>
      <c r="C684" s="1"/>
      <c r="D684" s="1"/>
      <c r="E684" s="1"/>
      <c r="F684" s="1"/>
      <c r="G684" s="1"/>
      <c r="H684" s="1"/>
      <c r="I684" s="1"/>
      <c r="J684" s="1"/>
      <c r="K684" s="1"/>
      <c r="L684" s="1"/>
    </row>
    <row r="685" ht="14.25" customHeight="1">
      <c r="A685" s="1"/>
      <c r="B685" s="1"/>
      <c r="C685" s="1"/>
      <c r="D685" s="1"/>
      <c r="E685" s="1"/>
      <c r="F685" s="1"/>
      <c r="G685" s="1"/>
      <c r="H685" s="1"/>
      <c r="I685" s="1"/>
      <c r="J685" s="1"/>
      <c r="K685" s="1"/>
      <c r="L685" s="1"/>
    </row>
    <row r="686" ht="14.25" customHeight="1">
      <c r="A686" s="1"/>
      <c r="B686" s="1"/>
      <c r="C686" s="1"/>
      <c r="D686" s="1"/>
      <c r="E686" s="1"/>
      <c r="F686" s="1"/>
      <c r="G686" s="1"/>
      <c r="H686" s="1"/>
      <c r="I686" s="1"/>
      <c r="J686" s="1"/>
      <c r="K686" s="1"/>
      <c r="L686" s="1"/>
    </row>
    <row r="687" ht="14.25" customHeight="1">
      <c r="A687" s="1"/>
      <c r="B687" s="1"/>
      <c r="C687" s="1"/>
      <c r="D687" s="1"/>
      <c r="E687" s="1"/>
      <c r="F687" s="1"/>
      <c r="G687" s="1"/>
      <c r="H687" s="1"/>
      <c r="I687" s="1"/>
      <c r="J687" s="1"/>
      <c r="K687" s="1"/>
      <c r="L687" s="1"/>
    </row>
    <row r="688" ht="14.25" customHeight="1">
      <c r="A688" s="1"/>
      <c r="B688" s="1"/>
      <c r="C688" s="1"/>
      <c r="D688" s="1"/>
      <c r="E688" s="1"/>
      <c r="F688" s="1"/>
      <c r="G688" s="1"/>
      <c r="H688" s="1"/>
      <c r="I688" s="1"/>
      <c r="J688" s="1"/>
      <c r="K688" s="1"/>
      <c r="L688" s="1"/>
    </row>
    <row r="689" ht="14.25" customHeight="1">
      <c r="A689" s="1"/>
      <c r="B689" s="1"/>
      <c r="C689" s="1"/>
      <c r="D689" s="1"/>
      <c r="E689" s="1"/>
      <c r="F689" s="1"/>
      <c r="G689" s="1"/>
      <c r="H689" s="1"/>
      <c r="I689" s="1"/>
      <c r="J689" s="1"/>
      <c r="K689" s="1"/>
      <c r="L689" s="1"/>
    </row>
    <row r="690" ht="14.25" customHeight="1">
      <c r="A690" s="1"/>
      <c r="B690" s="1"/>
      <c r="C690" s="1"/>
      <c r="D690" s="1"/>
      <c r="E690" s="1"/>
      <c r="F690" s="1"/>
      <c r="G690" s="1"/>
      <c r="H690" s="1"/>
      <c r="I690" s="1"/>
      <c r="J690" s="1"/>
      <c r="K690" s="1"/>
      <c r="L690" s="1"/>
    </row>
    <row r="691" ht="14.25" customHeight="1">
      <c r="A691" s="1"/>
      <c r="B691" s="1"/>
      <c r="C691" s="1"/>
      <c r="D691" s="1"/>
      <c r="E691" s="1"/>
      <c r="F691" s="1"/>
      <c r="G691" s="1"/>
      <c r="H691" s="1"/>
      <c r="I691" s="1"/>
      <c r="J691" s="1"/>
      <c r="K691" s="1"/>
      <c r="L691" s="1"/>
    </row>
    <row r="692" ht="14.25" customHeight="1">
      <c r="A692" s="1"/>
      <c r="B692" s="1"/>
      <c r="C692" s="1"/>
      <c r="D692" s="1"/>
      <c r="E692" s="1"/>
      <c r="F692" s="1"/>
      <c r="G692" s="1"/>
      <c r="H692" s="1"/>
      <c r="I692" s="1"/>
      <c r="J692" s="1"/>
      <c r="K692" s="1"/>
      <c r="L692" s="1"/>
    </row>
    <row r="693" ht="14.25" customHeight="1">
      <c r="A693" s="1"/>
      <c r="B693" s="1"/>
      <c r="C693" s="1"/>
      <c r="D693" s="1"/>
      <c r="E693" s="1"/>
      <c r="F693" s="1"/>
      <c r="G693" s="1"/>
      <c r="H693" s="1"/>
      <c r="I693" s="1"/>
      <c r="J693" s="1"/>
      <c r="K693" s="1"/>
      <c r="L693" s="1"/>
    </row>
    <row r="694" ht="14.25" customHeight="1">
      <c r="A694" s="1"/>
      <c r="B694" s="1"/>
      <c r="C694" s="1"/>
      <c r="D694" s="1"/>
      <c r="E694" s="1"/>
      <c r="F694" s="1"/>
      <c r="G694" s="1"/>
      <c r="H694" s="1"/>
      <c r="I694" s="1"/>
      <c r="J694" s="1"/>
      <c r="K694" s="1"/>
      <c r="L694" s="1"/>
    </row>
    <row r="695" ht="14.25" customHeight="1">
      <c r="A695" s="1"/>
      <c r="B695" s="1"/>
      <c r="C695" s="1"/>
      <c r="D695" s="1"/>
      <c r="E695" s="1"/>
      <c r="F695" s="1"/>
      <c r="G695" s="1"/>
      <c r="H695" s="1"/>
      <c r="I695" s="1"/>
      <c r="J695" s="1"/>
      <c r="K695" s="1"/>
      <c r="L695" s="1"/>
    </row>
    <row r="696" ht="14.25" customHeight="1">
      <c r="A696" s="1"/>
      <c r="B696" s="1"/>
      <c r="C696" s="1"/>
      <c r="D696" s="1"/>
      <c r="E696" s="1"/>
      <c r="F696" s="1"/>
      <c r="G696" s="1"/>
      <c r="H696" s="1"/>
      <c r="I696" s="1"/>
      <c r="J696" s="1"/>
      <c r="K696" s="1"/>
      <c r="L696" s="1"/>
    </row>
    <row r="697" ht="14.25" customHeight="1">
      <c r="A697" s="1"/>
      <c r="B697" s="1"/>
      <c r="C697" s="1"/>
      <c r="D697" s="1"/>
      <c r="E697" s="1"/>
      <c r="F697" s="1"/>
      <c r="G697" s="1"/>
      <c r="H697" s="1"/>
      <c r="I697" s="1"/>
      <c r="J697" s="1"/>
      <c r="K697" s="1"/>
      <c r="L697" s="1"/>
    </row>
    <row r="698" ht="14.25" customHeight="1">
      <c r="A698" s="1"/>
      <c r="B698" s="1"/>
      <c r="C698" s="1"/>
      <c r="D698" s="1"/>
      <c r="E698" s="1"/>
      <c r="F698" s="1"/>
      <c r="G698" s="1"/>
      <c r="H698" s="1"/>
      <c r="I698" s="1"/>
      <c r="J698" s="1"/>
      <c r="K698" s="1"/>
      <c r="L698" s="1"/>
    </row>
    <row r="699" ht="14.25" customHeight="1">
      <c r="A699" s="1"/>
      <c r="B699" s="1"/>
      <c r="C699" s="1"/>
      <c r="D699" s="1"/>
      <c r="E699" s="1"/>
      <c r="F699" s="1"/>
      <c r="G699" s="1"/>
      <c r="H699" s="1"/>
      <c r="I699" s="1"/>
      <c r="J699" s="1"/>
      <c r="K699" s="1"/>
      <c r="L699" s="1"/>
    </row>
    <row r="700" ht="14.25" customHeight="1">
      <c r="A700" s="1"/>
      <c r="B700" s="1"/>
      <c r="C700" s="1"/>
      <c r="D700" s="1"/>
      <c r="E700" s="1"/>
      <c r="F700" s="1"/>
      <c r="G700" s="1"/>
      <c r="H700" s="1"/>
      <c r="I700" s="1"/>
      <c r="J700" s="1"/>
      <c r="K700" s="1"/>
      <c r="L700" s="1"/>
    </row>
    <row r="701" ht="14.25" customHeight="1">
      <c r="A701" s="1"/>
      <c r="B701" s="1"/>
      <c r="C701" s="1"/>
      <c r="D701" s="1"/>
      <c r="E701" s="1"/>
      <c r="F701" s="1"/>
      <c r="G701" s="1"/>
      <c r="H701" s="1"/>
      <c r="I701" s="1"/>
      <c r="J701" s="1"/>
      <c r="K701" s="1"/>
      <c r="L701" s="1"/>
    </row>
    <row r="702" ht="14.25" customHeight="1">
      <c r="A702" s="1"/>
      <c r="B702" s="1"/>
      <c r="C702" s="1"/>
      <c r="D702" s="1"/>
      <c r="E702" s="1"/>
      <c r="F702" s="1"/>
      <c r="G702" s="1"/>
      <c r="H702" s="1"/>
      <c r="I702" s="1"/>
      <c r="J702" s="1"/>
      <c r="K702" s="1"/>
      <c r="L702" s="1"/>
    </row>
    <row r="703" ht="14.25" customHeight="1">
      <c r="A703" s="1"/>
      <c r="B703" s="1"/>
      <c r="C703" s="1"/>
      <c r="D703" s="1"/>
      <c r="E703" s="1"/>
      <c r="F703" s="1"/>
      <c r="G703" s="1"/>
      <c r="H703" s="1"/>
      <c r="I703" s="1"/>
      <c r="J703" s="1"/>
      <c r="K703" s="1"/>
      <c r="L703" s="1"/>
    </row>
    <row r="704" ht="14.25" customHeight="1">
      <c r="A704" s="1"/>
      <c r="B704" s="1"/>
      <c r="C704" s="1"/>
      <c r="D704" s="1"/>
      <c r="E704" s="1"/>
      <c r="F704" s="1"/>
      <c r="G704" s="1"/>
      <c r="H704" s="1"/>
      <c r="I704" s="1"/>
      <c r="J704" s="1"/>
      <c r="K704" s="1"/>
      <c r="L704" s="1"/>
    </row>
    <row r="705" ht="14.25" customHeight="1">
      <c r="A705" s="1"/>
      <c r="B705" s="1"/>
      <c r="C705" s="1"/>
      <c r="D705" s="1"/>
      <c r="E705" s="1"/>
      <c r="F705" s="1"/>
      <c r="G705" s="1"/>
      <c r="H705" s="1"/>
      <c r="I705" s="1"/>
      <c r="J705" s="1"/>
      <c r="K705" s="1"/>
      <c r="L705" s="1"/>
    </row>
    <row r="706" ht="14.25" customHeight="1">
      <c r="A706" s="1"/>
      <c r="B706" s="1"/>
      <c r="C706" s="1"/>
      <c r="D706" s="1"/>
      <c r="E706" s="1"/>
      <c r="F706" s="1"/>
      <c r="G706" s="1"/>
      <c r="H706" s="1"/>
      <c r="I706" s="1"/>
      <c r="J706" s="1"/>
      <c r="K706" s="1"/>
      <c r="L706" s="1"/>
    </row>
    <row r="707" ht="14.25" customHeight="1">
      <c r="A707" s="1"/>
      <c r="B707" s="1"/>
      <c r="C707" s="1"/>
      <c r="D707" s="1"/>
      <c r="E707" s="1"/>
      <c r="F707" s="1"/>
      <c r="G707" s="1"/>
      <c r="H707" s="1"/>
      <c r="I707" s="1"/>
      <c r="J707" s="1"/>
      <c r="K707" s="1"/>
      <c r="L707" s="1"/>
    </row>
    <row r="708" ht="14.25" customHeight="1">
      <c r="A708" s="1"/>
      <c r="B708" s="1"/>
      <c r="C708" s="1"/>
      <c r="D708" s="1"/>
      <c r="E708" s="1"/>
      <c r="F708" s="1"/>
      <c r="G708" s="1"/>
      <c r="H708" s="1"/>
      <c r="I708" s="1"/>
      <c r="J708" s="1"/>
      <c r="K708" s="1"/>
      <c r="L708" s="1"/>
    </row>
    <row r="709" ht="14.25" customHeight="1">
      <c r="A709" s="1"/>
      <c r="B709" s="1"/>
      <c r="C709" s="1"/>
      <c r="D709" s="1"/>
      <c r="E709" s="1"/>
      <c r="F709" s="1"/>
      <c r="G709" s="1"/>
      <c r="H709" s="1"/>
      <c r="I709" s="1"/>
      <c r="J709" s="1"/>
      <c r="K709" s="1"/>
      <c r="L709" s="1"/>
    </row>
    <row r="710" ht="14.25" customHeight="1">
      <c r="A710" s="1"/>
      <c r="B710" s="1"/>
      <c r="C710" s="1"/>
      <c r="D710" s="1"/>
      <c r="E710" s="1"/>
      <c r="F710" s="1"/>
      <c r="G710" s="1"/>
      <c r="H710" s="1"/>
      <c r="I710" s="1"/>
      <c r="J710" s="1"/>
      <c r="K710" s="1"/>
      <c r="L710" s="1"/>
    </row>
    <row r="711" ht="14.25" customHeight="1">
      <c r="A711" s="1"/>
      <c r="B711" s="1"/>
      <c r="C711" s="1"/>
      <c r="D711" s="1"/>
      <c r="E711" s="1"/>
      <c r="F711" s="1"/>
      <c r="G711" s="1"/>
      <c r="H711" s="1"/>
      <c r="I711" s="1"/>
      <c r="J711" s="1"/>
      <c r="K711" s="1"/>
      <c r="L711" s="1"/>
    </row>
    <row r="712" ht="14.25" customHeight="1">
      <c r="A712" s="1"/>
      <c r="B712" s="1"/>
      <c r="C712" s="1"/>
      <c r="D712" s="1"/>
      <c r="E712" s="1"/>
      <c r="F712" s="1"/>
      <c r="G712" s="1"/>
      <c r="H712" s="1"/>
      <c r="I712" s="1"/>
      <c r="J712" s="1"/>
      <c r="K712" s="1"/>
      <c r="L712" s="1"/>
    </row>
    <row r="713" ht="14.25" customHeight="1">
      <c r="A713" s="1"/>
      <c r="B713" s="1"/>
      <c r="C713" s="1"/>
      <c r="D713" s="1"/>
      <c r="E713" s="1"/>
      <c r="F713" s="1"/>
      <c r="G713" s="1"/>
      <c r="H713" s="1"/>
      <c r="I713" s="1"/>
      <c r="J713" s="1"/>
      <c r="K713" s="1"/>
      <c r="L713" s="1"/>
    </row>
    <row r="714" ht="14.25" customHeight="1">
      <c r="A714" s="1"/>
      <c r="B714" s="1"/>
      <c r="C714" s="1"/>
      <c r="D714" s="1"/>
      <c r="E714" s="1"/>
      <c r="F714" s="1"/>
      <c r="G714" s="1"/>
      <c r="H714" s="1"/>
      <c r="I714" s="1"/>
      <c r="J714" s="1"/>
      <c r="K714" s="1"/>
      <c r="L714" s="1"/>
    </row>
    <row r="715" ht="14.25" customHeight="1">
      <c r="A715" s="1"/>
      <c r="B715" s="1"/>
      <c r="C715" s="1"/>
      <c r="D715" s="1"/>
      <c r="E715" s="1"/>
      <c r="F715" s="1"/>
      <c r="G715" s="1"/>
      <c r="H715" s="1"/>
      <c r="I715" s="1"/>
      <c r="J715" s="1"/>
      <c r="K715" s="1"/>
      <c r="L715" s="1"/>
    </row>
    <row r="716" ht="14.25" customHeight="1">
      <c r="A716" s="1"/>
      <c r="B716" s="1"/>
      <c r="C716" s="1"/>
      <c r="D716" s="1"/>
      <c r="E716" s="1"/>
      <c r="F716" s="1"/>
      <c r="G716" s="1"/>
      <c r="H716" s="1"/>
      <c r="I716" s="1"/>
      <c r="J716" s="1"/>
      <c r="K716" s="1"/>
      <c r="L716" s="1"/>
    </row>
    <row r="717" ht="14.25" customHeight="1">
      <c r="A717" s="1"/>
      <c r="B717" s="1"/>
      <c r="C717" s="1"/>
      <c r="D717" s="1"/>
      <c r="E717" s="1"/>
      <c r="F717" s="1"/>
      <c r="G717" s="1"/>
      <c r="H717" s="1"/>
      <c r="I717" s="1"/>
      <c r="J717" s="1"/>
      <c r="K717" s="1"/>
      <c r="L717" s="1"/>
    </row>
    <row r="718" ht="14.25" customHeight="1">
      <c r="A718" s="1"/>
      <c r="B718" s="1"/>
      <c r="C718" s="1"/>
      <c r="D718" s="1"/>
      <c r="E718" s="1"/>
      <c r="F718" s="1"/>
      <c r="G718" s="1"/>
      <c r="H718" s="1"/>
      <c r="I718" s="1"/>
      <c r="J718" s="1"/>
      <c r="K718" s="1"/>
      <c r="L718" s="1"/>
    </row>
    <row r="719" ht="14.25" customHeight="1">
      <c r="A719" s="1"/>
      <c r="B719" s="1"/>
      <c r="C719" s="1"/>
      <c r="D719" s="1"/>
      <c r="E719" s="1"/>
      <c r="F719" s="1"/>
      <c r="G719" s="1"/>
      <c r="H719" s="1"/>
      <c r="I719" s="1"/>
      <c r="J719" s="1"/>
      <c r="K719" s="1"/>
      <c r="L719" s="1"/>
    </row>
    <row r="720" ht="14.25" customHeight="1">
      <c r="A720" s="1"/>
      <c r="B720" s="1"/>
      <c r="C720" s="1"/>
      <c r="D720" s="1"/>
      <c r="E720" s="1"/>
      <c r="F720" s="1"/>
      <c r="G720" s="1"/>
      <c r="H720" s="1"/>
      <c r="I720" s="1"/>
      <c r="J720" s="1"/>
      <c r="K720" s="1"/>
      <c r="L720" s="1"/>
    </row>
    <row r="721" ht="14.25" customHeight="1">
      <c r="A721" s="1"/>
      <c r="B721" s="1"/>
      <c r="C721" s="1"/>
      <c r="D721" s="1"/>
      <c r="E721" s="1"/>
      <c r="F721" s="1"/>
      <c r="G721" s="1"/>
      <c r="H721" s="1"/>
      <c r="I721" s="1"/>
      <c r="J721" s="1"/>
      <c r="K721" s="1"/>
      <c r="L721" s="1"/>
    </row>
    <row r="722" ht="14.25" customHeight="1">
      <c r="A722" s="1"/>
      <c r="B722" s="1"/>
      <c r="C722" s="1"/>
      <c r="D722" s="1"/>
      <c r="E722" s="1"/>
      <c r="F722" s="1"/>
      <c r="G722" s="1"/>
      <c r="H722" s="1"/>
      <c r="I722" s="1"/>
      <c r="J722" s="1"/>
      <c r="K722" s="1"/>
      <c r="L722" s="1"/>
    </row>
    <row r="723" ht="14.25" customHeight="1">
      <c r="A723" s="1"/>
      <c r="B723" s="1"/>
      <c r="C723" s="1"/>
      <c r="D723" s="1"/>
      <c r="E723" s="1"/>
      <c r="F723" s="1"/>
      <c r="G723" s="1"/>
      <c r="H723" s="1"/>
      <c r="I723" s="1"/>
      <c r="J723" s="1"/>
      <c r="K723" s="1"/>
      <c r="L723" s="1"/>
    </row>
    <row r="724" ht="14.25" customHeight="1">
      <c r="A724" s="1"/>
      <c r="B724" s="1"/>
      <c r="C724" s="1"/>
      <c r="D724" s="1"/>
      <c r="E724" s="1"/>
      <c r="F724" s="1"/>
      <c r="G724" s="1"/>
      <c r="H724" s="1"/>
      <c r="I724" s="1"/>
      <c r="J724" s="1"/>
      <c r="K724" s="1"/>
      <c r="L724" s="1"/>
    </row>
    <row r="725" ht="14.25" customHeight="1">
      <c r="A725" s="1"/>
      <c r="B725" s="1"/>
      <c r="C725" s="1"/>
      <c r="D725" s="1"/>
      <c r="E725" s="1"/>
      <c r="F725" s="1"/>
      <c r="G725" s="1"/>
      <c r="H725" s="1"/>
      <c r="I725" s="1"/>
      <c r="J725" s="1"/>
      <c r="K725" s="1"/>
      <c r="L725" s="1"/>
    </row>
    <row r="726" ht="14.25" customHeight="1">
      <c r="A726" s="1"/>
      <c r="B726" s="1"/>
      <c r="C726" s="1"/>
      <c r="D726" s="1"/>
      <c r="E726" s="1"/>
      <c r="F726" s="1"/>
      <c r="G726" s="1"/>
      <c r="H726" s="1"/>
      <c r="I726" s="1"/>
      <c r="J726" s="1"/>
      <c r="K726" s="1"/>
      <c r="L726" s="1"/>
    </row>
    <row r="727" ht="14.25" customHeight="1">
      <c r="A727" s="1"/>
      <c r="B727" s="1"/>
      <c r="C727" s="1"/>
      <c r="D727" s="1"/>
      <c r="E727" s="1"/>
      <c r="F727" s="1"/>
      <c r="G727" s="1"/>
      <c r="H727" s="1"/>
      <c r="I727" s="1"/>
      <c r="J727" s="1"/>
      <c r="K727" s="1"/>
      <c r="L727" s="1"/>
    </row>
    <row r="728" ht="14.25" customHeight="1">
      <c r="A728" s="1"/>
      <c r="B728" s="1"/>
      <c r="C728" s="1"/>
      <c r="D728" s="1"/>
      <c r="E728" s="1"/>
      <c r="F728" s="1"/>
      <c r="G728" s="1"/>
      <c r="H728" s="1"/>
      <c r="I728" s="1"/>
      <c r="J728" s="1"/>
      <c r="K728" s="1"/>
      <c r="L728" s="1"/>
    </row>
    <row r="729" ht="14.25" customHeight="1">
      <c r="A729" s="1"/>
      <c r="B729" s="1"/>
      <c r="C729" s="1"/>
      <c r="D729" s="1"/>
      <c r="E729" s="1"/>
      <c r="F729" s="1"/>
      <c r="G729" s="1"/>
      <c r="H729" s="1"/>
      <c r="I729" s="1"/>
      <c r="J729" s="1"/>
      <c r="K729" s="1"/>
      <c r="L729" s="1"/>
    </row>
    <row r="730" ht="14.25" customHeight="1">
      <c r="A730" s="1"/>
      <c r="B730" s="1"/>
      <c r="C730" s="1"/>
      <c r="D730" s="1"/>
      <c r="E730" s="1"/>
      <c r="F730" s="1"/>
      <c r="G730" s="1"/>
      <c r="H730" s="1"/>
      <c r="I730" s="1"/>
      <c r="J730" s="1"/>
      <c r="K730" s="1"/>
      <c r="L730" s="1"/>
    </row>
    <row r="731" ht="14.25" customHeight="1">
      <c r="A731" s="1"/>
      <c r="B731" s="1"/>
      <c r="C731" s="1"/>
      <c r="D731" s="1"/>
      <c r="E731" s="1"/>
      <c r="F731" s="1"/>
      <c r="G731" s="1"/>
      <c r="H731" s="1"/>
      <c r="I731" s="1"/>
      <c r="J731" s="1"/>
      <c r="K731" s="1"/>
      <c r="L731" s="1"/>
    </row>
    <row r="732" ht="14.25" customHeight="1">
      <c r="A732" s="1"/>
      <c r="B732" s="1"/>
      <c r="C732" s="1"/>
      <c r="D732" s="1"/>
      <c r="E732" s="1"/>
      <c r="F732" s="1"/>
      <c r="G732" s="1"/>
      <c r="H732" s="1"/>
      <c r="I732" s="1"/>
      <c r="J732" s="1"/>
      <c r="K732" s="1"/>
      <c r="L732" s="1"/>
    </row>
    <row r="733" ht="14.25" customHeight="1">
      <c r="A733" s="1"/>
      <c r="B733" s="1"/>
      <c r="C733" s="1"/>
      <c r="D733" s="1"/>
      <c r="E733" s="1"/>
      <c r="F733" s="1"/>
      <c r="G733" s="1"/>
      <c r="H733" s="1"/>
      <c r="I733" s="1"/>
      <c r="J733" s="1"/>
      <c r="K733" s="1"/>
      <c r="L733" s="1"/>
    </row>
    <row r="734" ht="14.25" customHeight="1">
      <c r="A734" s="1"/>
      <c r="B734" s="1"/>
      <c r="C734" s="1"/>
      <c r="D734" s="1"/>
      <c r="E734" s="1"/>
      <c r="F734" s="1"/>
      <c r="G734" s="1"/>
      <c r="H734" s="1"/>
      <c r="I734" s="1"/>
      <c r="J734" s="1"/>
      <c r="K734" s="1"/>
      <c r="L734" s="1"/>
    </row>
    <row r="735" ht="14.25" customHeight="1">
      <c r="A735" s="1"/>
      <c r="B735" s="1"/>
      <c r="C735" s="1"/>
      <c r="D735" s="1"/>
      <c r="E735" s="1"/>
      <c r="F735" s="1"/>
      <c r="G735" s="1"/>
      <c r="H735" s="1"/>
      <c r="I735" s="1"/>
      <c r="J735" s="1"/>
      <c r="K735" s="1"/>
      <c r="L735" s="1"/>
    </row>
    <row r="736" ht="14.25" customHeight="1">
      <c r="A736" s="1"/>
      <c r="B736" s="1"/>
      <c r="C736" s="1"/>
      <c r="D736" s="1"/>
      <c r="E736" s="1"/>
      <c r="F736" s="1"/>
      <c r="G736" s="1"/>
      <c r="H736" s="1"/>
      <c r="I736" s="1"/>
      <c r="J736" s="1"/>
      <c r="K736" s="1"/>
      <c r="L736" s="1"/>
    </row>
    <row r="737" ht="14.25" customHeight="1">
      <c r="A737" s="1"/>
      <c r="B737" s="1"/>
      <c r="C737" s="1"/>
      <c r="D737" s="1"/>
      <c r="E737" s="1"/>
      <c r="F737" s="1"/>
      <c r="G737" s="1"/>
      <c r="H737" s="1"/>
      <c r="I737" s="1"/>
      <c r="J737" s="1"/>
      <c r="K737" s="1"/>
      <c r="L737" s="1"/>
    </row>
    <row r="738" ht="14.25" customHeight="1">
      <c r="A738" s="1"/>
      <c r="B738" s="1"/>
      <c r="C738" s="1"/>
      <c r="D738" s="1"/>
      <c r="E738" s="1"/>
      <c r="F738" s="1"/>
      <c r="G738" s="1"/>
      <c r="H738" s="1"/>
      <c r="I738" s="1"/>
      <c r="J738" s="1"/>
      <c r="K738" s="1"/>
      <c r="L738" s="1"/>
    </row>
    <row r="739" ht="14.25" customHeight="1">
      <c r="A739" s="1"/>
      <c r="B739" s="1"/>
      <c r="C739" s="1"/>
      <c r="D739" s="1"/>
      <c r="E739" s="1"/>
      <c r="F739" s="1"/>
      <c r="G739" s="1"/>
      <c r="H739" s="1"/>
      <c r="I739" s="1"/>
      <c r="J739" s="1"/>
      <c r="K739" s="1"/>
      <c r="L739" s="1"/>
    </row>
    <row r="740" ht="14.25" customHeight="1">
      <c r="A740" s="1"/>
      <c r="B740" s="1"/>
      <c r="C740" s="1"/>
      <c r="D740" s="1"/>
      <c r="E740" s="1"/>
      <c r="F740" s="1"/>
      <c r="G740" s="1"/>
      <c r="H740" s="1"/>
      <c r="I740" s="1"/>
      <c r="J740" s="1"/>
      <c r="K740" s="1"/>
      <c r="L740" s="1"/>
    </row>
    <row r="741" ht="14.25" customHeight="1">
      <c r="A741" s="1"/>
      <c r="B741" s="1"/>
      <c r="C741" s="1"/>
      <c r="D741" s="1"/>
      <c r="E741" s="1"/>
      <c r="F741" s="1"/>
      <c r="G741" s="1"/>
      <c r="H741" s="1"/>
      <c r="I741" s="1"/>
      <c r="J741" s="1"/>
      <c r="K741" s="1"/>
      <c r="L741" s="1"/>
    </row>
    <row r="742" ht="14.25" customHeight="1">
      <c r="A742" s="1"/>
      <c r="B742" s="1"/>
      <c r="C742" s="1"/>
      <c r="D742" s="1"/>
      <c r="E742" s="1"/>
      <c r="F742" s="1"/>
      <c r="G742" s="1"/>
      <c r="H742" s="1"/>
      <c r="I742" s="1"/>
      <c r="J742" s="1"/>
      <c r="K742" s="1"/>
      <c r="L742" s="1"/>
    </row>
    <row r="743" ht="14.25" customHeight="1">
      <c r="A743" s="1"/>
      <c r="B743" s="1"/>
      <c r="C743" s="1"/>
      <c r="D743" s="1"/>
      <c r="E743" s="1"/>
      <c r="F743" s="1"/>
      <c r="G743" s="1"/>
      <c r="H743" s="1"/>
      <c r="I743" s="1"/>
      <c r="J743" s="1"/>
      <c r="K743" s="1"/>
      <c r="L743" s="1"/>
    </row>
    <row r="744" ht="14.25" customHeight="1">
      <c r="A744" s="1"/>
      <c r="B744" s="1"/>
      <c r="C744" s="1"/>
      <c r="D744" s="1"/>
      <c r="E744" s="1"/>
      <c r="F744" s="1"/>
      <c r="G744" s="1"/>
      <c r="H744" s="1"/>
      <c r="I744" s="1"/>
      <c r="J744" s="1"/>
      <c r="K744" s="1"/>
      <c r="L744" s="1"/>
    </row>
    <row r="745" ht="14.25" customHeight="1">
      <c r="A745" s="1"/>
      <c r="B745" s="1"/>
      <c r="C745" s="1"/>
      <c r="D745" s="1"/>
      <c r="E745" s="1"/>
      <c r="F745" s="1"/>
      <c r="G745" s="1"/>
      <c r="H745" s="1"/>
      <c r="I745" s="1"/>
      <c r="J745" s="1"/>
      <c r="K745" s="1"/>
      <c r="L745" s="1"/>
    </row>
    <row r="746" ht="14.25" customHeight="1">
      <c r="A746" s="1"/>
      <c r="B746" s="1"/>
      <c r="C746" s="1"/>
      <c r="D746" s="1"/>
      <c r="E746" s="1"/>
      <c r="F746" s="1"/>
      <c r="G746" s="1"/>
      <c r="H746" s="1"/>
      <c r="I746" s="1"/>
      <c r="J746" s="1"/>
      <c r="K746" s="1"/>
      <c r="L746" s="1"/>
    </row>
    <row r="747" ht="14.25" customHeight="1">
      <c r="A747" s="1"/>
      <c r="B747" s="1"/>
      <c r="C747" s="1"/>
      <c r="D747" s="1"/>
      <c r="E747" s="1"/>
      <c r="F747" s="1"/>
      <c r="G747" s="1"/>
      <c r="H747" s="1"/>
      <c r="I747" s="1"/>
      <c r="J747" s="1"/>
      <c r="K747" s="1"/>
      <c r="L747" s="1"/>
    </row>
    <row r="748" ht="14.25" customHeight="1">
      <c r="A748" s="1"/>
      <c r="B748" s="1"/>
      <c r="C748" s="1"/>
      <c r="D748" s="1"/>
      <c r="E748" s="1"/>
      <c r="F748" s="1"/>
      <c r="G748" s="1"/>
      <c r="H748" s="1"/>
      <c r="I748" s="1"/>
      <c r="J748" s="1"/>
      <c r="K748" s="1"/>
      <c r="L748" s="1"/>
    </row>
    <row r="749" ht="14.25" customHeight="1">
      <c r="A749" s="1"/>
      <c r="B749" s="1"/>
      <c r="C749" s="1"/>
      <c r="D749" s="1"/>
      <c r="E749" s="1"/>
      <c r="F749" s="1"/>
      <c r="G749" s="1"/>
      <c r="H749" s="1"/>
      <c r="I749" s="1"/>
      <c r="J749" s="1"/>
      <c r="K749" s="1"/>
      <c r="L749" s="1"/>
    </row>
    <row r="750" ht="14.25" customHeight="1">
      <c r="A750" s="1"/>
      <c r="B750" s="1"/>
      <c r="C750" s="1"/>
      <c r="D750" s="1"/>
      <c r="E750" s="1"/>
      <c r="F750" s="1"/>
      <c r="G750" s="1"/>
      <c r="H750" s="1"/>
      <c r="I750" s="1"/>
      <c r="J750" s="1"/>
      <c r="K750" s="1"/>
      <c r="L750" s="1"/>
    </row>
    <row r="751" ht="14.25" customHeight="1">
      <c r="A751" s="1"/>
      <c r="B751" s="1"/>
      <c r="C751" s="1"/>
      <c r="D751" s="1"/>
      <c r="E751" s="1"/>
      <c r="F751" s="1"/>
      <c r="G751" s="1"/>
      <c r="H751" s="1"/>
      <c r="I751" s="1"/>
      <c r="J751" s="1"/>
      <c r="K751" s="1"/>
      <c r="L751" s="1"/>
    </row>
    <row r="752" ht="14.25" customHeight="1">
      <c r="A752" s="1"/>
      <c r="B752" s="1"/>
      <c r="C752" s="1"/>
      <c r="D752" s="1"/>
      <c r="E752" s="1"/>
      <c r="F752" s="1"/>
      <c r="G752" s="1"/>
      <c r="H752" s="1"/>
      <c r="I752" s="1"/>
      <c r="J752" s="1"/>
      <c r="K752" s="1"/>
      <c r="L752" s="1"/>
    </row>
    <row r="753" ht="14.25" customHeight="1">
      <c r="A753" s="1"/>
      <c r="B753" s="1"/>
      <c r="C753" s="1"/>
      <c r="D753" s="1"/>
      <c r="E753" s="1"/>
      <c r="F753" s="1"/>
      <c r="G753" s="1"/>
      <c r="H753" s="1"/>
      <c r="I753" s="1"/>
      <c r="J753" s="1"/>
      <c r="K753" s="1"/>
      <c r="L753" s="1"/>
    </row>
    <row r="754" ht="14.25" customHeight="1">
      <c r="A754" s="1"/>
      <c r="B754" s="1"/>
      <c r="C754" s="1"/>
      <c r="D754" s="1"/>
      <c r="E754" s="1"/>
      <c r="F754" s="1"/>
      <c r="G754" s="1"/>
      <c r="H754" s="1"/>
      <c r="I754" s="1"/>
      <c r="J754" s="1"/>
      <c r="K754" s="1"/>
      <c r="L754" s="1"/>
    </row>
    <row r="755" ht="14.25" customHeight="1">
      <c r="A755" s="1"/>
      <c r="B755" s="1"/>
      <c r="C755" s="1"/>
      <c r="D755" s="1"/>
      <c r="E755" s="1"/>
      <c r="F755" s="1"/>
      <c r="G755" s="1"/>
      <c r="H755" s="1"/>
      <c r="I755" s="1"/>
      <c r="J755" s="1"/>
      <c r="K755" s="1"/>
      <c r="L755" s="1"/>
    </row>
    <row r="756" ht="14.25" customHeight="1">
      <c r="A756" s="1"/>
      <c r="B756" s="1"/>
      <c r="C756" s="1"/>
      <c r="D756" s="1"/>
      <c r="E756" s="1"/>
      <c r="F756" s="1"/>
      <c r="G756" s="1"/>
      <c r="H756" s="1"/>
      <c r="I756" s="1"/>
      <c r="J756" s="1"/>
      <c r="K756" s="1"/>
      <c r="L756" s="1"/>
    </row>
    <row r="757" ht="14.25" customHeight="1">
      <c r="A757" s="1"/>
      <c r="B757" s="1"/>
      <c r="C757" s="1"/>
      <c r="D757" s="1"/>
      <c r="E757" s="1"/>
      <c r="F757" s="1"/>
      <c r="G757" s="1"/>
      <c r="H757" s="1"/>
      <c r="I757" s="1"/>
      <c r="J757" s="1"/>
      <c r="K757" s="1"/>
      <c r="L757" s="1"/>
    </row>
    <row r="758" ht="14.25" customHeight="1">
      <c r="A758" s="1"/>
      <c r="B758" s="1"/>
      <c r="C758" s="1"/>
      <c r="D758" s="1"/>
      <c r="E758" s="1"/>
      <c r="F758" s="1"/>
      <c r="G758" s="1"/>
      <c r="H758" s="1"/>
      <c r="I758" s="1"/>
      <c r="J758" s="1"/>
      <c r="K758" s="1"/>
      <c r="L758" s="1"/>
    </row>
    <row r="759" ht="14.25" customHeight="1">
      <c r="A759" s="1"/>
      <c r="B759" s="1"/>
      <c r="C759" s="1"/>
      <c r="D759" s="1"/>
      <c r="E759" s="1"/>
      <c r="F759" s="1"/>
      <c r="G759" s="1"/>
      <c r="H759" s="1"/>
      <c r="I759" s="1"/>
      <c r="J759" s="1"/>
      <c r="K759" s="1"/>
      <c r="L759" s="1"/>
    </row>
    <row r="760" ht="14.25" customHeight="1">
      <c r="A760" s="1"/>
      <c r="B760" s="1"/>
      <c r="C760" s="1"/>
      <c r="D760" s="1"/>
      <c r="E760" s="1"/>
      <c r="F760" s="1"/>
      <c r="G760" s="1"/>
      <c r="H760" s="1"/>
      <c r="I760" s="1"/>
      <c r="J760" s="1"/>
      <c r="K760" s="1"/>
      <c r="L760" s="1"/>
    </row>
    <row r="761" ht="14.25" customHeight="1">
      <c r="A761" s="1"/>
      <c r="B761" s="1"/>
      <c r="C761" s="1"/>
      <c r="D761" s="1"/>
      <c r="E761" s="1"/>
      <c r="F761" s="1"/>
      <c r="G761" s="1"/>
      <c r="H761" s="1"/>
      <c r="I761" s="1"/>
      <c r="J761" s="1"/>
      <c r="K761" s="1"/>
      <c r="L761" s="1"/>
    </row>
    <row r="762" ht="14.25" customHeight="1">
      <c r="A762" s="1"/>
      <c r="B762" s="1"/>
      <c r="C762" s="1"/>
      <c r="D762" s="1"/>
      <c r="E762" s="1"/>
      <c r="F762" s="1"/>
      <c r="G762" s="1"/>
      <c r="H762" s="1"/>
      <c r="I762" s="1"/>
      <c r="J762" s="1"/>
      <c r="K762" s="1"/>
      <c r="L762" s="1"/>
    </row>
    <row r="763" ht="14.25" customHeight="1">
      <c r="A763" s="1"/>
      <c r="B763" s="1"/>
      <c r="C763" s="1"/>
      <c r="D763" s="1"/>
      <c r="E763" s="1"/>
      <c r="F763" s="1"/>
      <c r="G763" s="1"/>
      <c r="H763" s="1"/>
      <c r="I763" s="1"/>
      <c r="J763" s="1"/>
      <c r="K763" s="1"/>
      <c r="L763" s="1"/>
    </row>
    <row r="764" ht="14.25" customHeight="1">
      <c r="A764" s="1"/>
      <c r="B764" s="1"/>
      <c r="C764" s="1"/>
      <c r="D764" s="1"/>
      <c r="E764" s="1"/>
      <c r="F764" s="1"/>
      <c r="G764" s="1"/>
      <c r="H764" s="1"/>
      <c r="I764" s="1"/>
      <c r="J764" s="1"/>
      <c r="K764" s="1"/>
      <c r="L764" s="1"/>
    </row>
    <row r="765" ht="14.25" customHeight="1">
      <c r="A765" s="1"/>
      <c r="B765" s="1"/>
      <c r="C765" s="1"/>
      <c r="D765" s="1"/>
      <c r="E765" s="1"/>
      <c r="F765" s="1"/>
      <c r="G765" s="1"/>
      <c r="H765" s="1"/>
      <c r="I765" s="1"/>
      <c r="J765" s="1"/>
      <c r="K765" s="1"/>
      <c r="L765" s="1"/>
    </row>
    <row r="766" ht="14.25" customHeight="1">
      <c r="A766" s="1"/>
      <c r="B766" s="1"/>
      <c r="C766" s="1"/>
      <c r="D766" s="1"/>
      <c r="E766" s="1"/>
      <c r="F766" s="1"/>
      <c r="G766" s="1"/>
      <c r="H766" s="1"/>
      <c r="I766" s="1"/>
      <c r="J766" s="1"/>
      <c r="K766" s="1"/>
      <c r="L766" s="1"/>
    </row>
    <row r="767" ht="14.25" customHeight="1">
      <c r="A767" s="1"/>
      <c r="B767" s="1"/>
      <c r="C767" s="1"/>
      <c r="D767" s="1"/>
      <c r="E767" s="1"/>
      <c r="F767" s="1"/>
      <c r="G767" s="1"/>
      <c r="H767" s="1"/>
      <c r="I767" s="1"/>
      <c r="J767" s="1"/>
      <c r="K767" s="1"/>
      <c r="L767" s="1"/>
    </row>
    <row r="768" ht="14.25" customHeight="1">
      <c r="A768" s="1"/>
      <c r="B768" s="1"/>
      <c r="C768" s="1"/>
      <c r="D768" s="1"/>
      <c r="E768" s="1"/>
      <c r="F768" s="1"/>
      <c r="G768" s="1"/>
      <c r="H768" s="1"/>
      <c r="I768" s="1"/>
      <c r="J768" s="1"/>
      <c r="K768" s="1"/>
      <c r="L768" s="1"/>
    </row>
    <row r="769" ht="14.25" customHeight="1">
      <c r="A769" s="1"/>
      <c r="B769" s="1"/>
      <c r="C769" s="1"/>
      <c r="D769" s="1"/>
      <c r="E769" s="1"/>
      <c r="F769" s="1"/>
      <c r="G769" s="1"/>
      <c r="H769" s="1"/>
      <c r="I769" s="1"/>
      <c r="J769" s="1"/>
      <c r="K769" s="1"/>
      <c r="L769" s="1"/>
    </row>
    <row r="770" ht="14.25" customHeight="1">
      <c r="A770" s="1"/>
      <c r="B770" s="1"/>
      <c r="C770" s="1"/>
      <c r="D770" s="1"/>
      <c r="E770" s="1"/>
      <c r="F770" s="1"/>
      <c r="G770" s="1"/>
      <c r="H770" s="1"/>
      <c r="I770" s="1"/>
      <c r="J770" s="1"/>
      <c r="K770" s="1"/>
      <c r="L770" s="1"/>
    </row>
    <row r="771" ht="14.25" customHeight="1">
      <c r="A771" s="1"/>
      <c r="B771" s="1"/>
      <c r="C771" s="1"/>
      <c r="D771" s="1"/>
      <c r="E771" s="1"/>
      <c r="F771" s="1"/>
      <c r="G771" s="1"/>
      <c r="H771" s="1"/>
      <c r="I771" s="1"/>
      <c r="J771" s="1"/>
      <c r="K771" s="1"/>
      <c r="L771" s="1"/>
    </row>
    <row r="772" ht="14.25" customHeight="1">
      <c r="A772" s="1"/>
      <c r="B772" s="1"/>
      <c r="C772" s="1"/>
      <c r="D772" s="1"/>
      <c r="E772" s="1"/>
      <c r="F772" s="1"/>
      <c r="G772" s="1"/>
      <c r="H772" s="1"/>
      <c r="I772" s="1"/>
      <c r="J772" s="1"/>
      <c r="K772" s="1"/>
      <c r="L772" s="1"/>
    </row>
    <row r="773" ht="14.25" customHeight="1">
      <c r="A773" s="1"/>
      <c r="B773" s="1"/>
      <c r="C773" s="1"/>
      <c r="D773" s="1"/>
      <c r="E773" s="1"/>
      <c r="F773" s="1"/>
      <c r="G773" s="1"/>
      <c r="H773" s="1"/>
      <c r="I773" s="1"/>
      <c r="J773" s="1"/>
      <c r="K773" s="1"/>
      <c r="L773" s="1"/>
    </row>
    <row r="774" ht="14.25" customHeight="1">
      <c r="A774" s="1"/>
      <c r="B774" s="1"/>
      <c r="C774" s="1"/>
      <c r="D774" s="1"/>
      <c r="E774" s="1"/>
      <c r="F774" s="1"/>
      <c r="G774" s="1"/>
      <c r="H774" s="1"/>
      <c r="I774" s="1"/>
      <c r="J774" s="1"/>
      <c r="K774" s="1"/>
      <c r="L774" s="1"/>
    </row>
    <row r="775" ht="14.25" customHeight="1">
      <c r="A775" s="1"/>
      <c r="B775" s="1"/>
      <c r="C775" s="1"/>
      <c r="D775" s="1"/>
      <c r="E775" s="1"/>
      <c r="F775" s="1"/>
      <c r="G775" s="1"/>
      <c r="H775" s="1"/>
      <c r="I775" s="1"/>
      <c r="J775" s="1"/>
      <c r="K775" s="1"/>
      <c r="L775" s="1"/>
    </row>
    <row r="776" ht="14.25" customHeight="1">
      <c r="A776" s="1"/>
      <c r="B776" s="1"/>
      <c r="C776" s="1"/>
      <c r="D776" s="1"/>
      <c r="E776" s="1"/>
      <c r="F776" s="1"/>
      <c r="G776" s="1"/>
      <c r="H776" s="1"/>
      <c r="I776" s="1"/>
      <c r="J776" s="1"/>
      <c r="K776" s="1"/>
      <c r="L776" s="1"/>
    </row>
    <row r="777" ht="14.25" customHeight="1">
      <c r="A777" s="1"/>
      <c r="B777" s="1"/>
      <c r="C777" s="1"/>
      <c r="D777" s="1"/>
      <c r="E777" s="1"/>
      <c r="F777" s="1"/>
      <c r="G777" s="1"/>
      <c r="H777" s="1"/>
      <c r="I777" s="1"/>
      <c r="J777" s="1"/>
      <c r="K777" s="1"/>
      <c r="L777" s="1"/>
    </row>
    <row r="778" ht="14.25" customHeight="1">
      <c r="A778" s="1"/>
      <c r="B778" s="1"/>
      <c r="C778" s="1"/>
      <c r="D778" s="1"/>
      <c r="E778" s="1"/>
      <c r="F778" s="1"/>
      <c r="G778" s="1"/>
      <c r="H778" s="1"/>
      <c r="I778" s="1"/>
      <c r="J778" s="1"/>
      <c r="K778" s="1"/>
      <c r="L778" s="1"/>
    </row>
    <row r="779" ht="14.25" customHeight="1">
      <c r="A779" s="1"/>
      <c r="B779" s="1"/>
      <c r="C779" s="1"/>
      <c r="D779" s="1"/>
      <c r="E779" s="1"/>
      <c r="F779" s="1"/>
      <c r="G779" s="1"/>
      <c r="H779" s="1"/>
      <c r="I779" s="1"/>
      <c r="J779" s="1"/>
      <c r="K779" s="1"/>
      <c r="L779" s="1"/>
    </row>
    <row r="780" ht="14.25" customHeight="1">
      <c r="A780" s="1"/>
      <c r="B780" s="1"/>
      <c r="C780" s="1"/>
      <c r="D780" s="1"/>
      <c r="E780" s="1"/>
      <c r="F780" s="1"/>
      <c r="G780" s="1"/>
      <c r="H780" s="1"/>
      <c r="I780" s="1"/>
      <c r="J780" s="1"/>
      <c r="K780" s="1"/>
      <c r="L780" s="1"/>
    </row>
    <row r="781" ht="14.25" customHeight="1">
      <c r="A781" s="1"/>
      <c r="B781" s="1"/>
      <c r="C781" s="1"/>
      <c r="D781" s="1"/>
      <c r="E781" s="1"/>
      <c r="F781" s="1"/>
      <c r="G781" s="1"/>
      <c r="H781" s="1"/>
      <c r="I781" s="1"/>
      <c r="J781" s="1"/>
      <c r="K781" s="1"/>
      <c r="L781" s="1"/>
    </row>
    <row r="782" ht="14.25" customHeight="1">
      <c r="A782" s="1"/>
      <c r="B782" s="1"/>
      <c r="C782" s="1"/>
      <c r="D782" s="1"/>
      <c r="E782" s="1"/>
      <c r="F782" s="1"/>
      <c r="G782" s="1"/>
      <c r="H782" s="1"/>
      <c r="I782" s="1"/>
      <c r="J782" s="1"/>
      <c r="K782" s="1"/>
      <c r="L782" s="1"/>
    </row>
    <row r="783" ht="14.25" customHeight="1">
      <c r="A783" s="1"/>
      <c r="B783" s="1"/>
      <c r="C783" s="1"/>
      <c r="D783" s="1"/>
      <c r="E783" s="1"/>
      <c r="F783" s="1"/>
      <c r="G783" s="1"/>
      <c r="H783" s="1"/>
      <c r="I783" s="1"/>
      <c r="J783" s="1"/>
      <c r="K783" s="1"/>
      <c r="L783" s="1"/>
    </row>
    <row r="784" ht="14.25" customHeight="1">
      <c r="A784" s="1"/>
      <c r="B784" s="1"/>
      <c r="C784" s="1"/>
      <c r="D784" s="1"/>
      <c r="E784" s="1"/>
      <c r="F784" s="1"/>
      <c r="G784" s="1"/>
      <c r="H784" s="1"/>
      <c r="I784" s="1"/>
      <c r="J784" s="1"/>
      <c r="K784" s="1"/>
      <c r="L784" s="1"/>
    </row>
    <row r="785" ht="14.25" customHeight="1">
      <c r="A785" s="1"/>
      <c r="B785" s="1"/>
      <c r="C785" s="1"/>
      <c r="D785" s="1"/>
      <c r="E785" s="1"/>
      <c r="F785" s="1"/>
      <c r="G785" s="1"/>
      <c r="H785" s="1"/>
      <c r="I785" s="1"/>
      <c r="J785" s="1"/>
      <c r="K785" s="1"/>
      <c r="L785" s="1"/>
    </row>
    <row r="786" ht="14.25" customHeight="1">
      <c r="A786" s="1"/>
      <c r="B786" s="1"/>
      <c r="C786" s="1"/>
      <c r="D786" s="1"/>
      <c r="E786" s="1"/>
      <c r="F786" s="1"/>
      <c r="G786" s="1"/>
      <c r="H786" s="1"/>
      <c r="I786" s="1"/>
      <c r="J786" s="1"/>
      <c r="K786" s="1"/>
      <c r="L786" s="1"/>
    </row>
    <row r="787" ht="14.25" customHeight="1">
      <c r="A787" s="1"/>
      <c r="B787" s="1"/>
      <c r="C787" s="1"/>
      <c r="D787" s="1"/>
      <c r="E787" s="1"/>
      <c r="F787" s="1"/>
      <c r="G787" s="1"/>
      <c r="H787" s="1"/>
      <c r="I787" s="1"/>
      <c r="J787" s="1"/>
      <c r="K787" s="1"/>
      <c r="L787" s="1"/>
    </row>
    <row r="788" ht="14.25" customHeight="1">
      <c r="A788" s="1"/>
      <c r="B788" s="1"/>
      <c r="C788" s="1"/>
      <c r="D788" s="1"/>
      <c r="E788" s="1"/>
      <c r="F788" s="1"/>
      <c r="G788" s="1"/>
      <c r="H788" s="1"/>
      <c r="I788" s="1"/>
      <c r="J788" s="1"/>
      <c r="K788" s="1"/>
      <c r="L788" s="1"/>
    </row>
    <row r="789" ht="14.25" customHeight="1">
      <c r="A789" s="1"/>
      <c r="B789" s="1"/>
      <c r="C789" s="1"/>
      <c r="D789" s="1"/>
      <c r="E789" s="1"/>
      <c r="F789" s="1"/>
      <c r="G789" s="1"/>
      <c r="H789" s="1"/>
      <c r="I789" s="1"/>
      <c r="J789" s="1"/>
      <c r="K789" s="1"/>
      <c r="L789" s="1"/>
    </row>
    <row r="790" ht="14.25" customHeight="1">
      <c r="A790" s="1"/>
      <c r="B790" s="1"/>
      <c r="C790" s="1"/>
      <c r="D790" s="1"/>
      <c r="E790" s="1"/>
      <c r="F790" s="1"/>
      <c r="G790" s="1"/>
      <c r="H790" s="1"/>
      <c r="I790" s="1"/>
      <c r="J790" s="1"/>
      <c r="K790" s="1"/>
      <c r="L790" s="1"/>
    </row>
    <row r="791" ht="14.25" customHeight="1">
      <c r="A791" s="1"/>
      <c r="B791" s="1"/>
      <c r="C791" s="1"/>
      <c r="D791" s="1"/>
      <c r="E791" s="1"/>
      <c r="F791" s="1"/>
      <c r="G791" s="1"/>
      <c r="H791" s="1"/>
      <c r="I791" s="1"/>
      <c r="J791" s="1"/>
      <c r="K791" s="1"/>
      <c r="L791" s="1"/>
    </row>
    <row r="792" ht="14.25" customHeight="1">
      <c r="A792" s="1"/>
      <c r="B792" s="1"/>
      <c r="C792" s="1"/>
      <c r="D792" s="1"/>
      <c r="E792" s="1"/>
      <c r="F792" s="1"/>
      <c r="G792" s="1"/>
      <c r="H792" s="1"/>
      <c r="I792" s="1"/>
      <c r="J792" s="1"/>
      <c r="K792" s="1"/>
      <c r="L792" s="1"/>
    </row>
    <row r="793" ht="14.25" customHeight="1">
      <c r="A793" s="1"/>
      <c r="B793" s="1"/>
      <c r="C793" s="1"/>
      <c r="D793" s="1"/>
      <c r="E793" s="1"/>
      <c r="F793" s="1"/>
      <c r="G793" s="1"/>
      <c r="H793" s="1"/>
      <c r="I793" s="1"/>
      <c r="J793" s="1"/>
      <c r="K793" s="1"/>
      <c r="L793" s="1"/>
    </row>
    <row r="794" ht="14.25" customHeight="1">
      <c r="A794" s="1"/>
      <c r="B794" s="1"/>
      <c r="C794" s="1"/>
      <c r="D794" s="1"/>
      <c r="E794" s="1"/>
      <c r="F794" s="1"/>
      <c r="G794" s="1"/>
      <c r="H794" s="1"/>
      <c r="I794" s="1"/>
      <c r="J794" s="1"/>
      <c r="K794" s="1"/>
      <c r="L794" s="1"/>
    </row>
    <row r="795" ht="14.25" customHeight="1">
      <c r="A795" s="1"/>
      <c r="B795" s="1"/>
      <c r="C795" s="1"/>
      <c r="D795" s="1"/>
      <c r="E795" s="1"/>
      <c r="F795" s="1"/>
      <c r="G795" s="1"/>
      <c r="H795" s="1"/>
      <c r="I795" s="1"/>
      <c r="J795" s="1"/>
      <c r="K795" s="1"/>
      <c r="L795" s="1"/>
    </row>
    <row r="796" ht="14.25" customHeight="1">
      <c r="A796" s="1"/>
      <c r="B796" s="1"/>
      <c r="C796" s="1"/>
      <c r="D796" s="1"/>
      <c r="E796" s="1"/>
      <c r="F796" s="1"/>
      <c r="G796" s="1"/>
      <c r="H796" s="1"/>
      <c r="I796" s="1"/>
      <c r="J796" s="1"/>
      <c r="K796" s="1"/>
      <c r="L796" s="1"/>
    </row>
    <row r="797" ht="14.25" customHeight="1">
      <c r="A797" s="1"/>
      <c r="B797" s="1"/>
      <c r="C797" s="1"/>
      <c r="D797" s="1"/>
      <c r="E797" s="1"/>
      <c r="F797" s="1"/>
      <c r="G797" s="1"/>
      <c r="H797" s="1"/>
      <c r="I797" s="1"/>
      <c r="J797" s="1"/>
      <c r="K797" s="1"/>
      <c r="L797" s="1"/>
    </row>
    <row r="798" ht="14.25" customHeight="1">
      <c r="A798" s="1"/>
      <c r="B798" s="1"/>
      <c r="C798" s="1"/>
      <c r="D798" s="1"/>
      <c r="E798" s="1"/>
      <c r="F798" s="1"/>
      <c r="G798" s="1"/>
      <c r="H798" s="1"/>
      <c r="I798" s="1"/>
      <c r="J798" s="1"/>
      <c r="K798" s="1"/>
      <c r="L798" s="1"/>
    </row>
    <row r="799" ht="14.25" customHeight="1">
      <c r="A799" s="1"/>
      <c r="B799" s="1"/>
      <c r="C799" s="1"/>
      <c r="D799" s="1"/>
      <c r="E799" s="1"/>
      <c r="F799" s="1"/>
      <c r="G799" s="1"/>
      <c r="H799" s="1"/>
      <c r="I799" s="1"/>
      <c r="J799" s="1"/>
      <c r="K799" s="1"/>
      <c r="L799" s="1"/>
    </row>
    <row r="800" ht="14.25" customHeight="1">
      <c r="A800" s="1"/>
      <c r="B800" s="1"/>
      <c r="C800" s="1"/>
      <c r="D800" s="1"/>
      <c r="E800" s="1"/>
      <c r="F800" s="1"/>
      <c r="G800" s="1"/>
      <c r="H800" s="1"/>
      <c r="I800" s="1"/>
      <c r="J800" s="1"/>
      <c r="K800" s="1"/>
      <c r="L800" s="1"/>
    </row>
    <row r="801" ht="14.25" customHeight="1">
      <c r="A801" s="1"/>
      <c r="B801" s="1"/>
      <c r="C801" s="1"/>
      <c r="D801" s="1"/>
      <c r="E801" s="1"/>
      <c r="F801" s="1"/>
      <c r="G801" s="1"/>
      <c r="H801" s="1"/>
      <c r="I801" s="1"/>
      <c r="J801" s="1"/>
      <c r="K801" s="1"/>
      <c r="L801" s="1"/>
    </row>
    <row r="802" ht="14.25" customHeight="1">
      <c r="A802" s="1"/>
      <c r="B802" s="1"/>
      <c r="C802" s="1"/>
      <c r="D802" s="1"/>
      <c r="E802" s="1"/>
      <c r="F802" s="1"/>
      <c r="G802" s="1"/>
      <c r="H802" s="1"/>
      <c r="I802" s="1"/>
      <c r="J802" s="1"/>
      <c r="K802" s="1"/>
      <c r="L802" s="1"/>
    </row>
    <row r="803" ht="14.25" customHeight="1">
      <c r="A803" s="1"/>
      <c r="B803" s="1"/>
      <c r="C803" s="1"/>
      <c r="D803" s="1"/>
      <c r="E803" s="1"/>
      <c r="F803" s="1"/>
      <c r="G803" s="1"/>
      <c r="H803" s="1"/>
      <c r="I803" s="1"/>
      <c r="J803" s="1"/>
      <c r="K803" s="1"/>
      <c r="L803" s="1"/>
    </row>
    <row r="804" ht="14.25" customHeight="1">
      <c r="A804" s="1"/>
      <c r="B804" s="1"/>
      <c r="C804" s="1"/>
      <c r="D804" s="1"/>
      <c r="E804" s="1"/>
      <c r="F804" s="1"/>
      <c r="G804" s="1"/>
      <c r="H804" s="1"/>
      <c r="I804" s="1"/>
      <c r="J804" s="1"/>
      <c r="K804" s="1"/>
      <c r="L804" s="1"/>
    </row>
    <row r="805" ht="14.25" customHeight="1">
      <c r="A805" s="1"/>
      <c r="B805" s="1"/>
      <c r="C805" s="1"/>
      <c r="D805" s="1"/>
      <c r="E805" s="1"/>
      <c r="F805" s="1"/>
      <c r="G805" s="1"/>
      <c r="H805" s="1"/>
      <c r="I805" s="1"/>
      <c r="J805" s="1"/>
      <c r="K805" s="1"/>
      <c r="L805" s="1"/>
    </row>
    <row r="806" ht="14.25" customHeight="1">
      <c r="A806" s="1"/>
      <c r="B806" s="1"/>
      <c r="C806" s="1"/>
      <c r="D806" s="1"/>
      <c r="E806" s="1"/>
      <c r="F806" s="1"/>
      <c r="G806" s="1"/>
      <c r="H806" s="1"/>
      <c r="I806" s="1"/>
      <c r="J806" s="1"/>
      <c r="K806" s="1"/>
      <c r="L806" s="1"/>
    </row>
    <row r="807" ht="14.25" customHeight="1">
      <c r="A807" s="1"/>
      <c r="B807" s="1"/>
      <c r="C807" s="1"/>
      <c r="D807" s="1"/>
      <c r="E807" s="1"/>
      <c r="F807" s="1"/>
      <c r="G807" s="1"/>
      <c r="H807" s="1"/>
      <c r="I807" s="1"/>
      <c r="J807" s="1"/>
      <c r="K807" s="1"/>
      <c r="L807" s="1"/>
    </row>
    <row r="808" ht="14.25" customHeight="1">
      <c r="A808" s="1"/>
      <c r="B808" s="1"/>
      <c r="C808" s="1"/>
      <c r="D808" s="1"/>
      <c r="E808" s="1"/>
      <c r="F808" s="1"/>
      <c r="G808" s="1"/>
      <c r="H808" s="1"/>
      <c r="I808" s="1"/>
      <c r="J808" s="1"/>
      <c r="K808" s="1"/>
      <c r="L808" s="1"/>
    </row>
    <row r="809" ht="14.25" customHeight="1">
      <c r="A809" s="1"/>
      <c r="B809" s="1"/>
      <c r="C809" s="1"/>
      <c r="D809" s="1"/>
      <c r="E809" s="1"/>
      <c r="F809" s="1"/>
      <c r="G809" s="1"/>
      <c r="H809" s="1"/>
      <c r="I809" s="1"/>
      <c r="J809" s="1"/>
      <c r="K809" s="1"/>
      <c r="L809" s="1"/>
    </row>
    <row r="810" ht="14.25" customHeight="1">
      <c r="A810" s="1"/>
      <c r="B810" s="1"/>
      <c r="C810" s="1"/>
      <c r="D810" s="1"/>
      <c r="E810" s="1"/>
      <c r="F810" s="1"/>
      <c r="G810" s="1"/>
      <c r="H810" s="1"/>
      <c r="I810" s="1"/>
      <c r="J810" s="1"/>
      <c r="K810" s="1"/>
      <c r="L810" s="1"/>
    </row>
    <row r="811" ht="14.25" customHeight="1">
      <c r="A811" s="1"/>
      <c r="B811" s="1"/>
      <c r="C811" s="1"/>
      <c r="D811" s="1"/>
      <c r="E811" s="1"/>
      <c r="F811" s="1"/>
      <c r="G811" s="1"/>
      <c r="H811" s="1"/>
      <c r="I811" s="1"/>
      <c r="J811" s="1"/>
      <c r="K811" s="1"/>
      <c r="L811" s="1"/>
    </row>
    <row r="812" ht="14.25" customHeight="1">
      <c r="A812" s="1"/>
      <c r="B812" s="1"/>
      <c r="C812" s="1"/>
      <c r="D812" s="1"/>
      <c r="E812" s="1"/>
      <c r="F812" s="1"/>
      <c r="G812" s="1"/>
      <c r="H812" s="1"/>
      <c r="I812" s="1"/>
      <c r="J812" s="1"/>
      <c r="K812" s="1"/>
      <c r="L812" s="1"/>
    </row>
    <row r="813" ht="14.25" customHeight="1">
      <c r="A813" s="1"/>
      <c r="B813" s="1"/>
      <c r="C813" s="1"/>
      <c r="D813" s="1"/>
      <c r="E813" s="1"/>
      <c r="F813" s="1"/>
      <c r="G813" s="1"/>
      <c r="H813" s="1"/>
      <c r="I813" s="1"/>
      <c r="J813" s="1"/>
      <c r="K813" s="1"/>
      <c r="L813" s="1"/>
    </row>
    <row r="814" ht="14.25" customHeight="1">
      <c r="A814" s="1"/>
      <c r="B814" s="1"/>
      <c r="C814" s="1"/>
      <c r="D814" s="1"/>
      <c r="E814" s="1"/>
      <c r="F814" s="1"/>
      <c r="G814" s="1"/>
      <c r="H814" s="1"/>
      <c r="I814" s="1"/>
      <c r="J814" s="1"/>
      <c r="K814" s="1"/>
      <c r="L814" s="1"/>
    </row>
    <row r="815" ht="14.25" customHeight="1">
      <c r="A815" s="1"/>
      <c r="B815" s="1"/>
      <c r="C815" s="1"/>
      <c r="D815" s="1"/>
      <c r="E815" s="1"/>
      <c r="F815" s="1"/>
      <c r="G815" s="1"/>
      <c r="H815" s="1"/>
      <c r="I815" s="1"/>
      <c r="J815" s="1"/>
      <c r="K815" s="1"/>
      <c r="L815" s="1"/>
    </row>
    <row r="816" ht="14.25" customHeight="1">
      <c r="A816" s="1"/>
      <c r="B816" s="1"/>
      <c r="C816" s="1"/>
      <c r="D816" s="1"/>
      <c r="E816" s="1"/>
      <c r="F816" s="1"/>
      <c r="G816" s="1"/>
      <c r="H816" s="1"/>
      <c r="I816" s="1"/>
      <c r="J816" s="1"/>
      <c r="K816" s="1"/>
      <c r="L816" s="1"/>
    </row>
    <row r="817" ht="14.25" customHeight="1">
      <c r="A817" s="1"/>
      <c r="B817" s="1"/>
      <c r="C817" s="1"/>
      <c r="D817" s="1"/>
      <c r="E817" s="1"/>
      <c r="F817" s="1"/>
      <c r="G817" s="1"/>
      <c r="H817" s="1"/>
      <c r="I817" s="1"/>
      <c r="J817" s="1"/>
      <c r="K817" s="1"/>
      <c r="L817" s="1"/>
    </row>
    <row r="818" ht="14.25" customHeight="1">
      <c r="A818" s="1"/>
      <c r="B818" s="1"/>
      <c r="C818" s="1"/>
      <c r="D818" s="1"/>
      <c r="E818" s="1"/>
      <c r="F818" s="1"/>
      <c r="G818" s="1"/>
      <c r="H818" s="1"/>
      <c r="I818" s="1"/>
      <c r="J818" s="1"/>
      <c r="K818" s="1"/>
      <c r="L818" s="1"/>
    </row>
    <row r="819" ht="14.25" customHeight="1">
      <c r="A819" s="1"/>
      <c r="B819" s="1"/>
      <c r="C819" s="1"/>
      <c r="D819" s="1"/>
      <c r="E819" s="1"/>
      <c r="F819" s="1"/>
      <c r="G819" s="1"/>
      <c r="H819" s="1"/>
      <c r="I819" s="1"/>
      <c r="J819" s="1"/>
      <c r="K819" s="1"/>
      <c r="L819" s="1"/>
    </row>
    <row r="820" ht="14.25" customHeight="1">
      <c r="A820" s="1"/>
      <c r="B820" s="1"/>
      <c r="C820" s="1"/>
      <c r="D820" s="1"/>
      <c r="E820" s="1"/>
      <c r="F820" s="1"/>
      <c r="G820" s="1"/>
      <c r="H820" s="1"/>
      <c r="I820" s="1"/>
      <c r="J820" s="1"/>
      <c r="K820" s="1"/>
      <c r="L820" s="1"/>
    </row>
    <row r="821" ht="14.25" customHeight="1">
      <c r="A821" s="1"/>
      <c r="B821" s="1"/>
      <c r="C821" s="1"/>
      <c r="D821" s="1"/>
      <c r="E821" s="1"/>
      <c r="F821" s="1"/>
      <c r="G821" s="1"/>
      <c r="H821" s="1"/>
      <c r="I821" s="1"/>
      <c r="J821" s="1"/>
      <c r="K821" s="1"/>
      <c r="L821" s="1"/>
    </row>
    <row r="822" ht="14.25" customHeight="1">
      <c r="A822" s="1"/>
      <c r="B822" s="1"/>
      <c r="C822" s="1"/>
      <c r="D822" s="1"/>
      <c r="E822" s="1"/>
      <c r="F822" s="1"/>
      <c r="G822" s="1"/>
      <c r="H822" s="1"/>
      <c r="I822" s="1"/>
      <c r="J822" s="1"/>
      <c r="K822" s="1"/>
      <c r="L822" s="1"/>
    </row>
    <row r="823" ht="14.25" customHeight="1">
      <c r="A823" s="1"/>
      <c r="B823" s="1"/>
      <c r="C823" s="1"/>
      <c r="D823" s="1"/>
      <c r="E823" s="1"/>
      <c r="F823" s="1"/>
      <c r="G823" s="1"/>
      <c r="H823" s="1"/>
      <c r="I823" s="1"/>
      <c r="J823" s="1"/>
      <c r="K823" s="1"/>
      <c r="L823" s="1"/>
    </row>
    <row r="824" ht="14.25" customHeight="1">
      <c r="A824" s="1"/>
      <c r="B824" s="1"/>
      <c r="C824" s="1"/>
      <c r="D824" s="1"/>
      <c r="E824" s="1"/>
      <c r="F824" s="1"/>
      <c r="G824" s="1"/>
      <c r="H824" s="1"/>
      <c r="I824" s="1"/>
      <c r="J824" s="1"/>
      <c r="K824" s="1"/>
      <c r="L824" s="1"/>
    </row>
    <row r="825" ht="14.25" customHeight="1">
      <c r="A825" s="1"/>
      <c r="B825" s="1"/>
      <c r="C825" s="1"/>
      <c r="D825" s="1"/>
      <c r="E825" s="1"/>
      <c r="F825" s="1"/>
      <c r="G825" s="1"/>
      <c r="H825" s="1"/>
      <c r="I825" s="1"/>
      <c r="J825" s="1"/>
      <c r="K825" s="1"/>
      <c r="L825" s="1"/>
    </row>
    <row r="826" ht="14.25" customHeight="1">
      <c r="A826" s="1"/>
      <c r="B826" s="1"/>
      <c r="C826" s="1"/>
      <c r="D826" s="1"/>
      <c r="E826" s="1"/>
      <c r="F826" s="1"/>
      <c r="G826" s="1"/>
      <c r="H826" s="1"/>
      <c r="I826" s="1"/>
      <c r="J826" s="1"/>
      <c r="K826" s="1"/>
      <c r="L826" s="1"/>
    </row>
    <row r="827" ht="14.25" customHeight="1">
      <c r="A827" s="1"/>
      <c r="B827" s="1"/>
      <c r="C827" s="1"/>
      <c r="D827" s="1"/>
      <c r="E827" s="1"/>
      <c r="F827" s="1"/>
      <c r="G827" s="1"/>
      <c r="H827" s="1"/>
      <c r="I827" s="1"/>
      <c r="J827" s="1"/>
      <c r="K827" s="1"/>
      <c r="L827" s="1"/>
    </row>
    <row r="828" ht="14.25" customHeight="1">
      <c r="A828" s="1"/>
      <c r="B828" s="1"/>
      <c r="C828" s="1"/>
      <c r="D828" s="1"/>
      <c r="E828" s="1"/>
      <c r="F828" s="1"/>
      <c r="G828" s="1"/>
      <c r="H828" s="1"/>
      <c r="I828" s="1"/>
      <c r="J828" s="1"/>
      <c r="K828" s="1"/>
      <c r="L828" s="1"/>
    </row>
    <row r="829" ht="14.25" customHeight="1">
      <c r="A829" s="1"/>
      <c r="B829" s="1"/>
      <c r="C829" s="1"/>
      <c r="D829" s="1"/>
      <c r="E829" s="1"/>
      <c r="F829" s="1"/>
      <c r="G829" s="1"/>
      <c r="H829" s="1"/>
      <c r="I829" s="1"/>
      <c r="J829" s="1"/>
      <c r="K829" s="1"/>
      <c r="L829" s="1"/>
    </row>
    <row r="830" ht="14.25" customHeight="1">
      <c r="A830" s="1"/>
      <c r="B830" s="1"/>
      <c r="C830" s="1"/>
      <c r="D830" s="1"/>
      <c r="E830" s="1"/>
      <c r="F830" s="1"/>
      <c r="G830" s="1"/>
      <c r="H830" s="1"/>
      <c r="I830" s="1"/>
      <c r="J830" s="1"/>
      <c r="K830" s="1"/>
      <c r="L830" s="1"/>
    </row>
    <row r="831" ht="14.25" customHeight="1">
      <c r="A831" s="1"/>
      <c r="B831" s="1"/>
      <c r="C831" s="1"/>
      <c r="D831" s="1"/>
      <c r="E831" s="1"/>
      <c r="F831" s="1"/>
      <c r="G831" s="1"/>
      <c r="H831" s="1"/>
      <c r="I831" s="1"/>
      <c r="J831" s="1"/>
      <c r="K831" s="1"/>
      <c r="L831" s="1"/>
    </row>
    <row r="832" ht="14.25" customHeight="1">
      <c r="A832" s="1"/>
      <c r="B832" s="1"/>
      <c r="C832" s="1"/>
      <c r="D832" s="1"/>
      <c r="E832" s="1"/>
      <c r="F832" s="1"/>
      <c r="G832" s="1"/>
      <c r="H832" s="1"/>
      <c r="I832" s="1"/>
      <c r="J832" s="1"/>
      <c r="K832" s="1"/>
      <c r="L832" s="1"/>
    </row>
    <row r="833" ht="14.25" customHeight="1">
      <c r="A833" s="1"/>
      <c r="B833" s="1"/>
      <c r="C833" s="1"/>
      <c r="D833" s="1"/>
      <c r="E833" s="1"/>
      <c r="F833" s="1"/>
      <c r="G833" s="1"/>
      <c r="H833" s="1"/>
      <c r="I833" s="1"/>
      <c r="J833" s="1"/>
      <c r="K833" s="1"/>
      <c r="L833" s="1"/>
    </row>
    <row r="834" ht="14.25" customHeight="1">
      <c r="A834" s="1"/>
      <c r="B834" s="1"/>
      <c r="C834" s="1"/>
      <c r="D834" s="1"/>
      <c r="E834" s="1"/>
      <c r="F834" s="1"/>
      <c r="G834" s="1"/>
      <c r="H834" s="1"/>
      <c r="I834" s="1"/>
      <c r="J834" s="1"/>
      <c r="K834" s="1"/>
      <c r="L834" s="1"/>
    </row>
    <row r="835" ht="14.25" customHeight="1">
      <c r="A835" s="1"/>
      <c r="B835" s="1"/>
      <c r="C835" s="1"/>
      <c r="D835" s="1"/>
      <c r="E835" s="1"/>
      <c r="F835" s="1"/>
      <c r="G835" s="1"/>
      <c r="H835" s="1"/>
      <c r="I835" s="1"/>
      <c r="J835" s="1"/>
      <c r="K835" s="1"/>
      <c r="L835" s="1"/>
    </row>
    <row r="836" ht="14.25" customHeight="1">
      <c r="A836" s="1"/>
      <c r="B836" s="1"/>
      <c r="C836" s="1"/>
      <c r="D836" s="1"/>
      <c r="E836" s="1"/>
      <c r="F836" s="1"/>
      <c r="G836" s="1"/>
      <c r="H836" s="1"/>
      <c r="I836" s="1"/>
      <c r="J836" s="1"/>
      <c r="K836" s="1"/>
      <c r="L836" s="1"/>
    </row>
    <row r="837" ht="14.25" customHeight="1">
      <c r="A837" s="1"/>
      <c r="B837" s="1"/>
      <c r="C837" s="1"/>
      <c r="D837" s="1"/>
      <c r="E837" s="1"/>
      <c r="F837" s="1"/>
      <c r="G837" s="1"/>
      <c r="H837" s="1"/>
      <c r="I837" s="1"/>
      <c r="J837" s="1"/>
      <c r="K837" s="1"/>
      <c r="L837" s="1"/>
    </row>
    <row r="838" ht="14.25" customHeight="1">
      <c r="A838" s="1"/>
      <c r="B838" s="1"/>
      <c r="C838" s="1"/>
      <c r="D838" s="1"/>
      <c r="E838" s="1"/>
      <c r="F838" s="1"/>
      <c r="G838" s="1"/>
      <c r="H838" s="1"/>
      <c r="I838" s="1"/>
      <c r="J838" s="1"/>
      <c r="K838" s="1"/>
      <c r="L838" s="1"/>
    </row>
    <row r="839" ht="14.25" customHeight="1">
      <c r="A839" s="1"/>
      <c r="B839" s="1"/>
      <c r="C839" s="1"/>
      <c r="D839" s="1"/>
      <c r="E839" s="1"/>
      <c r="F839" s="1"/>
      <c r="G839" s="1"/>
      <c r="H839" s="1"/>
      <c r="I839" s="1"/>
      <c r="J839" s="1"/>
      <c r="K839" s="1"/>
      <c r="L839" s="1"/>
    </row>
    <row r="840" ht="14.25" customHeight="1">
      <c r="A840" s="1"/>
      <c r="B840" s="1"/>
      <c r="C840" s="1"/>
      <c r="D840" s="1"/>
      <c r="E840" s="1"/>
      <c r="F840" s="1"/>
      <c r="G840" s="1"/>
      <c r="H840" s="1"/>
      <c r="I840" s="1"/>
      <c r="J840" s="1"/>
      <c r="K840" s="1"/>
      <c r="L840" s="1"/>
    </row>
    <row r="841" ht="14.25" customHeight="1">
      <c r="A841" s="1"/>
      <c r="B841" s="1"/>
      <c r="C841" s="1"/>
      <c r="D841" s="1"/>
      <c r="E841" s="1"/>
      <c r="F841" s="1"/>
      <c r="G841" s="1"/>
      <c r="H841" s="1"/>
      <c r="I841" s="1"/>
      <c r="J841" s="1"/>
      <c r="K841" s="1"/>
      <c r="L841" s="1"/>
    </row>
    <row r="842" ht="14.25" customHeight="1">
      <c r="A842" s="1"/>
      <c r="B842" s="1"/>
      <c r="C842" s="1"/>
      <c r="D842" s="1"/>
      <c r="E842" s="1"/>
      <c r="F842" s="1"/>
      <c r="G842" s="1"/>
      <c r="H842" s="1"/>
      <c r="I842" s="1"/>
      <c r="J842" s="1"/>
      <c r="K842" s="1"/>
      <c r="L842" s="1"/>
    </row>
    <row r="843" ht="14.25" customHeight="1">
      <c r="A843" s="1"/>
      <c r="B843" s="1"/>
      <c r="C843" s="1"/>
      <c r="D843" s="1"/>
      <c r="E843" s="1"/>
      <c r="F843" s="1"/>
      <c r="G843" s="1"/>
      <c r="H843" s="1"/>
      <c r="I843" s="1"/>
      <c r="J843" s="1"/>
      <c r="K843" s="1"/>
      <c r="L843" s="1"/>
    </row>
    <row r="844" ht="14.25" customHeight="1">
      <c r="A844" s="1"/>
      <c r="B844" s="1"/>
      <c r="C844" s="1"/>
      <c r="D844" s="1"/>
      <c r="E844" s="1"/>
      <c r="F844" s="1"/>
      <c r="G844" s="1"/>
      <c r="H844" s="1"/>
      <c r="I844" s="1"/>
      <c r="J844" s="1"/>
      <c r="K844" s="1"/>
      <c r="L844" s="1"/>
    </row>
    <row r="845" ht="14.25" customHeight="1">
      <c r="A845" s="1"/>
      <c r="B845" s="1"/>
      <c r="C845" s="1"/>
      <c r="D845" s="1"/>
      <c r="E845" s="1"/>
      <c r="F845" s="1"/>
      <c r="G845" s="1"/>
      <c r="H845" s="1"/>
      <c r="I845" s="1"/>
      <c r="J845" s="1"/>
      <c r="K845" s="1"/>
      <c r="L845" s="1"/>
    </row>
    <row r="846" ht="14.25" customHeight="1">
      <c r="A846" s="1"/>
      <c r="B846" s="1"/>
      <c r="C846" s="1"/>
      <c r="D846" s="1"/>
      <c r="E846" s="1"/>
      <c r="F846" s="1"/>
      <c r="G846" s="1"/>
      <c r="H846" s="1"/>
      <c r="I846" s="1"/>
      <c r="J846" s="1"/>
      <c r="K846" s="1"/>
      <c r="L846" s="1"/>
    </row>
    <row r="847" ht="14.25" customHeight="1">
      <c r="A847" s="1"/>
      <c r="B847" s="1"/>
      <c r="C847" s="1"/>
      <c r="D847" s="1"/>
      <c r="E847" s="1"/>
      <c r="F847" s="1"/>
      <c r="G847" s="1"/>
      <c r="H847" s="1"/>
      <c r="I847" s="1"/>
      <c r="J847" s="1"/>
      <c r="K847" s="1"/>
      <c r="L847" s="1"/>
    </row>
    <row r="848" ht="14.25" customHeight="1">
      <c r="A848" s="1"/>
      <c r="B848" s="1"/>
      <c r="C848" s="1"/>
      <c r="D848" s="1"/>
      <c r="E848" s="1"/>
      <c r="F848" s="1"/>
      <c r="G848" s="1"/>
      <c r="H848" s="1"/>
      <c r="I848" s="1"/>
      <c r="J848" s="1"/>
      <c r="K848" s="1"/>
      <c r="L848" s="1"/>
    </row>
    <row r="849" ht="14.25" customHeight="1">
      <c r="A849" s="1"/>
      <c r="B849" s="1"/>
      <c r="C849" s="1"/>
      <c r="D849" s="1"/>
      <c r="E849" s="1"/>
      <c r="F849" s="1"/>
      <c r="G849" s="1"/>
      <c r="H849" s="1"/>
      <c r="I849" s="1"/>
      <c r="J849" s="1"/>
      <c r="K849" s="1"/>
      <c r="L849" s="1"/>
    </row>
    <row r="850" ht="14.25" customHeight="1">
      <c r="A850" s="1"/>
      <c r="B850" s="1"/>
      <c r="C850" s="1"/>
      <c r="D850" s="1"/>
      <c r="E850" s="1"/>
      <c r="F850" s="1"/>
      <c r="G850" s="1"/>
      <c r="H850" s="1"/>
      <c r="I850" s="1"/>
      <c r="J850" s="1"/>
      <c r="K850" s="1"/>
      <c r="L850" s="1"/>
    </row>
    <row r="851" ht="14.25" customHeight="1">
      <c r="A851" s="1"/>
      <c r="B851" s="1"/>
      <c r="C851" s="1"/>
      <c r="D851" s="1"/>
      <c r="E851" s="1"/>
      <c r="F851" s="1"/>
      <c r="G851" s="1"/>
      <c r="H851" s="1"/>
      <c r="I851" s="1"/>
      <c r="J851" s="1"/>
      <c r="K851" s="1"/>
      <c r="L851" s="1"/>
    </row>
    <row r="852" ht="14.25" customHeight="1">
      <c r="A852" s="1"/>
      <c r="B852" s="1"/>
      <c r="C852" s="1"/>
      <c r="D852" s="1"/>
      <c r="E852" s="1"/>
      <c r="F852" s="1"/>
      <c r="G852" s="1"/>
      <c r="H852" s="1"/>
      <c r="I852" s="1"/>
      <c r="J852" s="1"/>
      <c r="K852" s="1"/>
      <c r="L852" s="1"/>
    </row>
    <row r="853" ht="14.25" customHeight="1">
      <c r="A853" s="1"/>
      <c r="B853" s="1"/>
      <c r="C853" s="1"/>
      <c r="D853" s="1"/>
      <c r="E853" s="1"/>
      <c r="F853" s="1"/>
      <c r="G853" s="1"/>
      <c r="H853" s="1"/>
      <c r="I853" s="1"/>
      <c r="J853" s="1"/>
      <c r="K853" s="1"/>
      <c r="L853" s="1"/>
    </row>
    <row r="854" ht="14.25" customHeight="1">
      <c r="A854" s="1"/>
      <c r="B854" s="1"/>
      <c r="C854" s="1"/>
      <c r="D854" s="1"/>
      <c r="E854" s="1"/>
      <c r="F854" s="1"/>
      <c r="G854" s="1"/>
      <c r="H854" s="1"/>
      <c r="I854" s="1"/>
      <c r="J854" s="1"/>
      <c r="K854" s="1"/>
      <c r="L854" s="1"/>
    </row>
    <row r="855" ht="14.25" customHeight="1">
      <c r="A855" s="1"/>
      <c r="B855" s="1"/>
      <c r="C855" s="1"/>
      <c r="D855" s="1"/>
      <c r="E855" s="1"/>
      <c r="F855" s="1"/>
      <c r="G855" s="1"/>
      <c r="H855" s="1"/>
      <c r="I855" s="1"/>
      <c r="J855" s="1"/>
      <c r="K855" s="1"/>
      <c r="L855" s="1"/>
    </row>
    <row r="856" ht="14.25" customHeight="1">
      <c r="A856" s="1"/>
      <c r="B856" s="1"/>
      <c r="C856" s="1"/>
      <c r="D856" s="1"/>
      <c r="E856" s="1"/>
      <c r="F856" s="1"/>
      <c r="G856" s="1"/>
      <c r="H856" s="1"/>
      <c r="I856" s="1"/>
      <c r="J856" s="1"/>
      <c r="K856" s="1"/>
      <c r="L856" s="1"/>
    </row>
    <row r="857" ht="14.25" customHeight="1">
      <c r="A857" s="1"/>
      <c r="B857" s="1"/>
      <c r="C857" s="1"/>
      <c r="D857" s="1"/>
      <c r="E857" s="1"/>
      <c r="F857" s="1"/>
      <c r="G857" s="1"/>
      <c r="H857" s="1"/>
      <c r="I857" s="1"/>
      <c r="J857" s="1"/>
      <c r="K857" s="1"/>
      <c r="L857" s="1"/>
    </row>
    <row r="858" ht="14.25" customHeight="1">
      <c r="A858" s="1"/>
      <c r="B858" s="1"/>
      <c r="C858" s="1"/>
      <c r="D858" s="1"/>
      <c r="E858" s="1"/>
      <c r="F858" s="1"/>
      <c r="G858" s="1"/>
      <c r="H858" s="1"/>
      <c r="I858" s="1"/>
      <c r="J858" s="1"/>
      <c r="K858" s="1"/>
      <c r="L858" s="1"/>
    </row>
    <row r="859" ht="14.25" customHeight="1">
      <c r="A859" s="1"/>
      <c r="B859" s="1"/>
      <c r="C859" s="1"/>
      <c r="D859" s="1"/>
      <c r="E859" s="1"/>
      <c r="F859" s="1"/>
      <c r="G859" s="1"/>
      <c r="H859" s="1"/>
      <c r="I859" s="1"/>
      <c r="J859" s="1"/>
      <c r="K859" s="1"/>
      <c r="L859" s="1"/>
    </row>
    <row r="860" ht="14.25" customHeight="1">
      <c r="A860" s="1"/>
      <c r="B860" s="1"/>
      <c r="C860" s="1"/>
      <c r="D860" s="1"/>
      <c r="E860" s="1"/>
      <c r="F860" s="1"/>
      <c r="G860" s="1"/>
      <c r="H860" s="1"/>
      <c r="I860" s="1"/>
      <c r="J860" s="1"/>
      <c r="K860" s="1"/>
      <c r="L860" s="1"/>
    </row>
    <row r="861" ht="14.25" customHeight="1">
      <c r="A861" s="1"/>
      <c r="B861" s="1"/>
      <c r="C861" s="1"/>
      <c r="D861" s="1"/>
      <c r="E861" s="1"/>
      <c r="F861" s="1"/>
      <c r="G861" s="1"/>
      <c r="H861" s="1"/>
      <c r="I861" s="1"/>
      <c r="J861" s="1"/>
      <c r="K861" s="1"/>
      <c r="L861" s="1"/>
    </row>
    <row r="862" ht="14.25" customHeight="1">
      <c r="A862" s="1"/>
      <c r="B862" s="1"/>
      <c r="C862" s="1"/>
      <c r="D862" s="1"/>
      <c r="E862" s="1"/>
      <c r="F862" s="1"/>
      <c r="G862" s="1"/>
      <c r="H862" s="1"/>
      <c r="I862" s="1"/>
      <c r="J862" s="1"/>
      <c r="K862" s="1"/>
      <c r="L862" s="1"/>
    </row>
    <row r="863" ht="14.25" customHeight="1">
      <c r="A863" s="1"/>
      <c r="B863" s="1"/>
      <c r="C863" s="1"/>
      <c r="D863" s="1"/>
      <c r="E863" s="1"/>
      <c r="F863" s="1"/>
      <c r="G863" s="1"/>
      <c r="H863" s="1"/>
      <c r="I863" s="1"/>
      <c r="J863" s="1"/>
      <c r="K863" s="1"/>
      <c r="L863" s="1"/>
    </row>
    <row r="864" ht="14.25" customHeight="1">
      <c r="A864" s="1"/>
      <c r="B864" s="1"/>
      <c r="C864" s="1"/>
      <c r="D864" s="1"/>
      <c r="E864" s="1"/>
      <c r="F864" s="1"/>
      <c r="G864" s="1"/>
      <c r="H864" s="1"/>
      <c r="I864" s="1"/>
      <c r="J864" s="1"/>
      <c r="K864" s="1"/>
      <c r="L864" s="1"/>
    </row>
    <row r="865" ht="14.25" customHeight="1">
      <c r="A865" s="1"/>
      <c r="B865" s="1"/>
      <c r="C865" s="1"/>
      <c r="D865" s="1"/>
      <c r="E865" s="1"/>
      <c r="F865" s="1"/>
      <c r="G865" s="1"/>
      <c r="H865" s="1"/>
      <c r="I865" s="1"/>
      <c r="J865" s="1"/>
      <c r="K865" s="1"/>
      <c r="L865" s="1"/>
    </row>
    <row r="866" ht="14.25" customHeight="1">
      <c r="A866" s="1"/>
      <c r="B866" s="1"/>
      <c r="C866" s="1"/>
      <c r="D866" s="1"/>
      <c r="E866" s="1"/>
      <c r="F866" s="1"/>
      <c r="G866" s="1"/>
      <c r="H866" s="1"/>
      <c r="I866" s="1"/>
      <c r="J866" s="1"/>
      <c r="K866" s="1"/>
      <c r="L866" s="1"/>
    </row>
    <row r="867" ht="14.25" customHeight="1">
      <c r="A867" s="1"/>
      <c r="B867" s="1"/>
      <c r="C867" s="1"/>
      <c r="D867" s="1"/>
      <c r="E867" s="1"/>
      <c r="F867" s="1"/>
      <c r="G867" s="1"/>
      <c r="H867" s="1"/>
      <c r="I867" s="1"/>
      <c r="J867" s="1"/>
      <c r="K867" s="1"/>
      <c r="L867" s="1"/>
    </row>
    <row r="868" ht="14.25" customHeight="1">
      <c r="A868" s="1"/>
      <c r="B868" s="1"/>
      <c r="C868" s="1"/>
      <c r="D868" s="1"/>
      <c r="E868" s="1"/>
      <c r="F868" s="1"/>
      <c r="G868" s="1"/>
      <c r="H868" s="1"/>
      <c r="I868" s="1"/>
      <c r="J868" s="1"/>
      <c r="K868" s="1"/>
      <c r="L868" s="1"/>
    </row>
    <row r="869" ht="14.25" customHeight="1">
      <c r="A869" s="1"/>
      <c r="B869" s="1"/>
      <c r="C869" s="1"/>
      <c r="D869" s="1"/>
      <c r="E869" s="1"/>
      <c r="F869" s="1"/>
      <c r="G869" s="1"/>
      <c r="H869" s="1"/>
      <c r="I869" s="1"/>
      <c r="J869" s="1"/>
      <c r="K869" s="1"/>
      <c r="L869" s="1"/>
    </row>
    <row r="870" ht="14.25" customHeight="1">
      <c r="A870" s="1"/>
      <c r="B870" s="1"/>
      <c r="C870" s="1"/>
      <c r="D870" s="1"/>
      <c r="E870" s="1"/>
      <c r="F870" s="1"/>
      <c r="G870" s="1"/>
      <c r="H870" s="1"/>
      <c r="I870" s="1"/>
      <c r="J870" s="1"/>
      <c r="K870" s="1"/>
      <c r="L870" s="1"/>
    </row>
    <row r="871" ht="14.25" customHeight="1">
      <c r="A871" s="1"/>
      <c r="B871" s="1"/>
      <c r="C871" s="1"/>
      <c r="D871" s="1"/>
      <c r="E871" s="1"/>
      <c r="F871" s="1"/>
      <c r="G871" s="1"/>
      <c r="H871" s="1"/>
      <c r="I871" s="1"/>
      <c r="J871" s="1"/>
      <c r="K871" s="1"/>
      <c r="L871" s="1"/>
    </row>
    <row r="872" ht="14.25" customHeight="1">
      <c r="A872" s="1"/>
      <c r="B872" s="1"/>
      <c r="C872" s="1"/>
      <c r="D872" s="1"/>
      <c r="E872" s="1"/>
      <c r="F872" s="1"/>
      <c r="G872" s="1"/>
      <c r="H872" s="1"/>
      <c r="I872" s="1"/>
      <c r="J872" s="1"/>
      <c r="K872" s="1"/>
      <c r="L872" s="1"/>
    </row>
    <row r="873" ht="14.25" customHeight="1">
      <c r="A873" s="1"/>
      <c r="B873" s="1"/>
      <c r="C873" s="1"/>
      <c r="D873" s="1"/>
      <c r="E873" s="1"/>
      <c r="F873" s="1"/>
      <c r="G873" s="1"/>
      <c r="H873" s="1"/>
      <c r="I873" s="1"/>
      <c r="J873" s="1"/>
      <c r="K873" s="1"/>
      <c r="L873" s="1"/>
    </row>
    <row r="874" ht="14.25" customHeight="1">
      <c r="A874" s="1"/>
      <c r="B874" s="1"/>
      <c r="C874" s="1"/>
      <c r="D874" s="1"/>
      <c r="E874" s="1"/>
      <c r="F874" s="1"/>
      <c r="G874" s="1"/>
      <c r="H874" s="1"/>
      <c r="I874" s="1"/>
      <c r="J874" s="1"/>
      <c r="K874" s="1"/>
      <c r="L874" s="1"/>
    </row>
    <row r="875" ht="14.25" customHeight="1">
      <c r="A875" s="1"/>
      <c r="B875" s="1"/>
      <c r="C875" s="1"/>
      <c r="D875" s="1"/>
      <c r="E875" s="1"/>
      <c r="F875" s="1"/>
      <c r="G875" s="1"/>
      <c r="H875" s="1"/>
      <c r="I875" s="1"/>
      <c r="J875" s="1"/>
      <c r="K875" s="1"/>
      <c r="L875" s="1"/>
    </row>
    <row r="876" ht="14.25" customHeight="1">
      <c r="A876" s="1"/>
      <c r="B876" s="1"/>
      <c r="C876" s="1"/>
      <c r="D876" s="1"/>
      <c r="E876" s="1"/>
      <c r="F876" s="1"/>
      <c r="G876" s="1"/>
      <c r="H876" s="1"/>
      <c r="I876" s="1"/>
      <c r="J876" s="1"/>
      <c r="K876" s="1"/>
      <c r="L876" s="1"/>
    </row>
    <row r="877" ht="14.25" customHeight="1">
      <c r="A877" s="1"/>
      <c r="B877" s="1"/>
      <c r="C877" s="1"/>
      <c r="D877" s="1"/>
      <c r="E877" s="1"/>
      <c r="F877" s="1"/>
      <c r="G877" s="1"/>
      <c r="H877" s="1"/>
      <c r="I877" s="1"/>
      <c r="J877" s="1"/>
      <c r="K877" s="1"/>
      <c r="L877" s="1"/>
    </row>
    <row r="878" ht="14.25" customHeight="1">
      <c r="A878" s="1"/>
      <c r="B878" s="1"/>
      <c r="C878" s="1"/>
      <c r="D878" s="1"/>
      <c r="E878" s="1"/>
      <c r="F878" s="1"/>
      <c r="G878" s="1"/>
      <c r="H878" s="1"/>
      <c r="I878" s="1"/>
      <c r="J878" s="1"/>
      <c r="K878" s="1"/>
      <c r="L878" s="1"/>
    </row>
    <row r="879" ht="14.25" customHeight="1">
      <c r="A879" s="1"/>
      <c r="B879" s="1"/>
      <c r="C879" s="1"/>
      <c r="D879" s="1"/>
      <c r="E879" s="1"/>
      <c r="F879" s="1"/>
      <c r="G879" s="1"/>
      <c r="H879" s="1"/>
      <c r="I879" s="1"/>
      <c r="J879" s="1"/>
      <c r="K879" s="1"/>
      <c r="L879" s="1"/>
    </row>
    <row r="880" ht="14.25" customHeight="1">
      <c r="A880" s="1"/>
      <c r="B880" s="1"/>
      <c r="C880" s="1"/>
      <c r="D880" s="1"/>
      <c r="E880" s="1"/>
      <c r="F880" s="1"/>
      <c r="G880" s="1"/>
      <c r="H880" s="1"/>
      <c r="I880" s="1"/>
      <c r="J880" s="1"/>
      <c r="K880" s="1"/>
      <c r="L880" s="1"/>
    </row>
    <row r="881" ht="14.25" customHeight="1">
      <c r="A881" s="1"/>
      <c r="B881" s="1"/>
      <c r="C881" s="1"/>
      <c r="D881" s="1"/>
      <c r="E881" s="1"/>
      <c r="F881" s="1"/>
      <c r="G881" s="1"/>
      <c r="H881" s="1"/>
      <c r="I881" s="1"/>
      <c r="J881" s="1"/>
      <c r="K881" s="1"/>
      <c r="L881" s="1"/>
    </row>
    <row r="882" ht="14.25" customHeight="1">
      <c r="A882" s="1"/>
      <c r="B882" s="1"/>
      <c r="C882" s="1"/>
      <c r="D882" s="1"/>
      <c r="E882" s="1"/>
      <c r="F882" s="1"/>
      <c r="G882" s="1"/>
      <c r="H882" s="1"/>
      <c r="I882" s="1"/>
      <c r="J882" s="1"/>
      <c r="K882" s="1"/>
      <c r="L882" s="1"/>
    </row>
    <row r="883" ht="14.25" customHeight="1">
      <c r="A883" s="1"/>
      <c r="B883" s="1"/>
      <c r="C883" s="1"/>
      <c r="D883" s="1"/>
      <c r="E883" s="1"/>
      <c r="F883" s="1"/>
      <c r="G883" s="1"/>
      <c r="H883" s="1"/>
      <c r="I883" s="1"/>
      <c r="J883" s="1"/>
      <c r="K883" s="1"/>
      <c r="L883" s="1"/>
    </row>
    <row r="884" ht="14.25" customHeight="1">
      <c r="A884" s="1"/>
      <c r="B884" s="1"/>
      <c r="C884" s="1"/>
      <c r="D884" s="1"/>
      <c r="E884" s="1"/>
      <c r="F884" s="1"/>
      <c r="G884" s="1"/>
      <c r="H884" s="1"/>
      <c r="I884" s="1"/>
      <c r="J884" s="1"/>
      <c r="K884" s="1"/>
      <c r="L884" s="1"/>
    </row>
    <row r="885" ht="14.25" customHeight="1">
      <c r="A885" s="1"/>
      <c r="B885" s="1"/>
      <c r="C885" s="1"/>
      <c r="D885" s="1"/>
      <c r="E885" s="1"/>
      <c r="F885" s="1"/>
      <c r="G885" s="1"/>
      <c r="H885" s="1"/>
      <c r="I885" s="1"/>
      <c r="J885" s="1"/>
      <c r="K885" s="1"/>
      <c r="L885" s="1"/>
    </row>
    <row r="886" ht="14.25" customHeight="1">
      <c r="A886" s="1"/>
      <c r="B886" s="1"/>
      <c r="C886" s="1"/>
      <c r="D886" s="1"/>
      <c r="E886" s="1"/>
      <c r="F886" s="1"/>
      <c r="G886" s="1"/>
      <c r="H886" s="1"/>
      <c r="I886" s="1"/>
      <c r="J886" s="1"/>
      <c r="K886" s="1"/>
      <c r="L886" s="1"/>
    </row>
    <row r="887" ht="14.25" customHeight="1">
      <c r="A887" s="1"/>
      <c r="B887" s="1"/>
      <c r="C887" s="1"/>
      <c r="D887" s="1"/>
      <c r="E887" s="1"/>
      <c r="F887" s="1"/>
      <c r="G887" s="1"/>
      <c r="H887" s="1"/>
      <c r="I887" s="1"/>
      <c r="J887" s="1"/>
      <c r="K887" s="1"/>
      <c r="L887" s="1"/>
    </row>
    <row r="888" ht="14.25" customHeight="1">
      <c r="A888" s="1"/>
      <c r="B888" s="1"/>
      <c r="C888" s="1"/>
      <c r="D888" s="1"/>
      <c r="E888" s="1"/>
      <c r="F888" s="1"/>
      <c r="G888" s="1"/>
      <c r="H888" s="1"/>
      <c r="I888" s="1"/>
      <c r="J888" s="1"/>
      <c r="K888" s="1"/>
      <c r="L888" s="1"/>
    </row>
    <row r="889" ht="14.25" customHeight="1">
      <c r="A889" s="1"/>
      <c r="B889" s="1"/>
      <c r="C889" s="1"/>
      <c r="D889" s="1"/>
      <c r="E889" s="1"/>
      <c r="F889" s="1"/>
      <c r="G889" s="1"/>
      <c r="H889" s="1"/>
      <c r="I889" s="1"/>
      <c r="J889" s="1"/>
      <c r="K889" s="1"/>
      <c r="L889" s="1"/>
    </row>
    <row r="890" ht="14.25" customHeight="1">
      <c r="A890" s="1"/>
      <c r="B890" s="1"/>
      <c r="C890" s="1"/>
      <c r="D890" s="1"/>
      <c r="E890" s="1"/>
      <c r="F890" s="1"/>
      <c r="G890" s="1"/>
      <c r="H890" s="1"/>
      <c r="I890" s="1"/>
      <c r="J890" s="1"/>
      <c r="K890" s="1"/>
      <c r="L890" s="1"/>
    </row>
    <row r="891" ht="14.25" customHeight="1">
      <c r="A891" s="1"/>
      <c r="B891" s="1"/>
      <c r="C891" s="1"/>
      <c r="D891" s="1"/>
      <c r="E891" s="1"/>
      <c r="F891" s="1"/>
      <c r="G891" s="1"/>
      <c r="H891" s="1"/>
      <c r="I891" s="1"/>
      <c r="J891" s="1"/>
      <c r="K891" s="1"/>
      <c r="L891" s="1"/>
    </row>
    <row r="892" ht="14.25" customHeight="1">
      <c r="A892" s="1"/>
      <c r="B892" s="1"/>
      <c r="C892" s="1"/>
      <c r="D892" s="1"/>
      <c r="E892" s="1"/>
      <c r="F892" s="1"/>
      <c r="G892" s="1"/>
      <c r="H892" s="1"/>
      <c r="I892" s="1"/>
      <c r="J892" s="1"/>
      <c r="K892" s="1"/>
      <c r="L892" s="1"/>
    </row>
    <row r="893" ht="14.25" customHeight="1">
      <c r="A893" s="1"/>
      <c r="B893" s="1"/>
      <c r="C893" s="1"/>
      <c r="D893" s="1"/>
      <c r="E893" s="1"/>
      <c r="F893" s="1"/>
      <c r="G893" s="1"/>
      <c r="H893" s="1"/>
      <c r="I893" s="1"/>
      <c r="J893" s="1"/>
      <c r="K893" s="1"/>
      <c r="L893" s="1"/>
    </row>
    <row r="894" ht="14.25" customHeight="1">
      <c r="A894" s="1"/>
      <c r="B894" s="1"/>
      <c r="C894" s="1"/>
      <c r="D894" s="1"/>
      <c r="E894" s="1"/>
      <c r="F894" s="1"/>
      <c r="G894" s="1"/>
      <c r="H894" s="1"/>
      <c r="I894" s="1"/>
      <c r="J894" s="1"/>
      <c r="K894" s="1"/>
      <c r="L894" s="1"/>
    </row>
    <row r="895" ht="14.25" customHeight="1">
      <c r="A895" s="1"/>
      <c r="B895" s="1"/>
      <c r="C895" s="1"/>
      <c r="D895" s="1"/>
      <c r="E895" s="1"/>
      <c r="F895" s="1"/>
      <c r="G895" s="1"/>
      <c r="H895" s="1"/>
      <c r="I895" s="1"/>
      <c r="J895" s="1"/>
      <c r="K895" s="1"/>
      <c r="L895" s="1"/>
    </row>
    <row r="896" ht="14.25" customHeight="1">
      <c r="A896" s="1"/>
      <c r="B896" s="1"/>
      <c r="C896" s="1"/>
      <c r="D896" s="1"/>
      <c r="E896" s="1"/>
      <c r="F896" s="1"/>
      <c r="G896" s="1"/>
      <c r="H896" s="1"/>
      <c r="I896" s="1"/>
      <c r="J896" s="1"/>
      <c r="K896" s="1"/>
      <c r="L896" s="1"/>
    </row>
    <row r="897" ht="14.25" customHeight="1">
      <c r="A897" s="1"/>
      <c r="B897" s="1"/>
      <c r="C897" s="1"/>
      <c r="D897" s="1"/>
      <c r="E897" s="1"/>
      <c r="F897" s="1"/>
      <c r="G897" s="1"/>
      <c r="H897" s="1"/>
      <c r="I897" s="1"/>
      <c r="J897" s="1"/>
      <c r="K897" s="1"/>
      <c r="L897" s="1"/>
    </row>
    <row r="898" ht="14.25" customHeight="1">
      <c r="A898" s="1"/>
      <c r="B898" s="1"/>
      <c r="C898" s="1"/>
      <c r="D898" s="1"/>
      <c r="E898" s="1"/>
      <c r="F898" s="1"/>
      <c r="G898" s="1"/>
      <c r="H898" s="1"/>
      <c r="I898" s="1"/>
      <c r="J898" s="1"/>
      <c r="K898" s="1"/>
      <c r="L898" s="1"/>
    </row>
    <row r="899" ht="14.25" customHeight="1">
      <c r="A899" s="1"/>
      <c r="B899" s="1"/>
      <c r="C899" s="1"/>
      <c r="D899" s="1"/>
      <c r="E899" s="1"/>
      <c r="F899" s="1"/>
      <c r="G899" s="1"/>
      <c r="H899" s="1"/>
      <c r="I899" s="1"/>
      <c r="J899" s="1"/>
      <c r="K899" s="1"/>
      <c r="L899" s="1"/>
    </row>
    <row r="900" ht="14.25" customHeight="1">
      <c r="A900" s="1"/>
      <c r="B900" s="1"/>
      <c r="C900" s="1"/>
      <c r="D900" s="1"/>
      <c r="E900" s="1"/>
      <c r="F900" s="1"/>
      <c r="G900" s="1"/>
      <c r="H900" s="1"/>
      <c r="I900" s="1"/>
      <c r="J900" s="1"/>
      <c r="K900" s="1"/>
      <c r="L900" s="1"/>
    </row>
    <row r="901" ht="14.25" customHeight="1">
      <c r="A901" s="1"/>
      <c r="B901" s="1"/>
      <c r="C901" s="1"/>
      <c r="D901" s="1"/>
      <c r="E901" s="1"/>
      <c r="F901" s="1"/>
      <c r="G901" s="1"/>
      <c r="H901" s="1"/>
      <c r="I901" s="1"/>
      <c r="J901" s="1"/>
      <c r="K901" s="1"/>
      <c r="L901" s="1"/>
    </row>
    <row r="902" ht="14.25" customHeight="1">
      <c r="A902" s="1"/>
      <c r="B902" s="1"/>
      <c r="C902" s="1"/>
      <c r="D902" s="1"/>
      <c r="E902" s="1"/>
      <c r="F902" s="1"/>
      <c r="G902" s="1"/>
      <c r="H902" s="1"/>
      <c r="I902" s="1"/>
      <c r="J902" s="1"/>
      <c r="K902" s="1"/>
      <c r="L902" s="1"/>
    </row>
    <row r="903" ht="14.25" customHeight="1">
      <c r="A903" s="1"/>
      <c r="B903" s="1"/>
      <c r="C903" s="1"/>
      <c r="D903" s="1"/>
      <c r="E903" s="1"/>
      <c r="F903" s="1"/>
      <c r="G903" s="1"/>
      <c r="H903" s="1"/>
      <c r="I903" s="1"/>
      <c r="J903" s="1"/>
      <c r="K903" s="1"/>
      <c r="L903" s="1"/>
    </row>
    <row r="904" ht="14.25" customHeight="1">
      <c r="A904" s="1"/>
      <c r="B904" s="1"/>
      <c r="C904" s="1"/>
      <c r="D904" s="1"/>
      <c r="E904" s="1"/>
      <c r="F904" s="1"/>
      <c r="G904" s="1"/>
      <c r="H904" s="1"/>
      <c r="I904" s="1"/>
      <c r="J904" s="1"/>
      <c r="K904" s="1"/>
      <c r="L904" s="1"/>
    </row>
    <row r="905" ht="14.25" customHeight="1">
      <c r="A905" s="1"/>
      <c r="B905" s="1"/>
      <c r="C905" s="1"/>
      <c r="D905" s="1"/>
      <c r="E905" s="1"/>
      <c r="F905" s="1"/>
      <c r="G905" s="1"/>
      <c r="H905" s="1"/>
      <c r="I905" s="1"/>
      <c r="J905" s="1"/>
      <c r="K905" s="1"/>
      <c r="L905" s="1"/>
    </row>
    <row r="906" ht="14.25" customHeight="1">
      <c r="A906" s="1"/>
      <c r="B906" s="1"/>
      <c r="C906" s="1"/>
      <c r="D906" s="1"/>
      <c r="E906" s="1"/>
      <c r="F906" s="1"/>
      <c r="G906" s="1"/>
      <c r="H906" s="1"/>
      <c r="I906" s="1"/>
      <c r="J906" s="1"/>
      <c r="K906" s="1"/>
      <c r="L906" s="1"/>
    </row>
    <row r="907" ht="14.25" customHeight="1">
      <c r="A907" s="1"/>
      <c r="B907" s="1"/>
      <c r="C907" s="1"/>
      <c r="D907" s="1"/>
      <c r="E907" s="1"/>
      <c r="F907" s="1"/>
      <c r="G907" s="1"/>
      <c r="H907" s="1"/>
      <c r="I907" s="1"/>
      <c r="J907" s="1"/>
      <c r="K907" s="1"/>
      <c r="L907" s="1"/>
    </row>
    <row r="908" ht="14.25" customHeight="1">
      <c r="A908" s="1"/>
      <c r="B908" s="1"/>
      <c r="C908" s="1"/>
      <c r="D908" s="1"/>
      <c r="E908" s="1"/>
      <c r="F908" s="1"/>
      <c r="G908" s="1"/>
      <c r="H908" s="1"/>
      <c r="I908" s="1"/>
      <c r="J908" s="1"/>
      <c r="K908" s="1"/>
      <c r="L908" s="1"/>
    </row>
    <row r="909" ht="14.25" customHeight="1">
      <c r="A909" s="1"/>
      <c r="B909" s="1"/>
      <c r="C909" s="1"/>
      <c r="D909" s="1"/>
      <c r="E909" s="1"/>
      <c r="F909" s="1"/>
      <c r="G909" s="1"/>
      <c r="H909" s="1"/>
      <c r="I909" s="1"/>
      <c r="J909" s="1"/>
      <c r="K909" s="1"/>
      <c r="L909" s="1"/>
    </row>
    <row r="910" ht="14.25" customHeight="1">
      <c r="A910" s="1"/>
      <c r="B910" s="1"/>
      <c r="C910" s="1"/>
      <c r="D910" s="1"/>
      <c r="E910" s="1"/>
      <c r="F910" s="1"/>
      <c r="G910" s="1"/>
      <c r="H910" s="1"/>
      <c r="I910" s="1"/>
      <c r="J910" s="1"/>
      <c r="K910" s="1"/>
      <c r="L910" s="1"/>
    </row>
    <row r="911" ht="14.25" customHeight="1">
      <c r="A911" s="1"/>
      <c r="B911" s="1"/>
      <c r="C911" s="1"/>
      <c r="D911" s="1"/>
      <c r="E911" s="1"/>
      <c r="F911" s="1"/>
      <c r="G911" s="1"/>
      <c r="H911" s="1"/>
      <c r="I911" s="1"/>
      <c r="J911" s="1"/>
      <c r="K911" s="1"/>
      <c r="L911" s="1"/>
    </row>
    <row r="912" ht="14.25" customHeight="1">
      <c r="A912" s="1"/>
      <c r="B912" s="1"/>
      <c r="C912" s="1"/>
      <c r="D912" s="1"/>
      <c r="E912" s="1"/>
      <c r="F912" s="1"/>
      <c r="G912" s="1"/>
      <c r="H912" s="1"/>
      <c r="I912" s="1"/>
      <c r="J912" s="1"/>
      <c r="K912" s="1"/>
      <c r="L912" s="1"/>
    </row>
    <row r="913" ht="14.25" customHeight="1">
      <c r="A913" s="1"/>
      <c r="B913" s="1"/>
      <c r="C913" s="1"/>
      <c r="D913" s="1"/>
      <c r="E913" s="1"/>
      <c r="F913" s="1"/>
      <c r="G913" s="1"/>
      <c r="H913" s="1"/>
      <c r="I913" s="1"/>
      <c r="J913" s="1"/>
      <c r="K913" s="1"/>
      <c r="L913" s="1"/>
    </row>
    <row r="914" ht="14.25" customHeight="1">
      <c r="A914" s="1"/>
      <c r="B914" s="1"/>
      <c r="C914" s="1"/>
      <c r="D914" s="1"/>
      <c r="E914" s="1"/>
      <c r="F914" s="1"/>
      <c r="G914" s="1"/>
      <c r="H914" s="1"/>
      <c r="I914" s="1"/>
      <c r="J914" s="1"/>
      <c r="K914" s="1"/>
      <c r="L914" s="1"/>
    </row>
    <row r="915" ht="14.25" customHeight="1">
      <c r="A915" s="1"/>
      <c r="B915" s="1"/>
      <c r="C915" s="1"/>
      <c r="D915" s="1"/>
      <c r="E915" s="1"/>
      <c r="F915" s="1"/>
      <c r="G915" s="1"/>
      <c r="H915" s="1"/>
      <c r="I915" s="1"/>
      <c r="J915" s="1"/>
      <c r="K915" s="1"/>
      <c r="L915" s="1"/>
    </row>
    <row r="916" ht="14.25" customHeight="1">
      <c r="A916" s="1"/>
      <c r="B916" s="1"/>
      <c r="C916" s="1"/>
      <c r="D916" s="1"/>
      <c r="E916" s="1"/>
      <c r="F916" s="1"/>
      <c r="G916" s="1"/>
      <c r="H916" s="1"/>
      <c r="I916" s="1"/>
      <c r="J916" s="1"/>
      <c r="K916" s="1"/>
      <c r="L916" s="1"/>
    </row>
    <row r="917" ht="14.25" customHeight="1">
      <c r="A917" s="1"/>
      <c r="B917" s="1"/>
      <c r="C917" s="1"/>
      <c r="D917" s="1"/>
      <c r="E917" s="1"/>
      <c r="F917" s="1"/>
      <c r="G917" s="1"/>
      <c r="H917" s="1"/>
      <c r="I917" s="1"/>
      <c r="J917" s="1"/>
      <c r="K917" s="1"/>
      <c r="L917" s="1"/>
    </row>
    <row r="918" ht="14.25" customHeight="1">
      <c r="A918" s="1"/>
      <c r="B918" s="1"/>
      <c r="C918" s="1"/>
      <c r="D918" s="1"/>
      <c r="E918" s="1"/>
      <c r="F918" s="1"/>
      <c r="G918" s="1"/>
      <c r="H918" s="1"/>
      <c r="I918" s="1"/>
      <c r="J918" s="1"/>
      <c r="K918" s="1"/>
      <c r="L918" s="1"/>
    </row>
    <row r="919" ht="14.25" customHeight="1">
      <c r="A919" s="1"/>
      <c r="B919" s="1"/>
      <c r="C919" s="1"/>
      <c r="D919" s="1"/>
      <c r="E919" s="1"/>
      <c r="F919" s="1"/>
      <c r="G919" s="1"/>
      <c r="H919" s="1"/>
      <c r="I919" s="1"/>
      <c r="J919" s="1"/>
      <c r="K919" s="1"/>
      <c r="L919" s="1"/>
    </row>
    <row r="920" ht="14.25" customHeight="1">
      <c r="A920" s="1"/>
      <c r="B920" s="1"/>
      <c r="C920" s="1"/>
      <c r="D920" s="1"/>
      <c r="E920" s="1"/>
      <c r="F920" s="1"/>
      <c r="G920" s="1"/>
      <c r="H920" s="1"/>
      <c r="I920" s="1"/>
      <c r="J920" s="1"/>
      <c r="K920" s="1"/>
      <c r="L920" s="1"/>
    </row>
    <row r="921" ht="14.25" customHeight="1">
      <c r="A921" s="1"/>
      <c r="B921" s="1"/>
      <c r="C921" s="1"/>
      <c r="D921" s="1"/>
      <c r="E921" s="1"/>
      <c r="F921" s="1"/>
      <c r="G921" s="1"/>
      <c r="H921" s="1"/>
      <c r="I921" s="1"/>
      <c r="J921" s="1"/>
      <c r="K921" s="1"/>
      <c r="L921" s="1"/>
    </row>
    <row r="922" ht="14.25" customHeight="1">
      <c r="A922" s="1"/>
      <c r="B922" s="1"/>
      <c r="C922" s="1"/>
      <c r="D922" s="1"/>
      <c r="E922" s="1"/>
      <c r="F922" s="1"/>
      <c r="G922" s="1"/>
      <c r="H922" s="1"/>
      <c r="I922" s="1"/>
      <c r="J922" s="1"/>
      <c r="K922" s="1"/>
      <c r="L922" s="1"/>
    </row>
    <row r="923" ht="14.25" customHeight="1">
      <c r="A923" s="1"/>
      <c r="B923" s="1"/>
      <c r="C923" s="1"/>
      <c r="D923" s="1"/>
      <c r="E923" s="1"/>
      <c r="F923" s="1"/>
      <c r="G923" s="1"/>
      <c r="H923" s="1"/>
      <c r="I923" s="1"/>
      <c r="J923" s="1"/>
      <c r="K923" s="1"/>
      <c r="L923" s="1"/>
    </row>
    <row r="924" ht="14.25" customHeight="1">
      <c r="A924" s="1"/>
      <c r="B924" s="1"/>
      <c r="C924" s="1"/>
      <c r="D924" s="1"/>
      <c r="E924" s="1"/>
      <c r="F924" s="1"/>
      <c r="G924" s="1"/>
      <c r="H924" s="1"/>
      <c r="I924" s="1"/>
      <c r="J924" s="1"/>
      <c r="K924" s="1"/>
      <c r="L924" s="1"/>
    </row>
    <row r="925" ht="14.25" customHeight="1">
      <c r="A925" s="1"/>
      <c r="B925" s="1"/>
      <c r="C925" s="1"/>
      <c r="D925" s="1"/>
      <c r="E925" s="1"/>
      <c r="F925" s="1"/>
      <c r="G925" s="1"/>
      <c r="H925" s="1"/>
      <c r="I925" s="1"/>
      <c r="J925" s="1"/>
      <c r="K925" s="1"/>
      <c r="L925" s="1"/>
    </row>
    <row r="926" ht="14.25" customHeight="1">
      <c r="A926" s="1"/>
      <c r="B926" s="1"/>
      <c r="C926" s="1"/>
      <c r="D926" s="1"/>
      <c r="E926" s="1"/>
      <c r="F926" s="1"/>
      <c r="G926" s="1"/>
      <c r="H926" s="1"/>
      <c r="I926" s="1"/>
      <c r="J926" s="1"/>
      <c r="K926" s="1"/>
      <c r="L926" s="1"/>
    </row>
    <row r="927" ht="14.25" customHeight="1">
      <c r="A927" s="1"/>
      <c r="B927" s="1"/>
      <c r="C927" s="1"/>
      <c r="D927" s="1"/>
      <c r="E927" s="1"/>
      <c r="F927" s="1"/>
      <c r="G927" s="1"/>
      <c r="H927" s="1"/>
      <c r="I927" s="1"/>
      <c r="J927" s="1"/>
      <c r="K927" s="1"/>
      <c r="L927" s="1"/>
    </row>
    <row r="928" ht="14.25" customHeight="1">
      <c r="A928" s="1"/>
      <c r="B928" s="1"/>
      <c r="C928" s="1"/>
      <c r="D928" s="1"/>
      <c r="E928" s="1"/>
      <c r="F928" s="1"/>
      <c r="G928" s="1"/>
      <c r="H928" s="1"/>
      <c r="I928" s="1"/>
      <c r="J928" s="1"/>
      <c r="K928" s="1"/>
      <c r="L928" s="1"/>
    </row>
    <row r="929" ht="14.25" customHeight="1">
      <c r="A929" s="1"/>
      <c r="B929" s="1"/>
      <c r="C929" s="1"/>
      <c r="D929" s="1"/>
      <c r="E929" s="1"/>
      <c r="F929" s="1"/>
      <c r="G929" s="1"/>
      <c r="H929" s="1"/>
      <c r="I929" s="1"/>
      <c r="J929" s="1"/>
      <c r="K929" s="1"/>
      <c r="L929" s="1"/>
    </row>
    <row r="930" ht="14.25" customHeight="1">
      <c r="A930" s="1"/>
      <c r="B930" s="1"/>
      <c r="C930" s="1"/>
      <c r="D930" s="1"/>
      <c r="E930" s="1"/>
      <c r="F930" s="1"/>
      <c r="G930" s="1"/>
      <c r="H930" s="1"/>
      <c r="I930" s="1"/>
      <c r="J930" s="1"/>
      <c r="K930" s="1"/>
      <c r="L930" s="1"/>
    </row>
    <row r="931" ht="14.25" customHeight="1">
      <c r="A931" s="1"/>
      <c r="B931" s="1"/>
      <c r="C931" s="1"/>
      <c r="D931" s="1"/>
      <c r="E931" s="1"/>
      <c r="F931" s="1"/>
      <c r="G931" s="1"/>
      <c r="H931" s="1"/>
      <c r="I931" s="1"/>
      <c r="J931" s="1"/>
      <c r="K931" s="1"/>
      <c r="L931" s="1"/>
    </row>
    <row r="932" ht="14.25" customHeight="1">
      <c r="A932" s="1"/>
      <c r="B932" s="1"/>
      <c r="C932" s="1"/>
      <c r="D932" s="1"/>
      <c r="E932" s="1"/>
      <c r="F932" s="1"/>
      <c r="G932" s="1"/>
      <c r="H932" s="1"/>
      <c r="I932" s="1"/>
      <c r="J932" s="1"/>
      <c r="K932" s="1"/>
      <c r="L932" s="1"/>
    </row>
    <row r="933" ht="14.25" customHeight="1">
      <c r="A933" s="1"/>
      <c r="B933" s="1"/>
      <c r="C933" s="1"/>
      <c r="D933" s="1"/>
      <c r="E933" s="1"/>
      <c r="F933" s="1"/>
      <c r="G933" s="1"/>
      <c r="H933" s="1"/>
      <c r="I933" s="1"/>
      <c r="J933" s="1"/>
      <c r="K933" s="1"/>
      <c r="L933" s="1"/>
    </row>
    <row r="934" ht="14.25" customHeight="1">
      <c r="A934" s="1"/>
      <c r="B934" s="1"/>
      <c r="C934" s="1"/>
      <c r="D934" s="1"/>
      <c r="E934" s="1"/>
      <c r="F934" s="1"/>
      <c r="G934" s="1"/>
      <c r="H934" s="1"/>
      <c r="I934" s="1"/>
      <c r="J934" s="1"/>
      <c r="K934" s="1"/>
      <c r="L934" s="1"/>
    </row>
    <row r="935" ht="14.25" customHeight="1">
      <c r="A935" s="1"/>
      <c r="B935" s="1"/>
      <c r="C935" s="1"/>
      <c r="D935" s="1"/>
      <c r="E935" s="1"/>
      <c r="F935" s="1"/>
      <c r="G935" s="1"/>
      <c r="H935" s="1"/>
      <c r="I935" s="1"/>
      <c r="J935" s="1"/>
      <c r="K935" s="1"/>
      <c r="L935" s="1"/>
    </row>
    <row r="936" ht="14.25" customHeight="1">
      <c r="A936" s="1"/>
      <c r="B936" s="1"/>
      <c r="C936" s="1"/>
      <c r="D936" s="1"/>
      <c r="E936" s="1"/>
      <c r="F936" s="1"/>
      <c r="G936" s="1"/>
      <c r="H936" s="1"/>
      <c r="I936" s="1"/>
      <c r="J936" s="1"/>
      <c r="K936" s="1"/>
      <c r="L936" s="1"/>
    </row>
    <row r="937" ht="14.25" customHeight="1">
      <c r="A937" s="1"/>
      <c r="B937" s="1"/>
      <c r="C937" s="1"/>
      <c r="D937" s="1"/>
      <c r="E937" s="1"/>
      <c r="F937" s="1"/>
      <c r="G937" s="1"/>
      <c r="H937" s="1"/>
      <c r="I937" s="1"/>
      <c r="J937" s="1"/>
      <c r="K937" s="1"/>
      <c r="L937" s="1"/>
    </row>
    <row r="938" ht="14.25" customHeight="1">
      <c r="A938" s="1"/>
      <c r="B938" s="1"/>
      <c r="C938" s="1"/>
      <c r="D938" s="1"/>
      <c r="E938" s="1"/>
      <c r="F938" s="1"/>
      <c r="G938" s="1"/>
      <c r="H938" s="1"/>
      <c r="I938" s="1"/>
      <c r="J938" s="1"/>
      <c r="K938" s="1"/>
      <c r="L938" s="1"/>
    </row>
    <row r="939" ht="14.25" customHeight="1">
      <c r="A939" s="1"/>
      <c r="B939" s="1"/>
      <c r="C939" s="1"/>
      <c r="D939" s="1"/>
      <c r="E939" s="1"/>
      <c r="F939" s="1"/>
      <c r="G939" s="1"/>
      <c r="H939" s="1"/>
      <c r="I939" s="1"/>
      <c r="J939" s="1"/>
      <c r="K939" s="1"/>
      <c r="L939" s="1"/>
    </row>
    <row r="940" ht="14.25" customHeight="1">
      <c r="A940" s="1"/>
      <c r="B940" s="1"/>
      <c r="C940" s="1"/>
      <c r="D940" s="1"/>
      <c r="E940" s="1"/>
      <c r="F940" s="1"/>
      <c r="G940" s="1"/>
      <c r="H940" s="1"/>
      <c r="I940" s="1"/>
      <c r="J940" s="1"/>
      <c r="K940" s="1"/>
      <c r="L940" s="1"/>
    </row>
    <row r="941" ht="14.25" customHeight="1">
      <c r="A941" s="1"/>
      <c r="B941" s="1"/>
      <c r="C941" s="1"/>
      <c r="D941" s="1"/>
      <c r="E941" s="1"/>
      <c r="F941" s="1"/>
      <c r="G941" s="1"/>
      <c r="H941" s="1"/>
      <c r="I941" s="1"/>
      <c r="J941" s="1"/>
      <c r="K941" s="1"/>
      <c r="L941" s="1"/>
    </row>
    <row r="942" ht="14.25" customHeight="1">
      <c r="A942" s="1"/>
      <c r="B942" s="1"/>
      <c r="C942" s="1"/>
      <c r="D942" s="1"/>
      <c r="E942" s="1"/>
      <c r="F942" s="1"/>
      <c r="G942" s="1"/>
      <c r="H942" s="1"/>
      <c r="I942" s="1"/>
      <c r="J942" s="1"/>
      <c r="K942" s="1"/>
      <c r="L942" s="1"/>
    </row>
    <row r="943" ht="14.25" customHeight="1">
      <c r="A943" s="1"/>
      <c r="B943" s="1"/>
      <c r="C943" s="1"/>
      <c r="D943" s="1"/>
      <c r="E943" s="1"/>
      <c r="F943" s="1"/>
      <c r="G943" s="1"/>
      <c r="H943" s="1"/>
      <c r="I943" s="1"/>
      <c r="J943" s="1"/>
      <c r="K943" s="1"/>
      <c r="L943" s="1"/>
    </row>
    <row r="944" ht="14.25" customHeight="1">
      <c r="A944" s="1"/>
      <c r="B944" s="1"/>
      <c r="C944" s="1"/>
      <c r="D944" s="1"/>
      <c r="E944" s="1"/>
      <c r="F944" s="1"/>
      <c r="G944" s="1"/>
      <c r="H944" s="1"/>
      <c r="I944" s="1"/>
      <c r="J944" s="1"/>
      <c r="K944" s="1"/>
      <c r="L944" s="1"/>
    </row>
    <row r="945" ht="14.25" customHeight="1">
      <c r="A945" s="1"/>
      <c r="B945" s="1"/>
      <c r="C945" s="1"/>
      <c r="D945" s="1"/>
      <c r="E945" s="1"/>
      <c r="F945" s="1"/>
      <c r="G945" s="1"/>
      <c r="H945" s="1"/>
      <c r="I945" s="1"/>
      <c r="J945" s="1"/>
      <c r="K945" s="1"/>
      <c r="L945" s="1"/>
    </row>
    <row r="946" ht="14.25" customHeight="1">
      <c r="A946" s="1"/>
      <c r="B946" s="1"/>
      <c r="C946" s="1"/>
      <c r="D946" s="1"/>
      <c r="E946" s="1"/>
      <c r="F946" s="1"/>
      <c r="G946" s="1"/>
      <c r="H946" s="1"/>
      <c r="I946" s="1"/>
      <c r="J946" s="1"/>
      <c r="K946" s="1"/>
      <c r="L946" s="1"/>
    </row>
    <row r="947" ht="14.25" customHeight="1">
      <c r="A947" s="1"/>
      <c r="B947" s="1"/>
      <c r="C947" s="1"/>
      <c r="D947" s="1"/>
      <c r="E947" s="1"/>
      <c r="F947" s="1"/>
      <c r="G947" s="1"/>
      <c r="H947" s="1"/>
      <c r="I947" s="1"/>
      <c r="J947" s="1"/>
      <c r="K947" s="1"/>
      <c r="L947" s="1"/>
    </row>
    <row r="948" ht="14.25" customHeight="1">
      <c r="A948" s="1"/>
      <c r="B948" s="1"/>
      <c r="C948" s="1"/>
      <c r="D948" s="1"/>
      <c r="E948" s="1"/>
      <c r="F948" s="1"/>
      <c r="G948" s="1"/>
      <c r="H948" s="1"/>
      <c r="I948" s="1"/>
      <c r="J948" s="1"/>
      <c r="K948" s="1"/>
      <c r="L948" s="1"/>
    </row>
    <row r="949" ht="14.25" customHeight="1">
      <c r="A949" s="1"/>
      <c r="B949" s="1"/>
      <c r="C949" s="1"/>
      <c r="D949" s="1"/>
      <c r="E949" s="1"/>
      <c r="F949" s="1"/>
      <c r="G949" s="1"/>
      <c r="H949" s="1"/>
      <c r="I949" s="1"/>
      <c r="J949" s="1"/>
      <c r="K949" s="1"/>
      <c r="L949" s="1"/>
    </row>
    <row r="950" ht="14.25" customHeight="1">
      <c r="A950" s="1"/>
      <c r="B950" s="1"/>
      <c r="C950" s="1"/>
      <c r="D950" s="1"/>
      <c r="E950" s="1"/>
      <c r="F950" s="1"/>
      <c r="G950" s="1"/>
      <c r="H950" s="1"/>
      <c r="I950" s="1"/>
      <c r="J950" s="1"/>
      <c r="K950" s="1"/>
      <c r="L950" s="1"/>
    </row>
    <row r="951" ht="14.25" customHeight="1">
      <c r="A951" s="1"/>
      <c r="B951" s="1"/>
      <c r="C951" s="1"/>
      <c r="D951" s="1"/>
      <c r="E951" s="1"/>
      <c r="F951" s="1"/>
      <c r="G951" s="1"/>
      <c r="H951" s="1"/>
      <c r="I951" s="1"/>
      <c r="J951" s="1"/>
      <c r="K951" s="1"/>
      <c r="L951" s="1"/>
    </row>
    <row r="952" ht="14.25" customHeight="1">
      <c r="A952" s="1"/>
      <c r="B952" s="1"/>
      <c r="C952" s="1"/>
      <c r="D952" s="1"/>
      <c r="E952" s="1"/>
      <c r="F952" s="1"/>
      <c r="G952" s="1"/>
      <c r="H952" s="1"/>
      <c r="I952" s="1"/>
      <c r="J952" s="1"/>
      <c r="K952" s="1"/>
      <c r="L952" s="1"/>
    </row>
    <row r="953" ht="14.25" customHeight="1">
      <c r="A953" s="1"/>
      <c r="B953" s="1"/>
      <c r="C953" s="1"/>
      <c r="D953" s="1"/>
      <c r="E953" s="1"/>
      <c r="F953" s="1"/>
      <c r="G953" s="1"/>
      <c r="H953" s="1"/>
      <c r="I953" s="1"/>
      <c r="J953" s="1"/>
      <c r="K953" s="1"/>
      <c r="L953" s="1"/>
    </row>
    <row r="954" ht="14.25" customHeight="1">
      <c r="A954" s="1"/>
      <c r="B954" s="1"/>
      <c r="C954" s="1"/>
      <c r="D954" s="1"/>
      <c r="E954" s="1"/>
      <c r="F954" s="1"/>
      <c r="G954" s="1"/>
      <c r="H954" s="1"/>
      <c r="I954" s="1"/>
      <c r="J954" s="1"/>
      <c r="K954" s="1"/>
      <c r="L954" s="1"/>
    </row>
    <row r="955" ht="14.25" customHeight="1">
      <c r="A955" s="1"/>
      <c r="B955" s="1"/>
      <c r="C955" s="1"/>
      <c r="D955" s="1"/>
      <c r="E955" s="1"/>
      <c r="F955" s="1"/>
      <c r="G955" s="1"/>
      <c r="H955" s="1"/>
      <c r="I955" s="1"/>
      <c r="J955" s="1"/>
      <c r="K955" s="1"/>
      <c r="L955" s="1"/>
    </row>
    <row r="956" ht="14.25" customHeight="1">
      <c r="A956" s="1"/>
      <c r="B956" s="1"/>
      <c r="C956" s="1"/>
      <c r="D956" s="1"/>
      <c r="E956" s="1"/>
      <c r="F956" s="1"/>
      <c r="G956" s="1"/>
      <c r="H956" s="1"/>
      <c r="I956" s="1"/>
      <c r="J956" s="1"/>
      <c r="K956" s="1"/>
      <c r="L956" s="1"/>
    </row>
    <row r="957" ht="14.25" customHeight="1">
      <c r="A957" s="1"/>
      <c r="B957" s="1"/>
      <c r="C957" s="1"/>
      <c r="D957" s="1"/>
      <c r="E957" s="1"/>
      <c r="F957" s="1"/>
      <c r="G957" s="1"/>
      <c r="H957" s="1"/>
      <c r="I957" s="1"/>
      <c r="J957" s="1"/>
      <c r="K957" s="1"/>
      <c r="L957" s="1"/>
    </row>
    <row r="958" ht="14.25" customHeight="1">
      <c r="A958" s="1"/>
      <c r="B958" s="1"/>
      <c r="C958" s="1"/>
      <c r="D958" s="1"/>
      <c r="E958" s="1"/>
      <c r="F958" s="1"/>
      <c r="G958" s="1"/>
      <c r="H958" s="1"/>
      <c r="I958" s="1"/>
      <c r="J958" s="1"/>
      <c r="K958" s="1"/>
      <c r="L958" s="1"/>
    </row>
    <row r="959" ht="14.25" customHeight="1">
      <c r="A959" s="1"/>
      <c r="B959" s="1"/>
      <c r="C959" s="1"/>
      <c r="D959" s="1"/>
      <c r="E959" s="1"/>
      <c r="F959" s="1"/>
      <c r="G959" s="1"/>
      <c r="H959" s="1"/>
      <c r="I959" s="1"/>
      <c r="J959" s="1"/>
      <c r="K959" s="1"/>
      <c r="L959" s="1"/>
    </row>
    <row r="960" ht="14.25" customHeight="1">
      <c r="A960" s="1"/>
      <c r="B960" s="1"/>
      <c r="C960" s="1"/>
      <c r="D960" s="1"/>
      <c r="E960" s="1"/>
      <c r="F960" s="1"/>
      <c r="G960" s="1"/>
      <c r="H960" s="1"/>
      <c r="I960" s="1"/>
      <c r="J960" s="1"/>
      <c r="K960" s="1"/>
      <c r="L960" s="1"/>
    </row>
    <row r="961" ht="14.25" customHeight="1">
      <c r="A961" s="1"/>
      <c r="B961" s="1"/>
      <c r="C961" s="1"/>
      <c r="D961" s="1"/>
      <c r="E961" s="1"/>
      <c r="F961" s="1"/>
      <c r="G961" s="1"/>
      <c r="H961" s="1"/>
      <c r="I961" s="1"/>
      <c r="J961" s="1"/>
      <c r="K961" s="1"/>
      <c r="L961" s="1"/>
    </row>
    <row r="962" ht="14.25" customHeight="1">
      <c r="A962" s="1"/>
      <c r="B962" s="1"/>
      <c r="C962" s="1"/>
      <c r="D962" s="1"/>
      <c r="E962" s="1"/>
      <c r="F962" s="1"/>
      <c r="G962" s="1"/>
      <c r="H962" s="1"/>
      <c r="I962" s="1"/>
      <c r="J962" s="1"/>
      <c r="K962" s="1"/>
      <c r="L962" s="1"/>
    </row>
    <row r="963" ht="14.25" customHeight="1">
      <c r="A963" s="1"/>
      <c r="B963" s="1"/>
      <c r="C963" s="1"/>
      <c r="D963" s="1"/>
      <c r="E963" s="1"/>
      <c r="F963" s="1"/>
      <c r="G963" s="1"/>
      <c r="H963" s="1"/>
      <c r="I963" s="1"/>
      <c r="J963" s="1"/>
      <c r="K963" s="1"/>
      <c r="L963" s="1"/>
    </row>
    <row r="964" ht="14.25" customHeight="1">
      <c r="A964" s="1"/>
      <c r="B964" s="1"/>
      <c r="C964" s="1"/>
      <c r="D964" s="1"/>
      <c r="E964" s="1"/>
      <c r="F964" s="1"/>
      <c r="G964" s="1"/>
      <c r="H964" s="1"/>
      <c r="I964" s="1"/>
      <c r="J964" s="1"/>
      <c r="K964" s="1"/>
      <c r="L964" s="1"/>
    </row>
    <row r="965" ht="14.25" customHeight="1">
      <c r="A965" s="1"/>
      <c r="B965" s="1"/>
      <c r="C965" s="1"/>
      <c r="D965" s="1"/>
      <c r="E965" s="1"/>
      <c r="F965" s="1"/>
      <c r="G965" s="1"/>
      <c r="H965" s="1"/>
      <c r="I965" s="1"/>
      <c r="J965" s="1"/>
      <c r="K965" s="1"/>
      <c r="L965" s="1"/>
    </row>
    <row r="966" ht="14.25" customHeight="1">
      <c r="A966" s="1"/>
      <c r="B966" s="1"/>
      <c r="C966" s="1"/>
      <c r="D966" s="1"/>
      <c r="E966" s="1"/>
      <c r="F966" s="1"/>
      <c r="G966" s="1"/>
      <c r="H966" s="1"/>
      <c r="I966" s="1"/>
      <c r="J966" s="1"/>
      <c r="K966" s="1"/>
      <c r="L966" s="1"/>
    </row>
    <row r="967" ht="14.25" customHeight="1">
      <c r="A967" s="1"/>
      <c r="B967" s="1"/>
      <c r="C967" s="1"/>
      <c r="D967" s="1"/>
      <c r="E967" s="1"/>
      <c r="F967" s="1"/>
      <c r="G967" s="1"/>
      <c r="H967" s="1"/>
      <c r="I967" s="1"/>
      <c r="J967" s="1"/>
      <c r="K967" s="1"/>
      <c r="L967" s="1"/>
    </row>
    <row r="968" ht="14.25" customHeight="1">
      <c r="A968" s="1"/>
      <c r="B968" s="1"/>
      <c r="C968" s="1"/>
      <c r="D968" s="1"/>
      <c r="E968" s="1"/>
      <c r="F968" s="1"/>
      <c r="G968" s="1"/>
      <c r="H968" s="1"/>
      <c r="I968" s="1"/>
      <c r="J968" s="1"/>
      <c r="K968" s="1"/>
      <c r="L968" s="1"/>
    </row>
    <row r="969" ht="14.25" customHeight="1">
      <c r="A969" s="1"/>
      <c r="B969" s="1"/>
      <c r="C969" s="1"/>
      <c r="D969" s="1"/>
      <c r="E969" s="1"/>
      <c r="F969" s="1"/>
      <c r="G969" s="1"/>
      <c r="H969" s="1"/>
      <c r="I969" s="1"/>
      <c r="J969" s="1"/>
      <c r="K969" s="1"/>
      <c r="L969" s="1"/>
    </row>
    <row r="970" ht="14.25" customHeight="1">
      <c r="A970" s="1"/>
      <c r="B970" s="1"/>
      <c r="C970" s="1"/>
      <c r="D970" s="1"/>
      <c r="E970" s="1"/>
      <c r="F970" s="1"/>
      <c r="G970" s="1"/>
      <c r="H970" s="1"/>
      <c r="I970" s="1"/>
      <c r="J970" s="1"/>
      <c r="K970" s="1"/>
      <c r="L970" s="1"/>
    </row>
    <row r="971" ht="14.25" customHeight="1">
      <c r="A971" s="1"/>
      <c r="B971" s="1"/>
      <c r="C971" s="1"/>
      <c r="D971" s="1"/>
      <c r="E971" s="1"/>
      <c r="F971" s="1"/>
      <c r="G971" s="1"/>
      <c r="H971" s="1"/>
      <c r="I971" s="1"/>
      <c r="J971" s="1"/>
      <c r="K971" s="1"/>
      <c r="L971" s="1"/>
    </row>
    <row r="972" ht="14.25" customHeight="1">
      <c r="A972" s="1"/>
      <c r="B972" s="1"/>
      <c r="C972" s="1"/>
      <c r="D972" s="1"/>
      <c r="E972" s="1"/>
      <c r="F972" s="1"/>
      <c r="G972" s="1"/>
      <c r="H972" s="1"/>
      <c r="I972" s="1"/>
      <c r="J972" s="1"/>
      <c r="K972" s="1"/>
      <c r="L972" s="1"/>
    </row>
    <row r="973" ht="14.25" customHeight="1">
      <c r="A973" s="1"/>
      <c r="B973" s="1"/>
      <c r="C973" s="1"/>
      <c r="D973" s="1"/>
      <c r="E973" s="1"/>
      <c r="F973" s="1"/>
      <c r="G973" s="1"/>
      <c r="H973" s="1"/>
      <c r="I973" s="1"/>
      <c r="J973" s="1"/>
      <c r="K973" s="1"/>
      <c r="L973" s="1"/>
    </row>
    <row r="974" ht="14.25" customHeight="1">
      <c r="A974" s="1"/>
      <c r="B974" s="1"/>
      <c r="C974" s="1"/>
      <c r="D974" s="1"/>
      <c r="E974" s="1"/>
      <c r="F974" s="1"/>
      <c r="G974" s="1"/>
      <c r="H974" s="1"/>
      <c r="I974" s="1"/>
      <c r="J974" s="1"/>
      <c r="K974" s="1"/>
      <c r="L974" s="1"/>
    </row>
    <row r="975" ht="14.25" customHeight="1">
      <c r="A975" s="1"/>
      <c r="B975" s="1"/>
      <c r="C975" s="1"/>
      <c r="D975" s="1"/>
      <c r="E975" s="1"/>
      <c r="F975" s="1"/>
      <c r="G975" s="1"/>
      <c r="H975" s="1"/>
      <c r="I975" s="1"/>
      <c r="J975" s="1"/>
      <c r="K975" s="1"/>
      <c r="L975" s="1"/>
    </row>
    <row r="976" ht="14.25" customHeight="1">
      <c r="A976" s="1"/>
      <c r="B976" s="1"/>
      <c r="C976" s="1"/>
      <c r="D976" s="1"/>
      <c r="E976" s="1"/>
      <c r="F976" s="1"/>
      <c r="G976" s="1"/>
      <c r="H976" s="1"/>
      <c r="I976" s="1"/>
      <c r="J976" s="1"/>
      <c r="K976" s="1"/>
      <c r="L976" s="1"/>
    </row>
    <row r="977" ht="14.25" customHeight="1">
      <c r="A977" s="1"/>
      <c r="B977" s="1"/>
      <c r="C977" s="1"/>
      <c r="D977" s="1"/>
      <c r="E977" s="1"/>
      <c r="F977" s="1"/>
      <c r="G977" s="1"/>
      <c r="H977" s="1"/>
      <c r="I977" s="1"/>
      <c r="J977" s="1"/>
      <c r="K977" s="1"/>
      <c r="L977" s="1"/>
    </row>
    <row r="978" ht="14.25" customHeight="1">
      <c r="A978" s="1"/>
      <c r="B978" s="1"/>
      <c r="C978" s="1"/>
      <c r="D978" s="1"/>
      <c r="E978" s="1"/>
      <c r="F978" s="1"/>
      <c r="G978" s="1"/>
      <c r="H978" s="1"/>
      <c r="I978" s="1"/>
      <c r="J978" s="1"/>
      <c r="K978" s="1"/>
      <c r="L978" s="1"/>
    </row>
    <row r="979" ht="14.25" customHeight="1">
      <c r="A979" s="1"/>
      <c r="B979" s="1"/>
      <c r="C979" s="1"/>
      <c r="D979" s="1"/>
      <c r="E979" s="1"/>
      <c r="F979" s="1"/>
      <c r="G979" s="1"/>
      <c r="H979" s="1"/>
      <c r="I979" s="1"/>
      <c r="J979" s="1"/>
      <c r="K979" s="1"/>
      <c r="L979" s="1"/>
    </row>
    <row r="980" ht="14.25" customHeight="1">
      <c r="A980" s="1"/>
      <c r="B980" s="1"/>
      <c r="C980" s="1"/>
      <c r="D980" s="1"/>
      <c r="E980" s="1"/>
      <c r="F980" s="1"/>
      <c r="G980" s="1"/>
      <c r="H980" s="1"/>
      <c r="I980" s="1"/>
      <c r="J980" s="1"/>
      <c r="K980" s="1"/>
      <c r="L980" s="1"/>
    </row>
    <row r="981" ht="14.25" customHeight="1">
      <c r="A981" s="1"/>
      <c r="B981" s="1"/>
      <c r="C981" s="1"/>
      <c r="D981" s="1"/>
      <c r="E981" s="1"/>
      <c r="F981" s="1"/>
      <c r="G981" s="1"/>
      <c r="H981" s="1"/>
      <c r="I981" s="1"/>
      <c r="J981" s="1"/>
      <c r="K981" s="1"/>
      <c r="L981" s="1"/>
    </row>
    <row r="982" ht="14.25" customHeight="1">
      <c r="A982" s="1"/>
      <c r="B982" s="1"/>
      <c r="C982" s="1"/>
      <c r="D982" s="1"/>
      <c r="E982" s="1"/>
      <c r="F982" s="1"/>
      <c r="G982" s="1"/>
      <c r="H982" s="1"/>
      <c r="I982" s="1"/>
      <c r="J982" s="1"/>
      <c r="K982" s="1"/>
      <c r="L982" s="1"/>
    </row>
    <row r="983" ht="14.25" customHeight="1">
      <c r="A983" s="1"/>
      <c r="B983" s="1"/>
      <c r="C983" s="1"/>
      <c r="D983" s="1"/>
      <c r="E983" s="1"/>
      <c r="F983" s="1"/>
      <c r="G983" s="1"/>
      <c r="H983" s="1"/>
      <c r="I983" s="1"/>
      <c r="J983" s="1"/>
      <c r="K983" s="1"/>
      <c r="L983" s="1"/>
    </row>
    <row r="984" ht="14.25" customHeight="1">
      <c r="A984" s="1"/>
      <c r="B984" s="1"/>
      <c r="C984" s="1"/>
      <c r="D984" s="1"/>
      <c r="E984" s="1"/>
      <c r="F984" s="1"/>
      <c r="G984" s="1"/>
      <c r="H984" s="1"/>
      <c r="I984" s="1"/>
      <c r="J984" s="1"/>
      <c r="K984" s="1"/>
      <c r="L984" s="1"/>
    </row>
    <row r="985" ht="14.25" customHeight="1">
      <c r="A985" s="1"/>
      <c r="B985" s="1"/>
      <c r="C985" s="1"/>
      <c r="D985" s="1"/>
      <c r="E985" s="1"/>
      <c r="F985" s="1"/>
      <c r="G985" s="1"/>
      <c r="H985" s="1"/>
      <c r="I985" s="1"/>
      <c r="J985" s="1"/>
      <c r="K985" s="1"/>
      <c r="L985" s="1"/>
    </row>
    <row r="986" ht="14.25" customHeight="1">
      <c r="A986" s="1"/>
      <c r="B986" s="1"/>
      <c r="C986" s="1"/>
      <c r="D986" s="1"/>
      <c r="E986" s="1"/>
      <c r="F986" s="1"/>
      <c r="G986" s="1"/>
      <c r="H986" s="1"/>
      <c r="I986" s="1"/>
      <c r="J986" s="1"/>
      <c r="K986" s="1"/>
      <c r="L986" s="1"/>
    </row>
    <row r="987" ht="14.25" customHeight="1">
      <c r="A987" s="1"/>
      <c r="B987" s="1"/>
      <c r="C987" s="1"/>
      <c r="D987" s="1"/>
      <c r="E987" s="1"/>
      <c r="F987" s="1"/>
      <c r="G987" s="1"/>
      <c r="H987" s="1"/>
      <c r="I987" s="1"/>
      <c r="J987" s="1"/>
      <c r="K987" s="1"/>
      <c r="L987" s="1"/>
    </row>
    <row r="988" ht="14.25" customHeight="1">
      <c r="A988" s="1"/>
      <c r="B988" s="1"/>
      <c r="C988" s="1"/>
      <c r="D988" s="1"/>
      <c r="E988" s="1"/>
      <c r="F988" s="1"/>
      <c r="G988" s="1"/>
      <c r="H988" s="1"/>
      <c r="I988" s="1"/>
      <c r="J988" s="1"/>
      <c r="K988" s="1"/>
      <c r="L988" s="1"/>
    </row>
    <row r="989" ht="14.25" customHeight="1">
      <c r="A989" s="1"/>
      <c r="B989" s="1"/>
      <c r="C989" s="1"/>
      <c r="D989" s="1"/>
      <c r="E989" s="1"/>
      <c r="F989" s="1"/>
      <c r="G989" s="1"/>
      <c r="H989" s="1"/>
      <c r="I989" s="1"/>
      <c r="J989" s="1"/>
      <c r="K989" s="1"/>
      <c r="L989" s="1"/>
    </row>
    <row r="990" ht="14.25" customHeight="1">
      <c r="A990" s="1"/>
      <c r="B990" s="1"/>
      <c r="C990" s="1"/>
      <c r="D990" s="1"/>
      <c r="E990" s="1"/>
      <c r="F990" s="1"/>
      <c r="G990" s="1"/>
      <c r="H990" s="1"/>
      <c r="I990" s="1"/>
      <c r="J990" s="1"/>
      <c r="K990" s="1"/>
      <c r="L990" s="1"/>
    </row>
    <row r="991" ht="14.25" customHeight="1">
      <c r="A991" s="1"/>
      <c r="B991" s="1"/>
      <c r="C991" s="1"/>
      <c r="D991" s="1"/>
      <c r="E991" s="1"/>
      <c r="F991" s="1"/>
      <c r="G991" s="1"/>
      <c r="H991" s="1"/>
      <c r="I991" s="1"/>
      <c r="J991" s="1"/>
      <c r="K991" s="1"/>
      <c r="L991" s="1"/>
    </row>
    <row r="992" ht="14.25" customHeight="1">
      <c r="A992" s="1"/>
      <c r="B992" s="1"/>
      <c r="C992" s="1"/>
      <c r="D992" s="1"/>
      <c r="E992" s="1"/>
      <c r="F992" s="1"/>
      <c r="G992" s="1"/>
      <c r="H992" s="1"/>
      <c r="I992" s="1"/>
      <c r="J992" s="1"/>
      <c r="K992" s="1"/>
      <c r="L992" s="1"/>
    </row>
    <row r="993" ht="14.25" customHeight="1">
      <c r="A993" s="1"/>
      <c r="B993" s="1"/>
      <c r="C993" s="1"/>
      <c r="D993" s="1"/>
      <c r="E993" s="1"/>
      <c r="F993" s="1"/>
      <c r="G993" s="1"/>
      <c r="H993" s="1"/>
      <c r="I993" s="1"/>
      <c r="J993" s="1"/>
      <c r="K993" s="1"/>
      <c r="L993" s="1"/>
    </row>
    <row r="994" ht="14.25" customHeight="1">
      <c r="A994" s="1"/>
      <c r="B994" s="1"/>
      <c r="C994" s="1"/>
      <c r="D994" s="1"/>
      <c r="E994" s="1"/>
      <c r="F994" s="1"/>
      <c r="G994" s="1"/>
      <c r="H994" s="1"/>
      <c r="I994" s="1"/>
      <c r="J994" s="1"/>
      <c r="K994" s="1"/>
      <c r="L994" s="1"/>
    </row>
    <row r="995" ht="14.25" customHeight="1">
      <c r="A995" s="1"/>
      <c r="B995" s="1"/>
      <c r="C995" s="1"/>
      <c r="D995" s="1"/>
      <c r="E995" s="1"/>
      <c r="F995" s="1"/>
      <c r="G995" s="1"/>
      <c r="H995" s="1"/>
      <c r="I995" s="1"/>
      <c r="J995" s="1"/>
      <c r="K995" s="1"/>
      <c r="L995" s="1"/>
    </row>
    <row r="996" ht="14.25" customHeight="1">
      <c r="A996" s="1"/>
      <c r="B996" s="1"/>
      <c r="C996" s="1"/>
      <c r="D996" s="1"/>
      <c r="E996" s="1"/>
      <c r="F996" s="1"/>
      <c r="G996" s="1"/>
      <c r="H996" s="1"/>
      <c r="I996" s="1"/>
      <c r="J996" s="1"/>
      <c r="K996" s="1"/>
      <c r="L996" s="1"/>
    </row>
    <row r="997" ht="14.25" customHeight="1">
      <c r="A997" s="1"/>
      <c r="B997" s="1"/>
      <c r="C997" s="1"/>
      <c r="D997" s="1"/>
      <c r="E997" s="1"/>
      <c r="F997" s="1"/>
      <c r="G997" s="1"/>
      <c r="H997" s="1"/>
      <c r="I997" s="1"/>
      <c r="J997" s="1"/>
      <c r="K997" s="1"/>
      <c r="L997" s="1"/>
    </row>
    <row r="998" ht="14.25" customHeight="1">
      <c r="A998" s="1"/>
      <c r="B998" s="1"/>
      <c r="C998" s="1"/>
      <c r="D998" s="1"/>
      <c r="E998" s="1"/>
      <c r="F998" s="1"/>
      <c r="G998" s="1"/>
      <c r="H998" s="1"/>
      <c r="I998" s="1"/>
      <c r="J998" s="1"/>
      <c r="K998" s="1"/>
      <c r="L998" s="1"/>
    </row>
    <row r="999" ht="14.25" customHeight="1">
      <c r="A999" s="1"/>
      <c r="B999" s="1"/>
      <c r="C999" s="1"/>
      <c r="D999" s="1"/>
      <c r="E999" s="1"/>
      <c r="F999" s="1"/>
      <c r="G999" s="1"/>
      <c r="H999" s="1"/>
      <c r="I999" s="1"/>
      <c r="J999" s="1"/>
      <c r="K999" s="1"/>
      <c r="L999" s="1"/>
    </row>
    <row r="1000" ht="14.25" customHeight="1">
      <c r="A1000" s="1"/>
      <c r="B1000" s="1"/>
      <c r="C1000" s="1"/>
      <c r="D1000" s="1"/>
      <c r="E1000" s="1"/>
      <c r="F1000" s="1"/>
      <c r="G1000" s="1"/>
      <c r="H1000" s="1"/>
      <c r="I1000" s="1"/>
      <c r="J1000" s="1"/>
      <c r="K1000" s="1"/>
      <c r="L1000" s="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2" t="s">
        <v>216</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57.0" customHeight="1">
      <c r="A3" s="6" t="s">
        <v>5</v>
      </c>
      <c r="B3" s="6" t="s">
        <v>210</v>
      </c>
      <c r="C3" s="6" t="s">
        <v>217</v>
      </c>
      <c r="D3" s="6" t="s">
        <v>219</v>
      </c>
      <c r="E3" s="6" t="s">
        <v>221</v>
      </c>
      <c r="F3" s="6" t="s">
        <v>224</v>
      </c>
      <c r="G3" s="6" t="s">
        <v>225</v>
      </c>
      <c r="H3" s="6" t="s">
        <v>226</v>
      </c>
      <c r="I3" s="6" t="s">
        <v>228</v>
      </c>
      <c r="J3" s="4" t="s">
        <v>229</v>
      </c>
      <c r="K3" s="4" t="s">
        <v>231</v>
      </c>
      <c r="L3" s="4" t="s">
        <v>276</v>
      </c>
      <c r="M3" s="4" t="s">
        <v>278</v>
      </c>
      <c r="N3" s="4" t="s">
        <v>279</v>
      </c>
      <c r="O3" s="6" t="s">
        <v>53</v>
      </c>
    </row>
    <row r="4" ht="14.25" customHeight="1">
      <c r="A4" s="5" t="s">
        <v>185</v>
      </c>
      <c r="B4" s="5" t="s">
        <v>268</v>
      </c>
      <c r="C4" s="5" t="s">
        <v>282</v>
      </c>
      <c r="D4" s="5" t="s">
        <v>284</v>
      </c>
      <c r="E4" s="32">
        <v>0.0</v>
      </c>
      <c r="F4" s="32">
        <v>9999999.0</v>
      </c>
      <c r="G4" s="5">
        <v>13.0</v>
      </c>
      <c r="H4" s="5"/>
      <c r="I4" s="5"/>
      <c r="J4" s="5" t="s">
        <v>296</v>
      </c>
      <c r="K4" s="5" t="s">
        <v>299</v>
      </c>
      <c r="L4" s="5" t="s">
        <v>300</v>
      </c>
      <c r="M4" s="5" t="s">
        <v>319</v>
      </c>
      <c r="N4" s="5" t="s">
        <v>321</v>
      </c>
      <c r="O4" s="5"/>
    </row>
    <row r="5" ht="14.25" customHeight="1">
      <c r="A5" s="7" t="s">
        <v>185</v>
      </c>
      <c r="B5" s="7" t="s">
        <v>268</v>
      </c>
      <c r="C5" s="7" t="s">
        <v>314</v>
      </c>
      <c r="D5" s="7" t="s">
        <v>284</v>
      </c>
      <c r="E5" s="33">
        <v>0.0</v>
      </c>
      <c r="F5" s="33">
        <v>9999999.0</v>
      </c>
      <c r="G5" s="7">
        <v>13.0</v>
      </c>
      <c r="H5" s="7"/>
      <c r="I5" s="7"/>
      <c r="J5" s="7" t="s">
        <v>296</v>
      </c>
      <c r="K5" s="7" t="s">
        <v>299</v>
      </c>
      <c r="L5" s="7" t="s">
        <v>300</v>
      </c>
      <c r="M5" s="7" t="s">
        <v>319</v>
      </c>
      <c r="N5" s="7" t="s">
        <v>321</v>
      </c>
      <c r="O5" s="7"/>
    </row>
    <row r="6" ht="14.25" customHeight="1">
      <c r="A6" s="5" t="s">
        <v>185</v>
      </c>
      <c r="B6" s="5" t="s">
        <v>268</v>
      </c>
      <c r="C6" s="5" t="s">
        <v>282</v>
      </c>
      <c r="D6" s="5" t="s">
        <v>324</v>
      </c>
      <c r="E6" s="32">
        <v>0.0</v>
      </c>
      <c r="F6" s="32">
        <v>9999999.0</v>
      </c>
      <c r="G6" s="5">
        <v>13.0</v>
      </c>
      <c r="H6" s="5"/>
      <c r="I6" s="5"/>
      <c r="J6" s="5" t="s">
        <v>296</v>
      </c>
      <c r="K6" s="5" t="s">
        <v>299</v>
      </c>
      <c r="L6" s="5" t="s">
        <v>300</v>
      </c>
      <c r="M6" s="5" t="s">
        <v>319</v>
      </c>
      <c r="N6" s="5" t="s">
        <v>321</v>
      </c>
      <c r="O6" s="5"/>
    </row>
    <row r="7" ht="14.25" customHeight="1">
      <c r="A7" s="7" t="s">
        <v>185</v>
      </c>
      <c r="B7" s="7" t="s">
        <v>268</v>
      </c>
      <c r="C7" s="7" t="s">
        <v>314</v>
      </c>
      <c r="D7" s="7" t="s">
        <v>324</v>
      </c>
      <c r="E7" s="33">
        <v>0.0</v>
      </c>
      <c r="F7" s="33">
        <v>9999999.0</v>
      </c>
      <c r="G7" s="7">
        <v>13.0</v>
      </c>
      <c r="H7" s="7"/>
      <c r="I7" s="7"/>
      <c r="J7" s="7" t="s">
        <v>296</v>
      </c>
      <c r="K7" s="7" t="s">
        <v>299</v>
      </c>
      <c r="L7" s="7" t="s">
        <v>300</v>
      </c>
      <c r="M7" s="7" t="s">
        <v>319</v>
      </c>
      <c r="N7" s="7" t="s">
        <v>321</v>
      </c>
      <c r="O7" s="7"/>
    </row>
    <row r="8" ht="14.25" customHeight="1">
      <c r="A8" s="1"/>
      <c r="B8" s="1"/>
      <c r="C8" s="1"/>
      <c r="D8" s="1"/>
      <c r="E8" s="1"/>
      <c r="F8" s="1"/>
      <c r="G8" s="1"/>
      <c r="H8" s="1"/>
      <c r="I8" s="1"/>
      <c r="J8" s="1"/>
      <c r="K8" s="1"/>
      <c r="L8" s="1"/>
      <c r="M8" s="1"/>
      <c r="N8" s="1"/>
      <c r="O8" s="1"/>
    </row>
    <row r="9" ht="14.25" customHeight="1">
      <c r="A9" s="1"/>
      <c r="B9" s="1"/>
      <c r="C9" s="1"/>
      <c r="D9" s="1"/>
      <c r="E9" s="1"/>
      <c r="F9" s="1"/>
      <c r="G9" s="1"/>
      <c r="H9" s="1"/>
      <c r="I9" s="1"/>
      <c r="J9" s="1"/>
      <c r="K9" s="1"/>
      <c r="L9" s="1"/>
      <c r="M9" s="1"/>
      <c r="N9" s="1"/>
      <c r="O9" s="1"/>
    </row>
    <row r="10" ht="14.25" customHeight="1">
      <c r="A10" s="1"/>
      <c r="B10" s="1"/>
      <c r="C10" s="1"/>
      <c r="D10" s="1"/>
      <c r="E10" s="1"/>
      <c r="F10" s="1"/>
      <c r="G10" s="1"/>
      <c r="H10" s="1"/>
      <c r="I10" s="1"/>
      <c r="J10" s="1"/>
      <c r="K10" s="1"/>
      <c r="L10" s="1"/>
      <c r="M10" s="1"/>
      <c r="N10" s="1"/>
      <c r="O10" s="1"/>
    </row>
    <row r="11" ht="14.25" customHeight="1">
      <c r="A11" s="1"/>
      <c r="B11" s="1"/>
      <c r="C11" s="1"/>
      <c r="D11" s="1"/>
      <c r="E11" s="1"/>
      <c r="F11" s="1"/>
      <c r="G11" s="1"/>
      <c r="H11" s="1"/>
      <c r="I11" s="1"/>
      <c r="J11" s="1"/>
      <c r="K11" s="1"/>
      <c r="L11" s="1"/>
      <c r="M11" s="1"/>
      <c r="N11" s="1"/>
      <c r="O11" s="1"/>
    </row>
    <row r="12" ht="14.25" customHeight="1">
      <c r="A12" s="1"/>
      <c r="B12" s="1"/>
      <c r="C12" s="1"/>
      <c r="D12" s="1"/>
      <c r="E12" s="1"/>
      <c r="F12" s="1"/>
      <c r="G12" s="1"/>
      <c r="H12" s="1"/>
      <c r="I12" s="1"/>
      <c r="J12" s="1"/>
      <c r="K12" s="1"/>
      <c r="L12" s="1"/>
      <c r="M12" s="1"/>
      <c r="N12" s="1"/>
      <c r="O12" s="1"/>
    </row>
    <row r="13" ht="14.25" customHeight="1">
      <c r="A13" s="1"/>
      <c r="B13" s="1"/>
      <c r="C13" s="1"/>
      <c r="D13" s="1"/>
      <c r="E13" s="1"/>
      <c r="F13" s="1"/>
      <c r="G13" s="1"/>
      <c r="H13" s="1"/>
      <c r="I13" s="1"/>
      <c r="J13" s="1"/>
      <c r="K13" s="1"/>
      <c r="L13" s="1"/>
      <c r="M13" s="1"/>
      <c r="N13" s="1"/>
      <c r="O13" s="1"/>
    </row>
    <row r="14" ht="14.25" customHeight="1">
      <c r="A14" s="1"/>
      <c r="B14" s="1"/>
      <c r="C14" s="1"/>
      <c r="D14" s="1"/>
      <c r="E14" s="1"/>
      <c r="F14" s="1"/>
      <c r="G14" s="1"/>
      <c r="H14" s="1"/>
      <c r="I14" s="1"/>
      <c r="J14" s="1"/>
      <c r="K14" s="1"/>
      <c r="L14" s="1"/>
      <c r="M14" s="1"/>
      <c r="N14" s="1"/>
      <c r="O14" s="1"/>
    </row>
    <row r="15" ht="14.25" customHeight="1">
      <c r="A15" s="1"/>
      <c r="B15" s="1"/>
      <c r="C15" s="1"/>
      <c r="D15" s="1"/>
      <c r="E15" s="1"/>
      <c r="F15" s="1"/>
      <c r="G15" s="1"/>
      <c r="H15" s="1"/>
      <c r="I15" s="1"/>
      <c r="J15" s="1"/>
      <c r="K15" s="1"/>
      <c r="L15" s="1"/>
      <c r="M15" s="1"/>
      <c r="N15" s="1"/>
      <c r="O15" s="1"/>
    </row>
    <row r="16" ht="14.25" customHeight="1">
      <c r="A16" s="1"/>
      <c r="B16" s="1"/>
      <c r="C16" s="1"/>
      <c r="D16" s="1"/>
      <c r="E16" s="1"/>
      <c r="F16" s="1"/>
      <c r="G16" s="1"/>
      <c r="H16" s="1"/>
      <c r="I16" s="1"/>
      <c r="J16" s="1"/>
      <c r="K16" s="1"/>
      <c r="L16" s="1"/>
      <c r="M16" s="1"/>
      <c r="N16" s="1"/>
      <c r="O16" s="1"/>
    </row>
    <row r="17" ht="14.25" customHeight="1">
      <c r="A17" s="1"/>
      <c r="B17" s="1"/>
      <c r="C17" s="1"/>
      <c r="D17" s="1"/>
      <c r="E17" s="1"/>
      <c r="F17" s="1"/>
      <c r="G17" s="1"/>
      <c r="H17" s="1"/>
      <c r="I17" s="1"/>
      <c r="J17" s="1"/>
      <c r="K17" s="1"/>
      <c r="L17" s="1"/>
      <c r="M17" s="1"/>
      <c r="N17" s="1"/>
      <c r="O17" s="1"/>
    </row>
    <row r="18" ht="14.25" customHeight="1">
      <c r="A18" s="1"/>
      <c r="B18" s="1"/>
      <c r="C18" s="1"/>
      <c r="D18" s="1"/>
      <c r="E18" s="1"/>
      <c r="F18" s="1"/>
      <c r="G18" s="1"/>
      <c r="H18" s="1"/>
      <c r="I18" s="1"/>
      <c r="J18" s="1"/>
      <c r="K18" s="1"/>
      <c r="L18" s="1"/>
      <c r="M18" s="1"/>
      <c r="N18" s="1"/>
      <c r="O18" s="1"/>
    </row>
    <row r="19" ht="14.25" customHeight="1">
      <c r="A19" s="1"/>
      <c r="B19" s="1"/>
      <c r="C19" s="1"/>
      <c r="D19" s="1"/>
      <c r="E19" s="1"/>
      <c r="F19" s="1"/>
      <c r="G19" s="1"/>
      <c r="H19" s="1"/>
      <c r="I19" s="1"/>
      <c r="J19" s="1"/>
      <c r="K19" s="1"/>
      <c r="L19" s="1"/>
      <c r="M19" s="1"/>
      <c r="N19" s="1"/>
      <c r="O19" s="1"/>
    </row>
    <row r="20" ht="14.25" customHeight="1">
      <c r="A20" s="1"/>
      <c r="B20" s="1"/>
      <c r="C20" s="1"/>
      <c r="D20" s="1"/>
      <c r="E20" s="1"/>
      <c r="F20" s="1"/>
      <c r="G20" s="1"/>
      <c r="H20" s="1"/>
      <c r="I20" s="1"/>
      <c r="J20" s="1"/>
      <c r="K20" s="1"/>
      <c r="L20" s="1"/>
      <c r="M20" s="1"/>
      <c r="N20" s="1"/>
      <c r="O20" s="1"/>
    </row>
    <row r="21" ht="14.25" customHeight="1">
      <c r="A21" s="1"/>
      <c r="B21" s="1"/>
      <c r="C21" s="1"/>
      <c r="D21" s="1"/>
      <c r="E21" s="1"/>
      <c r="F21" s="1"/>
      <c r="G21" s="1"/>
      <c r="H21" s="1"/>
      <c r="I21" s="1"/>
      <c r="J21" s="1"/>
      <c r="K21" s="1"/>
      <c r="L21" s="1"/>
      <c r="M21" s="1"/>
      <c r="N21" s="1"/>
      <c r="O21" s="1"/>
    </row>
    <row r="22" ht="14.25" customHeight="1">
      <c r="A22" s="1"/>
      <c r="B22" s="1"/>
      <c r="C22" s="1"/>
      <c r="D22" s="1"/>
      <c r="E22" s="1"/>
      <c r="F22" s="1"/>
      <c r="G22" s="1"/>
      <c r="H22" s="1"/>
      <c r="I22" s="1"/>
      <c r="J22" s="1"/>
      <c r="K22" s="1"/>
      <c r="L22" s="1"/>
      <c r="M22" s="1"/>
      <c r="N22" s="1"/>
      <c r="O22" s="1"/>
    </row>
    <row r="23" ht="14.25" customHeight="1">
      <c r="A23" s="1"/>
      <c r="B23" s="1"/>
      <c r="C23" s="1"/>
      <c r="D23" s="1"/>
      <c r="E23" s="1"/>
      <c r="F23" s="1"/>
      <c r="G23" s="1"/>
      <c r="H23" s="1"/>
      <c r="I23" s="1"/>
      <c r="J23" s="1"/>
      <c r="K23" s="1"/>
      <c r="L23" s="1"/>
      <c r="M23" s="1"/>
      <c r="N23" s="1"/>
      <c r="O23" s="1"/>
    </row>
    <row r="24" ht="14.25" customHeight="1">
      <c r="A24" s="1"/>
      <c r="B24" s="1"/>
      <c r="C24" s="1"/>
      <c r="D24" s="1"/>
      <c r="E24" s="1"/>
      <c r="F24" s="1"/>
      <c r="G24" s="1"/>
      <c r="H24" s="1"/>
      <c r="I24" s="1"/>
      <c r="J24" s="1"/>
      <c r="K24" s="1"/>
      <c r="L24" s="1"/>
      <c r="M24" s="1"/>
      <c r="N24" s="1"/>
      <c r="O24" s="1"/>
    </row>
    <row r="25" ht="14.25" customHeight="1">
      <c r="A25" s="1"/>
      <c r="B25" s="1"/>
      <c r="C25" s="1"/>
      <c r="D25" s="1"/>
      <c r="E25" s="1"/>
      <c r="F25" s="1"/>
      <c r="G25" s="1"/>
      <c r="H25" s="1"/>
      <c r="I25" s="1"/>
      <c r="J25" s="1"/>
      <c r="K25" s="1"/>
      <c r="L25" s="1"/>
      <c r="M25" s="1"/>
      <c r="N25" s="1"/>
      <c r="O25" s="1"/>
    </row>
    <row r="26" ht="14.25" customHeight="1">
      <c r="A26" s="1"/>
      <c r="B26" s="1"/>
      <c r="C26" s="1"/>
      <c r="D26" s="1"/>
      <c r="E26" s="1"/>
      <c r="F26" s="1"/>
      <c r="G26" s="1"/>
      <c r="H26" s="1"/>
      <c r="I26" s="1"/>
      <c r="J26" s="1"/>
      <c r="K26" s="1"/>
      <c r="L26" s="1"/>
      <c r="M26" s="1"/>
      <c r="N26" s="1"/>
      <c r="O26" s="1"/>
    </row>
    <row r="27" ht="14.25" customHeight="1">
      <c r="A27" s="1"/>
      <c r="B27" s="1"/>
      <c r="C27" s="1"/>
      <c r="D27" s="1"/>
      <c r="E27" s="1"/>
      <c r="F27" s="1"/>
      <c r="G27" s="1"/>
      <c r="H27" s="1"/>
      <c r="I27" s="1"/>
      <c r="J27" s="1"/>
      <c r="K27" s="1"/>
      <c r="L27" s="1"/>
      <c r="M27" s="1"/>
      <c r="N27" s="1"/>
      <c r="O27" s="1"/>
    </row>
    <row r="28" ht="14.25" customHeight="1">
      <c r="A28" s="1"/>
      <c r="B28" s="1"/>
      <c r="C28" s="1"/>
      <c r="D28" s="1"/>
      <c r="E28" s="1"/>
      <c r="F28" s="1"/>
      <c r="G28" s="1"/>
      <c r="H28" s="1"/>
      <c r="I28" s="1"/>
      <c r="J28" s="1"/>
      <c r="K28" s="1"/>
      <c r="L28" s="1"/>
      <c r="M28" s="1"/>
      <c r="N28" s="1"/>
      <c r="O28" s="1"/>
    </row>
    <row r="29" ht="14.25" customHeight="1">
      <c r="A29" s="1"/>
      <c r="B29" s="1"/>
      <c r="C29" s="1"/>
      <c r="D29" s="1"/>
      <c r="E29" s="1"/>
      <c r="F29" s="1"/>
      <c r="G29" s="1"/>
      <c r="H29" s="1"/>
      <c r="I29" s="1"/>
      <c r="J29" s="1"/>
      <c r="K29" s="1"/>
      <c r="L29" s="1"/>
      <c r="M29" s="1"/>
      <c r="N29" s="1"/>
      <c r="O29" s="1"/>
    </row>
    <row r="30" ht="14.25" customHeight="1">
      <c r="A30" s="1"/>
      <c r="B30" s="1"/>
      <c r="C30" s="1"/>
      <c r="D30" s="1"/>
      <c r="E30" s="1"/>
      <c r="F30" s="1"/>
      <c r="G30" s="1"/>
      <c r="H30" s="1"/>
      <c r="I30" s="1"/>
      <c r="J30" s="1"/>
      <c r="K30" s="1"/>
      <c r="L30" s="1"/>
      <c r="M30" s="1"/>
      <c r="N30" s="1"/>
      <c r="O30" s="1"/>
    </row>
    <row r="31" ht="14.25" customHeight="1">
      <c r="A31" s="1"/>
      <c r="B31" s="1"/>
      <c r="C31" s="1"/>
      <c r="D31" s="1"/>
      <c r="E31" s="1"/>
      <c r="F31" s="1"/>
      <c r="G31" s="1"/>
      <c r="H31" s="1"/>
      <c r="I31" s="1"/>
      <c r="J31" s="1"/>
      <c r="K31" s="1"/>
      <c r="L31" s="1"/>
      <c r="M31" s="1"/>
      <c r="N31" s="1"/>
      <c r="O31" s="1"/>
    </row>
    <row r="32" ht="14.25" customHeight="1">
      <c r="A32" s="1"/>
      <c r="B32" s="1"/>
      <c r="C32" s="1"/>
      <c r="D32" s="1"/>
      <c r="E32" s="1"/>
      <c r="F32" s="1"/>
      <c r="G32" s="1"/>
      <c r="H32" s="1"/>
      <c r="I32" s="1"/>
      <c r="J32" s="1"/>
      <c r="K32" s="1"/>
      <c r="L32" s="1"/>
      <c r="M32" s="1"/>
      <c r="N32" s="1"/>
      <c r="O32" s="1"/>
    </row>
    <row r="33" ht="14.25" customHeight="1">
      <c r="A33" s="1"/>
      <c r="B33" s="1"/>
      <c r="C33" s="1"/>
      <c r="D33" s="1"/>
      <c r="E33" s="1"/>
      <c r="F33" s="1"/>
      <c r="G33" s="1"/>
      <c r="H33" s="1"/>
      <c r="I33" s="1"/>
      <c r="J33" s="1"/>
      <c r="K33" s="1"/>
      <c r="L33" s="1"/>
      <c r="M33" s="1"/>
      <c r="N33" s="1"/>
      <c r="O33" s="1"/>
    </row>
    <row r="34" ht="14.25" customHeight="1">
      <c r="A34" s="1"/>
      <c r="B34" s="1"/>
      <c r="C34" s="1"/>
      <c r="D34" s="1"/>
      <c r="E34" s="1"/>
      <c r="F34" s="1"/>
      <c r="G34" s="1"/>
      <c r="H34" s="1"/>
      <c r="I34" s="1"/>
      <c r="J34" s="1"/>
      <c r="K34" s="1"/>
      <c r="L34" s="1"/>
      <c r="M34" s="1"/>
      <c r="N34" s="1"/>
      <c r="O34" s="1"/>
    </row>
    <row r="35" ht="14.25" customHeight="1">
      <c r="A35" s="1"/>
      <c r="B35" s="1"/>
      <c r="C35" s="1"/>
      <c r="D35" s="1"/>
      <c r="E35" s="1"/>
      <c r="F35" s="1"/>
      <c r="G35" s="1"/>
      <c r="H35" s="1"/>
      <c r="I35" s="1"/>
      <c r="J35" s="1"/>
      <c r="K35" s="1"/>
      <c r="L35" s="1"/>
      <c r="M35" s="1"/>
      <c r="N35" s="1"/>
      <c r="O35" s="1"/>
    </row>
    <row r="36" ht="14.25" customHeight="1">
      <c r="A36" s="1"/>
      <c r="B36" s="1"/>
      <c r="C36" s="1"/>
      <c r="D36" s="1"/>
      <c r="E36" s="1"/>
      <c r="F36" s="1"/>
      <c r="G36" s="1"/>
      <c r="H36" s="1"/>
      <c r="I36" s="1"/>
      <c r="J36" s="1"/>
      <c r="K36" s="1"/>
      <c r="L36" s="1"/>
      <c r="M36" s="1"/>
      <c r="N36" s="1"/>
      <c r="O36" s="1"/>
    </row>
    <row r="37" ht="14.25" customHeight="1">
      <c r="A37" s="1"/>
      <c r="B37" s="1"/>
      <c r="C37" s="1"/>
      <c r="D37" s="1"/>
      <c r="E37" s="1"/>
      <c r="F37" s="1"/>
      <c r="G37" s="1"/>
      <c r="H37" s="1"/>
      <c r="I37" s="1"/>
      <c r="J37" s="1"/>
      <c r="K37" s="1"/>
      <c r="L37" s="1"/>
      <c r="M37" s="1"/>
      <c r="N37" s="1"/>
      <c r="O37" s="1"/>
    </row>
    <row r="38" ht="14.25" customHeight="1">
      <c r="A38" s="1"/>
      <c r="B38" s="1"/>
      <c r="C38" s="1"/>
      <c r="D38" s="1"/>
      <c r="E38" s="1"/>
      <c r="F38" s="1"/>
      <c r="G38" s="1"/>
      <c r="H38" s="1"/>
      <c r="I38" s="1"/>
      <c r="J38" s="1"/>
      <c r="K38" s="1"/>
      <c r="L38" s="1"/>
      <c r="M38" s="1"/>
      <c r="N38" s="1"/>
      <c r="O38" s="1"/>
    </row>
    <row r="39" ht="14.25" customHeight="1">
      <c r="A39" s="1"/>
      <c r="B39" s="1"/>
      <c r="C39" s="1"/>
      <c r="D39" s="1"/>
      <c r="E39" s="1"/>
      <c r="F39" s="1"/>
      <c r="G39" s="1"/>
      <c r="H39" s="1"/>
      <c r="I39" s="1"/>
      <c r="J39" s="1"/>
      <c r="K39" s="1"/>
      <c r="L39" s="1"/>
      <c r="M39" s="1"/>
      <c r="N39" s="1"/>
      <c r="O39" s="1"/>
    </row>
    <row r="40" ht="14.25" customHeight="1">
      <c r="A40" s="1"/>
      <c r="B40" s="1"/>
      <c r="C40" s="1"/>
      <c r="D40" s="1"/>
      <c r="E40" s="1"/>
      <c r="F40" s="1"/>
      <c r="G40" s="1"/>
      <c r="H40" s="1"/>
      <c r="I40" s="1"/>
      <c r="J40" s="1"/>
      <c r="K40" s="1"/>
      <c r="L40" s="1"/>
      <c r="M40" s="1"/>
      <c r="N40" s="1"/>
      <c r="O40" s="1"/>
    </row>
    <row r="41" ht="14.25" customHeight="1">
      <c r="A41" s="1"/>
      <c r="B41" s="1"/>
      <c r="C41" s="1"/>
      <c r="D41" s="1"/>
      <c r="E41" s="1"/>
      <c r="F41" s="1"/>
      <c r="G41" s="1"/>
      <c r="H41" s="1"/>
      <c r="I41" s="1"/>
      <c r="J41" s="1"/>
      <c r="K41" s="1"/>
      <c r="L41" s="1"/>
      <c r="M41" s="1"/>
      <c r="N41" s="1"/>
      <c r="O41" s="1"/>
    </row>
    <row r="42" ht="14.25" customHeight="1">
      <c r="A42" s="1"/>
      <c r="B42" s="1"/>
      <c r="C42" s="1"/>
      <c r="D42" s="1"/>
      <c r="E42" s="1"/>
      <c r="F42" s="1"/>
      <c r="G42" s="1"/>
      <c r="H42" s="1"/>
      <c r="I42" s="1"/>
      <c r="J42" s="1"/>
      <c r="K42" s="1"/>
      <c r="L42" s="1"/>
      <c r="M42" s="1"/>
      <c r="N42" s="1"/>
      <c r="O42" s="1"/>
    </row>
    <row r="43" ht="14.25" customHeight="1">
      <c r="A43" s="1"/>
      <c r="B43" s="1"/>
      <c r="C43" s="1"/>
      <c r="D43" s="1"/>
      <c r="E43" s="1"/>
      <c r="F43" s="1"/>
      <c r="G43" s="1"/>
      <c r="H43" s="1"/>
      <c r="I43" s="1"/>
      <c r="J43" s="1"/>
      <c r="K43" s="1"/>
      <c r="L43" s="1"/>
      <c r="M43" s="1"/>
      <c r="N43" s="1"/>
      <c r="O43" s="1"/>
    </row>
    <row r="44" ht="14.25" customHeight="1">
      <c r="A44" s="1"/>
      <c r="B44" s="1"/>
      <c r="C44" s="1"/>
      <c r="D44" s="1"/>
      <c r="E44" s="1"/>
      <c r="F44" s="1"/>
      <c r="G44" s="1"/>
      <c r="H44" s="1"/>
      <c r="I44" s="1"/>
      <c r="J44" s="1"/>
      <c r="K44" s="1"/>
      <c r="L44" s="1"/>
      <c r="M44" s="1"/>
      <c r="N44" s="1"/>
      <c r="O44" s="1"/>
    </row>
    <row r="45" ht="14.25" customHeight="1">
      <c r="A45" s="1"/>
      <c r="B45" s="1"/>
      <c r="C45" s="1"/>
      <c r="D45" s="1"/>
      <c r="E45" s="1"/>
      <c r="F45" s="1"/>
      <c r="G45" s="1"/>
      <c r="H45" s="1"/>
      <c r="I45" s="1"/>
      <c r="J45" s="1"/>
      <c r="K45" s="1"/>
      <c r="L45" s="1"/>
      <c r="M45" s="1"/>
      <c r="N45" s="1"/>
      <c r="O45" s="1"/>
    </row>
    <row r="46" ht="14.25" customHeight="1">
      <c r="A46" s="1"/>
      <c r="B46" s="1"/>
      <c r="C46" s="1"/>
      <c r="D46" s="1"/>
      <c r="E46" s="1"/>
      <c r="F46" s="1"/>
      <c r="G46" s="1"/>
      <c r="H46" s="1"/>
      <c r="I46" s="1"/>
      <c r="J46" s="1"/>
      <c r="K46" s="1"/>
      <c r="L46" s="1"/>
      <c r="M46" s="1"/>
      <c r="N46" s="1"/>
      <c r="O46" s="1"/>
    </row>
    <row r="47" ht="14.25" customHeight="1">
      <c r="A47" s="1"/>
      <c r="B47" s="1"/>
      <c r="C47" s="1"/>
      <c r="D47" s="1"/>
      <c r="E47" s="1"/>
      <c r="F47" s="1"/>
      <c r="G47" s="1"/>
      <c r="H47" s="1"/>
      <c r="I47" s="1"/>
      <c r="J47" s="1"/>
      <c r="K47" s="1"/>
      <c r="L47" s="1"/>
      <c r="M47" s="1"/>
      <c r="N47" s="1"/>
      <c r="O47" s="1"/>
    </row>
    <row r="48" ht="14.25" customHeight="1">
      <c r="A48" s="1"/>
      <c r="B48" s="1"/>
      <c r="C48" s="1"/>
      <c r="D48" s="1"/>
      <c r="E48" s="1"/>
      <c r="F48" s="1"/>
      <c r="G48" s="1"/>
      <c r="H48" s="1"/>
      <c r="I48" s="1"/>
      <c r="J48" s="1"/>
      <c r="K48" s="1"/>
      <c r="L48" s="1"/>
      <c r="M48" s="1"/>
      <c r="N48" s="1"/>
      <c r="O48" s="1"/>
    </row>
    <row r="49" ht="14.25" customHeight="1">
      <c r="A49" s="1"/>
      <c r="B49" s="1"/>
      <c r="C49" s="1"/>
      <c r="D49" s="1"/>
      <c r="E49" s="1"/>
      <c r="F49" s="1"/>
      <c r="G49" s="1"/>
      <c r="H49" s="1"/>
      <c r="I49" s="1"/>
      <c r="J49" s="1"/>
      <c r="K49" s="1"/>
      <c r="L49" s="1"/>
      <c r="M49" s="1"/>
      <c r="N49" s="1"/>
      <c r="O49" s="1"/>
    </row>
    <row r="50" ht="14.25" customHeight="1">
      <c r="A50" s="1"/>
      <c r="B50" s="1"/>
      <c r="C50" s="1"/>
      <c r="D50" s="1"/>
      <c r="E50" s="1"/>
      <c r="F50" s="1"/>
      <c r="G50" s="1"/>
      <c r="H50" s="1"/>
      <c r="I50" s="1"/>
      <c r="J50" s="1"/>
      <c r="K50" s="1"/>
      <c r="L50" s="1"/>
      <c r="M50" s="1"/>
      <c r="N50" s="1"/>
      <c r="O50" s="1"/>
    </row>
    <row r="51" ht="14.25" customHeight="1">
      <c r="A51" s="1"/>
      <c r="B51" s="1"/>
      <c r="C51" s="1"/>
      <c r="D51" s="1"/>
      <c r="E51" s="1"/>
      <c r="F51" s="1"/>
      <c r="G51" s="1"/>
      <c r="H51" s="1"/>
      <c r="I51" s="1"/>
      <c r="J51" s="1"/>
      <c r="K51" s="1"/>
      <c r="L51" s="1"/>
      <c r="M51" s="1"/>
      <c r="N51" s="1"/>
      <c r="O51" s="1"/>
    </row>
    <row r="52" ht="14.25" customHeight="1">
      <c r="A52" s="1"/>
      <c r="B52" s="1"/>
      <c r="C52" s="1"/>
      <c r="D52" s="1"/>
      <c r="E52" s="1"/>
      <c r="F52" s="1"/>
      <c r="G52" s="1"/>
      <c r="H52" s="1"/>
      <c r="I52" s="1"/>
      <c r="J52" s="1"/>
      <c r="K52" s="1"/>
      <c r="L52" s="1"/>
      <c r="M52" s="1"/>
      <c r="N52" s="1"/>
      <c r="O52" s="1"/>
    </row>
    <row r="53" ht="14.25" customHeight="1">
      <c r="A53" s="1"/>
      <c r="B53" s="1"/>
      <c r="C53" s="1"/>
      <c r="D53" s="1"/>
      <c r="E53" s="1"/>
      <c r="F53" s="1"/>
      <c r="G53" s="1"/>
      <c r="H53" s="1"/>
      <c r="I53" s="1"/>
      <c r="J53" s="1"/>
      <c r="K53" s="1"/>
      <c r="L53" s="1"/>
      <c r="M53" s="1"/>
      <c r="N53" s="1"/>
      <c r="O53" s="1"/>
    </row>
    <row r="54" ht="14.25" customHeight="1">
      <c r="A54" s="1"/>
      <c r="B54" s="1"/>
      <c r="C54" s="1"/>
      <c r="D54" s="1"/>
      <c r="E54" s="1"/>
      <c r="F54" s="1"/>
      <c r="G54" s="1"/>
      <c r="H54" s="1"/>
      <c r="I54" s="1"/>
      <c r="J54" s="1"/>
      <c r="K54" s="1"/>
      <c r="L54" s="1"/>
      <c r="M54" s="1"/>
      <c r="N54" s="1"/>
      <c r="O54" s="1"/>
    </row>
    <row r="55" ht="14.25" customHeight="1">
      <c r="A55" s="1"/>
      <c r="B55" s="1"/>
      <c r="C55" s="1"/>
      <c r="D55" s="1"/>
      <c r="E55" s="1"/>
      <c r="F55" s="1"/>
      <c r="G55" s="1"/>
      <c r="H55" s="1"/>
      <c r="I55" s="1"/>
      <c r="J55" s="1"/>
      <c r="K55" s="1"/>
      <c r="L55" s="1"/>
      <c r="M55" s="1"/>
      <c r="N55" s="1"/>
      <c r="O55" s="1"/>
    </row>
    <row r="56" ht="14.25" customHeight="1">
      <c r="A56" s="1"/>
      <c r="B56" s="1"/>
      <c r="C56" s="1"/>
      <c r="D56" s="1"/>
      <c r="E56" s="1"/>
      <c r="F56" s="1"/>
      <c r="G56" s="1"/>
      <c r="H56" s="1"/>
      <c r="I56" s="1"/>
      <c r="J56" s="1"/>
      <c r="K56" s="1"/>
      <c r="L56" s="1"/>
      <c r="M56" s="1"/>
      <c r="N56" s="1"/>
      <c r="O56" s="1"/>
    </row>
    <row r="57" ht="14.25" customHeight="1">
      <c r="A57" s="1"/>
      <c r="B57" s="1"/>
      <c r="C57" s="1"/>
      <c r="D57" s="1"/>
      <c r="E57" s="1"/>
      <c r="F57" s="1"/>
      <c r="G57" s="1"/>
      <c r="H57" s="1"/>
      <c r="I57" s="1"/>
      <c r="J57" s="1"/>
      <c r="K57" s="1"/>
      <c r="L57" s="1"/>
      <c r="M57" s="1"/>
      <c r="N57" s="1"/>
      <c r="O57" s="1"/>
    </row>
    <row r="58" ht="14.25" customHeight="1">
      <c r="A58" s="1"/>
      <c r="B58" s="1"/>
      <c r="C58" s="1"/>
      <c r="D58" s="1"/>
      <c r="E58" s="1"/>
      <c r="F58" s="1"/>
      <c r="G58" s="1"/>
      <c r="H58" s="1"/>
      <c r="I58" s="1"/>
      <c r="J58" s="1"/>
      <c r="K58" s="1"/>
      <c r="L58" s="1"/>
      <c r="M58" s="1"/>
      <c r="N58" s="1"/>
      <c r="O58" s="1"/>
    </row>
    <row r="59" ht="14.25" customHeight="1">
      <c r="A59" s="1"/>
      <c r="B59" s="1"/>
      <c r="C59" s="1"/>
      <c r="D59" s="1"/>
      <c r="E59" s="1"/>
      <c r="F59" s="1"/>
      <c r="G59" s="1"/>
      <c r="H59" s="1"/>
      <c r="I59" s="1"/>
      <c r="J59" s="1"/>
      <c r="K59" s="1"/>
      <c r="L59" s="1"/>
      <c r="M59" s="1"/>
      <c r="N59" s="1"/>
      <c r="O59" s="1"/>
    </row>
    <row r="60" ht="14.25" customHeight="1">
      <c r="A60" s="1"/>
      <c r="B60" s="1"/>
      <c r="C60" s="1"/>
      <c r="D60" s="1"/>
      <c r="E60" s="1"/>
      <c r="F60" s="1"/>
      <c r="G60" s="1"/>
      <c r="H60" s="1"/>
      <c r="I60" s="1"/>
      <c r="J60" s="1"/>
      <c r="K60" s="1"/>
      <c r="L60" s="1"/>
      <c r="M60" s="1"/>
      <c r="N60" s="1"/>
      <c r="O60" s="1"/>
    </row>
    <row r="61" ht="14.25" customHeight="1">
      <c r="A61" s="1"/>
      <c r="B61" s="1"/>
      <c r="C61" s="1"/>
      <c r="D61" s="1"/>
      <c r="E61" s="1"/>
      <c r="F61" s="1"/>
      <c r="G61" s="1"/>
      <c r="H61" s="1"/>
      <c r="I61" s="1"/>
      <c r="J61" s="1"/>
      <c r="K61" s="1"/>
      <c r="L61" s="1"/>
      <c r="M61" s="1"/>
      <c r="N61" s="1"/>
      <c r="O61" s="1"/>
    </row>
    <row r="62" ht="14.25" customHeight="1">
      <c r="A62" s="1"/>
      <c r="B62" s="1"/>
      <c r="C62" s="1"/>
      <c r="D62" s="1"/>
      <c r="E62" s="1"/>
      <c r="F62" s="1"/>
      <c r="G62" s="1"/>
      <c r="H62" s="1"/>
      <c r="I62" s="1"/>
      <c r="J62" s="1"/>
      <c r="K62" s="1"/>
      <c r="L62" s="1"/>
      <c r="M62" s="1"/>
      <c r="N62" s="1"/>
      <c r="O62" s="1"/>
    </row>
    <row r="63" ht="14.25" customHeight="1">
      <c r="A63" s="1"/>
      <c r="B63" s="1"/>
      <c r="C63" s="1"/>
      <c r="D63" s="1"/>
      <c r="E63" s="1"/>
      <c r="F63" s="1"/>
      <c r="G63" s="1"/>
      <c r="H63" s="1"/>
      <c r="I63" s="1"/>
      <c r="J63" s="1"/>
      <c r="K63" s="1"/>
      <c r="L63" s="1"/>
      <c r="M63" s="1"/>
      <c r="N63" s="1"/>
      <c r="O63" s="1"/>
    </row>
    <row r="64" ht="14.25" customHeight="1">
      <c r="A64" s="1"/>
      <c r="B64" s="1"/>
      <c r="C64" s="1"/>
      <c r="D64" s="1"/>
      <c r="E64" s="1"/>
      <c r="F64" s="1"/>
      <c r="G64" s="1"/>
      <c r="H64" s="1"/>
      <c r="I64" s="1"/>
      <c r="J64" s="1"/>
      <c r="K64" s="1"/>
      <c r="L64" s="1"/>
      <c r="M64" s="1"/>
      <c r="N64" s="1"/>
      <c r="O64" s="1"/>
    </row>
    <row r="65" ht="14.25" customHeight="1">
      <c r="A65" s="1"/>
      <c r="B65" s="1"/>
      <c r="C65" s="1"/>
      <c r="D65" s="1"/>
      <c r="E65" s="1"/>
      <c r="F65" s="1"/>
      <c r="G65" s="1"/>
      <c r="H65" s="1"/>
      <c r="I65" s="1"/>
      <c r="J65" s="1"/>
      <c r="K65" s="1"/>
      <c r="L65" s="1"/>
      <c r="M65" s="1"/>
      <c r="N65" s="1"/>
      <c r="O65" s="1"/>
    </row>
    <row r="66" ht="14.25" customHeight="1">
      <c r="A66" s="1"/>
      <c r="B66" s="1"/>
      <c r="C66" s="1"/>
      <c r="D66" s="1"/>
      <c r="E66" s="1"/>
      <c r="F66" s="1"/>
      <c r="G66" s="1"/>
      <c r="H66" s="1"/>
      <c r="I66" s="1"/>
      <c r="J66" s="1"/>
      <c r="K66" s="1"/>
      <c r="L66" s="1"/>
      <c r="M66" s="1"/>
      <c r="N66" s="1"/>
      <c r="O66" s="1"/>
    </row>
    <row r="67" ht="14.25" customHeight="1">
      <c r="A67" s="1"/>
      <c r="B67" s="1"/>
      <c r="C67" s="1"/>
      <c r="D67" s="1"/>
      <c r="E67" s="1"/>
      <c r="F67" s="1"/>
      <c r="G67" s="1"/>
      <c r="H67" s="1"/>
      <c r="I67" s="1"/>
      <c r="J67" s="1"/>
      <c r="K67" s="1"/>
      <c r="L67" s="1"/>
      <c r="M67" s="1"/>
      <c r="N67" s="1"/>
      <c r="O67" s="1"/>
    </row>
    <row r="68" ht="14.25" customHeight="1">
      <c r="A68" s="1"/>
      <c r="B68" s="1"/>
      <c r="C68" s="1"/>
      <c r="D68" s="1"/>
      <c r="E68" s="1"/>
      <c r="F68" s="1"/>
      <c r="G68" s="1"/>
      <c r="H68" s="1"/>
      <c r="I68" s="1"/>
      <c r="J68" s="1"/>
      <c r="K68" s="1"/>
      <c r="L68" s="1"/>
      <c r="M68" s="1"/>
      <c r="N68" s="1"/>
      <c r="O68" s="1"/>
    </row>
    <row r="69" ht="14.25" customHeight="1">
      <c r="A69" s="1"/>
      <c r="B69" s="1"/>
      <c r="C69" s="1"/>
      <c r="D69" s="1"/>
      <c r="E69" s="1"/>
      <c r="F69" s="1"/>
      <c r="G69" s="1"/>
      <c r="H69" s="1"/>
      <c r="I69" s="1"/>
      <c r="J69" s="1"/>
      <c r="K69" s="1"/>
      <c r="L69" s="1"/>
      <c r="M69" s="1"/>
      <c r="N69" s="1"/>
      <c r="O69" s="1"/>
    </row>
    <row r="70" ht="14.25" customHeight="1">
      <c r="A70" s="1"/>
      <c r="B70" s="1"/>
      <c r="C70" s="1"/>
      <c r="D70" s="1"/>
      <c r="E70" s="1"/>
      <c r="F70" s="1"/>
      <c r="G70" s="1"/>
      <c r="H70" s="1"/>
      <c r="I70" s="1"/>
      <c r="J70" s="1"/>
      <c r="K70" s="1"/>
      <c r="L70" s="1"/>
      <c r="M70" s="1"/>
      <c r="N70" s="1"/>
      <c r="O70" s="1"/>
    </row>
    <row r="71" ht="14.25" customHeight="1">
      <c r="A71" s="1"/>
      <c r="B71" s="1"/>
      <c r="C71" s="1"/>
      <c r="D71" s="1"/>
      <c r="E71" s="1"/>
      <c r="F71" s="1"/>
      <c r="G71" s="1"/>
      <c r="H71" s="1"/>
      <c r="I71" s="1"/>
      <c r="J71" s="1"/>
      <c r="K71" s="1"/>
      <c r="L71" s="1"/>
      <c r="M71" s="1"/>
      <c r="N71" s="1"/>
      <c r="O71" s="1"/>
    </row>
    <row r="72" ht="14.25" customHeight="1">
      <c r="A72" s="1"/>
      <c r="B72" s="1"/>
      <c r="C72" s="1"/>
      <c r="D72" s="1"/>
      <c r="E72" s="1"/>
      <c r="F72" s="1"/>
      <c r="G72" s="1"/>
      <c r="H72" s="1"/>
      <c r="I72" s="1"/>
      <c r="J72" s="1"/>
      <c r="K72" s="1"/>
      <c r="L72" s="1"/>
      <c r="M72" s="1"/>
      <c r="N72" s="1"/>
      <c r="O72" s="1"/>
    </row>
    <row r="73" ht="14.25" customHeight="1">
      <c r="A73" s="1"/>
      <c r="B73" s="1"/>
      <c r="C73" s="1"/>
      <c r="D73" s="1"/>
      <c r="E73" s="1"/>
      <c r="F73" s="1"/>
      <c r="G73" s="1"/>
      <c r="H73" s="1"/>
      <c r="I73" s="1"/>
      <c r="J73" s="1"/>
      <c r="K73" s="1"/>
      <c r="L73" s="1"/>
      <c r="M73" s="1"/>
      <c r="N73" s="1"/>
      <c r="O73" s="1"/>
    </row>
    <row r="74" ht="14.25" customHeight="1">
      <c r="A74" s="1"/>
      <c r="B74" s="1"/>
      <c r="C74" s="1"/>
      <c r="D74" s="1"/>
      <c r="E74" s="1"/>
      <c r="F74" s="1"/>
      <c r="G74" s="1"/>
      <c r="H74" s="1"/>
      <c r="I74" s="1"/>
      <c r="J74" s="1"/>
      <c r="K74" s="1"/>
      <c r="L74" s="1"/>
      <c r="M74" s="1"/>
      <c r="N74" s="1"/>
      <c r="O74" s="1"/>
    </row>
    <row r="75" ht="14.25" customHeight="1">
      <c r="A75" s="1"/>
      <c r="B75" s="1"/>
      <c r="C75" s="1"/>
      <c r="D75" s="1"/>
      <c r="E75" s="1"/>
      <c r="F75" s="1"/>
      <c r="G75" s="1"/>
      <c r="H75" s="1"/>
      <c r="I75" s="1"/>
      <c r="J75" s="1"/>
      <c r="K75" s="1"/>
      <c r="L75" s="1"/>
      <c r="M75" s="1"/>
      <c r="N75" s="1"/>
      <c r="O75" s="1"/>
    </row>
    <row r="76" ht="14.25" customHeight="1">
      <c r="A76" s="1"/>
      <c r="B76" s="1"/>
      <c r="C76" s="1"/>
      <c r="D76" s="1"/>
      <c r="E76" s="1"/>
      <c r="F76" s="1"/>
      <c r="G76" s="1"/>
      <c r="H76" s="1"/>
      <c r="I76" s="1"/>
      <c r="J76" s="1"/>
      <c r="K76" s="1"/>
      <c r="L76" s="1"/>
      <c r="M76" s="1"/>
      <c r="N76" s="1"/>
      <c r="O76" s="1"/>
    </row>
    <row r="77" ht="14.25" customHeight="1">
      <c r="A77" s="1"/>
      <c r="B77" s="1"/>
      <c r="C77" s="1"/>
      <c r="D77" s="1"/>
      <c r="E77" s="1"/>
      <c r="F77" s="1"/>
      <c r="G77" s="1"/>
      <c r="H77" s="1"/>
      <c r="I77" s="1"/>
      <c r="J77" s="1"/>
      <c r="K77" s="1"/>
      <c r="L77" s="1"/>
      <c r="M77" s="1"/>
      <c r="N77" s="1"/>
      <c r="O77" s="1"/>
    </row>
    <row r="78" ht="14.25" customHeight="1">
      <c r="A78" s="1"/>
      <c r="B78" s="1"/>
      <c r="C78" s="1"/>
      <c r="D78" s="1"/>
      <c r="E78" s="1"/>
      <c r="F78" s="1"/>
      <c r="G78" s="1"/>
      <c r="H78" s="1"/>
      <c r="I78" s="1"/>
      <c r="J78" s="1"/>
      <c r="K78" s="1"/>
      <c r="L78" s="1"/>
      <c r="M78" s="1"/>
      <c r="N78" s="1"/>
      <c r="O78" s="1"/>
    </row>
    <row r="79" ht="14.25" customHeight="1">
      <c r="A79" s="1"/>
      <c r="B79" s="1"/>
      <c r="C79" s="1"/>
      <c r="D79" s="1"/>
      <c r="E79" s="1"/>
      <c r="F79" s="1"/>
      <c r="G79" s="1"/>
      <c r="H79" s="1"/>
      <c r="I79" s="1"/>
      <c r="J79" s="1"/>
      <c r="K79" s="1"/>
      <c r="L79" s="1"/>
      <c r="M79" s="1"/>
      <c r="N79" s="1"/>
      <c r="O79" s="1"/>
    </row>
    <row r="80" ht="14.25" customHeight="1">
      <c r="A80" s="1"/>
      <c r="B80" s="1"/>
      <c r="C80" s="1"/>
      <c r="D80" s="1"/>
      <c r="E80" s="1"/>
      <c r="F80" s="1"/>
      <c r="G80" s="1"/>
      <c r="H80" s="1"/>
      <c r="I80" s="1"/>
      <c r="J80" s="1"/>
      <c r="K80" s="1"/>
      <c r="L80" s="1"/>
      <c r="M80" s="1"/>
      <c r="N80" s="1"/>
      <c r="O80" s="1"/>
    </row>
    <row r="81" ht="14.25" customHeight="1">
      <c r="A81" s="1"/>
      <c r="B81" s="1"/>
      <c r="C81" s="1"/>
      <c r="D81" s="1"/>
      <c r="E81" s="1"/>
      <c r="F81" s="1"/>
      <c r="G81" s="1"/>
      <c r="H81" s="1"/>
      <c r="I81" s="1"/>
      <c r="J81" s="1"/>
      <c r="K81" s="1"/>
      <c r="L81" s="1"/>
      <c r="M81" s="1"/>
      <c r="N81" s="1"/>
      <c r="O81" s="1"/>
    </row>
    <row r="82" ht="14.25" customHeight="1">
      <c r="A82" s="1"/>
      <c r="B82" s="1"/>
      <c r="C82" s="1"/>
      <c r="D82" s="1"/>
      <c r="E82" s="1"/>
      <c r="F82" s="1"/>
      <c r="G82" s="1"/>
      <c r="H82" s="1"/>
      <c r="I82" s="1"/>
      <c r="J82" s="1"/>
      <c r="K82" s="1"/>
      <c r="L82" s="1"/>
      <c r="M82" s="1"/>
      <c r="N82" s="1"/>
      <c r="O82" s="1"/>
    </row>
    <row r="83" ht="14.25" customHeight="1">
      <c r="A83" s="1"/>
      <c r="B83" s="1"/>
      <c r="C83" s="1"/>
      <c r="D83" s="1"/>
      <c r="E83" s="1"/>
      <c r="F83" s="1"/>
      <c r="G83" s="1"/>
      <c r="H83" s="1"/>
      <c r="I83" s="1"/>
      <c r="J83" s="1"/>
      <c r="K83" s="1"/>
      <c r="L83" s="1"/>
      <c r="M83" s="1"/>
      <c r="N83" s="1"/>
      <c r="O83" s="1"/>
    </row>
    <row r="84" ht="14.25" customHeight="1">
      <c r="A84" s="1"/>
      <c r="B84" s="1"/>
      <c r="C84" s="1"/>
      <c r="D84" s="1"/>
      <c r="E84" s="1"/>
      <c r="F84" s="1"/>
      <c r="G84" s="1"/>
      <c r="H84" s="1"/>
      <c r="I84" s="1"/>
      <c r="J84" s="1"/>
      <c r="K84" s="1"/>
      <c r="L84" s="1"/>
      <c r="M84" s="1"/>
      <c r="N84" s="1"/>
      <c r="O84" s="1"/>
    </row>
    <row r="85" ht="14.25" customHeight="1">
      <c r="A85" s="1"/>
      <c r="B85" s="1"/>
      <c r="C85" s="1"/>
      <c r="D85" s="1"/>
      <c r="E85" s="1"/>
      <c r="F85" s="1"/>
      <c r="G85" s="1"/>
      <c r="H85" s="1"/>
      <c r="I85" s="1"/>
      <c r="J85" s="1"/>
      <c r="K85" s="1"/>
      <c r="L85" s="1"/>
      <c r="M85" s="1"/>
      <c r="N85" s="1"/>
      <c r="O85" s="1"/>
    </row>
    <row r="86" ht="14.25" customHeight="1">
      <c r="A86" s="1"/>
      <c r="B86" s="1"/>
      <c r="C86" s="1"/>
      <c r="D86" s="1"/>
      <c r="E86" s="1"/>
      <c r="F86" s="1"/>
      <c r="G86" s="1"/>
      <c r="H86" s="1"/>
      <c r="I86" s="1"/>
      <c r="J86" s="1"/>
      <c r="K86" s="1"/>
      <c r="L86" s="1"/>
      <c r="M86" s="1"/>
      <c r="N86" s="1"/>
      <c r="O86" s="1"/>
    </row>
    <row r="87" ht="14.25" customHeight="1">
      <c r="A87" s="1"/>
      <c r="B87" s="1"/>
      <c r="C87" s="1"/>
      <c r="D87" s="1"/>
      <c r="E87" s="1"/>
      <c r="F87" s="1"/>
      <c r="G87" s="1"/>
      <c r="H87" s="1"/>
      <c r="I87" s="1"/>
      <c r="J87" s="1"/>
      <c r="K87" s="1"/>
      <c r="L87" s="1"/>
      <c r="M87" s="1"/>
      <c r="N87" s="1"/>
      <c r="O87" s="1"/>
    </row>
    <row r="88" ht="14.25" customHeight="1">
      <c r="A88" s="1"/>
      <c r="B88" s="1"/>
      <c r="C88" s="1"/>
      <c r="D88" s="1"/>
      <c r="E88" s="1"/>
      <c r="F88" s="1"/>
      <c r="G88" s="1"/>
      <c r="H88" s="1"/>
      <c r="I88" s="1"/>
      <c r="J88" s="1"/>
      <c r="K88" s="1"/>
      <c r="L88" s="1"/>
      <c r="M88" s="1"/>
      <c r="N88" s="1"/>
      <c r="O88" s="1"/>
    </row>
    <row r="89" ht="14.25" customHeight="1">
      <c r="A89" s="1"/>
      <c r="B89" s="1"/>
      <c r="C89" s="1"/>
      <c r="D89" s="1"/>
      <c r="E89" s="1"/>
      <c r="F89" s="1"/>
      <c r="G89" s="1"/>
      <c r="H89" s="1"/>
      <c r="I89" s="1"/>
      <c r="J89" s="1"/>
      <c r="K89" s="1"/>
      <c r="L89" s="1"/>
      <c r="M89" s="1"/>
      <c r="N89" s="1"/>
      <c r="O89" s="1"/>
    </row>
    <row r="90" ht="14.25" customHeight="1">
      <c r="A90" s="1"/>
      <c r="B90" s="1"/>
      <c r="C90" s="1"/>
      <c r="D90" s="1"/>
      <c r="E90" s="1"/>
      <c r="F90" s="1"/>
      <c r="G90" s="1"/>
      <c r="H90" s="1"/>
      <c r="I90" s="1"/>
      <c r="J90" s="1"/>
      <c r="K90" s="1"/>
      <c r="L90" s="1"/>
      <c r="M90" s="1"/>
      <c r="N90" s="1"/>
      <c r="O90" s="1"/>
    </row>
    <row r="91" ht="14.25" customHeight="1">
      <c r="A91" s="1"/>
      <c r="B91" s="1"/>
      <c r="C91" s="1"/>
      <c r="D91" s="1"/>
      <c r="E91" s="1"/>
      <c r="F91" s="1"/>
      <c r="G91" s="1"/>
      <c r="H91" s="1"/>
      <c r="I91" s="1"/>
      <c r="J91" s="1"/>
      <c r="K91" s="1"/>
      <c r="L91" s="1"/>
      <c r="M91" s="1"/>
      <c r="N91" s="1"/>
      <c r="O91" s="1"/>
    </row>
    <row r="92" ht="14.25" customHeight="1">
      <c r="A92" s="1"/>
      <c r="B92" s="1"/>
      <c r="C92" s="1"/>
      <c r="D92" s="1"/>
      <c r="E92" s="1"/>
      <c r="F92" s="1"/>
      <c r="G92" s="1"/>
      <c r="H92" s="1"/>
      <c r="I92" s="1"/>
      <c r="J92" s="1"/>
      <c r="K92" s="1"/>
      <c r="L92" s="1"/>
      <c r="M92" s="1"/>
      <c r="N92" s="1"/>
      <c r="O92" s="1"/>
    </row>
    <row r="93" ht="14.25" customHeight="1">
      <c r="A93" s="1"/>
      <c r="B93" s="1"/>
      <c r="C93" s="1"/>
      <c r="D93" s="1"/>
      <c r="E93" s="1"/>
      <c r="F93" s="1"/>
      <c r="G93" s="1"/>
      <c r="H93" s="1"/>
      <c r="I93" s="1"/>
      <c r="J93" s="1"/>
      <c r="K93" s="1"/>
      <c r="L93" s="1"/>
      <c r="M93" s="1"/>
      <c r="N93" s="1"/>
      <c r="O93" s="1"/>
    </row>
    <row r="94" ht="14.25" customHeight="1">
      <c r="A94" s="1"/>
      <c r="B94" s="1"/>
      <c r="C94" s="1"/>
      <c r="D94" s="1"/>
      <c r="E94" s="1"/>
      <c r="F94" s="1"/>
      <c r="G94" s="1"/>
      <c r="H94" s="1"/>
      <c r="I94" s="1"/>
      <c r="J94" s="1"/>
      <c r="K94" s="1"/>
      <c r="L94" s="1"/>
      <c r="M94" s="1"/>
      <c r="N94" s="1"/>
      <c r="O94" s="1"/>
    </row>
    <row r="95" ht="14.25" customHeight="1">
      <c r="A95" s="1"/>
      <c r="B95" s="1"/>
      <c r="C95" s="1"/>
      <c r="D95" s="1"/>
      <c r="E95" s="1"/>
      <c r="F95" s="1"/>
      <c r="G95" s="1"/>
      <c r="H95" s="1"/>
      <c r="I95" s="1"/>
      <c r="J95" s="1"/>
      <c r="K95" s="1"/>
      <c r="L95" s="1"/>
      <c r="M95" s="1"/>
      <c r="N95" s="1"/>
      <c r="O95" s="1"/>
    </row>
    <row r="96" ht="14.25" customHeight="1">
      <c r="A96" s="1"/>
      <c r="B96" s="1"/>
      <c r="C96" s="1"/>
      <c r="D96" s="1"/>
      <c r="E96" s="1"/>
      <c r="F96" s="1"/>
      <c r="G96" s="1"/>
      <c r="H96" s="1"/>
      <c r="I96" s="1"/>
      <c r="J96" s="1"/>
      <c r="K96" s="1"/>
      <c r="L96" s="1"/>
      <c r="M96" s="1"/>
      <c r="N96" s="1"/>
      <c r="O96" s="1"/>
    </row>
    <row r="97" ht="14.25" customHeight="1">
      <c r="A97" s="1"/>
      <c r="B97" s="1"/>
      <c r="C97" s="1"/>
      <c r="D97" s="1"/>
      <c r="E97" s="1"/>
      <c r="F97" s="1"/>
      <c r="G97" s="1"/>
      <c r="H97" s="1"/>
      <c r="I97" s="1"/>
      <c r="J97" s="1"/>
      <c r="K97" s="1"/>
      <c r="L97" s="1"/>
      <c r="M97" s="1"/>
      <c r="N97" s="1"/>
      <c r="O97" s="1"/>
    </row>
    <row r="98" ht="14.25" customHeight="1">
      <c r="A98" s="1"/>
      <c r="B98" s="1"/>
      <c r="C98" s="1"/>
      <c r="D98" s="1"/>
      <c r="E98" s="1"/>
      <c r="F98" s="1"/>
      <c r="G98" s="1"/>
      <c r="H98" s="1"/>
      <c r="I98" s="1"/>
      <c r="J98" s="1"/>
      <c r="K98" s="1"/>
      <c r="L98" s="1"/>
      <c r="M98" s="1"/>
      <c r="N98" s="1"/>
      <c r="O98" s="1"/>
    </row>
    <row r="99" ht="14.25" customHeight="1">
      <c r="A99" s="1"/>
      <c r="B99" s="1"/>
      <c r="C99" s="1"/>
      <c r="D99" s="1"/>
      <c r="E99" s="1"/>
      <c r="F99" s="1"/>
      <c r="G99" s="1"/>
      <c r="H99" s="1"/>
      <c r="I99" s="1"/>
      <c r="J99" s="1"/>
      <c r="K99" s="1"/>
      <c r="L99" s="1"/>
      <c r="M99" s="1"/>
      <c r="N99" s="1"/>
      <c r="O99" s="1"/>
    </row>
    <row r="100" ht="14.25" customHeight="1">
      <c r="A100" s="1"/>
      <c r="B100" s="1"/>
      <c r="C100" s="1"/>
      <c r="D100" s="1"/>
      <c r="E100" s="1"/>
      <c r="F100" s="1"/>
      <c r="G100" s="1"/>
      <c r="H100" s="1"/>
      <c r="I100" s="1"/>
      <c r="J100" s="1"/>
      <c r="K100" s="1"/>
      <c r="L100" s="1"/>
      <c r="M100" s="1"/>
      <c r="N100" s="1"/>
      <c r="O100" s="1"/>
    </row>
    <row r="101" ht="14.25" customHeight="1">
      <c r="A101" s="1"/>
      <c r="B101" s="1"/>
      <c r="C101" s="1"/>
      <c r="D101" s="1"/>
      <c r="E101" s="1"/>
      <c r="F101" s="1"/>
      <c r="G101" s="1"/>
      <c r="H101" s="1"/>
      <c r="I101" s="1"/>
      <c r="J101" s="1"/>
      <c r="K101" s="1"/>
      <c r="L101" s="1"/>
      <c r="M101" s="1"/>
      <c r="N101" s="1"/>
      <c r="O101" s="1"/>
    </row>
    <row r="102" ht="14.25" customHeight="1">
      <c r="A102" s="1"/>
      <c r="B102" s="1"/>
      <c r="C102" s="1"/>
      <c r="D102" s="1"/>
      <c r="E102" s="1"/>
      <c r="F102" s="1"/>
      <c r="G102" s="1"/>
      <c r="H102" s="1"/>
      <c r="I102" s="1"/>
      <c r="J102" s="1"/>
      <c r="K102" s="1"/>
      <c r="L102" s="1"/>
      <c r="M102" s="1"/>
      <c r="N102" s="1"/>
      <c r="O102" s="1"/>
    </row>
    <row r="103" ht="14.25" customHeight="1">
      <c r="A103" s="1"/>
      <c r="B103" s="1"/>
      <c r="C103" s="1"/>
      <c r="D103" s="1"/>
      <c r="E103" s="1"/>
      <c r="F103" s="1"/>
      <c r="G103" s="1"/>
      <c r="H103" s="1"/>
      <c r="I103" s="1"/>
      <c r="J103" s="1"/>
      <c r="K103" s="1"/>
      <c r="L103" s="1"/>
      <c r="M103" s="1"/>
      <c r="N103" s="1"/>
      <c r="O103" s="1"/>
    </row>
    <row r="104" ht="14.25" customHeight="1">
      <c r="A104" s="1"/>
      <c r="B104" s="1"/>
      <c r="C104" s="1"/>
      <c r="D104" s="1"/>
      <c r="E104" s="1"/>
      <c r="F104" s="1"/>
      <c r="G104" s="1"/>
      <c r="H104" s="1"/>
      <c r="I104" s="1"/>
      <c r="J104" s="1"/>
      <c r="K104" s="1"/>
      <c r="L104" s="1"/>
      <c r="M104" s="1"/>
      <c r="N104" s="1"/>
      <c r="O104" s="1"/>
    </row>
    <row r="105" ht="14.25" customHeight="1">
      <c r="A105" s="1"/>
      <c r="B105" s="1"/>
      <c r="C105" s="1"/>
      <c r="D105" s="1"/>
      <c r="E105" s="1"/>
      <c r="F105" s="1"/>
      <c r="G105" s="1"/>
      <c r="H105" s="1"/>
      <c r="I105" s="1"/>
      <c r="J105" s="1"/>
      <c r="K105" s="1"/>
      <c r="L105" s="1"/>
      <c r="M105" s="1"/>
      <c r="N105" s="1"/>
      <c r="O105" s="1"/>
    </row>
    <row r="106" ht="14.25" customHeight="1">
      <c r="A106" s="1"/>
      <c r="B106" s="1"/>
      <c r="C106" s="1"/>
      <c r="D106" s="1"/>
      <c r="E106" s="1"/>
      <c r="F106" s="1"/>
      <c r="G106" s="1"/>
      <c r="H106" s="1"/>
      <c r="I106" s="1"/>
      <c r="J106" s="1"/>
      <c r="K106" s="1"/>
      <c r="L106" s="1"/>
      <c r="M106" s="1"/>
      <c r="N106" s="1"/>
      <c r="O106" s="1"/>
    </row>
    <row r="107" ht="14.25" customHeight="1">
      <c r="A107" s="1"/>
      <c r="B107" s="1"/>
      <c r="C107" s="1"/>
      <c r="D107" s="1"/>
      <c r="E107" s="1"/>
      <c r="F107" s="1"/>
      <c r="G107" s="1"/>
      <c r="H107" s="1"/>
      <c r="I107" s="1"/>
      <c r="J107" s="1"/>
      <c r="K107" s="1"/>
      <c r="L107" s="1"/>
      <c r="M107" s="1"/>
      <c r="N107" s="1"/>
      <c r="O107" s="1"/>
    </row>
    <row r="108" ht="14.25" customHeight="1">
      <c r="A108" s="1"/>
      <c r="B108" s="1"/>
      <c r="C108" s="1"/>
      <c r="D108" s="1"/>
      <c r="E108" s="1"/>
      <c r="F108" s="1"/>
      <c r="G108" s="1"/>
      <c r="H108" s="1"/>
      <c r="I108" s="1"/>
      <c r="J108" s="1"/>
      <c r="K108" s="1"/>
      <c r="L108" s="1"/>
      <c r="M108" s="1"/>
      <c r="N108" s="1"/>
      <c r="O108" s="1"/>
    </row>
    <row r="109" ht="14.25" customHeight="1">
      <c r="A109" s="1"/>
      <c r="B109" s="1"/>
      <c r="C109" s="1"/>
      <c r="D109" s="1"/>
      <c r="E109" s="1"/>
      <c r="F109" s="1"/>
      <c r="G109" s="1"/>
      <c r="H109" s="1"/>
      <c r="I109" s="1"/>
      <c r="J109" s="1"/>
      <c r="K109" s="1"/>
      <c r="L109" s="1"/>
      <c r="M109" s="1"/>
      <c r="N109" s="1"/>
      <c r="O109" s="1"/>
    </row>
    <row r="110" ht="14.25" customHeight="1">
      <c r="A110" s="1"/>
      <c r="B110" s="1"/>
      <c r="C110" s="1"/>
      <c r="D110" s="1"/>
      <c r="E110" s="1"/>
      <c r="F110" s="1"/>
      <c r="G110" s="1"/>
      <c r="H110" s="1"/>
      <c r="I110" s="1"/>
      <c r="J110" s="1"/>
      <c r="K110" s="1"/>
      <c r="L110" s="1"/>
      <c r="M110" s="1"/>
      <c r="N110" s="1"/>
      <c r="O110" s="1"/>
    </row>
    <row r="111" ht="14.25" customHeight="1">
      <c r="A111" s="1"/>
      <c r="B111" s="1"/>
      <c r="C111" s="1"/>
      <c r="D111" s="1"/>
      <c r="E111" s="1"/>
      <c r="F111" s="1"/>
      <c r="G111" s="1"/>
      <c r="H111" s="1"/>
      <c r="I111" s="1"/>
      <c r="J111" s="1"/>
      <c r="K111" s="1"/>
      <c r="L111" s="1"/>
      <c r="M111" s="1"/>
      <c r="N111" s="1"/>
      <c r="O111" s="1"/>
    </row>
    <row r="112" ht="14.25" customHeight="1">
      <c r="A112" s="1"/>
      <c r="B112" s="1"/>
      <c r="C112" s="1"/>
      <c r="D112" s="1"/>
      <c r="E112" s="1"/>
      <c r="F112" s="1"/>
      <c r="G112" s="1"/>
      <c r="H112" s="1"/>
      <c r="I112" s="1"/>
      <c r="J112" s="1"/>
      <c r="K112" s="1"/>
      <c r="L112" s="1"/>
      <c r="M112" s="1"/>
      <c r="N112" s="1"/>
      <c r="O112" s="1"/>
    </row>
    <row r="113" ht="14.25" customHeight="1">
      <c r="A113" s="1"/>
      <c r="B113" s="1"/>
      <c r="C113" s="1"/>
      <c r="D113" s="1"/>
      <c r="E113" s="1"/>
      <c r="F113" s="1"/>
      <c r="G113" s="1"/>
      <c r="H113" s="1"/>
      <c r="I113" s="1"/>
      <c r="J113" s="1"/>
      <c r="K113" s="1"/>
      <c r="L113" s="1"/>
      <c r="M113" s="1"/>
      <c r="N113" s="1"/>
      <c r="O113" s="1"/>
    </row>
    <row r="114" ht="14.25" customHeight="1">
      <c r="A114" s="1"/>
      <c r="B114" s="1"/>
      <c r="C114" s="1"/>
      <c r="D114" s="1"/>
      <c r="E114" s="1"/>
      <c r="F114" s="1"/>
      <c r="G114" s="1"/>
      <c r="H114" s="1"/>
      <c r="I114" s="1"/>
      <c r="J114" s="1"/>
      <c r="K114" s="1"/>
      <c r="L114" s="1"/>
      <c r="M114" s="1"/>
      <c r="N114" s="1"/>
      <c r="O114" s="1"/>
    </row>
    <row r="115" ht="14.25" customHeight="1">
      <c r="A115" s="1"/>
      <c r="B115" s="1"/>
      <c r="C115" s="1"/>
      <c r="D115" s="1"/>
      <c r="E115" s="1"/>
      <c r="F115" s="1"/>
      <c r="G115" s="1"/>
      <c r="H115" s="1"/>
      <c r="I115" s="1"/>
      <c r="J115" s="1"/>
      <c r="K115" s="1"/>
      <c r="L115" s="1"/>
      <c r="M115" s="1"/>
      <c r="N115" s="1"/>
      <c r="O115" s="1"/>
    </row>
    <row r="116" ht="14.25" customHeight="1">
      <c r="A116" s="1"/>
      <c r="B116" s="1"/>
      <c r="C116" s="1"/>
      <c r="D116" s="1"/>
      <c r="E116" s="1"/>
      <c r="F116" s="1"/>
      <c r="G116" s="1"/>
      <c r="H116" s="1"/>
      <c r="I116" s="1"/>
      <c r="J116" s="1"/>
      <c r="K116" s="1"/>
      <c r="L116" s="1"/>
      <c r="M116" s="1"/>
      <c r="N116" s="1"/>
      <c r="O116" s="1"/>
    </row>
    <row r="117" ht="14.25" customHeight="1">
      <c r="A117" s="1"/>
      <c r="B117" s="1"/>
      <c r="C117" s="1"/>
      <c r="D117" s="1"/>
      <c r="E117" s="1"/>
      <c r="F117" s="1"/>
      <c r="G117" s="1"/>
      <c r="H117" s="1"/>
      <c r="I117" s="1"/>
      <c r="J117" s="1"/>
      <c r="K117" s="1"/>
      <c r="L117" s="1"/>
      <c r="M117" s="1"/>
      <c r="N117" s="1"/>
      <c r="O117" s="1"/>
    </row>
    <row r="118" ht="14.25" customHeight="1">
      <c r="A118" s="1"/>
      <c r="B118" s="1"/>
      <c r="C118" s="1"/>
      <c r="D118" s="1"/>
      <c r="E118" s="1"/>
      <c r="F118" s="1"/>
      <c r="G118" s="1"/>
      <c r="H118" s="1"/>
      <c r="I118" s="1"/>
      <c r="J118" s="1"/>
      <c r="K118" s="1"/>
      <c r="L118" s="1"/>
      <c r="M118" s="1"/>
      <c r="N118" s="1"/>
      <c r="O118" s="1"/>
    </row>
    <row r="119" ht="14.25" customHeight="1">
      <c r="A119" s="1"/>
      <c r="B119" s="1"/>
      <c r="C119" s="1"/>
      <c r="D119" s="1"/>
      <c r="E119" s="1"/>
      <c r="F119" s="1"/>
      <c r="G119" s="1"/>
      <c r="H119" s="1"/>
      <c r="I119" s="1"/>
      <c r="J119" s="1"/>
      <c r="K119" s="1"/>
      <c r="L119" s="1"/>
      <c r="M119" s="1"/>
      <c r="N119" s="1"/>
      <c r="O119" s="1"/>
    </row>
    <row r="120" ht="14.25" customHeight="1">
      <c r="A120" s="1"/>
      <c r="B120" s="1"/>
      <c r="C120" s="1"/>
      <c r="D120" s="1"/>
      <c r="E120" s="1"/>
      <c r="F120" s="1"/>
      <c r="G120" s="1"/>
      <c r="H120" s="1"/>
      <c r="I120" s="1"/>
      <c r="J120" s="1"/>
      <c r="K120" s="1"/>
      <c r="L120" s="1"/>
      <c r="M120" s="1"/>
      <c r="N120" s="1"/>
      <c r="O120" s="1"/>
    </row>
    <row r="121" ht="14.25" customHeight="1">
      <c r="A121" s="1"/>
      <c r="B121" s="1"/>
      <c r="C121" s="1"/>
      <c r="D121" s="1"/>
      <c r="E121" s="1"/>
      <c r="F121" s="1"/>
      <c r="G121" s="1"/>
      <c r="H121" s="1"/>
      <c r="I121" s="1"/>
      <c r="J121" s="1"/>
      <c r="K121" s="1"/>
      <c r="L121" s="1"/>
      <c r="M121" s="1"/>
      <c r="N121" s="1"/>
      <c r="O121" s="1"/>
    </row>
    <row r="122" ht="14.25" customHeight="1">
      <c r="A122" s="1"/>
      <c r="B122" s="1"/>
      <c r="C122" s="1"/>
      <c r="D122" s="1"/>
      <c r="E122" s="1"/>
      <c r="F122" s="1"/>
      <c r="G122" s="1"/>
      <c r="H122" s="1"/>
      <c r="I122" s="1"/>
      <c r="J122" s="1"/>
      <c r="K122" s="1"/>
      <c r="L122" s="1"/>
      <c r="M122" s="1"/>
      <c r="N122" s="1"/>
      <c r="O122" s="1"/>
    </row>
    <row r="123" ht="14.25" customHeight="1">
      <c r="A123" s="1"/>
      <c r="B123" s="1"/>
      <c r="C123" s="1"/>
      <c r="D123" s="1"/>
      <c r="E123" s="1"/>
      <c r="F123" s="1"/>
      <c r="G123" s="1"/>
      <c r="H123" s="1"/>
      <c r="I123" s="1"/>
      <c r="J123" s="1"/>
      <c r="K123" s="1"/>
      <c r="L123" s="1"/>
      <c r="M123" s="1"/>
      <c r="N123" s="1"/>
      <c r="O123" s="1"/>
    </row>
    <row r="124" ht="14.25" customHeight="1">
      <c r="A124" s="1"/>
      <c r="B124" s="1"/>
      <c r="C124" s="1"/>
      <c r="D124" s="1"/>
      <c r="E124" s="1"/>
      <c r="F124" s="1"/>
      <c r="G124" s="1"/>
      <c r="H124" s="1"/>
      <c r="I124" s="1"/>
      <c r="J124" s="1"/>
      <c r="K124" s="1"/>
      <c r="L124" s="1"/>
      <c r="M124" s="1"/>
      <c r="N124" s="1"/>
      <c r="O124" s="1"/>
    </row>
    <row r="125" ht="14.25" customHeight="1">
      <c r="A125" s="1"/>
      <c r="B125" s="1"/>
      <c r="C125" s="1"/>
      <c r="D125" s="1"/>
      <c r="E125" s="1"/>
      <c r="F125" s="1"/>
      <c r="G125" s="1"/>
      <c r="H125" s="1"/>
      <c r="I125" s="1"/>
      <c r="J125" s="1"/>
      <c r="K125" s="1"/>
      <c r="L125" s="1"/>
      <c r="M125" s="1"/>
      <c r="N125" s="1"/>
      <c r="O125" s="1"/>
    </row>
    <row r="126" ht="14.25" customHeight="1">
      <c r="A126" s="1"/>
      <c r="B126" s="1"/>
      <c r="C126" s="1"/>
      <c r="D126" s="1"/>
      <c r="E126" s="1"/>
      <c r="F126" s="1"/>
      <c r="G126" s="1"/>
      <c r="H126" s="1"/>
      <c r="I126" s="1"/>
      <c r="J126" s="1"/>
      <c r="K126" s="1"/>
      <c r="L126" s="1"/>
      <c r="M126" s="1"/>
      <c r="N126" s="1"/>
      <c r="O126" s="1"/>
    </row>
    <row r="127" ht="14.25" customHeight="1">
      <c r="A127" s="1"/>
      <c r="B127" s="1"/>
      <c r="C127" s="1"/>
      <c r="D127" s="1"/>
      <c r="E127" s="1"/>
      <c r="F127" s="1"/>
      <c r="G127" s="1"/>
      <c r="H127" s="1"/>
      <c r="I127" s="1"/>
      <c r="J127" s="1"/>
      <c r="K127" s="1"/>
      <c r="L127" s="1"/>
      <c r="M127" s="1"/>
      <c r="N127" s="1"/>
      <c r="O127" s="1"/>
    </row>
    <row r="128" ht="14.25" customHeight="1">
      <c r="A128" s="1"/>
      <c r="B128" s="1"/>
      <c r="C128" s="1"/>
      <c r="D128" s="1"/>
      <c r="E128" s="1"/>
      <c r="F128" s="1"/>
      <c r="G128" s="1"/>
      <c r="H128" s="1"/>
      <c r="I128" s="1"/>
      <c r="J128" s="1"/>
      <c r="K128" s="1"/>
      <c r="L128" s="1"/>
      <c r="M128" s="1"/>
      <c r="N128" s="1"/>
      <c r="O128" s="1"/>
    </row>
    <row r="129" ht="14.25" customHeight="1">
      <c r="A129" s="1"/>
      <c r="B129" s="1"/>
      <c r="C129" s="1"/>
      <c r="D129" s="1"/>
      <c r="E129" s="1"/>
      <c r="F129" s="1"/>
      <c r="G129" s="1"/>
      <c r="H129" s="1"/>
      <c r="I129" s="1"/>
      <c r="J129" s="1"/>
      <c r="K129" s="1"/>
      <c r="L129" s="1"/>
      <c r="M129" s="1"/>
      <c r="N129" s="1"/>
      <c r="O129" s="1"/>
    </row>
    <row r="130" ht="14.25" customHeight="1">
      <c r="A130" s="1"/>
      <c r="B130" s="1"/>
      <c r="C130" s="1"/>
      <c r="D130" s="1"/>
      <c r="E130" s="1"/>
      <c r="F130" s="1"/>
      <c r="G130" s="1"/>
      <c r="H130" s="1"/>
      <c r="I130" s="1"/>
      <c r="J130" s="1"/>
      <c r="K130" s="1"/>
      <c r="L130" s="1"/>
      <c r="M130" s="1"/>
      <c r="N130" s="1"/>
      <c r="O130" s="1"/>
    </row>
    <row r="131" ht="14.25" customHeight="1">
      <c r="A131" s="1"/>
      <c r="B131" s="1"/>
      <c r="C131" s="1"/>
      <c r="D131" s="1"/>
      <c r="E131" s="1"/>
      <c r="F131" s="1"/>
      <c r="G131" s="1"/>
      <c r="H131" s="1"/>
      <c r="I131" s="1"/>
      <c r="J131" s="1"/>
      <c r="K131" s="1"/>
      <c r="L131" s="1"/>
      <c r="M131" s="1"/>
      <c r="N131" s="1"/>
      <c r="O131" s="1"/>
    </row>
    <row r="132" ht="14.25" customHeight="1">
      <c r="A132" s="1"/>
      <c r="B132" s="1"/>
      <c r="C132" s="1"/>
      <c r="D132" s="1"/>
      <c r="E132" s="1"/>
      <c r="F132" s="1"/>
      <c r="G132" s="1"/>
      <c r="H132" s="1"/>
      <c r="I132" s="1"/>
      <c r="J132" s="1"/>
      <c r="K132" s="1"/>
      <c r="L132" s="1"/>
      <c r="M132" s="1"/>
      <c r="N132" s="1"/>
      <c r="O132" s="1"/>
    </row>
    <row r="133" ht="14.25" customHeight="1">
      <c r="A133" s="1"/>
      <c r="B133" s="1"/>
      <c r="C133" s="1"/>
      <c r="D133" s="1"/>
      <c r="E133" s="1"/>
      <c r="F133" s="1"/>
      <c r="G133" s="1"/>
      <c r="H133" s="1"/>
      <c r="I133" s="1"/>
      <c r="J133" s="1"/>
      <c r="K133" s="1"/>
      <c r="L133" s="1"/>
      <c r="M133" s="1"/>
      <c r="N133" s="1"/>
      <c r="O133" s="1"/>
    </row>
    <row r="134" ht="14.25" customHeight="1">
      <c r="A134" s="1"/>
      <c r="B134" s="1"/>
      <c r="C134" s="1"/>
      <c r="D134" s="1"/>
      <c r="E134" s="1"/>
      <c r="F134" s="1"/>
      <c r="G134" s="1"/>
      <c r="H134" s="1"/>
      <c r="I134" s="1"/>
      <c r="J134" s="1"/>
      <c r="K134" s="1"/>
      <c r="L134" s="1"/>
      <c r="M134" s="1"/>
      <c r="N134" s="1"/>
      <c r="O134" s="1"/>
    </row>
    <row r="135" ht="14.25" customHeight="1">
      <c r="A135" s="1"/>
      <c r="B135" s="1"/>
      <c r="C135" s="1"/>
      <c r="D135" s="1"/>
      <c r="E135" s="1"/>
      <c r="F135" s="1"/>
      <c r="G135" s="1"/>
      <c r="H135" s="1"/>
      <c r="I135" s="1"/>
      <c r="J135" s="1"/>
      <c r="K135" s="1"/>
      <c r="L135" s="1"/>
      <c r="M135" s="1"/>
      <c r="N135" s="1"/>
      <c r="O135" s="1"/>
    </row>
    <row r="136" ht="14.25" customHeight="1">
      <c r="A136" s="1"/>
      <c r="B136" s="1"/>
      <c r="C136" s="1"/>
      <c r="D136" s="1"/>
      <c r="E136" s="1"/>
      <c r="F136" s="1"/>
      <c r="G136" s="1"/>
      <c r="H136" s="1"/>
      <c r="I136" s="1"/>
      <c r="J136" s="1"/>
      <c r="K136" s="1"/>
      <c r="L136" s="1"/>
      <c r="M136" s="1"/>
      <c r="N136" s="1"/>
      <c r="O136" s="1"/>
    </row>
    <row r="137" ht="14.25" customHeight="1">
      <c r="A137" s="1"/>
      <c r="B137" s="1"/>
      <c r="C137" s="1"/>
      <c r="D137" s="1"/>
      <c r="E137" s="1"/>
      <c r="F137" s="1"/>
      <c r="G137" s="1"/>
      <c r="H137" s="1"/>
      <c r="I137" s="1"/>
      <c r="J137" s="1"/>
      <c r="K137" s="1"/>
      <c r="L137" s="1"/>
      <c r="M137" s="1"/>
      <c r="N137" s="1"/>
      <c r="O137" s="1"/>
    </row>
    <row r="138" ht="14.25" customHeight="1">
      <c r="A138" s="1"/>
      <c r="B138" s="1"/>
      <c r="C138" s="1"/>
      <c r="D138" s="1"/>
      <c r="E138" s="1"/>
      <c r="F138" s="1"/>
      <c r="G138" s="1"/>
      <c r="H138" s="1"/>
      <c r="I138" s="1"/>
      <c r="J138" s="1"/>
      <c r="K138" s="1"/>
      <c r="L138" s="1"/>
      <c r="M138" s="1"/>
      <c r="N138" s="1"/>
      <c r="O138" s="1"/>
    </row>
    <row r="139" ht="14.25" customHeight="1">
      <c r="A139" s="1"/>
      <c r="B139" s="1"/>
      <c r="C139" s="1"/>
      <c r="D139" s="1"/>
      <c r="E139" s="1"/>
      <c r="F139" s="1"/>
      <c r="G139" s="1"/>
      <c r="H139" s="1"/>
      <c r="I139" s="1"/>
      <c r="J139" s="1"/>
      <c r="K139" s="1"/>
      <c r="L139" s="1"/>
      <c r="M139" s="1"/>
      <c r="N139" s="1"/>
      <c r="O139" s="1"/>
    </row>
    <row r="140" ht="14.25" customHeight="1">
      <c r="A140" s="1"/>
      <c r="B140" s="1"/>
      <c r="C140" s="1"/>
      <c r="D140" s="1"/>
      <c r="E140" s="1"/>
      <c r="F140" s="1"/>
      <c r="G140" s="1"/>
      <c r="H140" s="1"/>
      <c r="I140" s="1"/>
      <c r="J140" s="1"/>
      <c r="K140" s="1"/>
      <c r="L140" s="1"/>
      <c r="M140" s="1"/>
      <c r="N140" s="1"/>
      <c r="O140" s="1"/>
    </row>
    <row r="141" ht="14.25" customHeight="1">
      <c r="A141" s="1"/>
      <c r="B141" s="1"/>
      <c r="C141" s="1"/>
      <c r="D141" s="1"/>
      <c r="E141" s="1"/>
      <c r="F141" s="1"/>
      <c r="G141" s="1"/>
      <c r="H141" s="1"/>
      <c r="I141" s="1"/>
      <c r="J141" s="1"/>
      <c r="K141" s="1"/>
      <c r="L141" s="1"/>
      <c r="M141" s="1"/>
      <c r="N141" s="1"/>
      <c r="O141" s="1"/>
    </row>
    <row r="142" ht="14.25" customHeight="1">
      <c r="A142" s="1"/>
      <c r="B142" s="1"/>
      <c r="C142" s="1"/>
      <c r="D142" s="1"/>
      <c r="E142" s="1"/>
      <c r="F142" s="1"/>
      <c r="G142" s="1"/>
      <c r="H142" s="1"/>
      <c r="I142" s="1"/>
      <c r="J142" s="1"/>
      <c r="K142" s="1"/>
      <c r="L142" s="1"/>
      <c r="M142" s="1"/>
      <c r="N142" s="1"/>
      <c r="O142" s="1"/>
    </row>
    <row r="143" ht="14.25" customHeight="1">
      <c r="A143" s="1"/>
      <c r="B143" s="1"/>
      <c r="C143" s="1"/>
      <c r="D143" s="1"/>
      <c r="E143" s="1"/>
      <c r="F143" s="1"/>
      <c r="G143" s="1"/>
      <c r="H143" s="1"/>
      <c r="I143" s="1"/>
      <c r="J143" s="1"/>
      <c r="K143" s="1"/>
      <c r="L143" s="1"/>
      <c r="M143" s="1"/>
      <c r="N143" s="1"/>
      <c r="O143" s="1"/>
    </row>
    <row r="144" ht="14.25" customHeight="1">
      <c r="A144" s="1"/>
      <c r="B144" s="1"/>
      <c r="C144" s="1"/>
      <c r="D144" s="1"/>
      <c r="E144" s="1"/>
      <c r="F144" s="1"/>
      <c r="G144" s="1"/>
      <c r="H144" s="1"/>
      <c r="I144" s="1"/>
      <c r="J144" s="1"/>
      <c r="K144" s="1"/>
      <c r="L144" s="1"/>
      <c r="M144" s="1"/>
      <c r="N144" s="1"/>
      <c r="O144" s="1"/>
    </row>
    <row r="145" ht="14.25" customHeight="1">
      <c r="A145" s="1"/>
      <c r="B145" s="1"/>
      <c r="C145" s="1"/>
      <c r="D145" s="1"/>
      <c r="E145" s="1"/>
      <c r="F145" s="1"/>
      <c r="G145" s="1"/>
      <c r="H145" s="1"/>
      <c r="I145" s="1"/>
      <c r="J145" s="1"/>
      <c r="K145" s="1"/>
      <c r="L145" s="1"/>
      <c r="M145" s="1"/>
      <c r="N145" s="1"/>
      <c r="O145" s="1"/>
    </row>
    <row r="146" ht="14.25" customHeight="1">
      <c r="A146" s="1"/>
      <c r="B146" s="1"/>
      <c r="C146" s="1"/>
      <c r="D146" s="1"/>
      <c r="E146" s="1"/>
      <c r="F146" s="1"/>
      <c r="G146" s="1"/>
      <c r="H146" s="1"/>
      <c r="I146" s="1"/>
      <c r="J146" s="1"/>
      <c r="K146" s="1"/>
      <c r="L146" s="1"/>
      <c r="M146" s="1"/>
      <c r="N146" s="1"/>
      <c r="O146" s="1"/>
    </row>
    <row r="147" ht="14.25" customHeight="1">
      <c r="A147" s="1"/>
      <c r="B147" s="1"/>
      <c r="C147" s="1"/>
      <c r="D147" s="1"/>
      <c r="E147" s="1"/>
      <c r="F147" s="1"/>
      <c r="G147" s="1"/>
      <c r="H147" s="1"/>
      <c r="I147" s="1"/>
      <c r="J147" s="1"/>
      <c r="K147" s="1"/>
      <c r="L147" s="1"/>
      <c r="M147" s="1"/>
      <c r="N147" s="1"/>
      <c r="O147" s="1"/>
    </row>
    <row r="148" ht="14.25" customHeight="1">
      <c r="A148" s="1"/>
      <c r="B148" s="1"/>
      <c r="C148" s="1"/>
      <c r="D148" s="1"/>
      <c r="E148" s="1"/>
      <c r="F148" s="1"/>
      <c r="G148" s="1"/>
      <c r="H148" s="1"/>
      <c r="I148" s="1"/>
      <c r="J148" s="1"/>
      <c r="K148" s="1"/>
      <c r="L148" s="1"/>
      <c r="M148" s="1"/>
      <c r="N148" s="1"/>
      <c r="O148" s="1"/>
    </row>
    <row r="149" ht="14.25" customHeight="1">
      <c r="A149" s="1"/>
      <c r="B149" s="1"/>
      <c r="C149" s="1"/>
      <c r="D149" s="1"/>
      <c r="E149" s="1"/>
      <c r="F149" s="1"/>
      <c r="G149" s="1"/>
      <c r="H149" s="1"/>
      <c r="I149" s="1"/>
      <c r="J149" s="1"/>
      <c r="K149" s="1"/>
      <c r="L149" s="1"/>
      <c r="M149" s="1"/>
      <c r="N149" s="1"/>
      <c r="O149" s="1"/>
    </row>
    <row r="150" ht="14.25" customHeight="1">
      <c r="A150" s="1"/>
      <c r="B150" s="1"/>
      <c r="C150" s="1"/>
      <c r="D150" s="1"/>
      <c r="E150" s="1"/>
      <c r="F150" s="1"/>
      <c r="G150" s="1"/>
      <c r="H150" s="1"/>
      <c r="I150" s="1"/>
      <c r="J150" s="1"/>
      <c r="K150" s="1"/>
      <c r="L150" s="1"/>
      <c r="M150" s="1"/>
      <c r="N150" s="1"/>
      <c r="O150" s="1"/>
    </row>
    <row r="151" ht="14.25" customHeight="1">
      <c r="A151" s="1"/>
      <c r="B151" s="1"/>
      <c r="C151" s="1"/>
      <c r="D151" s="1"/>
      <c r="E151" s="1"/>
      <c r="F151" s="1"/>
      <c r="G151" s="1"/>
      <c r="H151" s="1"/>
      <c r="I151" s="1"/>
      <c r="J151" s="1"/>
      <c r="K151" s="1"/>
      <c r="L151" s="1"/>
      <c r="M151" s="1"/>
      <c r="N151" s="1"/>
      <c r="O151" s="1"/>
    </row>
    <row r="152" ht="14.25" customHeight="1">
      <c r="A152" s="1"/>
      <c r="B152" s="1"/>
      <c r="C152" s="1"/>
      <c r="D152" s="1"/>
      <c r="E152" s="1"/>
      <c r="F152" s="1"/>
      <c r="G152" s="1"/>
      <c r="H152" s="1"/>
      <c r="I152" s="1"/>
      <c r="J152" s="1"/>
      <c r="K152" s="1"/>
      <c r="L152" s="1"/>
      <c r="M152" s="1"/>
      <c r="N152" s="1"/>
      <c r="O152" s="1"/>
    </row>
    <row r="153" ht="14.25" customHeight="1">
      <c r="A153" s="1"/>
      <c r="B153" s="1"/>
      <c r="C153" s="1"/>
      <c r="D153" s="1"/>
      <c r="E153" s="1"/>
      <c r="F153" s="1"/>
      <c r="G153" s="1"/>
      <c r="H153" s="1"/>
      <c r="I153" s="1"/>
      <c r="J153" s="1"/>
      <c r="K153" s="1"/>
      <c r="L153" s="1"/>
      <c r="M153" s="1"/>
      <c r="N153" s="1"/>
      <c r="O153" s="1"/>
    </row>
    <row r="154" ht="14.25" customHeight="1">
      <c r="A154" s="1"/>
      <c r="B154" s="1"/>
      <c r="C154" s="1"/>
      <c r="D154" s="1"/>
      <c r="E154" s="1"/>
      <c r="F154" s="1"/>
      <c r="G154" s="1"/>
      <c r="H154" s="1"/>
      <c r="I154" s="1"/>
      <c r="J154" s="1"/>
      <c r="K154" s="1"/>
      <c r="L154" s="1"/>
      <c r="M154" s="1"/>
      <c r="N154" s="1"/>
      <c r="O154" s="1"/>
    </row>
    <row r="155" ht="14.25" customHeight="1">
      <c r="A155" s="1"/>
      <c r="B155" s="1"/>
      <c r="C155" s="1"/>
      <c r="D155" s="1"/>
      <c r="E155" s="1"/>
      <c r="F155" s="1"/>
      <c r="G155" s="1"/>
      <c r="H155" s="1"/>
      <c r="I155" s="1"/>
      <c r="J155" s="1"/>
      <c r="K155" s="1"/>
      <c r="L155" s="1"/>
      <c r="M155" s="1"/>
      <c r="N155" s="1"/>
      <c r="O155" s="1"/>
    </row>
    <row r="156" ht="14.25" customHeight="1">
      <c r="A156" s="1"/>
      <c r="B156" s="1"/>
      <c r="C156" s="1"/>
      <c r="D156" s="1"/>
      <c r="E156" s="1"/>
      <c r="F156" s="1"/>
      <c r="G156" s="1"/>
      <c r="H156" s="1"/>
      <c r="I156" s="1"/>
      <c r="J156" s="1"/>
      <c r="K156" s="1"/>
      <c r="L156" s="1"/>
      <c r="M156" s="1"/>
      <c r="N156" s="1"/>
      <c r="O156" s="1"/>
    </row>
    <row r="157" ht="14.25" customHeight="1">
      <c r="A157" s="1"/>
      <c r="B157" s="1"/>
      <c r="C157" s="1"/>
      <c r="D157" s="1"/>
      <c r="E157" s="1"/>
      <c r="F157" s="1"/>
      <c r="G157" s="1"/>
      <c r="H157" s="1"/>
      <c r="I157" s="1"/>
      <c r="J157" s="1"/>
      <c r="K157" s="1"/>
      <c r="L157" s="1"/>
      <c r="M157" s="1"/>
      <c r="N157" s="1"/>
      <c r="O157" s="1"/>
    </row>
    <row r="158" ht="14.25" customHeight="1">
      <c r="A158" s="1"/>
      <c r="B158" s="1"/>
      <c r="C158" s="1"/>
      <c r="D158" s="1"/>
      <c r="E158" s="1"/>
      <c r="F158" s="1"/>
      <c r="G158" s="1"/>
      <c r="H158" s="1"/>
      <c r="I158" s="1"/>
      <c r="J158" s="1"/>
      <c r="K158" s="1"/>
      <c r="L158" s="1"/>
      <c r="M158" s="1"/>
      <c r="N158" s="1"/>
      <c r="O158" s="1"/>
    </row>
    <row r="159" ht="14.25" customHeight="1">
      <c r="A159" s="1"/>
      <c r="B159" s="1"/>
      <c r="C159" s="1"/>
      <c r="D159" s="1"/>
      <c r="E159" s="1"/>
      <c r="F159" s="1"/>
      <c r="G159" s="1"/>
      <c r="H159" s="1"/>
      <c r="I159" s="1"/>
      <c r="J159" s="1"/>
      <c r="K159" s="1"/>
      <c r="L159" s="1"/>
      <c r="M159" s="1"/>
      <c r="N159" s="1"/>
      <c r="O159" s="1"/>
    </row>
    <row r="160" ht="14.25" customHeight="1">
      <c r="A160" s="1"/>
      <c r="B160" s="1"/>
      <c r="C160" s="1"/>
      <c r="D160" s="1"/>
      <c r="E160" s="1"/>
      <c r="F160" s="1"/>
      <c r="G160" s="1"/>
      <c r="H160" s="1"/>
      <c r="I160" s="1"/>
      <c r="J160" s="1"/>
      <c r="K160" s="1"/>
      <c r="L160" s="1"/>
      <c r="M160" s="1"/>
      <c r="N160" s="1"/>
      <c r="O160" s="1"/>
    </row>
    <row r="161" ht="14.25" customHeight="1">
      <c r="A161" s="1"/>
      <c r="B161" s="1"/>
      <c r="C161" s="1"/>
      <c r="D161" s="1"/>
      <c r="E161" s="1"/>
      <c r="F161" s="1"/>
      <c r="G161" s="1"/>
      <c r="H161" s="1"/>
      <c r="I161" s="1"/>
      <c r="J161" s="1"/>
      <c r="K161" s="1"/>
      <c r="L161" s="1"/>
      <c r="M161" s="1"/>
      <c r="N161" s="1"/>
      <c r="O161" s="1"/>
    </row>
    <row r="162" ht="14.25" customHeight="1">
      <c r="A162" s="1"/>
      <c r="B162" s="1"/>
      <c r="C162" s="1"/>
      <c r="D162" s="1"/>
      <c r="E162" s="1"/>
      <c r="F162" s="1"/>
      <c r="G162" s="1"/>
      <c r="H162" s="1"/>
      <c r="I162" s="1"/>
      <c r="J162" s="1"/>
      <c r="K162" s="1"/>
      <c r="L162" s="1"/>
      <c r="M162" s="1"/>
      <c r="N162" s="1"/>
      <c r="O162" s="1"/>
    </row>
    <row r="163" ht="14.25" customHeight="1">
      <c r="A163" s="1"/>
      <c r="B163" s="1"/>
      <c r="C163" s="1"/>
      <c r="D163" s="1"/>
      <c r="E163" s="1"/>
      <c r="F163" s="1"/>
      <c r="G163" s="1"/>
      <c r="H163" s="1"/>
      <c r="I163" s="1"/>
      <c r="J163" s="1"/>
      <c r="K163" s="1"/>
      <c r="L163" s="1"/>
      <c r="M163" s="1"/>
      <c r="N163" s="1"/>
      <c r="O163" s="1"/>
    </row>
    <row r="164" ht="14.25" customHeight="1">
      <c r="A164" s="1"/>
      <c r="B164" s="1"/>
      <c r="C164" s="1"/>
      <c r="D164" s="1"/>
      <c r="E164" s="1"/>
      <c r="F164" s="1"/>
      <c r="G164" s="1"/>
      <c r="H164" s="1"/>
      <c r="I164" s="1"/>
      <c r="J164" s="1"/>
      <c r="K164" s="1"/>
      <c r="L164" s="1"/>
      <c r="M164" s="1"/>
      <c r="N164" s="1"/>
      <c r="O164" s="1"/>
    </row>
    <row r="165" ht="14.25" customHeight="1">
      <c r="A165" s="1"/>
      <c r="B165" s="1"/>
      <c r="C165" s="1"/>
      <c r="D165" s="1"/>
      <c r="E165" s="1"/>
      <c r="F165" s="1"/>
      <c r="G165" s="1"/>
      <c r="H165" s="1"/>
      <c r="I165" s="1"/>
      <c r="J165" s="1"/>
      <c r="K165" s="1"/>
      <c r="L165" s="1"/>
      <c r="M165" s="1"/>
      <c r="N165" s="1"/>
      <c r="O165" s="1"/>
    </row>
    <row r="166" ht="14.25" customHeight="1">
      <c r="A166" s="1"/>
      <c r="B166" s="1"/>
      <c r="C166" s="1"/>
      <c r="D166" s="1"/>
      <c r="E166" s="1"/>
      <c r="F166" s="1"/>
      <c r="G166" s="1"/>
      <c r="H166" s="1"/>
      <c r="I166" s="1"/>
      <c r="J166" s="1"/>
      <c r="K166" s="1"/>
      <c r="L166" s="1"/>
      <c r="M166" s="1"/>
      <c r="N166" s="1"/>
      <c r="O166" s="1"/>
    </row>
    <row r="167" ht="14.25" customHeight="1">
      <c r="A167" s="1"/>
      <c r="B167" s="1"/>
      <c r="C167" s="1"/>
      <c r="D167" s="1"/>
      <c r="E167" s="1"/>
      <c r="F167" s="1"/>
      <c r="G167" s="1"/>
      <c r="H167" s="1"/>
      <c r="I167" s="1"/>
      <c r="J167" s="1"/>
      <c r="K167" s="1"/>
      <c r="L167" s="1"/>
      <c r="M167" s="1"/>
      <c r="N167" s="1"/>
      <c r="O167" s="1"/>
    </row>
    <row r="168" ht="14.25" customHeight="1">
      <c r="A168" s="1"/>
      <c r="B168" s="1"/>
      <c r="C168" s="1"/>
      <c r="D168" s="1"/>
      <c r="E168" s="1"/>
      <c r="F168" s="1"/>
      <c r="G168" s="1"/>
      <c r="H168" s="1"/>
      <c r="I168" s="1"/>
      <c r="J168" s="1"/>
      <c r="K168" s="1"/>
      <c r="L168" s="1"/>
      <c r="M168" s="1"/>
      <c r="N168" s="1"/>
      <c r="O168" s="1"/>
    </row>
    <row r="169" ht="14.25" customHeight="1">
      <c r="A169" s="1"/>
      <c r="B169" s="1"/>
      <c r="C169" s="1"/>
      <c r="D169" s="1"/>
      <c r="E169" s="1"/>
      <c r="F169" s="1"/>
      <c r="G169" s="1"/>
      <c r="H169" s="1"/>
      <c r="I169" s="1"/>
      <c r="J169" s="1"/>
      <c r="K169" s="1"/>
      <c r="L169" s="1"/>
      <c r="M169" s="1"/>
      <c r="N169" s="1"/>
      <c r="O169" s="1"/>
    </row>
    <row r="170" ht="14.25" customHeight="1">
      <c r="A170" s="1"/>
      <c r="B170" s="1"/>
      <c r="C170" s="1"/>
      <c r="D170" s="1"/>
      <c r="E170" s="1"/>
      <c r="F170" s="1"/>
      <c r="G170" s="1"/>
      <c r="H170" s="1"/>
      <c r="I170" s="1"/>
      <c r="J170" s="1"/>
      <c r="K170" s="1"/>
      <c r="L170" s="1"/>
      <c r="M170" s="1"/>
      <c r="N170" s="1"/>
      <c r="O170" s="1"/>
    </row>
    <row r="171" ht="14.25" customHeight="1">
      <c r="A171" s="1"/>
      <c r="B171" s="1"/>
      <c r="C171" s="1"/>
      <c r="D171" s="1"/>
      <c r="E171" s="1"/>
      <c r="F171" s="1"/>
      <c r="G171" s="1"/>
      <c r="H171" s="1"/>
      <c r="I171" s="1"/>
      <c r="J171" s="1"/>
      <c r="K171" s="1"/>
      <c r="L171" s="1"/>
      <c r="M171" s="1"/>
      <c r="N171" s="1"/>
      <c r="O171" s="1"/>
    </row>
    <row r="172" ht="14.25" customHeight="1">
      <c r="A172" s="1"/>
      <c r="B172" s="1"/>
      <c r="C172" s="1"/>
      <c r="D172" s="1"/>
      <c r="E172" s="1"/>
      <c r="F172" s="1"/>
      <c r="G172" s="1"/>
      <c r="H172" s="1"/>
      <c r="I172" s="1"/>
      <c r="J172" s="1"/>
      <c r="K172" s="1"/>
      <c r="L172" s="1"/>
      <c r="M172" s="1"/>
      <c r="N172" s="1"/>
      <c r="O172" s="1"/>
    </row>
    <row r="173" ht="14.25" customHeight="1">
      <c r="A173" s="1"/>
      <c r="B173" s="1"/>
      <c r="C173" s="1"/>
      <c r="D173" s="1"/>
      <c r="E173" s="1"/>
      <c r="F173" s="1"/>
      <c r="G173" s="1"/>
      <c r="H173" s="1"/>
      <c r="I173" s="1"/>
      <c r="J173" s="1"/>
      <c r="K173" s="1"/>
      <c r="L173" s="1"/>
      <c r="M173" s="1"/>
      <c r="N173" s="1"/>
      <c r="O173" s="1"/>
    </row>
    <row r="174" ht="14.25" customHeight="1">
      <c r="A174" s="1"/>
      <c r="B174" s="1"/>
      <c r="C174" s="1"/>
      <c r="D174" s="1"/>
      <c r="E174" s="1"/>
      <c r="F174" s="1"/>
      <c r="G174" s="1"/>
      <c r="H174" s="1"/>
      <c r="I174" s="1"/>
      <c r="J174" s="1"/>
      <c r="K174" s="1"/>
      <c r="L174" s="1"/>
      <c r="M174" s="1"/>
      <c r="N174" s="1"/>
      <c r="O174" s="1"/>
    </row>
    <row r="175" ht="14.25" customHeight="1">
      <c r="A175" s="1"/>
      <c r="B175" s="1"/>
      <c r="C175" s="1"/>
      <c r="D175" s="1"/>
      <c r="E175" s="1"/>
      <c r="F175" s="1"/>
      <c r="G175" s="1"/>
      <c r="H175" s="1"/>
      <c r="I175" s="1"/>
      <c r="J175" s="1"/>
      <c r="K175" s="1"/>
      <c r="L175" s="1"/>
      <c r="M175" s="1"/>
      <c r="N175" s="1"/>
      <c r="O175" s="1"/>
    </row>
    <row r="176" ht="14.25" customHeight="1">
      <c r="A176" s="1"/>
      <c r="B176" s="1"/>
      <c r="C176" s="1"/>
      <c r="D176" s="1"/>
      <c r="E176" s="1"/>
      <c r="F176" s="1"/>
      <c r="G176" s="1"/>
      <c r="H176" s="1"/>
      <c r="I176" s="1"/>
      <c r="J176" s="1"/>
      <c r="K176" s="1"/>
      <c r="L176" s="1"/>
      <c r="M176" s="1"/>
      <c r="N176" s="1"/>
      <c r="O176" s="1"/>
    </row>
    <row r="177" ht="14.25" customHeight="1">
      <c r="A177" s="1"/>
      <c r="B177" s="1"/>
      <c r="C177" s="1"/>
      <c r="D177" s="1"/>
      <c r="E177" s="1"/>
      <c r="F177" s="1"/>
      <c r="G177" s="1"/>
      <c r="H177" s="1"/>
      <c r="I177" s="1"/>
      <c r="J177" s="1"/>
      <c r="K177" s="1"/>
      <c r="L177" s="1"/>
      <c r="M177" s="1"/>
      <c r="N177" s="1"/>
      <c r="O177" s="1"/>
    </row>
    <row r="178" ht="14.25" customHeight="1">
      <c r="A178" s="1"/>
      <c r="B178" s="1"/>
      <c r="C178" s="1"/>
      <c r="D178" s="1"/>
      <c r="E178" s="1"/>
      <c r="F178" s="1"/>
      <c r="G178" s="1"/>
      <c r="H178" s="1"/>
      <c r="I178" s="1"/>
      <c r="J178" s="1"/>
      <c r="K178" s="1"/>
      <c r="L178" s="1"/>
      <c r="M178" s="1"/>
      <c r="N178" s="1"/>
      <c r="O178" s="1"/>
    </row>
    <row r="179" ht="14.25" customHeight="1">
      <c r="A179" s="1"/>
      <c r="B179" s="1"/>
      <c r="C179" s="1"/>
      <c r="D179" s="1"/>
      <c r="E179" s="1"/>
      <c r="F179" s="1"/>
      <c r="G179" s="1"/>
      <c r="H179" s="1"/>
      <c r="I179" s="1"/>
      <c r="J179" s="1"/>
      <c r="K179" s="1"/>
      <c r="L179" s="1"/>
      <c r="M179" s="1"/>
      <c r="N179" s="1"/>
      <c r="O179" s="1"/>
    </row>
    <row r="180" ht="14.25" customHeight="1">
      <c r="A180" s="1"/>
      <c r="B180" s="1"/>
      <c r="C180" s="1"/>
      <c r="D180" s="1"/>
      <c r="E180" s="1"/>
      <c r="F180" s="1"/>
      <c r="G180" s="1"/>
      <c r="H180" s="1"/>
      <c r="I180" s="1"/>
      <c r="J180" s="1"/>
      <c r="K180" s="1"/>
      <c r="L180" s="1"/>
      <c r="M180" s="1"/>
      <c r="N180" s="1"/>
      <c r="O180" s="1"/>
    </row>
    <row r="181" ht="14.25" customHeight="1">
      <c r="A181" s="1"/>
      <c r="B181" s="1"/>
      <c r="C181" s="1"/>
      <c r="D181" s="1"/>
      <c r="E181" s="1"/>
      <c r="F181" s="1"/>
      <c r="G181" s="1"/>
      <c r="H181" s="1"/>
      <c r="I181" s="1"/>
      <c r="J181" s="1"/>
      <c r="K181" s="1"/>
      <c r="L181" s="1"/>
      <c r="M181" s="1"/>
      <c r="N181" s="1"/>
      <c r="O181" s="1"/>
    </row>
    <row r="182" ht="14.25" customHeight="1">
      <c r="A182" s="1"/>
      <c r="B182" s="1"/>
      <c r="C182" s="1"/>
      <c r="D182" s="1"/>
      <c r="E182" s="1"/>
      <c r="F182" s="1"/>
      <c r="G182" s="1"/>
      <c r="H182" s="1"/>
      <c r="I182" s="1"/>
      <c r="J182" s="1"/>
      <c r="K182" s="1"/>
      <c r="L182" s="1"/>
      <c r="M182" s="1"/>
      <c r="N182" s="1"/>
      <c r="O182" s="1"/>
    </row>
    <row r="183" ht="14.25" customHeight="1">
      <c r="A183" s="1"/>
      <c r="B183" s="1"/>
      <c r="C183" s="1"/>
      <c r="D183" s="1"/>
      <c r="E183" s="1"/>
      <c r="F183" s="1"/>
      <c r="G183" s="1"/>
      <c r="H183" s="1"/>
      <c r="I183" s="1"/>
      <c r="J183" s="1"/>
      <c r="K183" s="1"/>
      <c r="L183" s="1"/>
      <c r="M183" s="1"/>
      <c r="N183" s="1"/>
      <c r="O183" s="1"/>
    </row>
    <row r="184" ht="14.25" customHeight="1">
      <c r="A184" s="1"/>
      <c r="B184" s="1"/>
      <c r="C184" s="1"/>
      <c r="D184" s="1"/>
      <c r="E184" s="1"/>
      <c r="F184" s="1"/>
      <c r="G184" s="1"/>
      <c r="H184" s="1"/>
      <c r="I184" s="1"/>
      <c r="J184" s="1"/>
      <c r="K184" s="1"/>
      <c r="L184" s="1"/>
      <c r="M184" s="1"/>
      <c r="N184" s="1"/>
      <c r="O184" s="1"/>
    </row>
    <row r="185" ht="14.25" customHeight="1">
      <c r="A185" s="1"/>
      <c r="B185" s="1"/>
      <c r="C185" s="1"/>
      <c r="D185" s="1"/>
      <c r="E185" s="1"/>
      <c r="F185" s="1"/>
      <c r="G185" s="1"/>
      <c r="H185" s="1"/>
      <c r="I185" s="1"/>
      <c r="J185" s="1"/>
      <c r="K185" s="1"/>
      <c r="L185" s="1"/>
      <c r="M185" s="1"/>
      <c r="N185" s="1"/>
      <c r="O185" s="1"/>
    </row>
    <row r="186" ht="14.25" customHeight="1">
      <c r="A186" s="1"/>
      <c r="B186" s="1"/>
      <c r="C186" s="1"/>
      <c r="D186" s="1"/>
      <c r="E186" s="1"/>
      <c r="F186" s="1"/>
      <c r="G186" s="1"/>
      <c r="H186" s="1"/>
      <c r="I186" s="1"/>
      <c r="J186" s="1"/>
      <c r="K186" s="1"/>
      <c r="L186" s="1"/>
      <c r="M186" s="1"/>
      <c r="N186" s="1"/>
      <c r="O186" s="1"/>
    </row>
    <row r="187" ht="14.25" customHeight="1">
      <c r="A187" s="1"/>
      <c r="B187" s="1"/>
      <c r="C187" s="1"/>
      <c r="D187" s="1"/>
      <c r="E187" s="1"/>
      <c r="F187" s="1"/>
      <c r="G187" s="1"/>
      <c r="H187" s="1"/>
      <c r="I187" s="1"/>
      <c r="J187" s="1"/>
      <c r="K187" s="1"/>
      <c r="L187" s="1"/>
      <c r="M187" s="1"/>
      <c r="N187" s="1"/>
      <c r="O187" s="1"/>
    </row>
    <row r="188" ht="14.25" customHeight="1">
      <c r="A188" s="1"/>
      <c r="B188" s="1"/>
      <c r="C188" s="1"/>
      <c r="D188" s="1"/>
      <c r="E188" s="1"/>
      <c r="F188" s="1"/>
      <c r="G188" s="1"/>
      <c r="H188" s="1"/>
      <c r="I188" s="1"/>
      <c r="J188" s="1"/>
      <c r="K188" s="1"/>
      <c r="L188" s="1"/>
      <c r="M188" s="1"/>
      <c r="N188" s="1"/>
      <c r="O188" s="1"/>
    </row>
    <row r="189" ht="14.25" customHeight="1">
      <c r="A189" s="1"/>
      <c r="B189" s="1"/>
      <c r="C189" s="1"/>
      <c r="D189" s="1"/>
      <c r="E189" s="1"/>
      <c r="F189" s="1"/>
      <c r="G189" s="1"/>
      <c r="H189" s="1"/>
      <c r="I189" s="1"/>
      <c r="J189" s="1"/>
      <c r="K189" s="1"/>
      <c r="L189" s="1"/>
      <c r="M189" s="1"/>
      <c r="N189" s="1"/>
      <c r="O189" s="1"/>
    </row>
    <row r="190" ht="14.25" customHeight="1">
      <c r="A190" s="1"/>
      <c r="B190" s="1"/>
      <c r="C190" s="1"/>
      <c r="D190" s="1"/>
      <c r="E190" s="1"/>
      <c r="F190" s="1"/>
      <c r="G190" s="1"/>
      <c r="H190" s="1"/>
      <c r="I190" s="1"/>
      <c r="J190" s="1"/>
      <c r="K190" s="1"/>
      <c r="L190" s="1"/>
      <c r="M190" s="1"/>
      <c r="N190" s="1"/>
      <c r="O190" s="1"/>
    </row>
    <row r="191" ht="14.25" customHeight="1">
      <c r="A191" s="1"/>
      <c r="B191" s="1"/>
      <c r="C191" s="1"/>
      <c r="D191" s="1"/>
      <c r="E191" s="1"/>
      <c r="F191" s="1"/>
      <c r="G191" s="1"/>
      <c r="H191" s="1"/>
      <c r="I191" s="1"/>
      <c r="J191" s="1"/>
      <c r="K191" s="1"/>
      <c r="L191" s="1"/>
      <c r="M191" s="1"/>
      <c r="N191" s="1"/>
      <c r="O191" s="1"/>
    </row>
    <row r="192" ht="14.25" customHeight="1">
      <c r="A192" s="1"/>
      <c r="B192" s="1"/>
      <c r="C192" s="1"/>
      <c r="D192" s="1"/>
      <c r="E192" s="1"/>
      <c r="F192" s="1"/>
      <c r="G192" s="1"/>
      <c r="H192" s="1"/>
      <c r="I192" s="1"/>
      <c r="J192" s="1"/>
      <c r="K192" s="1"/>
      <c r="L192" s="1"/>
      <c r="M192" s="1"/>
      <c r="N192" s="1"/>
      <c r="O192" s="1"/>
    </row>
    <row r="193" ht="14.25" customHeight="1">
      <c r="A193" s="1"/>
      <c r="B193" s="1"/>
      <c r="C193" s="1"/>
      <c r="D193" s="1"/>
      <c r="E193" s="1"/>
      <c r="F193" s="1"/>
      <c r="G193" s="1"/>
      <c r="H193" s="1"/>
      <c r="I193" s="1"/>
      <c r="J193" s="1"/>
      <c r="K193" s="1"/>
      <c r="L193" s="1"/>
      <c r="M193" s="1"/>
      <c r="N193" s="1"/>
      <c r="O193" s="1"/>
    </row>
    <row r="194" ht="14.25" customHeight="1">
      <c r="A194" s="1"/>
      <c r="B194" s="1"/>
      <c r="C194" s="1"/>
      <c r="D194" s="1"/>
      <c r="E194" s="1"/>
      <c r="F194" s="1"/>
      <c r="G194" s="1"/>
      <c r="H194" s="1"/>
      <c r="I194" s="1"/>
      <c r="J194" s="1"/>
      <c r="K194" s="1"/>
      <c r="L194" s="1"/>
      <c r="M194" s="1"/>
      <c r="N194" s="1"/>
      <c r="O194" s="1"/>
    </row>
    <row r="195" ht="14.25" customHeight="1">
      <c r="A195" s="1"/>
      <c r="B195" s="1"/>
      <c r="C195" s="1"/>
      <c r="D195" s="1"/>
      <c r="E195" s="1"/>
      <c r="F195" s="1"/>
      <c r="G195" s="1"/>
      <c r="H195" s="1"/>
      <c r="I195" s="1"/>
      <c r="J195" s="1"/>
      <c r="K195" s="1"/>
      <c r="L195" s="1"/>
      <c r="M195" s="1"/>
      <c r="N195" s="1"/>
      <c r="O195" s="1"/>
    </row>
    <row r="196" ht="14.25" customHeight="1">
      <c r="A196" s="1"/>
      <c r="B196" s="1"/>
      <c r="C196" s="1"/>
      <c r="D196" s="1"/>
      <c r="E196" s="1"/>
      <c r="F196" s="1"/>
      <c r="G196" s="1"/>
      <c r="H196" s="1"/>
      <c r="I196" s="1"/>
      <c r="J196" s="1"/>
      <c r="K196" s="1"/>
      <c r="L196" s="1"/>
      <c r="M196" s="1"/>
      <c r="N196" s="1"/>
      <c r="O196" s="1"/>
    </row>
    <row r="197" ht="14.25" customHeight="1">
      <c r="A197" s="1"/>
      <c r="B197" s="1"/>
      <c r="C197" s="1"/>
      <c r="D197" s="1"/>
      <c r="E197" s="1"/>
      <c r="F197" s="1"/>
      <c r="G197" s="1"/>
      <c r="H197" s="1"/>
      <c r="I197" s="1"/>
      <c r="J197" s="1"/>
      <c r="K197" s="1"/>
      <c r="L197" s="1"/>
      <c r="M197" s="1"/>
      <c r="N197" s="1"/>
      <c r="O197" s="1"/>
    </row>
    <row r="198" ht="14.25" customHeight="1">
      <c r="A198" s="1"/>
      <c r="B198" s="1"/>
      <c r="C198" s="1"/>
      <c r="D198" s="1"/>
      <c r="E198" s="1"/>
      <c r="F198" s="1"/>
      <c r="G198" s="1"/>
      <c r="H198" s="1"/>
      <c r="I198" s="1"/>
      <c r="J198" s="1"/>
      <c r="K198" s="1"/>
      <c r="L198" s="1"/>
      <c r="M198" s="1"/>
      <c r="N198" s="1"/>
      <c r="O198" s="1"/>
    </row>
    <row r="199" ht="14.25" customHeight="1">
      <c r="A199" s="1"/>
      <c r="B199" s="1"/>
      <c r="C199" s="1"/>
      <c r="D199" s="1"/>
      <c r="E199" s="1"/>
      <c r="F199" s="1"/>
      <c r="G199" s="1"/>
      <c r="H199" s="1"/>
      <c r="I199" s="1"/>
      <c r="J199" s="1"/>
      <c r="K199" s="1"/>
      <c r="L199" s="1"/>
      <c r="M199" s="1"/>
      <c r="N199" s="1"/>
      <c r="O199" s="1"/>
    </row>
    <row r="200" ht="14.25" customHeight="1">
      <c r="A200" s="1"/>
      <c r="B200" s="1"/>
      <c r="C200" s="1"/>
      <c r="D200" s="1"/>
      <c r="E200" s="1"/>
      <c r="F200" s="1"/>
      <c r="G200" s="1"/>
      <c r="H200" s="1"/>
      <c r="I200" s="1"/>
      <c r="J200" s="1"/>
      <c r="K200" s="1"/>
      <c r="L200" s="1"/>
      <c r="M200" s="1"/>
      <c r="N200" s="1"/>
      <c r="O200" s="1"/>
    </row>
    <row r="201" ht="14.25" customHeight="1">
      <c r="A201" s="1"/>
      <c r="B201" s="1"/>
      <c r="C201" s="1"/>
      <c r="D201" s="1"/>
      <c r="E201" s="1"/>
      <c r="F201" s="1"/>
      <c r="G201" s="1"/>
      <c r="H201" s="1"/>
      <c r="I201" s="1"/>
      <c r="J201" s="1"/>
      <c r="K201" s="1"/>
      <c r="L201" s="1"/>
      <c r="M201" s="1"/>
      <c r="N201" s="1"/>
      <c r="O201" s="1"/>
    </row>
    <row r="202" ht="14.25" customHeight="1">
      <c r="A202" s="1"/>
      <c r="B202" s="1"/>
      <c r="C202" s="1"/>
      <c r="D202" s="1"/>
      <c r="E202" s="1"/>
      <c r="F202" s="1"/>
      <c r="G202" s="1"/>
      <c r="H202" s="1"/>
      <c r="I202" s="1"/>
      <c r="J202" s="1"/>
      <c r="K202" s="1"/>
      <c r="L202" s="1"/>
      <c r="M202" s="1"/>
      <c r="N202" s="1"/>
      <c r="O202" s="1"/>
    </row>
    <row r="203" ht="14.25" customHeight="1">
      <c r="A203" s="1"/>
      <c r="B203" s="1"/>
      <c r="C203" s="1"/>
      <c r="D203" s="1"/>
      <c r="E203" s="1"/>
      <c r="F203" s="1"/>
      <c r="G203" s="1"/>
      <c r="H203" s="1"/>
      <c r="I203" s="1"/>
      <c r="J203" s="1"/>
      <c r="K203" s="1"/>
      <c r="L203" s="1"/>
      <c r="M203" s="1"/>
      <c r="N203" s="1"/>
      <c r="O203" s="1"/>
    </row>
    <row r="204" ht="14.25" customHeight="1">
      <c r="A204" s="1"/>
      <c r="B204" s="1"/>
      <c r="C204" s="1"/>
      <c r="D204" s="1"/>
      <c r="E204" s="1"/>
      <c r="F204" s="1"/>
      <c r="G204" s="1"/>
      <c r="H204" s="1"/>
      <c r="I204" s="1"/>
      <c r="J204" s="1"/>
      <c r="K204" s="1"/>
      <c r="L204" s="1"/>
      <c r="M204" s="1"/>
      <c r="N204" s="1"/>
      <c r="O204" s="1"/>
    </row>
    <row r="205" ht="14.25" customHeight="1">
      <c r="A205" s="1"/>
      <c r="B205" s="1"/>
      <c r="C205" s="1"/>
      <c r="D205" s="1"/>
      <c r="E205" s="1"/>
      <c r="F205" s="1"/>
      <c r="G205" s="1"/>
      <c r="H205" s="1"/>
      <c r="I205" s="1"/>
      <c r="J205" s="1"/>
      <c r="K205" s="1"/>
      <c r="L205" s="1"/>
      <c r="M205" s="1"/>
      <c r="N205" s="1"/>
      <c r="O205" s="1"/>
    </row>
    <row r="206" ht="14.25" customHeight="1">
      <c r="A206" s="1"/>
      <c r="B206" s="1"/>
      <c r="C206" s="1"/>
      <c r="D206" s="1"/>
      <c r="E206" s="1"/>
      <c r="F206" s="1"/>
      <c r="G206" s="1"/>
      <c r="H206" s="1"/>
      <c r="I206" s="1"/>
      <c r="J206" s="1"/>
      <c r="K206" s="1"/>
      <c r="L206" s="1"/>
      <c r="M206" s="1"/>
      <c r="N206" s="1"/>
      <c r="O206" s="1"/>
    </row>
    <row r="207" ht="14.25" customHeight="1">
      <c r="A207" s="1"/>
      <c r="B207" s="1"/>
      <c r="C207" s="1"/>
      <c r="D207" s="1"/>
      <c r="E207" s="1"/>
      <c r="F207" s="1"/>
      <c r="G207" s="1"/>
      <c r="H207" s="1"/>
      <c r="I207" s="1"/>
      <c r="J207" s="1"/>
      <c r="K207" s="1"/>
      <c r="L207" s="1"/>
      <c r="M207" s="1"/>
      <c r="N207" s="1"/>
      <c r="O207" s="1"/>
    </row>
    <row r="208" ht="14.25" customHeight="1">
      <c r="A208" s="1"/>
      <c r="B208" s="1"/>
      <c r="C208" s="1"/>
      <c r="D208" s="1"/>
      <c r="E208" s="1"/>
      <c r="F208" s="1"/>
      <c r="G208" s="1"/>
      <c r="H208" s="1"/>
      <c r="I208" s="1"/>
      <c r="J208" s="1"/>
      <c r="K208" s="1"/>
      <c r="L208" s="1"/>
      <c r="M208" s="1"/>
      <c r="N208" s="1"/>
      <c r="O208" s="1"/>
    </row>
    <row r="209" ht="14.25" customHeight="1">
      <c r="A209" s="1"/>
      <c r="B209" s="1"/>
      <c r="C209" s="1"/>
      <c r="D209" s="1"/>
      <c r="E209" s="1"/>
      <c r="F209" s="1"/>
      <c r="G209" s="1"/>
      <c r="H209" s="1"/>
      <c r="I209" s="1"/>
      <c r="J209" s="1"/>
      <c r="K209" s="1"/>
      <c r="L209" s="1"/>
      <c r="M209" s="1"/>
      <c r="N209" s="1"/>
      <c r="O209" s="1"/>
    </row>
    <row r="210" ht="14.25" customHeight="1">
      <c r="A210" s="1"/>
      <c r="B210" s="1"/>
      <c r="C210" s="1"/>
      <c r="D210" s="1"/>
      <c r="E210" s="1"/>
      <c r="F210" s="1"/>
      <c r="G210" s="1"/>
      <c r="H210" s="1"/>
      <c r="I210" s="1"/>
      <c r="J210" s="1"/>
      <c r="K210" s="1"/>
      <c r="L210" s="1"/>
      <c r="M210" s="1"/>
      <c r="N210" s="1"/>
      <c r="O210" s="1"/>
    </row>
    <row r="211" ht="14.25" customHeight="1">
      <c r="A211" s="1"/>
      <c r="B211" s="1"/>
      <c r="C211" s="1"/>
      <c r="D211" s="1"/>
      <c r="E211" s="1"/>
      <c r="F211" s="1"/>
      <c r="G211" s="1"/>
      <c r="H211" s="1"/>
      <c r="I211" s="1"/>
      <c r="J211" s="1"/>
      <c r="K211" s="1"/>
      <c r="L211" s="1"/>
      <c r="M211" s="1"/>
      <c r="N211" s="1"/>
      <c r="O211" s="1"/>
    </row>
    <row r="212" ht="14.25" customHeight="1">
      <c r="A212" s="1"/>
      <c r="B212" s="1"/>
      <c r="C212" s="1"/>
      <c r="D212" s="1"/>
      <c r="E212" s="1"/>
      <c r="F212" s="1"/>
      <c r="G212" s="1"/>
      <c r="H212" s="1"/>
      <c r="I212" s="1"/>
      <c r="J212" s="1"/>
      <c r="K212" s="1"/>
      <c r="L212" s="1"/>
      <c r="M212" s="1"/>
      <c r="N212" s="1"/>
      <c r="O212" s="1"/>
    </row>
    <row r="213" ht="14.25" customHeight="1">
      <c r="A213" s="1"/>
      <c r="B213" s="1"/>
      <c r="C213" s="1"/>
      <c r="D213" s="1"/>
      <c r="E213" s="1"/>
      <c r="F213" s="1"/>
      <c r="G213" s="1"/>
      <c r="H213" s="1"/>
      <c r="I213" s="1"/>
      <c r="J213" s="1"/>
      <c r="K213" s="1"/>
      <c r="L213" s="1"/>
      <c r="M213" s="1"/>
      <c r="N213" s="1"/>
      <c r="O213" s="1"/>
    </row>
    <row r="214" ht="14.25" customHeight="1">
      <c r="A214" s="1"/>
      <c r="B214" s="1"/>
      <c r="C214" s="1"/>
      <c r="D214" s="1"/>
      <c r="E214" s="1"/>
      <c r="F214" s="1"/>
      <c r="G214" s="1"/>
      <c r="H214" s="1"/>
      <c r="I214" s="1"/>
      <c r="J214" s="1"/>
      <c r="K214" s="1"/>
      <c r="L214" s="1"/>
      <c r="M214" s="1"/>
      <c r="N214" s="1"/>
      <c r="O214" s="1"/>
    </row>
    <row r="215" ht="14.25" customHeight="1">
      <c r="A215" s="1"/>
      <c r="B215" s="1"/>
      <c r="C215" s="1"/>
      <c r="D215" s="1"/>
      <c r="E215" s="1"/>
      <c r="F215" s="1"/>
      <c r="G215" s="1"/>
      <c r="H215" s="1"/>
      <c r="I215" s="1"/>
      <c r="J215" s="1"/>
      <c r="K215" s="1"/>
      <c r="L215" s="1"/>
      <c r="M215" s="1"/>
      <c r="N215" s="1"/>
      <c r="O215" s="1"/>
    </row>
    <row r="216" ht="14.25" customHeight="1">
      <c r="A216" s="1"/>
      <c r="B216" s="1"/>
      <c r="C216" s="1"/>
      <c r="D216" s="1"/>
      <c r="E216" s="1"/>
      <c r="F216" s="1"/>
      <c r="G216" s="1"/>
      <c r="H216" s="1"/>
      <c r="I216" s="1"/>
      <c r="J216" s="1"/>
      <c r="K216" s="1"/>
      <c r="L216" s="1"/>
      <c r="M216" s="1"/>
      <c r="N216" s="1"/>
      <c r="O216" s="1"/>
    </row>
    <row r="217" ht="14.25" customHeight="1">
      <c r="A217" s="1"/>
      <c r="B217" s="1"/>
      <c r="C217" s="1"/>
      <c r="D217" s="1"/>
      <c r="E217" s="1"/>
      <c r="F217" s="1"/>
      <c r="G217" s="1"/>
      <c r="H217" s="1"/>
      <c r="I217" s="1"/>
      <c r="J217" s="1"/>
      <c r="K217" s="1"/>
      <c r="L217" s="1"/>
      <c r="M217" s="1"/>
      <c r="N217" s="1"/>
      <c r="O217" s="1"/>
    </row>
    <row r="218" ht="14.25" customHeight="1">
      <c r="A218" s="1"/>
      <c r="B218" s="1"/>
      <c r="C218" s="1"/>
      <c r="D218" s="1"/>
      <c r="E218" s="1"/>
      <c r="F218" s="1"/>
      <c r="G218" s="1"/>
      <c r="H218" s="1"/>
      <c r="I218" s="1"/>
      <c r="J218" s="1"/>
      <c r="K218" s="1"/>
      <c r="L218" s="1"/>
      <c r="M218" s="1"/>
      <c r="N218" s="1"/>
      <c r="O218" s="1"/>
    </row>
    <row r="219" ht="14.25" customHeight="1">
      <c r="A219" s="1"/>
      <c r="B219" s="1"/>
      <c r="C219" s="1"/>
      <c r="D219" s="1"/>
      <c r="E219" s="1"/>
      <c r="F219" s="1"/>
      <c r="G219" s="1"/>
      <c r="H219" s="1"/>
      <c r="I219" s="1"/>
      <c r="J219" s="1"/>
      <c r="K219" s="1"/>
      <c r="L219" s="1"/>
      <c r="M219" s="1"/>
      <c r="N219" s="1"/>
      <c r="O219" s="1"/>
    </row>
    <row r="220" ht="14.25" customHeight="1">
      <c r="A220" s="1"/>
      <c r="B220" s="1"/>
      <c r="C220" s="1"/>
      <c r="D220" s="1"/>
      <c r="E220" s="1"/>
      <c r="F220" s="1"/>
      <c r="G220" s="1"/>
      <c r="H220" s="1"/>
      <c r="I220" s="1"/>
      <c r="J220" s="1"/>
      <c r="K220" s="1"/>
      <c r="L220" s="1"/>
      <c r="M220" s="1"/>
      <c r="N220" s="1"/>
      <c r="O220" s="1"/>
    </row>
    <row r="221" ht="14.25" customHeight="1">
      <c r="A221" s="1"/>
      <c r="B221" s="1"/>
      <c r="C221" s="1"/>
      <c r="D221" s="1"/>
      <c r="E221" s="1"/>
      <c r="F221" s="1"/>
      <c r="G221" s="1"/>
      <c r="H221" s="1"/>
      <c r="I221" s="1"/>
      <c r="J221" s="1"/>
      <c r="K221" s="1"/>
      <c r="L221" s="1"/>
      <c r="M221" s="1"/>
      <c r="N221" s="1"/>
      <c r="O221" s="1"/>
    </row>
    <row r="222" ht="14.25" customHeight="1">
      <c r="A222" s="1"/>
      <c r="B222" s="1"/>
      <c r="C222" s="1"/>
      <c r="D222" s="1"/>
      <c r="E222" s="1"/>
      <c r="F222" s="1"/>
      <c r="G222" s="1"/>
      <c r="H222" s="1"/>
      <c r="I222" s="1"/>
      <c r="J222" s="1"/>
      <c r="K222" s="1"/>
      <c r="L222" s="1"/>
      <c r="M222" s="1"/>
      <c r="N222" s="1"/>
      <c r="O222" s="1"/>
    </row>
    <row r="223" ht="14.25" customHeight="1">
      <c r="A223" s="1"/>
      <c r="B223" s="1"/>
      <c r="C223" s="1"/>
      <c r="D223" s="1"/>
      <c r="E223" s="1"/>
      <c r="F223" s="1"/>
      <c r="G223" s="1"/>
      <c r="H223" s="1"/>
      <c r="I223" s="1"/>
      <c r="J223" s="1"/>
      <c r="K223" s="1"/>
      <c r="L223" s="1"/>
      <c r="M223" s="1"/>
      <c r="N223" s="1"/>
      <c r="O223" s="1"/>
    </row>
    <row r="224" ht="14.25" customHeight="1">
      <c r="A224" s="1"/>
      <c r="B224" s="1"/>
      <c r="C224" s="1"/>
      <c r="D224" s="1"/>
      <c r="E224" s="1"/>
      <c r="F224" s="1"/>
      <c r="G224" s="1"/>
      <c r="H224" s="1"/>
      <c r="I224" s="1"/>
      <c r="J224" s="1"/>
      <c r="K224" s="1"/>
      <c r="L224" s="1"/>
      <c r="M224" s="1"/>
      <c r="N224" s="1"/>
      <c r="O224" s="1"/>
    </row>
    <row r="225" ht="14.25" customHeight="1">
      <c r="A225" s="1"/>
      <c r="B225" s="1"/>
      <c r="C225" s="1"/>
      <c r="D225" s="1"/>
      <c r="E225" s="1"/>
      <c r="F225" s="1"/>
      <c r="G225" s="1"/>
      <c r="H225" s="1"/>
      <c r="I225" s="1"/>
      <c r="J225" s="1"/>
      <c r="K225" s="1"/>
      <c r="L225" s="1"/>
      <c r="M225" s="1"/>
      <c r="N225" s="1"/>
      <c r="O225" s="1"/>
    </row>
    <row r="226" ht="14.25" customHeight="1">
      <c r="A226" s="1"/>
      <c r="B226" s="1"/>
      <c r="C226" s="1"/>
      <c r="D226" s="1"/>
      <c r="E226" s="1"/>
      <c r="F226" s="1"/>
      <c r="G226" s="1"/>
      <c r="H226" s="1"/>
      <c r="I226" s="1"/>
      <c r="J226" s="1"/>
      <c r="K226" s="1"/>
      <c r="L226" s="1"/>
      <c r="M226" s="1"/>
      <c r="N226" s="1"/>
      <c r="O226" s="1"/>
    </row>
    <row r="227" ht="14.25" customHeight="1">
      <c r="A227" s="1"/>
      <c r="B227" s="1"/>
      <c r="C227" s="1"/>
      <c r="D227" s="1"/>
      <c r="E227" s="1"/>
      <c r="F227" s="1"/>
      <c r="G227" s="1"/>
      <c r="H227" s="1"/>
      <c r="I227" s="1"/>
      <c r="J227" s="1"/>
      <c r="K227" s="1"/>
      <c r="L227" s="1"/>
      <c r="M227" s="1"/>
      <c r="N227" s="1"/>
      <c r="O227" s="1"/>
    </row>
    <row r="228" ht="14.25" customHeight="1">
      <c r="A228" s="1"/>
      <c r="B228" s="1"/>
      <c r="C228" s="1"/>
      <c r="D228" s="1"/>
      <c r="E228" s="1"/>
      <c r="F228" s="1"/>
      <c r="G228" s="1"/>
      <c r="H228" s="1"/>
      <c r="I228" s="1"/>
      <c r="J228" s="1"/>
      <c r="K228" s="1"/>
      <c r="L228" s="1"/>
      <c r="M228" s="1"/>
      <c r="N228" s="1"/>
      <c r="O228" s="1"/>
    </row>
    <row r="229" ht="14.25" customHeight="1">
      <c r="A229" s="1"/>
      <c r="B229" s="1"/>
      <c r="C229" s="1"/>
      <c r="D229" s="1"/>
      <c r="E229" s="1"/>
      <c r="F229" s="1"/>
      <c r="G229" s="1"/>
      <c r="H229" s="1"/>
      <c r="I229" s="1"/>
      <c r="J229" s="1"/>
      <c r="K229" s="1"/>
      <c r="L229" s="1"/>
      <c r="M229" s="1"/>
      <c r="N229" s="1"/>
      <c r="O229" s="1"/>
    </row>
    <row r="230" ht="14.25" customHeight="1">
      <c r="A230" s="1"/>
      <c r="B230" s="1"/>
      <c r="C230" s="1"/>
      <c r="D230" s="1"/>
      <c r="E230" s="1"/>
      <c r="F230" s="1"/>
      <c r="G230" s="1"/>
      <c r="H230" s="1"/>
      <c r="I230" s="1"/>
      <c r="J230" s="1"/>
      <c r="K230" s="1"/>
      <c r="L230" s="1"/>
      <c r="M230" s="1"/>
      <c r="N230" s="1"/>
      <c r="O230" s="1"/>
    </row>
    <row r="231" ht="14.25" customHeight="1">
      <c r="A231" s="1"/>
      <c r="B231" s="1"/>
      <c r="C231" s="1"/>
      <c r="D231" s="1"/>
      <c r="E231" s="1"/>
      <c r="F231" s="1"/>
      <c r="G231" s="1"/>
      <c r="H231" s="1"/>
      <c r="I231" s="1"/>
      <c r="J231" s="1"/>
      <c r="K231" s="1"/>
      <c r="L231" s="1"/>
      <c r="M231" s="1"/>
      <c r="N231" s="1"/>
      <c r="O231" s="1"/>
    </row>
    <row r="232" ht="14.25" customHeight="1">
      <c r="A232" s="1"/>
      <c r="B232" s="1"/>
      <c r="C232" s="1"/>
      <c r="D232" s="1"/>
      <c r="E232" s="1"/>
      <c r="F232" s="1"/>
      <c r="G232" s="1"/>
      <c r="H232" s="1"/>
      <c r="I232" s="1"/>
      <c r="J232" s="1"/>
      <c r="K232" s="1"/>
      <c r="L232" s="1"/>
      <c r="M232" s="1"/>
      <c r="N232" s="1"/>
      <c r="O232" s="1"/>
    </row>
    <row r="233" ht="14.25" customHeight="1">
      <c r="A233" s="1"/>
      <c r="B233" s="1"/>
      <c r="C233" s="1"/>
      <c r="D233" s="1"/>
      <c r="E233" s="1"/>
      <c r="F233" s="1"/>
      <c r="G233" s="1"/>
      <c r="H233" s="1"/>
      <c r="I233" s="1"/>
      <c r="J233" s="1"/>
      <c r="K233" s="1"/>
      <c r="L233" s="1"/>
      <c r="M233" s="1"/>
      <c r="N233" s="1"/>
      <c r="O233" s="1"/>
    </row>
    <row r="234" ht="14.25" customHeight="1">
      <c r="A234" s="1"/>
      <c r="B234" s="1"/>
      <c r="C234" s="1"/>
      <c r="D234" s="1"/>
      <c r="E234" s="1"/>
      <c r="F234" s="1"/>
      <c r="G234" s="1"/>
      <c r="H234" s="1"/>
      <c r="I234" s="1"/>
      <c r="J234" s="1"/>
      <c r="K234" s="1"/>
      <c r="L234" s="1"/>
      <c r="M234" s="1"/>
      <c r="N234" s="1"/>
      <c r="O234" s="1"/>
    </row>
    <row r="235" ht="14.25" customHeight="1">
      <c r="A235" s="1"/>
      <c r="B235" s="1"/>
      <c r="C235" s="1"/>
      <c r="D235" s="1"/>
      <c r="E235" s="1"/>
      <c r="F235" s="1"/>
      <c r="G235" s="1"/>
      <c r="H235" s="1"/>
      <c r="I235" s="1"/>
      <c r="J235" s="1"/>
      <c r="K235" s="1"/>
      <c r="L235" s="1"/>
      <c r="M235" s="1"/>
      <c r="N235" s="1"/>
      <c r="O235" s="1"/>
    </row>
    <row r="236" ht="14.25" customHeight="1">
      <c r="A236" s="1"/>
      <c r="B236" s="1"/>
      <c r="C236" s="1"/>
      <c r="D236" s="1"/>
      <c r="E236" s="1"/>
      <c r="F236" s="1"/>
      <c r="G236" s="1"/>
      <c r="H236" s="1"/>
      <c r="I236" s="1"/>
      <c r="J236" s="1"/>
      <c r="K236" s="1"/>
      <c r="L236" s="1"/>
      <c r="M236" s="1"/>
      <c r="N236" s="1"/>
      <c r="O236" s="1"/>
    </row>
    <row r="237" ht="14.25" customHeight="1">
      <c r="A237" s="1"/>
      <c r="B237" s="1"/>
      <c r="C237" s="1"/>
      <c r="D237" s="1"/>
      <c r="E237" s="1"/>
      <c r="F237" s="1"/>
      <c r="G237" s="1"/>
      <c r="H237" s="1"/>
      <c r="I237" s="1"/>
      <c r="J237" s="1"/>
      <c r="K237" s="1"/>
      <c r="L237" s="1"/>
      <c r="M237" s="1"/>
      <c r="N237" s="1"/>
      <c r="O237" s="1"/>
    </row>
    <row r="238" ht="14.25" customHeight="1">
      <c r="A238" s="1"/>
      <c r="B238" s="1"/>
      <c r="C238" s="1"/>
      <c r="D238" s="1"/>
      <c r="E238" s="1"/>
      <c r="F238" s="1"/>
      <c r="G238" s="1"/>
      <c r="H238" s="1"/>
      <c r="I238" s="1"/>
      <c r="J238" s="1"/>
      <c r="K238" s="1"/>
      <c r="L238" s="1"/>
      <c r="M238" s="1"/>
      <c r="N238" s="1"/>
      <c r="O238" s="1"/>
    </row>
    <row r="239" ht="14.25" customHeight="1">
      <c r="A239" s="1"/>
      <c r="B239" s="1"/>
      <c r="C239" s="1"/>
      <c r="D239" s="1"/>
      <c r="E239" s="1"/>
      <c r="F239" s="1"/>
      <c r="G239" s="1"/>
      <c r="H239" s="1"/>
      <c r="I239" s="1"/>
      <c r="J239" s="1"/>
      <c r="K239" s="1"/>
      <c r="L239" s="1"/>
      <c r="M239" s="1"/>
      <c r="N239" s="1"/>
      <c r="O239" s="1"/>
    </row>
    <row r="240" ht="14.25" customHeight="1">
      <c r="A240" s="1"/>
      <c r="B240" s="1"/>
      <c r="C240" s="1"/>
      <c r="D240" s="1"/>
      <c r="E240" s="1"/>
      <c r="F240" s="1"/>
      <c r="G240" s="1"/>
      <c r="H240" s="1"/>
      <c r="I240" s="1"/>
      <c r="J240" s="1"/>
      <c r="K240" s="1"/>
      <c r="L240" s="1"/>
      <c r="M240" s="1"/>
      <c r="N240" s="1"/>
      <c r="O240" s="1"/>
    </row>
    <row r="241" ht="14.25" customHeight="1">
      <c r="A241" s="1"/>
      <c r="B241" s="1"/>
      <c r="C241" s="1"/>
      <c r="D241" s="1"/>
      <c r="E241" s="1"/>
      <c r="F241" s="1"/>
      <c r="G241" s="1"/>
      <c r="H241" s="1"/>
      <c r="I241" s="1"/>
      <c r="J241" s="1"/>
      <c r="K241" s="1"/>
      <c r="L241" s="1"/>
      <c r="M241" s="1"/>
      <c r="N241" s="1"/>
      <c r="O241" s="1"/>
    </row>
    <row r="242" ht="14.25" customHeight="1">
      <c r="A242" s="1"/>
      <c r="B242" s="1"/>
      <c r="C242" s="1"/>
      <c r="D242" s="1"/>
      <c r="E242" s="1"/>
      <c r="F242" s="1"/>
      <c r="G242" s="1"/>
      <c r="H242" s="1"/>
      <c r="I242" s="1"/>
      <c r="J242" s="1"/>
      <c r="K242" s="1"/>
      <c r="L242" s="1"/>
      <c r="M242" s="1"/>
      <c r="N242" s="1"/>
      <c r="O242" s="1"/>
    </row>
    <row r="243" ht="14.25" customHeight="1">
      <c r="A243" s="1"/>
      <c r="B243" s="1"/>
      <c r="C243" s="1"/>
      <c r="D243" s="1"/>
      <c r="E243" s="1"/>
      <c r="F243" s="1"/>
      <c r="G243" s="1"/>
      <c r="H243" s="1"/>
      <c r="I243" s="1"/>
      <c r="J243" s="1"/>
      <c r="K243" s="1"/>
      <c r="L243" s="1"/>
      <c r="M243" s="1"/>
      <c r="N243" s="1"/>
      <c r="O243" s="1"/>
    </row>
    <row r="244" ht="14.25" customHeight="1">
      <c r="A244" s="1"/>
      <c r="B244" s="1"/>
      <c r="C244" s="1"/>
      <c r="D244" s="1"/>
      <c r="E244" s="1"/>
      <c r="F244" s="1"/>
      <c r="G244" s="1"/>
      <c r="H244" s="1"/>
      <c r="I244" s="1"/>
      <c r="J244" s="1"/>
      <c r="K244" s="1"/>
      <c r="L244" s="1"/>
      <c r="M244" s="1"/>
      <c r="N244" s="1"/>
      <c r="O244" s="1"/>
    </row>
    <row r="245" ht="14.25" customHeight="1">
      <c r="A245" s="1"/>
      <c r="B245" s="1"/>
      <c r="C245" s="1"/>
      <c r="D245" s="1"/>
      <c r="E245" s="1"/>
      <c r="F245" s="1"/>
      <c r="G245" s="1"/>
      <c r="H245" s="1"/>
      <c r="I245" s="1"/>
      <c r="J245" s="1"/>
      <c r="K245" s="1"/>
      <c r="L245" s="1"/>
      <c r="M245" s="1"/>
      <c r="N245" s="1"/>
      <c r="O245" s="1"/>
    </row>
    <row r="246" ht="14.25" customHeight="1">
      <c r="A246" s="1"/>
      <c r="B246" s="1"/>
      <c r="C246" s="1"/>
      <c r="D246" s="1"/>
      <c r="E246" s="1"/>
      <c r="F246" s="1"/>
      <c r="G246" s="1"/>
      <c r="H246" s="1"/>
      <c r="I246" s="1"/>
      <c r="J246" s="1"/>
      <c r="K246" s="1"/>
      <c r="L246" s="1"/>
      <c r="M246" s="1"/>
      <c r="N246" s="1"/>
      <c r="O246" s="1"/>
    </row>
    <row r="247" ht="14.25" customHeight="1">
      <c r="A247" s="1"/>
      <c r="B247" s="1"/>
      <c r="C247" s="1"/>
      <c r="D247" s="1"/>
      <c r="E247" s="1"/>
      <c r="F247" s="1"/>
      <c r="G247" s="1"/>
      <c r="H247" s="1"/>
      <c r="I247" s="1"/>
      <c r="J247" s="1"/>
      <c r="K247" s="1"/>
      <c r="L247" s="1"/>
      <c r="M247" s="1"/>
      <c r="N247" s="1"/>
      <c r="O247" s="1"/>
    </row>
    <row r="248" ht="14.25" customHeight="1">
      <c r="A248" s="1"/>
      <c r="B248" s="1"/>
      <c r="C248" s="1"/>
      <c r="D248" s="1"/>
      <c r="E248" s="1"/>
      <c r="F248" s="1"/>
      <c r="G248" s="1"/>
      <c r="H248" s="1"/>
      <c r="I248" s="1"/>
      <c r="J248" s="1"/>
      <c r="K248" s="1"/>
      <c r="L248" s="1"/>
      <c r="M248" s="1"/>
      <c r="N248" s="1"/>
      <c r="O248" s="1"/>
    </row>
    <row r="249" ht="14.25" customHeight="1">
      <c r="A249" s="1"/>
      <c r="B249" s="1"/>
      <c r="C249" s="1"/>
      <c r="D249" s="1"/>
      <c r="E249" s="1"/>
      <c r="F249" s="1"/>
      <c r="G249" s="1"/>
      <c r="H249" s="1"/>
      <c r="I249" s="1"/>
      <c r="J249" s="1"/>
      <c r="K249" s="1"/>
      <c r="L249" s="1"/>
      <c r="M249" s="1"/>
      <c r="N249" s="1"/>
      <c r="O249" s="1"/>
    </row>
    <row r="250" ht="14.25" customHeight="1">
      <c r="A250" s="1"/>
      <c r="B250" s="1"/>
      <c r="C250" s="1"/>
      <c r="D250" s="1"/>
      <c r="E250" s="1"/>
      <c r="F250" s="1"/>
      <c r="G250" s="1"/>
      <c r="H250" s="1"/>
      <c r="I250" s="1"/>
      <c r="J250" s="1"/>
      <c r="K250" s="1"/>
      <c r="L250" s="1"/>
      <c r="M250" s="1"/>
      <c r="N250" s="1"/>
      <c r="O250" s="1"/>
    </row>
    <row r="251" ht="14.25" customHeight="1">
      <c r="A251" s="1"/>
      <c r="B251" s="1"/>
      <c r="C251" s="1"/>
      <c r="D251" s="1"/>
      <c r="E251" s="1"/>
      <c r="F251" s="1"/>
      <c r="G251" s="1"/>
      <c r="H251" s="1"/>
      <c r="I251" s="1"/>
      <c r="J251" s="1"/>
      <c r="K251" s="1"/>
      <c r="L251" s="1"/>
      <c r="M251" s="1"/>
      <c r="N251" s="1"/>
      <c r="O251" s="1"/>
    </row>
    <row r="252" ht="14.25" customHeight="1">
      <c r="A252" s="1"/>
      <c r="B252" s="1"/>
      <c r="C252" s="1"/>
      <c r="D252" s="1"/>
      <c r="E252" s="1"/>
      <c r="F252" s="1"/>
      <c r="G252" s="1"/>
      <c r="H252" s="1"/>
      <c r="I252" s="1"/>
      <c r="J252" s="1"/>
      <c r="K252" s="1"/>
      <c r="L252" s="1"/>
      <c r="M252" s="1"/>
      <c r="N252" s="1"/>
      <c r="O252" s="1"/>
    </row>
    <row r="253" ht="14.25" customHeight="1">
      <c r="A253" s="1"/>
      <c r="B253" s="1"/>
      <c r="C253" s="1"/>
      <c r="D253" s="1"/>
      <c r="E253" s="1"/>
      <c r="F253" s="1"/>
      <c r="G253" s="1"/>
      <c r="H253" s="1"/>
      <c r="I253" s="1"/>
      <c r="J253" s="1"/>
      <c r="K253" s="1"/>
      <c r="L253" s="1"/>
      <c r="M253" s="1"/>
      <c r="N253" s="1"/>
      <c r="O253" s="1"/>
    </row>
    <row r="254" ht="14.25" customHeight="1">
      <c r="A254" s="1"/>
      <c r="B254" s="1"/>
      <c r="C254" s="1"/>
      <c r="D254" s="1"/>
      <c r="E254" s="1"/>
      <c r="F254" s="1"/>
      <c r="G254" s="1"/>
      <c r="H254" s="1"/>
      <c r="I254" s="1"/>
      <c r="J254" s="1"/>
      <c r="K254" s="1"/>
      <c r="L254" s="1"/>
      <c r="M254" s="1"/>
      <c r="N254" s="1"/>
      <c r="O254" s="1"/>
    </row>
    <row r="255" ht="14.25" customHeight="1">
      <c r="A255" s="1"/>
      <c r="B255" s="1"/>
      <c r="C255" s="1"/>
      <c r="D255" s="1"/>
      <c r="E255" s="1"/>
      <c r="F255" s="1"/>
      <c r="G255" s="1"/>
      <c r="H255" s="1"/>
      <c r="I255" s="1"/>
      <c r="J255" s="1"/>
      <c r="K255" s="1"/>
      <c r="L255" s="1"/>
      <c r="M255" s="1"/>
      <c r="N255" s="1"/>
      <c r="O255" s="1"/>
    </row>
    <row r="256" ht="14.25" customHeight="1">
      <c r="A256" s="1"/>
      <c r="B256" s="1"/>
      <c r="C256" s="1"/>
      <c r="D256" s="1"/>
      <c r="E256" s="1"/>
      <c r="F256" s="1"/>
      <c r="G256" s="1"/>
      <c r="H256" s="1"/>
      <c r="I256" s="1"/>
      <c r="J256" s="1"/>
      <c r="K256" s="1"/>
      <c r="L256" s="1"/>
      <c r="M256" s="1"/>
      <c r="N256" s="1"/>
      <c r="O256" s="1"/>
    </row>
    <row r="257" ht="14.25" customHeight="1">
      <c r="A257" s="1"/>
      <c r="B257" s="1"/>
      <c r="C257" s="1"/>
      <c r="D257" s="1"/>
      <c r="E257" s="1"/>
      <c r="F257" s="1"/>
      <c r="G257" s="1"/>
      <c r="H257" s="1"/>
      <c r="I257" s="1"/>
      <c r="J257" s="1"/>
      <c r="K257" s="1"/>
      <c r="L257" s="1"/>
      <c r="M257" s="1"/>
      <c r="N257" s="1"/>
      <c r="O257" s="1"/>
    </row>
    <row r="258" ht="14.25" customHeight="1">
      <c r="A258" s="1"/>
      <c r="B258" s="1"/>
      <c r="C258" s="1"/>
      <c r="D258" s="1"/>
      <c r="E258" s="1"/>
      <c r="F258" s="1"/>
      <c r="G258" s="1"/>
      <c r="H258" s="1"/>
      <c r="I258" s="1"/>
      <c r="J258" s="1"/>
      <c r="K258" s="1"/>
      <c r="L258" s="1"/>
      <c r="M258" s="1"/>
      <c r="N258" s="1"/>
      <c r="O258" s="1"/>
    </row>
    <row r="259" ht="14.25" customHeight="1">
      <c r="A259" s="1"/>
      <c r="B259" s="1"/>
      <c r="C259" s="1"/>
      <c r="D259" s="1"/>
      <c r="E259" s="1"/>
      <c r="F259" s="1"/>
      <c r="G259" s="1"/>
      <c r="H259" s="1"/>
      <c r="I259" s="1"/>
      <c r="J259" s="1"/>
      <c r="K259" s="1"/>
      <c r="L259" s="1"/>
      <c r="M259" s="1"/>
      <c r="N259" s="1"/>
      <c r="O259" s="1"/>
    </row>
    <row r="260" ht="14.25" customHeight="1">
      <c r="A260" s="1"/>
      <c r="B260" s="1"/>
      <c r="C260" s="1"/>
      <c r="D260" s="1"/>
      <c r="E260" s="1"/>
      <c r="F260" s="1"/>
      <c r="G260" s="1"/>
      <c r="H260" s="1"/>
      <c r="I260" s="1"/>
      <c r="J260" s="1"/>
      <c r="K260" s="1"/>
      <c r="L260" s="1"/>
      <c r="M260" s="1"/>
      <c r="N260" s="1"/>
      <c r="O260" s="1"/>
    </row>
    <row r="261" ht="14.25" customHeight="1">
      <c r="A261" s="1"/>
      <c r="B261" s="1"/>
      <c r="C261" s="1"/>
      <c r="D261" s="1"/>
      <c r="E261" s="1"/>
      <c r="F261" s="1"/>
      <c r="G261" s="1"/>
      <c r="H261" s="1"/>
      <c r="I261" s="1"/>
      <c r="J261" s="1"/>
      <c r="K261" s="1"/>
      <c r="L261" s="1"/>
      <c r="M261" s="1"/>
      <c r="N261" s="1"/>
      <c r="O261" s="1"/>
    </row>
    <row r="262" ht="14.25" customHeight="1">
      <c r="A262" s="1"/>
      <c r="B262" s="1"/>
      <c r="C262" s="1"/>
      <c r="D262" s="1"/>
      <c r="E262" s="1"/>
      <c r="F262" s="1"/>
      <c r="G262" s="1"/>
      <c r="H262" s="1"/>
      <c r="I262" s="1"/>
      <c r="J262" s="1"/>
      <c r="K262" s="1"/>
      <c r="L262" s="1"/>
      <c r="M262" s="1"/>
      <c r="N262" s="1"/>
      <c r="O262" s="1"/>
    </row>
    <row r="263" ht="14.25" customHeight="1">
      <c r="A263" s="1"/>
      <c r="B263" s="1"/>
      <c r="C263" s="1"/>
      <c r="D263" s="1"/>
      <c r="E263" s="1"/>
      <c r="F263" s="1"/>
      <c r="G263" s="1"/>
      <c r="H263" s="1"/>
      <c r="I263" s="1"/>
      <c r="J263" s="1"/>
      <c r="K263" s="1"/>
      <c r="L263" s="1"/>
      <c r="M263" s="1"/>
      <c r="N263" s="1"/>
      <c r="O263" s="1"/>
    </row>
    <row r="264" ht="14.25" customHeight="1">
      <c r="A264" s="1"/>
      <c r="B264" s="1"/>
      <c r="C264" s="1"/>
      <c r="D264" s="1"/>
      <c r="E264" s="1"/>
      <c r="F264" s="1"/>
      <c r="G264" s="1"/>
      <c r="H264" s="1"/>
      <c r="I264" s="1"/>
      <c r="J264" s="1"/>
      <c r="K264" s="1"/>
      <c r="L264" s="1"/>
      <c r="M264" s="1"/>
      <c r="N264" s="1"/>
      <c r="O264" s="1"/>
    </row>
    <row r="265" ht="14.25" customHeight="1">
      <c r="A265" s="1"/>
      <c r="B265" s="1"/>
      <c r="C265" s="1"/>
      <c r="D265" s="1"/>
      <c r="E265" s="1"/>
      <c r="F265" s="1"/>
      <c r="G265" s="1"/>
      <c r="H265" s="1"/>
      <c r="I265" s="1"/>
      <c r="J265" s="1"/>
      <c r="K265" s="1"/>
      <c r="L265" s="1"/>
      <c r="M265" s="1"/>
      <c r="N265" s="1"/>
      <c r="O265" s="1"/>
    </row>
    <row r="266" ht="14.25" customHeight="1">
      <c r="A266" s="1"/>
      <c r="B266" s="1"/>
      <c r="C266" s="1"/>
      <c r="D266" s="1"/>
      <c r="E266" s="1"/>
      <c r="F266" s="1"/>
      <c r="G266" s="1"/>
      <c r="H266" s="1"/>
      <c r="I266" s="1"/>
      <c r="J266" s="1"/>
      <c r="K266" s="1"/>
      <c r="L266" s="1"/>
      <c r="M266" s="1"/>
      <c r="N266" s="1"/>
      <c r="O266" s="1"/>
    </row>
    <row r="267" ht="14.25" customHeight="1">
      <c r="A267" s="1"/>
      <c r="B267" s="1"/>
      <c r="C267" s="1"/>
      <c r="D267" s="1"/>
      <c r="E267" s="1"/>
      <c r="F267" s="1"/>
      <c r="G267" s="1"/>
      <c r="H267" s="1"/>
      <c r="I267" s="1"/>
      <c r="J267" s="1"/>
      <c r="K267" s="1"/>
      <c r="L267" s="1"/>
      <c r="M267" s="1"/>
      <c r="N267" s="1"/>
      <c r="O267" s="1"/>
    </row>
    <row r="268" ht="14.25" customHeight="1">
      <c r="A268" s="1"/>
      <c r="B268" s="1"/>
      <c r="C268" s="1"/>
      <c r="D268" s="1"/>
      <c r="E268" s="1"/>
      <c r="F268" s="1"/>
      <c r="G268" s="1"/>
      <c r="H268" s="1"/>
      <c r="I268" s="1"/>
      <c r="J268" s="1"/>
      <c r="K268" s="1"/>
      <c r="L268" s="1"/>
      <c r="M268" s="1"/>
      <c r="N268" s="1"/>
      <c r="O268" s="1"/>
    </row>
    <row r="269" ht="14.25" customHeight="1">
      <c r="A269" s="1"/>
      <c r="B269" s="1"/>
      <c r="C269" s="1"/>
      <c r="D269" s="1"/>
      <c r="E269" s="1"/>
      <c r="F269" s="1"/>
      <c r="G269" s="1"/>
      <c r="H269" s="1"/>
      <c r="I269" s="1"/>
      <c r="J269" s="1"/>
      <c r="K269" s="1"/>
      <c r="L269" s="1"/>
      <c r="M269" s="1"/>
      <c r="N269" s="1"/>
      <c r="O269" s="1"/>
    </row>
    <row r="270" ht="14.25" customHeight="1">
      <c r="A270" s="1"/>
      <c r="B270" s="1"/>
      <c r="C270" s="1"/>
      <c r="D270" s="1"/>
      <c r="E270" s="1"/>
      <c r="F270" s="1"/>
      <c r="G270" s="1"/>
      <c r="H270" s="1"/>
      <c r="I270" s="1"/>
      <c r="J270" s="1"/>
      <c r="K270" s="1"/>
      <c r="L270" s="1"/>
      <c r="M270" s="1"/>
      <c r="N270" s="1"/>
      <c r="O270" s="1"/>
    </row>
    <row r="271" ht="14.25" customHeight="1">
      <c r="A271" s="1"/>
      <c r="B271" s="1"/>
      <c r="C271" s="1"/>
      <c r="D271" s="1"/>
      <c r="E271" s="1"/>
      <c r="F271" s="1"/>
      <c r="G271" s="1"/>
      <c r="H271" s="1"/>
      <c r="I271" s="1"/>
      <c r="J271" s="1"/>
      <c r="K271" s="1"/>
      <c r="L271" s="1"/>
      <c r="M271" s="1"/>
      <c r="N271" s="1"/>
      <c r="O271" s="1"/>
    </row>
    <row r="272" ht="14.25" customHeight="1">
      <c r="A272" s="1"/>
      <c r="B272" s="1"/>
      <c r="C272" s="1"/>
      <c r="D272" s="1"/>
      <c r="E272" s="1"/>
      <c r="F272" s="1"/>
      <c r="G272" s="1"/>
      <c r="H272" s="1"/>
      <c r="I272" s="1"/>
      <c r="J272" s="1"/>
      <c r="K272" s="1"/>
      <c r="L272" s="1"/>
      <c r="M272" s="1"/>
      <c r="N272" s="1"/>
      <c r="O272" s="1"/>
    </row>
    <row r="273" ht="14.25" customHeight="1">
      <c r="A273" s="1"/>
      <c r="B273" s="1"/>
      <c r="C273" s="1"/>
      <c r="D273" s="1"/>
      <c r="E273" s="1"/>
      <c r="F273" s="1"/>
      <c r="G273" s="1"/>
      <c r="H273" s="1"/>
      <c r="I273" s="1"/>
      <c r="J273" s="1"/>
      <c r="K273" s="1"/>
      <c r="L273" s="1"/>
      <c r="M273" s="1"/>
      <c r="N273" s="1"/>
      <c r="O273" s="1"/>
    </row>
    <row r="274" ht="14.25" customHeight="1">
      <c r="A274" s="1"/>
      <c r="B274" s="1"/>
      <c r="C274" s="1"/>
      <c r="D274" s="1"/>
      <c r="E274" s="1"/>
      <c r="F274" s="1"/>
      <c r="G274" s="1"/>
      <c r="H274" s="1"/>
      <c r="I274" s="1"/>
      <c r="J274" s="1"/>
      <c r="K274" s="1"/>
      <c r="L274" s="1"/>
      <c r="M274" s="1"/>
      <c r="N274" s="1"/>
      <c r="O274" s="1"/>
    </row>
    <row r="275" ht="14.25" customHeight="1">
      <c r="A275" s="1"/>
      <c r="B275" s="1"/>
      <c r="C275" s="1"/>
      <c r="D275" s="1"/>
      <c r="E275" s="1"/>
      <c r="F275" s="1"/>
      <c r="G275" s="1"/>
      <c r="H275" s="1"/>
      <c r="I275" s="1"/>
      <c r="J275" s="1"/>
      <c r="K275" s="1"/>
      <c r="L275" s="1"/>
      <c r="M275" s="1"/>
      <c r="N275" s="1"/>
      <c r="O275" s="1"/>
    </row>
    <row r="276" ht="14.25" customHeight="1">
      <c r="A276" s="1"/>
      <c r="B276" s="1"/>
      <c r="C276" s="1"/>
      <c r="D276" s="1"/>
      <c r="E276" s="1"/>
      <c r="F276" s="1"/>
      <c r="G276" s="1"/>
      <c r="H276" s="1"/>
      <c r="I276" s="1"/>
      <c r="J276" s="1"/>
      <c r="K276" s="1"/>
      <c r="L276" s="1"/>
      <c r="M276" s="1"/>
      <c r="N276" s="1"/>
      <c r="O276" s="1"/>
    </row>
    <row r="277" ht="14.25" customHeight="1">
      <c r="A277" s="1"/>
      <c r="B277" s="1"/>
      <c r="C277" s="1"/>
      <c r="D277" s="1"/>
      <c r="E277" s="1"/>
      <c r="F277" s="1"/>
      <c r="G277" s="1"/>
      <c r="H277" s="1"/>
      <c r="I277" s="1"/>
      <c r="J277" s="1"/>
      <c r="K277" s="1"/>
      <c r="L277" s="1"/>
      <c r="M277" s="1"/>
      <c r="N277" s="1"/>
      <c r="O277" s="1"/>
    </row>
    <row r="278" ht="14.25" customHeight="1">
      <c r="A278" s="1"/>
      <c r="B278" s="1"/>
      <c r="C278" s="1"/>
      <c r="D278" s="1"/>
      <c r="E278" s="1"/>
      <c r="F278" s="1"/>
      <c r="G278" s="1"/>
      <c r="H278" s="1"/>
      <c r="I278" s="1"/>
      <c r="J278" s="1"/>
      <c r="K278" s="1"/>
      <c r="L278" s="1"/>
      <c r="M278" s="1"/>
      <c r="N278" s="1"/>
      <c r="O278" s="1"/>
    </row>
    <row r="279" ht="14.25" customHeight="1">
      <c r="A279" s="1"/>
      <c r="B279" s="1"/>
      <c r="C279" s="1"/>
      <c r="D279" s="1"/>
      <c r="E279" s="1"/>
      <c r="F279" s="1"/>
      <c r="G279" s="1"/>
      <c r="H279" s="1"/>
      <c r="I279" s="1"/>
      <c r="J279" s="1"/>
      <c r="K279" s="1"/>
      <c r="L279" s="1"/>
      <c r="M279" s="1"/>
      <c r="N279" s="1"/>
      <c r="O279" s="1"/>
    </row>
    <row r="280" ht="14.25" customHeight="1">
      <c r="A280" s="1"/>
      <c r="B280" s="1"/>
      <c r="C280" s="1"/>
      <c r="D280" s="1"/>
      <c r="E280" s="1"/>
      <c r="F280" s="1"/>
      <c r="G280" s="1"/>
      <c r="H280" s="1"/>
      <c r="I280" s="1"/>
      <c r="J280" s="1"/>
      <c r="K280" s="1"/>
      <c r="L280" s="1"/>
      <c r="M280" s="1"/>
      <c r="N280" s="1"/>
      <c r="O280" s="1"/>
    </row>
    <row r="281" ht="14.25" customHeight="1">
      <c r="A281" s="1"/>
      <c r="B281" s="1"/>
      <c r="C281" s="1"/>
      <c r="D281" s="1"/>
      <c r="E281" s="1"/>
      <c r="F281" s="1"/>
      <c r="G281" s="1"/>
      <c r="H281" s="1"/>
      <c r="I281" s="1"/>
      <c r="J281" s="1"/>
      <c r="K281" s="1"/>
      <c r="L281" s="1"/>
      <c r="M281" s="1"/>
      <c r="N281" s="1"/>
      <c r="O281" s="1"/>
    </row>
    <row r="282" ht="14.25" customHeight="1">
      <c r="A282" s="1"/>
      <c r="B282" s="1"/>
      <c r="C282" s="1"/>
      <c r="D282" s="1"/>
      <c r="E282" s="1"/>
      <c r="F282" s="1"/>
      <c r="G282" s="1"/>
      <c r="H282" s="1"/>
      <c r="I282" s="1"/>
      <c r="J282" s="1"/>
      <c r="K282" s="1"/>
      <c r="L282" s="1"/>
      <c r="M282" s="1"/>
      <c r="N282" s="1"/>
      <c r="O282" s="1"/>
    </row>
    <row r="283" ht="14.25" customHeight="1">
      <c r="A283" s="1"/>
      <c r="B283" s="1"/>
      <c r="C283" s="1"/>
      <c r="D283" s="1"/>
      <c r="E283" s="1"/>
      <c r="F283" s="1"/>
      <c r="G283" s="1"/>
      <c r="H283" s="1"/>
      <c r="I283" s="1"/>
      <c r="J283" s="1"/>
      <c r="K283" s="1"/>
      <c r="L283" s="1"/>
      <c r="M283" s="1"/>
      <c r="N283" s="1"/>
      <c r="O283" s="1"/>
    </row>
    <row r="284" ht="14.25" customHeight="1">
      <c r="A284" s="1"/>
      <c r="B284" s="1"/>
      <c r="C284" s="1"/>
      <c r="D284" s="1"/>
      <c r="E284" s="1"/>
      <c r="F284" s="1"/>
      <c r="G284" s="1"/>
      <c r="H284" s="1"/>
      <c r="I284" s="1"/>
      <c r="J284" s="1"/>
      <c r="K284" s="1"/>
      <c r="L284" s="1"/>
      <c r="M284" s="1"/>
      <c r="N284" s="1"/>
      <c r="O284" s="1"/>
    </row>
    <row r="285" ht="14.25" customHeight="1">
      <c r="A285" s="1"/>
      <c r="B285" s="1"/>
      <c r="C285" s="1"/>
      <c r="D285" s="1"/>
      <c r="E285" s="1"/>
      <c r="F285" s="1"/>
      <c r="G285" s="1"/>
      <c r="H285" s="1"/>
      <c r="I285" s="1"/>
      <c r="J285" s="1"/>
      <c r="K285" s="1"/>
      <c r="L285" s="1"/>
      <c r="M285" s="1"/>
      <c r="N285" s="1"/>
      <c r="O285" s="1"/>
    </row>
    <row r="286" ht="14.25" customHeight="1">
      <c r="A286" s="1"/>
      <c r="B286" s="1"/>
      <c r="C286" s="1"/>
      <c r="D286" s="1"/>
      <c r="E286" s="1"/>
      <c r="F286" s="1"/>
      <c r="G286" s="1"/>
      <c r="H286" s="1"/>
      <c r="I286" s="1"/>
      <c r="J286" s="1"/>
      <c r="K286" s="1"/>
      <c r="L286" s="1"/>
      <c r="M286" s="1"/>
      <c r="N286" s="1"/>
      <c r="O286" s="1"/>
    </row>
    <row r="287" ht="14.25" customHeight="1">
      <c r="A287" s="1"/>
      <c r="B287" s="1"/>
      <c r="C287" s="1"/>
      <c r="D287" s="1"/>
      <c r="E287" s="1"/>
      <c r="F287" s="1"/>
      <c r="G287" s="1"/>
      <c r="H287" s="1"/>
      <c r="I287" s="1"/>
      <c r="J287" s="1"/>
      <c r="K287" s="1"/>
      <c r="L287" s="1"/>
      <c r="M287" s="1"/>
      <c r="N287" s="1"/>
      <c r="O287" s="1"/>
    </row>
    <row r="288" ht="14.25" customHeight="1">
      <c r="A288" s="1"/>
      <c r="B288" s="1"/>
      <c r="C288" s="1"/>
      <c r="D288" s="1"/>
      <c r="E288" s="1"/>
      <c r="F288" s="1"/>
      <c r="G288" s="1"/>
      <c r="H288" s="1"/>
      <c r="I288" s="1"/>
      <c r="J288" s="1"/>
      <c r="K288" s="1"/>
      <c r="L288" s="1"/>
      <c r="M288" s="1"/>
      <c r="N288" s="1"/>
      <c r="O288" s="1"/>
    </row>
    <row r="289" ht="14.25" customHeight="1">
      <c r="A289" s="1"/>
      <c r="B289" s="1"/>
      <c r="C289" s="1"/>
      <c r="D289" s="1"/>
      <c r="E289" s="1"/>
      <c r="F289" s="1"/>
      <c r="G289" s="1"/>
      <c r="H289" s="1"/>
      <c r="I289" s="1"/>
      <c r="J289" s="1"/>
      <c r="K289" s="1"/>
      <c r="L289" s="1"/>
      <c r="M289" s="1"/>
      <c r="N289" s="1"/>
      <c r="O289" s="1"/>
    </row>
    <row r="290" ht="14.25" customHeight="1">
      <c r="A290" s="1"/>
      <c r="B290" s="1"/>
      <c r="C290" s="1"/>
      <c r="D290" s="1"/>
      <c r="E290" s="1"/>
      <c r="F290" s="1"/>
      <c r="G290" s="1"/>
      <c r="H290" s="1"/>
      <c r="I290" s="1"/>
      <c r="J290" s="1"/>
      <c r="K290" s="1"/>
      <c r="L290" s="1"/>
      <c r="M290" s="1"/>
      <c r="N290" s="1"/>
      <c r="O290" s="1"/>
    </row>
    <row r="291" ht="14.25" customHeight="1">
      <c r="A291" s="1"/>
      <c r="B291" s="1"/>
      <c r="C291" s="1"/>
      <c r="D291" s="1"/>
      <c r="E291" s="1"/>
      <c r="F291" s="1"/>
      <c r="G291" s="1"/>
      <c r="H291" s="1"/>
      <c r="I291" s="1"/>
      <c r="J291" s="1"/>
      <c r="K291" s="1"/>
      <c r="L291" s="1"/>
      <c r="M291" s="1"/>
      <c r="N291" s="1"/>
      <c r="O291" s="1"/>
    </row>
    <row r="292" ht="14.25" customHeight="1">
      <c r="A292" s="1"/>
      <c r="B292" s="1"/>
      <c r="C292" s="1"/>
      <c r="D292" s="1"/>
      <c r="E292" s="1"/>
      <c r="F292" s="1"/>
      <c r="G292" s="1"/>
      <c r="H292" s="1"/>
      <c r="I292" s="1"/>
      <c r="J292" s="1"/>
      <c r="K292" s="1"/>
      <c r="L292" s="1"/>
      <c r="M292" s="1"/>
      <c r="N292" s="1"/>
      <c r="O292" s="1"/>
    </row>
    <row r="293" ht="14.25" customHeight="1">
      <c r="A293" s="1"/>
      <c r="B293" s="1"/>
      <c r="C293" s="1"/>
      <c r="D293" s="1"/>
      <c r="E293" s="1"/>
      <c r="F293" s="1"/>
      <c r="G293" s="1"/>
      <c r="H293" s="1"/>
      <c r="I293" s="1"/>
      <c r="J293" s="1"/>
      <c r="K293" s="1"/>
      <c r="L293" s="1"/>
      <c r="M293" s="1"/>
      <c r="N293" s="1"/>
      <c r="O293" s="1"/>
    </row>
    <row r="294" ht="14.25" customHeight="1">
      <c r="A294" s="1"/>
      <c r="B294" s="1"/>
      <c r="C294" s="1"/>
      <c r="D294" s="1"/>
      <c r="E294" s="1"/>
      <c r="F294" s="1"/>
      <c r="G294" s="1"/>
      <c r="H294" s="1"/>
      <c r="I294" s="1"/>
      <c r="J294" s="1"/>
      <c r="K294" s="1"/>
      <c r="L294" s="1"/>
      <c r="M294" s="1"/>
      <c r="N294" s="1"/>
      <c r="O294" s="1"/>
    </row>
    <row r="295" ht="14.25" customHeight="1">
      <c r="A295" s="1"/>
      <c r="B295" s="1"/>
      <c r="C295" s="1"/>
      <c r="D295" s="1"/>
      <c r="E295" s="1"/>
      <c r="F295" s="1"/>
      <c r="G295" s="1"/>
      <c r="H295" s="1"/>
      <c r="I295" s="1"/>
      <c r="J295" s="1"/>
      <c r="K295" s="1"/>
      <c r="L295" s="1"/>
      <c r="M295" s="1"/>
      <c r="N295" s="1"/>
      <c r="O295" s="1"/>
    </row>
    <row r="296" ht="14.25" customHeight="1">
      <c r="A296" s="1"/>
      <c r="B296" s="1"/>
      <c r="C296" s="1"/>
      <c r="D296" s="1"/>
      <c r="E296" s="1"/>
      <c r="F296" s="1"/>
      <c r="G296" s="1"/>
      <c r="H296" s="1"/>
      <c r="I296" s="1"/>
      <c r="J296" s="1"/>
      <c r="K296" s="1"/>
      <c r="L296" s="1"/>
      <c r="M296" s="1"/>
      <c r="N296" s="1"/>
      <c r="O296" s="1"/>
    </row>
    <row r="297" ht="14.25" customHeight="1">
      <c r="A297" s="1"/>
      <c r="B297" s="1"/>
      <c r="C297" s="1"/>
      <c r="D297" s="1"/>
      <c r="E297" s="1"/>
      <c r="F297" s="1"/>
      <c r="G297" s="1"/>
      <c r="H297" s="1"/>
      <c r="I297" s="1"/>
      <c r="J297" s="1"/>
      <c r="K297" s="1"/>
      <c r="L297" s="1"/>
      <c r="M297" s="1"/>
      <c r="N297" s="1"/>
      <c r="O297" s="1"/>
    </row>
    <row r="298" ht="14.25" customHeight="1">
      <c r="A298" s="1"/>
      <c r="B298" s="1"/>
      <c r="C298" s="1"/>
      <c r="D298" s="1"/>
      <c r="E298" s="1"/>
      <c r="F298" s="1"/>
      <c r="G298" s="1"/>
      <c r="H298" s="1"/>
      <c r="I298" s="1"/>
      <c r="J298" s="1"/>
      <c r="K298" s="1"/>
      <c r="L298" s="1"/>
      <c r="M298" s="1"/>
      <c r="N298" s="1"/>
      <c r="O298" s="1"/>
    </row>
    <row r="299" ht="14.25" customHeight="1">
      <c r="A299" s="1"/>
      <c r="B299" s="1"/>
      <c r="C299" s="1"/>
      <c r="D299" s="1"/>
      <c r="E299" s="1"/>
      <c r="F299" s="1"/>
      <c r="G299" s="1"/>
      <c r="H299" s="1"/>
      <c r="I299" s="1"/>
      <c r="J299" s="1"/>
      <c r="K299" s="1"/>
      <c r="L299" s="1"/>
      <c r="M299" s="1"/>
      <c r="N299" s="1"/>
      <c r="O299" s="1"/>
    </row>
    <row r="300" ht="14.25" customHeight="1">
      <c r="A300" s="1"/>
      <c r="B300" s="1"/>
      <c r="C300" s="1"/>
      <c r="D300" s="1"/>
      <c r="E300" s="1"/>
      <c r="F300" s="1"/>
      <c r="G300" s="1"/>
      <c r="H300" s="1"/>
      <c r="I300" s="1"/>
      <c r="J300" s="1"/>
      <c r="K300" s="1"/>
      <c r="L300" s="1"/>
      <c r="M300" s="1"/>
      <c r="N300" s="1"/>
      <c r="O300" s="1"/>
    </row>
    <row r="301" ht="14.25" customHeight="1">
      <c r="A301" s="1"/>
      <c r="B301" s="1"/>
      <c r="C301" s="1"/>
      <c r="D301" s="1"/>
      <c r="E301" s="1"/>
      <c r="F301" s="1"/>
      <c r="G301" s="1"/>
      <c r="H301" s="1"/>
      <c r="I301" s="1"/>
      <c r="J301" s="1"/>
      <c r="K301" s="1"/>
      <c r="L301" s="1"/>
      <c r="M301" s="1"/>
      <c r="N301" s="1"/>
      <c r="O301" s="1"/>
    </row>
    <row r="302" ht="14.25" customHeight="1">
      <c r="A302" s="1"/>
      <c r="B302" s="1"/>
      <c r="C302" s="1"/>
      <c r="D302" s="1"/>
      <c r="E302" s="1"/>
      <c r="F302" s="1"/>
      <c r="G302" s="1"/>
      <c r="H302" s="1"/>
      <c r="I302" s="1"/>
      <c r="J302" s="1"/>
      <c r="K302" s="1"/>
      <c r="L302" s="1"/>
      <c r="M302" s="1"/>
      <c r="N302" s="1"/>
      <c r="O302" s="1"/>
    </row>
    <row r="303" ht="14.25" customHeight="1">
      <c r="A303" s="1"/>
      <c r="B303" s="1"/>
      <c r="C303" s="1"/>
      <c r="D303" s="1"/>
      <c r="E303" s="1"/>
      <c r="F303" s="1"/>
      <c r="G303" s="1"/>
      <c r="H303" s="1"/>
      <c r="I303" s="1"/>
      <c r="J303" s="1"/>
      <c r="K303" s="1"/>
      <c r="L303" s="1"/>
      <c r="M303" s="1"/>
      <c r="N303" s="1"/>
      <c r="O303" s="1"/>
    </row>
    <row r="304" ht="14.25" customHeight="1">
      <c r="A304" s="1"/>
      <c r="B304" s="1"/>
      <c r="C304" s="1"/>
      <c r="D304" s="1"/>
      <c r="E304" s="1"/>
      <c r="F304" s="1"/>
      <c r="G304" s="1"/>
      <c r="H304" s="1"/>
      <c r="I304" s="1"/>
      <c r="J304" s="1"/>
      <c r="K304" s="1"/>
      <c r="L304" s="1"/>
      <c r="M304" s="1"/>
      <c r="N304" s="1"/>
      <c r="O304" s="1"/>
    </row>
    <row r="305" ht="14.25" customHeight="1">
      <c r="A305" s="1"/>
      <c r="B305" s="1"/>
      <c r="C305" s="1"/>
      <c r="D305" s="1"/>
      <c r="E305" s="1"/>
      <c r="F305" s="1"/>
      <c r="G305" s="1"/>
      <c r="H305" s="1"/>
      <c r="I305" s="1"/>
      <c r="J305" s="1"/>
      <c r="K305" s="1"/>
      <c r="L305" s="1"/>
      <c r="M305" s="1"/>
      <c r="N305" s="1"/>
      <c r="O305" s="1"/>
    </row>
    <row r="306" ht="14.25" customHeight="1">
      <c r="A306" s="1"/>
      <c r="B306" s="1"/>
      <c r="C306" s="1"/>
      <c r="D306" s="1"/>
      <c r="E306" s="1"/>
      <c r="F306" s="1"/>
      <c r="G306" s="1"/>
      <c r="H306" s="1"/>
      <c r="I306" s="1"/>
      <c r="J306" s="1"/>
      <c r="K306" s="1"/>
      <c r="L306" s="1"/>
      <c r="M306" s="1"/>
      <c r="N306" s="1"/>
      <c r="O306" s="1"/>
    </row>
    <row r="307" ht="14.25" customHeight="1">
      <c r="A307" s="1"/>
      <c r="B307" s="1"/>
      <c r="C307" s="1"/>
      <c r="D307" s="1"/>
      <c r="E307" s="1"/>
      <c r="F307" s="1"/>
      <c r="G307" s="1"/>
      <c r="H307" s="1"/>
      <c r="I307" s="1"/>
      <c r="J307" s="1"/>
      <c r="K307" s="1"/>
      <c r="L307" s="1"/>
      <c r="M307" s="1"/>
      <c r="N307" s="1"/>
      <c r="O307" s="1"/>
    </row>
    <row r="308" ht="14.25" customHeight="1">
      <c r="A308" s="1"/>
      <c r="B308" s="1"/>
      <c r="C308" s="1"/>
      <c r="D308" s="1"/>
      <c r="E308" s="1"/>
      <c r="F308" s="1"/>
      <c r="G308" s="1"/>
      <c r="H308" s="1"/>
      <c r="I308" s="1"/>
      <c r="J308" s="1"/>
      <c r="K308" s="1"/>
      <c r="L308" s="1"/>
      <c r="M308" s="1"/>
      <c r="N308" s="1"/>
      <c r="O308" s="1"/>
    </row>
    <row r="309" ht="14.25" customHeight="1">
      <c r="A309" s="1"/>
      <c r="B309" s="1"/>
      <c r="C309" s="1"/>
      <c r="D309" s="1"/>
      <c r="E309" s="1"/>
      <c r="F309" s="1"/>
      <c r="G309" s="1"/>
      <c r="H309" s="1"/>
      <c r="I309" s="1"/>
      <c r="J309" s="1"/>
      <c r="K309" s="1"/>
      <c r="L309" s="1"/>
      <c r="M309" s="1"/>
      <c r="N309" s="1"/>
      <c r="O309" s="1"/>
    </row>
    <row r="310" ht="14.25" customHeight="1">
      <c r="A310" s="1"/>
      <c r="B310" s="1"/>
      <c r="C310" s="1"/>
      <c r="D310" s="1"/>
      <c r="E310" s="1"/>
      <c r="F310" s="1"/>
      <c r="G310" s="1"/>
      <c r="H310" s="1"/>
      <c r="I310" s="1"/>
      <c r="J310" s="1"/>
      <c r="K310" s="1"/>
      <c r="L310" s="1"/>
      <c r="M310" s="1"/>
      <c r="N310" s="1"/>
      <c r="O310" s="1"/>
    </row>
    <row r="311" ht="14.25" customHeight="1">
      <c r="A311" s="1"/>
      <c r="B311" s="1"/>
      <c r="C311" s="1"/>
      <c r="D311" s="1"/>
      <c r="E311" s="1"/>
      <c r="F311" s="1"/>
      <c r="G311" s="1"/>
      <c r="H311" s="1"/>
      <c r="I311" s="1"/>
      <c r="J311" s="1"/>
      <c r="K311" s="1"/>
      <c r="L311" s="1"/>
      <c r="M311" s="1"/>
      <c r="N311" s="1"/>
      <c r="O311" s="1"/>
    </row>
    <row r="312" ht="14.25" customHeight="1">
      <c r="A312" s="1"/>
      <c r="B312" s="1"/>
      <c r="C312" s="1"/>
      <c r="D312" s="1"/>
      <c r="E312" s="1"/>
      <c r="F312" s="1"/>
      <c r="G312" s="1"/>
      <c r="H312" s="1"/>
      <c r="I312" s="1"/>
      <c r="J312" s="1"/>
      <c r="K312" s="1"/>
      <c r="L312" s="1"/>
      <c r="M312" s="1"/>
      <c r="N312" s="1"/>
      <c r="O312" s="1"/>
    </row>
    <row r="313" ht="14.25" customHeight="1">
      <c r="A313" s="1"/>
      <c r="B313" s="1"/>
      <c r="C313" s="1"/>
      <c r="D313" s="1"/>
      <c r="E313" s="1"/>
      <c r="F313" s="1"/>
      <c r="G313" s="1"/>
      <c r="H313" s="1"/>
      <c r="I313" s="1"/>
      <c r="J313" s="1"/>
      <c r="K313" s="1"/>
      <c r="L313" s="1"/>
      <c r="M313" s="1"/>
      <c r="N313" s="1"/>
      <c r="O313" s="1"/>
    </row>
    <row r="314" ht="14.25" customHeight="1">
      <c r="A314" s="1"/>
      <c r="B314" s="1"/>
      <c r="C314" s="1"/>
      <c r="D314" s="1"/>
      <c r="E314" s="1"/>
      <c r="F314" s="1"/>
      <c r="G314" s="1"/>
      <c r="H314" s="1"/>
      <c r="I314" s="1"/>
      <c r="J314" s="1"/>
      <c r="K314" s="1"/>
      <c r="L314" s="1"/>
      <c r="M314" s="1"/>
      <c r="N314" s="1"/>
      <c r="O314" s="1"/>
    </row>
    <row r="315" ht="14.25" customHeight="1">
      <c r="A315" s="1"/>
      <c r="B315" s="1"/>
      <c r="C315" s="1"/>
      <c r="D315" s="1"/>
      <c r="E315" s="1"/>
      <c r="F315" s="1"/>
      <c r="G315" s="1"/>
      <c r="H315" s="1"/>
      <c r="I315" s="1"/>
      <c r="J315" s="1"/>
      <c r="K315" s="1"/>
      <c r="L315" s="1"/>
      <c r="M315" s="1"/>
      <c r="N315" s="1"/>
      <c r="O315" s="1"/>
    </row>
    <row r="316" ht="14.25" customHeight="1">
      <c r="A316" s="1"/>
      <c r="B316" s="1"/>
      <c r="C316" s="1"/>
      <c r="D316" s="1"/>
      <c r="E316" s="1"/>
      <c r="F316" s="1"/>
      <c r="G316" s="1"/>
      <c r="H316" s="1"/>
      <c r="I316" s="1"/>
      <c r="J316" s="1"/>
      <c r="K316" s="1"/>
      <c r="L316" s="1"/>
      <c r="M316" s="1"/>
      <c r="N316" s="1"/>
      <c r="O316" s="1"/>
    </row>
    <row r="317" ht="14.25" customHeight="1">
      <c r="A317" s="1"/>
      <c r="B317" s="1"/>
      <c r="C317" s="1"/>
      <c r="D317" s="1"/>
      <c r="E317" s="1"/>
      <c r="F317" s="1"/>
      <c r="G317" s="1"/>
      <c r="H317" s="1"/>
      <c r="I317" s="1"/>
      <c r="J317" s="1"/>
      <c r="K317" s="1"/>
      <c r="L317" s="1"/>
      <c r="M317" s="1"/>
      <c r="N317" s="1"/>
      <c r="O317" s="1"/>
    </row>
    <row r="318" ht="14.25" customHeight="1">
      <c r="A318" s="1"/>
      <c r="B318" s="1"/>
      <c r="C318" s="1"/>
      <c r="D318" s="1"/>
      <c r="E318" s="1"/>
      <c r="F318" s="1"/>
      <c r="G318" s="1"/>
      <c r="H318" s="1"/>
      <c r="I318" s="1"/>
      <c r="J318" s="1"/>
      <c r="K318" s="1"/>
      <c r="L318" s="1"/>
      <c r="M318" s="1"/>
      <c r="N318" s="1"/>
      <c r="O318" s="1"/>
    </row>
    <row r="319" ht="14.25" customHeight="1">
      <c r="A319" s="1"/>
      <c r="B319" s="1"/>
      <c r="C319" s="1"/>
      <c r="D319" s="1"/>
      <c r="E319" s="1"/>
      <c r="F319" s="1"/>
      <c r="G319" s="1"/>
      <c r="H319" s="1"/>
      <c r="I319" s="1"/>
      <c r="J319" s="1"/>
      <c r="K319" s="1"/>
      <c r="L319" s="1"/>
      <c r="M319" s="1"/>
      <c r="N319" s="1"/>
      <c r="O319" s="1"/>
    </row>
    <row r="320" ht="14.25" customHeight="1">
      <c r="A320" s="1"/>
      <c r="B320" s="1"/>
      <c r="C320" s="1"/>
      <c r="D320" s="1"/>
      <c r="E320" s="1"/>
      <c r="F320" s="1"/>
      <c r="G320" s="1"/>
      <c r="H320" s="1"/>
      <c r="I320" s="1"/>
      <c r="J320" s="1"/>
      <c r="K320" s="1"/>
      <c r="L320" s="1"/>
      <c r="M320" s="1"/>
      <c r="N320" s="1"/>
      <c r="O320" s="1"/>
    </row>
    <row r="321" ht="14.25" customHeight="1">
      <c r="A321" s="1"/>
      <c r="B321" s="1"/>
      <c r="C321" s="1"/>
      <c r="D321" s="1"/>
      <c r="E321" s="1"/>
      <c r="F321" s="1"/>
      <c r="G321" s="1"/>
      <c r="H321" s="1"/>
      <c r="I321" s="1"/>
      <c r="J321" s="1"/>
      <c r="K321" s="1"/>
      <c r="L321" s="1"/>
      <c r="M321" s="1"/>
      <c r="N321" s="1"/>
      <c r="O321" s="1"/>
    </row>
    <row r="322" ht="14.25" customHeight="1">
      <c r="A322" s="1"/>
      <c r="B322" s="1"/>
      <c r="C322" s="1"/>
      <c r="D322" s="1"/>
      <c r="E322" s="1"/>
      <c r="F322" s="1"/>
      <c r="G322" s="1"/>
      <c r="H322" s="1"/>
      <c r="I322" s="1"/>
      <c r="J322" s="1"/>
      <c r="K322" s="1"/>
      <c r="L322" s="1"/>
      <c r="M322" s="1"/>
      <c r="N322" s="1"/>
      <c r="O322" s="1"/>
    </row>
    <row r="323" ht="14.25" customHeight="1">
      <c r="A323" s="1"/>
      <c r="B323" s="1"/>
      <c r="C323" s="1"/>
      <c r="D323" s="1"/>
      <c r="E323" s="1"/>
      <c r="F323" s="1"/>
      <c r="G323" s="1"/>
      <c r="H323" s="1"/>
      <c r="I323" s="1"/>
      <c r="J323" s="1"/>
      <c r="K323" s="1"/>
      <c r="L323" s="1"/>
      <c r="M323" s="1"/>
      <c r="N323" s="1"/>
      <c r="O323" s="1"/>
    </row>
    <row r="324" ht="14.25" customHeight="1">
      <c r="A324" s="1"/>
      <c r="B324" s="1"/>
      <c r="C324" s="1"/>
      <c r="D324" s="1"/>
      <c r="E324" s="1"/>
      <c r="F324" s="1"/>
      <c r="G324" s="1"/>
      <c r="H324" s="1"/>
      <c r="I324" s="1"/>
      <c r="J324" s="1"/>
      <c r="K324" s="1"/>
      <c r="L324" s="1"/>
      <c r="M324" s="1"/>
      <c r="N324" s="1"/>
      <c r="O324" s="1"/>
    </row>
    <row r="325" ht="14.25" customHeight="1">
      <c r="A325" s="1"/>
      <c r="B325" s="1"/>
      <c r="C325" s="1"/>
      <c r="D325" s="1"/>
      <c r="E325" s="1"/>
      <c r="F325" s="1"/>
      <c r="G325" s="1"/>
      <c r="H325" s="1"/>
      <c r="I325" s="1"/>
      <c r="J325" s="1"/>
      <c r="K325" s="1"/>
      <c r="L325" s="1"/>
      <c r="M325" s="1"/>
      <c r="N325" s="1"/>
      <c r="O325" s="1"/>
    </row>
    <row r="326" ht="14.25" customHeight="1">
      <c r="A326" s="1"/>
      <c r="B326" s="1"/>
      <c r="C326" s="1"/>
      <c r="D326" s="1"/>
      <c r="E326" s="1"/>
      <c r="F326" s="1"/>
      <c r="G326" s="1"/>
      <c r="H326" s="1"/>
      <c r="I326" s="1"/>
      <c r="J326" s="1"/>
      <c r="K326" s="1"/>
      <c r="L326" s="1"/>
      <c r="M326" s="1"/>
      <c r="N326" s="1"/>
      <c r="O326" s="1"/>
    </row>
    <row r="327" ht="14.25" customHeight="1">
      <c r="A327" s="1"/>
      <c r="B327" s="1"/>
      <c r="C327" s="1"/>
      <c r="D327" s="1"/>
      <c r="E327" s="1"/>
      <c r="F327" s="1"/>
      <c r="G327" s="1"/>
      <c r="H327" s="1"/>
      <c r="I327" s="1"/>
      <c r="J327" s="1"/>
      <c r="K327" s="1"/>
      <c r="L327" s="1"/>
      <c r="M327" s="1"/>
      <c r="N327" s="1"/>
      <c r="O327" s="1"/>
    </row>
    <row r="328" ht="14.25" customHeight="1">
      <c r="A328" s="1"/>
      <c r="B328" s="1"/>
      <c r="C328" s="1"/>
      <c r="D328" s="1"/>
      <c r="E328" s="1"/>
      <c r="F328" s="1"/>
      <c r="G328" s="1"/>
      <c r="H328" s="1"/>
      <c r="I328" s="1"/>
      <c r="J328" s="1"/>
      <c r="K328" s="1"/>
      <c r="L328" s="1"/>
      <c r="M328" s="1"/>
      <c r="N328" s="1"/>
      <c r="O328" s="1"/>
    </row>
    <row r="329" ht="14.25" customHeight="1">
      <c r="A329" s="1"/>
      <c r="B329" s="1"/>
      <c r="C329" s="1"/>
      <c r="D329" s="1"/>
      <c r="E329" s="1"/>
      <c r="F329" s="1"/>
      <c r="G329" s="1"/>
      <c r="H329" s="1"/>
      <c r="I329" s="1"/>
      <c r="J329" s="1"/>
      <c r="K329" s="1"/>
      <c r="L329" s="1"/>
      <c r="M329" s="1"/>
      <c r="N329" s="1"/>
      <c r="O329" s="1"/>
    </row>
    <row r="330" ht="14.25" customHeight="1">
      <c r="A330" s="1"/>
      <c r="B330" s="1"/>
      <c r="C330" s="1"/>
      <c r="D330" s="1"/>
      <c r="E330" s="1"/>
      <c r="F330" s="1"/>
      <c r="G330" s="1"/>
      <c r="H330" s="1"/>
      <c r="I330" s="1"/>
      <c r="J330" s="1"/>
      <c r="K330" s="1"/>
      <c r="L330" s="1"/>
      <c r="M330" s="1"/>
      <c r="N330" s="1"/>
      <c r="O330" s="1"/>
    </row>
    <row r="331" ht="14.25" customHeight="1">
      <c r="A331" s="1"/>
      <c r="B331" s="1"/>
      <c r="C331" s="1"/>
      <c r="D331" s="1"/>
      <c r="E331" s="1"/>
      <c r="F331" s="1"/>
      <c r="G331" s="1"/>
      <c r="H331" s="1"/>
      <c r="I331" s="1"/>
      <c r="J331" s="1"/>
      <c r="K331" s="1"/>
      <c r="L331" s="1"/>
      <c r="M331" s="1"/>
      <c r="N331" s="1"/>
      <c r="O331" s="1"/>
    </row>
    <row r="332" ht="14.25" customHeight="1">
      <c r="A332" s="1"/>
      <c r="B332" s="1"/>
      <c r="C332" s="1"/>
      <c r="D332" s="1"/>
      <c r="E332" s="1"/>
      <c r="F332" s="1"/>
      <c r="G332" s="1"/>
      <c r="H332" s="1"/>
      <c r="I332" s="1"/>
      <c r="J332" s="1"/>
      <c r="K332" s="1"/>
      <c r="L332" s="1"/>
      <c r="M332" s="1"/>
      <c r="N332" s="1"/>
      <c r="O332" s="1"/>
    </row>
    <row r="333" ht="14.25" customHeight="1">
      <c r="A333" s="1"/>
      <c r="B333" s="1"/>
      <c r="C333" s="1"/>
      <c r="D333" s="1"/>
      <c r="E333" s="1"/>
      <c r="F333" s="1"/>
      <c r="G333" s="1"/>
      <c r="H333" s="1"/>
      <c r="I333" s="1"/>
      <c r="J333" s="1"/>
      <c r="K333" s="1"/>
      <c r="L333" s="1"/>
      <c r="M333" s="1"/>
      <c r="N333" s="1"/>
      <c r="O333" s="1"/>
    </row>
    <row r="334" ht="14.25" customHeight="1">
      <c r="A334" s="1"/>
      <c r="B334" s="1"/>
      <c r="C334" s="1"/>
      <c r="D334" s="1"/>
      <c r="E334" s="1"/>
      <c r="F334" s="1"/>
      <c r="G334" s="1"/>
      <c r="H334" s="1"/>
      <c r="I334" s="1"/>
      <c r="J334" s="1"/>
      <c r="K334" s="1"/>
      <c r="L334" s="1"/>
      <c r="M334" s="1"/>
      <c r="N334" s="1"/>
      <c r="O334" s="1"/>
    </row>
    <row r="335" ht="14.25" customHeight="1">
      <c r="A335" s="1"/>
      <c r="B335" s="1"/>
      <c r="C335" s="1"/>
      <c r="D335" s="1"/>
      <c r="E335" s="1"/>
      <c r="F335" s="1"/>
      <c r="G335" s="1"/>
      <c r="H335" s="1"/>
      <c r="I335" s="1"/>
      <c r="J335" s="1"/>
      <c r="K335" s="1"/>
      <c r="L335" s="1"/>
      <c r="M335" s="1"/>
      <c r="N335" s="1"/>
      <c r="O335" s="1"/>
    </row>
    <row r="336" ht="14.25" customHeight="1">
      <c r="A336" s="1"/>
      <c r="B336" s="1"/>
      <c r="C336" s="1"/>
      <c r="D336" s="1"/>
      <c r="E336" s="1"/>
      <c r="F336" s="1"/>
      <c r="G336" s="1"/>
      <c r="H336" s="1"/>
      <c r="I336" s="1"/>
      <c r="J336" s="1"/>
      <c r="K336" s="1"/>
      <c r="L336" s="1"/>
      <c r="M336" s="1"/>
      <c r="N336" s="1"/>
      <c r="O336" s="1"/>
    </row>
    <row r="337" ht="14.25" customHeight="1">
      <c r="A337" s="1"/>
      <c r="B337" s="1"/>
      <c r="C337" s="1"/>
      <c r="D337" s="1"/>
      <c r="E337" s="1"/>
      <c r="F337" s="1"/>
      <c r="G337" s="1"/>
      <c r="H337" s="1"/>
      <c r="I337" s="1"/>
      <c r="J337" s="1"/>
      <c r="K337" s="1"/>
      <c r="L337" s="1"/>
      <c r="M337" s="1"/>
      <c r="N337" s="1"/>
      <c r="O337" s="1"/>
    </row>
    <row r="338" ht="14.25" customHeight="1">
      <c r="A338" s="1"/>
      <c r="B338" s="1"/>
      <c r="C338" s="1"/>
      <c r="D338" s="1"/>
      <c r="E338" s="1"/>
      <c r="F338" s="1"/>
      <c r="G338" s="1"/>
      <c r="H338" s="1"/>
      <c r="I338" s="1"/>
      <c r="J338" s="1"/>
      <c r="K338" s="1"/>
      <c r="L338" s="1"/>
      <c r="M338" s="1"/>
      <c r="N338" s="1"/>
      <c r="O338" s="1"/>
    </row>
    <row r="339" ht="14.25" customHeight="1">
      <c r="A339" s="1"/>
      <c r="B339" s="1"/>
      <c r="C339" s="1"/>
      <c r="D339" s="1"/>
      <c r="E339" s="1"/>
      <c r="F339" s="1"/>
      <c r="G339" s="1"/>
      <c r="H339" s="1"/>
      <c r="I339" s="1"/>
      <c r="J339" s="1"/>
      <c r="K339" s="1"/>
      <c r="L339" s="1"/>
      <c r="M339" s="1"/>
      <c r="N339" s="1"/>
      <c r="O339" s="1"/>
    </row>
    <row r="340" ht="14.25" customHeight="1">
      <c r="A340" s="1"/>
      <c r="B340" s="1"/>
      <c r="C340" s="1"/>
      <c r="D340" s="1"/>
      <c r="E340" s="1"/>
      <c r="F340" s="1"/>
      <c r="G340" s="1"/>
      <c r="H340" s="1"/>
      <c r="I340" s="1"/>
      <c r="J340" s="1"/>
      <c r="K340" s="1"/>
      <c r="L340" s="1"/>
      <c r="M340" s="1"/>
      <c r="N340" s="1"/>
      <c r="O340" s="1"/>
    </row>
    <row r="341" ht="14.25" customHeight="1">
      <c r="A341" s="1"/>
      <c r="B341" s="1"/>
      <c r="C341" s="1"/>
      <c r="D341" s="1"/>
      <c r="E341" s="1"/>
      <c r="F341" s="1"/>
      <c r="G341" s="1"/>
      <c r="H341" s="1"/>
      <c r="I341" s="1"/>
      <c r="J341" s="1"/>
      <c r="K341" s="1"/>
      <c r="L341" s="1"/>
      <c r="M341" s="1"/>
      <c r="N341" s="1"/>
      <c r="O341" s="1"/>
    </row>
    <row r="342" ht="14.25" customHeight="1">
      <c r="A342" s="1"/>
      <c r="B342" s="1"/>
      <c r="C342" s="1"/>
      <c r="D342" s="1"/>
      <c r="E342" s="1"/>
      <c r="F342" s="1"/>
      <c r="G342" s="1"/>
      <c r="H342" s="1"/>
      <c r="I342" s="1"/>
      <c r="J342" s="1"/>
      <c r="K342" s="1"/>
      <c r="L342" s="1"/>
      <c r="M342" s="1"/>
      <c r="N342" s="1"/>
      <c r="O342" s="1"/>
    </row>
    <row r="343" ht="14.25" customHeight="1">
      <c r="A343" s="1"/>
      <c r="B343" s="1"/>
      <c r="C343" s="1"/>
      <c r="D343" s="1"/>
      <c r="E343" s="1"/>
      <c r="F343" s="1"/>
      <c r="G343" s="1"/>
      <c r="H343" s="1"/>
      <c r="I343" s="1"/>
      <c r="J343" s="1"/>
      <c r="K343" s="1"/>
      <c r="L343" s="1"/>
      <c r="M343" s="1"/>
      <c r="N343" s="1"/>
      <c r="O343" s="1"/>
    </row>
    <row r="344" ht="14.25" customHeight="1">
      <c r="A344" s="1"/>
      <c r="B344" s="1"/>
      <c r="C344" s="1"/>
      <c r="D344" s="1"/>
      <c r="E344" s="1"/>
      <c r="F344" s="1"/>
      <c r="G344" s="1"/>
      <c r="H344" s="1"/>
      <c r="I344" s="1"/>
      <c r="J344" s="1"/>
      <c r="K344" s="1"/>
      <c r="L344" s="1"/>
      <c r="M344" s="1"/>
      <c r="N344" s="1"/>
      <c r="O344" s="1"/>
    </row>
    <row r="345" ht="14.25" customHeight="1">
      <c r="A345" s="1"/>
      <c r="B345" s="1"/>
      <c r="C345" s="1"/>
      <c r="D345" s="1"/>
      <c r="E345" s="1"/>
      <c r="F345" s="1"/>
      <c r="G345" s="1"/>
      <c r="H345" s="1"/>
      <c r="I345" s="1"/>
      <c r="J345" s="1"/>
      <c r="K345" s="1"/>
      <c r="L345" s="1"/>
      <c r="M345" s="1"/>
      <c r="N345" s="1"/>
      <c r="O345" s="1"/>
    </row>
    <row r="346" ht="14.25" customHeight="1">
      <c r="A346" s="1"/>
      <c r="B346" s="1"/>
      <c r="C346" s="1"/>
      <c r="D346" s="1"/>
      <c r="E346" s="1"/>
      <c r="F346" s="1"/>
      <c r="G346" s="1"/>
      <c r="H346" s="1"/>
      <c r="I346" s="1"/>
      <c r="J346" s="1"/>
      <c r="K346" s="1"/>
      <c r="L346" s="1"/>
      <c r="M346" s="1"/>
      <c r="N346" s="1"/>
      <c r="O346" s="1"/>
    </row>
    <row r="347" ht="14.25" customHeight="1">
      <c r="A347" s="1"/>
      <c r="B347" s="1"/>
      <c r="C347" s="1"/>
      <c r="D347" s="1"/>
      <c r="E347" s="1"/>
      <c r="F347" s="1"/>
      <c r="G347" s="1"/>
      <c r="H347" s="1"/>
      <c r="I347" s="1"/>
      <c r="J347" s="1"/>
      <c r="K347" s="1"/>
      <c r="L347" s="1"/>
      <c r="M347" s="1"/>
      <c r="N347" s="1"/>
      <c r="O347" s="1"/>
    </row>
    <row r="348" ht="14.25" customHeight="1">
      <c r="A348" s="1"/>
      <c r="B348" s="1"/>
      <c r="C348" s="1"/>
      <c r="D348" s="1"/>
      <c r="E348" s="1"/>
      <c r="F348" s="1"/>
      <c r="G348" s="1"/>
      <c r="H348" s="1"/>
      <c r="I348" s="1"/>
      <c r="J348" s="1"/>
      <c r="K348" s="1"/>
      <c r="L348" s="1"/>
      <c r="M348" s="1"/>
      <c r="N348" s="1"/>
      <c r="O348" s="1"/>
    </row>
    <row r="349" ht="14.25" customHeight="1">
      <c r="A349" s="1"/>
      <c r="B349" s="1"/>
      <c r="C349" s="1"/>
      <c r="D349" s="1"/>
      <c r="E349" s="1"/>
      <c r="F349" s="1"/>
      <c r="G349" s="1"/>
      <c r="H349" s="1"/>
      <c r="I349" s="1"/>
      <c r="J349" s="1"/>
      <c r="K349" s="1"/>
      <c r="L349" s="1"/>
      <c r="M349" s="1"/>
      <c r="N349" s="1"/>
      <c r="O349" s="1"/>
    </row>
    <row r="350" ht="14.25" customHeight="1">
      <c r="A350" s="1"/>
      <c r="B350" s="1"/>
      <c r="C350" s="1"/>
      <c r="D350" s="1"/>
      <c r="E350" s="1"/>
      <c r="F350" s="1"/>
      <c r="G350" s="1"/>
      <c r="H350" s="1"/>
      <c r="I350" s="1"/>
      <c r="J350" s="1"/>
      <c r="K350" s="1"/>
      <c r="L350" s="1"/>
      <c r="M350" s="1"/>
      <c r="N350" s="1"/>
      <c r="O350" s="1"/>
    </row>
    <row r="351" ht="14.25" customHeight="1">
      <c r="A351" s="1"/>
      <c r="B351" s="1"/>
      <c r="C351" s="1"/>
      <c r="D351" s="1"/>
      <c r="E351" s="1"/>
      <c r="F351" s="1"/>
      <c r="G351" s="1"/>
      <c r="H351" s="1"/>
      <c r="I351" s="1"/>
      <c r="J351" s="1"/>
      <c r="K351" s="1"/>
      <c r="L351" s="1"/>
      <c r="M351" s="1"/>
      <c r="N351" s="1"/>
      <c r="O351" s="1"/>
    </row>
    <row r="352" ht="14.25" customHeight="1">
      <c r="A352" s="1"/>
      <c r="B352" s="1"/>
      <c r="C352" s="1"/>
      <c r="D352" s="1"/>
      <c r="E352" s="1"/>
      <c r="F352" s="1"/>
      <c r="G352" s="1"/>
      <c r="H352" s="1"/>
      <c r="I352" s="1"/>
      <c r="J352" s="1"/>
      <c r="K352" s="1"/>
      <c r="L352" s="1"/>
      <c r="M352" s="1"/>
      <c r="N352" s="1"/>
      <c r="O352" s="1"/>
    </row>
    <row r="353" ht="14.25" customHeight="1">
      <c r="A353" s="1"/>
      <c r="B353" s="1"/>
      <c r="C353" s="1"/>
      <c r="D353" s="1"/>
      <c r="E353" s="1"/>
      <c r="F353" s="1"/>
      <c r="G353" s="1"/>
      <c r="H353" s="1"/>
      <c r="I353" s="1"/>
      <c r="J353" s="1"/>
      <c r="K353" s="1"/>
      <c r="L353" s="1"/>
      <c r="M353" s="1"/>
      <c r="N353" s="1"/>
      <c r="O353" s="1"/>
    </row>
    <row r="354" ht="14.25" customHeight="1">
      <c r="A354" s="1"/>
      <c r="B354" s="1"/>
      <c r="C354" s="1"/>
      <c r="D354" s="1"/>
      <c r="E354" s="1"/>
      <c r="F354" s="1"/>
      <c r="G354" s="1"/>
      <c r="H354" s="1"/>
      <c r="I354" s="1"/>
      <c r="J354" s="1"/>
      <c r="K354" s="1"/>
      <c r="L354" s="1"/>
      <c r="M354" s="1"/>
      <c r="N354" s="1"/>
      <c r="O354" s="1"/>
    </row>
    <row r="355" ht="14.25" customHeight="1">
      <c r="A355" s="1"/>
      <c r="B355" s="1"/>
      <c r="C355" s="1"/>
      <c r="D355" s="1"/>
      <c r="E355" s="1"/>
      <c r="F355" s="1"/>
      <c r="G355" s="1"/>
      <c r="H355" s="1"/>
      <c r="I355" s="1"/>
      <c r="J355" s="1"/>
      <c r="K355" s="1"/>
      <c r="L355" s="1"/>
      <c r="M355" s="1"/>
      <c r="N355" s="1"/>
      <c r="O355" s="1"/>
    </row>
    <row r="356" ht="14.25" customHeight="1">
      <c r="A356" s="1"/>
      <c r="B356" s="1"/>
      <c r="C356" s="1"/>
      <c r="D356" s="1"/>
      <c r="E356" s="1"/>
      <c r="F356" s="1"/>
      <c r="G356" s="1"/>
      <c r="H356" s="1"/>
      <c r="I356" s="1"/>
      <c r="J356" s="1"/>
      <c r="K356" s="1"/>
      <c r="L356" s="1"/>
      <c r="M356" s="1"/>
      <c r="N356" s="1"/>
      <c r="O356" s="1"/>
    </row>
    <row r="357" ht="14.25" customHeight="1">
      <c r="A357" s="1"/>
      <c r="B357" s="1"/>
      <c r="C357" s="1"/>
      <c r="D357" s="1"/>
      <c r="E357" s="1"/>
      <c r="F357" s="1"/>
      <c r="G357" s="1"/>
      <c r="H357" s="1"/>
      <c r="I357" s="1"/>
      <c r="J357" s="1"/>
      <c r="K357" s="1"/>
      <c r="L357" s="1"/>
      <c r="M357" s="1"/>
      <c r="N357" s="1"/>
      <c r="O357" s="1"/>
    </row>
    <row r="358" ht="14.25" customHeight="1">
      <c r="A358" s="1"/>
      <c r="B358" s="1"/>
      <c r="C358" s="1"/>
      <c r="D358" s="1"/>
      <c r="E358" s="1"/>
      <c r="F358" s="1"/>
      <c r="G358" s="1"/>
      <c r="H358" s="1"/>
      <c r="I358" s="1"/>
      <c r="J358" s="1"/>
      <c r="K358" s="1"/>
      <c r="L358" s="1"/>
      <c r="M358" s="1"/>
      <c r="N358" s="1"/>
      <c r="O358" s="1"/>
    </row>
    <row r="359" ht="14.25" customHeight="1">
      <c r="A359" s="1"/>
      <c r="B359" s="1"/>
      <c r="C359" s="1"/>
      <c r="D359" s="1"/>
      <c r="E359" s="1"/>
      <c r="F359" s="1"/>
      <c r="G359" s="1"/>
      <c r="H359" s="1"/>
      <c r="I359" s="1"/>
      <c r="J359" s="1"/>
      <c r="K359" s="1"/>
      <c r="L359" s="1"/>
      <c r="M359" s="1"/>
      <c r="N359" s="1"/>
      <c r="O359" s="1"/>
    </row>
    <row r="360" ht="14.25" customHeight="1">
      <c r="A360" s="1"/>
      <c r="B360" s="1"/>
      <c r="C360" s="1"/>
      <c r="D360" s="1"/>
      <c r="E360" s="1"/>
      <c r="F360" s="1"/>
      <c r="G360" s="1"/>
      <c r="H360" s="1"/>
      <c r="I360" s="1"/>
      <c r="J360" s="1"/>
      <c r="K360" s="1"/>
      <c r="L360" s="1"/>
      <c r="M360" s="1"/>
      <c r="N360" s="1"/>
      <c r="O360" s="1"/>
    </row>
    <row r="361" ht="14.25" customHeight="1">
      <c r="A361" s="1"/>
      <c r="B361" s="1"/>
      <c r="C361" s="1"/>
      <c r="D361" s="1"/>
      <c r="E361" s="1"/>
      <c r="F361" s="1"/>
      <c r="G361" s="1"/>
      <c r="H361" s="1"/>
      <c r="I361" s="1"/>
      <c r="J361" s="1"/>
      <c r="K361" s="1"/>
      <c r="L361" s="1"/>
      <c r="M361" s="1"/>
      <c r="N361" s="1"/>
      <c r="O361" s="1"/>
    </row>
    <row r="362" ht="14.25" customHeight="1">
      <c r="A362" s="1"/>
      <c r="B362" s="1"/>
      <c r="C362" s="1"/>
      <c r="D362" s="1"/>
      <c r="E362" s="1"/>
      <c r="F362" s="1"/>
      <c r="G362" s="1"/>
      <c r="H362" s="1"/>
      <c r="I362" s="1"/>
      <c r="J362" s="1"/>
      <c r="K362" s="1"/>
      <c r="L362" s="1"/>
      <c r="M362" s="1"/>
      <c r="N362" s="1"/>
      <c r="O362" s="1"/>
    </row>
    <row r="363" ht="14.25" customHeight="1">
      <c r="A363" s="1"/>
      <c r="B363" s="1"/>
      <c r="C363" s="1"/>
      <c r="D363" s="1"/>
      <c r="E363" s="1"/>
      <c r="F363" s="1"/>
      <c r="G363" s="1"/>
      <c r="H363" s="1"/>
      <c r="I363" s="1"/>
      <c r="J363" s="1"/>
      <c r="K363" s="1"/>
      <c r="L363" s="1"/>
      <c r="M363" s="1"/>
      <c r="N363" s="1"/>
      <c r="O363" s="1"/>
    </row>
    <row r="364" ht="14.25" customHeight="1">
      <c r="A364" s="1"/>
      <c r="B364" s="1"/>
      <c r="C364" s="1"/>
      <c r="D364" s="1"/>
      <c r="E364" s="1"/>
      <c r="F364" s="1"/>
      <c r="G364" s="1"/>
      <c r="H364" s="1"/>
      <c r="I364" s="1"/>
      <c r="J364" s="1"/>
      <c r="K364" s="1"/>
      <c r="L364" s="1"/>
      <c r="M364" s="1"/>
      <c r="N364" s="1"/>
      <c r="O364" s="1"/>
    </row>
    <row r="365" ht="14.25" customHeight="1">
      <c r="A365" s="1"/>
      <c r="B365" s="1"/>
      <c r="C365" s="1"/>
      <c r="D365" s="1"/>
      <c r="E365" s="1"/>
      <c r="F365" s="1"/>
      <c r="G365" s="1"/>
      <c r="H365" s="1"/>
      <c r="I365" s="1"/>
      <c r="J365" s="1"/>
      <c r="K365" s="1"/>
      <c r="L365" s="1"/>
      <c r="M365" s="1"/>
      <c r="N365" s="1"/>
      <c r="O365" s="1"/>
    </row>
    <row r="366" ht="14.25" customHeight="1">
      <c r="A366" s="1"/>
      <c r="B366" s="1"/>
      <c r="C366" s="1"/>
      <c r="D366" s="1"/>
      <c r="E366" s="1"/>
      <c r="F366" s="1"/>
      <c r="G366" s="1"/>
      <c r="H366" s="1"/>
      <c r="I366" s="1"/>
      <c r="J366" s="1"/>
      <c r="K366" s="1"/>
      <c r="L366" s="1"/>
      <c r="M366" s="1"/>
      <c r="N366" s="1"/>
      <c r="O366" s="1"/>
    </row>
    <row r="367" ht="14.25" customHeight="1">
      <c r="A367" s="1"/>
      <c r="B367" s="1"/>
      <c r="C367" s="1"/>
      <c r="D367" s="1"/>
      <c r="E367" s="1"/>
      <c r="F367" s="1"/>
      <c r="G367" s="1"/>
      <c r="H367" s="1"/>
      <c r="I367" s="1"/>
      <c r="J367" s="1"/>
      <c r="K367" s="1"/>
      <c r="L367" s="1"/>
      <c r="M367" s="1"/>
      <c r="N367" s="1"/>
      <c r="O367" s="1"/>
    </row>
    <row r="368" ht="14.25" customHeight="1">
      <c r="A368" s="1"/>
      <c r="B368" s="1"/>
      <c r="C368" s="1"/>
      <c r="D368" s="1"/>
      <c r="E368" s="1"/>
      <c r="F368" s="1"/>
      <c r="G368" s="1"/>
      <c r="H368" s="1"/>
      <c r="I368" s="1"/>
      <c r="J368" s="1"/>
      <c r="K368" s="1"/>
      <c r="L368" s="1"/>
      <c r="M368" s="1"/>
      <c r="N368" s="1"/>
      <c r="O368" s="1"/>
    </row>
    <row r="369" ht="14.25" customHeight="1">
      <c r="A369" s="1"/>
      <c r="B369" s="1"/>
      <c r="C369" s="1"/>
      <c r="D369" s="1"/>
      <c r="E369" s="1"/>
      <c r="F369" s="1"/>
      <c r="G369" s="1"/>
      <c r="H369" s="1"/>
      <c r="I369" s="1"/>
      <c r="J369" s="1"/>
      <c r="K369" s="1"/>
      <c r="L369" s="1"/>
      <c r="M369" s="1"/>
      <c r="N369" s="1"/>
      <c r="O369" s="1"/>
    </row>
    <row r="370" ht="14.25" customHeight="1">
      <c r="A370" s="1"/>
      <c r="B370" s="1"/>
      <c r="C370" s="1"/>
      <c r="D370" s="1"/>
      <c r="E370" s="1"/>
      <c r="F370" s="1"/>
      <c r="G370" s="1"/>
      <c r="H370" s="1"/>
      <c r="I370" s="1"/>
      <c r="J370" s="1"/>
      <c r="K370" s="1"/>
      <c r="L370" s="1"/>
      <c r="M370" s="1"/>
      <c r="N370" s="1"/>
      <c r="O370" s="1"/>
    </row>
    <row r="371" ht="14.25" customHeight="1">
      <c r="A371" s="1"/>
      <c r="B371" s="1"/>
      <c r="C371" s="1"/>
      <c r="D371" s="1"/>
      <c r="E371" s="1"/>
      <c r="F371" s="1"/>
      <c r="G371" s="1"/>
      <c r="H371" s="1"/>
      <c r="I371" s="1"/>
      <c r="J371" s="1"/>
      <c r="K371" s="1"/>
      <c r="L371" s="1"/>
      <c r="M371" s="1"/>
      <c r="N371" s="1"/>
      <c r="O371" s="1"/>
    </row>
    <row r="372" ht="14.25" customHeight="1">
      <c r="A372" s="1"/>
      <c r="B372" s="1"/>
      <c r="C372" s="1"/>
      <c r="D372" s="1"/>
      <c r="E372" s="1"/>
      <c r="F372" s="1"/>
      <c r="G372" s="1"/>
      <c r="H372" s="1"/>
      <c r="I372" s="1"/>
      <c r="J372" s="1"/>
      <c r="K372" s="1"/>
      <c r="L372" s="1"/>
      <c r="M372" s="1"/>
      <c r="N372" s="1"/>
      <c r="O372" s="1"/>
    </row>
    <row r="373" ht="14.25" customHeight="1">
      <c r="A373" s="1"/>
      <c r="B373" s="1"/>
      <c r="C373" s="1"/>
      <c r="D373" s="1"/>
      <c r="E373" s="1"/>
      <c r="F373" s="1"/>
      <c r="G373" s="1"/>
      <c r="H373" s="1"/>
      <c r="I373" s="1"/>
      <c r="J373" s="1"/>
      <c r="K373" s="1"/>
      <c r="L373" s="1"/>
      <c r="M373" s="1"/>
      <c r="N373" s="1"/>
      <c r="O373" s="1"/>
    </row>
    <row r="374" ht="14.25" customHeight="1">
      <c r="A374" s="1"/>
      <c r="B374" s="1"/>
      <c r="C374" s="1"/>
      <c r="D374" s="1"/>
      <c r="E374" s="1"/>
      <c r="F374" s="1"/>
      <c r="G374" s="1"/>
      <c r="H374" s="1"/>
      <c r="I374" s="1"/>
      <c r="J374" s="1"/>
      <c r="K374" s="1"/>
      <c r="L374" s="1"/>
      <c r="M374" s="1"/>
      <c r="N374" s="1"/>
      <c r="O374" s="1"/>
    </row>
    <row r="375" ht="14.25" customHeight="1">
      <c r="A375" s="1"/>
      <c r="B375" s="1"/>
      <c r="C375" s="1"/>
      <c r="D375" s="1"/>
      <c r="E375" s="1"/>
      <c r="F375" s="1"/>
      <c r="G375" s="1"/>
      <c r="H375" s="1"/>
      <c r="I375" s="1"/>
      <c r="J375" s="1"/>
      <c r="K375" s="1"/>
      <c r="L375" s="1"/>
      <c r="M375" s="1"/>
      <c r="N375" s="1"/>
      <c r="O375" s="1"/>
    </row>
    <row r="376" ht="14.25" customHeight="1">
      <c r="A376" s="1"/>
      <c r="B376" s="1"/>
      <c r="C376" s="1"/>
      <c r="D376" s="1"/>
      <c r="E376" s="1"/>
      <c r="F376" s="1"/>
      <c r="G376" s="1"/>
      <c r="H376" s="1"/>
      <c r="I376" s="1"/>
      <c r="J376" s="1"/>
      <c r="K376" s="1"/>
      <c r="L376" s="1"/>
      <c r="M376" s="1"/>
      <c r="N376" s="1"/>
      <c r="O376" s="1"/>
    </row>
    <row r="377" ht="14.25" customHeight="1">
      <c r="A377" s="1"/>
      <c r="B377" s="1"/>
      <c r="C377" s="1"/>
      <c r="D377" s="1"/>
      <c r="E377" s="1"/>
      <c r="F377" s="1"/>
      <c r="G377" s="1"/>
      <c r="H377" s="1"/>
      <c r="I377" s="1"/>
      <c r="J377" s="1"/>
      <c r="K377" s="1"/>
      <c r="L377" s="1"/>
      <c r="M377" s="1"/>
      <c r="N377" s="1"/>
      <c r="O377" s="1"/>
    </row>
    <row r="378" ht="14.25" customHeight="1">
      <c r="A378" s="1"/>
      <c r="B378" s="1"/>
      <c r="C378" s="1"/>
      <c r="D378" s="1"/>
      <c r="E378" s="1"/>
      <c r="F378" s="1"/>
      <c r="G378" s="1"/>
      <c r="H378" s="1"/>
      <c r="I378" s="1"/>
      <c r="J378" s="1"/>
      <c r="K378" s="1"/>
      <c r="L378" s="1"/>
      <c r="M378" s="1"/>
      <c r="N378" s="1"/>
      <c r="O378" s="1"/>
    </row>
    <row r="379" ht="14.25" customHeight="1">
      <c r="A379" s="1"/>
      <c r="B379" s="1"/>
      <c r="C379" s="1"/>
      <c r="D379" s="1"/>
      <c r="E379" s="1"/>
      <c r="F379" s="1"/>
      <c r="G379" s="1"/>
      <c r="H379" s="1"/>
      <c r="I379" s="1"/>
      <c r="J379" s="1"/>
      <c r="K379" s="1"/>
      <c r="L379" s="1"/>
      <c r="M379" s="1"/>
      <c r="N379" s="1"/>
      <c r="O379" s="1"/>
    </row>
    <row r="380" ht="14.25" customHeight="1">
      <c r="A380" s="1"/>
      <c r="B380" s="1"/>
      <c r="C380" s="1"/>
      <c r="D380" s="1"/>
      <c r="E380" s="1"/>
      <c r="F380" s="1"/>
      <c r="G380" s="1"/>
      <c r="H380" s="1"/>
      <c r="I380" s="1"/>
      <c r="J380" s="1"/>
      <c r="K380" s="1"/>
      <c r="L380" s="1"/>
      <c r="M380" s="1"/>
      <c r="N380" s="1"/>
      <c r="O380" s="1"/>
    </row>
    <row r="381" ht="14.25" customHeight="1">
      <c r="A381" s="1"/>
      <c r="B381" s="1"/>
      <c r="C381" s="1"/>
      <c r="D381" s="1"/>
      <c r="E381" s="1"/>
      <c r="F381" s="1"/>
      <c r="G381" s="1"/>
      <c r="H381" s="1"/>
      <c r="I381" s="1"/>
      <c r="J381" s="1"/>
      <c r="K381" s="1"/>
      <c r="L381" s="1"/>
      <c r="M381" s="1"/>
      <c r="N381" s="1"/>
      <c r="O381" s="1"/>
    </row>
    <row r="382" ht="14.25" customHeight="1">
      <c r="A382" s="1"/>
      <c r="B382" s="1"/>
      <c r="C382" s="1"/>
      <c r="D382" s="1"/>
      <c r="E382" s="1"/>
      <c r="F382" s="1"/>
      <c r="G382" s="1"/>
      <c r="H382" s="1"/>
      <c r="I382" s="1"/>
      <c r="J382" s="1"/>
      <c r="K382" s="1"/>
      <c r="L382" s="1"/>
      <c r="M382" s="1"/>
      <c r="N382" s="1"/>
      <c r="O382" s="1"/>
    </row>
    <row r="383" ht="14.25" customHeight="1">
      <c r="A383" s="1"/>
      <c r="B383" s="1"/>
      <c r="C383" s="1"/>
      <c r="D383" s="1"/>
      <c r="E383" s="1"/>
      <c r="F383" s="1"/>
      <c r="G383" s="1"/>
      <c r="H383" s="1"/>
      <c r="I383" s="1"/>
      <c r="J383" s="1"/>
      <c r="K383" s="1"/>
      <c r="L383" s="1"/>
      <c r="M383" s="1"/>
      <c r="N383" s="1"/>
      <c r="O383" s="1"/>
    </row>
    <row r="384" ht="14.25" customHeight="1">
      <c r="A384" s="1"/>
      <c r="B384" s="1"/>
      <c r="C384" s="1"/>
      <c r="D384" s="1"/>
      <c r="E384" s="1"/>
      <c r="F384" s="1"/>
      <c r="G384" s="1"/>
      <c r="H384" s="1"/>
      <c r="I384" s="1"/>
      <c r="J384" s="1"/>
      <c r="K384" s="1"/>
      <c r="L384" s="1"/>
      <c r="M384" s="1"/>
      <c r="N384" s="1"/>
      <c r="O384" s="1"/>
    </row>
    <row r="385" ht="14.25" customHeight="1">
      <c r="A385" s="1"/>
      <c r="B385" s="1"/>
      <c r="C385" s="1"/>
      <c r="D385" s="1"/>
      <c r="E385" s="1"/>
      <c r="F385" s="1"/>
      <c r="G385" s="1"/>
      <c r="H385" s="1"/>
      <c r="I385" s="1"/>
      <c r="J385" s="1"/>
      <c r="K385" s="1"/>
      <c r="L385" s="1"/>
      <c r="M385" s="1"/>
      <c r="N385" s="1"/>
      <c r="O385" s="1"/>
    </row>
    <row r="386" ht="14.25" customHeight="1">
      <c r="A386" s="1"/>
      <c r="B386" s="1"/>
      <c r="C386" s="1"/>
      <c r="D386" s="1"/>
      <c r="E386" s="1"/>
      <c r="F386" s="1"/>
      <c r="G386" s="1"/>
      <c r="H386" s="1"/>
      <c r="I386" s="1"/>
      <c r="J386" s="1"/>
      <c r="K386" s="1"/>
      <c r="L386" s="1"/>
      <c r="M386" s="1"/>
      <c r="N386" s="1"/>
      <c r="O386" s="1"/>
    </row>
    <row r="387" ht="14.25" customHeight="1">
      <c r="A387" s="1"/>
      <c r="B387" s="1"/>
      <c r="C387" s="1"/>
      <c r="D387" s="1"/>
      <c r="E387" s="1"/>
      <c r="F387" s="1"/>
      <c r="G387" s="1"/>
      <c r="H387" s="1"/>
      <c r="I387" s="1"/>
      <c r="J387" s="1"/>
      <c r="K387" s="1"/>
      <c r="L387" s="1"/>
      <c r="M387" s="1"/>
      <c r="N387" s="1"/>
      <c r="O387" s="1"/>
    </row>
    <row r="388" ht="14.25" customHeight="1">
      <c r="A388" s="1"/>
      <c r="B388" s="1"/>
      <c r="C388" s="1"/>
      <c r="D388" s="1"/>
      <c r="E388" s="1"/>
      <c r="F388" s="1"/>
      <c r="G388" s="1"/>
      <c r="H388" s="1"/>
      <c r="I388" s="1"/>
      <c r="J388" s="1"/>
      <c r="K388" s="1"/>
      <c r="L388" s="1"/>
      <c r="M388" s="1"/>
      <c r="N388" s="1"/>
      <c r="O388" s="1"/>
    </row>
    <row r="389" ht="14.25" customHeight="1">
      <c r="A389" s="1"/>
      <c r="B389" s="1"/>
      <c r="C389" s="1"/>
      <c r="D389" s="1"/>
      <c r="E389" s="1"/>
      <c r="F389" s="1"/>
      <c r="G389" s="1"/>
      <c r="H389" s="1"/>
      <c r="I389" s="1"/>
      <c r="J389" s="1"/>
      <c r="K389" s="1"/>
      <c r="L389" s="1"/>
      <c r="M389" s="1"/>
      <c r="N389" s="1"/>
      <c r="O389" s="1"/>
    </row>
    <row r="390" ht="14.25" customHeight="1">
      <c r="A390" s="1"/>
      <c r="B390" s="1"/>
      <c r="C390" s="1"/>
      <c r="D390" s="1"/>
      <c r="E390" s="1"/>
      <c r="F390" s="1"/>
      <c r="G390" s="1"/>
      <c r="H390" s="1"/>
      <c r="I390" s="1"/>
      <c r="J390" s="1"/>
      <c r="K390" s="1"/>
      <c r="L390" s="1"/>
      <c r="M390" s="1"/>
      <c r="N390" s="1"/>
      <c r="O390" s="1"/>
    </row>
    <row r="391" ht="14.25" customHeight="1">
      <c r="A391" s="1"/>
      <c r="B391" s="1"/>
      <c r="C391" s="1"/>
      <c r="D391" s="1"/>
      <c r="E391" s="1"/>
      <c r="F391" s="1"/>
      <c r="G391" s="1"/>
      <c r="H391" s="1"/>
      <c r="I391" s="1"/>
      <c r="J391" s="1"/>
      <c r="K391" s="1"/>
      <c r="L391" s="1"/>
      <c r="M391" s="1"/>
      <c r="N391" s="1"/>
      <c r="O391" s="1"/>
    </row>
    <row r="392" ht="14.25" customHeight="1">
      <c r="A392" s="1"/>
      <c r="B392" s="1"/>
      <c r="C392" s="1"/>
      <c r="D392" s="1"/>
      <c r="E392" s="1"/>
      <c r="F392" s="1"/>
      <c r="G392" s="1"/>
      <c r="H392" s="1"/>
      <c r="I392" s="1"/>
      <c r="J392" s="1"/>
      <c r="K392" s="1"/>
      <c r="L392" s="1"/>
      <c r="M392" s="1"/>
      <c r="N392" s="1"/>
      <c r="O392" s="1"/>
    </row>
    <row r="393" ht="14.25" customHeight="1">
      <c r="A393" s="1"/>
      <c r="B393" s="1"/>
      <c r="C393" s="1"/>
      <c r="D393" s="1"/>
      <c r="E393" s="1"/>
      <c r="F393" s="1"/>
      <c r="G393" s="1"/>
      <c r="H393" s="1"/>
      <c r="I393" s="1"/>
      <c r="J393" s="1"/>
      <c r="K393" s="1"/>
      <c r="L393" s="1"/>
      <c r="M393" s="1"/>
      <c r="N393" s="1"/>
      <c r="O393" s="1"/>
    </row>
    <row r="394" ht="14.25" customHeight="1">
      <c r="A394" s="1"/>
      <c r="B394" s="1"/>
      <c r="C394" s="1"/>
      <c r="D394" s="1"/>
      <c r="E394" s="1"/>
      <c r="F394" s="1"/>
      <c r="G394" s="1"/>
      <c r="H394" s="1"/>
      <c r="I394" s="1"/>
      <c r="J394" s="1"/>
      <c r="K394" s="1"/>
      <c r="L394" s="1"/>
      <c r="M394" s="1"/>
      <c r="N394" s="1"/>
      <c r="O394" s="1"/>
    </row>
    <row r="395" ht="14.25" customHeight="1">
      <c r="A395" s="1"/>
      <c r="B395" s="1"/>
      <c r="C395" s="1"/>
      <c r="D395" s="1"/>
      <c r="E395" s="1"/>
      <c r="F395" s="1"/>
      <c r="G395" s="1"/>
      <c r="H395" s="1"/>
      <c r="I395" s="1"/>
      <c r="J395" s="1"/>
      <c r="K395" s="1"/>
      <c r="L395" s="1"/>
      <c r="M395" s="1"/>
      <c r="N395" s="1"/>
      <c r="O395" s="1"/>
    </row>
    <row r="396" ht="14.25" customHeight="1">
      <c r="A396" s="1"/>
      <c r="B396" s="1"/>
      <c r="C396" s="1"/>
      <c r="D396" s="1"/>
      <c r="E396" s="1"/>
      <c r="F396" s="1"/>
      <c r="G396" s="1"/>
      <c r="H396" s="1"/>
      <c r="I396" s="1"/>
      <c r="J396" s="1"/>
      <c r="K396" s="1"/>
      <c r="L396" s="1"/>
      <c r="M396" s="1"/>
      <c r="N396" s="1"/>
      <c r="O396" s="1"/>
    </row>
    <row r="397" ht="14.25" customHeight="1">
      <c r="A397" s="1"/>
      <c r="B397" s="1"/>
      <c r="C397" s="1"/>
      <c r="D397" s="1"/>
      <c r="E397" s="1"/>
      <c r="F397" s="1"/>
      <c r="G397" s="1"/>
      <c r="H397" s="1"/>
      <c r="I397" s="1"/>
      <c r="J397" s="1"/>
      <c r="K397" s="1"/>
      <c r="L397" s="1"/>
      <c r="M397" s="1"/>
      <c r="N397" s="1"/>
      <c r="O397" s="1"/>
    </row>
    <row r="398" ht="14.25" customHeight="1">
      <c r="A398" s="1"/>
      <c r="B398" s="1"/>
      <c r="C398" s="1"/>
      <c r="D398" s="1"/>
      <c r="E398" s="1"/>
      <c r="F398" s="1"/>
      <c r="G398" s="1"/>
      <c r="H398" s="1"/>
      <c r="I398" s="1"/>
      <c r="J398" s="1"/>
      <c r="K398" s="1"/>
      <c r="L398" s="1"/>
      <c r="M398" s="1"/>
      <c r="N398" s="1"/>
      <c r="O398" s="1"/>
    </row>
    <row r="399" ht="14.25" customHeight="1">
      <c r="A399" s="1"/>
      <c r="B399" s="1"/>
      <c r="C399" s="1"/>
      <c r="D399" s="1"/>
      <c r="E399" s="1"/>
      <c r="F399" s="1"/>
      <c r="G399" s="1"/>
      <c r="H399" s="1"/>
      <c r="I399" s="1"/>
      <c r="J399" s="1"/>
      <c r="K399" s="1"/>
      <c r="L399" s="1"/>
      <c r="M399" s="1"/>
      <c r="N399" s="1"/>
      <c r="O399" s="1"/>
    </row>
    <row r="400" ht="14.25" customHeight="1">
      <c r="A400" s="1"/>
      <c r="B400" s="1"/>
      <c r="C400" s="1"/>
      <c r="D400" s="1"/>
      <c r="E400" s="1"/>
      <c r="F400" s="1"/>
      <c r="G400" s="1"/>
      <c r="H400" s="1"/>
      <c r="I400" s="1"/>
      <c r="J400" s="1"/>
      <c r="K400" s="1"/>
      <c r="L400" s="1"/>
      <c r="M400" s="1"/>
      <c r="N400" s="1"/>
      <c r="O400" s="1"/>
    </row>
    <row r="401" ht="14.25" customHeight="1">
      <c r="A401" s="1"/>
      <c r="B401" s="1"/>
      <c r="C401" s="1"/>
      <c r="D401" s="1"/>
      <c r="E401" s="1"/>
      <c r="F401" s="1"/>
      <c r="G401" s="1"/>
      <c r="H401" s="1"/>
      <c r="I401" s="1"/>
      <c r="J401" s="1"/>
      <c r="K401" s="1"/>
      <c r="L401" s="1"/>
      <c r="M401" s="1"/>
      <c r="N401" s="1"/>
      <c r="O401" s="1"/>
    </row>
    <row r="402" ht="14.25" customHeight="1">
      <c r="A402" s="1"/>
      <c r="B402" s="1"/>
      <c r="C402" s="1"/>
      <c r="D402" s="1"/>
      <c r="E402" s="1"/>
      <c r="F402" s="1"/>
      <c r="G402" s="1"/>
      <c r="H402" s="1"/>
      <c r="I402" s="1"/>
      <c r="J402" s="1"/>
      <c r="K402" s="1"/>
      <c r="L402" s="1"/>
      <c r="M402" s="1"/>
      <c r="N402" s="1"/>
      <c r="O402" s="1"/>
    </row>
    <row r="403" ht="14.25" customHeight="1">
      <c r="A403" s="1"/>
      <c r="B403" s="1"/>
      <c r="C403" s="1"/>
      <c r="D403" s="1"/>
      <c r="E403" s="1"/>
      <c r="F403" s="1"/>
      <c r="G403" s="1"/>
      <c r="H403" s="1"/>
      <c r="I403" s="1"/>
      <c r="J403" s="1"/>
      <c r="K403" s="1"/>
      <c r="L403" s="1"/>
      <c r="M403" s="1"/>
      <c r="N403" s="1"/>
      <c r="O403" s="1"/>
    </row>
    <row r="404" ht="14.25" customHeight="1">
      <c r="A404" s="1"/>
      <c r="B404" s="1"/>
      <c r="C404" s="1"/>
      <c r="D404" s="1"/>
      <c r="E404" s="1"/>
      <c r="F404" s="1"/>
      <c r="G404" s="1"/>
      <c r="H404" s="1"/>
      <c r="I404" s="1"/>
      <c r="J404" s="1"/>
      <c r="K404" s="1"/>
      <c r="L404" s="1"/>
      <c r="M404" s="1"/>
      <c r="N404" s="1"/>
      <c r="O404" s="1"/>
    </row>
    <row r="405" ht="14.25" customHeight="1">
      <c r="A405" s="1"/>
      <c r="B405" s="1"/>
      <c r="C405" s="1"/>
      <c r="D405" s="1"/>
      <c r="E405" s="1"/>
      <c r="F405" s="1"/>
      <c r="G405" s="1"/>
      <c r="H405" s="1"/>
      <c r="I405" s="1"/>
      <c r="J405" s="1"/>
      <c r="K405" s="1"/>
      <c r="L405" s="1"/>
      <c r="M405" s="1"/>
      <c r="N405" s="1"/>
      <c r="O405" s="1"/>
    </row>
    <row r="406" ht="14.25" customHeight="1">
      <c r="A406" s="1"/>
      <c r="B406" s="1"/>
      <c r="C406" s="1"/>
      <c r="D406" s="1"/>
      <c r="E406" s="1"/>
      <c r="F406" s="1"/>
      <c r="G406" s="1"/>
      <c r="H406" s="1"/>
      <c r="I406" s="1"/>
      <c r="J406" s="1"/>
      <c r="K406" s="1"/>
      <c r="L406" s="1"/>
      <c r="M406" s="1"/>
      <c r="N406" s="1"/>
      <c r="O406" s="1"/>
    </row>
    <row r="407" ht="14.25" customHeight="1">
      <c r="A407" s="1"/>
      <c r="B407" s="1"/>
      <c r="C407" s="1"/>
      <c r="D407" s="1"/>
      <c r="E407" s="1"/>
      <c r="F407" s="1"/>
      <c r="G407" s="1"/>
      <c r="H407" s="1"/>
      <c r="I407" s="1"/>
      <c r="J407" s="1"/>
      <c r="K407" s="1"/>
      <c r="L407" s="1"/>
      <c r="M407" s="1"/>
      <c r="N407" s="1"/>
      <c r="O407" s="1"/>
    </row>
    <row r="408" ht="14.25" customHeight="1">
      <c r="A408" s="1"/>
      <c r="B408" s="1"/>
      <c r="C408" s="1"/>
      <c r="D408" s="1"/>
      <c r="E408" s="1"/>
      <c r="F408" s="1"/>
      <c r="G408" s="1"/>
      <c r="H408" s="1"/>
      <c r="I408" s="1"/>
      <c r="J408" s="1"/>
      <c r="K408" s="1"/>
      <c r="L408" s="1"/>
      <c r="M408" s="1"/>
      <c r="N408" s="1"/>
      <c r="O408" s="1"/>
    </row>
    <row r="409" ht="14.25" customHeight="1">
      <c r="A409" s="1"/>
      <c r="B409" s="1"/>
      <c r="C409" s="1"/>
      <c r="D409" s="1"/>
      <c r="E409" s="1"/>
      <c r="F409" s="1"/>
      <c r="G409" s="1"/>
      <c r="H409" s="1"/>
      <c r="I409" s="1"/>
      <c r="J409" s="1"/>
      <c r="K409" s="1"/>
      <c r="L409" s="1"/>
      <c r="M409" s="1"/>
      <c r="N409" s="1"/>
      <c r="O409" s="1"/>
    </row>
    <row r="410" ht="14.25" customHeight="1">
      <c r="A410" s="1"/>
      <c r="B410" s="1"/>
      <c r="C410" s="1"/>
      <c r="D410" s="1"/>
      <c r="E410" s="1"/>
      <c r="F410" s="1"/>
      <c r="G410" s="1"/>
      <c r="H410" s="1"/>
      <c r="I410" s="1"/>
      <c r="J410" s="1"/>
      <c r="K410" s="1"/>
      <c r="L410" s="1"/>
      <c r="M410" s="1"/>
      <c r="N410" s="1"/>
      <c r="O410" s="1"/>
    </row>
    <row r="411" ht="14.25" customHeight="1">
      <c r="A411" s="1"/>
      <c r="B411" s="1"/>
      <c r="C411" s="1"/>
      <c r="D411" s="1"/>
      <c r="E411" s="1"/>
      <c r="F411" s="1"/>
      <c r="G411" s="1"/>
      <c r="H411" s="1"/>
      <c r="I411" s="1"/>
      <c r="J411" s="1"/>
      <c r="K411" s="1"/>
      <c r="L411" s="1"/>
      <c r="M411" s="1"/>
      <c r="N411" s="1"/>
      <c r="O411" s="1"/>
    </row>
    <row r="412" ht="14.25" customHeight="1">
      <c r="A412" s="1"/>
      <c r="B412" s="1"/>
      <c r="C412" s="1"/>
      <c r="D412" s="1"/>
      <c r="E412" s="1"/>
      <c r="F412" s="1"/>
      <c r="G412" s="1"/>
      <c r="H412" s="1"/>
      <c r="I412" s="1"/>
      <c r="J412" s="1"/>
      <c r="K412" s="1"/>
      <c r="L412" s="1"/>
      <c r="M412" s="1"/>
      <c r="N412" s="1"/>
      <c r="O412" s="1"/>
    </row>
    <row r="413" ht="14.25" customHeight="1">
      <c r="A413" s="1"/>
      <c r="B413" s="1"/>
      <c r="C413" s="1"/>
      <c r="D413" s="1"/>
      <c r="E413" s="1"/>
      <c r="F413" s="1"/>
      <c r="G413" s="1"/>
      <c r="H413" s="1"/>
      <c r="I413" s="1"/>
      <c r="J413" s="1"/>
      <c r="K413" s="1"/>
      <c r="L413" s="1"/>
      <c r="M413" s="1"/>
      <c r="N413" s="1"/>
      <c r="O413" s="1"/>
    </row>
    <row r="414" ht="14.25" customHeight="1">
      <c r="A414" s="1"/>
      <c r="B414" s="1"/>
      <c r="C414" s="1"/>
      <c r="D414" s="1"/>
      <c r="E414" s="1"/>
      <c r="F414" s="1"/>
      <c r="G414" s="1"/>
      <c r="H414" s="1"/>
      <c r="I414" s="1"/>
      <c r="J414" s="1"/>
      <c r="K414" s="1"/>
      <c r="L414" s="1"/>
      <c r="M414" s="1"/>
      <c r="N414" s="1"/>
      <c r="O414" s="1"/>
    </row>
    <row r="415" ht="14.25" customHeight="1">
      <c r="A415" s="1"/>
      <c r="B415" s="1"/>
      <c r="C415" s="1"/>
      <c r="D415" s="1"/>
      <c r="E415" s="1"/>
      <c r="F415" s="1"/>
      <c r="G415" s="1"/>
      <c r="H415" s="1"/>
      <c r="I415" s="1"/>
      <c r="J415" s="1"/>
      <c r="K415" s="1"/>
      <c r="L415" s="1"/>
      <c r="M415" s="1"/>
      <c r="N415" s="1"/>
      <c r="O415" s="1"/>
    </row>
    <row r="416" ht="14.25" customHeight="1">
      <c r="A416" s="1"/>
      <c r="B416" s="1"/>
      <c r="C416" s="1"/>
      <c r="D416" s="1"/>
      <c r="E416" s="1"/>
      <c r="F416" s="1"/>
      <c r="G416" s="1"/>
      <c r="H416" s="1"/>
      <c r="I416" s="1"/>
      <c r="J416" s="1"/>
      <c r="K416" s="1"/>
      <c r="L416" s="1"/>
      <c r="M416" s="1"/>
      <c r="N416" s="1"/>
      <c r="O416" s="1"/>
    </row>
    <row r="417" ht="14.25" customHeight="1">
      <c r="A417" s="1"/>
      <c r="B417" s="1"/>
      <c r="C417" s="1"/>
      <c r="D417" s="1"/>
      <c r="E417" s="1"/>
      <c r="F417" s="1"/>
      <c r="G417" s="1"/>
      <c r="H417" s="1"/>
      <c r="I417" s="1"/>
      <c r="J417" s="1"/>
      <c r="K417" s="1"/>
      <c r="L417" s="1"/>
      <c r="M417" s="1"/>
      <c r="N417" s="1"/>
      <c r="O417" s="1"/>
    </row>
    <row r="418" ht="14.25" customHeight="1">
      <c r="A418" s="1"/>
      <c r="B418" s="1"/>
      <c r="C418" s="1"/>
      <c r="D418" s="1"/>
      <c r="E418" s="1"/>
      <c r="F418" s="1"/>
      <c r="G418" s="1"/>
      <c r="H418" s="1"/>
      <c r="I418" s="1"/>
      <c r="J418" s="1"/>
      <c r="K418" s="1"/>
      <c r="L418" s="1"/>
      <c r="M418" s="1"/>
      <c r="N418" s="1"/>
      <c r="O418" s="1"/>
    </row>
    <row r="419" ht="14.25" customHeight="1">
      <c r="A419" s="1"/>
      <c r="B419" s="1"/>
      <c r="C419" s="1"/>
      <c r="D419" s="1"/>
      <c r="E419" s="1"/>
      <c r="F419" s="1"/>
      <c r="G419" s="1"/>
      <c r="H419" s="1"/>
      <c r="I419" s="1"/>
      <c r="J419" s="1"/>
      <c r="K419" s="1"/>
      <c r="L419" s="1"/>
      <c r="M419" s="1"/>
      <c r="N419" s="1"/>
      <c r="O419" s="1"/>
    </row>
    <row r="420" ht="14.25" customHeight="1">
      <c r="A420" s="1"/>
      <c r="B420" s="1"/>
      <c r="C420" s="1"/>
      <c r="D420" s="1"/>
      <c r="E420" s="1"/>
      <c r="F420" s="1"/>
      <c r="G420" s="1"/>
      <c r="H420" s="1"/>
      <c r="I420" s="1"/>
      <c r="J420" s="1"/>
      <c r="K420" s="1"/>
      <c r="L420" s="1"/>
      <c r="M420" s="1"/>
      <c r="N420" s="1"/>
      <c r="O420" s="1"/>
    </row>
    <row r="421" ht="14.25" customHeight="1">
      <c r="A421" s="1"/>
      <c r="B421" s="1"/>
      <c r="C421" s="1"/>
      <c r="D421" s="1"/>
      <c r="E421" s="1"/>
      <c r="F421" s="1"/>
      <c r="G421" s="1"/>
      <c r="H421" s="1"/>
      <c r="I421" s="1"/>
      <c r="J421" s="1"/>
      <c r="K421" s="1"/>
      <c r="L421" s="1"/>
      <c r="M421" s="1"/>
      <c r="N421" s="1"/>
      <c r="O421" s="1"/>
    </row>
    <row r="422" ht="14.25" customHeight="1">
      <c r="A422" s="1"/>
      <c r="B422" s="1"/>
      <c r="C422" s="1"/>
      <c r="D422" s="1"/>
      <c r="E422" s="1"/>
      <c r="F422" s="1"/>
      <c r="G422" s="1"/>
      <c r="H422" s="1"/>
      <c r="I422" s="1"/>
      <c r="J422" s="1"/>
      <c r="K422" s="1"/>
      <c r="L422" s="1"/>
      <c r="M422" s="1"/>
      <c r="N422" s="1"/>
      <c r="O422" s="1"/>
    </row>
    <row r="423" ht="14.25" customHeight="1">
      <c r="A423" s="1"/>
      <c r="B423" s="1"/>
      <c r="C423" s="1"/>
      <c r="D423" s="1"/>
      <c r="E423" s="1"/>
      <c r="F423" s="1"/>
      <c r="G423" s="1"/>
      <c r="H423" s="1"/>
      <c r="I423" s="1"/>
      <c r="J423" s="1"/>
      <c r="K423" s="1"/>
      <c r="L423" s="1"/>
      <c r="M423" s="1"/>
      <c r="N423" s="1"/>
      <c r="O423" s="1"/>
    </row>
    <row r="424" ht="14.25" customHeight="1">
      <c r="A424" s="1"/>
      <c r="B424" s="1"/>
      <c r="C424" s="1"/>
      <c r="D424" s="1"/>
      <c r="E424" s="1"/>
      <c r="F424" s="1"/>
      <c r="G424" s="1"/>
      <c r="H424" s="1"/>
      <c r="I424" s="1"/>
      <c r="J424" s="1"/>
      <c r="K424" s="1"/>
      <c r="L424" s="1"/>
      <c r="M424" s="1"/>
      <c r="N424" s="1"/>
      <c r="O424" s="1"/>
    </row>
    <row r="425" ht="14.25" customHeight="1">
      <c r="A425" s="1"/>
      <c r="B425" s="1"/>
      <c r="C425" s="1"/>
      <c r="D425" s="1"/>
      <c r="E425" s="1"/>
      <c r="F425" s="1"/>
      <c r="G425" s="1"/>
      <c r="H425" s="1"/>
      <c r="I425" s="1"/>
      <c r="J425" s="1"/>
      <c r="K425" s="1"/>
      <c r="L425" s="1"/>
      <c r="M425" s="1"/>
      <c r="N425" s="1"/>
      <c r="O425" s="1"/>
    </row>
    <row r="426" ht="14.25" customHeight="1">
      <c r="A426" s="1"/>
      <c r="B426" s="1"/>
      <c r="C426" s="1"/>
      <c r="D426" s="1"/>
      <c r="E426" s="1"/>
      <c r="F426" s="1"/>
      <c r="G426" s="1"/>
      <c r="H426" s="1"/>
      <c r="I426" s="1"/>
      <c r="J426" s="1"/>
      <c r="K426" s="1"/>
      <c r="L426" s="1"/>
      <c r="M426" s="1"/>
      <c r="N426" s="1"/>
      <c r="O426" s="1"/>
    </row>
    <row r="427" ht="14.25" customHeight="1">
      <c r="A427" s="1"/>
      <c r="B427" s="1"/>
      <c r="C427" s="1"/>
      <c r="D427" s="1"/>
      <c r="E427" s="1"/>
      <c r="F427" s="1"/>
      <c r="G427" s="1"/>
      <c r="H427" s="1"/>
      <c r="I427" s="1"/>
      <c r="J427" s="1"/>
      <c r="K427" s="1"/>
      <c r="L427" s="1"/>
      <c r="M427" s="1"/>
      <c r="N427" s="1"/>
      <c r="O427" s="1"/>
    </row>
    <row r="428" ht="14.25" customHeight="1">
      <c r="A428" s="1"/>
      <c r="B428" s="1"/>
      <c r="C428" s="1"/>
      <c r="D428" s="1"/>
      <c r="E428" s="1"/>
      <c r="F428" s="1"/>
      <c r="G428" s="1"/>
      <c r="H428" s="1"/>
      <c r="I428" s="1"/>
      <c r="J428" s="1"/>
      <c r="K428" s="1"/>
      <c r="L428" s="1"/>
      <c r="M428" s="1"/>
      <c r="N428" s="1"/>
      <c r="O428" s="1"/>
    </row>
    <row r="429" ht="14.25" customHeight="1">
      <c r="A429" s="1"/>
      <c r="B429" s="1"/>
      <c r="C429" s="1"/>
      <c r="D429" s="1"/>
      <c r="E429" s="1"/>
      <c r="F429" s="1"/>
      <c r="G429" s="1"/>
      <c r="H429" s="1"/>
      <c r="I429" s="1"/>
      <c r="J429" s="1"/>
      <c r="K429" s="1"/>
      <c r="L429" s="1"/>
      <c r="M429" s="1"/>
      <c r="N429" s="1"/>
      <c r="O429" s="1"/>
    </row>
    <row r="430" ht="14.25" customHeight="1">
      <c r="A430" s="1"/>
      <c r="B430" s="1"/>
      <c r="C430" s="1"/>
      <c r="D430" s="1"/>
      <c r="E430" s="1"/>
      <c r="F430" s="1"/>
      <c r="G430" s="1"/>
      <c r="H430" s="1"/>
      <c r="I430" s="1"/>
      <c r="J430" s="1"/>
      <c r="K430" s="1"/>
      <c r="L430" s="1"/>
      <c r="M430" s="1"/>
      <c r="N430" s="1"/>
      <c r="O430" s="1"/>
    </row>
    <row r="431" ht="14.25" customHeight="1">
      <c r="A431" s="1"/>
      <c r="B431" s="1"/>
      <c r="C431" s="1"/>
      <c r="D431" s="1"/>
      <c r="E431" s="1"/>
      <c r="F431" s="1"/>
      <c r="G431" s="1"/>
      <c r="H431" s="1"/>
      <c r="I431" s="1"/>
      <c r="J431" s="1"/>
      <c r="K431" s="1"/>
      <c r="L431" s="1"/>
      <c r="M431" s="1"/>
      <c r="N431" s="1"/>
      <c r="O431" s="1"/>
    </row>
    <row r="432" ht="14.25" customHeight="1">
      <c r="A432" s="1"/>
      <c r="B432" s="1"/>
      <c r="C432" s="1"/>
      <c r="D432" s="1"/>
      <c r="E432" s="1"/>
      <c r="F432" s="1"/>
      <c r="G432" s="1"/>
      <c r="H432" s="1"/>
      <c r="I432" s="1"/>
      <c r="J432" s="1"/>
      <c r="K432" s="1"/>
      <c r="L432" s="1"/>
      <c r="M432" s="1"/>
      <c r="N432" s="1"/>
      <c r="O432" s="1"/>
    </row>
    <row r="433" ht="14.25" customHeight="1">
      <c r="A433" s="1"/>
      <c r="B433" s="1"/>
      <c r="C433" s="1"/>
      <c r="D433" s="1"/>
      <c r="E433" s="1"/>
      <c r="F433" s="1"/>
      <c r="G433" s="1"/>
      <c r="H433" s="1"/>
      <c r="I433" s="1"/>
      <c r="J433" s="1"/>
      <c r="K433" s="1"/>
      <c r="L433" s="1"/>
      <c r="M433" s="1"/>
      <c r="N433" s="1"/>
      <c r="O433" s="1"/>
    </row>
    <row r="434" ht="14.25" customHeight="1">
      <c r="A434" s="1"/>
      <c r="B434" s="1"/>
      <c r="C434" s="1"/>
      <c r="D434" s="1"/>
      <c r="E434" s="1"/>
      <c r="F434" s="1"/>
      <c r="G434" s="1"/>
      <c r="H434" s="1"/>
      <c r="I434" s="1"/>
      <c r="J434" s="1"/>
      <c r="K434" s="1"/>
      <c r="L434" s="1"/>
      <c r="M434" s="1"/>
      <c r="N434" s="1"/>
      <c r="O434" s="1"/>
    </row>
    <row r="435" ht="14.25" customHeight="1">
      <c r="A435" s="1"/>
      <c r="B435" s="1"/>
      <c r="C435" s="1"/>
      <c r="D435" s="1"/>
      <c r="E435" s="1"/>
      <c r="F435" s="1"/>
      <c r="G435" s="1"/>
      <c r="H435" s="1"/>
      <c r="I435" s="1"/>
      <c r="J435" s="1"/>
      <c r="K435" s="1"/>
      <c r="L435" s="1"/>
      <c r="M435" s="1"/>
      <c r="N435" s="1"/>
      <c r="O435" s="1"/>
    </row>
    <row r="436" ht="14.25" customHeight="1">
      <c r="A436" s="1"/>
      <c r="B436" s="1"/>
      <c r="C436" s="1"/>
      <c r="D436" s="1"/>
      <c r="E436" s="1"/>
      <c r="F436" s="1"/>
      <c r="G436" s="1"/>
      <c r="H436" s="1"/>
      <c r="I436" s="1"/>
      <c r="J436" s="1"/>
      <c r="K436" s="1"/>
      <c r="L436" s="1"/>
      <c r="M436" s="1"/>
      <c r="N436" s="1"/>
      <c r="O436" s="1"/>
    </row>
    <row r="437" ht="14.25" customHeight="1">
      <c r="A437" s="1"/>
      <c r="B437" s="1"/>
      <c r="C437" s="1"/>
      <c r="D437" s="1"/>
      <c r="E437" s="1"/>
      <c r="F437" s="1"/>
      <c r="G437" s="1"/>
      <c r="H437" s="1"/>
      <c r="I437" s="1"/>
      <c r="J437" s="1"/>
      <c r="K437" s="1"/>
      <c r="L437" s="1"/>
      <c r="M437" s="1"/>
      <c r="N437" s="1"/>
      <c r="O437" s="1"/>
    </row>
    <row r="438" ht="14.25" customHeight="1">
      <c r="A438" s="1"/>
      <c r="B438" s="1"/>
      <c r="C438" s="1"/>
      <c r="D438" s="1"/>
      <c r="E438" s="1"/>
      <c r="F438" s="1"/>
      <c r="G438" s="1"/>
      <c r="H438" s="1"/>
      <c r="I438" s="1"/>
      <c r="J438" s="1"/>
      <c r="K438" s="1"/>
      <c r="L438" s="1"/>
      <c r="M438" s="1"/>
      <c r="N438" s="1"/>
      <c r="O438" s="1"/>
    </row>
    <row r="439" ht="14.25" customHeight="1">
      <c r="A439" s="1"/>
      <c r="B439" s="1"/>
      <c r="C439" s="1"/>
      <c r="D439" s="1"/>
      <c r="E439" s="1"/>
      <c r="F439" s="1"/>
      <c r="G439" s="1"/>
      <c r="H439" s="1"/>
      <c r="I439" s="1"/>
      <c r="J439" s="1"/>
      <c r="K439" s="1"/>
      <c r="L439" s="1"/>
      <c r="M439" s="1"/>
      <c r="N439" s="1"/>
      <c r="O439" s="1"/>
    </row>
    <row r="440" ht="14.25" customHeight="1">
      <c r="A440" s="1"/>
      <c r="B440" s="1"/>
      <c r="C440" s="1"/>
      <c r="D440" s="1"/>
      <c r="E440" s="1"/>
      <c r="F440" s="1"/>
      <c r="G440" s="1"/>
      <c r="H440" s="1"/>
      <c r="I440" s="1"/>
      <c r="J440" s="1"/>
      <c r="K440" s="1"/>
      <c r="L440" s="1"/>
      <c r="M440" s="1"/>
      <c r="N440" s="1"/>
      <c r="O440" s="1"/>
    </row>
    <row r="441" ht="14.25" customHeight="1">
      <c r="A441" s="1"/>
      <c r="B441" s="1"/>
      <c r="C441" s="1"/>
      <c r="D441" s="1"/>
      <c r="E441" s="1"/>
      <c r="F441" s="1"/>
      <c r="G441" s="1"/>
      <c r="H441" s="1"/>
      <c r="I441" s="1"/>
      <c r="J441" s="1"/>
      <c r="K441" s="1"/>
      <c r="L441" s="1"/>
      <c r="M441" s="1"/>
      <c r="N441" s="1"/>
      <c r="O441" s="1"/>
    </row>
    <row r="442" ht="14.25" customHeight="1">
      <c r="A442" s="1"/>
      <c r="B442" s="1"/>
      <c r="C442" s="1"/>
      <c r="D442" s="1"/>
      <c r="E442" s="1"/>
      <c r="F442" s="1"/>
      <c r="G442" s="1"/>
      <c r="H442" s="1"/>
      <c r="I442" s="1"/>
      <c r="J442" s="1"/>
      <c r="K442" s="1"/>
      <c r="L442" s="1"/>
      <c r="M442" s="1"/>
      <c r="N442" s="1"/>
      <c r="O442" s="1"/>
    </row>
    <row r="443" ht="14.25" customHeight="1">
      <c r="A443" s="1"/>
      <c r="B443" s="1"/>
      <c r="C443" s="1"/>
      <c r="D443" s="1"/>
      <c r="E443" s="1"/>
      <c r="F443" s="1"/>
      <c r="G443" s="1"/>
      <c r="H443" s="1"/>
      <c r="I443" s="1"/>
      <c r="J443" s="1"/>
      <c r="K443" s="1"/>
      <c r="L443" s="1"/>
      <c r="M443" s="1"/>
      <c r="N443" s="1"/>
      <c r="O443" s="1"/>
    </row>
    <row r="444" ht="14.25" customHeight="1">
      <c r="A444" s="1"/>
      <c r="B444" s="1"/>
      <c r="C444" s="1"/>
      <c r="D444" s="1"/>
      <c r="E444" s="1"/>
      <c r="F444" s="1"/>
      <c r="G444" s="1"/>
      <c r="H444" s="1"/>
      <c r="I444" s="1"/>
      <c r="J444" s="1"/>
      <c r="K444" s="1"/>
      <c r="L444" s="1"/>
      <c r="M444" s="1"/>
      <c r="N444" s="1"/>
      <c r="O444" s="1"/>
    </row>
    <row r="445" ht="14.25" customHeight="1">
      <c r="A445" s="1"/>
      <c r="B445" s="1"/>
      <c r="C445" s="1"/>
      <c r="D445" s="1"/>
      <c r="E445" s="1"/>
      <c r="F445" s="1"/>
      <c r="G445" s="1"/>
      <c r="H445" s="1"/>
      <c r="I445" s="1"/>
      <c r="J445" s="1"/>
      <c r="K445" s="1"/>
      <c r="L445" s="1"/>
      <c r="M445" s="1"/>
      <c r="N445" s="1"/>
      <c r="O445" s="1"/>
    </row>
    <row r="446" ht="14.25" customHeight="1">
      <c r="A446" s="1"/>
      <c r="B446" s="1"/>
      <c r="C446" s="1"/>
      <c r="D446" s="1"/>
      <c r="E446" s="1"/>
      <c r="F446" s="1"/>
      <c r="G446" s="1"/>
      <c r="H446" s="1"/>
      <c r="I446" s="1"/>
      <c r="J446" s="1"/>
      <c r="K446" s="1"/>
      <c r="L446" s="1"/>
      <c r="M446" s="1"/>
      <c r="N446" s="1"/>
      <c r="O446" s="1"/>
    </row>
    <row r="447" ht="14.25" customHeight="1">
      <c r="A447" s="1"/>
      <c r="B447" s="1"/>
      <c r="C447" s="1"/>
      <c r="D447" s="1"/>
      <c r="E447" s="1"/>
      <c r="F447" s="1"/>
      <c r="G447" s="1"/>
      <c r="H447" s="1"/>
      <c r="I447" s="1"/>
      <c r="J447" s="1"/>
      <c r="K447" s="1"/>
      <c r="L447" s="1"/>
      <c r="M447" s="1"/>
      <c r="N447" s="1"/>
      <c r="O447" s="1"/>
    </row>
    <row r="448" ht="14.25" customHeight="1">
      <c r="A448" s="1"/>
      <c r="B448" s="1"/>
      <c r="C448" s="1"/>
      <c r="D448" s="1"/>
      <c r="E448" s="1"/>
      <c r="F448" s="1"/>
      <c r="G448" s="1"/>
      <c r="H448" s="1"/>
      <c r="I448" s="1"/>
      <c r="J448" s="1"/>
      <c r="K448" s="1"/>
      <c r="L448" s="1"/>
      <c r="M448" s="1"/>
      <c r="N448" s="1"/>
      <c r="O448" s="1"/>
    </row>
    <row r="449" ht="14.25" customHeight="1">
      <c r="A449" s="1"/>
      <c r="B449" s="1"/>
      <c r="C449" s="1"/>
      <c r="D449" s="1"/>
      <c r="E449" s="1"/>
      <c r="F449" s="1"/>
      <c r="G449" s="1"/>
      <c r="H449" s="1"/>
      <c r="I449" s="1"/>
      <c r="J449" s="1"/>
      <c r="K449" s="1"/>
      <c r="L449" s="1"/>
      <c r="M449" s="1"/>
      <c r="N449" s="1"/>
      <c r="O449" s="1"/>
    </row>
    <row r="450" ht="14.25" customHeight="1">
      <c r="A450" s="1"/>
      <c r="B450" s="1"/>
      <c r="C450" s="1"/>
      <c r="D450" s="1"/>
      <c r="E450" s="1"/>
      <c r="F450" s="1"/>
      <c r="G450" s="1"/>
      <c r="H450" s="1"/>
      <c r="I450" s="1"/>
      <c r="J450" s="1"/>
      <c r="K450" s="1"/>
      <c r="L450" s="1"/>
      <c r="M450" s="1"/>
      <c r="N450" s="1"/>
      <c r="O450" s="1"/>
    </row>
    <row r="451" ht="14.25" customHeight="1">
      <c r="A451" s="1"/>
      <c r="B451" s="1"/>
      <c r="C451" s="1"/>
      <c r="D451" s="1"/>
      <c r="E451" s="1"/>
      <c r="F451" s="1"/>
      <c r="G451" s="1"/>
      <c r="H451" s="1"/>
      <c r="I451" s="1"/>
      <c r="J451" s="1"/>
      <c r="K451" s="1"/>
      <c r="L451" s="1"/>
      <c r="M451" s="1"/>
      <c r="N451" s="1"/>
      <c r="O451" s="1"/>
    </row>
    <row r="452" ht="14.25" customHeight="1">
      <c r="A452" s="1"/>
      <c r="B452" s="1"/>
      <c r="C452" s="1"/>
      <c r="D452" s="1"/>
      <c r="E452" s="1"/>
      <c r="F452" s="1"/>
      <c r="G452" s="1"/>
      <c r="H452" s="1"/>
      <c r="I452" s="1"/>
      <c r="J452" s="1"/>
      <c r="K452" s="1"/>
      <c r="L452" s="1"/>
      <c r="M452" s="1"/>
      <c r="N452" s="1"/>
      <c r="O452" s="1"/>
    </row>
    <row r="453" ht="14.25" customHeight="1">
      <c r="A453" s="1"/>
      <c r="B453" s="1"/>
      <c r="C453" s="1"/>
      <c r="D453" s="1"/>
      <c r="E453" s="1"/>
      <c r="F453" s="1"/>
      <c r="G453" s="1"/>
      <c r="H453" s="1"/>
      <c r="I453" s="1"/>
      <c r="J453" s="1"/>
      <c r="K453" s="1"/>
      <c r="L453" s="1"/>
      <c r="M453" s="1"/>
      <c r="N453" s="1"/>
      <c r="O453" s="1"/>
    </row>
    <row r="454" ht="14.25" customHeight="1">
      <c r="A454" s="1"/>
      <c r="B454" s="1"/>
      <c r="C454" s="1"/>
      <c r="D454" s="1"/>
      <c r="E454" s="1"/>
      <c r="F454" s="1"/>
      <c r="G454" s="1"/>
      <c r="H454" s="1"/>
      <c r="I454" s="1"/>
      <c r="J454" s="1"/>
      <c r="K454" s="1"/>
      <c r="L454" s="1"/>
      <c r="M454" s="1"/>
      <c r="N454" s="1"/>
      <c r="O454" s="1"/>
    </row>
    <row r="455" ht="14.25" customHeight="1">
      <c r="A455" s="1"/>
      <c r="B455" s="1"/>
      <c r="C455" s="1"/>
      <c r="D455" s="1"/>
      <c r="E455" s="1"/>
      <c r="F455" s="1"/>
      <c r="G455" s="1"/>
      <c r="H455" s="1"/>
      <c r="I455" s="1"/>
      <c r="J455" s="1"/>
      <c r="K455" s="1"/>
      <c r="L455" s="1"/>
      <c r="M455" s="1"/>
      <c r="N455" s="1"/>
      <c r="O455" s="1"/>
    </row>
    <row r="456" ht="14.25" customHeight="1">
      <c r="A456" s="1"/>
      <c r="B456" s="1"/>
      <c r="C456" s="1"/>
      <c r="D456" s="1"/>
      <c r="E456" s="1"/>
      <c r="F456" s="1"/>
      <c r="G456" s="1"/>
      <c r="H456" s="1"/>
      <c r="I456" s="1"/>
      <c r="J456" s="1"/>
      <c r="K456" s="1"/>
      <c r="L456" s="1"/>
      <c r="M456" s="1"/>
      <c r="N456" s="1"/>
      <c r="O456" s="1"/>
    </row>
    <row r="457" ht="14.25" customHeight="1">
      <c r="A457" s="1"/>
      <c r="B457" s="1"/>
      <c r="C457" s="1"/>
      <c r="D457" s="1"/>
      <c r="E457" s="1"/>
      <c r="F457" s="1"/>
      <c r="G457" s="1"/>
      <c r="H457" s="1"/>
      <c r="I457" s="1"/>
      <c r="J457" s="1"/>
      <c r="K457" s="1"/>
      <c r="L457" s="1"/>
      <c r="M457" s="1"/>
      <c r="N457" s="1"/>
      <c r="O457" s="1"/>
    </row>
    <row r="458" ht="14.25" customHeight="1">
      <c r="A458" s="1"/>
      <c r="B458" s="1"/>
      <c r="C458" s="1"/>
      <c r="D458" s="1"/>
      <c r="E458" s="1"/>
      <c r="F458" s="1"/>
      <c r="G458" s="1"/>
      <c r="H458" s="1"/>
      <c r="I458" s="1"/>
      <c r="J458" s="1"/>
      <c r="K458" s="1"/>
      <c r="L458" s="1"/>
      <c r="M458" s="1"/>
      <c r="N458" s="1"/>
      <c r="O458" s="1"/>
    </row>
    <row r="459" ht="14.25" customHeight="1">
      <c r="A459" s="1"/>
      <c r="B459" s="1"/>
      <c r="C459" s="1"/>
      <c r="D459" s="1"/>
      <c r="E459" s="1"/>
      <c r="F459" s="1"/>
      <c r="G459" s="1"/>
      <c r="H459" s="1"/>
      <c r="I459" s="1"/>
      <c r="J459" s="1"/>
      <c r="K459" s="1"/>
      <c r="L459" s="1"/>
      <c r="M459" s="1"/>
      <c r="N459" s="1"/>
      <c r="O459" s="1"/>
    </row>
    <row r="460" ht="14.25" customHeight="1">
      <c r="A460" s="1"/>
      <c r="B460" s="1"/>
      <c r="C460" s="1"/>
      <c r="D460" s="1"/>
      <c r="E460" s="1"/>
      <c r="F460" s="1"/>
      <c r="G460" s="1"/>
      <c r="H460" s="1"/>
      <c r="I460" s="1"/>
      <c r="J460" s="1"/>
      <c r="K460" s="1"/>
      <c r="L460" s="1"/>
      <c r="M460" s="1"/>
      <c r="N460" s="1"/>
      <c r="O460" s="1"/>
    </row>
    <row r="461" ht="14.25" customHeight="1">
      <c r="A461" s="1"/>
      <c r="B461" s="1"/>
      <c r="C461" s="1"/>
      <c r="D461" s="1"/>
      <c r="E461" s="1"/>
      <c r="F461" s="1"/>
      <c r="G461" s="1"/>
      <c r="H461" s="1"/>
      <c r="I461" s="1"/>
      <c r="J461" s="1"/>
      <c r="K461" s="1"/>
      <c r="L461" s="1"/>
      <c r="M461" s="1"/>
      <c r="N461" s="1"/>
      <c r="O461" s="1"/>
    </row>
    <row r="462" ht="14.25" customHeight="1">
      <c r="A462" s="1"/>
      <c r="B462" s="1"/>
      <c r="C462" s="1"/>
      <c r="D462" s="1"/>
      <c r="E462" s="1"/>
      <c r="F462" s="1"/>
      <c r="G462" s="1"/>
      <c r="H462" s="1"/>
      <c r="I462" s="1"/>
      <c r="J462" s="1"/>
      <c r="K462" s="1"/>
      <c r="L462" s="1"/>
      <c r="M462" s="1"/>
      <c r="N462" s="1"/>
      <c r="O462" s="1"/>
    </row>
    <row r="463" ht="14.25" customHeight="1">
      <c r="A463" s="1"/>
      <c r="B463" s="1"/>
      <c r="C463" s="1"/>
      <c r="D463" s="1"/>
      <c r="E463" s="1"/>
      <c r="F463" s="1"/>
      <c r="G463" s="1"/>
      <c r="H463" s="1"/>
      <c r="I463" s="1"/>
      <c r="J463" s="1"/>
      <c r="K463" s="1"/>
      <c r="L463" s="1"/>
      <c r="M463" s="1"/>
      <c r="N463" s="1"/>
      <c r="O463" s="1"/>
    </row>
    <row r="464" ht="14.25" customHeight="1">
      <c r="A464" s="1"/>
      <c r="B464" s="1"/>
      <c r="C464" s="1"/>
      <c r="D464" s="1"/>
      <c r="E464" s="1"/>
      <c r="F464" s="1"/>
      <c r="G464" s="1"/>
      <c r="H464" s="1"/>
      <c r="I464" s="1"/>
      <c r="J464" s="1"/>
      <c r="K464" s="1"/>
      <c r="L464" s="1"/>
      <c r="M464" s="1"/>
      <c r="N464" s="1"/>
      <c r="O464" s="1"/>
    </row>
    <row r="465" ht="14.25" customHeight="1">
      <c r="A465" s="1"/>
      <c r="B465" s="1"/>
      <c r="C465" s="1"/>
      <c r="D465" s="1"/>
      <c r="E465" s="1"/>
      <c r="F465" s="1"/>
      <c r="G465" s="1"/>
      <c r="H465" s="1"/>
      <c r="I465" s="1"/>
      <c r="J465" s="1"/>
      <c r="K465" s="1"/>
      <c r="L465" s="1"/>
      <c r="M465" s="1"/>
      <c r="N465" s="1"/>
      <c r="O465" s="1"/>
    </row>
    <row r="466" ht="14.25" customHeight="1">
      <c r="A466" s="1"/>
      <c r="B466" s="1"/>
      <c r="C466" s="1"/>
      <c r="D466" s="1"/>
      <c r="E466" s="1"/>
      <c r="F466" s="1"/>
      <c r="G466" s="1"/>
      <c r="H466" s="1"/>
      <c r="I466" s="1"/>
      <c r="J466" s="1"/>
      <c r="K466" s="1"/>
      <c r="L466" s="1"/>
      <c r="M466" s="1"/>
      <c r="N466" s="1"/>
      <c r="O466" s="1"/>
    </row>
    <row r="467" ht="14.25" customHeight="1">
      <c r="A467" s="1"/>
      <c r="B467" s="1"/>
      <c r="C467" s="1"/>
      <c r="D467" s="1"/>
      <c r="E467" s="1"/>
      <c r="F467" s="1"/>
      <c r="G467" s="1"/>
      <c r="H467" s="1"/>
      <c r="I467" s="1"/>
      <c r="J467" s="1"/>
      <c r="K467" s="1"/>
      <c r="L467" s="1"/>
      <c r="M467" s="1"/>
      <c r="N467" s="1"/>
      <c r="O467" s="1"/>
    </row>
    <row r="468" ht="14.25" customHeight="1">
      <c r="A468" s="1"/>
      <c r="B468" s="1"/>
      <c r="C468" s="1"/>
      <c r="D468" s="1"/>
      <c r="E468" s="1"/>
      <c r="F468" s="1"/>
      <c r="G468" s="1"/>
      <c r="H468" s="1"/>
      <c r="I468" s="1"/>
      <c r="J468" s="1"/>
      <c r="K468" s="1"/>
      <c r="L468" s="1"/>
      <c r="M468" s="1"/>
      <c r="N468" s="1"/>
      <c r="O468" s="1"/>
    </row>
    <row r="469" ht="14.25" customHeight="1">
      <c r="A469" s="1"/>
      <c r="B469" s="1"/>
      <c r="C469" s="1"/>
      <c r="D469" s="1"/>
      <c r="E469" s="1"/>
      <c r="F469" s="1"/>
      <c r="G469" s="1"/>
      <c r="H469" s="1"/>
      <c r="I469" s="1"/>
      <c r="J469" s="1"/>
      <c r="K469" s="1"/>
      <c r="L469" s="1"/>
      <c r="M469" s="1"/>
      <c r="N469" s="1"/>
      <c r="O469" s="1"/>
    </row>
    <row r="470" ht="14.25" customHeight="1">
      <c r="A470" s="1"/>
      <c r="B470" s="1"/>
      <c r="C470" s="1"/>
      <c r="D470" s="1"/>
      <c r="E470" s="1"/>
      <c r="F470" s="1"/>
      <c r="G470" s="1"/>
      <c r="H470" s="1"/>
      <c r="I470" s="1"/>
      <c r="J470" s="1"/>
      <c r="K470" s="1"/>
      <c r="L470" s="1"/>
      <c r="M470" s="1"/>
      <c r="N470" s="1"/>
      <c r="O470" s="1"/>
    </row>
    <row r="471" ht="14.25" customHeight="1">
      <c r="A471" s="1"/>
      <c r="B471" s="1"/>
      <c r="C471" s="1"/>
      <c r="D471" s="1"/>
      <c r="E471" s="1"/>
      <c r="F471" s="1"/>
      <c r="G471" s="1"/>
      <c r="H471" s="1"/>
      <c r="I471" s="1"/>
      <c r="J471" s="1"/>
      <c r="K471" s="1"/>
      <c r="L471" s="1"/>
      <c r="M471" s="1"/>
      <c r="N471" s="1"/>
      <c r="O471" s="1"/>
    </row>
    <row r="472" ht="14.25" customHeight="1">
      <c r="A472" s="1"/>
      <c r="B472" s="1"/>
      <c r="C472" s="1"/>
      <c r="D472" s="1"/>
      <c r="E472" s="1"/>
      <c r="F472" s="1"/>
      <c r="G472" s="1"/>
      <c r="H472" s="1"/>
      <c r="I472" s="1"/>
      <c r="J472" s="1"/>
      <c r="K472" s="1"/>
      <c r="L472" s="1"/>
      <c r="M472" s="1"/>
      <c r="N472" s="1"/>
      <c r="O472" s="1"/>
    </row>
    <row r="473" ht="14.25" customHeight="1">
      <c r="A473" s="1"/>
      <c r="B473" s="1"/>
      <c r="C473" s="1"/>
      <c r="D473" s="1"/>
      <c r="E473" s="1"/>
      <c r="F473" s="1"/>
      <c r="G473" s="1"/>
      <c r="H473" s="1"/>
      <c r="I473" s="1"/>
      <c r="J473" s="1"/>
      <c r="K473" s="1"/>
      <c r="L473" s="1"/>
      <c r="M473" s="1"/>
      <c r="N473" s="1"/>
      <c r="O473" s="1"/>
    </row>
    <row r="474" ht="14.25" customHeight="1">
      <c r="A474" s="1"/>
      <c r="B474" s="1"/>
      <c r="C474" s="1"/>
      <c r="D474" s="1"/>
      <c r="E474" s="1"/>
      <c r="F474" s="1"/>
      <c r="G474" s="1"/>
      <c r="H474" s="1"/>
      <c r="I474" s="1"/>
      <c r="J474" s="1"/>
      <c r="K474" s="1"/>
      <c r="L474" s="1"/>
      <c r="M474" s="1"/>
      <c r="N474" s="1"/>
      <c r="O474" s="1"/>
    </row>
    <row r="475" ht="14.25" customHeight="1">
      <c r="A475" s="1"/>
      <c r="B475" s="1"/>
      <c r="C475" s="1"/>
      <c r="D475" s="1"/>
      <c r="E475" s="1"/>
      <c r="F475" s="1"/>
      <c r="G475" s="1"/>
      <c r="H475" s="1"/>
      <c r="I475" s="1"/>
      <c r="J475" s="1"/>
      <c r="K475" s="1"/>
      <c r="L475" s="1"/>
      <c r="M475" s="1"/>
      <c r="N475" s="1"/>
      <c r="O475" s="1"/>
    </row>
    <row r="476" ht="14.25" customHeight="1">
      <c r="A476" s="1"/>
      <c r="B476" s="1"/>
      <c r="C476" s="1"/>
      <c r="D476" s="1"/>
      <c r="E476" s="1"/>
      <c r="F476" s="1"/>
      <c r="G476" s="1"/>
      <c r="H476" s="1"/>
      <c r="I476" s="1"/>
      <c r="J476" s="1"/>
      <c r="K476" s="1"/>
      <c r="L476" s="1"/>
      <c r="M476" s="1"/>
      <c r="N476" s="1"/>
      <c r="O476" s="1"/>
    </row>
    <row r="477" ht="14.25" customHeight="1">
      <c r="A477" s="1"/>
      <c r="B477" s="1"/>
      <c r="C477" s="1"/>
      <c r="D477" s="1"/>
      <c r="E477" s="1"/>
      <c r="F477" s="1"/>
      <c r="G477" s="1"/>
      <c r="H477" s="1"/>
      <c r="I477" s="1"/>
      <c r="J477" s="1"/>
      <c r="K477" s="1"/>
      <c r="L477" s="1"/>
      <c r="M477" s="1"/>
      <c r="N477" s="1"/>
      <c r="O477" s="1"/>
    </row>
    <row r="478" ht="14.25" customHeight="1">
      <c r="A478" s="1"/>
      <c r="B478" s="1"/>
      <c r="C478" s="1"/>
      <c r="D478" s="1"/>
      <c r="E478" s="1"/>
      <c r="F478" s="1"/>
      <c r="G478" s="1"/>
      <c r="H478" s="1"/>
      <c r="I478" s="1"/>
      <c r="J478" s="1"/>
      <c r="K478" s="1"/>
      <c r="L478" s="1"/>
      <c r="M478" s="1"/>
      <c r="N478" s="1"/>
      <c r="O478" s="1"/>
    </row>
    <row r="479" ht="14.25" customHeight="1">
      <c r="A479" s="1"/>
      <c r="B479" s="1"/>
      <c r="C479" s="1"/>
      <c r="D479" s="1"/>
      <c r="E479" s="1"/>
      <c r="F479" s="1"/>
      <c r="G479" s="1"/>
      <c r="H479" s="1"/>
      <c r="I479" s="1"/>
      <c r="J479" s="1"/>
      <c r="K479" s="1"/>
      <c r="L479" s="1"/>
      <c r="M479" s="1"/>
      <c r="N479" s="1"/>
      <c r="O479" s="1"/>
    </row>
    <row r="480" ht="14.25" customHeight="1">
      <c r="A480" s="1"/>
      <c r="B480" s="1"/>
      <c r="C480" s="1"/>
      <c r="D480" s="1"/>
      <c r="E480" s="1"/>
      <c r="F480" s="1"/>
      <c r="G480" s="1"/>
      <c r="H480" s="1"/>
      <c r="I480" s="1"/>
      <c r="J480" s="1"/>
      <c r="K480" s="1"/>
      <c r="L480" s="1"/>
      <c r="M480" s="1"/>
      <c r="N480" s="1"/>
      <c r="O480" s="1"/>
    </row>
    <row r="481" ht="14.25" customHeight="1">
      <c r="A481" s="1"/>
      <c r="B481" s="1"/>
      <c r="C481" s="1"/>
      <c r="D481" s="1"/>
      <c r="E481" s="1"/>
      <c r="F481" s="1"/>
      <c r="G481" s="1"/>
      <c r="H481" s="1"/>
      <c r="I481" s="1"/>
      <c r="J481" s="1"/>
      <c r="K481" s="1"/>
      <c r="L481" s="1"/>
      <c r="M481" s="1"/>
      <c r="N481" s="1"/>
      <c r="O481" s="1"/>
    </row>
    <row r="482" ht="14.25" customHeight="1">
      <c r="A482" s="1"/>
      <c r="B482" s="1"/>
      <c r="C482" s="1"/>
      <c r="D482" s="1"/>
      <c r="E482" s="1"/>
      <c r="F482" s="1"/>
      <c r="G482" s="1"/>
      <c r="H482" s="1"/>
      <c r="I482" s="1"/>
      <c r="J482" s="1"/>
      <c r="K482" s="1"/>
      <c r="L482" s="1"/>
      <c r="M482" s="1"/>
      <c r="N482" s="1"/>
      <c r="O482" s="1"/>
    </row>
    <row r="483" ht="14.25" customHeight="1">
      <c r="A483" s="1"/>
      <c r="B483" s="1"/>
      <c r="C483" s="1"/>
      <c r="D483" s="1"/>
      <c r="E483" s="1"/>
      <c r="F483" s="1"/>
      <c r="G483" s="1"/>
      <c r="H483" s="1"/>
      <c r="I483" s="1"/>
      <c r="J483" s="1"/>
      <c r="K483" s="1"/>
      <c r="L483" s="1"/>
      <c r="M483" s="1"/>
      <c r="N483" s="1"/>
      <c r="O483" s="1"/>
    </row>
    <row r="484" ht="14.25" customHeight="1">
      <c r="A484" s="1"/>
      <c r="B484" s="1"/>
      <c r="C484" s="1"/>
      <c r="D484" s="1"/>
      <c r="E484" s="1"/>
      <c r="F484" s="1"/>
      <c r="G484" s="1"/>
      <c r="H484" s="1"/>
      <c r="I484" s="1"/>
      <c r="J484" s="1"/>
      <c r="K484" s="1"/>
      <c r="L484" s="1"/>
      <c r="M484" s="1"/>
      <c r="N484" s="1"/>
      <c r="O484" s="1"/>
    </row>
    <row r="485" ht="14.25" customHeight="1">
      <c r="A485" s="1"/>
      <c r="B485" s="1"/>
      <c r="C485" s="1"/>
      <c r="D485" s="1"/>
      <c r="E485" s="1"/>
      <c r="F485" s="1"/>
      <c r="G485" s="1"/>
      <c r="H485" s="1"/>
      <c r="I485" s="1"/>
      <c r="J485" s="1"/>
      <c r="K485" s="1"/>
      <c r="L485" s="1"/>
      <c r="M485" s="1"/>
      <c r="N485" s="1"/>
      <c r="O485" s="1"/>
    </row>
    <row r="486" ht="14.25" customHeight="1">
      <c r="A486" s="1"/>
      <c r="B486" s="1"/>
      <c r="C486" s="1"/>
      <c r="D486" s="1"/>
      <c r="E486" s="1"/>
      <c r="F486" s="1"/>
      <c r="G486" s="1"/>
      <c r="H486" s="1"/>
      <c r="I486" s="1"/>
      <c r="J486" s="1"/>
      <c r="K486" s="1"/>
      <c r="L486" s="1"/>
      <c r="M486" s="1"/>
      <c r="N486" s="1"/>
      <c r="O486" s="1"/>
    </row>
    <row r="487" ht="14.25" customHeight="1">
      <c r="A487" s="1"/>
      <c r="B487" s="1"/>
      <c r="C487" s="1"/>
      <c r="D487" s="1"/>
      <c r="E487" s="1"/>
      <c r="F487" s="1"/>
      <c r="G487" s="1"/>
      <c r="H487" s="1"/>
      <c r="I487" s="1"/>
      <c r="J487" s="1"/>
      <c r="K487" s="1"/>
      <c r="L487" s="1"/>
      <c r="M487" s="1"/>
      <c r="N487" s="1"/>
      <c r="O487" s="1"/>
    </row>
    <row r="488" ht="14.25" customHeight="1">
      <c r="A488" s="1"/>
      <c r="B488" s="1"/>
      <c r="C488" s="1"/>
      <c r="D488" s="1"/>
      <c r="E488" s="1"/>
      <c r="F488" s="1"/>
      <c r="G488" s="1"/>
      <c r="H488" s="1"/>
      <c r="I488" s="1"/>
      <c r="J488" s="1"/>
      <c r="K488" s="1"/>
      <c r="L488" s="1"/>
      <c r="M488" s="1"/>
      <c r="N488" s="1"/>
      <c r="O488" s="1"/>
    </row>
    <row r="489" ht="14.25" customHeight="1">
      <c r="A489" s="1"/>
      <c r="B489" s="1"/>
      <c r="C489" s="1"/>
      <c r="D489" s="1"/>
      <c r="E489" s="1"/>
      <c r="F489" s="1"/>
      <c r="G489" s="1"/>
      <c r="H489" s="1"/>
      <c r="I489" s="1"/>
      <c r="J489" s="1"/>
      <c r="K489" s="1"/>
      <c r="L489" s="1"/>
      <c r="M489" s="1"/>
      <c r="N489" s="1"/>
      <c r="O489" s="1"/>
    </row>
    <row r="490" ht="14.25" customHeight="1">
      <c r="A490" s="1"/>
      <c r="B490" s="1"/>
      <c r="C490" s="1"/>
      <c r="D490" s="1"/>
      <c r="E490" s="1"/>
      <c r="F490" s="1"/>
      <c r="G490" s="1"/>
      <c r="H490" s="1"/>
      <c r="I490" s="1"/>
      <c r="J490" s="1"/>
      <c r="K490" s="1"/>
      <c r="L490" s="1"/>
      <c r="M490" s="1"/>
      <c r="N490" s="1"/>
      <c r="O490" s="1"/>
    </row>
    <row r="491" ht="14.25" customHeight="1">
      <c r="A491" s="1"/>
      <c r="B491" s="1"/>
      <c r="C491" s="1"/>
      <c r="D491" s="1"/>
      <c r="E491" s="1"/>
      <c r="F491" s="1"/>
      <c r="G491" s="1"/>
      <c r="H491" s="1"/>
      <c r="I491" s="1"/>
      <c r="J491" s="1"/>
      <c r="K491" s="1"/>
      <c r="L491" s="1"/>
      <c r="M491" s="1"/>
      <c r="N491" s="1"/>
      <c r="O491" s="1"/>
    </row>
    <row r="492" ht="14.25" customHeight="1">
      <c r="A492" s="1"/>
      <c r="B492" s="1"/>
      <c r="C492" s="1"/>
      <c r="D492" s="1"/>
      <c r="E492" s="1"/>
      <c r="F492" s="1"/>
      <c r="G492" s="1"/>
      <c r="H492" s="1"/>
      <c r="I492" s="1"/>
      <c r="J492" s="1"/>
      <c r="K492" s="1"/>
      <c r="L492" s="1"/>
      <c r="M492" s="1"/>
      <c r="N492" s="1"/>
      <c r="O492" s="1"/>
    </row>
    <row r="493" ht="14.25" customHeight="1">
      <c r="A493" s="1"/>
      <c r="B493" s="1"/>
      <c r="C493" s="1"/>
      <c r="D493" s="1"/>
      <c r="E493" s="1"/>
      <c r="F493" s="1"/>
      <c r="G493" s="1"/>
      <c r="H493" s="1"/>
      <c r="I493" s="1"/>
      <c r="J493" s="1"/>
      <c r="K493" s="1"/>
      <c r="L493" s="1"/>
      <c r="M493" s="1"/>
      <c r="N493" s="1"/>
      <c r="O493" s="1"/>
    </row>
    <row r="494" ht="14.25" customHeight="1">
      <c r="A494" s="1"/>
      <c r="B494" s="1"/>
      <c r="C494" s="1"/>
      <c r="D494" s="1"/>
      <c r="E494" s="1"/>
      <c r="F494" s="1"/>
      <c r="G494" s="1"/>
      <c r="H494" s="1"/>
      <c r="I494" s="1"/>
      <c r="J494" s="1"/>
      <c r="K494" s="1"/>
      <c r="L494" s="1"/>
      <c r="M494" s="1"/>
      <c r="N494" s="1"/>
      <c r="O494" s="1"/>
    </row>
    <row r="495" ht="14.25" customHeight="1">
      <c r="A495" s="1"/>
      <c r="B495" s="1"/>
      <c r="C495" s="1"/>
      <c r="D495" s="1"/>
      <c r="E495" s="1"/>
      <c r="F495" s="1"/>
      <c r="G495" s="1"/>
      <c r="H495" s="1"/>
      <c r="I495" s="1"/>
      <c r="J495" s="1"/>
      <c r="K495" s="1"/>
      <c r="L495" s="1"/>
      <c r="M495" s="1"/>
      <c r="N495" s="1"/>
      <c r="O495" s="1"/>
    </row>
    <row r="496" ht="14.25" customHeight="1">
      <c r="A496" s="1"/>
      <c r="B496" s="1"/>
      <c r="C496" s="1"/>
      <c r="D496" s="1"/>
      <c r="E496" s="1"/>
      <c r="F496" s="1"/>
      <c r="G496" s="1"/>
      <c r="H496" s="1"/>
      <c r="I496" s="1"/>
      <c r="J496" s="1"/>
      <c r="K496" s="1"/>
      <c r="L496" s="1"/>
      <c r="M496" s="1"/>
      <c r="N496" s="1"/>
      <c r="O496" s="1"/>
    </row>
    <row r="497" ht="14.25" customHeight="1">
      <c r="A497" s="1"/>
      <c r="B497" s="1"/>
      <c r="C497" s="1"/>
      <c r="D497" s="1"/>
      <c r="E497" s="1"/>
      <c r="F497" s="1"/>
      <c r="G497" s="1"/>
      <c r="H497" s="1"/>
      <c r="I497" s="1"/>
      <c r="J497" s="1"/>
      <c r="K497" s="1"/>
      <c r="L497" s="1"/>
      <c r="M497" s="1"/>
      <c r="N497" s="1"/>
      <c r="O497" s="1"/>
    </row>
    <row r="498" ht="14.25" customHeight="1">
      <c r="A498" s="1"/>
      <c r="B498" s="1"/>
      <c r="C498" s="1"/>
      <c r="D498" s="1"/>
      <c r="E498" s="1"/>
      <c r="F498" s="1"/>
      <c r="G498" s="1"/>
      <c r="H498" s="1"/>
      <c r="I498" s="1"/>
      <c r="J498" s="1"/>
      <c r="K498" s="1"/>
      <c r="L498" s="1"/>
      <c r="M498" s="1"/>
      <c r="N498" s="1"/>
      <c r="O498" s="1"/>
    </row>
    <row r="499" ht="14.25" customHeight="1">
      <c r="A499" s="1"/>
      <c r="B499" s="1"/>
      <c r="C499" s="1"/>
      <c r="D499" s="1"/>
      <c r="E499" s="1"/>
      <c r="F499" s="1"/>
      <c r="G499" s="1"/>
      <c r="H499" s="1"/>
      <c r="I499" s="1"/>
      <c r="J499" s="1"/>
      <c r="K499" s="1"/>
      <c r="L499" s="1"/>
      <c r="M499" s="1"/>
      <c r="N499" s="1"/>
      <c r="O499" s="1"/>
    </row>
    <row r="500" ht="14.25" customHeight="1">
      <c r="A500" s="1"/>
      <c r="B500" s="1"/>
      <c r="C500" s="1"/>
      <c r="D500" s="1"/>
      <c r="E500" s="1"/>
      <c r="F500" s="1"/>
      <c r="G500" s="1"/>
      <c r="H500" s="1"/>
      <c r="I500" s="1"/>
      <c r="J500" s="1"/>
      <c r="K500" s="1"/>
      <c r="L500" s="1"/>
      <c r="M500" s="1"/>
      <c r="N500" s="1"/>
      <c r="O500" s="1"/>
    </row>
    <row r="501" ht="14.25" customHeight="1">
      <c r="A501" s="1"/>
      <c r="B501" s="1"/>
      <c r="C501" s="1"/>
      <c r="D501" s="1"/>
      <c r="E501" s="1"/>
      <c r="F501" s="1"/>
      <c r="G501" s="1"/>
      <c r="H501" s="1"/>
      <c r="I501" s="1"/>
      <c r="J501" s="1"/>
      <c r="K501" s="1"/>
      <c r="L501" s="1"/>
      <c r="M501" s="1"/>
      <c r="N501" s="1"/>
      <c r="O501" s="1"/>
    </row>
    <row r="502" ht="14.25" customHeight="1">
      <c r="A502" s="1"/>
      <c r="B502" s="1"/>
      <c r="C502" s="1"/>
      <c r="D502" s="1"/>
      <c r="E502" s="1"/>
      <c r="F502" s="1"/>
      <c r="G502" s="1"/>
      <c r="H502" s="1"/>
      <c r="I502" s="1"/>
      <c r="J502" s="1"/>
      <c r="K502" s="1"/>
      <c r="L502" s="1"/>
      <c r="M502" s="1"/>
      <c r="N502" s="1"/>
      <c r="O502" s="1"/>
    </row>
    <row r="503" ht="14.25" customHeight="1">
      <c r="A503" s="1"/>
      <c r="B503" s="1"/>
      <c r="C503" s="1"/>
      <c r="D503" s="1"/>
      <c r="E503" s="1"/>
      <c r="F503" s="1"/>
      <c r="G503" s="1"/>
      <c r="H503" s="1"/>
      <c r="I503" s="1"/>
      <c r="J503" s="1"/>
      <c r="K503" s="1"/>
      <c r="L503" s="1"/>
      <c r="M503" s="1"/>
      <c r="N503" s="1"/>
      <c r="O503" s="1"/>
    </row>
    <row r="504" ht="14.25" customHeight="1">
      <c r="A504" s="1"/>
      <c r="B504" s="1"/>
      <c r="C504" s="1"/>
      <c r="D504" s="1"/>
      <c r="E504" s="1"/>
      <c r="F504" s="1"/>
      <c r="G504" s="1"/>
      <c r="H504" s="1"/>
      <c r="I504" s="1"/>
      <c r="J504" s="1"/>
      <c r="K504" s="1"/>
      <c r="L504" s="1"/>
      <c r="M504" s="1"/>
      <c r="N504" s="1"/>
      <c r="O504" s="1"/>
    </row>
    <row r="505" ht="14.25" customHeight="1">
      <c r="A505" s="1"/>
      <c r="B505" s="1"/>
      <c r="C505" s="1"/>
      <c r="D505" s="1"/>
      <c r="E505" s="1"/>
      <c r="F505" s="1"/>
      <c r="G505" s="1"/>
      <c r="H505" s="1"/>
      <c r="I505" s="1"/>
      <c r="J505" s="1"/>
      <c r="K505" s="1"/>
      <c r="L505" s="1"/>
      <c r="M505" s="1"/>
      <c r="N505" s="1"/>
      <c r="O505" s="1"/>
    </row>
    <row r="506" ht="14.25" customHeight="1">
      <c r="A506" s="1"/>
      <c r="B506" s="1"/>
      <c r="C506" s="1"/>
      <c r="D506" s="1"/>
      <c r="E506" s="1"/>
      <c r="F506" s="1"/>
      <c r="G506" s="1"/>
      <c r="H506" s="1"/>
      <c r="I506" s="1"/>
      <c r="J506" s="1"/>
      <c r="K506" s="1"/>
      <c r="L506" s="1"/>
      <c r="M506" s="1"/>
      <c r="N506" s="1"/>
      <c r="O506" s="1"/>
    </row>
    <row r="507" ht="14.25" customHeight="1">
      <c r="A507" s="1"/>
      <c r="B507" s="1"/>
      <c r="C507" s="1"/>
      <c r="D507" s="1"/>
      <c r="E507" s="1"/>
      <c r="F507" s="1"/>
      <c r="G507" s="1"/>
      <c r="H507" s="1"/>
      <c r="I507" s="1"/>
      <c r="J507" s="1"/>
      <c r="K507" s="1"/>
      <c r="L507" s="1"/>
      <c r="M507" s="1"/>
      <c r="N507" s="1"/>
      <c r="O507" s="1"/>
    </row>
    <row r="508" ht="14.25" customHeight="1">
      <c r="A508" s="1"/>
      <c r="B508" s="1"/>
      <c r="C508" s="1"/>
      <c r="D508" s="1"/>
      <c r="E508" s="1"/>
      <c r="F508" s="1"/>
      <c r="G508" s="1"/>
      <c r="H508" s="1"/>
      <c r="I508" s="1"/>
      <c r="J508" s="1"/>
      <c r="K508" s="1"/>
      <c r="L508" s="1"/>
      <c r="M508" s="1"/>
      <c r="N508" s="1"/>
      <c r="O508" s="1"/>
    </row>
    <row r="509" ht="14.25" customHeight="1">
      <c r="A509" s="1"/>
      <c r="B509" s="1"/>
      <c r="C509" s="1"/>
      <c r="D509" s="1"/>
      <c r="E509" s="1"/>
      <c r="F509" s="1"/>
      <c r="G509" s="1"/>
      <c r="H509" s="1"/>
      <c r="I509" s="1"/>
      <c r="J509" s="1"/>
      <c r="K509" s="1"/>
      <c r="L509" s="1"/>
      <c r="M509" s="1"/>
      <c r="N509" s="1"/>
      <c r="O509" s="1"/>
    </row>
    <row r="510" ht="14.25" customHeight="1">
      <c r="A510" s="1"/>
      <c r="B510" s="1"/>
      <c r="C510" s="1"/>
      <c r="D510" s="1"/>
      <c r="E510" s="1"/>
      <c r="F510" s="1"/>
      <c r="G510" s="1"/>
      <c r="H510" s="1"/>
      <c r="I510" s="1"/>
      <c r="J510" s="1"/>
      <c r="K510" s="1"/>
      <c r="L510" s="1"/>
      <c r="M510" s="1"/>
      <c r="N510" s="1"/>
      <c r="O510" s="1"/>
    </row>
    <row r="511" ht="14.25" customHeight="1">
      <c r="A511" s="1"/>
      <c r="B511" s="1"/>
      <c r="C511" s="1"/>
      <c r="D511" s="1"/>
      <c r="E511" s="1"/>
      <c r="F511" s="1"/>
      <c r="G511" s="1"/>
      <c r="H511" s="1"/>
      <c r="I511" s="1"/>
      <c r="J511" s="1"/>
      <c r="K511" s="1"/>
      <c r="L511" s="1"/>
      <c r="M511" s="1"/>
      <c r="N511" s="1"/>
      <c r="O511" s="1"/>
    </row>
    <row r="512" ht="14.25" customHeight="1">
      <c r="A512" s="1"/>
      <c r="B512" s="1"/>
      <c r="C512" s="1"/>
      <c r="D512" s="1"/>
      <c r="E512" s="1"/>
      <c r="F512" s="1"/>
      <c r="G512" s="1"/>
      <c r="H512" s="1"/>
      <c r="I512" s="1"/>
      <c r="J512" s="1"/>
      <c r="K512" s="1"/>
      <c r="L512" s="1"/>
      <c r="M512" s="1"/>
      <c r="N512" s="1"/>
      <c r="O512" s="1"/>
    </row>
    <row r="513" ht="14.25" customHeight="1">
      <c r="A513" s="1"/>
      <c r="B513" s="1"/>
      <c r="C513" s="1"/>
      <c r="D513" s="1"/>
      <c r="E513" s="1"/>
      <c r="F513" s="1"/>
      <c r="G513" s="1"/>
      <c r="H513" s="1"/>
      <c r="I513" s="1"/>
      <c r="J513" s="1"/>
      <c r="K513" s="1"/>
      <c r="L513" s="1"/>
      <c r="M513" s="1"/>
      <c r="N513" s="1"/>
      <c r="O513" s="1"/>
    </row>
    <row r="514" ht="14.25" customHeight="1">
      <c r="A514" s="1"/>
      <c r="B514" s="1"/>
      <c r="C514" s="1"/>
      <c r="D514" s="1"/>
      <c r="E514" s="1"/>
      <c r="F514" s="1"/>
      <c r="G514" s="1"/>
      <c r="H514" s="1"/>
      <c r="I514" s="1"/>
      <c r="J514" s="1"/>
      <c r="K514" s="1"/>
      <c r="L514" s="1"/>
      <c r="M514" s="1"/>
      <c r="N514" s="1"/>
      <c r="O514" s="1"/>
    </row>
    <row r="515" ht="14.25" customHeight="1">
      <c r="A515" s="1"/>
      <c r="B515" s="1"/>
      <c r="C515" s="1"/>
      <c r="D515" s="1"/>
      <c r="E515" s="1"/>
      <c r="F515" s="1"/>
      <c r="G515" s="1"/>
      <c r="H515" s="1"/>
      <c r="I515" s="1"/>
      <c r="J515" s="1"/>
      <c r="K515" s="1"/>
      <c r="L515" s="1"/>
      <c r="M515" s="1"/>
      <c r="N515" s="1"/>
      <c r="O515" s="1"/>
    </row>
    <row r="516" ht="14.25" customHeight="1">
      <c r="A516" s="1"/>
      <c r="B516" s="1"/>
      <c r="C516" s="1"/>
      <c r="D516" s="1"/>
      <c r="E516" s="1"/>
      <c r="F516" s="1"/>
      <c r="G516" s="1"/>
      <c r="H516" s="1"/>
      <c r="I516" s="1"/>
      <c r="J516" s="1"/>
      <c r="K516" s="1"/>
      <c r="L516" s="1"/>
      <c r="M516" s="1"/>
      <c r="N516" s="1"/>
      <c r="O516" s="1"/>
    </row>
    <row r="517" ht="14.25" customHeight="1">
      <c r="A517" s="1"/>
      <c r="B517" s="1"/>
      <c r="C517" s="1"/>
      <c r="D517" s="1"/>
      <c r="E517" s="1"/>
      <c r="F517" s="1"/>
      <c r="G517" s="1"/>
      <c r="H517" s="1"/>
      <c r="I517" s="1"/>
      <c r="J517" s="1"/>
      <c r="K517" s="1"/>
      <c r="L517" s="1"/>
      <c r="M517" s="1"/>
      <c r="N517" s="1"/>
      <c r="O517" s="1"/>
    </row>
    <row r="518" ht="14.25" customHeight="1">
      <c r="A518" s="1"/>
      <c r="B518" s="1"/>
      <c r="C518" s="1"/>
      <c r="D518" s="1"/>
      <c r="E518" s="1"/>
      <c r="F518" s="1"/>
      <c r="G518" s="1"/>
      <c r="H518" s="1"/>
      <c r="I518" s="1"/>
      <c r="J518" s="1"/>
      <c r="K518" s="1"/>
      <c r="L518" s="1"/>
      <c r="M518" s="1"/>
      <c r="N518" s="1"/>
      <c r="O518" s="1"/>
    </row>
    <row r="519" ht="14.25" customHeight="1">
      <c r="A519" s="1"/>
      <c r="B519" s="1"/>
      <c r="C519" s="1"/>
      <c r="D519" s="1"/>
      <c r="E519" s="1"/>
      <c r="F519" s="1"/>
      <c r="G519" s="1"/>
      <c r="H519" s="1"/>
      <c r="I519" s="1"/>
      <c r="J519" s="1"/>
      <c r="K519" s="1"/>
      <c r="L519" s="1"/>
      <c r="M519" s="1"/>
      <c r="N519" s="1"/>
      <c r="O519" s="1"/>
    </row>
    <row r="520" ht="14.25" customHeight="1">
      <c r="A520" s="1"/>
      <c r="B520" s="1"/>
      <c r="C520" s="1"/>
      <c r="D520" s="1"/>
      <c r="E520" s="1"/>
      <c r="F520" s="1"/>
      <c r="G520" s="1"/>
      <c r="H520" s="1"/>
      <c r="I520" s="1"/>
      <c r="J520" s="1"/>
      <c r="K520" s="1"/>
      <c r="L520" s="1"/>
      <c r="M520" s="1"/>
      <c r="N520" s="1"/>
      <c r="O520" s="1"/>
    </row>
    <row r="521" ht="14.25" customHeight="1">
      <c r="A521" s="1"/>
      <c r="B521" s="1"/>
      <c r="C521" s="1"/>
      <c r="D521" s="1"/>
      <c r="E521" s="1"/>
      <c r="F521" s="1"/>
      <c r="G521" s="1"/>
      <c r="H521" s="1"/>
      <c r="I521" s="1"/>
      <c r="J521" s="1"/>
      <c r="K521" s="1"/>
      <c r="L521" s="1"/>
      <c r="M521" s="1"/>
      <c r="N521" s="1"/>
      <c r="O521" s="1"/>
    </row>
    <row r="522" ht="14.25" customHeight="1">
      <c r="A522" s="1"/>
      <c r="B522" s="1"/>
      <c r="C522" s="1"/>
      <c r="D522" s="1"/>
      <c r="E522" s="1"/>
      <c r="F522" s="1"/>
      <c r="G522" s="1"/>
      <c r="H522" s="1"/>
      <c r="I522" s="1"/>
      <c r="J522" s="1"/>
      <c r="K522" s="1"/>
      <c r="L522" s="1"/>
      <c r="M522" s="1"/>
      <c r="N522" s="1"/>
      <c r="O522" s="1"/>
    </row>
    <row r="523" ht="14.25" customHeight="1">
      <c r="A523" s="1"/>
      <c r="B523" s="1"/>
      <c r="C523" s="1"/>
      <c r="D523" s="1"/>
      <c r="E523" s="1"/>
      <c r="F523" s="1"/>
      <c r="G523" s="1"/>
      <c r="H523" s="1"/>
      <c r="I523" s="1"/>
      <c r="J523" s="1"/>
      <c r="K523" s="1"/>
      <c r="L523" s="1"/>
      <c r="M523" s="1"/>
      <c r="N523" s="1"/>
      <c r="O523" s="1"/>
    </row>
    <row r="524" ht="14.25" customHeight="1">
      <c r="A524" s="1"/>
      <c r="B524" s="1"/>
      <c r="C524" s="1"/>
      <c r="D524" s="1"/>
      <c r="E524" s="1"/>
      <c r="F524" s="1"/>
      <c r="G524" s="1"/>
      <c r="H524" s="1"/>
      <c r="I524" s="1"/>
      <c r="J524" s="1"/>
      <c r="K524" s="1"/>
      <c r="L524" s="1"/>
      <c r="M524" s="1"/>
      <c r="N524" s="1"/>
      <c r="O524" s="1"/>
    </row>
    <row r="525" ht="14.25" customHeight="1">
      <c r="A525" s="1"/>
      <c r="B525" s="1"/>
      <c r="C525" s="1"/>
      <c r="D525" s="1"/>
      <c r="E525" s="1"/>
      <c r="F525" s="1"/>
      <c r="G525" s="1"/>
      <c r="H525" s="1"/>
      <c r="I525" s="1"/>
      <c r="J525" s="1"/>
      <c r="K525" s="1"/>
      <c r="L525" s="1"/>
      <c r="M525" s="1"/>
      <c r="N525" s="1"/>
      <c r="O525" s="1"/>
    </row>
    <row r="526" ht="14.25" customHeight="1">
      <c r="A526" s="1"/>
      <c r="B526" s="1"/>
      <c r="C526" s="1"/>
      <c r="D526" s="1"/>
      <c r="E526" s="1"/>
      <c r="F526" s="1"/>
      <c r="G526" s="1"/>
      <c r="H526" s="1"/>
      <c r="I526" s="1"/>
      <c r="J526" s="1"/>
      <c r="K526" s="1"/>
      <c r="L526" s="1"/>
      <c r="M526" s="1"/>
      <c r="N526" s="1"/>
      <c r="O526" s="1"/>
    </row>
    <row r="527" ht="14.25" customHeight="1">
      <c r="A527" s="1"/>
      <c r="B527" s="1"/>
      <c r="C527" s="1"/>
      <c r="D527" s="1"/>
      <c r="E527" s="1"/>
      <c r="F527" s="1"/>
      <c r="G527" s="1"/>
      <c r="H527" s="1"/>
      <c r="I527" s="1"/>
      <c r="J527" s="1"/>
      <c r="K527" s="1"/>
      <c r="L527" s="1"/>
      <c r="M527" s="1"/>
      <c r="N527" s="1"/>
      <c r="O527" s="1"/>
    </row>
    <row r="528" ht="14.25" customHeight="1">
      <c r="A528" s="1"/>
      <c r="B528" s="1"/>
      <c r="C528" s="1"/>
      <c r="D528" s="1"/>
      <c r="E528" s="1"/>
      <c r="F528" s="1"/>
      <c r="G528" s="1"/>
      <c r="H528" s="1"/>
      <c r="I528" s="1"/>
      <c r="J528" s="1"/>
      <c r="K528" s="1"/>
      <c r="L528" s="1"/>
      <c r="M528" s="1"/>
      <c r="N528" s="1"/>
      <c r="O528" s="1"/>
    </row>
    <row r="529" ht="14.25" customHeight="1">
      <c r="A529" s="1"/>
      <c r="B529" s="1"/>
      <c r="C529" s="1"/>
      <c r="D529" s="1"/>
      <c r="E529" s="1"/>
      <c r="F529" s="1"/>
      <c r="G529" s="1"/>
      <c r="H529" s="1"/>
      <c r="I529" s="1"/>
      <c r="J529" s="1"/>
      <c r="K529" s="1"/>
      <c r="L529" s="1"/>
      <c r="M529" s="1"/>
      <c r="N529" s="1"/>
      <c r="O529" s="1"/>
    </row>
    <row r="530" ht="14.25" customHeight="1">
      <c r="A530" s="1"/>
      <c r="B530" s="1"/>
      <c r="C530" s="1"/>
      <c r="D530" s="1"/>
      <c r="E530" s="1"/>
      <c r="F530" s="1"/>
      <c r="G530" s="1"/>
      <c r="H530" s="1"/>
      <c r="I530" s="1"/>
      <c r="J530" s="1"/>
      <c r="K530" s="1"/>
      <c r="L530" s="1"/>
      <c r="M530" s="1"/>
      <c r="N530" s="1"/>
      <c r="O530" s="1"/>
    </row>
    <row r="531" ht="14.25" customHeight="1">
      <c r="A531" s="1"/>
      <c r="B531" s="1"/>
      <c r="C531" s="1"/>
      <c r="D531" s="1"/>
      <c r="E531" s="1"/>
      <c r="F531" s="1"/>
      <c r="G531" s="1"/>
      <c r="H531" s="1"/>
      <c r="I531" s="1"/>
      <c r="J531" s="1"/>
      <c r="K531" s="1"/>
      <c r="L531" s="1"/>
      <c r="M531" s="1"/>
      <c r="N531" s="1"/>
      <c r="O531" s="1"/>
    </row>
    <row r="532" ht="14.25" customHeight="1">
      <c r="A532" s="1"/>
      <c r="B532" s="1"/>
      <c r="C532" s="1"/>
      <c r="D532" s="1"/>
      <c r="E532" s="1"/>
      <c r="F532" s="1"/>
      <c r="G532" s="1"/>
      <c r="H532" s="1"/>
      <c r="I532" s="1"/>
      <c r="J532" s="1"/>
      <c r="K532" s="1"/>
      <c r="L532" s="1"/>
      <c r="M532" s="1"/>
      <c r="N532" s="1"/>
      <c r="O532" s="1"/>
    </row>
    <row r="533" ht="14.25" customHeight="1">
      <c r="A533" s="1"/>
      <c r="B533" s="1"/>
      <c r="C533" s="1"/>
      <c r="D533" s="1"/>
      <c r="E533" s="1"/>
      <c r="F533" s="1"/>
      <c r="G533" s="1"/>
      <c r="H533" s="1"/>
      <c r="I533" s="1"/>
      <c r="J533" s="1"/>
      <c r="K533" s="1"/>
      <c r="L533" s="1"/>
      <c r="M533" s="1"/>
      <c r="N533" s="1"/>
      <c r="O533" s="1"/>
    </row>
    <row r="534" ht="14.25" customHeight="1">
      <c r="A534" s="1"/>
      <c r="B534" s="1"/>
      <c r="C534" s="1"/>
      <c r="D534" s="1"/>
      <c r="E534" s="1"/>
      <c r="F534" s="1"/>
      <c r="G534" s="1"/>
      <c r="H534" s="1"/>
      <c r="I534" s="1"/>
      <c r="J534" s="1"/>
      <c r="K534" s="1"/>
      <c r="L534" s="1"/>
      <c r="M534" s="1"/>
      <c r="N534" s="1"/>
      <c r="O534" s="1"/>
    </row>
    <row r="535" ht="14.25" customHeight="1">
      <c r="A535" s="1"/>
      <c r="B535" s="1"/>
      <c r="C535" s="1"/>
      <c r="D535" s="1"/>
      <c r="E535" s="1"/>
      <c r="F535" s="1"/>
      <c r="G535" s="1"/>
      <c r="H535" s="1"/>
      <c r="I535" s="1"/>
      <c r="J535" s="1"/>
      <c r="K535" s="1"/>
      <c r="L535" s="1"/>
      <c r="M535" s="1"/>
      <c r="N535" s="1"/>
      <c r="O535" s="1"/>
    </row>
    <row r="536" ht="14.25" customHeight="1">
      <c r="A536" s="1"/>
      <c r="B536" s="1"/>
      <c r="C536" s="1"/>
      <c r="D536" s="1"/>
      <c r="E536" s="1"/>
      <c r="F536" s="1"/>
      <c r="G536" s="1"/>
      <c r="H536" s="1"/>
      <c r="I536" s="1"/>
      <c r="J536" s="1"/>
      <c r="K536" s="1"/>
      <c r="L536" s="1"/>
      <c r="M536" s="1"/>
      <c r="N536" s="1"/>
      <c r="O536" s="1"/>
    </row>
    <row r="537" ht="14.25" customHeight="1">
      <c r="A537" s="1"/>
      <c r="B537" s="1"/>
      <c r="C537" s="1"/>
      <c r="D537" s="1"/>
      <c r="E537" s="1"/>
      <c r="F537" s="1"/>
      <c r="G537" s="1"/>
      <c r="H537" s="1"/>
      <c r="I537" s="1"/>
      <c r="J537" s="1"/>
      <c r="K537" s="1"/>
      <c r="L537" s="1"/>
      <c r="M537" s="1"/>
      <c r="N537" s="1"/>
      <c r="O537" s="1"/>
    </row>
    <row r="538" ht="14.25" customHeight="1">
      <c r="A538" s="1"/>
      <c r="B538" s="1"/>
      <c r="C538" s="1"/>
      <c r="D538" s="1"/>
      <c r="E538" s="1"/>
      <c r="F538" s="1"/>
      <c r="G538" s="1"/>
      <c r="H538" s="1"/>
      <c r="I538" s="1"/>
      <c r="J538" s="1"/>
      <c r="K538" s="1"/>
      <c r="L538" s="1"/>
      <c r="M538" s="1"/>
      <c r="N538" s="1"/>
      <c r="O538" s="1"/>
    </row>
    <row r="539" ht="14.25" customHeight="1">
      <c r="A539" s="1"/>
      <c r="B539" s="1"/>
      <c r="C539" s="1"/>
      <c r="D539" s="1"/>
      <c r="E539" s="1"/>
      <c r="F539" s="1"/>
      <c r="G539" s="1"/>
      <c r="H539" s="1"/>
      <c r="I539" s="1"/>
      <c r="J539" s="1"/>
      <c r="K539" s="1"/>
      <c r="L539" s="1"/>
      <c r="M539" s="1"/>
      <c r="N539" s="1"/>
      <c r="O539" s="1"/>
    </row>
    <row r="540" ht="14.25" customHeight="1">
      <c r="A540" s="1"/>
      <c r="B540" s="1"/>
      <c r="C540" s="1"/>
      <c r="D540" s="1"/>
      <c r="E540" s="1"/>
      <c r="F540" s="1"/>
      <c r="G540" s="1"/>
      <c r="H540" s="1"/>
      <c r="I540" s="1"/>
      <c r="J540" s="1"/>
      <c r="K540" s="1"/>
      <c r="L540" s="1"/>
      <c r="M540" s="1"/>
      <c r="N540" s="1"/>
      <c r="O540" s="1"/>
    </row>
    <row r="541" ht="14.25" customHeight="1">
      <c r="A541" s="1"/>
      <c r="B541" s="1"/>
      <c r="C541" s="1"/>
      <c r="D541" s="1"/>
      <c r="E541" s="1"/>
      <c r="F541" s="1"/>
      <c r="G541" s="1"/>
      <c r="H541" s="1"/>
      <c r="I541" s="1"/>
      <c r="J541" s="1"/>
      <c r="K541" s="1"/>
      <c r="L541" s="1"/>
      <c r="M541" s="1"/>
      <c r="N541" s="1"/>
      <c r="O541" s="1"/>
    </row>
    <row r="542" ht="14.25" customHeight="1">
      <c r="A542" s="1"/>
      <c r="B542" s="1"/>
      <c r="C542" s="1"/>
      <c r="D542" s="1"/>
      <c r="E542" s="1"/>
      <c r="F542" s="1"/>
      <c r="G542" s="1"/>
      <c r="H542" s="1"/>
      <c r="I542" s="1"/>
      <c r="J542" s="1"/>
      <c r="K542" s="1"/>
      <c r="L542" s="1"/>
      <c r="M542" s="1"/>
      <c r="N542" s="1"/>
      <c r="O542" s="1"/>
    </row>
    <row r="543" ht="14.25" customHeight="1">
      <c r="A543" s="1"/>
      <c r="B543" s="1"/>
      <c r="C543" s="1"/>
      <c r="D543" s="1"/>
      <c r="E543" s="1"/>
      <c r="F543" s="1"/>
      <c r="G543" s="1"/>
      <c r="H543" s="1"/>
      <c r="I543" s="1"/>
      <c r="J543" s="1"/>
      <c r="K543" s="1"/>
      <c r="L543" s="1"/>
      <c r="M543" s="1"/>
      <c r="N543" s="1"/>
      <c r="O543" s="1"/>
    </row>
    <row r="544" ht="14.25" customHeight="1">
      <c r="A544" s="1"/>
      <c r="B544" s="1"/>
      <c r="C544" s="1"/>
      <c r="D544" s="1"/>
      <c r="E544" s="1"/>
      <c r="F544" s="1"/>
      <c r="G544" s="1"/>
      <c r="H544" s="1"/>
      <c r="I544" s="1"/>
      <c r="J544" s="1"/>
      <c r="K544" s="1"/>
      <c r="L544" s="1"/>
      <c r="M544" s="1"/>
      <c r="N544" s="1"/>
      <c r="O544" s="1"/>
    </row>
    <row r="545" ht="14.25" customHeight="1">
      <c r="A545" s="1"/>
      <c r="B545" s="1"/>
      <c r="C545" s="1"/>
      <c r="D545" s="1"/>
      <c r="E545" s="1"/>
      <c r="F545" s="1"/>
      <c r="G545" s="1"/>
      <c r="H545" s="1"/>
      <c r="I545" s="1"/>
      <c r="J545" s="1"/>
      <c r="K545" s="1"/>
      <c r="L545" s="1"/>
      <c r="M545" s="1"/>
      <c r="N545" s="1"/>
      <c r="O545" s="1"/>
    </row>
    <row r="546" ht="14.25" customHeight="1">
      <c r="A546" s="1"/>
      <c r="B546" s="1"/>
      <c r="C546" s="1"/>
      <c r="D546" s="1"/>
      <c r="E546" s="1"/>
      <c r="F546" s="1"/>
      <c r="G546" s="1"/>
      <c r="H546" s="1"/>
      <c r="I546" s="1"/>
      <c r="J546" s="1"/>
      <c r="K546" s="1"/>
      <c r="L546" s="1"/>
      <c r="M546" s="1"/>
      <c r="N546" s="1"/>
      <c r="O546" s="1"/>
    </row>
    <row r="547" ht="14.25" customHeight="1">
      <c r="A547" s="1"/>
      <c r="B547" s="1"/>
      <c r="C547" s="1"/>
      <c r="D547" s="1"/>
      <c r="E547" s="1"/>
      <c r="F547" s="1"/>
      <c r="G547" s="1"/>
      <c r="H547" s="1"/>
      <c r="I547" s="1"/>
      <c r="J547" s="1"/>
      <c r="K547" s="1"/>
      <c r="L547" s="1"/>
      <c r="M547" s="1"/>
      <c r="N547" s="1"/>
      <c r="O547" s="1"/>
    </row>
    <row r="548" ht="14.25" customHeight="1">
      <c r="A548" s="1"/>
      <c r="B548" s="1"/>
      <c r="C548" s="1"/>
      <c r="D548" s="1"/>
      <c r="E548" s="1"/>
      <c r="F548" s="1"/>
      <c r="G548" s="1"/>
      <c r="H548" s="1"/>
      <c r="I548" s="1"/>
      <c r="J548" s="1"/>
      <c r="K548" s="1"/>
      <c r="L548" s="1"/>
      <c r="M548" s="1"/>
      <c r="N548" s="1"/>
      <c r="O548" s="1"/>
    </row>
    <row r="549" ht="14.25" customHeight="1">
      <c r="A549" s="1"/>
      <c r="B549" s="1"/>
      <c r="C549" s="1"/>
      <c r="D549" s="1"/>
      <c r="E549" s="1"/>
      <c r="F549" s="1"/>
      <c r="G549" s="1"/>
      <c r="H549" s="1"/>
      <c r="I549" s="1"/>
      <c r="J549" s="1"/>
      <c r="K549" s="1"/>
      <c r="L549" s="1"/>
      <c r="M549" s="1"/>
      <c r="N549" s="1"/>
      <c r="O549" s="1"/>
    </row>
    <row r="550" ht="14.25" customHeight="1">
      <c r="A550" s="1"/>
      <c r="B550" s="1"/>
      <c r="C550" s="1"/>
      <c r="D550" s="1"/>
      <c r="E550" s="1"/>
      <c r="F550" s="1"/>
      <c r="G550" s="1"/>
      <c r="H550" s="1"/>
      <c r="I550" s="1"/>
      <c r="J550" s="1"/>
      <c r="K550" s="1"/>
      <c r="L550" s="1"/>
      <c r="M550" s="1"/>
      <c r="N550" s="1"/>
      <c r="O550" s="1"/>
    </row>
    <row r="551" ht="14.25" customHeight="1">
      <c r="A551" s="1"/>
      <c r="B551" s="1"/>
      <c r="C551" s="1"/>
      <c r="D551" s="1"/>
      <c r="E551" s="1"/>
      <c r="F551" s="1"/>
      <c r="G551" s="1"/>
      <c r="H551" s="1"/>
      <c r="I551" s="1"/>
      <c r="J551" s="1"/>
      <c r="K551" s="1"/>
      <c r="L551" s="1"/>
      <c r="M551" s="1"/>
      <c r="N551" s="1"/>
      <c r="O551" s="1"/>
    </row>
    <row r="552" ht="14.25" customHeight="1">
      <c r="A552" s="1"/>
      <c r="B552" s="1"/>
      <c r="C552" s="1"/>
      <c r="D552" s="1"/>
      <c r="E552" s="1"/>
      <c r="F552" s="1"/>
      <c r="G552" s="1"/>
      <c r="H552" s="1"/>
      <c r="I552" s="1"/>
      <c r="J552" s="1"/>
      <c r="K552" s="1"/>
      <c r="L552" s="1"/>
      <c r="M552" s="1"/>
      <c r="N552" s="1"/>
      <c r="O552" s="1"/>
    </row>
    <row r="553" ht="14.25" customHeight="1">
      <c r="A553" s="1"/>
      <c r="B553" s="1"/>
      <c r="C553" s="1"/>
      <c r="D553" s="1"/>
      <c r="E553" s="1"/>
      <c r="F553" s="1"/>
      <c r="G553" s="1"/>
      <c r="H553" s="1"/>
      <c r="I553" s="1"/>
      <c r="J553" s="1"/>
      <c r="K553" s="1"/>
      <c r="L553" s="1"/>
      <c r="M553" s="1"/>
      <c r="N553" s="1"/>
      <c r="O553" s="1"/>
    </row>
    <row r="554" ht="14.25" customHeight="1">
      <c r="A554" s="1"/>
      <c r="B554" s="1"/>
      <c r="C554" s="1"/>
      <c r="D554" s="1"/>
      <c r="E554" s="1"/>
      <c r="F554" s="1"/>
      <c r="G554" s="1"/>
      <c r="H554" s="1"/>
      <c r="I554" s="1"/>
      <c r="J554" s="1"/>
      <c r="K554" s="1"/>
      <c r="L554" s="1"/>
      <c r="M554" s="1"/>
      <c r="N554" s="1"/>
      <c r="O554" s="1"/>
    </row>
    <row r="555" ht="14.25" customHeight="1">
      <c r="A555" s="1"/>
      <c r="B555" s="1"/>
      <c r="C555" s="1"/>
      <c r="D555" s="1"/>
      <c r="E555" s="1"/>
      <c r="F555" s="1"/>
      <c r="G555" s="1"/>
      <c r="H555" s="1"/>
      <c r="I555" s="1"/>
      <c r="J555" s="1"/>
      <c r="K555" s="1"/>
      <c r="L555" s="1"/>
      <c r="M555" s="1"/>
      <c r="N555" s="1"/>
      <c r="O555" s="1"/>
    </row>
    <row r="556" ht="14.25" customHeight="1">
      <c r="A556" s="1"/>
      <c r="B556" s="1"/>
      <c r="C556" s="1"/>
      <c r="D556" s="1"/>
      <c r="E556" s="1"/>
      <c r="F556" s="1"/>
      <c r="G556" s="1"/>
      <c r="H556" s="1"/>
      <c r="I556" s="1"/>
      <c r="J556" s="1"/>
      <c r="K556" s="1"/>
      <c r="L556" s="1"/>
      <c r="M556" s="1"/>
      <c r="N556" s="1"/>
      <c r="O556" s="1"/>
    </row>
    <row r="557" ht="14.25" customHeight="1">
      <c r="A557" s="1"/>
      <c r="B557" s="1"/>
      <c r="C557" s="1"/>
      <c r="D557" s="1"/>
      <c r="E557" s="1"/>
      <c r="F557" s="1"/>
      <c r="G557" s="1"/>
      <c r="H557" s="1"/>
      <c r="I557" s="1"/>
      <c r="J557" s="1"/>
      <c r="K557" s="1"/>
      <c r="L557" s="1"/>
      <c r="M557" s="1"/>
      <c r="N557" s="1"/>
      <c r="O557" s="1"/>
    </row>
    <row r="558" ht="14.25" customHeight="1">
      <c r="A558" s="1"/>
      <c r="B558" s="1"/>
      <c r="C558" s="1"/>
      <c r="D558" s="1"/>
      <c r="E558" s="1"/>
      <c r="F558" s="1"/>
      <c r="G558" s="1"/>
      <c r="H558" s="1"/>
      <c r="I558" s="1"/>
      <c r="J558" s="1"/>
      <c r="K558" s="1"/>
      <c r="L558" s="1"/>
      <c r="M558" s="1"/>
      <c r="N558" s="1"/>
      <c r="O558" s="1"/>
    </row>
    <row r="559" ht="14.25" customHeight="1">
      <c r="A559" s="1"/>
      <c r="B559" s="1"/>
      <c r="C559" s="1"/>
      <c r="D559" s="1"/>
      <c r="E559" s="1"/>
      <c r="F559" s="1"/>
      <c r="G559" s="1"/>
      <c r="H559" s="1"/>
      <c r="I559" s="1"/>
      <c r="J559" s="1"/>
      <c r="K559" s="1"/>
      <c r="L559" s="1"/>
      <c r="M559" s="1"/>
      <c r="N559" s="1"/>
      <c r="O559" s="1"/>
    </row>
    <row r="560" ht="14.25" customHeight="1">
      <c r="A560" s="1"/>
      <c r="B560" s="1"/>
      <c r="C560" s="1"/>
      <c r="D560" s="1"/>
      <c r="E560" s="1"/>
      <c r="F560" s="1"/>
      <c r="G560" s="1"/>
      <c r="H560" s="1"/>
      <c r="I560" s="1"/>
      <c r="J560" s="1"/>
      <c r="K560" s="1"/>
      <c r="L560" s="1"/>
      <c r="M560" s="1"/>
      <c r="N560" s="1"/>
      <c r="O560" s="1"/>
    </row>
    <row r="561" ht="14.25" customHeight="1">
      <c r="A561" s="1"/>
      <c r="B561" s="1"/>
      <c r="C561" s="1"/>
      <c r="D561" s="1"/>
      <c r="E561" s="1"/>
      <c r="F561" s="1"/>
      <c r="G561" s="1"/>
      <c r="H561" s="1"/>
      <c r="I561" s="1"/>
      <c r="J561" s="1"/>
      <c r="K561" s="1"/>
      <c r="L561" s="1"/>
      <c r="M561" s="1"/>
      <c r="N561" s="1"/>
      <c r="O561" s="1"/>
    </row>
    <row r="562" ht="14.25" customHeight="1">
      <c r="A562" s="1"/>
      <c r="B562" s="1"/>
      <c r="C562" s="1"/>
      <c r="D562" s="1"/>
      <c r="E562" s="1"/>
      <c r="F562" s="1"/>
      <c r="G562" s="1"/>
      <c r="H562" s="1"/>
      <c r="I562" s="1"/>
      <c r="J562" s="1"/>
      <c r="K562" s="1"/>
      <c r="L562" s="1"/>
      <c r="M562" s="1"/>
      <c r="N562" s="1"/>
      <c r="O562" s="1"/>
    </row>
    <row r="563" ht="14.25" customHeight="1">
      <c r="A563" s="1"/>
      <c r="B563" s="1"/>
      <c r="C563" s="1"/>
      <c r="D563" s="1"/>
      <c r="E563" s="1"/>
      <c r="F563" s="1"/>
      <c r="G563" s="1"/>
      <c r="H563" s="1"/>
      <c r="I563" s="1"/>
      <c r="J563" s="1"/>
      <c r="K563" s="1"/>
      <c r="L563" s="1"/>
      <c r="M563" s="1"/>
      <c r="N563" s="1"/>
      <c r="O563" s="1"/>
    </row>
    <row r="564" ht="14.25" customHeight="1">
      <c r="A564" s="1"/>
      <c r="B564" s="1"/>
      <c r="C564" s="1"/>
      <c r="D564" s="1"/>
      <c r="E564" s="1"/>
      <c r="F564" s="1"/>
      <c r="G564" s="1"/>
      <c r="H564" s="1"/>
      <c r="I564" s="1"/>
      <c r="J564" s="1"/>
      <c r="K564" s="1"/>
      <c r="L564" s="1"/>
      <c r="M564" s="1"/>
      <c r="N564" s="1"/>
      <c r="O564" s="1"/>
    </row>
    <row r="565" ht="14.25" customHeight="1">
      <c r="A565" s="1"/>
      <c r="B565" s="1"/>
      <c r="C565" s="1"/>
      <c r="D565" s="1"/>
      <c r="E565" s="1"/>
      <c r="F565" s="1"/>
      <c r="G565" s="1"/>
      <c r="H565" s="1"/>
      <c r="I565" s="1"/>
      <c r="J565" s="1"/>
      <c r="K565" s="1"/>
      <c r="L565" s="1"/>
      <c r="M565" s="1"/>
      <c r="N565" s="1"/>
      <c r="O565" s="1"/>
    </row>
    <row r="566" ht="14.25" customHeight="1">
      <c r="A566" s="1"/>
      <c r="B566" s="1"/>
      <c r="C566" s="1"/>
      <c r="D566" s="1"/>
      <c r="E566" s="1"/>
      <c r="F566" s="1"/>
      <c r="G566" s="1"/>
      <c r="H566" s="1"/>
      <c r="I566" s="1"/>
      <c r="J566" s="1"/>
      <c r="K566" s="1"/>
      <c r="L566" s="1"/>
      <c r="M566" s="1"/>
      <c r="N566" s="1"/>
      <c r="O566" s="1"/>
    </row>
    <row r="567" ht="14.25" customHeight="1">
      <c r="A567" s="1"/>
      <c r="B567" s="1"/>
      <c r="C567" s="1"/>
      <c r="D567" s="1"/>
      <c r="E567" s="1"/>
      <c r="F567" s="1"/>
      <c r="G567" s="1"/>
      <c r="H567" s="1"/>
      <c r="I567" s="1"/>
      <c r="J567" s="1"/>
      <c r="K567" s="1"/>
      <c r="L567" s="1"/>
      <c r="M567" s="1"/>
      <c r="N567" s="1"/>
      <c r="O567" s="1"/>
    </row>
    <row r="568" ht="14.25" customHeight="1">
      <c r="A568" s="1"/>
      <c r="B568" s="1"/>
      <c r="C568" s="1"/>
      <c r="D568" s="1"/>
      <c r="E568" s="1"/>
      <c r="F568" s="1"/>
      <c r="G568" s="1"/>
      <c r="H568" s="1"/>
      <c r="I568" s="1"/>
      <c r="J568" s="1"/>
      <c r="K568" s="1"/>
      <c r="L568" s="1"/>
      <c r="M568" s="1"/>
      <c r="N568" s="1"/>
      <c r="O568" s="1"/>
    </row>
    <row r="569" ht="14.25" customHeight="1">
      <c r="A569" s="1"/>
      <c r="B569" s="1"/>
      <c r="C569" s="1"/>
      <c r="D569" s="1"/>
      <c r="E569" s="1"/>
      <c r="F569" s="1"/>
      <c r="G569" s="1"/>
      <c r="H569" s="1"/>
      <c r="I569" s="1"/>
      <c r="J569" s="1"/>
      <c r="K569" s="1"/>
      <c r="L569" s="1"/>
      <c r="M569" s="1"/>
      <c r="N569" s="1"/>
      <c r="O569" s="1"/>
    </row>
    <row r="570" ht="14.25" customHeight="1">
      <c r="A570" s="1"/>
      <c r="B570" s="1"/>
      <c r="C570" s="1"/>
      <c r="D570" s="1"/>
      <c r="E570" s="1"/>
      <c r="F570" s="1"/>
      <c r="G570" s="1"/>
      <c r="H570" s="1"/>
      <c r="I570" s="1"/>
      <c r="J570" s="1"/>
      <c r="K570" s="1"/>
      <c r="L570" s="1"/>
      <c r="M570" s="1"/>
      <c r="N570" s="1"/>
      <c r="O570" s="1"/>
    </row>
    <row r="571" ht="14.25" customHeight="1">
      <c r="A571" s="1"/>
      <c r="B571" s="1"/>
      <c r="C571" s="1"/>
      <c r="D571" s="1"/>
      <c r="E571" s="1"/>
      <c r="F571" s="1"/>
      <c r="G571" s="1"/>
      <c r="H571" s="1"/>
      <c r="I571" s="1"/>
      <c r="J571" s="1"/>
      <c r="K571" s="1"/>
      <c r="L571" s="1"/>
      <c r="M571" s="1"/>
      <c r="N571" s="1"/>
      <c r="O571" s="1"/>
    </row>
    <row r="572" ht="14.25" customHeight="1">
      <c r="A572" s="1"/>
      <c r="B572" s="1"/>
      <c r="C572" s="1"/>
      <c r="D572" s="1"/>
      <c r="E572" s="1"/>
      <c r="F572" s="1"/>
      <c r="G572" s="1"/>
      <c r="H572" s="1"/>
      <c r="I572" s="1"/>
      <c r="J572" s="1"/>
      <c r="K572" s="1"/>
      <c r="L572" s="1"/>
      <c r="M572" s="1"/>
      <c r="N572" s="1"/>
      <c r="O572" s="1"/>
    </row>
    <row r="573" ht="14.25" customHeight="1">
      <c r="A573" s="1"/>
      <c r="B573" s="1"/>
      <c r="C573" s="1"/>
      <c r="D573" s="1"/>
      <c r="E573" s="1"/>
      <c r="F573" s="1"/>
      <c r="G573" s="1"/>
      <c r="H573" s="1"/>
      <c r="I573" s="1"/>
      <c r="J573" s="1"/>
      <c r="K573" s="1"/>
      <c r="L573" s="1"/>
      <c r="M573" s="1"/>
      <c r="N573" s="1"/>
      <c r="O573" s="1"/>
    </row>
    <row r="574" ht="14.25" customHeight="1">
      <c r="A574" s="1"/>
      <c r="B574" s="1"/>
      <c r="C574" s="1"/>
      <c r="D574" s="1"/>
      <c r="E574" s="1"/>
      <c r="F574" s="1"/>
      <c r="G574" s="1"/>
      <c r="H574" s="1"/>
      <c r="I574" s="1"/>
      <c r="J574" s="1"/>
      <c r="K574" s="1"/>
      <c r="L574" s="1"/>
      <c r="M574" s="1"/>
      <c r="N574" s="1"/>
      <c r="O574" s="1"/>
    </row>
    <row r="575" ht="14.25" customHeight="1">
      <c r="A575" s="1"/>
      <c r="B575" s="1"/>
      <c r="C575" s="1"/>
      <c r="D575" s="1"/>
      <c r="E575" s="1"/>
      <c r="F575" s="1"/>
      <c r="G575" s="1"/>
      <c r="H575" s="1"/>
      <c r="I575" s="1"/>
      <c r="J575" s="1"/>
      <c r="K575" s="1"/>
      <c r="L575" s="1"/>
      <c r="M575" s="1"/>
      <c r="N575" s="1"/>
      <c r="O575" s="1"/>
    </row>
    <row r="576" ht="14.25" customHeight="1">
      <c r="A576" s="1"/>
      <c r="B576" s="1"/>
      <c r="C576" s="1"/>
      <c r="D576" s="1"/>
      <c r="E576" s="1"/>
      <c r="F576" s="1"/>
      <c r="G576" s="1"/>
      <c r="H576" s="1"/>
      <c r="I576" s="1"/>
      <c r="J576" s="1"/>
      <c r="K576" s="1"/>
      <c r="L576" s="1"/>
      <c r="M576" s="1"/>
      <c r="N576" s="1"/>
      <c r="O576" s="1"/>
    </row>
    <row r="577" ht="14.25" customHeight="1">
      <c r="A577" s="1"/>
      <c r="B577" s="1"/>
      <c r="C577" s="1"/>
      <c r="D577" s="1"/>
      <c r="E577" s="1"/>
      <c r="F577" s="1"/>
      <c r="G577" s="1"/>
      <c r="H577" s="1"/>
      <c r="I577" s="1"/>
      <c r="J577" s="1"/>
      <c r="K577" s="1"/>
      <c r="L577" s="1"/>
      <c r="M577" s="1"/>
      <c r="N577" s="1"/>
      <c r="O577" s="1"/>
    </row>
    <row r="578" ht="14.25" customHeight="1">
      <c r="A578" s="1"/>
      <c r="B578" s="1"/>
      <c r="C578" s="1"/>
      <c r="D578" s="1"/>
      <c r="E578" s="1"/>
      <c r="F578" s="1"/>
      <c r="G578" s="1"/>
      <c r="H578" s="1"/>
      <c r="I578" s="1"/>
      <c r="J578" s="1"/>
      <c r="K578" s="1"/>
      <c r="L578" s="1"/>
      <c r="M578" s="1"/>
      <c r="N578" s="1"/>
      <c r="O578" s="1"/>
    </row>
    <row r="579" ht="14.25" customHeight="1">
      <c r="A579" s="1"/>
      <c r="B579" s="1"/>
      <c r="C579" s="1"/>
      <c r="D579" s="1"/>
      <c r="E579" s="1"/>
      <c r="F579" s="1"/>
      <c r="G579" s="1"/>
      <c r="H579" s="1"/>
      <c r="I579" s="1"/>
      <c r="J579" s="1"/>
      <c r="K579" s="1"/>
      <c r="L579" s="1"/>
      <c r="M579" s="1"/>
      <c r="N579" s="1"/>
      <c r="O579" s="1"/>
    </row>
    <row r="580" ht="14.25" customHeight="1">
      <c r="A580" s="1"/>
      <c r="B580" s="1"/>
      <c r="C580" s="1"/>
      <c r="D580" s="1"/>
      <c r="E580" s="1"/>
      <c r="F580" s="1"/>
      <c r="G580" s="1"/>
      <c r="H580" s="1"/>
      <c r="I580" s="1"/>
      <c r="J580" s="1"/>
      <c r="K580" s="1"/>
      <c r="L580" s="1"/>
      <c r="M580" s="1"/>
      <c r="N580" s="1"/>
      <c r="O580" s="1"/>
    </row>
    <row r="581" ht="14.25" customHeight="1">
      <c r="A581" s="1"/>
      <c r="B581" s="1"/>
      <c r="C581" s="1"/>
      <c r="D581" s="1"/>
      <c r="E581" s="1"/>
      <c r="F581" s="1"/>
      <c r="G581" s="1"/>
      <c r="H581" s="1"/>
      <c r="I581" s="1"/>
      <c r="J581" s="1"/>
      <c r="K581" s="1"/>
      <c r="L581" s="1"/>
      <c r="M581" s="1"/>
      <c r="N581" s="1"/>
      <c r="O581" s="1"/>
    </row>
    <row r="582" ht="14.25" customHeight="1">
      <c r="A582" s="1"/>
      <c r="B582" s="1"/>
      <c r="C582" s="1"/>
      <c r="D582" s="1"/>
      <c r="E582" s="1"/>
      <c r="F582" s="1"/>
      <c r="G582" s="1"/>
      <c r="H582" s="1"/>
      <c r="I582" s="1"/>
      <c r="J582" s="1"/>
      <c r="K582" s="1"/>
      <c r="L582" s="1"/>
      <c r="M582" s="1"/>
      <c r="N582" s="1"/>
      <c r="O582" s="1"/>
    </row>
    <row r="583" ht="14.25" customHeight="1">
      <c r="A583" s="1"/>
      <c r="B583" s="1"/>
      <c r="C583" s="1"/>
      <c r="D583" s="1"/>
      <c r="E583" s="1"/>
      <c r="F583" s="1"/>
      <c r="G583" s="1"/>
      <c r="H583" s="1"/>
      <c r="I583" s="1"/>
      <c r="J583" s="1"/>
      <c r="K583" s="1"/>
      <c r="L583" s="1"/>
      <c r="M583" s="1"/>
      <c r="N583" s="1"/>
      <c r="O583" s="1"/>
    </row>
    <row r="584" ht="14.25" customHeight="1">
      <c r="A584" s="1"/>
      <c r="B584" s="1"/>
      <c r="C584" s="1"/>
      <c r="D584" s="1"/>
      <c r="E584" s="1"/>
      <c r="F584" s="1"/>
      <c r="G584" s="1"/>
      <c r="H584" s="1"/>
      <c r="I584" s="1"/>
      <c r="J584" s="1"/>
      <c r="K584" s="1"/>
      <c r="L584" s="1"/>
      <c r="M584" s="1"/>
      <c r="N584" s="1"/>
      <c r="O584" s="1"/>
    </row>
    <row r="585" ht="14.25" customHeight="1">
      <c r="A585" s="1"/>
      <c r="B585" s="1"/>
      <c r="C585" s="1"/>
      <c r="D585" s="1"/>
      <c r="E585" s="1"/>
      <c r="F585" s="1"/>
      <c r="G585" s="1"/>
      <c r="H585" s="1"/>
      <c r="I585" s="1"/>
      <c r="J585" s="1"/>
      <c r="K585" s="1"/>
      <c r="L585" s="1"/>
      <c r="M585" s="1"/>
      <c r="N585" s="1"/>
      <c r="O585" s="1"/>
    </row>
    <row r="586" ht="14.25" customHeight="1">
      <c r="A586" s="1"/>
      <c r="B586" s="1"/>
      <c r="C586" s="1"/>
      <c r="D586" s="1"/>
      <c r="E586" s="1"/>
      <c r="F586" s="1"/>
      <c r="G586" s="1"/>
      <c r="H586" s="1"/>
      <c r="I586" s="1"/>
      <c r="J586" s="1"/>
      <c r="K586" s="1"/>
      <c r="L586" s="1"/>
      <c r="M586" s="1"/>
      <c r="N586" s="1"/>
      <c r="O586" s="1"/>
    </row>
    <row r="587" ht="14.25" customHeight="1">
      <c r="A587" s="1"/>
      <c r="B587" s="1"/>
      <c r="C587" s="1"/>
      <c r="D587" s="1"/>
      <c r="E587" s="1"/>
      <c r="F587" s="1"/>
      <c r="G587" s="1"/>
      <c r="H587" s="1"/>
      <c r="I587" s="1"/>
      <c r="J587" s="1"/>
      <c r="K587" s="1"/>
      <c r="L587" s="1"/>
      <c r="M587" s="1"/>
      <c r="N587" s="1"/>
      <c r="O587" s="1"/>
    </row>
    <row r="588" ht="14.25" customHeight="1">
      <c r="A588" s="1"/>
      <c r="B588" s="1"/>
      <c r="C588" s="1"/>
      <c r="D588" s="1"/>
      <c r="E588" s="1"/>
      <c r="F588" s="1"/>
      <c r="G588" s="1"/>
      <c r="H588" s="1"/>
      <c r="I588" s="1"/>
      <c r="J588" s="1"/>
      <c r="K588" s="1"/>
      <c r="L588" s="1"/>
      <c r="M588" s="1"/>
      <c r="N588" s="1"/>
      <c r="O588" s="1"/>
    </row>
    <row r="589" ht="14.25" customHeight="1">
      <c r="A589" s="1"/>
      <c r="B589" s="1"/>
      <c r="C589" s="1"/>
      <c r="D589" s="1"/>
      <c r="E589" s="1"/>
      <c r="F589" s="1"/>
      <c r="G589" s="1"/>
      <c r="H589" s="1"/>
      <c r="I589" s="1"/>
      <c r="J589" s="1"/>
      <c r="K589" s="1"/>
      <c r="L589" s="1"/>
      <c r="M589" s="1"/>
      <c r="N589" s="1"/>
      <c r="O589" s="1"/>
    </row>
    <row r="590" ht="14.25" customHeight="1">
      <c r="A590" s="1"/>
      <c r="B590" s="1"/>
      <c r="C590" s="1"/>
      <c r="D590" s="1"/>
      <c r="E590" s="1"/>
      <c r="F590" s="1"/>
      <c r="G590" s="1"/>
      <c r="H590" s="1"/>
      <c r="I590" s="1"/>
      <c r="J590" s="1"/>
      <c r="K590" s="1"/>
      <c r="L590" s="1"/>
      <c r="M590" s="1"/>
      <c r="N590" s="1"/>
      <c r="O590" s="1"/>
    </row>
    <row r="591" ht="14.25" customHeight="1">
      <c r="A591" s="1"/>
      <c r="B591" s="1"/>
      <c r="C591" s="1"/>
      <c r="D591" s="1"/>
      <c r="E591" s="1"/>
      <c r="F591" s="1"/>
      <c r="G591" s="1"/>
      <c r="H591" s="1"/>
      <c r="I591" s="1"/>
      <c r="J591" s="1"/>
      <c r="K591" s="1"/>
      <c r="L591" s="1"/>
      <c r="M591" s="1"/>
      <c r="N591" s="1"/>
      <c r="O591" s="1"/>
    </row>
    <row r="592" ht="14.25" customHeight="1">
      <c r="A592" s="1"/>
      <c r="B592" s="1"/>
      <c r="C592" s="1"/>
      <c r="D592" s="1"/>
      <c r="E592" s="1"/>
      <c r="F592" s="1"/>
      <c r="G592" s="1"/>
      <c r="H592" s="1"/>
      <c r="I592" s="1"/>
      <c r="J592" s="1"/>
      <c r="K592" s="1"/>
      <c r="L592" s="1"/>
      <c r="M592" s="1"/>
      <c r="N592" s="1"/>
      <c r="O592" s="1"/>
    </row>
    <row r="593" ht="14.25" customHeight="1">
      <c r="A593" s="1"/>
      <c r="B593" s="1"/>
      <c r="C593" s="1"/>
      <c r="D593" s="1"/>
      <c r="E593" s="1"/>
      <c r="F593" s="1"/>
      <c r="G593" s="1"/>
      <c r="H593" s="1"/>
      <c r="I593" s="1"/>
      <c r="J593" s="1"/>
      <c r="K593" s="1"/>
      <c r="L593" s="1"/>
      <c r="M593" s="1"/>
      <c r="N593" s="1"/>
      <c r="O593" s="1"/>
    </row>
    <row r="594" ht="14.25" customHeight="1">
      <c r="A594" s="1"/>
      <c r="B594" s="1"/>
      <c r="C594" s="1"/>
      <c r="D594" s="1"/>
      <c r="E594" s="1"/>
      <c r="F594" s="1"/>
      <c r="G594" s="1"/>
      <c r="H594" s="1"/>
      <c r="I594" s="1"/>
      <c r="J594" s="1"/>
      <c r="K594" s="1"/>
      <c r="L594" s="1"/>
      <c r="M594" s="1"/>
      <c r="N594" s="1"/>
      <c r="O594" s="1"/>
    </row>
    <row r="595" ht="14.25" customHeight="1">
      <c r="A595" s="1"/>
      <c r="B595" s="1"/>
      <c r="C595" s="1"/>
      <c r="D595" s="1"/>
      <c r="E595" s="1"/>
      <c r="F595" s="1"/>
      <c r="G595" s="1"/>
      <c r="H595" s="1"/>
      <c r="I595" s="1"/>
      <c r="J595" s="1"/>
      <c r="K595" s="1"/>
      <c r="L595" s="1"/>
      <c r="M595" s="1"/>
      <c r="N595" s="1"/>
      <c r="O595" s="1"/>
    </row>
    <row r="596" ht="14.25" customHeight="1">
      <c r="A596" s="1"/>
      <c r="B596" s="1"/>
      <c r="C596" s="1"/>
      <c r="D596" s="1"/>
      <c r="E596" s="1"/>
      <c r="F596" s="1"/>
      <c r="G596" s="1"/>
      <c r="H596" s="1"/>
      <c r="I596" s="1"/>
      <c r="J596" s="1"/>
      <c r="K596" s="1"/>
      <c r="L596" s="1"/>
      <c r="M596" s="1"/>
      <c r="N596" s="1"/>
      <c r="O596" s="1"/>
    </row>
    <row r="597" ht="14.25" customHeight="1">
      <c r="A597" s="1"/>
      <c r="B597" s="1"/>
      <c r="C597" s="1"/>
      <c r="D597" s="1"/>
      <c r="E597" s="1"/>
      <c r="F597" s="1"/>
      <c r="G597" s="1"/>
      <c r="H597" s="1"/>
      <c r="I597" s="1"/>
      <c r="J597" s="1"/>
      <c r="K597" s="1"/>
      <c r="L597" s="1"/>
      <c r="M597" s="1"/>
      <c r="N597" s="1"/>
      <c r="O597" s="1"/>
    </row>
    <row r="598" ht="14.25" customHeight="1">
      <c r="A598" s="1"/>
      <c r="B598" s="1"/>
      <c r="C598" s="1"/>
      <c r="D598" s="1"/>
      <c r="E598" s="1"/>
      <c r="F598" s="1"/>
      <c r="G598" s="1"/>
      <c r="H598" s="1"/>
      <c r="I598" s="1"/>
      <c r="J598" s="1"/>
      <c r="K598" s="1"/>
      <c r="L598" s="1"/>
      <c r="M598" s="1"/>
      <c r="N598" s="1"/>
      <c r="O598" s="1"/>
    </row>
    <row r="599" ht="14.25" customHeight="1">
      <c r="A599" s="1"/>
      <c r="B599" s="1"/>
      <c r="C599" s="1"/>
      <c r="D599" s="1"/>
      <c r="E599" s="1"/>
      <c r="F599" s="1"/>
      <c r="G599" s="1"/>
      <c r="H599" s="1"/>
      <c r="I599" s="1"/>
      <c r="J599" s="1"/>
      <c r="K599" s="1"/>
      <c r="L599" s="1"/>
      <c r="M599" s="1"/>
      <c r="N599" s="1"/>
      <c r="O599" s="1"/>
    </row>
    <row r="600" ht="14.25" customHeight="1">
      <c r="A600" s="1"/>
      <c r="B600" s="1"/>
      <c r="C600" s="1"/>
      <c r="D600" s="1"/>
      <c r="E600" s="1"/>
      <c r="F600" s="1"/>
      <c r="G600" s="1"/>
      <c r="H600" s="1"/>
      <c r="I600" s="1"/>
      <c r="J600" s="1"/>
      <c r="K600" s="1"/>
      <c r="L600" s="1"/>
      <c r="M600" s="1"/>
      <c r="N600" s="1"/>
      <c r="O600" s="1"/>
    </row>
    <row r="601" ht="14.25" customHeight="1">
      <c r="A601" s="1"/>
      <c r="B601" s="1"/>
      <c r="C601" s="1"/>
      <c r="D601" s="1"/>
      <c r="E601" s="1"/>
      <c r="F601" s="1"/>
      <c r="G601" s="1"/>
      <c r="H601" s="1"/>
      <c r="I601" s="1"/>
      <c r="J601" s="1"/>
      <c r="K601" s="1"/>
      <c r="L601" s="1"/>
      <c r="M601" s="1"/>
      <c r="N601" s="1"/>
      <c r="O601" s="1"/>
    </row>
    <row r="602" ht="14.25" customHeight="1">
      <c r="A602" s="1"/>
      <c r="B602" s="1"/>
      <c r="C602" s="1"/>
      <c r="D602" s="1"/>
      <c r="E602" s="1"/>
      <c r="F602" s="1"/>
      <c r="G602" s="1"/>
      <c r="H602" s="1"/>
      <c r="I602" s="1"/>
      <c r="J602" s="1"/>
      <c r="K602" s="1"/>
      <c r="L602" s="1"/>
      <c r="M602" s="1"/>
      <c r="N602" s="1"/>
      <c r="O602" s="1"/>
    </row>
    <row r="603" ht="14.25" customHeight="1">
      <c r="A603" s="1"/>
      <c r="B603" s="1"/>
      <c r="C603" s="1"/>
      <c r="D603" s="1"/>
      <c r="E603" s="1"/>
      <c r="F603" s="1"/>
      <c r="G603" s="1"/>
      <c r="H603" s="1"/>
      <c r="I603" s="1"/>
      <c r="J603" s="1"/>
      <c r="K603" s="1"/>
      <c r="L603" s="1"/>
      <c r="M603" s="1"/>
      <c r="N603" s="1"/>
      <c r="O603" s="1"/>
    </row>
    <row r="604" ht="14.25" customHeight="1">
      <c r="A604" s="1"/>
      <c r="B604" s="1"/>
      <c r="C604" s="1"/>
      <c r="D604" s="1"/>
      <c r="E604" s="1"/>
      <c r="F604" s="1"/>
      <c r="G604" s="1"/>
      <c r="H604" s="1"/>
      <c r="I604" s="1"/>
      <c r="J604" s="1"/>
      <c r="K604" s="1"/>
      <c r="L604" s="1"/>
      <c r="M604" s="1"/>
      <c r="N604" s="1"/>
      <c r="O604" s="1"/>
    </row>
    <row r="605" ht="14.25" customHeight="1">
      <c r="A605" s="1"/>
      <c r="B605" s="1"/>
      <c r="C605" s="1"/>
      <c r="D605" s="1"/>
      <c r="E605" s="1"/>
      <c r="F605" s="1"/>
      <c r="G605" s="1"/>
      <c r="H605" s="1"/>
      <c r="I605" s="1"/>
      <c r="J605" s="1"/>
      <c r="K605" s="1"/>
      <c r="L605" s="1"/>
      <c r="M605" s="1"/>
      <c r="N605" s="1"/>
      <c r="O605" s="1"/>
    </row>
    <row r="606" ht="14.25" customHeight="1">
      <c r="A606" s="1"/>
      <c r="B606" s="1"/>
      <c r="C606" s="1"/>
      <c r="D606" s="1"/>
      <c r="E606" s="1"/>
      <c r="F606" s="1"/>
      <c r="G606" s="1"/>
      <c r="H606" s="1"/>
      <c r="I606" s="1"/>
      <c r="J606" s="1"/>
      <c r="K606" s="1"/>
      <c r="L606" s="1"/>
      <c r="M606" s="1"/>
      <c r="N606" s="1"/>
      <c r="O606" s="1"/>
    </row>
    <row r="607" ht="14.25" customHeight="1">
      <c r="A607" s="1"/>
      <c r="B607" s="1"/>
      <c r="C607" s="1"/>
      <c r="D607" s="1"/>
      <c r="E607" s="1"/>
      <c r="F607" s="1"/>
      <c r="G607" s="1"/>
      <c r="H607" s="1"/>
      <c r="I607" s="1"/>
      <c r="J607" s="1"/>
      <c r="K607" s="1"/>
      <c r="L607" s="1"/>
      <c r="M607" s="1"/>
      <c r="N607" s="1"/>
      <c r="O607" s="1"/>
    </row>
    <row r="608" ht="14.25" customHeight="1">
      <c r="A608" s="1"/>
      <c r="B608" s="1"/>
      <c r="C608" s="1"/>
      <c r="D608" s="1"/>
      <c r="E608" s="1"/>
      <c r="F608" s="1"/>
      <c r="G608" s="1"/>
      <c r="H608" s="1"/>
      <c r="I608" s="1"/>
      <c r="J608" s="1"/>
      <c r="K608" s="1"/>
      <c r="L608" s="1"/>
      <c r="M608" s="1"/>
      <c r="N608" s="1"/>
      <c r="O608" s="1"/>
    </row>
    <row r="609" ht="14.25" customHeight="1">
      <c r="A609" s="1"/>
      <c r="B609" s="1"/>
      <c r="C609" s="1"/>
      <c r="D609" s="1"/>
      <c r="E609" s="1"/>
      <c r="F609" s="1"/>
      <c r="G609" s="1"/>
      <c r="H609" s="1"/>
      <c r="I609" s="1"/>
      <c r="J609" s="1"/>
      <c r="K609" s="1"/>
      <c r="L609" s="1"/>
      <c r="M609" s="1"/>
      <c r="N609" s="1"/>
      <c r="O609" s="1"/>
    </row>
    <row r="610" ht="14.25" customHeight="1">
      <c r="A610" s="1"/>
      <c r="B610" s="1"/>
      <c r="C610" s="1"/>
      <c r="D610" s="1"/>
      <c r="E610" s="1"/>
      <c r="F610" s="1"/>
      <c r="G610" s="1"/>
      <c r="H610" s="1"/>
      <c r="I610" s="1"/>
      <c r="J610" s="1"/>
      <c r="K610" s="1"/>
      <c r="L610" s="1"/>
      <c r="M610" s="1"/>
      <c r="N610" s="1"/>
      <c r="O610" s="1"/>
    </row>
    <row r="611" ht="14.25" customHeight="1">
      <c r="A611" s="1"/>
      <c r="B611" s="1"/>
      <c r="C611" s="1"/>
      <c r="D611" s="1"/>
      <c r="E611" s="1"/>
      <c r="F611" s="1"/>
      <c r="G611" s="1"/>
      <c r="H611" s="1"/>
      <c r="I611" s="1"/>
      <c r="J611" s="1"/>
      <c r="K611" s="1"/>
      <c r="L611" s="1"/>
      <c r="M611" s="1"/>
      <c r="N611" s="1"/>
      <c r="O611" s="1"/>
    </row>
    <row r="612" ht="14.25" customHeight="1">
      <c r="A612" s="1"/>
      <c r="B612" s="1"/>
      <c r="C612" s="1"/>
      <c r="D612" s="1"/>
      <c r="E612" s="1"/>
      <c r="F612" s="1"/>
      <c r="G612" s="1"/>
      <c r="H612" s="1"/>
      <c r="I612" s="1"/>
      <c r="J612" s="1"/>
      <c r="K612" s="1"/>
      <c r="L612" s="1"/>
      <c r="M612" s="1"/>
      <c r="N612" s="1"/>
      <c r="O612" s="1"/>
    </row>
    <row r="613" ht="14.25" customHeight="1">
      <c r="A613" s="1"/>
      <c r="B613" s="1"/>
      <c r="C613" s="1"/>
      <c r="D613" s="1"/>
      <c r="E613" s="1"/>
      <c r="F613" s="1"/>
      <c r="G613" s="1"/>
      <c r="H613" s="1"/>
      <c r="I613" s="1"/>
      <c r="J613" s="1"/>
      <c r="K613" s="1"/>
      <c r="L613" s="1"/>
      <c r="M613" s="1"/>
      <c r="N613" s="1"/>
      <c r="O613" s="1"/>
    </row>
    <row r="614" ht="14.25" customHeight="1">
      <c r="A614" s="1"/>
      <c r="B614" s="1"/>
      <c r="C614" s="1"/>
      <c r="D614" s="1"/>
      <c r="E614" s="1"/>
      <c r="F614" s="1"/>
      <c r="G614" s="1"/>
      <c r="H614" s="1"/>
      <c r="I614" s="1"/>
      <c r="J614" s="1"/>
      <c r="K614" s="1"/>
      <c r="L614" s="1"/>
      <c r="M614" s="1"/>
      <c r="N614" s="1"/>
      <c r="O614" s="1"/>
    </row>
    <row r="615" ht="14.25" customHeight="1">
      <c r="A615" s="1"/>
      <c r="B615" s="1"/>
      <c r="C615" s="1"/>
      <c r="D615" s="1"/>
      <c r="E615" s="1"/>
      <c r="F615" s="1"/>
      <c r="G615" s="1"/>
      <c r="H615" s="1"/>
      <c r="I615" s="1"/>
      <c r="J615" s="1"/>
      <c r="K615" s="1"/>
      <c r="L615" s="1"/>
      <c r="M615" s="1"/>
      <c r="N615" s="1"/>
      <c r="O615" s="1"/>
    </row>
    <row r="616" ht="14.25" customHeight="1">
      <c r="A616" s="1"/>
      <c r="B616" s="1"/>
      <c r="C616" s="1"/>
      <c r="D616" s="1"/>
      <c r="E616" s="1"/>
      <c r="F616" s="1"/>
      <c r="G616" s="1"/>
      <c r="H616" s="1"/>
      <c r="I616" s="1"/>
      <c r="J616" s="1"/>
      <c r="K616" s="1"/>
      <c r="L616" s="1"/>
      <c r="M616" s="1"/>
      <c r="N616" s="1"/>
      <c r="O616" s="1"/>
    </row>
    <row r="617" ht="14.25" customHeight="1">
      <c r="A617" s="1"/>
      <c r="B617" s="1"/>
      <c r="C617" s="1"/>
      <c r="D617" s="1"/>
      <c r="E617" s="1"/>
      <c r="F617" s="1"/>
      <c r="G617" s="1"/>
      <c r="H617" s="1"/>
      <c r="I617" s="1"/>
      <c r="J617" s="1"/>
      <c r="K617" s="1"/>
      <c r="L617" s="1"/>
      <c r="M617" s="1"/>
      <c r="N617" s="1"/>
      <c r="O617" s="1"/>
    </row>
    <row r="618" ht="14.25" customHeight="1">
      <c r="A618" s="1"/>
      <c r="B618" s="1"/>
      <c r="C618" s="1"/>
      <c r="D618" s="1"/>
      <c r="E618" s="1"/>
      <c r="F618" s="1"/>
      <c r="G618" s="1"/>
      <c r="H618" s="1"/>
      <c r="I618" s="1"/>
      <c r="J618" s="1"/>
      <c r="K618" s="1"/>
      <c r="L618" s="1"/>
      <c r="M618" s="1"/>
      <c r="N618" s="1"/>
      <c r="O618" s="1"/>
    </row>
    <row r="619" ht="14.25" customHeight="1">
      <c r="A619" s="1"/>
      <c r="B619" s="1"/>
      <c r="C619" s="1"/>
      <c r="D619" s="1"/>
      <c r="E619" s="1"/>
      <c r="F619" s="1"/>
      <c r="G619" s="1"/>
      <c r="H619" s="1"/>
      <c r="I619" s="1"/>
      <c r="J619" s="1"/>
      <c r="K619" s="1"/>
      <c r="L619" s="1"/>
      <c r="M619" s="1"/>
      <c r="N619" s="1"/>
      <c r="O619" s="1"/>
    </row>
    <row r="620" ht="14.25" customHeight="1">
      <c r="A620" s="1"/>
      <c r="B620" s="1"/>
      <c r="C620" s="1"/>
      <c r="D620" s="1"/>
      <c r="E620" s="1"/>
      <c r="F620" s="1"/>
      <c r="G620" s="1"/>
      <c r="H620" s="1"/>
      <c r="I620" s="1"/>
      <c r="J620" s="1"/>
      <c r="K620" s="1"/>
      <c r="L620" s="1"/>
      <c r="M620" s="1"/>
      <c r="N620" s="1"/>
      <c r="O620" s="1"/>
    </row>
    <row r="621" ht="14.25" customHeight="1">
      <c r="A621" s="1"/>
      <c r="B621" s="1"/>
      <c r="C621" s="1"/>
      <c r="D621" s="1"/>
      <c r="E621" s="1"/>
      <c r="F621" s="1"/>
      <c r="G621" s="1"/>
      <c r="H621" s="1"/>
      <c r="I621" s="1"/>
      <c r="J621" s="1"/>
      <c r="K621" s="1"/>
      <c r="L621" s="1"/>
      <c r="M621" s="1"/>
      <c r="N621" s="1"/>
      <c r="O621" s="1"/>
    </row>
    <row r="622" ht="14.25" customHeight="1">
      <c r="A622" s="1"/>
      <c r="B622" s="1"/>
      <c r="C622" s="1"/>
      <c r="D622" s="1"/>
      <c r="E622" s="1"/>
      <c r="F622" s="1"/>
      <c r="G622" s="1"/>
      <c r="H622" s="1"/>
      <c r="I622" s="1"/>
      <c r="J622" s="1"/>
      <c r="K622" s="1"/>
      <c r="L622" s="1"/>
      <c r="M622" s="1"/>
      <c r="N622" s="1"/>
      <c r="O622" s="1"/>
    </row>
    <row r="623" ht="14.25" customHeight="1">
      <c r="A623" s="1"/>
      <c r="B623" s="1"/>
      <c r="C623" s="1"/>
      <c r="D623" s="1"/>
      <c r="E623" s="1"/>
      <c r="F623" s="1"/>
      <c r="G623" s="1"/>
      <c r="H623" s="1"/>
      <c r="I623" s="1"/>
      <c r="J623" s="1"/>
      <c r="K623" s="1"/>
      <c r="L623" s="1"/>
      <c r="M623" s="1"/>
      <c r="N623" s="1"/>
      <c r="O623" s="1"/>
    </row>
    <row r="624" ht="14.25" customHeight="1">
      <c r="A624" s="1"/>
      <c r="B624" s="1"/>
      <c r="C624" s="1"/>
      <c r="D624" s="1"/>
      <c r="E624" s="1"/>
      <c r="F624" s="1"/>
      <c r="G624" s="1"/>
      <c r="H624" s="1"/>
      <c r="I624" s="1"/>
      <c r="J624" s="1"/>
      <c r="K624" s="1"/>
      <c r="L624" s="1"/>
      <c r="M624" s="1"/>
      <c r="N624" s="1"/>
      <c r="O624" s="1"/>
    </row>
    <row r="625" ht="14.25" customHeight="1">
      <c r="A625" s="1"/>
      <c r="B625" s="1"/>
      <c r="C625" s="1"/>
      <c r="D625" s="1"/>
      <c r="E625" s="1"/>
      <c r="F625" s="1"/>
      <c r="G625" s="1"/>
      <c r="H625" s="1"/>
      <c r="I625" s="1"/>
      <c r="J625" s="1"/>
      <c r="K625" s="1"/>
      <c r="L625" s="1"/>
      <c r="M625" s="1"/>
      <c r="N625" s="1"/>
      <c r="O625" s="1"/>
    </row>
    <row r="626" ht="14.25" customHeight="1">
      <c r="A626" s="1"/>
      <c r="B626" s="1"/>
      <c r="C626" s="1"/>
      <c r="D626" s="1"/>
      <c r="E626" s="1"/>
      <c r="F626" s="1"/>
      <c r="G626" s="1"/>
      <c r="H626" s="1"/>
      <c r="I626" s="1"/>
      <c r="J626" s="1"/>
      <c r="K626" s="1"/>
      <c r="L626" s="1"/>
      <c r="M626" s="1"/>
      <c r="N626" s="1"/>
      <c r="O626" s="1"/>
    </row>
    <row r="627" ht="14.25" customHeight="1">
      <c r="A627" s="1"/>
      <c r="B627" s="1"/>
      <c r="C627" s="1"/>
      <c r="D627" s="1"/>
      <c r="E627" s="1"/>
      <c r="F627" s="1"/>
      <c r="G627" s="1"/>
      <c r="H627" s="1"/>
      <c r="I627" s="1"/>
      <c r="J627" s="1"/>
      <c r="K627" s="1"/>
      <c r="L627" s="1"/>
      <c r="M627" s="1"/>
      <c r="N627" s="1"/>
      <c r="O627" s="1"/>
    </row>
    <row r="628" ht="14.25" customHeight="1">
      <c r="A628" s="1"/>
      <c r="B628" s="1"/>
      <c r="C628" s="1"/>
      <c r="D628" s="1"/>
      <c r="E628" s="1"/>
      <c r="F628" s="1"/>
      <c r="G628" s="1"/>
      <c r="H628" s="1"/>
      <c r="I628" s="1"/>
      <c r="J628" s="1"/>
      <c r="K628" s="1"/>
      <c r="L628" s="1"/>
      <c r="M628" s="1"/>
      <c r="N628" s="1"/>
      <c r="O628" s="1"/>
    </row>
    <row r="629" ht="14.25" customHeight="1">
      <c r="A629" s="1"/>
      <c r="B629" s="1"/>
      <c r="C629" s="1"/>
      <c r="D629" s="1"/>
      <c r="E629" s="1"/>
      <c r="F629" s="1"/>
      <c r="G629" s="1"/>
      <c r="H629" s="1"/>
      <c r="I629" s="1"/>
      <c r="J629" s="1"/>
      <c r="K629" s="1"/>
      <c r="L629" s="1"/>
      <c r="M629" s="1"/>
      <c r="N629" s="1"/>
      <c r="O629" s="1"/>
    </row>
    <row r="630" ht="14.25" customHeight="1">
      <c r="A630" s="1"/>
      <c r="B630" s="1"/>
      <c r="C630" s="1"/>
      <c r="D630" s="1"/>
      <c r="E630" s="1"/>
      <c r="F630" s="1"/>
      <c r="G630" s="1"/>
      <c r="H630" s="1"/>
      <c r="I630" s="1"/>
      <c r="J630" s="1"/>
      <c r="K630" s="1"/>
      <c r="L630" s="1"/>
      <c r="M630" s="1"/>
      <c r="N630" s="1"/>
      <c r="O630" s="1"/>
    </row>
    <row r="631" ht="14.25" customHeight="1">
      <c r="A631" s="1"/>
      <c r="B631" s="1"/>
      <c r="C631" s="1"/>
      <c r="D631" s="1"/>
      <c r="E631" s="1"/>
      <c r="F631" s="1"/>
      <c r="G631" s="1"/>
      <c r="H631" s="1"/>
      <c r="I631" s="1"/>
      <c r="J631" s="1"/>
      <c r="K631" s="1"/>
      <c r="L631" s="1"/>
      <c r="M631" s="1"/>
      <c r="N631" s="1"/>
      <c r="O631" s="1"/>
    </row>
    <row r="632" ht="14.25" customHeight="1">
      <c r="A632" s="1"/>
      <c r="B632" s="1"/>
      <c r="C632" s="1"/>
      <c r="D632" s="1"/>
      <c r="E632" s="1"/>
      <c r="F632" s="1"/>
      <c r="G632" s="1"/>
      <c r="H632" s="1"/>
      <c r="I632" s="1"/>
      <c r="J632" s="1"/>
      <c r="K632" s="1"/>
      <c r="L632" s="1"/>
      <c r="M632" s="1"/>
      <c r="N632" s="1"/>
      <c r="O632" s="1"/>
    </row>
    <row r="633" ht="14.25" customHeight="1">
      <c r="A633" s="1"/>
      <c r="B633" s="1"/>
      <c r="C633" s="1"/>
      <c r="D633" s="1"/>
      <c r="E633" s="1"/>
      <c r="F633" s="1"/>
      <c r="G633" s="1"/>
      <c r="H633" s="1"/>
      <c r="I633" s="1"/>
      <c r="J633" s="1"/>
      <c r="K633" s="1"/>
      <c r="L633" s="1"/>
      <c r="M633" s="1"/>
      <c r="N633" s="1"/>
      <c r="O633" s="1"/>
    </row>
    <row r="634" ht="14.25" customHeight="1">
      <c r="A634" s="1"/>
      <c r="B634" s="1"/>
      <c r="C634" s="1"/>
      <c r="D634" s="1"/>
      <c r="E634" s="1"/>
      <c r="F634" s="1"/>
      <c r="G634" s="1"/>
      <c r="H634" s="1"/>
      <c r="I634" s="1"/>
      <c r="J634" s="1"/>
      <c r="K634" s="1"/>
      <c r="L634" s="1"/>
      <c r="M634" s="1"/>
      <c r="N634" s="1"/>
      <c r="O634" s="1"/>
    </row>
    <row r="635" ht="14.25" customHeight="1">
      <c r="A635" s="1"/>
      <c r="B635" s="1"/>
      <c r="C635" s="1"/>
      <c r="D635" s="1"/>
      <c r="E635" s="1"/>
      <c r="F635" s="1"/>
      <c r="G635" s="1"/>
      <c r="H635" s="1"/>
      <c r="I635" s="1"/>
      <c r="J635" s="1"/>
      <c r="K635" s="1"/>
      <c r="L635" s="1"/>
      <c r="M635" s="1"/>
      <c r="N635" s="1"/>
      <c r="O635" s="1"/>
    </row>
    <row r="636" ht="14.25" customHeight="1">
      <c r="A636" s="1"/>
      <c r="B636" s="1"/>
      <c r="C636" s="1"/>
      <c r="D636" s="1"/>
      <c r="E636" s="1"/>
      <c r="F636" s="1"/>
      <c r="G636" s="1"/>
      <c r="H636" s="1"/>
      <c r="I636" s="1"/>
      <c r="J636" s="1"/>
      <c r="K636" s="1"/>
      <c r="L636" s="1"/>
      <c r="M636" s="1"/>
      <c r="N636" s="1"/>
      <c r="O636" s="1"/>
    </row>
    <row r="637" ht="14.25" customHeight="1">
      <c r="A637" s="1"/>
      <c r="B637" s="1"/>
      <c r="C637" s="1"/>
      <c r="D637" s="1"/>
      <c r="E637" s="1"/>
      <c r="F637" s="1"/>
      <c r="G637" s="1"/>
      <c r="H637" s="1"/>
      <c r="I637" s="1"/>
      <c r="J637" s="1"/>
      <c r="K637" s="1"/>
      <c r="L637" s="1"/>
      <c r="M637" s="1"/>
      <c r="N637" s="1"/>
      <c r="O637" s="1"/>
    </row>
    <row r="638" ht="14.25" customHeight="1">
      <c r="A638" s="1"/>
      <c r="B638" s="1"/>
      <c r="C638" s="1"/>
      <c r="D638" s="1"/>
      <c r="E638" s="1"/>
      <c r="F638" s="1"/>
      <c r="G638" s="1"/>
      <c r="H638" s="1"/>
      <c r="I638" s="1"/>
      <c r="J638" s="1"/>
      <c r="K638" s="1"/>
      <c r="L638" s="1"/>
      <c r="M638" s="1"/>
      <c r="N638" s="1"/>
      <c r="O638" s="1"/>
    </row>
    <row r="639" ht="14.25" customHeight="1">
      <c r="A639" s="1"/>
      <c r="B639" s="1"/>
      <c r="C639" s="1"/>
      <c r="D639" s="1"/>
      <c r="E639" s="1"/>
      <c r="F639" s="1"/>
      <c r="G639" s="1"/>
      <c r="H639" s="1"/>
      <c r="I639" s="1"/>
      <c r="J639" s="1"/>
      <c r="K639" s="1"/>
      <c r="L639" s="1"/>
      <c r="M639" s="1"/>
      <c r="N639" s="1"/>
      <c r="O639" s="1"/>
    </row>
    <row r="640" ht="14.25" customHeight="1">
      <c r="A640" s="1"/>
      <c r="B640" s="1"/>
      <c r="C640" s="1"/>
      <c r="D640" s="1"/>
      <c r="E640" s="1"/>
      <c r="F640" s="1"/>
      <c r="G640" s="1"/>
      <c r="H640" s="1"/>
      <c r="I640" s="1"/>
      <c r="J640" s="1"/>
      <c r="K640" s="1"/>
      <c r="L640" s="1"/>
      <c r="M640" s="1"/>
      <c r="N640" s="1"/>
      <c r="O640" s="1"/>
    </row>
    <row r="641" ht="14.25" customHeight="1">
      <c r="A641" s="1"/>
      <c r="B641" s="1"/>
      <c r="C641" s="1"/>
      <c r="D641" s="1"/>
      <c r="E641" s="1"/>
      <c r="F641" s="1"/>
      <c r="G641" s="1"/>
      <c r="H641" s="1"/>
      <c r="I641" s="1"/>
      <c r="J641" s="1"/>
      <c r="K641" s="1"/>
      <c r="L641" s="1"/>
      <c r="M641" s="1"/>
      <c r="N641" s="1"/>
      <c r="O641" s="1"/>
    </row>
    <row r="642" ht="14.25" customHeight="1">
      <c r="A642" s="1"/>
      <c r="B642" s="1"/>
      <c r="C642" s="1"/>
      <c r="D642" s="1"/>
      <c r="E642" s="1"/>
      <c r="F642" s="1"/>
      <c r="G642" s="1"/>
      <c r="H642" s="1"/>
      <c r="I642" s="1"/>
      <c r="J642" s="1"/>
      <c r="K642" s="1"/>
      <c r="L642" s="1"/>
      <c r="M642" s="1"/>
      <c r="N642" s="1"/>
      <c r="O642" s="1"/>
    </row>
    <row r="643" ht="14.25" customHeight="1">
      <c r="A643" s="1"/>
      <c r="B643" s="1"/>
      <c r="C643" s="1"/>
      <c r="D643" s="1"/>
      <c r="E643" s="1"/>
      <c r="F643" s="1"/>
      <c r="G643" s="1"/>
      <c r="H643" s="1"/>
      <c r="I643" s="1"/>
      <c r="J643" s="1"/>
      <c r="K643" s="1"/>
      <c r="L643" s="1"/>
      <c r="M643" s="1"/>
      <c r="N643" s="1"/>
      <c r="O643" s="1"/>
    </row>
    <row r="644" ht="14.25" customHeight="1">
      <c r="A644" s="1"/>
      <c r="B644" s="1"/>
      <c r="C644" s="1"/>
      <c r="D644" s="1"/>
      <c r="E644" s="1"/>
      <c r="F644" s="1"/>
      <c r="G644" s="1"/>
      <c r="H644" s="1"/>
      <c r="I644" s="1"/>
      <c r="J644" s="1"/>
      <c r="K644" s="1"/>
      <c r="L644" s="1"/>
      <c r="M644" s="1"/>
      <c r="N644" s="1"/>
      <c r="O644" s="1"/>
    </row>
    <row r="645" ht="14.25" customHeight="1">
      <c r="A645" s="1"/>
      <c r="B645" s="1"/>
      <c r="C645" s="1"/>
      <c r="D645" s="1"/>
      <c r="E645" s="1"/>
      <c r="F645" s="1"/>
      <c r="G645" s="1"/>
      <c r="H645" s="1"/>
      <c r="I645" s="1"/>
      <c r="J645" s="1"/>
      <c r="K645" s="1"/>
      <c r="L645" s="1"/>
      <c r="M645" s="1"/>
      <c r="N645" s="1"/>
      <c r="O645" s="1"/>
    </row>
    <row r="646" ht="14.25" customHeight="1">
      <c r="A646" s="1"/>
      <c r="B646" s="1"/>
      <c r="C646" s="1"/>
      <c r="D646" s="1"/>
      <c r="E646" s="1"/>
      <c r="F646" s="1"/>
      <c r="G646" s="1"/>
      <c r="H646" s="1"/>
      <c r="I646" s="1"/>
      <c r="J646" s="1"/>
      <c r="K646" s="1"/>
      <c r="L646" s="1"/>
      <c r="M646" s="1"/>
      <c r="N646" s="1"/>
      <c r="O646" s="1"/>
    </row>
    <row r="647" ht="14.25" customHeight="1">
      <c r="A647" s="1"/>
      <c r="B647" s="1"/>
      <c r="C647" s="1"/>
      <c r="D647" s="1"/>
      <c r="E647" s="1"/>
      <c r="F647" s="1"/>
      <c r="G647" s="1"/>
      <c r="H647" s="1"/>
      <c r="I647" s="1"/>
      <c r="J647" s="1"/>
      <c r="K647" s="1"/>
      <c r="L647" s="1"/>
      <c r="M647" s="1"/>
      <c r="N647" s="1"/>
      <c r="O647" s="1"/>
    </row>
    <row r="648" ht="14.25" customHeight="1">
      <c r="A648" s="1"/>
      <c r="B648" s="1"/>
      <c r="C648" s="1"/>
      <c r="D648" s="1"/>
      <c r="E648" s="1"/>
      <c r="F648" s="1"/>
      <c r="G648" s="1"/>
      <c r="H648" s="1"/>
      <c r="I648" s="1"/>
      <c r="J648" s="1"/>
      <c r="K648" s="1"/>
      <c r="L648" s="1"/>
      <c r="M648" s="1"/>
      <c r="N648" s="1"/>
      <c r="O648" s="1"/>
    </row>
    <row r="649" ht="14.25" customHeight="1">
      <c r="A649" s="1"/>
      <c r="B649" s="1"/>
      <c r="C649" s="1"/>
      <c r="D649" s="1"/>
      <c r="E649" s="1"/>
      <c r="F649" s="1"/>
      <c r="G649" s="1"/>
      <c r="H649" s="1"/>
      <c r="I649" s="1"/>
      <c r="J649" s="1"/>
      <c r="K649" s="1"/>
      <c r="L649" s="1"/>
      <c r="M649" s="1"/>
      <c r="N649" s="1"/>
      <c r="O649" s="1"/>
    </row>
    <row r="650" ht="14.25" customHeight="1">
      <c r="A650" s="1"/>
      <c r="B650" s="1"/>
      <c r="C650" s="1"/>
      <c r="D650" s="1"/>
      <c r="E650" s="1"/>
      <c r="F650" s="1"/>
      <c r="G650" s="1"/>
      <c r="H650" s="1"/>
      <c r="I650" s="1"/>
      <c r="J650" s="1"/>
      <c r="K650" s="1"/>
      <c r="L650" s="1"/>
      <c r="M650" s="1"/>
      <c r="N650" s="1"/>
      <c r="O650" s="1"/>
    </row>
    <row r="651" ht="14.25" customHeight="1">
      <c r="A651" s="1"/>
      <c r="B651" s="1"/>
      <c r="C651" s="1"/>
      <c r="D651" s="1"/>
      <c r="E651" s="1"/>
      <c r="F651" s="1"/>
      <c r="G651" s="1"/>
      <c r="H651" s="1"/>
      <c r="I651" s="1"/>
      <c r="J651" s="1"/>
      <c r="K651" s="1"/>
      <c r="L651" s="1"/>
      <c r="M651" s="1"/>
      <c r="N651" s="1"/>
      <c r="O651" s="1"/>
    </row>
    <row r="652" ht="14.25" customHeight="1">
      <c r="A652" s="1"/>
      <c r="B652" s="1"/>
      <c r="C652" s="1"/>
      <c r="D652" s="1"/>
      <c r="E652" s="1"/>
      <c r="F652" s="1"/>
      <c r="G652" s="1"/>
      <c r="H652" s="1"/>
      <c r="I652" s="1"/>
      <c r="J652" s="1"/>
      <c r="K652" s="1"/>
      <c r="L652" s="1"/>
      <c r="M652" s="1"/>
      <c r="N652" s="1"/>
      <c r="O652" s="1"/>
    </row>
    <row r="653" ht="14.25" customHeight="1">
      <c r="A653" s="1"/>
      <c r="B653" s="1"/>
      <c r="C653" s="1"/>
      <c r="D653" s="1"/>
      <c r="E653" s="1"/>
      <c r="F653" s="1"/>
      <c r="G653" s="1"/>
      <c r="H653" s="1"/>
      <c r="I653" s="1"/>
      <c r="J653" s="1"/>
      <c r="K653" s="1"/>
      <c r="L653" s="1"/>
      <c r="M653" s="1"/>
      <c r="N653" s="1"/>
      <c r="O653" s="1"/>
    </row>
    <row r="654" ht="14.25" customHeight="1">
      <c r="A654" s="1"/>
      <c r="B654" s="1"/>
      <c r="C654" s="1"/>
      <c r="D654" s="1"/>
      <c r="E654" s="1"/>
      <c r="F654" s="1"/>
      <c r="G654" s="1"/>
      <c r="H654" s="1"/>
      <c r="I654" s="1"/>
      <c r="J654" s="1"/>
      <c r="K654" s="1"/>
      <c r="L654" s="1"/>
      <c r="M654" s="1"/>
      <c r="N654" s="1"/>
      <c r="O654" s="1"/>
    </row>
    <row r="655" ht="14.25" customHeight="1">
      <c r="A655" s="1"/>
      <c r="B655" s="1"/>
      <c r="C655" s="1"/>
      <c r="D655" s="1"/>
      <c r="E655" s="1"/>
      <c r="F655" s="1"/>
      <c r="G655" s="1"/>
      <c r="H655" s="1"/>
      <c r="I655" s="1"/>
      <c r="J655" s="1"/>
      <c r="K655" s="1"/>
      <c r="L655" s="1"/>
      <c r="M655" s="1"/>
      <c r="N655" s="1"/>
      <c r="O655" s="1"/>
    </row>
    <row r="656" ht="14.25" customHeight="1">
      <c r="A656" s="1"/>
      <c r="B656" s="1"/>
      <c r="C656" s="1"/>
      <c r="D656" s="1"/>
      <c r="E656" s="1"/>
      <c r="F656" s="1"/>
      <c r="G656" s="1"/>
      <c r="H656" s="1"/>
      <c r="I656" s="1"/>
      <c r="J656" s="1"/>
      <c r="K656" s="1"/>
      <c r="L656" s="1"/>
      <c r="M656" s="1"/>
      <c r="N656" s="1"/>
      <c r="O656" s="1"/>
    </row>
    <row r="657" ht="14.25" customHeight="1">
      <c r="A657" s="1"/>
      <c r="B657" s="1"/>
      <c r="C657" s="1"/>
      <c r="D657" s="1"/>
      <c r="E657" s="1"/>
      <c r="F657" s="1"/>
      <c r="G657" s="1"/>
      <c r="H657" s="1"/>
      <c r="I657" s="1"/>
      <c r="J657" s="1"/>
      <c r="K657" s="1"/>
      <c r="L657" s="1"/>
      <c r="M657" s="1"/>
      <c r="N657" s="1"/>
      <c r="O657" s="1"/>
    </row>
    <row r="658" ht="14.25" customHeight="1">
      <c r="A658" s="1"/>
      <c r="B658" s="1"/>
      <c r="C658" s="1"/>
      <c r="D658" s="1"/>
      <c r="E658" s="1"/>
      <c r="F658" s="1"/>
      <c r="G658" s="1"/>
      <c r="H658" s="1"/>
      <c r="I658" s="1"/>
      <c r="J658" s="1"/>
      <c r="K658" s="1"/>
      <c r="L658" s="1"/>
      <c r="M658" s="1"/>
      <c r="N658" s="1"/>
      <c r="O658" s="1"/>
    </row>
    <row r="659" ht="14.25" customHeight="1">
      <c r="A659" s="1"/>
      <c r="B659" s="1"/>
      <c r="C659" s="1"/>
      <c r="D659" s="1"/>
      <c r="E659" s="1"/>
      <c r="F659" s="1"/>
      <c r="G659" s="1"/>
      <c r="H659" s="1"/>
      <c r="I659" s="1"/>
      <c r="J659" s="1"/>
      <c r="K659" s="1"/>
      <c r="L659" s="1"/>
      <c r="M659" s="1"/>
      <c r="N659" s="1"/>
      <c r="O659" s="1"/>
    </row>
    <row r="660" ht="14.25" customHeight="1">
      <c r="A660" s="1"/>
      <c r="B660" s="1"/>
      <c r="C660" s="1"/>
      <c r="D660" s="1"/>
      <c r="E660" s="1"/>
      <c r="F660" s="1"/>
      <c r="G660" s="1"/>
      <c r="H660" s="1"/>
      <c r="I660" s="1"/>
      <c r="J660" s="1"/>
      <c r="K660" s="1"/>
      <c r="L660" s="1"/>
      <c r="M660" s="1"/>
      <c r="N660" s="1"/>
      <c r="O660" s="1"/>
    </row>
    <row r="661" ht="14.25" customHeight="1">
      <c r="A661" s="1"/>
      <c r="B661" s="1"/>
      <c r="C661" s="1"/>
      <c r="D661" s="1"/>
      <c r="E661" s="1"/>
      <c r="F661" s="1"/>
      <c r="G661" s="1"/>
      <c r="H661" s="1"/>
      <c r="I661" s="1"/>
      <c r="J661" s="1"/>
      <c r="K661" s="1"/>
      <c r="L661" s="1"/>
      <c r="M661" s="1"/>
      <c r="N661" s="1"/>
      <c r="O661" s="1"/>
    </row>
    <row r="662" ht="14.25" customHeight="1">
      <c r="A662" s="1"/>
      <c r="B662" s="1"/>
      <c r="C662" s="1"/>
      <c r="D662" s="1"/>
      <c r="E662" s="1"/>
      <c r="F662" s="1"/>
      <c r="G662" s="1"/>
      <c r="H662" s="1"/>
      <c r="I662" s="1"/>
      <c r="J662" s="1"/>
      <c r="K662" s="1"/>
      <c r="L662" s="1"/>
      <c r="M662" s="1"/>
      <c r="N662" s="1"/>
      <c r="O662" s="1"/>
    </row>
    <row r="663" ht="14.25" customHeight="1">
      <c r="A663" s="1"/>
      <c r="B663" s="1"/>
      <c r="C663" s="1"/>
      <c r="D663" s="1"/>
      <c r="E663" s="1"/>
      <c r="F663" s="1"/>
      <c r="G663" s="1"/>
      <c r="H663" s="1"/>
      <c r="I663" s="1"/>
      <c r="J663" s="1"/>
      <c r="K663" s="1"/>
      <c r="L663" s="1"/>
      <c r="M663" s="1"/>
      <c r="N663" s="1"/>
      <c r="O663" s="1"/>
    </row>
    <row r="664" ht="14.25" customHeight="1">
      <c r="A664" s="1"/>
      <c r="B664" s="1"/>
      <c r="C664" s="1"/>
      <c r="D664" s="1"/>
      <c r="E664" s="1"/>
      <c r="F664" s="1"/>
      <c r="G664" s="1"/>
      <c r="H664" s="1"/>
      <c r="I664" s="1"/>
      <c r="J664" s="1"/>
      <c r="K664" s="1"/>
      <c r="L664" s="1"/>
      <c r="M664" s="1"/>
      <c r="N664" s="1"/>
      <c r="O664" s="1"/>
    </row>
    <row r="665" ht="14.25" customHeight="1">
      <c r="A665" s="1"/>
      <c r="B665" s="1"/>
      <c r="C665" s="1"/>
      <c r="D665" s="1"/>
      <c r="E665" s="1"/>
      <c r="F665" s="1"/>
      <c r="G665" s="1"/>
      <c r="H665" s="1"/>
      <c r="I665" s="1"/>
      <c r="J665" s="1"/>
      <c r="K665" s="1"/>
      <c r="L665" s="1"/>
      <c r="M665" s="1"/>
      <c r="N665" s="1"/>
      <c r="O665" s="1"/>
    </row>
    <row r="666" ht="14.25" customHeight="1">
      <c r="A666" s="1"/>
      <c r="B666" s="1"/>
      <c r="C666" s="1"/>
      <c r="D666" s="1"/>
      <c r="E666" s="1"/>
      <c r="F666" s="1"/>
      <c r="G666" s="1"/>
      <c r="H666" s="1"/>
      <c r="I666" s="1"/>
      <c r="J666" s="1"/>
      <c r="K666" s="1"/>
      <c r="L666" s="1"/>
      <c r="M666" s="1"/>
      <c r="N666" s="1"/>
      <c r="O666" s="1"/>
    </row>
    <row r="667" ht="14.25" customHeight="1">
      <c r="A667" s="1"/>
      <c r="B667" s="1"/>
      <c r="C667" s="1"/>
      <c r="D667" s="1"/>
      <c r="E667" s="1"/>
      <c r="F667" s="1"/>
      <c r="G667" s="1"/>
      <c r="H667" s="1"/>
      <c r="I667" s="1"/>
      <c r="J667" s="1"/>
      <c r="K667" s="1"/>
      <c r="L667" s="1"/>
      <c r="M667" s="1"/>
      <c r="N667" s="1"/>
      <c r="O667" s="1"/>
    </row>
    <row r="668" ht="14.25" customHeight="1">
      <c r="A668" s="1"/>
      <c r="B668" s="1"/>
      <c r="C668" s="1"/>
      <c r="D668" s="1"/>
      <c r="E668" s="1"/>
      <c r="F668" s="1"/>
      <c r="G668" s="1"/>
      <c r="H668" s="1"/>
      <c r="I668" s="1"/>
      <c r="J668" s="1"/>
      <c r="K668" s="1"/>
      <c r="L668" s="1"/>
      <c r="M668" s="1"/>
      <c r="N668" s="1"/>
      <c r="O668" s="1"/>
    </row>
    <row r="669" ht="14.25" customHeight="1">
      <c r="A669" s="1"/>
      <c r="B669" s="1"/>
      <c r="C669" s="1"/>
      <c r="D669" s="1"/>
      <c r="E669" s="1"/>
      <c r="F669" s="1"/>
      <c r="G669" s="1"/>
      <c r="H669" s="1"/>
      <c r="I669" s="1"/>
      <c r="J669" s="1"/>
      <c r="K669" s="1"/>
      <c r="L669" s="1"/>
      <c r="M669" s="1"/>
      <c r="N669" s="1"/>
      <c r="O669" s="1"/>
    </row>
    <row r="670" ht="14.25" customHeight="1">
      <c r="A670" s="1"/>
      <c r="B670" s="1"/>
      <c r="C670" s="1"/>
      <c r="D670" s="1"/>
      <c r="E670" s="1"/>
      <c r="F670" s="1"/>
      <c r="G670" s="1"/>
      <c r="H670" s="1"/>
      <c r="I670" s="1"/>
      <c r="J670" s="1"/>
      <c r="K670" s="1"/>
      <c r="L670" s="1"/>
      <c r="M670" s="1"/>
      <c r="N670" s="1"/>
      <c r="O670" s="1"/>
    </row>
    <row r="671" ht="14.25" customHeight="1">
      <c r="A671" s="1"/>
      <c r="B671" s="1"/>
      <c r="C671" s="1"/>
      <c r="D671" s="1"/>
      <c r="E671" s="1"/>
      <c r="F671" s="1"/>
      <c r="G671" s="1"/>
      <c r="H671" s="1"/>
      <c r="I671" s="1"/>
      <c r="J671" s="1"/>
      <c r="K671" s="1"/>
      <c r="L671" s="1"/>
      <c r="M671" s="1"/>
      <c r="N671" s="1"/>
      <c r="O671" s="1"/>
    </row>
    <row r="672" ht="14.25" customHeight="1">
      <c r="A672" s="1"/>
      <c r="B672" s="1"/>
      <c r="C672" s="1"/>
      <c r="D672" s="1"/>
      <c r="E672" s="1"/>
      <c r="F672" s="1"/>
      <c r="G672" s="1"/>
      <c r="H672" s="1"/>
      <c r="I672" s="1"/>
      <c r="J672" s="1"/>
      <c r="K672" s="1"/>
      <c r="L672" s="1"/>
      <c r="M672" s="1"/>
      <c r="N672" s="1"/>
      <c r="O672" s="1"/>
    </row>
    <row r="673" ht="14.25" customHeight="1">
      <c r="A673" s="1"/>
      <c r="B673" s="1"/>
      <c r="C673" s="1"/>
      <c r="D673" s="1"/>
      <c r="E673" s="1"/>
      <c r="F673" s="1"/>
      <c r="G673" s="1"/>
      <c r="H673" s="1"/>
      <c r="I673" s="1"/>
      <c r="J673" s="1"/>
      <c r="K673" s="1"/>
      <c r="L673" s="1"/>
      <c r="M673" s="1"/>
      <c r="N673" s="1"/>
      <c r="O673" s="1"/>
    </row>
    <row r="674" ht="14.25" customHeight="1">
      <c r="A674" s="1"/>
      <c r="B674" s="1"/>
      <c r="C674" s="1"/>
      <c r="D674" s="1"/>
      <c r="E674" s="1"/>
      <c r="F674" s="1"/>
      <c r="G674" s="1"/>
      <c r="H674" s="1"/>
      <c r="I674" s="1"/>
      <c r="J674" s="1"/>
      <c r="K674" s="1"/>
      <c r="L674" s="1"/>
      <c r="M674" s="1"/>
      <c r="N674" s="1"/>
      <c r="O674" s="1"/>
    </row>
    <row r="675" ht="14.25" customHeight="1">
      <c r="A675" s="1"/>
      <c r="B675" s="1"/>
      <c r="C675" s="1"/>
      <c r="D675" s="1"/>
      <c r="E675" s="1"/>
      <c r="F675" s="1"/>
      <c r="G675" s="1"/>
      <c r="H675" s="1"/>
      <c r="I675" s="1"/>
      <c r="J675" s="1"/>
      <c r="K675" s="1"/>
      <c r="L675" s="1"/>
      <c r="M675" s="1"/>
      <c r="N675" s="1"/>
      <c r="O675" s="1"/>
    </row>
    <row r="676" ht="14.25" customHeight="1">
      <c r="A676" s="1"/>
      <c r="B676" s="1"/>
      <c r="C676" s="1"/>
      <c r="D676" s="1"/>
      <c r="E676" s="1"/>
      <c r="F676" s="1"/>
      <c r="G676" s="1"/>
      <c r="H676" s="1"/>
      <c r="I676" s="1"/>
      <c r="J676" s="1"/>
      <c r="K676" s="1"/>
      <c r="L676" s="1"/>
      <c r="M676" s="1"/>
      <c r="N676" s="1"/>
      <c r="O676" s="1"/>
    </row>
    <row r="677" ht="14.25" customHeight="1">
      <c r="A677" s="1"/>
      <c r="B677" s="1"/>
      <c r="C677" s="1"/>
      <c r="D677" s="1"/>
      <c r="E677" s="1"/>
      <c r="F677" s="1"/>
      <c r="G677" s="1"/>
      <c r="H677" s="1"/>
      <c r="I677" s="1"/>
      <c r="J677" s="1"/>
      <c r="K677" s="1"/>
      <c r="L677" s="1"/>
      <c r="M677" s="1"/>
      <c r="N677" s="1"/>
      <c r="O677" s="1"/>
    </row>
    <row r="678" ht="14.25" customHeight="1">
      <c r="A678" s="1"/>
      <c r="B678" s="1"/>
      <c r="C678" s="1"/>
      <c r="D678" s="1"/>
      <c r="E678" s="1"/>
      <c r="F678" s="1"/>
      <c r="G678" s="1"/>
      <c r="H678" s="1"/>
      <c r="I678" s="1"/>
      <c r="J678" s="1"/>
      <c r="K678" s="1"/>
      <c r="L678" s="1"/>
      <c r="M678" s="1"/>
      <c r="N678" s="1"/>
      <c r="O678" s="1"/>
    </row>
    <row r="679" ht="14.25" customHeight="1">
      <c r="A679" s="1"/>
      <c r="B679" s="1"/>
      <c r="C679" s="1"/>
      <c r="D679" s="1"/>
      <c r="E679" s="1"/>
      <c r="F679" s="1"/>
      <c r="G679" s="1"/>
      <c r="H679" s="1"/>
      <c r="I679" s="1"/>
      <c r="J679" s="1"/>
      <c r="K679" s="1"/>
      <c r="L679" s="1"/>
      <c r="M679" s="1"/>
      <c r="N679" s="1"/>
      <c r="O679" s="1"/>
    </row>
    <row r="680" ht="14.25" customHeight="1">
      <c r="A680" s="1"/>
      <c r="B680" s="1"/>
      <c r="C680" s="1"/>
      <c r="D680" s="1"/>
      <c r="E680" s="1"/>
      <c r="F680" s="1"/>
      <c r="G680" s="1"/>
      <c r="H680" s="1"/>
      <c r="I680" s="1"/>
      <c r="J680" s="1"/>
      <c r="K680" s="1"/>
      <c r="L680" s="1"/>
      <c r="M680" s="1"/>
      <c r="N680" s="1"/>
      <c r="O680" s="1"/>
    </row>
    <row r="681" ht="14.25" customHeight="1">
      <c r="A681" s="1"/>
      <c r="B681" s="1"/>
      <c r="C681" s="1"/>
      <c r="D681" s="1"/>
      <c r="E681" s="1"/>
      <c r="F681" s="1"/>
      <c r="G681" s="1"/>
      <c r="H681" s="1"/>
      <c r="I681" s="1"/>
      <c r="J681" s="1"/>
      <c r="K681" s="1"/>
      <c r="L681" s="1"/>
      <c r="M681" s="1"/>
      <c r="N681" s="1"/>
      <c r="O681" s="1"/>
    </row>
    <row r="682" ht="14.25" customHeight="1">
      <c r="A682" s="1"/>
      <c r="B682" s="1"/>
      <c r="C682" s="1"/>
      <c r="D682" s="1"/>
      <c r="E682" s="1"/>
      <c r="F682" s="1"/>
      <c r="G682" s="1"/>
      <c r="H682" s="1"/>
      <c r="I682" s="1"/>
      <c r="J682" s="1"/>
      <c r="K682" s="1"/>
      <c r="L682" s="1"/>
      <c r="M682" s="1"/>
      <c r="N682" s="1"/>
      <c r="O682" s="1"/>
    </row>
    <row r="683" ht="14.25" customHeight="1">
      <c r="A683" s="1"/>
      <c r="B683" s="1"/>
      <c r="C683" s="1"/>
      <c r="D683" s="1"/>
      <c r="E683" s="1"/>
      <c r="F683" s="1"/>
      <c r="G683" s="1"/>
      <c r="H683" s="1"/>
      <c r="I683" s="1"/>
      <c r="J683" s="1"/>
      <c r="K683" s="1"/>
      <c r="L683" s="1"/>
      <c r="M683" s="1"/>
      <c r="N683" s="1"/>
      <c r="O683" s="1"/>
    </row>
    <row r="684" ht="14.25" customHeight="1">
      <c r="A684" s="1"/>
      <c r="B684" s="1"/>
      <c r="C684" s="1"/>
      <c r="D684" s="1"/>
      <c r="E684" s="1"/>
      <c r="F684" s="1"/>
      <c r="G684" s="1"/>
      <c r="H684" s="1"/>
      <c r="I684" s="1"/>
      <c r="J684" s="1"/>
      <c r="K684" s="1"/>
      <c r="L684" s="1"/>
      <c r="M684" s="1"/>
      <c r="N684" s="1"/>
      <c r="O684" s="1"/>
    </row>
    <row r="685" ht="14.25" customHeight="1">
      <c r="A685" s="1"/>
      <c r="B685" s="1"/>
      <c r="C685" s="1"/>
      <c r="D685" s="1"/>
      <c r="E685" s="1"/>
      <c r="F685" s="1"/>
      <c r="G685" s="1"/>
      <c r="H685" s="1"/>
      <c r="I685" s="1"/>
      <c r="J685" s="1"/>
      <c r="K685" s="1"/>
      <c r="L685" s="1"/>
      <c r="M685" s="1"/>
      <c r="N685" s="1"/>
      <c r="O685" s="1"/>
    </row>
    <row r="686" ht="14.25" customHeight="1">
      <c r="A686" s="1"/>
      <c r="B686" s="1"/>
      <c r="C686" s="1"/>
      <c r="D686" s="1"/>
      <c r="E686" s="1"/>
      <c r="F686" s="1"/>
      <c r="G686" s="1"/>
      <c r="H686" s="1"/>
      <c r="I686" s="1"/>
      <c r="J686" s="1"/>
      <c r="K686" s="1"/>
      <c r="L686" s="1"/>
      <c r="M686" s="1"/>
      <c r="N686" s="1"/>
      <c r="O686" s="1"/>
    </row>
    <row r="687" ht="14.25" customHeight="1">
      <c r="A687" s="1"/>
      <c r="B687" s="1"/>
      <c r="C687" s="1"/>
      <c r="D687" s="1"/>
      <c r="E687" s="1"/>
      <c r="F687" s="1"/>
      <c r="G687" s="1"/>
      <c r="H687" s="1"/>
      <c r="I687" s="1"/>
      <c r="J687" s="1"/>
      <c r="K687" s="1"/>
      <c r="L687" s="1"/>
      <c r="M687" s="1"/>
      <c r="N687" s="1"/>
      <c r="O687" s="1"/>
    </row>
    <row r="688" ht="14.25" customHeight="1">
      <c r="A688" s="1"/>
      <c r="B688" s="1"/>
      <c r="C688" s="1"/>
      <c r="D688" s="1"/>
      <c r="E688" s="1"/>
      <c r="F688" s="1"/>
      <c r="G688" s="1"/>
      <c r="H688" s="1"/>
      <c r="I688" s="1"/>
      <c r="J688" s="1"/>
      <c r="K688" s="1"/>
      <c r="L688" s="1"/>
      <c r="M688" s="1"/>
      <c r="N688" s="1"/>
      <c r="O688" s="1"/>
    </row>
    <row r="689" ht="14.25" customHeight="1">
      <c r="A689" s="1"/>
      <c r="B689" s="1"/>
      <c r="C689" s="1"/>
      <c r="D689" s="1"/>
      <c r="E689" s="1"/>
      <c r="F689" s="1"/>
      <c r="G689" s="1"/>
      <c r="H689" s="1"/>
      <c r="I689" s="1"/>
      <c r="J689" s="1"/>
      <c r="K689" s="1"/>
      <c r="L689" s="1"/>
      <c r="M689" s="1"/>
      <c r="N689" s="1"/>
      <c r="O689" s="1"/>
    </row>
    <row r="690" ht="14.25" customHeight="1">
      <c r="A690" s="1"/>
      <c r="B690" s="1"/>
      <c r="C690" s="1"/>
      <c r="D690" s="1"/>
      <c r="E690" s="1"/>
      <c r="F690" s="1"/>
      <c r="G690" s="1"/>
      <c r="H690" s="1"/>
      <c r="I690" s="1"/>
      <c r="J690" s="1"/>
      <c r="K690" s="1"/>
      <c r="L690" s="1"/>
      <c r="M690" s="1"/>
      <c r="N690" s="1"/>
      <c r="O690" s="1"/>
    </row>
    <row r="691" ht="14.25" customHeight="1">
      <c r="A691" s="1"/>
      <c r="B691" s="1"/>
      <c r="C691" s="1"/>
      <c r="D691" s="1"/>
      <c r="E691" s="1"/>
      <c r="F691" s="1"/>
      <c r="G691" s="1"/>
      <c r="H691" s="1"/>
      <c r="I691" s="1"/>
      <c r="J691" s="1"/>
      <c r="K691" s="1"/>
      <c r="L691" s="1"/>
      <c r="M691" s="1"/>
      <c r="N691" s="1"/>
      <c r="O691" s="1"/>
    </row>
    <row r="692" ht="14.25" customHeight="1">
      <c r="A692" s="1"/>
      <c r="B692" s="1"/>
      <c r="C692" s="1"/>
      <c r="D692" s="1"/>
      <c r="E692" s="1"/>
      <c r="F692" s="1"/>
      <c r="G692" s="1"/>
      <c r="H692" s="1"/>
      <c r="I692" s="1"/>
      <c r="J692" s="1"/>
      <c r="K692" s="1"/>
      <c r="L692" s="1"/>
      <c r="M692" s="1"/>
      <c r="N692" s="1"/>
      <c r="O692" s="1"/>
    </row>
    <row r="693" ht="14.25" customHeight="1">
      <c r="A693" s="1"/>
      <c r="B693" s="1"/>
      <c r="C693" s="1"/>
      <c r="D693" s="1"/>
      <c r="E693" s="1"/>
      <c r="F693" s="1"/>
      <c r="G693" s="1"/>
      <c r="H693" s="1"/>
      <c r="I693" s="1"/>
      <c r="J693" s="1"/>
      <c r="K693" s="1"/>
      <c r="L693" s="1"/>
      <c r="M693" s="1"/>
      <c r="N693" s="1"/>
      <c r="O693" s="1"/>
    </row>
    <row r="694" ht="14.25" customHeight="1">
      <c r="A694" s="1"/>
      <c r="B694" s="1"/>
      <c r="C694" s="1"/>
      <c r="D694" s="1"/>
      <c r="E694" s="1"/>
      <c r="F694" s="1"/>
      <c r="G694" s="1"/>
      <c r="H694" s="1"/>
      <c r="I694" s="1"/>
      <c r="J694" s="1"/>
      <c r="K694" s="1"/>
      <c r="L694" s="1"/>
      <c r="M694" s="1"/>
      <c r="N694" s="1"/>
      <c r="O694" s="1"/>
    </row>
    <row r="695" ht="14.25" customHeight="1">
      <c r="A695" s="1"/>
      <c r="B695" s="1"/>
      <c r="C695" s="1"/>
      <c r="D695" s="1"/>
      <c r="E695" s="1"/>
      <c r="F695" s="1"/>
      <c r="G695" s="1"/>
      <c r="H695" s="1"/>
      <c r="I695" s="1"/>
      <c r="J695" s="1"/>
      <c r="K695" s="1"/>
      <c r="L695" s="1"/>
      <c r="M695" s="1"/>
      <c r="N695" s="1"/>
      <c r="O695" s="1"/>
    </row>
    <row r="696" ht="14.25" customHeight="1">
      <c r="A696" s="1"/>
      <c r="B696" s="1"/>
      <c r="C696" s="1"/>
      <c r="D696" s="1"/>
      <c r="E696" s="1"/>
      <c r="F696" s="1"/>
      <c r="G696" s="1"/>
      <c r="H696" s="1"/>
      <c r="I696" s="1"/>
      <c r="J696" s="1"/>
      <c r="K696" s="1"/>
      <c r="L696" s="1"/>
      <c r="M696" s="1"/>
      <c r="N696" s="1"/>
      <c r="O696" s="1"/>
    </row>
    <row r="697" ht="14.25" customHeight="1">
      <c r="A697" s="1"/>
      <c r="B697" s="1"/>
      <c r="C697" s="1"/>
      <c r="D697" s="1"/>
      <c r="E697" s="1"/>
      <c r="F697" s="1"/>
      <c r="G697" s="1"/>
      <c r="H697" s="1"/>
      <c r="I697" s="1"/>
      <c r="J697" s="1"/>
      <c r="K697" s="1"/>
      <c r="L697" s="1"/>
      <c r="M697" s="1"/>
      <c r="N697" s="1"/>
      <c r="O697" s="1"/>
    </row>
    <row r="698" ht="14.25" customHeight="1">
      <c r="A698" s="1"/>
      <c r="B698" s="1"/>
      <c r="C698" s="1"/>
      <c r="D698" s="1"/>
      <c r="E698" s="1"/>
      <c r="F698" s="1"/>
      <c r="G698" s="1"/>
      <c r="H698" s="1"/>
      <c r="I698" s="1"/>
      <c r="J698" s="1"/>
      <c r="K698" s="1"/>
      <c r="L698" s="1"/>
      <c r="M698" s="1"/>
      <c r="N698" s="1"/>
      <c r="O698" s="1"/>
    </row>
    <row r="699" ht="14.25" customHeight="1">
      <c r="A699" s="1"/>
      <c r="B699" s="1"/>
      <c r="C699" s="1"/>
      <c r="D699" s="1"/>
      <c r="E699" s="1"/>
      <c r="F699" s="1"/>
      <c r="G699" s="1"/>
      <c r="H699" s="1"/>
      <c r="I699" s="1"/>
      <c r="J699" s="1"/>
      <c r="K699" s="1"/>
      <c r="L699" s="1"/>
      <c r="M699" s="1"/>
      <c r="N699" s="1"/>
      <c r="O699" s="1"/>
    </row>
    <row r="700" ht="14.25" customHeight="1">
      <c r="A700" s="1"/>
      <c r="B700" s="1"/>
      <c r="C700" s="1"/>
      <c r="D700" s="1"/>
      <c r="E700" s="1"/>
      <c r="F700" s="1"/>
      <c r="G700" s="1"/>
      <c r="H700" s="1"/>
      <c r="I700" s="1"/>
      <c r="J700" s="1"/>
      <c r="K700" s="1"/>
      <c r="L700" s="1"/>
      <c r="M700" s="1"/>
      <c r="N700" s="1"/>
      <c r="O700" s="1"/>
    </row>
    <row r="701" ht="14.25" customHeight="1">
      <c r="A701" s="1"/>
      <c r="B701" s="1"/>
      <c r="C701" s="1"/>
      <c r="D701" s="1"/>
      <c r="E701" s="1"/>
      <c r="F701" s="1"/>
      <c r="G701" s="1"/>
      <c r="H701" s="1"/>
      <c r="I701" s="1"/>
      <c r="J701" s="1"/>
      <c r="K701" s="1"/>
      <c r="L701" s="1"/>
      <c r="M701" s="1"/>
      <c r="N701" s="1"/>
      <c r="O701" s="1"/>
    </row>
    <row r="702" ht="14.25" customHeight="1">
      <c r="A702" s="1"/>
      <c r="B702" s="1"/>
      <c r="C702" s="1"/>
      <c r="D702" s="1"/>
      <c r="E702" s="1"/>
      <c r="F702" s="1"/>
      <c r="G702" s="1"/>
      <c r="H702" s="1"/>
      <c r="I702" s="1"/>
      <c r="J702" s="1"/>
      <c r="K702" s="1"/>
      <c r="L702" s="1"/>
      <c r="M702" s="1"/>
      <c r="N702" s="1"/>
      <c r="O702" s="1"/>
    </row>
    <row r="703" ht="14.25" customHeight="1">
      <c r="A703" s="1"/>
      <c r="B703" s="1"/>
      <c r="C703" s="1"/>
      <c r="D703" s="1"/>
      <c r="E703" s="1"/>
      <c r="F703" s="1"/>
      <c r="G703" s="1"/>
      <c r="H703" s="1"/>
      <c r="I703" s="1"/>
      <c r="J703" s="1"/>
      <c r="K703" s="1"/>
      <c r="L703" s="1"/>
      <c r="M703" s="1"/>
      <c r="N703" s="1"/>
      <c r="O703" s="1"/>
    </row>
    <row r="704" ht="14.25" customHeight="1">
      <c r="A704" s="1"/>
      <c r="B704" s="1"/>
      <c r="C704" s="1"/>
      <c r="D704" s="1"/>
      <c r="E704" s="1"/>
      <c r="F704" s="1"/>
      <c r="G704" s="1"/>
      <c r="H704" s="1"/>
      <c r="I704" s="1"/>
      <c r="J704" s="1"/>
      <c r="K704" s="1"/>
      <c r="L704" s="1"/>
      <c r="M704" s="1"/>
      <c r="N704" s="1"/>
      <c r="O704" s="1"/>
    </row>
    <row r="705" ht="14.25" customHeight="1">
      <c r="A705" s="1"/>
      <c r="B705" s="1"/>
      <c r="C705" s="1"/>
      <c r="D705" s="1"/>
      <c r="E705" s="1"/>
      <c r="F705" s="1"/>
      <c r="G705" s="1"/>
      <c r="H705" s="1"/>
      <c r="I705" s="1"/>
      <c r="J705" s="1"/>
      <c r="K705" s="1"/>
      <c r="L705" s="1"/>
      <c r="M705" s="1"/>
      <c r="N705" s="1"/>
      <c r="O705" s="1"/>
    </row>
    <row r="706" ht="14.25" customHeight="1">
      <c r="A706" s="1"/>
      <c r="B706" s="1"/>
      <c r="C706" s="1"/>
      <c r="D706" s="1"/>
      <c r="E706" s="1"/>
      <c r="F706" s="1"/>
      <c r="G706" s="1"/>
      <c r="H706" s="1"/>
      <c r="I706" s="1"/>
      <c r="J706" s="1"/>
      <c r="K706" s="1"/>
      <c r="L706" s="1"/>
      <c r="M706" s="1"/>
      <c r="N706" s="1"/>
      <c r="O706" s="1"/>
    </row>
    <row r="707" ht="14.25" customHeight="1">
      <c r="A707" s="1"/>
      <c r="B707" s="1"/>
      <c r="C707" s="1"/>
      <c r="D707" s="1"/>
      <c r="E707" s="1"/>
      <c r="F707" s="1"/>
      <c r="G707" s="1"/>
      <c r="H707" s="1"/>
      <c r="I707" s="1"/>
      <c r="J707" s="1"/>
      <c r="K707" s="1"/>
      <c r="L707" s="1"/>
      <c r="M707" s="1"/>
      <c r="N707" s="1"/>
      <c r="O707" s="1"/>
    </row>
    <row r="708" ht="14.25" customHeight="1">
      <c r="A708" s="1"/>
      <c r="B708" s="1"/>
      <c r="C708" s="1"/>
      <c r="D708" s="1"/>
      <c r="E708" s="1"/>
      <c r="F708" s="1"/>
      <c r="G708" s="1"/>
      <c r="H708" s="1"/>
      <c r="I708" s="1"/>
      <c r="J708" s="1"/>
      <c r="K708" s="1"/>
      <c r="L708" s="1"/>
      <c r="M708" s="1"/>
      <c r="N708" s="1"/>
      <c r="O708" s="1"/>
    </row>
    <row r="709" ht="14.25" customHeight="1">
      <c r="A709" s="1"/>
      <c r="B709" s="1"/>
      <c r="C709" s="1"/>
      <c r="D709" s="1"/>
      <c r="E709" s="1"/>
      <c r="F709" s="1"/>
      <c r="G709" s="1"/>
      <c r="H709" s="1"/>
      <c r="I709" s="1"/>
      <c r="J709" s="1"/>
      <c r="K709" s="1"/>
      <c r="L709" s="1"/>
      <c r="M709" s="1"/>
      <c r="N709" s="1"/>
      <c r="O709" s="1"/>
    </row>
    <row r="710" ht="14.25" customHeight="1">
      <c r="A710" s="1"/>
      <c r="B710" s="1"/>
      <c r="C710" s="1"/>
      <c r="D710" s="1"/>
      <c r="E710" s="1"/>
      <c r="F710" s="1"/>
      <c r="G710" s="1"/>
      <c r="H710" s="1"/>
      <c r="I710" s="1"/>
      <c r="J710" s="1"/>
      <c r="K710" s="1"/>
      <c r="L710" s="1"/>
      <c r="M710" s="1"/>
      <c r="N710" s="1"/>
      <c r="O710" s="1"/>
    </row>
    <row r="711" ht="14.25" customHeight="1">
      <c r="A711" s="1"/>
      <c r="B711" s="1"/>
      <c r="C711" s="1"/>
      <c r="D711" s="1"/>
      <c r="E711" s="1"/>
      <c r="F711" s="1"/>
      <c r="G711" s="1"/>
      <c r="H711" s="1"/>
      <c r="I711" s="1"/>
      <c r="J711" s="1"/>
      <c r="K711" s="1"/>
      <c r="L711" s="1"/>
      <c r="M711" s="1"/>
      <c r="N711" s="1"/>
      <c r="O711" s="1"/>
    </row>
    <row r="712" ht="14.25" customHeight="1">
      <c r="A712" s="1"/>
      <c r="B712" s="1"/>
      <c r="C712" s="1"/>
      <c r="D712" s="1"/>
      <c r="E712" s="1"/>
      <c r="F712" s="1"/>
      <c r="G712" s="1"/>
      <c r="H712" s="1"/>
      <c r="I712" s="1"/>
      <c r="J712" s="1"/>
      <c r="K712" s="1"/>
      <c r="L712" s="1"/>
      <c r="M712" s="1"/>
      <c r="N712" s="1"/>
      <c r="O712" s="1"/>
    </row>
    <row r="713" ht="14.25" customHeight="1">
      <c r="A713" s="1"/>
      <c r="B713" s="1"/>
      <c r="C713" s="1"/>
      <c r="D713" s="1"/>
      <c r="E713" s="1"/>
      <c r="F713" s="1"/>
      <c r="G713" s="1"/>
      <c r="H713" s="1"/>
      <c r="I713" s="1"/>
      <c r="J713" s="1"/>
      <c r="K713" s="1"/>
      <c r="L713" s="1"/>
      <c r="M713" s="1"/>
      <c r="N713" s="1"/>
      <c r="O713" s="1"/>
    </row>
    <row r="714" ht="14.25" customHeight="1">
      <c r="A714" s="1"/>
      <c r="B714" s="1"/>
      <c r="C714" s="1"/>
      <c r="D714" s="1"/>
      <c r="E714" s="1"/>
      <c r="F714" s="1"/>
      <c r="G714" s="1"/>
      <c r="H714" s="1"/>
      <c r="I714" s="1"/>
      <c r="J714" s="1"/>
      <c r="K714" s="1"/>
      <c r="L714" s="1"/>
      <c r="M714" s="1"/>
      <c r="N714" s="1"/>
      <c r="O714" s="1"/>
    </row>
    <row r="715" ht="14.25" customHeight="1">
      <c r="A715" s="1"/>
      <c r="B715" s="1"/>
      <c r="C715" s="1"/>
      <c r="D715" s="1"/>
      <c r="E715" s="1"/>
      <c r="F715" s="1"/>
      <c r="G715" s="1"/>
      <c r="H715" s="1"/>
      <c r="I715" s="1"/>
      <c r="J715" s="1"/>
      <c r="K715" s="1"/>
      <c r="L715" s="1"/>
      <c r="M715" s="1"/>
      <c r="N715" s="1"/>
      <c r="O715" s="1"/>
    </row>
    <row r="716" ht="14.25" customHeight="1">
      <c r="A716" s="1"/>
      <c r="B716" s="1"/>
      <c r="C716" s="1"/>
      <c r="D716" s="1"/>
      <c r="E716" s="1"/>
      <c r="F716" s="1"/>
      <c r="G716" s="1"/>
      <c r="H716" s="1"/>
      <c r="I716" s="1"/>
      <c r="J716" s="1"/>
      <c r="K716" s="1"/>
      <c r="L716" s="1"/>
      <c r="M716" s="1"/>
      <c r="N716" s="1"/>
      <c r="O716" s="1"/>
    </row>
    <row r="717" ht="14.25" customHeight="1">
      <c r="A717" s="1"/>
      <c r="B717" s="1"/>
      <c r="C717" s="1"/>
      <c r="D717" s="1"/>
      <c r="E717" s="1"/>
      <c r="F717" s="1"/>
      <c r="G717" s="1"/>
      <c r="H717" s="1"/>
      <c r="I717" s="1"/>
      <c r="J717" s="1"/>
      <c r="K717" s="1"/>
      <c r="L717" s="1"/>
      <c r="M717" s="1"/>
      <c r="N717" s="1"/>
      <c r="O717" s="1"/>
    </row>
    <row r="718" ht="14.25" customHeight="1">
      <c r="A718" s="1"/>
      <c r="B718" s="1"/>
      <c r="C718" s="1"/>
      <c r="D718" s="1"/>
      <c r="E718" s="1"/>
      <c r="F718" s="1"/>
      <c r="G718" s="1"/>
      <c r="H718" s="1"/>
      <c r="I718" s="1"/>
      <c r="J718" s="1"/>
      <c r="K718" s="1"/>
      <c r="L718" s="1"/>
      <c r="M718" s="1"/>
      <c r="N718" s="1"/>
      <c r="O718" s="1"/>
    </row>
    <row r="719" ht="14.25" customHeight="1">
      <c r="A719" s="1"/>
      <c r="B719" s="1"/>
      <c r="C719" s="1"/>
      <c r="D719" s="1"/>
      <c r="E719" s="1"/>
      <c r="F719" s="1"/>
      <c r="G719" s="1"/>
      <c r="H719" s="1"/>
      <c r="I719" s="1"/>
      <c r="J719" s="1"/>
      <c r="K719" s="1"/>
      <c r="L719" s="1"/>
      <c r="M719" s="1"/>
      <c r="N719" s="1"/>
      <c r="O719" s="1"/>
    </row>
    <row r="720" ht="14.25" customHeight="1">
      <c r="A720" s="1"/>
      <c r="B720" s="1"/>
      <c r="C720" s="1"/>
      <c r="D720" s="1"/>
      <c r="E720" s="1"/>
      <c r="F720" s="1"/>
      <c r="G720" s="1"/>
      <c r="H720" s="1"/>
      <c r="I720" s="1"/>
      <c r="J720" s="1"/>
      <c r="K720" s="1"/>
      <c r="L720" s="1"/>
      <c r="M720" s="1"/>
      <c r="N720" s="1"/>
      <c r="O720" s="1"/>
    </row>
    <row r="721" ht="14.25" customHeight="1">
      <c r="A721" s="1"/>
      <c r="B721" s="1"/>
      <c r="C721" s="1"/>
      <c r="D721" s="1"/>
      <c r="E721" s="1"/>
      <c r="F721" s="1"/>
      <c r="G721" s="1"/>
      <c r="H721" s="1"/>
      <c r="I721" s="1"/>
      <c r="J721" s="1"/>
      <c r="K721" s="1"/>
      <c r="L721" s="1"/>
      <c r="M721" s="1"/>
      <c r="N721" s="1"/>
      <c r="O721" s="1"/>
    </row>
    <row r="722" ht="14.25" customHeight="1">
      <c r="A722" s="1"/>
      <c r="B722" s="1"/>
      <c r="C722" s="1"/>
      <c r="D722" s="1"/>
      <c r="E722" s="1"/>
      <c r="F722" s="1"/>
      <c r="G722" s="1"/>
      <c r="H722" s="1"/>
      <c r="I722" s="1"/>
      <c r="J722" s="1"/>
      <c r="K722" s="1"/>
      <c r="L722" s="1"/>
      <c r="M722" s="1"/>
      <c r="N722" s="1"/>
      <c r="O722" s="1"/>
    </row>
    <row r="723" ht="14.25" customHeight="1">
      <c r="A723" s="1"/>
      <c r="B723" s="1"/>
      <c r="C723" s="1"/>
      <c r="D723" s="1"/>
      <c r="E723" s="1"/>
      <c r="F723" s="1"/>
      <c r="G723" s="1"/>
      <c r="H723" s="1"/>
      <c r="I723" s="1"/>
      <c r="J723" s="1"/>
      <c r="K723" s="1"/>
      <c r="L723" s="1"/>
      <c r="M723" s="1"/>
      <c r="N723" s="1"/>
      <c r="O723" s="1"/>
    </row>
    <row r="724" ht="14.25" customHeight="1">
      <c r="A724" s="1"/>
      <c r="B724" s="1"/>
      <c r="C724" s="1"/>
      <c r="D724" s="1"/>
      <c r="E724" s="1"/>
      <c r="F724" s="1"/>
      <c r="G724" s="1"/>
      <c r="H724" s="1"/>
      <c r="I724" s="1"/>
      <c r="J724" s="1"/>
      <c r="K724" s="1"/>
      <c r="L724" s="1"/>
      <c r="M724" s="1"/>
      <c r="N724" s="1"/>
      <c r="O724" s="1"/>
    </row>
    <row r="725" ht="14.25" customHeight="1">
      <c r="A725" s="1"/>
      <c r="B725" s="1"/>
      <c r="C725" s="1"/>
      <c r="D725" s="1"/>
      <c r="E725" s="1"/>
      <c r="F725" s="1"/>
      <c r="G725" s="1"/>
      <c r="H725" s="1"/>
      <c r="I725" s="1"/>
      <c r="J725" s="1"/>
      <c r="K725" s="1"/>
      <c r="L725" s="1"/>
      <c r="M725" s="1"/>
      <c r="N725" s="1"/>
      <c r="O725" s="1"/>
    </row>
    <row r="726" ht="14.25" customHeight="1">
      <c r="A726" s="1"/>
      <c r="B726" s="1"/>
      <c r="C726" s="1"/>
      <c r="D726" s="1"/>
      <c r="E726" s="1"/>
      <c r="F726" s="1"/>
      <c r="G726" s="1"/>
      <c r="H726" s="1"/>
      <c r="I726" s="1"/>
      <c r="J726" s="1"/>
      <c r="K726" s="1"/>
      <c r="L726" s="1"/>
      <c r="M726" s="1"/>
      <c r="N726" s="1"/>
      <c r="O726" s="1"/>
    </row>
    <row r="727" ht="14.25" customHeight="1">
      <c r="A727" s="1"/>
      <c r="B727" s="1"/>
      <c r="C727" s="1"/>
      <c r="D727" s="1"/>
      <c r="E727" s="1"/>
      <c r="F727" s="1"/>
      <c r="G727" s="1"/>
      <c r="H727" s="1"/>
      <c r="I727" s="1"/>
      <c r="J727" s="1"/>
      <c r="K727" s="1"/>
      <c r="L727" s="1"/>
      <c r="M727" s="1"/>
      <c r="N727" s="1"/>
      <c r="O727" s="1"/>
    </row>
    <row r="728" ht="14.25" customHeight="1">
      <c r="A728" s="1"/>
      <c r="B728" s="1"/>
      <c r="C728" s="1"/>
      <c r="D728" s="1"/>
      <c r="E728" s="1"/>
      <c r="F728" s="1"/>
      <c r="G728" s="1"/>
      <c r="H728" s="1"/>
      <c r="I728" s="1"/>
      <c r="J728" s="1"/>
      <c r="K728" s="1"/>
      <c r="L728" s="1"/>
      <c r="M728" s="1"/>
      <c r="N728" s="1"/>
      <c r="O728" s="1"/>
    </row>
    <row r="729" ht="14.25" customHeight="1">
      <c r="A729" s="1"/>
      <c r="B729" s="1"/>
      <c r="C729" s="1"/>
      <c r="D729" s="1"/>
      <c r="E729" s="1"/>
      <c r="F729" s="1"/>
      <c r="G729" s="1"/>
      <c r="H729" s="1"/>
      <c r="I729" s="1"/>
      <c r="J729" s="1"/>
      <c r="K729" s="1"/>
      <c r="L729" s="1"/>
      <c r="M729" s="1"/>
      <c r="N729" s="1"/>
      <c r="O729" s="1"/>
    </row>
    <row r="730" ht="14.25" customHeight="1">
      <c r="A730" s="1"/>
      <c r="B730" s="1"/>
      <c r="C730" s="1"/>
      <c r="D730" s="1"/>
      <c r="E730" s="1"/>
      <c r="F730" s="1"/>
      <c r="G730" s="1"/>
      <c r="H730" s="1"/>
      <c r="I730" s="1"/>
      <c r="J730" s="1"/>
      <c r="K730" s="1"/>
      <c r="L730" s="1"/>
      <c r="M730" s="1"/>
      <c r="N730" s="1"/>
      <c r="O730" s="1"/>
    </row>
    <row r="731" ht="14.25" customHeight="1">
      <c r="A731" s="1"/>
      <c r="B731" s="1"/>
      <c r="C731" s="1"/>
      <c r="D731" s="1"/>
      <c r="E731" s="1"/>
      <c r="F731" s="1"/>
      <c r="G731" s="1"/>
      <c r="H731" s="1"/>
      <c r="I731" s="1"/>
      <c r="J731" s="1"/>
      <c r="K731" s="1"/>
      <c r="L731" s="1"/>
      <c r="M731" s="1"/>
      <c r="N731" s="1"/>
      <c r="O731" s="1"/>
    </row>
    <row r="732" ht="14.25" customHeight="1">
      <c r="A732" s="1"/>
      <c r="B732" s="1"/>
      <c r="C732" s="1"/>
      <c r="D732" s="1"/>
      <c r="E732" s="1"/>
      <c r="F732" s="1"/>
      <c r="G732" s="1"/>
      <c r="H732" s="1"/>
      <c r="I732" s="1"/>
      <c r="J732" s="1"/>
      <c r="K732" s="1"/>
      <c r="L732" s="1"/>
      <c r="M732" s="1"/>
      <c r="N732" s="1"/>
      <c r="O732" s="1"/>
    </row>
    <row r="733" ht="14.25" customHeight="1">
      <c r="A733" s="1"/>
      <c r="B733" s="1"/>
      <c r="C733" s="1"/>
      <c r="D733" s="1"/>
      <c r="E733" s="1"/>
      <c r="F733" s="1"/>
      <c r="G733" s="1"/>
      <c r="H733" s="1"/>
      <c r="I733" s="1"/>
      <c r="J733" s="1"/>
      <c r="K733" s="1"/>
      <c r="L733" s="1"/>
      <c r="M733" s="1"/>
      <c r="N733" s="1"/>
      <c r="O733" s="1"/>
    </row>
    <row r="734" ht="14.25" customHeight="1">
      <c r="A734" s="1"/>
      <c r="B734" s="1"/>
      <c r="C734" s="1"/>
      <c r="D734" s="1"/>
      <c r="E734" s="1"/>
      <c r="F734" s="1"/>
      <c r="G734" s="1"/>
      <c r="H734" s="1"/>
      <c r="I734" s="1"/>
      <c r="J734" s="1"/>
      <c r="K734" s="1"/>
      <c r="L734" s="1"/>
      <c r="M734" s="1"/>
      <c r="N734" s="1"/>
      <c r="O734" s="1"/>
    </row>
    <row r="735" ht="14.25" customHeight="1">
      <c r="A735" s="1"/>
      <c r="B735" s="1"/>
      <c r="C735" s="1"/>
      <c r="D735" s="1"/>
      <c r="E735" s="1"/>
      <c r="F735" s="1"/>
      <c r="G735" s="1"/>
      <c r="H735" s="1"/>
      <c r="I735" s="1"/>
      <c r="J735" s="1"/>
      <c r="K735" s="1"/>
      <c r="L735" s="1"/>
      <c r="M735" s="1"/>
      <c r="N735" s="1"/>
      <c r="O735" s="1"/>
    </row>
    <row r="736" ht="14.25" customHeight="1">
      <c r="A736" s="1"/>
      <c r="B736" s="1"/>
      <c r="C736" s="1"/>
      <c r="D736" s="1"/>
      <c r="E736" s="1"/>
      <c r="F736" s="1"/>
      <c r="G736" s="1"/>
      <c r="H736" s="1"/>
      <c r="I736" s="1"/>
      <c r="J736" s="1"/>
      <c r="K736" s="1"/>
      <c r="L736" s="1"/>
      <c r="M736" s="1"/>
      <c r="N736" s="1"/>
      <c r="O736" s="1"/>
    </row>
    <row r="737" ht="14.25" customHeight="1">
      <c r="A737" s="1"/>
      <c r="B737" s="1"/>
      <c r="C737" s="1"/>
      <c r="D737" s="1"/>
      <c r="E737" s="1"/>
      <c r="F737" s="1"/>
      <c r="G737" s="1"/>
      <c r="H737" s="1"/>
      <c r="I737" s="1"/>
      <c r="J737" s="1"/>
      <c r="K737" s="1"/>
      <c r="L737" s="1"/>
      <c r="M737" s="1"/>
      <c r="N737" s="1"/>
      <c r="O737" s="1"/>
    </row>
    <row r="738" ht="14.25" customHeight="1">
      <c r="A738" s="1"/>
      <c r="B738" s="1"/>
      <c r="C738" s="1"/>
      <c r="D738" s="1"/>
      <c r="E738" s="1"/>
      <c r="F738" s="1"/>
      <c r="G738" s="1"/>
      <c r="H738" s="1"/>
      <c r="I738" s="1"/>
      <c r="J738" s="1"/>
      <c r="K738" s="1"/>
      <c r="L738" s="1"/>
      <c r="M738" s="1"/>
      <c r="N738" s="1"/>
      <c r="O738" s="1"/>
    </row>
    <row r="739" ht="14.25" customHeight="1">
      <c r="A739" s="1"/>
      <c r="B739" s="1"/>
      <c r="C739" s="1"/>
      <c r="D739" s="1"/>
      <c r="E739" s="1"/>
      <c r="F739" s="1"/>
      <c r="G739" s="1"/>
      <c r="H739" s="1"/>
      <c r="I739" s="1"/>
      <c r="J739" s="1"/>
      <c r="K739" s="1"/>
      <c r="L739" s="1"/>
      <c r="M739" s="1"/>
      <c r="N739" s="1"/>
      <c r="O739" s="1"/>
    </row>
    <row r="740" ht="14.25" customHeight="1">
      <c r="A740" s="1"/>
      <c r="B740" s="1"/>
      <c r="C740" s="1"/>
      <c r="D740" s="1"/>
      <c r="E740" s="1"/>
      <c r="F740" s="1"/>
      <c r="G740" s="1"/>
      <c r="H740" s="1"/>
      <c r="I740" s="1"/>
      <c r="J740" s="1"/>
      <c r="K740" s="1"/>
      <c r="L740" s="1"/>
      <c r="M740" s="1"/>
      <c r="N740" s="1"/>
      <c r="O740" s="1"/>
    </row>
    <row r="741" ht="14.25" customHeight="1">
      <c r="A741" s="1"/>
      <c r="B741" s="1"/>
      <c r="C741" s="1"/>
      <c r="D741" s="1"/>
      <c r="E741" s="1"/>
      <c r="F741" s="1"/>
      <c r="G741" s="1"/>
      <c r="H741" s="1"/>
      <c r="I741" s="1"/>
      <c r="J741" s="1"/>
      <c r="K741" s="1"/>
      <c r="L741" s="1"/>
      <c r="M741" s="1"/>
      <c r="N741" s="1"/>
      <c r="O741" s="1"/>
    </row>
    <row r="742" ht="14.25" customHeight="1">
      <c r="A742" s="1"/>
      <c r="B742" s="1"/>
      <c r="C742" s="1"/>
      <c r="D742" s="1"/>
      <c r="E742" s="1"/>
      <c r="F742" s="1"/>
      <c r="G742" s="1"/>
      <c r="H742" s="1"/>
      <c r="I742" s="1"/>
      <c r="J742" s="1"/>
      <c r="K742" s="1"/>
      <c r="L742" s="1"/>
      <c r="M742" s="1"/>
      <c r="N742" s="1"/>
      <c r="O742" s="1"/>
    </row>
    <row r="743" ht="14.25" customHeight="1">
      <c r="A743" s="1"/>
      <c r="B743" s="1"/>
      <c r="C743" s="1"/>
      <c r="D743" s="1"/>
      <c r="E743" s="1"/>
      <c r="F743" s="1"/>
      <c r="G743" s="1"/>
      <c r="H743" s="1"/>
      <c r="I743" s="1"/>
      <c r="J743" s="1"/>
      <c r="K743" s="1"/>
      <c r="L743" s="1"/>
      <c r="M743" s="1"/>
      <c r="N743" s="1"/>
      <c r="O743" s="1"/>
    </row>
    <row r="744" ht="14.25" customHeight="1">
      <c r="A744" s="1"/>
      <c r="B744" s="1"/>
      <c r="C744" s="1"/>
      <c r="D744" s="1"/>
      <c r="E744" s="1"/>
      <c r="F744" s="1"/>
      <c r="G744" s="1"/>
      <c r="H744" s="1"/>
      <c r="I744" s="1"/>
      <c r="J744" s="1"/>
      <c r="K744" s="1"/>
      <c r="L744" s="1"/>
      <c r="M744" s="1"/>
      <c r="N744" s="1"/>
      <c r="O744" s="1"/>
    </row>
    <row r="745" ht="14.25" customHeight="1">
      <c r="A745" s="1"/>
      <c r="B745" s="1"/>
      <c r="C745" s="1"/>
      <c r="D745" s="1"/>
      <c r="E745" s="1"/>
      <c r="F745" s="1"/>
      <c r="G745" s="1"/>
      <c r="H745" s="1"/>
      <c r="I745" s="1"/>
      <c r="J745" s="1"/>
      <c r="K745" s="1"/>
      <c r="L745" s="1"/>
      <c r="M745" s="1"/>
      <c r="N745" s="1"/>
      <c r="O745" s="1"/>
    </row>
    <row r="746" ht="14.25" customHeight="1">
      <c r="A746" s="1"/>
      <c r="B746" s="1"/>
      <c r="C746" s="1"/>
      <c r="D746" s="1"/>
      <c r="E746" s="1"/>
      <c r="F746" s="1"/>
      <c r="G746" s="1"/>
      <c r="H746" s="1"/>
      <c r="I746" s="1"/>
      <c r="J746" s="1"/>
      <c r="K746" s="1"/>
      <c r="L746" s="1"/>
      <c r="M746" s="1"/>
      <c r="N746" s="1"/>
      <c r="O746" s="1"/>
    </row>
    <row r="747" ht="14.25" customHeight="1">
      <c r="A747" s="1"/>
      <c r="B747" s="1"/>
      <c r="C747" s="1"/>
      <c r="D747" s="1"/>
      <c r="E747" s="1"/>
      <c r="F747" s="1"/>
      <c r="G747" s="1"/>
      <c r="H747" s="1"/>
      <c r="I747" s="1"/>
      <c r="J747" s="1"/>
      <c r="K747" s="1"/>
      <c r="L747" s="1"/>
      <c r="M747" s="1"/>
      <c r="N747" s="1"/>
      <c r="O747" s="1"/>
    </row>
    <row r="748" ht="14.25" customHeight="1">
      <c r="A748" s="1"/>
      <c r="B748" s="1"/>
      <c r="C748" s="1"/>
      <c r="D748" s="1"/>
      <c r="E748" s="1"/>
      <c r="F748" s="1"/>
      <c r="G748" s="1"/>
      <c r="H748" s="1"/>
      <c r="I748" s="1"/>
      <c r="J748" s="1"/>
      <c r="K748" s="1"/>
      <c r="L748" s="1"/>
      <c r="M748" s="1"/>
      <c r="N748" s="1"/>
      <c r="O748" s="1"/>
    </row>
    <row r="749" ht="14.25" customHeight="1">
      <c r="A749" s="1"/>
      <c r="B749" s="1"/>
      <c r="C749" s="1"/>
      <c r="D749" s="1"/>
      <c r="E749" s="1"/>
      <c r="F749" s="1"/>
      <c r="G749" s="1"/>
      <c r="H749" s="1"/>
      <c r="I749" s="1"/>
      <c r="J749" s="1"/>
      <c r="K749" s="1"/>
      <c r="L749" s="1"/>
      <c r="M749" s="1"/>
      <c r="N749" s="1"/>
      <c r="O749" s="1"/>
    </row>
    <row r="750" ht="14.25" customHeight="1">
      <c r="A750" s="1"/>
      <c r="B750" s="1"/>
      <c r="C750" s="1"/>
      <c r="D750" s="1"/>
      <c r="E750" s="1"/>
      <c r="F750" s="1"/>
      <c r="G750" s="1"/>
      <c r="H750" s="1"/>
      <c r="I750" s="1"/>
      <c r="J750" s="1"/>
      <c r="K750" s="1"/>
      <c r="L750" s="1"/>
      <c r="M750" s="1"/>
      <c r="N750" s="1"/>
      <c r="O750" s="1"/>
    </row>
    <row r="751" ht="14.25" customHeight="1">
      <c r="A751" s="1"/>
      <c r="B751" s="1"/>
      <c r="C751" s="1"/>
      <c r="D751" s="1"/>
      <c r="E751" s="1"/>
      <c r="F751" s="1"/>
      <c r="G751" s="1"/>
      <c r="H751" s="1"/>
      <c r="I751" s="1"/>
      <c r="J751" s="1"/>
      <c r="K751" s="1"/>
      <c r="L751" s="1"/>
      <c r="M751" s="1"/>
      <c r="N751" s="1"/>
      <c r="O751" s="1"/>
    </row>
    <row r="752" ht="14.25" customHeight="1">
      <c r="A752" s="1"/>
      <c r="B752" s="1"/>
      <c r="C752" s="1"/>
      <c r="D752" s="1"/>
      <c r="E752" s="1"/>
      <c r="F752" s="1"/>
      <c r="G752" s="1"/>
      <c r="H752" s="1"/>
      <c r="I752" s="1"/>
      <c r="J752" s="1"/>
      <c r="K752" s="1"/>
      <c r="L752" s="1"/>
      <c r="M752" s="1"/>
      <c r="N752" s="1"/>
      <c r="O752" s="1"/>
    </row>
    <row r="753" ht="14.25" customHeight="1">
      <c r="A753" s="1"/>
      <c r="B753" s="1"/>
      <c r="C753" s="1"/>
      <c r="D753" s="1"/>
      <c r="E753" s="1"/>
      <c r="F753" s="1"/>
      <c r="G753" s="1"/>
      <c r="H753" s="1"/>
      <c r="I753" s="1"/>
      <c r="J753" s="1"/>
      <c r="K753" s="1"/>
      <c r="L753" s="1"/>
      <c r="M753" s="1"/>
      <c r="N753" s="1"/>
      <c r="O753" s="1"/>
    </row>
    <row r="754" ht="14.25" customHeight="1">
      <c r="A754" s="1"/>
      <c r="B754" s="1"/>
      <c r="C754" s="1"/>
      <c r="D754" s="1"/>
      <c r="E754" s="1"/>
      <c r="F754" s="1"/>
      <c r="G754" s="1"/>
      <c r="H754" s="1"/>
      <c r="I754" s="1"/>
      <c r="J754" s="1"/>
      <c r="K754" s="1"/>
      <c r="L754" s="1"/>
      <c r="M754" s="1"/>
      <c r="N754" s="1"/>
      <c r="O754" s="1"/>
    </row>
    <row r="755" ht="14.25" customHeight="1">
      <c r="A755" s="1"/>
      <c r="B755" s="1"/>
      <c r="C755" s="1"/>
      <c r="D755" s="1"/>
      <c r="E755" s="1"/>
      <c r="F755" s="1"/>
      <c r="G755" s="1"/>
      <c r="H755" s="1"/>
      <c r="I755" s="1"/>
      <c r="J755" s="1"/>
      <c r="K755" s="1"/>
      <c r="L755" s="1"/>
      <c r="M755" s="1"/>
      <c r="N755" s="1"/>
      <c r="O755" s="1"/>
    </row>
    <row r="756" ht="14.25" customHeight="1">
      <c r="A756" s="1"/>
      <c r="B756" s="1"/>
      <c r="C756" s="1"/>
      <c r="D756" s="1"/>
      <c r="E756" s="1"/>
      <c r="F756" s="1"/>
      <c r="G756" s="1"/>
      <c r="H756" s="1"/>
      <c r="I756" s="1"/>
      <c r="J756" s="1"/>
      <c r="K756" s="1"/>
      <c r="L756" s="1"/>
      <c r="M756" s="1"/>
      <c r="N756" s="1"/>
      <c r="O756" s="1"/>
    </row>
    <row r="757" ht="14.25" customHeight="1">
      <c r="A757" s="1"/>
      <c r="B757" s="1"/>
      <c r="C757" s="1"/>
      <c r="D757" s="1"/>
      <c r="E757" s="1"/>
      <c r="F757" s="1"/>
      <c r="G757" s="1"/>
      <c r="H757" s="1"/>
      <c r="I757" s="1"/>
      <c r="J757" s="1"/>
      <c r="K757" s="1"/>
      <c r="L757" s="1"/>
      <c r="M757" s="1"/>
      <c r="N757" s="1"/>
      <c r="O757" s="1"/>
    </row>
    <row r="758" ht="14.25" customHeight="1">
      <c r="A758" s="1"/>
      <c r="B758" s="1"/>
      <c r="C758" s="1"/>
      <c r="D758" s="1"/>
      <c r="E758" s="1"/>
      <c r="F758" s="1"/>
      <c r="G758" s="1"/>
      <c r="H758" s="1"/>
      <c r="I758" s="1"/>
      <c r="J758" s="1"/>
      <c r="K758" s="1"/>
      <c r="L758" s="1"/>
      <c r="M758" s="1"/>
      <c r="N758" s="1"/>
      <c r="O758" s="1"/>
    </row>
    <row r="759" ht="14.25" customHeight="1">
      <c r="A759" s="1"/>
      <c r="B759" s="1"/>
      <c r="C759" s="1"/>
      <c r="D759" s="1"/>
      <c r="E759" s="1"/>
      <c r="F759" s="1"/>
      <c r="G759" s="1"/>
      <c r="H759" s="1"/>
      <c r="I759" s="1"/>
      <c r="J759" s="1"/>
      <c r="K759" s="1"/>
      <c r="L759" s="1"/>
      <c r="M759" s="1"/>
      <c r="N759" s="1"/>
      <c r="O759" s="1"/>
    </row>
    <row r="760" ht="14.25" customHeight="1">
      <c r="A760" s="1"/>
      <c r="B760" s="1"/>
      <c r="C760" s="1"/>
      <c r="D760" s="1"/>
      <c r="E760" s="1"/>
      <c r="F760" s="1"/>
      <c r="G760" s="1"/>
      <c r="H760" s="1"/>
      <c r="I760" s="1"/>
      <c r="J760" s="1"/>
      <c r="K760" s="1"/>
      <c r="L760" s="1"/>
      <c r="M760" s="1"/>
      <c r="N760" s="1"/>
      <c r="O760" s="1"/>
    </row>
    <row r="761" ht="14.25" customHeight="1">
      <c r="A761" s="1"/>
      <c r="B761" s="1"/>
      <c r="C761" s="1"/>
      <c r="D761" s="1"/>
      <c r="E761" s="1"/>
      <c r="F761" s="1"/>
      <c r="G761" s="1"/>
      <c r="H761" s="1"/>
      <c r="I761" s="1"/>
      <c r="J761" s="1"/>
      <c r="K761" s="1"/>
      <c r="L761" s="1"/>
      <c r="M761" s="1"/>
      <c r="N761" s="1"/>
      <c r="O761" s="1"/>
    </row>
    <row r="762" ht="14.25" customHeight="1">
      <c r="A762" s="1"/>
      <c r="B762" s="1"/>
      <c r="C762" s="1"/>
      <c r="D762" s="1"/>
      <c r="E762" s="1"/>
      <c r="F762" s="1"/>
      <c r="G762" s="1"/>
      <c r="H762" s="1"/>
      <c r="I762" s="1"/>
      <c r="J762" s="1"/>
      <c r="K762" s="1"/>
      <c r="L762" s="1"/>
      <c r="M762" s="1"/>
      <c r="N762" s="1"/>
      <c r="O762" s="1"/>
    </row>
    <row r="763" ht="14.25" customHeight="1">
      <c r="A763" s="1"/>
      <c r="B763" s="1"/>
      <c r="C763" s="1"/>
      <c r="D763" s="1"/>
      <c r="E763" s="1"/>
      <c r="F763" s="1"/>
      <c r="G763" s="1"/>
      <c r="H763" s="1"/>
      <c r="I763" s="1"/>
      <c r="J763" s="1"/>
      <c r="K763" s="1"/>
      <c r="L763" s="1"/>
      <c r="M763" s="1"/>
      <c r="N763" s="1"/>
      <c r="O763" s="1"/>
    </row>
    <row r="764" ht="14.25" customHeight="1">
      <c r="A764" s="1"/>
      <c r="B764" s="1"/>
      <c r="C764" s="1"/>
      <c r="D764" s="1"/>
      <c r="E764" s="1"/>
      <c r="F764" s="1"/>
      <c r="G764" s="1"/>
      <c r="H764" s="1"/>
      <c r="I764" s="1"/>
      <c r="J764" s="1"/>
      <c r="K764" s="1"/>
      <c r="L764" s="1"/>
      <c r="M764" s="1"/>
      <c r="N764" s="1"/>
      <c r="O764" s="1"/>
    </row>
    <row r="765" ht="14.25" customHeight="1">
      <c r="A765" s="1"/>
      <c r="B765" s="1"/>
      <c r="C765" s="1"/>
      <c r="D765" s="1"/>
      <c r="E765" s="1"/>
      <c r="F765" s="1"/>
      <c r="G765" s="1"/>
      <c r="H765" s="1"/>
      <c r="I765" s="1"/>
      <c r="J765" s="1"/>
      <c r="K765" s="1"/>
      <c r="L765" s="1"/>
      <c r="M765" s="1"/>
      <c r="N765" s="1"/>
      <c r="O765" s="1"/>
    </row>
    <row r="766" ht="14.25" customHeight="1">
      <c r="A766" s="1"/>
      <c r="B766" s="1"/>
      <c r="C766" s="1"/>
      <c r="D766" s="1"/>
      <c r="E766" s="1"/>
      <c r="F766" s="1"/>
      <c r="G766" s="1"/>
      <c r="H766" s="1"/>
      <c r="I766" s="1"/>
      <c r="J766" s="1"/>
      <c r="K766" s="1"/>
      <c r="L766" s="1"/>
      <c r="M766" s="1"/>
      <c r="N766" s="1"/>
      <c r="O766" s="1"/>
    </row>
    <row r="767" ht="14.25" customHeight="1">
      <c r="A767" s="1"/>
      <c r="B767" s="1"/>
      <c r="C767" s="1"/>
      <c r="D767" s="1"/>
      <c r="E767" s="1"/>
      <c r="F767" s="1"/>
      <c r="G767" s="1"/>
      <c r="H767" s="1"/>
      <c r="I767" s="1"/>
      <c r="J767" s="1"/>
      <c r="K767" s="1"/>
      <c r="L767" s="1"/>
      <c r="M767" s="1"/>
      <c r="N767" s="1"/>
      <c r="O767" s="1"/>
    </row>
    <row r="768" ht="14.25" customHeight="1">
      <c r="A768" s="1"/>
      <c r="B768" s="1"/>
      <c r="C768" s="1"/>
      <c r="D768" s="1"/>
      <c r="E768" s="1"/>
      <c r="F768" s="1"/>
      <c r="G768" s="1"/>
      <c r="H768" s="1"/>
      <c r="I768" s="1"/>
      <c r="J768" s="1"/>
      <c r="K768" s="1"/>
      <c r="L768" s="1"/>
      <c r="M768" s="1"/>
      <c r="N768" s="1"/>
      <c r="O768" s="1"/>
    </row>
    <row r="769" ht="14.25" customHeight="1">
      <c r="A769" s="1"/>
      <c r="B769" s="1"/>
      <c r="C769" s="1"/>
      <c r="D769" s="1"/>
      <c r="E769" s="1"/>
      <c r="F769" s="1"/>
      <c r="G769" s="1"/>
      <c r="H769" s="1"/>
      <c r="I769" s="1"/>
      <c r="J769" s="1"/>
      <c r="K769" s="1"/>
      <c r="L769" s="1"/>
      <c r="M769" s="1"/>
      <c r="N769" s="1"/>
      <c r="O769" s="1"/>
    </row>
    <row r="770" ht="14.25" customHeight="1">
      <c r="A770" s="1"/>
      <c r="B770" s="1"/>
      <c r="C770" s="1"/>
      <c r="D770" s="1"/>
      <c r="E770" s="1"/>
      <c r="F770" s="1"/>
      <c r="G770" s="1"/>
      <c r="H770" s="1"/>
      <c r="I770" s="1"/>
      <c r="J770" s="1"/>
      <c r="K770" s="1"/>
      <c r="L770" s="1"/>
      <c r="M770" s="1"/>
      <c r="N770" s="1"/>
      <c r="O770" s="1"/>
    </row>
    <row r="771" ht="14.25" customHeight="1">
      <c r="A771" s="1"/>
      <c r="B771" s="1"/>
      <c r="C771" s="1"/>
      <c r="D771" s="1"/>
      <c r="E771" s="1"/>
      <c r="F771" s="1"/>
      <c r="G771" s="1"/>
      <c r="H771" s="1"/>
      <c r="I771" s="1"/>
      <c r="J771" s="1"/>
      <c r="K771" s="1"/>
      <c r="L771" s="1"/>
      <c r="M771" s="1"/>
      <c r="N771" s="1"/>
      <c r="O771" s="1"/>
    </row>
    <row r="772" ht="14.25" customHeight="1">
      <c r="A772" s="1"/>
      <c r="B772" s="1"/>
      <c r="C772" s="1"/>
      <c r="D772" s="1"/>
      <c r="E772" s="1"/>
      <c r="F772" s="1"/>
      <c r="G772" s="1"/>
      <c r="H772" s="1"/>
      <c r="I772" s="1"/>
      <c r="J772" s="1"/>
      <c r="K772" s="1"/>
      <c r="L772" s="1"/>
      <c r="M772" s="1"/>
      <c r="N772" s="1"/>
      <c r="O772" s="1"/>
    </row>
    <row r="773" ht="14.25" customHeight="1">
      <c r="A773" s="1"/>
      <c r="B773" s="1"/>
      <c r="C773" s="1"/>
      <c r="D773" s="1"/>
      <c r="E773" s="1"/>
      <c r="F773" s="1"/>
      <c r="G773" s="1"/>
      <c r="H773" s="1"/>
      <c r="I773" s="1"/>
      <c r="J773" s="1"/>
      <c r="K773" s="1"/>
      <c r="L773" s="1"/>
      <c r="M773" s="1"/>
      <c r="N773" s="1"/>
      <c r="O773" s="1"/>
    </row>
    <row r="774" ht="14.25" customHeight="1">
      <c r="A774" s="1"/>
      <c r="B774" s="1"/>
      <c r="C774" s="1"/>
      <c r="D774" s="1"/>
      <c r="E774" s="1"/>
      <c r="F774" s="1"/>
      <c r="G774" s="1"/>
      <c r="H774" s="1"/>
      <c r="I774" s="1"/>
      <c r="J774" s="1"/>
      <c r="K774" s="1"/>
      <c r="L774" s="1"/>
      <c r="M774" s="1"/>
      <c r="N774" s="1"/>
      <c r="O774" s="1"/>
    </row>
    <row r="775" ht="14.25" customHeight="1">
      <c r="A775" s="1"/>
      <c r="B775" s="1"/>
      <c r="C775" s="1"/>
      <c r="D775" s="1"/>
      <c r="E775" s="1"/>
      <c r="F775" s="1"/>
      <c r="G775" s="1"/>
      <c r="H775" s="1"/>
      <c r="I775" s="1"/>
      <c r="J775" s="1"/>
      <c r="K775" s="1"/>
      <c r="L775" s="1"/>
      <c r="M775" s="1"/>
      <c r="N775" s="1"/>
      <c r="O775" s="1"/>
    </row>
    <row r="776" ht="14.25" customHeight="1">
      <c r="A776" s="1"/>
      <c r="B776" s="1"/>
      <c r="C776" s="1"/>
      <c r="D776" s="1"/>
      <c r="E776" s="1"/>
      <c r="F776" s="1"/>
      <c r="G776" s="1"/>
      <c r="H776" s="1"/>
      <c r="I776" s="1"/>
      <c r="J776" s="1"/>
      <c r="K776" s="1"/>
      <c r="L776" s="1"/>
      <c r="M776" s="1"/>
      <c r="N776" s="1"/>
      <c r="O776" s="1"/>
    </row>
    <row r="777" ht="14.25" customHeight="1">
      <c r="A777" s="1"/>
      <c r="B777" s="1"/>
      <c r="C777" s="1"/>
      <c r="D777" s="1"/>
      <c r="E777" s="1"/>
      <c r="F777" s="1"/>
      <c r="G777" s="1"/>
      <c r="H777" s="1"/>
      <c r="I777" s="1"/>
      <c r="J777" s="1"/>
      <c r="K777" s="1"/>
      <c r="L777" s="1"/>
      <c r="M777" s="1"/>
      <c r="N777" s="1"/>
      <c r="O777" s="1"/>
    </row>
    <row r="778" ht="14.25" customHeight="1">
      <c r="A778" s="1"/>
      <c r="B778" s="1"/>
      <c r="C778" s="1"/>
      <c r="D778" s="1"/>
      <c r="E778" s="1"/>
      <c r="F778" s="1"/>
      <c r="G778" s="1"/>
      <c r="H778" s="1"/>
      <c r="I778" s="1"/>
      <c r="J778" s="1"/>
      <c r="K778" s="1"/>
      <c r="L778" s="1"/>
      <c r="M778" s="1"/>
      <c r="N778" s="1"/>
      <c r="O778" s="1"/>
    </row>
    <row r="779" ht="14.25" customHeight="1">
      <c r="A779" s="1"/>
      <c r="B779" s="1"/>
      <c r="C779" s="1"/>
      <c r="D779" s="1"/>
      <c r="E779" s="1"/>
      <c r="F779" s="1"/>
      <c r="G779" s="1"/>
      <c r="H779" s="1"/>
      <c r="I779" s="1"/>
      <c r="J779" s="1"/>
      <c r="K779" s="1"/>
      <c r="L779" s="1"/>
      <c r="M779" s="1"/>
      <c r="N779" s="1"/>
      <c r="O779" s="1"/>
    </row>
    <row r="780" ht="14.25" customHeight="1">
      <c r="A780" s="1"/>
      <c r="B780" s="1"/>
      <c r="C780" s="1"/>
      <c r="D780" s="1"/>
      <c r="E780" s="1"/>
      <c r="F780" s="1"/>
      <c r="G780" s="1"/>
      <c r="H780" s="1"/>
      <c r="I780" s="1"/>
      <c r="J780" s="1"/>
      <c r="K780" s="1"/>
      <c r="L780" s="1"/>
      <c r="M780" s="1"/>
      <c r="N780" s="1"/>
      <c r="O780" s="1"/>
    </row>
    <row r="781" ht="14.25" customHeight="1">
      <c r="A781" s="1"/>
      <c r="B781" s="1"/>
      <c r="C781" s="1"/>
      <c r="D781" s="1"/>
      <c r="E781" s="1"/>
      <c r="F781" s="1"/>
      <c r="G781" s="1"/>
      <c r="H781" s="1"/>
      <c r="I781" s="1"/>
      <c r="J781" s="1"/>
      <c r="K781" s="1"/>
      <c r="L781" s="1"/>
      <c r="M781" s="1"/>
      <c r="N781" s="1"/>
      <c r="O781" s="1"/>
    </row>
    <row r="782" ht="14.25" customHeight="1">
      <c r="A782" s="1"/>
      <c r="B782" s="1"/>
      <c r="C782" s="1"/>
      <c r="D782" s="1"/>
      <c r="E782" s="1"/>
      <c r="F782" s="1"/>
      <c r="G782" s="1"/>
      <c r="H782" s="1"/>
      <c r="I782" s="1"/>
      <c r="J782" s="1"/>
      <c r="K782" s="1"/>
      <c r="L782" s="1"/>
      <c r="M782" s="1"/>
      <c r="N782" s="1"/>
      <c r="O782" s="1"/>
    </row>
    <row r="783" ht="14.25" customHeight="1">
      <c r="A783" s="1"/>
      <c r="B783" s="1"/>
      <c r="C783" s="1"/>
      <c r="D783" s="1"/>
      <c r="E783" s="1"/>
      <c r="F783" s="1"/>
      <c r="G783" s="1"/>
      <c r="H783" s="1"/>
      <c r="I783" s="1"/>
      <c r="J783" s="1"/>
      <c r="K783" s="1"/>
      <c r="L783" s="1"/>
      <c r="M783" s="1"/>
      <c r="N783" s="1"/>
      <c r="O783" s="1"/>
    </row>
    <row r="784" ht="14.25" customHeight="1">
      <c r="A784" s="1"/>
      <c r="B784" s="1"/>
      <c r="C784" s="1"/>
      <c r="D784" s="1"/>
      <c r="E784" s="1"/>
      <c r="F784" s="1"/>
      <c r="G784" s="1"/>
      <c r="H784" s="1"/>
      <c r="I784" s="1"/>
      <c r="J784" s="1"/>
      <c r="K784" s="1"/>
      <c r="L784" s="1"/>
      <c r="M784" s="1"/>
      <c r="N784" s="1"/>
      <c r="O784" s="1"/>
    </row>
    <row r="785" ht="14.25" customHeight="1">
      <c r="A785" s="1"/>
      <c r="B785" s="1"/>
      <c r="C785" s="1"/>
      <c r="D785" s="1"/>
      <c r="E785" s="1"/>
      <c r="F785" s="1"/>
      <c r="G785" s="1"/>
      <c r="H785" s="1"/>
      <c r="I785" s="1"/>
      <c r="J785" s="1"/>
      <c r="K785" s="1"/>
      <c r="L785" s="1"/>
      <c r="M785" s="1"/>
      <c r="N785" s="1"/>
      <c r="O785" s="1"/>
    </row>
    <row r="786" ht="14.25" customHeight="1">
      <c r="A786" s="1"/>
      <c r="B786" s="1"/>
      <c r="C786" s="1"/>
      <c r="D786" s="1"/>
      <c r="E786" s="1"/>
      <c r="F786" s="1"/>
      <c r="G786" s="1"/>
      <c r="H786" s="1"/>
      <c r="I786" s="1"/>
      <c r="J786" s="1"/>
      <c r="K786" s="1"/>
      <c r="L786" s="1"/>
      <c r="M786" s="1"/>
      <c r="N786" s="1"/>
      <c r="O786" s="1"/>
    </row>
    <row r="787" ht="14.25" customHeight="1">
      <c r="A787" s="1"/>
      <c r="B787" s="1"/>
      <c r="C787" s="1"/>
      <c r="D787" s="1"/>
      <c r="E787" s="1"/>
      <c r="F787" s="1"/>
      <c r="G787" s="1"/>
      <c r="H787" s="1"/>
      <c r="I787" s="1"/>
      <c r="J787" s="1"/>
      <c r="K787" s="1"/>
      <c r="L787" s="1"/>
      <c r="M787" s="1"/>
      <c r="N787" s="1"/>
      <c r="O787" s="1"/>
    </row>
    <row r="788" ht="14.25" customHeight="1">
      <c r="A788" s="1"/>
      <c r="B788" s="1"/>
      <c r="C788" s="1"/>
      <c r="D788" s="1"/>
      <c r="E788" s="1"/>
      <c r="F788" s="1"/>
      <c r="G788" s="1"/>
      <c r="H788" s="1"/>
      <c r="I788" s="1"/>
      <c r="J788" s="1"/>
      <c r="K788" s="1"/>
      <c r="L788" s="1"/>
      <c r="M788" s="1"/>
      <c r="N788" s="1"/>
      <c r="O788" s="1"/>
    </row>
    <row r="789" ht="14.25" customHeight="1">
      <c r="A789" s="1"/>
      <c r="B789" s="1"/>
      <c r="C789" s="1"/>
      <c r="D789" s="1"/>
      <c r="E789" s="1"/>
      <c r="F789" s="1"/>
      <c r="G789" s="1"/>
      <c r="H789" s="1"/>
      <c r="I789" s="1"/>
      <c r="J789" s="1"/>
      <c r="K789" s="1"/>
      <c r="L789" s="1"/>
      <c r="M789" s="1"/>
      <c r="N789" s="1"/>
      <c r="O789" s="1"/>
    </row>
    <row r="790" ht="14.25" customHeight="1">
      <c r="A790" s="1"/>
      <c r="B790" s="1"/>
      <c r="C790" s="1"/>
      <c r="D790" s="1"/>
      <c r="E790" s="1"/>
      <c r="F790" s="1"/>
      <c r="G790" s="1"/>
      <c r="H790" s="1"/>
      <c r="I790" s="1"/>
      <c r="J790" s="1"/>
      <c r="K790" s="1"/>
      <c r="L790" s="1"/>
      <c r="M790" s="1"/>
      <c r="N790" s="1"/>
      <c r="O790" s="1"/>
    </row>
    <row r="791" ht="14.25" customHeight="1">
      <c r="A791" s="1"/>
      <c r="B791" s="1"/>
      <c r="C791" s="1"/>
      <c r="D791" s="1"/>
      <c r="E791" s="1"/>
      <c r="F791" s="1"/>
      <c r="G791" s="1"/>
      <c r="H791" s="1"/>
      <c r="I791" s="1"/>
      <c r="J791" s="1"/>
      <c r="K791" s="1"/>
      <c r="L791" s="1"/>
      <c r="M791" s="1"/>
      <c r="N791" s="1"/>
      <c r="O791" s="1"/>
    </row>
    <row r="792" ht="14.25" customHeight="1">
      <c r="A792" s="1"/>
      <c r="B792" s="1"/>
      <c r="C792" s="1"/>
      <c r="D792" s="1"/>
      <c r="E792" s="1"/>
      <c r="F792" s="1"/>
      <c r="G792" s="1"/>
      <c r="H792" s="1"/>
      <c r="I792" s="1"/>
      <c r="J792" s="1"/>
      <c r="K792" s="1"/>
      <c r="L792" s="1"/>
      <c r="M792" s="1"/>
      <c r="N792" s="1"/>
      <c r="O792" s="1"/>
    </row>
    <row r="793" ht="14.25" customHeight="1">
      <c r="A793" s="1"/>
      <c r="B793" s="1"/>
      <c r="C793" s="1"/>
      <c r="D793" s="1"/>
      <c r="E793" s="1"/>
      <c r="F793" s="1"/>
      <c r="G793" s="1"/>
      <c r="H793" s="1"/>
      <c r="I793" s="1"/>
      <c r="J793" s="1"/>
      <c r="K793" s="1"/>
      <c r="L793" s="1"/>
      <c r="M793" s="1"/>
      <c r="N793" s="1"/>
      <c r="O793" s="1"/>
    </row>
    <row r="794" ht="14.25" customHeight="1">
      <c r="A794" s="1"/>
      <c r="B794" s="1"/>
      <c r="C794" s="1"/>
      <c r="D794" s="1"/>
      <c r="E794" s="1"/>
      <c r="F794" s="1"/>
      <c r="G794" s="1"/>
      <c r="H794" s="1"/>
      <c r="I794" s="1"/>
      <c r="J794" s="1"/>
      <c r="K794" s="1"/>
      <c r="L794" s="1"/>
      <c r="M794" s="1"/>
      <c r="N794" s="1"/>
      <c r="O794" s="1"/>
    </row>
    <row r="795" ht="14.25" customHeight="1">
      <c r="A795" s="1"/>
      <c r="B795" s="1"/>
      <c r="C795" s="1"/>
      <c r="D795" s="1"/>
      <c r="E795" s="1"/>
      <c r="F795" s="1"/>
      <c r="G795" s="1"/>
      <c r="H795" s="1"/>
      <c r="I795" s="1"/>
      <c r="J795" s="1"/>
      <c r="K795" s="1"/>
      <c r="L795" s="1"/>
      <c r="M795" s="1"/>
      <c r="N795" s="1"/>
      <c r="O795" s="1"/>
    </row>
    <row r="796" ht="14.25" customHeight="1">
      <c r="A796" s="1"/>
      <c r="B796" s="1"/>
      <c r="C796" s="1"/>
      <c r="D796" s="1"/>
      <c r="E796" s="1"/>
      <c r="F796" s="1"/>
      <c r="G796" s="1"/>
      <c r="H796" s="1"/>
      <c r="I796" s="1"/>
      <c r="J796" s="1"/>
      <c r="K796" s="1"/>
      <c r="L796" s="1"/>
      <c r="M796" s="1"/>
      <c r="N796" s="1"/>
      <c r="O796" s="1"/>
    </row>
    <row r="797" ht="14.25" customHeight="1">
      <c r="A797" s="1"/>
      <c r="B797" s="1"/>
      <c r="C797" s="1"/>
      <c r="D797" s="1"/>
      <c r="E797" s="1"/>
      <c r="F797" s="1"/>
      <c r="G797" s="1"/>
      <c r="H797" s="1"/>
      <c r="I797" s="1"/>
      <c r="J797" s="1"/>
      <c r="K797" s="1"/>
      <c r="L797" s="1"/>
      <c r="M797" s="1"/>
      <c r="N797" s="1"/>
      <c r="O797" s="1"/>
    </row>
    <row r="798" ht="14.25" customHeight="1">
      <c r="A798" s="1"/>
      <c r="B798" s="1"/>
      <c r="C798" s="1"/>
      <c r="D798" s="1"/>
      <c r="E798" s="1"/>
      <c r="F798" s="1"/>
      <c r="G798" s="1"/>
      <c r="H798" s="1"/>
      <c r="I798" s="1"/>
      <c r="J798" s="1"/>
      <c r="K798" s="1"/>
      <c r="L798" s="1"/>
      <c r="M798" s="1"/>
      <c r="N798" s="1"/>
      <c r="O798" s="1"/>
    </row>
    <row r="799" ht="14.25" customHeight="1">
      <c r="A799" s="1"/>
      <c r="B799" s="1"/>
      <c r="C799" s="1"/>
      <c r="D799" s="1"/>
      <c r="E799" s="1"/>
      <c r="F799" s="1"/>
      <c r="G799" s="1"/>
      <c r="H799" s="1"/>
      <c r="I799" s="1"/>
      <c r="J799" s="1"/>
      <c r="K799" s="1"/>
      <c r="L799" s="1"/>
      <c r="M799" s="1"/>
      <c r="N799" s="1"/>
      <c r="O799" s="1"/>
    </row>
    <row r="800" ht="14.25" customHeight="1">
      <c r="A800" s="1"/>
      <c r="B800" s="1"/>
      <c r="C800" s="1"/>
      <c r="D800" s="1"/>
      <c r="E800" s="1"/>
      <c r="F800" s="1"/>
      <c r="G800" s="1"/>
      <c r="H800" s="1"/>
      <c r="I800" s="1"/>
      <c r="J800" s="1"/>
      <c r="K800" s="1"/>
      <c r="L800" s="1"/>
      <c r="M800" s="1"/>
      <c r="N800" s="1"/>
      <c r="O800" s="1"/>
    </row>
    <row r="801" ht="14.25" customHeight="1">
      <c r="A801" s="1"/>
      <c r="B801" s="1"/>
      <c r="C801" s="1"/>
      <c r="D801" s="1"/>
      <c r="E801" s="1"/>
      <c r="F801" s="1"/>
      <c r="G801" s="1"/>
      <c r="H801" s="1"/>
      <c r="I801" s="1"/>
      <c r="J801" s="1"/>
      <c r="K801" s="1"/>
      <c r="L801" s="1"/>
      <c r="M801" s="1"/>
      <c r="N801" s="1"/>
      <c r="O801" s="1"/>
    </row>
    <row r="802" ht="14.25" customHeight="1">
      <c r="A802" s="1"/>
      <c r="B802" s="1"/>
      <c r="C802" s="1"/>
      <c r="D802" s="1"/>
      <c r="E802" s="1"/>
      <c r="F802" s="1"/>
      <c r="G802" s="1"/>
      <c r="H802" s="1"/>
      <c r="I802" s="1"/>
      <c r="J802" s="1"/>
      <c r="K802" s="1"/>
      <c r="L802" s="1"/>
      <c r="M802" s="1"/>
      <c r="N802" s="1"/>
      <c r="O802" s="1"/>
    </row>
    <row r="803" ht="14.25" customHeight="1">
      <c r="A803" s="1"/>
      <c r="B803" s="1"/>
      <c r="C803" s="1"/>
      <c r="D803" s="1"/>
      <c r="E803" s="1"/>
      <c r="F803" s="1"/>
      <c r="G803" s="1"/>
      <c r="H803" s="1"/>
      <c r="I803" s="1"/>
      <c r="J803" s="1"/>
      <c r="K803" s="1"/>
      <c r="L803" s="1"/>
      <c r="M803" s="1"/>
      <c r="N803" s="1"/>
      <c r="O803" s="1"/>
    </row>
    <row r="804" ht="14.25" customHeight="1">
      <c r="A804" s="1"/>
      <c r="B804" s="1"/>
      <c r="C804" s="1"/>
      <c r="D804" s="1"/>
      <c r="E804" s="1"/>
      <c r="F804" s="1"/>
      <c r="G804" s="1"/>
      <c r="H804" s="1"/>
      <c r="I804" s="1"/>
      <c r="J804" s="1"/>
      <c r="K804" s="1"/>
      <c r="L804" s="1"/>
      <c r="M804" s="1"/>
      <c r="N804" s="1"/>
      <c r="O804" s="1"/>
    </row>
    <row r="805" ht="14.25" customHeight="1">
      <c r="A805" s="1"/>
      <c r="B805" s="1"/>
      <c r="C805" s="1"/>
      <c r="D805" s="1"/>
      <c r="E805" s="1"/>
      <c r="F805" s="1"/>
      <c r="G805" s="1"/>
      <c r="H805" s="1"/>
      <c r="I805" s="1"/>
      <c r="J805" s="1"/>
      <c r="K805" s="1"/>
      <c r="L805" s="1"/>
      <c r="M805" s="1"/>
      <c r="N805" s="1"/>
      <c r="O805" s="1"/>
    </row>
    <row r="806" ht="14.25" customHeight="1">
      <c r="A806" s="1"/>
      <c r="B806" s="1"/>
      <c r="C806" s="1"/>
      <c r="D806" s="1"/>
      <c r="E806" s="1"/>
      <c r="F806" s="1"/>
      <c r="G806" s="1"/>
      <c r="H806" s="1"/>
      <c r="I806" s="1"/>
      <c r="J806" s="1"/>
      <c r="K806" s="1"/>
      <c r="L806" s="1"/>
      <c r="M806" s="1"/>
      <c r="N806" s="1"/>
      <c r="O806" s="1"/>
    </row>
    <row r="807" ht="14.25" customHeight="1">
      <c r="A807" s="1"/>
      <c r="B807" s="1"/>
      <c r="C807" s="1"/>
      <c r="D807" s="1"/>
      <c r="E807" s="1"/>
      <c r="F807" s="1"/>
      <c r="G807" s="1"/>
      <c r="H807" s="1"/>
      <c r="I807" s="1"/>
      <c r="J807" s="1"/>
      <c r="K807" s="1"/>
      <c r="L807" s="1"/>
      <c r="M807" s="1"/>
      <c r="N807" s="1"/>
      <c r="O807" s="1"/>
    </row>
    <row r="808" ht="14.25" customHeight="1">
      <c r="A808" s="1"/>
      <c r="B808" s="1"/>
      <c r="C808" s="1"/>
      <c r="D808" s="1"/>
      <c r="E808" s="1"/>
      <c r="F808" s="1"/>
      <c r="G808" s="1"/>
      <c r="H808" s="1"/>
      <c r="I808" s="1"/>
      <c r="J808" s="1"/>
      <c r="K808" s="1"/>
      <c r="L808" s="1"/>
      <c r="M808" s="1"/>
      <c r="N808" s="1"/>
      <c r="O808" s="1"/>
    </row>
    <row r="809" ht="14.25" customHeight="1">
      <c r="A809" s="1"/>
      <c r="B809" s="1"/>
      <c r="C809" s="1"/>
      <c r="D809" s="1"/>
      <c r="E809" s="1"/>
      <c r="F809" s="1"/>
      <c r="G809" s="1"/>
      <c r="H809" s="1"/>
      <c r="I809" s="1"/>
      <c r="J809" s="1"/>
      <c r="K809" s="1"/>
      <c r="L809" s="1"/>
      <c r="M809" s="1"/>
      <c r="N809" s="1"/>
      <c r="O809" s="1"/>
    </row>
    <row r="810" ht="14.25" customHeight="1">
      <c r="A810" s="1"/>
      <c r="B810" s="1"/>
      <c r="C810" s="1"/>
      <c r="D810" s="1"/>
      <c r="E810" s="1"/>
      <c r="F810" s="1"/>
      <c r="G810" s="1"/>
      <c r="H810" s="1"/>
      <c r="I810" s="1"/>
      <c r="J810" s="1"/>
      <c r="K810" s="1"/>
      <c r="L810" s="1"/>
      <c r="M810" s="1"/>
      <c r="N810" s="1"/>
      <c r="O810" s="1"/>
    </row>
    <row r="811" ht="14.25" customHeight="1">
      <c r="A811" s="1"/>
      <c r="B811" s="1"/>
      <c r="C811" s="1"/>
      <c r="D811" s="1"/>
      <c r="E811" s="1"/>
      <c r="F811" s="1"/>
      <c r="G811" s="1"/>
      <c r="H811" s="1"/>
      <c r="I811" s="1"/>
      <c r="J811" s="1"/>
      <c r="K811" s="1"/>
      <c r="L811" s="1"/>
      <c r="M811" s="1"/>
      <c r="N811" s="1"/>
      <c r="O811" s="1"/>
    </row>
    <row r="812" ht="14.25" customHeight="1">
      <c r="A812" s="1"/>
      <c r="B812" s="1"/>
      <c r="C812" s="1"/>
      <c r="D812" s="1"/>
      <c r="E812" s="1"/>
      <c r="F812" s="1"/>
      <c r="G812" s="1"/>
      <c r="H812" s="1"/>
      <c r="I812" s="1"/>
      <c r="J812" s="1"/>
      <c r="K812" s="1"/>
      <c r="L812" s="1"/>
      <c r="M812" s="1"/>
      <c r="N812" s="1"/>
      <c r="O812" s="1"/>
    </row>
    <row r="813" ht="14.25" customHeight="1">
      <c r="A813" s="1"/>
      <c r="B813" s="1"/>
      <c r="C813" s="1"/>
      <c r="D813" s="1"/>
      <c r="E813" s="1"/>
      <c r="F813" s="1"/>
      <c r="G813" s="1"/>
      <c r="H813" s="1"/>
      <c r="I813" s="1"/>
      <c r="J813" s="1"/>
      <c r="K813" s="1"/>
      <c r="L813" s="1"/>
      <c r="M813" s="1"/>
      <c r="N813" s="1"/>
      <c r="O813" s="1"/>
    </row>
    <row r="814" ht="14.25" customHeight="1">
      <c r="A814" s="1"/>
      <c r="B814" s="1"/>
      <c r="C814" s="1"/>
      <c r="D814" s="1"/>
      <c r="E814" s="1"/>
      <c r="F814" s="1"/>
      <c r="G814" s="1"/>
      <c r="H814" s="1"/>
      <c r="I814" s="1"/>
      <c r="J814" s="1"/>
      <c r="K814" s="1"/>
      <c r="L814" s="1"/>
      <c r="M814" s="1"/>
      <c r="N814" s="1"/>
      <c r="O814" s="1"/>
    </row>
    <row r="815" ht="14.25" customHeight="1">
      <c r="A815" s="1"/>
      <c r="B815" s="1"/>
      <c r="C815" s="1"/>
      <c r="D815" s="1"/>
      <c r="E815" s="1"/>
      <c r="F815" s="1"/>
      <c r="G815" s="1"/>
      <c r="H815" s="1"/>
      <c r="I815" s="1"/>
      <c r="J815" s="1"/>
      <c r="K815" s="1"/>
      <c r="L815" s="1"/>
      <c r="M815" s="1"/>
      <c r="N815" s="1"/>
      <c r="O815" s="1"/>
    </row>
    <row r="816" ht="14.25" customHeight="1">
      <c r="A816" s="1"/>
      <c r="B816" s="1"/>
      <c r="C816" s="1"/>
      <c r="D816" s="1"/>
      <c r="E816" s="1"/>
      <c r="F816" s="1"/>
      <c r="G816" s="1"/>
      <c r="H816" s="1"/>
      <c r="I816" s="1"/>
      <c r="J816" s="1"/>
      <c r="K816" s="1"/>
      <c r="L816" s="1"/>
      <c r="M816" s="1"/>
      <c r="N816" s="1"/>
      <c r="O816" s="1"/>
    </row>
    <row r="817" ht="14.25" customHeight="1">
      <c r="A817" s="1"/>
      <c r="B817" s="1"/>
      <c r="C817" s="1"/>
      <c r="D817" s="1"/>
      <c r="E817" s="1"/>
      <c r="F817" s="1"/>
      <c r="G817" s="1"/>
      <c r="H817" s="1"/>
      <c r="I817" s="1"/>
      <c r="J817" s="1"/>
      <c r="K817" s="1"/>
      <c r="L817" s="1"/>
      <c r="M817" s="1"/>
      <c r="N817" s="1"/>
      <c r="O817" s="1"/>
    </row>
    <row r="818" ht="14.25" customHeight="1">
      <c r="A818" s="1"/>
      <c r="B818" s="1"/>
      <c r="C818" s="1"/>
      <c r="D818" s="1"/>
      <c r="E818" s="1"/>
      <c r="F818" s="1"/>
      <c r="G818" s="1"/>
      <c r="H818" s="1"/>
      <c r="I818" s="1"/>
      <c r="J818" s="1"/>
      <c r="K818" s="1"/>
      <c r="L818" s="1"/>
      <c r="M818" s="1"/>
      <c r="N818" s="1"/>
      <c r="O818" s="1"/>
    </row>
    <row r="819" ht="14.25" customHeight="1">
      <c r="A819" s="1"/>
      <c r="B819" s="1"/>
      <c r="C819" s="1"/>
      <c r="D819" s="1"/>
      <c r="E819" s="1"/>
      <c r="F819" s="1"/>
      <c r="G819" s="1"/>
      <c r="H819" s="1"/>
      <c r="I819" s="1"/>
      <c r="J819" s="1"/>
      <c r="K819" s="1"/>
      <c r="L819" s="1"/>
      <c r="M819" s="1"/>
      <c r="N819" s="1"/>
      <c r="O819" s="1"/>
    </row>
    <row r="820" ht="14.25" customHeight="1">
      <c r="A820" s="1"/>
      <c r="B820" s="1"/>
      <c r="C820" s="1"/>
      <c r="D820" s="1"/>
      <c r="E820" s="1"/>
      <c r="F820" s="1"/>
      <c r="G820" s="1"/>
      <c r="H820" s="1"/>
      <c r="I820" s="1"/>
      <c r="J820" s="1"/>
      <c r="K820" s="1"/>
      <c r="L820" s="1"/>
      <c r="M820" s="1"/>
      <c r="N820" s="1"/>
      <c r="O820" s="1"/>
    </row>
    <row r="821" ht="14.25" customHeight="1">
      <c r="A821" s="1"/>
      <c r="B821" s="1"/>
      <c r="C821" s="1"/>
      <c r="D821" s="1"/>
      <c r="E821" s="1"/>
      <c r="F821" s="1"/>
      <c r="G821" s="1"/>
      <c r="H821" s="1"/>
      <c r="I821" s="1"/>
      <c r="J821" s="1"/>
      <c r="K821" s="1"/>
      <c r="L821" s="1"/>
      <c r="M821" s="1"/>
      <c r="N821" s="1"/>
      <c r="O821" s="1"/>
    </row>
    <row r="822" ht="14.25" customHeight="1">
      <c r="A822" s="1"/>
      <c r="B822" s="1"/>
      <c r="C822" s="1"/>
      <c r="D822" s="1"/>
      <c r="E822" s="1"/>
      <c r="F822" s="1"/>
      <c r="G822" s="1"/>
      <c r="H822" s="1"/>
      <c r="I822" s="1"/>
      <c r="J822" s="1"/>
      <c r="K822" s="1"/>
      <c r="L822" s="1"/>
      <c r="M822" s="1"/>
      <c r="N822" s="1"/>
      <c r="O822" s="1"/>
    </row>
    <row r="823" ht="14.25" customHeight="1">
      <c r="A823" s="1"/>
      <c r="B823" s="1"/>
      <c r="C823" s="1"/>
      <c r="D823" s="1"/>
      <c r="E823" s="1"/>
      <c r="F823" s="1"/>
      <c r="G823" s="1"/>
      <c r="H823" s="1"/>
      <c r="I823" s="1"/>
      <c r="J823" s="1"/>
      <c r="K823" s="1"/>
      <c r="L823" s="1"/>
      <c r="M823" s="1"/>
      <c r="N823" s="1"/>
      <c r="O823" s="1"/>
    </row>
    <row r="824" ht="14.25" customHeight="1">
      <c r="A824" s="1"/>
      <c r="B824" s="1"/>
      <c r="C824" s="1"/>
      <c r="D824" s="1"/>
      <c r="E824" s="1"/>
      <c r="F824" s="1"/>
      <c r="G824" s="1"/>
      <c r="H824" s="1"/>
      <c r="I824" s="1"/>
      <c r="J824" s="1"/>
      <c r="K824" s="1"/>
      <c r="L824" s="1"/>
      <c r="M824" s="1"/>
      <c r="N824" s="1"/>
      <c r="O824" s="1"/>
    </row>
    <row r="825" ht="14.25" customHeight="1">
      <c r="A825" s="1"/>
      <c r="B825" s="1"/>
      <c r="C825" s="1"/>
      <c r="D825" s="1"/>
      <c r="E825" s="1"/>
      <c r="F825" s="1"/>
      <c r="G825" s="1"/>
      <c r="H825" s="1"/>
      <c r="I825" s="1"/>
      <c r="J825" s="1"/>
      <c r="K825" s="1"/>
      <c r="L825" s="1"/>
      <c r="M825" s="1"/>
      <c r="N825" s="1"/>
      <c r="O825" s="1"/>
    </row>
    <row r="826" ht="14.25" customHeight="1">
      <c r="A826" s="1"/>
      <c r="B826" s="1"/>
      <c r="C826" s="1"/>
      <c r="D826" s="1"/>
      <c r="E826" s="1"/>
      <c r="F826" s="1"/>
      <c r="G826" s="1"/>
      <c r="H826" s="1"/>
      <c r="I826" s="1"/>
      <c r="J826" s="1"/>
      <c r="K826" s="1"/>
      <c r="L826" s="1"/>
      <c r="M826" s="1"/>
      <c r="N826" s="1"/>
      <c r="O826" s="1"/>
    </row>
    <row r="827" ht="14.25" customHeight="1">
      <c r="A827" s="1"/>
      <c r="B827" s="1"/>
      <c r="C827" s="1"/>
      <c r="D827" s="1"/>
      <c r="E827" s="1"/>
      <c r="F827" s="1"/>
      <c r="G827" s="1"/>
      <c r="H827" s="1"/>
      <c r="I827" s="1"/>
      <c r="J827" s="1"/>
      <c r="K827" s="1"/>
      <c r="L827" s="1"/>
      <c r="M827" s="1"/>
      <c r="N827" s="1"/>
      <c r="O827" s="1"/>
    </row>
    <row r="828" ht="14.25" customHeight="1">
      <c r="A828" s="1"/>
      <c r="B828" s="1"/>
      <c r="C828" s="1"/>
      <c r="D828" s="1"/>
      <c r="E828" s="1"/>
      <c r="F828" s="1"/>
      <c r="G828" s="1"/>
      <c r="H828" s="1"/>
      <c r="I828" s="1"/>
      <c r="J828" s="1"/>
      <c r="K828" s="1"/>
      <c r="L828" s="1"/>
      <c r="M828" s="1"/>
      <c r="N828" s="1"/>
      <c r="O828" s="1"/>
    </row>
    <row r="829" ht="14.25" customHeight="1">
      <c r="A829" s="1"/>
      <c r="B829" s="1"/>
      <c r="C829" s="1"/>
      <c r="D829" s="1"/>
      <c r="E829" s="1"/>
      <c r="F829" s="1"/>
      <c r="G829" s="1"/>
      <c r="H829" s="1"/>
      <c r="I829" s="1"/>
      <c r="J829" s="1"/>
      <c r="K829" s="1"/>
      <c r="L829" s="1"/>
      <c r="M829" s="1"/>
      <c r="N829" s="1"/>
      <c r="O829" s="1"/>
    </row>
    <row r="830" ht="14.25" customHeight="1">
      <c r="A830" s="1"/>
      <c r="B830" s="1"/>
      <c r="C830" s="1"/>
      <c r="D830" s="1"/>
      <c r="E830" s="1"/>
      <c r="F830" s="1"/>
      <c r="G830" s="1"/>
      <c r="H830" s="1"/>
      <c r="I830" s="1"/>
      <c r="J830" s="1"/>
      <c r="K830" s="1"/>
      <c r="L830" s="1"/>
      <c r="M830" s="1"/>
      <c r="N830" s="1"/>
      <c r="O830" s="1"/>
    </row>
    <row r="831" ht="14.25" customHeight="1">
      <c r="A831" s="1"/>
      <c r="B831" s="1"/>
      <c r="C831" s="1"/>
      <c r="D831" s="1"/>
      <c r="E831" s="1"/>
      <c r="F831" s="1"/>
      <c r="G831" s="1"/>
      <c r="H831" s="1"/>
      <c r="I831" s="1"/>
      <c r="J831" s="1"/>
      <c r="K831" s="1"/>
      <c r="L831" s="1"/>
      <c r="M831" s="1"/>
      <c r="N831" s="1"/>
      <c r="O831" s="1"/>
    </row>
    <row r="832" ht="14.25" customHeight="1">
      <c r="A832" s="1"/>
      <c r="B832" s="1"/>
      <c r="C832" s="1"/>
      <c r="D832" s="1"/>
      <c r="E832" s="1"/>
      <c r="F832" s="1"/>
      <c r="G832" s="1"/>
      <c r="H832" s="1"/>
      <c r="I832" s="1"/>
      <c r="J832" s="1"/>
      <c r="K832" s="1"/>
      <c r="L832" s="1"/>
      <c r="M832" s="1"/>
      <c r="N832" s="1"/>
      <c r="O832" s="1"/>
    </row>
    <row r="833" ht="14.25" customHeight="1">
      <c r="A833" s="1"/>
      <c r="B833" s="1"/>
      <c r="C833" s="1"/>
      <c r="D833" s="1"/>
      <c r="E833" s="1"/>
      <c r="F833" s="1"/>
      <c r="G833" s="1"/>
      <c r="H833" s="1"/>
      <c r="I833" s="1"/>
      <c r="J833" s="1"/>
      <c r="K833" s="1"/>
      <c r="L833" s="1"/>
      <c r="M833" s="1"/>
      <c r="N833" s="1"/>
      <c r="O833" s="1"/>
    </row>
    <row r="834" ht="14.25" customHeight="1">
      <c r="A834" s="1"/>
      <c r="B834" s="1"/>
      <c r="C834" s="1"/>
      <c r="D834" s="1"/>
      <c r="E834" s="1"/>
      <c r="F834" s="1"/>
      <c r="G834" s="1"/>
      <c r="H834" s="1"/>
      <c r="I834" s="1"/>
      <c r="J834" s="1"/>
      <c r="K834" s="1"/>
      <c r="L834" s="1"/>
      <c r="M834" s="1"/>
      <c r="N834" s="1"/>
      <c r="O834" s="1"/>
    </row>
    <row r="835" ht="14.25" customHeight="1">
      <c r="A835" s="1"/>
      <c r="B835" s="1"/>
      <c r="C835" s="1"/>
      <c r="D835" s="1"/>
      <c r="E835" s="1"/>
      <c r="F835" s="1"/>
      <c r="G835" s="1"/>
      <c r="H835" s="1"/>
      <c r="I835" s="1"/>
      <c r="J835" s="1"/>
      <c r="K835" s="1"/>
      <c r="L835" s="1"/>
      <c r="M835" s="1"/>
      <c r="N835" s="1"/>
      <c r="O835" s="1"/>
    </row>
    <row r="836" ht="14.25" customHeight="1">
      <c r="A836" s="1"/>
      <c r="B836" s="1"/>
      <c r="C836" s="1"/>
      <c r="D836" s="1"/>
      <c r="E836" s="1"/>
      <c r="F836" s="1"/>
      <c r="G836" s="1"/>
      <c r="H836" s="1"/>
      <c r="I836" s="1"/>
      <c r="J836" s="1"/>
      <c r="K836" s="1"/>
      <c r="L836" s="1"/>
      <c r="M836" s="1"/>
      <c r="N836" s="1"/>
      <c r="O836" s="1"/>
    </row>
    <row r="837" ht="14.25" customHeight="1">
      <c r="A837" s="1"/>
      <c r="B837" s="1"/>
      <c r="C837" s="1"/>
      <c r="D837" s="1"/>
      <c r="E837" s="1"/>
      <c r="F837" s="1"/>
      <c r="G837" s="1"/>
      <c r="H837" s="1"/>
      <c r="I837" s="1"/>
      <c r="J837" s="1"/>
      <c r="K837" s="1"/>
      <c r="L837" s="1"/>
      <c r="M837" s="1"/>
      <c r="N837" s="1"/>
      <c r="O837" s="1"/>
    </row>
    <row r="838" ht="14.25" customHeight="1">
      <c r="A838" s="1"/>
      <c r="B838" s="1"/>
      <c r="C838" s="1"/>
      <c r="D838" s="1"/>
      <c r="E838" s="1"/>
      <c r="F838" s="1"/>
      <c r="G838" s="1"/>
      <c r="H838" s="1"/>
      <c r="I838" s="1"/>
      <c r="J838" s="1"/>
      <c r="K838" s="1"/>
      <c r="L838" s="1"/>
      <c r="M838" s="1"/>
      <c r="N838" s="1"/>
      <c r="O838" s="1"/>
    </row>
    <row r="839" ht="14.25" customHeight="1">
      <c r="A839" s="1"/>
      <c r="B839" s="1"/>
      <c r="C839" s="1"/>
      <c r="D839" s="1"/>
      <c r="E839" s="1"/>
      <c r="F839" s="1"/>
      <c r="G839" s="1"/>
      <c r="H839" s="1"/>
      <c r="I839" s="1"/>
      <c r="J839" s="1"/>
      <c r="K839" s="1"/>
      <c r="L839" s="1"/>
      <c r="M839" s="1"/>
      <c r="N839" s="1"/>
      <c r="O839" s="1"/>
    </row>
    <row r="840" ht="14.25" customHeight="1">
      <c r="A840" s="1"/>
      <c r="B840" s="1"/>
      <c r="C840" s="1"/>
      <c r="D840" s="1"/>
      <c r="E840" s="1"/>
      <c r="F840" s="1"/>
      <c r="G840" s="1"/>
      <c r="H840" s="1"/>
      <c r="I840" s="1"/>
      <c r="J840" s="1"/>
      <c r="K840" s="1"/>
      <c r="L840" s="1"/>
      <c r="M840" s="1"/>
      <c r="N840" s="1"/>
      <c r="O840" s="1"/>
    </row>
    <row r="841" ht="14.25" customHeight="1">
      <c r="A841" s="1"/>
      <c r="B841" s="1"/>
      <c r="C841" s="1"/>
      <c r="D841" s="1"/>
      <c r="E841" s="1"/>
      <c r="F841" s="1"/>
      <c r="G841" s="1"/>
      <c r="H841" s="1"/>
      <c r="I841" s="1"/>
      <c r="J841" s="1"/>
      <c r="K841" s="1"/>
      <c r="L841" s="1"/>
      <c r="M841" s="1"/>
      <c r="N841" s="1"/>
      <c r="O841" s="1"/>
    </row>
    <row r="842" ht="14.25" customHeight="1">
      <c r="A842" s="1"/>
      <c r="B842" s="1"/>
      <c r="C842" s="1"/>
      <c r="D842" s="1"/>
      <c r="E842" s="1"/>
      <c r="F842" s="1"/>
      <c r="G842" s="1"/>
      <c r="H842" s="1"/>
      <c r="I842" s="1"/>
      <c r="J842" s="1"/>
      <c r="K842" s="1"/>
      <c r="L842" s="1"/>
      <c r="M842" s="1"/>
      <c r="N842" s="1"/>
      <c r="O842" s="1"/>
    </row>
    <row r="843" ht="14.25" customHeight="1">
      <c r="A843" s="1"/>
      <c r="B843" s="1"/>
      <c r="C843" s="1"/>
      <c r="D843" s="1"/>
      <c r="E843" s="1"/>
      <c r="F843" s="1"/>
      <c r="G843" s="1"/>
      <c r="H843" s="1"/>
      <c r="I843" s="1"/>
      <c r="J843" s="1"/>
      <c r="K843" s="1"/>
      <c r="L843" s="1"/>
      <c r="M843" s="1"/>
      <c r="N843" s="1"/>
      <c r="O843" s="1"/>
    </row>
    <row r="844" ht="14.25" customHeight="1">
      <c r="A844" s="1"/>
      <c r="B844" s="1"/>
      <c r="C844" s="1"/>
      <c r="D844" s="1"/>
      <c r="E844" s="1"/>
      <c r="F844" s="1"/>
      <c r="G844" s="1"/>
      <c r="H844" s="1"/>
      <c r="I844" s="1"/>
      <c r="J844" s="1"/>
      <c r="K844" s="1"/>
      <c r="L844" s="1"/>
      <c r="M844" s="1"/>
      <c r="N844" s="1"/>
      <c r="O844" s="1"/>
    </row>
    <row r="845" ht="14.25" customHeight="1">
      <c r="A845" s="1"/>
      <c r="B845" s="1"/>
      <c r="C845" s="1"/>
      <c r="D845" s="1"/>
      <c r="E845" s="1"/>
      <c r="F845" s="1"/>
      <c r="G845" s="1"/>
      <c r="H845" s="1"/>
      <c r="I845" s="1"/>
      <c r="J845" s="1"/>
      <c r="K845" s="1"/>
      <c r="L845" s="1"/>
      <c r="M845" s="1"/>
      <c r="N845" s="1"/>
      <c r="O845" s="1"/>
    </row>
    <row r="846" ht="14.25" customHeight="1">
      <c r="A846" s="1"/>
      <c r="B846" s="1"/>
      <c r="C846" s="1"/>
      <c r="D846" s="1"/>
      <c r="E846" s="1"/>
      <c r="F846" s="1"/>
      <c r="G846" s="1"/>
      <c r="H846" s="1"/>
      <c r="I846" s="1"/>
      <c r="J846" s="1"/>
      <c r="K846" s="1"/>
      <c r="L846" s="1"/>
      <c r="M846" s="1"/>
      <c r="N846" s="1"/>
      <c r="O846" s="1"/>
    </row>
    <row r="847" ht="14.25" customHeight="1">
      <c r="A847" s="1"/>
      <c r="B847" s="1"/>
      <c r="C847" s="1"/>
      <c r="D847" s="1"/>
      <c r="E847" s="1"/>
      <c r="F847" s="1"/>
      <c r="G847" s="1"/>
      <c r="H847" s="1"/>
      <c r="I847" s="1"/>
      <c r="J847" s="1"/>
      <c r="K847" s="1"/>
      <c r="L847" s="1"/>
      <c r="M847" s="1"/>
      <c r="N847" s="1"/>
      <c r="O847" s="1"/>
    </row>
    <row r="848" ht="14.25" customHeight="1">
      <c r="A848" s="1"/>
      <c r="B848" s="1"/>
      <c r="C848" s="1"/>
      <c r="D848" s="1"/>
      <c r="E848" s="1"/>
      <c r="F848" s="1"/>
      <c r="G848" s="1"/>
      <c r="H848" s="1"/>
      <c r="I848" s="1"/>
      <c r="J848" s="1"/>
      <c r="K848" s="1"/>
      <c r="L848" s="1"/>
      <c r="M848" s="1"/>
      <c r="N848" s="1"/>
      <c r="O848" s="1"/>
    </row>
    <row r="849" ht="14.25" customHeight="1">
      <c r="A849" s="1"/>
      <c r="B849" s="1"/>
      <c r="C849" s="1"/>
      <c r="D849" s="1"/>
      <c r="E849" s="1"/>
      <c r="F849" s="1"/>
      <c r="G849" s="1"/>
      <c r="H849" s="1"/>
      <c r="I849" s="1"/>
      <c r="J849" s="1"/>
      <c r="K849" s="1"/>
      <c r="L849" s="1"/>
      <c r="M849" s="1"/>
      <c r="N849" s="1"/>
      <c r="O849" s="1"/>
    </row>
    <row r="850" ht="14.25" customHeight="1">
      <c r="A850" s="1"/>
      <c r="B850" s="1"/>
      <c r="C850" s="1"/>
      <c r="D850" s="1"/>
      <c r="E850" s="1"/>
      <c r="F850" s="1"/>
      <c r="G850" s="1"/>
      <c r="H850" s="1"/>
      <c r="I850" s="1"/>
      <c r="J850" s="1"/>
      <c r="K850" s="1"/>
      <c r="L850" s="1"/>
      <c r="M850" s="1"/>
      <c r="N850" s="1"/>
      <c r="O850" s="1"/>
    </row>
    <row r="851" ht="14.25" customHeight="1">
      <c r="A851" s="1"/>
      <c r="B851" s="1"/>
      <c r="C851" s="1"/>
      <c r="D851" s="1"/>
      <c r="E851" s="1"/>
      <c r="F851" s="1"/>
      <c r="G851" s="1"/>
      <c r="H851" s="1"/>
      <c r="I851" s="1"/>
      <c r="J851" s="1"/>
      <c r="K851" s="1"/>
      <c r="L851" s="1"/>
      <c r="M851" s="1"/>
      <c r="N851" s="1"/>
      <c r="O851" s="1"/>
    </row>
    <row r="852" ht="14.25" customHeight="1">
      <c r="A852" s="1"/>
      <c r="B852" s="1"/>
      <c r="C852" s="1"/>
      <c r="D852" s="1"/>
      <c r="E852" s="1"/>
      <c r="F852" s="1"/>
      <c r="G852" s="1"/>
      <c r="H852" s="1"/>
      <c r="I852" s="1"/>
      <c r="J852" s="1"/>
      <c r="K852" s="1"/>
      <c r="L852" s="1"/>
      <c r="M852" s="1"/>
      <c r="N852" s="1"/>
      <c r="O852" s="1"/>
    </row>
    <row r="853" ht="14.25" customHeight="1">
      <c r="A853" s="1"/>
      <c r="B853" s="1"/>
      <c r="C853" s="1"/>
      <c r="D853" s="1"/>
      <c r="E853" s="1"/>
      <c r="F853" s="1"/>
      <c r="G853" s="1"/>
      <c r="H853" s="1"/>
      <c r="I853" s="1"/>
      <c r="J853" s="1"/>
      <c r="K853" s="1"/>
      <c r="L853" s="1"/>
      <c r="M853" s="1"/>
      <c r="N853" s="1"/>
      <c r="O853" s="1"/>
    </row>
    <row r="854" ht="14.25" customHeight="1">
      <c r="A854" s="1"/>
      <c r="B854" s="1"/>
      <c r="C854" s="1"/>
      <c r="D854" s="1"/>
      <c r="E854" s="1"/>
      <c r="F854" s="1"/>
      <c r="G854" s="1"/>
      <c r="H854" s="1"/>
      <c r="I854" s="1"/>
      <c r="J854" s="1"/>
      <c r="K854" s="1"/>
      <c r="L854" s="1"/>
      <c r="M854" s="1"/>
      <c r="N854" s="1"/>
      <c r="O854" s="1"/>
    </row>
    <row r="855" ht="14.25" customHeight="1">
      <c r="A855" s="1"/>
      <c r="B855" s="1"/>
      <c r="C855" s="1"/>
      <c r="D855" s="1"/>
      <c r="E855" s="1"/>
      <c r="F855" s="1"/>
      <c r="G855" s="1"/>
      <c r="H855" s="1"/>
      <c r="I855" s="1"/>
      <c r="J855" s="1"/>
      <c r="K855" s="1"/>
      <c r="L855" s="1"/>
      <c r="M855" s="1"/>
      <c r="N855" s="1"/>
      <c r="O855" s="1"/>
    </row>
    <row r="856" ht="14.25" customHeight="1">
      <c r="A856" s="1"/>
      <c r="B856" s="1"/>
      <c r="C856" s="1"/>
      <c r="D856" s="1"/>
      <c r="E856" s="1"/>
      <c r="F856" s="1"/>
      <c r="G856" s="1"/>
      <c r="H856" s="1"/>
      <c r="I856" s="1"/>
      <c r="J856" s="1"/>
      <c r="K856" s="1"/>
      <c r="L856" s="1"/>
      <c r="M856" s="1"/>
      <c r="N856" s="1"/>
      <c r="O856" s="1"/>
    </row>
    <row r="857" ht="14.25" customHeight="1">
      <c r="A857" s="1"/>
      <c r="B857" s="1"/>
      <c r="C857" s="1"/>
      <c r="D857" s="1"/>
      <c r="E857" s="1"/>
      <c r="F857" s="1"/>
      <c r="G857" s="1"/>
      <c r="H857" s="1"/>
      <c r="I857" s="1"/>
      <c r="J857" s="1"/>
      <c r="K857" s="1"/>
      <c r="L857" s="1"/>
      <c r="M857" s="1"/>
      <c r="N857" s="1"/>
      <c r="O857" s="1"/>
    </row>
    <row r="858" ht="14.25" customHeight="1">
      <c r="A858" s="1"/>
      <c r="B858" s="1"/>
      <c r="C858" s="1"/>
      <c r="D858" s="1"/>
      <c r="E858" s="1"/>
      <c r="F858" s="1"/>
      <c r="G858" s="1"/>
      <c r="H858" s="1"/>
      <c r="I858" s="1"/>
      <c r="J858" s="1"/>
      <c r="K858" s="1"/>
      <c r="L858" s="1"/>
      <c r="M858" s="1"/>
      <c r="N858" s="1"/>
      <c r="O858" s="1"/>
    </row>
    <row r="859" ht="14.25" customHeight="1">
      <c r="A859" s="1"/>
      <c r="B859" s="1"/>
      <c r="C859" s="1"/>
      <c r="D859" s="1"/>
      <c r="E859" s="1"/>
      <c r="F859" s="1"/>
      <c r="G859" s="1"/>
      <c r="H859" s="1"/>
      <c r="I859" s="1"/>
      <c r="J859" s="1"/>
      <c r="K859" s="1"/>
      <c r="L859" s="1"/>
      <c r="M859" s="1"/>
      <c r="N859" s="1"/>
      <c r="O859" s="1"/>
    </row>
    <row r="860" ht="14.25" customHeight="1">
      <c r="A860" s="1"/>
      <c r="B860" s="1"/>
      <c r="C860" s="1"/>
      <c r="D860" s="1"/>
      <c r="E860" s="1"/>
      <c r="F860" s="1"/>
      <c r="G860" s="1"/>
      <c r="H860" s="1"/>
      <c r="I860" s="1"/>
      <c r="J860" s="1"/>
      <c r="K860" s="1"/>
      <c r="L860" s="1"/>
      <c r="M860" s="1"/>
      <c r="N860" s="1"/>
      <c r="O860" s="1"/>
    </row>
    <row r="861" ht="14.25" customHeight="1">
      <c r="A861" s="1"/>
      <c r="B861" s="1"/>
      <c r="C861" s="1"/>
      <c r="D861" s="1"/>
      <c r="E861" s="1"/>
      <c r="F861" s="1"/>
      <c r="G861" s="1"/>
      <c r="H861" s="1"/>
      <c r="I861" s="1"/>
      <c r="J861" s="1"/>
      <c r="K861" s="1"/>
      <c r="L861" s="1"/>
      <c r="M861" s="1"/>
      <c r="N861" s="1"/>
      <c r="O861" s="1"/>
    </row>
    <row r="862" ht="14.25" customHeight="1">
      <c r="A862" s="1"/>
      <c r="B862" s="1"/>
      <c r="C862" s="1"/>
      <c r="D862" s="1"/>
      <c r="E862" s="1"/>
      <c r="F862" s="1"/>
      <c r="G862" s="1"/>
      <c r="H862" s="1"/>
      <c r="I862" s="1"/>
      <c r="J862" s="1"/>
      <c r="K862" s="1"/>
      <c r="L862" s="1"/>
      <c r="M862" s="1"/>
      <c r="N862" s="1"/>
      <c r="O862" s="1"/>
    </row>
    <row r="863" ht="14.25" customHeight="1">
      <c r="A863" s="1"/>
      <c r="B863" s="1"/>
      <c r="C863" s="1"/>
      <c r="D863" s="1"/>
      <c r="E863" s="1"/>
      <c r="F863" s="1"/>
      <c r="G863" s="1"/>
      <c r="H863" s="1"/>
      <c r="I863" s="1"/>
      <c r="J863" s="1"/>
      <c r="K863" s="1"/>
      <c r="L863" s="1"/>
      <c r="M863" s="1"/>
      <c r="N863" s="1"/>
      <c r="O863" s="1"/>
    </row>
    <row r="864" ht="14.25" customHeight="1">
      <c r="A864" s="1"/>
      <c r="B864" s="1"/>
      <c r="C864" s="1"/>
      <c r="D864" s="1"/>
      <c r="E864" s="1"/>
      <c r="F864" s="1"/>
      <c r="G864" s="1"/>
      <c r="H864" s="1"/>
      <c r="I864" s="1"/>
      <c r="J864" s="1"/>
      <c r="K864" s="1"/>
      <c r="L864" s="1"/>
      <c r="M864" s="1"/>
      <c r="N864" s="1"/>
      <c r="O864" s="1"/>
    </row>
    <row r="865" ht="14.25" customHeight="1">
      <c r="A865" s="1"/>
      <c r="B865" s="1"/>
      <c r="C865" s="1"/>
      <c r="D865" s="1"/>
      <c r="E865" s="1"/>
      <c r="F865" s="1"/>
      <c r="G865" s="1"/>
      <c r="H865" s="1"/>
      <c r="I865" s="1"/>
      <c r="J865" s="1"/>
      <c r="K865" s="1"/>
      <c r="L865" s="1"/>
      <c r="M865" s="1"/>
      <c r="N865" s="1"/>
      <c r="O865" s="1"/>
    </row>
    <row r="866" ht="14.25" customHeight="1">
      <c r="A866" s="1"/>
      <c r="B866" s="1"/>
      <c r="C866" s="1"/>
      <c r="D866" s="1"/>
      <c r="E866" s="1"/>
      <c r="F866" s="1"/>
      <c r="G866" s="1"/>
      <c r="H866" s="1"/>
      <c r="I866" s="1"/>
      <c r="J866" s="1"/>
      <c r="K866" s="1"/>
      <c r="L866" s="1"/>
      <c r="M866" s="1"/>
      <c r="N866" s="1"/>
      <c r="O866" s="1"/>
    </row>
    <row r="867" ht="14.25" customHeight="1">
      <c r="A867" s="1"/>
      <c r="B867" s="1"/>
      <c r="C867" s="1"/>
      <c r="D867" s="1"/>
      <c r="E867" s="1"/>
      <c r="F867" s="1"/>
      <c r="G867" s="1"/>
      <c r="H867" s="1"/>
      <c r="I867" s="1"/>
      <c r="J867" s="1"/>
      <c r="K867" s="1"/>
      <c r="L867" s="1"/>
      <c r="M867" s="1"/>
      <c r="N867" s="1"/>
      <c r="O867" s="1"/>
    </row>
    <row r="868" ht="14.25" customHeight="1">
      <c r="A868" s="1"/>
      <c r="B868" s="1"/>
      <c r="C868" s="1"/>
      <c r="D868" s="1"/>
      <c r="E868" s="1"/>
      <c r="F868" s="1"/>
      <c r="G868" s="1"/>
      <c r="H868" s="1"/>
      <c r="I868" s="1"/>
      <c r="J868" s="1"/>
      <c r="K868" s="1"/>
      <c r="L868" s="1"/>
      <c r="M868" s="1"/>
      <c r="N868" s="1"/>
      <c r="O868" s="1"/>
    </row>
    <row r="869" ht="14.25" customHeight="1">
      <c r="A869" s="1"/>
      <c r="B869" s="1"/>
      <c r="C869" s="1"/>
      <c r="D869" s="1"/>
      <c r="E869" s="1"/>
      <c r="F869" s="1"/>
      <c r="G869" s="1"/>
      <c r="H869" s="1"/>
      <c r="I869" s="1"/>
      <c r="J869" s="1"/>
      <c r="K869" s="1"/>
      <c r="L869" s="1"/>
      <c r="M869" s="1"/>
      <c r="N869" s="1"/>
      <c r="O869" s="1"/>
    </row>
    <row r="870" ht="14.25" customHeight="1">
      <c r="A870" s="1"/>
      <c r="B870" s="1"/>
      <c r="C870" s="1"/>
      <c r="D870" s="1"/>
      <c r="E870" s="1"/>
      <c r="F870" s="1"/>
      <c r="G870" s="1"/>
      <c r="H870" s="1"/>
      <c r="I870" s="1"/>
      <c r="J870" s="1"/>
      <c r="K870" s="1"/>
      <c r="L870" s="1"/>
      <c r="M870" s="1"/>
      <c r="N870" s="1"/>
      <c r="O870" s="1"/>
    </row>
    <row r="871" ht="14.25" customHeight="1">
      <c r="A871" s="1"/>
      <c r="B871" s="1"/>
      <c r="C871" s="1"/>
      <c r="D871" s="1"/>
      <c r="E871" s="1"/>
      <c r="F871" s="1"/>
      <c r="G871" s="1"/>
      <c r="H871" s="1"/>
      <c r="I871" s="1"/>
      <c r="J871" s="1"/>
      <c r="K871" s="1"/>
      <c r="L871" s="1"/>
      <c r="M871" s="1"/>
      <c r="N871" s="1"/>
      <c r="O871" s="1"/>
    </row>
    <row r="872" ht="14.25" customHeight="1">
      <c r="A872" s="1"/>
      <c r="B872" s="1"/>
      <c r="C872" s="1"/>
      <c r="D872" s="1"/>
      <c r="E872" s="1"/>
      <c r="F872" s="1"/>
      <c r="G872" s="1"/>
      <c r="H872" s="1"/>
      <c r="I872" s="1"/>
      <c r="J872" s="1"/>
      <c r="K872" s="1"/>
      <c r="L872" s="1"/>
      <c r="M872" s="1"/>
      <c r="N872" s="1"/>
      <c r="O872" s="1"/>
    </row>
    <row r="873" ht="14.25" customHeight="1">
      <c r="A873" s="1"/>
      <c r="B873" s="1"/>
      <c r="C873" s="1"/>
      <c r="D873" s="1"/>
      <c r="E873" s="1"/>
      <c r="F873" s="1"/>
      <c r="G873" s="1"/>
      <c r="H873" s="1"/>
      <c r="I873" s="1"/>
      <c r="J873" s="1"/>
      <c r="K873" s="1"/>
      <c r="L873" s="1"/>
      <c r="M873" s="1"/>
      <c r="N873" s="1"/>
      <c r="O873" s="1"/>
    </row>
    <row r="874" ht="14.25" customHeight="1">
      <c r="A874" s="1"/>
      <c r="B874" s="1"/>
      <c r="C874" s="1"/>
      <c r="D874" s="1"/>
      <c r="E874" s="1"/>
      <c r="F874" s="1"/>
      <c r="G874" s="1"/>
      <c r="H874" s="1"/>
      <c r="I874" s="1"/>
      <c r="J874" s="1"/>
      <c r="K874" s="1"/>
      <c r="L874" s="1"/>
      <c r="M874" s="1"/>
      <c r="N874" s="1"/>
      <c r="O874" s="1"/>
    </row>
    <row r="875" ht="14.25" customHeight="1">
      <c r="A875" s="1"/>
      <c r="B875" s="1"/>
      <c r="C875" s="1"/>
      <c r="D875" s="1"/>
      <c r="E875" s="1"/>
      <c r="F875" s="1"/>
      <c r="G875" s="1"/>
      <c r="H875" s="1"/>
      <c r="I875" s="1"/>
      <c r="J875" s="1"/>
      <c r="K875" s="1"/>
      <c r="L875" s="1"/>
      <c r="M875" s="1"/>
      <c r="N875" s="1"/>
      <c r="O875" s="1"/>
    </row>
    <row r="876" ht="14.25" customHeight="1">
      <c r="A876" s="1"/>
      <c r="B876" s="1"/>
      <c r="C876" s="1"/>
      <c r="D876" s="1"/>
      <c r="E876" s="1"/>
      <c r="F876" s="1"/>
      <c r="G876" s="1"/>
      <c r="H876" s="1"/>
      <c r="I876" s="1"/>
      <c r="J876" s="1"/>
      <c r="K876" s="1"/>
      <c r="L876" s="1"/>
      <c r="M876" s="1"/>
      <c r="N876" s="1"/>
      <c r="O876" s="1"/>
    </row>
    <row r="877" ht="14.25" customHeight="1">
      <c r="A877" s="1"/>
      <c r="B877" s="1"/>
      <c r="C877" s="1"/>
      <c r="D877" s="1"/>
      <c r="E877" s="1"/>
      <c r="F877" s="1"/>
      <c r="G877" s="1"/>
      <c r="H877" s="1"/>
      <c r="I877" s="1"/>
      <c r="J877" s="1"/>
      <c r="K877" s="1"/>
      <c r="L877" s="1"/>
      <c r="M877" s="1"/>
      <c r="N877" s="1"/>
      <c r="O877" s="1"/>
    </row>
    <row r="878" ht="14.25" customHeight="1">
      <c r="A878" s="1"/>
      <c r="B878" s="1"/>
      <c r="C878" s="1"/>
      <c r="D878" s="1"/>
      <c r="E878" s="1"/>
      <c r="F878" s="1"/>
      <c r="G878" s="1"/>
      <c r="H878" s="1"/>
      <c r="I878" s="1"/>
      <c r="J878" s="1"/>
      <c r="K878" s="1"/>
      <c r="L878" s="1"/>
      <c r="M878" s="1"/>
      <c r="N878" s="1"/>
      <c r="O878" s="1"/>
    </row>
    <row r="879" ht="14.25" customHeight="1">
      <c r="A879" s="1"/>
      <c r="B879" s="1"/>
      <c r="C879" s="1"/>
      <c r="D879" s="1"/>
      <c r="E879" s="1"/>
      <c r="F879" s="1"/>
      <c r="G879" s="1"/>
      <c r="H879" s="1"/>
      <c r="I879" s="1"/>
      <c r="J879" s="1"/>
      <c r="K879" s="1"/>
      <c r="L879" s="1"/>
      <c r="M879" s="1"/>
      <c r="N879" s="1"/>
      <c r="O879" s="1"/>
    </row>
    <row r="880" ht="14.25" customHeight="1">
      <c r="A880" s="1"/>
      <c r="B880" s="1"/>
      <c r="C880" s="1"/>
      <c r="D880" s="1"/>
      <c r="E880" s="1"/>
      <c r="F880" s="1"/>
      <c r="G880" s="1"/>
      <c r="H880" s="1"/>
      <c r="I880" s="1"/>
      <c r="J880" s="1"/>
      <c r="K880" s="1"/>
      <c r="L880" s="1"/>
      <c r="M880" s="1"/>
      <c r="N880" s="1"/>
      <c r="O880" s="1"/>
    </row>
    <row r="881" ht="14.25" customHeight="1">
      <c r="A881" s="1"/>
      <c r="B881" s="1"/>
      <c r="C881" s="1"/>
      <c r="D881" s="1"/>
      <c r="E881" s="1"/>
      <c r="F881" s="1"/>
      <c r="G881" s="1"/>
      <c r="H881" s="1"/>
      <c r="I881" s="1"/>
      <c r="J881" s="1"/>
      <c r="K881" s="1"/>
      <c r="L881" s="1"/>
      <c r="M881" s="1"/>
      <c r="N881" s="1"/>
      <c r="O881" s="1"/>
    </row>
    <row r="882" ht="14.25" customHeight="1">
      <c r="A882" s="1"/>
      <c r="B882" s="1"/>
      <c r="C882" s="1"/>
      <c r="D882" s="1"/>
      <c r="E882" s="1"/>
      <c r="F882" s="1"/>
      <c r="G882" s="1"/>
      <c r="H882" s="1"/>
      <c r="I882" s="1"/>
      <c r="J882" s="1"/>
      <c r="K882" s="1"/>
      <c r="L882" s="1"/>
      <c r="M882" s="1"/>
      <c r="N882" s="1"/>
      <c r="O882" s="1"/>
    </row>
    <row r="883" ht="14.25" customHeight="1">
      <c r="A883" s="1"/>
      <c r="B883" s="1"/>
      <c r="C883" s="1"/>
      <c r="D883" s="1"/>
      <c r="E883" s="1"/>
      <c r="F883" s="1"/>
      <c r="G883" s="1"/>
      <c r="H883" s="1"/>
      <c r="I883" s="1"/>
      <c r="J883" s="1"/>
      <c r="K883" s="1"/>
      <c r="L883" s="1"/>
      <c r="M883" s="1"/>
      <c r="N883" s="1"/>
      <c r="O883" s="1"/>
    </row>
    <row r="884" ht="14.25" customHeight="1">
      <c r="A884" s="1"/>
      <c r="B884" s="1"/>
      <c r="C884" s="1"/>
      <c r="D884" s="1"/>
      <c r="E884" s="1"/>
      <c r="F884" s="1"/>
      <c r="G884" s="1"/>
      <c r="H884" s="1"/>
      <c r="I884" s="1"/>
      <c r="J884" s="1"/>
      <c r="K884" s="1"/>
      <c r="L884" s="1"/>
      <c r="M884" s="1"/>
      <c r="N884" s="1"/>
      <c r="O884" s="1"/>
    </row>
    <row r="885" ht="14.25" customHeight="1">
      <c r="A885" s="1"/>
      <c r="B885" s="1"/>
      <c r="C885" s="1"/>
      <c r="D885" s="1"/>
      <c r="E885" s="1"/>
      <c r="F885" s="1"/>
      <c r="G885" s="1"/>
      <c r="H885" s="1"/>
      <c r="I885" s="1"/>
      <c r="J885" s="1"/>
      <c r="K885" s="1"/>
      <c r="L885" s="1"/>
      <c r="M885" s="1"/>
      <c r="N885" s="1"/>
      <c r="O885" s="1"/>
    </row>
    <row r="886" ht="14.25" customHeight="1">
      <c r="A886" s="1"/>
      <c r="B886" s="1"/>
      <c r="C886" s="1"/>
      <c r="D886" s="1"/>
      <c r="E886" s="1"/>
      <c r="F886" s="1"/>
      <c r="G886" s="1"/>
      <c r="H886" s="1"/>
      <c r="I886" s="1"/>
      <c r="J886" s="1"/>
      <c r="K886" s="1"/>
      <c r="L886" s="1"/>
      <c r="M886" s="1"/>
      <c r="N886" s="1"/>
      <c r="O886" s="1"/>
    </row>
    <row r="887" ht="14.25" customHeight="1">
      <c r="A887" s="1"/>
      <c r="B887" s="1"/>
      <c r="C887" s="1"/>
      <c r="D887" s="1"/>
      <c r="E887" s="1"/>
      <c r="F887" s="1"/>
      <c r="G887" s="1"/>
      <c r="H887" s="1"/>
      <c r="I887" s="1"/>
      <c r="J887" s="1"/>
      <c r="K887" s="1"/>
      <c r="L887" s="1"/>
      <c r="M887" s="1"/>
      <c r="N887" s="1"/>
      <c r="O887" s="1"/>
    </row>
    <row r="888" ht="14.25" customHeight="1">
      <c r="A888" s="1"/>
      <c r="B888" s="1"/>
      <c r="C888" s="1"/>
      <c r="D888" s="1"/>
      <c r="E888" s="1"/>
      <c r="F888" s="1"/>
      <c r="G888" s="1"/>
      <c r="H888" s="1"/>
      <c r="I888" s="1"/>
      <c r="J888" s="1"/>
      <c r="K888" s="1"/>
      <c r="L888" s="1"/>
      <c r="M888" s="1"/>
      <c r="N888" s="1"/>
      <c r="O888" s="1"/>
    </row>
    <row r="889" ht="14.25" customHeight="1">
      <c r="A889" s="1"/>
      <c r="B889" s="1"/>
      <c r="C889" s="1"/>
      <c r="D889" s="1"/>
      <c r="E889" s="1"/>
      <c r="F889" s="1"/>
      <c r="G889" s="1"/>
      <c r="H889" s="1"/>
      <c r="I889" s="1"/>
      <c r="J889" s="1"/>
      <c r="K889" s="1"/>
      <c r="L889" s="1"/>
      <c r="M889" s="1"/>
      <c r="N889" s="1"/>
      <c r="O889" s="1"/>
    </row>
    <row r="890" ht="14.25" customHeight="1">
      <c r="A890" s="1"/>
      <c r="B890" s="1"/>
      <c r="C890" s="1"/>
      <c r="D890" s="1"/>
      <c r="E890" s="1"/>
      <c r="F890" s="1"/>
      <c r="G890" s="1"/>
      <c r="H890" s="1"/>
      <c r="I890" s="1"/>
      <c r="J890" s="1"/>
      <c r="K890" s="1"/>
      <c r="L890" s="1"/>
      <c r="M890" s="1"/>
      <c r="N890" s="1"/>
      <c r="O890" s="1"/>
    </row>
    <row r="891" ht="14.25" customHeight="1">
      <c r="A891" s="1"/>
      <c r="B891" s="1"/>
      <c r="C891" s="1"/>
      <c r="D891" s="1"/>
      <c r="E891" s="1"/>
      <c r="F891" s="1"/>
      <c r="G891" s="1"/>
      <c r="H891" s="1"/>
      <c r="I891" s="1"/>
      <c r="J891" s="1"/>
      <c r="K891" s="1"/>
      <c r="L891" s="1"/>
      <c r="M891" s="1"/>
      <c r="N891" s="1"/>
      <c r="O891" s="1"/>
    </row>
    <row r="892" ht="14.25" customHeight="1">
      <c r="A892" s="1"/>
      <c r="B892" s="1"/>
      <c r="C892" s="1"/>
      <c r="D892" s="1"/>
      <c r="E892" s="1"/>
      <c r="F892" s="1"/>
      <c r="G892" s="1"/>
      <c r="H892" s="1"/>
      <c r="I892" s="1"/>
      <c r="J892" s="1"/>
      <c r="K892" s="1"/>
      <c r="L892" s="1"/>
      <c r="M892" s="1"/>
      <c r="N892" s="1"/>
      <c r="O892" s="1"/>
    </row>
    <row r="893" ht="14.25" customHeight="1">
      <c r="A893" s="1"/>
      <c r="B893" s="1"/>
      <c r="C893" s="1"/>
      <c r="D893" s="1"/>
      <c r="E893" s="1"/>
      <c r="F893" s="1"/>
      <c r="G893" s="1"/>
      <c r="H893" s="1"/>
      <c r="I893" s="1"/>
      <c r="J893" s="1"/>
      <c r="K893" s="1"/>
      <c r="L893" s="1"/>
      <c r="M893" s="1"/>
      <c r="N893" s="1"/>
      <c r="O893" s="1"/>
    </row>
    <row r="894" ht="14.25" customHeight="1">
      <c r="A894" s="1"/>
      <c r="B894" s="1"/>
      <c r="C894" s="1"/>
      <c r="D894" s="1"/>
      <c r="E894" s="1"/>
      <c r="F894" s="1"/>
      <c r="G894" s="1"/>
      <c r="H894" s="1"/>
      <c r="I894" s="1"/>
      <c r="J894" s="1"/>
      <c r="K894" s="1"/>
      <c r="L894" s="1"/>
      <c r="M894" s="1"/>
      <c r="N894" s="1"/>
      <c r="O894" s="1"/>
    </row>
    <row r="895" ht="14.25" customHeight="1">
      <c r="A895" s="1"/>
      <c r="B895" s="1"/>
      <c r="C895" s="1"/>
      <c r="D895" s="1"/>
      <c r="E895" s="1"/>
      <c r="F895" s="1"/>
      <c r="G895" s="1"/>
      <c r="H895" s="1"/>
      <c r="I895" s="1"/>
      <c r="J895" s="1"/>
      <c r="K895" s="1"/>
      <c r="L895" s="1"/>
      <c r="M895" s="1"/>
      <c r="N895" s="1"/>
      <c r="O895" s="1"/>
    </row>
    <row r="896" ht="14.25" customHeight="1">
      <c r="A896" s="1"/>
      <c r="B896" s="1"/>
      <c r="C896" s="1"/>
      <c r="D896" s="1"/>
      <c r="E896" s="1"/>
      <c r="F896" s="1"/>
      <c r="G896" s="1"/>
      <c r="H896" s="1"/>
      <c r="I896" s="1"/>
      <c r="J896" s="1"/>
      <c r="K896" s="1"/>
      <c r="L896" s="1"/>
      <c r="M896" s="1"/>
      <c r="N896" s="1"/>
      <c r="O896" s="1"/>
    </row>
    <row r="897" ht="14.25" customHeight="1">
      <c r="A897" s="1"/>
      <c r="B897" s="1"/>
      <c r="C897" s="1"/>
      <c r="D897" s="1"/>
      <c r="E897" s="1"/>
      <c r="F897" s="1"/>
      <c r="G897" s="1"/>
      <c r="H897" s="1"/>
      <c r="I897" s="1"/>
      <c r="J897" s="1"/>
      <c r="K897" s="1"/>
      <c r="L897" s="1"/>
      <c r="M897" s="1"/>
      <c r="N897" s="1"/>
      <c r="O897" s="1"/>
    </row>
    <row r="898" ht="14.25" customHeight="1">
      <c r="A898" s="1"/>
      <c r="B898" s="1"/>
      <c r="C898" s="1"/>
      <c r="D898" s="1"/>
      <c r="E898" s="1"/>
      <c r="F898" s="1"/>
      <c r="G898" s="1"/>
      <c r="H898" s="1"/>
      <c r="I898" s="1"/>
      <c r="J898" s="1"/>
      <c r="K898" s="1"/>
      <c r="L898" s="1"/>
      <c r="M898" s="1"/>
      <c r="N898" s="1"/>
      <c r="O898" s="1"/>
    </row>
    <row r="899" ht="14.25" customHeight="1">
      <c r="A899" s="1"/>
      <c r="B899" s="1"/>
      <c r="C899" s="1"/>
      <c r="D899" s="1"/>
      <c r="E899" s="1"/>
      <c r="F899" s="1"/>
      <c r="G899" s="1"/>
      <c r="H899" s="1"/>
      <c r="I899" s="1"/>
      <c r="J899" s="1"/>
      <c r="K899" s="1"/>
      <c r="L899" s="1"/>
      <c r="M899" s="1"/>
      <c r="N899" s="1"/>
      <c r="O899" s="1"/>
    </row>
    <row r="900" ht="14.25" customHeight="1">
      <c r="A900" s="1"/>
      <c r="B900" s="1"/>
      <c r="C900" s="1"/>
      <c r="D900" s="1"/>
      <c r="E900" s="1"/>
      <c r="F900" s="1"/>
      <c r="G900" s="1"/>
      <c r="H900" s="1"/>
      <c r="I900" s="1"/>
      <c r="J900" s="1"/>
      <c r="K900" s="1"/>
      <c r="L900" s="1"/>
      <c r="M900" s="1"/>
      <c r="N900" s="1"/>
      <c r="O900" s="1"/>
    </row>
    <row r="901" ht="14.25" customHeight="1">
      <c r="A901" s="1"/>
      <c r="B901" s="1"/>
      <c r="C901" s="1"/>
      <c r="D901" s="1"/>
      <c r="E901" s="1"/>
      <c r="F901" s="1"/>
      <c r="G901" s="1"/>
      <c r="H901" s="1"/>
      <c r="I901" s="1"/>
      <c r="J901" s="1"/>
      <c r="K901" s="1"/>
      <c r="L901" s="1"/>
      <c r="M901" s="1"/>
      <c r="N901" s="1"/>
      <c r="O901" s="1"/>
    </row>
    <row r="902" ht="14.25" customHeight="1">
      <c r="A902" s="1"/>
      <c r="B902" s="1"/>
      <c r="C902" s="1"/>
      <c r="D902" s="1"/>
      <c r="E902" s="1"/>
      <c r="F902" s="1"/>
      <c r="G902" s="1"/>
      <c r="H902" s="1"/>
      <c r="I902" s="1"/>
      <c r="J902" s="1"/>
      <c r="K902" s="1"/>
      <c r="L902" s="1"/>
      <c r="M902" s="1"/>
      <c r="N902" s="1"/>
      <c r="O902" s="1"/>
    </row>
    <row r="903" ht="14.25" customHeight="1">
      <c r="A903" s="1"/>
      <c r="B903" s="1"/>
      <c r="C903" s="1"/>
      <c r="D903" s="1"/>
      <c r="E903" s="1"/>
      <c r="F903" s="1"/>
      <c r="G903" s="1"/>
      <c r="H903" s="1"/>
      <c r="I903" s="1"/>
      <c r="J903" s="1"/>
      <c r="K903" s="1"/>
      <c r="L903" s="1"/>
      <c r="M903" s="1"/>
      <c r="N903" s="1"/>
      <c r="O903" s="1"/>
    </row>
    <row r="904" ht="14.25" customHeight="1">
      <c r="A904" s="1"/>
      <c r="B904" s="1"/>
      <c r="C904" s="1"/>
      <c r="D904" s="1"/>
      <c r="E904" s="1"/>
      <c r="F904" s="1"/>
      <c r="G904" s="1"/>
      <c r="H904" s="1"/>
      <c r="I904" s="1"/>
      <c r="J904" s="1"/>
      <c r="K904" s="1"/>
      <c r="L904" s="1"/>
      <c r="M904" s="1"/>
      <c r="N904" s="1"/>
      <c r="O904" s="1"/>
    </row>
    <row r="905" ht="14.25" customHeight="1">
      <c r="A905" s="1"/>
      <c r="B905" s="1"/>
      <c r="C905" s="1"/>
      <c r="D905" s="1"/>
      <c r="E905" s="1"/>
      <c r="F905" s="1"/>
      <c r="G905" s="1"/>
      <c r="H905" s="1"/>
      <c r="I905" s="1"/>
      <c r="J905" s="1"/>
      <c r="K905" s="1"/>
      <c r="L905" s="1"/>
      <c r="M905" s="1"/>
      <c r="N905" s="1"/>
      <c r="O905" s="1"/>
    </row>
    <row r="906" ht="14.25" customHeight="1">
      <c r="A906" s="1"/>
      <c r="B906" s="1"/>
      <c r="C906" s="1"/>
      <c r="D906" s="1"/>
      <c r="E906" s="1"/>
      <c r="F906" s="1"/>
      <c r="G906" s="1"/>
      <c r="H906" s="1"/>
      <c r="I906" s="1"/>
      <c r="J906" s="1"/>
      <c r="K906" s="1"/>
      <c r="L906" s="1"/>
      <c r="M906" s="1"/>
      <c r="N906" s="1"/>
      <c r="O906" s="1"/>
    </row>
    <row r="907" ht="14.25" customHeight="1">
      <c r="A907" s="1"/>
      <c r="B907" s="1"/>
      <c r="C907" s="1"/>
      <c r="D907" s="1"/>
      <c r="E907" s="1"/>
      <c r="F907" s="1"/>
      <c r="G907" s="1"/>
      <c r="H907" s="1"/>
      <c r="I907" s="1"/>
      <c r="J907" s="1"/>
      <c r="K907" s="1"/>
      <c r="L907" s="1"/>
      <c r="M907" s="1"/>
      <c r="N907" s="1"/>
      <c r="O907" s="1"/>
    </row>
    <row r="908" ht="14.25" customHeight="1">
      <c r="A908" s="1"/>
      <c r="B908" s="1"/>
      <c r="C908" s="1"/>
      <c r="D908" s="1"/>
      <c r="E908" s="1"/>
      <c r="F908" s="1"/>
      <c r="G908" s="1"/>
      <c r="H908" s="1"/>
      <c r="I908" s="1"/>
      <c r="J908" s="1"/>
      <c r="K908" s="1"/>
      <c r="L908" s="1"/>
      <c r="M908" s="1"/>
      <c r="N908" s="1"/>
      <c r="O908" s="1"/>
    </row>
    <row r="909" ht="14.25" customHeight="1">
      <c r="A909" s="1"/>
      <c r="B909" s="1"/>
      <c r="C909" s="1"/>
      <c r="D909" s="1"/>
      <c r="E909" s="1"/>
      <c r="F909" s="1"/>
      <c r="G909" s="1"/>
      <c r="H909" s="1"/>
      <c r="I909" s="1"/>
      <c r="J909" s="1"/>
      <c r="K909" s="1"/>
      <c r="L909" s="1"/>
      <c r="M909" s="1"/>
      <c r="N909" s="1"/>
      <c r="O909" s="1"/>
    </row>
    <row r="910" ht="14.25" customHeight="1">
      <c r="A910" s="1"/>
      <c r="B910" s="1"/>
      <c r="C910" s="1"/>
      <c r="D910" s="1"/>
      <c r="E910" s="1"/>
      <c r="F910" s="1"/>
      <c r="G910" s="1"/>
      <c r="H910" s="1"/>
      <c r="I910" s="1"/>
      <c r="J910" s="1"/>
      <c r="K910" s="1"/>
      <c r="L910" s="1"/>
      <c r="M910" s="1"/>
      <c r="N910" s="1"/>
      <c r="O910" s="1"/>
    </row>
    <row r="911" ht="14.25" customHeight="1">
      <c r="A911" s="1"/>
      <c r="B911" s="1"/>
      <c r="C911" s="1"/>
      <c r="D911" s="1"/>
      <c r="E911" s="1"/>
      <c r="F911" s="1"/>
      <c r="G911" s="1"/>
      <c r="H911" s="1"/>
      <c r="I911" s="1"/>
      <c r="J911" s="1"/>
      <c r="K911" s="1"/>
      <c r="L911" s="1"/>
      <c r="M911" s="1"/>
      <c r="N911" s="1"/>
      <c r="O911" s="1"/>
    </row>
    <row r="912" ht="14.25" customHeight="1">
      <c r="A912" s="1"/>
      <c r="B912" s="1"/>
      <c r="C912" s="1"/>
      <c r="D912" s="1"/>
      <c r="E912" s="1"/>
      <c r="F912" s="1"/>
      <c r="G912" s="1"/>
      <c r="H912" s="1"/>
      <c r="I912" s="1"/>
      <c r="J912" s="1"/>
      <c r="K912" s="1"/>
      <c r="L912" s="1"/>
      <c r="M912" s="1"/>
      <c r="N912" s="1"/>
      <c r="O912" s="1"/>
    </row>
    <row r="913" ht="14.25" customHeight="1">
      <c r="A913" s="1"/>
      <c r="B913" s="1"/>
      <c r="C913" s="1"/>
      <c r="D913" s="1"/>
      <c r="E913" s="1"/>
      <c r="F913" s="1"/>
      <c r="G913" s="1"/>
      <c r="H913" s="1"/>
      <c r="I913" s="1"/>
      <c r="J913" s="1"/>
      <c r="K913" s="1"/>
      <c r="L913" s="1"/>
      <c r="M913" s="1"/>
      <c r="N913" s="1"/>
      <c r="O913" s="1"/>
    </row>
    <row r="914" ht="14.25" customHeight="1">
      <c r="A914" s="1"/>
      <c r="B914" s="1"/>
      <c r="C914" s="1"/>
      <c r="D914" s="1"/>
      <c r="E914" s="1"/>
      <c r="F914" s="1"/>
      <c r="G914" s="1"/>
      <c r="H914" s="1"/>
      <c r="I914" s="1"/>
      <c r="J914" s="1"/>
      <c r="K914" s="1"/>
      <c r="L914" s="1"/>
      <c r="M914" s="1"/>
      <c r="N914" s="1"/>
      <c r="O914" s="1"/>
    </row>
    <row r="915" ht="14.25" customHeight="1">
      <c r="A915" s="1"/>
      <c r="B915" s="1"/>
      <c r="C915" s="1"/>
      <c r="D915" s="1"/>
      <c r="E915" s="1"/>
      <c r="F915" s="1"/>
      <c r="G915" s="1"/>
      <c r="H915" s="1"/>
      <c r="I915" s="1"/>
      <c r="J915" s="1"/>
      <c r="K915" s="1"/>
      <c r="L915" s="1"/>
      <c r="M915" s="1"/>
      <c r="N915" s="1"/>
      <c r="O915" s="1"/>
    </row>
    <row r="916" ht="14.25" customHeight="1">
      <c r="A916" s="1"/>
      <c r="B916" s="1"/>
      <c r="C916" s="1"/>
      <c r="D916" s="1"/>
      <c r="E916" s="1"/>
      <c r="F916" s="1"/>
      <c r="G916" s="1"/>
      <c r="H916" s="1"/>
      <c r="I916" s="1"/>
      <c r="J916" s="1"/>
      <c r="K916" s="1"/>
      <c r="L916" s="1"/>
      <c r="M916" s="1"/>
      <c r="N916" s="1"/>
      <c r="O916" s="1"/>
    </row>
    <row r="917" ht="14.25" customHeight="1">
      <c r="A917" s="1"/>
      <c r="B917" s="1"/>
      <c r="C917" s="1"/>
      <c r="D917" s="1"/>
      <c r="E917" s="1"/>
      <c r="F917" s="1"/>
      <c r="G917" s="1"/>
      <c r="H917" s="1"/>
      <c r="I917" s="1"/>
      <c r="J917" s="1"/>
      <c r="K917" s="1"/>
      <c r="L917" s="1"/>
      <c r="M917" s="1"/>
      <c r="N917" s="1"/>
      <c r="O917" s="1"/>
    </row>
    <row r="918" ht="14.25" customHeight="1">
      <c r="A918" s="1"/>
      <c r="B918" s="1"/>
      <c r="C918" s="1"/>
      <c r="D918" s="1"/>
      <c r="E918" s="1"/>
      <c r="F918" s="1"/>
      <c r="G918" s="1"/>
      <c r="H918" s="1"/>
      <c r="I918" s="1"/>
      <c r="J918" s="1"/>
      <c r="K918" s="1"/>
      <c r="L918" s="1"/>
      <c r="M918" s="1"/>
      <c r="N918" s="1"/>
      <c r="O918" s="1"/>
    </row>
    <row r="919" ht="14.25" customHeight="1">
      <c r="A919" s="1"/>
      <c r="B919" s="1"/>
      <c r="C919" s="1"/>
      <c r="D919" s="1"/>
      <c r="E919" s="1"/>
      <c r="F919" s="1"/>
      <c r="G919" s="1"/>
      <c r="H919" s="1"/>
      <c r="I919" s="1"/>
      <c r="J919" s="1"/>
      <c r="K919" s="1"/>
      <c r="L919" s="1"/>
      <c r="M919" s="1"/>
      <c r="N919" s="1"/>
      <c r="O919" s="1"/>
    </row>
    <row r="920" ht="14.25" customHeight="1">
      <c r="A920" s="1"/>
      <c r="B920" s="1"/>
      <c r="C920" s="1"/>
      <c r="D920" s="1"/>
      <c r="E920" s="1"/>
      <c r="F920" s="1"/>
      <c r="G920" s="1"/>
      <c r="H920" s="1"/>
      <c r="I920" s="1"/>
      <c r="J920" s="1"/>
      <c r="K920" s="1"/>
      <c r="L920" s="1"/>
      <c r="M920" s="1"/>
      <c r="N920" s="1"/>
      <c r="O920" s="1"/>
    </row>
    <row r="921" ht="14.25" customHeight="1">
      <c r="A921" s="1"/>
      <c r="B921" s="1"/>
      <c r="C921" s="1"/>
      <c r="D921" s="1"/>
      <c r="E921" s="1"/>
      <c r="F921" s="1"/>
      <c r="G921" s="1"/>
      <c r="H921" s="1"/>
      <c r="I921" s="1"/>
      <c r="J921" s="1"/>
      <c r="K921" s="1"/>
      <c r="L921" s="1"/>
      <c r="M921" s="1"/>
      <c r="N921" s="1"/>
      <c r="O921" s="1"/>
    </row>
    <row r="922" ht="14.25" customHeight="1">
      <c r="A922" s="1"/>
      <c r="B922" s="1"/>
      <c r="C922" s="1"/>
      <c r="D922" s="1"/>
      <c r="E922" s="1"/>
      <c r="F922" s="1"/>
      <c r="G922" s="1"/>
      <c r="H922" s="1"/>
      <c r="I922" s="1"/>
      <c r="J922" s="1"/>
      <c r="K922" s="1"/>
      <c r="L922" s="1"/>
      <c r="M922" s="1"/>
      <c r="N922" s="1"/>
      <c r="O922" s="1"/>
    </row>
    <row r="923" ht="14.25" customHeight="1">
      <c r="A923" s="1"/>
      <c r="B923" s="1"/>
      <c r="C923" s="1"/>
      <c r="D923" s="1"/>
      <c r="E923" s="1"/>
      <c r="F923" s="1"/>
      <c r="G923" s="1"/>
      <c r="H923" s="1"/>
      <c r="I923" s="1"/>
      <c r="J923" s="1"/>
      <c r="K923" s="1"/>
      <c r="L923" s="1"/>
      <c r="M923" s="1"/>
      <c r="N923" s="1"/>
      <c r="O923" s="1"/>
    </row>
    <row r="924" ht="14.25" customHeight="1">
      <c r="A924" s="1"/>
      <c r="B924" s="1"/>
      <c r="C924" s="1"/>
      <c r="D924" s="1"/>
      <c r="E924" s="1"/>
      <c r="F924" s="1"/>
      <c r="G924" s="1"/>
      <c r="H924" s="1"/>
      <c r="I924" s="1"/>
      <c r="J924" s="1"/>
      <c r="K924" s="1"/>
      <c r="L924" s="1"/>
      <c r="M924" s="1"/>
      <c r="N924" s="1"/>
      <c r="O924" s="1"/>
    </row>
    <row r="925" ht="14.25" customHeight="1">
      <c r="A925" s="1"/>
      <c r="B925" s="1"/>
      <c r="C925" s="1"/>
      <c r="D925" s="1"/>
      <c r="E925" s="1"/>
      <c r="F925" s="1"/>
      <c r="G925" s="1"/>
      <c r="H925" s="1"/>
      <c r="I925" s="1"/>
      <c r="J925" s="1"/>
      <c r="K925" s="1"/>
      <c r="L925" s="1"/>
      <c r="M925" s="1"/>
      <c r="N925" s="1"/>
      <c r="O925" s="1"/>
    </row>
    <row r="926" ht="14.25" customHeight="1">
      <c r="A926" s="1"/>
      <c r="B926" s="1"/>
      <c r="C926" s="1"/>
      <c r="D926" s="1"/>
      <c r="E926" s="1"/>
      <c r="F926" s="1"/>
      <c r="G926" s="1"/>
      <c r="H926" s="1"/>
      <c r="I926" s="1"/>
      <c r="J926" s="1"/>
      <c r="K926" s="1"/>
      <c r="L926" s="1"/>
      <c r="M926" s="1"/>
      <c r="N926" s="1"/>
      <c r="O926" s="1"/>
    </row>
    <row r="927" ht="14.25" customHeight="1">
      <c r="A927" s="1"/>
      <c r="B927" s="1"/>
      <c r="C927" s="1"/>
      <c r="D927" s="1"/>
      <c r="E927" s="1"/>
      <c r="F927" s="1"/>
      <c r="G927" s="1"/>
      <c r="H927" s="1"/>
      <c r="I927" s="1"/>
      <c r="J927" s="1"/>
      <c r="K927" s="1"/>
      <c r="L927" s="1"/>
      <c r="M927" s="1"/>
      <c r="N927" s="1"/>
      <c r="O927" s="1"/>
    </row>
    <row r="928" ht="14.25" customHeight="1">
      <c r="A928" s="1"/>
      <c r="B928" s="1"/>
      <c r="C928" s="1"/>
      <c r="D928" s="1"/>
      <c r="E928" s="1"/>
      <c r="F928" s="1"/>
      <c r="G928" s="1"/>
      <c r="H928" s="1"/>
      <c r="I928" s="1"/>
      <c r="J928" s="1"/>
      <c r="K928" s="1"/>
      <c r="L928" s="1"/>
      <c r="M928" s="1"/>
      <c r="N928" s="1"/>
      <c r="O928" s="1"/>
    </row>
    <row r="929" ht="14.25" customHeight="1">
      <c r="A929" s="1"/>
      <c r="B929" s="1"/>
      <c r="C929" s="1"/>
      <c r="D929" s="1"/>
      <c r="E929" s="1"/>
      <c r="F929" s="1"/>
      <c r="G929" s="1"/>
      <c r="H929" s="1"/>
      <c r="I929" s="1"/>
      <c r="J929" s="1"/>
      <c r="K929" s="1"/>
      <c r="L929" s="1"/>
      <c r="M929" s="1"/>
      <c r="N929" s="1"/>
      <c r="O929" s="1"/>
    </row>
    <row r="930" ht="14.25" customHeight="1">
      <c r="A930" s="1"/>
      <c r="B930" s="1"/>
      <c r="C930" s="1"/>
      <c r="D930" s="1"/>
      <c r="E930" s="1"/>
      <c r="F930" s="1"/>
      <c r="G930" s="1"/>
      <c r="H930" s="1"/>
      <c r="I930" s="1"/>
      <c r="J930" s="1"/>
      <c r="K930" s="1"/>
      <c r="L930" s="1"/>
      <c r="M930" s="1"/>
      <c r="N930" s="1"/>
      <c r="O930" s="1"/>
    </row>
    <row r="931" ht="14.25" customHeight="1">
      <c r="A931" s="1"/>
      <c r="B931" s="1"/>
      <c r="C931" s="1"/>
      <c r="D931" s="1"/>
      <c r="E931" s="1"/>
      <c r="F931" s="1"/>
      <c r="G931" s="1"/>
      <c r="H931" s="1"/>
      <c r="I931" s="1"/>
      <c r="J931" s="1"/>
      <c r="K931" s="1"/>
      <c r="L931" s="1"/>
      <c r="M931" s="1"/>
      <c r="N931" s="1"/>
      <c r="O931" s="1"/>
    </row>
    <row r="932" ht="14.25" customHeight="1">
      <c r="A932" s="1"/>
      <c r="B932" s="1"/>
      <c r="C932" s="1"/>
      <c r="D932" s="1"/>
      <c r="E932" s="1"/>
      <c r="F932" s="1"/>
      <c r="G932" s="1"/>
      <c r="H932" s="1"/>
      <c r="I932" s="1"/>
      <c r="J932" s="1"/>
      <c r="K932" s="1"/>
      <c r="L932" s="1"/>
      <c r="M932" s="1"/>
      <c r="N932" s="1"/>
      <c r="O932" s="1"/>
    </row>
    <row r="933" ht="14.25" customHeight="1">
      <c r="A933" s="1"/>
      <c r="B933" s="1"/>
      <c r="C933" s="1"/>
      <c r="D933" s="1"/>
      <c r="E933" s="1"/>
      <c r="F933" s="1"/>
      <c r="G933" s="1"/>
      <c r="H933" s="1"/>
      <c r="I933" s="1"/>
      <c r="J933" s="1"/>
      <c r="K933" s="1"/>
      <c r="L933" s="1"/>
      <c r="M933" s="1"/>
      <c r="N933" s="1"/>
      <c r="O933" s="1"/>
    </row>
    <row r="934" ht="14.25" customHeight="1">
      <c r="A934" s="1"/>
      <c r="B934" s="1"/>
      <c r="C934" s="1"/>
      <c r="D934" s="1"/>
      <c r="E934" s="1"/>
      <c r="F934" s="1"/>
      <c r="G934" s="1"/>
      <c r="H934" s="1"/>
      <c r="I934" s="1"/>
      <c r="J934" s="1"/>
      <c r="K934" s="1"/>
      <c r="L934" s="1"/>
      <c r="M934" s="1"/>
      <c r="N934" s="1"/>
      <c r="O934" s="1"/>
    </row>
    <row r="935" ht="14.25" customHeight="1">
      <c r="A935" s="1"/>
      <c r="B935" s="1"/>
      <c r="C935" s="1"/>
      <c r="D935" s="1"/>
      <c r="E935" s="1"/>
      <c r="F935" s="1"/>
      <c r="G935" s="1"/>
      <c r="H935" s="1"/>
      <c r="I935" s="1"/>
      <c r="J935" s="1"/>
      <c r="K935" s="1"/>
      <c r="L935" s="1"/>
      <c r="M935" s="1"/>
      <c r="N935" s="1"/>
      <c r="O935" s="1"/>
    </row>
    <row r="936" ht="14.25" customHeight="1">
      <c r="A936" s="1"/>
      <c r="B936" s="1"/>
      <c r="C936" s="1"/>
      <c r="D936" s="1"/>
      <c r="E936" s="1"/>
      <c r="F936" s="1"/>
      <c r="G936" s="1"/>
      <c r="H936" s="1"/>
      <c r="I936" s="1"/>
      <c r="J936" s="1"/>
      <c r="K936" s="1"/>
      <c r="L936" s="1"/>
      <c r="M936" s="1"/>
      <c r="N936" s="1"/>
      <c r="O936" s="1"/>
    </row>
    <row r="937" ht="14.25" customHeight="1">
      <c r="A937" s="1"/>
      <c r="B937" s="1"/>
      <c r="C937" s="1"/>
      <c r="D937" s="1"/>
      <c r="E937" s="1"/>
      <c r="F937" s="1"/>
      <c r="G937" s="1"/>
      <c r="H937" s="1"/>
      <c r="I937" s="1"/>
      <c r="J937" s="1"/>
      <c r="K937" s="1"/>
      <c r="L937" s="1"/>
      <c r="M937" s="1"/>
      <c r="N937" s="1"/>
      <c r="O937" s="1"/>
    </row>
    <row r="938" ht="14.25" customHeight="1">
      <c r="A938" s="1"/>
      <c r="B938" s="1"/>
      <c r="C938" s="1"/>
      <c r="D938" s="1"/>
      <c r="E938" s="1"/>
      <c r="F938" s="1"/>
      <c r="G938" s="1"/>
      <c r="H938" s="1"/>
      <c r="I938" s="1"/>
      <c r="J938" s="1"/>
      <c r="K938" s="1"/>
      <c r="L938" s="1"/>
      <c r="M938" s="1"/>
      <c r="N938" s="1"/>
      <c r="O938" s="1"/>
    </row>
    <row r="939" ht="14.25" customHeight="1">
      <c r="A939" s="1"/>
      <c r="B939" s="1"/>
      <c r="C939" s="1"/>
      <c r="D939" s="1"/>
      <c r="E939" s="1"/>
      <c r="F939" s="1"/>
      <c r="G939" s="1"/>
      <c r="H939" s="1"/>
      <c r="I939" s="1"/>
      <c r="J939" s="1"/>
      <c r="K939" s="1"/>
      <c r="L939" s="1"/>
      <c r="M939" s="1"/>
      <c r="N939" s="1"/>
      <c r="O939" s="1"/>
    </row>
    <row r="940" ht="14.25" customHeight="1">
      <c r="A940" s="1"/>
      <c r="B940" s="1"/>
      <c r="C940" s="1"/>
      <c r="D940" s="1"/>
      <c r="E940" s="1"/>
      <c r="F940" s="1"/>
      <c r="G940" s="1"/>
      <c r="H940" s="1"/>
      <c r="I940" s="1"/>
      <c r="J940" s="1"/>
      <c r="K940" s="1"/>
      <c r="L940" s="1"/>
      <c r="M940" s="1"/>
      <c r="N940" s="1"/>
      <c r="O940" s="1"/>
    </row>
    <row r="941" ht="14.25" customHeight="1">
      <c r="A941" s="1"/>
      <c r="B941" s="1"/>
      <c r="C941" s="1"/>
      <c r="D941" s="1"/>
      <c r="E941" s="1"/>
      <c r="F941" s="1"/>
      <c r="G941" s="1"/>
      <c r="H941" s="1"/>
      <c r="I941" s="1"/>
      <c r="J941" s="1"/>
      <c r="K941" s="1"/>
      <c r="L941" s="1"/>
      <c r="M941" s="1"/>
      <c r="N941" s="1"/>
      <c r="O941" s="1"/>
    </row>
    <row r="942" ht="14.25" customHeight="1">
      <c r="A942" s="1"/>
      <c r="B942" s="1"/>
      <c r="C942" s="1"/>
      <c r="D942" s="1"/>
      <c r="E942" s="1"/>
      <c r="F942" s="1"/>
      <c r="G942" s="1"/>
      <c r="H942" s="1"/>
      <c r="I942" s="1"/>
      <c r="J942" s="1"/>
      <c r="K942" s="1"/>
      <c r="L942" s="1"/>
      <c r="M942" s="1"/>
      <c r="N942" s="1"/>
      <c r="O942" s="1"/>
    </row>
    <row r="943" ht="14.25" customHeight="1">
      <c r="A943" s="1"/>
      <c r="B943" s="1"/>
      <c r="C943" s="1"/>
      <c r="D943" s="1"/>
      <c r="E943" s="1"/>
      <c r="F943" s="1"/>
      <c r="G943" s="1"/>
      <c r="H943" s="1"/>
      <c r="I943" s="1"/>
      <c r="J943" s="1"/>
      <c r="K943" s="1"/>
      <c r="L943" s="1"/>
      <c r="M943" s="1"/>
      <c r="N943" s="1"/>
      <c r="O943" s="1"/>
    </row>
    <row r="944" ht="14.25" customHeight="1">
      <c r="A944" s="1"/>
      <c r="B944" s="1"/>
      <c r="C944" s="1"/>
      <c r="D944" s="1"/>
      <c r="E944" s="1"/>
      <c r="F944" s="1"/>
      <c r="G944" s="1"/>
      <c r="H944" s="1"/>
      <c r="I944" s="1"/>
      <c r="J944" s="1"/>
      <c r="K944" s="1"/>
      <c r="L944" s="1"/>
      <c r="M944" s="1"/>
      <c r="N944" s="1"/>
      <c r="O944" s="1"/>
    </row>
    <row r="945" ht="14.25" customHeight="1">
      <c r="A945" s="1"/>
      <c r="B945" s="1"/>
      <c r="C945" s="1"/>
      <c r="D945" s="1"/>
      <c r="E945" s="1"/>
      <c r="F945" s="1"/>
      <c r="G945" s="1"/>
      <c r="H945" s="1"/>
      <c r="I945" s="1"/>
      <c r="J945" s="1"/>
      <c r="K945" s="1"/>
      <c r="L945" s="1"/>
      <c r="M945" s="1"/>
      <c r="N945" s="1"/>
      <c r="O945" s="1"/>
    </row>
    <row r="946" ht="14.25" customHeight="1">
      <c r="A946" s="1"/>
      <c r="B946" s="1"/>
      <c r="C946" s="1"/>
      <c r="D946" s="1"/>
      <c r="E946" s="1"/>
      <c r="F946" s="1"/>
      <c r="G946" s="1"/>
      <c r="H946" s="1"/>
      <c r="I946" s="1"/>
      <c r="J946" s="1"/>
      <c r="K946" s="1"/>
      <c r="L946" s="1"/>
      <c r="M946" s="1"/>
      <c r="N946" s="1"/>
      <c r="O946" s="1"/>
    </row>
    <row r="947" ht="14.25" customHeight="1">
      <c r="A947" s="1"/>
      <c r="B947" s="1"/>
      <c r="C947" s="1"/>
      <c r="D947" s="1"/>
      <c r="E947" s="1"/>
      <c r="F947" s="1"/>
      <c r="G947" s="1"/>
      <c r="H947" s="1"/>
      <c r="I947" s="1"/>
      <c r="J947" s="1"/>
      <c r="K947" s="1"/>
      <c r="L947" s="1"/>
      <c r="M947" s="1"/>
      <c r="N947" s="1"/>
      <c r="O947" s="1"/>
    </row>
    <row r="948" ht="14.25" customHeight="1">
      <c r="A948" s="1"/>
      <c r="B948" s="1"/>
      <c r="C948" s="1"/>
      <c r="D948" s="1"/>
      <c r="E948" s="1"/>
      <c r="F948" s="1"/>
      <c r="G948" s="1"/>
      <c r="H948" s="1"/>
      <c r="I948" s="1"/>
      <c r="J948" s="1"/>
      <c r="K948" s="1"/>
      <c r="L948" s="1"/>
      <c r="M948" s="1"/>
      <c r="N948" s="1"/>
      <c r="O948" s="1"/>
    </row>
    <row r="949" ht="14.25" customHeight="1">
      <c r="A949" s="1"/>
      <c r="B949" s="1"/>
      <c r="C949" s="1"/>
      <c r="D949" s="1"/>
      <c r="E949" s="1"/>
      <c r="F949" s="1"/>
      <c r="G949" s="1"/>
      <c r="H949" s="1"/>
      <c r="I949" s="1"/>
      <c r="J949" s="1"/>
      <c r="K949" s="1"/>
      <c r="L949" s="1"/>
      <c r="M949" s="1"/>
      <c r="N949" s="1"/>
      <c r="O949" s="1"/>
    </row>
    <row r="950" ht="14.25" customHeight="1">
      <c r="A950" s="1"/>
      <c r="B950" s="1"/>
      <c r="C950" s="1"/>
      <c r="D950" s="1"/>
      <c r="E950" s="1"/>
      <c r="F950" s="1"/>
      <c r="G950" s="1"/>
      <c r="H950" s="1"/>
      <c r="I950" s="1"/>
      <c r="J950" s="1"/>
      <c r="K950" s="1"/>
      <c r="L950" s="1"/>
      <c r="M950" s="1"/>
      <c r="N950" s="1"/>
      <c r="O950" s="1"/>
    </row>
    <row r="951" ht="14.25" customHeight="1">
      <c r="A951" s="1"/>
      <c r="B951" s="1"/>
      <c r="C951" s="1"/>
      <c r="D951" s="1"/>
      <c r="E951" s="1"/>
      <c r="F951" s="1"/>
      <c r="G951" s="1"/>
      <c r="H951" s="1"/>
      <c r="I951" s="1"/>
      <c r="J951" s="1"/>
      <c r="K951" s="1"/>
      <c r="L951" s="1"/>
      <c r="M951" s="1"/>
      <c r="N951" s="1"/>
      <c r="O951" s="1"/>
    </row>
    <row r="952" ht="14.25" customHeight="1">
      <c r="A952" s="1"/>
      <c r="B952" s="1"/>
      <c r="C952" s="1"/>
      <c r="D952" s="1"/>
      <c r="E952" s="1"/>
      <c r="F952" s="1"/>
      <c r="G952" s="1"/>
      <c r="H952" s="1"/>
      <c r="I952" s="1"/>
      <c r="J952" s="1"/>
      <c r="K952" s="1"/>
      <c r="L952" s="1"/>
      <c r="M952" s="1"/>
      <c r="N952" s="1"/>
      <c r="O952" s="1"/>
    </row>
    <row r="953" ht="14.25" customHeight="1">
      <c r="A953" s="1"/>
      <c r="B953" s="1"/>
      <c r="C953" s="1"/>
      <c r="D953" s="1"/>
      <c r="E953" s="1"/>
      <c r="F953" s="1"/>
      <c r="G953" s="1"/>
      <c r="H953" s="1"/>
      <c r="I953" s="1"/>
      <c r="J953" s="1"/>
      <c r="K953" s="1"/>
      <c r="L953" s="1"/>
      <c r="M953" s="1"/>
      <c r="N953" s="1"/>
      <c r="O953" s="1"/>
    </row>
    <row r="954" ht="14.25" customHeight="1">
      <c r="A954" s="1"/>
      <c r="B954" s="1"/>
      <c r="C954" s="1"/>
      <c r="D954" s="1"/>
      <c r="E954" s="1"/>
      <c r="F954" s="1"/>
      <c r="G954" s="1"/>
      <c r="H954" s="1"/>
      <c r="I954" s="1"/>
      <c r="J954" s="1"/>
      <c r="K954" s="1"/>
      <c r="L954" s="1"/>
      <c r="M954" s="1"/>
      <c r="N954" s="1"/>
      <c r="O954" s="1"/>
    </row>
    <row r="955" ht="14.25" customHeight="1">
      <c r="A955" s="1"/>
      <c r="B955" s="1"/>
      <c r="C955" s="1"/>
      <c r="D955" s="1"/>
      <c r="E955" s="1"/>
      <c r="F955" s="1"/>
      <c r="G955" s="1"/>
      <c r="H955" s="1"/>
      <c r="I955" s="1"/>
      <c r="J955" s="1"/>
      <c r="K955" s="1"/>
      <c r="L955" s="1"/>
      <c r="M955" s="1"/>
      <c r="N955" s="1"/>
      <c r="O955" s="1"/>
    </row>
    <row r="956" ht="14.25" customHeight="1">
      <c r="A956" s="1"/>
      <c r="B956" s="1"/>
      <c r="C956" s="1"/>
      <c r="D956" s="1"/>
      <c r="E956" s="1"/>
      <c r="F956" s="1"/>
      <c r="G956" s="1"/>
      <c r="H956" s="1"/>
      <c r="I956" s="1"/>
      <c r="J956" s="1"/>
      <c r="K956" s="1"/>
      <c r="L956" s="1"/>
      <c r="M956" s="1"/>
      <c r="N956" s="1"/>
      <c r="O956" s="1"/>
    </row>
    <row r="957" ht="14.25" customHeight="1">
      <c r="A957" s="1"/>
      <c r="B957" s="1"/>
      <c r="C957" s="1"/>
      <c r="D957" s="1"/>
      <c r="E957" s="1"/>
      <c r="F957" s="1"/>
      <c r="G957" s="1"/>
      <c r="H957" s="1"/>
      <c r="I957" s="1"/>
      <c r="J957" s="1"/>
      <c r="K957" s="1"/>
      <c r="L957" s="1"/>
      <c r="M957" s="1"/>
      <c r="N957" s="1"/>
      <c r="O957" s="1"/>
    </row>
    <row r="958" ht="14.25" customHeight="1">
      <c r="A958" s="1"/>
      <c r="B958" s="1"/>
      <c r="C958" s="1"/>
      <c r="D958" s="1"/>
      <c r="E958" s="1"/>
      <c r="F958" s="1"/>
      <c r="G958" s="1"/>
      <c r="H958" s="1"/>
      <c r="I958" s="1"/>
      <c r="J958" s="1"/>
      <c r="K958" s="1"/>
      <c r="L958" s="1"/>
      <c r="M958" s="1"/>
      <c r="N958" s="1"/>
      <c r="O958" s="1"/>
    </row>
    <row r="959" ht="14.25" customHeight="1">
      <c r="A959" s="1"/>
      <c r="B959" s="1"/>
      <c r="C959" s="1"/>
      <c r="D959" s="1"/>
      <c r="E959" s="1"/>
      <c r="F959" s="1"/>
      <c r="G959" s="1"/>
      <c r="H959" s="1"/>
      <c r="I959" s="1"/>
      <c r="J959" s="1"/>
      <c r="K959" s="1"/>
      <c r="L959" s="1"/>
      <c r="M959" s="1"/>
      <c r="N959" s="1"/>
      <c r="O959" s="1"/>
    </row>
    <row r="960" ht="14.25" customHeight="1">
      <c r="A960" s="1"/>
      <c r="B960" s="1"/>
      <c r="C960" s="1"/>
      <c r="D960" s="1"/>
      <c r="E960" s="1"/>
      <c r="F960" s="1"/>
      <c r="G960" s="1"/>
      <c r="H960" s="1"/>
      <c r="I960" s="1"/>
      <c r="J960" s="1"/>
      <c r="K960" s="1"/>
      <c r="L960" s="1"/>
      <c r="M960" s="1"/>
      <c r="N960" s="1"/>
      <c r="O960" s="1"/>
    </row>
    <row r="961" ht="14.25" customHeight="1">
      <c r="A961" s="1"/>
      <c r="B961" s="1"/>
      <c r="C961" s="1"/>
      <c r="D961" s="1"/>
      <c r="E961" s="1"/>
      <c r="F961" s="1"/>
      <c r="G961" s="1"/>
      <c r="H961" s="1"/>
      <c r="I961" s="1"/>
      <c r="J961" s="1"/>
      <c r="K961" s="1"/>
      <c r="L961" s="1"/>
      <c r="M961" s="1"/>
      <c r="N961" s="1"/>
      <c r="O961" s="1"/>
    </row>
    <row r="962" ht="14.25" customHeight="1">
      <c r="A962" s="1"/>
      <c r="B962" s="1"/>
      <c r="C962" s="1"/>
      <c r="D962" s="1"/>
      <c r="E962" s="1"/>
      <c r="F962" s="1"/>
      <c r="G962" s="1"/>
      <c r="H962" s="1"/>
      <c r="I962" s="1"/>
      <c r="J962" s="1"/>
      <c r="K962" s="1"/>
      <c r="L962" s="1"/>
      <c r="M962" s="1"/>
      <c r="N962" s="1"/>
      <c r="O962" s="1"/>
    </row>
    <row r="963" ht="14.25" customHeight="1">
      <c r="A963" s="1"/>
      <c r="B963" s="1"/>
      <c r="C963" s="1"/>
      <c r="D963" s="1"/>
      <c r="E963" s="1"/>
      <c r="F963" s="1"/>
      <c r="G963" s="1"/>
      <c r="H963" s="1"/>
      <c r="I963" s="1"/>
      <c r="J963" s="1"/>
      <c r="K963" s="1"/>
      <c r="L963" s="1"/>
      <c r="M963" s="1"/>
      <c r="N963" s="1"/>
      <c r="O963" s="1"/>
    </row>
    <row r="964" ht="14.25" customHeight="1">
      <c r="A964" s="1"/>
      <c r="B964" s="1"/>
      <c r="C964" s="1"/>
      <c r="D964" s="1"/>
      <c r="E964" s="1"/>
      <c r="F964" s="1"/>
      <c r="G964" s="1"/>
      <c r="H964" s="1"/>
      <c r="I964" s="1"/>
      <c r="J964" s="1"/>
      <c r="K964" s="1"/>
      <c r="L964" s="1"/>
      <c r="M964" s="1"/>
      <c r="N964" s="1"/>
      <c r="O964" s="1"/>
    </row>
    <row r="965" ht="14.25" customHeight="1">
      <c r="A965" s="1"/>
      <c r="B965" s="1"/>
      <c r="C965" s="1"/>
      <c r="D965" s="1"/>
      <c r="E965" s="1"/>
      <c r="F965" s="1"/>
      <c r="G965" s="1"/>
      <c r="H965" s="1"/>
      <c r="I965" s="1"/>
      <c r="J965" s="1"/>
      <c r="K965" s="1"/>
      <c r="L965" s="1"/>
      <c r="M965" s="1"/>
      <c r="N965" s="1"/>
      <c r="O965" s="1"/>
    </row>
    <row r="966" ht="14.25" customHeight="1">
      <c r="A966" s="1"/>
      <c r="B966" s="1"/>
      <c r="C966" s="1"/>
      <c r="D966" s="1"/>
      <c r="E966" s="1"/>
      <c r="F966" s="1"/>
      <c r="G966" s="1"/>
      <c r="H966" s="1"/>
      <c r="I966" s="1"/>
      <c r="J966" s="1"/>
      <c r="K966" s="1"/>
      <c r="L966" s="1"/>
      <c r="M966" s="1"/>
      <c r="N966" s="1"/>
      <c r="O966" s="1"/>
    </row>
    <row r="967" ht="14.25" customHeight="1">
      <c r="A967" s="1"/>
      <c r="B967" s="1"/>
      <c r="C967" s="1"/>
      <c r="D967" s="1"/>
      <c r="E967" s="1"/>
      <c r="F967" s="1"/>
      <c r="G967" s="1"/>
      <c r="H967" s="1"/>
      <c r="I967" s="1"/>
      <c r="J967" s="1"/>
      <c r="K967" s="1"/>
      <c r="L967" s="1"/>
      <c r="M967" s="1"/>
      <c r="N967" s="1"/>
      <c r="O967" s="1"/>
    </row>
    <row r="968" ht="14.25" customHeight="1">
      <c r="A968" s="1"/>
      <c r="B968" s="1"/>
      <c r="C968" s="1"/>
      <c r="D968" s="1"/>
      <c r="E968" s="1"/>
      <c r="F968" s="1"/>
      <c r="G968" s="1"/>
      <c r="H968" s="1"/>
      <c r="I968" s="1"/>
      <c r="J968" s="1"/>
      <c r="K968" s="1"/>
      <c r="L968" s="1"/>
      <c r="M968" s="1"/>
      <c r="N968" s="1"/>
      <c r="O968" s="1"/>
    </row>
    <row r="969" ht="14.25" customHeight="1">
      <c r="A969" s="1"/>
      <c r="B969" s="1"/>
      <c r="C969" s="1"/>
      <c r="D969" s="1"/>
      <c r="E969" s="1"/>
      <c r="F969" s="1"/>
      <c r="G969" s="1"/>
      <c r="H969" s="1"/>
      <c r="I969" s="1"/>
      <c r="J969" s="1"/>
      <c r="K969" s="1"/>
      <c r="L969" s="1"/>
      <c r="M969" s="1"/>
      <c r="N969" s="1"/>
      <c r="O969" s="1"/>
    </row>
    <row r="970" ht="14.25" customHeight="1">
      <c r="A970" s="1"/>
      <c r="B970" s="1"/>
      <c r="C970" s="1"/>
      <c r="D970" s="1"/>
      <c r="E970" s="1"/>
      <c r="F970" s="1"/>
      <c r="G970" s="1"/>
      <c r="H970" s="1"/>
      <c r="I970" s="1"/>
      <c r="J970" s="1"/>
      <c r="K970" s="1"/>
      <c r="L970" s="1"/>
      <c r="M970" s="1"/>
      <c r="N970" s="1"/>
      <c r="O970" s="1"/>
    </row>
    <row r="971" ht="14.25" customHeight="1">
      <c r="A971" s="1"/>
      <c r="B971" s="1"/>
      <c r="C971" s="1"/>
      <c r="D971" s="1"/>
      <c r="E971" s="1"/>
      <c r="F971" s="1"/>
      <c r="G971" s="1"/>
      <c r="H971" s="1"/>
      <c r="I971" s="1"/>
      <c r="J971" s="1"/>
      <c r="K971" s="1"/>
      <c r="L971" s="1"/>
      <c r="M971" s="1"/>
      <c r="N971" s="1"/>
      <c r="O971" s="1"/>
    </row>
    <row r="972" ht="14.25" customHeight="1">
      <c r="A972" s="1"/>
      <c r="B972" s="1"/>
      <c r="C972" s="1"/>
      <c r="D972" s="1"/>
      <c r="E972" s="1"/>
      <c r="F972" s="1"/>
      <c r="G972" s="1"/>
      <c r="H972" s="1"/>
      <c r="I972" s="1"/>
      <c r="J972" s="1"/>
      <c r="K972" s="1"/>
      <c r="L972" s="1"/>
      <c r="M972" s="1"/>
      <c r="N972" s="1"/>
      <c r="O972" s="1"/>
    </row>
    <row r="973" ht="14.25" customHeight="1">
      <c r="A973" s="1"/>
      <c r="B973" s="1"/>
      <c r="C973" s="1"/>
      <c r="D973" s="1"/>
      <c r="E973" s="1"/>
      <c r="F973" s="1"/>
      <c r="G973" s="1"/>
      <c r="H973" s="1"/>
      <c r="I973" s="1"/>
      <c r="J973" s="1"/>
      <c r="K973" s="1"/>
      <c r="L973" s="1"/>
      <c r="M973" s="1"/>
      <c r="N973" s="1"/>
      <c r="O973" s="1"/>
    </row>
    <row r="974" ht="14.25" customHeight="1">
      <c r="A974" s="1"/>
      <c r="B974" s="1"/>
      <c r="C974" s="1"/>
      <c r="D974" s="1"/>
      <c r="E974" s="1"/>
      <c r="F974" s="1"/>
      <c r="G974" s="1"/>
      <c r="H974" s="1"/>
      <c r="I974" s="1"/>
      <c r="J974" s="1"/>
      <c r="K974" s="1"/>
      <c r="L974" s="1"/>
      <c r="M974" s="1"/>
      <c r="N974" s="1"/>
      <c r="O974" s="1"/>
    </row>
    <row r="975" ht="14.25" customHeight="1">
      <c r="A975" s="1"/>
      <c r="B975" s="1"/>
      <c r="C975" s="1"/>
      <c r="D975" s="1"/>
      <c r="E975" s="1"/>
      <c r="F975" s="1"/>
      <c r="G975" s="1"/>
      <c r="H975" s="1"/>
      <c r="I975" s="1"/>
      <c r="J975" s="1"/>
      <c r="K975" s="1"/>
      <c r="L975" s="1"/>
      <c r="M975" s="1"/>
      <c r="N975" s="1"/>
      <c r="O975" s="1"/>
    </row>
    <row r="976" ht="14.25" customHeight="1">
      <c r="A976" s="1"/>
      <c r="B976" s="1"/>
      <c r="C976" s="1"/>
      <c r="D976" s="1"/>
      <c r="E976" s="1"/>
      <c r="F976" s="1"/>
      <c r="G976" s="1"/>
      <c r="H976" s="1"/>
      <c r="I976" s="1"/>
      <c r="J976" s="1"/>
      <c r="K976" s="1"/>
      <c r="L976" s="1"/>
      <c r="M976" s="1"/>
      <c r="N976" s="1"/>
      <c r="O976" s="1"/>
    </row>
    <row r="977" ht="14.25" customHeight="1">
      <c r="A977" s="1"/>
      <c r="B977" s="1"/>
      <c r="C977" s="1"/>
      <c r="D977" s="1"/>
      <c r="E977" s="1"/>
      <c r="F977" s="1"/>
      <c r="G977" s="1"/>
      <c r="H977" s="1"/>
      <c r="I977" s="1"/>
      <c r="J977" s="1"/>
      <c r="K977" s="1"/>
      <c r="L977" s="1"/>
      <c r="M977" s="1"/>
      <c r="N977" s="1"/>
      <c r="O977" s="1"/>
    </row>
    <row r="978" ht="14.25" customHeight="1">
      <c r="A978" s="1"/>
      <c r="B978" s="1"/>
      <c r="C978" s="1"/>
      <c r="D978" s="1"/>
      <c r="E978" s="1"/>
      <c r="F978" s="1"/>
      <c r="G978" s="1"/>
      <c r="H978" s="1"/>
      <c r="I978" s="1"/>
      <c r="J978" s="1"/>
      <c r="K978" s="1"/>
      <c r="L978" s="1"/>
      <c r="M978" s="1"/>
      <c r="N978" s="1"/>
      <c r="O978" s="1"/>
    </row>
    <row r="979" ht="14.25" customHeight="1">
      <c r="A979" s="1"/>
      <c r="B979" s="1"/>
      <c r="C979" s="1"/>
      <c r="D979" s="1"/>
      <c r="E979" s="1"/>
      <c r="F979" s="1"/>
      <c r="G979" s="1"/>
      <c r="H979" s="1"/>
      <c r="I979" s="1"/>
      <c r="J979" s="1"/>
      <c r="K979" s="1"/>
      <c r="L979" s="1"/>
      <c r="M979" s="1"/>
      <c r="N979" s="1"/>
      <c r="O979" s="1"/>
    </row>
    <row r="980" ht="14.25" customHeight="1">
      <c r="A980" s="1"/>
      <c r="B980" s="1"/>
      <c r="C980" s="1"/>
      <c r="D980" s="1"/>
      <c r="E980" s="1"/>
      <c r="F980" s="1"/>
      <c r="G980" s="1"/>
      <c r="H980" s="1"/>
      <c r="I980" s="1"/>
      <c r="J980" s="1"/>
      <c r="K980" s="1"/>
      <c r="L980" s="1"/>
      <c r="M980" s="1"/>
      <c r="N980" s="1"/>
      <c r="O980" s="1"/>
    </row>
    <row r="981" ht="14.25" customHeight="1">
      <c r="A981" s="1"/>
      <c r="B981" s="1"/>
      <c r="C981" s="1"/>
      <c r="D981" s="1"/>
      <c r="E981" s="1"/>
      <c r="F981" s="1"/>
      <c r="G981" s="1"/>
      <c r="H981" s="1"/>
      <c r="I981" s="1"/>
      <c r="J981" s="1"/>
      <c r="K981" s="1"/>
      <c r="L981" s="1"/>
      <c r="M981" s="1"/>
      <c r="N981" s="1"/>
      <c r="O981" s="1"/>
    </row>
    <row r="982" ht="14.25" customHeight="1">
      <c r="A982" s="1"/>
      <c r="B982" s="1"/>
      <c r="C982" s="1"/>
      <c r="D982" s="1"/>
      <c r="E982" s="1"/>
      <c r="F982" s="1"/>
      <c r="G982" s="1"/>
      <c r="H982" s="1"/>
      <c r="I982" s="1"/>
      <c r="J982" s="1"/>
      <c r="K982" s="1"/>
      <c r="L982" s="1"/>
      <c r="M982" s="1"/>
      <c r="N982" s="1"/>
      <c r="O982" s="1"/>
    </row>
    <row r="983" ht="14.25" customHeight="1">
      <c r="A983" s="1"/>
      <c r="B983" s="1"/>
      <c r="C983" s="1"/>
      <c r="D983" s="1"/>
      <c r="E983" s="1"/>
      <c r="F983" s="1"/>
      <c r="G983" s="1"/>
      <c r="H983" s="1"/>
      <c r="I983" s="1"/>
      <c r="J983" s="1"/>
      <c r="K983" s="1"/>
      <c r="L983" s="1"/>
      <c r="M983" s="1"/>
      <c r="N983" s="1"/>
      <c r="O983" s="1"/>
    </row>
    <row r="984" ht="14.25" customHeight="1">
      <c r="A984" s="1"/>
      <c r="B984" s="1"/>
      <c r="C984" s="1"/>
      <c r="D984" s="1"/>
      <c r="E984" s="1"/>
      <c r="F984" s="1"/>
      <c r="G984" s="1"/>
      <c r="H984" s="1"/>
      <c r="I984" s="1"/>
      <c r="J984" s="1"/>
      <c r="K984" s="1"/>
      <c r="L984" s="1"/>
      <c r="M984" s="1"/>
      <c r="N984" s="1"/>
      <c r="O984" s="1"/>
    </row>
    <row r="985" ht="14.25" customHeight="1">
      <c r="A985" s="1"/>
      <c r="B985" s="1"/>
      <c r="C985" s="1"/>
      <c r="D985" s="1"/>
      <c r="E985" s="1"/>
      <c r="F985" s="1"/>
      <c r="G985" s="1"/>
      <c r="H985" s="1"/>
      <c r="I985" s="1"/>
      <c r="J985" s="1"/>
      <c r="K985" s="1"/>
      <c r="L985" s="1"/>
      <c r="M985" s="1"/>
      <c r="N985" s="1"/>
      <c r="O985" s="1"/>
    </row>
    <row r="986" ht="14.25" customHeight="1">
      <c r="A986" s="1"/>
      <c r="B986" s="1"/>
      <c r="C986" s="1"/>
      <c r="D986" s="1"/>
      <c r="E986" s="1"/>
      <c r="F986" s="1"/>
      <c r="G986" s="1"/>
      <c r="H986" s="1"/>
      <c r="I986" s="1"/>
      <c r="J986" s="1"/>
      <c r="K986" s="1"/>
      <c r="L986" s="1"/>
      <c r="M986" s="1"/>
      <c r="N986" s="1"/>
      <c r="O986" s="1"/>
    </row>
    <row r="987" ht="14.25" customHeight="1">
      <c r="A987" s="1"/>
      <c r="B987" s="1"/>
      <c r="C987" s="1"/>
      <c r="D987" s="1"/>
      <c r="E987" s="1"/>
      <c r="F987" s="1"/>
      <c r="G987" s="1"/>
      <c r="H987" s="1"/>
      <c r="I987" s="1"/>
      <c r="J987" s="1"/>
      <c r="K987" s="1"/>
      <c r="L987" s="1"/>
      <c r="M987" s="1"/>
      <c r="N987" s="1"/>
      <c r="O987" s="1"/>
    </row>
    <row r="988" ht="14.25" customHeight="1">
      <c r="A988" s="1"/>
      <c r="B988" s="1"/>
      <c r="C988" s="1"/>
      <c r="D988" s="1"/>
      <c r="E988" s="1"/>
      <c r="F988" s="1"/>
      <c r="G988" s="1"/>
      <c r="H988" s="1"/>
      <c r="I988" s="1"/>
      <c r="J988" s="1"/>
      <c r="K988" s="1"/>
      <c r="L988" s="1"/>
      <c r="M988" s="1"/>
      <c r="N988" s="1"/>
      <c r="O988" s="1"/>
    </row>
    <row r="989" ht="14.25" customHeight="1">
      <c r="A989" s="1"/>
      <c r="B989" s="1"/>
      <c r="C989" s="1"/>
      <c r="D989" s="1"/>
      <c r="E989" s="1"/>
      <c r="F989" s="1"/>
      <c r="G989" s="1"/>
      <c r="H989" s="1"/>
      <c r="I989" s="1"/>
      <c r="J989" s="1"/>
      <c r="K989" s="1"/>
      <c r="L989" s="1"/>
      <c r="M989" s="1"/>
      <c r="N989" s="1"/>
      <c r="O989" s="1"/>
    </row>
    <row r="990" ht="14.25" customHeight="1">
      <c r="A990" s="1"/>
      <c r="B990" s="1"/>
      <c r="C990" s="1"/>
      <c r="D990" s="1"/>
      <c r="E990" s="1"/>
      <c r="F990" s="1"/>
      <c r="G990" s="1"/>
      <c r="H990" s="1"/>
      <c r="I990" s="1"/>
      <c r="J990" s="1"/>
      <c r="K990" s="1"/>
      <c r="L990" s="1"/>
      <c r="M990" s="1"/>
      <c r="N990" s="1"/>
      <c r="O990" s="1"/>
    </row>
    <row r="991" ht="14.25" customHeight="1">
      <c r="A991" s="1"/>
      <c r="B991" s="1"/>
      <c r="C991" s="1"/>
      <c r="D991" s="1"/>
      <c r="E991" s="1"/>
      <c r="F991" s="1"/>
      <c r="G991" s="1"/>
      <c r="H991" s="1"/>
      <c r="I991" s="1"/>
      <c r="J991" s="1"/>
      <c r="K991" s="1"/>
      <c r="L991" s="1"/>
      <c r="M991" s="1"/>
      <c r="N991" s="1"/>
      <c r="O991" s="1"/>
    </row>
    <row r="992" ht="14.25" customHeight="1">
      <c r="A992" s="1"/>
      <c r="B992" s="1"/>
      <c r="C992" s="1"/>
      <c r="D992" s="1"/>
      <c r="E992" s="1"/>
      <c r="F992" s="1"/>
      <c r="G992" s="1"/>
      <c r="H992" s="1"/>
      <c r="I992" s="1"/>
      <c r="J992" s="1"/>
      <c r="K992" s="1"/>
      <c r="L992" s="1"/>
      <c r="M992" s="1"/>
      <c r="N992" s="1"/>
      <c r="O992" s="1"/>
    </row>
    <row r="993" ht="14.25" customHeight="1">
      <c r="A993" s="1"/>
      <c r="B993" s="1"/>
      <c r="C993" s="1"/>
      <c r="D993" s="1"/>
      <c r="E993" s="1"/>
      <c r="F993" s="1"/>
      <c r="G993" s="1"/>
      <c r="H993" s="1"/>
      <c r="I993" s="1"/>
      <c r="J993" s="1"/>
      <c r="K993" s="1"/>
      <c r="L993" s="1"/>
      <c r="M993" s="1"/>
      <c r="N993" s="1"/>
      <c r="O993" s="1"/>
    </row>
    <row r="994" ht="14.25" customHeight="1">
      <c r="A994" s="1"/>
      <c r="B994" s="1"/>
      <c r="C994" s="1"/>
      <c r="D994" s="1"/>
      <c r="E994" s="1"/>
      <c r="F994" s="1"/>
      <c r="G994" s="1"/>
      <c r="H994" s="1"/>
      <c r="I994" s="1"/>
      <c r="J994" s="1"/>
      <c r="K994" s="1"/>
      <c r="L994" s="1"/>
      <c r="M994" s="1"/>
      <c r="N994" s="1"/>
      <c r="O994" s="1"/>
    </row>
    <row r="995" ht="14.25" customHeight="1">
      <c r="A995" s="1"/>
      <c r="B995" s="1"/>
      <c r="C995" s="1"/>
      <c r="D995" s="1"/>
      <c r="E995" s="1"/>
      <c r="F995" s="1"/>
      <c r="G995" s="1"/>
      <c r="H995" s="1"/>
      <c r="I995" s="1"/>
      <c r="J995" s="1"/>
      <c r="K995" s="1"/>
      <c r="L995" s="1"/>
      <c r="M995" s="1"/>
      <c r="N995" s="1"/>
      <c r="O995" s="1"/>
    </row>
    <row r="996" ht="14.25" customHeight="1">
      <c r="A996" s="1"/>
      <c r="B996" s="1"/>
      <c r="C996" s="1"/>
      <c r="D996" s="1"/>
      <c r="E996" s="1"/>
      <c r="F996" s="1"/>
      <c r="G996" s="1"/>
      <c r="H996" s="1"/>
      <c r="I996" s="1"/>
      <c r="J996" s="1"/>
      <c r="K996" s="1"/>
      <c r="L996" s="1"/>
      <c r="M996" s="1"/>
      <c r="N996" s="1"/>
      <c r="O996" s="1"/>
    </row>
    <row r="997" ht="14.25" customHeight="1">
      <c r="A997" s="1"/>
      <c r="B997" s="1"/>
      <c r="C997" s="1"/>
      <c r="D997" s="1"/>
      <c r="E997" s="1"/>
      <c r="F997" s="1"/>
      <c r="G997" s="1"/>
      <c r="H997" s="1"/>
      <c r="I997" s="1"/>
      <c r="J997" s="1"/>
      <c r="K997" s="1"/>
      <c r="L997" s="1"/>
      <c r="M997" s="1"/>
      <c r="N997" s="1"/>
      <c r="O997" s="1"/>
    </row>
    <row r="998" ht="14.25" customHeight="1">
      <c r="A998" s="1"/>
      <c r="B998" s="1"/>
      <c r="C998" s="1"/>
      <c r="D998" s="1"/>
      <c r="E998" s="1"/>
      <c r="F998" s="1"/>
      <c r="G998" s="1"/>
      <c r="H998" s="1"/>
      <c r="I998" s="1"/>
      <c r="J998" s="1"/>
      <c r="K998" s="1"/>
      <c r="L998" s="1"/>
      <c r="M998" s="1"/>
      <c r="N998" s="1"/>
      <c r="O998" s="1"/>
    </row>
    <row r="999" ht="14.25" customHeight="1">
      <c r="A999" s="1"/>
      <c r="B999" s="1"/>
      <c r="C999" s="1"/>
      <c r="D999" s="1"/>
      <c r="E999" s="1"/>
      <c r="F999" s="1"/>
      <c r="G999" s="1"/>
      <c r="H999" s="1"/>
      <c r="I999" s="1"/>
      <c r="J999" s="1"/>
      <c r="K999" s="1"/>
      <c r="L999" s="1"/>
      <c r="M999" s="1"/>
      <c r="N999" s="1"/>
      <c r="O999" s="1"/>
    </row>
    <row r="1000" ht="14.25" customHeight="1">
      <c r="A1000" s="1"/>
      <c r="B1000" s="1"/>
      <c r="C1000" s="1"/>
      <c r="D1000" s="1"/>
      <c r="E1000" s="1"/>
      <c r="F1000" s="1"/>
      <c r="G1000" s="1"/>
      <c r="H1000" s="1"/>
      <c r="I1000" s="1"/>
      <c r="J1000" s="1"/>
      <c r="K1000" s="1"/>
      <c r="L1000" s="1"/>
      <c r="M1000" s="1"/>
      <c r="N1000" s="1"/>
      <c r="O1000" s="1"/>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2" t="s">
        <v>381</v>
      </c>
      <c r="B1" s="1"/>
      <c r="C1" s="1"/>
      <c r="D1" s="1"/>
      <c r="E1" s="1"/>
      <c r="F1" s="1"/>
      <c r="G1" s="1"/>
    </row>
    <row r="2" ht="14.25" customHeight="1">
      <c r="A2" s="1"/>
      <c r="B2" s="1"/>
      <c r="C2" s="1"/>
      <c r="D2" s="1"/>
      <c r="E2" s="1"/>
      <c r="F2" s="1"/>
      <c r="G2" s="1"/>
    </row>
    <row r="3" ht="14.25" customHeight="1">
      <c r="A3" s="19" t="s">
        <v>3</v>
      </c>
      <c r="B3" s="19" t="s">
        <v>366</v>
      </c>
      <c r="C3" s="19" t="s">
        <v>369</v>
      </c>
      <c r="D3" s="19" t="s">
        <v>371</v>
      </c>
      <c r="E3" s="19" t="s">
        <v>380</v>
      </c>
      <c r="F3" s="19" t="s">
        <v>390</v>
      </c>
      <c r="G3" s="19" t="s">
        <v>393</v>
      </c>
    </row>
    <row r="4" ht="14.25" customHeight="1">
      <c r="A4" s="5" t="s">
        <v>700</v>
      </c>
      <c r="B4" s="39">
        <v>0.141</v>
      </c>
      <c r="C4" s="39">
        <v>0.655</v>
      </c>
      <c r="D4" s="39">
        <v>0.203</v>
      </c>
      <c r="E4" s="5">
        <v>0.0</v>
      </c>
      <c r="F4" s="5">
        <v>1.0</v>
      </c>
      <c r="G4" s="5" t="s">
        <v>415</v>
      </c>
    </row>
    <row r="5" ht="14.25" customHeight="1">
      <c r="A5" s="7" t="s">
        <v>703</v>
      </c>
      <c r="B5" s="41">
        <v>0.141</v>
      </c>
      <c r="C5" s="41">
        <v>0.655</v>
      </c>
      <c r="D5" s="41">
        <v>0.203</v>
      </c>
      <c r="E5" s="7">
        <v>0.0</v>
      </c>
      <c r="F5" s="7">
        <v>1.0</v>
      </c>
      <c r="G5" s="7" t="s">
        <v>415</v>
      </c>
    </row>
    <row r="6" ht="14.25" customHeight="1">
      <c r="A6" s="5" t="s">
        <v>706</v>
      </c>
      <c r="B6" s="39">
        <v>0.141</v>
      </c>
      <c r="C6" s="39">
        <v>0.655</v>
      </c>
      <c r="D6" s="39">
        <v>0.203</v>
      </c>
      <c r="E6" s="5">
        <v>0.0</v>
      </c>
      <c r="F6" s="5">
        <v>1.0</v>
      </c>
      <c r="G6" s="5" t="s">
        <v>415</v>
      </c>
    </row>
    <row r="7" ht="14.25" customHeight="1">
      <c r="A7" s="7" t="s">
        <v>707</v>
      </c>
      <c r="B7" s="41">
        <v>0.141</v>
      </c>
      <c r="C7" s="41">
        <v>0.655</v>
      </c>
      <c r="D7" s="41">
        <v>0.203</v>
      </c>
      <c r="E7" s="7">
        <v>0.0</v>
      </c>
      <c r="F7" s="7">
        <v>1.0</v>
      </c>
      <c r="G7" s="7" t="s">
        <v>415</v>
      </c>
    </row>
    <row r="8" ht="14.25" customHeight="1">
      <c r="A8" s="5" t="s">
        <v>709</v>
      </c>
      <c r="B8" s="39">
        <v>0.141</v>
      </c>
      <c r="C8" s="39">
        <v>0.655</v>
      </c>
      <c r="D8" s="39">
        <v>0.203</v>
      </c>
      <c r="E8" s="5">
        <v>0.0</v>
      </c>
      <c r="F8" s="5">
        <v>1.0</v>
      </c>
      <c r="G8" s="5" t="s">
        <v>711</v>
      </c>
    </row>
    <row r="9" ht="14.25" customHeight="1">
      <c r="A9" s="7" t="s">
        <v>311</v>
      </c>
      <c r="B9" s="7">
        <v>0.90949556</v>
      </c>
      <c r="C9" s="7">
        <v>0.09864773</v>
      </c>
      <c r="D9" s="7">
        <v>-0.00819488</v>
      </c>
      <c r="E9" s="7">
        <v>0.0</v>
      </c>
      <c r="F9" s="7">
        <v>1.0</v>
      </c>
      <c r="G9" s="7"/>
    </row>
    <row r="10" ht="14.25" customHeight="1">
      <c r="A10" s="5" t="s">
        <v>299</v>
      </c>
      <c r="B10" s="5">
        <v>0.8</v>
      </c>
      <c r="C10" s="5">
        <v>0.2</v>
      </c>
      <c r="D10" s="5">
        <v>0.0</v>
      </c>
      <c r="E10" s="5">
        <v>0.5</v>
      </c>
      <c r="F10" s="5">
        <v>1.5</v>
      </c>
      <c r="G10" s="5"/>
    </row>
    <row r="11" ht="14.25" customHeight="1">
      <c r="A11" s="7" t="s">
        <v>319</v>
      </c>
      <c r="B11" s="7">
        <v>1.156</v>
      </c>
      <c r="C11" s="7">
        <v>-0.1816</v>
      </c>
      <c r="D11" s="7">
        <v>0.0256</v>
      </c>
      <c r="E11" s="7">
        <v>0.5</v>
      </c>
      <c r="F11" s="7">
        <v>1.5</v>
      </c>
      <c r="G11" s="7"/>
    </row>
    <row r="12" ht="14.25" customHeight="1">
      <c r="A12" s="5" t="s">
        <v>321</v>
      </c>
      <c r="B12" s="5">
        <v>0.85</v>
      </c>
      <c r="C12" s="5">
        <v>0.15</v>
      </c>
      <c r="D12" s="5">
        <v>0.0</v>
      </c>
      <c r="E12" s="5">
        <v>0.0</v>
      </c>
      <c r="F12" s="5">
        <v>1.0</v>
      </c>
      <c r="G12" s="5"/>
    </row>
    <row r="13" ht="14.25" customHeight="1">
      <c r="A13" s="7" t="s">
        <v>715</v>
      </c>
      <c r="B13" s="7">
        <v>0.75</v>
      </c>
      <c r="C13" s="7">
        <v>0.25</v>
      </c>
      <c r="D13" s="7">
        <v>0.0</v>
      </c>
      <c r="E13" s="7">
        <v>0.0</v>
      </c>
      <c r="F13" s="7">
        <v>1.0</v>
      </c>
      <c r="G13" s="7" t="s">
        <v>844</v>
      </c>
    </row>
    <row r="14" ht="14.25" customHeight="1">
      <c r="A14" s="5" t="s">
        <v>846</v>
      </c>
      <c r="B14" s="5">
        <v>0.771</v>
      </c>
      <c r="C14" s="5">
        <v>0.229</v>
      </c>
      <c r="D14" s="5">
        <v>0.0</v>
      </c>
      <c r="E14" s="5">
        <v>0.0</v>
      </c>
      <c r="F14" s="5">
        <v>1.0</v>
      </c>
      <c r="G14" s="5" t="s">
        <v>630</v>
      </c>
    </row>
    <row r="15" ht="14.25" customHeight="1">
      <c r="A15" s="7" t="s">
        <v>850</v>
      </c>
      <c r="B15" s="7">
        <v>0.77136</v>
      </c>
      <c r="C15" s="7">
        <v>0.34053</v>
      </c>
      <c r="D15" s="7">
        <v>-0.11088</v>
      </c>
      <c r="E15" s="7">
        <v>0.75918</v>
      </c>
      <c r="F15" s="7">
        <v>1.13877</v>
      </c>
      <c r="G15" s="7" t="s">
        <v>630</v>
      </c>
    </row>
    <row r="16" ht="14.25" customHeight="1">
      <c r="A16" s="5" t="s">
        <v>851</v>
      </c>
      <c r="B16" s="5">
        <v>0.8</v>
      </c>
      <c r="C16" s="5">
        <v>0.2</v>
      </c>
      <c r="D16" s="5">
        <v>0.0</v>
      </c>
      <c r="E16" s="5">
        <v>0.5</v>
      </c>
      <c r="F16" s="5">
        <v>1.5</v>
      </c>
      <c r="G16" s="5" t="s">
        <v>852</v>
      </c>
    </row>
    <row r="17" ht="14.25" customHeight="1">
      <c r="A17" s="7" t="s">
        <v>853</v>
      </c>
      <c r="B17" s="7">
        <v>1.1552</v>
      </c>
      <c r="C17" s="7">
        <v>-0.1808</v>
      </c>
      <c r="D17" s="7">
        <v>0.0256</v>
      </c>
      <c r="E17" s="7">
        <v>0.5</v>
      </c>
      <c r="F17" s="7">
        <v>1.5</v>
      </c>
      <c r="G17" s="7" t="s">
        <v>855</v>
      </c>
    </row>
    <row r="18" ht="14.25" customHeight="1">
      <c r="A18" s="5" t="s">
        <v>856</v>
      </c>
      <c r="B18" s="5">
        <v>0.90949556</v>
      </c>
      <c r="C18" s="5">
        <v>0.09864773</v>
      </c>
      <c r="D18" s="5">
        <v>-0.00819488</v>
      </c>
      <c r="E18" s="5">
        <v>0.0</v>
      </c>
      <c r="F18" s="5">
        <v>1.0</v>
      </c>
      <c r="G18" s="5" t="s">
        <v>857</v>
      </c>
    </row>
    <row r="19" ht="14.25" customHeight="1">
      <c r="A19" s="7" t="s">
        <v>858</v>
      </c>
      <c r="B19" s="7">
        <v>1.156</v>
      </c>
      <c r="C19" s="7">
        <v>-0.1816</v>
      </c>
      <c r="D19" s="7">
        <v>0.0256</v>
      </c>
      <c r="E19" s="7">
        <v>0.5</v>
      </c>
      <c r="F19" s="7">
        <v>1.5</v>
      </c>
      <c r="G19" s="7" t="s">
        <v>844</v>
      </c>
    </row>
    <row r="20" ht="14.25" customHeight="1">
      <c r="A20" s="5" t="s">
        <v>860</v>
      </c>
      <c r="B20" s="5">
        <v>1.192</v>
      </c>
      <c r="C20" s="5">
        <v>-0.1917</v>
      </c>
      <c r="D20" s="5">
        <v>0.0</v>
      </c>
      <c r="E20" s="5">
        <v>0.776</v>
      </c>
      <c r="F20" s="5">
        <v>1.197</v>
      </c>
      <c r="G20" s="5" t="s">
        <v>857</v>
      </c>
    </row>
    <row r="21" ht="14.25" customHeight="1">
      <c r="A21" s="7" t="s">
        <v>863</v>
      </c>
      <c r="B21" s="7">
        <v>1.19525</v>
      </c>
      <c r="C21" s="7">
        <v>-0.306138</v>
      </c>
      <c r="D21" s="7">
        <v>0.110973</v>
      </c>
      <c r="E21" s="7">
        <v>0.75</v>
      </c>
      <c r="F21" s="7">
        <v>1.25</v>
      </c>
      <c r="G21" s="7" t="s">
        <v>865</v>
      </c>
    </row>
    <row r="22" ht="14.25" customHeight="1">
      <c r="A22" s="5" t="s">
        <v>867</v>
      </c>
      <c r="B22" s="5">
        <v>1.2055</v>
      </c>
      <c r="C22" s="5">
        <v>-0.32953</v>
      </c>
      <c r="D22" s="5">
        <v>0.12308</v>
      </c>
      <c r="E22" s="5">
        <v>0.75918</v>
      </c>
      <c r="F22" s="5">
        <v>1.13877</v>
      </c>
      <c r="G22" s="5" t="s">
        <v>630</v>
      </c>
    </row>
    <row r="23" ht="14.25" customHeight="1">
      <c r="A23" s="1"/>
      <c r="B23" s="1"/>
      <c r="C23" s="1"/>
      <c r="D23" s="1"/>
      <c r="E23" s="1"/>
      <c r="F23" s="1"/>
      <c r="G23" s="1"/>
    </row>
    <row r="24" ht="14.25" customHeight="1">
      <c r="A24" s="1"/>
      <c r="B24" s="1"/>
      <c r="C24" s="1"/>
      <c r="D24" s="1"/>
      <c r="E24" s="1"/>
      <c r="F24" s="1"/>
      <c r="G24" s="1"/>
    </row>
    <row r="25" ht="14.25" customHeight="1">
      <c r="A25" s="1"/>
      <c r="B25" s="1"/>
      <c r="C25" s="1"/>
      <c r="D25" s="1"/>
      <c r="E25" s="1"/>
      <c r="F25" s="1"/>
      <c r="G25" s="1"/>
    </row>
    <row r="26" ht="14.25" customHeight="1">
      <c r="A26" s="1"/>
      <c r="B26" s="1"/>
      <c r="C26" s="1"/>
      <c r="D26" s="1"/>
      <c r="E26" s="1"/>
      <c r="F26" s="1"/>
      <c r="G26" s="1"/>
    </row>
    <row r="27" ht="14.25" customHeight="1">
      <c r="A27" s="1"/>
      <c r="B27" s="1"/>
      <c r="C27" s="1"/>
      <c r="D27" s="1"/>
      <c r="E27" s="1"/>
      <c r="F27" s="1"/>
      <c r="G27" s="1"/>
    </row>
    <row r="28" ht="14.25" customHeight="1">
      <c r="A28" s="1"/>
      <c r="B28" s="1"/>
      <c r="C28" s="1"/>
      <c r="D28" s="1"/>
      <c r="E28" s="1"/>
      <c r="F28" s="1"/>
      <c r="G28" s="1"/>
    </row>
    <row r="29" ht="14.25" customHeight="1">
      <c r="A29" s="1"/>
      <c r="B29" s="1"/>
      <c r="C29" s="1"/>
      <c r="D29" s="1"/>
      <c r="E29" s="1"/>
      <c r="F29" s="1"/>
      <c r="G29" s="1"/>
    </row>
    <row r="30" ht="14.25" customHeight="1">
      <c r="A30" s="1"/>
      <c r="B30" s="1"/>
      <c r="C30" s="1"/>
      <c r="D30" s="1"/>
      <c r="E30" s="1"/>
      <c r="F30" s="1"/>
      <c r="G30" s="1"/>
    </row>
    <row r="31" ht="14.25" customHeight="1">
      <c r="A31" s="1"/>
      <c r="B31" s="1"/>
      <c r="C31" s="1"/>
      <c r="D31" s="1"/>
      <c r="E31" s="1"/>
      <c r="F31" s="1"/>
      <c r="G31" s="1"/>
    </row>
    <row r="32" ht="14.25" customHeight="1">
      <c r="A32" s="1"/>
      <c r="B32" s="1"/>
      <c r="C32" s="1"/>
      <c r="D32" s="1"/>
      <c r="E32" s="1"/>
      <c r="F32" s="1"/>
      <c r="G32" s="1"/>
    </row>
    <row r="33" ht="14.25" customHeight="1">
      <c r="A33" s="1"/>
      <c r="B33" s="1"/>
      <c r="C33" s="1"/>
      <c r="D33" s="1"/>
      <c r="E33" s="1"/>
      <c r="F33" s="1"/>
      <c r="G33" s="1"/>
    </row>
    <row r="34" ht="14.25" customHeight="1">
      <c r="A34" s="1"/>
      <c r="B34" s="1"/>
      <c r="C34" s="1"/>
      <c r="D34" s="1"/>
      <c r="E34" s="1"/>
      <c r="F34" s="1"/>
      <c r="G34" s="1"/>
    </row>
    <row r="35" ht="14.25" customHeight="1">
      <c r="A35" s="1"/>
      <c r="B35" s="1"/>
      <c r="C35" s="1"/>
      <c r="D35" s="1"/>
      <c r="E35" s="1"/>
      <c r="F35" s="1"/>
      <c r="G35" s="1"/>
    </row>
    <row r="36" ht="14.25" customHeight="1">
      <c r="A36" s="1"/>
      <c r="B36" s="1"/>
      <c r="C36" s="1"/>
      <c r="D36" s="1"/>
      <c r="E36" s="1"/>
      <c r="F36" s="1"/>
      <c r="G36" s="1"/>
    </row>
    <row r="37" ht="14.25" customHeight="1">
      <c r="A37" s="1"/>
      <c r="B37" s="1"/>
      <c r="C37" s="1"/>
      <c r="D37" s="1"/>
      <c r="E37" s="1"/>
      <c r="F37" s="1"/>
      <c r="G37" s="1"/>
    </row>
    <row r="38" ht="14.25" customHeight="1">
      <c r="A38" s="1"/>
      <c r="B38" s="1"/>
      <c r="C38" s="1"/>
      <c r="D38" s="1"/>
      <c r="E38" s="1"/>
      <c r="F38" s="1"/>
      <c r="G38" s="1"/>
    </row>
    <row r="39" ht="14.25" customHeight="1">
      <c r="A39" s="1"/>
      <c r="B39" s="1"/>
      <c r="C39" s="1"/>
      <c r="D39" s="1"/>
      <c r="E39" s="1"/>
      <c r="F39" s="1"/>
      <c r="G39" s="1"/>
    </row>
    <row r="40" ht="14.25" customHeight="1">
      <c r="A40" s="1"/>
      <c r="B40" s="1"/>
      <c r="C40" s="1"/>
      <c r="D40" s="1"/>
      <c r="E40" s="1"/>
      <c r="F40" s="1"/>
      <c r="G40" s="1"/>
    </row>
    <row r="41" ht="14.25" customHeight="1">
      <c r="A41" s="1"/>
      <c r="B41" s="1"/>
      <c r="C41" s="1"/>
      <c r="D41" s="1"/>
      <c r="E41" s="1"/>
      <c r="F41" s="1"/>
      <c r="G41" s="1"/>
    </row>
    <row r="42" ht="14.25" customHeight="1">
      <c r="A42" s="1"/>
      <c r="B42" s="1"/>
      <c r="C42" s="1"/>
      <c r="D42" s="1"/>
      <c r="E42" s="1"/>
      <c r="F42" s="1"/>
      <c r="G42" s="1"/>
    </row>
    <row r="43" ht="14.25" customHeight="1">
      <c r="A43" s="1"/>
      <c r="B43" s="1"/>
      <c r="C43" s="1"/>
      <c r="D43" s="1"/>
      <c r="E43" s="1"/>
      <c r="F43" s="1"/>
      <c r="G43" s="1"/>
    </row>
    <row r="44" ht="14.25" customHeight="1">
      <c r="A44" s="1"/>
      <c r="B44" s="1"/>
      <c r="C44" s="1"/>
      <c r="D44" s="1"/>
      <c r="E44" s="1"/>
      <c r="F44" s="1"/>
      <c r="G44" s="1"/>
    </row>
    <row r="45" ht="14.25" customHeight="1">
      <c r="A45" s="1"/>
      <c r="B45" s="1"/>
      <c r="C45" s="1"/>
      <c r="D45" s="1"/>
      <c r="E45" s="1"/>
      <c r="F45" s="1"/>
      <c r="G45" s="1"/>
    </row>
    <row r="46" ht="14.25" customHeight="1">
      <c r="A46" s="1"/>
      <c r="B46" s="1"/>
      <c r="C46" s="1"/>
      <c r="D46" s="1"/>
      <c r="E46" s="1"/>
      <c r="F46" s="1"/>
      <c r="G46" s="1"/>
    </row>
    <row r="47" ht="14.25" customHeight="1">
      <c r="A47" s="1"/>
      <c r="B47" s="1"/>
      <c r="C47" s="1"/>
      <c r="D47" s="1"/>
      <c r="E47" s="1"/>
      <c r="F47" s="1"/>
      <c r="G47" s="1"/>
    </row>
    <row r="48" ht="14.25" customHeight="1">
      <c r="A48" s="1"/>
      <c r="B48" s="1"/>
      <c r="C48" s="1"/>
      <c r="D48" s="1"/>
      <c r="E48" s="1"/>
      <c r="F48" s="1"/>
      <c r="G48" s="1"/>
    </row>
    <row r="49" ht="14.25" customHeight="1">
      <c r="A49" s="1"/>
      <c r="B49" s="1"/>
      <c r="C49" s="1"/>
      <c r="D49" s="1"/>
      <c r="E49" s="1"/>
      <c r="F49" s="1"/>
      <c r="G49" s="1"/>
    </row>
    <row r="50" ht="14.25" customHeight="1">
      <c r="A50" s="1"/>
      <c r="B50" s="1"/>
      <c r="C50" s="1"/>
      <c r="D50" s="1"/>
      <c r="E50" s="1"/>
      <c r="F50" s="1"/>
      <c r="G50" s="1"/>
    </row>
    <row r="51" ht="14.25" customHeight="1">
      <c r="A51" s="1"/>
      <c r="B51" s="1"/>
      <c r="C51" s="1"/>
      <c r="D51" s="1"/>
      <c r="E51" s="1"/>
      <c r="F51" s="1"/>
      <c r="G51" s="1"/>
    </row>
    <row r="52" ht="14.25" customHeight="1">
      <c r="A52" s="1"/>
      <c r="B52" s="1"/>
      <c r="C52" s="1"/>
      <c r="D52" s="1"/>
      <c r="E52" s="1"/>
      <c r="F52" s="1"/>
      <c r="G52" s="1"/>
    </row>
    <row r="53" ht="14.25" customHeight="1">
      <c r="A53" s="1"/>
      <c r="B53" s="1"/>
      <c r="C53" s="1"/>
      <c r="D53" s="1"/>
      <c r="E53" s="1"/>
      <c r="F53" s="1"/>
      <c r="G53" s="1"/>
    </row>
    <row r="54" ht="14.25" customHeight="1">
      <c r="A54" s="1"/>
      <c r="B54" s="1"/>
      <c r="C54" s="1"/>
      <c r="D54" s="1"/>
      <c r="E54" s="1"/>
      <c r="F54" s="1"/>
      <c r="G54" s="1"/>
    </row>
    <row r="55" ht="14.25" customHeight="1">
      <c r="A55" s="1"/>
      <c r="B55" s="1"/>
      <c r="C55" s="1"/>
      <c r="D55" s="1"/>
      <c r="E55" s="1"/>
      <c r="F55" s="1"/>
      <c r="G55" s="1"/>
    </row>
    <row r="56" ht="14.25" customHeight="1">
      <c r="A56" s="1"/>
      <c r="B56" s="1"/>
      <c r="C56" s="1"/>
      <c r="D56" s="1"/>
      <c r="E56" s="1"/>
      <c r="F56" s="1"/>
      <c r="G56" s="1"/>
    </row>
    <row r="57" ht="14.25" customHeight="1">
      <c r="A57" s="1"/>
      <c r="B57" s="1"/>
      <c r="C57" s="1"/>
      <c r="D57" s="1"/>
      <c r="E57" s="1"/>
      <c r="F57" s="1"/>
      <c r="G57" s="1"/>
    </row>
    <row r="58" ht="14.25" customHeight="1">
      <c r="A58" s="1"/>
      <c r="B58" s="1"/>
      <c r="C58" s="1"/>
      <c r="D58" s="1"/>
      <c r="E58" s="1"/>
      <c r="F58" s="1"/>
      <c r="G58" s="1"/>
    </row>
    <row r="59" ht="14.25" customHeight="1">
      <c r="A59" s="1"/>
      <c r="B59" s="1"/>
      <c r="C59" s="1"/>
      <c r="D59" s="1"/>
      <c r="E59" s="1"/>
      <c r="F59" s="1"/>
      <c r="G59" s="1"/>
    </row>
    <row r="60" ht="14.25" customHeight="1">
      <c r="A60" s="1"/>
      <c r="B60" s="1"/>
      <c r="C60" s="1"/>
      <c r="D60" s="1"/>
      <c r="E60" s="1"/>
      <c r="F60" s="1"/>
      <c r="G60" s="1"/>
    </row>
    <row r="61" ht="14.25" customHeight="1">
      <c r="A61" s="1"/>
      <c r="B61" s="1"/>
      <c r="C61" s="1"/>
      <c r="D61" s="1"/>
      <c r="E61" s="1"/>
      <c r="F61" s="1"/>
      <c r="G61" s="1"/>
    </row>
    <row r="62" ht="14.25" customHeight="1">
      <c r="A62" s="1"/>
      <c r="B62" s="1"/>
      <c r="C62" s="1"/>
      <c r="D62" s="1"/>
      <c r="E62" s="1"/>
      <c r="F62" s="1"/>
      <c r="G62" s="1"/>
    </row>
    <row r="63" ht="14.25" customHeight="1">
      <c r="A63" s="1"/>
      <c r="B63" s="1"/>
      <c r="C63" s="1"/>
      <c r="D63" s="1"/>
      <c r="E63" s="1"/>
      <c r="F63" s="1"/>
      <c r="G63" s="1"/>
    </row>
    <row r="64" ht="14.25" customHeight="1">
      <c r="A64" s="1"/>
      <c r="B64" s="1"/>
      <c r="C64" s="1"/>
      <c r="D64" s="1"/>
      <c r="E64" s="1"/>
      <c r="F64" s="1"/>
      <c r="G64" s="1"/>
    </row>
    <row r="65" ht="14.25" customHeight="1">
      <c r="A65" s="1"/>
      <c r="B65" s="1"/>
      <c r="C65" s="1"/>
      <c r="D65" s="1"/>
      <c r="E65" s="1"/>
      <c r="F65" s="1"/>
      <c r="G65" s="1"/>
    </row>
    <row r="66" ht="14.25" customHeight="1">
      <c r="A66" s="1"/>
      <c r="B66" s="1"/>
      <c r="C66" s="1"/>
      <c r="D66" s="1"/>
      <c r="E66" s="1"/>
      <c r="F66" s="1"/>
      <c r="G66" s="1"/>
    </row>
    <row r="67" ht="14.25" customHeight="1">
      <c r="A67" s="1"/>
      <c r="B67" s="1"/>
      <c r="C67" s="1"/>
      <c r="D67" s="1"/>
      <c r="E67" s="1"/>
      <c r="F67" s="1"/>
      <c r="G67" s="1"/>
    </row>
    <row r="68" ht="14.25" customHeight="1">
      <c r="A68" s="1"/>
      <c r="B68" s="1"/>
      <c r="C68" s="1"/>
      <c r="D68" s="1"/>
      <c r="E68" s="1"/>
      <c r="F68" s="1"/>
      <c r="G68" s="1"/>
    </row>
    <row r="69" ht="14.25" customHeight="1">
      <c r="A69" s="1"/>
      <c r="B69" s="1"/>
      <c r="C69" s="1"/>
      <c r="D69" s="1"/>
      <c r="E69" s="1"/>
      <c r="F69" s="1"/>
      <c r="G69" s="1"/>
    </row>
    <row r="70" ht="14.25" customHeight="1">
      <c r="A70" s="1"/>
      <c r="B70" s="1"/>
      <c r="C70" s="1"/>
      <c r="D70" s="1"/>
      <c r="E70" s="1"/>
      <c r="F70" s="1"/>
      <c r="G70" s="1"/>
    </row>
    <row r="71" ht="14.25" customHeight="1">
      <c r="A71" s="1"/>
      <c r="B71" s="1"/>
      <c r="C71" s="1"/>
      <c r="D71" s="1"/>
      <c r="E71" s="1"/>
      <c r="F71" s="1"/>
      <c r="G71" s="1"/>
    </row>
    <row r="72" ht="14.25" customHeight="1">
      <c r="A72" s="1"/>
      <c r="B72" s="1"/>
      <c r="C72" s="1"/>
      <c r="D72" s="1"/>
      <c r="E72" s="1"/>
      <c r="F72" s="1"/>
      <c r="G72" s="1"/>
    </row>
    <row r="73" ht="14.25" customHeight="1">
      <c r="A73" s="1"/>
      <c r="B73" s="1"/>
      <c r="C73" s="1"/>
      <c r="D73" s="1"/>
      <c r="E73" s="1"/>
      <c r="F73" s="1"/>
      <c r="G73" s="1"/>
    </row>
    <row r="74" ht="14.25" customHeight="1">
      <c r="A74" s="1"/>
      <c r="B74" s="1"/>
      <c r="C74" s="1"/>
      <c r="D74" s="1"/>
      <c r="E74" s="1"/>
      <c r="F74" s="1"/>
      <c r="G74" s="1"/>
    </row>
    <row r="75" ht="14.25" customHeight="1">
      <c r="A75" s="1"/>
      <c r="B75" s="1"/>
      <c r="C75" s="1"/>
      <c r="D75" s="1"/>
      <c r="E75" s="1"/>
      <c r="F75" s="1"/>
      <c r="G75" s="1"/>
    </row>
    <row r="76" ht="14.25" customHeight="1">
      <c r="A76" s="1"/>
      <c r="B76" s="1"/>
      <c r="C76" s="1"/>
      <c r="D76" s="1"/>
      <c r="E76" s="1"/>
      <c r="F76" s="1"/>
      <c r="G76" s="1"/>
    </row>
    <row r="77" ht="14.25" customHeight="1">
      <c r="A77" s="1"/>
      <c r="B77" s="1"/>
      <c r="C77" s="1"/>
      <c r="D77" s="1"/>
      <c r="E77" s="1"/>
      <c r="F77" s="1"/>
      <c r="G77" s="1"/>
    </row>
    <row r="78" ht="14.25" customHeight="1">
      <c r="A78" s="1"/>
      <c r="B78" s="1"/>
      <c r="C78" s="1"/>
      <c r="D78" s="1"/>
      <c r="E78" s="1"/>
      <c r="F78" s="1"/>
      <c r="G78" s="1"/>
    </row>
    <row r="79" ht="14.25" customHeight="1">
      <c r="A79" s="1"/>
      <c r="B79" s="1"/>
      <c r="C79" s="1"/>
      <c r="D79" s="1"/>
      <c r="E79" s="1"/>
      <c r="F79" s="1"/>
      <c r="G79" s="1"/>
    </row>
    <row r="80" ht="14.25" customHeight="1">
      <c r="A80" s="1"/>
      <c r="B80" s="1"/>
      <c r="C80" s="1"/>
      <c r="D80" s="1"/>
      <c r="E80" s="1"/>
      <c r="F80" s="1"/>
      <c r="G80" s="1"/>
    </row>
    <row r="81" ht="14.25" customHeight="1">
      <c r="A81" s="1"/>
      <c r="B81" s="1"/>
      <c r="C81" s="1"/>
      <c r="D81" s="1"/>
      <c r="E81" s="1"/>
      <c r="F81" s="1"/>
      <c r="G81" s="1"/>
    </row>
    <row r="82" ht="14.25" customHeight="1">
      <c r="A82" s="1"/>
      <c r="B82" s="1"/>
      <c r="C82" s="1"/>
      <c r="D82" s="1"/>
      <c r="E82" s="1"/>
      <c r="F82" s="1"/>
      <c r="G82" s="1"/>
    </row>
    <row r="83" ht="14.25" customHeight="1">
      <c r="A83" s="1"/>
      <c r="B83" s="1"/>
      <c r="C83" s="1"/>
      <c r="D83" s="1"/>
      <c r="E83" s="1"/>
      <c r="F83" s="1"/>
      <c r="G83" s="1"/>
    </row>
    <row r="84" ht="14.25" customHeight="1">
      <c r="A84" s="1"/>
      <c r="B84" s="1"/>
      <c r="C84" s="1"/>
      <c r="D84" s="1"/>
      <c r="E84" s="1"/>
      <c r="F84" s="1"/>
      <c r="G84" s="1"/>
    </row>
    <row r="85" ht="14.25" customHeight="1">
      <c r="A85" s="1"/>
      <c r="B85" s="1"/>
      <c r="C85" s="1"/>
      <c r="D85" s="1"/>
      <c r="E85" s="1"/>
      <c r="F85" s="1"/>
      <c r="G85" s="1"/>
    </row>
    <row r="86" ht="14.25" customHeight="1">
      <c r="A86" s="1"/>
      <c r="B86" s="1"/>
      <c r="C86" s="1"/>
      <c r="D86" s="1"/>
      <c r="E86" s="1"/>
      <c r="F86" s="1"/>
      <c r="G86" s="1"/>
    </row>
    <row r="87" ht="14.25" customHeight="1">
      <c r="A87" s="1"/>
      <c r="B87" s="1"/>
      <c r="C87" s="1"/>
      <c r="D87" s="1"/>
      <c r="E87" s="1"/>
      <c r="F87" s="1"/>
      <c r="G87" s="1"/>
    </row>
    <row r="88" ht="14.25" customHeight="1">
      <c r="A88" s="1"/>
      <c r="B88" s="1"/>
      <c r="C88" s="1"/>
      <c r="D88" s="1"/>
      <c r="E88" s="1"/>
      <c r="F88" s="1"/>
      <c r="G88" s="1"/>
    </row>
    <row r="89" ht="14.25" customHeight="1">
      <c r="A89" s="1"/>
      <c r="B89" s="1"/>
      <c r="C89" s="1"/>
      <c r="D89" s="1"/>
      <c r="E89" s="1"/>
      <c r="F89" s="1"/>
      <c r="G89" s="1"/>
    </row>
    <row r="90" ht="14.25" customHeight="1">
      <c r="A90" s="1"/>
      <c r="B90" s="1"/>
      <c r="C90" s="1"/>
      <c r="D90" s="1"/>
      <c r="E90" s="1"/>
      <c r="F90" s="1"/>
      <c r="G90" s="1"/>
    </row>
    <row r="91" ht="14.25" customHeight="1">
      <c r="A91" s="1"/>
      <c r="B91" s="1"/>
      <c r="C91" s="1"/>
      <c r="D91" s="1"/>
      <c r="E91" s="1"/>
      <c r="F91" s="1"/>
      <c r="G91" s="1"/>
    </row>
    <row r="92" ht="14.25" customHeight="1">
      <c r="A92" s="1"/>
      <c r="B92" s="1"/>
      <c r="C92" s="1"/>
      <c r="D92" s="1"/>
      <c r="E92" s="1"/>
      <c r="F92" s="1"/>
      <c r="G92" s="1"/>
    </row>
    <row r="93" ht="14.25" customHeight="1">
      <c r="A93" s="1"/>
      <c r="B93" s="1"/>
      <c r="C93" s="1"/>
      <c r="D93" s="1"/>
      <c r="E93" s="1"/>
      <c r="F93" s="1"/>
      <c r="G93" s="1"/>
    </row>
    <row r="94" ht="14.25" customHeight="1">
      <c r="A94" s="1"/>
      <c r="B94" s="1"/>
      <c r="C94" s="1"/>
      <c r="D94" s="1"/>
      <c r="E94" s="1"/>
      <c r="F94" s="1"/>
      <c r="G94" s="1"/>
    </row>
    <row r="95" ht="14.25" customHeight="1">
      <c r="A95" s="1"/>
      <c r="B95" s="1"/>
      <c r="C95" s="1"/>
      <c r="D95" s="1"/>
      <c r="E95" s="1"/>
      <c r="F95" s="1"/>
      <c r="G95" s="1"/>
    </row>
    <row r="96" ht="14.25" customHeight="1">
      <c r="A96" s="1"/>
      <c r="B96" s="1"/>
      <c r="C96" s="1"/>
      <c r="D96" s="1"/>
      <c r="E96" s="1"/>
      <c r="F96" s="1"/>
      <c r="G96" s="1"/>
    </row>
    <row r="97" ht="14.25" customHeight="1">
      <c r="A97" s="1"/>
      <c r="B97" s="1"/>
      <c r="C97" s="1"/>
      <c r="D97" s="1"/>
      <c r="E97" s="1"/>
      <c r="F97" s="1"/>
      <c r="G97" s="1"/>
    </row>
    <row r="98" ht="14.25" customHeight="1">
      <c r="A98" s="1"/>
      <c r="B98" s="1"/>
      <c r="C98" s="1"/>
      <c r="D98" s="1"/>
      <c r="E98" s="1"/>
      <c r="F98" s="1"/>
      <c r="G98" s="1"/>
    </row>
    <row r="99" ht="14.25" customHeight="1">
      <c r="A99" s="1"/>
      <c r="B99" s="1"/>
      <c r="C99" s="1"/>
      <c r="D99" s="1"/>
      <c r="E99" s="1"/>
      <c r="F99" s="1"/>
      <c r="G99" s="1"/>
    </row>
    <row r="100" ht="14.25" customHeight="1">
      <c r="A100" s="1"/>
      <c r="B100" s="1"/>
      <c r="C100" s="1"/>
      <c r="D100" s="1"/>
      <c r="E100" s="1"/>
      <c r="F100" s="1"/>
      <c r="G100" s="1"/>
    </row>
    <row r="101" ht="14.25" customHeight="1">
      <c r="A101" s="1"/>
      <c r="B101" s="1"/>
      <c r="C101" s="1"/>
      <c r="D101" s="1"/>
      <c r="E101" s="1"/>
      <c r="F101" s="1"/>
      <c r="G101" s="1"/>
    </row>
    <row r="102" ht="14.25" customHeight="1">
      <c r="A102" s="1"/>
      <c r="B102" s="1"/>
      <c r="C102" s="1"/>
      <c r="D102" s="1"/>
      <c r="E102" s="1"/>
      <c r="F102" s="1"/>
      <c r="G102" s="1"/>
    </row>
    <row r="103" ht="14.25" customHeight="1">
      <c r="A103" s="1"/>
      <c r="B103" s="1"/>
      <c r="C103" s="1"/>
      <c r="D103" s="1"/>
      <c r="E103" s="1"/>
      <c r="F103" s="1"/>
      <c r="G103" s="1"/>
    </row>
    <row r="104" ht="14.25" customHeight="1">
      <c r="A104" s="1"/>
      <c r="B104" s="1"/>
      <c r="C104" s="1"/>
      <c r="D104" s="1"/>
      <c r="E104" s="1"/>
      <c r="F104" s="1"/>
      <c r="G104" s="1"/>
    </row>
    <row r="105" ht="14.25" customHeight="1">
      <c r="A105" s="1"/>
      <c r="B105" s="1"/>
      <c r="C105" s="1"/>
      <c r="D105" s="1"/>
      <c r="E105" s="1"/>
      <c r="F105" s="1"/>
      <c r="G105" s="1"/>
    </row>
    <row r="106" ht="14.25" customHeight="1">
      <c r="A106" s="1"/>
      <c r="B106" s="1"/>
      <c r="C106" s="1"/>
      <c r="D106" s="1"/>
      <c r="E106" s="1"/>
      <c r="F106" s="1"/>
      <c r="G106" s="1"/>
    </row>
    <row r="107" ht="14.25" customHeight="1">
      <c r="A107" s="1"/>
      <c r="B107" s="1"/>
      <c r="C107" s="1"/>
      <c r="D107" s="1"/>
      <c r="E107" s="1"/>
      <c r="F107" s="1"/>
      <c r="G107" s="1"/>
    </row>
    <row r="108" ht="14.25" customHeight="1">
      <c r="A108" s="1"/>
      <c r="B108" s="1"/>
      <c r="C108" s="1"/>
      <c r="D108" s="1"/>
      <c r="E108" s="1"/>
      <c r="F108" s="1"/>
      <c r="G108" s="1"/>
    </row>
    <row r="109" ht="14.25" customHeight="1">
      <c r="A109" s="1"/>
      <c r="B109" s="1"/>
      <c r="C109" s="1"/>
      <c r="D109" s="1"/>
      <c r="E109" s="1"/>
      <c r="F109" s="1"/>
      <c r="G109" s="1"/>
    </row>
    <row r="110" ht="14.25" customHeight="1">
      <c r="A110" s="1"/>
      <c r="B110" s="1"/>
      <c r="C110" s="1"/>
      <c r="D110" s="1"/>
      <c r="E110" s="1"/>
      <c r="F110" s="1"/>
      <c r="G110" s="1"/>
    </row>
    <row r="111" ht="14.25" customHeight="1">
      <c r="A111" s="1"/>
      <c r="B111" s="1"/>
      <c r="C111" s="1"/>
      <c r="D111" s="1"/>
      <c r="E111" s="1"/>
      <c r="F111" s="1"/>
      <c r="G111" s="1"/>
    </row>
    <row r="112" ht="14.25" customHeight="1">
      <c r="A112" s="1"/>
      <c r="B112" s="1"/>
      <c r="C112" s="1"/>
      <c r="D112" s="1"/>
      <c r="E112" s="1"/>
      <c r="F112" s="1"/>
      <c r="G112" s="1"/>
    </row>
    <row r="113" ht="14.25" customHeight="1">
      <c r="A113" s="1"/>
      <c r="B113" s="1"/>
      <c r="C113" s="1"/>
      <c r="D113" s="1"/>
      <c r="E113" s="1"/>
      <c r="F113" s="1"/>
      <c r="G113" s="1"/>
    </row>
    <row r="114" ht="14.25" customHeight="1">
      <c r="A114" s="1"/>
      <c r="B114" s="1"/>
      <c r="C114" s="1"/>
      <c r="D114" s="1"/>
      <c r="E114" s="1"/>
      <c r="F114" s="1"/>
      <c r="G114" s="1"/>
    </row>
    <row r="115" ht="14.25" customHeight="1">
      <c r="A115" s="1"/>
      <c r="B115" s="1"/>
      <c r="C115" s="1"/>
      <c r="D115" s="1"/>
      <c r="E115" s="1"/>
      <c r="F115" s="1"/>
      <c r="G115" s="1"/>
    </row>
    <row r="116" ht="14.25" customHeight="1">
      <c r="A116" s="1"/>
      <c r="B116" s="1"/>
      <c r="C116" s="1"/>
      <c r="D116" s="1"/>
      <c r="E116" s="1"/>
      <c r="F116" s="1"/>
      <c r="G116" s="1"/>
    </row>
    <row r="117" ht="14.25" customHeight="1">
      <c r="A117" s="1"/>
      <c r="B117" s="1"/>
      <c r="C117" s="1"/>
      <c r="D117" s="1"/>
      <c r="E117" s="1"/>
      <c r="F117" s="1"/>
      <c r="G117" s="1"/>
    </row>
    <row r="118" ht="14.25" customHeight="1">
      <c r="A118" s="1"/>
      <c r="B118" s="1"/>
      <c r="C118" s="1"/>
      <c r="D118" s="1"/>
      <c r="E118" s="1"/>
      <c r="F118" s="1"/>
      <c r="G118" s="1"/>
    </row>
    <row r="119" ht="14.25" customHeight="1">
      <c r="A119" s="1"/>
      <c r="B119" s="1"/>
      <c r="C119" s="1"/>
      <c r="D119" s="1"/>
      <c r="E119" s="1"/>
      <c r="F119" s="1"/>
      <c r="G119" s="1"/>
    </row>
    <row r="120" ht="14.25" customHeight="1">
      <c r="A120" s="1"/>
      <c r="B120" s="1"/>
      <c r="C120" s="1"/>
      <c r="D120" s="1"/>
      <c r="E120" s="1"/>
      <c r="F120" s="1"/>
      <c r="G120" s="1"/>
    </row>
    <row r="121" ht="14.25" customHeight="1">
      <c r="A121" s="1"/>
      <c r="B121" s="1"/>
      <c r="C121" s="1"/>
      <c r="D121" s="1"/>
      <c r="E121" s="1"/>
      <c r="F121" s="1"/>
      <c r="G121" s="1"/>
    </row>
    <row r="122" ht="14.25" customHeight="1">
      <c r="A122" s="1"/>
      <c r="B122" s="1"/>
      <c r="C122" s="1"/>
      <c r="D122" s="1"/>
      <c r="E122" s="1"/>
      <c r="F122" s="1"/>
      <c r="G122" s="1"/>
    </row>
    <row r="123" ht="14.25" customHeight="1">
      <c r="A123" s="1"/>
      <c r="B123" s="1"/>
      <c r="C123" s="1"/>
      <c r="D123" s="1"/>
      <c r="E123" s="1"/>
      <c r="F123" s="1"/>
      <c r="G123" s="1"/>
    </row>
    <row r="124" ht="14.25" customHeight="1">
      <c r="A124" s="1"/>
      <c r="B124" s="1"/>
      <c r="C124" s="1"/>
      <c r="D124" s="1"/>
      <c r="E124" s="1"/>
      <c r="F124" s="1"/>
      <c r="G124" s="1"/>
    </row>
    <row r="125" ht="14.25" customHeight="1">
      <c r="A125" s="1"/>
      <c r="B125" s="1"/>
      <c r="C125" s="1"/>
      <c r="D125" s="1"/>
      <c r="E125" s="1"/>
      <c r="F125" s="1"/>
      <c r="G125" s="1"/>
    </row>
    <row r="126" ht="14.25" customHeight="1">
      <c r="A126" s="1"/>
      <c r="B126" s="1"/>
      <c r="C126" s="1"/>
      <c r="D126" s="1"/>
      <c r="E126" s="1"/>
      <c r="F126" s="1"/>
      <c r="G126" s="1"/>
    </row>
    <row r="127" ht="14.25" customHeight="1">
      <c r="A127" s="1"/>
      <c r="B127" s="1"/>
      <c r="C127" s="1"/>
      <c r="D127" s="1"/>
      <c r="E127" s="1"/>
      <c r="F127" s="1"/>
      <c r="G127" s="1"/>
    </row>
    <row r="128" ht="14.25" customHeight="1">
      <c r="A128" s="1"/>
      <c r="B128" s="1"/>
      <c r="C128" s="1"/>
      <c r="D128" s="1"/>
      <c r="E128" s="1"/>
      <c r="F128" s="1"/>
      <c r="G128" s="1"/>
    </row>
    <row r="129" ht="14.25" customHeight="1">
      <c r="A129" s="1"/>
      <c r="B129" s="1"/>
      <c r="C129" s="1"/>
      <c r="D129" s="1"/>
      <c r="E129" s="1"/>
      <c r="F129" s="1"/>
      <c r="G129" s="1"/>
    </row>
    <row r="130" ht="14.25" customHeight="1">
      <c r="A130" s="1"/>
      <c r="B130" s="1"/>
      <c r="C130" s="1"/>
      <c r="D130" s="1"/>
      <c r="E130" s="1"/>
      <c r="F130" s="1"/>
      <c r="G130" s="1"/>
    </row>
    <row r="131" ht="14.25" customHeight="1">
      <c r="A131" s="1"/>
      <c r="B131" s="1"/>
      <c r="C131" s="1"/>
      <c r="D131" s="1"/>
      <c r="E131" s="1"/>
      <c r="F131" s="1"/>
      <c r="G131" s="1"/>
    </row>
    <row r="132" ht="14.25" customHeight="1">
      <c r="A132" s="1"/>
      <c r="B132" s="1"/>
      <c r="C132" s="1"/>
      <c r="D132" s="1"/>
      <c r="E132" s="1"/>
      <c r="F132" s="1"/>
      <c r="G132" s="1"/>
    </row>
    <row r="133" ht="14.25" customHeight="1">
      <c r="A133" s="1"/>
      <c r="B133" s="1"/>
      <c r="C133" s="1"/>
      <c r="D133" s="1"/>
      <c r="E133" s="1"/>
      <c r="F133" s="1"/>
      <c r="G133" s="1"/>
    </row>
    <row r="134" ht="14.25" customHeight="1">
      <c r="A134" s="1"/>
      <c r="B134" s="1"/>
      <c r="C134" s="1"/>
      <c r="D134" s="1"/>
      <c r="E134" s="1"/>
      <c r="F134" s="1"/>
      <c r="G134" s="1"/>
    </row>
    <row r="135" ht="14.25" customHeight="1">
      <c r="A135" s="1"/>
      <c r="B135" s="1"/>
      <c r="C135" s="1"/>
      <c r="D135" s="1"/>
      <c r="E135" s="1"/>
      <c r="F135" s="1"/>
      <c r="G135" s="1"/>
    </row>
    <row r="136" ht="14.25" customHeight="1">
      <c r="A136" s="1"/>
      <c r="B136" s="1"/>
      <c r="C136" s="1"/>
      <c r="D136" s="1"/>
      <c r="E136" s="1"/>
      <c r="F136" s="1"/>
      <c r="G136" s="1"/>
    </row>
    <row r="137" ht="14.25" customHeight="1">
      <c r="A137" s="1"/>
      <c r="B137" s="1"/>
      <c r="C137" s="1"/>
      <c r="D137" s="1"/>
      <c r="E137" s="1"/>
      <c r="F137" s="1"/>
      <c r="G137" s="1"/>
    </row>
    <row r="138" ht="14.25" customHeight="1">
      <c r="A138" s="1"/>
      <c r="B138" s="1"/>
      <c r="C138" s="1"/>
      <c r="D138" s="1"/>
      <c r="E138" s="1"/>
      <c r="F138" s="1"/>
      <c r="G138" s="1"/>
    </row>
    <row r="139" ht="14.25" customHeight="1">
      <c r="A139" s="1"/>
      <c r="B139" s="1"/>
      <c r="C139" s="1"/>
      <c r="D139" s="1"/>
      <c r="E139" s="1"/>
      <c r="F139" s="1"/>
      <c r="G139" s="1"/>
    </row>
    <row r="140" ht="14.25" customHeight="1">
      <c r="A140" s="1"/>
      <c r="B140" s="1"/>
      <c r="C140" s="1"/>
      <c r="D140" s="1"/>
      <c r="E140" s="1"/>
      <c r="F140" s="1"/>
      <c r="G140" s="1"/>
    </row>
    <row r="141" ht="14.25" customHeight="1">
      <c r="A141" s="1"/>
      <c r="B141" s="1"/>
      <c r="C141" s="1"/>
      <c r="D141" s="1"/>
      <c r="E141" s="1"/>
      <c r="F141" s="1"/>
      <c r="G141" s="1"/>
    </row>
    <row r="142" ht="14.25" customHeight="1">
      <c r="A142" s="1"/>
      <c r="B142" s="1"/>
      <c r="C142" s="1"/>
      <c r="D142" s="1"/>
      <c r="E142" s="1"/>
      <c r="F142" s="1"/>
      <c r="G142" s="1"/>
    </row>
    <row r="143" ht="14.25" customHeight="1">
      <c r="A143" s="1"/>
      <c r="B143" s="1"/>
      <c r="C143" s="1"/>
      <c r="D143" s="1"/>
      <c r="E143" s="1"/>
      <c r="F143" s="1"/>
      <c r="G143" s="1"/>
    </row>
    <row r="144" ht="14.25" customHeight="1">
      <c r="A144" s="1"/>
      <c r="B144" s="1"/>
      <c r="C144" s="1"/>
      <c r="D144" s="1"/>
      <c r="E144" s="1"/>
      <c r="F144" s="1"/>
      <c r="G144" s="1"/>
    </row>
    <row r="145" ht="14.25" customHeight="1">
      <c r="A145" s="1"/>
      <c r="B145" s="1"/>
      <c r="C145" s="1"/>
      <c r="D145" s="1"/>
      <c r="E145" s="1"/>
      <c r="F145" s="1"/>
      <c r="G145" s="1"/>
    </row>
    <row r="146" ht="14.25" customHeight="1">
      <c r="A146" s="1"/>
      <c r="B146" s="1"/>
      <c r="C146" s="1"/>
      <c r="D146" s="1"/>
      <c r="E146" s="1"/>
      <c r="F146" s="1"/>
      <c r="G146" s="1"/>
    </row>
    <row r="147" ht="14.25" customHeight="1">
      <c r="A147" s="1"/>
      <c r="B147" s="1"/>
      <c r="C147" s="1"/>
      <c r="D147" s="1"/>
      <c r="E147" s="1"/>
      <c r="F147" s="1"/>
      <c r="G147" s="1"/>
    </row>
    <row r="148" ht="14.25" customHeight="1">
      <c r="A148" s="1"/>
      <c r="B148" s="1"/>
      <c r="C148" s="1"/>
      <c r="D148" s="1"/>
      <c r="E148" s="1"/>
      <c r="F148" s="1"/>
      <c r="G148" s="1"/>
    </row>
    <row r="149" ht="14.25" customHeight="1">
      <c r="A149" s="1"/>
      <c r="B149" s="1"/>
      <c r="C149" s="1"/>
      <c r="D149" s="1"/>
      <c r="E149" s="1"/>
      <c r="F149" s="1"/>
      <c r="G149" s="1"/>
    </row>
    <row r="150" ht="14.25" customHeight="1">
      <c r="A150" s="1"/>
      <c r="B150" s="1"/>
      <c r="C150" s="1"/>
      <c r="D150" s="1"/>
      <c r="E150" s="1"/>
      <c r="F150" s="1"/>
      <c r="G150" s="1"/>
    </row>
    <row r="151" ht="14.25" customHeight="1">
      <c r="A151" s="1"/>
      <c r="B151" s="1"/>
      <c r="C151" s="1"/>
      <c r="D151" s="1"/>
      <c r="E151" s="1"/>
      <c r="F151" s="1"/>
      <c r="G151" s="1"/>
    </row>
    <row r="152" ht="14.25" customHeight="1">
      <c r="A152" s="1"/>
      <c r="B152" s="1"/>
      <c r="C152" s="1"/>
      <c r="D152" s="1"/>
      <c r="E152" s="1"/>
      <c r="F152" s="1"/>
      <c r="G152" s="1"/>
    </row>
    <row r="153" ht="14.25" customHeight="1">
      <c r="A153" s="1"/>
      <c r="B153" s="1"/>
      <c r="C153" s="1"/>
      <c r="D153" s="1"/>
      <c r="E153" s="1"/>
      <c r="F153" s="1"/>
      <c r="G153" s="1"/>
    </row>
    <row r="154" ht="14.25" customHeight="1">
      <c r="A154" s="1"/>
      <c r="B154" s="1"/>
      <c r="C154" s="1"/>
      <c r="D154" s="1"/>
      <c r="E154" s="1"/>
      <c r="F154" s="1"/>
      <c r="G154" s="1"/>
    </row>
    <row r="155" ht="14.25" customHeight="1">
      <c r="A155" s="1"/>
      <c r="B155" s="1"/>
      <c r="C155" s="1"/>
      <c r="D155" s="1"/>
      <c r="E155" s="1"/>
      <c r="F155" s="1"/>
      <c r="G155" s="1"/>
    </row>
    <row r="156" ht="14.25" customHeight="1">
      <c r="A156" s="1"/>
      <c r="B156" s="1"/>
      <c r="C156" s="1"/>
      <c r="D156" s="1"/>
      <c r="E156" s="1"/>
      <c r="F156" s="1"/>
      <c r="G156" s="1"/>
    </row>
    <row r="157" ht="14.25" customHeight="1">
      <c r="A157" s="1"/>
      <c r="B157" s="1"/>
      <c r="C157" s="1"/>
      <c r="D157" s="1"/>
      <c r="E157" s="1"/>
      <c r="F157" s="1"/>
      <c r="G157" s="1"/>
    </row>
    <row r="158" ht="14.25" customHeight="1">
      <c r="A158" s="1"/>
      <c r="B158" s="1"/>
      <c r="C158" s="1"/>
      <c r="D158" s="1"/>
      <c r="E158" s="1"/>
      <c r="F158" s="1"/>
      <c r="G158" s="1"/>
    </row>
    <row r="159" ht="14.25" customHeight="1">
      <c r="A159" s="1"/>
      <c r="B159" s="1"/>
      <c r="C159" s="1"/>
      <c r="D159" s="1"/>
      <c r="E159" s="1"/>
      <c r="F159" s="1"/>
      <c r="G159" s="1"/>
    </row>
    <row r="160" ht="14.25" customHeight="1">
      <c r="A160" s="1"/>
      <c r="B160" s="1"/>
      <c r="C160" s="1"/>
      <c r="D160" s="1"/>
      <c r="E160" s="1"/>
      <c r="F160" s="1"/>
      <c r="G160" s="1"/>
    </row>
    <row r="161" ht="14.25" customHeight="1">
      <c r="A161" s="1"/>
      <c r="B161" s="1"/>
      <c r="C161" s="1"/>
      <c r="D161" s="1"/>
      <c r="E161" s="1"/>
      <c r="F161" s="1"/>
      <c r="G161" s="1"/>
    </row>
    <row r="162" ht="14.25" customHeight="1">
      <c r="A162" s="1"/>
      <c r="B162" s="1"/>
      <c r="C162" s="1"/>
      <c r="D162" s="1"/>
      <c r="E162" s="1"/>
      <c r="F162" s="1"/>
      <c r="G162" s="1"/>
    </row>
    <row r="163" ht="14.25" customHeight="1">
      <c r="A163" s="1"/>
      <c r="B163" s="1"/>
      <c r="C163" s="1"/>
      <c r="D163" s="1"/>
      <c r="E163" s="1"/>
      <c r="F163" s="1"/>
      <c r="G163" s="1"/>
    </row>
    <row r="164" ht="14.25" customHeight="1">
      <c r="A164" s="1"/>
      <c r="B164" s="1"/>
      <c r="C164" s="1"/>
      <c r="D164" s="1"/>
      <c r="E164" s="1"/>
      <c r="F164" s="1"/>
      <c r="G164" s="1"/>
    </row>
    <row r="165" ht="14.25" customHeight="1">
      <c r="A165" s="1"/>
      <c r="B165" s="1"/>
      <c r="C165" s="1"/>
      <c r="D165" s="1"/>
      <c r="E165" s="1"/>
      <c r="F165" s="1"/>
      <c r="G165" s="1"/>
    </row>
    <row r="166" ht="14.25" customHeight="1">
      <c r="A166" s="1"/>
      <c r="B166" s="1"/>
      <c r="C166" s="1"/>
      <c r="D166" s="1"/>
      <c r="E166" s="1"/>
      <c r="F166" s="1"/>
      <c r="G166" s="1"/>
    </row>
    <row r="167" ht="14.25" customHeight="1">
      <c r="A167" s="1"/>
      <c r="B167" s="1"/>
      <c r="C167" s="1"/>
      <c r="D167" s="1"/>
      <c r="E167" s="1"/>
      <c r="F167" s="1"/>
      <c r="G167" s="1"/>
    </row>
    <row r="168" ht="14.25" customHeight="1">
      <c r="A168" s="1"/>
      <c r="B168" s="1"/>
      <c r="C168" s="1"/>
      <c r="D168" s="1"/>
      <c r="E168" s="1"/>
      <c r="F168" s="1"/>
      <c r="G168" s="1"/>
    </row>
    <row r="169" ht="14.25" customHeight="1">
      <c r="A169" s="1"/>
      <c r="B169" s="1"/>
      <c r="C169" s="1"/>
      <c r="D169" s="1"/>
      <c r="E169" s="1"/>
      <c r="F169" s="1"/>
      <c r="G169" s="1"/>
    </row>
    <row r="170" ht="14.25" customHeight="1">
      <c r="A170" s="1"/>
      <c r="B170" s="1"/>
      <c r="C170" s="1"/>
      <c r="D170" s="1"/>
      <c r="E170" s="1"/>
      <c r="F170" s="1"/>
      <c r="G170" s="1"/>
    </row>
    <row r="171" ht="14.25" customHeight="1">
      <c r="A171" s="1"/>
      <c r="B171" s="1"/>
      <c r="C171" s="1"/>
      <c r="D171" s="1"/>
      <c r="E171" s="1"/>
      <c r="F171" s="1"/>
      <c r="G171" s="1"/>
    </row>
    <row r="172" ht="14.25" customHeight="1">
      <c r="A172" s="1"/>
      <c r="B172" s="1"/>
      <c r="C172" s="1"/>
      <c r="D172" s="1"/>
      <c r="E172" s="1"/>
      <c r="F172" s="1"/>
      <c r="G172" s="1"/>
    </row>
    <row r="173" ht="14.25" customHeight="1">
      <c r="A173" s="1"/>
      <c r="B173" s="1"/>
      <c r="C173" s="1"/>
      <c r="D173" s="1"/>
      <c r="E173" s="1"/>
      <c r="F173" s="1"/>
      <c r="G173" s="1"/>
    </row>
    <row r="174" ht="14.25" customHeight="1">
      <c r="A174" s="1"/>
      <c r="B174" s="1"/>
      <c r="C174" s="1"/>
      <c r="D174" s="1"/>
      <c r="E174" s="1"/>
      <c r="F174" s="1"/>
      <c r="G174" s="1"/>
    </row>
    <row r="175" ht="14.25" customHeight="1">
      <c r="A175" s="1"/>
      <c r="B175" s="1"/>
      <c r="C175" s="1"/>
      <c r="D175" s="1"/>
      <c r="E175" s="1"/>
      <c r="F175" s="1"/>
      <c r="G175" s="1"/>
    </row>
    <row r="176" ht="14.25" customHeight="1">
      <c r="A176" s="1"/>
      <c r="B176" s="1"/>
      <c r="C176" s="1"/>
      <c r="D176" s="1"/>
      <c r="E176" s="1"/>
      <c r="F176" s="1"/>
      <c r="G176" s="1"/>
    </row>
    <row r="177" ht="14.25" customHeight="1">
      <c r="A177" s="1"/>
      <c r="B177" s="1"/>
      <c r="C177" s="1"/>
      <c r="D177" s="1"/>
      <c r="E177" s="1"/>
      <c r="F177" s="1"/>
      <c r="G177" s="1"/>
    </row>
    <row r="178" ht="14.25" customHeight="1">
      <c r="A178" s="1"/>
      <c r="B178" s="1"/>
      <c r="C178" s="1"/>
      <c r="D178" s="1"/>
      <c r="E178" s="1"/>
      <c r="F178" s="1"/>
      <c r="G178" s="1"/>
    </row>
    <row r="179" ht="14.25" customHeight="1">
      <c r="A179" s="1"/>
      <c r="B179" s="1"/>
      <c r="C179" s="1"/>
      <c r="D179" s="1"/>
      <c r="E179" s="1"/>
      <c r="F179" s="1"/>
      <c r="G179" s="1"/>
    </row>
    <row r="180" ht="14.25" customHeight="1">
      <c r="A180" s="1"/>
      <c r="B180" s="1"/>
      <c r="C180" s="1"/>
      <c r="D180" s="1"/>
      <c r="E180" s="1"/>
      <c r="F180" s="1"/>
      <c r="G180" s="1"/>
    </row>
    <row r="181" ht="14.25" customHeight="1">
      <c r="A181" s="1"/>
      <c r="B181" s="1"/>
      <c r="C181" s="1"/>
      <c r="D181" s="1"/>
      <c r="E181" s="1"/>
      <c r="F181" s="1"/>
      <c r="G181" s="1"/>
    </row>
    <row r="182" ht="14.25" customHeight="1">
      <c r="A182" s="1"/>
      <c r="B182" s="1"/>
      <c r="C182" s="1"/>
      <c r="D182" s="1"/>
      <c r="E182" s="1"/>
      <c r="F182" s="1"/>
      <c r="G182" s="1"/>
    </row>
    <row r="183" ht="14.25" customHeight="1">
      <c r="A183" s="1"/>
      <c r="B183" s="1"/>
      <c r="C183" s="1"/>
      <c r="D183" s="1"/>
      <c r="E183" s="1"/>
      <c r="F183" s="1"/>
      <c r="G183" s="1"/>
    </row>
    <row r="184" ht="14.25" customHeight="1">
      <c r="A184" s="1"/>
      <c r="B184" s="1"/>
      <c r="C184" s="1"/>
      <c r="D184" s="1"/>
      <c r="E184" s="1"/>
      <c r="F184" s="1"/>
      <c r="G184" s="1"/>
    </row>
    <row r="185" ht="14.25" customHeight="1">
      <c r="A185" s="1"/>
      <c r="B185" s="1"/>
      <c r="C185" s="1"/>
      <c r="D185" s="1"/>
      <c r="E185" s="1"/>
      <c r="F185" s="1"/>
      <c r="G185" s="1"/>
    </row>
    <row r="186" ht="14.25" customHeight="1">
      <c r="A186" s="1"/>
      <c r="B186" s="1"/>
      <c r="C186" s="1"/>
      <c r="D186" s="1"/>
      <c r="E186" s="1"/>
      <c r="F186" s="1"/>
      <c r="G186" s="1"/>
    </row>
    <row r="187" ht="14.25" customHeight="1">
      <c r="A187" s="1"/>
      <c r="B187" s="1"/>
      <c r="C187" s="1"/>
      <c r="D187" s="1"/>
      <c r="E187" s="1"/>
      <c r="F187" s="1"/>
      <c r="G187" s="1"/>
    </row>
    <row r="188" ht="14.25" customHeight="1">
      <c r="A188" s="1"/>
      <c r="B188" s="1"/>
      <c r="C188" s="1"/>
      <c r="D188" s="1"/>
      <c r="E188" s="1"/>
      <c r="F188" s="1"/>
      <c r="G188" s="1"/>
    </row>
    <row r="189" ht="14.25" customHeight="1">
      <c r="A189" s="1"/>
      <c r="B189" s="1"/>
      <c r="C189" s="1"/>
      <c r="D189" s="1"/>
      <c r="E189" s="1"/>
      <c r="F189" s="1"/>
      <c r="G189" s="1"/>
    </row>
    <row r="190" ht="14.25" customHeight="1">
      <c r="A190" s="1"/>
      <c r="B190" s="1"/>
      <c r="C190" s="1"/>
      <c r="D190" s="1"/>
      <c r="E190" s="1"/>
      <c r="F190" s="1"/>
      <c r="G190" s="1"/>
    </row>
    <row r="191" ht="14.25" customHeight="1">
      <c r="A191" s="1"/>
      <c r="B191" s="1"/>
      <c r="C191" s="1"/>
      <c r="D191" s="1"/>
      <c r="E191" s="1"/>
      <c r="F191" s="1"/>
      <c r="G191" s="1"/>
    </row>
    <row r="192" ht="14.25" customHeight="1">
      <c r="A192" s="1"/>
      <c r="B192" s="1"/>
      <c r="C192" s="1"/>
      <c r="D192" s="1"/>
      <c r="E192" s="1"/>
      <c r="F192" s="1"/>
      <c r="G192" s="1"/>
    </row>
    <row r="193" ht="14.25" customHeight="1">
      <c r="A193" s="1"/>
      <c r="B193" s="1"/>
      <c r="C193" s="1"/>
      <c r="D193" s="1"/>
      <c r="E193" s="1"/>
      <c r="F193" s="1"/>
      <c r="G193" s="1"/>
    </row>
    <row r="194" ht="14.25" customHeight="1">
      <c r="A194" s="1"/>
      <c r="B194" s="1"/>
      <c r="C194" s="1"/>
      <c r="D194" s="1"/>
      <c r="E194" s="1"/>
      <c r="F194" s="1"/>
      <c r="G194" s="1"/>
    </row>
    <row r="195" ht="14.25" customHeight="1">
      <c r="A195" s="1"/>
      <c r="B195" s="1"/>
      <c r="C195" s="1"/>
      <c r="D195" s="1"/>
      <c r="E195" s="1"/>
      <c r="F195" s="1"/>
      <c r="G195" s="1"/>
    </row>
    <row r="196" ht="14.25" customHeight="1">
      <c r="A196" s="1"/>
      <c r="B196" s="1"/>
      <c r="C196" s="1"/>
      <c r="D196" s="1"/>
      <c r="E196" s="1"/>
      <c r="F196" s="1"/>
      <c r="G196" s="1"/>
    </row>
    <row r="197" ht="14.25" customHeight="1">
      <c r="A197" s="1"/>
      <c r="B197" s="1"/>
      <c r="C197" s="1"/>
      <c r="D197" s="1"/>
      <c r="E197" s="1"/>
      <c r="F197" s="1"/>
      <c r="G197" s="1"/>
    </row>
    <row r="198" ht="14.25" customHeight="1">
      <c r="A198" s="1"/>
      <c r="B198" s="1"/>
      <c r="C198" s="1"/>
      <c r="D198" s="1"/>
      <c r="E198" s="1"/>
      <c r="F198" s="1"/>
      <c r="G198" s="1"/>
    </row>
    <row r="199" ht="14.25" customHeight="1">
      <c r="A199" s="1"/>
      <c r="B199" s="1"/>
      <c r="C199" s="1"/>
      <c r="D199" s="1"/>
      <c r="E199" s="1"/>
      <c r="F199" s="1"/>
      <c r="G199" s="1"/>
    </row>
    <row r="200" ht="14.25" customHeight="1">
      <c r="A200" s="1"/>
      <c r="B200" s="1"/>
      <c r="C200" s="1"/>
      <c r="D200" s="1"/>
      <c r="E200" s="1"/>
      <c r="F200" s="1"/>
      <c r="G200" s="1"/>
    </row>
    <row r="201" ht="14.25" customHeight="1">
      <c r="A201" s="1"/>
      <c r="B201" s="1"/>
      <c r="C201" s="1"/>
      <c r="D201" s="1"/>
      <c r="E201" s="1"/>
      <c r="F201" s="1"/>
      <c r="G201" s="1"/>
    </row>
    <row r="202" ht="14.25" customHeight="1">
      <c r="A202" s="1"/>
      <c r="B202" s="1"/>
      <c r="C202" s="1"/>
      <c r="D202" s="1"/>
      <c r="E202" s="1"/>
      <c r="F202" s="1"/>
      <c r="G202" s="1"/>
    </row>
    <row r="203" ht="14.25" customHeight="1">
      <c r="A203" s="1"/>
      <c r="B203" s="1"/>
      <c r="C203" s="1"/>
      <c r="D203" s="1"/>
      <c r="E203" s="1"/>
      <c r="F203" s="1"/>
      <c r="G203" s="1"/>
    </row>
    <row r="204" ht="14.25" customHeight="1">
      <c r="A204" s="1"/>
      <c r="B204" s="1"/>
      <c r="C204" s="1"/>
      <c r="D204" s="1"/>
      <c r="E204" s="1"/>
      <c r="F204" s="1"/>
      <c r="G204" s="1"/>
    </row>
    <row r="205" ht="14.25" customHeight="1">
      <c r="A205" s="1"/>
      <c r="B205" s="1"/>
      <c r="C205" s="1"/>
      <c r="D205" s="1"/>
      <c r="E205" s="1"/>
      <c r="F205" s="1"/>
      <c r="G205" s="1"/>
    </row>
    <row r="206" ht="14.25" customHeight="1">
      <c r="A206" s="1"/>
      <c r="B206" s="1"/>
      <c r="C206" s="1"/>
      <c r="D206" s="1"/>
      <c r="E206" s="1"/>
      <c r="F206" s="1"/>
      <c r="G206" s="1"/>
    </row>
    <row r="207" ht="14.25" customHeight="1">
      <c r="A207" s="1"/>
      <c r="B207" s="1"/>
      <c r="C207" s="1"/>
      <c r="D207" s="1"/>
      <c r="E207" s="1"/>
      <c r="F207" s="1"/>
      <c r="G207" s="1"/>
    </row>
    <row r="208" ht="14.25" customHeight="1">
      <c r="A208" s="1"/>
      <c r="B208" s="1"/>
      <c r="C208" s="1"/>
      <c r="D208" s="1"/>
      <c r="E208" s="1"/>
      <c r="F208" s="1"/>
      <c r="G208" s="1"/>
    </row>
    <row r="209" ht="14.25" customHeight="1">
      <c r="A209" s="1"/>
      <c r="B209" s="1"/>
      <c r="C209" s="1"/>
      <c r="D209" s="1"/>
      <c r="E209" s="1"/>
      <c r="F209" s="1"/>
      <c r="G209" s="1"/>
    </row>
    <row r="210" ht="14.25" customHeight="1">
      <c r="A210" s="1"/>
      <c r="B210" s="1"/>
      <c r="C210" s="1"/>
      <c r="D210" s="1"/>
      <c r="E210" s="1"/>
      <c r="F210" s="1"/>
      <c r="G210" s="1"/>
    </row>
    <row r="211" ht="14.25" customHeight="1">
      <c r="A211" s="1"/>
      <c r="B211" s="1"/>
      <c r="C211" s="1"/>
      <c r="D211" s="1"/>
      <c r="E211" s="1"/>
      <c r="F211" s="1"/>
      <c r="G211" s="1"/>
    </row>
    <row r="212" ht="14.25" customHeight="1">
      <c r="A212" s="1"/>
      <c r="B212" s="1"/>
      <c r="C212" s="1"/>
      <c r="D212" s="1"/>
      <c r="E212" s="1"/>
      <c r="F212" s="1"/>
      <c r="G212" s="1"/>
    </row>
    <row r="213" ht="14.25" customHeight="1">
      <c r="A213" s="1"/>
      <c r="B213" s="1"/>
      <c r="C213" s="1"/>
      <c r="D213" s="1"/>
      <c r="E213" s="1"/>
      <c r="F213" s="1"/>
      <c r="G213" s="1"/>
    </row>
    <row r="214" ht="14.25" customHeight="1">
      <c r="A214" s="1"/>
      <c r="B214" s="1"/>
      <c r="C214" s="1"/>
      <c r="D214" s="1"/>
      <c r="E214" s="1"/>
      <c r="F214" s="1"/>
      <c r="G214" s="1"/>
    </row>
    <row r="215" ht="14.25" customHeight="1">
      <c r="A215" s="1"/>
      <c r="B215" s="1"/>
      <c r="C215" s="1"/>
      <c r="D215" s="1"/>
      <c r="E215" s="1"/>
      <c r="F215" s="1"/>
      <c r="G215" s="1"/>
    </row>
    <row r="216" ht="14.25" customHeight="1">
      <c r="A216" s="1"/>
      <c r="B216" s="1"/>
      <c r="C216" s="1"/>
      <c r="D216" s="1"/>
      <c r="E216" s="1"/>
      <c r="F216" s="1"/>
      <c r="G216" s="1"/>
    </row>
    <row r="217" ht="14.25" customHeight="1">
      <c r="A217" s="1"/>
      <c r="B217" s="1"/>
      <c r="C217" s="1"/>
      <c r="D217" s="1"/>
      <c r="E217" s="1"/>
      <c r="F217" s="1"/>
      <c r="G217" s="1"/>
    </row>
    <row r="218" ht="14.25" customHeight="1">
      <c r="A218" s="1"/>
      <c r="B218" s="1"/>
      <c r="C218" s="1"/>
      <c r="D218" s="1"/>
      <c r="E218" s="1"/>
      <c r="F218" s="1"/>
      <c r="G218" s="1"/>
    </row>
    <row r="219" ht="14.25" customHeight="1">
      <c r="A219" s="1"/>
      <c r="B219" s="1"/>
      <c r="C219" s="1"/>
      <c r="D219" s="1"/>
      <c r="E219" s="1"/>
      <c r="F219" s="1"/>
      <c r="G219" s="1"/>
    </row>
    <row r="220" ht="14.25" customHeight="1">
      <c r="A220" s="1"/>
      <c r="B220" s="1"/>
      <c r="C220" s="1"/>
      <c r="D220" s="1"/>
      <c r="E220" s="1"/>
      <c r="F220" s="1"/>
      <c r="G220" s="1"/>
    </row>
    <row r="221" ht="14.25" customHeight="1">
      <c r="A221" s="1"/>
      <c r="B221" s="1"/>
      <c r="C221" s="1"/>
      <c r="D221" s="1"/>
      <c r="E221" s="1"/>
      <c r="F221" s="1"/>
      <c r="G221" s="1"/>
    </row>
    <row r="222" ht="14.25" customHeight="1">
      <c r="A222" s="1"/>
      <c r="B222" s="1"/>
      <c r="C222" s="1"/>
      <c r="D222" s="1"/>
      <c r="E222" s="1"/>
      <c r="F222" s="1"/>
      <c r="G222" s="1"/>
    </row>
    <row r="223" ht="14.25" customHeight="1">
      <c r="A223" s="1"/>
      <c r="B223" s="1"/>
      <c r="C223" s="1"/>
      <c r="D223" s="1"/>
      <c r="E223" s="1"/>
      <c r="F223" s="1"/>
      <c r="G223" s="1"/>
    </row>
    <row r="224" ht="14.25" customHeight="1">
      <c r="A224" s="1"/>
      <c r="B224" s="1"/>
      <c r="C224" s="1"/>
      <c r="D224" s="1"/>
      <c r="E224" s="1"/>
      <c r="F224" s="1"/>
      <c r="G224" s="1"/>
    </row>
    <row r="225" ht="14.25" customHeight="1">
      <c r="A225" s="1"/>
      <c r="B225" s="1"/>
      <c r="C225" s="1"/>
      <c r="D225" s="1"/>
      <c r="E225" s="1"/>
      <c r="F225" s="1"/>
      <c r="G225" s="1"/>
    </row>
    <row r="226" ht="14.25" customHeight="1">
      <c r="A226" s="1"/>
      <c r="B226" s="1"/>
      <c r="C226" s="1"/>
      <c r="D226" s="1"/>
      <c r="E226" s="1"/>
      <c r="F226" s="1"/>
      <c r="G226" s="1"/>
    </row>
    <row r="227" ht="14.25" customHeight="1">
      <c r="A227" s="1"/>
      <c r="B227" s="1"/>
      <c r="C227" s="1"/>
      <c r="D227" s="1"/>
      <c r="E227" s="1"/>
      <c r="F227" s="1"/>
      <c r="G227" s="1"/>
    </row>
    <row r="228" ht="14.25" customHeight="1">
      <c r="A228" s="1"/>
      <c r="B228" s="1"/>
      <c r="C228" s="1"/>
      <c r="D228" s="1"/>
      <c r="E228" s="1"/>
      <c r="F228" s="1"/>
      <c r="G228" s="1"/>
    </row>
    <row r="229" ht="14.25" customHeight="1">
      <c r="A229" s="1"/>
      <c r="B229" s="1"/>
      <c r="C229" s="1"/>
      <c r="D229" s="1"/>
      <c r="E229" s="1"/>
      <c r="F229" s="1"/>
      <c r="G229" s="1"/>
    </row>
    <row r="230" ht="14.25" customHeight="1">
      <c r="A230" s="1"/>
      <c r="B230" s="1"/>
      <c r="C230" s="1"/>
      <c r="D230" s="1"/>
      <c r="E230" s="1"/>
      <c r="F230" s="1"/>
      <c r="G230" s="1"/>
    </row>
    <row r="231" ht="14.25" customHeight="1">
      <c r="A231" s="1"/>
      <c r="B231" s="1"/>
      <c r="C231" s="1"/>
      <c r="D231" s="1"/>
      <c r="E231" s="1"/>
      <c r="F231" s="1"/>
      <c r="G231" s="1"/>
    </row>
    <row r="232" ht="14.25" customHeight="1">
      <c r="A232" s="1"/>
      <c r="B232" s="1"/>
      <c r="C232" s="1"/>
      <c r="D232" s="1"/>
      <c r="E232" s="1"/>
      <c r="F232" s="1"/>
      <c r="G232" s="1"/>
    </row>
    <row r="233" ht="14.25" customHeight="1">
      <c r="A233" s="1"/>
      <c r="B233" s="1"/>
      <c r="C233" s="1"/>
      <c r="D233" s="1"/>
      <c r="E233" s="1"/>
      <c r="F233" s="1"/>
      <c r="G233" s="1"/>
    </row>
    <row r="234" ht="14.25" customHeight="1">
      <c r="A234" s="1"/>
      <c r="B234" s="1"/>
      <c r="C234" s="1"/>
      <c r="D234" s="1"/>
      <c r="E234" s="1"/>
      <c r="F234" s="1"/>
      <c r="G234" s="1"/>
    </row>
    <row r="235" ht="14.25" customHeight="1">
      <c r="A235" s="1"/>
      <c r="B235" s="1"/>
      <c r="C235" s="1"/>
      <c r="D235" s="1"/>
      <c r="E235" s="1"/>
      <c r="F235" s="1"/>
      <c r="G235" s="1"/>
    </row>
    <row r="236" ht="14.25" customHeight="1">
      <c r="A236" s="1"/>
      <c r="B236" s="1"/>
      <c r="C236" s="1"/>
      <c r="D236" s="1"/>
      <c r="E236" s="1"/>
      <c r="F236" s="1"/>
      <c r="G236" s="1"/>
    </row>
    <row r="237" ht="14.25" customHeight="1">
      <c r="A237" s="1"/>
      <c r="B237" s="1"/>
      <c r="C237" s="1"/>
      <c r="D237" s="1"/>
      <c r="E237" s="1"/>
      <c r="F237" s="1"/>
      <c r="G237" s="1"/>
    </row>
    <row r="238" ht="14.25" customHeight="1">
      <c r="A238" s="1"/>
      <c r="B238" s="1"/>
      <c r="C238" s="1"/>
      <c r="D238" s="1"/>
      <c r="E238" s="1"/>
      <c r="F238" s="1"/>
      <c r="G238" s="1"/>
    </row>
    <row r="239" ht="14.25" customHeight="1">
      <c r="A239" s="1"/>
      <c r="B239" s="1"/>
      <c r="C239" s="1"/>
      <c r="D239" s="1"/>
      <c r="E239" s="1"/>
      <c r="F239" s="1"/>
      <c r="G239" s="1"/>
    </row>
    <row r="240" ht="14.25" customHeight="1">
      <c r="A240" s="1"/>
      <c r="B240" s="1"/>
      <c r="C240" s="1"/>
      <c r="D240" s="1"/>
      <c r="E240" s="1"/>
      <c r="F240" s="1"/>
      <c r="G240" s="1"/>
    </row>
    <row r="241" ht="14.25" customHeight="1">
      <c r="A241" s="1"/>
      <c r="B241" s="1"/>
      <c r="C241" s="1"/>
      <c r="D241" s="1"/>
      <c r="E241" s="1"/>
      <c r="F241" s="1"/>
      <c r="G241" s="1"/>
    </row>
    <row r="242" ht="14.25" customHeight="1">
      <c r="A242" s="1"/>
      <c r="B242" s="1"/>
      <c r="C242" s="1"/>
      <c r="D242" s="1"/>
      <c r="E242" s="1"/>
      <c r="F242" s="1"/>
      <c r="G242" s="1"/>
    </row>
    <row r="243" ht="14.25" customHeight="1">
      <c r="A243" s="1"/>
      <c r="B243" s="1"/>
      <c r="C243" s="1"/>
      <c r="D243" s="1"/>
      <c r="E243" s="1"/>
      <c r="F243" s="1"/>
      <c r="G243" s="1"/>
    </row>
    <row r="244" ht="14.25" customHeight="1">
      <c r="A244" s="1"/>
      <c r="B244" s="1"/>
      <c r="C244" s="1"/>
      <c r="D244" s="1"/>
      <c r="E244" s="1"/>
      <c r="F244" s="1"/>
      <c r="G244" s="1"/>
    </row>
    <row r="245" ht="14.25" customHeight="1">
      <c r="A245" s="1"/>
      <c r="B245" s="1"/>
      <c r="C245" s="1"/>
      <c r="D245" s="1"/>
      <c r="E245" s="1"/>
      <c r="F245" s="1"/>
      <c r="G245" s="1"/>
    </row>
    <row r="246" ht="14.25" customHeight="1">
      <c r="A246" s="1"/>
      <c r="B246" s="1"/>
      <c r="C246" s="1"/>
      <c r="D246" s="1"/>
      <c r="E246" s="1"/>
      <c r="F246" s="1"/>
      <c r="G246" s="1"/>
    </row>
    <row r="247" ht="14.25" customHeight="1">
      <c r="A247" s="1"/>
      <c r="B247" s="1"/>
      <c r="C247" s="1"/>
      <c r="D247" s="1"/>
      <c r="E247" s="1"/>
      <c r="F247" s="1"/>
      <c r="G247" s="1"/>
    </row>
    <row r="248" ht="14.25" customHeight="1">
      <c r="A248" s="1"/>
      <c r="B248" s="1"/>
      <c r="C248" s="1"/>
      <c r="D248" s="1"/>
      <c r="E248" s="1"/>
      <c r="F248" s="1"/>
      <c r="G248" s="1"/>
    </row>
    <row r="249" ht="14.25" customHeight="1">
      <c r="A249" s="1"/>
      <c r="B249" s="1"/>
      <c r="C249" s="1"/>
      <c r="D249" s="1"/>
      <c r="E249" s="1"/>
      <c r="F249" s="1"/>
      <c r="G249" s="1"/>
    </row>
    <row r="250" ht="14.25" customHeight="1">
      <c r="A250" s="1"/>
      <c r="B250" s="1"/>
      <c r="C250" s="1"/>
      <c r="D250" s="1"/>
      <c r="E250" s="1"/>
      <c r="F250" s="1"/>
      <c r="G250" s="1"/>
    </row>
    <row r="251" ht="14.25" customHeight="1">
      <c r="A251" s="1"/>
      <c r="B251" s="1"/>
      <c r="C251" s="1"/>
      <c r="D251" s="1"/>
      <c r="E251" s="1"/>
      <c r="F251" s="1"/>
      <c r="G251" s="1"/>
    </row>
    <row r="252" ht="14.25" customHeight="1">
      <c r="A252" s="1"/>
      <c r="B252" s="1"/>
      <c r="C252" s="1"/>
      <c r="D252" s="1"/>
      <c r="E252" s="1"/>
      <c r="F252" s="1"/>
      <c r="G252" s="1"/>
    </row>
    <row r="253" ht="14.25" customHeight="1">
      <c r="A253" s="1"/>
      <c r="B253" s="1"/>
      <c r="C253" s="1"/>
      <c r="D253" s="1"/>
      <c r="E253" s="1"/>
      <c r="F253" s="1"/>
      <c r="G253" s="1"/>
    </row>
    <row r="254" ht="14.25" customHeight="1">
      <c r="A254" s="1"/>
      <c r="B254" s="1"/>
      <c r="C254" s="1"/>
      <c r="D254" s="1"/>
      <c r="E254" s="1"/>
      <c r="F254" s="1"/>
      <c r="G254" s="1"/>
    </row>
    <row r="255" ht="14.25" customHeight="1">
      <c r="A255" s="1"/>
      <c r="B255" s="1"/>
      <c r="C255" s="1"/>
      <c r="D255" s="1"/>
      <c r="E255" s="1"/>
      <c r="F255" s="1"/>
      <c r="G255" s="1"/>
    </row>
    <row r="256" ht="14.25" customHeight="1">
      <c r="A256" s="1"/>
      <c r="B256" s="1"/>
      <c r="C256" s="1"/>
      <c r="D256" s="1"/>
      <c r="E256" s="1"/>
      <c r="F256" s="1"/>
      <c r="G256" s="1"/>
    </row>
    <row r="257" ht="14.25" customHeight="1">
      <c r="A257" s="1"/>
      <c r="B257" s="1"/>
      <c r="C257" s="1"/>
      <c r="D257" s="1"/>
      <c r="E257" s="1"/>
      <c r="F257" s="1"/>
      <c r="G257" s="1"/>
    </row>
    <row r="258" ht="14.25" customHeight="1">
      <c r="A258" s="1"/>
      <c r="B258" s="1"/>
      <c r="C258" s="1"/>
      <c r="D258" s="1"/>
      <c r="E258" s="1"/>
      <c r="F258" s="1"/>
      <c r="G258" s="1"/>
    </row>
    <row r="259" ht="14.25" customHeight="1">
      <c r="A259" s="1"/>
      <c r="B259" s="1"/>
      <c r="C259" s="1"/>
      <c r="D259" s="1"/>
      <c r="E259" s="1"/>
      <c r="F259" s="1"/>
      <c r="G259" s="1"/>
    </row>
    <row r="260" ht="14.25" customHeight="1">
      <c r="A260" s="1"/>
      <c r="B260" s="1"/>
      <c r="C260" s="1"/>
      <c r="D260" s="1"/>
      <c r="E260" s="1"/>
      <c r="F260" s="1"/>
      <c r="G260" s="1"/>
    </row>
    <row r="261" ht="14.25" customHeight="1">
      <c r="A261" s="1"/>
      <c r="B261" s="1"/>
      <c r="C261" s="1"/>
      <c r="D261" s="1"/>
      <c r="E261" s="1"/>
      <c r="F261" s="1"/>
      <c r="G261" s="1"/>
    </row>
    <row r="262" ht="14.25" customHeight="1">
      <c r="A262" s="1"/>
      <c r="B262" s="1"/>
      <c r="C262" s="1"/>
      <c r="D262" s="1"/>
      <c r="E262" s="1"/>
      <c r="F262" s="1"/>
      <c r="G262" s="1"/>
    </row>
    <row r="263" ht="14.25" customHeight="1">
      <c r="A263" s="1"/>
      <c r="B263" s="1"/>
      <c r="C263" s="1"/>
      <c r="D263" s="1"/>
      <c r="E263" s="1"/>
      <c r="F263" s="1"/>
      <c r="G263" s="1"/>
    </row>
    <row r="264" ht="14.25" customHeight="1">
      <c r="A264" s="1"/>
      <c r="B264" s="1"/>
      <c r="C264" s="1"/>
      <c r="D264" s="1"/>
      <c r="E264" s="1"/>
      <c r="F264" s="1"/>
      <c r="G264" s="1"/>
    </row>
    <row r="265" ht="14.25" customHeight="1">
      <c r="A265" s="1"/>
      <c r="B265" s="1"/>
      <c r="C265" s="1"/>
      <c r="D265" s="1"/>
      <c r="E265" s="1"/>
      <c r="F265" s="1"/>
      <c r="G265" s="1"/>
    </row>
    <row r="266" ht="14.25" customHeight="1">
      <c r="A266" s="1"/>
      <c r="B266" s="1"/>
      <c r="C266" s="1"/>
      <c r="D266" s="1"/>
      <c r="E266" s="1"/>
      <c r="F266" s="1"/>
      <c r="G266" s="1"/>
    </row>
    <row r="267" ht="14.25" customHeight="1">
      <c r="A267" s="1"/>
      <c r="B267" s="1"/>
      <c r="C267" s="1"/>
      <c r="D267" s="1"/>
      <c r="E267" s="1"/>
      <c r="F267" s="1"/>
      <c r="G267" s="1"/>
    </row>
    <row r="268" ht="14.25" customHeight="1">
      <c r="A268" s="1"/>
      <c r="B268" s="1"/>
      <c r="C268" s="1"/>
      <c r="D268" s="1"/>
      <c r="E268" s="1"/>
      <c r="F268" s="1"/>
      <c r="G268" s="1"/>
    </row>
    <row r="269" ht="14.25" customHeight="1">
      <c r="A269" s="1"/>
      <c r="B269" s="1"/>
      <c r="C269" s="1"/>
      <c r="D269" s="1"/>
      <c r="E269" s="1"/>
      <c r="F269" s="1"/>
      <c r="G269" s="1"/>
    </row>
    <row r="270" ht="14.25" customHeight="1">
      <c r="A270" s="1"/>
      <c r="B270" s="1"/>
      <c r="C270" s="1"/>
      <c r="D270" s="1"/>
      <c r="E270" s="1"/>
      <c r="F270" s="1"/>
      <c r="G270" s="1"/>
    </row>
    <row r="271" ht="14.25" customHeight="1">
      <c r="A271" s="1"/>
      <c r="B271" s="1"/>
      <c r="C271" s="1"/>
      <c r="D271" s="1"/>
      <c r="E271" s="1"/>
      <c r="F271" s="1"/>
      <c r="G271" s="1"/>
    </row>
    <row r="272" ht="14.25" customHeight="1">
      <c r="A272" s="1"/>
      <c r="B272" s="1"/>
      <c r="C272" s="1"/>
      <c r="D272" s="1"/>
      <c r="E272" s="1"/>
      <c r="F272" s="1"/>
      <c r="G272" s="1"/>
    </row>
    <row r="273" ht="14.25" customHeight="1">
      <c r="A273" s="1"/>
      <c r="B273" s="1"/>
      <c r="C273" s="1"/>
      <c r="D273" s="1"/>
      <c r="E273" s="1"/>
      <c r="F273" s="1"/>
      <c r="G273" s="1"/>
    </row>
    <row r="274" ht="14.25" customHeight="1">
      <c r="A274" s="1"/>
      <c r="B274" s="1"/>
      <c r="C274" s="1"/>
      <c r="D274" s="1"/>
      <c r="E274" s="1"/>
      <c r="F274" s="1"/>
      <c r="G274" s="1"/>
    </row>
    <row r="275" ht="14.25" customHeight="1">
      <c r="A275" s="1"/>
      <c r="B275" s="1"/>
      <c r="C275" s="1"/>
      <c r="D275" s="1"/>
      <c r="E275" s="1"/>
      <c r="F275" s="1"/>
      <c r="G275" s="1"/>
    </row>
    <row r="276" ht="14.25" customHeight="1">
      <c r="A276" s="1"/>
      <c r="B276" s="1"/>
      <c r="C276" s="1"/>
      <c r="D276" s="1"/>
      <c r="E276" s="1"/>
      <c r="F276" s="1"/>
      <c r="G276" s="1"/>
    </row>
    <row r="277" ht="14.25" customHeight="1">
      <c r="A277" s="1"/>
      <c r="B277" s="1"/>
      <c r="C277" s="1"/>
      <c r="D277" s="1"/>
      <c r="E277" s="1"/>
      <c r="F277" s="1"/>
      <c r="G277" s="1"/>
    </row>
    <row r="278" ht="14.25" customHeight="1">
      <c r="A278" s="1"/>
      <c r="B278" s="1"/>
      <c r="C278" s="1"/>
      <c r="D278" s="1"/>
      <c r="E278" s="1"/>
      <c r="F278" s="1"/>
      <c r="G278" s="1"/>
    </row>
    <row r="279" ht="14.25" customHeight="1">
      <c r="A279" s="1"/>
      <c r="B279" s="1"/>
      <c r="C279" s="1"/>
      <c r="D279" s="1"/>
      <c r="E279" s="1"/>
      <c r="F279" s="1"/>
      <c r="G279" s="1"/>
    </row>
    <row r="280" ht="14.25" customHeight="1">
      <c r="A280" s="1"/>
      <c r="B280" s="1"/>
      <c r="C280" s="1"/>
      <c r="D280" s="1"/>
      <c r="E280" s="1"/>
      <c r="F280" s="1"/>
      <c r="G280" s="1"/>
    </row>
    <row r="281" ht="14.25" customHeight="1">
      <c r="A281" s="1"/>
      <c r="B281" s="1"/>
      <c r="C281" s="1"/>
      <c r="D281" s="1"/>
      <c r="E281" s="1"/>
      <c r="F281" s="1"/>
      <c r="G281" s="1"/>
    </row>
    <row r="282" ht="14.25" customHeight="1">
      <c r="A282" s="1"/>
      <c r="B282" s="1"/>
      <c r="C282" s="1"/>
      <c r="D282" s="1"/>
      <c r="E282" s="1"/>
      <c r="F282" s="1"/>
      <c r="G282" s="1"/>
    </row>
    <row r="283" ht="14.25" customHeight="1">
      <c r="A283" s="1"/>
      <c r="B283" s="1"/>
      <c r="C283" s="1"/>
      <c r="D283" s="1"/>
      <c r="E283" s="1"/>
      <c r="F283" s="1"/>
      <c r="G283" s="1"/>
    </row>
    <row r="284" ht="14.25" customHeight="1">
      <c r="A284" s="1"/>
      <c r="B284" s="1"/>
      <c r="C284" s="1"/>
      <c r="D284" s="1"/>
      <c r="E284" s="1"/>
      <c r="F284" s="1"/>
      <c r="G284" s="1"/>
    </row>
    <row r="285" ht="14.25" customHeight="1">
      <c r="A285" s="1"/>
      <c r="B285" s="1"/>
      <c r="C285" s="1"/>
      <c r="D285" s="1"/>
      <c r="E285" s="1"/>
      <c r="F285" s="1"/>
      <c r="G285" s="1"/>
    </row>
    <row r="286" ht="14.25" customHeight="1">
      <c r="A286" s="1"/>
      <c r="B286" s="1"/>
      <c r="C286" s="1"/>
      <c r="D286" s="1"/>
      <c r="E286" s="1"/>
      <c r="F286" s="1"/>
      <c r="G286" s="1"/>
    </row>
    <row r="287" ht="14.25" customHeight="1">
      <c r="A287" s="1"/>
      <c r="B287" s="1"/>
      <c r="C287" s="1"/>
      <c r="D287" s="1"/>
      <c r="E287" s="1"/>
      <c r="F287" s="1"/>
      <c r="G287" s="1"/>
    </row>
    <row r="288" ht="14.25" customHeight="1">
      <c r="A288" s="1"/>
      <c r="B288" s="1"/>
      <c r="C288" s="1"/>
      <c r="D288" s="1"/>
      <c r="E288" s="1"/>
      <c r="F288" s="1"/>
      <c r="G288" s="1"/>
    </row>
    <row r="289" ht="14.25" customHeight="1">
      <c r="A289" s="1"/>
      <c r="B289" s="1"/>
      <c r="C289" s="1"/>
      <c r="D289" s="1"/>
      <c r="E289" s="1"/>
      <c r="F289" s="1"/>
      <c r="G289" s="1"/>
    </row>
    <row r="290" ht="14.25" customHeight="1">
      <c r="A290" s="1"/>
      <c r="B290" s="1"/>
      <c r="C290" s="1"/>
      <c r="D290" s="1"/>
      <c r="E290" s="1"/>
      <c r="F290" s="1"/>
      <c r="G290" s="1"/>
    </row>
    <row r="291" ht="14.25" customHeight="1">
      <c r="A291" s="1"/>
      <c r="B291" s="1"/>
      <c r="C291" s="1"/>
      <c r="D291" s="1"/>
      <c r="E291" s="1"/>
      <c r="F291" s="1"/>
      <c r="G291" s="1"/>
    </row>
    <row r="292" ht="14.25" customHeight="1">
      <c r="A292" s="1"/>
      <c r="B292" s="1"/>
      <c r="C292" s="1"/>
      <c r="D292" s="1"/>
      <c r="E292" s="1"/>
      <c r="F292" s="1"/>
      <c r="G292" s="1"/>
    </row>
    <row r="293" ht="14.25" customHeight="1">
      <c r="A293" s="1"/>
      <c r="B293" s="1"/>
      <c r="C293" s="1"/>
      <c r="D293" s="1"/>
      <c r="E293" s="1"/>
      <c r="F293" s="1"/>
      <c r="G293" s="1"/>
    </row>
    <row r="294" ht="14.25" customHeight="1">
      <c r="A294" s="1"/>
      <c r="B294" s="1"/>
      <c r="C294" s="1"/>
      <c r="D294" s="1"/>
      <c r="E294" s="1"/>
      <c r="F294" s="1"/>
      <c r="G294" s="1"/>
    </row>
    <row r="295" ht="14.25" customHeight="1">
      <c r="A295" s="1"/>
      <c r="B295" s="1"/>
      <c r="C295" s="1"/>
      <c r="D295" s="1"/>
      <c r="E295" s="1"/>
      <c r="F295" s="1"/>
      <c r="G295" s="1"/>
    </row>
    <row r="296" ht="14.25" customHeight="1">
      <c r="A296" s="1"/>
      <c r="B296" s="1"/>
      <c r="C296" s="1"/>
      <c r="D296" s="1"/>
      <c r="E296" s="1"/>
      <c r="F296" s="1"/>
      <c r="G296" s="1"/>
    </row>
    <row r="297" ht="14.25" customHeight="1">
      <c r="A297" s="1"/>
      <c r="B297" s="1"/>
      <c r="C297" s="1"/>
      <c r="D297" s="1"/>
      <c r="E297" s="1"/>
      <c r="F297" s="1"/>
      <c r="G297" s="1"/>
    </row>
    <row r="298" ht="14.25" customHeight="1">
      <c r="A298" s="1"/>
      <c r="B298" s="1"/>
      <c r="C298" s="1"/>
      <c r="D298" s="1"/>
      <c r="E298" s="1"/>
      <c r="F298" s="1"/>
      <c r="G298" s="1"/>
    </row>
    <row r="299" ht="14.25" customHeight="1">
      <c r="A299" s="1"/>
      <c r="B299" s="1"/>
      <c r="C299" s="1"/>
      <c r="D299" s="1"/>
      <c r="E299" s="1"/>
      <c r="F299" s="1"/>
      <c r="G299" s="1"/>
    </row>
    <row r="300" ht="14.25" customHeight="1">
      <c r="A300" s="1"/>
      <c r="B300" s="1"/>
      <c r="C300" s="1"/>
      <c r="D300" s="1"/>
      <c r="E300" s="1"/>
      <c r="F300" s="1"/>
      <c r="G300" s="1"/>
    </row>
    <row r="301" ht="14.25" customHeight="1">
      <c r="A301" s="1"/>
      <c r="B301" s="1"/>
      <c r="C301" s="1"/>
      <c r="D301" s="1"/>
      <c r="E301" s="1"/>
      <c r="F301" s="1"/>
      <c r="G301" s="1"/>
    </row>
    <row r="302" ht="14.25" customHeight="1">
      <c r="A302" s="1"/>
      <c r="B302" s="1"/>
      <c r="C302" s="1"/>
      <c r="D302" s="1"/>
      <c r="E302" s="1"/>
      <c r="F302" s="1"/>
      <c r="G302" s="1"/>
    </row>
    <row r="303" ht="14.25" customHeight="1">
      <c r="A303" s="1"/>
      <c r="B303" s="1"/>
      <c r="C303" s="1"/>
      <c r="D303" s="1"/>
      <c r="E303" s="1"/>
      <c r="F303" s="1"/>
      <c r="G303" s="1"/>
    </row>
    <row r="304" ht="14.25" customHeight="1">
      <c r="A304" s="1"/>
      <c r="B304" s="1"/>
      <c r="C304" s="1"/>
      <c r="D304" s="1"/>
      <c r="E304" s="1"/>
      <c r="F304" s="1"/>
      <c r="G304" s="1"/>
    </row>
    <row r="305" ht="14.25" customHeight="1">
      <c r="A305" s="1"/>
      <c r="B305" s="1"/>
      <c r="C305" s="1"/>
      <c r="D305" s="1"/>
      <c r="E305" s="1"/>
      <c r="F305" s="1"/>
      <c r="G305" s="1"/>
    </row>
    <row r="306" ht="14.25" customHeight="1">
      <c r="A306" s="1"/>
      <c r="B306" s="1"/>
      <c r="C306" s="1"/>
      <c r="D306" s="1"/>
      <c r="E306" s="1"/>
      <c r="F306" s="1"/>
      <c r="G306" s="1"/>
    </row>
    <row r="307" ht="14.25" customHeight="1">
      <c r="A307" s="1"/>
      <c r="B307" s="1"/>
      <c r="C307" s="1"/>
      <c r="D307" s="1"/>
      <c r="E307" s="1"/>
      <c r="F307" s="1"/>
      <c r="G307" s="1"/>
    </row>
    <row r="308" ht="14.25" customHeight="1">
      <c r="A308" s="1"/>
      <c r="B308" s="1"/>
      <c r="C308" s="1"/>
      <c r="D308" s="1"/>
      <c r="E308" s="1"/>
      <c r="F308" s="1"/>
      <c r="G308" s="1"/>
    </row>
    <row r="309" ht="14.25" customHeight="1">
      <c r="A309" s="1"/>
      <c r="B309" s="1"/>
      <c r="C309" s="1"/>
      <c r="D309" s="1"/>
      <c r="E309" s="1"/>
      <c r="F309" s="1"/>
      <c r="G309" s="1"/>
    </row>
    <row r="310" ht="14.25" customHeight="1">
      <c r="A310" s="1"/>
      <c r="B310" s="1"/>
      <c r="C310" s="1"/>
      <c r="D310" s="1"/>
      <c r="E310" s="1"/>
      <c r="F310" s="1"/>
      <c r="G310" s="1"/>
    </row>
    <row r="311" ht="14.25" customHeight="1">
      <c r="A311" s="1"/>
      <c r="B311" s="1"/>
      <c r="C311" s="1"/>
      <c r="D311" s="1"/>
      <c r="E311" s="1"/>
      <c r="F311" s="1"/>
      <c r="G311" s="1"/>
    </row>
    <row r="312" ht="14.25" customHeight="1">
      <c r="A312" s="1"/>
      <c r="B312" s="1"/>
      <c r="C312" s="1"/>
      <c r="D312" s="1"/>
      <c r="E312" s="1"/>
      <c r="F312" s="1"/>
      <c r="G312" s="1"/>
    </row>
    <row r="313" ht="14.25" customHeight="1">
      <c r="A313" s="1"/>
      <c r="B313" s="1"/>
      <c r="C313" s="1"/>
      <c r="D313" s="1"/>
      <c r="E313" s="1"/>
      <c r="F313" s="1"/>
      <c r="G313" s="1"/>
    </row>
    <row r="314" ht="14.25" customHeight="1">
      <c r="A314" s="1"/>
      <c r="B314" s="1"/>
      <c r="C314" s="1"/>
      <c r="D314" s="1"/>
      <c r="E314" s="1"/>
      <c r="F314" s="1"/>
      <c r="G314" s="1"/>
    </row>
    <row r="315" ht="14.25" customHeight="1">
      <c r="A315" s="1"/>
      <c r="B315" s="1"/>
      <c r="C315" s="1"/>
      <c r="D315" s="1"/>
      <c r="E315" s="1"/>
      <c r="F315" s="1"/>
      <c r="G315" s="1"/>
    </row>
    <row r="316" ht="14.25" customHeight="1">
      <c r="A316" s="1"/>
      <c r="B316" s="1"/>
      <c r="C316" s="1"/>
      <c r="D316" s="1"/>
      <c r="E316" s="1"/>
      <c r="F316" s="1"/>
      <c r="G316" s="1"/>
    </row>
    <row r="317" ht="14.25" customHeight="1">
      <c r="A317" s="1"/>
      <c r="B317" s="1"/>
      <c r="C317" s="1"/>
      <c r="D317" s="1"/>
      <c r="E317" s="1"/>
      <c r="F317" s="1"/>
      <c r="G317" s="1"/>
    </row>
    <row r="318" ht="14.25" customHeight="1">
      <c r="A318" s="1"/>
      <c r="B318" s="1"/>
      <c r="C318" s="1"/>
      <c r="D318" s="1"/>
      <c r="E318" s="1"/>
      <c r="F318" s="1"/>
      <c r="G318" s="1"/>
    </row>
    <row r="319" ht="14.25" customHeight="1">
      <c r="A319" s="1"/>
      <c r="B319" s="1"/>
      <c r="C319" s="1"/>
      <c r="D319" s="1"/>
      <c r="E319" s="1"/>
      <c r="F319" s="1"/>
      <c r="G319" s="1"/>
    </row>
    <row r="320" ht="14.25" customHeight="1">
      <c r="A320" s="1"/>
      <c r="B320" s="1"/>
      <c r="C320" s="1"/>
      <c r="D320" s="1"/>
      <c r="E320" s="1"/>
      <c r="F320" s="1"/>
      <c r="G320" s="1"/>
    </row>
    <row r="321" ht="14.25" customHeight="1">
      <c r="A321" s="1"/>
      <c r="B321" s="1"/>
      <c r="C321" s="1"/>
      <c r="D321" s="1"/>
      <c r="E321" s="1"/>
      <c r="F321" s="1"/>
      <c r="G321" s="1"/>
    </row>
    <row r="322" ht="14.25" customHeight="1">
      <c r="A322" s="1"/>
      <c r="B322" s="1"/>
      <c r="C322" s="1"/>
      <c r="D322" s="1"/>
      <c r="E322" s="1"/>
      <c r="F322" s="1"/>
      <c r="G322" s="1"/>
    </row>
    <row r="323" ht="14.25" customHeight="1">
      <c r="A323" s="1"/>
      <c r="B323" s="1"/>
      <c r="C323" s="1"/>
      <c r="D323" s="1"/>
      <c r="E323" s="1"/>
      <c r="F323" s="1"/>
      <c r="G323" s="1"/>
    </row>
    <row r="324" ht="14.25" customHeight="1">
      <c r="A324" s="1"/>
      <c r="B324" s="1"/>
      <c r="C324" s="1"/>
      <c r="D324" s="1"/>
      <c r="E324" s="1"/>
      <c r="F324" s="1"/>
      <c r="G324" s="1"/>
    </row>
    <row r="325" ht="14.25" customHeight="1">
      <c r="A325" s="1"/>
      <c r="B325" s="1"/>
      <c r="C325" s="1"/>
      <c r="D325" s="1"/>
      <c r="E325" s="1"/>
      <c r="F325" s="1"/>
      <c r="G325" s="1"/>
    </row>
    <row r="326" ht="14.25" customHeight="1">
      <c r="A326" s="1"/>
      <c r="B326" s="1"/>
      <c r="C326" s="1"/>
      <c r="D326" s="1"/>
      <c r="E326" s="1"/>
      <c r="F326" s="1"/>
      <c r="G326" s="1"/>
    </row>
    <row r="327" ht="14.25" customHeight="1">
      <c r="A327" s="1"/>
      <c r="B327" s="1"/>
      <c r="C327" s="1"/>
      <c r="D327" s="1"/>
      <c r="E327" s="1"/>
      <c r="F327" s="1"/>
      <c r="G327" s="1"/>
    </row>
    <row r="328" ht="14.25" customHeight="1">
      <c r="A328" s="1"/>
      <c r="B328" s="1"/>
      <c r="C328" s="1"/>
      <c r="D328" s="1"/>
      <c r="E328" s="1"/>
      <c r="F328" s="1"/>
      <c r="G328" s="1"/>
    </row>
    <row r="329" ht="14.25" customHeight="1">
      <c r="A329" s="1"/>
      <c r="B329" s="1"/>
      <c r="C329" s="1"/>
      <c r="D329" s="1"/>
      <c r="E329" s="1"/>
      <c r="F329" s="1"/>
      <c r="G329" s="1"/>
    </row>
    <row r="330" ht="14.25" customHeight="1">
      <c r="A330" s="1"/>
      <c r="B330" s="1"/>
      <c r="C330" s="1"/>
      <c r="D330" s="1"/>
      <c r="E330" s="1"/>
      <c r="F330" s="1"/>
      <c r="G330" s="1"/>
    </row>
    <row r="331" ht="14.25" customHeight="1">
      <c r="A331" s="1"/>
      <c r="B331" s="1"/>
      <c r="C331" s="1"/>
      <c r="D331" s="1"/>
      <c r="E331" s="1"/>
      <c r="F331" s="1"/>
      <c r="G331" s="1"/>
    </row>
    <row r="332" ht="14.25" customHeight="1">
      <c r="A332" s="1"/>
      <c r="B332" s="1"/>
      <c r="C332" s="1"/>
      <c r="D332" s="1"/>
      <c r="E332" s="1"/>
      <c r="F332" s="1"/>
      <c r="G332" s="1"/>
    </row>
    <row r="333" ht="14.25" customHeight="1">
      <c r="A333" s="1"/>
      <c r="B333" s="1"/>
      <c r="C333" s="1"/>
      <c r="D333" s="1"/>
      <c r="E333" s="1"/>
      <c r="F333" s="1"/>
      <c r="G333" s="1"/>
    </row>
    <row r="334" ht="14.25" customHeight="1">
      <c r="A334" s="1"/>
      <c r="B334" s="1"/>
      <c r="C334" s="1"/>
      <c r="D334" s="1"/>
      <c r="E334" s="1"/>
      <c r="F334" s="1"/>
      <c r="G334" s="1"/>
    </row>
    <row r="335" ht="14.25" customHeight="1">
      <c r="A335" s="1"/>
      <c r="B335" s="1"/>
      <c r="C335" s="1"/>
      <c r="D335" s="1"/>
      <c r="E335" s="1"/>
      <c r="F335" s="1"/>
      <c r="G335" s="1"/>
    </row>
    <row r="336" ht="14.25" customHeight="1">
      <c r="A336" s="1"/>
      <c r="B336" s="1"/>
      <c r="C336" s="1"/>
      <c r="D336" s="1"/>
      <c r="E336" s="1"/>
      <c r="F336" s="1"/>
      <c r="G336" s="1"/>
    </row>
    <row r="337" ht="14.25" customHeight="1">
      <c r="A337" s="1"/>
      <c r="B337" s="1"/>
      <c r="C337" s="1"/>
      <c r="D337" s="1"/>
      <c r="E337" s="1"/>
      <c r="F337" s="1"/>
      <c r="G337" s="1"/>
    </row>
    <row r="338" ht="14.25" customHeight="1">
      <c r="A338" s="1"/>
      <c r="B338" s="1"/>
      <c r="C338" s="1"/>
      <c r="D338" s="1"/>
      <c r="E338" s="1"/>
      <c r="F338" s="1"/>
      <c r="G338" s="1"/>
    </row>
    <row r="339" ht="14.25" customHeight="1">
      <c r="A339" s="1"/>
      <c r="B339" s="1"/>
      <c r="C339" s="1"/>
      <c r="D339" s="1"/>
      <c r="E339" s="1"/>
      <c r="F339" s="1"/>
      <c r="G339" s="1"/>
    </row>
    <row r="340" ht="14.25" customHeight="1">
      <c r="A340" s="1"/>
      <c r="B340" s="1"/>
      <c r="C340" s="1"/>
      <c r="D340" s="1"/>
      <c r="E340" s="1"/>
      <c r="F340" s="1"/>
      <c r="G340" s="1"/>
    </row>
    <row r="341" ht="14.25" customHeight="1">
      <c r="A341" s="1"/>
      <c r="B341" s="1"/>
      <c r="C341" s="1"/>
      <c r="D341" s="1"/>
      <c r="E341" s="1"/>
      <c r="F341" s="1"/>
      <c r="G341" s="1"/>
    </row>
    <row r="342" ht="14.25" customHeight="1">
      <c r="A342" s="1"/>
      <c r="B342" s="1"/>
      <c r="C342" s="1"/>
      <c r="D342" s="1"/>
      <c r="E342" s="1"/>
      <c r="F342" s="1"/>
      <c r="G342" s="1"/>
    </row>
    <row r="343" ht="14.25" customHeight="1">
      <c r="A343" s="1"/>
      <c r="B343" s="1"/>
      <c r="C343" s="1"/>
      <c r="D343" s="1"/>
      <c r="E343" s="1"/>
      <c r="F343" s="1"/>
      <c r="G343" s="1"/>
    </row>
    <row r="344" ht="14.25" customHeight="1">
      <c r="A344" s="1"/>
      <c r="B344" s="1"/>
      <c r="C344" s="1"/>
      <c r="D344" s="1"/>
      <c r="E344" s="1"/>
      <c r="F344" s="1"/>
      <c r="G344" s="1"/>
    </row>
    <row r="345" ht="14.25" customHeight="1">
      <c r="A345" s="1"/>
      <c r="B345" s="1"/>
      <c r="C345" s="1"/>
      <c r="D345" s="1"/>
      <c r="E345" s="1"/>
      <c r="F345" s="1"/>
      <c r="G345" s="1"/>
    </row>
    <row r="346" ht="14.25" customHeight="1">
      <c r="A346" s="1"/>
      <c r="B346" s="1"/>
      <c r="C346" s="1"/>
      <c r="D346" s="1"/>
      <c r="E346" s="1"/>
      <c r="F346" s="1"/>
      <c r="G346" s="1"/>
    </row>
    <row r="347" ht="14.25" customHeight="1">
      <c r="A347" s="1"/>
      <c r="B347" s="1"/>
      <c r="C347" s="1"/>
      <c r="D347" s="1"/>
      <c r="E347" s="1"/>
      <c r="F347" s="1"/>
      <c r="G347" s="1"/>
    </row>
    <row r="348" ht="14.25" customHeight="1">
      <c r="A348" s="1"/>
      <c r="B348" s="1"/>
      <c r="C348" s="1"/>
      <c r="D348" s="1"/>
      <c r="E348" s="1"/>
      <c r="F348" s="1"/>
      <c r="G348" s="1"/>
    </row>
    <row r="349" ht="14.25" customHeight="1">
      <c r="A349" s="1"/>
      <c r="B349" s="1"/>
      <c r="C349" s="1"/>
      <c r="D349" s="1"/>
      <c r="E349" s="1"/>
      <c r="F349" s="1"/>
      <c r="G349" s="1"/>
    </row>
    <row r="350" ht="14.25" customHeight="1">
      <c r="A350" s="1"/>
      <c r="B350" s="1"/>
      <c r="C350" s="1"/>
      <c r="D350" s="1"/>
      <c r="E350" s="1"/>
      <c r="F350" s="1"/>
      <c r="G350" s="1"/>
    </row>
    <row r="351" ht="14.25" customHeight="1">
      <c r="A351" s="1"/>
      <c r="B351" s="1"/>
      <c r="C351" s="1"/>
      <c r="D351" s="1"/>
      <c r="E351" s="1"/>
      <c r="F351" s="1"/>
      <c r="G351" s="1"/>
    </row>
    <row r="352" ht="14.25" customHeight="1">
      <c r="A352" s="1"/>
      <c r="B352" s="1"/>
      <c r="C352" s="1"/>
      <c r="D352" s="1"/>
      <c r="E352" s="1"/>
      <c r="F352" s="1"/>
      <c r="G352" s="1"/>
    </row>
    <row r="353" ht="14.25" customHeight="1">
      <c r="A353" s="1"/>
      <c r="B353" s="1"/>
      <c r="C353" s="1"/>
      <c r="D353" s="1"/>
      <c r="E353" s="1"/>
      <c r="F353" s="1"/>
      <c r="G353" s="1"/>
    </row>
    <row r="354" ht="14.25" customHeight="1">
      <c r="A354" s="1"/>
      <c r="B354" s="1"/>
      <c r="C354" s="1"/>
      <c r="D354" s="1"/>
      <c r="E354" s="1"/>
      <c r="F354" s="1"/>
      <c r="G354" s="1"/>
    </row>
    <row r="355" ht="14.25" customHeight="1">
      <c r="A355" s="1"/>
      <c r="B355" s="1"/>
      <c r="C355" s="1"/>
      <c r="D355" s="1"/>
      <c r="E355" s="1"/>
      <c r="F355" s="1"/>
      <c r="G355" s="1"/>
    </row>
    <row r="356" ht="14.25" customHeight="1">
      <c r="A356" s="1"/>
      <c r="B356" s="1"/>
      <c r="C356" s="1"/>
      <c r="D356" s="1"/>
      <c r="E356" s="1"/>
      <c r="F356" s="1"/>
      <c r="G356" s="1"/>
    </row>
    <row r="357" ht="14.25" customHeight="1">
      <c r="A357" s="1"/>
      <c r="B357" s="1"/>
      <c r="C357" s="1"/>
      <c r="D357" s="1"/>
      <c r="E357" s="1"/>
      <c r="F357" s="1"/>
      <c r="G357" s="1"/>
    </row>
    <row r="358" ht="14.25" customHeight="1">
      <c r="A358" s="1"/>
      <c r="B358" s="1"/>
      <c r="C358" s="1"/>
      <c r="D358" s="1"/>
      <c r="E358" s="1"/>
      <c r="F358" s="1"/>
      <c r="G358" s="1"/>
    </row>
    <row r="359" ht="14.25" customHeight="1">
      <c r="A359" s="1"/>
      <c r="B359" s="1"/>
      <c r="C359" s="1"/>
      <c r="D359" s="1"/>
      <c r="E359" s="1"/>
      <c r="F359" s="1"/>
      <c r="G359" s="1"/>
    </row>
    <row r="360" ht="14.25" customHeight="1">
      <c r="A360" s="1"/>
      <c r="B360" s="1"/>
      <c r="C360" s="1"/>
      <c r="D360" s="1"/>
      <c r="E360" s="1"/>
      <c r="F360" s="1"/>
      <c r="G360" s="1"/>
    </row>
    <row r="361" ht="14.25" customHeight="1">
      <c r="A361" s="1"/>
      <c r="B361" s="1"/>
      <c r="C361" s="1"/>
      <c r="D361" s="1"/>
      <c r="E361" s="1"/>
      <c r="F361" s="1"/>
      <c r="G361" s="1"/>
    </row>
    <row r="362" ht="14.25" customHeight="1">
      <c r="A362" s="1"/>
      <c r="B362" s="1"/>
      <c r="C362" s="1"/>
      <c r="D362" s="1"/>
      <c r="E362" s="1"/>
      <c r="F362" s="1"/>
      <c r="G362" s="1"/>
    </row>
    <row r="363" ht="14.25" customHeight="1">
      <c r="A363" s="1"/>
      <c r="B363" s="1"/>
      <c r="C363" s="1"/>
      <c r="D363" s="1"/>
      <c r="E363" s="1"/>
      <c r="F363" s="1"/>
      <c r="G363" s="1"/>
    </row>
    <row r="364" ht="14.25" customHeight="1">
      <c r="A364" s="1"/>
      <c r="B364" s="1"/>
      <c r="C364" s="1"/>
      <c r="D364" s="1"/>
      <c r="E364" s="1"/>
      <c r="F364" s="1"/>
      <c r="G364" s="1"/>
    </row>
    <row r="365" ht="14.25" customHeight="1">
      <c r="A365" s="1"/>
      <c r="B365" s="1"/>
      <c r="C365" s="1"/>
      <c r="D365" s="1"/>
      <c r="E365" s="1"/>
      <c r="F365" s="1"/>
      <c r="G365" s="1"/>
    </row>
    <row r="366" ht="14.25" customHeight="1">
      <c r="A366" s="1"/>
      <c r="B366" s="1"/>
      <c r="C366" s="1"/>
      <c r="D366" s="1"/>
      <c r="E366" s="1"/>
      <c r="F366" s="1"/>
      <c r="G366" s="1"/>
    </row>
    <row r="367" ht="14.25" customHeight="1">
      <c r="A367" s="1"/>
      <c r="B367" s="1"/>
      <c r="C367" s="1"/>
      <c r="D367" s="1"/>
      <c r="E367" s="1"/>
      <c r="F367" s="1"/>
      <c r="G367" s="1"/>
    </row>
    <row r="368" ht="14.25" customHeight="1">
      <c r="A368" s="1"/>
      <c r="B368" s="1"/>
      <c r="C368" s="1"/>
      <c r="D368" s="1"/>
      <c r="E368" s="1"/>
      <c r="F368" s="1"/>
      <c r="G368" s="1"/>
    </row>
    <row r="369" ht="14.25" customHeight="1">
      <c r="A369" s="1"/>
      <c r="B369" s="1"/>
      <c r="C369" s="1"/>
      <c r="D369" s="1"/>
      <c r="E369" s="1"/>
      <c r="F369" s="1"/>
      <c r="G369" s="1"/>
    </row>
    <row r="370" ht="14.25" customHeight="1">
      <c r="A370" s="1"/>
      <c r="B370" s="1"/>
      <c r="C370" s="1"/>
      <c r="D370" s="1"/>
      <c r="E370" s="1"/>
      <c r="F370" s="1"/>
      <c r="G370" s="1"/>
    </row>
    <row r="371" ht="14.25" customHeight="1">
      <c r="A371" s="1"/>
      <c r="B371" s="1"/>
      <c r="C371" s="1"/>
      <c r="D371" s="1"/>
      <c r="E371" s="1"/>
      <c r="F371" s="1"/>
      <c r="G371" s="1"/>
    </row>
    <row r="372" ht="14.25" customHeight="1">
      <c r="A372" s="1"/>
      <c r="B372" s="1"/>
      <c r="C372" s="1"/>
      <c r="D372" s="1"/>
      <c r="E372" s="1"/>
      <c r="F372" s="1"/>
      <c r="G372" s="1"/>
    </row>
    <row r="373" ht="14.25" customHeight="1">
      <c r="A373" s="1"/>
      <c r="B373" s="1"/>
      <c r="C373" s="1"/>
      <c r="D373" s="1"/>
      <c r="E373" s="1"/>
      <c r="F373" s="1"/>
      <c r="G373" s="1"/>
    </row>
    <row r="374" ht="14.25" customHeight="1">
      <c r="A374" s="1"/>
      <c r="B374" s="1"/>
      <c r="C374" s="1"/>
      <c r="D374" s="1"/>
      <c r="E374" s="1"/>
      <c r="F374" s="1"/>
      <c r="G374" s="1"/>
    </row>
    <row r="375" ht="14.25" customHeight="1">
      <c r="A375" s="1"/>
      <c r="B375" s="1"/>
      <c r="C375" s="1"/>
      <c r="D375" s="1"/>
      <c r="E375" s="1"/>
      <c r="F375" s="1"/>
      <c r="G375" s="1"/>
    </row>
    <row r="376" ht="14.25" customHeight="1">
      <c r="A376" s="1"/>
      <c r="B376" s="1"/>
      <c r="C376" s="1"/>
      <c r="D376" s="1"/>
      <c r="E376" s="1"/>
      <c r="F376" s="1"/>
      <c r="G376" s="1"/>
    </row>
    <row r="377" ht="14.25" customHeight="1">
      <c r="A377" s="1"/>
      <c r="B377" s="1"/>
      <c r="C377" s="1"/>
      <c r="D377" s="1"/>
      <c r="E377" s="1"/>
      <c r="F377" s="1"/>
      <c r="G377" s="1"/>
    </row>
    <row r="378" ht="14.25" customHeight="1">
      <c r="A378" s="1"/>
      <c r="B378" s="1"/>
      <c r="C378" s="1"/>
      <c r="D378" s="1"/>
      <c r="E378" s="1"/>
      <c r="F378" s="1"/>
      <c r="G378" s="1"/>
    </row>
    <row r="379" ht="14.25" customHeight="1">
      <c r="A379" s="1"/>
      <c r="B379" s="1"/>
      <c r="C379" s="1"/>
      <c r="D379" s="1"/>
      <c r="E379" s="1"/>
      <c r="F379" s="1"/>
      <c r="G379" s="1"/>
    </row>
    <row r="380" ht="14.25" customHeight="1">
      <c r="A380" s="1"/>
      <c r="B380" s="1"/>
      <c r="C380" s="1"/>
      <c r="D380" s="1"/>
      <c r="E380" s="1"/>
      <c r="F380" s="1"/>
      <c r="G380" s="1"/>
    </row>
    <row r="381" ht="14.25" customHeight="1">
      <c r="A381" s="1"/>
      <c r="B381" s="1"/>
      <c r="C381" s="1"/>
      <c r="D381" s="1"/>
      <c r="E381" s="1"/>
      <c r="F381" s="1"/>
      <c r="G381" s="1"/>
    </row>
    <row r="382" ht="14.25" customHeight="1">
      <c r="A382" s="1"/>
      <c r="B382" s="1"/>
      <c r="C382" s="1"/>
      <c r="D382" s="1"/>
      <c r="E382" s="1"/>
      <c r="F382" s="1"/>
      <c r="G382" s="1"/>
    </row>
    <row r="383" ht="14.25" customHeight="1">
      <c r="A383" s="1"/>
      <c r="B383" s="1"/>
      <c r="C383" s="1"/>
      <c r="D383" s="1"/>
      <c r="E383" s="1"/>
      <c r="F383" s="1"/>
      <c r="G383" s="1"/>
    </row>
    <row r="384" ht="14.25" customHeight="1">
      <c r="A384" s="1"/>
      <c r="B384" s="1"/>
      <c r="C384" s="1"/>
      <c r="D384" s="1"/>
      <c r="E384" s="1"/>
      <c r="F384" s="1"/>
      <c r="G384" s="1"/>
    </row>
    <row r="385" ht="14.25" customHeight="1">
      <c r="A385" s="1"/>
      <c r="B385" s="1"/>
      <c r="C385" s="1"/>
      <c r="D385" s="1"/>
      <c r="E385" s="1"/>
      <c r="F385" s="1"/>
      <c r="G385" s="1"/>
    </row>
    <row r="386" ht="14.25" customHeight="1">
      <c r="A386" s="1"/>
      <c r="B386" s="1"/>
      <c r="C386" s="1"/>
      <c r="D386" s="1"/>
      <c r="E386" s="1"/>
      <c r="F386" s="1"/>
      <c r="G386" s="1"/>
    </row>
    <row r="387" ht="14.25" customHeight="1">
      <c r="A387" s="1"/>
      <c r="B387" s="1"/>
      <c r="C387" s="1"/>
      <c r="D387" s="1"/>
      <c r="E387" s="1"/>
      <c r="F387" s="1"/>
      <c r="G387" s="1"/>
    </row>
    <row r="388" ht="14.25" customHeight="1">
      <c r="A388" s="1"/>
      <c r="B388" s="1"/>
      <c r="C388" s="1"/>
      <c r="D388" s="1"/>
      <c r="E388" s="1"/>
      <c r="F388" s="1"/>
      <c r="G388" s="1"/>
    </row>
    <row r="389" ht="14.25" customHeight="1">
      <c r="A389" s="1"/>
      <c r="B389" s="1"/>
      <c r="C389" s="1"/>
      <c r="D389" s="1"/>
      <c r="E389" s="1"/>
      <c r="F389" s="1"/>
      <c r="G389" s="1"/>
    </row>
    <row r="390" ht="14.25" customHeight="1">
      <c r="A390" s="1"/>
      <c r="B390" s="1"/>
      <c r="C390" s="1"/>
      <c r="D390" s="1"/>
      <c r="E390" s="1"/>
      <c r="F390" s="1"/>
      <c r="G390" s="1"/>
    </row>
    <row r="391" ht="14.25" customHeight="1">
      <c r="A391" s="1"/>
      <c r="B391" s="1"/>
      <c r="C391" s="1"/>
      <c r="D391" s="1"/>
      <c r="E391" s="1"/>
      <c r="F391" s="1"/>
      <c r="G391" s="1"/>
    </row>
    <row r="392" ht="14.25" customHeight="1">
      <c r="A392" s="1"/>
      <c r="B392" s="1"/>
      <c r="C392" s="1"/>
      <c r="D392" s="1"/>
      <c r="E392" s="1"/>
      <c r="F392" s="1"/>
      <c r="G392" s="1"/>
    </row>
    <row r="393" ht="14.25" customHeight="1">
      <c r="A393" s="1"/>
      <c r="B393" s="1"/>
      <c r="C393" s="1"/>
      <c r="D393" s="1"/>
      <c r="E393" s="1"/>
      <c r="F393" s="1"/>
      <c r="G393" s="1"/>
    </row>
    <row r="394" ht="14.25" customHeight="1">
      <c r="A394" s="1"/>
      <c r="B394" s="1"/>
      <c r="C394" s="1"/>
      <c r="D394" s="1"/>
      <c r="E394" s="1"/>
      <c r="F394" s="1"/>
      <c r="G394" s="1"/>
    </row>
    <row r="395" ht="14.25" customHeight="1">
      <c r="A395" s="1"/>
      <c r="B395" s="1"/>
      <c r="C395" s="1"/>
      <c r="D395" s="1"/>
      <c r="E395" s="1"/>
      <c r="F395" s="1"/>
      <c r="G395" s="1"/>
    </row>
    <row r="396" ht="14.25" customHeight="1">
      <c r="A396" s="1"/>
      <c r="B396" s="1"/>
      <c r="C396" s="1"/>
      <c r="D396" s="1"/>
      <c r="E396" s="1"/>
      <c r="F396" s="1"/>
      <c r="G396" s="1"/>
    </row>
    <row r="397" ht="14.25" customHeight="1">
      <c r="A397" s="1"/>
      <c r="B397" s="1"/>
      <c r="C397" s="1"/>
      <c r="D397" s="1"/>
      <c r="E397" s="1"/>
      <c r="F397" s="1"/>
      <c r="G397" s="1"/>
    </row>
    <row r="398" ht="14.25" customHeight="1">
      <c r="A398" s="1"/>
      <c r="B398" s="1"/>
      <c r="C398" s="1"/>
      <c r="D398" s="1"/>
      <c r="E398" s="1"/>
      <c r="F398" s="1"/>
      <c r="G398" s="1"/>
    </row>
    <row r="399" ht="14.25" customHeight="1">
      <c r="A399" s="1"/>
      <c r="B399" s="1"/>
      <c r="C399" s="1"/>
      <c r="D399" s="1"/>
      <c r="E399" s="1"/>
      <c r="F399" s="1"/>
      <c r="G399" s="1"/>
    </row>
    <row r="400" ht="14.25" customHeight="1">
      <c r="A400" s="1"/>
      <c r="B400" s="1"/>
      <c r="C400" s="1"/>
      <c r="D400" s="1"/>
      <c r="E400" s="1"/>
      <c r="F400" s="1"/>
      <c r="G400" s="1"/>
    </row>
    <row r="401" ht="14.25" customHeight="1">
      <c r="A401" s="1"/>
      <c r="B401" s="1"/>
      <c r="C401" s="1"/>
      <c r="D401" s="1"/>
      <c r="E401" s="1"/>
      <c r="F401" s="1"/>
      <c r="G401" s="1"/>
    </row>
    <row r="402" ht="14.25" customHeight="1">
      <c r="A402" s="1"/>
      <c r="B402" s="1"/>
      <c r="C402" s="1"/>
      <c r="D402" s="1"/>
      <c r="E402" s="1"/>
      <c r="F402" s="1"/>
      <c r="G402" s="1"/>
    </row>
    <row r="403" ht="14.25" customHeight="1">
      <c r="A403" s="1"/>
      <c r="B403" s="1"/>
      <c r="C403" s="1"/>
      <c r="D403" s="1"/>
      <c r="E403" s="1"/>
      <c r="F403" s="1"/>
      <c r="G403" s="1"/>
    </row>
    <row r="404" ht="14.25" customHeight="1">
      <c r="A404" s="1"/>
      <c r="B404" s="1"/>
      <c r="C404" s="1"/>
      <c r="D404" s="1"/>
      <c r="E404" s="1"/>
      <c r="F404" s="1"/>
      <c r="G404" s="1"/>
    </row>
    <row r="405" ht="14.25" customHeight="1">
      <c r="A405" s="1"/>
      <c r="B405" s="1"/>
      <c r="C405" s="1"/>
      <c r="D405" s="1"/>
      <c r="E405" s="1"/>
      <c r="F405" s="1"/>
      <c r="G405" s="1"/>
    </row>
    <row r="406" ht="14.25" customHeight="1">
      <c r="A406" s="1"/>
      <c r="B406" s="1"/>
      <c r="C406" s="1"/>
      <c r="D406" s="1"/>
      <c r="E406" s="1"/>
      <c r="F406" s="1"/>
      <c r="G406" s="1"/>
    </row>
    <row r="407" ht="14.25" customHeight="1">
      <c r="A407" s="1"/>
      <c r="B407" s="1"/>
      <c r="C407" s="1"/>
      <c r="D407" s="1"/>
      <c r="E407" s="1"/>
      <c r="F407" s="1"/>
      <c r="G407" s="1"/>
    </row>
    <row r="408" ht="14.25" customHeight="1">
      <c r="A408" s="1"/>
      <c r="B408" s="1"/>
      <c r="C408" s="1"/>
      <c r="D408" s="1"/>
      <c r="E408" s="1"/>
      <c r="F408" s="1"/>
      <c r="G408" s="1"/>
    </row>
    <row r="409" ht="14.25" customHeight="1">
      <c r="A409" s="1"/>
      <c r="B409" s="1"/>
      <c r="C409" s="1"/>
      <c r="D409" s="1"/>
      <c r="E409" s="1"/>
      <c r="F409" s="1"/>
      <c r="G409" s="1"/>
    </row>
    <row r="410" ht="14.25" customHeight="1">
      <c r="A410" s="1"/>
      <c r="B410" s="1"/>
      <c r="C410" s="1"/>
      <c r="D410" s="1"/>
      <c r="E410" s="1"/>
      <c r="F410" s="1"/>
      <c r="G410" s="1"/>
    </row>
    <row r="411" ht="14.25" customHeight="1">
      <c r="A411" s="1"/>
      <c r="B411" s="1"/>
      <c r="C411" s="1"/>
      <c r="D411" s="1"/>
      <c r="E411" s="1"/>
      <c r="F411" s="1"/>
      <c r="G411" s="1"/>
    </row>
    <row r="412" ht="14.25" customHeight="1">
      <c r="A412" s="1"/>
      <c r="B412" s="1"/>
      <c r="C412" s="1"/>
      <c r="D412" s="1"/>
      <c r="E412" s="1"/>
      <c r="F412" s="1"/>
      <c r="G412" s="1"/>
    </row>
    <row r="413" ht="14.25" customHeight="1">
      <c r="A413" s="1"/>
      <c r="B413" s="1"/>
      <c r="C413" s="1"/>
      <c r="D413" s="1"/>
      <c r="E413" s="1"/>
      <c r="F413" s="1"/>
      <c r="G413" s="1"/>
    </row>
    <row r="414" ht="14.25" customHeight="1">
      <c r="A414" s="1"/>
      <c r="B414" s="1"/>
      <c r="C414" s="1"/>
      <c r="D414" s="1"/>
      <c r="E414" s="1"/>
      <c r="F414" s="1"/>
      <c r="G414" s="1"/>
    </row>
    <row r="415" ht="14.25" customHeight="1">
      <c r="A415" s="1"/>
      <c r="B415" s="1"/>
      <c r="C415" s="1"/>
      <c r="D415" s="1"/>
      <c r="E415" s="1"/>
      <c r="F415" s="1"/>
      <c r="G415" s="1"/>
    </row>
    <row r="416" ht="14.25" customHeight="1">
      <c r="A416" s="1"/>
      <c r="B416" s="1"/>
      <c r="C416" s="1"/>
      <c r="D416" s="1"/>
      <c r="E416" s="1"/>
      <c r="F416" s="1"/>
      <c r="G416" s="1"/>
    </row>
    <row r="417" ht="14.25" customHeight="1">
      <c r="A417" s="1"/>
      <c r="B417" s="1"/>
      <c r="C417" s="1"/>
      <c r="D417" s="1"/>
      <c r="E417" s="1"/>
      <c r="F417" s="1"/>
      <c r="G417" s="1"/>
    </row>
    <row r="418" ht="14.25" customHeight="1">
      <c r="A418" s="1"/>
      <c r="B418" s="1"/>
      <c r="C418" s="1"/>
      <c r="D418" s="1"/>
      <c r="E418" s="1"/>
      <c r="F418" s="1"/>
      <c r="G418" s="1"/>
    </row>
    <row r="419" ht="14.25" customHeight="1">
      <c r="A419" s="1"/>
      <c r="B419" s="1"/>
      <c r="C419" s="1"/>
      <c r="D419" s="1"/>
      <c r="E419" s="1"/>
      <c r="F419" s="1"/>
      <c r="G419" s="1"/>
    </row>
    <row r="420" ht="14.25" customHeight="1">
      <c r="A420" s="1"/>
      <c r="B420" s="1"/>
      <c r="C420" s="1"/>
      <c r="D420" s="1"/>
      <c r="E420" s="1"/>
      <c r="F420" s="1"/>
      <c r="G420" s="1"/>
    </row>
    <row r="421" ht="14.25" customHeight="1">
      <c r="A421" s="1"/>
      <c r="B421" s="1"/>
      <c r="C421" s="1"/>
      <c r="D421" s="1"/>
      <c r="E421" s="1"/>
      <c r="F421" s="1"/>
      <c r="G421" s="1"/>
    </row>
    <row r="422" ht="14.25" customHeight="1">
      <c r="A422" s="1"/>
      <c r="B422" s="1"/>
      <c r="C422" s="1"/>
      <c r="D422" s="1"/>
      <c r="E422" s="1"/>
      <c r="F422" s="1"/>
      <c r="G422" s="1"/>
    </row>
    <row r="423" ht="14.25" customHeight="1">
      <c r="A423" s="1"/>
      <c r="B423" s="1"/>
      <c r="C423" s="1"/>
      <c r="D423" s="1"/>
      <c r="E423" s="1"/>
      <c r="F423" s="1"/>
      <c r="G423" s="1"/>
    </row>
    <row r="424" ht="14.25" customHeight="1">
      <c r="A424" s="1"/>
      <c r="B424" s="1"/>
      <c r="C424" s="1"/>
      <c r="D424" s="1"/>
      <c r="E424" s="1"/>
      <c r="F424" s="1"/>
      <c r="G424" s="1"/>
    </row>
    <row r="425" ht="14.25" customHeight="1">
      <c r="A425" s="1"/>
      <c r="B425" s="1"/>
      <c r="C425" s="1"/>
      <c r="D425" s="1"/>
      <c r="E425" s="1"/>
      <c r="F425" s="1"/>
      <c r="G425" s="1"/>
    </row>
    <row r="426" ht="14.25" customHeight="1">
      <c r="A426" s="1"/>
      <c r="B426" s="1"/>
      <c r="C426" s="1"/>
      <c r="D426" s="1"/>
      <c r="E426" s="1"/>
      <c r="F426" s="1"/>
      <c r="G426" s="1"/>
    </row>
    <row r="427" ht="14.25" customHeight="1">
      <c r="A427" s="1"/>
      <c r="B427" s="1"/>
      <c r="C427" s="1"/>
      <c r="D427" s="1"/>
      <c r="E427" s="1"/>
      <c r="F427" s="1"/>
      <c r="G427" s="1"/>
    </row>
    <row r="428" ht="14.25" customHeight="1">
      <c r="A428" s="1"/>
      <c r="B428" s="1"/>
      <c r="C428" s="1"/>
      <c r="D428" s="1"/>
      <c r="E428" s="1"/>
      <c r="F428" s="1"/>
      <c r="G428" s="1"/>
    </row>
    <row r="429" ht="14.25" customHeight="1">
      <c r="A429" s="1"/>
      <c r="B429" s="1"/>
      <c r="C429" s="1"/>
      <c r="D429" s="1"/>
      <c r="E429" s="1"/>
      <c r="F429" s="1"/>
      <c r="G429" s="1"/>
    </row>
    <row r="430" ht="14.25" customHeight="1">
      <c r="A430" s="1"/>
      <c r="B430" s="1"/>
      <c r="C430" s="1"/>
      <c r="D430" s="1"/>
      <c r="E430" s="1"/>
      <c r="F430" s="1"/>
      <c r="G430" s="1"/>
    </row>
    <row r="431" ht="14.25" customHeight="1">
      <c r="A431" s="1"/>
      <c r="B431" s="1"/>
      <c r="C431" s="1"/>
      <c r="D431" s="1"/>
      <c r="E431" s="1"/>
      <c r="F431" s="1"/>
      <c r="G431" s="1"/>
    </row>
    <row r="432" ht="14.25" customHeight="1">
      <c r="A432" s="1"/>
      <c r="B432" s="1"/>
      <c r="C432" s="1"/>
      <c r="D432" s="1"/>
      <c r="E432" s="1"/>
      <c r="F432" s="1"/>
      <c r="G432" s="1"/>
    </row>
    <row r="433" ht="14.25" customHeight="1">
      <c r="A433" s="1"/>
      <c r="B433" s="1"/>
      <c r="C433" s="1"/>
      <c r="D433" s="1"/>
      <c r="E433" s="1"/>
      <c r="F433" s="1"/>
      <c r="G433" s="1"/>
    </row>
    <row r="434" ht="14.25" customHeight="1">
      <c r="A434" s="1"/>
      <c r="B434" s="1"/>
      <c r="C434" s="1"/>
      <c r="D434" s="1"/>
      <c r="E434" s="1"/>
      <c r="F434" s="1"/>
      <c r="G434" s="1"/>
    </row>
    <row r="435" ht="14.25" customHeight="1">
      <c r="A435" s="1"/>
      <c r="B435" s="1"/>
      <c r="C435" s="1"/>
      <c r="D435" s="1"/>
      <c r="E435" s="1"/>
      <c r="F435" s="1"/>
      <c r="G435" s="1"/>
    </row>
    <row r="436" ht="14.25" customHeight="1">
      <c r="A436" s="1"/>
      <c r="B436" s="1"/>
      <c r="C436" s="1"/>
      <c r="D436" s="1"/>
      <c r="E436" s="1"/>
      <c r="F436" s="1"/>
      <c r="G436" s="1"/>
    </row>
    <row r="437" ht="14.25" customHeight="1">
      <c r="A437" s="1"/>
      <c r="B437" s="1"/>
      <c r="C437" s="1"/>
      <c r="D437" s="1"/>
      <c r="E437" s="1"/>
      <c r="F437" s="1"/>
      <c r="G437" s="1"/>
    </row>
    <row r="438" ht="14.25" customHeight="1">
      <c r="A438" s="1"/>
      <c r="B438" s="1"/>
      <c r="C438" s="1"/>
      <c r="D438" s="1"/>
      <c r="E438" s="1"/>
      <c r="F438" s="1"/>
      <c r="G438" s="1"/>
    </row>
    <row r="439" ht="14.25" customHeight="1">
      <c r="A439" s="1"/>
      <c r="B439" s="1"/>
      <c r="C439" s="1"/>
      <c r="D439" s="1"/>
      <c r="E439" s="1"/>
      <c r="F439" s="1"/>
      <c r="G439" s="1"/>
    </row>
    <row r="440" ht="14.25" customHeight="1">
      <c r="A440" s="1"/>
      <c r="B440" s="1"/>
      <c r="C440" s="1"/>
      <c r="D440" s="1"/>
      <c r="E440" s="1"/>
      <c r="F440" s="1"/>
      <c r="G440" s="1"/>
    </row>
    <row r="441" ht="14.25" customHeight="1">
      <c r="A441" s="1"/>
      <c r="B441" s="1"/>
      <c r="C441" s="1"/>
      <c r="D441" s="1"/>
      <c r="E441" s="1"/>
      <c r="F441" s="1"/>
      <c r="G441" s="1"/>
    </row>
    <row r="442" ht="14.25" customHeight="1">
      <c r="A442" s="1"/>
      <c r="B442" s="1"/>
      <c r="C442" s="1"/>
      <c r="D442" s="1"/>
      <c r="E442" s="1"/>
      <c r="F442" s="1"/>
      <c r="G442" s="1"/>
    </row>
    <row r="443" ht="14.25" customHeight="1">
      <c r="A443" s="1"/>
      <c r="B443" s="1"/>
      <c r="C443" s="1"/>
      <c r="D443" s="1"/>
      <c r="E443" s="1"/>
      <c r="F443" s="1"/>
      <c r="G443" s="1"/>
    </row>
    <row r="444" ht="14.25" customHeight="1">
      <c r="A444" s="1"/>
      <c r="B444" s="1"/>
      <c r="C444" s="1"/>
      <c r="D444" s="1"/>
      <c r="E444" s="1"/>
      <c r="F444" s="1"/>
      <c r="G444" s="1"/>
    </row>
    <row r="445" ht="14.25" customHeight="1">
      <c r="A445" s="1"/>
      <c r="B445" s="1"/>
      <c r="C445" s="1"/>
      <c r="D445" s="1"/>
      <c r="E445" s="1"/>
      <c r="F445" s="1"/>
      <c r="G445" s="1"/>
    </row>
    <row r="446" ht="14.25" customHeight="1">
      <c r="A446" s="1"/>
      <c r="B446" s="1"/>
      <c r="C446" s="1"/>
      <c r="D446" s="1"/>
      <c r="E446" s="1"/>
      <c r="F446" s="1"/>
      <c r="G446" s="1"/>
    </row>
    <row r="447" ht="14.25" customHeight="1">
      <c r="A447" s="1"/>
      <c r="B447" s="1"/>
      <c r="C447" s="1"/>
      <c r="D447" s="1"/>
      <c r="E447" s="1"/>
      <c r="F447" s="1"/>
      <c r="G447" s="1"/>
    </row>
    <row r="448" ht="14.25" customHeight="1">
      <c r="A448" s="1"/>
      <c r="B448" s="1"/>
      <c r="C448" s="1"/>
      <c r="D448" s="1"/>
      <c r="E448" s="1"/>
      <c r="F448" s="1"/>
      <c r="G448" s="1"/>
    </row>
    <row r="449" ht="14.25" customHeight="1">
      <c r="A449" s="1"/>
      <c r="B449" s="1"/>
      <c r="C449" s="1"/>
      <c r="D449" s="1"/>
      <c r="E449" s="1"/>
      <c r="F449" s="1"/>
      <c r="G449" s="1"/>
    </row>
    <row r="450" ht="14.25" customHeight="1">
      <c r="A450" s="1"/>
      <c r="B450" s="1"/>
      <c r="C450" s="1"/>
      <c r="D450" s="1"/>
      <c r="E450" s="1"/>
      <c r="F450" s="1"/>
      <c r="G450" s="1"/>
    </row>
    <row r="451" ht="14.25" customHeight="1">
      <c r="A451" s="1"/>
      <c r="B451" s="1"/>
      <c r="C451" s="1"/>
      <c r="D451" s="1"/>
      <c r="E451" s="1"/>
      <c r="F451" s="1"/>
      <c r="G451" s="1"/>
    </row>
    <row r="452" ht="14.25" customHeight="1">
      <c r="A452" s="1"/>
      <c r="B452" s="1"/>
      <c r="C452" s="1"/>
      <c r="D452" s="1"/>
      <c r="E452" s="1"/>
      <c r="F452" s="1"/>
      <c r="G452" s="1"/>
    </row>
    <row r="453" ht="14.25" customHeight="1">
      <c r="A453" s="1"/>
      <c r="B453" s="1"/>
      <c r="C453" s="1"/>
      <c r="D453" s="1"/>
      <c r="E453" s="1"/>
      <c r="F453" s="1"/>
      <c r="G453" s="1"/>
    </row>
    <row r="454" ht="14.25" customHeight="1">
      <c r="A454" s="1"/>
      <c r="B454" s="1"/>
      <c r="C454" s="1"/>
      <c r="D454" s="1"/>
      <c r="E454" s="1"/>
      <c r="F454" s="1"/>
      <c r="G454" s="1"/>
    </row>
    <row r="455" ht="14.25" customHeight="1">
      <c r="A455" s="1"/>
      <c r="B455" s="1"/>
      <c r="C455" s="1"/>
      <c r="D455" s="1"/>
      <c r="E455" s="1"/>
      <c r="F455" s="1"/>
      <c r="G455" s="1"/>
    </row>
    <row r="456" ht="14.25" customHeight="1">
      <c r="A456" s="1"/>
      <c r="B456" s="1"/>
      <c r="C456" s="1"/>
      <c r="D456" s="1"/>
      <c r="E456" s="1"/>
      <c r="F456" s="1"/>
      <c r="G456" s="1"/>
    </row>
    <row r="457" ht="14.25" customHeight="1">
      <c r="A457" s="1"/>
      <c r="B457" s="1"/>
      <c r="C457" s="1"/>
      <c r="D457" s="1"/>
      <c r="E457" s="1"/>
      <c r="F457" s="1"/>
      <c r="G457" s="1"/>
    </row>
    <row r="458" ht="14.25" customHeight="1">
      <c r="A458" s="1"/>
      <c r="B458" s="1"/>
      <c r="C458" s="1"/>
      <c r="D458" s="1"/>
      <c r="E458" s="1"/>
      <c r="F458" s="1"/>
      <c r="G458" s="1"/>
    </row>
    <row r="459" ht="14.25" customHeight="1">
      <c r="A459" s="1"/>
      <c r="B459" s="1"/>
      <c r="C459" s="1"/>
      <c r="D459" s="1"/>
      <c r="E459" s="1"/>
      <c r="F459" s="1"/>
      <c r="G459" s="1"/>
    </row>
    <row r="460" ht="14.25" customHeight="1">
      <c r="A460" s="1"/>
      <c r="B460" s="1"/>
      <c r="C460" s="1"/>
      <c r="D460" s="1"/>
      <c r="E460" s="1"/>
      <c r="F460" s="1"/>
      <c r="G460" s="1"/>
    </row>
    <row r="461" ht="14.25" customHeight="1">
      <c r="A461" s="1"/>
      <c r="B461" s="1"/>
      <c r="C461" s="1"/>
      <c r="D461" s="1"/>
      <c r="E461" s="1"/>
      <c r="F461" s="1"/>
      <c r="G461" s="1"/>
    </row>
    <row r="462" ht="14.25" customHeight="1">
      <c r="A462" s="1"/>
      <c r="B462" s="1"/>
      <c r="C462" s="1"/>
      <c r="D462" s="1"/>
      <c r="E462" s="1"/>
      <c r="F462" s="1"/>
      <c r="G462" s="1"/>
    </row>
    <row r="463" ht="14.25" customHeight="1">
      <c r="A463" s="1"/>
      <c r="B463" s="1"/>
      <c r="C463" s="1"/>
      <c r="D463" s="1"/>
      <c r="E463" s="1"/>
      <c r="F463" s="1"/>
      <c r="G463" s="1"/>
    </row>
    <row r="464" ht="14.25" customHeight="1">
      <c r="A464" s="1"/>
      <c r="B464" s="1"/>
      <c r="C464" s="1"/>
      <c r="D464" s="1"/>
      <c r="E464" s="1"/>
      <c r="F464" s="1"/>
      <c r="G464" s="1"/>
    </row>
    <row r="465" ht="14.25" customHeight="1">
      <c r="A465" s="1"/>
      <c r="B465" s="1"/>
      <c r="C465" s="1"/>
      <c r="D465" s="1"/>
      <c r="E465" s="1"/>
      <c r="F465" s="1"/>
      <c r="G465" s="1"/>
    </row>
    <row r="466" ht="14.25" customHeight="1">
      <c r="A466" s="1"/>
      <c r="B466" s="1"/>
      <c r="C466" s="1"/>
      <c r="D466" s="1"/>
      <c r="E466" s="1"/>
      <c r="F466" s="1"/>
      <c r="G466" s="1"/>
    </row>
    <row r="467" ht="14.25" customHeight="1">
      <c r="A467" s="1"/>
      <c r="B467" s="1"/>
      <c r="C467" s="1"/>
      <c r="D467" s="1"/>
      <c r="E467" s="1"/>
      <c r="F467" s="1"/>
      <c r="G467" s="1"/>
    </row>
    <row r="468" ht="14.25" customHeight="1">
      <c r="A468" s="1"/>
      <c r="B468" s="1"/>
      <c r="C468" s="1"/>
      <c r="D468" s="1"/>
      <c r="E468" s="1"/>
      <c r="F468" s="1"/>
      <c r="G468" s="1"/>
    </row>
    <row r="469" ht="14.25" customHeight="1">
      <c r="A469" s="1"/>
      <c r="B469" s="1"/>
      <c r="C469" s="1"/>
      <c r="D469" s="1"/>
      <c r="E469" s="1"/>
      <c r="F469" s="1"/>
      <c r="G469" s="1"/>
    </row>
    <row r="470" ht="14.25" customHeight="1">
      <c r="A470" s="1"/>
      <c r="B470" s="1"/>
      <c r="C470" s="1"/>
      <c r="D470" s="1"/>
      <c r="E470" s="1"/>
      <c r="F470" s="1"/>
      <c r="G470" s="1"/>
    </row>
    <row r="471" ht="14.25" customHeight="1">
      <c r="A471" s="1"/>
      <c r="B471" s="1"/>
      <c r="C471" s="1"/>
      <c r="D471" s="1"/>
      <c r="E471" s="1"/>
      <c r="F471" s="1"/>
      <c r="G471" s="1"/>
    </row>
    <row r="472" ht="14.25" customHeight="1">
      <c r="A472" s="1"/>
      <c r="B472" s="1"/>
      <c r="C472" s="1"/>
      <c r="D472" s="1"/>
      <c r="E472" s="1"/>
      <c r="F472" s="1"/>
      <c r="G472" s="1"/>
    </row>
    <row r="473" ht="14.25" customHeight="1">
      <c r="A473" s="1"/>
      <c r="B473" s="1"/>
      <c r="C473" s="1"/>
      <c r="D473" s="1"/>
      <c r="E473" s="1"/>
      <c r="F473" s="1"/>
      <c r="G473" s="1"/>
    </row>
    <row r="474" ht="14.25" customHeight="1">
      <c r="A474" s="1"/>
      <c r="B474" s="1"/>
      <c r="C474" s="1"/>
      <c r="D474" s="1"/>
      <c r="E474" s="1"/>
      <c r="F474" s="1"/>
      <c r="G474" s="1"/>
    </row>
    <row r="475" ht="14.25" customHeight="1">
      <c r="A475" s="1"/>
      <c r="B475" s="1"/>
      <c r="C475" s="1"/>
      <c r="D475" s="1"/>
      <c r="E475" s="1"/>
      <c r="F475" s="1"/>
      <c r="G475" s="1"/>
    </row>
    <row r="476" ht="14.25" customHeight="1">
      <c r="A476" s="1"/>
      <c r="B476" s="1"/>
      <c r="C476" s="1"/>
      <c r="D476" s="1"/>
      <c r="E476" s="1"/>
      <c r="F476" s="1"/>
      <c r="G476" s="1"/>
    </row>
    <row r="477" ht="14.25" customHeight="1">
      <c r="A477" s="1"/>
      <c r="B477" s="1"/>
      <c r="C477" s="1"/>
      <c r="D477" s="1"/>
      <c r="E477" s="1"/>
      <c r="F477" s="1"/>
      <c r="G477" s="1"/>
    </row>
    <row r="478" ht="14.25" customHeight="1">
      <c r="A478" s="1"/>
      <c r="B478" s="1"/>
      <c r="C478" s="1"/>
      <c r="D478" s="1"/>
      <c r="E478" s="1"/>
      <c r="F478" s="1"/>
      <c r="G478" s="1"/>
    </row>
    <row r="479" ht="14.25" customHeight="1">
      <c r="A479" s="1"/>
      <c r="B479" s="1"/>
      <c r="C479" s="1"/>
      <c r="D479" s="1"/>
      <c r="E479" s="1"/>
      <c r="F479" s="1"/>
      <c r="G479" s="1"/>
    </row>
    <row r="480" ht="14.25" customHeight="1">
      <c r="A480" s="1"/>
      <c r="B480" s="1"/>
      <c r="C480" s="1"/>
      <c r="D480" s="1"/>
      <c r="E480" s="1"/>
      <c r="F480" s="1"/>
      <c r="G480" s="1"/>
    </row>
    <row r="481" ht="14.25" customHeight="1">
      <c r="A481" s="1"/>
      <c r="B481" s="1"/>
      <c r="C481" s="1"/>
      <c r="D481" s="1"/>
      <c r="E481" s="1"/>
      <c r="F481" s="1"/>
      <c r="G481" s="1"/>
    </row>
    <row r="482" ht="14.25" customHeight="1">
      <c r="A482" s="1"/>
      <c r="B482" s="1"/>
      <c r="C482" s="1"/>
      <c r="D482" s="1"/>
      <c r="E482" s="1"/>
      <c r="F482" s="1"/>
      <c r="G482" s="1"/>
    </row>
    <row r="483" ht="14.25" customHeight="1">
      <c r="A483" s="1"/>
      <c r="B483" s="1"/>
      <c r="C483" s="1"/>
      <c r="D483" s="1"/>
      <c r="E483" s="1"/>
      <c r="F483" s="1"/>
      <c r="G483" s="1"/>
    </row>
    <row r="484" ht="14.25" customHeight="1">
      <c r="A484" s="1"/>
      <c r="B484" s="1"/>
      <c r="C484" s="1"/>
      <c r="D484" s="1"/>
      <c r="E484" s="1"/>
      <c r="F484" s="1"/>
      <c r="G484" s="1"/>
    </row>
    <row r="485" ht="14.25" customHeight="1">
      <c r="A485" s="1"/>
      <c r="B485" s="1"/>
      <c r="C485" s="1"/>
      <c r="D485" s="1"/>
      <c r="E485" s="1"/>
      <c r="F485" s="1"/>
      <c r="G485" s="1"/>
    </row>
    <row r="486" ht="14.25" customHeight="1">
      <c r="A486" s="1"/>
      <c r="B486" s="1"/>
      <c r="C486" s="1"/>
      <c r="D486" s="1"/>
      <c r="E486" s="1"/>
      <c r="F486" s="1"/>
      <c r="G486" s="1"/>
    </row>
    <row r="487" ht="14.25" customHeight="1">
      <c r="A487" s="1"/>
      <c r="B487" s="1"/>
      <c r="C487" s="1"/>
      <c r="D487" s="1"/>
      <c r="E487" s="1"/>
      <c r="F487" s="1"/>
      <c r="G487" s="1"/>
    </row>
    <row r="488" ht="14.25" customHeight="1">
      <c r="A488" s="1"/>
      <c r="B488" s="1"/>
      <c r="C488" s="1"/>
      <c r="D488" s="1"/>
      <c r="E488" s="1"/>
      <c r="F488" s="1"/>
      <c r="G488" s="1"/>
    </row>
    <row r="489" ht="14.25" customHeight="1">
      <c r="A489" s="1"/>
      <c r="B489" s="1"/>
      <c r="C489" s="1"/>
      <c r="D489" s="1"/>
      <c r="E489" s="1"/>
      <c r="F489" s="1"/>
      <c r="G489" s="1"/>
    </row>
    <row r="490" ht="14.25" customHeight="1">
      <c r="A490" s="1"/>
      <c r="B490" s="1"/>
      <c r="C490" s="1"/>
      <c r="D490" s="1"/>
      <c r="E490" s="1"/>
      <c r="F490" s="1"/>
      <c r="G490" s="1"/>
    </row>
    <row r="491" ht="14.25" customHeight="1">
      <c r="A491" s="1"/>
      <c r="B491" s="1"/>
      <c r="C491" s="1"/>
      <c r="D491" s="1"/>
      <c r="E491" s="1"/>
      <c r="F491" s="1"/>
      <c r="G491" s="1"/>
    </row>
    <row r="492" ht="14.25" customHeight="1">
      <c r="A492" s="1"/>
      <c r="B492" s="1"/>
      <c r="C492" s="1"/>
      <c r="D492" s="1"/>
      <c r="E492" s="1"/>
      <c r="F492" s="1"/>
      <c r="G492" s="1"/>
    </row>
    <row r="493" ht="14.25" customHeight="1">
      <c r="A493" s="1"/>
      <c r="B493" s="1"/>
      <c r="C493" s="1"/>
      <c r="D493" s="1"/>
      <c r="E493" s="1"/>
      <c r="F493" s="1"/>
      <c r="G493" s="1"/>
    </row>
    <row r="494" ht="14.25" customHeight="1">
      <c r="A494" s="1"/>
      <c r="B494" s="1"/>
      <c r="C494" s="1"/>
      <c r="D494" s="1"/>
      <c r="E494" s="1"/>
      <c r="F494" s="1"/>
      <c r="G494" s="1"/>
    </row>
    <row r="495" ht="14.25" customHeight="1">
      <c r="A495" s="1"/>
      <c r="B495" s="1"/>
      <c r="C495" s="1"/>
      <c r="D495" s="1"/>
      <c r="E495" s="1"/>
      <c r="F495" s="1"/>
      <c r="G495" s="1"/>
    </row>
    <row r="496" ht="14.25" customHeight="1">
      <c r="A496" s="1"/>
      <c r="B496" s="1"/>
      <c r="C496" s="1"/>
      <c r="D496" s="1"/>
      <c r="E496" s="1"/>
      <c r="F496" s="1"/>
      <c r="G496" s="1"/>
    </row>
    <row r="497" ht="14.25" customHeight="1">
      <c r="A497" s="1"/>
      <c r="B497" s="1"/>
      <c r="C497" s="1"/>
      <c r="D497" s="1"/>
      <c r="E497" s="1"/>
      <c r="F497" s="1"/>
      <c r="G497" s="1"/>
    </row>
    <row r="498" ht="14.25" customHeight="1">
      <c r="A498" s="1"/>
      <c r="B498" s="1"/>
      <c r="C498" s="1"/>
      <c r="D498" s="1"/>
      <c r="E498" s="1"/>
      <c r="F498" s="1"/>
      <c r="G498" s="1"/>
    </row>
    <row r="499" ht="14.25" customHeight="1">
      <c r="A499" s="1"/>
      <c r="B499" s="1"/>
      <c r="C499" s="1"/>
      <c r="D499" s="1"/>
      <c r="E499" s="1"/>
      <c r="F499" s="1"/>
      <c r="G499" s="1"/>
    </row>
    <row r="500" ht="14.25" customHeight="1">
      <c r="A500" s="1"/>
      <c r="B500" s="1"/>
      <c r="C500" s="1"/>
      <c r="D500" s="1"/>
      <c r="E500" s="1"/>
      <c r="F500" s="1"/>
      <c r="G500" s="1"/>
    </row>
    <row r="501" ht="14.25" customHeight="1">
      <c r="A501" s="1"/>
      <c r="B501" s="1"/>
      <c r="C501" s="1"/>
      <c r="D501" s="1"/>
      <c r="E501" s="1"/>
      <c r="F501" s="1"/>
      <c r="G501" s="1"/>
    </row>
    <row r="502" ht="14.25" customHeight="1">
      <c r="A502" s="1"/>
      <c r="B502" s="1"/>
      <c r="C502" s="1"/>
      <c r="D502" s="1"/>
      <c r="E502" s="1"/>
      <c r="F502" s="1"/>
      <c r="G502" s="1"/>
    </row>
    <row r="503" ht="14.25" customHeight="1">
      <c r="A503" s="1"/>
      <c r="B503" s="1"/>
      <c r="C503" s="1"/>
      <c r="D503" s="1"/>
      <c r="E503" s="1"/>
      <c r="F503" s="1"/>
      <c r="G503" s="1"/>
    </row>
    <row r="504" ht="14.25" customHeight="1">
      <c r="A504" s="1"/>
      <c r="B504" s="1"/>
      <c r="C504" s="1"/>
      <c r="D504" s="1"/>
      <c r="E504" s="1"/>
      <c r="F504" s="1"/>
      <c r="G504" s="1"/>
    </row>
    <row r="505" ht="14.25" customHeight="1">
      <c r="A505" s="1"/>
      <c r="B505" s="1"/>
      <c r="C505" s="1"/>
      <c r="D505" s="1"/>
      <c r="E505" s="1"/>
      <c r="F505" s="1"/>
      <c r="G505" s="1"/>
    </row>
    <row r="506" ht="14.25" customHeight="1">
      <c r="A506" s="1"/>
      <c r="B506" s="1"/>
      <c r="C506" s="1"/>
      <c r="D506" s="1"/>
      <c r="E506" s="1"/>
      <c r="F506" s="1"/>
      <c r="G506" s="1"/>
    </row>
    <row r="507" ht="14.25" customHeight="1">
      <c r="A507" s="1"/>
      <c r="B507" s="1"/>
      <c r="C507" s="1"/>
      <c r="D507" s="1"/>
      <c r="E507" s="1"/>
      <c r="F507" s="1"/>
      <c r="G507" s="1"/>
    </row>
    <row r="508" ht="14.25" customHeight="1">
      <c r="A508" s="1"/>
      <c r="B508" s="1"/>
      <c r="C508" s="1"/>
      <c r="D508" s="1"/>
      <c r="E508" s="1"/>
      <c r="F508" s="1"/>
      <c r="G508" s="1"/>
    </row>
    <row r="509" ht="14.25" customHeight="1">
      <c r="A509" s="1"/>
      <c r="B509" s="1"/>
      <c r="C509" s="1"/>
      <c r="D509" s="1"/>
      <c r="E509" s="1"/>
      <c r="F509" s="1"/>
      <c r="G509" s="1"/>
    </row>
    <row r="510" ht="14.25" customHeight="1">
      <c r="A510" s="1"/>
      <c r="B510" s="1"/>
      <c r="C510" s="1"/>
      <c r="D510" s="1"/>
      <c r="E510" s="1"/>
      <c r="F510" s="1"/>
      <c r="G510" s="1"/>
    </row>
    <row r="511" ht="14.25" customHeight="1">
      <c r="A511" s="1"/>
      <c r="B511" s="1"/>
      <c r="C511" s="1"/>
      <c r="D511" s="1"/>
      <c r="E511" s="1"/>
      <c r="F511" s="1"/>
      <c r="G511" s="1"/>
    </row>
    <row r="512" ht="14.25" customHeight="1">
      <c r="A512" s="1"/>
      <c r="B512" s="1"/>
      <c r="C512" s="1"/>
      <c r="D512" s="1"/>
      <c r="E512" s="1"/>
      <c r="F512" s="1"/>
      <c r="G512" s="1"/>
    </row>
    <row r="513" ht="14.25" customHeight="1">
      <c r="A513" s="1"/>
      <c r="B513" s="1"/>
      <c r="C513" s="1"/>
      <c r="D513" s="1"/>
      <c r="E513" s="1"/>
      <c r="F513" s="1"/>
      <c r="G513" s="1"/>
    </row>
    <row r="514" ht="14.25" customHeight="1">
      <c r="A514" s="1"/>
      <c r="B514" s="1"/>
      <c r="C514" s="1"/>
      <c r="D514" s="1"/>
      <c r="E514" s="1"/>
      <c r="F514" s="1"/>
      <c r="G514" s="1"/>
    </row>
    <row r="515" ht="14.25" customHeight="1">
      <c r="A515" s="1"/>
      <c r="B515" s="1"/>
      <c r="C515" s="1"/>
      <c r="D515" s="1"/>
      <c r="E515" s="1"/>
      <c r="F515" s="1"/>
      <c r="G515" s="1"/>
    </row>
    <row r="516" ht="14.25" customHeight="1">
      <c r="A516" s="1"/>
      <c r="B516" s="1"/>
      <c r="C516" s="1"/>
      <c r="D516" s="1"/>
      <c r="E516" s="1"/>
      <c r="F516" s="1"/>
      <c r="G516" s="1"/>
    </row>
    <row r="517" ht="14.25" customHeight="1">
      <c r="A517" s="1"/>
      <c r="B517" s="1"/>
      <c r="C517" s="1"/>
      <c r="D517" s="1"/>
      <c r="E517" s="1"/>
      <c r="F517" s="1"/>
      <c r="G517" s="1"/>
    </row>
    <row r="518" ht="14.25" customHeight="1">
      <c r="A518" s="1"/>
      <c r="B518" s="1"/>
      <c r="C518" s="1"/>
      <c r="D518" s="1"/>
      <c r="E518" s="1"/>
      <c r="F518" s="1"/>
      <c r="G518" s="1"/>
    </row>
    <row r="519" ht="14.25" customHeight="1">
      <c r="A519" s="1"/>
      <c r="B519" s="1"/>
      <c r="C519" s="1"/>
      <c r="D519" s="1"/>
      <c r="E519" s="1"/>
      <c r="F519" s="1"/>
      <c r="G519" s="1"/>
    </row>
    <row r="520" ht="14.25" customHeight="1">
      <c r="A520" s="1"/>
      <c r="B520" s="1"/>
      <c r="C520" s="1"/>
      <c r="D520" s="1"/>
      <c r="E520" s="1"/>
      <c r="F520" s="1"/>
      <c r="G520" s="1"/>
    </row>
    <row r="521" ht="14.25" customHeight="1">
      <c r="A521" s="1"/>
      <c r="B521" s="1"/>
      <c r="C521" s="1"/>
      <c r="D521" s="1"/>
      <c r="E521" s="1"/>
      <c r="F521" s="1"/>
      <c r="G521" s="1"/>
    </row>
    <row r="522" ht="14.25" customHeight="1">
      <c r="A522" s="1"/>
      <c r="B522" s="1"/>
      <c r="C522" s="1"/>
      <c r="D522" s="1"/>
      <c r="E522" s="1"/>
      <c r="F522" s="1"/>
      <c r="G522" s="1"/>
    </row>
    <row r="523" ht="14.25" customHeight="1">
      <c r="A523" s="1"/>
      <c r="B523" s="1"/>
      <c r="C523" s="1"/>
      <c r="D523" s="1"/>
      <c r="E523" s="1"/>
      <c r="F523" s="1"/>
      <c r="G523" s="1"/>
    </row>
    <row r="524" ht="14.25" customHeight="1">
      <c r="A524" s="1"/>
      <c r="B524" s="1"/>
      <c r="C524" s="1"/>
      <c r="D524" s="1"/>
      <c r="E524" s="1"/>
      <c r="F524" s="1"/>
      <c r="G524" s="1"/>
    </row>
    <row r="525" ht="14.25" customHeight="1">
      <c r="A525" s="1"/>
      <c r="B525" s="1"/>
      <c r="C525" s="1"/>
      <c r="D525" s="1"/>
      <c r="E525" s="1"/>
      <c r="F525" s="1"/>
      <c r="G525" s="1"/>
    </row>
    <row r="526" ht="14.25" customHeight="1">
      <c r="A526" s="1"/>
      <c r="B526" s="1"/>
      <c r="C526" s="1"/>
      <c r="D526" s="1"/>
      <c r="E526" s="1"/>
      <c r="F526" s="1"/>
      <c r="G526" s="1"/>
    </row>
    <row r="527" ht="14.25" customHeight="1">
      <c r="A527" s="1"/>
      <c r="B527" s="1"/>
      <c r="C527" s="1"/>
      <c r="D527" s="1"/>
      <c r="E527" s="1"/>
      <c r="F527" s="1"/>
      <c r="G527" s="1"/>
    </row>
    <row r="528" ht="14.25" customHeight="1">
      <c r="A528" s="1"/>
      <c r="B528" s="1"/>
      <c r="C528" s="1"/>
      <c r="D528" s="1"/>
      <c r="E528" s="1"/>
      <c r="F528" s="1"/>
      <c r="G528" s="1"/>
    </row>
    <row r="529" ht="14.25" customHeight="1">
      <c r="A529" s="1"/>
      <c r="B529" s="1"/>
      <c r="C529" s="1"/>
      <c r="D529" s="1"/>
      <c r="E529" s="1"/>
      <c r="F529" s="1"/>
      <c r="G529" s="1"/>
    </row>
    <row r="530" ht="14.25" customHeight="1">
      <c r="A530" s="1"/>
      <c r="B530" s="1"/>
      <c r="C530" s="1"/>
      <c r="D530" s="1"/>
      <c r="E530" s="1"/>
      <c r="F530" s="1"/>
      <c r="G530" s="1"/>
    </row>
    <row r="531" ht="14.25" customHeight="1">
      <c r="A531" s="1"/>
      <c r="B531" s="1"/>
      <c r="C531" s="1"/>
      <c r="D531" s="1"/>
      <c r="E531" s="1"/>
      <c r="F531" s="1"/>
      <c r="G531" s="1"/>
    </row>
    <row r="532" ht="14.25" customHeight="1">
      <c r="A532" s="1"/>
      <c r="B532" s="1"/>
      <c r="C532" s="1"/>
      <c r="D532" s="1"/>
      <c r="E532" s="1"/>
      <c r="F532" s="1"/>
      <c r="G532" s="1"/>
    </row>
    <row r="533" ht="14.25" customHeight="1">
      <c r="A533" s="1"/>
      <c r="B533" s="1"/>
      <c r="C533" s="1"/>
      <c r="D533" s="1"/>
      <c r="E533" s="1"/>
      <c r="F533" s="1"/>
      <c r="G533" s="1"/>
    </row>
    <row r="534" ht="14.25" customHeight="1">
      <c r="A534" s="1"/>
      <c r="B534" s="1"/>
      <c r="C534" s="1"/>
      <c r="D534" s="1"/>
      <c r="E534" s="1"/>
      <c r="F534" s="1"/>
      <c r="G534" s="1"/>
    </row>
    <row r="535" ht="14.25" customHeight="1">
      <c r="A535" s="1"/>
      <c r="B535" s="1"/>
      <c r="C535" s="1"/>
      <c r="D535" s="1"/>
      <c r="E535" s="1"/>
      <c r="F535" s="1"/>
      <c r="G535" s="1"/>
    </row>
    <row r="536" ht="14.25" customHeight="1">
      <c r="A536" s="1"/>
      <c r="B536" s="1"/>
      <c r="C536" s="1"/>
      <c r="D536" s="1"/>
      <c r="E536" s="1"/>
      <c r="F536" s="1"/>
      <c r="G536" s="1"/>
    </row>
    <row r="537" ht="14.25" customHeight="1">
      <c r="A537" s="1"/>
      <c r="B537" s="1"/>
      <c r="C537" s="1"/>
      <c r="D537" s="1"/>
      <c r="E537" s="1"/>
      <c r="F537" s="1"/>
      <c r="G537" s="1"/>
    </row>
    <row r="538" ht="14.25" customHeight="1">
      <c r="A538" s="1"/>
      <c r="B538" s="1"/>
      <c r="C538" s="1"/>
      <c r="D538" s="1"/>
      <c r="E538" s="1"/>
      <c r="F538" s="1"/>
      <c r="G538" s="1"/>
    </row>
    <row r="539" ht="14.25" customHeight="1">
      <c r="A539" s="1"/>
      <c r="B539" s="1"/>
      <c r="C539" s="1"/>
      <c r="D539" s="1"/>
      <c r="E539" s="1"/>
      <c r="F539" s="1"/>
      <c r="G539" s="1"/>
    </row>
    <row r="540" ht="14.25" customHeight="1">
      <c r="A540" s="1"/>
      <c r="B540" s="1"/>
      <c r="C540" s="1"/>
      <c r="D540" s="1"/>
      <c r="E540" s="1"/>
      <c r="F540" s="1"/>
      <c r="G540" s="1"/>
    </row>
    <row r="541" ht="14.25" customHeight="1">
      <c r="A541" s="1"/>
      <c r="B541" s="1"/>
      <c r="C541" s="1"/>
      <c r="D541" s="1"/>
      <c r="E541" s="1"/>
      <c r="F541" s="1"/>
      <c r="G541" s="1"/>
    </row>
    <row r="542" ht="14.25" customHeight="1">
      <c r="A542" s="1"/>
      <c r="B542" s="1"/>
      <c r="C542" s="1"/>
      <c r="D542" s="1"/>
      <c r="E542" s="1"/>
      <c r="F542" s="1"/>
      <c r="G542" s="1"/>
    </row>
    <row r="543" ht="14.25" customHeight="1">
      <c r="A543" s="1"/>
      <c r="B543" s="1"/>
      <c r="C543" s="1"/>
      <c r="D543" s="1"/>
      <c r="E543" s="1"/>
      <c r="F543" s="1"/>
      <c r="G543" s="1"/>
    </row>
    <row r="544" ht="14.25" customHeight="1">
      <c r="A544" s="1"/>
      <c r="B544" s="1"/>
      <c r="C544" s="1"/>
      <c r="D544" s="1"/>
      <c r="E544" s="1"/>
      <c r="F544" s="1"/>
      <c r="G544" s="1"/>
    </row>
    <row r="545" ht="14.25" customHeight="1">
      <c r="A545" s="1"/>
      <c r="B545" s="1"/>
      <c r="C545" s="1"/>
      <c r="D545" s="1"/>
      <c r="E545" s="1"/>
      <c r="F545" s="1"/>
      <c r="G545" s="1"/>
    </row>
    <row r="546" ht="14.25" customHeight="1">
      <c r="A546" s="1"/>
      <c r="B546" s="1"/>
      <c r="C546" s="1"/>
      <c r="D546" s="1"/>
      <c r="E546" s="1"/>
      <c r="F546" s="1"/>
      <c r="G546" s="1"/>
    </row>
    <row r="547" ht="14.25" customHeight="1">
      <c r="A547" s="1"/>
      <c r="B547" s="1"/>
      <c r="C547" s="1"/>
      <c r="D547" s="1"/>
      <c r="E547" s="1"/>
      <c r="F547" s="1"/>
      <c r="G547" s="1"/>
    </row>
    <row r="548" ht="14.25" customHeight="1">
      <c r="A548" s="1"/>
      <c r="B548" s="1"/>
      <c r="C548" s="1"/>
      <c r="D548" s="1"/>
      <c r="E548" s="1"/>
      <c r="F548" s="1"/>
      <c r="G548" s="1"/>
    </row>
    <row r="549" ht="14.25" customHeight="1">
      <c r="A549" s="1"/>
      <c r="B549" s="1"/>
      <c r="C549" s="1"/>
      <c r="D549" s="1"/>
      <c r="E549" s="1"/>
      <c r="F549" s="1"/>
      <c r="G549" s="1"/>
    </row>
    <row r="550" ht="14.25" customHeight="1">
      <c r="A550" s="1"/>
      <c r="B550" s="1"/>
      <c r="C550" s="1"/>
      <c r="D550" s="1"/>
      <c r="E550" s="1"/>
      <c r="F550" s="1"/>
      <c r="G550" s="1"/>
    </row>
    <row r="551" ht="14.25" customHeight="1">
      <c r="A551" s="1"/>
      <c r="B551" s="1"/>
      <c r="C551" s="1"/>
      <c r="D551" s="1"/>
      <c r="E551" s="1"/>
      <c r="F551" s="1"/>
      <c r="G551" s="1"/>
    </row>
    <row r="552" ht="14.25" customHeight="1">
      <c r="A552" s="1"/>
      <c r="B552" s="1"/>
      <c r="C552" s="1"/>
      <c r="D552" s="1"/>
      <c r="E552" s="1"/>
      <c r="F552" s="1"/>
      <c r="G552" s="1"/>
    </row>
    <row r="553" ht="14.25" customHeight="1">
      <c r="A553" s="1"/>
      <c r="B553" s="1"/>
      <c r="C553" s="1"/>
      <c r="D553" s="1"/>
      <c r="E553" s="1"/>
      <c r="F553" s="1"/>
      <c r="G553" s="1"/>
    </row>
    <row r="554" ht="14.25" customHeight="1">
      <c r="A554" s="1"/>
      <c r="B554" s="1"/>
      <c r="C554" s="1"/>
      <c r="D554" s="1"/>
      <c r="E554" s="1"/>
      <c r="F554" s="1"/>
      <c r="G554" s="1"/>
    </row>
    <row r="555" ht="14.25" customHeight="1">
      <c r="A555" s="1"/>
      <c r="B555" s="1"/>
      <c r="C555" s="1"/>
      <c r="D555" s="1"/>
      <c r="E555" s="1"/>
      <c r="F555" s="1"/>
      <c r="G555" s="1"/>
    </row>
    <row r="556" ht="14.25" customHeight="1">
      <c r="A556" s="1"/>
      <c r="B556" s="1"/>
      <c r="C556" s="1"/>
      <c r="D556" s="1"/>
      <c r="E556" s="1"/>
      <c r="F556" s="1"/>
      <c r="G556" s="1"/>
    </row>
    <row r="557" ht="14.25" customHeight="1">
      <c r="A557" s="1"/>
      <c r="B557" s="1"/>
      <c r="C557" s="1"/>
      <c r="D557" s="1"/>
      <c r="E557" s="1"/>
      <c r="F557" s="1"/>
      <c r="G557" s="1"/>
    </row>
    <row r="558" ht="14.25" customHeight="1">
      <c r="A558" s="1"/>
      <c r="B558" s="1"/>
      <c r="C558" s="1"/>
      <c r="D558" s="1"/>
      <c r="E558" s="1"/>
      <c r="F558" s="1"/>
      <c r="G558" s="1"/>
    </row>
    <row r="559" ht="14.25" customHeight="1">
      <c r="A559" s="1"/>
      <c r="B559" s="1"/>
      <c r="C559" s="1"/>
      <c r="D559" s="1"/>
      <c r="E559" s="1"/>
      <c r="F559" s="1"/>
      <c r="G559" s="1"/>
    </row>
    <row r="560" ht="14.25" customHeight="1">
      <c r="A560" s="1"/>
      <c r="B560" s="1"/>
      <c r="C560" s="1"/>
      <c r="D560" s="1"/>
      <c r="E560" s="1"/>
      <c r="F560" s="1"/>
      <c r="G560" s="1"/>
    </row>
    <row r="561" ht="14.25" customHeight="1">
      <c r="A561" s="1"/>
      <c r="B561" s="1"/>
      <c r="C561" s="1"/>
      <c r="D561" s="1"/>
      <c r="E561" s="1"/>
      <c r="F561" s="1"/>
      <c r="G561" s="1"/>
    </row>
    <row r="562" ht="14.25" customHeight="1">
      <c r="A562" s="1"/>
      <c r="B562" s="1"/>
      <c r="C562" s="1"/>
      <c r="D562" s="1"/>
      <c r="E562" s="1"/>
      <c r="F562" s="1"/>
      <c r="G562" s="1"/>
    </row>
    <row r="563" ht="14.25" customHeight="1">
      <c r="A563" s="1"/>
      <c r="B563" s="1"/>
      <c r="C563" s="1"/>
      <c r="D563" s="1"/>
      <c r="E563" s="1"/>
      <c r="F563" s="1"/>
      <c r="G563" s="1"/>
    </row>
    <row r="564" ht="14.25" customHeight="1">
      <c r="A564" s="1"/>
      <c r="B564" s="1"/>
      <c r="C564" s="1"/>
      <c r="D564" s="1"/>
      <c r="E564" s="1"/>
      <c r="F564" s="1"/>
      <c r="G564" s="1"/>
    </row>
    <row r="565" ht="14.25" customHeight="1">
      <c r="A565" s="1"/>
      <c r="B565" s="1"/>
      <c r="C565" s="1"/>
      <c r="D565" s="1"/>
      <c r="E565" s="1"/>
      <c r="F565" s="1"/>
      <c r="G565" s="1"/>
    </row>
    <row r="566" ht="14.25" customHeight="1">
      <c r="A566" s="1"/>
      <c r="B566" s="1"/>
      <c r="C566" s="1"/>
      <c r="D566" s="1"/>
      <c r="E566" s="1"/>
      <c r="F566" s="1"/>
      <c r="G566" s="1"/>
    </row>
    <row r="567" ht="14.25" customHeight="1">
      <c r="A567" s="1"/>
      <c r="B567" s="1"/>
      <c r="C567" s="1"/>
      <c r="D567" s="1"/>
      <c r="E567" s="1"/>
      <c r="F567" s="1"/>
      <c r="G567" s="1"/>
    </row>
    <row r="568" ht="14.25" customHeight="1">
      <c r="A568" s="1"/>
      <c r="B568" s="1"/>
      <c r="C568" s="1"/>
      <c r="D568" s="1"/>
      <c r="E568" s="1"/>
      <c r="F568" s="1"/>
      <c r="G568" s="1"/>
    </row>
    <row r="569" ht="14.25" customHeight="1">
      <c r="A569" s="1"/>
      <c r="B569" s="1"/>
      <c r="C569" s="1"/>
      <c r="D569" s="1"/>
      <c r="E569" s="1"/>
      <c r="F569" s="1"/>
      <c r="G569" s="1"/>
    </row>
    <row r="570" ht="14.25" customHeight="1">
      <c r="A570" s="1"/>
      <c r="B570" s="1"/>
      <c r="C570" s="1"/>
      <c r="D570" s="1"/>
      <c r="E570" s="1"/>
      <c r="F570" s="1"/>
      <c r="G570" s="1"/>
    </row>
    <row r="571" ht="14.25" customHeight="1">
      <c r="A571" s="1"/>
      <c r="B571" s="1"/>
      <c r="C571" s="1"/>
      <c r="D571" s="1"/>
      <c r="E571" s="1"/>
      <c r="F571" s="1"/>
      <c r="G571" s="1"/>
    </row>
    <row r="572" ht="14.25" customHeight="1">
      <c r="A572" s="1"/>
      <c r="B572" s="1"/>
      <c r="C572" s="1"/>
      <c r="D572" s="1"/>
      <c r="E572" s="1"/>
      <c r="F572" s="1"/>
      <c r="G572" s="1"/>
    </row>
    <row r="573" ht="14.25" customHeight="1">
      <c r="A573" s="1"/>
      <c r="B573" s="1"/>
      <c r="C573" s="1"/>
      <c r="D573" s="1"/>
      <c r="E573" s="1"/>
      <c r="F573" s="1"/>
      <c r="G573" s="1"/>
    </row>
    <row r="574" ht="14.25" customHeight="1">
      <c r="A574" s="1"/>
      <c r="B574" s="1"/>
      <c r="C574" s="1"/>
      <c r="D574" s="1"/>
      <c r="E574" s="1"/>
      <c r="F574" s="1"/>
      <c r="G574" s="1"/>
    </row>
    <row r="575" ht="14.25" customHeight="1">
      <c r="A575" s="1"/>
      <c r="B575" s="1"/>
      <c r="C575" s="1"/>
      <c r="D575" s="1"/>
      <c r="E575" s="1"/>
      <c r="F575" s="1"/>
      <c r="G575" s="1"/>
    </row>
    <row r="576" ht="14.25" customHeight="1">
      <c r="A576" s="1"/>
      <c r="B576" s="1"/>
      <c r="C576" s="1"/>
      <c r="D576" s="1"/>
      <c r="E576" s="1"/>
      <c r="F576" s="1"/>
      <c r="G576" s="1"/>
    </row>
    <row r="577" ht="14.25" customHeight="1">
      <c r="A577" s="1"/>
      <c r="B577" s="1"/>
      <c r="C577" s="1"/>
      <c r="D577" s="1"/>
      <c r="E577" s="1"/>
      <c r="F577" s="1"/>
      <c r="G577" s="1"/>
    </row>
    <row r="578" ht="14.25" customHeight="1">
      <c r="A578" s="1"/>
      <c r="B578" s="1"/>
      <c r="C578" s="1"/>
      <c r="D578" s="1"/>
      <c r="E578" s="1"/>
      <c r="F578" s="1"/>
      <c r="G578" s="1"/>
    </row>
    <row r="579" ht="14.25" customHeight="1">
      <c r="A579" s="1"/>
      <c r="B579" s="1"/>
      <c r="C579" s="1"/>
      <c r="D579" s="1"/>
      <c r="E579" s="1"/>
      <c r="F579" s="1"/>
      <c r="G579" s="1"/>
    </row>
    <row r="580" ht="14.25" customHeight="1">
      <c r="A580" s="1"/>
      <c r="B580" s="1"/>
      <c r="C580" s="1"/>
      <c r="D580" s="1"/>
      <c r="E580" s="1"/>
      <c r="F580" s="1"/>
      <c r="G580" s="1"/>
    </row>
    <row r="581" ht="14.25" customHeight="1">
      <c r="A581" s="1"/>
      <c r="B581" s="1"/>
      <c r="C581" s="1"/>
      <c r="D581" s="1"/>
      <c r="E581" s="1"/>
      <c r="F581" s="1"/>
      <c r="G581" s="1"/>
    </row>
    <row r="582" ht="14.25" customHeight="1">
      <c r="A582" s="1"/>
      <c r="B582" s="1"/>
      <c r="C582" s="1"/>
      <c r="D582" s="1"/>
      <c r="E582" s="1"/>
      <c r="F582" s="1"/>
      <c r="G582" s="1"/>
    </row>
    <row r="583" ht="14.25" customHeight="1">
      <c r="A583" s="1"/>
      <c r="B583" s="1"/>
      <c r="C583" s="1"/>
      <c r="D583" s="1"/>
      <c r="E583" s="1"/>
      <c r="F583" s="1"/>
      <c r="G583" s="1"/>
    </row>
    <row r="584" ht="14.25" customHeight="1">
      <c r="A584" s="1"/>
      <c r="B584" s="1"/>
      <c r="C584" s="1"/>
      <c r="D584" s="1"/>
      <c r="E584" s="1"/>
      <c r="F584" s="1"/>
      <c r="G584" s="1"/>
    </row>
    <row r="585" ht="14.25" customHeight="1">
      <c r="A585" s="1"/>
      <c r="B585" s="1"/>
      <c r="C585" s="1"/>
      <c r="D585" s="1"/>
      <c r="E585" s="1"/>
      <c r="F585" s="1"/>
      <c r="G585" s="1"/>
    </row>
    <row r="586" ht="14.25" customHeight="1">
      <c r="A586" s="1"/>
      <c r="B586" s="1"/>
      <c r="C586" s="1"/>
      <c r="D586" s="1"/>
      <c r="E586" s="1"/>
      <c r="F586" s="1"/>
      <c r="G586" s="1"/>
    </row>
    <row r="587" ht="14.25" customHeight="1">
      <c r="A587" s="1"/>
      <c r="B587" s="1"/>
      <c r="C587" s="1"/>
      <c r="D587" s="1"/>
      <c r="E587" s="1"/>
      <c r="F587" s="1"/>
      <c r="G587" s="1"/>
    </row>
    <row r="588" ht="14.25" customHeight="1">
      <c r="A588" s="1"/>
      <c r="B588" s="1"/>
      <c r="C588" s="1"/>
      <c r="D588" s="1"/>
      <c r="E588" s="1"/>
      <c r="F588" s="1"/>
      <c r="G588" s="1"/>
    </row>
    <row r="589" ht="14.25" customHeight="1">
      <c r="A589" s="1"/>
      <c r="B589" s="1"/>
      <c r="C589" s="1"/>
      <c r="D589" s="1"/>
      <c r="E589" s="1"/>
      <c r="F589" s="1"/>
      <c r="G589" s="1"/>
    </row>
    <row r="590" ht="14.25" customHeight="1">
      <c r="A590" s="1"/>
      <c r="B590" s="1"/>
      <c r="C590" s="1"/>
      <c r="D590" s="1"/>
      <c r="E590" s="1"/>
      <c r="F590" s="1"/>
      <c r="G590" s="1"/>
    </row>
    <row r="591" ht="14.25" customHeight="1">
      <c r="A591" s="1"/>
      <c r="B591" s="1"/>
      <c r="C591" s="1"/>
      <c r="D591" s="1"/>
      <c r="E591" s="1"/>
      <c r="F591" s="1"/>
      <c r="G591" s="1"/>
    </row>
    <row r="592" ht="14.25" customHeight="1">
      <c r="A592" s="1"/>
      <c r="B592" s="1"/>
      <c r="C592" s="1"/>
      <c r="D592" s="1"/>
      <c r="E592" s="1"/>
      <c r="F592" s="1"/>
      <c r="G592" s="1"/>
    </row>
    <row r="593" ht="14.25" customHeight="1">
      <c r="A593" s="1"/>
      <c r="B593" s="1"/>
      <c r="C593" s="1"/>
      <c r="D593" s="1"/>
      <c r="E593" s="1"/>
      <c r="F593" s="1"/>
      <c r="G593" s="1"/>
    </row>
    <row r="594" ht="14.25" customHeight="1">
      <c r="A594" s="1"/>
      <c r="B594" s="1"/>
      <c r="C594" s="1"/>
      <c r="D594" s="1"/>
      <c r="E594" s="1"/>
      <c r="F594" s="1"/>
      <c r="G594" s="1"/>
    </row>
    <row r="595" ht="14.25" customHeight="1">
      <c r="A595" s="1"/>
      <c r="B595" s="1"/>
      <c r="C595" s="1"/>
      <c r="D595" s="1"/>
      <c r="E595" s="1"/>
      <c r="F595" s="1"/>
      <c r="G595" s="1"/>
    </row>
    <row r="596" ht="14.25" customHeight="1">
      <c r="A596" s="1"/>
      <c r="B596" s="1"/>
      <c r="C596" s="1"/>
      <c r="D596" s="1"/>
      <c r="E596" s="1"/>
      <c r="F596" s="1"/>
      <c r="G596" s="1"/>
    </row>
    <row r="597" ht="14.25" customHeight="1">
      <c r="A597" s="1"/>
      <c r="B597" s="1"/>
      <c r="C597" s="1"/>
      <c r="D597" s="1"/>
      <c r="E597" s="1"/>
      <c r="F597" s="1"/>
      <c r="G597" s="1"/>
    </row>
    <row r="598" ht="14.25" customHeight="1">
      <c r="A598" s="1"/>
      <c r="B598" s="1"/>
      <c r="C598" s="1"/>
      <c r="D598" s="1"/>
      <c r="E598" s="1"/>
      <c r="F598" s="1"/>
      <c r="G598" s="1"/>
    </row>
    <row r="599" ht="14.25" customHeight="1">
      <c r="A599" s="1"/>
      <c r="B599" s="1"/>
      <c r="C599" s="1"/>
      <c r="D599" s="1"/>
      <c r="E599" s="1"/>
      <c r="F599" s="1"/>
      <c r="G599" s="1"/>
    </row>
    <row r="600" ht="14.25" customHeight="1">
      <c r="A600" s="1"/>
      <c r="B600" s="1"/>
      <c r="C600" s="1"/>
      <c r="D600" s="1"/>
      <c r="E600" s="1"/>
      <c r="F600" s="1"/>
      <c r="G600" s="1"/>
    </row>
    <row r="601" ht="14.25" customHeight="1">
      <c r="A601" s="1"/>
      <c r="B601" s="1"/>
      <c r="C601" s="1"/>
      <c r="D601" s="1"/>
      <c r="E601" s="1"/>
      <c r="F601" s="1"/>
      <c r="G601" s="1"/>
    </row>
    <row r="602" ht="14.25" customHeight="1">
      <c r="A602" s="1"/>
      <c r="B602" s="1"/>
      <c r="C602" s="1"/>
      <c r="D602" s="1"/>
      <c r="E602" s="1"/>
      <c r="F602" s="1"/>
      <c r="G602" s="1"/>
    </row>
    <row r="603" ht="14.25" customHeight="1">
      <c r="A603" s="1"/>
      <c r="B603" s="1"/>
      <c r="C603" s="1"/>
      <c r="D603" s="1"/>
      <c r="E603" s="1"/>
      <c r="F603" s="1"/>
      <c r="G603" s="1"/>
    </row>
    <row r="604" ht="14.25" customHeight="1">
      <c r="A604" s="1"/>
      <c r="B604" s="1"/>
      <c r="C604" s="1"/>
      <c r="D604" s="1"/>
      <c r="E604" s="1"/>
      <c r="F604" s="1"/>
      <c r="G604" s="1"/>
    </row>
    <row r="605" ht="14.25" customHeight="1">
      <c r="A605" s="1"/>
      <c r="B605" s="1"/>
      <c r="C605" s="1"/>
      <c r="D605" s="1"/>
      <c r="E605" s="1"/>
      <c r="F605" s="1"/>
      <c r="G605" s="1"/>
    </row>
    <row r="606" ht="14.25" customHeight="1">
      <c r="A606" s="1"/>
      <c r="B606" s="1"/>
      <c r="C606" s="1"/>
      <c r="D606" s="1"/>
      <c r="E606" s="1"/>
      <c r="F606" s="1"/>
      <c r="G606" s="1"/>
    </row>
    <row r="607" ht="14.25" customHeight="1">
      <c r="A607" s="1"/>
      <c r="B607" s="1"/>
      <c r="C607" s="1"/>
      <c r="D607" s="1"/>
      <c r="E607" s="1"/>
      <c r="F607" s="1"/>
      <c r="G607" s="1"/>
    </row>
    <row r="608" ht="14.25" customHeight="1">
      <c r="A608" s="1"/>
      <c r="B608" s="1"/>
      <c r="C608" s="1"/>
      <c r="D608" s="1"/>
      <c r="E608" s="1"/>
      <c r="F608" s="1"/>
      <c r="G608" s="1"/>
    </row>
    <row r="609" ht="14.25" customHeight="1">
      <c r="A609" s="1"/>
      <c r="B609" s="1"/>
      <c r="C609" s="1"/>
      <c r="D609" s="1"/>
      <c r="E609" s="1"/>
      <c r="F609" s="1"/>
      <c r="G609" s="1"/>
    </row>
    <row r="610" ht="14.25" customHeight="1">
      <c r="A610" s="1"/>
      <c r="B610" s="1"/>
      <c r="C610" s="1"/>
      <c r="D610" s="1"/>
      <c r="E610" s="1"/>
      <c r="F610" s="1"/>
      <c r="G610" s="1"/>
    </row>
    <row r="611" ht="14.25" customHeight="1">
      <c r="A611" s="1"/>
      <c r="B611" s="1"/>
      <c r="C611" s="1"/>
      <c r="D611" s="1"/>
      <c r="E611" s="1"/>
      <c r="F611" s="1"/>
      <c r="G611" s="1"/>
    </row>
    <row r="612" ht="14.25" customHeight="1">
      <c r="A612" s="1"/>
      <c r="B612" s="1"/>
      <c r="C612" s="1"/>
      <c r="D612" s="1"/>
      <c r="E612" s="1"/>
      <c r="F612" s="1"/>
      <c r="G612" s="1"/>
    </row>
    <row r="613" ht="14.25" customHeight="1">
      <c r="A613" s="1"/>
      <c r="B613" s="1"/>
      <c r="C613" s="1"/>
      <c r="D613" s="1"/>
      <c r="E613" s="1"/>
      <c r="F613" s="1"/>
      <c r="G613" s="1"/>
    </row>
    <row r="614" ht="14.25" customHeight="1">
      <c r="A614" s="1"/>
      <c r="B614" s="1"/>
      <c r="C614" s="1"/>
      <c r="D614" s="1"/>
      <c r="E614" s="1"/>
      <c r="F614" s="1"/>
      <c r="G614" s="1"/>
    </row>
    <row r="615" ht="14.25" customHeight="1">
      <c r="A615" s="1"/>
      <c r="B615" s="1"/>
      <c r="C615" s="1"/>
      <c r="D615" s="1"/>
      <c r="E615" s="1"/>
      <c r="F615" s="1"/>
      <c r="G615" s="1"/>
    </row>
    <row r="616" ht="14.25" customHeight="1">
      <c r="A616" s="1"/>
      <c r="B616" s="1"/>
      <c r="C616" s="1"/>
      <c r="D616" s="1"/>
      <c r="E616" s="1"/>
      <c r="F616" s="1"/>
      <c r="G616" s="1"/>
    </row>
    <row r="617" ht="14.25" customHeight="1">
      <c r="A617" s="1"/>
      <c r="B617" s="1"/>
      <c r="C617" s="1"/>
      <c r="D617" s="1"/>
      <c r="E617" s="1"/>
      <c r="F617" s="1"/>
      <c r="G617" s="1"/>
    </row>
    <row r="618" ht="14.25" customHeight="1">
      <c r="A618" s="1"/>
      <c r="B618" s="1"/>
      <c r="C618" s="1"/>
      <c r="D618" s="1"/>
      <c r="E618" s="1"/>
      <c r="F618" s="1"/>
      <c r="G618" s="1"/>
    </row>
    <row r="619" ht="14.25" customHeight="1">
      <c r="A619" s="1"/>
      <c r="B619" s="1"/>
      <c r="C619" s="1"/>
      <c r="D619" s="1"/>
      <c r="E619" s="1"/>
      <c r="F619" s="1"/>
      <c r="G619" s="1"/>
    </row>
    <row r="620" ht="14.25" customHeight="1">
      <c r="A620" s="1"/>
      <c r="B620" s="1"/>
      <c r="C620" s="1"/>
      <c r="D620" s="1"/>
      <c r="E620" s="1"/>
      <c r="F620" s="1"/>
      <c r="G620" s="1"/>
    </row>
    <row r="621" ht="14.25" customHeight="1">
      <c r="A621" s="1"/>
      <c r="B621" s="1"/>
      <c r="C621" s="1"/>
      <c r="D621" s="1"/>
      <c r="E621" s="1"/>
      <c r="F621" s="1"/>
      <c r="G621" s="1"/>
    </row>
    <row r="622" ht="14.25" customHeight="1">
      <c r="A622" s="1"/>
      <c r="B622" s="1"/>
      <c r="C622" s="1"/>
      <c r="D622" s="1"/>
      <c r="E622" s="1"/>
      <c r="F622" s="1"/>
      <c r="G622" s="1"/>
    </row>
    <row r="623" ht="14.25" customHeight="1">
      <c r="A623" s="1"/>
      <c r="B623" s="1"/>
      <c r="C623" s="1"/>
      <c r="D623" s="1"/>
      <c r="E623" s="1"/>
      <c r="F623" s="1"/>
      <c r="G623" s="1"/>
    </row>
    <row r="624" ht="14.25" customHeight="1">
      <c r="A624" s="1"/>
      <c r="B624" s="1"/>
      <c r="C624" s="1"/>
      <c r="D624" s="1"/>
      <c r="E624" s="1"/>
      <c r="F624" s="1"/>
      <c r="G624" s="1"/>
    </row>
    <row r="625" ht="14.25" customHeight="1">
      <c r="A625" s="1"/>
      <c r="B625" s="1"/>
      <c r="C625" s="1"/>
      <c r="D625" s="1"/>
      <c r="E625" s="1"/>
      <c r="F625" s="1"/>
      <c r="G625" s="1"/>
    </row>
    <row r="626" ht="14.25" customHeight="1">
      <c r="A626" s="1"/>
      <c r="B626" s="1"/>
      <c r="C626" s="1"/>
      <c r="D626" s="1"/>
      <c r="E626" s="1"/>
      <c r="F626" s="1"/>
      <c r="G626" s="1"/>
    </row>
    <row r="627" ht="14.25" customHeight="1">
      <c r="A627" s="1"/>
      <c r="B627" s="1"/>
      <c r="C627" s="1"/>
      <c r="D627" s="1"/>
      <c r="E627" s="1"/>
      <c r="F627" s="1"/>
      <c r="G627" s="1"/>
    </row>
    <row r="628" ht="14.25" customHeight="1">
      <c r="A628" s="1"/>
      <c r="B628" s="1"/>
      <c r="C628" s="1"/>
      <c r="D628" s="1"/>
      <c r="E628" s="1"/>
      <c r="F628" s="1"/>
      <c r="G628" s="1"/>
    </row>
    <row r="629" ht="14.25" customHeight="1">
      <c r="A629" s="1"/>
      <c r="B629" s="1"/>
      <c r="C629" s="1"/>
      <c r="D629" s="1"/>
      <c r="E629" s="1"/>
      <c r="F629" s="1"/>
      <c r="G629" s="1"/>
    </row>
    <row r="630" ht="14.25" customHeight="1">
      <c r="A630" s="1"/>
      <c r="B630" s="1"/>
      <c r="C630" s="1"/>
      <c r="D630" s="1"/>
      <c r="E630" s="1"/>
      <c r="F630" s="1"/>
      <c r="G630" s="1"/>
    </row>
    <row r="631" ht="14.25" customHeight="1">
      <c r="A631" s="1"/>
      <c r="B631" s="1"/>
      <c r="C631" s="1"/>
      <c r="D631" s="1"/>
      <c r="E631" s="1"/>
      <c r="F631" s="1"/>
      <c r="G631" s="1"/>
    </row>
    <row r="632" ht="14.25" customHeight="1">
      <c r="A632" s="1"/>
      <c r="B632" s="1"/>
      <c r="C632" s="1"/>
      <c r="D632" s="1"/>
      <c r="E632" s="1"/>
      <c r="F632" s="1"/>
      <c r="G632" s="1"/>
    </row>
    <row r="633" ht="14.25" customHeight="1">
      <c r="A633" s="1"/>
      <c r="B633" s="1"/>
      <c r="C633" s="1"/>
      <c r="D633" s="1"/>
      <c r="E633" s="1"/>
      <c r="F633" s="1"/>
      <c r="G633" s="1"/>
    </row>
    <row r="634" ht="14.25" customHeight="1">
      <c r="A634" s="1"/>
      <c r="B634" s="1"/>
      <c r="C634" s="1"/>
      <c r="D634" s="1"/>
      <c r="E634" s="1"/>
      <c r="F634" s="1"/>
      <c r="G634" s="1"/>
    </row>
    <row r="635" ht="14.25" customHeight="1">
      <c r="A635" s="1"/>
      <c r="B635" s="1"/>
      <c r="C635" s="1"/>
      <c r="D635" s="1"/>
      <c r="E635" s="1"/>
      <c r="F635" s="1"/>
      <c r="G635" s="1"/>
    </row>
    <row r="636" ht="14.25" customHeight="1">
      <c r="A636" s="1"/>
      <c r="B636" s="1"/>
      <c r="C636" s="1"/>
      <c r="D636" s="1"/>
      <c r="E636" s="1"/>
      <c r="F636" s="1"/>
      <c r="G636" s="1"/>
    </row>
    <row r="637" ht="14.25" customHeight="1">
      <c r="A637" s="1"/>
      <c r="B637" s="1"/>
      <c r="C637" s="1"/>
      <c r="D637" s="1"/>
      <c r="E637" s="1"/>
      <c r="F637" s="1"/>
      <c r="G637" s="1"/>
    </row>
    <row r="638" ht="14.25" customHeight="1">
      <c r="A638" s="1"/>
      <c r="B638" s="1"/>
      <c r="C638" s="1"/>
      <c r="D638" s="1"/>
      <c r="E638" s="1"/>
      <c r="F638" s="1"/>
      <c r="G638" s="1"/>
    </row>
    <row r="639" ht="14.25" customHeight="1">
      <c r="A639" s="1"/>
      <c r="B639" s="1"/>
      <c r="C639" s="1"/>
      <c r="D639" s="1"/>
      <c r="E639" s="1"/>
      <c r="F639" s="1"/>
      <c r="G639" s="1"/>
    </row>
    <row r="640" ht="14.25" customHeight="1">
      <c r="A640" s="1"/>
      <c r="B640" s="1"/>
      <c r="C640" s="1"/>
      <c r="D640" s="1"/>
      <c r="E640" s="1"/>
      <c r="F640" s="1"/>
      <c r="G640" s="1"/>
    </row>
    <row r="641" ht="14.25" customHeight="1">
      <c r="A641" s="1"/>
      <c r="B641" s="1"/>
      <c r="C641" s="1"/>
      <c r="D641" s="1"/>
      <c r="E641" s="1"/>
      <c r="F641" s="1"/>
      <c r="G641" s="1"/>
    </row>
    <row r="642" ht="14.25" customHeight="1">
      <c r="A642" s="1"/>
      <c r="B642" s="1"/>
      <c r="C642" s="1"/>
      <c r="D642" s="1"/>
      <c r="E642" s="1"/>
      <c r="F642" s="1"/>
      <c r="G642" s="1"/>
    </row>
    <row r="643" ht="14.25" customHeight="1">
      <c r="A643" s="1"/>
      <c r="B643" s="1"/>
      <c r="C643" s="1"/>
      <c r="D643" s="1"/>
      <c r="E643" s="1"/>
      <c r="F643" s="1"/>
      <c r="G643" s="1"/>
    </row>
    <row r="644" ht="14.25" customHeight="1">
      <c r="A644" s="1"/>
      <c r="B644" s="1"/>
      <c r="C644" s="1"/>
      <c r="D644" s="1"/>
      <c r="E644" s="1"/>
      <c r="F644" s="1"/>
      <c r="G644" s="1"/>
    </row>
    <row r="645" ht="14.25" customHeight="1">
      <c r="A645" s="1"/>
      <c r="B645" s="1"/>
      <c r="C645" s="1"/>
      <c r="D645" s="1"/>
      <c r="E645" s="1"/>
      <c r="F645" s="1"/>
      <c r="G645" s="1"/>
    </row>
    <row r="646" ht="14.25" customHeight="1">
      <c r="A646" s="1"/>
      <c r="B646" s="1"/>
      <c r="C646" s="1"/>
      <c r="D646" s="1"/>
      <c r="E646" s="1"/>
      <c r="F646" s="1"/>
      <c r="G646" s="1"/>
    </row>
    <row r="647" ht="14.25" customHeight="1">
      <c r="A647" s="1"/>
      <c r="B647" s="1"/>
      <c r="C647" s="1"/>
      <c r="D647" s="1"/>
      <c r="E647" s="1"/>
      <c r="F647" s="1"/>
      <c r="G647" s="1"/>
    </row>
    <row r="648" ht="14.25" customHeight="1">
      <c r="A648" s="1"/>
      <c r="B648" s="1"/>
      <c r="C648" s="1"/>
      <c r="D648" s="1"/>
      <c r="E648" s="1"/>
      <c r="F648" s="1"/>
      <c r="G648" s="1"/>
    </row>
    <row r="649" ht="14.25" customHeight="1">
      <c r="A649" s="1"/>
      <c r="B649" s="1"/>
      <c r="C649" s="1"/>
      <c r="D649" s="1"/>
      <c r="E649" s="1"/>
      <c r="F649" s="1"/>
      <c r="G649" s="1"/>
    </row>
    <row r="650" ht="14.25" customHeight="1">
      <c r="A650" s="1"/>
      <c r="B650" s="1"/>
      <c r="C650" s="1"/>
      <c r="D650" s="1"/>
      <c r="E650" s="1"/>
      <c r="F650" s="1"/>
      <c r="G650" s="1"/>
    </row>
    <row r="651" ht="14.25" customHeight="1">
      <c r="A651" s="1"/>
      <c r="B651" s="1"/>
      <c r="C651" s="1"/>
      <c r="D651" s="1"/>
      <c r="E651" s="1"/>
      <c r="F651" s="1"/>
      <c r="G651" s="1"/>
    </row>
    <row r="652" ht="14.25" customHeight="1">
      <c r="A652" s="1"/>
      <c r="B652" s="1"/>
      <c r="C652" s="1"/>
      <c r="D652" s="1"/>
      <c r="E652" s="1"/>
      <c r="F652" s="1"/>
      <c r="G652" s="1"/>
    </row>
    <row r="653" ht="14.25" customHeight="1">
      <c r="A653" s="1"/>
      <c r="B653" s="1"/>
      <c r="C653" s="1"/>
      <c r="D653" s="1"/>
      <c r="E653" s="1"/>
      <c r="F653" s="1"/>
      <c r="G653" s="1"/>
    </row>
    <row r="654" ht="14.25" customHeight="1">
      <c r="A654" s="1"/>
      <c r="B654" s="1"/>
      <c r="C654" s="1"/>
      <c r="D654" s="1"/>
      <c r="E654" s="1"/>
      <c r="F654" s="1"/>
      <c r="G654" s="1"/>
    </row>
    <row r="655" ht="14.25" customHeight="1">
      <c r="A655" s="1"/>
      <c r="B655" s="1"/>
      <c r="C655" s="1"/>
      <c r="D655" s="1"/>
      <c r="E655" s="1"/>
      <c r="F655" s="1"/>
      <c r="G655" s="1"/>
    </row>
    <row r="656" ht="14.25" customHeight="1">
      <c r="A656" s="1"/>
      <c r="B656" s="1"/>
      <c r="C656" s="1"/>
      <c r="D656" s="1"/>
      <c r="E656" s="1"/>
      <c r="F656" s="1"/>
      <c r="G656" s="1"/>
    </row>
    <row r="657" ht="14.25" customHeight="1">
      <c r="A657" s="1"/>
      <c r="B657" s="1"/>
      <c r="C657" s="1"/>
      <c r="D657" s="1"/>
      <c r="E657" s="1"/>
      <c r="F657" s="1"/>
      <c r="G657" s="1"/>
    </row>
    <row r="658" ht="14.25" customHeight="1">
      <c r="A658" s="1"/>
      <c r="B658" s="1"/>
      <c r="C658" s="1"/>
      <c r="D658" s="1"/>
      <c r="E658" s="1"/>
      <c r="F658" s="1"/>
      <c r="G658" s="1"/>
    </row>
    <row r="659" ht="14.25" customHeight="1">
      <c r="A659" s="1"/>
      <c r="B659" s="1"/>
      <c r="C659" s="1"/>
      <c r="D659" s="1"/>
      <c r="E659" s="1"/>
      <c r="F659" s="1"/>
      <c r="G659" s="1"/>
    </row>
    <row r="660" ht="14.25" customHeight="1">
      <c r="A660" s="1"/>
      <c r="B660" s="1"/>
      <c r="C660" s="1"/>
      <c r="D660" s="1"/>
      <c r="E660" s="1"/>
      <c r="F660" s="1"/>
      <c r="G660" s="1"/>
    </row>
    <row r="661" ht="14.25" customHeight="1">
      <c r="A661" s="1"/>
      <c r="B661" s="1"/>
      <c r="C661" s="1"/>
      <c r="D661" s="1"/>
      <c r="E661" s="1"/>
      <c r="F661" s="1"/>
      <c r="G661" s="1"/>
    </row>
    <row r="662" ht="14.25" customHeight="1">
      <c r="A662" s="1"/>
      <c r="B662" s="1"/>
      <c r="C662" s="1"/>
      <c r="D662" s="1"/>
      <c r="E662" s="1"/>
      <c r="F662" s="1"/>
      <c r="G662" s="1"/>
    </row>
    <row r="663" ht="14.25" customHeight="1">
      <c r="A663" s="1"/>
      <c r="B663" s="1"/>
      <c r="C663" s="1"/>
      <c r="D663" s="1"/>
      <c r="E663" s="1"/>
      <c r="F663" s="1"/>
      <c r="G663" s="1"/>
    </row>
    <row r="664" ht="14.25" customHeight="1">
      <c r="A664" s="1"/>
      <c r="B664" s="1"/>
      <c r="C664" s="1"/>
      <c r="D664" s="1"/>
      <c r="E664" s="1"/>
      <c r="F664" s="1"/>
      <c r="G664" s="1"/>
    </row>
    <row r="665" ht="14.25" customHeight="1">
      <c r="A665" s="1"/>
      <c r="B665" s="1"/>
      <c r="C665" s="1"/>
      <c r="D665" s="1"/>
      <c r="E665" s="1"/>
      <c r="F665" s="1"/>
      <c r="G665" s="1"/>
    </row>
    <row r="666" ht="14.25" customHeight="1">
      <c r="A666" s="1"/>
      <c r="B666" s="1"/>
      <c r="C666" s="1"/>
      <c r="D666" s="1"/>
      <c r="E666" s="1"/>
      <c r="F666" s="1"/>
      <c r="G666" s="1"/>
    </row>
    <row r="667" ht="14.25" customHeight="1">
      <c r="A667" s="1"/>
      <c r="B667" s="1"/>
      <c r="C667" s="1"/>
      <c r="D667" s="1"/>
      <c r="E667" s="1"/>
      <c r="F667" s="1"/>
      <c r="G667" s="1"/>
    </row>
    <row r="668" ht="14.25" customHeight="1">
      <c r="A668" s="1"/>
      <c r="B668" s="1"/>
      <c r="C668" s="1"/>
      <c r="D668" s="1"/>
      <c r="E668" s="1"/>
      <c r="F668" s="1"/>
      <c r="G668" s="1"/>
    </row>
    <row r="669" ht="14.25" customHeight="1">
      <c r="A669" s="1"/>
      <c r="B669" s="1"/>
      <c r="C669" s="1"/>
      <c r="D669" s="1"/>
      <c r="E669" s="1"/>
      <c r="F669" s="1"/>
      <c r="G669" s="1"/>
    </row>
    <row r="670" ht="14.25" customHeight="1">
      <c r="A670" s="1"/>
      <c r="B670" s="1"/>
      <c r="C670" s="1"/>
      <c r="D670" s="1"/>
      <c r="E670" s="1"/>
      <c r="F670" s="1"/>
      <c r="G670" s="1"/>
    </row>
    <row r="671" ht="14.25" customHeight="1">
      <c r="A671" s="1"/>
      <c r="B671" s="1"/>
      <c r="C671" s="1"/>
      <c r="D671" s="1"/>
      <c r="E671" s="1"/>
      <c r="F671" s="1"/>
      <c r="G671" s="1"/>
    </row>
    <row r="672" ht="14.25" customHeight="1">
      <c r="A672" s="1"/>
      <c r="B672" s="1"/>
      <c r="C672" s="1"/>
      <c r="D672" s="1"/>
      <c r="E672" s="1"/>
      <c r="F672" s="1"/>
      <c r="G672" s="1"/>
    </row>
    <row r="673" ht="14.25" customHeight="1">
      <c r="A673" s="1"/>
      <c r="B673" s="1"/>
      <c r="C673" s="1"/>
      <c r="D673" s="1"/>
      <c r="E673" s="1"/>
      <c r="F673" s="1"/>
      <c r="G673" s="1"/>
    </row>
    <row r="674" ht="14.25" customHeight="1">
      <c r="A674" s="1"/>
      <c r="B674" s="1"/>
      <c r="C674" s="1"/>
      <c r="D674" s="1"/>
      <c r="E674" s="1"/>
      <c r="F674" s="1"/>
      <c r="G674" s="1"/>
    </row>
    <row r="675" ht="14.25" customHeight="1">
      <c r="A675" s="1"/>
      <c r="B675" s="1"/>
      <c r="C675" s="1"/>
      <c r="D675" s="1"/>
      <c r="E675" s="1"/>
      <c r="F675" s="1"/>
      <c r="G675" s="1"/>
    </row>
    <row r="676" ht="14.25" customHeight="1">
      <c r="A676" s="1"/>
      <c r="B676" s="1"/>
      <c r="C676" s="1"/>
      <c r="D676" s="1"/>
      <c r="E676" s="1"/>
      <c r="F676" s="1"/>
      <c r="G676" s="1"/>
    </row>
    <row r="677" ht="14.25" customHeight="1">
      <c r="A677" s="1"/>
      <c r="B677" s="1"/>
      <c r="C677" s="1"/>
      <c r="D677" s="1"/>
      <c r="E677" s="1"/>
      <c r="F677" s="1"/>
      <c r="G677" s="1"/>
    </row>
    <row r="678" ht="14.25" customHeight="1">
      <c r="A678" s="1"/>
      <c r="B678" s="1"/>
      <c r="C678" s="1"/>
      <c r="D678" s="1"/>
      <c r="E678" s="1"/>
      <c r="F678" s="1"/>
      <c r="G678" s="1"/>
    </row>
    <row r="679" ht="14.25" customHeight="1">
      <c r="A679" s="1"/>
      <c r="B679" s="1"/>
      <c r="C679" s="1"/>
      <c r="D679" s="1"/>
      <c r="E679" s="1"/>
      <c r="F679" s="1"/>
      <c r="G679" s="1"/>
    </row>
    <row r="680" ht="14.25" customHeight="1">
      <c r="A680" s="1"/>
      <c r="B680" s="1"/>
      <c r="C680" s="1"/>
      <c r="D680" s="1"/>
      <c r="E680" s="1"/>
      <c r="F680" s="1"/>
      <c r="G680" s="1"/>
    </row>
    <row r="681" ht="14.25" customHeight="1">
      <c r="A681" s="1"/>
      <c r="B681" s="1"/>
      <c r="C681" s="1"/>
      <c r="D681" s="1"/>
      <c r="E681" s="1"/>
      <c r="F681" s="1"/>
      <c r="G681" s="1"/>
    </row>
    <row r="682" ht="14.25" customHeight="1">
      <c r="A682" s="1"/>
      <c r="B682" s="1"/>
      <c r="C682" s="1"/>
      <c r="D682" s="1"/>
      <c r="E682" s="1"/>
      <c r="F682" s="1"/>
      <c r="G682" s="1"/>
    </row>
    <row r="683" ht="14.25" customHeight="1">
      <c r="A683" s="1"/>
      <c r="B683" s="1"/>
      <c r="C683" s="1"/>
      <c r="D683" s="1"/>
      <c r="E683" s="1"/>
      <c r="F683" s="1"/>
      <c r="G683" s="1"/>
    </row>
    <row r="684" ht="14.25" customHeight="1">
      <c r="A684" s="1"/>
      <c r="B684" s="1"/>
      <c r="C684" s="1"/>
      <c r="D684" s="1"/>
      <c r="E684" s="1"/>
      <c r="F684" s="1"/>
      <c r="G684" s="1"/>
    </row>
    <row r="685" ht="14.25" customHeight="1">
      <c r="A685" s="1"/>
      <c r="B685" s="1"/>
      <c r="C685" s="1"/>
      <c r="D685" s="1"/>
      <c r="E685" s="1"/>
      <c r="F685" s="1"/>
      <c r="G685" s="1"/>
    </row>
    <row r="686" ht="14.25" customHeight="1">
      <c r="A686" s="1"/>
      <c r="B686" s="1"/>
      <c r="C686" s="1"/>
      <c r="D686" s="1"/>
      <c r="E686" s="1"/>
      <c r="F686" s="1"/>
      <c r="G686" s="1"/>
    </row>
    <row r="687" ht="14.25" customHeight="1">
      <c r="A687" s="1"/>
      <c r="B687" s="1"/>
      <c r="C687" s="1"/>
      <c r="D687" s="1"/>
      <c r="E687" s="1"/>
      <c r="F687" s="1"/>
      <c r="G687" s="1"/>
    </row>
    <row r="688" ht="14.25" customHeight="1">
      <c r="A688" s="1"/>
      <c r="B688" s="1"/>
      <c r="C688" s="1"/>
      <c r="D688" s="1"/>
      <c r="E688" s="1"/>
      <c r="F688" s="1"/>
      <c r="G688" s="1"/>
    </row>
    <row r="689" ht="14.25" customHeight="1">
      <c r="A689" s="1"/>
      <c r="B689" s="1"/>
      <c r="C689" s="1"/>
      <c r="D689" s="1"/>
      <c r="E689" s="1"/>
      <c r="F689" s="1"/>
      <c r="G689" s="1"/>
    </row>
    <row r="690" ht="14.25" customHeight="1">
      <c r="A690" s="1"/>
      <c r="B690" s="1"/>
      <c r="C690" s="1"/>
      <c r="D690" s="1"/>
      <c r="E690" s="1"/>
      <c r="F690" s="1"/>
      <c r="G690" s="1"/>
    </row>
    <row r="691" ht="14.25" customHeight="1">
      <c r="A691" s="1"/>
      <c r="B691" s="1"/>
      <c r="C691" s="1"/>
      <c r="D691" s="1"/>
      <c r="E691" s="1"/>
      <c r="F691" s="1"/>
      <c r="G691" s="1"/>
    </row>
    <row r="692" ht="14.25" customHeight="1">
      <c r="A692" s="1"/>
      <c r="B692" s="1"/>
      <c r="C692" s="1"/>
      <c r="D692" s="1"/>
      <c r="E692" s="1"/>
      <c r="F692" s="1"/>
      <c r="G692" s="1"/>
    </row>
    <row r="693" ht="14.25" customHeight="1">
      <c r="A693" s="1"/>
      <c r="B693" s="1"/>
      <c r="C693" s="1"/>
      <c r="D693" s="1"/>
      <c r="E693" s="1"/>
      <c r="F693" s="1"/>
      <c r="G693" s="1"/>
    </row>
    <row r="694" ht="14.25" customHeight="1">
      <c r="A694" s="1"/>
      <c r="B694" s="1"/>
      <c r="C694" s="1"/>
      <c r="D694" s="1"/>
      <c r="E694" s="1"/>
      <c r="F694" s="1"/>
      <c r="G694" s="1"/>
    </row>
    <row r="695" ht="14.25" customHeight="1">
      <c r="A695" s="1"/>
      <c r="B695" s="1"/>
      <c r="C695" s="1"/>
      <c r="D695" s="1"/>
      <c r="E695" s="1"/>
      <c r="F695" s="1"/>
      <c r="G695" s="1"/>
    </row>
    <row r="696" ht="14.25" customHeight="1">
      <c r="A696" s="1"/>
      <c r="B696" s="1"/>
      <c r="C696" s="1"/>
      <c r="D696" s="1"/>
      <c r="E696" s="1"/>
      <c r="F696" s="1"/>
      <c r="G696" s="1"/>
    </row>
    <row r="697" ht="14.25" customHeight="1">
      <c r="A697" s="1"/>
      <c r="B697" s="1"/>
      <c r="C697" s="1"/>
      <c r="D697" s="1"/>
      <c r="E697" s="1"/>
      <c r="F697" s="1"/>
      <c r="G697" s="1"/>
    </row>
    <row r="698" ht="14.25" customHeight="1">
      <c r="A698" s="1"/>
      <c r="B698" s="1"/>
      <c r="C698" s="1"/>
      <c r="D698" s="1"/>
      <c r="E698" s="1"/>
      <c r="F698" s="1"/>
      <c r="G698" s="1"/>
    </row>
    <row r="699" ht="14.25" customHeight="1">
      <c r="A699" s="1"/>
      <c r="B699" s="1"/>
      <c r="C699" s="1"/>
      <c r="D699" s="1"/>
      <c r="E699" s="1"/>
      <c r="F699" s="1"/>
      <c r="G699" s="1"/>
    </row>
    <row r="700" ht="14.25" customHeight="1">
      <c r="A700" s="1"/>
      <c r="B700" s="1"/>
      <c r="C700" s="1"/>
      <c r="D700" s="1"/>
      <c r="E700" s="1"/>
      <c r="F700" s="1"/>
      <c r="G700" s="1"/>
    </row>
    <row r="701" ht="14.25" customHeight="1">
      <c r="A701" s="1"/>
      <c r="B701" s="1"/>
      <c r="C701" s="1"/>
      <c r="D701" s="1"/>
      <c r="E701" s="1"/>
      <c r="F701" s="1"/>
      <c r="G701" s="1"/>
    </row>
    <row r="702" ht="14.25" customHeight="1">
      <c r="A702" s="1"/>
      <c r="B702" s="1"/>
      <c r="C702" s="1"/>
      <c r="D702" s="1"/>
      <c r="E702" s="1"/>
      <c r="F702" s="1"/>
      <c r="G702" s="1"/>
    </row>
    <row r="703" ht="14.25" customHeight="1">
      <c r="A703" s="1"/>
      <c r="B703" s="1"/>
      <c r="C703" s="1"/>
      <c r="D703" s="1"/>
      <c r="E703" s="1"/>
      <c r="F703" s="1"/>
      <c r="G703" s="1"/>
    </row>
    <row r="704" ht="14.25" customHeight="1">
      <c r="A704" s="1"/>
      <c r="B704" s="1"/>
      <c r="C704" s="1"/>
      <c r="D704" s="1"/>
      <c r="E704" s="1"/>
      <c r="F704" s="1"/>
      <c r="G704" s="1"/>
    </row>
    <row r="705" ht="14.25" customHeight="1">
      <c r="A705" s="1"/>
      <c r="B705" s="1"/>
      <c r="C705" s="1"/>
      <c r="D705" s="1"/>
      <c r="E705" s="1"/>
      <c r="F705" s="1"/>
      <c r="G705" s="1"/>
    </row>
    <row r="706" ht="14.25" customHeight="1">
      <c r="A706" s="1"/>
      <c r="B706" s="1"/>
      <c r="C706" s="1"/>
      <c r="D706" s="1"/>
      <c r="E706" s="1"/>
      <c r="F706" s="1"/>
      <c r="G706" s="1"/>
    </row>
    <row r="707" ht="14.25" customHeight="1">
      <c r="A707" s="1"/>
      <c r="B707" s="1"/>
      <c r="C707" s="1"/>
      <c r="D707" s="1"/>
      <c r="E707" s="1"/>
      <c r="F707" s="1"/>
      <c r="G707" s="1"/>
    </row>
    <row r="708" ht="14.25" customHeight="1">
      <c r="A708" s="1"/>
      <c r="B708" s="1"/>
      <c r="C708" s="1"/>
      <c r="D708" s="1"/>
      <c r="E708" s="1"/>
      <c r="F708" s="1"/>
      <c r="G708" s="1"/>
    </row>
    <row r="709" ht="14.25" customHeight="1">
      <c r="A709" s="1"/>
      <c r="B709" s="1"/>
      <c r="C709" s="1"/>
      <c r="D709" s="1"/>
      <c r="E709" s="1"/>
      <c r="F709" s="1"/>
      <c r="G709" s="1"/>
    </row>
    <row r="710" ht="14.25" customHeight="1">
      <c r="A710" s="1"/>
      <c r="B710" s="1"/>
      <c r="C710" s="1"/>
      <c r="D710" s="1"/>
      <c r="E710" s="1"/>
      <c r="F710" s="1"/>
      <c r="G710" s="1"/>
    </row>
    <row r="711" ht="14.25" customHeight="1">
      <c r="A711" s="1"/>
      <c r="B711" s="1"/>
      <c r="C711" s="1"/>
      <c r="D711" s="1"/>
      <c r="E711" s="1"/>
      <c r="F711" s="1"/>
      <c r="G711" s="1"/>
    </row>
    <row r="712" ht="14.25" customHeight="1">
      <c r="A712" s="1"/>
      <c r="B712" s="1"/>
      <c r="C712" s="1"/>
      <c r="D712" s="1"/>
      <c r="E712" s="1"/>
      <c r="F712" s="1"/>
      <c r="G712" s="1"/>
    </row>
    <row r="713" ht="14.25" customHeight="1">
      <c r="A713" s="1"/>
      <c r="B713" s="1"/>
      <c r="C713" s="1"/>
      <c r="D713" s="1"/>
      <c r="E713" s="1"/>
      <c r="F713" s="1"/>
      <c r="G713" s="1"/>
    </row>
    <row r="714" ht="14.25" customHeight="1">
      <c r="A714" s="1"/>
      <c r="B714" s="1"/>
      <c r="C714" s="1"/>
      <c r="D714" s="1"/>
      <c r="E714" s="1"/>
      <c r="F714" s="1"/>
      <c r="G714" s="1"/>
    </row>
    <row r="715" ht="14.25" customHeight="1">
      <c r="A715" s="1"/>
      <c r="B715" s="1"/>
      <c r="C715" s="1"/>
      <c r="D715" s="1"/>
      <c r="E715" s="1"/>
      <c r="F715" s="1"/>
      <c r="G715" s="1"/>
    </row>
    <row r="716" ht="14.25" customHeight="1">
      <c r="A716" s="1"/>
      <c r="B716" s="1"/>
      <c r="C716" s="1"/>
      <c r="D716" s="1"/>
      <c r="E716" s="1"/>
      <c r="F716" s="1"/>
      <c r="G716" s="1"/>
    </row>
    <row r="717" ht="14.25" customHeight="1">
      <c r="A717" s="1"/>
      <c r="B717" s="1"/>
      <c r="C717" s="1"/>
      <c r="D717" s="1"/>
      <c r="E717" s="1"/>
      <c r="F717" s="1"/>
      <c r="G717" s="1"/>
    </row>
    <row r="718" ht="14.25" customHeight="1">
      <c r="A718" s="1"/>
      <c r="B718" s="1"/>
      <c r="C718" s="1"/>
      <c r="D718" s="1"/>
      <c r="E718" s="1"/>
      <c r="F718" s="1"/>
      <c r="G718" s="1"/>
    </row>
    <row r="719" ht="14.25" customHeight="1">
      <c r="A719" s="1"/>
      <c r="B719" s="1"/>
      <c r="C719" s="1"/>
      <c r="D719" s="1"/>
      <c r="E719" s="1"/>
      <c r="F719" s="1"/>
      <c r="G719" s="1"/>
    </row>
    <row r="720" ht="14.25" customHeight="1">
      <c r="A720" s="1"/>
      <c r="B720" s="1"/>
      <c r="C720" s="1"/>
      <c r="D720" s="1"/>
      <c r="E720" s="1"/>
      <c r="F720" s="1"/>
      <c r="G720" s="1"/>
    </row>
    <row r="721" ht="14.25" customHeight="1">
      <c r="A721" s="1"/>
      <c r="B721" s="1"/>
      <c r="C721" s="1"/>
      <c r="D721" s="1"/>
      <c r="E721" s="1"/>
      <c r="F721" s="1"/>
      <c r="G721" s="1"/>
    </row>
    <row r="722" ht="14.25" customHeight="1">
      <c r="A722" s="1"/>
      <c r="B722" s="1"/>
      <c r="C722" s="1"/>
      <c r="D722" s="1"/>
      <c r="E722" s="1"/>
      <c r="F722" s="1"/>
      <c r="G722" s="1"/>
    </row>
    <row r="723" ht="14.25" customHeight="1">
      <c r="A723" s="1"/>
      <c r="B723" s="1"/>
      <c r="C723" s="1"/>
      <c r="D723" s="1"/>
      <c r="E723" s="1"/>
      <c r="F723" s="1"/>
      <c r="G723" s="1"/>
    </row>
    <row r="724" ht="14.25" customHeight="1">
      <c r="A724" s="1"/>
      <c r="B724" s="1"/>
      <c r="C724" s="1"/>
      <c r="D724" s="1"/>
      <c r="E724" s="1"/>
      <c r="F724" s="1"/>
      <c r="G724" s="1"/>
    </row>
    <row r="725" ht="14.25" customHeight="1">
      <c r="A725" s="1"/>
      <c r="B725" s="1"/>
      <c r="C725" s="1"/>
      <c r="D725" s="1"/>
      <c r="E725" s="1"/>
      <c r="F725" s="1"/>
      <c r="G725" s="1"/>
    </row>
    <row r="726" ht="14.25" customHeight="1">
      <c r="A726" s="1"/>
      <c r="B726" s="1"/>
      <c r="C726" s="1"/>
      <c r="D726" s="1"/>
      <c r="E726" s="1"/>
      <c r="F726" s="1"/>
      <c r="G726" s="1"/>
    </row>
    <row r="727" ht="14.25" customHeight="1">
      <c r="A727" s="1"/>
      <c r="B727" s="1"/>
      <c r="C727" s="1"/>
      <c r="D727" s="1"/>
      <c r="E727" s="1"/>
      <c r="F727" s="1"/>
      <c r="G727" s="1"/>
    </row>
    <row r="728" ht="14.25" customHeight="1">
      <c r="A728" s="1"/>
      <c r="B728" s="1"/>
      <c r="C728" s="1"/>
      <c r="D728" s="1"/>
      <c r="E728" s="1"/>
      <c r="F728" s="1"/>
      <c r="G728" s="1"/>
    </row>
    <row r="729" ht="14.25" customHeight="1">
      <c r="A729" s="1"/>
      <c r="B729" s="1"/>
      <c r="C729" s="1"/>
      <c r="D729" s="1"/>
      <c r="E729" s="1"/>
      <c r="F729" s="1"/>
      <c r="G729" s="1"/>
    </row>
    <row r="730" ht="14.25" customHeight="1">
      <c r="A730" s="1"/>
      <c r="B730" s="1"/>
      <c r="C730" s="1"/>
      <c r="D730" s="1"/>
      <c r="E730" s="1"/>
      <c r="F730" s="1"/>
      <c r="G730" s="1"/>
    </row>
    <row r="731" ht="14.25" customHeight="1">
      <c r="A731" s="1"/>
      <c r="B731" s="1"/>
      <c r="C731" s="1"/>
      <c r="D731" s="1"/>
      <c r="E731" s="1"/>
      <c r="F731" s="1"/>
      <c r="G731" s="1"/>
    </row>
    <row r="732" ht="14.25" customHeight="1">
      <c r="A732" s="1"/>
      <c r="B732" s="1"/>
      <c r="C732" s="1"/>
      <c r="D732" s="1"/>
      <c r="E732" s="1"/>
      <c r="F732" s="1"/>
      <c r="G732" s="1"/>
    </row>
    <row r="733" ht="14.25" customHeight="1">
      <c r="A733" s="1"/>
      <c r="B733" s="1"/>
      <c r="C733" s="1"/>
      <c r="D733" s="1"/>
      <c r="E733" s="1"/>
      <c r="F733" s="1"/>
      <c r="G733" s="1"/>
    </row>
    <row r="734" ht="14.25" customHeight="1">
      <c r="A734" s="1"/>
      <c r="B734" s="1"/>
      <c r="C734" s="1"/>
      <c r="D734" s="1"/>
      <c r="E734" s="1"/>
      <c r="F734" s="1"/>
      <c r="G734" s="1"/>
    </row>
    <row r="735" ht="14.25" customHeight="1">
      <c r="A735" s="1"/>
      <c r="B735" s="1"/>
      <c r="C735" s="1"/>
      <c r="D735" s="1"/>
      <c r="E735" s="1"/>
      <c r="F735" s="1"/>
      <c r="G735" s="1"/>
    </row>
    <row r="736" ht="14.25" customHeight="1">
      <c r="A736" s="1"/>
      <c r="B736" s="1"/>
      <c r="C736" s="1"/>
      <c r="D736" s="1"/>
      <c r="E736" s="1"/>
      <c r="F736" s="1"/>
      <c r="G736" s="1"/>
    </row>
    <row r="737" ht="14.25" customHeight="1">
      <c r="A737" s="1"/>
      <c r="B737" s="1"/>
      <c r="C737" s="1"/>
      <c r="D737" s="1"/>
      <c r="E737" s="1"/>
      <c r="F737" s="1"/>
      <c r="G737" s="1"/>
    </row>
    <row r="738" ht="14.25" customHeight="1">
      <c r="A738" s="1"/>
      <c r="B738" s="1"/>
      <c r="C738" s="1"/>
      <c r="D738" s="1"/>
      <c r="E738" s="1"/>
      <c r="F738" s="1"/>
      <c r="G738" s="1"/>
    </row>
    <row r="739" ht="14.25" customHeight="1">
      <c r="A739" s="1"/>
      <c r="B739" s="1"/>
      <c r="C739" s="1"/>
      <c r="D739" s="1"/>
      <c r="E739" s="1"/>
      <c r="F739" s="1"/>
      <c r="G739" s="1"/>
    </row>
    <row r="740" ht="14.25" customHeight="1">
      <c r="A740" s="1"/>
      <c r="B740" s="1"/>
      <c r="C740" s="1"/>
      <c r="D740" s="1"/>
      <c r="E740" s="1"/>
      <c r="F740" s="1"/>
      <c r="G740" s="1"/>
    </row>
    <row r="741" ht="14.25" customHeight="1">
      <c r="A741" s="1"/>
      <c r="B741" s="1"/>
      <c r="C741" s="1"/>
      <c r="D741" s="1"/>
      <c r="E741" s="1"/>
      <c r="F741" s="1"/>
      <c r="G741" s="1"/>
    </row>
    <row r="742" ht="14.25" customHeight="1">
      <c r="A742" s="1"/>
      <c r="B742" s="1"/>
      <c r="C742" s="1"/>
      <c r="D742" s="1"/>
      <c r="E742" s="1"/>
      <c r="F742" s="1"/>
      <c r="G742" s="1"/>
    </row>
    <row r="743" ht="14.25" customHeight="1">
      <c r="A743" s="1"/>
      <c r="B743" s="1"/>
      <c r="C743" s="1"/>
      <c r="D743" s="1"/>
      <c r="E743" s="1"/>
      <c r="F743" s="1"/>
      <c r="G743" s="1"/>
    </row>
    <row r="744" ht="14.25" customHeight="1">
      <c r="A744" s="1"/>
      <c r="B744" s="1"/>
      <c r="C744" s="1"/>
      <c r="D744" s="1"/>
      <c r="E744" s="1"/>
      <c r="F744" s="1"/>
      <c r="G744" s="1"/>
    </row>
    <row r="745" ht="14.25" customHeight="1">
      <c r="A745" s="1"/>
      <c r="B745" s="1"/>
      <c r="C745" s="1"/>
      <c r="D745" s="1"/>
      <c r="E745" s="1"/>
      <c r="F745" s="1"/>
      <c r="G745" s="1"/>
    </row>
    <row r="746" ht="14.25" customHeight="1">
      <c r="A746" s="1"/>
      <c r="B746" s="1"/>
      <c r="C746" s="1"/>
      <c r="D746" s="1"/>
      <c r="E746" s="1"/>
      <c r="F746" s="1"/>
      <c r="G746" s="1"/>
    </row>
    <row r="747" ht="14.25" customHeight="1">
      <c r="A747" s="1"/>
      <c r="B747" s="1"/>
      <c r="C747" s="1"/>
      <c r="D747" s="1"/>
      <c r="E747" s="1"/>
      <c r="F747" s="1"/>
      <c r="G747" s="1"/>
    </row>
    <row r="748" ht="14.25" customHeight="1">
      <c r="A748" s="1"/>
      <c r="B748" s="1"/>
      <c r="C748" s="1"/>
      <c r="D748" s="1"/>
      <c r="E748" s="1"/>
      <c r="F748" s="1"/>
      <c r="G748" s="1"/>
    </row>
    <row r="749" ht="14.25" customHeight="1">
      <c r="A749" s="1"/>
      <c r="B749" s="1"/>
      <c r="C749" s="1"/>
      <c r="D749" s="1"/>
      <c r="E749" s="1"/>
      <c r="F749" s="1"/>
      <c r="G749" s="1"/>
    </row>
    <row r="750" ht="14.25" customHeight="1">
      <c r="A750" s="1"/>
      <c r="B750" s="1"/>
      <c r="C750" s="1"/>
      <c r="D750" s="1"/>
      <c r="E750" s="1"/>
      <c r="F750" s="1"/>
      <c r="G750" s="1"/>
    </row>
    <row r="751" ht="14.25" customHeight="1">
      <c r="A751" s="1"/>
      <c r="B751" s="1"/>
      <c r="C751" s="1"/>
      <c r="D751" s="1"/>
      <c r="E751" s="1"/>
      <c r="F751" s="1"/>
      <c r="G751" s="1"/>
    </row>
    <row r="752" ht="14.25" customHeight="1">
      <c r="A752" s="1"/>
      <c r="B752" s="1"/>
      <c r="C752" s="1"/>
      <c r="D752" s="1"/>
      <c r="E752" s="1"/>
      <c r="F752" s="1"/>
      <c r="G752" s="1"/>
    </row>
    <row r="753" ht="14.25" customHeight="1">
      <c r="A753" s="1"/>
      <c r="B753" s="1"/>
      <c r="C753" s="1"/>
      <c r="D753" s="1"/>
      <c r="E753" s="1"/>
      <c r="F753" s="1"/>
      <c r="G753" s="1"/>
    </row>
    <row r="754" ht="14.25" customHeight="1">
      <c r="A754" s="1"/>
      <c r="B754" s="1"/>
      <c r="C754" s="1"/>
      <c r="D754" s="1"/>
      <c r="E754" s="1"/>
      <c r="F754" s="1"/>
      <c r="G754" s="1"/>
    </row>
    <row r="755" ht="14.25" customHeight="1">
      <c r="A755" s="1"/>
      <c r="B755" s="1"/>
      <c r="C755" s="1"/>
      <c r="D755" s="1"/>
      <c r="E755" s="1"/>
      <c r="F755" s="1"/>
      <c r="G755" s="1"/>
    </row>
    <row r="756" ht="14.25" customHeight="1">
      <c r="A756" s="1"/>
      <c r="B756" s="1"/>
      <c r="C756" s="1"/>
      <c r="D756" s="1"/>
      <c r="E756" s="1"/>
      <c r="F756" s="1"/>
      <c r="G756" s="1"/>
    </row>
    <row r="757" ht="14.25" customHeight="1">
      <c r="A757" s="1"/>
      <c r="B757" s="1"/>
      <c r="C757" s="1"/>
      <c r="D757" s="1"/>
      <c r="E757" s="1"/>
      <c r="F757" s="1"/>
      <c r="G757" s="1"/>
    </row>
    <row r="758" ht="14.25" customHeight="1">
      <c r="A758" s="1"/>
      <c r="B758" s="1"/>
      <c r="C758" s="1"/>
      <c r="D758" s="1"/>
      <c r="E758" s="1"/>
      <c r="F758" s="1"/>
      <c r="G758" s="1"/>
    </row>
    <row r="759" ht="14.25" customHeight="1">
      <c r="A759" s="1"/>
      <c r="B759" s="1"/>
      <c r="C759" s="1"/>
      <c r="D759" s="1"/>
      <c r="E759" s="1"/>
      <c r="F759" s="1"/>
      <c r="G759" s="1"/>
    </row>
    <row r="760" ht="14.25" customHeight="1">
      <c r="A760" s="1"/>
      <c r="B760" s="1"/>
      <c r="C760" s="1"/>
      <c r="D760" s="1"/>
      <c r="E760" s="1"/>
      <c r="F760" s="1"/>
      <c r="G760" s="1"/>
    </row>
    <row r="761" ht="14.25" customHeight="1">
      <c r="A761" s="1"/>
      <c r="B761" s="1"/>
      <c r="C761" s="1"/>
      <c r="D761" s="1"/>
      <c r="E761" s="1"/>
      <c r="F761" s="1"/>
      <c r="G761" s="1"/>
    </row>
    <row r="762" ht="14.25" customHeight="1">
      <c r="A762" s="1"/>
      <c r="B762" s="1"/>
      <c r="C762" s="1"/>
      <c r="D762" s="1"/>
      <c r="E762" s="1"/>
      <c r="F762" s="1"/>
      <c r="G762" s="1"/>
    </row>
    <row r="763" ht="14.25" customHeight="1">
      <c r="A763" s="1"/>
      <c r="B763" s="1"/>
      <c r="C763" s="1"/>
      <c r="D763" s="1"/>
      <c r="E763" s="1"/>
      <c r="F763" s="1"/>
      <c r="G763" s="1"/>
    </row>
    <row r="764" ht="14.25" customHeight="1">
      <c r="A764" s="1"/>
      <c r="B764" s="1"/>
      <c r="C764" s="1"/>
      <c r="D764" s="1"/>
      <c r="E764" s="1"/>
      <c r="F764" s="1"/>
      <c r="G764" s="1"/>
    </row>
    <row r="765" ht="14.25" customHeight="1">
      <c r="A765" s="1"/>
      <c r="B765" s="1"/>
      <c r="C765" s="1"/>
      <c r="D765" s="1"/>
      <c r="E765" s="1"/>
      <c r="F765" s="1"/>
      <c r="G765" s="1"/>
    </row>
    <row r="766" ht="14.25" customHeight="1">
      <c r="A766" s="1"/>
      <c r="B766" s="1"/>
      <c r="C766" s="1"/>
      <c r="D766" s="1"/>
      <c r="E766" s="1"/>
      <c r="F766" s="1"/>
      <c r="G766" s="1"/>
    </row>
    <row r="767" ht="14.25" customHeight="1">
      <c r="A767" s="1"/>
      <c r="B767" s="1"/>
      <c r="C767" s="1"/>
      <c r="D767" s="1"/>
      <c r="E767" s="1"/>
      <c r="F767" s="1"/>
      <c r="G767" s="1"/>
    </row>
    <row r="768" ht="14.25" customHeight="1">
      <c r="A768" s="1"/>
      <c r="B768" s="1"/>
      <c r="C768" s="1"/>
      <c r="D768" s="1"/>
      <c r="E768" s="1"/>
      <c r="F768" s="1"/>
      <c r="G768" s="1"/>
    </row>
    <row r="769" ht="14.25" customHeight="1">
      <c r="A769" s="1"/>
      <c r="B769" s="1"/>
      <c r="C769" s="1"/>
      <c r="D769" s="1"/>
      <c r="E769" s="1"/>
      <c r="F769" s="1"/>
      <c r="G769" s="1"/>
    </row>
    <row r="770" ht="14.25" customHeight="1">
      <c r="A770" s="1"/>
      <c r="B770" s="1"/>
      <c r="C770" s="1"/>
      <c r="D770" s="1"/>
      <c r="E770" s="1"/>
      <c r="F770" s="1"/>
      <c r="G770" s="1"/>
    </row>
    <row r="771" ht="14.25" customHeight="1">
      <c r="A771" s="1"/>
      <c r="B771" s="1"/>
      <c r="C771" s="1"/>
      <c r="D771" s="1"/>
      <c r="E771" s="1"/>
      <c r="F771" s="1"/>
      <c r="G771" s="1"/>
    </row>
    <row r="772" ht="14.25" customHeight="1">
      <c r="A772" s="1"/>
      <c r="B772" s="1"/>
      <c r="C772" s="1"/>
      <c r="D772" s="1"/>
      <c r="E772" s="1"/>
      <c r="F772" s="1"/>
      <c r="G772" s="1"/>
    </row>
    <row r="773" ht="14.25" customHeight="1">
      <c r="A773" s="1"/>
      <c r="B773" s="1"/>
      <c r="C773" s="1"/>
      <c r="D773" s="1"/>
      <c r="E773" s="1"/>
      <c r="F773" s="1"/>
      <c r="G773" s="1"/>
    </row>
    <row r="774" ht="14.25" customHeight="1">
      <c r="A774" s="1"/>
      <c r="B774" s="1"/>
      <c r="C774" s="1"/>
      <c r="D774" s="1"/>
      <c r="E774" s="1"/>
      <c r="F774" s="1"/>
      <c r="G774" s="1"/>
    </row>
    <row r="775" ht="14.25" customHeight="1">
      <c r="A775" s="1"/>
      <c r="B775" s="1"/>
      <c r="C775" s="1"/>
      <c r="D775" s="1"/>
      <c r="E775" s="1"/>
      <c r="F775" s="1"/>
      <c r="G775" s="1"/>
    </row>
    <row r="776" ht="14.25" customHeight="1">
      <c r="A776" s="1"/>
      <c r="B776" s="1"/>
      <c r="C776" s="1"/>
      <c r="D776" s="1"/>
      <c r="E776" s="1"/>
      <c r="F776" s="1"/>
      <c r="G776" s="1"/>
    </row>
    <row r="777" ht="14.25" customHeight="1">
      <c r="A777" s="1"/>
      <c r="B777" s="1"/>
      <c r="C777" s="1"/>
      <c r="D777" s="1"/>
      <c r="E777" s="1"/>
      <c r="F777" s="1"/>
      <c r="G777" s="1"/>
    </row>
    <row r="778" ht="14.25" customHeight="1">
      <c r="A778" s="1"/>
      <c r="B778" s="1"/>
      <c r="C778" s="1"/>
      <c r="D778" s="1"/>
      <c r="E778" s="1"/>
      <c r="F778" s="1"/>
      <c r="G778" s="1"/>
    </row>
    <row r="779" ht="14.25" customHeight="1">
      <c r="A779" s="1"/>
      <c r="B779" s="1"/>
      <c r="C779" s="1"/>
      <c r="D779" s="1"/>
      <c r="E779" s="1"/>
      <c r="F779" s="1"/>
      <c r="G779" s="1"/>
    </row>
    <row r="780" ht="14.25" customHeight="1">
      <c r="A780" s="1"/>
      <c r="B780" s="1"/>
      <c r="C780" s="1"/>
      <c r="D780" s="1"/>
      <c r="E780" s="1"/>
      <c r="F780" s="1"/>
      <c r="G780" s="1"/>
    </row>
    <row r="781" ht="14.25" customHeight="1">
      <c r="A781" s="1"/>
      <c r="B781" s="1"/>
      <c r="C781" s="1"/>
      <c r="D781" s="1"/>
      <c r="E781" s="1"/>
      <c r="F781" s="1"/>
      <c r="G781" s="1"/>
    </row>
    <row r="782" ht="14.25" customHeight="1">
      <c r="A782" s="1"/>
      <c r="B782" s="1"/>
      <c r="C782" s="1"/>
      <c r="D782" s="1"/>
      <c r="E782" s="1"/>
      <c r="F782" s="1"/>
      <c r="G782" s="1"/>
    </row>
    <row r="783" ht="14.25" customHeight="1">
      <c r="A783" s="1"/>
      <c r="B783" s="1"/>
      <c r="C783" s="1"/>
      <c r="D783" s="1"/>
      <c r="E783" s="1"/>
      <c r="F783" s="1"/>
      <c r="G783" s="1"/>
    </row>
    <row r="784" ht="14.25" customHeight="1">
      <c r="A784" s="1"/>
      <c r="B784" s="1"/>
      <c r="C784" s="1"/>
      <c r="D784" s="1"/>
      <c r="E784" s="1"/>
      <c r="F784" s="1"/>
      <c r="G784" s="1"/>
    </row>
    <row r="785" ht="14.25" customHeight="1">
      <c r="A785" s="1"/>
      <c r="B785" s="1"/>
      <c r="C785" s="1"/>
      <c r="D785" s="1"/>
      <c r="E785" s="1"/>
      <c r="F785" s="1"/>
      <c r="G785" s="1"/>
    </row>
    <row r="786" ht="14.25" customHeight="1">
      <c r="A786" s="1"/>
      <c r="B786" s="1"/>
      <c r="C786" s="1"/>
      <c r="D786" s="1"/>
      <c r="E786" s="1"/>
      <c r="F786" s="1"/>
      <c r="G786" s="1"/>
    </row>
    <row r="787" ht="14.25" customHeight="1">
      <c r="A787" s="1"/>
      <c r="B787" s="1"/>
      <c r="C787" s="1"/>
      <c r="D787" s="1"/>
      <c r="E787" s="1"/>
      <c r="F787" s="1"/>
      <c r="G787" s="1"/>
    </row>
    <row r="788" ht="14.25" customHeight="1">
      <c r="A788" s="1"/>
      <c r="B788" s="1"/>
      <c r="C788" s="1"/>
      <c r="D788" s="1"/>
      <c r="E788" s="1"/>
      <c r="F788" s="1"/>
      <c r="G788" s="1"/>
    </row>
    <row r="789" ht="14.25" customHeight="1">
      <c r="A789" s="1"/>
      <c r="B789" s="1"/>
      <c r="C789" s="1"/>
      <c r="D789" s="1"/>
      <c r="E789" s="1"/>
      <c r="F789" s="1"/>
      <c r="G789" s="1"/>
    </row>
    <row r="790" ht="14.25" customHeight="1">
      <c r="A790" s="1"/>
      <c r="B790" s="1"/>
      <c r="C790" s="1"/>
      <c r="D790" s="1"/>
      <c r="E790" s="1"/>
      <c r="F790" s="1"/>
      <c r="G790" s="1"/>
    </row>
    <row r="791" ht="14.25" customHeight="1">
      <c r="A791" s="1"/>
      <c r="B791" s="1"/>
      <c r="C791" s="1"/>
      <c r="D791" s="1"/>
      <c r="E791" s="1"/>
      <c r="F791" s="1"/>
      <c r="G791" s="1"/>
    </row>
    <row r="792" ht="14.25" customHeight="1">
      <c r="A792" s="1"/>
      <c r="B792" s="1"/>
      <c r="C792" s="1"/>
      <c r="D792" s="1"/>
      <c r="E792" s="1"/>
      <c r="F792" s="1"/>
      <c r="G792" s="1"/>
    </row>
    <row r="793" ht="14.25" customHeight="1">
      <c r="A793" s="1"/>
      <c r="B793" s="1"/>
      <c r="C793" s="1"/>
      <c r="D793" s="1"/>
      <c r="E793" s="1"/>
      <c r="F793" s="1"/>
      <c r="G793" s="1"/>
    </row>
    <row r="794" ht="14.25" customHeight="1">
      <c r="A794" s="1"/>
      <c r="B794" s="1"/>
      <c r="C794" s="1"/>
      <c r="D794" s="1"/>
      <c r="E794" s="1"/>
      <c r="F794" s="1"/>
      <c r="G794" s="1"/>
    </row>
    <row r="795" ht="14.25" customHeight="1">
      <c r="A795" s="1"/>
      <c r="B795" s="1"/>
      <c r="C795" s="1"/>
      <c r="D795" s="1"/>
      <c r="E795" s="1"/>
      <c r="F795" s="1"/>
      <c r="G795" s="1"/>
    </row>
    <row r="796" ht="14.25" customHeight="1">
      <c r="A796" s="1"/>
      <c r="B796" s="1"/>
      <c r="C796" s="1"/>
      <c r="D796" s="1"/>
      <c r="E796" s="1"/>
      <c r="F796" s="1"/>
      <c r="G796" s="1"/>
    </row>
    <row r="797" ht="14.25" customHeight="1">
      <c r="A797" s="1"/>
      <c r="B797" s="1"/>
      <c r="C797" s="1"/>
      <c r="D797" s="1"/>
      <c r="E797" s="1"/>
      <c r="F797" s="1"/>
      <c r="G797" s="1"/>
    </row>
    <row r="798" ht="14.25" customHeight="1">
      <c r="A798" s="1"/>
      <c r="B798" s="1"/>
      <c r="C798" s="1"/>
      <c r="D798" s="1"/>
      <c r="E798" s="1"/>
      <c r="F798" s="1"/>
      <c r="G798" s="1"/>
    </row>
    <row r="799" ht="14.25" customHeight="1">
      <c r="A799" s="1"/>
      <c r="B799" s="1"/>
      <c r="C799" s="1"/>
      <c r="D799" s="1"/>
      <c r="E799" s="1"/>
      <c r="F799" s="1"/>
      <c r="G799" s="1"/>
    </row>
    <row r="800" ht="14.25" customHeight="1">
      <c r="A800" s="1"/>
      <c r="B800" s="1"/>
      <c r="C800" s="1"/>
      <c r="D800" s="1"/>
      <c r="E800" s="1"/>
      <c r="F800" s="1"/>
      <c r="G800" s="1"/>
    </row>
    <row r="801" ht="14.25" customHeight="1">
      <c r="A801" s="1"/>
      <c r="B801" s="1"/>
      <c r="C801" s="1"/>
      <c r="D801" s="1"/>
      <c r="E801" s="1"/>
      <c r="F801" s="1"/>
      <c r="G801" s="1"/>
    </row>
    <row r="802" ht="14.25" customHeight="1">
      <c r="A802" s="1"/>
      <c r="B802" s="1"/>
      <c r="C802" s="1"/>
      <c r="D802" s="1"/>
      <c r="E802" s="1"/>
      <c r="F802" s="1"/>
      <c r="G802" s="1"/>
    </row>
    <row r="803" ht="14.25" customHeight="1">
      <c r="A803" s="1"/>
      <c r="B803" s="1"/>
      <c r="C803" s="1"/>
      <c r="D803" s="1"/>
      <c r="E803" s="1"/>
      <c r="F803" s="1"/>
      <c r="G803" s="1"/>
    </row>
    <row r="804" ht="14.25" customHeight="1">
      <c r="A804" s="1"/>
      <c r="B804" s="1"/>
      <c r="C804" s="1"/>
      <c r="D804" s="1"/>
      <c r="E804" s="1"/>
      <c r="F804" s="1"/>
      <c r="G804" s="1"/>
    </row>
    <row r="805" ht="14.25" customHeight="1">
      <c r="A805" s="1"/>
      <c r="B805" s="1"/>
      <c r="C805" s="1"/>
      <c r="D805" s="1"/>
      <c r="E805" s="1"/>
      <c r="F805" s="1"/>
      <c r="G805" s="1"/>
    </row>
    <row r="806" ht="14.25" customHeight="1">
      <c r="A806" s="1"/>
      <c r="B806" s="1"/>
      <c r="C806" s="1"/>
      <c r="D806" s="1"/>
      <c r="E806" s="1"/>
      <c r="F806" s="1"/>
      <c r="G806" s="1"/>
    </row>
    <row r="807" ht="14.25" customHeight="1">
      <c r="A807" s="1"/>
      <c r="B807" s="1"/>
      <c r="C807" s="1"/>
      <c r="D807" s="1"/>
      <c r="E807" s="1"/>
      <c r="F807" s="1"/>
      <c r="G807" s="1"/>
    </row>
    <row r="808" ht="14.25" customHeight="1">
      <c r="A808" s="1"/>
      <c r="B808" s="1"/>
      <c r="C808" s="1"/>
      <c r="D808" s="1"/>
      <c r="E808" s="1"/>
      <c r="F808" s="1"/>
      <c r="G808" s="1"/>
    </row>
    <row r="809" ht="14.25" customHeight="1">
      <c r="A809" s="1"/>
      <c r="B809" s="1"/>
      <c r="C809" s="1"/>
      <c r="D809" s="1"/>
      <c r="E809" s="1"/>
      <c r="F809" s="1"/>
      <c r="G809" s="1"/>
    </row>
    <row r="810" ht="14.25" customHeight="1">
      <c r="A810" s="1"/>
      <c r="B810" s="1"/>
      <c r="C810" s="1"/>
      <c r="D810" s="1"/>
      <c r="E810" s="1"/>
      <c r="F810" s="1"/>
      <c r="G810" s="1"/>
    </row>
    <row r="811" ht="14.25" customHeight="1">
      <c r="A811" s="1"/>
      <c r="B811" s="1"/>
      <c r="C811" s="1"/>
      <c r="D811" s="1"/>
      <c r="E811" s="1"/>
      <c r="F811" s="1"/>
      <c r="G811" s="1"/>
    </row>
    <row r="812" ht="14.25" customHeight="1">
      <c r="A812" s="1"/>
      <c r="B812" s="1"/>
      <c r="C812" s="1"/>
      <c r="D812" s="1"/>
      <c r="E812" s="1"/>
      <c r="F812" s="1"/>
      <c r="G812" s="1"/>
    </row>
    <row r="813" ht="14.25" customHeight="1">
      <c r="A813" s="1"/>
      <c r="B813" s="1"/>
      <c r="C813" s="1"/>
      <c r="D813" s="1"/>
      <c r="E813" s="1"/>
      <c r="F813" s="1"/>
      <c r="G813" s="1"/>
    </row>
    <row r="814" ht="14.25" customHeight="1">
      <c r="A814" s="1"/>
      <c r="B814" s="1"/>
      <c r="C814" s="1"/>
      <c r="D814" s="1"/>
      <c r="E814" s="1"/>
      <c r="F814" s="1"/>
      <c r="G814" s="1"/>
    </row>
    <row r="815" ht="14.25" customHeight="1">
      <c r="A815" s="1"/>
      <c r="B815" s="1"/>
      <c r="C815" s="1"/>
      <c r="D815" s="1"/>
      <c r="E815" s="1"/>
      <c r="F815" s="1"/>
      <c r="G815" s="1"/>
    </row>
    <row r="816" ht="14.25" customHeight="1">
      <c r="A816" s="1"/>
      <c r="B816" s="1"/>
      <c r="C816" s="1"/>
      <c r="D816" s="1"/>
      <c r="E816" s="1"/>
      <c r="F816" s="1"/>
      <c r="G816" s="1"/>
    </row>
    <row r="817" ht="14.25" customHeight="1">
      <c r="A817" s="1"/>
      <c r="B817" s="1"/>
      <c r="C817" s="1"/>
      <c r="D817" s="1"/>
      <c r="E817" s="1"/>
      <c r="F817" s="1"/>
      <c r="G817" s="1"/>
    </row>
    <row r="818" ht="14.25" customHeight="1">
      <c r="A818" s="1"/>
      <c r="B818" s="1"/>
      <c r="C818" s="1"/>
      <c r="D818" s="1"/>
      <c r="E818" s="1"/>
      <c r="F818" s="1"/>
      <c r="G818" s="1"/>
    </row>
    <row r="819" ht="14.25" customHeight="1">
      <c r="A819" s="1"/>
      <c r="B819" s="1"/>
      <c r="C819" s="1"/>
      <c r="D819" s="1"/>
      <c r="E819" s="1"/>
      <c r="F819" s="1"/>
      <c r="G819" s="1"/>
    </row>
    <row r="820" ht="14.25" customHeight="1">
      <c r="A820" s="1"/>
      <c r="B820" s="1"/>
      <c r="C820" s="1"/>
      <c r="D820" s="1"/>
      <c r="E820" s="1"/>
      <c r="F820" s="1"/>
      <c r="G820" s="1"/>
    </row>
    <row r="821" ht="14.25" customHeight="1">
      <c r="A821" s="1"/>
      <c r="B821" s="1"/>
      <c r="C821" s="1"/>
      <c r="D821" s="1"/>
      <c r="E821" s="1"/>
      <c r="F821" s="1"/>
      <c r="G821" s="1"/>
    </row>
    <row r="822" ht="14.25" customHeight="1">
      <c r="A822" s="1"/>
      <c r="B822" s="1"/>
      <c r="C822" s="1"/>
      <c r="D822" s="1"/>
      <c r="E822" s="1"/>
      <c r="F822" s="1"/>
      <c r="G822" s="1"/>
    </row>
    <row r="823" ht="14.25" customHeight="1">
      <c r="A823" s="1"/>
      <c r="B823" s="1"/>
      <c r="C823" s="1"/>
      <c r="D823" s="1"/>
      <c r="E823" s="1"/>
      <c r="F823" s="1"/>
      <c r="G823" s="1"/>
    </row>
    <row r="824" ht="14.25" customHeight="1">
      <c r="A824" s="1"/>
      <c r="B824" s="1"/>
      <c r="C824" s="1"/>
      <c r="D824" s="1"/>
      <c r="E824" s="1"/>
      <c r="F824" s="1"/>
      <c r="G824" s="1"/>
    </row>
    <row r="825" ht="14.25" customHeight="1">
      <c r="A825" s="1"/>
      <c r="B825" s="1"/>
      <c r="C825" s="1"/>
      <c r="D825" s="1"/>
      <c r="E825" s="1"/>
      <c r="F825" s="1"/>
      <c r="G825" s="1"/>
    </row>
    <row r="826" ht="14.25" customHeight="1">
      <c r="A826" s="1"/>
      <c r="B826" s="1"/>
      <c r="C826" s="1"/>
      <c r="D826" s="1"/>
      <c r="E826" s="1"/>
      <c r="F826" s="1"/>
      <c r="G826" s="1"/>
    </row>
    <row r="827" ht="14.25" customHeight="1">
      <c r="A827" s="1"/>
      <c r="B827" s="1"/>
      <c r="C827" s="1"/>
      <c r="D827" s="1"/>
      <c r="E827" s="1"/>
      <c r="F827" s="1"/>
      <c r="G827" s="1"/>
    </row>
    <row r="828" ht="14.25" customHeight="1">
      <c r="A828" s="1"/>
      <c r="B828" s="1"/>
      <c r="C828" s="1"/>
      <c r="D828" s="1"/>
      <c r="E828" s="1"/>
      <c r="F828" s="1"/>
      <c r="G828" s="1"/>
    </row>
    <row r="829" ht="14.25" customHeight="1">
      <c r="A829" s="1"/>
      <c r="B829" s="1"/>
      <c r="C829" s="1"/>
      <c r="D829" s="1"/>
      <c r="E829" s="1"/>
      <c r="F829" s="1"/>
      <c r="G829" s="1"/>
    </row>
    <row r="830" ht="14.25" customHeight="1">
      <c r="A830" s="1"/>
      <c r="B830" s="1"/>
      <c r="C830" s="1"/>
      <c r="D830" s="1"/>
      <c r="E830" s="1"/>
      <c r="F830" s="1"/>
      <c r="G830" s="1"/>
    </row>
    <row r="831" ht="14.25" customHeight="1">
      <c r="A831" s="1"/>
      <c r="B831" s="1"/>
      <c r="C831" s="1"/>
      <c r="D831" s="1"/>
      <c r="E831" s="1"/>
      <c r="F831" s="1"/>
      <c r="G831" s="1"/>
    </row>
    <row r="832" ht="14.25" customHeight="1">
      <c r="A832" s="1"/>
      <c r="B832" s="1"/>
      <c r="C832" s="1"/>
      <c r="D832" s="1"/>
      <c r="E832" s="1"/>
      <c r="F832" s="1"/>
      <c r="G832" s="1"/>
    </row>
    <row r="833" ht="14.25" customHeight="1">
      <c r="A833" s="1"/>
      <c r="B833" s="1"/>
      <c r="C833" s="1"/>
      <c r="D833" s="1"/>
      <c r="E833" s="1"/>
      <c r="F833" s="1"/>
      <c r="G833" s="1"/>
    </row>
    <row r="834" ht="14.25" customHeight="1">
      <c r="A834" s="1"/>
      <c r="B834" s="1"/>
      <c r="C834" s="1"/>
      <c r="D834" s="1"/>
      <c r="E834" s="1"/>
      <c r="F834" s="1"/>
      <c r="G834" s="1"/>
    </row>
    <row r="835" ht="14.25" customHeight="1">
      <c r="A835" s="1"/>
      <c r="B835" s="1"/>
      <c r="C835" s="1"/>
      <c r="D835" s="1"/>
      <c r="E835" s="1"/>
      <c r="F835" s="1"/>
      <c r="G835" s="1"/>
    </row>
    <row r="836" ht="14.25" customHeight="1">
      <c r="A836" s="1"/>
      <c r="B836" s="1"/>
      <c r="C836" s="1"/>
      <c r="D836" s="1"/>
      <c r="E836" s="1"/>
      <c r="F836" s="1"/>
      <c r="G836" s="1"/>
    </row>
    <row r="837" ht="14.25" customHeight="1">
      <c r="A837" s="1"/>
      <c r="B837" s="1"/>
      <c r="C837" s="1"/>
      <c r="D837" s="1"/>
      <c r="E837" s="1"/>
      <c r="F837" s="1"/>
      <c r="G837" s="1"/>
    </row>
    <row r="838" ht="14.25" customHeight="1">
      <c r="A838" s="1"/>
      <c r="B838" s="1"/>
      <c r="C838" s="1"/>
      <c r="D838" s="1"/>
      <c r="E838" s="1"/>
      <c r="F838" s="1"/>
      <c r="G838" s="1"/>
    </row>
    <row r="839" ht="14.25" customHeight="1">
      <c r="A839" s="1"/>
      <c r="B839" s="1"/>
      <c r="C839" s="1"/>
      <c r="D839" s="1"/>
      <c r="E839" s="1"/>
      <c r="F839" s="1"/>
      <c r="G839" s="1"/>
    </row>
    <row r="840" ht="14.25" customHeight="1">
      <c r="A840" s="1"/>
      <c r="B840" s="1"/>
      <c r="C840" s="1"/>
      <c r="D840" s="1"/>
      <c r="E840" s="1"/>
      <c r="F840" s="1"/>
      <c r="G840" s="1"/>
    </row>
    <row r="841" ht="14.25" customHeight="1">
      <c r="A841" s="1"/>
      <c r="B841" s="1"/>
      <c r="C841" s="1"/>
      <c r="D841" s="1"/>
      <c r="E841" s="1"/>
      <c r="F841" s="1"/>
      <c r="G841" s="1"/>
    </row>
    <row r="842" ht="14.25" customHeight="1">
      <c r="A842" s="1"/>
      <c r="B842" s="1"/>
      <c r="C842" s="1"/>
      <c r="D842" s="1"/>
      <c r="E842" s="1"/>
      <c r="F842" s="1"/>
      <c r="G842" s="1"/>
    </row>
    <row r="843" ht="14.25" customHeight="1">
      <c r="A843" s="1"/>
      <c r="B843" s="1"/>
      <c r="C843" s="1"/>
      <c r="D843" s="1"/>
      <c r="E843" s="1"/>
      <c r="F843" s="1"/>
      <c r="G843" s="1"/>
    </row>
    <row r="844" ht="14.25" customHeight="1">
      <c r="A844" s="1"/>
      <c r="B844" s="1"/>
      <c r="C844" s="1"/>
      <c r="D844" s="1"/>
      <c r="E844" s="1"/>
      <c r="F844" s="1"/>
      <c r="G844" s="1"/>
    </row>
    <row r="845" ht="14.25" customHeight="1">
      <c r="A845" s="1"/>
      <c r="B845" s="1"/>
      <c r="C845" s="1"/>
      <c r="D845" s="1"/>
      <c r="E845" s="1"/>
      <c r="F845" s="1"/>
      <c r="G845" s="1"/>
    </row>
    <row r="846" ht="14.25" customHeight="1">
      <c r="A846" s="1"/>
      <c r="B846" s="1"/>
      <c r="C846" s="1"/>
      <c r="D846" s="1"/>
      <c r="E846" s="1"/>
      <c r="F846" s="1"/>
      <c r="G846" s="1"/>
    </row>
    <row r="847" ht="14.25" customHeight="1">
      <c r="A847" s="1"/>
      <c r="B847" s="1"/>
      <c r="C847" s="1"/>
      <c r="D847" s="1"/>
      <c r="E847" s="1"/>
      <c r="F847" s="1"/>
      <c r="G847" s="1"/>
    </row>
    <row r="848" ht="14.25" customHeight="1">
      <c r="A848" s="1"/>
      <c r="B848" s="1"/>
      <c r="C848" s="1"/>
      <c r="D848" s="1"/>
      <c r="E848" s="1"/>
      <c r="F848" s="1"/>
      <c r="G848" s="1"/>
    </row>
    <row r="849" ht="14.25" customHeight="1">
      <c r="A849" s="1"/>
      <c r="B849" s="1"/>
      <c r="C849" s="1"/>
      <c r="D849" s="1"/>
      <c r="E849" s="1"/>
      <c r="F849" s="1"/>
      <c r="G849" s="1"/>
    </row>
    <row r="850" ht="14.25" customHeight="1">
      <c r="A850" s="1"/>
      <c r="B850" s="1"/>
      <c r="C850" s="1"/>
      <c r="D850" s="1"/>
      <c r="E850" s="1"/>
      <c r="F850" s="1"/>
      <c r="G850" s="1"/>
    </row>
    <row r="851" ht="14.25" customHeight="1">
      <c r="A851" s="1"/>
      <c r="B851" s="1"/>
      <c r="C851" s="1"/>
      <c r="D851" s="1"/>
      <c r="E851" s="1"/>
      <c r="F851" s="1"/>
      <c r="G851" s="1"/>
    </row>
    <row r="852" ht="14.25" customHeight="1">
      <c r="A852" s="1"/>
      <c r="B852" s="1"/>
      <c r="C852" s="1"/>
      <c r="D852" s="1"/>
      <c r="E852" s="1"/>
      <c r="F852" s="1"/>
      <c r="G852" s="1"/>
    </row>
    <row r="853" ht="14.25" customHeight="1">
      <c r="A853" s="1"/>
      <c r="B853" s="1"/>
      <c r="C853" s="1"/>
      <c r="D853" s="1"/>
      <c r="E853" s="1"/>
      <c r="F853" s="1"/>
      <c r="G853" s="1"/>
    </row>
    <row r="854" ht="14.25" customHeight="1">
      <c r="A854" s="1"/>
      <c r="B854" s="1"/>
      <c r="C854" s="1"/>
      <c r="D854" s="1"/>
      <c r="E854" s="1"/>
      <c r="F854" s="1"/>
      <c r="G854" s="1"/>
    </row>
    <row r="855" ht="14.25" customHeight="1">
      <c r="A855" s="1"/>
      <c r="B855" s="1"/>
      <c r="C855" s="1"/>
      <c r="D855" s="1"/>
      <c r="E855" s="1"/>
      <c r="F855" s="1"/>
      <c r="G855" s="1"/>
    </row>
    <row r="856" ht="14.25" customHeight="1">
      <c r="A856" s="1"/>
      <c r="B856" s="1"/>
      <c r="C856" s="1"/>
      <c r="D856" s="1"/>
      <c r="E856" s="1"/>
      <c r="F856" s="1"/>
      <c r="G856" s="1"/>
    </row>
    <row r="857" ht="14.25" customHeight="1">
      <c r="A857" s="1"/>
      <c r="B857" s="1"/>
      <c r="C857" s="1"/>
      <c r="D857" s="1"/>
      <c r="E857" s="1"/>
      <c r="F857" s="1"/>
      <c r="G857" s="1"/>
    </row>
    <row r="858" ht="14.25" customHeight="1">
      <c r="A858" s="1"/>
      <c r="B858" s="1"/>
      <c r="C858" s="1"/>
      <c r="D858" s="1"/>
      <c r="E858" s="1"/>
      <c r="F858" s="1"/>
      <c r="G858" s="1"/>
    </row>
    <row r="859" ht="14.25" customHeight="1">
      <c r="A859" s="1"/>
      <c r="B859" s="1"/>
      <c r="C859" s="1"/>
      <c r="D859" s="1"/>
      <c r="E859" s="1"/>
      <c r="F859" s="1"/>
      <c r="G859" s="1"/>
    </row>
    <row r="860" ht="14.25" customHeight="1">
      <c r="A860" s="1"/>
      <c r="B860" s="1"/>
      <c r="C860" s="1"/>
      <c r="D860" s="1"/>
      <c r="E860" s="1"/>
      <c r="F860" s="1"/>
      <c r="G860" s="1"/>
    </row>
    <row r="861" ht="14.25" customHeight="1">
      <c r="A861" s="1"/>
      <c r="B861" s="1"/>
      <c r="C861" s="1"/>
      <c r="D861" s="1"/>
      <c r="E861" s="1"/>
      <c r="F861" s="1"/>
      <c r="G861" s="1"/>
    </row>
    <row r="862" ht="14.25" customHeight="1">
      <c r="A862" s="1"/>
      <c r="B862" s="1"/>
      <c r="C862" s="1"/>
      <c r="D862" s="1"/>
      <c r="E862" s="1"/>
      <c r="F862" s="1"/>
      <c r="G862" s="1"/>
    </row>
    <row r="863" ht="14.25" customHeight="1">
      <c r="A863" s="1"/>
      <c r="B863" s="1"/>
      <c r="C863" s="1"/>
      <c r="D863" s="1"/>
      <c r="E863" s="1"/>
      <c r="F863" s="1"/>
      <c r="G863" s="1"/>
    </row>
    <row r="864" ht="14.25" customHeight="1">
      <c r="A864" s="1"/>
      <c r="B864" s="1"/>
      <c r="C864" s="1"/>
      <c r="D864" s="1"/>
      <c r="E864" s="1"/>
      <c r="F864" s="1"/>
      <c r="G864" s="1"/>
    </row>
    <row r="865" ht="14.25" customHeight="1">
      <c r="A865" s="1"/>
      <c r="B865" s="1"/>
      <c r="C865" s="1"/>
      <c r="D865" s="1"/>
      <c r="E865" s="1"/>
      <c r="F865" s="1"/>
      <c r="G865" s="1"/>
    </row>
    <row r="866" ht="14.25" customHeight="1">
      <c r="A866" s="1"/>
      <c r="B866" s="1"/>
      <c r="C866" s="1"/>
      <c r="D866" s="1"/>
      <c r="E866" s="1"/>
      <c r="F866" s="1"/>
      <c r="G866" s="1"/>
    </row>
    <row r="867" ht="14.25" customHeight="1">
      <c r="A867" s="1"/>
      <c r="B867" s="1"/>
      <c r="C867" s="1"/>
      <c r="D867" s="1"/>
      <c r="E867" s="1"/>
      <c r="F867" s="1"/>
      <c r="G867" s="1"/>
    </row>
    <row r="868" ht="14.25" customHeight="1">
      <c r="A868" s="1"/>
      <c r="B868" s="1"/>
      <c r="C868" s="1"/>
      <c r="D868" s="1"/>
      <c r="E868" s="1"/>
      <c r="F868" s="1"/>
      <c r="G868" s="1"/>
    </row>
    <row r="869" ht="14.25" customHeight="1">
      <c r="A869" s="1"/>
      <c r="B869" s="1"/>
      <c r="C869" s="1"/>
      <c r="D869" s="1"/>
      <c r="E869" s="1"/>
      <c r="F869" s="1"/>
      <c r="G869" s="1"/>
    </row>
    <row r="870" ht="14.25" customHeight="1">
      <c r="A870" s="1"/>
      <c r="B870" s="1"/>
      <c r="C870" s="1"/>
      <c r="D870" s="1"/>
      <c r="E870" s="1"/>
      <c r="F870" s="1"/>
      <c r="G870" s="1"/>
    </row>
    <row r="871" ht="14.25" customHeight="1">
      <c r="A871" s="1"/>
      <c r="B871" s="1"/>
      <c r="C871" s="1"/>
      <c r="D871" s="1"/>
      <c r="E871" s="1"/>
      <c r="F871" s="1"/>
      <c r="G871" s="1"/>
    </row>
    <row r="872" ht="14.25" customHeight="1">
      <c r="A872" s="1"/>
      <c r="B872" s="1"/>
      <c r="C872" s="1"/>
      <c r="D872" s="1"/>
      <c r="E872" s="1"/>
      <c r="F872" s="1"/>
      <c r="G872" s="1"/>
    </row>
    <row r="873" ht="14.25" customHeight="1">
      <c r="A873" s="1"/>
      <c r="B873" s="1"/>
      <c r="C873" s="1"/>
      <c r="D873" s="1"/>
      <c r="E873" s="1"/>
      <c r="F873" s="1"/>
      <c r="G873" s="1"/>
    </row>
    <row r="874" ht="14.25" customHeight="1">
      <c r="A874" s="1"/>
      <c r="B874" s="1"/>
      <c r="C874" s="1"/>
      <c r="D874" s="1"/>
      <c r="E874" s="1"/>
      <c r="F874" s="1"/>
      <c r="G874" s="1"/>
    </row>
    <row r="875" ht="14.25" customHeight="1">
      <c r="A875" s="1"/>
      <c r="B875" s="1"/>
      <c r="C875" s="1"/>
      <c r="D875" s="1"/>
      <c r="E875" s="1"/>
      <c r="F875" s="1"/>
      <c r="G875" s="1"/>
    </row>
    <row r="876" ht="14.25" customHeight="1">
      <c r="A876" s="1"/>
      <c r="B876" s="1"/>
      <c r="C876" s="1"/>
      <c r="D876" s="1"/>
      <c r="E876" s="1"/>
      <c r="F876" s="1"/>
      <c r="G876" s="1"/>
    </row>
    <row r="877" ht="14.25" customHeight="1">
      <c r="A877" s="1"/>
      <c r="B877" s="1"/>
      <c r="C877" s="1"/>
      <c r="D877" s="1"/>
      <c r="E877" s="1"/>
      <c r="F877" s="1"/>
      <c r="G877" s="1"/>
    </row>
    <row r="878" ht="14.25" customHeight="1">
      <c r="A878" s="1"/>
      <c r="B878" s="1"/>
      <c r="C878" s="1"/>
      <c r="D878" s="1"/>
      <c r="E878" s="1"/>
      <c r="F878" s="1"/>
      <c r="G878" s="1"/>
    </row>
    <row r="879" ht="14.25" customHeight="1">
      <c r="A879" s="1"/>
      <c r="B879" s="1"/>
      <c r="C879" s="1"/>
      <c r="D879" s="1"/>
      <c r="E879" s="1"/>
      <c r="F879" s="1"/>
      <c r="G879" s="1"/>
    </row>
    <row r="880" ht="14.25" customHeight="1">
      <c r="A880" s="1"/>
      <c r="B880" s="1"/>
      <c r="C880" s="1"/>
      <c r="D880" s="1"/>
      <c r="E880" s="1"/>
      <c r="F880" s="1"/>
      <c r="G880" s="1"/>
    </row>
    <row r="881" ht="14.25" customHeight="1">
      <c r="A881" s="1"/>
      <c r="B881" s="1"/>
      <c r="C881" s="1"/>
      <c r="D881" s="1"/>
      <c r="E881" s="1"/>
      <c r="F881" s="1"/>
      <c r="G881" s="1"/>
    </row>
    <row r="882" ht="14.25" customHeight="1">
      <c r="A882" s="1"/>
      <c r="B882" s="1"/>
      <c r="C882" s="1"/>
      <c r="D882" s="1"/>
      <c r="E882" s="1"/>
      <c r="F882" s="1"/>
      <c r="G882" s="1"/>
    </row>
    <row r="883" ht="14.25" customHeight="1">
      <c r="A883" s="1"/>
      <c r="B883" s="1"/>
      <c r="C883" s="1"/>
      <c r="D883" s="1"/>
      <c r="E883" s="1"/>
      <c r="F883" s="1"/>
      <c r="G883" s="1"/>
    </row>
    <row r="884" ht="14.25" customHeight="1">
      <c r="A884" s="1"/>
      <c r="B884" s="1"/>
      <c r="C884" s="1"/>
      <c r="D884" s="1"/>
      <c r="E884" s="1"/>
      <c r="F884" s="1"/>
      <c r="G884" s="1"/>
    </row>
    <row r="885" ht="14.25" customHeight="1">
      <c r="A885" s="1"/>
      <c r="B885" s="1"/>
      <c r="C885" s="1"/>
      <c r="D885" s="1"/>
      <c r="E885" s="1"/>
      <c r="F885" s="1"/>
      <c r="G885" s="1"/>
    </row>
    <row r="886" ht="14.25" customHeight="1">
      <c r="A886" s="1"/>
      <c r="B886" s="1"/>
      <c r="C886" s="1"/>
      <c r="D886" s="1"/>
      <c r="E886" s="1"/>
      <c r="F886" s="1"/>
      <c r="G886" s="1"/>
    </row>
    <row r="887" ht="14.25" customHeight="1">
      <c r="A887" s="1"/>
      <c r="B887" s="1"/>
      <c r="C887" s="1"/>
      <c r="D887" s="1"/>
      <c r="E887" s="1"/>
      <c r="F887" s="1"/>
      <c r="G887" s="1"/>
    </row>
    <row r="888" ht="14.25" customHeight="1">
      <c r="A888" s="1"/>
      <c r="B888" s="1"/>
      <c r="C888" s="1"/>
      <c r="D888" s="1"/>
      <c r="E888" s="1"/>
      <c r="F888" s="1"/>
      <c r="G888" s="1"/>
    </row>
    <row r="889" ht="14.25" customHeight="1">
      <c r="A889" s="1"/>
      <c r="B889" s="1"/>
      <c r="C889" s="1"/>
      <c r="D889" s="1"/>
      <c r="E889" s="1"/>
      <c r="F889" s="1"/>
      <c r="G889" s="1"/>
    </row>
    <row r="890" ht="14.25" customHeight="1">
      <c r="A890" s="1"/>
      <c r="B890" s="1"/>
      <c r="C890" s="1"/>
      <c r="D890" s="1"/>
      <c r="E890" s="1"/>
      <c r="F890" s="1"/>
      <c r="G890" s="1"/>
    </row>
    <row r="891" ht="14.25" customHeight="1">
      <c r="A891" s="1"/>
      <c r="B891" s="1"/>
      <c r="C891" s="1"/>
      <c r="D891" s="1"/>
      <c r="E891" s="1"/>
      <c r="F891" s="1"/>
      <c r="G891" s="1"/>
    </row>
    <row r="892" ht="14.25" customHeight="1">
      <c r="A892" s="1"/>
      <c r="B892" s="1"/>
      <c r="C892" s="1"/>
      <c r="D892" s="1"/>
      <c r="E892" s="1"/>
      <c r="F892" s="1"/>
      <c r="G892" s="1"/>
    </row>
    <row r="893" ht="14.25" customHeight="1">
      <c r="A893" s="1"/>
      <c r="B893" s="1"/>
      <c r="C893" s="1"/>
      <c r="D893" s="1"/>
      <c r="E893" s="1"/>
      <c r="F893" s="1"/>
      <c r="G893" s="1"/>
    </row>
    <row r="894" ht="14.25" customHeight="1">
      <c r="A894" s="1"/>
      <c r="B894" s="1"/>
      <c r="C894" s="1"/>
      <c r="D894" s="1"/>
      <c r="E894" s="1"/>
      <c r="F894" s="1"/>
      <c r="G894" s="1"/>
    </row>
    <row r="895" ht="14.25" customHeight="1">
      <c r="A895" s="1"/>
      <c r="B895" s="1"/>
      <c r="C895" s="1"/>
      <c r="D895" s="1"/>
      <c r="E895" s="1"/>
      <c r="F895" s="1"/>
      <c r="G895" s="1"/>
    </row>
    <row r="896" ht="14.25" customHeight="1">
      <c r="A896" s="1"/>
      <c r="B896" s="1"/>
      <c r="C896" s="1"/>
      <c r="D896" s="1"/>
      <c r="E896" s="1"/>
      <c r="F896" s="1"/>
      <c r="G896" s="1"/>
    </row>
    <row r="897" ht="14.25" customHeight="1">
      <c r="A897" s="1"/>
      <c r="B897" s="1"/>
      <c r="C897" s="1"/>
      <c r="D897" s="1"/>
      <c r="E897" s="1"/>
      <c r="F897" s="1"/>
      <c r="G897" s="1"/>
    </row>
    <row r="898" ht="14.25" customHeight="1">
      <c r="A898" s="1"/>
      <c r="B898" s="1"/>
      <c r="C898" s="1"/>
      <c r="D898" s="1"/>
      <c r="E898" s="1"/>
      <c r="F898" s="1"/>
      <c r="G898" s="1"/>
    </row>
    <row r="899" ht="14.25" customHeight="1">
      <c r="A899" s="1"/>
      <c r="B899" s="1"/>
      <c r="C899" s="1"/>
      <c r="D899" s="1"/>
      <c r="E899" s="1"/>
      <c r="F899" s="1"/>
      <c r="G899" s="1"/>
    </row>
    <row r="900" ht="14.25" customHeight="1">
      <c r="A900" s="1"/>
      <c r="B900" s="1"/>
      <c r="C900" s="1"/>
      <c r="D900" s="1"/>
      <c r="E900" s="1"/>
      <c r="F900" s="1"/>
      <c r="G900" s="1"/>
    </row>
    <row r="901" ht="14.25" customHeight="1">
      <c r="A901" s="1"/>
      <c r="B901" s="1"/>
      <c r="C901" s="1"/>
      <c r="D901" s="1"/>
      <c r="E901" s="1"/>
      <c r="F901" s="1"/>
      <c r="G901" s="1"/>
    </row>
    <row r="902" ht="14.25" customHeight="1">
      <c r="A902" s="1"/>
      <c r="B902" s="1"/>
      <c r="C902" s="1"/>
      <c r="D902" s="1"/>
      <c r="E902" s="1"/>
      <c r="F902" s="1"/>
      <c r="G902" s="1"/>
    </row>
    <row r="903" ht="14.25" customHeight="1">
      <c r="A903" s="1"/>
      <c r="B903" s="1"/>
      <c r="C903" s="1"/>
      <c r="D903" s="1"/>
      <c r="E903" s="1"/>
      <c r="F903" s="1"/>
      <c r="G903" s="1"/>
    </row>
    <row r="904" ht="14.25" customHeight="1">
      <c r="A904" s="1"/>
      <c r="B904" s="1"/>
      <c r="C904" s="1"/>
      <c r="D904" s="1"/>
      <c r="E904" s="1"/>
      <c r="F904" s="1"/>
      <c r="G904" s="1"/>
    </row>
    <row r="905" ht="14.25" customHeight="1">
      <c r="A905" s="1"/>
      <c r="B905" s="1"/>
      <c r="C905" s="1"/>
      <c r="D905" s="1"/>
      <c r="E905" s="1"/>
      <c r="F905" s="1"/>
      <c r="G905" s="1"/>
    </row>
    <row r="906" ht="14.25" customHeight="1">
      <c r="A906" s="1"/>
      <c r="B906" s="1"/>
      <c r="C906" s="1"/>
      <c r="D906" s="1"/>
      <c r="E906" s="1"/>
      <c r="F906" s="1"/>
      <c r="G906" s="1"/>
    </row>
    <row r="907" ht="14.25" customHeight="1">
      <c r="A907" s="1"/>
      <c r="B907" s="1"/>
      <c r="C907" s="1"/>
      <c r="D907" s="1"/>
      <c r="E907" s="1"/>
      <c r="F907" s="1"/>
      <c r="G907" s="1"/>
    </row>
    <row r="908" ht="14.25" customHeight="1">
      <c r="A908" s="1"/>
      <c r="B908" s="1"/>
      <c r="C908" s="1"/>
      <c r="D908" s="1"/>
      <c r="E908" s="1"/>
      <c r="F908" s="1"/>
      <c r="G908" s="1"/>
    </row>
    <row r="909" ht="14.25" customHeight="1">
      <c r="A909" s="1"/>
      <c r="B909" s="1"/>
      <c r="C909" s="1"/>
      <c r="D909" s="1"/>
      <c r="E909" s="1"/>
      <c r="F909" s="1"/>
      <c r="G909" s="1"/>
    </row>
    <row r="910" ht="14.25" customHeight="1">
      <c r="A910" s="1"/>
      <c r="B910" s="1"/>
      <c r="C910" s="1"/>
      <c r="D910" s="1"/>
      <c r="E910" s="1"/>
      <c r="F910" s="1"/>
      <c r="G910" s="1"/>
    </row>
    <row r="911" ht="14.25" customHeight="1">
      <c r="A911" s="1"/>
      <c r="B911" s="1"/>
      <c r="C911" s="1"/>
      <c r="D911" s="1"/>
      <c r="E911" s="1"/>
      <c r="F911" s="1"/>
      <c r="G911" s="1"/>
    </row>
    <row r="912" ht="14.25" customHeight="1">
      <c r="A912" s="1"/>
      <c r="B912" s="1"/>
      <c r="C912" s="1"/>
      <c r="D912" s="1"/>
      <c r="E912" s="1"/>
      <c r="F912" s="1"/>
      <c r="G912" s="1"/>
    </row>
    <row r="913" ht="14.25" customHeight="1">
      <c r="A913" s="1"/>
      <c r="B913" s="1"/>
      <c r="C913" s="1"/>
      <c r="D913" s="1"/>
      <c r="E913" s="1"/>
      <c r="F913" s="1"/>
      <c r="G913" s="1"/>
    </row>
    <row r="914" ht="14.25" customHeight="1">
      <c r="A914" s="1"/>
      <c r="B914" s="1"/>
      <c r="C914" s="1"/>
      <c r="D914" s="1"/>
      <c r="E914" s="1"/>
      <c r="F914" s="1"/>
      <c r="G914" s="1"/>
    </row>
    <row r="915" ht="14.25" customHeight="1">
      <c r="A915" s="1"/>
      <c r="B915" s="1"/>
      <c r="C915" s="1"/>
      <c r="D915" s="1"/>
      <c r="E915" s="1"/>
      <c r="F915" s="1"/>
      <c r="G915" s="1"/>
    </row>
    <row r="916" ht="14.25" customHeight="1">
      <c r="A916" s="1"/>
      <c r="B916" s="1"/>
      <c r="C916" s="1"/>
      <c r="D916" s="1"/>
      <c r="E916" s="1"/>
      <c r="F916" s="1"/>
      <c r="G916" s="1"/>
    </row>
    <row r="917" ht="14.25" customHeight="1">
      <c r="A917" s="1"/>
      <c r="B917" s="1"/>
      <c r="C917" s="1"/>
      <c r="D917" s="1"/>
      <c r="E917" s="1"/>
      <c r="F917" s="1"/>
      <c r="G917" s="1"/>
    </row>
    <row r="918" ht="14.25" customHeight="1">
      <c r="A918" s="1"/>
      <c r="B918" s="1"/>
      <c r="C918" s="1"/>
      <c r="D918" s="1"/>
      <c r="E918" s="1"/>
      <c r="F918" s="1"/>
      <c r="G918" s="1"/>
    </row>
    <row r="919" ht="14.25" customHeight="1">
      <c r="A919" s="1"/>
      <c r="B919" s="1"/>
      <c r="C919" s="1"/>
      <c r="D919" s="1"/>
      <c r="E919" s="1"/>
      <c r="F919" s="1"/>
      <c r="G919" s="1"/>
    </row>
    <row r="920" ht="14.25" customHeight="1">
      <c r="A920" s="1"/>
      <c r="B920" s="1"/>
      <c r="C920" s="1"/>
      <c r="D920" s="1"/>
      <c r="E920" s="1"/>
      <c r="F920" s="1"/>
      <c r="G920" s="1"/>
    </row>
    <row r="921" ht="14.25" customHeight="1">
      <c r="A921" s="1"/>
      <c r="B921" s="1"/>
      <c r="C921" s="1"/>
      <c r="D921" s="1"/>
      <c r="E921" s="1"/>
      <c r="F921" s="1"/>
      <c r="G921" s="1"/>
    </row>
    <row r="922" ht="14.25" customHeight="1">
      <c r="A922" s="1"/>
      <c r="B922" s="1"/>
      <c r="C922" s="1"/>
      <c r="D922" s="1"/>
      <c r="E922" s="1"/>
      <c r="F922" s="1"/>
      <c r="G922" s="1"/>
    </row>
    <row r="923" ht="14.25" customHeight="1">
      <c r="A923" s="1"/>
      <c r="B923" s="1"/>
      <c r="C923" s="1"/>
      <c r="D923" s="1"/>
      <c r="E923" s="1"/>
      <c r="F923" s="1"/>
      <c r="G923" s="1"/>
    </row>
    <row r="924" ht="14.25" customHeight="1">
      <c r="A924" s="1"/>
      <c r="B924" s="1"/>
      <c r="C924" s="1"/>
      <c r="D924" s="1"/>
      <c r="E924" s="1"/>
      <c r="F924" s="1"/>
      <c r="G924" s="1"/>
    </row>
    <row r="925" ht="14.25" customHeight="1">
      <c r="A925" s="1"/>
      <c r="B925" s="1"/>
      <c r="C925" s="1"/>
      <c r="D925" s="1"/>
      <c r="E925" s="1"/>
      <c r="F925" s="1"/>
      <c r="G925" s="1"/>
    </row>
    <row r="926" ht="14.25" customHeight="1">
      <c r="A926" s="1"/>
      <c r="B926" s="1"/>
      <c r="C926" s="1"/>
      <c r="D926" s="1"/>
      <c r="E926" s="1"/>
      <c r="F926" s="1"/>
      <c r="G926" s="1"/>
    </row>
    <row r="927" ht="14.25" customHeight="1">
      <c r="A927" s="1"/>
      <c r="B927" s="1"/>
      <c r="C927" s="1"/>
      <c r="D927" s="1"/>
      <c r="E927" s="1"/>
      <c r="F927" s="1"/>
      <c r="G927" s="1"/>
    </row>
    <row r="928" ht="14.25" customHeight="1">
      <c r="A928" s="1"/>
      <c r="B928" s="1"/>
      <c r="C928" s="1"/>
      <c r="D928" s="1"/>
      <c r="E928" s="1"/>
      <c r="F928" s="1"/>
      <c r="G928" s="1"/>
    </row>
    <row r="929" ht="14.25" customHeight="1">
      <c r="A929" s="1"/>
      <c r="B929" s="1"/>
      <c r="C929" s="1"/>
      <c r="D929" s="1"/>
      <c r="E929" s="1"/>
      <c r="F929" s="1"/>
      <c r="G929" s="1"/>
    </row>
    <row r="930" ht="14.25" customHeight="1">
      <c r="A930" s="1"/>
      <c r="B930" s="1"/>
      <c r="C930" s="1"/>
      <c r="D930" s="1"/>
      <c r="E930" s="1"/>
      <c r="F930" s="1"/>
      <c r="G930" s="1"/>
    </row>
    <row r="931" ht="14.25" customHeight="1">
      <c r="A931" s="1"/>
      <c r="B931" s="1"/>
      <c r="C931" s="1"/>
      <c r="D931" s="1"/>
      <c r="E931" s="1"/>
      <c r="F931" s="1"/>
      <c r="G931" s="1"/>
    </row>
    <row r="932" ht="14.25" customHeight="1">
      <c r="A932" s="1"/>
      <c r="B932" s="1"/>
      <c r="C932" s="1"/>
      <c r="D932" s="1"/>
      <c r="E932" s="1"/>
      <c r="F932" s="1"/>
      <c r="G932" s="1"/>
    </row>
    <row r="933" ht="14.25" customHeight="1">
      <c r="A933" s="1"/>
      <c r="B933" s="1"/>
      <c r="C933" s="1"/>
      <c r="D933" s="1"/>
      <c r="E933" s="1"/>
      <c r="F933" s="1"/>
      <c r="G933" s="1"/>
    </row>
    <row r="934" ht="14.25" customHeight="1">
      <c r="A934" s="1"/>
      <c r="B934" s="1"/>
      <c r="C934" s="1"/>
      <c r="D934" s="1"/>
      <c r="E934" s="1"/>
      <c r="F934" s="1"/>
      <c r="G934" s="1"/>
    </row>
    <row r="935" ht="14.25" customHeight="1">
      <c r="A935" s="1"/>
      <c r="B935" s="1"/>
      <c r="C935" s="1"/>
      <c r="D935" s="1"/>
      <c r="E935" s="1"/>
      <c r="F935" s="1"/>
      <c r="G935" s="1"/>
    </row>
    <row r="936" ht="14.25" customHeight="1">
      <c r="A936" s="1"/>
      <c r="B936" s="1"/>
      <c r="C936" s="1"/>
      <c r="D936" s="1"/>
      <c r="E936" s="1"/>
      <c r="F936" s="1"/>
      <c r="G936" s="1"/>
    </row>
    <row r="937" ht="14.25" customHeight="1">
      <c r="A937" s="1"/>
      <c r="B937" s="1"/>
      <c r="C937" s="1"/>
      <c r="D937" s="1"/>
      <c r="E937" s="1"/>
      <c r="F937" s="1"/>
      <c r="G937" s="1"/>
    </row>
    <row r="938" ht="14.25" customHeight="1">
      <c r="A938" s="1"/>
      <c r="B938" s="1"/>
      <c r="C938" s="1"/>
      <c r="D938" s="1"/>
      <c r="E938" s="1"/>
      <c r="F938" s="1"/>
      <c r="G938" s="1"/>
    </row>
    <row r="939" ht="14.25" customHeight="1">
      <c r="A939" s="1"/>
      <c r="B939" s="1"/>
      <c r="C939" s="1"/>
      <c r="D939" s="1"/>
      <c r="E939" s="1"/>
      <c r="F939" s="1"/>
      <c r="G939" s="1"/>
    </row>
    <row r="940" ht="14.25" customHeight="1">
      <c r="A940" s="1"/>
      <c r="B940" s="1"/>
      <c r="C940" s="1"/>
      <c r="D940" s="1"/>
      <c r="E940" s="1"/>
      <c r="F940" s="1"/>
      <c r="G940" s="1"/>
    </row>
    <row r="941" ht="14.25" customHeight="1">
      <c r="A941" s="1"/>
      <c r="B941" s="1"/>
      <c r="C941" s="1"/>
      <c r="D941" s="1"/>
      <c r="E941" s="1"/>
      <c r="F941" s="1"/>
      <c r="G941" s="1"/>
    </row>
    <row r="942" ht="14.25" customHeight="1">
      <c r="A942" s="1"/>
      <c r="B942" s="1"/>
      <c r="C942" s="1"/>
      <c r="D942" s="1"/>
      <c r="E942" s="1"/>
      <c r="F942" s="1"/>
      <c r="G942" s="1"/>
    </row>
    <row r="943" ht="14.25" customHeight="1">
      <c r="A943" s="1"/>
      <c r="B943" s="1"/>
      <c r="C943" s="1"/>
      <c r="D943" s="1"/>
      <c r="E943" s="1"/>
      <c r="F943" s="1"/>
      <c r="G943" s="1"/>
    </row>
    <row r="944" ht="14.25" customHeight="1">
      <c r="A944" s="1"/>
      <c r="B944" s="1"/>
      <c r="C944" s="1"/>
      <c r="D944" s="1"/>
      <c r="E944" s="1"/>
      <c r="F944" s="1"/>
      <c r="G944" s="1"/>
    </row>
    <row r="945" ht="14.25" customHeight="1">
      <c r="A945" s="1"/>
      <c r="B945" s="1"/>
      <c r="C945" s="1"/>
      <c r="D945" s="1"/>
      <c r="E945" s="1"/>
      <c r="F945" s="1"/>
      <c r="G945" s="1"/>
    </row>
    <row r="946" ht="14.25" customHeight="1">
      <c r="A946" s="1"/>
      <c r="B946" s="1"/>
      <c r="C946" s="1"/>
      <c r="D946" s="1"/>
      <c r="E946" s="1"/>
      <c r="F946" s="1"/>
      <c r="G946" s="1"/>
    </row>
    <row r="947" ht="14.25" customHeight="1">
      <c r="A947" s="1"/>
      <c r="B947" s="1"/>
      <c r="C947" s="1"/>
      <c r="D947" s="1"/>
      <c r="E947" s="1"/>
      <c r="F947" s="1"/>
      <c r="G947" s="1"/>
    </row>
    <row r="948" ht="14.25" customHeight="1">
      <c r="A948" s="1"/>
      <c r="B948" s="1"/>
      <c r="C948" s="1"/>
      <c r="D948" s="1"/>
      <c r="E948" s="1"/>
      <c r="F948" s="1"/>
      <c r="G948" s="1"/>
    </row>
    <row r="949" ht="14.25" customHeight="1">
      <c r="A949" s="1"/>
      <c r="B949" s="1"/>
      <c r="C949" s="1"/>
      <c r="D949" s="1"/>
      <c r="E949" s="1"/>
      <c r="F949" s="1"/>
      <c r="G949" s="1"/>
    </row>
    <row r="950" ht="14.25" customHeight="1">
      <c r="A950" s="1"/>
      <c r="B950" s="1"/>
      <c r="C950" s="1"/>
      <c r="D950" s="1"/>
      <c r="E950" s="1"/>
      <c r="F950" s="1"/>
      <c r="G950" s="1"/>
    </row>
    <row r="951" ht="14.25" customHeight="1">
      <c r="A951" s="1"/>
      <c r="B951" s="1"/>
      <c r="C951" s="1"/>
      <c r="D951" s="1"/>
      <c r="E951" s="1"/>
      <c r="F951" s="1"/>
      <c r="G951" s="1"/>
    </row>
    <row r="952" ht="14.25" customHeight="1">
      <c r="A952" s="1"/>
      <c r="B952" s="1"/>
      <c r="C952" s="1"/>
      <c r="D952" s="1"/>
      <c r="E952" s="1"/>
      <c r="F952" s="1"/>
      <c r="G952" s="1"/>
    </row>
    <row r="953" ht="14.25" customHeight="1">
      <c r="A953" s="1"/>
      <c r="B953" s="1"/>
      <c r="C953" s="1"/>
      <c r="D953" s="1"/>
      <c r="E953" s="1"/>
      <c r="F953" s="1"/>
      <c r="G953" s="1"/>
    </row>
    <row r="954" ht="14.25" customHeight="1">
      <c r="A954" s="1"/>
      <c r="B954" s="1"/>
      <c r="C954" s="1"/>
      <c r="D954" s="1"/>
      <c r="E954" s="1"/>
      <c r="F954" s="1"/>
      <c r="G954" s="1"/>
    </row>
    <row r="955" ht="14.25" customHeight="1">
      <c r="A955" s="1"/>
      <c r="B955" s="1"/>
      <c r="C955" s="1"/>
      <c r="D955" s="1"/>
      <c r="E955" s="1"/>
      <c r="F955" s="1"/>
      <c r="G955" s="1"/>
    </row>
    <row r="956" ht="14.25" customHeight="1">
      <c r="A956" s="1"/>
      <c r="B956" s="1"/>
      <c r="C956" s="1"/>
      <c r="D956" s="1"/>
      <c r="E956" s="1"/>
      <c r="F956" s="1"/>
      <c r="G956" s="1"/>
    </row>
    <row r="957" ht="14.25" customHeight="1">
      <c r="A957" s="1"/>
      <c r="B957" s="1"/>
      <c r="C957" s="1"/>
      <c r="D957" s="1"/>
      <c r="E957" s="1"/>
      <c r="F957" s="1"/>
      <c r="G957" s="1"/>
    </row>
    <row r="958" ht="14.25" customHeight="1">
      <c r="A958" s="1"/>
      <c r="B958" s="1"/>
      <c r="C958" s="1"/>
      <c r="D958" s="1"/>
      <c r="E958" s="1"/>
      <c r="F958" s="1"/>
      <c r="G958" s="1"/>
    </row>
    <row r="959" ht="14.25" customHeight="1">
      <c r="A959" s="1"/>
      <c r="B959" s="1"/>
      <c r="C959" s="1"/>
      <c r="D959" s="1"/>
      <c r="E959" s="1"/>
      <c r="F959" s="1"/>
      <c r="G959" s="1"/>
    </row>
    <row r="960" ht="14.25" customHeight="1">
      <c r="A960" s="1"/>
      <c r="B960" s="1"/>
      <c r="C960" s="1"/>
      <c r="D960" s="1"/>
      <c r="E960" s="1"/>
      <c r="F960" s="1"/>
      <c r="G960" s="1"/>
    </row>
    <row r="961" ht="14.25" customHeight="1">
      <c r="A961" s="1"/>
      <c r="B961" s="1"/>
      <c r="C961" s="1"/>
      <c r="D961" s="1"/>
      <c r="E961" s="1"/>
      <c r="F961" s="1"/>
      <c r="G961" s="1"/>
    </row>
    <row r="962" ht="14.25" customHeight="1">
      <c r="A962" s="1"/>
      <c r="B962" s="1"/>
      <c r="C962" s="1"/>
      <c r="D962" s="1"/>
      <c r="E962" s="1"/>
      <c r="F962" s="1"/>
      <c r="G962" s="1"/>
    </row>
    <row r="963" ht="14.25" customHeight="1">
      <c r="A963" s="1"/>
      <c r="B963" s="1"/>
      <c r="C963" s="1"/>
      <c r="D963" s="1"/>
      <c r="E963" s="1"/>
      <c r="F963" s="1"/>
      <c r="G963" s="1"/>
    </row>
    <row r="964" ht="14.25" customHeight="1">
      <c r="A964" s="1"/>
      <c r="B964" s="1"/>
      <c r="C964" s="1"/>
      <c r="D964" s="1"/>
      <c r="E964" s="1"/>
      <c r="F964" s="1"/>
      <c r="G964" s="1"/>
    </row>
    <row r="965" ht="14.25" customHeight="1">
      <c r="A965" s="1"/>
      <c r="B965" s="1"/>
      <c r="C965" s="1"/>
      <c r="D965" s="1"/>
      <c r="E965" s="1"/>
      <c r="F965" s="1"/>
      <c r="G965" s="1"/>
    </row>
    <row r="966" ht="14.25" customHeight="1">
      <c r="A966" s="1"/>
      <c r="B966" s="1"/>
      <c r="C966" s="1"/>
      <c r="D966" s="1"/>
      <c r="E966" s="1"/>
      <c r="F966" s="1"/>
      <c r="G966" s="1"/>
    </row>
    <row r="967" ht="14.25" customHeight="1">
      <c r="A967" s="1"/>
      <c r="B967" s="1"/>
      <c r="C967" s="1"/>
      <c r="D967" s="1"/>
      <c r="E967" s="1"/>
      <c r="F967" s="1"/>
      <c r="G967" s="1"/>
    </row>
    <row r="968" ht="14.25" customHeight="1">
      <c r="A968" s="1"/>
      <c r="B968" s="1"/>
      <c r="C968" s="1"/>
      <c r="D968" s="1"/>
      <c r="E968" s="1"/>
      <c r="F968" s="1"/>
      <c r="G968" s="1"/>
    </row>
    <row r="969" ht="14.25" customHeight="1">
      <c r="A969" s="1"/>
      <c r="B969" s="1"/>
      <c r="C969" s="1"/>
      <c r="D969" s="1"/>
      <c r="E969" s="1"/>
      <c r="F969" s="1"/>
      <c r="G969" s="1"/>
    </row>
    <row r="970" ht="14.25" customHeight="1">
      <c r="A970" s="1"/>
      <c r="B970" s="1"/>
      <c r="C970" s="1"/>
      <c r="D970" s="1"/>
      <c r="E970" s="1"/>
      <c r="F970" s="1"/>
      <c r="G970" s="1"/>
    </row>
    <row r="971" ht="14.25" customHeight="1">
      <c r="A971" s="1"/>
      <c r="B971" s="1"/>
      <c r="C971" s="1"/>
      <c r="D971" s="1"/>
      <c r="E971" s="1"/>
      <c r="F971" s="1"/>
      <c r="G971" s="1"/>
    </row>
    <row r="972" ht="14.25" customHeight="1">
      <c r="A972" s="1"/>
      <c r="B972" s="1"/>
      <c r="C972" s="1"/>
      <c r="D972" s="1"/>
      <c r="E972" s="1"/>
      <c r="F972" s="1"/>
      <c r="G972" s="1"/>
    </row>
    <row r="973" ht="14.25" customHeight="1">
      <c r="A973" s="1"/>
      <c r="B973" s="1"/>
      <c r="C973" s="1"/>
      <c r="D973" s="1"/>
      <c r="E973" s="1"/>
      <c r="F973" s="1"/>
      <c r="G973" s="1"/>
    </row>
    <row r="974" ht="14.25" customHeight="1">
      <c r="A974" s="1"/>
      <c r="B974" s="1"/>
      <c r="C974" s="1"/>
      <c r="D974" s="1"/>
      <c r="E974" s="1"/>
      <c r="F974" s="1"/>
      <c r="G974" s="1"/>
    </row>
    <row r="975" ht="14.25" customHeight="1">
      <c r="A975" s="1"/>
      <c r="B975" s="1"/>
      <c r="C975" s="1"/>
      <c r="D975" s="1"/>
      <c r="E975" s="1"/>
      <c r="F975" s="1"/>
      <c r="G975" s="1"/>
    </row>
    <row r="976" ht="14.25" customHeight="1">
      <c r="A976" s="1"/>
      <c r="B976" s="1"/>
      <c r="C976" s="1"/>
      <c r="D976" s="1"/>
      <c r="E976" s="1"/>
      <c r="F976" s="1"/>
      <c r="G976" s="1"/>
    </row>
    <row r="977" ht="14.25" customHeight="1">
      <c r="A977" s="1"/>
      <c r="B977" s="1"/>
      <c r="C977" s="1"/>
      <c r="D977" s="1"/>
      <c r="E977" s="1"/>
      <c r="F977" s="1"/>
      <c r="G977" s="1"/>
    </row>
    <row r="978" ht="14.25" customHeight="1">
      <c r="A978" s="1"/>
      <c r="B978" s="1"/>
      <c r="C978" s="1"/>
      <c r="D978" s="1"/>
      <c r="E978" s="1"/>
      <c r="F978" s="1"/>
      <c r="G978" s="1"/>
    </row>
    <row r="979" ht="14.25" customHeight="1">
      <c r="A979" s="1"/>
      <c r="B979" s="1"/>
      <c r="C979" s="1"/>
      <c r="D979" s="1"/>
      <c r="E979" s="1"/>
      <c r="F979" s="1"/>
      <c r="G979" s="1"/>
    </row>
    <row r="980" ht="14.25" customHeight="1">
      <c r="A980" s="1"/>
      <c r="B980" s="1"/>
      <c r="C980" s="1"/>
      <c r="D980" s="1"/>
      <c r="E980" s="1"/>
      <c r="F980" s="1"/>
      <c r="G980" s="1"/>
    </row>
    <row r="981" ht="14.25" customHeight="1">
      <c r="A981" s="1"/>
      <c r="B981" s="1"/>
      <c r="C981" s="1"/>
      <c r="D981" s="1"/>
      <c r="E981" s="1"/>
      <c r="F981" s="1"/>
      <c r="G981" s="1"/>
    </row>
    <row r="982" ht="14.25" customHeight="1">
      <c r="A982" s="1"/>
      <c r="B982" s="1"/>
      <c r="C982" s="1"/>
      <c r="D982" s="1"/>
      <c r="E982" s="1"/>
      <c r="F982" s="1"/>
      <c r="G982" s="1"/>
    </row>
    <row r="983" ht="14.25" customHeight="1">
      <c r="A983" s="1"/>
      <c r="B983" s="1"/>
      <c r="C983" s="1"/>
      <c r="D983" s="1"/>
      <c r="E983" s="1"/>
      <c r="F983" s="1"/>
      <c r="G983" s="1"/>
    </row>
    <row r="984" ht="14.25" customHeight="1">
      <c r="A984" s="1"/>
      <c r="B984" s="1"/>
      <c r="C984" s="1"/>
      <c r="D984" s="1"/>
      <c r="E984" s="1"/>
      <c r="F984" s="1"/>
      <c r="G984" s="1"/>
    </row>
    <row r="985" ht="14.25" customHeight="1">
      <c r="A985" s="1"/>
      <c r="B985" s="1"/>
      <c r="C985" s="1"/>
      <c r="D985" s="1"/>
      <c r="E985" s="1"/>
      <c r="F985" s="1"/>
      <c r="G985" s="1"/>
    </row>
    <row r="986" ht="14.25" customHeight="1">
      <c r="A986" s="1"/>
      <c r="B986" s="1"/>
      <c r="C986" s="1"/>
      <c r="D986" s="1"/>
      <c r="E986" s="1"/>
      <c r="F986" s="1"/>
      <c r="G986" s="1"/>
    </row>
    <row r="987" ht="14.25" customHeight="1">
      <c r="A987" s="1"/>
      <c r="B987" s="1"/>
      <c r="C987" s="1"/>
      <c r="D987" s="1"/>
      <c r="E987" s="1"/>
      <c r="F987" s="1"/>
      <c r="G987" s="1"/>
    </row>
    <row r="988" ht="14.25" customHeight="1">
      <c r="A988" s="1"/>
      <c r="B988" s="1"/>
      <c r="C988" s="1"/>
      <c r="D988" s="1"/>
      <c r="E988" s="1"/>
      <c r="F988" s="1"/>
      <c r="G988" s="1"/>
    </row>
    <row r="989" ht="14.25" customHeight="1">
      <c r="A989" s="1"/>
      <c r="B989" s="1"/>
      <c r="C989" s="1"/>
      <c r="D989" s="1"/>
      <c r="E989" s="1"/>
      <c r="F989" s="1"/>
      <c r="G989" s="1"/>
    </row>
    <row r="990" ht="14.25" customHeight="1">
      <c r="A990" s="1"/>
      <c r="B990" s="1"/>
      <c r="C990" s="1"/>
      <c r="D990" s="1"/>
      <c r="E990" s="1"/>
      <c r="F990" s="1"/>
      <c r="G990" s="1"/>
    </row>
    <row r="991" ht="14.25" customHeight="1">
      <c r="A991" s="1"/>
      <c r="B991" s="1"/>
      <c r="C991" s="1"/>
      <c r="D991" s="1"/>
      <c r="E991" s="1"/>
      <c r="F991" s="1"/>
      <c r="G991" s="1"/>
    </row>
    <row r="992" ht="14.25" customHeight="1">
      <c r="A992" s="1"/>
      <c r="B992" s="1"/>
      <c r="C992" s="1"/>
      <c r="D992" s="1"/>
      <c r="E992" s="1"/>
      <c r="F992" s="1"/>
      <c r="G992" s="1"/>
    </row>
    <row r="993" ht="14.25" customHeight="1">
      <c r="A993" s="1"/>
      <c r="B993" s="1"/>
      <c r="C993" s="1"/>
      <c r="D993" s="1"/>
      <c r="E993" s="1"/>
      <c r="F993" s="1"/>
      <c r="G993" s="1"/>
    </row>
    <row r="994" ht="14.25" customHeight="1">
      <c r="A994" s="1"/>
      <c r="B994" s="1"/>
      <c r="C994" s="1"/>
      <c r="D994" s="1"/>
      <c r="E994" s="1"/>
      <c r="F994" s="1"/>
      <c r="G994" s="1"/>
    </row>
    <row r="995" ht="14.25" customHeight="1">
      <c r="A995" s="1"/>
      <c r="B995" s="1"/>
      <c r="C995" s="1"/>
      <c r="D995" s="1"/>
      <c r="E995" s="1"/>
      <c r="F995" s="1"/>
      <c r="G995" s="1"/>
    </row>
    <row r="996" ht="14.25" customHeight="1">
      <c r="A996" s="1"/>
      <c r="B996" s="1"/>
      <c r="C996" s="1"/>
      <c r="D996" s="1"/>
      <c r="E996" s="1"/>
      <c r="F996" s="1"/>
      <c r="G996" s="1"/>
    </row>
    <row r="997" ht="14.25" customHeight="1">
      <c r="A997" s="1"/>
      <c r="B997" s="1"/>
      <c r="C997" s="1"/>
      <c r="D997" s="1"/>
      <c r="E997" s="1"/>
      <c r="F997" s="1"/>
      <c r="G997" s="1"/>
    </row>
    <row r="998" ht="14.25" customHeight="1">
      <c r="A998" s="1"/>
      <c r="B998" s="1"/>
      <c r="C998" s="1"/>
      <c r="D998" s="1"/>
      <c r="E998" s="1"/>
      <c r="F998" s="1"/>
      <c r="G998" s="1"/>
    </row>
    <row r="999" ht="14.25" customHeight="1">
      <c r="A999" s="1"/>
      <c r="B999" s="1"/>
      <c r="C999" s="1"/>
      <c r="D999" s="1"/>
      <c r="E999" s="1"/>
      <c r="F999" s="1"/>
      <c r="G999" s="1"/>
    </row>
    <row r="1000" ht="14.25" customHeight="1">
      <c r="A1000" s="1"/>
      <c r="B1000" s="1"/>
      <c r="C1000" s="1"/>
      <c r="D1000" s="1"/>
      <c r="E1000" s="1"/>
      <c r="F1000" s="1"/>
      <c r="G1000"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6</v>
      </c>
      <c r="B1" s="1"/>
      <c r="C1" s="1"/>
      <c r="D1" s="1"/>
    </row>
    <row r="2" ht="14.25" customHeight="1">
      <c r="A2" s="1">
        <v>0.0</v>
      </c>
      <c r="B2" s="1">
        <v>1.0</v>
      </c>
      <c r="C2" s="1">
        <v>2.0</v>
      </c>
      <c r="D2" s="1">
        <v>3.0</v>
      </c>
    </row>
    <row r="3" ht="14.25" customHeight="1">
      <c r="A3" s="3" t="s">
        <v>3</v>
      </c>
      <c r="B3" s="3" t="s">
        <v>335</v>
      </c>
      <c r="C3" s="3" t="s">
        <v>336</v>
      </c>
      <c r="D3" s="3" t="s">
        <v>337</v>
      </c>
    </row>
    <row r="4" ht="14.25" customHeight="1">
      <c r="A4" s="5" t="s">
        <v>339</v>
      </c>
      <c r="B4" s="5" t="s">
        <v>12</v>
      </c>
      <c r="C4" s="18"/>
      <c r="D4" s="18"/>
    </row>
    <row r="5" ht="14.25" customHeight="1">
      <c r="A5" s="7" t="s">
        <v>345</v>
      </c>
      <c r="B5" s="7" t="s">
        <v>12</v>
      </c>
      <c r="C5" s="21"/>
      <c r="D5" s="21"/>
    </row>
    <row r="6" ht="14.25" customHeight="1">
      <c r="A6" s="5" t="s">
        <v>351</v>
      </c>
      <c r="B6" s="5" t="s">
        <v>12</v>
      </c>
      <c r="C6" s="18"/>
      <c r="D6" s="18"/>
    </row>
    <row r="7" ht="14.25" customHeight="1">
      <c r="A7" s="7" t="s">
        <v>355</v>
      </c>
      <c r="B7" s="7" t="s">
        <v>12</v>
      </c>
      <c r="C7" s="21"/>
      <c r="D7" s="21"/>
    </row>
    <row r="8" ht="14.25" customHeight="1">
      <c r="A8" s="5" t="s">
        <v>370</v>
      </c>
      <c r="B8" s="5" t="s">
        <v>12</v>
      </c>
      <c r="C8" s="18"/>
      <c r="D8" s="18"/>
    </row>
    <row r="9" ht="14.25" customHeight="1">
      <c r="A9" s="7" t="s">
        <v>378</v>
      </c>
      <c r="B9" s="7" t="s">
        <v>12</v>
      </c>
      <c r="C9" s="21"/>
      <c r="D9" s="21"/>
    </row>
    <row r="10" ht="14.25" customHeight="1">
      <c r="A10" s="5" t="s">
        <v>382</v>
      </c>
      <c r="B10" s="5" t="s">
        <v>12</v>
      </c>
      <c r="C10" s="18"/>
      <c r="D10" s="18"/>
    </row>
    <row r="11" ht="14.25" customHeight="1">
      <c r="A11" s="7" t="s">
        <v>384</v>
      </c>
      <c r="B11" s="7" t="s">
        <v>12</v>
      </c>
      <c r="C11" s="21"/>
      <c r="D11" s="21"/>
    </row>
    <row r="12" ht="14.25" customHeight="1">
      <c r="A12" s="5" t="s">
        <v>385</v>
      </c>
      <c r="B12" s="5" t="s">
        <v>12</v>
      </c>
      <c r="C12" s="18"/>
      <c r="D12" s="18"/>
    </row>
    <row r="13" ht="14.25" customHeight="1">
      <c r="A13" s="7" t="s">
        <v>395</v>
      </c>
      <c r="B13" s="7" t="s">
        <v>12</v>
      </c>
      <c r="C13" s="21"/>
      <c r="D13" s="21"/>
    </row>
    <row r="14" ht="14.25" customHeight="1">
      <c r="A14" s="5" t="s">
        <v>396</v>
      </c>
      <c r="B14" s="5" t="s">
        <v>12</v>
      </c>
      <c r="C14" s="18"/>
      <c r="D14" s="18"/>
    </row>
    <row r="15" ht="14.25" customHeight="1">
      <c r="A15" s="7" t="s">
        <v>397</v>
      </c>
      <c r="B15" s="7" t="s">
        <v>12</v>
      </c>
      <c r="C15" s="21"/>
      <c r="D15" s="21"/>
    </row>
    <row r="16" ht="14.25" customHeight="1">
      <c r="A16" s="5" t="s">
        <v>398</v>
      </c>
      <c r="B16" s="5" t="s">
        <v>12</v>
      </c>
      <c r="C16" s="18"/>
      <c r="D16" s="18"/>
    </row>
    <row r="17" ht="14.25" customHeight="1">
      <c r="A17" s="7" t="s">
        <v>423</v>
      </c>
      <c r="B17" s="7" t="s">
        <v>12</v>
      </c>
      <c r="C17" s="21"/>
      <c r="D17" s="21"/>
    </row>
    <row r="18" ht="14.25" customHeight="1">
      <c r="A18" s="5" t="s">
        <v>426</v>
      </c>
      <c r="B18" s="5" t="s">
        <v>12</v>
      </c>
      <c r="C18" s="18"/>
      <c r="D18" s="18"/>
    </row>
    <row r="19" ht="14.25" customHeight="1">
      <c r="A19" s="7" t="s">
        <v>431</v>
      </c>
      <c r="B19" s="7" t="s">
        <v>12</v>
      </c>
      <c r="C19" s="21"/>
      <c r="D19" s="21"/>
    </row>
    <row r="20" ht="14.25" customHeight="1">
      <c r="A20" s="5" t="s">
        <v>433</v>
      </c>
      <c r="B20" s="5" t="s">
        <v>12</v>
      </c>
      <c r="C20" s="18"/>
      <c r="D20" s="18"/>
    </row>
    <row r="21" ht="14.25" customHeight="1">
      <c r="A21" s="7" t="s">
        <v>698</v>
      </c>
      <c r="B21" s="7" t="s">
        <v>12</v>
      </c>
      <c r="C21" s="21"/>
      <c r="D21" s="21"/>
    </row>
    <row r="22" ht="14.25" customHeight="1">
      <c r="A22" s="5" t="s">
        <v>722</v>
      </c>
      <c r="B22" s="5" t="s">
        <v>12</v>
      </c>
      <c r="C22" s="18"/>
      <c r="D22" s="18"/>
    </row>
    <row r="23" ht="14.25" customHeight="1">
      <c r="A23" s="7" t="s">
        <v>725</v>
      </c>
      <c r="B23" s="7" t="s">
        <v>675</v>
      </c>
      <c r="C23" s="21"/>
      <c r="D23" s="21"/>
    </row>
    <row r="24" ht="14.25" customHeight="1">
      <c r="A24" s="5" t="s">
        <v>727</v>
      </c>
      <c r="B24" s="5" t="s">
        <v>675</v>
      </c>
      <c r="C24" s="18"/>
      <c r="D24" s="18"/>
    </row>
    <row r="25" ht="14.25" customHeight="1">
      <c r="A25" s="7" t="s">
        <v>835</v>
      </c>
      <c r="B25" s="7" t="s">
        <v>675</v>
      </c>
      <c r="C25" s="21"/>
      <c r="D25" s="21"/>
    </row>
    <row r="26" ht="14.25" customHeight="1">
      <c r="A26" s="5" t="s">
        <v>837</v>
      </c>
      <c r="B26" s="5" t="s">
        <v>675</v>
      </c>
      <c r="C26" s="18"/>
      <c r="D26" s="18"/>
    </row>
    <row r="27" ht="14.25" customHeight="1">
      <c r="A27" s="7" t="s">
        <v>843</v>
      </c>
      <c r="B27" s="7" t="s">
        <v>675</v>
      </c>
      <c r="C27" s="21"/>
      <c r="D27" s="21"/>
    </row>
    <row r="28" ht="14.25" customHeight="1">
      <c r="A28" s="5" t="s">
        <v>847</v>
      </c>
      <c r="B28" s="5" t="s">
        <v>675</v>
      </c>
      <c r="C28" s="18"/>
      <c r="D28" s="18"/>
    </row>
    <row r="29" ht="14.25" customHeight="1">
      <c r="A29" s="7" t="s">
        <v>848</v>
      </c>
      <c r="B29" s="7" t="s">
        <v>675</v>
      </c>
      <c r="C29" s="21"/>
      <c r="D29" s="21"/>
    </row>
    <row r="30" ht="14.25" customHeight="1">
      <c r="A30" s="5" t="s">
        <v>849</v>
      </c>
      <c r="B30" s="5" t="s">
        <v>675</v>
      </c>
      <c r="C30" s="18"/>
      <c r="D30" s="18"/>
    </row>
    <row r="31" ht="14.25" customHeight="1">
      <c r="A31" s="7" t="s">
        <v>986</v>
      </c>
      <c r="B31" s="7" t="s">
        <v>675</v>
      </c>
      <c r="C31" s="21"/>
      <c r="D31" s="21"/>
    </row>
    <row r="32" ht="14.25" customHeight="1">
      <c r="A32" s="5" t="s">
        <v>989</v>
      </c>
      <c r="B32" s="5" t="s">
        <v>675</v>
      </c>
      <c r="C32" s="18"/>
      <c r="D32" s="18"/>
    </row>
    <row r="33" ht="14.25" customHeight="1">
      <c r="A33" s="7" t="s">
        <v>990</v>
      </c>
      <c r="B33" s="7" t="s">
        <v>676</v>
      </c>
      <c r="C33" s="21"/>
      <c r="D33" s="21"/>
    </row>
    <row r="34" ht="14.25" customHeight="1">
      <c r="A34" s="5" t="s">
        <v>992</v>
      </c>
      <c r="B34" s="5" t="s">
        <v>676</v>
      </c>
      <c r="C34" s="18"/>
      <c r="D34" s="18"/>
    </row>
    <row r="35" ht="14.25" customHeight="1">
      <c r="A35" s="7" t="s">
        <v>993</v>
      </c>
      <c r="B35" s="7" t="s">
        <v>676</v>
      </c>
      <c r="C35" s="21"/>
      <c r="D35" s="21"/>
    </row>
    <row r="36" ht="14.25" customHeight="1">
      <c r="A36" s="5" t="s">
        <v>994</v>
      </c>
      <c r="B36" s="5" t="s">
        <v>676</v>
      </c>
      <c r="C36" s="18"/>
      <c r="D36" s="18"/>
    </row>
    <row r="37" ht="14.25" customHeight="1">
      <c r="A37" s="7" t="s">
        <v>997</v>
      </c>
      <c r="B37" s="7" t="s">
        <v>676</v>
      </c>
      <c r="C37" s="21"/>
      <c r="D37" s="21"/>
    </row>
    <row r="38" ht="14.25" customHeight="1">
      <c r="A38" s="5" t="s">
        <v>999</v>
      </c>
      <c r="B38" s="5" t="s">
        <v>676</v>
      </c>
      <c r="C38" s="18"/>
      <c r="D38" s="18"/>
    </row>
    <row r="39" ht="14.25" customHeight="1">
      <c r="A39" s="7" t="s">
        <v>1000</v>
      </c>
      <c r="B39" s="7" t="s">
        <v>676</v>
      </c>
      <c r="C39" s="21"/>
      <c r="D39" s="21"/>
    </row>
    <row r="40" ht="14.25" customHeight="1">
      <c r="A40" s="5" t="s">
        <v>1001</v>
      </c>
      <c r="B40" s="5" t="s">
        <v>676</v>
      </c>
      <c r="C40" s="18"/>
      <c r="D40" s="18"/>
    </row>
    <row r="41" ht="14.25" customHeight="1">
      <c r="A41" s="7" t="s">
        <v>1004</v>
      </c>
      <c r="B41" s="7" t="s">
        <v>676</v>
      </c>
      <c r="C41" s="21"/>
      <c r="D41" s="21"/>
    </row>
    <row r="42" ht="14.25" customHeight="1">
      <c r="A42" s="5" t="s">
        <v>1005</v>
      </c>
      <c r="B42" s="5" t="s">
        <v>676</v>
      </c>
      <c r="C42" s="18"/>
      <c r="D42" s="18"/>
    </row>
    <row r="43" ht="14.25" customHeight="1">
      <c r="A43" s="1"/>
      <c r="B43" s="1"/>
      <c r="C43" s="1"/>
      <c r="D43" s="1"/>
    </row>
    <row r="44" ht="14.25" customHeight="1">
      <c r="A44" s="1"/>
      <c r="B44" s="1"/>
      <c r="C44" s="1"/>
      <c r="D44" s="1"/>
    </row>
    <row r="45" ht="14.25" customHeight="1">
      <c r="A45" s="1"/>
      <c r="B45" s="1"/>
      <c r="C45" s="1"/>
      <c r="D45" s="1"/>
    </row>
    <row r="46" ht="14.25" customHeight="1">
      <c r="A46" s="1"/>
      <c r="B46" s="1"/>
      <c r="C46" s="1"/>
      <c r="D46" s="1"/>
    </row>
    <row r="47" ht="14.25" customHeight="1">
      <c r="A47" s="1"/>
      <c r="B47" s="1"/>
      <c r="C47" s="1"/>
      <c r="D47" s="1"/>
    </row>
    <row r="48" ht="14.25" customHeight="1">
      <c r="A48" s="1"/>
      <c r="B48" s="1"/>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row r="996" ht="14.25" customHeight="1">
      <c r="A996" s="1"/>
      <c r="B996" s="1"/>
      <c r="C996" s="1"/>
      <c r="D996" s="1"/>
    </row>
    <row r="997" ht="14.25" customHeight="1">
      <c r="A997" s="1"/>
      <c r="B997" s="1"/>
      <c r="C997" s="1"/>
      <c r="D997" s="1"/>
    </row>
    <row r="998" ht="14.25" customHeight="1">
      <c r="A998" s="1"/>
      <c r="B998" s="1"/>
      <c r="C998" s="1"/>
      <c r="D998" s="1"/>
    </row>
    <row r="999" ht="14.25" customHeight="1">
      <c r="A999" s="1"/>
      <c r="B999" s="1"/>
      <c r="C999" s="1"/>
      <c r="D999" s="1"/>
    </row>
    <row r="1000" ht="14.25" customHeight="1">
      <c r="A1000" s="1"/>
      <c r="B1000" s="1"/>
      <c r="C1000" s="1"/>
      <c r="D1000" s="1"/>
    </row>
  </sheetData>
  <dataValidations>
    <dataValidation type="list" allowBlank="1" showErrorMessage="1" sqref="B4:B42">
      <formula1>Standards!$A$4:$A$19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2" t="s">
        <v>281</v>
      </c>
      <c r="D1" s="1"/>
      <c r="E1" s="1"/>
      <c r="F1" s="1"/>
      <c r="I1" s="1"/>
      <c r="J1" s="1"/>
    </row>
    <row r="2" ht="14.25" customHeight="1">
      <c r="D2" s="1"/>
      <c r="E2" s="1"/>
      <c r="F2" s="1"/>
      <c r="I2" s="1"/>
      <c r="J2" s="1"/>
    </row>
    <row r="3" ht="72.0" customHeight="1">
      <c r="A3" s="6" t="s">
        <v>5</v>
      </c>
      <c r="B3" s="6" t="s">
        <v>286</v>
      </c>
      <c r="C3" s="6" t="s">
        <v>287</v>
      </c>
      <c r="D3" s="6" t="s">
        <v>221</v>
      </c>
      <c r="E3" s="6" t="s">
        <v>224</v>
      </c>
      <c r="F3" s="6" t="s">
        <v>302</v>
      </c>
      <c r="G3" s="6" t="s">
        <v>304</v>
      </c>
      <c r="H3" s="6" t="s">
        <v>305</v>
      </c>
      <c r="I3" s="6" t="s">
        <v>306</v>
      </c>
      <c r="J3" s="19" t="s">
        <v>53</v>
      </c>
    </row>
    <row r="4" ht="14.25" customHeight="1">
      <c r="A4" s="5" t="s">
        <v>75</v>
      </c>
      <c r="B4" s="5" t="s">
        <v>310</v>
      </c>
      <c r="C4" s="5" t="s">
        <v>312</v>
      </c>
      <c r="D4" s="32">
        <v>0.0</v>
      </c>
      <c r="E4" s="32">
        <v>299999.0</v>
      </c>
      <c r="F4" s="5"/>
      <c r="G4" s="5">
        <v>0.73</v>
      </c>
      <c r="H4" s="5"/>
      <c r="I4" s="5" t="s">
        <v>315</v>
      </c>
      <c r="J4" s="5" t="s">
        <v>274</v>
      </c>
    </row>
    <row r="5" ht="14.25" customHeight="1">
      <c r="A5" s="7" t="s">
        <v>75</v>
      </c>
      <c r="B5" s="7" t="s">
        <v>310</v>
      </c>
      <c r="C5" s="7" t="s">
        <v>312</v>
      </c>
      <c r="D5" s="33">
        <v>300000.0</v>
      </c>
      <c r="E5" s="33">
        <v>9.999999999E9</v>
      </c>
      <c r="F5" s="7"/>
      <c r="G5" s="7">
        <v>0.74</v>
      </c>
      <c r="H5" s="7"/>
      <c r="I5" s="7" t="s">
        <v>315</v>
      </c>
      <c r="J5" s="7" t="s">
        <v>274</v>
      </c>
    </row>
    <row r="6" ht="14.25" customHeight="1">
      <c r="A6" s="5" t="s">
        <v>75</v>
      </c>
      <c r="B6" s="5" t="s">
        <v>310</v>
      </c>
      <c r="C6" s="5" t="s">
        <v>312</v>
      </c>
      <c r="D6" s="32">
        <v>2.5E8</v>
      </c>
      <c r="E6" s="32">
        <v>9.999999999E9</v>
      </c>
      <c r="F6" s="5"/>
      <c r="G6" s="5">
        <v>0.76</v>
      </c>
      <c r="H6" s="5"/>
      <c r="I6" s="5" t="s">
        <v>315</v>
      </c>
      <c r="J6" s="5" t="s">
        <v>274</v>
      </c>
    </row>
    <row r="7" ht="14.25" customHeight="1">
      <c r="A7" s="7" t="s">
        <v>174</v>
      </c>
      <c r="B7" s="7" t="s">
        <v>310</v>
      </c>
      <c r="C7" s="7" t="s">
        <v>312</v>
      </c>
      <c r="D7" s="33">
        <v>0.0</v>
      </c>
      <c r="E7" s="33">
        <v>299999.0</v>
      </c>
      <c r="F7" s="7">
        <v>0.8</v>
      </c>
      <c r="G7" s="7"/>
      <c r="H7" s="7"/>
      <c r="I7" s="7" t="s">
        <v>315</v>
      </c>
      <c r="J7" s="7" t="s">
        <v>659</v>
      </c>
    </row>
    <row r="8" ht="14.25" customHeight="1">
      <c r="A8" s="5" t="s">
        <v>174</v>
      </c>
      <c r="B8" s="5" t="s">
        <v>310</v>
      </c>
      <c r="C8" s="5" t="s">
        <v>312</v>
      </c>
      <c r="D8" s="32">
        <v>300000.0</v>
      </c>
      <c r="E8" s="32">
        <v>2.49999999E8</v>
      </c>
      <c r="F8" s="5"/>
      <c r="G8" s="5"/>
      <c r="H8" s="5">
        <v>0.8</v>
      </c>
      <c r="I8" s="5" t="s">
        <v>315</v>
      </c>
      <c r="J8" s="5" t="s">
        <v>659</v>
      </c>
    </row>
    <row r="9" ht="14.25" customHeight="1">
      <c r="A9" s="7" t="s">
        <v>177</v>
      </c>
      <c r="B9" s="7" t="s">
        <v>310</v>
      </c>
      <c r="C9" s="7" t="s">
        <v>312</v>
      </c>
      <c r="D9" s="33">
        <v>0.0</v>
      </c>
      <c r="E9" s="33">
        <v>299999.0</v>
      </c>
      <c r="F9" s="7">
        <v>0.8</v>
      </c>
      <c r="G9" s="7"/>
      <c r="H9" s="7"/>
      <c r="I9" s="7" t="s">
        <v>405</v>
      </c>
      <c r="J9" s="7" t="s">
        <v>789</v>
      </c>
    </row>
    <row r="10" ht="14.25" customHeight="1">
      <c r="A10" s="5" t="s">
        <v>177</v>
      </c>
      <c r="B10" s="5" t="s">
        <v>310</v>
      </c>
      <c r="C10" s="5" t="s">
        <v>312</v>
      </c>
      <c r="D10" s="32">
        <v>300000.0</v>
      </c>
      <c r="E10" s="32">
        <v>2.49999999E8</v>
      </c>
      <c r="F10" s="5"/>
      <c r="G10" s="5">
        <v>0.75</v>
      </c>
      <c r="H10" s="5"/>
      <c r="I10" s="5" t="s">
        <v>405</v>
      </c>
      <c r="J10" s="5" t="s">
        <v>789</v>
      </c>
    </row>
    <row r="11" ht="14.25" customHeight="1">
      <c r="A11" s="7" t="s">
        <v>177</v>
      </c>
      <c r="B11" s="7" t="s">
        <v>310</v>
      </c>
      <c r="C11" s="7" t="s">
        <v>312</v>
      </c>
      <c r="D11" s="33">
        <v>2.5E8</v>
      </c>
      <c r="E11" s="33">
        <v>9.999999999E9</v>
      </c>
      <c r="F11" s="7"/>
      <c r="G11" s="7"/>
      <c r="H11" s="7">
        <v>0.8</v>
      </c>
      <c r="I11" s="7" t="s">
        <v>405</v>
      </c>
      <c r="J11" s="7" t="s">
        <v>789</v>
      </c>
    </row>
    <row r="12" ht="14.25" customHeight="1">
      <c r="A12" s="5" t="s">
        <v>182</v>
      </c>
      <c r="B12" s="5" t="s">
        <v>310</v>
      </c>
      <c r="C12" s="5" t="s">
        <v>312</v>
      </c>
      <c r="D12" s="32">
        <v>0.0</v>
      </c>
      <c r="E12" s="32">
        <v>299999.0</v>
      </c>
      <c r="F12" s="5">
        <v>0.8</v>
      </c>
      <c r="G12" s="5"/>
      <c r="H12" s="5"/>
      <c r="I12" s="5" t="s">
        <v>405</v>
      </c>
      <c r="J12" s="5" t="s">
        <v>901</v>
      </c>
    </row>
    <row r="13" ht="14.25" customHeight="1">
      <c r="A13" s="7" t="s">
        <v>182</v>
      </c>
      <c r="B13" s="7" t="s">
        <v>310</v>
      </c>
      <c r="C13" s="7" t="s">
        <v>312</v>
      </c>
      <c r="D13" s="33">
        <v>300000.0</v>
      </c>
      <c r="E13" s="33">
        <v>2.49999999E8</v>
      </c>
      <c r="F13" s="7"/>
      <c r="G13" s="7">
        <v>0.8</v>
      </c>
      <c r="H13" s="7"/>
      <c r="I13" s="7" t="s">
        <v>405</v>
      </c>
      <c r="J13" s="7" t="s">
        <v>901</v>
      </c>
    </row>
    <row r="14" ht="14.25" customHeight="1">
      <c r="A14" s="5" t="s">
        <v>182</v>
      </c>
      <c r="B14" s="5" t="s">
        <v>310</v>
      </c>
      <c r="C14" s="5" t="s">
        <v>312</v>
      </c>
      <c r="D14" s="32">
        <v>2.5E8</v>
      </c>
      <c r="E14" s="32">
        <v>9.999999999E9</v>
      </c>
      <c r="F14" s="5"/>
      <c r="G14" s="5"/>
      <c r="H14" s="5">
        <v>0.82</v>
      </c>
      <c r="I14" s="5" t="s">
        <v>405</v>
      </c>
      <c r="J14" s="5" t="s">
        <v>901</v>
      </c>
    </row>
    <row r="15" ht="14.25" customHeight="1">
      <c r="A15" s="7" t="s">
        <v>185</v>
      </c>
      <c r="B15" s="7" t="s">
        <v>310</v>
      </c>
      <c r="C15" s="7" t="s">
        <v>312</v>
      </c>
      <c r="D15" s="33">
        <v>0.0</v>
      </c>
      <c r="E15" s="33">
        <v>299999.0</v>
      </c>
      <c r="F15" s="7">
        <v>0.8</v>
      </c>
      <c r="G15" s="7"/>
      <c r="H15" s="7"/>
      <c r="I15" s="7" t="s">
        <v>405</v>
      </c>
      <c r="J15" s="7" t="s">
        <v>1014</v>
      </c>
    </row>
    <row r="16" ht="14.25" customHeight="1">
      <c r="A16" s="5" t="s">
        <v>185</v>
      </c>
      <c r="B16" s="5" t="s">
        <v>310</v>
      </c>
      <c r="C16" s="5" t="s">
        <v>312</v>
      </c>
      <c r="D16" s="32">
        <v>300000.0</v>
      </c>
      <c r="E16" s="32">
        <v>2.49999999E8</v>
      </c>
      <c r="F16" s="5"/>
      <c r="G16" s="5">
        <v>0.8</v>
      </c>
      <c r="H16" s="5"/>
      <c r="I16" s="5" t="s">
        <v>405</v>
      </c>
      <c r="J16" s="5" t="s">
        <v>1014</v>
      </c>
    </row>
    <row r="17" ht="14.25" customHeight="1">
      <c r="A17" s="7" t="s">
        <v>185</v>
      </c>
      <c r="B17" s="7" t="s">
        <v>310</v>
      </c>
      <c r="C17" s="7" t="s">
        <v>312</v>
      </c>
      <c r="D17" s="33">
        <v>2.5E8</v>
      </c>
      <c r="E17" s="33">
        <v>9.999999999E9</v>
      </c>
      <c r="F17" s="7"/>
      <c r="G17" s="7"/>
      <c r="H17" s="7">
        <v>0.82</v>
      </c>
      <c r="I17" s="7" t="s">
        <v>405</v>
      </c>
      <c r="J17" s="7" t="s">
        <v>1014</v>
      </c>
    </row>
    <row r="18" ht="14.25" customHeight="1">
      <c r="A18" s="5" t="s">
        <v>189</v>
      </c>
      <c r="B18" s="5" t="s">
        <v>310</v>
      </c>
      <c r="C18" s="5" t="s">
        <v>312</v>
      </c>
      <c r="D18" s="32">
        <v>0.0</v>
      </c>
      <c r="E18" s="32">
        <v>299999.0</v>
      </c>
      <c r="F18" s="5">
        <v>0.8</v>
      </c>
      <c r="G18" s="5"/>
      <c r="H18" s="5"/>
      <c r="I18" s="5" t="s">
        <v>405</v>
      </c>
      <c r="J18" s="5" t="s">
        <v>1090</v>
      </c>
    </row>
    <row r="19" ht="14.25" customHeight="1">
      <c r="A19" s="7" t="s">
        <v>189</v>
      </c>
      <c r="B19" s="7" t="s">
        <v>310</v>
      </c>
      <c r="C19" s="7" t="s">
        <v>312</v>
      </c>
      <c r="D19" s="33">
        <v>300000.0</v>
      </c>
      <c r="E19" s="33">
        <v>999999.0</v>
      </c>
      <c r="F19" s="7"/>
      <c r="G19" s="7">
        <v>0.8</v>
      </c>
      <c r="H19" s="7"/>
      <c r="I19" s="7" t="s">
        <v>405</v>
      </c>
      <c r="J19" s="7" t="s">
        <v>1090</v>
      </c>
    </row>
    <row r="20" ht="14.25" customHeight="1">
      <c r="A20" s="5" t="s">
        <v>189</v>
      </c>
      <c r="B20" s="5" t="s">
        <v>310</v>
      </c>
      <c r="C20" s="5" t="s">
        <v>312</v>
      </c>
      <c r="D20" s="32">
        <v>1000000.0</v>
      </c>
      <c r="E20" s="32">
        <v>2.49999999E8</v>
      </c>
      <c r="F20" s="5"/>
      <c r="G20" s="5">
        <v>0.8</v>
      </c>
      <c r="H20" s="5"/>
      <c r="I20" s="5" t="s">
        <v>403</v>
      </c>
      <c r="J20" s="5" t="s">
        <v>1090</v>
      </c>
    </row>
    <row r="21" ht="14.25" customHeight="1">
      <c r="A21" s="7" t="s">
        <v>189</v>
      </c>
      <c r="B21" s="7" t="s">
        <v>310</v>
      </c>
      <c r="C21" s="7" t="s">
        <v>312</v>
      </c>
      <c r="D21" s="33">
        <v>2.5E8</v>
      </c>
      <c r="E21" s="33">
        <v>9.999999999E9</v>
      </c>
      <c r="F21" s="7"/>
      <c r="G21" s="7"/>
      <c r="H21" s="7">
        <v>0.82</v>
      </c>
      <c r="I21" s="7" t="s">
        <v>403</v>
      </c>
      <c r="J21" s="7" t="s">
        <v>1090</v>
      </c>
    </row>
    <row r="22" ht="14.25" customHeight="1">
      <c r="D22" s="1"/>
      <c r="E22" s="1"/>
      <c r="F22" s="1"/>
      <c r="I22" s="1"/>
      <c r="J22" s="1"/>
    </row>
    <row r="23" ht="14.25" customHeight="1">
      <c r="D23" s="1"/>
      <c r="E23" s="1"/>
      <c r="F23" s="1"/>
      <c r="I23" s="1"/>
      <c r="J23" s="1"/>
    </row>
    <row r="24" ht="14.25" customHeight="1">
      <c r="D24" s="1"/>
      <c r="E24" s="1"/>
      <c r="F24" s="1"/>
      <c r="I24" s="1"/>
      <c r="J24" s="1"/>
    </row>
    <row r="25" ht="14.25" customHeight="1">
      <c r="D25" s="1"/>
      <c r="E25" s="1"/>
      <c r="F25" s="1"/>
      <c r="I25" s="1"/>
      <c r="J25" s="1"/>
    </row>
    <row r="26" ht="14.25" customHeight="1">
      <c r="D26" s="1"/>
      <c r="E26" s="1"/>
      <c r="F26" s="1"/>
      <c r="I26" s="1"/>
      <c r="J26" s="1"/>
    </row>
    <row r="27" ht="14.25" customHeight="1">
      <c r="D27" s="1"/>
      <c r="E27" s="1"/>
      <c r="F27" s="1"/>
      <c r="I27" s="1"/>
      <c r="J27" s="1"/>
    </row>
    <row r="28" ht="14.25" customHeight="1">
      <c r="D28" s="1"/>
      <c r="E28" s="1"/>
      <c r="F28" s="1"/>
      <c r="I28" s="1"/>
      <c r="J28" s="1"/>
    </row>
    <row r="29" ht="14.25" customHeight="1">
      <c r="D29" s="1"/>
      <c r="E29" s="1"/>
      <c r="F29" s="1"/>
      <c r="I29" s="1"/>
      <c r="J29" s="1"/>
    </row>
    <row r="30" ht="14.25" customHeight="1">
      <c r="D30" s="1"/>
      <c r="E30" s="1"/>
      <c r="F30" s="1"/>
      <c r="I30" s="1"/>
      <c r="J30" s="1"/>
    </row>
    <row r="31" ht="14.25" customHeight="1">
      <c r="D31" s="1"/>
      <c r="E31" s="1"/>
      <c r="F31" s="1"/>
      <c r="I31" s="1"/>
      <c r="J31" s="1"/>
    </row>
    <row r="32" ht="14.25" customHeight="1">
      <c r="D32" s="1"/>
      <c r="E32" s="1"/>
      <c r="F32" s="1"/>
      <c r="I32" s="1"/>
      <c r="J32" s="1"/>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formula1>INDIRECT("CurveCubicTable[Name]")</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2" t="s">
        <v>399</v>
      </c>
      <c r="B1" s="1"/>
      <c r="C1" s="1"/>
      <c r="D1" s="1"/>
      <c r="E1" s="1"/>
      <c r="F1" s="1"/>
      <c r="G1" s="1"/>
      <c r="H1" s="1"/>
    </row>
    <row r="2" ht="14.25" customHeight="1">
      <c r="A2" s="1"/>
      <c r="B2" s="1"/>
      <c r="C2" s="1"/>
      <c r="D2" s="1"/>
      <c r="E2" s="1"/>
      <c r="F2" s="1"/>
      <c r="G2" s="1"/>
      <c r="H2" s="1"/>
    </row>
    <row r="3" ht="14.25" customHeight="1">
      <c r="A3" s="19" t="s">
        <v>3</v>
      </c>
      <c r="B3" s="19" t="s">
        <v>366</v>
      </c>
      <c r="C3" s="19" t="s">
        <v>369</v>
      </c>
      <c r="D3" s="19" t="s">
        <v>371</v>
      </c>
      <c r="E3" s="19" t="s">
        <v>373</v>
      </c>
      <c r="F3" s="19" t="s">
        <v>380</v>
      </c>
      <c r="G3" s="19" t="s">
        <v>390</v>
      </c>
      <c r="H3" s="19" t="s">
        <v>393</v>
      </c>
    </row>
    <row r="4" ht="14.25" customHeight="1">
      <c r="A4" s="5" t="s">
        <v>309</v>
      </c>
      <c r="B4" s="5">
        <v>1.0</v>
      </c>
      <c r="C4" s="5">
        <v>0.0</v>
      </c>
      <c r="D4" s="5">
        <v>0.0</v>
      </c>
      <c r="E4" s="5">
        <v>0.0</v>
      </c>
      <c r="F4" s="5">
        <v>-100.0</v>
      </c>
      <c r="G4" s="5">
        <v>100.0</v>
      </c>
      <c r="H4" s="5" t="s">
        <v>402</v>
      </c>
    </row>
    <row r="5" ht="14.25" customHeight="1">
      <c r="A5" s="7" t="s">
        <v>303</v>
      </c>
      <c r="B5" s="7">
        <v>1.0</v>
      </c>
      <c r="C5" s="7">
        <v>0.0</v>
      </c>
      <c r="D5" s="7">
        <v>0.0</v>
      </c>
      <c r="E5" s="7">
        <v>0.0</v>
      </c>
      <c r="F5" s="7">
        <v>-100.0</v>
      </c>
      <c r="G5" s="7">
        <v>100.0</v>
      </c>
      <c r="H5" s="7" t="s">
        <v>402</v>
      </c>
    </row>
    <row r="6" ht="14.25" customHeight="1">
      <c r="A6" s="5" t="s">
        <v>403</v>
      </c>
      <c r="B6" s="5">
        <v>0.7791</v>
      </c>
      <c r="C6" s="5">
        <v>1.4745</v>
      </c>
      <c r="D6" s="5">
        <v>-2.5795</v>
      </c>
      <c r="E6" s="5">
        <v>1.3467</v>
      </c>
      <c r="F6" s="5">
        <v>0.0</v>
      </c>
      <c r="G6" s="5">
        <v>1.3</v>
      </c>
      <c r="H6" s="5" t="s">
        <v>404</v>
      </c>
    </row>
    <row r="7" ht="14.25" customHeight="1">
      <c r="A7" s="7" t="s">
        <v>405</v>
      </c>
      <c r="B7" s="7">
        <v>0.7463</v>
      </c>
      <c r="C7" s="7">
        <v>1.3196</v>
      </c>
      <c r="D7" s="7">
        <v>-2.2154</v>
      </c>
      <c r="E7" s="7">
        <v>1.1674</v>
      </c>
      <c r="F7" s="7">
        <v>0.0</v>
      </c>
      <c r="G7" s="7">
        <v>1.3</v>
      </c>
      <c r="H7" s="7" t="s">
        <v>404</v>
      </c>
    </row>
    <row r="8" ht="14.25" customHeight="1">
      <c r="A8" s="5" t="s">
        <v>315</v>
      </c>
      <c r="B8" s="5">
        <v>1.0</v>
      </c>
      <c r="C8" s="5">
        <v>0.0</v>
      </c>
      <c r="D8" s="5">
        <v>0.0</v>
      </c>
      <c r="E8" s="5">
        <v>0.0</v>
      </c>
      <c r="F8" s="5">
        <v>0.0</v>
      </c>
      <c r="G8" s="5">
        <v>1.0</v>
      </c>
      <c r="H8" s="5" t="s">
        <v>407</v>
      </c>
    </row>
    <row r="9" ht="14.25" customHeight="1">
      <c r="A9" s="40" t="s">
        <v>408</v>
      </c>
      <c r="B9" s="40">
        <v>0.0236</v>
      </c>
      <c r="C9" s="40">
        <v>6.0E-4</v>
      </c>
      <c r="D9" s="40">
        <v>0.0</v>
      </c>
      <c r="E9" s="40">
        <v>0.0</v>
      </c>
      <c r="F9" s="40">
        <v>-35.0</v>
      </c>
      <c r="G9" s="40">
        <v>20.0</v>
      </c>
      <c r="H9" s="40" t="s">
        <v>414</v>
      </c>
    </row>
    <row r="10" ht="14.25" customHeight="1">
      <c r="A10" s="40" t="s">
        <v>704</v>
      </c>
      <c r="B10" s="40">
        <v>0.026526281</v>
      </c>
      <c r="C10" s="40">
        <v>0.001078032</v>
      </c>
      <c r="D10" s="72">
        <v>6.02558E-5</v>
      </c>
      <c r="E10" s="72">
        <v>1.23732E-6</v>
      </c>
      <c r="F10" s="40">
        <v>-35.0</v>
      </c>
      <c r="G10" s="40">
        <v>20.0</v>
      </c>
      <c r="H10" s="40" t="s">
        <v>414</v>
      </c>
    </row>
    <row r="11" ht="14.25" customHeight="1">
      <c r="A11" s="40" t="s">
        <v>859</v>
      </c>
      <c r="B11" s="40">
        <v>0.0</v>
      </c>
      <c r="C11" s="40">
        <v>0.0</v>
      </c>
      <c r="D11" s="40">
        <v>0.0</v>
      </c>
      <c r="E11" s="40">
        <v>1.0</v>
      </c>
      <c r="F11" s="40">
        <v>0.0</v>
      </c>
      <c r="G11" s="40">
        <v>1.0</v>
      </c>
      <c r="H11" s="40" t="s">
        <v>414</v>
      </c>
    </row>
    <row r="12" ht="14.25" customHeight="1">
      <c r="A12" s="40" t="s">
        <v>862</v>
      </c>
      <c r="B12" s="40">
        <v>0.0236</v>
      </c>
      <c r="C12" s="40">
        <v>6.0E-4</v>
      </c>
      <c r="D12" s="40">
        <v>0.0</v>
      </c>
      <c r="E12" s="40">
        <v>0.0</v>
      </c>
      <c r="F12" s="40">
        <v>-35.0</v>
      </c>
      <c r="G12" s="40">
        <v>20.0</v>
      </c>
      <c r="H12" s="40" t="s">
        <v>414</v>
      </c>
    </row>
    <row r="13" ht="14.25" customHeight="1">
      <c r="A13" s="40" t="s">
        <v>864</v>
      </c>
      <c r="B13" s="40">
        <v>0.026526281</v>
      </c>
      <c r="C13" s="40">
        <v>0.001078032</v>
      </c>
      <c r="D13" s="72">
        <v>6.02558E-5</v>
      </c>
      <c r="E13" s="72">
        <v>1.23732E-6</v>
      </c>
      <c r="F13" s="40">
        <v>-35.0</v>
      </c>
      <c r="G13" s="40">
        <v>20.0</v>
      </c>
      <c r="H13" s="40" t="s">
        <v>414</v>
      </c>
    </row>
    <row r="14" ht="14.25" customHeight="1">
      <c r="A14" s="40" t="s">
        <v>866</v>
      </c>
      <c r="B14" s="40">
        <v>0.8</v>
      </c>
      <c r="C14" s="40">
        <v>0.2</v>
      </c>
      <c r="D14" s="40">
        <v>0.0</v>
      </c>
      <c r="E14" s="40">
        <v>0.0</v>
      </c>
      <c r="F14" s="40">
        <v>0.0</v>
      </c>
      <c r="G14" s="40">
        <v>1.0</v>
      </c>
      <c r="H14" s="40" t="s">
        <v>414</v>
      </c>
    </row>
    <row r="15" ht="14.25" customHeight="1">
      <c r="A15" s="40" t="s">
        <v>869</v>
      </c>
      <c r="B15" s="40">
        <v>0.758746</v>
      </c>
      <c r="C15" s="40">
        <v>0.027626</v>
      </c>
      <c r="D15" s="40">
        <v>1.48716E-4</v>
      </c>
      <c r="E15" s="72">
        <v>3.4992E-6</v>
      </c>
      <c r="F15" s="40">
        <v>-20.0</v>
      </c>
      <c r="G15" s="40">
        <v>20.0</v>
      </c>
      <c r="H15" s="40" t="s">
        <v>414</v>
      </c>
    </row>
    <row r="16" ht="14.25" customHeight="1">
      <c r="A16" s="40" t="s">
        <v>964</v>
      </c>
      <c r="B16" s="40">
        <v>0.84</v>
      </c>
      <c r="C16" s="40">
        <v>0.16</v>
      </c>
      <c r="D16" s="40">
        <v>0.0</v>
      </c>
      <c r="E16" s="40">
        <v>0.0</v>
      </c>
      <c r="F16" s="40">
        <v>0.5</v>
      </c>
      <c r="G16" s="40">
        <v>1.5</v>
      </c>
      <c r="H16" s="40" t="s">
        <v>414</v>
      </c>
    </row>
    <row r="17" ht="14.25" customHeight="1">
      <c r="A17" s="40" t="s">
        <v>972</v>
      </c>
      <c r="B17" s="40">
        <v>1.19248</v>
      </c>
      <c r="C17" s="40">
        <v>-0.0300438</v>
      </c>
      <c r="D17" s="40">
        <v>0.00103745</v>
      </c>
      <c r="E17" s="40">
        <v>-2.3328E-5</v>
      </c>
      <c r="F17" s="40">
        <v>-20.0</v>
      </c>
      <c r="G17" s="40">
        <v>20.0</v>
      </c>
      <c r="H17" s="40" t="s">
        <v>414</v>
      </c>
    </row>
    <row r="18" ht="14.25" customHeight="1">
      <c r="A18" s="40" t="s">
        <v>979</v>
      </c>
      <c r="B18" s="40">
        <v>0.626428326</v>
      </c>
      <c r="C18" s="40">
        <v>0.645643582</v>
      </c>
      <c r="D18" s="40">
        <v>-0.77720685</v>
      </c>
      <c r="E18" s="40">
        <v>0.313806701</v>
      </c>
      <c r="F18" s="40">
        <v>0.1</v>
      </c>
      <c r="G18" s="40">
        <v>1.0</v>
      </c>
      <c r="H18" s="40" t="s">
        <v>414</v>
      </c>
    </row>
    <row r="19" ht="14.25" customHeight="1">
      <c r="A19" s="40" t="s">
        <v>983</v>
      </c>
      <c r="B19" s="40">
        <v>0.0236</v>
      </c>
      <c r="C19" s="40">
        <v>6.0E-4</v>
      </c>
      <c r="D19" s="40">
        <v>0.0</v>
      </c>
      <c r="E19" s="40">
        <v>0.0</v>
      </c>
      <c r="F19" s="40">
        <v>-35.0</v>
      </c>
      <c r="G19" s="40">
        <v>20.0</v>
      </c>
      <c r="H19" s="40" t="s">
        <v>414</v>
      </c>
    </row>
    <row r="20" ht="14.25" customHeight="1">
      <c r="A20" s="40" t="s">
        <v>985</v>
      </c>
      <c r="B20" s="40">
        <v>0.026526281</v>
      </c>
      <c r="C20" s="40">
        <v>0.001078032</v>
      </c>
      <c r="D20" s="72">
        <v>6.02558E-5</v>
      </c>
      <c r="E20" s="72">
        <v>1.23732E-6</v>
      </c>
      <c r="F20" s="40">
        <v>-35.0</v>
      </c>
      <c r="G20" s="40">
        <v>20.0</v>
      </c>
      <c r="H20" s="40" t="s">
        <v>414</v>
      </c>
    </row>
    <row r="21" ht="14.25" customHeight="1">
      <c r="A21" s="40" t="s">
        <v>987</v>
      </c>
      <c r="B21" s="40">
        <v>0.0236</v>
      </c>
      <c r="C21" s="40">
        <v>6.0E-4</v>
      </c>
      <c r="D21" s="40">
        <v>0.0</v>
      </c>
      <c r="E21" s="40">
        <v>0.0</v>
      </c>
      <c r="F21" s="40">
        <v>-35.0</v>
      </c>
      <c r="G21" s="40">
        <v>20.0</v>
      </c>
      <c r="H21" s="40" t="s">
        <v>414</v>
      </c>
    </row>
    <row r="22" ht="14.25" customHeight="1">
      <c r="A22" s="40" t="s">
        <v>988</v>
      </c>
      <c r="B22" s="40">
        <v>0.026526281</v>
      </c>
      <c r="C22" s="40">
        <v>0.001078032</v>
      </c>
      <c r="D22" s="72">
        <v>6.02558E-5</v>
      </c>
      <c r="E22" s="72">
        <v>1.23732E-6</v>
      </c>
      <c r="F22" s="40">
        <v>-35.0</v>
      </c>
      <c r="G22" s="40">
        <v>20.0</v>
      </c>
      <c r="H22" s="40" t="s">
        <v>414</v>
      </c>
    </row>
    <row r="23" ht="14.25" customHeight="1">
      <c r="A23" s="40" t="s">
        <v>1045</v>
      </c>
      <c r="B23" s="40">
        <v>0.8</v>
      </c>
      <c r="C23" s="40">
        <v>0.2</v>
      </c>
      <c r="D23" s="40">
        <v>0.0</v>
      </c>
      <c r="E23" s="40">
        <v>0.0</v>
      </c>
      <c r="F23" s="40">
        <v>0.0</v>
      </c>
      <c r="G23" s="40">
        <v>1.0</v>
      </c>
      <c r="H23" s="40" t="s">
        <v>414</v>
      </c>
    </row>
    <row r="24" ht="14.25" customHeight="1">
      <c r="A24" s="40" t="s">
        <v>1047</v>
      </c>
      <c r="B24" s="40">
        <v>0.8</v>
      </c>
      <c r="C24" s="40">
        <v>0.2</v>
      </c>
      <c r="D24" s="40">
        <v>0.0</v>
      </c>
      <c r="E24" s="40">
        <v>0.0</v>
      </c>
      <c r="F24" s="40">
        <v>0.0</v>
      </c>
      <c r="G24" s="40">
        <v>1.0</v>
      </c>
      <c r="H24" s="40" t="s">
        <v>414</v>
      </c>
    </row>
    <row r="25" ht="14.25" customHeight="1">
      <c r="A25" s="40" t="s">
        <v>1050</v>
      </c>
      <c r="B25" s="40">
        <v>1.0</v>
      </c>
      <c r="C25" s="40">
        <v>0.0</v>
      </c>
      <c r="D25" s="40">
        <v>0.0</v>
      </c>
      <c r="E25" s="40">
        <v>0.0</v>
      </c>
      <c r="F25" s="40">
        <v>-100.0</v>
      </c>
      <c r="G25" s="40">
        <v>100.0</v>
      </c>
      <c r="H25" s="40" t="s">
        <v>1052</v>
      </c>
    </row>
    <row r="26" ht="14.25" customHeight="1">
      <c r="A26" s="40" t="s">
        <v>1053</v>
      </c>
      <c r="B26" s="40">
        <v>0.020376</v>
      </c>
      <c r="C26" s="40">
        <v>2.4378E-4</v>
      </c>
      <c r="D26" s="40">
        <v>1.14E-5</v>
      </c>
      <c r="E26" s="72">
        <v>1.811E-7</v>
      </c>
      <c r="F26" s="40">
        <v>-35.0</v>
      </c>
      <c r="G26" s="40">
        <v>20.0</v>
      </c>
      <c r="H26" s="40" t="s">
        <v>1052</v>
      </c>
    </row>
    <row r="27" ht="14.25" customHeight="1">
      <c r="A27" s="40" t="s">
        <v>1057</v>
      </c>
      <c r="B27" s="40">
        <v>0.026526281</v>
      </c>
      <c r="C27" s="40">
        <v>0.001078032</v>
      </c>
      <c r="D27" s="72">
        <v>-6.02558E-5</v>
      </c>
      <c r="E27" s="72">
        <v>1.23732E-6</v>
      </c>
      <c r="F27" s="40">
        <v>-35.0</v>
      </c>
      <c r="G27" s="40">
        <v>20.0</v>
      </c>
      <c r="H27" s="40" t="s">
        <v>1052</v>
      </c>
    </row>
    <row r="28" ht="14.25" customHeight="1">
      <c r="A28" s="40" t="s">
        <v>408</v>
      </c>
      <c r="B28" s="40">
        <v>0.020376</v>
      </c>
      <c r="C28" s="40">
        <v>2.4378E-4</v>
      </c>
      <c r="D28" s="40">
        <v>1.14E-5</v>
      </c>
      <c r="E28" s="72">
        <v>1.811E-7</v>
      </c>
      <c r="F28" s="40">
        <v>-35.0</v>
      </c>
      <c r="G28" s="40">
        <v>20.0</v>
      </c>
      <c r="H28" s="40" t="s">
        <v>1052</v>
      </c>
    </row>
    <row r="29" ht="14.25" customHeight="1">
      <c r="A29" s="40" t="s">
        <v>704</v>
      </c>
      <c r="B29" s="40">
        <v>0.026526281</v>
      </c>
      <c r="C29" s="40">
        <v>0.001078032</v>
      </c>
      <c r="D29" s="72">
        <v>-6.02558E-5</v>
      </c>
      <c r="E29" s="72">
        <v>1.23732E-6</v>
      </c>
      <c r="F29" s="40">
        <v>-35.0</v>
      </c>
      <c r="G29" s="40">
        <v>20.0</v>
      </c>
      <c r="H29" s="40" t="s">
        <v>1052</v>
      </c>
    </row>
    <row r="30" ht="14.25" customHeight="1">
      <c r="A30" s="40" t="s">
        <v>1069</v>
      </c>
      <c r="B30" s="40">
        <v>0.020376</v>
      </c>
      <c r="C30" s="40">
        <v>2.4378E-4</v>
      </c>
      <c r="D30" s="40">
        <v>1.14E-5</v>
      </c>
      <c r="E30" s="72">
        <v>1.811E-7</v>
      </c>
      <c r="F30" s="40">
        <v>-35.0</v>
      </c>
      <c r="G30" s="40">
        <v>20.0</v>
      </c>
      <c r="H30" s="40" t="s">
        <v>1052</v>
      </c>
    </row>
    <row r="31" ht="14.25" customHeight="1">
      <c r="A31" s="40" t="s">
        <v>1071</v>
      </c>
      <c r="B31" s="40">
        <v>0.026526281</v>
      </c>
      <c r="C31" s="40">
        <v>0.001078032</v>
      </c>
      <c r="D31" s="72">
        <v>-6.02558E-5</v>
      </c>
      <c r="E31" s="72">
        <v>1.23732E-6</v>
      </c>
      <c r="F31" s="40">
        <v>-35.0</v>
      </c>
      <c r="G31" s="40">
        <v>20.0</v>
      </c>
      <c r="H31" s="40" t="s">
        <v>1052</v>
      </c>
    </row>
    <row r="32" ht="14.25" customHeight="1">
      <c r="A32" s="40" t="s">
        <v>1073</v>
      </c>
      <c r="B32" s="40">
        <v>0.020376</v>
      </c>
      <c r="C32" s="40">
        <v>2.4378E-4</v>
      </c>
      <c r="D32" s="40">
        <v>1.14E-5</v>
      </c>
      <c r="E32" s="72">
        <v>1.811E-7</v>
      </c>
      <c r="F32" s="40">
        <v>-35.0</v>
      </c>
      <c r="G32" s="40">
        <v>20.0</v>
      </c>
      <c r="H32" s="40" t="s">
        <v>1052</v>
      </c>
    </row>
    <row r="33" ht="14.25" customHeight="1">
      <c r="A33" s="40" t="s">
        <v>1096</v>
      </c>
      <c r="B33" s="40">
        <v>0.026526281</v>
      </c>
      <c r="C33" s="40">
        <v>0.001078032</v>
      </c>
      <c r="D33" s="72">
        <v>-6.02558E-5</v>
      </c>
      <c r="E33" s="72">
        <v>1.23732E-6</v>
      </c>
      <c r="F33" s="40">
        <v>-35.0</v>
      </c>
      <c r="G33" s="40">
        <v>20.0</v>
      </c>
      <c r="H33" s="40" t="s">
        <v>1052</v>
      </c>
    </row>
    <row r="34" ht="14.25" customHeight="1">
      <c r="A34" s="40" t="s">
        <v>1099</v>
      </c>
      <c r="B34" s="40">
        <v>0.020376</v>
      </c>
      <c r="C34" s="40">
        <v>2.4378E-4</v>
      </c>
      <c r="D34" s="40">
        <v>1.14E-5</v>
      </c>
      <c r="E34" s="72">
        <v>1.811E-7</v>
      </c>
      <c r="F34" s="40">
        <v>-35.0</v>
      </c>
      <c r="G34" s="40">
        <v>20.0</v>
      </c>
      <c r="H34" s="40" t="s">
        <v>1052</v>
      </c>
    </row>
    <row r="35" ht="14.25" customHeight="1">
      <c r="A35" s="40" t="s">
        <v>1101</v>
      </c>
      <c r="B35" s="40">
        <v>0.026526281</v>
      </c>
      <c r="C35" s="40">
        <v>0.001078032</v>
      </c>
      <c r="D35" s="72">
        <v>-6.02558E-5</v>
      </c>
      <c r="E35" s="72">
        <v>1.23732E-6</v>
      </c>
      <c r="F35" s="40">
        <v>-35.0</v>
      </c>
      <c r="G35" s="40">
        <v>20.0</v>
      </c>
      <c r="H35" s="40" t="s">
        <v>1052</v>
      </c>
    </row>
    <row r="36" ht="14.25" customHeight="1">
      <c r="A36" s="40" t="s">
        <v>1104</v>
      </c>
      <c r="B36" s="40">
        <v>0.020376</v>
      </c>
      <c r="C36" s="40">
        <v>2.4378E-4</v>
      </c>
      <c r="D36" s="40">
        <v>1.14E-5</v>
      </c>
      <c r="E36" s="72">
        <v>1.811E-7</v>
      </c>
      <c r="F36" s="40">
        <v>-35.0</v>
      </c>
      <c r="G36" s="40">
        <v>20.0</v>
      </c>
      <c r="H36" s="40" t="s">
        <v>1052</v>
      </c>
    </row>
    <row r="37" ht="14.25" customHeight="1">
      <c r="A37" s="40" t="s">
        <v>1140</v>
      </c>
      <c r="B37" s="40">
        <v>0.026526281</v>
      </c>
      <c r="C37" s="40">
        <v>0.001078032</v>
      </c>
      <c r="D37" s="72">
        <v>-6.02558E-5</v>
      </c>
      <c r="E37" s="72">
        <v>1.23732E-6</v>
      </c>
      <c r="F37" s="40">
        <v>-35.0</v>
      </c>
      <c r="G37" s="40">
        <v>20.0</v>
      </c>
      <c r="H37" s="40" t="s">
        <v>1052</v>
      </c>
    </row>
    <row r="38" ht="14.25" customHeight="1">
      <c r="A38" s="40" t="s">
        <v>1142</v>
      </c>
      <c r="B38" s="40">
        <v>0.020376</v>
      </c>
      <c r="C38" s="40">
        <v>2.4378E-4</v>
      </c>
      <c r="D38" s="40">
        <v>1.14E-5</v>
      </c>
      <c r="E38" s="72">
        <v>1.811E-7</v>
      </c>
      <c r="F38" s="40">
        <v>-35.0</v>
      </c>
      <c r="G38" s="40">
        <v>20.0</v>
      </c>
      <c r="H38" s="40" t="s">
        <v>1052</v>
      </c>
    </row>
    <row r="39" ht="14.25" customHeight="1">
      <c r="A39" s="40" t="s">
        <v>1145</v>
      </c>
      <c r="B39" s="40">
        <v>0.026526281</v>
      </c>
      <c r="C39" s="40">
        <v>0.001078032</v>
      </c>
      <c r="D39" s="72">
        <v>-6.02558E-5</v>
      </c>
      <c r="E39" s="72">
        <v>1.23732E-6</v>
      </c>
      <c r="F39" s="40">
        <v>-35.0</v>
      </c>
      <c r="G39" s="40">
        <v>20.0</v>
      </c>
      <c r="H39" s="40" t="s">
        <v>1052</v>
      </c>
    </row>
    <row r="40" ht="14.25" customHeight="1">
      <c r="A40" s="40" t="s">
        <v>1146</v>
      </c>
      <c r="B40" s="40">
        <v>0.020376</v>
      </c>
      <c r="C40" s="40">
        <v>2.4378E-4</v>
      </c>
      <c r="D40" s="40">
        <v>1.14E-5</v>
      </c>
      <c r="E40" s="72">
        <v>1.811E-7</v>
      </c>
      <c r="F40" s="40">
        <v>-35.0</v>
      </c>
      <c r="G40" s="40">
        <v>20.0</v>
      </c>
      <c r="H40" s="40" t="s">
        <v>1052</v>
      </c>
    </row>
    <row r="41" ht="14.25" customHeight="1">
      <c r="A41" s="40" t="s">
        <v>1150</v>
      </c>
      <c r="B41" s="40">
        <v>0.020376</v>
      </c>
      <c r="C41" s="40">
        <v>2.4378E-4</v>
      </c>
      <c r="D41" s="40">
        <v>1.14E-5</v>
      </c>
      <c r="E41" s="72">
        <v>1.811E-7</v>
      </c>
      <c r="F41" s="40">
        <v>-35.0</v>
      </c>
      <c r="G41" s="40">
        <v>20.0</v>
      </c>
      <c r="H41" s="40" t="s">
        <v>1052</v>
      </c>
    </row>
    <row r="42" ht="14.25" customHeight="1">
      <c r="A42" s="40" t="s">
        <v>1152</v>
      </c>
      <c r="B42" s="40">
        <v>0.020376</v>
      </c>
      <c r="C42" s="40">
        <v>2.4378E-4</v>
      </c>
      <c r="D42" s="40">
        <v>1.14E-5</v>
      </c>
      <c r="E42" s="72">
        <v>1.811E-7</v>
      </c>
      <c r="F42" s="40">
        <v>-35.0</v>
      </c>
      <c r="G42" s="40">
        <v>20.0</v>
      </c>
      <c r="H42" s="40" t="s">
        <v>1052</v>
      </c>
    </row>
    <row r="43" ht="14.25" customHeight="1">
      <c r="A43" s="40" t="s">
        <v>1153</v>
      </c>
      <c r="B43" s="40">
        <v>0.020376</v>
      </c>
      <c r="C43" s="40">
        <v>2.4378E-4</v>
      </c>
      <c r="D43" s="40">
        <v>1.14E-5</v>
      </c>
      <c r="E43" s="72">
        <v>1.811E-7</v>
      </c>
      <c r="F43" s="40">
        <v>-35.0</v>
      </c>
      <c r="G43" s="40">
        <v>20.0</v>
      </c>
      <c r="H43" s="40" t="s">
        <v>1052</v>
      </c>
    </row>
    <row r="44" ht="14.25" customHeight="1">
      <c r="A44" s="40" t="s">
        <v>1157</v>
      </c>
      <c r="B44" s="40">
        <v>0.020376</v>
      </c>
      <c r="C44" s="40">
        <v>2.4378E-4</v>
      </c>
      <c r="D44" s="40">
        <v>1.14E-5</v>
      </c>
      <c r="E44" s="72">
        <v>1.811E-7</v>
      </c>
      <c r="F44" s="40">
        <v>-35.0</v>
      </c>
      <c r="G44" s="40">
        <v>20.0</v>
      </c>
      <c r="H44" s="40" t="s">
        <v>1052</v>
      </c>
    </row>
    <row r="45" ht="14.25" customHeight="1">
      <c r="A45" s="1"/>
      <c r="B45" s="1"/>
      <c r="C45" s="1"/>
      <c r="D45" s="1"/>
      <c r="E45" s="1"/>
      <c r="F45" s="1"/>
      <c r="G45" s="1"/>
      <c r="H45" s="1"/>
    </row>
    <row r="46" ht="14.25" customHeight="1">
      <c r="A46" s="1"/>
      <c r="B46" s="1"/>
      <c r="C46" s="1"/>
      <c r="D46" s="1"/>
      <c r="E46" s="1"/>
      <c r="F46" s="1"/>
      <c r="G46" s="1"/>
      <c r="H46" s="1"/>
    </row>
    <row r="47" ht="14.25" customHeight="1">
      <c r="A47" s="1"/>
      <c r="B47" s="1"/>
      <c r="C47" s="1"/>
      <c r="D47" s="1"/>
      <c r="E47" s="1"/>
      <c r="F47" s="1"/>
      <c r="G47" s="1"/>
      <c r="H47" s="1"/>
    </row>
    <row r="48" ht="14.25" customHeight="1">
      <c r="A48" s="1"/>
      <c r="B48" s="1"/>
      <c r="C48" s="1"/>
      <c r="D48" s="1"/>
      <c r="E48" s="1"/>
      <c r="F48" s="1"/>
      <c r="G48" s="1"/>
      <c r="H48" s="1"/>
    </row>
    <row r="49" ht="14.25" customHeight="1">
      <c r="A49" s="1"/>
      <c r="B49" s="1"/>
      <c r="C49" s="1"/>
      <c r="D49" s="1"/>
      <c r="E49" s="1"/>
      <c r="F49" s="1"/>
      <c r="G49" s="1"/>
      <c r="H49" s="1"/>
    </row>
    <row r="50" ht="14.25" customHeight="1">
      <c r="A50" s="1"/>
      <c r="B50" s="1"/>
      <c r="C50" s="1"/>
      <c r="D50" s="1"/>
      <c r="E50" s="1"/>
      <c r="F50" s="1"/>
      <c r="G50" s="1"/>
      <c r="H50" s="1"/>
    </row>
    <row r="51" ht="14.25" customHeight="1">
      <c r="A51" s="1"/>
      <c r="B51" s="1"/>
      <c r="C51" s="1"/>
      <c r="D51" s="1"/>
      <c r="E51" s="1"/>
      <c r="F51" s="1"/>
      <c r="G51" s="1"/>
      <c r="H51" s="1"/>
    </row>
    <row r="52" ht="14.25" customHeight="1">
      <c r="A52" s="1"/>
      <c r="B52" s="1"/>
      <c r="C52" s="1"/>
      <c r="D52" s="1"/>
      <c r="E52" s="1"/>
      <c r="F52" s="1"/>
      <c r="G52" s="1"/>
      <c r="H52" s="1"/>
    </row>
    <row r="53" ht="14.25" customHeight="1">
      <c r="A53" s="1"/>
      <c r="B53" s="1"/>
      <c r="C53" s="1"/>
      <c r="D53" s="1"/>
      <c r="E53" s="1"/>
      <c r="F53" s="1"/>
      <c r="G53" s="1"/>
      <c r="H53" s="1"/>
    </row>
    <row r="54" ht="14.25" customHeight="1">
      <c r="A54" s="1"/>
      <c r="B54" s="1"/>
      <c r="C54" s="1"/>
      <c r="D54" s="1"/>
      <c r="E54" s="1"/>
      <c r="F54" s="1"/>
      <c r="G54" s="1"/>
      <c r="H54" s="1"/>
    </row>
    <row r="55" ht="14.25" customHeight="1">
      <c r="A55" s="1"/>
      <c r="B55" s="1"/>
      <c r="C55" s="1"/>
      <c r="D55" s="1"/>
      <c r="E55" s="1"/>
      <c r="F55" s="1"/>
      <c r="G55" s="1"/>
      <c r="H55" s="1"/>
    </row>
    <row r="56" ht="14.25" customHeight="1">
      <c r="A56" s="1"/>
      <c r="B56" s="1"/>
      <c r="C56" s="1"/>
      <c r="D56" s="1"/>
      <c r="E56" s="1"/>
      <c r="F56" s="1"/>
      <c r="G56" s="1"/>
      <c r="H56" s="1"/>
    </row>
    <row r="57" ht="14.25" customHeight="1">
      <c r="A57" s="1"/>
      <c r="B57" s="1"/>
      <c r="C57" s="1"/>
      <c r="D57" s="1"/>
      <c r="E57" s="1"/>
      <c r="F57" s="1"/>
      <c r="G57" s="1"/>
      <c r="H57" s="1"/>
    </row>
    <row r="58" ht="14.25" customHeight="1">
      <c r="A58" s="1"/>
      <c r="B58" s="1"/>
      <c r="C58" s="1"/>
      <c r="D58" s="1"/>
      <c r="E58" s="1"/>
      <c r="F58" s="1"/>
      <c r="G58" s="1"/>
      <c r="H58" s="1"/>
    </row>
    <row r="59" ht="14.25" customHeight="1">
      <c r="A59" s="1"/>
      <c r="B59" s="1"/>
      <c r="C59" s="1"/>
      <c r="D59" s="1"/>
      <c r="E59" s="1"/>
      <c r="F59" s="1"/>
      <c r="G59" s="1"/>
      <c r="H59" s="1"/>
    </row>
    <row r="60" ht="14.25" customHeight="1">
      <c r="A60" s="1"/>
      <c r="B60" s="1"/>
      <c r="C60" s="1"/>
      <c r="D60" s="1"/>
      <c r="E60" s="1"/>
      <c r="F60" s="1"/>
      <c r="G60" s="1"/>
      <c r="H60" s="1"/>
    </row>
    <row r="61" ht="14.25" customHeight="1">
      <c r="A61" s="1"/>
      <c r="B61" s="1"/>
      <c r="C61" s="1"/>
      <c r="D61" s="1"/>
      <c r="E61" s="1"/>
      <c r="F61" s="1"/>
      <c r="G61" s="1"/>
      <c r="H61" s="1"/>
    </row>
    <row r="62" ht="14.25" customHeight="1">
      <c r="A62" s="1"/>
      <c r="B62" s="1"/>
      <c r="C62" s="1"/>
      <c r="D62" s="1"/>
      <c r="E62" s="1"/>
      <c r="F62" s="1"/>
      <c r="G62" s="1"/>
      <c r="H62" s="1"/>
    </row>
    <row r="63" ht="14.25" customHeight="1">
      <c r="A63" s="1"/>
      <c r="B63" s="1"/>
      <c r="C63" s="1"/>
      <c r="D63" s="1"/>
      <c r="E63" s="1"/>
      <c r="F63" s="1"/>
      <c r="G63" s="1"/>
      <c r="H63" s="1"/>
    </row>
    <row r="64" ht="14.25" customHeight="1">
      <c r="A64" s="1"/>
      <c r="B64" s="1"/>
      <c r="C64" s="1"/>
      <c r="D64" s="1"/>
      <c r="E64" s="1"/>
      <c r="F64" s="1"/>
      <c r="G64" s="1"/>
      <c r="H64" s="1"/>
    </row>
    <row r="65" ht="14.25" customHeight="1">
      <c r="A65" s="1"/>
      <c r="B65" s="1"/>
      <c r="C65" s="1"/>
      <c r="D65" s="1"/>
      <c r="E65" s="1"/>
      <c r="F65" s="1"/>
      <c r="G65" s="1"/>
      <c r="H65" s="1"/>
    </row>
    <row r="66" ht="14.25" customHeight="1">
      <c r="A66" s="1"/>
      <c r="B66" s="1"/>
      <c r="C66" s="1"/>
      <c r="D66" s="1"/>
      <c r="E66" s="1"/>
      <c r="F66" s="1"/>
      <c r="G66" s="1"/>
      <c r="H66" s="1"/>
    </row>
    <row r="67" ht="14.25" customHeight="1">
      <c r="A67" s="1"/>
      <c r="B67" s="1"/>
      <c r="C67" s="1"/>
      <c r="D67" s="1"/>
      <c r="E67" s="1"/>
      <c r="F67" s="1"/>
      <c r="G67" s="1"/>
      <c r="H67" s="1"/>
    </row>
    <row r="68" ht="14.25" customHeight="1">
      <c r="A68" s="1"/>
      <c r="B68" s="1"/>
      <c r="C68" s="1"/>
      <c r="D68" s="1"/>
      <c r="E68" s="1"/>
      <c r="F68" s="1"/>
      <c r="G68" s="1"/>
      <c r="H68" s="1"/>
    </row>
    <row r="69" ht="14.25" customHeight="1">
      <c r="A69" s="1"/>
      <c r="B69" s="1"/>
      <c r="C69" s="1"/>
      <c r="D69" s="1"/>
      <c r="E69" s="1"/>
      <c r="F69" s="1"/>
      <c r="G69" s="1"/>
      <c r="H69" s="1"/>
    </row>
    <row r="70" ht="14.25" customHeight="1">
      <c r="A70" s="1"/>
      <c r="B70" s="1"/>
      <c r="C70" s="1"/>
      <c r="D70" s="1"/>
      <c r="E70" s="1"/>
      <c r="F70" s="1"/>
      <c r="G70" s="1"/>
      <c r="H70" s="1"/>
    </row>
    <row r="71" ht="14.25" customHeight="1">
      <c r="A71" s="1"/>
      <c r="B71" s="1"/>
      <c r="C71" s="1"/>
      <c r="D71" s="1"/>
      <c r="E71" s="1"/>
      <c r="F71" s="1"/>
      <c r="G71" s="1"/>
      <c r="H71" s="1"/>
    </row>
    <row r="72" ht="14.25" customHeight="1">
      <c r="A72" s="1"/>
      <c r="B72" s="1"/>
      <c r="C72" s="1"/>
      <c r="D72" s="1"/>
      <c r="E72" s="1"/>
      <c r="F72" s="1"/>
      <c r="G72" s="1"/>
      <c r="H72" s="1"/>
    </row>
    <row r="73" ht="14.25" customHeight="1">
      <c r="A73" s="1"/>
      <c r="B73" s="1"/>
      <c r="C73" s="1"/>
      <c r="D73" s="1"/>
      <c r="E73" s="1"/>
      <c r="F73" s="1"/>
      <c r="G73" s="1"/>
      <c r="H73" s="1"/>
    </row>
    <row r="74" ht="14.25" customHeight="1">
      <c r="A74" s="1"/>
      <c r="B74" s="1"/>
      <c r="C74" s="1"/>
      <c r="D74" s="1"/>
      <c r="E74" s="1"/>
      <c r="F74" s="1"/>
      <c r="G74" s="1"/>
      <c r="H74" s="1"/>
    </row>
    <row r="75" ht="14.25" customHeight="1">
      <c r="A75" s="1"/>
      <c r="B75" s="1"/>
      <c r="C75" s="1"/>
      <c r="D75" s="1"/>
      <c r="E75" s="1"/>
      <c r="F75" s="1"/>
      <c r="G75" s="1"/>
      <c r="H75" s="1"/>
    </row>
    <row r="76" ht="14.25" customHeight="1">
      <c r="A76" s="1"/>
      <c r="B76" s="1"/>
      <c r="C76" s="1"/>
      <c r="D76" s="1"/>
      <c r="E76" s="1"/>
      <c r="F76" s="1"/>
      <c r="G76" s="1"/>
      <c r="H76" s="1"/>
    </row>
    <row r="77" ht="14.25" customHeight="1">
      <c r="A77" s="1"/>
      <c r="B77" s="1"/>
      <c r="C77" s="1"/>
      <c r="D77" s="1"/>
      <c r="E77" s="1"/>
      <c r="F77" s="1"/>
      <c r="G77" s="1"/>
      <c r="H77" s="1"/>
    </row>
    <row r="78" ht="14.25" customHeight="1">
      <c r="A78" s="1"/>
      <c r="B78" s="1"/>
      <c r="C78" s="1"/>
      <c r="D78" s="1"/>
      <c r="E78" s="1"/>
      <c r="F78" s="1"/>
      <c r="G78" s="1"/>
      <c r="H78" s="1"/>
    </row>
    <row r="79" ht="14.25" customHeight="1">
      <c r="A79" s="1"/>
      <c r="B79" s="1"/>
      <c r="C79" s="1"/>
      <c r="D79" s="1"/>
      <c r="E79" s="1"/>
      <c r="F79" s="1"/>
      <c r="G79" s="1"/>
      <c r="H79" s="1"/>
    </row>
    <row r="80" ht="14.25" customHeight="1">
      <c r="A80" s="1"/>
      <c r="B80" s="1"/>
      <c r="C80" s="1"/>
      <c r="D80" s="1"/>
      <c r="E80" s="1"/>
      <c r="F80" s="1"/>
      <c r="G80" s="1"/>
      <c r="H80" s="1"/>
    </row>
    <row r="81" ht="14.25" customHeight="1">
      <c r="A81" s="1"/>
      <c r="B81" s="1"/>
      <c r="C81" s="1"/>
      <c r="D81" s="1"/>
      <c r="E81" s="1"/>
      <c r="F81" s="1"/>
      <c r="G81" s="1"/>
      <c r="H81" s="1"/>
    </row>
    <row r="82" ht="14.25" customHeight="1">
      <c r="A82" s="1"/>
      <c r="B82" s="1"/>
      <c r="C82" s="1"/>
      <c r="D82" s="1"/>
      <c r="E82" s="1"/>
      <c r="F82" s="1"/>
      <c r="G82" s="1"/>
      <c r="H82" s="1"/>
    </row>
    <row r="83" ht="14.25" customHeight="1">
      <c r="A83" s="1"/>
      <c r="B83" s="1"/>
      <c r="C83" s="1"/>
      <c r="D83" s="1"/>
      <c r="E83" s="1"/>
      <c r="F83" s="1"/>
      <c r="G83" s="1"/>
      <c r="H83" s="1"/>
    </row>
    <row r="84" ht="14.25" customHeight="1">
      <c r="A84" s="1"/>
      <c r="B84" s="1"/>
      <c r="C84" s="1"/>
      <c r="D84" s="1"/>
      <c r="E84" s="1"/>
      <c r="F84" s="1"/>
      <c r="G84" s="1"/>
      <c r="H84" s="1"/>
    </row>
    <row r="85" ht="14.25" customHeight="1">
      <c r="A85" s="1"/>
      <c r="B85" s="1"/>
      <c r="C85" s="1"/>
      <c r="D85" s="1"/>
      <c r="E85" s="1"/>
      <c r="F85" s="1"/>
      <c r="G85" s="1"/>
      <c r="H85" s="1"/>
    </row>
    <row r="86" ht="14.25" customHeight="1">
      <c r="A86" s="1"/>
      <c r="B86" s="1"/>
      <c r="C86" s="1"/>
      <c r="D86" s="1"/>
      <c r="E86" s="1"/>
      <c r="F86" s="1"/>
      <c r="G86" s="1"/>
      <c r="H86" s="1"/>
    </row>
    <row r="87" ht="14.25" customHeight="1">
      <c r="A87" s="1"/>
      <c r="B87" s="1"/>
      <c r="C87" s="1"/>
      <c r="D87" s="1"/>
      <c r="E87" s="1"/>
      <c r="F87" s="1"/>
      <c r="G87" s="1"/>
      <c r="H87" s="1"/>
    </row>
    <row r="88" ht="14.25" customHeight="1">
      <c r="A88" s="1"/>
      <c r="B88" s="1"/>
      <c r="C88" s="1"/>
      <c r="D88" s="1"/>
      <c r="E88" s="1"/>
      <c r="F88" s="1"/>
      <c r="G88" s="1"/>
      <c r="H88" s="1"/>
    </row>
    <row r="89" ht="14.25" customHeight="1">
      <c r="A89" s="1"/>
      <c r="B89" s="1"/>
      <c r="C89" s="1"/>
      <c r="D89" s="1"/>
      <c r="E89" s="1"/>
      <c r="F89" s="1"/>
      <c r="G89" s="1"/>
      <c r="H89" s="1"/>
    </row>
    <row r="90" ht="14.25" customHeight="1">
      <c r="A90" s="1"/>
      <c r="B90" s="1"/>
      <c r="C90" s="1"/>
      <c r="D90" s="1"/>
      <c r="E90" s="1"/>
      <c r="F90" s="1"/>
      <c r="G90" s="1"/>
      <c r="H90" s="1"/>
    </row>
    <row r="91" ht="14.25" customHeight="1">
      <c r="A91" s="1"/>
      <c r="B91" s="1"/>
      <c r="C91" s="1"/>
      <c r="D91" s="1"/>
      <c r="E91" s="1"/>
      <c r="F91" s="1"/>
      <c r="G91" s="1"/>
      <c r="H91" s="1"/>
    </row>
    <row r="92" ht="14.25" customHeight="1">
      <c r="A92" s="1"/>
      <c r="B92" s="1"/>
      <c r="C92" s="1"/>
      <c r="D92" s="1"/>
      <c r="E92" s="1"/>
      <c r="F92" s="1"/>
      <c r="G92" s="1"/>
      <c r="H92" s="1"/>
    </row>
    <row r="93" ht="14.25" customHeight="1">
      <c r="A93" s="1"/>
      <c r="B93" s="1"/>
      <c r="C93" s="1"/>
      <c r="D93" s="1"/>
      <c r="E93" s="1"/>
      <c r="F93" s="1"/>
      <c r="G93" s="1"/>
      <c r="H93" s="1"/>
    </row>
    <row r="94" ht="14.25" customHeight="1">
      <c r="A94" s="1"/>
      <c r="B94" s="1"/>
      <c r="C94" s="1"/>
      <c r="D94" s="1"/>
      <c r="E94" s="1"/>
      <c r="F94" s="1"/>
      <c r="G94" s="1"/>
      <c r="H94" s="1"/>
    </row>
    <row r="95" ht="14.25" customHeight="1">
      <c r="A95" s="1"/>
      <c r="B95" s="1"/>
      <c r="C95" s="1"/>
      <c r="D95" s="1"/>
      <c r="E95" s="1"/>
      <c r="F95" s="1"/>
      <c r="G95" s="1"/>
      <c r="H95" s="1"/>
    </row>
    <row r="96" ht="14.25" customHeight="1">
      <c r="A96" s="1"/>
      <c r="B96" s="1"/>
      <c r="C96" s="1"/>
      <c r="D96" s="1"/>
      <c r="E96" s="1"/>
      <c r="F96" s="1"/>
      <c r="G96" s="1"/>
      <c r="H96" s="1"/>
    </row>
    <row r="97" ht="14.25" customHeight="1">
      <c r="A97" s="1"/>
      <c r="B97" s="1"/>
      <c r="C97" s="1"/>
      <c r="D97" s="1"/>
      <c r="E97" s="1"/>
      <c r="F97" s="1"/>
      <c r="G97" s="1"/>
      <c r="H97" s="1"/>
    </row>
    <row r="98" ht="14.25" customHeight="1">
      <c r="A98" s="1"/>
      <c r="B98" s="1"/>
      <c r="C98" s="1"/>
      <c r="D98" s="1"/>
      <c r="E98" s="1"/>
      <c r="F98" s="1"/>
      <c r="G98" s="1"/>
      <c r="H98" s="1"/>
    </row>
    <row r="99" ht="14.25" customHeight="1">
      <c r="A99" s="1"/>
      <c r="B99" s="1"/>
      <c r="C99" s="1"/>
      <c r="D99" s="1"/>
      <c r="E99" s="1"/>
      <c r="F99" s="1"/>
      <c r="G99" s="1"/>
      <c r="H99" s="1"/>
    </row>
    <row r="100" ht="14.25" customHeight="1">
      <c r="A100" s="1"/>
      <c r="B100" s="1"/>
      <c r="C100" s="1"/>
      <c r="D100" s="1"/>
      <c r="E100" s="1"/>
      <c r="F100" s="1"/>
      <c r="G100" s="1"/>
      <c r="H100" s="1"/>
    </row>
    <row r="101" ht="14.25" customHeight="1">
      <c r="A101" s="1"/>
      <c r="B101" s="1"/>
      <c r="C101" s="1"/>
      <c r="D101" s="1"/>
      <c r="E101" s="1"/>
      <c r="F101" s="1"/>
      <c r="G101" s="1"/>
      <c r="H101" s="1"/>
    </row>
    <row r="102" ht="14.25" customHeight="1">
      <c r="A102" s="1"/>
      <c r="B102" s="1"/>
      <c r="C102" s="1"/>
      <c r="D102" s="1"/>
      <c r="E102" s="1"/>
      <c r="F102" s="1"/>
      <c r="G102" s="1"/>
      <c r="H102" s="1"/>
    </row>
    <row r="103" ht="14.25" customHeight="1">
      <c r="A103" s="1"/>
      <c r="B103" s="1"/>
      <c r="C103" s="1"/>
      <c r="D103" s="1"/>
      <c r="E103" s="1"/>
      <c r="F103" s="1"/>
      <c r="G103" s="1"/>
      <c r="H103" s="1"/>
    </row>
    <row r="104" ht="14.25" customHeight="1">
      <c r="A104" s="1"/>
      <c r="B104" s="1"/>
      <c r="C104" s="1"/>
      <c r="D104" s="1"/>
      <c r="E104" s="1"/>
      <c r="F104" s="1"/>
      <c r="G104" s="1"/>
      <c r="H104" s="1"/>
    </row>
    <row r="105" ht="14.25" customHeight="1">
      <c r="A105" s="1"/>
      <c r="B105" s="1"/>
      <c r="C105" s="1"/>
      <c r="D105" s="1"/>
      <c r="E105" s="1"/>
      <c r="F105" s="1"/>
      <c r="G105" s="1"/>
      <c r="H105" s="1"/>
    </row>
    <row r="106" ht="14.25" customHeight="1">
      <c r="A106" s="1"/>
      <c r="B106" s="1"/>
      <c r="C106" s="1"/>
      <c r="D106" s="1"/>
      <c r="E106" s="1"/>
      <c r="F106" s="1"/>
      <c r="G106" s="1"/>
      <c r="H106" s="1"/>
    </row>
    <row r="107" ht="14.25" customHeight="1">
      <c r="A107" s="1"/>
      <c r="B107" s="1"/>
      <c r="C107" s="1"/>
      <c r="D107" s="1"/>
      <c r="E107" s="1"/>
      <c r="F107" s="1"/>
      <c r="G107" s="1"/>
      <c r="H107" s="1"/>
    </row>
    <row r="108" ht="14.25" customHeight="1">
      <c r="A108" s="1"/>
      <c r="B108" s="1"/>
      <c r="C108" s="1"/>
      <c r="D108" s="1"/>
      <c r="E108" s="1"/>
      <c r="F108" s="1"/>
      <c r="G108" s="1"/>
      <c r="H108" s="1"/>
    </row>
    <row r="109" ht="14.25" customHeight="1">
      <c r="A109" s="1"/>
      <c r="B109" s="1"/>
      <c r="C109" s="1"/>
      <c r="D109" s="1"/>
      <c r="E109" s="1"/>
      <c r="F109" s="1"/>
      <c r="G109" s="1"/>
      <c r="H109" s="1"/>
    </row>
    <row r="110" ht="14.25" customHeight="1">
      <c r="A110" s="1"/>
      <c r="B110" s="1"/>
      <c r="C110" s="1"/>
      <c r="D110" s="1"/>
      <c r="E110" s="1"/>
      <c r="F110" s="1"/>
      <c r="G110" s="1"/>
      <c r="H110" s="1"/>
    </row>
    <row r="111" ht="14.25" customHeight="1">
      <c r="A111" s="1"/>
      <c r="B111" s="1"/>
      <c r="C111" s="1"/>
      <c r="D111" s="1"/>
      <c r="E111" s="1"/>
      <c r="F111" s="1"/>
      <c r="G111" s="1"/>
      <c r="H111" s="1"/>
    </row>
    <row r="112" ht="14.25" customHeight="1">
      <c r="A112" s="1"/>
      <c r="B112" s="1"/>
      <c r="C112" s="1"/>
      <c r="D112" s="1"/>
      <c r="E112" s="1"/>
      <c r="F112" s="1"/>
      <c r="G112" s="1"/>
      <c r="H112" s="1"/>
    </row>
    <row r="113" ht="14.25" customHeight="1">
      <c r="A113" s="1"/>
      <c r="B113" s="1"/>
      <c r="C113" s="1"/>
      <c r="D113" s="1"/>
      <c r="E113" s="1"/>
      <c r="F113" s="1"/>
      <c r="G113" s="1"/>
      <c r="H113" s="1"/>
    </row>
    <row r="114" ht="14.25" customHeight="1">
      <c r="A114" s="1"/>
      <c r="B114" s="1"/>
      <c r="C114" s="1"/>
      <c r="D114" s="1"/>
      <c r="E114" s="1"/>
      <c r="F114" s="1"/>
      <c r="G114" s="1"/>
      <c r="H114" s="1"/>
    </row>
    <row r="115" ht="14.25" customHeight="1">
      <c r="A115" s="1"/>
      <c r="B115" s="1"/>
      <c r="C115" s="1"/>
      <c r="D115" s="1"/>
      <c r="E115" s="1"/>
      <c r="F115" s="1"/>
      <c r="G115" s="1"/>
      <c r="H115" s="1"/>
    </row>
    <row r="116" ht="14.25" customHeight="1">
      <c r="A116" s="1"/>
      <c r="B116" s="1"/>
      <c r="C116" s="1"/>
      <c r="D116" s="1"/>
      <c r="E116" s="1"/>
      <c r="F116" s="1"/>
      <c r="G116" s="1"/>
      <c r="H116" s="1"/>
    </row>
    <row r="117" ht="14.25" customHeight="1">
      <c r="A117" s="1"/>
      <c r="B117" s="1"/>
      <c r="C117" s="1"/>
      <c r="D117" s="1"/>
      <c r="E117" s="1"/>
      <c r="F117" s="1"/>
      <c r="G117" s="1"/>
      <c r="H117" s="1"/>
    </row>
    <row r="118" ht="14.25" customHeight="1">
      <c r="A118" s="1"/>
      <c r="B118" s="1"/>
      <c r="C118" s="1"/>
      <c r="D118" s="1"/>
      <c r="E118" s="1"/>
      <c r="F118" s="1"/>
      <c r="G118" s="1"/>
      <c r="H118" s="1"/>
    </row>
    <row r="119" ht="14.25" customHeight="1">
      <c r="A119" s="1"/>
      <c r="B119" s="1"/>
      <c r="C119" s="1"/>
      <c r="D119" s="1"/>
      <c r="E119" s="1"/>
      <c r="F119" s="1"/>
      <c r="G119" s="1"/>
      <c r="H119" s="1"/>
    </row>
    <row r="120" ht="14.25" customHeight="1">
      <c r="A120" s="1"/>
      <c r="B120" s="1"/>
      <c r="C120" s="1"/>
      <c r="D120" s="1"/>
      <c r="E120" s="1"/>
      <c r="F120" s="1"/>
      <c r="G120" s="1"/>
      <c r="H120" s="1"/>
    </row>
    <row r="121" ht="14.25" customHeight="1">
      <c r="A121" s="1"/>
      <c r="B121" s="1"/>
      <c r="C121" s="1"/>
      <c r="D121" s="1"/>
      <c r="E121" s="1"/>
      <c r="F121" s="1"/>
      <c r="G121" s="1"/>
      <c r="H121" s="1"/>
    </row>
    <row r="122" ht="14.25" customHeight="1">
      <c r="A122" s="1"/>
      <c r="B122" s="1"/>
      <c r="C122" s="1"/>
      <c r="D122" s="1"/>
      <c r="E122" s="1"/>
      <c r="F122" s="1"/>
      <c r="G122" s="1"/>
      <c r="H122" s="1"/>
    </row>
    <row r="123" ht="14.25" customHeight="1">
      <c r="A123" s="1"/>
      <c r="B123" s="1"/>
      <c r="C123" s="1"/>
      <c r="D123" s="1"/>
      <c r="E123" s="1"/>
      <c r="F123" s="1"/>
      <c r="G123" s="1"/>
      <c r="H123" s="1"/>
    </row>
    <row r="124" ht="14.25" customHeight="1">
      <c r="A124" s="1"/>
      <c r="B124" s="1"/>
      <c r="C124" s="1"/>
      <c r="D124" s="1"/>
      <c r="E124" s="1"/>
      <c r="F124" s="1"/>
      <c r="G124" s="1"/>
      <c r="H124" s="1"/>
    </row>
    <row r="125" ht="14.25" customHeight="1">
      <c r="A125" s="1"/>
      <c r="B125" s="1"/>
      <c r="C125" s="1"/>
      <c r="D125" s="1"/>
      <c r="E125" s="1"/>
      <c r="F125" s="1"/>
      <c r="G125" s="1"/>
      <c r="H125" s="1"/>
    </row>
    <row r="126" ht="14.25" customHeight="1">
      <c r="A126" s="1"/>
      <c r="B126" s="1"/>
      <c r="C126" s="1"/>
      <c r="D126" s="1"/>
      <c r="E126" s="1"/>
      <c r="F126" s="1"/>
      <c r="G126" s="1"/>
      <c r="H126" s="1"/>
    </row>
    <row r="127" ht="14.25" customHeight="1">
      <c r="A127" s="1"/>
      <c r="B127" s="1"/>
      <c r="C127" s="1"/>
      <c r="D127" s="1"/>
      <c r="E127" s="1"/>
      <c r="F127" s="1"/>
      <c r="G127" s="1"/>
      <c r="H127" s="1"/>
    </row>
    <row r="128" ht="14.25" customHeight="1">
      <c r="A128" s="1"/>
      <c r="B128" s="1"/>
      <c r="C128" s="1"/>
      <c r="D128" s="1"/>
      <c r="E128" s="1"/>
      <c r="F128" s="1"/>
      <c r="G128" s="1"/>
      <c r="H128" s="1"/>
    </row>
    <row r="129" ht="14.25" customHeight="1">
      <c r="A129" s="1"/>
      <c r="B129" s="1"/>
      <c r="C129" s="1"/>
      <c r="D129" s="1"/>
      <c r="E129" s="1"/>
      <c r="F129" s="1"/>
      <c r="G129" s="1"/>
      <c r="H129" s="1"/>
    </row>
    <row r="130" ht="14.25" customHeight="1">
      <c r="A130" s="1"/>
      <c r="B130" s="1"/>
      <c r="C130" s="1"/>
      <c r="D130" s="1"/>
      <c r="E130" s="1"/>
      <c r="F130" s="1"/>
      <c r="G130" s="1"/>
      <c r="H130" s="1"/>
    </row>
    <row r="131" ht="14.25" customHeight="1">
      <c r="A131" s="1"/>
      <c r="B131" s="1"/>
      <c r="C131" s="1"/>
      <c r="D131" s="1"/>
      <c r="E131" s="1"/>
      <c r="F131" s="1"/>
      <c r="G131" s="1"/>
      <c r="H131" s="1"/>
    </row>
    <row r="132" ht="14.25" customHeight="1">
      <c r="A132" s="1"/>
      <c r="B132" s="1"/>
      <c r="C132" s="1"/>
      <c r="D132" s="1"/>
      <c r="E132" s="1"/>
      <c r="F132" s="1"/>
      <c r="G132" s="1"/>
      <c r="H132" s="1"/>
    </row>
    <row r="133" ht="14.25" customHeight="1">
      <c r="A133" s="1"/>
      <c r="B133" s="1"/>
      <c r="C133" s="1"/>
      <c r="D133" s="1"/>
      <c r="E133" s="1"/>
      <c r="F133" s="1"/>
      <c r="G133" s="1"/>
      <c r="H133" s="1"/>
    </row>
    <row r="134" ht="14.25" customHeight="1">
      <c r="A134" s="1"/>
      <c r="B134" s="1"/>
      <c r="C134" s="1"/>
      <c r="D134" s="1"/>
      <c r="E134" s="1"/>
      <c r="F134" s="1"/>
      <c r="G134" s="1"/>
      <c r="H134" s="1"/>
    </row>
    <row r="135" ht="14.25" customHeight="1">
      <c r="A135" s="1"/>
      <c r="B135" s="1"/>
      <c r="C135" s="1"/>
      <c r="D135" s="1"/>
      <c r="E135" s="1"/>
      <c r="F135" s="1"/>
      <c r="G135" s="1"/>
      <c r="H135" s="1"/>
    </row>
    <row r="136" ht="14.25" customHeight="1">
      <c r="A136" s="1"/>
      <c r="B136" s="1"/>
      <c r="C136" s="1"/>
      <c r="D136" s="1"/>
      <c r="E136" s="1"/>
      <c r="F136" s="1"/>
      <c r="G136" s="1"/>
      <c r="H136" s="1"/>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2" t="s">
        <v>381</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9" t="s">
        <v>3</v>
      </c>
      <c r="B3" s="19" t="s">
        <v>366</v>
      </c>
      <c r="C3" s="19" t="s">
        <v>369</v>
      </c>
      <c r="D3" s="19" t="s">
        <v>371</v>
      </c>
      <c r="E3" s="19" t="s">
        <v>373</v>
      </c>
      <c r="F3" s="19" t="s">
        <v>377</v>
      </c>
      <c r="G3" s="19" t="s">
        <v>379</v>
      </c>
      <c r="H3" s="19" t="s">
        <v>386</v>
      </c>
      <c r="I3" s="19" t="s">
        <v>387</v>
      </c>
      <c r="J3" s="19" t="s">
        <v>388</v>
      </c>
      <c r="K3" s="19" t="s">
        <v>389</v>
      </c>
      <c r="L3" s="19" t="s">
        <v>380</v>
      </c>
      <c r="M3" s="19" t="s">
        <v>390</v>
      </c>
      <c r="N3" s="19" t="s">
        <v>391</v>
      </c>
      <c r="O3" s="19" t="s">
        <v>392</v>
      </c>
      <c r="P3" s="19" t="s">
        <v>393</v>
      </c>
    </row>
    <row r="4" ht="14.25" customHeight="1">
      <c r="A4" s="5" t="s">
        <v>394</v>
      </c>
      <c r="B4" s="39">
        <v>-0.1360532</v>
      </c>
      <c r="C4" s="39">
        <v>0.008642703</v>
      </c>
      <c r="D4" s="39">
        <v>3.855583E-6</v>
      </c>
      <c r="E4" s="39">
        <v>1.024034</v>
      </c>
      <c r="F4" s="39">
        <v>0.06047444</v>
      </c>
      <c r="G4" s="39">
        <v>-0.00894786</v>
      </c>
      <c r="H4" s="39">
        <v>0.0</v>
      </c>
      <c r="I4" s="39">
        <v>0.05706602</v>
      </c>
      <c r="J4" s="39">
        <v>0.0</v>
      </c>
      <c r="K4" s="39">
        <v>0.0</v>
      </c>
      <c r="L4" s="39">
        <v>31.13</v>
      </c>
      <c r="M4" s="39">
        <v>36.52</v>
      </c>
      <c r="N4" s="39">
        <v>0.19</v>
      </c>
      <c r="O4" s="39">
        <v>1.03</v>
      </c>
      <c r="P4" s="5" t="s">
        <v>415</v>
      </c>
    </row>
    <row r="5" ht="14.25" customHeight="1">
      <c r="A5" s="7" t="s">
        <v>418</v>
      </c>
      <c r="B5" s="41">
        <v>-0.1360532</v>
      </c>
      <c r="C5" s="41">
        <v>0.008642703</v>
      </c>
      <c r="D5" s="41">
        <v>3.855583E-6</v>
      </c>
      <c r="E5" s="41">
        <v>1.024034</v>
      </c>
      <c r="F5" s="41">
        <v>0.06047444</v>
      </c>
      <c r="G5" s="41">
        <v>-0.00894786</v>
      </c>
      <c r="H5" s="41">
        <v>0.0</v>
      </c>
      <c r="I5" s="41">
        <v>0.05706602</v>
      </c>
      <c r="J5" s="41">
        <v>0.0</v>
      </c>
      <c r="K5" s="41">
        <v>0.0</v>
      </c>
      <c r="L5" s="41">
        <v>31.13</v>
      </c>
      <c r="M5" s="41">
        <v>36.52</v>
      </c>
      <c r="N5" s="41">
        <v>0.19</v>
      </c>
      <c r="O5" s="41">
        <v>1.03</v>
      </c>
      <c r="P5" s="7" t="s">
        <v>415</v>
      </c>
    </row>
    <row r="6" ht="14.25" customHeight="1">
      <c r="A6" s="5" t="s">
        <v>422</v>
      </c>
      <c r="B6" s="39">
        <v>-0.1360532</v>
      </c>
      <c r="C6" s="39">
        <v>0.008642703</v>
      </c>
      <c r="D6" s="39">
        <v>3.855583E-6</v>
      </c>
      <c r="E6" s="39">
        <v>1.024034</v>
      </c>
      <c r="F6" s="39">
        <v>0.06047444</v>
      </c>
      <c r="G6" s="39">
        <v>-0.00894786</v>
      </c>
      <c r="H6" s="39">
        <v>0.0</v>
      </c>
      <c r="I6" s="39">
        <v>0.05706602</v>
      </c>
      <c r="J6" s="39">
        <v>0.0</v>
      </c>
      <c r="K6" s="39">
        <v>0.0</v>
      </c>
      <c r="L6" s="39">
        <v>31.13</v>
      </c>
      <c r="M6" s="39">
        <v>36.52</v>
      </c>
      <c r="N6" s="39">
        <v>0.19</v>
      </c>
      <c r="O6" s="39">
        <v>1.03</v>
      </c>
      <c r="P6" s="5" t="s">
        <v>415</v>
      </c>
    </row>
    <row r="7" ht="14.25" customHeight="1">
      <c r="A7" s="7" t="s">
        <v>427</v>
      </c>
      <c r="B7" s="41">
        <v>-0.1360532</v>
      </c>
      <c r="C7" s="41">
        <v>0.008642703</v>
      </c>
      <c r="D7" s="41">
        <v>3.855583E-6</v>
      </c>
      <c r="E7" s="41">
        <v>1.024034</v>
      </c>
      <c r="F7" s="41">
        <v>0.06047444</v>
      </c>
      <c r="G7" s="41">
        <v>-0.00894786</v>
      </c>
      <c r="H7" s="41">
        <v>0.0</v>
      </c>
      <c r="I7" s="41">
        <v>0.05706602</v>
      </c>
      <c r="J7" s="41">
        <v>0.0</v>
      </c>
      <c r="K7" s="41">
        <v>0.0</v>
      </c>
      <c r="L7" s="41">
        <v>31.13</v>
      </c>
      <c r="M7" s="41">
        <v>36.52</v>
      </c>
      <c r="N7" s="41">
        <v>0.19</v>
      </c>
      <c r="O7" s="41">
        <v>1.03</v>
      </c>
      <c r="P7" s="7" t="s">
        <v>415</v>
      </c>
    </row>
    <row r="8" ht="14.25" customHeight="1">
      <c r="A8" s="5" t="s">
        <v>432</v>
      </c>
      <c r="B8" s="39">
        <v>-0.1360532</v>
      </c>
      <c r="C8" s="39">
        <v>0.008642703</v>
      </c>
      <c r="D8" s="39">
        <v>3.855583E-6</v>
      </c>
      <c r="E8" s="39">
        <v>1.024034</v>
      </c>
      <c r="F8" s="39">
        <v>0.06047444</v>
      </c>
      <c r="G8" s="39">
        <v>-0.00894786</v>
      </c>
      <c r="H8" s="39">
        <v>0.0</v>
      </c>
      <c r="I8" s="39">
        <v>0.05706602</v>
      </c>
      <c r="J8" s="39">
        <v>0.0</v>
      </c>
      <c r="K8" s="39">
        <v>0.0</v>
      </c>
      <c r="L8" s="39">
        <v>31.13</v>
      </c>
      <c r="M8" s="39">
        <v>36.52</v>
      </c>
      <c r="N8" s="39">
        <v>0.19</v>
      </c>
      <c r="O8" s="39">
        <v>1.03</v>
      </c>
      <c r="P8" s="5" t="s">
        <v>415</v>
      </c>
    </row>
    <row r="9" ht="14.25" customHeight="1">
      <c r="A9" s="7" t="s">
        <v>697</v>
      </c>
      <c r="B9" s="41">
        <v>-0.1360532</v>
      </c>
      <c r="C9" s="41">
        <v>0.008642703</v>
      </c>
      <c r="D9" s="41">
        <v>3.855583E-6</v>
      </c>
      <c r="E9" s="41">
        <v>1.024034</v>
      </c>
      <c r="F9" s="41">
        <v>0.06047444</v>
      </c>
      <c r="G9" s="41">
        <v>-0.00894786</v>
      </c>
      <c r="H9" s="41">
        <v>0.0</v>
      </c>
      <c r="I9" s="41">
        <v>0.05706602</v>
      </c>
      <c r="J9" s="41">
        <v>0.0</v>
      </c>
      <c r="K9" s="41">
        <v>0.0</v>
      </c>
      <c r="L9" s="41">
        <v>31.13</v>
      </c>
      <c r="M9" s="41">
        <v>36.52</v>
      </c>
      <c r="N9" s="41">
        <v>0.19</v>
      </c>
      <c r="O9" s="41">
        <v>1.03</v>
      </c>
      <c r="P9" s="7" t="s">
        <v>415</v>
      </c>
    </row>
    <row r="10" ht="14.25" customHeight="1">
      <c r="A10" s="5" t="s">
        <v>701</v>
      </c>
      <c r="B10" s="39">
        <v>-0.1360532</v>
      </c>
      <c r="C10" s="39">
        <v>0.008642703</v>
      </c>
      <c r="D10" s="39">
        <v>3.855583E-6</v>
      </c>
      <c r="E10" s="39">
        <v>1.024034</v>
      </c>
      <c r="F10" s="39">
        <v>0.06047444</v>
      </c>
      <c r="G10" s="39">
        <v>-0.00894786</v>
      </c>
      <c r="H10" s="39">
        <v>0.0</v>
      </c>
      <c r="I10" s="39">
        <v>0.05706602</v>
      </c>
      <c r="J10" s="39">
        <v>0.0</v>
      </c>
      <c r="K10" s="39">
        <v>0.0</v>
      </c>
      <c r="L10" s="39">
        <v>31.13</v>
      </c>
      <c r="M10" s="39">
        <v>36.52</v>
      </c>
      <c r="N10" s="39">
        <v>0.19</v>
      </c>
      <c r="O10" s="39">
        <v>1.03</v>
      </c>
      <c r="P10" s="5" t="s">
        <v>415</v>
      </c>
    </row>
    <row r="11" ht="14.25" customHeight="1">
      <c r="A11" s="7" t="s">
        <v>705</v>
      </c>
      <c r="B11" s="41">
        <v>-0.1360532</v>
      </c>
      <c r="C11" s="41">
        <v>0.008642703</v>
      </c>
      <c r="D11" s="41">
        <v>3.855583E-6</v>
      </c>
      <c r="E11" s="41">
        <v>1.024034</v>
      </c>
      <c r="F11" s="41">
        <v>0.06047444</v>
      </c>
      <c r="G11" s="41">
        <v>-0.00894786</v>
      </c>
      <c r="H11" s="41">
        <v>0.0</v>
      </c>
      <c r="I11" s="41">
        <v>0.05706602</v>
      </c>
      <c r="J11" s="41">
        <v>0.0</v>
      </c>
      <c r="K11" s="41">
        <v>0.0</v>
      </c>
      <c r="L11" s="41">
        <v>31.13</v>
      </c>
      <c r="M11" s="41">
        <v>36.52</v>
      </c>
      <c r="N11" s="41">
        <v>0.19</v>
      </c>
      <c r="O11" s="41">
        <v>1.03</v>
      </c>
      <c r="P11" s="7" t="s">
        <v>415</v>
      </c>
    </row>
    <row r="12" ht="14.25" customHeight="1">
      <c r="A12" s="5" t="s">
        <v>710</v>
      </c>
      <c r="B12" s="39">
        <v>-0.1360532</v>
      </c>
      <c r="C12" s="39">
        <v>0.008642703</v>
      </c>
      <c r="D12" s="39">
        <v>3.855583E-6</v>
      </c>
      <c r="E12" s="39">
        <v>1.024034</v>
      </c>
      <c r="F12" s="39">
        <v>0.06047444</v>
      </c>
      <c r="G12" s="39">
        <v>-0.00894786</v>
      </c>
      <c r="H12" s="39">
        <v>0.0</v>
      </c>
      <c r="I12" s="39">
        <v>0.05706602</v>
      </c>
      <c r="J12" s="39">
        <v>0.0</v>
      </c>
      <c r="K12" s="39">
        <v>0.0</v>
      </c>
      <c r="L12" s="39">
        <v>31.13</v>
      </c>
      <c r="M12" s="39">
        <v>36.52</v>
      </c>
      <c r="N12" s="39">
        <v>0.19</v>
      </c>
      <c r="O12" s="39">
        <v>1.03</v>
      </c>
      <c r="P12" s="5" t="s">
        <v>415</v>
      </c>
    </row>
    <row r="13" ht="14.25" customHeight="1">
      <c r="A13" s="7" t="s">
        <v>713</v>
      </c>
      <c r="B13" s="41">
        <v>-0.1360532</v>
      </c>
      <c r="C13" s="41">
        <v>0.008642703</v>
      </c>
      <c r="D13" s="41">
        <v>3.855583E-6</v>
      </c>
      <c r="E13" s="41">
        <v>1.024034</v>
      </c>
      <c r="F13" s="41">
        <v>0.06047444</v>
      </c>
      <c r="G13" s="41">
        <v>-0.00894786</v>
      </c>
      <c r="H13" s="41">
        <v>0.0</v>
      </c>
      <c r="I13" s="41">
        <v>0.05706602</v>
      </c>
      <c r="J13" s="41">
        <v>0.0</v>
      </c>
      <c r="K13" s="41">
        <v>0.0</v>
      </c>
      <c r="L13" s="41">
        <v>31.13</v>
      </c>
      <c r="M13" s="41">
        <v>36.52</v>
      </c>
      <c r="N13" s="41">
        <v>0.19</v>
      </c>
      <c r="O13" s="41">
        <v>1.03</v>
      </c>
      <c r="P13" s="7" t="s">
        <v>415</v>
      </c>
    </row>
    <row r="14" ht="14.25" customHeight="1">
      <c r="A14" s="5" t="s">
        <v>716</v>
      </c>
      <c r="B14" s="39">
        <v>-0.1360532</v>
      </c>
      <c r="C14" s="39">
        <v>0.008642703</v>
      </c>
      <c r="D14" s="39">
        <v>3.855583E-6</v>
      </c>
      <c r="E14" s="39">
        <v>1.024034</v>
      </c>
      <c r="F14" s="39">
        <v>0.06047444</v>
      </c>
      <c r="G14" s="39">
        <v>-0.00894786</v>
      </c>
      <c r="H14" s="39">
        <v>0.0</v>
      </c>
      <c r="I14" s="39">
        <v>0.05706602</v>
      </c>
      <c r="J14" s="39">
        <v>0.0</v>
      </c>
      <c r="K14" s="39">
        <v>0.0</v>
      </c>
      <c r="L14" s="39">
        <v>31.13</v>
      </c>
      <c r="M14" s="39">
        <v>36.52</v>
      </c>
      <c r="N14" s="39">
        <v>0.19</v>
      </c>
      <c r="O14" s="39">
        <v>1.03</v>
      </c>
      <c r="P14" s="5" t="s">
        <v>415</v>
      </c>
    </row>
    <row r="15" ht="14.25" customHeight="1">
      <c r="A15" s="7" t="s">
        <v>717</v>
      </c>
      <c r="B15" s="41">
        <v>-0.1360532</v>
      </c>
      <c r="C15" s="41">
        <v>0.008642703</v>
      </c>
      <c r="D15" s="41">
        <v>3.855583E-6</v>
      </c>
      <c r="E15" s="41">
        <v>1.024034</v>
      </c>
      <c r="F15" s="41">
        <v>0.06047444</v>
      </c>
      <c r="G15" s="41">
        <v>-0.00894786</v>
      </c>
      <c r="H15" s="41">
        <v>0.0</v>
      </c>
      <c r="I15" s="41">
        <v>0.05706602</v>
      </c>
      <c r="J15" s="41">
        <v>0.0</v>
      </c>
      <c r="K15" s="41">
        <v>0.0</v>
      </c>
      <c r="L15" s="41">
        <v>31.13</v>
      </c>
      <c r="M15" s="41">
        <v>36.52</v>
      </c>
      <c r="N15" s="41">
        <v>0.19</v>
      </c>
      <c r="O15" s="41">
        <v>1.03</v>
      </c>
      <c r="P15" s="7" t="s">
        <v>415</v>
      </c>
    </row>
    <row r="16" ht="14.25" customHeight="1">
      <c r="A16" s="5" t="s">
        <v>718</v>
      </c>
      <c r="B16" s="39">
        <v>-0.1360532</v>
      </c>
      <c r="C16" s="39">
        <v>0.008642703</v>
      </c>
      <c r="D16" s="39">
        <v>3.855583E-6</v>
      </c>
      <c r="E16" s="39">
        <v>1.024034</v>
      </c>
      <c r="F16" s="39">
        <v>0.06047444</v>
      </c>
      <c r="G16" s="39">
        <v>-0.00894786</v>
      </c>
      <c r="H16" s="39">
        <v>0.0</v>
      </c>
      <c r="I16" s="39">
        <v>0.05706602</v>
      </c>
      <c r="J16" s="39">
        <v>0.0</v>
      </c>
      <c r="K16" s="39">
        <v>0.0</v>
      </c>
      <c r="L16" s="39">
        <v>31.13</v>
      </c>
      <c r="M16" s="39">
        <v>36.52</v>
      </c>
      <c r="N16" s="39">
        <v>0.19</v>
      </c>
      <c r="O16" s="39">
        <v>1.03</v>
      </c>
      <c r="P16" s="5" t="s">
        <v>415</v>
      </c>
    </row>
    <row r="17" ht="14.25" customHeight="1">
      <c r="A17" s="7" t="s">
        <v>719</v>
      </c>
      <c r="B17" s="41">
        <v>-0.1360532</v>
      </c>
      <c r="C17" s="41">
        <v>0.008642703</v>
      </c>
      <c r="D17" s="41">
        <v>3.855583E-6</v>
      </c>
      <c r="E17" s="41">
        <v>1.024034</v>
      </c>
      <c r="F17" s="41">
        <v>0.06047444</v>
      </c>
      <c r="G17" s="41">
        <v>-0.00894786</v>
      </c>
      <c r="H17" s="41">
        <v>0.0</v>
      </c>
      <c r="I17" s="41">
        <v>0.05706602</v>
      </c>
      <c r="J17" s="41">
        <v>0.0</v>
      </c>
      <c r="K17" s="41">
        <v>0.0</v>
      </c>
      <c r="L17" s="41">
        <v>31.13</v>
      </c>
      <c r="M17" s="41">
        <v>36.52</v>
      </c>
      <c r="N17" s="41">
        <v>0.19</v>
      </c>
      <c r="O17" s="41">
        <v>1.03</v>
      </c>
      <c r="P17" s="7" t="s">
        <v>415</v>
      </c>
    </row>
    <row r="18" ht="14.25" customHeight="1">
      <c r="A18" s="5" t="s">
        <v>720</v>
      </c>
      <c r="B18" s="39">
        <v>-0.1360532</v>
      </c>
      <c r="C18" s="39">
        <v>0.008642703</v>
      </c>
      <c r="D18" s="39">
        <v>3.855583E-6</v>
      </c>
      <c r="E18" s="39">
        <v>1.024034</v>
      </c>
      <c r="F18" s="39">
        <v>0.06047444</v>
      </c>
      <c r="G18" s="39">
        <v>-0.00894786</v>
      </c>
      <c r="H18" s="39">
        <v>0.0</v>
      </c>
      <c r="I18" s="39">
        <v>0.05706602</v>
      </c>
      <c r="J18" s="39">
        <v>0.0</v>
      </c>
      <c r="K18" s="39">
        <v>0.0</v>
      </c>
      <c r="L18" s="39">
        <v>31.13</v>
      </c>
      <c r="M18" s="39">
        <v>36.52</v>
      </c>
      <c r="N18" s="39">
        <v>0.19</v>
      </c>
      <c r="O18" s="39">
        <v>1.03</v>
      </c>
      <c r="P18" s="5" t="s">
        <v>415</v>
      </c>
    </row>
    <row r="19" ht="14.25" customHeight="1">
      <c r="A19" s="7" t="s">
        <v>723</v>
      </c>
      <c r="B19" s="41">
        <v>-0.1360532</v>
      </c>
      <c r="C19" s="41">
        <v>0.008642703</v>
      </c>
      <c r="D19" s="41">
        <v>3.855583E-6</v>
      </c>
      <c r="E19" s="41">
        <v>1.024034</v>
      </c>
      <c r="F19" s="41">
        <v>0.06047444</v>
      </c>
      <c r="G19" s="41">
        <v>-0.00894786</v>
      </c>
      <c r="H19" s="41">
        <v>0.0</v>
      </c>
      <c r="I19" s="41">
        <v>0.05706602</v>
      </c>
      <c r="J19" s="41">
        <v>0.0</v>
      </c>
      <c r="K19" s="41">
        <v>0.0</v>
      </c>
      <c r="L19" s="41">
        <v>31.13</v>
      </c>
      <c r="M19" s="41">
        <v>36.52</v>
      </c>
      <c r="N19" s="41">
        <v>0.19</v>
      </c>
      <c r="O19" s="41">
        <v>1.03</v>
      </c>
      <c r="P19" s="7" t="s">
        <v>415</v>
      </c>
    </row>
    <row r="20" ht="14.25" customHeight="1">
      <c r="A20" s="5" t="s">
        <v>726</v>
      </c>
      <c r="B20" s="39">
        <v>-0.1360532</v>
      </c>
      <c r="C20" s="39">
        <v>0.008642703</v>
      </c>
      <c r="D20" s="39">
        <v>3.855583E-6</v>
      </c>
      <c r="E20" s="39">
        <v>1.024034</v>
      </c>
      <c r="F20" s="39">
        <v>0.06047444</v>
      </c>
      <c r="G20" s="39">
        <v>-0.00894786</v>
      </c>
      <c r="H20" s="39">
        <v>0.0</v>
      </c>
      <c r="I20" s="39">
        <v>0.05706602</v>
      </c>
      <c r="J20" s="39">
        <v>0.0</v>
      </c>
      <c r="K20" s="39">
        <v>0.0</v>
      </c>
      <c r="L20" s="39">
        <v>31.13</v>
      </c>
      <c r="M20" s="39">
        <v>36.52</v>
      </c>
      <c r="N20" s="39">
        <v>0.19</v>
      </c>
      <c r="O20" s="39">
        <v>1.03</v>
      </c>
      <c r="P20" s="5" t="s">
        <v>415</v>
      </c>
    </row>
    <row r="21" ht="14.25" customHeight="1">
      <c r="A21" s="7" t="s">
        <v>729</v>
      </c>
      <c r="B21" s="41">
        <v>-0.1360532</v>
      </c>
      <c r="C21" s="41">
        <v>0.008642703</v>
      </c>
      <c r="D21" s="41">
        <v>3.855583E-6</v>
      </c>
      <c r="E21" s="41">
        <v>1.024034</v>
      </c>
      <c r="F21" s="41">
        <v>0.06047444</v>
      </c>
      <c r="G21" s="41">
        <v>-0.00894786</v>
      </c>
      <c r="H21" s="41">
        <v>0.0</v>
      </c>
      <c r="I21" s="41">
        <v>0.05706602</v>
      </c>
      <c r="J21" s="41">
        <v>0.0</v>
      </c>
      <c r="K21" s="41">
        <v>0.0</v>
      </c>
      <c r="L21" s="41">
        <v>31.13</v>
      </c>
      <c r="M21" s="41">
        <v>36.52</v>
      </c>
      <c r="N21" s="41">
        <v>0.19</v>
      </c>
      <c r="O21" s="41">
        <v>1.03</v>
      </c>
      <c r="P21" s="7" t="s">
        <v>415</v>
      </c>
    </row>
    <row r="22" ht="14.25" customHeight="1">
      <c r="A22" s="5" t="s">
        <v>738</v>
      </c>
      <c r="B22" s="39">
        <v>-0.1360532</v>
      </c>
      <c r="C22" s="39">
        <v>0.008642703</v>
      </c>
      <c r="D22" s="39">
        <v>3.855583E-6</v>
      </c>
      <c r="E22" s="39">
        <v>1.024034</v>
      </c>
      <c r="F22" s="39">
        <v>0.06047444</v>
      </c>
      <c r="G22" s="39">
        <v>-0.00894786</v>
      </c>
      <c r="H22" s="39">
        <v>0.0</v>
      </c>
      <c r="I22" s="39">
        <v>0.05706602</v>
      </c>
      <c r="J22" s="39">
        <v>0.0</v>
      </c>
      <c r="K22" s="39">
        <v>0.0</v>
      </c>
      <c r="L22" s="39">
        <v>31.13</v>
      </c>
      <c r="M22" s="39">
        <v>36.52</v>
      </c>
      <c r="N22" s="39">
        <v>0.19</v>
      </c>
      <c r="O22" s="39">
        <v>1.03</v>
      </c>
      <c r="P22" s="5" t="s">
        <v>415</v>
      </c>
    </row>
    <row r="23" ht="14.25" customHeight="1">
      <c r="A23" s="7" t="s">
        <v>744</v>
      </c>
      <c r="B23" s="41">
        <v>-0.1360532</v>
      </c>
      <c r="C23" s="41">
        <v>0.008642703</v>
      </c>
      <c r="D23" s="41">
        <v>3.855583E-6</v>
      </c>
      <c r="E23" s="41">
        <v>1.024034</v>
      </c>
      <c r="F23" s="41">
        <v>0.06047444</v>
      </c>
      <c r="G23" s="41">
        <v>-0.00894786</v>
      </c>
      <c r="H23" s="41">
        <v>0.0</v>
      </c>
      <c r="I23" s="41">
        <v>0.05706602</v>
      </c>
      <c r="J23" s="41">
        <v>0.0</v>
      </c>
      <c r="K23" s="41">
        <v>0.0</v>
      </c>
      <c r="L23" s="41">
        <v>31.13</v>
      </c>
      <c r="M23" s="41">
        <v>36.52</v>
      </c>
      <c r="N23" s="41">
        <v>0.19</v>
      </c>
      <c r="O23" s="41">
        <v>1.03</v>
      </c>
      <c r="P23" s="7" t="s">
        <v>415</v>
      </c>
    </row>
    <row r="24" ht="14.25" customHeight="1">
      <c r="A24" s="5" t="s">
        <v>745</v>
      </c>
      <c r="B24" s="39">
        <v>-0.1360532</v>
      </c>
      <c r="C24" s="39">
        <v>0.008642703</v>
      </c>
      <c r="D24" s="39">
        <v>3.855583E-6</v>
      </c>
      <c r="E24" s="39">
        <v>1.024034</v>
      </c>
      <c r="F24" s="39">
        <v>0.06047444</v>
      </c>
      <c r="G24" s="39">
        <v>-0.00894786</v>
      </c>
      <c r="H24" s="39">
        <v>0.0</v>
      </c>
      <c r="I24" s="39">
        <v>0.05706602</v>
      </c>
      <c r="J24" s="39">
        <v>0.0</v>
      </c>
      <c r="K24" s="39">
        <v>0.0</v>
      </c>
      <c r="L24" s="39">
        <v>31.13</v>
      </c>
      <c r="M24" s="39">
        <v>36.52</v>
      </c>
      <c r="N24" s="39">
        <v>0.19</v>
      </c>
      <c r="O24" s="39">
        <v>1.03</v>
      </c>
      <c r="P24" s="5" t="s">
        <v>415</v>
      </c>
    </row>
    <row r="25" ht="14.25" customHeight="1">
      <c r="A25" s="7" t="s">
        <v>748</v>
      </c>
      <c r="B25" s="41">
        <v>-0.1360532</v>
      </c>
      <c r="C25" s="41">
        <v>0.008642703</v>
      </c>
      <c r="D25" s="41">
        <v>3.855583E-6</v>
      </c>
      <c r="E25" s="41">
        <v>1.024034</v>
      </c>
      <c r="F25" s="41">
        <v>0.06047444</v>
      </c>
      <c r="G25" s="41">
        <v>-0.00894786</v>
      </c>
      <c r="H25" s="41">
        <v>0.0</v>
      </c>
      <c r="I25" s="41">
        <v>0.05706602</v>
      </c>
      <c r="J25" s="41">
        <v>0.0</v>
      </c>
      <c r="K25" s="41">
        <v>0.0</v>
      </c>
      <c r="L25" s="41">
        <v>31.13</v>
      </c>
      <c r="M25" s="41">
        <v>36.52</v>
      </c>
      <c r="N25" s="41">
        <v>0.19</v>
      </c>
      <c r="O25" s="41">
        <v>1.03</v>
      </c>
      <c r="P25" s="7" t="s">
        <v>415</v>
      </c>
    </row>
    <row r="26" ht="14.25" customHeight="1">
      <c r="A26" s="5" t="s">
        <v>755</v>
      </c>
      <c r="B26" s="39">
        <v>-0.1360532</v>
      </c>
      <c r="C26" s="39">
        <v>0.008642703</v>
      </c>
      <c r="D26" s="39">
        <v>3.855583E-6</v>
      </c>
      <c r="E26" s="39">
        <v>1.024034</v>
      </c>
      <c r="F26" s="39">
        <v>0.06047444</v>
      </c>
      <c r="G26" s="39">
        <v>-0.00894786</v>
      </c>
      <c r="H26" s="39">
        <v>0.0</v>
      </c>
      <c r="I26" s="39">
        <v>0.05706602</v>
      </c>
      <c r="J26" s="39">
        <v>0.0</v>
      </c>
      <c r="K26" s="39">
        <v>0.0</v>
      </c>
      <c r="L26" s="39">
        <v>31.13</v>
      </c>
      <c r="M26" s="39">
        <v>36.52</v>
      </c>
      <c r="N26" s="39">
        <v>0.19</v>
      </c>
      <c r="O26" s="39">
        <v>1.03</v>
      </c>
      <c r="P26" s="5" t="s">
        <v>415</v>
      </c>
    </row>
    <row r="27" ht="14.25" customHeight="1">
      <c r="A27" s="7" t="s">
        <v>762</v>
      </c>
      <c r="B27" s="41">
        <v>-0.1360532</v>
      </c>
      <c r="C27" s="41">
        <v>0.008642703</v>
      </c>
      <c r="D27" s="41">
        <v>3.855583E-6</v>
      </c>
      <c r="E27" s="41">
        <v>1.024034</v>
      </c>
      <c r="F27" s="41">
        <v>0.06047444</v>
      </c>
      <c r="G27" s="41">
        <v>-0.00894786</v>
      </c>
      <c r="H27" s="41">
        <v>0.0</v>
      </c>
      <c r="I27" s="41">
        <v>0.05706602</v>
      </c>
      <c r="J27" s="41">
        <v>0.0</v>
      </c>
      <c r="K27" s="41">
        <v>0.0</v>
      </c>
      <c r="L27" s="41">
        <v>31.13</v>
      </c>
      <c r="M27" s="41">
        <v>36.52</v>
      </c>
      <c r="N27" s="41">
        <v>0.19</v>
      </c>
      <c r="O27" s="41">
        <v>1.03</v>
      </c>
      <c r="P27" s="7" t="s">
        <v>544</v>
      </c>
    </row>
    <row r="28" ht="14.25" customHeight="1">
      <c r="A28" s="5" t="s">
        <v>788</v>
      </c>
      <c r="B28" s="39">
        <v>-0.1360532</v>
      </c>
      <c r="C28" s="39">
        <v>0.008642703</v>
      </c>
      <c r="D28" s="39">
        <v>3.855583E-6</v>
      </c>
      <c r="E28" s="39">
        <v>1.024034</v>
      </c>
      <c r="F28" s="39">
        <v>0.06047444</v>
      </c>
      <c r="G28" s="39">
        <v>-0.00894786</v>
      </c>
      <c r="H28" s="39">
        <v>0.0</v>
      </c>
      <c r="I28" s="39">
        <v>0.05706602</v>
      </c>
      <c r="J28" s="39">
        <v>0.0</v>
      </c>
      <c r="K28" s="39">
        <v>0.0</v>
      </c>
      <c r="L28" s="39">
        <v>31.13</v>
      </c>
      <c r="M28" s="39">
        <v>36.52</v>
      </c>
      <c r="N28" s="39">
        <v>0.19</v>
      </c>
      <c r="O28" s="39">
        <v>1.03</v>
      </c>
      <c r="P28" s="5" t="s">
        <v>792</v>
      </c>
    </row>
    <row r="29" ht="14.25" customHeight="1">
      <c r="A29" s="1"/>
      <c r="B29" s="1"/>
      <c r="C29" s="1"/>
      <c r="D29" s="1"/>
      <c r="E29" s="1"/>
      <c r="F29" s="1"/>
      <c r="G29" s="1"/>
      <c r="H29" s="1"/>
      <c r="I29" s="1"/>
      <c r="J29" s="1"/>
      <c r="K29" s="1"/>
      <c r="L29" s="1"/>
      <c r="M29" s="1"/>
      <c r="N29" s="1"/>
      <c r="O29" s="1"/>
      <c r="P29" s="1"/>
    </row>
    <row r="30" ht="14.25" customHeight="1">
      <c r="A30" s="1"/>
      <c r="B30" s="1"/>
      <c r="C30" s="1"/>
      <c r="D30" s="1"/>
      <c r="E30" s="1"/>
      <c r="F30" s="1"/>
      <c r="G30" s="1"/>
      <c r="H30" s="1"/>
      <c r="I30" s="1"/>
      <c r="J30" s="1"/>
      <c r="K30" s="1"/>
      <c r="L30" s="1"/>
      <c r="M30" s="1"/>
      <c r="N30" s="1"/>
      <c r="O30" s="1"/>
      <c r="P30" s="1"/>
    </row>
    <row r="31" ht="14.25" customHeight="1">
      <c r="A31" s="1"/>
      <c r="B31" s="1"/>
      <c r="C31" s="1"/>
      <c r="D31" s="1"/>
      <c r="E31" s="1"/>
      <c r="F31" s="1"/>
      <c r="G31" s="1"/>
      <c r="H31" s="1"/>
      <c r="I31" s="1"/>
      <c r="J31" s="1"/>
      <c r="K31" s="1"/>
      <c r="L31" s="1"/>
      <c r="M31" s="1"/>
      <c r="N31" s="1"/>
      <c r="O31" s="1"/>
      <c r="P31" s="1"/>
    </row>
    <row r="32" ht="14.25" customHeight="1">
      <c r="A32" s="1"/>
      <c r="B32" s="1"/>
      <c r="C32" s="1"/>
      <c r="D32" s="1"/>
      <c r="E32" s="1"/>
      <c r="F32" s="1"/>
      <c r="G32" s="1"/>
      <c r="H32" s="1"/>
      <c r="I32" s="1"/>
      <c r="J32" s="1"/>
      <c r="K32" s="1"/>
      <c r="L32" s="1"/>
      <c r="M32" s="1"/>
      <c r="N32" s="1"/>
      <c r="O32" s="1"/>
      <c r="P32" s="1"/>
    </row>
    <row r="33" ht="14.25" customHeight="1">
      <c r="A33" s="1"/>
      <c r="B33" s="1"/>
      <c r="C33" s="1"/>
      <c r="D33" s="1"/>
      <c r="E33" s="1"/>
      <c r="F33" s="1"/>
      <c r="G33" s="1"/>
      <c r="H33" s="1"/>
      <c r="I33" s="1"/>
      <c r="J33" s="1"/>
      <c r="K33" s="1"/>
      <c r="L33" s="1"/>
      <c r="M33" s="1"/>
      <c r="N33" s="1"/>
      <c r="O33" s="1"/>
      <c r="P33" s="1"/>
    </row>
    <row r="34" ht="14.25" customHeight="1">
      <c r="A34" s="1"/>
      <c r="B34" s="1"/>
      <c r="C34" s="1"/>
      <c r="D34" s="1"/>
      <c r="E34" s="1"/>
      <c r="F34" s="1"/>
      <c r="G34" s="1"/>
      <c r="H34" s="1"/>
      <c r="I34" s="1"/>
      <c r="J34" s="1"/>
      <c r="K34" s="1"/>
      <c r="L34" s="1"/>
      <c r="M34" s="1"/>
      <c r="N34" s="1"/>
      <c r="O34" s="1"/>
      <c r="P34" s="1"/>
    </row>
    <row r="35" ht="14.25" customHeight="1">
      <c r="A35" s="1"/>
      <c r="B35" s="1"/>
      <c r="C35" s="1"/>
      <c r="D35" s="1"/>
      <c r="E35" s="1"/>
      <c r="F35" s="1"/>
      <c r="G35" s="1"/>
      <c r="H35" s="1"/>
      <c r="I35" s="1"/>
      <c r="J35" s="1"/>
      <c r="K35" s="1"/>
      <c r="L35" s="1"/>
      <c r="M35" s="1"/>
      <c r="N35" s="1"/>
      <c r="O35" s="1"/>
      <c r="P35" s="1"/>
    </row>
    <row r="36" ht="14.25" customHeight="1">
      <c r="A36" s="1"/>
      <c r="B36" s="1"/>
      <c r="C36" s="1"/>
      <c r="D36" s="1"/>
      <c r="E36" s="1"/>
      <c r="F36" s="1"/>
      <c r="G36" s="1"/>
      <c r="H36" s="1"/>
      <c r="I36" s="1"/>
      <c r="J36" s="1"/>
      <c r="K36" s="1"/>
      <c r="L36" s="1"/>
      <c r="M36" s="1"/>
      <c r="N36" s="1"/>
      <c r="O36" s="1"/>
      <c r="P36" s="1"/>
    </row>
    <row r="37" ht="14.25" customHeight="1">
      <c r="A37" s="1"/>
      <c r="B37" s="1"/>
      <c r="C37" s="1"/>
      <c r="D37" s="1"/>
      <c r="E37" s="1"/>
      <c r="F37" s="1"/>
      <c r="G37" s="1"/>
      <c r="H37" s="1"/>
      <c r="I37" s="1"/>
      <c r="J37" s="1"/>
      <c r="K37" s="1"/>
      <c r="L37" s="1"/>
      <c r="M37" s="1"/>
      <c r="N37" s="1"/>
      <c r="O37" s="1"/>
      <c r="P37" s="1"/>
    </row>
    <row r="38" ht="14.25" customHeight="1">
      <c r="A38" s="1"/>
      <c r="B38" s="1"/>
      <c r="C38" s="1"/>
      <c r="D38" s="1"/>
      <c r="E38" s="1"/>
      <c r="F38" s="1"/>
      <c r="G38" s="1"/>
      <c r="H38" s="1"/>
      <c r="I38" s="1"/>
      <c r="J38" s="1"/>
      <c r="K38" s="1"/>
      <c r="L38" s="1"/>
      <c r="M38" s="1"/>
      <c r="N38" s="1"/>
      <c r="O38" s="1"/>
      <c r="P38" s="1"/>
    </row>
    <row r="39" ht="14.25" customHeight="1">
      <c r="A39" s="1"/>
      <c r="B39" s="1"/>
      <c r="C39" s="1"/>
      <c r="D39" s="1"/>
      <c r="E39" s="1"/>
      <c r="F39" s="1"/>
      <c r="G39" s="1"/>
      <c r="H39" s="1"/>
      <c r="I39" s="1"/>
      <c r="J39" s="1"/>
      <c r="K39" s="1"/>
      <c r="L39" s="1"/>
      <c r="M39" s="1"/>
      <c r="N39" s="1"/>
      <c r="O39" s="1"/>
      <c r="P39" s="1"/>
    </row>
    <row r="40" ht="14.25" customHeight="1">
      <c r="A40" s="1"/>
      <c r="B40" s="1"/>
      <c r="C40" s="1"/>
      <c r="D40" s="1"/>
      <c r="E40" s="1"/>
      <c r="F40" s="1"/>
      <c r="G40" s="1"/>
      <c r="H40" s="1"/>
      <c r="I40" s="1"/>
      <c r="J40" s="1"/>
      <c r="K40" s="1"/>
      <c r="L40" s="1"/>
      <c r="M40" s="1"/>
      <c r="N40" s="1"/>
      <c r="O40" s="1"/>
      <c r="P40" s="1"/>
    </row>
    <row r="41" ht="14.25" customHeight="1">
      <c r="A41" s="1"/>
      <c r="B41" s="1"/>
      <c r="C41" s="1"/>
      <c r="D41" s="1"/>
      <c r="E41" s="1"/>
      <c r="F41" s="1"/>
      <c r="G41" s="1"/>
      <c r="H41" s="1"/>
      <c r="I41" s="1"/>
      <c r="J41" s="1"/>
      <c r="K41" s="1"/>
      <c r="L41" s="1"/>
      <c r="M41" s="1"/>
      <c r="N41" s="1"/>
      <c r="O41" s="1"/>
      <c r="P41" s="1"/>
    </row>
    <row r="42" ht="14.25" customHeight="1">
      <c r="A42" s="1"/>
      <c r="B42" s="1"/>
      <c r="C42" s="1"/>
      <c r="D42" s="1"/>
      <c r="E42" s="1"/>
      <c r="F42" s="1"/>
      <c r="G42" s="1"/>
      <c r="H42" s="1"/>
      <c r="I42" s="1"/>
      <c r="J42" s="1"/>
      <c r="K42" s="1"/>
      <c r="L42" s="1"/>
      <c r="M42" s="1"/>
      <c r="N42" s="1"/>
      <c r="O42" s="1"/>
      <c r="P42" s="1"/>
    </row>
    <row r="43" ht="14.25" customHeight="1">
      <c r="A43" s="1"/>
      <c r="B43" s="1"/>
      <c r="C43" s="1"/>
      <c r="D43" s="1"/>
      <c r="E43" s="1"/>
      <c r="F43" s="1"/>
      <c r="G43" s="1"/>
      <c r="H43" s="1"/>
      <c r="I43" s="1"/>
      <c r="J43" s="1"/>
      <c r="K43" s="1"/>
      <c r="L43" s="1"/>
      <c r="M43" s="1"/>
      <c r="N43" s="1"/>
      <c r="O43" s="1"/>
      <c r="P43" s="1"/>
    </row>
    <row r="44" ht="14.25" customHeight="1">
      <c r="A44" s="1"/>
      <c r="B44" s="1"/>
      <c r="C44" s="1"/>
      <c r="D44" s="1"/>
      <c r="E44" s="1"/>
      <c r="F44" s="1"/>
      <c r="G44" s="1"/>
      <c r="H44" s="1"/>
      <c r="I44" s="1"/>
      <c r="J44" s="1"/>
      <c r="K44" s="1"/>
      <c r="L44" s="1"/>
      <c r="M44" s="1"/>
      <c r="N44" s="1"/>
      <c r="O44" s="1"/>
      <c r="P44" s="1"/>
    </row>
    <row r="45" ht="14.25" customHeight="1">
      <c r="A45" s="1"/>
      <c r="B45" s="1"/>
      <c r="C45" s="1"/>
      <c r="D45" s="1"/>
      <c r="E45" s="1"/>
      <c r="F45" s="1"/>
      <c r="G45" s="1"/>
      <c r="H45" s="1"/>
      <c r="I45" s="1"/>
      <c r="J45" s="1"/>
      <c r="K45" s="1"/>
      <c r="L45" s="1"/>
      <c r="M45" s="1"/>
      <c r="N45" s="1"/>
      <c r="O45" s="1"/>
      <c r="P45" s="1"/>
    </row>
    <row r="46" ht="14.25" customHeight="1">
      <c r="A46" s="1"/>
      <c r="B46" s="1"/>
      <c r="C46" s="1"/>
      <c r="D46" s="1"/>
      <c r="E46" s="1"/>
      <c r="F46" s="1"/>
      <c r="G46" s="1"/>
      <c r="H46" s="1"/>
      <c r="I46" s="1"/>
      <c r="J46" s="1"/>
      <c r="K46" s="1"/>
      <c r="L46" s="1"/>
      <c r="M46" s="1"/>
      <c r="N46" s="1"/>
      <c r="O46" s="1"/>
      <c r="P46" s="1"/>
    </row>
    <row r="47" ht="14.25" customHeight="1">
      <c r="A47" s="1"/>
      <c r="B47" s="1"/>
      <c r="C47" s="1"/>
      <c r="D47" s="1"/>
      <c r="E47" s="1"/>
      <c r="F47" s="1"/>
      <c r="G47" s="1"/>
      <c r="H47" s="1"/>
      <c r="I47" s="1"/>
      <c r="J47" s="1"/>
      <c r="K47" s="1"/>
      <c r="L47" s="1"/>
      <c r="M47" s="1"/>
      <c r="N47" s="1"/>
      <c r="O47" s="1"/>
      <c r="P47" s="1"/>
    </row>
    <row r="48" ht="14.25" customHeight="1">
      <c r="A48" s="1"/>
      <c r="B48" s="1"/>
      <c r="C48" s="1"/>
      <c r="D48" s="1"/>
      <c r="E48" s="1"/>
      <c r="F48" s="1"/>
      <c r="G48" s="1"/>
      <c r="H48" s="1"/>
      <c r="I48" s="1"/>
      <c r="J48" s="1"/>
      <c r="K48" s="1"/>
      <c r="L48" s="1"/>
      <c r="M48" s="1"/>
      <c r="N48" s="1"/>
      <c r="O48" s="1"/>
      <c r="P48" s="1"/>
    </row>
    <row r="49" ht="14.25" customHeight="1">
      <c r="A49" s="1"/>
      <c r="B49" s="1"/>
      <c r="C49" s="1"/>
      <c r="D49" s="1"/>
      <c r="E49" s="1"/>
      <c r="F49" s="1"/>
      <c r="G49" s="1"/>
      <c r="H49" s="1"/>
      <c r="I49" s="1"/>
      <c r="J49" s="1"/>
      <c r="K49" s="1"/>
      <c r="L49" s="1"/>
      <c r="M49" s="1"/>
      <c r="N49" s="1"/>
      <c r="O49" s="1"/>
      <c r="P49" s="1"/>
    </row>
    <row r="50" ht="14.25" customHeight="1">
      <c r="A50" s="1"/>
      <c r="B50" s="1"/>
      <c r="C50" s="1"/>
      <c r="D50" s="1"/>
      <c r="E50" s="1"/>
      <c r="F50" s="1"/>
      <c r="G50" s="1"/>
      <c r="H50" s="1"/>
      <c r="I50" s="1"/>
      <c r="J50" s="1"/>
      <c r="K50" s="1"/>
      <c r="L50" s="1"/>
      <c r="M50" s="1"/>
      <c r="N50" s="1"/>
      <c r="O50" s="1"/>
      <c r="P50" s="1"/>
    </row>
    <row r="51" ht="14.25" customHeight="1">
      <c r="A51" s="1"/>
      <c r="B51" s="1"/>
      <c r="C51" s="1"/>
      <c r="D51" s="1"/>
      <c r="E51" s="1"/>
      <c r="F51" s="1"/>
      <c r="G51" s="1"/>
      <c r="H51" s="1"/>
      <c r="I51" s="1"/>
      <c r="J51" s="1"/>
      <c r="K51" s="1"/>
      <c r="L51" s="1"/>
      <c r="M51" s="1"/>
      <c r="N51" s="1"/>
      <c r="O51" s="1"/>
      <c r="P51" s="1"/>
    </row>
    <row r="52" ht="14.25" customHeight="1">
      <c r="A52" s="1"/>
      <c r="B52" s="1"/>
      <c r="C52" s="1"/>
      <c r="D52" s="1"/>
      <c r="E52" s="1"/>
      <c r="F52" s="1"/>
      <c r="G52" s="1"/>
      <c r="H52" s="1"/>
      <c r="I52" s="1"/>
      <c r="J52" s="1"/>
      <c r="K52" s="1"/>
      <c r="L52" s="1"/>
      <c r="M52" s="1"/>
      <c r="N52" s="1"/>
      <c r="O52" s="1"/>
      <c r="P52" s="1"/>
    </row>
    <row r="53" ht="14.25" customHeight="1">
      <c r="A53" s="1"/>
      <c r="B53" s="1"/>
      <c r="C53" s="1"/>
      <c r="D53" s="1"/>
      <c r="E53" s="1"/>
      <c r="F53" s="1"/>
      <c r="G53" s="1"/>
      <c r="H53" s="1"/>
      <c r="I53" s="1"/>
      <c r="J53" s="1"/>
      <c r="K53" s="1"/>
      <c r="L53" s="1"/>
      <c r="M53" s="1"/>
      <c r="N53" s="1"/>
      <c r="O53" s="1"/>
      <c r="P53" s="1"/>
    </row>
    <row r="54" ht="14.25" customHeight="1">
      <c r="A54" s="1"/>
      <c r="B54" s="1"/>
      <c r="C54" s="1"/>
      <c r="D54" s="1"/>
      <c r="E54" s="1"/>
      <c r="F54" s="1"/>
      <c r="G54" s="1"/>
      <c r="H54" s="1"/>
      <c r="I54" s="1"/>
      <c r="J54" s="1"/>
      <c r="K54" s="1"/>
      <c r="L54" s="1"/>
      <c r="M54" s="1"/>
      <c r="N54" s="1"/>
      <c r="O54" s="1"/>
      <c r="P54" s="1"/>
    </row>
    <row r="55" ht="14.25" customHeight="1">
      <c r="A55" s="1"/>
      <c r="B55" s="1"/>
      <c r="C55" s="1"/>
      <c r="D55" s="1"/>
      <c r="E55" s="1"/>
      <c r="F55" s="1"/>
      <c r="G55" s="1"/>
      <c r="H55" s="1"/>
      <c r="I55" s="1"/>
      <c r="J55" s="1"/>
      <c r="K55" s="1"/>
      <c r="L55" s="1"/>
      <c r="M55" s="1"/>
      <c r="N55" s="1"/>
      <c r="O55" s="1"/>
      <c r="P55" s="1"/>
    </row>
    <row r="56" ht="14.25" customHeight="1">
      <c r="A56" s="1"/>
      <c r="B56" s="1"/>
      <c r="C56" s="1"/>
      <c r="D56" s="1"/>
      <c r="E56" s="1"/>
      <c r="F56" s="1"/>
      <c r="G56" s="1"/>
      <c r="H56" s="1"/>
      <c r="I56" s="1"/>
      <c r="J56" s="1"/>
      <c r="K56" s="1"/>
      <c r="L56" s="1"/>
      <c r="M56" s="1"/>
      <c r="N56" s="1"/>
      <c r="O56" s="1"/>
      <c r="P56" s="1"/>
    </row>
    <row r="57" ht="14.25" customHeight="1">
      <c r="A57" s="1"/>
      <c r="B57" s="1"/>
      <c r="C57" s="1"/>
      <c r="D57" s="1"/>
      <c r="E57" s="1"/>
      <c r="F57" s="1"/>
      <c r="G57" s="1"/>
      <c r="H57" s="1"/>
      <c r="I57" s="1"/>
      <c r="J57" s="1"/>
      <c r="K57" s="1"/>
      <c r="L57" s="1"/>
      <c r="M57" s="1"/>
      <c r="N57" s="1"/>
      <c r="O57" s="1"/>
      <c r="P57" s="1"/>
    </row>
    <row r="58" ht="14.25" customHeight="1">
      <c r="A58" s="1"/>
      <c r="B58" s="1"/>
      <c r="C58" s="1"/>
      <c r="D58" s="1"/>
      <c r="E58" s="1"/>
      <c r="F58" s="1"/>
      <c r="G58" s="1"/>
      <c r="H58" s="1"/>
      <c r="I58" s="1"/>
      <c r="J58" s="1"/>
      <c r="K58" s="1"/>
      <c r="L58" s="1"/>
      <c r="M58" s="1"/>
      <c r="N58" s="1"/>
      <c r="O58" s="1"/>
      <c r="P58" s="1"/>
    </row>
    <row r="59" ht="14.25" customHeight="1">
      <c r="A59" s="1"/>
      <c r="B59" s="1"/>
      <c r="C59" s="1"/>
      <c r="D59" s="1"/>
      <c r="E59" s="1"/>
      <c r="F59" s="1"/>
      <c r="G59" s="1"/>
      <c r="H59" s="1"/>
      <c r="I59" s="1"/>
      <c r="J59" s="1"/>
      <c r="K59" s="1"/>
      <c r="L59" s="1"/>
      <c r="M59" s="1"/>
      <c r="N59" s="1"/>
      <c r="O59" s="1"/>
      <c r="P59" s="1"/>
    </row>
    <row r="60" ht="14.25" customHeight="1">
      <c r="A60" s="1"/>
      <c r="B60" s="1"/>
      <c r="C60" s="1"/>
      <c r="D60" s="1"/>
      <c r="E60" s="1"/>
      <c r="F60" s="1"/>
      <c r="G60" s="1"/>
      <c r="H60" s="1"/>
      <c r="I60" s="1"/>
      <c r="J60" s="1"/>
      <c r="K60" s="1"/>
      <c r="L60" s="1"/>
      <c r="M60" s="1"/>
      <c r="N60" s="1"/>
      <c r="O60" s="1"/>
      <c r="P60" s="1"/>
    </row>
    <row r="61" ht="14.25" customHeight="1">
      <c r="A61" s="1"/>
      <c r="B61" s="1"/>
      <c r="C61" s="1"/>
      <c r="D61" s="1"/>
      <c r="E61" s="1"/>
      <c r="F61" s="1"/>
      <c r="G61" s="1"/>
      <c r="H61" s="1"/>
      <c r="I61" s="1"/>
      <c r="J61" s="1"/>
      <c r="K61" s="1"/>
      <c r="L61" s="1"/>
      <c r="M61" s="1"/>
      <c r="N61" s="1"/>
      <c r="O61" s="1"/>
      <c r="P61" s="1"/>
    </row>
    <row r="62" ht="14.25" customHeight="1">
      <c r="A62" s="1"/>
      <c r="B62" s="1"/>
      <c r="C62" s="1"/>
      <c r="D62" s="1"/>
      <c r="E62" s="1"/>
      <c r="F62" s="1"/>
      <c r="G62" s="1"/>
      <c r="H62" s="1"/>
      <c r="I62" s="1"/>
      <c r="J62" s="1"/>
      <c r="K62" s="1"/>
      <c r="L62" s="1"/>
      <c r="M62" s="1"/>
      <c r="N62" s="1"/>
      <c r="O62" s="1"/>
      <c r="P62" s="1"/>
    </row>
    <row r="63" ht="14.25" customHeight="1">
      <c r="A63" s="1"/>
      <c r="B63" s="1"/>
      <c r="C63" s="1"/>
      <c r="D63" s="1"/>
      <c r="E63" s="1"/>
      <c r="F63" s="1"/>
      <c r="G63" s="1"/>
      <c r="H63" s="1"/>
      <c r="I63" s="1"/>
      <c r="J63" s="1"/>
      <c r="K63" s="1"/>
      <c r="L63" s="1"/>
      <c r="M63" s="1"/>
      <c r="N63" s="1"/>
      <c r="O63" s="1"/>
      <c r="P63" s="1"/>
    </row>
    <row r="64" ht="14.25" customHeight="1">
      <c r="A64" s="1"/>
      <c r="B64" s="1"/>
      <c r="C64" s="1"/>
      <c r="D64" s="1"/>
      <c r="E64" s="1"/>
      <c r="F64" s="1"/>
      <c r="G64" s="1"/>
      <c r="H64" s="1"/>
      <c r="I64" s="1"/>
      <c r="J64" s="1"/>
      <c r="K64" s="1"/>
      <c r="L64" s="1"/>
      <c r="M64" s="1"/>
      <c r="N64" s="1"/>
      <c r="O64" s="1"/>
      <c r="P64" s="1"/>
    </row>
    <row r="65" ht="14.25" customHeight="1">
      <c r="A65" s="1"/>
      <c r="B65" s="1"/>
      <c r="C65" s="1"/>
      <c r="D65" s="1"/>
      <c r="E65" s="1"/>
      <c r="F65" s="1"/>
      <c r="G65" s="1"/>
      <c r="H65" s="1"/>
      <c r="I65" s="1"/>
      <c r="J65" s="1"/>
      <c r="K65" s="1"/>
      <c r="L65" s="1"/>
      <c r="M65" s="1"/>
      <c r="N65" s="1"/>
      <c r="O65" s="1"/>
      <c r="P65" s="1"/>
    </row>
    <row r="66" ht="14.25" customHeight="1">
      <c r="A66" s="1"/>
      <c r="B66" s="1"/>
      <c r="C66" s="1"/>
      <c r="D66" s="1"/>
      <c r="E66" s="1"/>
      <c r="F66" s="1"/>
      <c r="G66" s="1"/>
      <c r="H66" s="1"/>
      <c r="I66" s="1"/>
      <c r="J66" s="1"/>
      <c r="K66" s="1"/>
      <c r="L66" s="1"/>
      <c r="M66" s="1"/>
      <c r="N66" s="1"/>
      <c r="O66" s="1"/>
      <c r="P66" s="1"/>
    </row>
    <row r="67" ht="14.25" customHeight="1">
      <c r="A67" s="1"/>
      <c r="B67" s="1"/>
      <c r="C67" s="1"/>
      <c r="D67" s="1"/>
      <c r="E67" s="1"/>
      <c r="F67" s="1"/>
      <c r="G67" s="1"/>
      <c r="H67" s="1"/>
      <c r="I67" s="1"/>
      <c r="J67" s="1"/>
      <c r="K67" s="1"/>
      <c r="L67" s="1"/>
      <c r="M67" s="1"/>
      <c r="N67" s="1"/>
      <c r="O67" s="1"/>
      <c r="P67" s="1"/>
    </row>
    <row r="68" ht="14.25" customHeight="1">
      <c r="A68" s="1"/>
      <c r="B68" s="1"/>
      <c r="C68" s="1"/>
      <c r="D68" s="1"/>
      <c r="E68" s="1"/>
      <c r="F68" s="1"/>
      <c r="G68" s="1"/>
      <c r="H68" s="1"/>
      <c r="I68" s="1"/>
      <c r="J68" s="1"/>
      <c r="K68" s="1"/>
      <c r="L68" s="1"/>
      <c r="M68" s="1"/>
      <c r="N68" s="1"/>
      <c r="O68" s="1"/>
      <c r="P68" s="1"/>
    </row>
    <row r="69" ht="14.25" customHeight="1">
      <c r="A69" s="1"/>
      <c r="B69" s="1"/>
      <c r="C69" s="1"/>
      <c r="D69" s="1"/>
      <c r="E69" s="1"/>
      <c r="F69" s="1"/>
      <c r="G69" s="1"/>
      <c r="H69" s="1"/>
      <c r="I69" s="1"/>
      <c r="J69" s="1"/>
      <c r="K69" s="1"/>
      <c r="L69" s="1"/>
      <c r="M69" s="1"/>
      <c r="N69" s="1"/>
      <c r="O69" s="1"/>
      <c r="P69" s="1"/>
    </row>
    <row r="70" ht="14.25" customHeight="1">
      <c r="A70" s="1"/>
      <c r="B70" s="1"/>
      <c r="C70" s="1"/>
      <c r="D70" s="1"/>
      <c r="E70" s="1"/>
      <c r="F70" s="1"/>
      <c r="G70" s="1"/>
      <c r="H70" s="1"/>
      <c r="I70" s="1"/>
      <c r="J70" s="1"/>
      <c r="K70" s="1"/>
      <c r="L70" s="1"/>
      <c r="M70" s="1"/>
      <c r="N70" s="1"/>
      <c r="O70" s="1"/>
      <c r="P70" s="1"/>
    </row>
    <row r="71" ht="14.25" customHeight="1">
      <c r="A71" s="1"/>
      <c r="B71" s="1"/>
      <c r="C71" s="1"/>
      <c r="D71" s="1"/>
      <c r="E71" s="1"/>
      <c r="F71" s="1"/>
      <c r="G71" s="1"/>
      <c r="H71" s="1"/>
      <c r="I71" s="1"/>
      <c r="J71" s="1"/>
      <c r="K71" s="1"/>
      <c r="L71" s="1"/>
      <c r="M71" s="1"/>
      <c r="N71" s="1"/>
      <c r="O71" s="1"/>
      <c r="P71" s="1"/>
    </row>
    <row r="72" ht="14.25" customHeight="1">
      <c r="A72" s="1"/>
      <c r="B72" s="1"/>
      <c r="C72" s="1"/>
      <c r="D72" s="1"/>
      <c r="E72" s="1"/>
      <c r="F72" s="1"/>
      <c r="G72" s="1"/>
      <c r="H72" s="1"/>
      <c r="I72" s="1"/>
      <c r="J72" s="1"/>
      <c r="K72" s="1"/>
      <c r="L72" s="1"/>
      <c r="M72" s="1"/>
      <c r="N72" s="1"/>
      <c r="O72" s="1"/>
      <c r="P72" s="1"/>
    </row>
    <row r="73" ht="14.25" customHeight="1">
      <c r="A73" s="1"/>
      <c r="B73" s="1"/>
      <c r="C73" s="1"/>
      <c r="D73" s="1"/>
      <c r="E73" s="1"/>
      <c r="F73" s="1"/>
      <c r="G73" s="1"/>
      <c r="H73" s="1"/>
      <c r="I73" s="1"/>
      <c r="J73" s="1"/>
      <c r="K73" s="1"/>
      <c r="L73" s="1"/>
      <c r="M73" s="1"/>
      <c r="N73" s="1"/>
      <c r="O73" s="1"/>
      <c r="P73" s="1"/>
    </row>
    <row r="74" ht="14.25" customHeight="1">
      <c r="A74" s="1"/>
      <c r="B74" s="1"/>
      <c r="C74" s="1"/>
      <c r="D74" s="1"/>
      <c r="E74" s="1"/>
      <c r="F74" s="1"/>
      <c r="G74" s="1"/>
      <c r="H74" s="1"/>
      <c r="I74" s="1"/>
      <c r="J74" s="1"/>
      <c r="K74" s="1"/>
      <c r="L74" s="1"/>
      <c r="M74" s="1"/>
      <c r="N74" s="1"/>
      <c r="O74" s="1"/>
      <c r="P74" s="1"/>
    </row>
    <row r="75" ht="14.25" customHeight="1">
      <c r="A75" s="1"/>
      <c r="B75" s="1"/>
      <c r="C75" s="1"/>
      <c r="D75" s="1"/>
      <c r="E75" s="1"/>
      <c r="F75" s="1"/>
      <c r="G75" s="1"/>
      <c r="H75" s="1"/>
      <c r="I75" s="1"/>
      <c r="J75" s="1"/>
      <c r="K75" s="1"/>
      <c r="L75" s="1"/>
      <c r="M75" s="1"/>
      <c r="N75" s="1"/>
      <c r="O75" s="1"/>
      <c r="P75" s="1"/>
    </row>
    <row r="76" ht="14.25" customHeight="1">
      <c r="A76" s="1"/>
      <c r="B76" s="1"/>
      <c r="C76" s="1"/>
      <c r="D76" s="1"/>
      <c r="E76" s="1"/>
      <c r="F76" s="1"/>
      <c r="G76" s="1"/>
      <c r="H76" s="1"/>
      <c r="I76" s="1"/>
      <c r="J76" s="1"/>
      <c r="K76" s="1"/>
      <c r="L76" s="1"/>
      <c r="M76" s="1"/>
      <c r="N76" s="1"/>
      <c r="O76" s="1"/>
      <c r="P76" s="1"/>
    </row>
    <row r="77" ht="14.25" customHeight="1">
      <c r="A77" s="1"/>
      <c r="B77" s="1"/>
      <c r="C77" s="1"/>
      <c r="D77" s="1"/>
      <c r="E77" s="1"/>
      <c r="F77" s="1"/>
      <c r="G77" s="1"/>
      <c r="H77" s="1"/>
      <c r="I77" s="1"/>
      <c r="J77" s="1"/>
      <c r="K77" s="1"/>
      <c r="L77" s="1"/>
      <c r="M77" s="1"/>
      <c r="N77" s="1"/>
      <c r="O77" s="1"/>
      <c r="P77" s="1"/>
    </row>
    <row r="78" ht="14.25" customHeight="1">
      <c r="A78" s="1"/>
      <c r="B78" s="1"/>
      <c r="C78" s="1"/>
      <c r="D78" s="1"/>
      <c r="E78" s="1"/>
      <c r="F78" s="1"/>
      <c r="G78" s="1"/>
      <c r="H78" s="1"/>
      <c r="I78" s="1"/>
      <c r="J78" s="1"/>
      <c r="K78" s="1"/>
      <c r="L78" s="1"/>
      <c r="M78" s="1"/>
      <c r="N78" s="1"/>
      <c r="O78" s="1"/>
      <c r="P78" s="1"/>
    </row>
    <row r="79" ht="14.25" customHeight="1">
      <c r="A79" s="1"/>
      <c r="B79" s="1"/>
      <c r="C79" s="1"/>
      <c r="D79" s="1"/>
      <c r="E79" s="1"/>
      <c r="F79" s="1"/>
      <c r="G79" s="1"/>
      <c r="H79" s="1"/>
      <c r="I79" s="1"/>
      <c r="J79" s="1"/>
      <c r="K79" s="1"/>
      <c r="L79" s="1"/>
      <c r="M79" s="1"/>
      <c r="N79" s="1"/>
      <c r="O79" s="1"/>
      <c r="P79" s="1"/>
    </row>
    <row r="80" ht="14.25" customHeight="1">
      <c r="A80" s="1"/>
      <c r="B80" s="1"/>
      <c r="C80" s="1"/>
      <c r="D80" s="1"/>
      <c r="E80" s="1"/>
      <c r="F80" s="1"/>
      <c r="G80" s="1"/>
      <c r="H80" s="1"/>
      <c r="I80" s="1"/>
      <c r="J80" s="1"/>
      <c r="K80" s="1"/>
      <c r="L80" s="1"/>
      <c r="M80" s="1"/>
      <c r="N80" s="1"/>
      <c r="O80" s="1"/>
      <c r="P80" s="1"/>
    </row>
    <row r="81" ht="14.25" customHeight="1">
      <c r="A81" s="1"/>
      <c r="B81" s="1"/>
      <c r="C81" s="1"/>
      <c r="D81" s="1"/>
      <c r="E81" s="1"/>
      <c r="F81" s="1"/>
      <c r="G81" s="1"/>
      <c r="H81" s="1"/>
      <c r="I81" s="1"/>
      <c r="J81" s="1"/>
      <c r="K81" s="1"/>
      <c r="L81" s="1"/>
      <c r="M81" s="1"/>
      <c r="N81" s="1"/>
      <c r="O81" s="1"/>
      <c r="P81" s="1"/>
    </row>
    <row r="82" ht="14.25" customHeight="1">
      <c r="A82" s="1"/>
      <c r="B82" s="1"/>
      <c r="C82" s="1"/>
      <c r="D82" s="1"/>
      <c r="E82" s="1"/>
      <c r="F82" s="1"/>
      <c r="G82" s="1"/>
      <c r="H82" s="1"/>
      <c r="I82" s="1"/>
      <c r="J82" s="1"/>
      <c r="K82" s="1"/>
      <c r="L82" s="1"/>
      <c r="M82" s="1"/>
      <c r="N82" s="1"/>
      <c r="O82" s="1"/>
      <c r="P82" s="1"/>
    </row>
    <row r="83" ht="14.25" customHeight="1">
      <c r="A83" s="1"/>
      <c r="B83" s="1"/>
      <c r="C83" s="1"/>
      <c r="D83" s="1"/>
      <c r="E83" s="1"/>
      <c r="F83" s="1"/>
      <c r="G83" s="1"/>
      <c r="H83" s="1"/>
      <c r="I83" s="1"/>
      <c r="J83" s="1"/>
      <c r="K83" s="1"/>
      <c r="L83" s="1"/>
      <c r="M83" s="1"/>
      <c r="N83" s="1"/>
      <c r="O83" s="1"/>
      <c r="P83" s="1"/>
    </row>
    <row r="84" ht="14.25" customHeight="1">
      <c r="A84" s="1"/>
      <c r="B84" s="1"/>
      <c r="C84" s="1"/>
      <c r="D84" s="1"/>
      <c r="E84" s="1"/>
      <c r="F84" s="1"/>
      <c r="G84" s="1"/>
      <c r="H84" s="1"/>
      <c r="I84" s="1"/>
      <c r="J84" s="1"/>
      <c r="K84" s="1"/>
      <c r="L84" s="1"/>
      <c r="M84" s="1"/>
      <c r="N84" s="1"/>
      <c r="O84" s="1"/>
      <c r="P84" s="1"/>
    </row>
    <row r="85" ht="14.25" customHeight="1">
      <c r="A85" s="1"/>
      <c r="B85" s="1"/>
      <c r="C85" s="1"/>
      <c r="D85" s="1"/>
      <c r="E85" s="1"/>
      <c r="F85" s="1"/>
      <c r="G85" s="1"/>
      <c r="H85" s="1"/>
      <c r="I85" s="1"/>
      <c r="J85" s="1"/>
      <c r="K85" s="1"/>
      <c r="L85" s="1"/>
      <c r="M85" s="1"/>
      <c r="N85" s="1"/>
      <c r="O85" s="1"/>
      <c r="P85" s="1"/>
    </row>
    <row r="86" ht="14.25" customHeight="1">
      <c r="A86" s="1"/>
      <c r="B86" s="1"/>
      <c r="C86" s="1"/>
      <c r="D86" s="1"/>
      <c r="E86" s="1"/>
      <c r="F86" s="1"/>
      <c r="G86" s="1"/>
      <c r="H86" s="1"/>
      <c r="I86" s="1"/>
      <c r="J86" s="1"/>
      <c r="K86" s="1"/>
      <c r="L86" s="1"/>
      <c r="M86" s="1"/>
      <c r="N86" s="1"/>
      <c r="O86" s="1"/>
      <c r="P86" s="1"/>
    </row>
    <row r="87" ht="14.25" customHeight="1">
      <c r="A87" s="1"/>
      <c r="B87" s="1"/>
      <c r="C87" s="1"/>
      <c r="D87" s="1"/>
      <c r="E87" s="1"/>
      <c r="F87" s="1"/>
      <c r="G87" s="1"/>
      <c r="H87" s="1"/>
      <c r="I87" s="1"/>
      <c r="J87" s="1"/>
      <c r="K87" s="1"/>
      <c r="L87" s="1"/>
      <c r="M87" s="1"/>
      <c r="N87" s="1"/>
      <c r="O87" s="1"/>
      <c r="P87" s="1"/>
    </row>
    <row r="88" ht="14.25" customHeight="1">
      <c r="A88" s="1"/>
      <c r="B88" s="1"/>
      <c r="C88" s="1"/>
      <c r="D88" s="1"/>
      <c r="E88" s="1"/>
      <c r="F88" s="1"/>
      <c r="G88" s="1"/>
      <c r="H88" s="1"/>
      <c r="I88" s="1"/>
      <c r="J88" s="1"/>
      <c r="K88" s="1"/>
      <c r="L88" s="1"/>
      <c r="M88" s="1"/>
      <c r="N88" s="1"/>
      <c r="O88" s="1"/>
      <c r="P88" s="1"/>
    </row>
    <row r="89" ht="14.25" customHeight="1">
      <c r="A89" s="1"/>
      <c r="B89" s="1"/>
      <c r="C89" s="1"/>
      <c r="D89" s="1"/>
      <c r="E89" s="1"/>
      <c r="F89" s="1"/>
      <c r="G89" s="1"/>
      <c r="H89" s="1"/>
      <c r="I89" s="1"/>
      <c r="J89" s="1"/>
      <c r="K89" s="1"/>
      <c r="L89" s="1"/>
      <c r="M89" s="1"/>
      <c r="N89" s="1"/>
      <c r="O89" s="1"/>
      <c r="P89" s="1"/>
    </row>
    <row r="90" ht="14.25" customHeight="1">
      <c r="A90" s="1"/>
      <c r="B90" s="1"/>
      <c r="C90" s="1"/>
      <c r="D90" s="1"/>
      <c r="E90" s="1"/>
      <c r="F90" s="1"/>
      <c r="G90" s="1"/>
      <c r="H90" s="1"/>
      <c r="I90" s="1"/>
      <c r="J90" s="1"/>
      <c r="K90" s="1"/>
      <c r="L90" s="1"/>
      <c r="M90" s="1"/>
      <c r="N90" s="1"/>
      <c r="O90" s="1"/>
      <c r="P90" s="1"/>
    </row>
    <row r="91" ht="14.25" customHeight="1">
      <c r="A91" s="1"/>
      <c r="B91" s="1"/>
      <c r="C91" s="1"/>
      <c r="D91" s="1"/>
      <c r="E91" s="1"/>
      <c r="F91" s="1"/>
      <c r="G91" s="1"/>
      <c r="H91" s="1"/>
      <c r="I91" s="1"/>
      <c r="J91" s="1"/>
      <c r="K91" s="1"/>
      <c r="L91" s="1"/>
      <c r="M91" s="1"/>
      <c r="N91" s="1"/>
      <c r="O91" s="1"/>
      <c r="P91" s="1"/>
    </row>
    <row r="92" ht="14.25" customHeight="1">
      <c r="A92" s="1"/>
      <c r="B92" s="1"/>
      <c r="C92" s="1"/>
      <c r="D92" s="1"/>
      <c r="E92" s="1"/>
      <c r="F92" s="1"/>
      <c r="G92" s="1"/>
      <c r="H92" s="1"/>
      <c r="I92" s="1"/>
      <c r="J92" s="1"/>
      <c r="K92" s="1"/>
      <c r="L92" s="1"/>
      <c r="M92" s="1"/>
      <c r="N92" s="1"/>
      <c r="O92" s="1"/>
      <c r="P92" s="1"/>
    </row>
    <row r="93" ht="14.25" customHeight="1">
      <c r="A93" s="1"/>
      <c r="B93" s="1"/>
      <c r="C93" s="1"/>
      <c r="D93" s="1"/>
      <c r="E93" s="1"/>
      <c r="F93" s="1"/>
      <c r="G93" s="1"/>
      <c r="H93" s="1"/>
      <c r="I93" s="1"/>
      <c r="J93" s="1"/>
      <c r="K93" s="1"/>
      <c r="L93" s="1"/>
      <c r="M93" s="1"/>
      <c r="N93" s="1"/>
      <c r="O93" s="1"/>
      <c r="P93" s="1"/>
    </row>
    <row r="94" ht="14.25" customHeight="1">
      <c r="A94" s="1"/>
      <c r="B94" s="1"/>
      <c r="C94" s="1"/>
      <c r="D94" s="1"/>
      <c r="E94" s="1"/>
      <c r="F94" s="1"/>
      <c r="G94" s="1"/>
      <c r="H94" s="1"/>
      <c r="I94" s="1"/>
      <c r="J94" s="1"/>
      <c r="K94" s="1"/>
      <c r="L94" s="1"/>
      <c r="M94" s="1"/>
      <c r="N94" s="1"/>
      <c r="O94" s="1"/>
      <c r="P94" s="1"/>
    </row>
    <row r="95" ht="14.25" customHeight="1">
      <c r="A95" s="1"/>
      <c r="B95" s="1"/>
      <c r="C95" s="1"/>
      <c r="D95" s="1"/>
      <c r="E95" s="1"/>
      <c r="F95" s="1"/>
      <c r="G95" s="1"/>
      <c r="H95" s="1"/>
      <c r="I95" s="1"/>
      <c r="J95" s="1"/>
      <c r="K95" s="1"/>
      <c r="L95" s="1"/>
      <c r="M95" s="1"/>
      <c r="N95" s="1"/>
      <c r="O95" s="1"/>
      <c r="P95" s="1"/>
    </row>
    <row r="96" ht="14.25" customHeight="1">
      <c r="A96" s="1"/>
      <c r="B96" s="1"/>
      <c r="C96" s="1"/>
      <c r="D96" s="1"/>
      <c r="E96" s="1"/>
      <c r="F96" s="1"/>
      <c r="G96" s="1"/>
      <c r="H96" s="1"/>
      <c r="I96" s="1"/>
      <c r="J96" s="1"/>
      <c r="K96" s="1"/>
      <c r="L96" s="1"/>
      <c r="M96" s="1"/>
      <c r="N96" s="1"/>
      <c r="O96" s="1"/>
      <c r="P96" s="1"/>
    </row>
    <row r="97" ht="14.25" customHeight="1">
      <c r="A97" s="1"/>
      <c r="B97" s="1"/>
      <c r="C97" s="1"/>
      <c r="D97" s="1"/>
      <c r="E97" s="1"/>
      <c r="F97" s="1"/>
      <c r="G97" s="1"/>
      <c r="H97" s="1"/>
      <c r="I97" s="1"/>
      <c r="J97" s="1"/>
      <c r="K97" s="1"/>
      <c r="L97" s="1"/>
      <c r="M97" s="1"/>
      <c r="N97" s="1"/>
      <c r="O97" s="1"/>
      <c r="P97" s="1"/>
    </row>
    <row r="98" ht="14.25" customHeight="1">
      <c r="A98" s="1"/>
      <c r="B98" s="1"/>
      <c r="C98" s="1"/>
      <c r="D98" s="1"/>
      <c r="E98" s="1"/>
      <c r="F98" s="1"/>
      <c r="G98" s="1"/>
      <c r="H98" s="1"/>
      <c r="I98" s="1"/>
      <c r="J98" s="1"/>
      <c r="K98" s="1"/>
      <c r="L98" s="1"/>
      <c r="M98" s="1"/>
      <c r="N98" s="1"/>
      <c r="O98" s="1"/>
      <c r="P98" s="1"/>
    </row>
    <row r="99" ht="14.25" customHeight="1">
      <c r="A99" s="1"/>
      <c r="B99" s="1"/>
      <c r="C99" s="1"/>
      <c r="D99" s="1"/>
      <c r="E99" s="1"/>
      <c r="F99" s="1"/>
      <c r="G99" s="1"/>
      <c r="H99" s="1"/>
      <c r="I99" s="1"/>
      <c r="J99" s="1"/>
      <c r="K99" s="1"/>
      <c r="L99" s="1"/>
      <c r="M99" s="1"/>
      <c r="N99" s="1"/>
      <c r="O99" s="1"/>
      <c r="P99" s="1"/>
    </row>
    <row r="100" ht="14.25" customHeight="1">
      <c r="A100" s="1"/>
      <c r="B100" s="1"/>
      <c r="C100" s="1"/>
      <c r="D100" s="1"/>
      <c r="E100" s="1"/>
      <c r="F100" s="1"/>
      <c r="G100" s="1"/>
      <c r="H100" s="1"/>
      <c r="I100" s="1"/>
      <c r="J100" s="1"/>
      <c r="K100" s="1"/>
      <c r="L100" s="1"/>
      <c r="M100" s="1"/>
      <c r="N100" s="1"/>
      <c r="O100" s="1"/>
      <c r="P100" s="1"/>
    </row>
    <row r="101" ht="14.25" customHeight="1">
      <c r="A101" s="1"/>
      <c r="B101" s="1"/>
      <c r="C101" s="1"/>
      <c r="D101" s="1"/>
      <c r="E101" s="1"/>
      <c r="F101" s="1"/>
      <c r="G101" s="1"/>
      <c r="H101" s="1"/>
      <c r="I101" s="1"/>
      <c r="J101" s="1"/>
      <c r="K101" s="1"/>
      <c r="L101" s="1"/>
      <c r="M101" s="1"/>
      <c r="N101" s="1"/>
      <c r="O101" s="1"/>
      <c r="P101" s="1"/>
    </row>
    <row r="102" ht="14.25" customHeight="1">
      <c r="A102" s="1"/>
      <c r="B102" s="1"/>
      <c r="C102" s="1"/>
      <c r="D102" s="1"/>
      <c r="E102" s="1"/>
      <c r="F102" s="1"/>
      <c r="G102" s="1"/>
      <c r="H102" s="1"/>
      <c r="I102" s="1"/>
      <c r="J102" s="1"/>
      <c r="K102" s="1"/>
      <c r="L102" s="1"/>
      <c r="M102" s="1"/>
      <c r="N102" s="1"/>
      <c r="O102" s="1"/>
      <c r="P102" s="1"/>
    </row>
    <row r="103" ht="14.25" customHeight="1">
      <c r="A103" s="1"/>
      <c r="B103" s="1"/>
      <c r="C103" s="1"/>
      <c r="D103" s="1"/>
      <c r="E103" s="1"/>
      <c r="F103" s="1"/>
      <c r="G103" s="1"/>
      <c r="H103" s="1"/>
      <c r="I103" s="1"/>
      <c r="J103" s="1"/>
      <c r="K103" s="1"/>
      <c r="L103" s="1"/>
      <c r="M103" s="1"/>
      <c r="N103" s="1"/>
      <c r="O103" s="1"/>
      <c r="P103" s="1"/>
    </row>
    <row r="104" ht="14.25" customHeight="1">
      <c r="A104" s="1"/>
      <c r="B104" s="1"/>
      <c r="C104" s="1"/>
      <c r="D104" s="1"/>
      <c r="E104" s="1"/>
      <c r="F104" s="1"/>
      <c r="G104" s="1"/>
      <c r="H104" s="1"/>
      <c r="I104" s="1"/>
      <c r="J104" s="1"/>
      <c r="K104" s="1"/>
      <c r="L104" s="1"/>
      <c r="M104" s="1"/>
      <c r="N104" s="1"/>
      <c r="O104" s="1"/>
      <c r="P104" s="1"/>
    </row>
    <row r="105" ht="14.25" customHeight="1">
      <c r="A105" s="1"/>
      <c r="B105" s="1"/>
      <c r="C105" s="1"/>
      <c r="D105" s="1"/>
      <c r="E105" s="1"/>
      <c r="F105" s="1"/>
      <c r="G105" s="1"/>
      <c r="H105" s="1"/>
      <c r="I105" s="1"/>
      <c r="J105" s="1"/>
      <c r="K105" s="1"/>
      <c r="L105" s="1"/>
      <c r="M105" s="1"/>
      <c r="N105" s="1"/>
      <c r="O105" s="1"/>
      <c r="P105" s="1"/>
    </row>
    <row r="106" ht="14.25" customHeight="1">
      <c r="A106" s="1"/>
      <c r="B106" s="1"/>
      <c r="C106" s="1"/>
      <c r="D106" s="1"/>
      <c r="E106" s="1"/>
      <c r="F106" s="1"/>
      <c r="G106" s="1"/>
      <c r="H106" s="1"/>
      <c r="I106" s="1"/>
      <c r="J106" s="1"/>
      <c r="K106" s="1"/>
      <c r="L106" s="1"/>
      <c r="M106" s="1"/>
      <c r="N106" s="1"/>
      <c r="O106" s="1"/>
      <c r="P106" s="1"/>
    </row>
    <row r="107" ht="14.25" customHeight="1">
      <c r="A107" s="1"/>
      <c r="B107" s="1"/>
      <c r="C107" s="1"/>
      <c r="D107" s="1"/>
      <c r="E107" s="1"/>
      <c r="F107" s="1"/>
      <c r="G107" s="1"/>
      <c r="H107" s="1"/>
      <c r="I107" s="1"/>
      <c r="J107" s="1"/>
      <c r="K107" s="1"/>
      <c r="L107" s="1"/>
      <c r="M107" s="1"/>
      <c r="N107" s="1"/>
      <c r="O107" s="1"/>
      <c r="P107" s="1"/>
    </row>
    <row r="108" ht="14.25" customHeight="1">
      <c r="A108" s="1"/>
      <c r="B108" s="1"/>
      <c r="C108" s="1"/>
      <c r="D108" s="1"/>
      <c r="E108" s="1"/>
      <c r="F108" s="1"/>
      <c r="G108" s="1"/>
      <c r="H108" s="1"/>
      <c r="I108" s="1"/>
      <c r="J108" s="1"/>
      <c r="K108" s="1"/>
      <c r="L108" s="1"/>
      <c r="M108" s="1"/>
      <c r="N108" s="1"/>
      <c r="O108" s="1"/>
      <c r="P108" s="1"/>
    </row>
    <row r="109" ht="14.25" customHeight="1">
      <c r="A109" s="1"/>
      <c r="B109" s="1"/>
      <c r="C109" s="1"/>
      <c r="D109" s="1"/>
      <c r="E109" s="1"/>
      <c r="F109" s="1"/>
      <c r="G109" s="1"/>
      <c r="H109" s="1"/>
      <c r="I109" s="1"/>
      <c r="J109" s="1"/>
      <c r="K109" s="1"/>
      <c r="L109" s="1"/>
      <c r="M109" s="1"/>
      <c r="N109" s="1"/>
      <c r="O109" s="1"/>
      <c r="P109" s="1"/>
    </row>
    <row r="110" ht="14.25" customHeight="1">
      <c r="A110" s="1"/>
      <c r="B110" s="1"/>
      <c r="C110" s="1"/>
      <c r="D110" s="1"/>
      <c r="E110" s="1"/>
      <c r="F110" s="1"/>
      <c r="G110" s="1"/>
      <c r="H110" s="1"/>
      <c r="I110" s="1"/>
      <c r="J110" s="1"/>
      <c r="K110" s="1"/>
      <c r="L110" s="1"/>
      <c r="M110" s="1"/>
      <c r="N110" s="1"/>
      <c r="O110" s="1"/>
      <c r="P110" s="1"/>
    </row>
    <row r="111" ht="14.25" customHeight="1">
      <c r="A111" s="1"/>
      <c r="B111" s="1"/>
      <c r="C111" s="1"/>
      <c r="D111" s="1"/>
      <c r="E111" s="1"/>
      <c r="F111" s="1"/>
      <c r="G111" s="1"/>
      <c r="H111" s="1"/>
      <c r="I111" s="1"/>
      <c r="J111" s="1"/>
      <c r="K111" s="1"/>
      <c r="L111" s="1"/>
      <c r="M111" s="1"/>
      <c r="N111" s="1"/>
      <c r="O111" s="1"/>
      <c r="P111" s="1"/>
    </row>
    <row r="112" ht="14.25" customHeight="1">
      <c r="A112" s="1"/>
      <c r="B112" s="1"/>
      <c r="C112" s="1"/>
      <c r="D112" s="1"/>
      <c r="E112" s="1"/>
      <c r="F112" s="1"/>
      <c r="G112" s="1"/>
      <c r="H112" s="1"/>
      <c r="I112" s="1"/>
      <c r="J112" s="1"/>
      <c r="K112" s="1"/>
      <c r="L112" s="1"/>
      <c r="M112" s="1"/>
      <c r="N112" s="1"/>
      <c r="O112" s="1"/>
      <c r="P112" s="1"/>
    </row>
    <row r="113" ht="14.25" customHeight="1">
      <c r="A113" s="1"/>
      <c r="B113" s="1"/>
      <c r="C113" s="1"/>
      <c r="D113" s="1"/>
      <c r="E113" s="1"/>
      <c r="F113" s="1"/>
      <c r="G113" s="1"/>
      <c r="H113" s="1"/>
      <c r="I113" s="1"/>
      <c r="J113" s="1"/>
      <c r="K113" s="1"/>
      <c r="L113" s="1"/>
      <c r="M113" s="1"/>
      <c r="N113" s="1"/>
      <c r="O113" s="1"/>
      <c r="P113" s="1"/>
    </row>
    <row r="114" ht="14.25" customHeight="1">
      <c r="A114" s="1"/>
      <c r="B114" s="1"/>
      <c r="C114" s="1"/>
      <c r="D114" s="1"/>
      <c r="E114" s="1"/>
      <c r="F114" s="1"/>
      <c r="G114" s="1"/>
      <c r="H114" s="1"/>
      <c r="I114" s="1"/>
      <c r="J114" s="1"/>
      <c r="K114" s="1"/>
      <c r="L114" s="1"/>
      <c r="M114" s="1"/>
      <c r="N114" s="1"/>
      <c r="O114" s="1"/>
      <c r="P114" s="1"/>
    </row>
    <row r="115" ht="14.25" customHeight="1">
      <c r="A115" s="1"/>
      <c r="B115" s="1"/>
      <c r="C115" s="1"/>
      <c r="D115" s="1"/>
      <c r="E115" s="1"/>
      <c r="F115" s="1"/>
      <c r="G115" s="1"/>
      <c r="H115" s="1"/>
      <c r="I115" s="1"/>
      <c r="J115" s="1"/>
      <c r="K115" s="1"/>
      <c r="L115" s="1"/>
      <c r="M115" s="1"/>
      <c r="N115" s="1"/>
      <c r="O115" s="1"/>
      <c r="P115" s="1"/>
    </row>
    <row r="116" ht="14.25" customHeight="1">
      <c r="A116" s="1"/>
      <c r="B116" s="1"/>
      <c r="C116" s="1"/>
      <c r="D116" s="1"/>
      <c r="E116" s="1"/>
      <c r="F116" s="1"/>
      <c r="G116" s="1"/>
      <c r="H116" s="1"/>
      <c r="I116" s="1"/>
      <c r="J116" s="1"/>
      <c r="K116" s="1"/>
      <c r="L116" s="1"/>
      <c r="M116" s="1"/>
      <c r="N116" s="1"/>
      <c r="O116" s="1"/>
      <c r="P116" s="1"/>
    </row>
    <row r="117" ht="14.25" customHeight="1">
      <c r="A117" s="1"/>
      <c r="B117" s="1"/>
      <c r="C117" s="1"/>
      <c r="D117" s="1"/>
      <c r="E117" s="1"/>
      <c r="F117" s="1"/>
      <c r="G117" s="1"/>
      <c r="H117" s="1"/>
      <c r="I117" s="1"/>
      <c r="J117" s="1"/>
      <c r="K117" s="1"/>
      <c r="L117" s="1"/>
      <c r="M117" s="1"/>
      <c r="N117" s="1"/>
      <c r="O117" s="1"/>
      <c r="P117" s="1"/>
    </row>
    <row r="118" ht="14.25" customHeight="1">
      <c r="A118" s="1"/>
      <c r="B118" s="1"/>
      <c r="C118" s="1"/>
      <c r="D118" s="1"/>
      <c r="E118" s="1"/>
      <c r="F118" s="1"/>
      <c r="G118" s="1"/>
      <c r="H118" s="1"/>
      <c r="I118" s="1"/>
      <c r="J118" s="1"/>
      <c r="K118" s="1"/>
      <c r="L118" s="1"/>
      <c r="M118" s="1"/>
      <c r="N118" s="1"/>
      <c r="O118" s="1"/>
      <c r="P118" s="1"/>
    </row>
    <row r="119" ht="14.25" customHeight="1">
      <c r="A119" s="1"/>
      <c r="B119" s="1"/>
      <c r="C119" s="1"/>
      <c r="D119" s="1"/>
      <c r="E119" s="1"/>
      <c r="F119" s="1"/>
      <c r="G119" s="1"/>
      <c r="H119" s="1"/>
      <c r="I119" s="1"/>
      <c r="J119" s="1"/>
      <c r="K119" s="1"/>
      <c r="L119" s="1"/>
      <c r="M119" s="1"/>
      <c r="N119" s="1"/>
      <c r="O119" s="1"/>
      <c r="P119" s="1"/>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502</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4" t="s">
        <v>505</v>
      </c>
      <c r="C3" s="24"/>
      <c r="D3" s="24" t="s">
        <v>507</v>
      </c>
      <c r="E3" s="24"/>
      <c r="F3" s="24" t="s">
        <v>509</v>
      </c>
      <c r="G3" s="24"/>
      <c r="H3" s="24" t="s">
        <v>511</v>
      </c>
      <c r="I3" s="24"/>
      <c r="J3" s="24" t="s">
        <v>512</v>
      </c>
      <c r="K3" s="24"/>
      <c r="L3" s="24" t="s">
        <v>514</v>
      </c>
      <c r="M3" s="24"/>
      <c r="N3" s="24" t="s">
        <v>519</v>
      </c>
      <c r="O3" s="1"/>
      <c r="P3" s="24" t="s">
        <v>521</v>
      </c>
    </row>
    <row r="4" ht="14.25" customHeight="1">
      <c r="A4" s="1"/>
      <c r="B4" s="3" t="s">
        <v>3</v>
      </c>
      <c r="C4" s="1"/>
      <c r="D4" s="3" t="s">
        <v>3</v>
      </c>
      <c r="E4" s="1"/>
      <c r="F4" s="3" t="s">
        <v>3</v>
      </c>
      <c r="G4" s="1"/>
      <c r="H4" s="3" t="s">
        <v>3</v>
      </c>
      <c r="I4" s="1"/>
      <c r="J4" s="3" t="s">
        <v>3</v>
      </c>
      <c r="K4" s="1"/>
      <c r="L4" s="3" t="s">
        <v>3</v>
      </c>
      <c r="M4" s="1"/>
      <c r="N4" s="3" t="s">
        <v>3</v>
      </c>
      <c r="O4" s="1"/>
      <c r="P4" s="19" t="s">
        <v>3</v>
      </c>
    </row>
    <row r="5" ht="14.25" customHeight="1">
      <c r="A5" s="1"/>
      <c r="B5" s="46" t="s">
        <v>233</v>
      </c>
      <c r="C5" s="1"/>
      <c r="D5" s="18" t="s">
        <v>102</v>
      </c>
      <c r="E5" s="1"/>
      <c r="F5" s="18" t="s">
        <v>500</v>
      </c>
      <c r="G5" s="1"/>
      <c r="H5" s="18" t="s">
        <v>545</v>
      </c>
      <c r="I5" s="1"/>
      <c r="J5" s="18" t="s">
        <v>547</v>
      </c>
      <c r="K5" s="1"/>
      <c r="L5" s="18" t="s">
        <v>56</v>
      </c>
      <c r="M5" s="1"/>
      <c r="N5" s="18" t="s">
        <v>550</v>
      </c>
      <c r="O5" s="1"/>
      <c r="P5" s="18" t="s">
        <v>81</v>
      </c>
    </row>
    <row r="6" ht="14.25" customHeight="1">
      <c r="A6" s="1"/>
      <c r="B6" s="48" t="s">
        <v>253</v>
      </c>
      <c r="C6" s="1"/>
      <c r="D6" s="21" t="s">
        <v>115</v>
      </c>
      <c r="E6" s="1"/>
      <c r="F6" s="21" t="s">
        <v>520</v>
      </c>
      <c r="G6" s="1"/>
      <c r="H6" s="21" t="s">
        <v>579</v>
      </c>
      <c r="I6" s="1"/>
      <c r="J6" s="21" t="s">
        <v>581</v>
      </c>
      <c r="K6" s="1"/>
      <c r="L6" s="21" t="s">
        <v>542</v>
      </c>
      <c r="M6" s="1"/>
      <c r="N6" s="21" t="s">
        <v>584</v>
      </c>
      <c r="O6" s="1"/>
      <c r="P6" s="21" t="s">
        <v>183</v>
      </c>
    </row>
    <row r="7" ht="14.25" customHeight="1">
      <c r="A7" s="1"/>
      <c r="B7" s="46" t="s">
        <v>588</v>
      </c>
      <c r="C7" s="1"/>
      <c r="D7" s="18" t="s">
        <v>123</v>
      </c>
      <c r="E7" s="1"/>
      <c r="F7" s="18" t="s">
        <v>245</v>
      </c>
      <c r="G7" s="1"/>
      <c r="H7" s="18" t="s">
        <v>596</v>
      </c>
      <c r="I7" s="1"/>
      <c r="J7" s="18" t="s">
        <v>598</v>
      </c>
      <c r="K7" s="1"/>
      <c r="L7" s="18" t="s">
        <v>601</v>
      </c>
      <c r="M7" s="1"/>
      <c r="N7" s="18" t="s">
        <v>603</v>
      </c>
      <c r="O7" s="1"/>
      <c r="P7" s="18" t="s">
        <v>252</v>
      </c>
    </row>
    <row r="8" ht="14.25" customHeight="1">
      <c r="A8" s="1"/>
      <c r="B8" s="48" t="s">
        <v>606</v>
      </c>
      <c r="C8" s="1"/>
      <c r="D8" s="21" t="s">
        <v>80</v>
      </c>
      <c r="E8" s="1"/>
      <c r="F8" s="21" t="s">
        <v>533</v>
      </c>
      <c r="G8" s="1"/>
      <c r="H8" s="23" t="s">
        <v>607</v>
      </c>
      <c r="I8" s="1"/>
      <c r="J8" s="21" t="s">
        <v>609</v>
      </c>
      <c r="K8" s="1"/>
      <c r="L8" s="21" t="s">
        <v>610</v>
      </c>
      <c r="M8" s="1"/>
      <c r="N8" s="21" t="s">
        <v>612</v>
      </c>
      <c r="O8" s="1"/>
      <c r="P8" s="2"/>
    </row>
    <row r="9" ht="14.25" customHeight="1">
      <c r="A9" s="1"/>
      <c r="B9" s="46" t="s">
        <v>613</v>
      </c>
      <c r="C9" s="1"/>
      <c r="D9" s="18" t="s">
        <v>614</v>
      </c>
      <c r="E9" s="1"/>
      <c r="F9" s="18" t="s">
        <v>616</v>
      </c>
      <c r="G9" s="1"/>
      <c r="H9" s="21" t="s">
        <v>617</v>
      </c>
      <c r="I9" s="1"/>
      <c r="J9" s="18" t="s">
        <v>31</v>
      </c>
      <c r="K9" s="1"/>
      <c r="L9" s="18" t="s">
        <v>7</v>
      </c>
      <c r="M9" s="1"/>
      <c r="N9" s="18" t="s">
        <v>620</v>
      </c>
      <c r="O9" s="1"/>
      <c r="P9" s="2"/>
    </row>
    <row r="10" ht="14.25" customHeight="1">
      <c r="A10" s="1"/>
      <c r="B10" s="48" t="s">
        <v>621</v>
      </c>
      <c r="C10" s="1"/>
      <c r="D10" s="21" t="s">
        <v>622</v>
      </c>
      <c r="E10" s="1"/>
      <c r="F10" s="21" t="s">
        <v>539</v>
      </c>
      <c r="G10" s="1"/>
      <c r="H10" s="18" t="s">
        <v>623</v>
      </c>
      <c r="I10" s="1"/>
      <c r="J10" s="7" t="s">
        <v>628</v>
      </c>
      <c r="K10" s="1"/>
      <c r="L10" s="7" t="s">
        <v>75</v>
      </c>
      <c r="M10" s="1"/>
      <c r="N10" s="21" t="s">
        <v>312</v>
      </c>
      <c r="O10" s="1"/>
      <c r="P10" s="2"/>
    </row>
    <row r="11" ht="14.25" customHeight="1">
      <c r="A11" s="1"/>
      <c r="B11" s="46" t="s">
        <v>136</v>
      </c>
      <c r="C11" s="1"/>
      <c r="D11" s="18" t="s">
        <v>150</v>
      </c>
      <c r="E11" s="1"/>
      <c r="F11" s="18" t="s">
        <v>540</v>
      </c>
      <c r="G11" s="1"/>
      <c r="H11" s="21" t="s">
        <v>632</v>
      </c>
      <c r="I11" s="1"/>
      <c r="J11" s="37" t="s">
        <v>633</v>
      </c>
      <c r="K11" s="1"/>
      <c r="L11" s="7" t="s">
        <v>174</v>
      </c>
      <c r="M11" s="1"/>
      <c r="N11" s="1"/>
      <c r="O11" s="1"/>
      <c r="P11" s="1"/>
    </row>
    <row r="12" ht="14.25" customHeight="1">
      <c r="A12" s="1"/>
      <c r="B12" s="48" t="s">
        <v>101</v>
      </c>
      <c r="C12" s="1"/>
      <c r="D12" s="21" t="s">
        <v>157</v>
      </c>
      <c r="E12" s="1"/>
      <c r="F12" s="21" t="s">
        <v>546</v>
      </c>
      <c r="G12" s="1"/>
      <c r="H12" s="18" t="s">
        <v>637</v>
      </c>
      <c r="I12" s="1"/>
      <c r="J12" s="7" t="s">
        <v>75</v>
      </c>
      <c r="K12" s="1"/>
      <c r="L12" s="1"/>
      <c r="M12" s="1"/>
      <c r="N12" s="1"/>
      <c r="O12" s="1"/>
      <c r="P12" s="1"/>
    </row>
    <row r="13" ht="14.25" customHeight="1">
      <c r="A13" s="1"/>
      <c r="B13" s="46" t="s">
        <v>79</v>
      </c>
      <c r="C13" s="1"/>
      <c r="D13" s="18" t="s">
        <v>752</v>
      </c>
      <c r="E13" s="1"/>
      <c r="F13" s="18" t="s">
        <v>753</v>
      </c>
      <c r="G13" s="1"/>
      <c r="H13" s="21" t="s">
        <v>754</v>
      </c>
      <c r="I13" s="1"/>
      <c r="J13" s="7" t="s">
        <v>174</v>
      </c>
      <c r="K13" s="1"/>
      <c r="L13" s="1"/>
      <c r="M13" s="1"/>
      <c r="N13" s="1"/>
      <c r="O13" s="1"/>
      <c r="P13" s="1"/>
    </row>
    <row r="14" ht="14.25" customHeight="1">
      <c r="A14" s="1"/>
      <c r="B14" s="48" t="s">
        <v>92</v>
      </c>
      <c r="C14" s="1"/>
      <c r="D14" s="21" t="s">
        <v>145</v>
      </c>
      <c r="E14" s="1"/>
      <c r="F14" s="21" t="s">
        <v>555</v>
      </c>
      <c r="G14" s="1"/>
      <c r="H14" s="18" t="s">
        <v>765</v>
      </c>
      <c r="I14" s="1"/>
      <c r="J14" s="1"/>
      <c r="K14" s="1"/>
      <c r="L14" s="1"/>
      <c r="M14" s="1"/>
      <c r="N14" s="1"/>
      <c r="O14" s="1"/>
      <c r="P14" s="1"/>
    </row>
    <row r="15" ht="14.25" customHeight="1">
      <c r="A15" s="1"/>
      <c r="B15" s="46" t="s">
        <v>149</v>
      </c>
      <c r="C15" s="1"/>
      <c r="D15" s="18" t="s">
        <v>791</v>
      </c>
      <c r="E15" s="1"/>
      <c r="F15" s="18" t="s">
        <v>565</v>
      </c>
      <c r="G15" s="1"/>
      <c r="H15" s="21" t="s">
        <v>795</v>
      </c>
      <c r="I15" s="1"/>
      <c r="J15" s="1"/>
      <c r="K15" s="1"/>
      <c r="L15" s="1"/>
      <c r="M15" s="1"/>
      <c r="N15" s="1"/>
      <c r="O15" s="1"/>
      <c r="P15" s="1"/>
    </row>
    <row r="16" ht="14.25" customHeight="1">
      <c r="A16" s="1"/>
      <c r="B16" s="67" t="s">
        <v>798</v>
      </c>
      <c r="C16" s="1"/>
      <c r="D16" s="21" t="s">
        <v>822</v>
      </c>
      <c r="E16" s="1"/>
      <c r="F16" s="21" t="s">
        <v>823</v>
      </c>
      <c r="G16" s="1"/>
      <c r="H16" s="18" t="s">
        <v>824</v>
      </c>
      <c r="I16" s="1"/>
      <c r="J16" s="1"/>
      <c r="K16" s="1"/>
      <c r="L16" s="1"/>
      <c r="M16" s="1"/>
      <c r="N16" s="1"/>
      <c r="O16" s="1"/>
      <c r="P16" s="1"/>
    </row>
    <row r="17" ht="14.25" customHeight="1">
      <c r="A17" s="1"/>
      <c r="B17" s="46" t="s">
        <v>144</v>
      </c>
      <c r="C17" s="1"/>
      <c r="D17" s="18" t="s">
        <v>639</v>
      </c>
      <c r="E17" s="1"/>
      <c r="F17" s="18" t="s">
        <v>827</v>
      </c>
      <c r="G17" s="1"/>
      <c r="H17" s="21" t="s">
        <v>829</v>
      </c>
      <c r="I17" s="1"/>
      <c r="J17" s="1"/>
      <c r="K17" s="1"/>
      <c r="L17" s="1"/>
      <c r="M17" s="1"/>
      <c r="N17" s="1"/>
      <c r="O17" s="1"/>
      <c r="P17" s="1"/>
    </row>
    <row r="18" ht="14.25" customHeight="1">
      <c r="A18" s="1"/>
      <c r="B18" s="48" t="s">
        <v>130</v>
      </c>
      <c r="C18" s="1"/>
      <c r="D18" s="21" t="s">
        <v>830</v>
      </c>
      <c r="E18" s="1"/>
      <c r="F18" s="21" t="s">
        <v>724</v>
      </c>
      <c r="G18" s="1"/>
      <c r="H18" s="18" t="s">
        <v>831</v>
      </c>
      <c r="I18" s="1"/>
      <c r="J18" s="1"/>
      <c r="K18" s="1"/>
      <c r="L18" s="1"/>
      <c r="M18" s="1"/>
      <c r="N18" s="1"/>
      <c r="O18" s="1"/>
      <c r="P18" s="1"/>
    </row>
    <row r="19" ht="14.25" customHeight="1">
      <c r="A19" s="1"/>
      <c r="B19" s="46" t="s">
        <v>832</v>
      </c>
      <c r="C19" s="1"/>
      <c r="D19" s="18" t="s">
        <v>834</v>
      </c>
      <c r="E19" s="1"/>
      <c r="F19" s="18" t="s">
        <v>680</v>
      </c>
      <c r="G19" s="1"/>
      <c r="H19" s="21" t="s">
        <v>616</v>
      </c>
      <c r="I19" s="1"/>
      <c r="J19" s="1"/>
      <c r="K19" s="1"/>
      <c r="L19" s="1"/>
      <c r="M19" s="1"/>
      <c r="N19" s="1"/>
      <c r="O19" s="1"/>
      <c r="P19" s="1"/>
    </row>
    <row r="20" ht="14.25" customHeight="1">
      <c r="A20" s="1"/>
      <c r="B20" s="48" t="s">
        <v>173</v>
      </c>
      <c r="C20" s="1"/>
      <c r="D20" s="21" t="s">
        <v>923</v>
      </c>
      <c r="E20" s="1"/>
      <c r="F20" s="21" t="s">
        <v>529</v>
      </c>
      <c r="G20" s="1"/>
      <c r="H20" s="18" t="s">
        <v>924</v>
      </c>
      <c r="I20" s="1"/>
      <c r="J20" s="1"/>
      <c r="K20" s="1"/>
      <c r="L20" s="1"/>
      <c r="M20" s="1"/>
      <c r="N20" s="1"/>
      <c r="O20" s="1"/>
      <c r="P20" s="1"/>
    </row>
    <row r="21" ht="14.25" customHeight="1">
      <c r="A21" s="1"/>
      <c r="B21" s="46" t="s">
        <v>192</v>
      </c>
      <c r="C21" s="1"/>
      <c r="D21" s="18" t="s">
        <v>161</v>
      </c>
      <c r="E21" s="1"/>
      <c r="F21" s="18" t="s">
        <v>526</v>
      </c>
      <c r="G21" s="1"/>
      <c r="H21" s="21" t="s">
        <v>998</v>
      </c>
      <c r="I21" s="1"/>
      <c r="J21" s="1"/>
      <c r="K21" s="1"/>
      <c r="L21" s="1"/>
      <c r="M21" s="1"/>
      <c r="N21" s="1"/>
      <c r="O21" s="1"/>
      <c r="P21" s="1"/>
    </row>
    <row r="22" ht="14.25" customHeight="1">
      <c r="A22" s="1"/>
      <c r="B22" s="48" t="s">
        <v>160</v>
      </c>
      <c r="C22" s="1"/>
      <c r="D22" s="21" t="s">
        <v>270</v>
      </c>
      <c r="E22" s="1"/>
      <c r="F22" s="1"/>
      <c r="G22" s="1"/>
      <c r="H22" s="18" t="s">
        <v>1028</v>
      </c>
      <c r="I22" s="1"/>
      <c r="J22" s="1"/>
      <c r="K22" s="1"/>
      <c r="L22" s="1"/>
      <c r="M22" s="1"/>
      <c r="N22" s="1"/>
      <c r="O22" s="1"/>
      <c r="P22" s="1"/>
    </row>
    <row r="23" ht="14.25" customHeight="1">
      <c r="A23" s="1"/>
      <c r="B23" s="46" t="s">
        <v>1039</v>
      </c>
      <c r="C23" s="1"/>
      <c r="D23" s="18" t="s">
        <v>95</v>
      </c>
      <c r="E23" s="1"/>
      <c r="F23" s="1"/>
      <c r="G23" s="1"/>
      <c r="H23" s="21" t="s">
        <v>1048</v>
      </c>
      <c r="I23" s="1"/>
      <c r="J23" s="1"/>
      <c r="K23" s="1"/>
      <c r="L23" s="1"/>
      <c r="M23" s="1"/>
      <c r="N23" s="1"/>
      <c r="O23" s="1"/>
      <c r="P23" s="1"/>
    </row>
    <row r="24" ht="14.25" customHeight="1">
      <c r="A24" s="1"/>
      <c r="B24" s="48" t="s">
        <v>1051</v>
      </c>
      <c r="C24" s="1"/>
      <c r="D24" s="21" t="s">
        <v>170</v>
      </c>
      <c r="E24" s="1"/>
      <c r="F24" s="1"/>
      <c r="G24" s="1"/>
      <c r="H24" s="18" t="s">
        <v>1054</v>
      </c>
      <c r="I24" s="1"/>
      <c r="J24" s="1"/>
      <c r="K24" s="1"/>
      <c r="L24" s="1"/>
      <c r="M24" s="1"/>
      <c r="N24" s="1"/>
      <c r="O24" s="1"/>
      <c r="P24" s="1"/>
    </row>
    <row r="25" ht="14.25" customHeight="1">
      <c r="A25" s="1"/>
      <c r="B25" s="46" t="s">
        <v>1029</v>
      </c>
      <c r="C25" s="1"/>
      <c r="D25" s="18" t="s">
        <v>1056</v>
      </c>
      <c r="E25" s="1"/>
      <c r="F25" s="1"/>
      <c r="G25" s="1"/>
      <c r="H25" s="21" t="s">
        <v>1059</v>
      </c>
      <c r="I25" s="1"/>
      <c r="J25" s="1"/>
      <c r="K25" s="1"/>
      <c r="L25" s="1"/>
      <c r="M25" s="1"/>
      <c r="N25" s="1"/>
      <c r="O25" s="1"/>
      <c r="P25" s="1"/>
    </row>
    <row r="26" ht="14.25" customHeight="1">
      <c r="A26" s="1"/>
      <c r="B26" s="67" t="s">
        <v>1061</v>
      </c>
      <c r="C26" s="1"/>
      <c r="D26" s="21" t="s">
        <v>1062</v>
      </c>
      <c r="E26" s="1"/>
      <c r="F26" s="1"/>
      <c r="G26" s="1"/>
      <c r="H26" s="18" t="s">
        <v>1063</v>
      </c>
      <c r="I26" s="1"/>
      <c r="J26" s="1"/>
      <c r="K26" s="1"/>
      <c r="L26" s="1"/>
      <c r="M26" s="1"/>
      <c r="N26" s="1"/>
      <c r="O26" s="1"/>
      <c r="P26" s="1"/>
    </row>
    <row r="27" ht="14.25" customHeight="1">
      <c r="A27" s="1"/>
      <c r="B27" s="46" t="s">
        <v>169</v>
      </c>
      <c r="C27" s="1"/>
      <c r="D27" s="1"/>
      <c r="E27" s="1"/>
      <c r="F27" s="1"/>
      <c r="G27" s="1"/>
      <c r="H27" s="26" t="s">
        <v>1064</v>
      </c>
      <c r="I27" s="1"/>
      <c r="J27" s="1"/>
      <c r="K27" s="1"/>
      <c r="L27" s="1"/>
      <c r="M27" s="1"/>
      <c r="N27" s="1"/>
      <c r="O27" s="1"/>
      <c r="P27" s="1"/>
    </row>
    <row r="28" ht="14.25" customHeight="1">
      <c r="A28" s="1"/>
      <c r="B28" s="48" t="s">
        <v>1066</v>
      </c>
      <c r="C28" s="1"/>
      <c r="D28" s="1"/>
      <c r="E28" s="1"/>
      <c r="F28" s="1"/>
      <c r="G28" s="1"/>
      <c r="H28" s="21" t="s">
        <v>1067</v>
      </c>
      <c r="I28" s="1"/>
      <c r="J28" s="88"/>
      <c r="K28" s="1"/>
      <c r="L28" s="1"/>
      <c r="M28" s="1"/>
      <c r="N28" s="1"/>
      <c r="O28" s="1"/>
      <c r="P28" s="1"/>
    </row>
    <row r="29" ht="14.25" customHeight="1">
      <c r="A29" s="1"/>
      <c r="B29" s="46" t="s">
        <v>1072</v>
      </c>
      <c r="C29" s="1"/>
      <c r="D29" s="1"/>
      <c r="E29" s="1"/>
      <c r="F29" s="1"/>
      <c r="G29" s="1"/>
      <c r="H29" s="61" t="s">
        <v>1075</v>
      </c>
      <c r="I29" s="1"/>
      <c r="J29" s="1"/>
      <c r="K29" s="1"/>
      <c r="L29" s="1"/>
      <c r="M29" s="1"/>
      <c r="N29" s="1"/>
      <c r="O29" s="1"/>
      <c r="P29" s="1"/>
    </row>
    <row r="30" ht="14.25" customHeight="1">
      <c r="A30" s="1"/>
      <c r="B30" s="1"/>
      <c r="C30" s="1"/>
      <c r="D30" s="1"/>
      <c r="E30" s="1"/>
      <c r="F30" s="1"/>
      <c r="G30" s="1"/>
      <c r="H30" s="61" t="s">
        <v>1076</v>
      </c>
      <c r="I30" s="1"/>
      <c r="J30" s="1"/>
      <c r="K30" s="1"/>
      <c r="L30" s="1"/>
      <c r="M30" s="1"/>
      <c r="N30" s="1"/>
      <c r="O30" s="1"/>
      <c r="P30" s="1"/>
    </row>
    <row r="31" ht="14.25" customHeight="1">
      <c r="A31" s="1"/>
      <c r="B31" s="1"/>
      <c r="C31" s="1"/>
      <c r="D31" s="1"/>
      <c r="E31" s="1"/>
      <c r="F31" s="1"/>
      <c r="G31" s="1"/>
      <c r="H31" s="61" t="s">
        <v>1080</v>
      </c>
      <c r="I31" s="1"/>
      <c r="J31" s="1"/>
      <c r="K31" s="1"/>
      <c r="L31" s="1"/>
      <c r="M31" s="1"/>
      <c r="N31" s="1"/>
      <c r="O31" s="1"/>
      <c r="P31" s="1"/>
    </row>
    <row r="32" ht="14.25" customHeight="1">
      <c r="A32" s="1"/>
      <c r="B32" s="1"/>
      <c r="C32" s="1"/>
      <c r="D32" s="1"/>
      <c r="E32" s="1"/>
      <c r="F32" s="1"/>
      <c r="G32" s="1"/>
      <c r="H32" s="22" t="s">
        <v>1082</v>
      </c>
      <c r="I32" s="1"/>
      <c r="J32" s="1"/>
      <c r="K32" s="1"/>
      <c r="L32" s="1"/>
      <c r="M32" s="1"/>
      <c r="N32" s="1"/>
      <c r="O32" s="1"/>
      <c r="P32" s="1"/>
    </row>
    <row r="33" ht="14.25" customHeight="1">
      <c r="A33" s="1"/>
      <c r="B33" s="1"/>
      <c r="C33" s="1"/>
      <c r="D33" s="1"/>
      <c r="E33" s="1"/>
      <c r="F33" s="1"/>
      <c r="G33" s="1"/>
      <c r="H33" s="22" t="s">
        <v>1092</v>
      </c>
      <c r="I33" s="1"/>
      <c r="J33" s="1"/>
      <c r="K33" s="1"/>
      <c r="L33" s="1"/>
      <c r="M33" s="1"/>
      <c r="N33" s="1"/>
      <c r="O33" s="1"/>
      <c r="P33" s="1"/>
    </row>
    <row r="34" ht="14.25" customHeight="1">
      <c r="A34" s="1"/>
      <c r="B34" s="1"/>
      <c r="C34" s="1"/>
      <c r="D34" s="1"/>
      <c r="E34" s="1"/>
      <c r="F34" s="1"/>
      <c r="G34" s="1"/>
      <c r="H34" s="22" t="s">
        <v>1109</v>
      </c>
      <c r="I34" s="1"/>
      <c r="J34" s="1"/>
      <c r="K34" s="1"/>
      <c r="L34" s="1"/>
      <c r="M34" s="1"/>
      <c r="N34" s="1"/>
      <c r="O34" s="1"/>
      <c r="P34" s="1"/>
    </row>
    <row r="35" ht="14.25" customHeight="1">
      <c r="A35" s="1"/>
      <c r="B35" s="1"/>
      <c r="C35" s="1"/>
      <c r="D35" s="1"/>
      <c r="E35" s="1"/>
      <c r="F35" s="1"/>
      <c r="G35" s="1"/>
      <c r="H35" s="37" t="s">
        <v>1110</v>
      </c>
      <c r="I35" s="1"/>
      <c r="J35" s="1"/>
      <c r="K35" s="1"/>
      <c r="L35" s="1"/>
      <c r="M35" s="1"/>
      <c r="N35" s="1"/>
      <c r="O35" s="1"/>
      <c r="P35" s="1"/>
    </row>
    <row r="36" ht="14.25" customHeight="1">
      <c r="A36" s="1"/>
      <c r="B36" s="1"/>
      <c r="C36" s="1"/>
      <c r="D36" s="1"/>
      <c r="E36" s="1"/>
      <c r="F36" s="1"/>
      <c r="G36" s="1"/>
      <c r="H36" s="18" t="s">
        <v>1111</v>
      </c>
      <c r="I36" s="1"/>
      <c r="J36" s="1"/>
      <c r="K36" s="1"/>
      <c r="L36" s="1"/>
      <c r="M36" s="1"/>
      <c r="N36" s="1"/>
      <c r="O36" s="1"/>
      <c r="P36" s="1"/>
    </row>
    <row r="37" ht="14.25" customHeight="1">
      <c r="A37" s="1"/>
      <c r="B37" s="1"/>
      <c r="C37" s="1"/>
      <c r="D37" s="1"/>
      <c r="E37" s="1"/>
      <c r="F37" s="1"/>
      <c r="G37" s="1"/>
      <c r="H37" s="21" t="s">
        <v>1125</v>
      </c>
      <c r="I37" s="1"/>
      <c r="J37" s="1"/>
      <c r="K37" s="1"/>
      <c r="L37" s="1"/>
      <c r="M37" s="1"/>
      <c r="N37" s="1"/>
      <c r="O37" s="1"/>
      <c r="P37" s="1"/>
    </row>
    <row r="38" ht="14.25" customHeight="1">
      <c r="A38" s="1"/>
      <c r="B38" s="1"/>
      <c r="C38" s="1"/>
      <c r="D38" s="1"/>
      <c r="E38" s="1"/>
      <c r="F38" s="1"/>
      <c r="G38" s="1"/>
      <c r="H38" s="18" t="s">
        <v>753</v>
      </c>
      <c r="I38" s="1"/>
      <c r="J38" s="1"/>
      <c r="K38" s="1"/>
      <c r="L38" s="1"/>
      <c r="M38" s="1"/>
      <c r="N38" s="1"/>
      <c r="O38" s="1"/>
      <c r="P38" s="1"/>
    </row>
    <row r="39" ht="14.25" customHeight="1">
      <c r="A39" s="1"/>
      <c r="B39" s="1"/>
      <c r="C39" s="1"/>
      <c r="D39" s="1"/>
      <c r="E39" s="1"/>
      <c r="F39" s="1"/>
      <c r="G39" s="1"/>
      <c r="H39" s="21" t="s">
        <v>1128</v>
      </c>
      <c r="I39" s="1"/>
      <c r="J39" s="1"/>
      <c r="K39" s="1"/>
      <c r="L39" s="1"/>
      <c r="M39" s="1"/>
      <c r="N39" s="1"/>
      <c r="O39" s="1"/>
      <c r="P39" s="1"/>
    </row>
    <row r="40" ht="14.25" customHeight="1">
      <c r="A40" s="1"/>
      <c r="B40" s="1"/>
      <c r="C40" s="1"/>
      <c r="D40" s="1"/>
      <c r="E40" s="1"/>
      <c r="F40" s="1"/>
      <c r="G40" s="1"/>
      <c r="H40" s="23" t="s">
        <v>1159</v>
      </c>
      <c r="I40" s="1"/>
      <c r="J40" s="1"/>
      <c r="K40" s="1"/>
      <c r="L40" s="1"/>
      <c r="M40" s="1"/>
      <c r="N40" s="1"/>
      <c r="O40" s="1"/>
      <c r="P40" s="1"/>
    </row>
    <row r="41" ht="14.25" customHeight="1">
      <c r="A41" s="1"/>
      <c r="B41" s="1"/>
      <c r="C41" s="1"/>
      <c r="D41" s="1"/>
      <c r="E41" s="1"/>
      <c r="F41" s="1"/>
      <c r="G41" s="1"/>
      <c r="H41" s="23" t="s">
        <v>1160</v>
      </c>
      <c r="I41" s="1"/>
      <c r="J41" s="1"/>
      <c r="K41" s="1"/>
      <c r="L41" s="1"/>
      <c r="M41" s="1"/>
      <c r="N41" s="1"/>
      <c r="O41" s="1"/>
      <c r="P41" s="1"/>
    </row>
    <row r="42" ht="14.25" customHeight="1">
      <c r="A42" s="1"/>
      <c r="B42" s="1"/>
      <c r="C42" s="1"/>
      <c r="D42" s="1"/>
      <c r="E42" s="1"/>
      <c r="F42" s="1"/>
      <c r="G42" s="1"/>
      <c r="H42" s="18" t="s">
        <v>1161</v>
      </c>
      <c r="I42" s="1"/>
      <c r="J42" s="1"/>
      <c r="K42" s="1"/>
      <c r="L42" s="1"/>
      <c r="M42" s="1"/>
      <c r="N42" s="1"/>
      <c r="O42" s="1"/>
      <c r="P42" s="1"/>
    </row>
    <row r="43" ht="14.25" customHeight="1">
      <c r="A43" s="1"/>
      <c r="B43" s="1"/>
      <c r="C43" s="1"/>
      <c r="D43" s="1"/>
      <c r="E43" s="1"/>
      <c r="F43" s="1"/>
      <c r="G43" s="1"/>
      <c r="H43" s="21" t="s">
        <v>1164</v>
      </c>
      <c r="I43" s="1"/>
      <c r="J43" s="1"/>
      <c r="K43" s="1"/>
      <c r="L43" s="1"/>
      <c r="M43" s="1"/>
      <c r="N43" s="1"/>
      <c r="O43" s="1"/>
      <c r="P43" s="1"/>
    </row>
    <row r="44" ht="14.25" customHeight="1">
      <c r="A44" s="1"/>
      <c r="B44" s="1"/>
      <c r="C44" s="1"/>
      <c r="D44" s="1"/>
      <c r="E44" s="1"/>
      <c r="F44" s="1"/>
      <c r="G44" s="1"/>
      <c r="H44" s="18" t="s">
        <v>1165</v>
      </c>
      <c r="I44" s="1"/>
      <c r="J44" s="1"/>
      <c r="K44" s="1"/>
      <c r="L44" s="1"/>
      <c r="M44" s="1"/>
      <c r="N44" s="1"/>
      <c r="O44" s="1"/>
      <c r="P44" s="1"/>
    </row>
    <row r="45" ht="14.25" customHeight="1">
      <c r="A45" s="1"/>
      <c r="B45" s="1"/>
      <c r="C45" s="1"/>
      <c r="D45" s="1"/>
      <c r="E45" s="1"/>
      <c r="F45" s="1"/>
      <c r="G45" s="1"/>
      <c r="H45" s="21" t="s">
        <v>1166</v>
      </c>
      <c r="I45" s="1"/>
      <c r="J45" s="1"/>
      <c r="K45" s="1"/>
      <c r="L45" s="1"/>
      <c r="M45" s="1"/>
      <c r="N45" s="1"/>
      <c r="O45" s="1"/>
      <c r="P45" s="1"/>
    </row>
    <row r="46" ht="14.25" customHeight="1">
      <c r="A46" s="1"/>
      <c r="B46" s="1"/>
      <c r="C46" s="1"/>
      <c r="D46" s="1"/>
      <c r="E46" s="1"/>
      <c r="F46" s="1"/>
      <c r="G46" s="1"/>
      <c r="H46" s="18" t="s">
        <v>1167</v>
      </c>
      <c r="I46" s="1"/>
      <c r="J46" s="1"/>
      <c r="K46" s="1"/>
      <c r="L46" s="1"/>
      <c r="M46" s="1"/>
      <c r="N46" s="1"/>
      <c r="O46" s="1"/>
      <c r="P46" s="1"/>
    </row>
    <row r="47" ht="14.25" customHeight="1">
      <c r="A47" s="1"/>
      <c r="B47" s="1"/>
      <c r="C47" s="1"/>
      <c r="D47" s="1"/>
      <c r="E47" s="1"/>
      <c r="F47" s="1"/>
      <c r="G47" s="1"/>
      <c r="H47" s="21" t="s">
        <v>1169</v>
      </c>
      <c r="I47" s="1"/>
      <c r="J47" s="1"/>
      <c r="K47" s="1"/>
      <c r="L47" s="1"/>
      <c r="M47" s="1"/>
      <c r="N47" s="1"/>
      <c r="O47" s="1"/>
      <c r="P47" s="1"/>
    </row>
    <row r="48" ht="14.25" customHeight="1">
      <c r="A48" s="1"/>
      <c r="B48" s="1"/>
      <c r="C48" s="1"/>
      <c r="D48" s="1"/>
      <c r="E48" s="1"/>
      <c r="F48" s="1"/>
      <c r="G48" s="1"/>
      <c r="H48" s="23" t="s">
        <v>1250</v>
      </c>
      <c r="I48" s="1"/>
      <c r="J48" s="1"/>
      <c r="K48" s="1"/>
      <c r="L48" s="1"/>
      <c r="M48" s="1"/>
      <c r="N48" s="1"/>
      <c r="O48" s="1"/>
      <c r="P48" s="1"/>
    </row>
    <row r="49" ht="14.25" customHeight="1">
      <c r="A49" s="1"/>
      <c r="B49" s="1"/>
      <c r="C49" s="1"/>
      <c r="D49" s="1"/>
      <c r="E49" s="1"/>
      <c r="F49" s="1"/>
      <c r="G49" s="1"/>
      <c r="H49" s="23" t="s">
        <v>1252</v>
      </c>
      <c r="I49" s="1"/>
      <c r="J49" s="1"/>
      <c r="K49" s="1"/>
      <c r="L49" s="1"/>
      <c r="M49" s="1"/>
      <c r="N49" s="1"/>
      <c r="O49" s="1"/>
      <c r="P49" s="1"/>
    </row>
    <row r="50" ht="14.25" customHeight="1">
      <c r="A50" s="1"/>
      <c r="B50" s="1"/>
      <c r="C50" s="1"/>
      <c r="D50" s="1"/>
      <c r="E50" s="1"/>
      <c r="F50" s="1"/>
      <c r="G50" s="1"/>
      <c r="H50" s="18" t="s">
        <v>1276</v>
      </c>
      <c r="I50" s="1"/>
      <c r="J50" s="1"/>
      <c r="K50" s="1"/>
      <c r="L50" s="1"/>
      <c r="M50" s="1"/>
      <c r="N50" s="1"/>
      <c r="O50" s="1"/>
      <c r="P50" s="1"/>
    </row>
    <row r="51" ht="14.25" customHeight="1">
      <c r="A51" s="1"/>
      <c r="B51" s="1"/>
      <c r="C51" s="1"/>
      <c r="D51" s="1"/>
      <c r="E51" s="1"/>
      <c r="F51" s="1"/>
      <c r="G51" s="1"/>
      <c r="H51" s="21" t="s">
        <v>1277</v>
      </c>
      <c r="I51" s="1"/>
      <c r="J51" s="1"/>
      <c r="K51" s="1"/>
      <c r="L51" s="1"/>
      <c r="M51" s="1"/>
      <c r="N51" s="1"/>
      <c r="O51" s="1"/>
      <c r="P51" s="1"/>
    </row>
    <row r="52" ht="14.25" customHeight="1">
      <c r="A52" s="1"/>
      <c r="B52" s="1"/>
      <c r="C52" s="1"/>
      <c r="D52" s="1"/>
      <c r="E52" s="1"/>
      <c r="F52" s="1"/>
      <c r="G52" s="1"/>
      <c r="H52" s="18" t="s">
        <v>1280</v>
      </c>
      <c r="I52" s="1"/>
      <c r="J52" s="1"/>
      <c r="K52" s="1"/>
      <c r="L52" s="1"/>
      <c r="M52" s="1"/>
      <c r="N52" s="1"/>
      <c r="O52" s="1"/>
      <c r="P52" s="1"/>
    </row>
    <row r="53" ht="14.25" customHeight="1">
      <c r="A53" s="1"/>
      <c r="B53" s="1"/>
      <c r="C53" s="1"/>
      <c r="D53" s="1"/>
      <c r="E53" s="1"/>
      <c r="F53" s="1"/>
      <c r="G53" s="1"/>
      <c r="H53" s="21" t="s">
        <v>1282</v>
      </c>
      <c r="I53" s="1"/>
      <c r="J53" s="1"/>
      <c r="K53" s="1"/>
      <c r="L53" s="1"/>
      <c r="M53" s="1"/>
      <c r="N53" s="1"/>
      <c r="O53" s="1"/>
      <c r="P53" s="1"/>
    </row>
    <row r="54" ht="14.25" customHeight="1">
      <c r="A54" s="1"/>
      <c r="B54" s="1"/>
      <c r="C54" s="1"/>
      <c r="D54" s="1"/>
      <c r="E54" s="1"/>
      <c r="F54" s="1"/>
      <c r="G54" s="1"/>
      <c r="H54" s="18" t="s">
        <v>1283</v>
      </c>
      <c r="I54" s="1"/>
      <c r="J54" s="1"/>
      <c r="K54" s="1"/>
      <c r="L54" s="1"/>
      <c r="M54" s="1"/>
      <c r="N54" s="1"/>
      <c r="O54" s="1"/>
      <c r="P54" s="1"/>
    </row>
    <row r="55" ht="14.25" customHeight="1">
      <c r="A55" s="1"/>
      <c r="B55" s="1"/>
      <c r="C55" s="1"/>
      <c r="D55" s="1"/>
      <c r="E55" s="1"/>
      <c r="F55" s="1"/>
      <c r="G55" s="1"/>
      <c r="H55" s="23" t="s">
        <v>1287</v>
      </c>
      <c r="I55" s="1"/>
      <c r="J55" s="1"/>
      <c r="K55" s="1"/>
      <c r="L55" s="1"/>
      <c r="M55" s="1"/>
      <c r="N55" s="1"/>
      <c r="O55" s="1"/>
      <c r="P55" s="1"/>
    </row>
    <row r="56" ht="14.25" customHeight="1">
      <c r="A56" s="1"/>
      <c r="B56" s="1"/>
      <c r="C56" s="1"/>
      <c r="D56" s="1"/>
      <c r="E56" s="1"/>
      <c r="F56" s="1"/>
      <c r="G56" s="1"/>
      <c r="H56" s="21" t="s">
        <v>1289</v>
      </c>
      <c r="I56" s="1"/>
      <c r="J56" s="1"/>
      <c r="K56" s="1"/>
      <c r="L56" s="1"/>
      <c r="M56" s="1"/>
      <c r="N56" s="1"/>
      <c r="O56" s="1"/>
      <c r="P56" s="1"/>
    </row>
    <row r="57" ht="14.25" customHeight="1">
      <c r="A57" s="1"/>
      <c r="B57" s="1"/>
      <c r="C57" s="1"/>
      <c r="D57" s="1"/>
      <c r="E57" s="1"/>
      <c r="F57" s="1"/>
      <c r="G57" s="1"/>
      <c r="H57" s="18" t="s">
        <v>1291</v>
      </c>
      <c r="I57" s="1"/>
      <c r="J57" s="1"/>
      <c r="K57" s="1"/>
      <c r="L57" s="1"/>
      <c r="M57" s="1"/>
      <c r="N57" s="1"/>
      <c r="O57" s="1"/>
      <c r="P57" s="1"/>
    </row>
    <row r="58" ht="14.25" customHeight="1">
      <c r="A58" s="1"/>
      <c r="B58" s="1"/>
      <c r="C58" s="1"/>
      <c r="D58" s="1"/>
      <c r="E58" s="1"/>
      <c r="F58" s="1"/>
      <c r="G58" s="1"/>
      <c r="H58" s="21" t="s">
        <v>1293</v>
      </c>
      <c r="I58" s="1"/>
      <c r="J58" s="1"/>
      <c r="K58" s="1"/>
      <c r="L58" s="1"/>
      <c r="M58" s="1"/>
      <c r="N58" s="1"/>
      <c r="O58" s="1"/>
      <c r="P58" s="1"/>
    </row>
    <row r="59" ht="14.25" customHeight="1">
      <c r="A59" s="1"/>
      <c r="B59" s="1"/>
      <c r="C59" s="1"/>
      <c r="D59" s="1"/>
      <c r="E59" s="1"/>
      <c r="F59" s="1"/>
      <c r="G59" s="1"/>
      <c r="H59" s="18" t="s">
        <v>1295</v>
      </c>
      <c r="I59" s="1"/>
      <c r="J59" s="1"/>
      <c r="K59" s="1"/>
      <c r="L59" s="1"/>
      <c r="M59" s="1"/>
      <c r="N59" s="1"/>
      <c r="O59" s="1"/>
      <c r="P59" s="1"/>
    </row>
    <row r="60" ht="14.25" customHeight="1">
      <c r="A60" s="1"/>
      <c r="B60" s="1"/>
      <c r="C60" s="1"/>
      <c r="D60" s="1"/>
      <c r="E60" s="1"/>
      <c r="F60" s="1"/>
      <c r="G60" s="1"/>
      <c r="H60" s="21" t="s">
        <v>1296</v>
      </c>
      <c r="I60" s="1"/>
      <c r="J60" s="1"/>
      <c r="K60" s="1"/>
      <c r="L60" s="1"/>
      <c r="M60" s="1"/>
      <c r="N60" s="1"/>
      <c r="O60" s="1"/>
      <c r="P60" s="1"/>
    </row>
    <row r="61" ht="14.25" customHeight="1">
      <c r="A61" s="1"/>
      <c r="B61" s="1"/>
      <c r="C61" s="1"/>
      <c r="D61" s="1"/>
      <c r="E61" s="1"/>
      <c r="F61" s="1"/>
      <c r="G61" s="1"/>
      <c r="H61" s="18" t="s">
        <v>1298</v>
      </c>
      <c r="I61" s="1"/>
      <c r="J61" s="1"/>
      <c r="K61" s="1"/>
      <c r="L61" s="1"/>
      <c r="M61" s="1"/>
      <c r="N61" s="1"/>
      <c r="O61" s="1"/>
      <c r="P61" s="1"/>
    </row>
    <row r="62" ht="14.25" customHeight="1">
      <c r="A62" s="1"/>
      <c r="B62" s="1"/>
      <c r="C62" s="1"/>
      <c r="D62" s="1"/>
      <c r="E62" s="1"/>
      <c r="F62" s="1"/>
      <c r="G62" s="1"/>
      <c r="H62" s="21" t="s">
        <v>1299</v>
      </c>
      <c r="I62" s="1"/>
      <c r="J62" s="1"/>
      <c r="K62" s="1"/>
      <c r="L62" s="1"/>
      <c r="M62" s="1"/>
      <c r="N62" s="1"/>
      <c r="O62" s="1"/>
      <c r="P62" s="1"/>
    </row>
    <row r="63" ht="14.25" customHeight="1">
      <c r="A63" s="1"/>
      <c r="B63" s="1"/>
      <c r="C63" s="1"/>
      <c r="D63" s="1"/>
      <c r="E63" s="1"/>
      <c r="F63" s="1"/>
      <c r="G63" s="1"/>
      <c r="H63" s="18" t="s">
        <v>1301</v>
      </c>
      <c r="I63" s="1"/>
      <c r="J63" s="1"/>
      <c r="K63" s="1"/>
      <c r="L63" s="1"/>
      <c r="M63" s="1"/>
      <c r="N63" s="1"/>
      <c r="O63" s="1"/>
      <c r="P63" s="1"/>
    </row>
    <row r="64" ht="14.25" customHeight="1">
      <c r="A64" s="1"/>
      <c r="B64" s="1"/>
      <c r="C64" s="1"/>
      <c r="D64" s="1"/>
      <c r="E64" s="1"/>
      <c r="F64" s="1"/>
      <c r="G64" s="1"/>
      <c r="H64" s="21" t="s">
        <v>1302</v>
      </c>
      <c r="I64" s="1"/>
      <c r="J64" s="1"/>
      <c r="K64" s="1"/>
      <c r="L64" s="1"/>
      <c r="M64" s="1"/>
      <c r="N64" s="1"/>
      <c r="O64" s="1"/>
      <c r="P64" s="1"/>
    </row>
    <row r="65" ht="14.25" customHeight="1">
      <c r="A65" s="1"/>
      <c r="B65" s="1"/>
      <c r="C65" s="1"/>
      <c r="D65" s="1"/>
      <c r="E65" s="1"/>
      <c r="F65" s="1"/>
      <c r="G65" s="1"/>
      <c r="H65" s="18" t="s">
        <v>1303</v>
      </c>
      <c r="I65" s="1"/>
      <c r="J65" s="1"/>
      <c r="K65" s="1"/>
      <c r="L65" s="1"/>
      <c r="M65" s="1"/>
      <c r="N65" s="1"/>
      <c r="O65" s="1"/>
      <c r="P65" s="1"/>
    </row>
    <row r="66" ht="14.25" customHeight="1">
      <c r="A66" s="1"/>
      <c r="B66" s="1"/>
      <c r="C66" s="1"/>
      <c r="D66" s="1"/>
      <c r="E66" s="1"/>
      <c r="F66" s="1"/>
      <c r="G66" s="1"/>
      <c r="H66" s="21" t="s">
        <v>1304</v>
      </c>
      <c r="I66" s="1"/>
      <c r="J66" s="1"/>
      <c r="K66" s="1"/>
      <c r="L66" s="1"/>
      <c r="M66" s="1"/>
      <c r="N66" s="1"/>
      <c r="O66" s="1"/>
      <c r="P66" s="1"/>
    </row>
    <row r="67" ht="14.25" customHeight="1">
      <c r="A67" s="1"/>
      <c r="B67" s="1"/>
      <c r="C67" s="1"/>
      <c r="D67" s="1"/>
      <c r="E67" s="1"/>
      <c r="F67" s="1"/>
      <c r="G67" s="1"/>
      <c r="H67" s="18" t="s">
        <v>1307</v>
      </c>
      <c r="I67" s="1"/>
      <c r="J67" s="1"/>
      <c r="K67" s="1"/>
      <c r="L67" s="1"/>
      <c r="M67" s="1"/>
      <c r="N67" s="1"/>
      <c r="O67" s="1"/>
      <c r="P67" s="1"/>
    </row>
    <row r="68" ht="14.25" customHeight="1">
      <c r="A68" s="1"/>
      <c r="B68" s="1"/>
      <c r="C68" s="1"/>
      <c r="D68" s="1"/>
      <c r="E68" s="1"/>
      <c r="F68" s="1"/>
      <c r="G68" s="1"/>
      <c r="H68" s="21" t="s">
        <v>1308</v>
      </c>
      <c r="I68" s="1"/>
      <c r="J68" s="1"/>
      <c r="K68" s="1"/>
      <c r="L68" s="1"/>
      <c r="M68" s="1"/>
      <c r="N68" s="1"/>
      <c r="O68" s="1"/>
      <c r="P68" s="1"/>
    </row>
    <row r="69" ht="14.25" customHeight="1">
      <c r="A69" s="1"/>
      <c r="B69" s="1"/>
      <c r="C69" s="1"/>
      <c r="D69" s="1"/>
      <c r="E69" s="1"/>
      <c r="F69" s="1"/>
      <c r="G69" s="1"/>
      <c r="H69" s="18" t="s">
        <v>1310</v>
      </c>
      <c r="I69" s="1"/>
      <c r="J69" s="1"/>
      <c r="K69" s="1"/>
      <c r="L69" s="1"/>
      <c r="M69" s="1"/>
      <c r="N69" s="1"/>
      <c r="O69" s="1"/>
      <c r="P69" s="1"/>
    </row>
    <row r="70" ht="14.25" customHeight="1">
      <c r="A70" s="1"/>
      <c r="B70" s="1"/>
      <c r="C70" s="1"/>
      <c r="D70" s="1"/>
      <c r="E70" s="1"/>
      <c r="F70" s="1"/>
      <c r="G70" s="1"/>
      <c r="H70" s="21" t="s">
        <v>1312</v>
      </c>
      <c r="I70" s="1"/>
      <c r="J70" s="1"/>
      <c r="K70" s="1"/>
      <c r="L70" s="1"/>
      <c r="M70" s="1"/>
      <c r="N70" s="1"/>
      <c r="O70" s="1"/>
      <c r="P70" s="1"/>
    </row>
    <row r="71" ht="14.25" customHeight="1">
      <c r="A71" s="1"/>
      <c r="B71" s="1"/>
      <c r="C71" s="1"/>
      <c r="D71" s="1"/>
      <c r="E71" s="1"/>
      <c r="F71" s="1"/>
      <c r="G71" s="1"/>
      <c r="H71" s="18" t="s">
        <v>1313</v>
      </c>
      <c r="I71" s="1"/>
      <c r="J71" s="1"/>
      <c r="K71" s="1"/>
      <c r="L71" s="1"/>
      <c r="M71" s="1"/>
      <c r="N71" s="1"/>
      <c r="O71" s="1"/>
      <c r="P71" s="1"/>
    </row>
    <row r="72" ht="14.25" customHeight="1">
      <c r="A72" s="1"/>
      <c r="B72" s="1"/>
      <c r="C72" s="1"/>
      <c r="D72" s="1"/>
      <c r="E72" s="1"/>
      <c r="F72" s="1"/>
      <c r="G72" s="1"/>
      <c r="H72" s="21" t="s">
        <v>1315</v>
      </c>
      <c r="I72" s="1"/>
      <c r="J72" s="1"/>
      <c r="K72" s="1"/>
      <c r="L72" s="1"/>
      <c r="M72" s="1"/>
      <c r="N72" s="1"/>
      <c r="O72" s="1"/>
      <c r="P72" s="1"/>
    </row>
    <row r="73" ht="14.25" customHeight="1">
      <c r="A73" s="1"/>
      <c r="B73" s="1"/>
      <c r="C73" s="1"/>
      <c r="D73" s="1"/>
      <c r="E73" s="1"/>
      <c r="F73" s="1"/>
      <c r="G73" s="1"/>
      <c r="H73" s="18" t="s">
        <v>1318</v>
      </c>
      <c r="I73" s="1"/>
      <c r="J73" s="1"/>
      <c r="K73" s="1"/>
      <c r="L73" s="1"/>
      <c r="M73" s="1"/>
      <c r="N73" s="1"/>
      <c r="O73" s="1"/>
      <c r="P73" s="1"/>
    </row>
    <row r="74" ht="14.25" customHeight="1">
      <c r="A74" s="1"/>
      <c r="B74" s="1"/>
      <c r="C74" s="1"/>
      <c r="D74" s="1"/>
      <c r="E74" s="1"/>
      <c r="F74" s="1"/>
      <c r="G74" s="1"/>
      <c r="H74" s="21" t="s">
        <v>1319</v>
      </c>
      <c r="I74" s="1"/>
      <c r="J74" s="1"/>
      <c r="K74" s="1"/>
      <c r="L74" s="1"/>
      <c r="M74" s="1"/>
      <c r="N74" s="1"/>
      <c r="O74" s="1"/>
      <c r="P74" s="1"/>
    </row>
    <row r="75" ht="14.25" customHeight="1">
      <c r="A75" s="1"/>
      <c r="B75" s="1"/>
      <c r="C75" s="1"/>
      <c r="D75" s="1"/>
      <c r="E75" s="1"/>
      <c r="F75" s="1"/>
      <c r="G75" s="1"/>
      <c r="H75" s="18" t="s">
        <v>1323</v>
      </c>
      <c r="I75" s="1"/>
      <c r="J75" s="1"/>
      <c r="K75" s="1"/>
      <c r="L75" s="1"/>
      <c r="M75" s="1"/>
      <c r="N75" s="1"/>
      <c r="O75" s="1"/>
      <c r="P75" s="1"/>
    </row>
    <row r="76" ht="14.25" customHeight="1">
      <c r="A76" s="1"/>
      <c r="B76" s="1"/>
      <c r="C76" s="1"/>
      <c r="D76" s="1"/>
      <c r="E76" s="1"/>
      <c r="F76" s="1"/>
      <c r="G76" s="1"/>
      <c r="H76" s="21" t="s">
        <v>1324</v>
      </c>
      <c r="I76" s="1"/>
      <c r="J76" s="1"/>
      <c r="K76" s="1"/>
      <c r="L76" s="1"/>
      <c r="M76" s="1"/>
      <c r="N76" s="1"/>
      <c r="O76" s="1"/>
      <c r="P76" s="1"/>
    </row>
    <row r="77" ht="14.25" customHeight="1">
      <c r="A77" s="1"/>
      <c r="B77" s="1"/>
      <c r="C77" s="1"/>
      <c r="D77" s="1"/>
      <c r="E77" s="1"/>
      <c r="F77" s="1"/>
      <c r="G77" s="1"/>
      <c r="H77" s="18" t="s">
        <v>1326</v>
      </c>
      <c r="I77" s="1"/>
      <c r="J77" s="1"/>
      <c r="K77" s="1"/>
      <c r="L77" s="1"/>
      <c r="M77" s="1"/>
      <c r="N77" s="1"/>
      <c r="O77" s="1"/>
      <c r="P77" s="1"/>
    </row>
    <row r="78" ht="14.25" customHeight="1">
      <c r="A78" s="1"/>
      <c r="B78" s="1"/>
      <c r="C78" s="1"/>
      <c r="D78" s="1"/>
      <c r="E78" s="1"/>
      <c r="F78" s="1"/>
      <c r="G78" s="1"/>
      <c r="H78" s="21" t="s">
        <v>1328</v>
      </c>
      <c r="I78" s="1"/>
      <c r="J78" s="1"/>
      <c r="K78" s="1"/>
      <c r="L78" s="1"/>
      <c r="M78" s="1"/>
      <c r="N78" s="1"/>
      <c r="O78" s="1"/>
      <c r="P78" s="1"/>
    </row>
    <row r="79" ht="14.25" customHeight="1">
      <c r="A79" s="1"/>
      <c r="B79" s="1"/>
      <c r="C79" s="1"/>
      <c r="D79" s="1"/>
      <c r="E79" s="1"/>
      <c r="F79" s="1"/>
      <c r="G79" s="1"/>
      <c r="H79" s="18" t="s">
        <v>1329</v>
      </c>
      <c r="I79" s="1"/>
      <c r="J79" s="1"/>
      <c r="K79" s="1"/>
      <c r="L79" s="1"/>
      <c r="M79" s="1"/>
      <c r="N79" s="1"/>
      <c r="O79" s="1"/>
      <c r="P79" s="1"/>
    </row>
    <row r="80" ht="14.25" customHeight="1">
      <c r="A80" s="1"/>
      <c r="B80" s="1"/>
      <c r="C80" s="1"/>
      <c r="D80" s="1"/>
      <c r="E80" s="1"/>
      <c r="F80" s="1"/>
      <c r="G80" s="1"/>
      <c r="H80" s="21" t="s">
        <v>1330</v>
      </c>
      <c r="I80" s="1"/>
      <c r="J80" s="1"/>
      <c r="K80" s="1"/>
      <c r="L80" s="1"/>
      <c r="M80" s="1"/>
      <c r="N80" s="1"/>
      <c r="O80" s="1"/>
      <c r="P80" s="1"/>
    </row>
    <row r="81" ht="14.25" customHeight="1">
      <c r="A81" s="1"/>
      <c r="B81" s="1"/>
      <c r="C81" s="1"/>
      <c r="D81" s="1"/>
      <c r="E81" s="1"/>
      <c r="F81" s="1"/>
      <c r="G81" s="1"/>
      <c r="H81" s="18" t="s">
        <v>429</v>
      </c>
      <c r="I81" s="1"/>
      <c r="J81" s="1"/>
      <c r="K81" s="1"/>
      <c r="L81" s="1"/>
      <c r="M81" s="1"/>
      <c r="N81" s="1"/>
      <c r="O81" s="1"/>
      <c r="P81" s="1"/>
    </row>
    <row r="82" ht="14.25" customHeight="1">
      <c r="A82" s="1"/>
      <c r="B82" s="1"/>
      <c r="C82" s="1"/>
      <c r="D82" s="1"/>
      <c r="E82" s="1"/>
      <c r="F82" s="1"/>
      <c r="G82" s="1"/>
      <c r="H82" s="21" t="s">
        <v>1331</v>
      </c>
      <c r="I82" s="1"/>
      <c r="J82" s="1"/>
      <c r="K82" s="1"/>
      <c r="L82" s="1"/>
      <c r="M82" s="1"/>
      <c r="N82" s="1"/>
      <c r="O82" s="1"/>
      <c r="P82" s="1"/>
    </row>
    <row r="83" ht="14.25" customHeight="1">
      <c r="A83" s="1"/>
      <c r="B83" s="1"/>
      <c r="C83" s="1"/>
      <c r="D83" s="1"/>
      <c r="E83" s="1"/>
      <c r="F83" s="1"/>
      <c r="G83" s="1"/>
      <c r="H83" s="18" t="s">
        <v>1112</v>
      </c>
      <c r="I83" s="1"/>
      <c r="J83" s="1"/>
      <c r="K83" s="1"/>
      <c r="L83" s="1"/>
      <c r="M83" s="1"/>
      <c r="N83" s="1"/>
      <c r="O83" s="1"/>
      <c r="P83" s="1"/>
    </row>
    <row r="84" ht="14.25" customHeight="1">
      <c r="A84" s="1"/>
      <c r="B84" s="1"/>
      <c r="C84" s="1"/>
      <c r="D84" s="1"/>
      <c r="E84" s="1"/>
      <c r="F84" s="1"/>
      <c r="G84" s="1"/>
      <c r="H84" s="21" t="s">
        <v>1334</v>
      </c>
      <c r="I84" s="1"/>
      <c r="J84" s="1"/>
      <c r="K84" s="1"/>
      <c r="L84" s="1"/>
      <c r="M84" s="1"/>
      <c r="N84" s="1"/>
      <c r="O84" s="1"/>
      <c r="P84" s="1"/>
    </row>
    <row r="85" ht="14.25" customHeight="1">
      <c r="A85" s="1"/>
      <c r="B85" s="1"/>
      <c r="C85" s="1"/>
      <c r="D85" s="1"/>
      <c r="E85" s="1"/>
      <c r="F85" s="1"/>
      <c r="G85" s="1"/>
      <c r="H85" s="18" t="s">
        <v>1335</v>
      </c>
      <c r="I85" s="1"/>
      <c r="J85" s="1"/>
      <c r="K85" s="1"/>
      <c r="L85" s="1"/>
      <c r="M85" s="1"/>
      <c r="N85" s="1"/>
      <c r="O85" s="1"/>
      <c r="P85" s="1"/>
    </row>
    <row r="86" ht="14.25" customHeight="1">
      <c r="A86" s="1"/>
      <c r="B86" s="1"/>
      <c r="C86" s="1"/>
      <c r="D86" s="1"/>
      <c r="E86" s="1"/>
      <c r="F86" s="1"/>
      <c r="G86" s="1"/>
      <c r="H86" s="21" t="s">
        <v>1336</v>
      </c>
      <c r="I86" s="1"/>
      <c r="J86" s="1"/>
      <c r="K86" s="1"/>
      <c r="L86" s="1"/>
      <c r="M86" s="1"/>
      <c r="N86" s="1"/>
      <c r="O86" s="1"/>
      <c r="P86" s="1"/>
    </row>
    <row r="87" ht="14.25" customHeight="1">
      <c r="A87" s="1"/>
      <c r="B87" s="1"/>
      <c r="C87" s="1"/>
      <c r="D87" s="1"/>
      <c r="E87" s="1"/>
      <c r="F87" s="1"/>
      <c r="G87" s="1"/>
      <c r="H87" s="18" t="s">
        <v>406</v>
      </c>
      <c r="I87" s="1"/>
      <c r="J87" s="1"/>
      <c r="K87" s="1"/>
      <c r="L87" s="1"/>
      <c r="M87" s="1"/>
      <c r="N87" s="1"/>
      <c r="O87" s="1"/>
      <c r="P87" s="1"/>
    </row>
    <row r="88" ht="14.25" customHeight="1">
      <c r="A88" s="1"/>
      <c r="B88" s="1"/>
      <c r="C88" s="1"/>
      <c r="D88" s="1"/>
      <c r="E88" s="1"/>
      <c r="F88" s="1"/>
      <c r="G88" s="1"/>
      <c r="H88" s="21" t="s">
        <v>1340</v>
      </c>
      <c r="I88" s="1"/>
      <c r="J88" s="1"/>
      <c r="K88" s="1"/>
      <c r="L88" s="1"/>
      <c r="M88" s="1"/>
      <c r="N88" s="1"/>
      <c r="O88" s="1"/>
      <c r="P88" s="1"/>
    </row>
    <row r="89" ht="14.25" customHeight="1">
      <c r="A89" s="1"/>
      <c r="B89" s="1"/>
      <c r="C89" s="1"/>
      <c r="D89" s="1"/>
      <c r="E89" s="1"/>
      <c r="F89" s="1"/>
      <c r="G89" s="1"/>
      <c r="H89" s="18" t="s">
        <v>1341</v>
      </c>
      <c r="I89" s="1"/>
      <c r="J89" s="1"/>
      <c r="K89" s="1"/>
      <c r="L89" s="1"/>
      <c r="M89" s="1"/>
      <c r="N89" s="1"/>
      <c r="O89" s="1"/>
      <c r="P89" s="1"/>
    </row>
    <row r="90" ht="14.25" customHeight="1">
      <c r="A90" s="1"/>
      <c r="B90" s="1"/>
      <c r="C90" s="1"/>
      <c r="D90" s="1"/>
      <c r="E90" s="1"/>
      <c r="F90" s="1"/>
      <c r="G90" s="1"/>
      <c r="H90" s="21" t="s">
        <v>1343</v>
      </c>
      <c r="I90" s="1"/>
      <c r="J90" s="1"/>
      <c r="K90" s="1"/>
      <c r="L90" s="1"/>
      <c r="M90" s="1"/>
      <c r="N90" s="1"/>
      <c r="O90" s="1"/>
      <c r="P90" s="1"/>
    </row>
    <row r="91" ht="14.25" customHeight="1">
      <c r="A91" s="1"/>
      <c r="B91" s="1"/>
      <c r="C91" s="1"/>
      <c r="D91" s="1"/>
      <c r="E91" s="1"/>
      <c r="F91" s="1"/>
      <c r="G91" s="1"/>
      <c r="H91" s="18" t="s">
        <v>1344</v>
      </c>
      <c r="I91" s="1"/>
      <c r="J91" s="1"/>
      <c r="K91" s="1"/>
      <c r="L91" s="1"/>
      <c r="M91" s="1"/>
      <c r="N91" s="1"/>
      <c r="O91" s="1"/>
      <c r="P91" s="1"/>
    </row>
    <row r="92" ht="14.25" customHeight="1">
      <c r="A92" s="1"/>
      <c r="B92" s="1"/>
      <c r="C92" s="1"/>
      <c r="D92" s="1"/>
      <c r="E92" s="1"/>
      <c r="F92" s="1"/>
      <c r="G92" s="1"/>
      <c r="H92" s="21" t="s">
        <v>1345</v>
      </c>
      <c r="I92" s="1"/>
      <c r="J92" s="1"/>
      <c r="K92" s="1"/>
      <c r="L92" s="1"/>
      <c r="M92" s="1"/>
      <c r="N92" s="1"/>
      <c r="O92" s="1"/>
      <c r="P92" s="1"/>
    </row>
    <row r="93" ht="14.25" customHeight="1">
      <c r="A93" s="1"/>
      <c r="B93" s="1"/>
      <c r="C93" s="1"/>
      <c r="D93" s="1"/>
      <c r="E93" s="1"/>
      <c r="F93" s="1"/>
      <c r="G93" s="1"/>
      <c r="H93" s="18" t="s">
        <v>1346</v>
      </c>
      <c r="I93" s="1"/>
      <c r="J93" s="1"/>
      <c r="K93" s="1"/>
      <c r="L93" s="1"/>
      <c r="M93" s="1"/>
      <c r="N93" s="1"/>
      <c r="O93" s="1"/>
      <c r="P93" s="1"/>
    </row>
    <row r="94" ht="14.25" customHeight="1">
      <c r="A94" s="1"/>
      <c r="B94" s="1"/>
      <c r="C94" s="1"/>
      <c r="D94" s="1"/>
      <c r="E94" s="1"/>
      <c r="F94" s="1"/>
      <c r="G94" s="1"/>
      <c r="H94" s="21" t="s">
        <v>1347</v>
      </c>
      <c r="I94" s="1"/>
      <c r="J94" s="1"/>
      <c r="K94" s="1"/>
      <c r="L94" s="1"/>
      <c r="M94" s="1"/>
      <c r="N94" s="1"/>
      <c r="O94" s="1"/>
      <c r="P94" s="1"/>
    </row>
    <row r="95" ht="14.25" customHeight="1">
      <c r="A95" s="1"/>
      <c r="B95" s="1"/>
      <c r="C95" s="1"/>
      <c r="D95" s="1"/>
      <c r="E95" s="1"/>
      <c r="F95" s="1"/>
      <c r="G95" s="1"/>
      <c r="H95" s="18" t="s">
        <v>1348</v>
      </c>
      <c r="I95" s="1"/>
      <c r="J95" s="1"/>
      <c r="K95" s="1"/>
      <c r="L95" s="1"/>
      <c r="M95" s="1"/>
      <c r="N95" s="1"/>
      <c r="O95" s="1"/>
      <c r="P95" s="1"/>
    </row>
    <row r="96" ht="14.25" customHeight="1">
      <c r="A96" s="1"/>
      <c r="B96" s="1"/>
      <c r="C96" s="1"/>
      <c r="D96" s="1"/>
      <c r="E96" s="1"/>
      <c r="F96" s="1"/>
      <c r="G96" s="1"/>
      <c r="H96" s="21" t="s">
        <v>1349</v>
      </c>
      <c r="I96" s="1"/>
      <c r="J96" s="1"/>
      <c r="K96" s="1"/>
      <c r="L96" s="1"/>
      <c r="M96" s="1"/>
      <c r="N96" s="1"/>
      <c r="O96" s="1"/>
      <c r="P96" s="1"/>
    </row>
    <row r="97" ht="14.25" customHeight="1">
      <c r="A97" s="1"/>
      <c r="B97" s="1"/>
      <c r="C97" s="1"/>
      <c r="D97" s="1"/>
      <c r="E97" s="1"/>
      <c r="F97" s="1"/>
      <c r="G97" s="1"/>
      <c r="H97" s="18" t="s">
        <v>1350</v>
      </c>
      <c r="I97" s="1"/>
      <c r="J97" s="1"/>
      <c r="K97" s="1"/>
      <c r="L97" s="1"/>
      <c r="M97" s="1"/>
      <c r="N97" s="1"/>
      <c r="O97" s="1"/>
      <c r="P97" s="1"/>
    </row>
    <row r="98" ht="14.25" customHeight="1">
      <c r="A98" s="1"/>
      <c r="B98" s="1"/>
      <c r="C98" s="1"/>
      <c r="D98" s="1"/>
      <c r="E98" s="1"/>
      <c r="F98" s="1"/>
      <c r="G98" s="1"/>
      <c r="H98" s="21" t="s">
        <v>1377</v>
      </c>
      <c r="I98" s="1"/>
      <c r="J98" s="1"/>
      <c r="K98" s="1"/>
      <c r="L98" s="1"/>
      <c r="M98" s="1"/>
      <c r="N98" s="1"/>
      <c r="O98" s="1"/>
      <c r="P98" s="1"/>
    </row>
    <row r="99" ht="14.25" customHeight="1">
      <c r="A99" s="1"/>
      <c r="B99" s="1"/>
      <c r="C99" s="1"/>
      <c r="D99" s="1"/>
      <c r="E99" s="1"/>
      <c r="F99" s="1"/>
      <c r="G99" s="1"/>
      <c r="H99" s="18" t="s">
        <v>1380</v>
      </c>
      <c r="I99" s="1"/>
      <c r="J99" s="1"/>
      <c r="K99" s="1"/>
      <c r="L99" s="1"/>
      <c r="M99" s="1"/>
      <c r="N99" s="1"/>
      <c r="O99" s="1"/>
      <c r="P99" s="1"/>
    </row>
    <row r="100" ht="14.25" customHeight="1">
      <c r="A100" s="1"/>
      <c r="B100" s="1"/>
      <c r="C100" s="1"/>
      <c r="D100" s="1"/>
      <c r="E100" s="1"/>
      <c r="F100" s="1"/>
      <c r="G100" s="1"/>
      <c r="H100" s="1"/>
      <c r="I100" s="1"/>
      <c r="J100" s="1"/>
      <c r="K100" s="1"/>
      <c r="L100" s="1"/>
      <c r="M100" s="1"/>
      <c r="N100" s="1"/>
      <c r="O100" s="1"/>
      <c r="P100" s="1"/>
    </row>
    <row r="101" ht="14.25" customHeight="1">
      <c r="A101" s="1"/>
      <c r="B101" s="1"/>
      <c r="C101" s="1"/>
      <c r="D101" s="1"/>
      <c r="E101" s="1"/>
      <c r="F101" s="1"/>
      <c r="G101" s="1"/>
      <c r="H101" s="1"/>
      <c r="I101" s="1"/>
      <c r="J101" s="1"/>
      <c r="K101" s="1"/>
      <c r="L101" s="1"/>
      <c r="M101" s="1"/>
      <c r="N101" s="1"/>
      <c r="O101" s="1"/>
      <c r="P101" s="1"/>
    </row>
    <row r="102" ht="14.25" customHeight="1">
      <c r="A102" s="1"/>
      <c r="B102" s="1"/>
      <c r="C102" s="1"/>
      <c r="D102" s="1"/>
      <c r="E102" s="1"/>
      <c r="F102" s="1"/>
      <c r="G102" s="1"/>
      <c r="H102" s="1"/>
      <c r="I102" s="1"/>
      <c r="J102" s="1"/>
      <c r="K102" s="1"/>
      <c r="L102" s="1"/>
      <c r="M102" s="1"/>
      <c r="N102" s="1"/>
      <c r="O102" s="1"/>
      <c r="P102" s="1"/>
    </row>
    <row r="103" ht="14.25" customHeight="1">
      <c r="A103" s="1"/>
      <c r="B103" s="1"/>
      <c r="C103" s="1"/>
      <c r="D103" s="1"/>
      <c r="E103" s="1"/>
      <c r="F103" s="1"/>
      <c r="G103" s="1"/>
      <c r="H103" s="1"/>
      <c r="I103" s="1"/>
      <c r="J103" s="1"/>
      <c r="K103" s="1"/>
      <c r="L103" s="1"/>
      <c r="M103" s="1"/>
      <c r="N103" s="1"/>
      <c r="O103" s="1"/>
      <c r="P103" s="1"/>
    </row>
    <row r="104" ht="14.25" customHeight="1">
      <c r="A104" s="1"/>
      <c r="B104" s="1"/>
      <c r="C104" s="1"/>
      <c r="D104" s="1"/>
      <c r="E104" s="1"/>
      <c r="F104" s="1"/>
      <c r="G104" s="1"/>
      <c r="H104" s="1"/>
      <c r="I104" s="1"/>
      <c r="J104" s="1"/>
      <c r="K104" s="1"/>
      <c r="L104" s="1"/>
      <c r="M104" s="1"/>
      <c r="N104" s="1"/>
      <c r="O104" s="1"/>
      <c r="P104" s="1"/>
    </row>
    <row r="105" ht="14.25" customHeight="1">
      <c r="A105" s="1"/>
      <c r="B105" s="1"/>
      <c r="C105" s="1"/>
      <c r="D105" s="1"/>
      <c r="E105" s="1"/>
      <c r="F105" s="1"/>
      <c r="G105" s="1"/>
      <c r="H105" s="1"/>
      <c r="I105" s="1"/>
      <c r="J105" s="1"/>
      <c r="K105" s="1"/>
      <c r="L105" s="1"/>
      <c r="M105" s="1"/>
      <c r="N105" s="1"/>
      <c r="O105" s="1"/>
      <c r="P105" s="1"/>
    </row>
    <row r="106" ht="14.25" customHeight="1">
      <c r="A106" s="1"/>
      <c r="B106" s="1"/>
      <c r="C106" s="1"/>
      <c r="D106" s="1"/>
      <c r="E106" s="1"/>
      <c r="F106" s="1"/>
      <c r="G106" s="1"/>
      <c r="H106" s="1"/>
      <c r="I106" s="1"/>
      <c r="J106" s="1"/>
      <c r="K106" s="1"/>
      <c r="L106" s="1"/>
      <c r="M106" s="1"/>
      <c r="N106" s="1"/>
      <c r="O106" s="1"/>
      <c r="P106" s="1"/>
    </row>
    <row r="107" ht="14.25" customHeight="1">
      <c r="A107" s="1"/>
      <c r="B107" s="1"/>
      <c r="C107" s="1"/>
      <c r="D107" s="1"/>
      <c r="E107" s="1"/>
      <c r="F107" s="1"/>
      <c r="G107" s="1"/>
      <c r="H107" s="1"/>
      <c r="I107" s="1"/>
      <c r="J107" s="1"/>
      <c r="K107" s="1"/>
      <c r="L107" s="1"/>
      <c r="M107" s="1"/>
      <c r="N107" s="1"/>
      <c r="O107" s="1"/>
      <c r="P107" s="1"/>
    </row>
    <row r="108" ht="14.25" customHeight="1">
      <c r="A108" s="1"/>
      <c r="B108" s="1"/>
      <c r="C108" s="1"/>
      <c r="D108" s="1"/>
      <c r="E108" s="1"/>
      <c r="F108" s="1"/>
      <c r="G108" s="1"/>
      <c r="H108" s="1"/>
      <c r="I108" s="1"/>
      <c r="J108" s="1"/>
      <c r="K108" s="1"/>
      <c r="L108" s="1"/>
      <c r="M108" s="1"/>
      <c r="N108" s="1"/>
      <c r="O108" s="1"/>
      <c r="P108" s="1"/>
    </row>
    <row r="109" ht="14.25" customHeight="1">
      <c r="A109" s="1"/>
      <c r="B109" s="1"/>
      <c r="C109" s="1"/>
      <c r="D109" s="1"/>
      <c r="E109" s="1"/>
      <c r="F109" s="1"/>
      <c r="G109" s="1"/>
      <c r="H109" s="1"/>
      <c r="I109" s="1"/>
      <c r="J109" s="1"/>
      <c r="K109" s="1"/>
      <c r="L109" s="1"/>
      <c r="M109" s="1"/>
      <c r="N109" s="1"/>
      <c r="O109" s="1"/>
      <c r="P109" s="1"/>
    </row>
    <row r="110" ht="14.25" customHeight="1">
      <c r="A110" s="1"/>
      <c r="B110" s="1"/>
      <c r="C110" s="1"/>
      <c r="D110" s="1"/>
      <c r="E110" s="1"/>
      <c r="F110" s="1"/>
      <c r="G110" s="1"/>
      <c r="H110" s="1"/>
      <c r="I110" s="1"/>
      <c r="J110" s="1"/>
      <c r="K110" s="1"/>
      <c r="L110" s="1"/>
      <c r="M110" s="1"/>
      <c r="N110" s="1"/>
      <c r="O110" s="1"/>
      <c r="P110" s="1"/>
    </row>
    <row r="111" ht="14.25" customHeight="1">
      <c r="A111" s="1"/>
      <c r="B111" s="1"/>
      <c r="C111" s="1"/>
      <c r="D111" s="1"/>
      <c r="E111" s="1"/>
      <c r="F111" s="1"/>
      <c r="G111" s="1"/>
      <c r="H111" s="1"/>
      <c r="I111" s="1"/>
      <c r="J111" s="1"/>
      <c r="K111" s="1"/>
      <c r="L111" s="1"/>
      <c r="M111" s="1"/>
      <c r="N111" s="1"/>
      <c r="O111" s="1"/>
      <c r="P111" s="1"/>
    </row>
    <row r="112" ht="14.25" customHeight="1">
      <c r="A112" s="1"/>
      <c r="B112" s="1"/>
      <c r="C112" s="1"/>
      <c r="D112" s="1"/>
      <c r="E112" s="1"/>
      <c r="F112" s="1"/>
      <c r="G112" s="1"/>
      <c r="H112" s="1"/>
      <c r="I112" s="1"/>
      <c r="J112" s="1"/>
      <c r="K112" s="1"/>
      <c r="L112" s="1"/>
      <c r="M112" s="1"/>
      <c r="N112" s="1"/>
      <c r="O112" s="1"/>
      <c r="P112" s="1"/>
    </row>
    <row r="113" ht="14.25" customHeight="1">
      <c r="A113" s="1"/>
      <c r="B113" s="1"/>
      <c r="C113" s="1"/>
      <c r="D113" s="1"/>
      <c r="E113" s="1"/>
      <c r="F113" s="1"/>
      <c r="G113" s="1"/>
      <c r="H113" s="1"/>
      <c r="I113" s="1"/>
      <c r="J113" s="1"/>
      <c r="K113" s="1"/>
      <c r="L113" s="1"/>
      <c r="M113" s="1"/>
      <c r="N113" s="1"/>
      <c r="O113" s="1"/>
      <c r="P113" s="1"/>
    </row>
    <row r="114" ht="14.25" customHeight="1">
      <c r="A114" s="1"/>
      <c r="B114" s="1"/>
      <c r="C114" s="1"/>
      <c r="D114" s="1"/>
      <c r="E114" s="1"/>
      <c r="F114" s="1"/>
      <c r="G114" s="1"/>
      <c r="H114" s="1"/>
      <c r="I114" s="1"/>
      <c r="J114" s="1"/>
      <c r="K114" s="1"/>
      <c r="L114" s="1"/>
      <c r="M114" s="1"/>
      <c r="N114" s="1"/>
      <c r="O114" s="1"/>
      <c r="P114" s="1"/>
    </row>
    <row r="115" ht="14.25" customHeight="1">
      <c r="A115" s="1"/>
      <c r="B115" s="1"/>
      <c r="C115" s="1"/>
      <c r="D115" s="1"/>
      <c r="E115" s="1"/>
      <c r="F115" s="1"/>
      <c r="G115" s="1"/>
      <c r="H115" s="1"/>
      <c r="I115" s="1"/>
      <c r="J115" s="1"/>
      <c r="K115" s="1"/>
      <c r="L115" s="1"/>
      <c r="M115" s="1"/>
      <c r="N115" s="1"/>
      <c r="O115" s="1"/>
      <c r="P115" s="1"/>
    </row>
    <row r="116" ht="14.25" customHeight="1">
      <c r="A116" s="1"/>
      <c r="B116" s="1"/>
      <c r="C116" s="1"/>
      <c r="D116" s="1"/>
      <c r="E116" s="1"/>
      <c r="F116" s="1"/>
      <c r="G116" s="1"/>
      <c r="H116" s="1"/>
      <c r="I116" s="1"/>
      <c r="J116" s="1"/>
      <c r="K116" s="1"/>
      <c r="L116" s="1"/>
      <c r="M116" s="1"/>
      <c r="N116" s="1"/>
      <c r="O116" s="1"/>
      <c r="P116" s="1"/>
    </row>
    <row r="117" ht="14.25" customHeight="1">
      <c r="A117" s="1"/>
      <c r="B117" s="1"/>
      <c r="C117" s="1"/>
      <c r="D117" s="1"/>
      <c r="E117" s="1"/>
      <c r="F117" s="1"/>
      <c r="G117" s="1"/>
      <c r="H117" s="1"/>
      <c r="I117" s="1"/>
      <c r="J117" s="1"/>
      <c r="K117" s="1"/>
      <c r="L117" s="1"/>
      <c r="M117" s="1"/>
      <c r="N117" s="1"/>
      <c r="O117" s="1"/>
      <c r="P117" s="1"/>
    </row>
    <row r="118" ht="14.25" customHeight="1">
      <c r="A118" s="1"/>
      <c r="B118" s="1"/>
      <c r="C118" s="1"/>
      <c r="D118" s="1"/>
      <c r="E118" s="1"/>
      <c r="F118" s="1"/>
      <c r="G118" s="1"/>
      <c r="H118" s="1"/>
      <c r="I118" s="1"/>
      <c r="J118" s="1"/>
      <c r="K118" s="1"/>
      <c r="L118" s="1"/>
      <c r="M118" s="1"/>
      <c r="N118" s="1"/>
      <c r="O118" s="1"/>
      <c r="P118" s="1"/>
    </row>
    <row r="119" ht="14.25" customHeight="1">
      <c r="A119" s="1"/>
      <c r="B119" s="1"/>
      <c r="C119" s="1"/>
      <c r="D119" s="1"/>
      <c r="E119" s="1"/>
      <c r="F119" s="1"/>
      <c r="G119" s="1"/>
      <c r="H119" s="1"/>
      <c r="I119" s="1"/>
      <c r="J119" s="1"/>
      <c r="K119" s="1"/>
      <c r="L119" s="1"/>
      <c r="M119" s="1"/>
      <c r="N119" s="1"/>
      <c r="O119" s="1"/>
      <c r="P119" s="1"/>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2" t="s">
        <v>4</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row>
    <row r="2" ht="14.25" customHeight="1">
      <c r="A2" s="2">
        <v>0.0</v>
      </c>
      <c r="B2" s="2">
        <v>1.0</v>
      </c>
      <c r="C2" s="2">
        <v>2.0</v>
      </c>
      <c r="D2" s="2">
        <v>3.0</v>
      </c>
      <c r="E2" s="2">
        <v>4.0</v>
      </c>
      <c r="F2" s="2">
        <v>5.0</v>
      </c>
      <c r="G2" s="2">
        <v>6.0</v>
      </c>
      <c r="H2" s="2">
        <v>7.0</v>
      </c>
      <c r="I2" s="2">
        <v>8.0</v>
      </c>
      <c r="J2" s="2">
        <v>9.0</v>
      </c>
      <c r="K2" s="2">
        <v>10.0</v>
      </c>
      <c r="L2" s="2">
        <v>11.0</v>
      </c>
      <c r="M2" s="2">
        <v>12.0</v>
      </c>
      <c r="N2" s="2">
        <v>13.0</v>
      </c>
      <c r="O2" s="2">
        <v>14.0</v>
      </c>
      <c r="P2" s="2">
        <v>15.0</v>
      </c>
      <c r="Q2" s="2">
        <v>16.0</v>
      </c>
      <c r="R2" s="2">
        <v>17.0</v>
      </c>
      <c r="S2" s="2">
        <v>18.0</v>
      </c>
      <c r="T2" s="2">
        <v>19.0</v>
      </c>
      <c r="U2" s="2">
        <v>20.0</v>
      </c>
      <c r="V2" s="2">
        <v>21.0</v>
      </c>
      <c r="W2" s="2">
        <v>22.0</v>
      </c>
      <c r="X2" s="2">
        <v>23.0</v>
      </c>
      <c r="Y2" s="2">
        <v>24.0</v>
      </c>
      <c r="Z2" s="2">
        <v>25.0</v>
      </c>
      <c r="AA2" s="2">
        <v>26.0</v>
      </c>
      <c r="AB2" s="2">
        <v>27.0</v>
      </c>
      <c r="AC2" s="2">
        <v>28.0</v>
      </c>
      <c r="AD2" s="2">
        <v>29.0</v>
      </c>
      <c r="AE2" s="2">
        <v>30.0</v>
      </c>
      <c r="AF2" s="2">
        <v>31.0</v>
      </c>
      <c r="AG2" s="2">
        <v>32.0</v>
      </c>
      <c r="AH2" s="2">
        <v>33.0</v>
      </c>
      <c r="AI2" s="2">
        <v>34.0</v>
      </c>
      <c r="AJ2" s="2">
        <v>35.0</v>
      </c>
      <c r="AK2" s="2">
        <v>36.0</v>
      </c>
      <c r="AL2" s="2">
        <v>37.0</v>
      </c>
      <c r="AM2" s="2">
        <v>38.0</v>
      </c>
      <c r="AN2" s="2">
        <v>39.0</v>
      </c>
    </row>
    <row r="3" ht="14.25" customHeight="1">
      <c r="A3" s="19" t="s">
        <v>3</v>
      </c>
      <c r="B3" s="19" t="s">
        <v>354</v>
      </c>
      <c r="C3" s="19" t="s">
        <v>356</v>
      </c>
      <c r="D3" s="19" t="s">
        <v>357</v>
      </c>
      <c r="E3" s="19" t="s">
        <v>358</v>
      </c>
      <c r="F3" s="19" t="s">
        <v>359</v>
      </c>
      <c r="G3" s="19" t="s">
        <v>360</v>
      </c>
      <c r="H3" s="19" t="s">
        <v>361</v>
      </c>
      <c r="I3" s="19" t="s">
        <v>362</v>
      </c>
      <c r="J3" s="19" t="s">
        <v>363</v>
      </c>
      <c r="K3" s="19" t="s">
        <v>364</v>
      </c>
      <c r="L3" s="19" t="s">
        <v>365</v>
      </c>
      <c r="M3" s="19" t="s">
        <v>367</v>
      </c>
      <c r="N3" s="19" t="s">
        <v>372</v>
      </c>
      <c r="O3" s="19" t="s">
        <v>374</v>
      </c>
      <c r="P3" s="19" t="s">
        <v>376</v>
      </c>
      <c r="Q3" s="19" t="s">
        <v>434</v>
      </c>
      <c r="R3" s="19" t="s">
        <v>435</v>
      </c>
      <c r="S3" s="19" t="s">
        <v>437</v>
      </c>
      <c r="T3" s="19" t="s">
        <v>438</v>
      </c>
      <c r="U3" s="19" t="s">
        <v>439</v>
      </c>
      <c r="V3" s="19" t="s">
        <v>441</v>
      </c>
      <c r="W3" s="19" t="s">
        <v>442</v>
      </c>
      <c r="X3" s="19" t="s">
        <v>443</v>
      </c>
      <c r="Y3" s="19" t="s">
        <v>444</v>
      </c>
      <c r="Z3" s="19" t="s">
        <v>445</v>
      </c>
      <c r="AA3" s="19" t="s">
        <v>446</v>
      </c>
      <c r="AB3" s="19" t="s">
        <v>447</v>
      </c>
      <c r="AC3" s="19" t="s">
        <v>448</v>
      </c>
      <c r="AD3" s="19" t="s">
        <v>449</v>
      </c>
      <c r="AE3" s="19" t="s">
        <v>451</v>
      </c>
      <c r="AF3" s="19" t="s">
        <v>453</v>
      </c>
      <c r="AG3" s="19" t="s">
        <v>454</v>
      </c>
      <c r="AH3" s="19" t="s">
        <v>455</v>
      </c>
      <c r="AI3" s="19" t="s">
        <v>456</v>
      </c>
      <c r="AJ3" s="19" t="s">
        <v>457</v>
      </c>
      <c r="AK3" s="19" t="s">
        <v>458</v>
      </c>
      <c r="AL3" s="19" t="s">
        <v>459</v>
      </c>
      <c r="AM3" s="19" t="s">
        <v>460</v>
      </c>
      <c r="AN3" s="19" t="s">
        <v>462</v>
      </c>
    </row>
    <row r="4" ht="14.25" customHeight="1">
      <c r="A4" s="5" t="s">
        <v>78</v>
      </c>
      <c r="B4" s="5" t="s">
        <v>339</v>
      </c>
      <c r="C4" s="5" t="s">
        <v>345</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ht="14.25" customHeight="1">
      <c r="A5" s="7" t="s">
        <v>523</v>
      </c>
      <c r="B5" s="7" t="s">
        <v>351</v>
      </c>
      <c r="C5" s="7" t="s">
        <v>355</v>
      </c>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row>
    <row r="6" ht="14.25" customHeight="1">
      <c r="A6" s="5" t="s">
        <v>308</v>
      </c>
      <c r="B6" s="5" t="s">
        <v>351</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ht="14.25" customHeight="1">
      <c r="A7" s="7" t="s">
        <v>712</v>
      </c>
      <c r="B7" s="7" t="s">
        <v>355</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row>
    <row r="8" ht="14.25" customHeight="1">
      <c r="A8" s="5" t="s">
        <v>721</v>
      </c>
      <c r="B8" s="5" t="s">
        <v>370</v>
      </c>
      <c r="C8" s="5" t="s">
        <v>378</v>
      </c>
      <c r="D8" s="5" t="s">
        <v>382</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ht="14.25" customHeight="1">
      <c r="A9" s="7" t="s">
        <v>756</v>
      </c>
      <c r="B9" s="7" t="s">
        <v>370</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row>
    <row r="10" ht="14.25" customHeight="1">
      <c r="A10" s="5" t="s">
        <v>775</v>
      </c>
      <c r="B10" s="5" t="s">
        <v>378</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ht="14.25" customHeight="1">
      <c r="A11" s="7" t="s">
        <v>797</v>
      </c>
      <c r="B11" s="7" t="s">
        <v>382</v>
      </c>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row>
    <row r="12" ht="14.25" customHeight="1">
      <c r="A12" s="5" t="s">
        <v>833</v>
      </c>
      <c r="B12" s="5" t="s">
        <v>384</v>
      </c>
      <c r="C12" s="5" t="s">
        <v>385</v>
      </c>
      <c r="D12" s="5" t="s">
        <v>395</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ht="14.25" customHeight="1">
      <c r="A13" s="7" t="s">
        <v>861</v>
      </c>
      <c r="B13" s="7" t="s">
        <v>384</v>
      </c>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row>
    <row r="14" ht="14.25" customHeight="1">
      <c r="A14" s="5" t="s">
        <v>882</v>
      </c>
      <c r="B14" s="5" t="s">
        <v>385</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ht="14.25" customHeight="1">
      <c r="A15" s="7" t="s">
        <v>911</v>
      </c>
      <c r="B15" s="7" t="s">
        <v>395</v>
      </c>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row>
    <row r="16" ht="14.25" customHeight="1">
      <c r="A16" s="5" t="s">
        <v>996</v>
      </c>
      <c r="B16" s="5" t="s">
        <v>396</v>
      </c>
      <c r="C16" s="5" t="s">
        <v>397</v>
      </c>
      <c r="D16" s="5" t="s">
        <v>398</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ht="14.25" customHeight="1">
      <c r="A17" s="7" t="s">
        <v>1011</v>
      </c>
      <c r="B17" s="7" t="s">
        <v>396</v>
      </c>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row>
    <row r="18" ht="14.25" customHeight="1">
      <c r="A18" s="5" t="s">
        <v>1033</v>
      </c>
      <c r="B18" s="5" t="s">
        <v>397</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ht="14.25" customHeight="1">
      <c r="A19" s="7" t="s">
        <v>1055</v>
      </c>
      <c r="B19" s="7" t="s">
        <v>398</v>
      </c>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row>
    <row r="20" ht="14.25" customHeight="1">
      <c r="A20" s="5" t="s">
        <v>1079</v>
      </c>
      <c r="B20" s="5" t="s">
        <v>423</v>
      </c>
      <c r="C20" s="5" t="s">
        <v>426</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ht="14.25" customHeight="1">
      <c r="A21" s="7" t="s">
        <v>1106</v>
      </c>
      <c r="B21" s="7" t="s">
        <v>423</v>
      </c>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row>
    <row r="22" ht="14.25" customHeight="1">
      <c r="A22" s="5" t="s">
        <v>1122</v>
      </c>
      <c r="B22" s="5" t="s">
        <v>426</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ht="14.25" customHeight="1">
      <c r="A23" s="7" t="s">
        <v>1176</v>
      </c>
      <c r="B23" s="7" t="s">
        <v>431</v>
      </c>
      <c r="C23" s="7" t="s">
        <v>433</v>
      </c>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row>
    <row r="24" ht="14.25" customHeight="1">
      <c r="A24" s="5" t="s">
        <v>1179</v>
      </c>
      <c r="B24" s="5" t="s">
        <v>698</v>
      </c>
      <c r="C24" s="5" t="s">
        <v>722</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row>
    <row r="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row>
    <row r="27"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row>
    <row r="28"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row>
    <row r="29"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row>
    <row r="30"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row>
    <row r="31"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row>
    <row r="32"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row>
    <row r="33"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row>
    <row r="34"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row>
    <row r="35"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row>
    <row r="3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row>
    <row r="37"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row>
    <row r="38"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row>
    <row r="39"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row>
    <row r="40"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row>
    <row r="41"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row>
    <row r="42"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row>
    <row r="43"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row>
    <row r="44"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row>
    <row r="45"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row>
    <row r="4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row>
    <row r="47"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row>
    <row r="48"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row>
    <row r="49"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row>
    <row r="50"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row>
    <row r="51"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row>
    <row r="52"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row>
    <row r="53"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row>
    <row r="54"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row>
    <row r="55"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row>
    <row r="5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row>
    <row r="57"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row>
    <row r="58"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row>
    <row r="59"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row>
    <row r="60"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row>
    <row r="61"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row>
    <row r="62"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row>
  </sheetData>
  <dataValidations>
    <dataValidation type="list" allowBlank="1" showErrorMessage="1" sqref="B4:AN24">
      <formula1>'Climate Zones'!$A$4:$A$42</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8.13"/>
    <col customWidth="1" min="6" max="6" width="9.13"/>
    <col customWidth="1" min="7" max="7" width="9.38"/>
    <col customWidth="1" min="8" max="8" width="21.25"/>
    <col customWidth="1" min="9" max="26" width="7.63"/>
  </cols>
  <sheetData>
    <row r="1" ht="14.25" customHeight="1">
      <c r="A1" s="2" t="s">
        <v>341</v>
      </c>
      <c r="B1" s="1"/>
      <c r="C1" s="1"/>
      <c r="D1" s="1"/>
      <c r="E1" s="1"/>
      <c r="F1" s="1"/>
      <c r="G1" s="1"/>
      <c r="H1" s="1"/>
    </row>
    <row r="2" ht="14.25" customHeight="1">
      <c r="A2" s="1"/>
      <c r="B2" s="1"/>
      <c r="C2" s="1"/>
      <c r="D2" s="1"/>
      <c r="E2" s="1"/>
      <c r="F2" s="1"/>
      <c r="G2" s="1"/>
      <c r="H2" s="1"/>
    </row>
    <row r="3" ht="57.0" customHeight="1">
      <c r="A3" s="6" t="s">
        <v>5</v>
      </c>
      <c r="B3" s="6" t="s">
        <v>344</v>
      </c>
      <c r="C3" s="6" t="s">
        <v>346</v>
      </c>
      <c r="D3" s="6" t="s">
        <v>347</v>
      </c>
      <c r="E3" s="6" t="s">
        <v>348</v>
      </c>
      <c r="F3" s="6" t="s">
        <v>349</v>
      </c>
      <c r="G3" s="6" t="s">
        <v>350</v>
      </c>
      <c r="H3" s="19" t="s">
        <v>53</v>
      </c>
    </row>
    <row r="4" ht="14.25" customHeight="1">
      <c r="A4" s="5" t="s">
        <v>75</v>
      </c>
      <c r="B4" s="5">
        <v>4.0</v>
      </c>
      <c r="C4" s="5" t="s">
        <v>352</v>
      </c>
      <c r="D4" s="5">
        <v>1800.0</v>
      </c>
      <c r="E4" s="5">
        <v>0.0</v>
      </c>
      <c r="F4" s="22">
        <v>0.999</v>
      </c>
      <c r="G4" s="36">
        <v>0.825</v>
      </c>
      <c r="H4" s="5" t="s">
        <v>383</v>
      </c>
    </row>
    <row r="5" ht="14.25" customHeight="1">
      <c r="A5" s="7" t="s">
        <v>75</v>
      </c>
      <c r="B5" s="7">
        <v>4.0</v>
      </c>
      <c r="C5" s="7" t="s">
        <v>352</v>
      </c>
      <c r="D5" s="7">
        <v>1800.0</v>
      </c>
      <c r="E5" s="7">
        <v>1.0</v>
      </c>
      <c r="F5" s="37">
        <v>1.499</v>
      </c>
      <c r="G5" s="38">
        <v>0.825</v>
      </c>
      <c r="H5" s="7" t="s">
        <v>383</v>
      </c>
    </row>
    <row r="6" ht="14.25" customHeight="1">
      <c r="A6" s="5" t="s">
        <v>75</v>
      </c>
      <c r="B6" s="5">
        <v>4.0</v>
      </c>
      <c r="C6" s="5" t="s">
        <v>352</v>
      </c>
      <c r="D6" s="5">
        <v>1800.0</v>
      </c>
      <c r="E6" s="5">
        <v>1.5</v>
      </c>
      <c r="F6" s="22">
        <v>1.999</v>
      </c>
      <c r="G6" s="36">
        <v>0.84</v>
      </c>
      <c r="H6" s="5" t="s">
        <v>383</v>
      </c>
    </row>
    <row r="7" ht="14.25" customHeight="1">
      <c r="A7" s="7" t="s">
        <v>75</v>
      </c>
      <c r="B7" s="7">
        <v>4.0</v>
      </c>
      <c r="C7" s="7" t="s">
        <v>352</v>
      </c>
      <c r="D7" s="7">
        <v>1800.0</v>
      </c>
      <c r="E7" s="7">
        <v>2.0</v>
      </c>
      <c r="F7" s="37">
        <v>2.999</v>
      </c>
      <c r="G7" s="38">
        <v>0.84</v>
      </c>
      <c r="H7" s="7" t="s">
        <v>383</v>
      </c>
    </row>
    <row r="8" ht="14.25" customHeight="1">
      <c r="A8" s="5" t="s">
        <v>75</v>
      </c>
      <c r="B8" s="5">
        <v>4.0</v>
      </c>
      <c r="C8" s="5" t="s">
        <v>352</v>
      </c>
      <c r="D8" s="5">
        <v>1800.0</v>
      </c>
      <c r="E8" s="5">
        <v>3.0</v>
      </c>
      <c r="F8" s="22">
        <v>4.999</v>
      </c>
      <c r="G8" s="36">
        <v>0.875</v>
      </c>
      <c r="H8" s="5" t="s">
        <v>383</v>
      </c>
    </row>
    <row r="9" ht="14.25" customHeight="1">
      <c r="A9" s="7" t="s">
        <v>75</v>
      </c>
      <c r="B9" s="7">
        <v>4.0</v>
      </c>
      <c r="C9" s="7" t="s">
        <v>352</v>
      </c>
      <c r="D9" s="7">
        <v>1800.0</v>
      </c>
      <c r="E9" s="7">
        <v>5.0</v>
      </c>
      <c r="F9" s="37">
        <v>7.499</v>
      </c>
      <c r="G9" s="38">
        <v>0.875</v>
      </c>
      <c r="H9" s="7" t="s">
        <v>383</v>
      </c>
    </row>
    <row r="10" ht="14.25" customHeight="1">
      <c r="A10" s="5" t="s">
        <v>75</v>
      </c>
      <c r="B10" s="5">
        <v>4.0</v>
      </c>
      <c r="C10" s="5" t="s">
        <v>352</v>
      </c>
      <c r="D10" s="5">
        <v>1800.0</v>
      </c>
      <c r="E10" s="5">
        <v>7.5</v>
      </c>
      <c r="F10" s="22">
        <v>9.999</v>
      </c>
      <c r="G10" s="36">
        <v>0.895</v>
      </c>
      <c r="H10" s="5" t="s">
        <v>383</v>
      </c>
    </row>
    <row r="11" ht="14.25" customHeight="1">
      <c r="A11" s="7" t="s">
        <v>75</v>
      </c>
      <c r="B11" s="7">
        <v>4.0</v>
      </c>
      <c r="C11" s="7" t="s">
        <v>352</v>
      </c>
      <c r="D11" s="7">
        <v>1800.0</v>
      </c>
      <c r="E11" s="7">
        <v>10.0</v>
      </c>
      <c r="F11" s="37">
        <v>14.999</v>
      </c>
      <c r="G11" s="38">
        <v>0.895</v>
      </c>
      <c r="H11" s="7" t="s">
        <v>383</v>
      </c>
    </row>
    <row r="12" ht="14.25" customHeight="1">
      <c r="A12" s="5" t="s">
        <v>75</v>
      </c>
      <c r="B12" s="5">
        <v>4.0</v>
      </c>
      <c r="C12" s="5" t="s">
        <v>352</v>
      </c>
      <c r="D12" s="5">
        <v>1800.0</v>
      </c>
      <c r="E12" s="5">
        <v>15.0</v>
      </c>
      <c r="F12" s="22">
        <v>19.999</v>
      </c>
      <c r="G12" s="36">
        <v>0.91</v>
      </c>
      <c r="H12" s="5" t="s">
        <v>383</v>
      </c>
    </row>
    <row r="13" ht="14.25" customHeight="1">
      <c r="A13" s="7" t="s">
        <v>75</v>
      </c>
      <c r="B13" s="7">
        <v>4.0</v>
      </c>
      <c r="C13" s="7" t="s">
        <v>352</v>
      </c>
      <c r="D13" s="7">
        <v>1800.0</v>
      </c>
      <c r="E13" s="7">
        <v>20.0</v>
      </c>
      <c r="F13" s="37">
        <v>24.999</v>
      </c>
      <c r="G13" s="38">
        <v>0.91</v>
      </c>
      <c r="H13" s="7" t="s">
        <v>383</v>
      </c>
    </row>
    <row r="14" ht="14.25" customHeight="1">
      <c r="A14" s="5" t="s">
        <v>75</v>
      </c>
      <c r="B14" s="5">
        <v>4.0</v>
      </c>
      <c r="C14" s="5" t="s">
        <v>352</v>
      </c>
      <c r="D14" s="5">
        <v>1800.0</v>
      </c>
      <c r="E14" s="5">
        <v>25.0</v>
      </c>
      <c r="F14" s="22">
        <v>29.999</v>
      </c>
      <c r="G14" s="36">
        <v>0.924</v>
      </c>
      <c r="H14" s="5" t="s">
        <v>383</v>
      </c>
    </row>
    <row r="15" ht="14.25" customHeight="1">
      <c r="A15" s="7" t="s">
        <v>75</v>
      </c>
      <c r="B15" s="7">
        <v>4.0</v>
      </c>
      <c r="C15" s="7" t="s">
        <v>352</v>
      </c>
      <c r="D15" s="7">
        <v>1800.0</v>
      </c>
      <c r="E15" s="7">
        <v>30.0</v>
      </c>
      <c r="F15" s="37">
        <v>39.999</v>
      </c>
      <c r="G15" s="38">
        <v>0.924</v>
      </c>
      <c r="H15" s="7" t="s">
        <v>383</v>
      </c>
    </row>
    <row r="16" ht="14.25" customHeight="1">
      <c r="A16" s="5" t="s">
        <v>75</v>
      </c>
      <c r="B16" s="5">
        <v>4.0</v>
      </c>
      <c r="C16" s="5" t="s">
        <v>352</v>
      </c>
      <c r="D16" s="5">
        <v>1800.0</v>
      </c>
      <c r="E16" s="5">
        <v>40.0</v>
      </c>
      <c r="F16" s="22">
        <v>49.999</v>
      </c>
      <c r="G16" s="36">
        <v>0.93</v>
      </c>
      <c r="H16" s="5" t="s">
        <v>383</v>
      </c>
    </row>
    <row r="17" ht="14.25" customHeight="1">
      <c r="A17" s="7" t="s">
        <v>75</v>
      </c>
      <c r="B17" s="7">
        <v>4.0</v>
      </c>
      <c r="C17" s="7" t="s">
        <v>352</v>
      </c>
      <c r="D17" s="7">
        <v>1800.0</v>
      </c>
      <c r="E17" s="7">
        <v>50.0</v>
      </c>
      <c r="F17" s="37">
        <v>59.999</v>
      </c>
      <c r="G17" s="38">
        <v>0.93</v>
      </c>
      <c r="H17" s="7" t="s">
        <v>383</v>
      </c>
    </row>
    <row r="18" ht="14.25" customHeight="1">
      <c r="A18" s="5" t="s">
        <v>75</v>
      </c>
      <c r="B18" s="5">
        <v>4.0</v>
      </c>
      <c r="C18" s="5" t="s">
        <v>352</v>
      </c>
      <c r="D18" s="5">
        <v>1800.0</v>
      </c>
      <c r="E18" s="5">
        <v>60.0</v>
      </c>
      <c r="F18" s="22">
        <v>74.999</v>
      </c>
      <c r="G18" s="36">
        <v>0.936</v>
      </c>
      <c r="H18" s="5" t="s">
        <v>383</v>
      </c>
    </row>
    <row r="19" ht="14.25" customHeight="1">
      <c r="A19" s="7" t="s">
        <v>75</v>
      </c>
      <c r="B19" s="7">
        <v>4.0</v>
      </c>
      <c r="C19" s="7" t="s">
        <v>352</v>
      </c>
      <c r="D19" s="7">
        <v>1800.0</v>
      </c>
      <c r="E19" s="7">
        <v>75.0</v>
      </c>
      <c r="F19" s="37">
        <v>99.999</v>
      </c>
      <c r="G19" s="38">
        <v>0.941</v>
      </c>
      <c r="H19" s="7" t="s">
        <v>383</v>
      </c>
    </row>
    <row r="20" ht="14.25" customHeight="1">
      <c r="A20" s="5" t="s">
        <v>75</v>
      </c>
      <c r="B20" s="5">
        <v>4.0</v>
      </c>
      <c r="C20" s="5" t="s">
        <v>352</v>
      </c>
      <c r="D20" s="5">
        <v>1800.0</v>
      </c>
      <c r="E20" s="5">
        <v>100.0</v>
      </c>
      <c r="F20" s="22">
        <v>124.999</v>
      </c>
      <c r="G20" s="36">
        <v>0.945</v>
      </c>
      <c r="H20" s="5" t="s">
        <v>383</v>
      </c>
    </row>
    <row r="21" ht="14.25" customHeight="1">
      <c r="A21" s="7" t="s">
        <v>75</v>
      </c>
      <c r="B21" s="7">
        <v>4.0</v>
      </c>
      <c r="C21" s="7" t="s">
        <v>352</v>
      </c>
      <c r="D21" s="7">
        <v>1800.0</v>
      </c>
      <c r="E21" s="7">
        <v>125.0</v>
      </c>
      <c r="F21" s="37">
        <v>149.999</v>
      </c>
      <c r="G21" s="38">
        <v>0.945</v>
      </c>
      <c r="H21" s="7" t="s">
        <v>383</v>
      </c>
    </row>
    <row r="22" ht="14.25" customHeight="1">
      <c r="A22" s="5" t="s">
        <v>75</v>
      </c>
      <c r="B22" s="5">
        <v>4.0</v>
      </c>
      <c r="C22" s="5" t="s">
        <v>352</v>
      </c>
      <c r="D22" s="5">
        <v>1800.0</v>
      </c>
      <c r="E22" s="5">
        <v>150.0</v>
      </c>
      <c r="F22" s="22">
        <v>199.999</v>
      </c>
      <c r="G22" s="36">
        <v>0.95</v>
      </c>
      <c r="H22" s="5" t="s">
        <v>383</v>
      </c>
    </row>
    <row r="23" ht="14.25" customHeight="1">
      <c r="A23" s="7" t="s">
        <v>75</v>
      </c>
      <c r="B23" s="7">
        <v>4.0</v>
      </c>
      <c r="C23" s="7" t="s">
        <v>352</v>
      </c>
      <c r="D23" s="7">
        <v>1800.0</v>
      </c>
      <c r="E23" s="7">
        <v>200.0</v>
      </c>
      <c r="F23" s="7">
        <v>9999.0</v>
      </c>
      <c r="G23" s="38">
        <v>0.95</v>
      </c>
      <c r="H23" s="7" t="s">
        <v>383</v>
      </c>
    </row>
    <row r="24" ht="14.25" customHeight="1">
      <c r="A24" s="5" t="s">
        <v>174</v>
      </c>
      <c r="B24" s="5">
        <v>4.0</v>
      </c>
      <c r="C24" s="5" t="s">
        <v>352</v>
      </c>
      <c r="D24" s="5">
        <v>1800.0</v>
      </c>
      <c r="E24" s="5">
        <v>0.0</v>
      </c>
      <c r="F24" s="22">
        <v>0.999</v>
      </c>
      <c r="G24" s="36">
        <v>0.825</v>
      </c>
      <c r="H24" s="5" t="s">
        <v>383</v>
      </c>
    </row>
    <row r="25" ht="14.25" customHeight="1">
      <c r="A25" s="7" t="s">
        <v>174</v>
      </c>
      <c r="B25" s="7">
        <v>4.0</v>
      </c>
      <c r="C25" s="7" t="s">
        <v>352</v>
      </c>
      <c r="D25" s="7">
        <v>1800.0</v>
      </c>
      <c r="E25" s="7">
        <v>1.0</v>
      </c>
      <c r="F25" s="37">
        <v>1.499</v>
      </c>
      <c r="G25" s="38">
        <v>0.825</v>
      </c>
      <c r="H25" s="7" t="s">
        <v>383</v>
      </c>
    </row>
    <row r="26" ht="14.25" customHeight="1">
      <c r="A26" s="5" t="s">
        <v>174</v>
      </c>
      <c r="B26" s="5">
        <v>4.0</v>
      </c>
      <c r="C26" s="5" t="s">
        <v>352</v>
      </c>
      <c r="D26" s="5">
        <v>1800.0</v>
      </c>
      <c r="E26" s="5">
        <v>1.5</v>
      </c>
      <c r="F26" s="22">
        <v>1.999</v>
      </c>
      <c r="G26" s="36">
        <v>0.84</v>
      </c>
      <c r="H26" s="5" t="s">
        <v>383</v>
      </c>
    </row>
    <row r="27" ht="14.25" customHeight="1">
      <c r="A27" s="7" t="s">
        <v>174</v>
      </c>
      <c r="B27" s="7">
        <v>4.0</v>
      </c>
      <c r="C27" s="7" t="s">
        <v>352</v>
      </c>
      <c r="D27" s="7">
        <v>1800.0</v>
      </c>
      <c r="E27" s="7">
        <v>2.0</v>
      </c>
      <c r="F27" s="37">
        <v>2.999</v>
      </c>
      <c r="G27" s="38">
        <v>0.84</v>
      </c>
      <c r="H27" s="7" t="s">
        <v>383</v>
      </c>
    </row>
    <row r="28" ht="14.25" customHeight="1">
      <c r="A28" s="5" t="s">
        <v>174</v>
      </c>
      <c r="B28" s="5">
        <v>4.0</v>
      </c>
      <c r="C28" s="5" t="s">
        <v>352</v>
      </c>
      <c r="D28" s="5">
        <v>1800.0</v>
      </c>
      <c r="E28" s="5">
        <v>3.0</v>
      </c>
      <c r="F28" s="22">
        <v>4.999</v>
      </c>
      <c r="G28" s="36">
        <v>0.875</v>
      </c>
      <c r="H28" s="5" t="s">
        <v>383</v>
      </c>
    </row>
    <row r="29" ht="14.25" customHeight="1">
      <c r="A29" s="7" t="s">
        <v>174</v>
      </c>
      <c r="B29" s="7">
        <v>4.0</v>
      </c>
      <c r="C29" s="7" t="s">
        <v>352</v>
      </c>
      <c r="D29" s="7">
        <v>1800.0</v>
      </c>
      <c r="E29" s="7">
        <v>5.0</v>
      </c>
      <c r="F29" s="37">
        <v>7.499</v>
      </c>
      <c r="G29" s="38">
        <v>0.875</v>
      </c>
      <c r="H29" s="7" t="s">
        <v>383</v>
      </c>
    </row>
    <row r="30" ht="14.25" customHeight="1">
      <c r="A30" s="5" t="s">
        <v>174</v>
      </c>
      <c r="B30" s="5">
        <v>4.0</v>
      </c>
      <c r="C30" s="5" t="s">
        <v>352</v>
      </c>
      <c r="D30" s="5">
        <v>1800.0</v>
      </c>
      <c r="E30" s="5">
        <v>7.5</v>
      </c>
      <c r="F30" s="22">
        <v>9.999</v>
      </c>
      <c r="G30" s="36">
        <v>0.895</v>
      </c>
      <c r="H30" s="5" t="s">
        <v>383</v>
      </c>
    </row>
    <row r="31" ht="14.25" customHeight="1">
      <c r="A31" s="7" t="s">
        <v>174</v>
      </c>
      <c r="B31" s="7">
        <v>4.0</v>
      </c>
      <c r="C31" s="7" t="s">
        <v>352</v>
      </c>
      <c r="D31" s="7">
        <v>1800.0</v>
      </c>
      <c r="E31" s="7">
        <v>10.0</v>
      </c>
      <c r="F31" s="37">
        <v>14.999</v>
      </c>
      <c r="G31" s="38">
        <v>0.895</v>
      </c>
      <c r="H31" s="7" t="s">
        <v>383</v>
      </c>
    </row>
    <row r="32" ht="14.25" customHeight="1">
      <c r="A32" s="5" t="s">
        <v>174</v>
      </c>
      <c r="B32" s="5">
        <v>4.0</v>
      </c>
      <c r="C32" s="5" t="s">
        <v>352</v>
      </c>
      <c r="D32" s="5">
        <v>1800.0</v>
      </c>
      <c r="E32" s="5">
        <v>15.0</v>
      </c>
      <c r="F32" s="22">
        <v>19.999</v>
      </c>
      <c r="G32" s="36">
        <v>0.91</v>
      </c>
      <c r="H32" s="5" t="s">
        <v>383</v>
      </c>
    </row>
    <row r="33" ht="14.25" customHeight="1">
      <c r="A33" s="7" t="s">
        <v>174</v>
      </c>
      <c r="B33" s="7">
        <v>4.0</v>
      </c>
      <c r="C33" s="7" t="s">
        <v>352</v>
      </c>
      <c r="D33" s="7">
        <v>1800.0</v>
      </c>
      <c r="E33" s="7">
        <v>20.0</v>
      </c>
      <c r="F33" s="37">
        <v>24.999</v>
      </c>
      <c r="G33" s="38">
        <v>0.91</v>
      </c>
      <c r="H33" s="7" t="s">
        <v>383</v>
      </c>
    </row>
    <row r="34" ht="14.25" customHeight="1">
      <c r="A34" s="5" t="s">
        <v>174</v>
      </c>
      <c r="B34" s="5">
        <v>4.0</v>
      </c>
      <c r="C34" s="5" t="s">
        <v>352</v>
      </c>
      <c r="D34" s="5">
        <v>1800.0</v>
      </c>
      <c r="E34" s="5">
        <v>25.0</v>
      </c>
      <c r="F34" s="22">
        <v>29.999</v>
      </c>
      <c r="G34" s="36">
        <v>0.924</v>
      </c>
      <c r="H34" s="5" t="s">
        <v>383</v>
      </c>
    </row>
    <row r="35" ht="14.25" customHeight="1">
      <c r="A35" s="7" t="s">
        <v>174</v>
      </c>
      <c r="B35" s="7">
        <v>4.0</v>
      </c>
      <c r="C35" s="7" t="s">
        <v>352</v>
      </c>
      <c r="D35" s="7">
        <v>1800.0</v>
      </c>
      <c r="E35" s="7">
        <v>30.0</v>
      </c>
      <c r="F35" s="37">
        <v>39.999</v>
      </c>
      <c r="G35" s="38">
        <v>0.924</v>
      </c>
      <c r="H35" s="7" t="s">
        <v>383</v>
      </c>
    </row>
    <row r="36" ht="14.25" customHeight="1">
      <c r="A36" s="5" t="s">
        <v>174</v>
      </c>
      <c r="B36" s="5">
        <v>4.0</v>
      </c>
      <c r="C36" s="5" t="s">
        <v>352</v>
      </c>
      <c r="D36" s="5">
        <v>1800.0</v>
      </c>
      <c r="E36" s="5">
        <v>40.0</v>
      </c>
      <c r="F36" s="22">
        <v>49.999</v>
      </c>
      <c r="G36" s="36">
        <v>0.93</v>
      </c>
      <c r="H36" s="5" t="s">
        <v>383</v>
      </c>
    </row>
    <row r="37" ht="14.25" customHeight="1">
      <c r="A37" s="7" t="s">
        <v>174</v>
      </c>
      <c r="B37" s="7">
        <v>4.0</v>
      </c>
      <c r="C37" s="7" t="s">
        <v>352</v>
      </c>
      <c r="D37" s="7">
        <v>1800.0</v>
      </c>
      <c r="E37" s="7">
        <v>50.0</v>
      </c>
      <c r="F37" s="37">
        <v>59.999</v>
      </c>
      <c r="G37" s="38">
        <v>0.93</v>
      </c>
      <c r="H37" s="7" t="s">
        <v>383</v>
      </c>
    </row>
    <row r="38" ht="14.25" customHeight="1">
      <c r="A38" s="5" t="s">
        <v>174</v>
      </c>
      <c r="B38" s="5">
        <v>4.0</v>
      </c>
      <c r="C38" s="5" t="s">
        <v>352</v>
      </c>
      <c r="D38" s="5">
        <v>1800.0</v>
      </c>
      <c r="E38" s="5">
        <v>60.0</v>
      </c>
      <c r="F38" s="22">
        <v>74.999</v>
      </c>
      <c r="G38" s="36">
        <v>0.936</v>
      </c>
      <c r="H38" s="5" t="s">
        <v>383</v>
      </c>
    </row>
    <row r="39" ht="14.25" customHeight="1">
      <c r="A39" s="7" t="s">
        <v>174</v>
      </c>
      <c r="B39" s="7">
        <v>4.0</v>
      </c>
      <c r="C39" s="7" t="s">
        <v>352</v>
      </c>
      <c r="D39" s="7">
        <v>1800.0</v>
      </c>
      <c r="E39" s="7">
        <v>75.0</v>
      </c>
      <c r="F39" s="37">
        <v>99.999</v>
      </c>
      <c r="G39" s="38">
        <v>0.941</v>
      </c>
      <c r="H39" s="7" t="s">
        <v>383</v>
      </c>
    </row>
    <row r="40" ht="14.25" customHeight="1">
      <c r="A40" s="5" t="s">
        <v>174</v>
      </c>
      <c r="B40" s="5">
        <v>4.0</v>
      </c>
      <c r="C40" s="5" t="s">
        <v>352</v>
      </c>
      <c r="D40" s="5">
        <v>1800.0</v>
      </c>
      <c r="E40" s="5">
        <v>100.0</v>
      </c>
      <c r="F40" s="22">
        <v>124.999</v>
      </c>
      <c r="G40" s="36">
        <v>0.945</v>
      </c>
      <c r="H40" s="5" t="s">
        <v>383</v>
      </c>
    </row>
    <row r="41" ht="14.25" customHeight="1">
      <c r="A41" s="7" t="s">
        <v>174</v>
      </c>
      <c r="B41" s="7">
        <v>4.0</v>
      </c>
      <c r="C41" s="7" t="s">
        <v>352</v>
      </c>
      <c r="D41" s="7">
        <v>1800.0</v>
      </c>
      <c r="E41" s="7">
        <v>125.0</v>
      </c>
      <c r="F41" s="37">
        <v>149.999</v>
      </c>
      <c r="G41" s="38">
        <v>0.945</v>
      </c>
      <c r="H41" s="7" t="s">
        <v>383</v>
      </c>
    </row>
    <row r="42" ht="14.25" customHeight="1">
      <c r="A42" s="5" t="s">
        <v>174</v>
      </c>
      <c r="B42" s="5">
        <v>4.0</v>
      </c>
      <c r="C42" s="5" t="s">
        <v>352</v>
      </c>
      <c r="D42" s="5">
        <v>1800.0</v>
      </c>
      <c r="E42" s="5">
        <v>150.0</v>
      </c>
      <c r="F42" s="22">
        <v>199.999</v>
      </c>
      <c r="G42" s="36">
        <v>0.95</v>
      </c>
      <c r="H42" s="5" t="s">
        <v>383</v>
      </c>
    </row>
    <row r="43" ht="14.25" customHeight="1">
      <c r="A43" s="7" t="s">
        <v>174</v>
      </c>
      <c r="B43" s="7">
        <v>4.0</v>
      </c>
      <c r="C43" s="7" t="s">
        <v>352</v>
      </c>
      <c r="D43" s="7">
        <v>1800.0</v>
      </c>
      <c r="E43" s="7">
        <v>200.0</v>
      </c>
      <c r="F43" s="7">
        <v>9999.0</v>
      </c>
      <c r="G43" s="38">
        <v>0.95</v>
      </c>
      <c r="H43" s="7" t="s">
        <v>383</v>
      </c>
    </row>
    <row r="44" ht="14.25" customHeight="1">
      <c r="A44" s="5" t="s">
        <v>177</v>
      </c>
      <c r="B44" s="5">
        <v>4.0</v>
      </c>
      <c r="C44" s="5" t="s">
        <v>352</v>
      </c>
      <c r="D44" s="5">
        <v>1800.0</v>
      </c>
      <c r="E44" s="5">
        <v>0.0</v>
      </c>
      <c r="F44" s="22">
        <v>0.999</v>
      </c>
      <c r="G44" s="36">
        <v>0.825</v>
      </c>
      <c r="H44" s="5" t="s">
        <v>383</v>
      </c>
    </row>
    <row r="45" ht="14.25" customHeight="1">
      <c r="A45" s="7" t="s">
        <v>177</v>
      </c>
      <c r="B45" s="7">
        <v>4.0</v>
      </c>
      <c r="C45" s="7" t="s">
        <v>352</v>
      </c>
      <c r="D45" s="7">
        <v>1800.0</v>
      </c>
      <c r="E45" s="7">
        <v>1.0</v>
      </c>
      <c r="F45" s="37">
        <v>1.499</v>
      </c>
      <c r="G45" s="38">
        <v>0.825</v>
      </c>
      <c r="H45" s="7" t="s">
        <v>383</v>
      </c>
    </row>
    <row r="46" ht="14.25" customHeight="1">
      <c r="A46" s="5" t="s">
        <v>177</v>
      </c>
      <c r="B46" s="5">
        <v>4.0</v>
      </c>
      <c r="C46" s="5" t="s">
        <v>352</v>
      </c>
      <c r="D46" s="5">
        <v>1800.0</v>
      </c>
      <c r="E46" s="5">
        <v>1.5</v>
      </c>
      <c r="F46" s="22">
        <v>1.999</v>
      </c>
      <c r="G46" s="36">
        <v>0.84</v>
      </c>
      <c r="H46" s="5" t="s">
        <v>383</v>
      </c>
    </row>
    <row r="47" ht="14.25" customHeight="1">
      <c r="A47" s="7" t="s">
        <v>177</v>
      </c>
      <c r="B47" s="7">
        <v>4.0</v>
      </c>
      <c r="C47" s="7" t="s">
        <v>352</v>
      </c>
      <c r="D47" s="7">
        <v>1800.0</v>
      </c>
      <c r="E47" s="7">
        <v>2.0</v>
      </c>
      <c r="F47" s="37">
        <v>2.999</v>
      </c>
      <c r="G47" s="38">
        <v>0.84</v>
      </c>
      <c r="H47" s="7" t="s">
        <v>383</v>
      </c>
    </row>
    <row r="48" ht="14.25" customHeight="1">
      <c r="A48" s="5" t="s">
        <v>177</v>
      </c>
      <c r="B48" s="5">
        <v>4.0</v>
      </c>
      <c r="C48" s="5" t="s">
        <v>352</v>
      </c>
      <c r="D48" s="5">
        <v>1800.0</v>
      </c>
      <c r="E48" s="5">
        <v>3.0</v>
      </c>
      <c r="F48" s="22">
        <v>4.999</v>
      </c>
      <c r="G48" s="36">
        <v>0.875</v>
      </c>
      <c r="H48" s="5" t="s">
        <v>383</v>
      </c>
    </row>
    <row r="49" ht="14.25" customHeight="1">
      <c r="A49" s="7" t="s">
        <v>177</v>
      </c>
      <c r="B49" s="7">
        <v>4.0</v>
      </c>
      <c r="C49" s="7" t="s">
        <v>352</v>
      </c>
      <c r="D49" s="7">
        <v>1800.0</v>
      </c>
      <c r="E49" s="7">
        <v>5.0</v>
      </c>
      <c r="F49" s="37">
        <v>7.499</v>
      </c>
      <c r="G49" s="38">
        <v>0.875</v>
      </c>
      <c r="H49" s="7" t="s">
        <v>383</v>
      </c>
    </row>
    <row r="50" ht="14.25" customHeight="1">
      <c r="A50" s="5" t="s">
        <v>177</v>
      </c>
      <c r="B50" s="5">
        <v>4.0</v>
      </c>
      <c r="C50" s="5" t="s">
        <v>352</v>
      </c>
      <c r="D50" s="5">
        <v>1800.0</v>
      </c>
      <c r="E50" s="5">
        <v>7.5</v>
      </c>
      <c r="F50" s="22">
        <v>9.999</v>
      </c>
      <c r="G50" s="36">
        <v>0.895</v>
      </c>
      <c r="H50" s="5" t="s">
        <v>383</v>
      </c>
    </row>
    <row r="51" ht="14.25" customHeight="1">
      <c r="A51" s="7" t="s">
        <v>177</v>
      </c>
      <c r="B51" s="7">
        <v>4.0</v>
      </c>
      <c r="C51" s="7" t="s">
        <v>352</v>
      </c>
      <c r="D51" s="7">
        <v>1800.0</v>
      </c>
      <c r="E51" s="7">
        <v>10.0</v>
      </c>
      <c r="F51" s="37">
        <v>14.999</v>
      </c>
      <c r="G51" s="38">
        <v>0.895</v>
      </c>
      <c r="H51" s="7" t="s">
        <v>383</v>
      </c>
    </row>
    <row r="52" ht="14.25" customHeight="1">
      <c r="A52" s="5" t="s">
        <v>177</v>
      </c>
      <c r="B52" s="5">
        <v>4.0</v>
      </c>
      <c r="C52" s="5" t="s">
        <v>352</v>
      </c>
      <c r="D52" s="5">
        <v>1800.0</v>
      </c>
      <c r="E52" s="5">
        <v>15.0</v>
      </c>
      <c r="F52" s="22">
        <v>19.999</v>
      </c>
      <c r="G52" s="36">
        <v>0.91</v>
      </c>
      <c r="H52" s="5" t="s">
        <v>383</v>
      </c>
    </row>
    <row r="53" ht="14.25" customHeight="1">
      <c r="A53" s="7" t="s">
        <v>177</v>
      </c>
      <c r="B53" s="7">
        <v>4.0</v>
      </c>
      <c r="C53" s="7" t="s">
        <v>352</v>
      </c>
      <c r="D53" s="7">
        <v>1800.0</v>
      </c>
      <c r="E53" s="7">
        <v>20.0</v>
      </c>
      <c r="F53" s="37">
        <v>24.999</v>
      </c>
      <c r="G53" s="38">
        <v>0.91</v>
      </c>
      <c r="H53" s="7" t="s">
        <v>383</v>
      </c>
    </row>
    <row r="54" ht="14.25" customHeight="1">
      <c r="A54" s="5" t="s">
        <v>177</v>
      </c>
      <c r="B54" s="5">
        <v>4.0</v>
      </c>
      <c r="C54" s="5" t="s">
        <v>352</v>
      </c>
      <c r="D54" s="5">
        <v>1800.0</v>
      </c>
      <c r="E54" s="5">
        <v>25.0</v>
      </c>
      <c r="F54" s="22">
        <v>29.999</v>
      </c>
      <c r="G54" s="36">
        <v>0.924</v>
      </c>
      <c r="H54" s="5" t="s">
        <v>383</v>
      </c>
    </row>
    <row r="55" ht="14.25" customHeight="1">
      <c r="A55" s="7" t="s">
        <v>177</v>
      </c>
      <c r="B55" s="7">
        <v>4.0</v>
      </c>
      <c r="C55" s="7" t="s">
        <v>352</v>
      </c>
      <c r="D55" s="7">
        <v>1800.0</v>
      </c>
      <c r="E55" s="7">
        <v>30.0</v>
      </c>
      <c r="F55" s="37">
        <v>39.999</v>
      </c>
      <c r="G55" s="38">
        <v>0.924</v>
      </c>
      <c r="H55" s="7" t="s">
        <v>383</v>
      </c>
    </row>
    <row r="56" ht="14.25" customHeight="1">
      <c r="A56" s="5" t="s">
        <v>177</v>
      </c>
      <c r="B56" s="5">
        <v>4.0</v>
      </c>
      <c r="C56" s="5" t="s">
        <v>352</v>
      </c>
      <c r="D56" s="5">
        <v>1800.0</v>
      </c>
      <c r="E56" s="5">
        <v>40.0</v>
      </c>
      <c r="F56" s="22">
        <v>49.999</v>
      </c>
      <c r="G56" s="36">
        <v>0.93</v>
      </c>
      <c r="H56" s="5" t="s">
        <v>383</v>
      </c>
    </row>
    <row r="57" ht="14.25" customHeight="1">
      <c r="A57" s="7" t="s">
        <v>177</v>
      </c>
      <c r="B57" s="7">
        <v>4.0</v>
      </c>
      <c r="C57" s="7" t="s">
        <v>352</v>
      </c>
      <c r="D57" s="7">
        <v>1800.0</v>
      </c>
      <c r="E57" s="7">
        <v>50.0</v>
      </c>
      <c r="F57" s="37">
        <v>59.999</v>
      </c>
      <c r="G57" s="38">
        <v>0.93</v>
      </c>
      <c r="H57" s="7" t="s">
        <v>383</v>
      </c>
    </row>
    <row r="58" ht="14.25" customHeight="1">
      <c r="A58" s="5" t="s">
        <v>177</v>
      </c>
      <c r="B58" s="5">
        <v>4.0</v>
      </c>
      <c r="C58" s="5" t="s">
        <v>352</v>
      </c>
      <c r="D58" s="5">
        <v>1800.0</v>
      </c>
      <c r="E58" s="5">
        <v>60.0</v>
      </c>
      <c r="F58" s="22">
        <v>74.999</v>
      </c>
      <c r="G58" s="36">
        <v>0.936</v>
      </c>
      <c r="H58" s="5" t="s">
        <v>383</v>
      </c>
    </row>
    <row r="59" ht="14.25" customHeight="1">
      <c r="A59" s="7" t="s">
        <v>177</v>
      </c>
      <c r="B59" s="7">
        <v>4.0</v>
      </c>
      <c r="C59" s="7" t="s">
        <v>352</v>
      </c>
      <c r="D59" s="7">
        <v>1800.0</v>
      </c>
      <c r="E59" s="7">
        <v>75.0</v>
      </c>
      <c r="F59" s="37">
        <v>99.999</v>
      </c>
      <c r="G59" s="38">
        <v>0.941</v>
      </c>
      <c r="H59" s="7" t="s">
        <v>383</v>
      </c>
    </row>
    <row r="60" ht="14.25" customHeight="1">
      <c r="A60" s="5" t="s">
        <v>177</v>
      </c>
      <c r="B60" s="5">
        <v>4.0</v>
      </c>
      <c r="C60" s="5" t="s">
        <v>352</v>
      </c>
      <c r="D60" s="5">
        <v>1800.0</v>
      </c>
      <c r="E60" s="5">
        <v>100.0</v>
      </c>
      <c r="F60" s="22">
        <v>124.999</v>
      </c>
      <c r="G60" s="36">
        <v>0.945</v>
      </c>
      <c r="H60" s="5" t="s">
        <v>383</v>
      </c>
    </row>
    <row r="61" ht="14.25" customHeight="1">
      <c r="A61" s="7" t="s">
        <v>177</v>
      </c>
      <c r="B61" s="7">
        <v>4.0</v>
      </c>
      <c r="C61" s="7" t="s">
        <v>352</v>
      </c>
      <c r="D61" s="7">
        <v>1800.0</v>
      </c>
      <c r="E61" s="7">
        <v>125.0</v>
      </c>
      <c r="F61" s="37">
        <v>149.999</v>
      </c>
      <c r="G61" s="38">
        <v>0.945</v>
      </c>
      <c r="H61" s="7" t="s">
        <v>383</v>
      </c>
    </row>
    <row r="62" ht="14.25" customHeight="1">
      <c r="A62" s="5" t="s">
        <v>177</v>
      </c>
      <c r="B62" s="5">
        <v>4.0</v>
      </c>
      <c r="C62" s="5" t="s">
        <v>352</v>
      </c>
      <c r="D62" s="5">
        <v>1800.0</v>
      </c>
      <c r="E62" s="5">
        <v>150.0</v>
      </c>
      <c r="F62" s="22">
        <v>199.999</v>
      </c>
      <c r="G62" s="36">
        <v>0.95</v>
      </c>
      <c r="H62" s="5" t="s">
        <v>383</v>
      </c>
    </row>
    <row r="63" ht="14.25" customHeight="1">
      <c r="A63" s="7" t="s">
        <v>177</v>
      </c>
      <c r="B63" s="7">
        <v>4.0</v>
      </c>
      <c r="C63" s="7" t="s">
        <v>352</v>
      </c>
      <c r="D63" s="7">
        <v>1800.0</v>
      </c>
      <c r="E63" s="7">
        <v>200.0</v>
      </c>
      <c r="F63" s="7">
        <v>9999.0</v>
      </c>
      <c r="G63" s="38">
        <v>0.95</v>
      </c>
      <c r="H63" s="7" t="s">
        <v>383</v>
      </c>
    </row>
    <row r="64" ht="14.25" customHeight="1">
      <c r="A64" s="5" t="s">
        <v>182</v>
      </c>
      <c r="B64" s="5">
        <v>4.0</v>
      </c>
      <c r="C64" s="5" t="s">
        <v>352</v>
      </c>
      <c r="D64" s="5">
        <v>1800.0</v>
      </c>
      <c r="E64" s="5">
        <v>0.0</v>
      </c>
      <c r="F64" s="22">
        <v>0.999</v>
      </c>
      <c r="G64" s="36">
        <v>0.825</v>
      </c>
      <c r="H64" s="5" t="s">
        <v>1147</v>
      </c>
    </row>
    <row r="65" ht="14.25" customHeight="1">
      <c r="A65" s="7" t="s">
        <v>182</v>
      </c>
      <c r="B65" s="7">
        <v>4.0</v>
      </c>
      <c r="C65" s="7" t="s">
        <v>352</v>
      </c>
      <c r="D65" s="7">
        <v>1800.0</v>
      </c>
      <c r="E65" s="7">
        <v>1.0</v>
      </c>
      <c r="F65" s="37">
        <v>1.499</v>
      </c>
      <c r="G65" s="38">
        <v>0.825</v>
      </c>
      <c r="H65" s="7" t="s">
        <v>1147</v>
      </c>
    </row>
    <row r="66" ht="14.25" customHeight="1">
      <c r="A66" s="5" t="s">
        <v>182</v>
      </c>
      <c r="B66" s="5">
        <v>4.0</v>
      </c>
      <c r="C66" s="5" t="s">
        <v>352</v>
      </c>
      <c r="D66" s="5">
        <v>1800.0</v>
      </c>
      <c r="E66" s="5">
        <v>1.5</v>
      </c>
      <c r="F66" s="22">
        <v>1.999</v>
      </c>
      <c r="G66" s="36">
        <v>0.84</v>
      </c>
      <c r="H66" s="5" t="s">
        <v>1147</v>
      </c>
    </row>
    <row r="67" ht="14.25" customHeight="1">
      <c r="A67" s="7" t="s">
        <v>182</v>
      </c>
      <c r="B67" s="7">
        <v>4.0</v>
      </c>
      <c r="C67" s="7" t="s">
        <v>352</v>
      </c>
      <c r="D67" s="7">
        <v>1800.0</v>
      </c>
      <c r="E67" s="7">
        <v>2.0</v>
      </c>
      <c r="F67" s="37">
        <v>2.999</v>
      </c>
      <c r="G67" s="38">
        <v>0.84</v>
      </c>
      <c r="H67" s="7" t="s">
        <v>1147</v>
      </c>
    </row>
    <row r="68" ht="14.25" customHeight="1">
      <c r="A68" s="5" t="s">
        <v>182</v>
      </c>
      <c r="B68" s="5">
        <v>4.0</v>
      </c>
      <c r="C68" s="5" t="s">
        <v>352</v>
      </c>
      <c r="D68" s="5">
        <v>1800.0</v>
      </c>
      <c r="E68" s="5">
        <v>3.0</v>
      </c>
      <c r="F68" s="22">
        <v>4.999</v>
      </c>
      <c r="G68" s="36">
        <v>0.875</v>
      </c>
      <c r="H68" s="5" t="s">
        <v>1147</v>
      </c>
    </row>
    <row r="69" ht="14.25" customHeight="1">
      <c r="A69" s="7" t="s">
        <v>182</v>
      </c>
      <c r="B69" s="7">
        <v>4.0</v>
      </c>
      <c r="C69" s="7" t="s">
        <v>352</v>
      </c>
      <c r="D69" s="7">
        <v>1800.0</v>
      </c>
      <c r="E69" s="7">
        <v>5.0</v>
      </c>
      <c r="F69" s="37">
        <v>7.499</v>
      </c>
      <c r="G69" s="38">
        <v>0.875</v>
      </c>
      <c r="H69" s="7" t="s">
        <v>1147</v>
      </c>
    </row>
    <row r="70" ht="14.25" customHeight="1">
      <c r="A70" s="5" t="s">
        <v>182</v>
      </c>
      <c r="B70" s="5">
        <v>4.0</v>
      </c>
      <c r="C70" s="5" t="s">
        <v>352</v>
      </c>
      <c r="D70" s="5">
        <v>1800.0</v>
      </c>
      <c r="E70" s="5">
        <v>7.5</v>
      </c>
      <c r="F70" s="22">
        <v>9.999</v>
      </c>
      <c r="G70" s="36">
        <v>0.895</v>
      </c>
      <c r="H70" s="5" t="s">
        <v>1147</v>
      </c>
    </row>
    <row r="71" ht="14.25" customHeight="1">
      <c r="A71" s="7" t="s">
        <v>182</v>
      </c>
      <c r="B71" s="7">
        <v>4.0</v>
      </c>
      <c r="C71" s="7" t="s">
        <v>352</v>
      </c>
      <c r="D71" s="7">
        <v>1800.0</v>
      </c>
      <c r="E71" s="7">
        <v>10.0</v>
      </c>
      <c r="F71" s="37">
        <v>14.999</v>
      </c>
      <c r="G71" s="38">
        <v>0.895</v>
      </c>
      <c r="H71" s="7" t="s">
        <v>1147</v>
      </c>
    </row>
    <row r="72" ht="14.25" customHeight="1">
      <c r="A72" s="5" t="s">
        <v>182</v>
      </c>
      <c r="B72" s="5">
        <v>4.0</v>
      </c>
      <c r="C72" s="5" t="s">
        <v>352</v>
      </c>
      <c r="D72" s="5">
        <v>1800.0</v>
      </c>
      <c r="E72" s="5">
        <v>15.0</v>
      </c>
      <c r="F72" s="22">
        <v>19.999</v>
      </c>
      <c r="G72" s="36">
        <v>0.91</v>
      </c>
      <c r="H72" s="5" t="s">
        <v>1147</v>
      </c>
    </row>
    <row r="73" ht="14.25" customHeight="1">
      <c r="A73" s="7" t="s">
        <v>182</v>
      </c>
      <c r="B73" s="7">
        <v>4.0</v>
      </c>
      <c r="C73" s="7" t="s">
        <v>352</v>
      </c>
      <c r="D73" s="7">
        <v>1800.0</v>
      </c>
      <c r="E73" s="7">
        <v>20.0</v>
      </c>
      <c r="F73" s="37">
        <v>24.999</v>
      </c>
      <c r="G73" s="38">
        <v>0.91</v>
      </c>
      <c r="H73" s="7" t="s">
        <v>1147</v>
      </c>
    </row>
    <row r="74" ht="14.25" customHeight="1">
      <c r="A74" s="5" t="s">
        <v>182</v>
      </c>
      <c r="B74" s="5">
        <v>4.0</v>
      </c>
      <c r="C74" s="5" t="s">
        <v>352</v>
      </c>
      <c r="D74" s="5">
        <v>1800.0</v>
      </c>
      <c r="E74" s="5">
        <v>25.0</v>
      </c>
      <c r="F74" s="22">
        <v>29.999</v>
      </c>
      <c r="G74" s="36">
        <v>0.924</v>
      </c>
      <c r="H74" s="5" t="s">
        <v>1147</v>
      </c>
    </row>
    <row r="75" ht="14.25" customHeight="1">
      <c r="A75" s="7" t="s">
        <v>182</v>
      </c>
      <c r="B75" s="7">
        <v>4.0</v>
      </c>
      <c r="C75" s="7" t="s">
        <v>352</v>
      </c>
      <c r="D75" s="7">
        <v>1800.0</v>
      </c>
      <c r="E75" s="7">
        <v>30.0</v>
      </c>
      <c r="F75" s="37">
        <v>39.999</v>
      </c>
      <c r="G75" s="38">
        <v>0.924</v>
      </c>
      <c r="H75" s="7" t="s">
        <v>1147</v>
      </c>
    </row>
    <row r="76" ht="14.25" customHeight="1">
      <c r="A76" s="5" t="s">
        <v>182</v>
      </c>
      <c r="B76" s="5">
        <v>4.0</v>
      </c>
      <c r="C76" s="5" t="s">
        <v>352</v>
      </c>
      <c r="D76" s="5">
        <v>1800.0</v>
      </c>
      <c r="E76" s="5">
        <v>40.0</v>
      </c>
      <c r="F76" s="22">
        <v>49.999</v>
      </c>
      <c r="G76" s="36">
        <v>0.93</v>
      </c>
      <c r="H76" s="5" t="s">
        <v>1147</v>
      </c>
    </row>
    <row r="77" ht="14.25" customHeight="1">
      <c r="A77" s="7" t="s">
        <v>182</v>
      </c>
      <c r="B77" s="7">
        <v>4.0</v>
      </c>
      <c r="C77" s="7" t="s">
        <v>352</v>
      </c>
      <c r="D77" s="7">
        <v>1800.0</v>
      </c>
      <c r="E77" s="7">
        <v>50.0</v>
      </c>
      <c r="F77" s="37">
        <v>59.999</v>
      </c>
      <c r="G77" s="38">
        <v>0.93</v>
      </c>
      <c r="H77" s="7" t="s">
        <v>1147</v>
      </c>
    </row>
    <row r="78" ht="14.25" customHeight="1">
      <c r="A78" s="5" t="s">
        <v>182</v>
      </c>
      <c r="B78" s="5">
        <v>4.0</v>
      </c>
      <c r="C78" s="5" t="s">
        <v>352</v>
      </c>
      <c r="D78" s="5">
        <v>1800.0</v>
      </c>
      <c r="E78" s="5">
        <v>60.0</v>
      </c>
      <c r="F78" s="22">
        <v>74.999</v>
      </c>
      <c r="G78" s="36">
        <v>0.936</v>
      </c>
      <c r="H78" s="5" t="s">
        <v>1147</v>
      </c>
    </row>
    <row r="79" ht="14.25" customHeight="1">
      <c r="A79" s="7" t="s">
        <v>182</v>
      </c>
      <c r="B79" s="7">
        <v>4.0</v>
      </c>
      <c r="C79" s="7" t="s">
        <v>352</v>
      </c>
      <c r="D79" s="7">
        <v>1800.0</v>
      </c>
      <c r="E79" s="7">
        <v>75.0</v>
      </c>
      <c r="F79" s="37">
        <v>99.999</v>
      </c>
      <c r="G79" s="38">
        <v>0.941</v>
      </c>
      <c r="H79" s="7" t="s">
        <v>1147</v>
      </c>
    </row>
    <row r="80" ht="14.25" customHeight="1">
      <c r="A80" s="5" t="s">
        <v>182</v>
      </c>
      <c r="B80" s="5">
        <v>4.0</v>
      </c>
      <c r="C80" s="5" t="s">
        <v>352</v>
      </c>
      <c r="D80" s="5">
        <v>1800.0</v>
      </c>
      <c r="E80" s="5">
        <v>100.0</v>
      </c>
      <c r="F80" s="22">
        <v>124.999</v>
      </c>
      <c r="G80" s="36">
        <v>0.945</v>
      </c>
      <c r="H80" s="5" t="s">
        <v>1147</v>
      </c>
    </row>
    <row r="81" ht="14.25" customHeight="1">
      <c r="A81" s="7" t="s">
        <v>182</v>
      </c>
      <c r="B81" s="7">
        <v>4.0</v>
      </c>
      <c r="C81" s="7" t="s">
        <v>352</v>
      </c>
      <c r="D81" s="7">
        <v>1800.0</v>
      </c>
      <c r="E81" s="7">
        <v>125.0</v>
      </c>
      <c r="F81" s="37">
        <v>149.999</v>
      </c>
      <c r="G81" s="38">
        <v>0.945</v>
      </c>
      <c r="H81" s="7" t="s">
        <v>1147</v>
      </c>
    </row>
    <row r="82" ht="14.25" customHeight="1">
      <c r="A82" s="5" t="s">
        <v>182</v>
      </c>
      <c r="B82" s="5">
        <v>4.0</v>
      </c>
      <c r="C82" s="5" t="s">
        <v>352</v>
      </c>
      <c r="D82" s="5">
        <v>1800.0</v>
      </c>
      <c r="E82" s="5">
        <v>150.0</v>
      </c>
      <c r="F82" s="22">
        <v>199.999</v>
      </c>
      <c r="G82" s="36">
        <v>0.95</v>
      </c>
      <c r="H82" s="5" t="s">
        <v>1147</v>
      </c>
    </row>
    <row r="83" ht="14.25" customHeight="1">
      <c r="A83" s="7" t="s">
        <v>182</v>
      </c>
      <c r="B83" s="7">
        <v>4.0</v>
      </c>
      <c r="C83" s="7" t="s">
        <v>352</v>
      </c>
      <c r="D83" s="7">
        <v>1800.0</v>
      </c>
      <c r="E83" s="7">
        <v>200.0</v>
      </c>
      <c r="F83" s="7">
        <v>9999.0</v>
      </c>
      <c r="G83" s="38">
        <v>0.95</v>
      </c>
      <c r="H83" s="7" t="s">
        <v>1147</v>
      </c>
    </row>
    <row r="84" ht="14.25" customHeight="1">
      <c r="A84" s="5" t="s">
        <v>185</v>
      </c>
      <c r="B84" s="5">
        <v>4.0</v>
      </c>
      <c r="C84" s="5" t="s">
        <v>352</v>
      </c>
      <c r="D84" s="5">
        <v>1800.0</v>
      </c>
      <c r="E84" s="5">
        <v>0.0</v>
      </c>
      <c r="F84" s="22">
        <v>0.999</v>
      </c>
      <c r="G84" s="36">
        <v>0.855</v>
      </c>
      <c r="H84" s="5" t="s">
        <v>1422</v>
      </c>
    </row>
    <row r="85" ht="14.25" customHeight="1">
      <c r="A85" s="7" t="s">
        <v>185</v>
      </c>
      <c r="B85" s="7">
        <v>4.0</v>
      </c>
      <c r="C85" s="7" t="s">
        <v>352</v>
      </c>
      <c r="D85" s="7">
        <v>1800.0</v>
      </c>
      <c r="E85" s="7">
        <v>1.0</v>
      </c>
      <c r="F85" s="37">
        <v>1.499</v>
      </c>
      <c r="G85" s="38">
        <v>0.855</v>
      </c>
      <c r="H85" s="7" t="s">
        <v>1422</v>
      </c>
    </row>
    <row r="86" ht="14.25" customHeight="1">
      <c r="A86" s="5" t="s">
        <v>185</v>
      </c>
      <c r="B86" s="5">
        <v>4.0</v>
      </c>
      <c r="C86" s="5" t="s">
        <v>352</v>
      </c>
      <c r="D86" s="5">
        <v>1800.0</v>
      </c>
      <c r="E86" s="5">
        <v>1.5</v>
      </c>
      <c r="F86" s="22">
        <v>1.999</v>
      </c>
      <c r="G86" s="36">
        <v>0.865</v>
      </c>
      <c r="H86" s="5" t="s">
        <v>1422</v>
      </c>
    </row>
    <row r="87" ht="14.25" customHeight="1">
      <c r="A87" s="7" t="s">
        <v>185</v>
      </c>
      <c r="B87" s="7">
        <v>4.0</v>
      </c>
      <c r="C87" s="7" t="s">
        <v>352</v>
      </c>
      <c r="D87" s="7">
        <v>1800.0</v>
      </c>
      <c r="E87" s="7">
        <v>2.0</v>
      </c>
      <c r="F87" s="37">
        <v>2.999</v>
      </c>
      <c r="G87" s="38">
        <v>0.865</v>
      </c>
      <c r="H87" s="7" t="s">
        <v>1422</v>
      </c>
    </row>
    <row r="88" ht="14.25" customHeight="1">
      <c r="A88" s="5" t="s">
        <v>185</v>
      </c>
      <c r="B88" s="5">
        <v>4.0</v>
      </c>
      <c r="C88" s="5" t="s">
        <v>352</v>
      </c>
      <c r="D88" s="5">
        <v>1800.0</v>
      </c>
      <c r="E88" s="5">
        <v>3.0</v>
      </c>
      <c r="F88" s="22">
        <v>4.999</v>
      </c>
      <c r="G88" s="36">
        <v>0.895</v>
      </c>
      <c r="H88" s="5" t="s">
        <v>1422</v>
      </c>
    </row>
    <row r="89" ht="14.25" customHeight="1">
      <c r="A89" s="7" t="s">
        <v>185</v>
      </c>
      <c r="B89" s="7">
        <v>4.0</v>
      </c>
      <c r="C89" s="7" t="s">
        <v>352</v>
      </c>
      <c r="D89" s="7">
        <v>1800.0</v>
      </c>
      <c r="E89" s="7">
        <v>5.0</v>
      </c>
      <c r="F89" s="37">
        <v>7.499</v>
      </c>
      <c r="G89" s="38">
        <v>0.895</v>
      </c>
      <c r="H89" s="7" t="s">
        <v>1422</v>
      </c>
    </row>
    <row r="90" ht="14.25" customHeight="1">
      <c r="A90" s="5" t="s">
        <v>185</v>
      </c>
      <c r="B90" s="5">
        <v>4.0</v>
      </c>
      <c r="C90" s="5" t="s">
        <v>352</v>
      </c>
      <c r="D90" s="5">
        <v>1800.0</v>
      </c>
      <c r="E90" s="5">
        <v>7.5</v>
      </c>
      <c r="F90" s="22">
        <v>9.999</v>
      </c>
      <c r="G90" s="36">
        <v>0.917</v>
      </c>
      <c r="H90" s="5" t="s">
        <v>1422</v>
      </c>
    </row>
    <row r="91" ht="14.25" customHeight="1">
      <c r="A91" s="7" t="s">
        <v>185</v>
      </c>
      <c r="B91" s="7">
        <v>4.0</v>
      </c>
      <c r="C91" s="7" t="s">
        <v>352</v>
      </c>
      <c r="D91" s="7">
        <v>1800.0</v>
      </c>
      <c r="E91" s="7">
        <v>10.0</v>
      </c>
      <c r="F91" s="37">
        <v>14.999</v>
      </c>
      <c r="G91" s="38">
        <v>0.917</v>
      </c>
      <c r="H91" s="7" t="s">
        <v>1422</v>
      </c>
    </row>
    <row r="92" ht="14.25" customHeight="1">
      <c r="A92" s="5" t="s">
        <v>185</v>
      </c>
      <c r="B92" s="5">
        <v>4.0</v>
      </c>
      <c r="C92" s="5" t="s">
        <v>352</v>
      </c>
      <c r="D92" s="5">
        <v>1800.0</v>
      </c>
      <c r="E92" s="5">
        <v>15.0</v>
      </c>
      <c r="F92" s="22">
        <v>19.999</v>
      </c>
      <c r="G92" s="36">
        <v>0.924</v>
      </c>
      <c r="H92" s="5" t="s">
        <v>1422</v>
      </c>
    </row>
    <row r="93" ht="14.25" customHeight="1">
      <c r="A93" s="7" t="s">
        <v>185</v>
      </c>
      <c r="B93" s="7">
        <v>4.0</v>
      </c>
      <c r="C93" s="7" t="s">
        <v>352</v>
      </c>
      <c r="D93" s="7">
        <v>1800.0</v>
      </c>
      <c r="E93" s="7">
        <v>20.0</v>
      </c>
      <c r="F93" s="37">
        <v>24.9999</v>
      </c>
      <c r="G93" s="38">
        <v>0.93</v>
      </c>
      <c r="H93" s="7" t="s">
        <v>1422</v>
      </c>
    </row>
    <row r="94" ht="14.25" customHeight="1">
      <c r="A94" s="5" t="s">
        <v>185</v>
      </c>
      <c r="B94" s="5">
        <v>4.0</v>
      </c>
      <c r="C94" s="5" t="s">
        <v>352</v>
      </c>
      <c r="D94" s="5">
        <v>1800.0</v>
      </c>
      <c r="E94" s="5">
        <v>25.0</v>
      </c>
      <c r="F94" s="22">
        <v>29.999</v>
      </c>
      <c r="G94" s="36">
        <v>0.936</v>
      </c>
      <c r="H94" s="5" t="s">
        <v>1422</v>
      </c>
    </row>
    <row r="95" ht="14.25" customHeight="1">
      <c r="A95" s="7" t="s">
        <v>185</v>
      </c>
      <c r="B95" s="7">
        <v>4.0</v>
      </c>
      <c r="C95" s="7" t="s">
        <v>352</v>
      </c>
      <c r="D95" s="7">
        <v>1800.0</v>
      </c>
      <c r="E95" s="7">
        <v>30.0</v>
      </c>
      <c r="F95" s="37">
        <v>39.999</v>
      </c>
      <c r="G95" s="38">
        <v>0.936</v>
      </c>
      <c r="H95" s="7" t="s">
        <v>1422</v>
      </c>
    </row>
    <row r="96" ht="14.25" customHeight="1">
      <c r="A96" s="5" t="s">
        <v>185</v>
      </c>
      <c r="B96" s="5">
        <v>4.0</v>
      </c>
      <c r="C96" s="5" t="s">
        <v>352</v>
      </c>
      <c r="D96" s="5">
        <v>1800.0</v>
      </c>
      <c r="E96" s="5">
        <v>40.0</v>
      </c>
      <c r="F96" s="22">
        <v>49.999</v>
      </c>
      <c r="G96" s="36">
        <v>0.941</v>
      </c>
      <c r="H96" s="5" t="s">
        <v>1422</v>
      </c>
    </row>
    <row r="97" ht="14.25" customHeight="1">
      <c r="A97" s="7" t="s">
        <v>185</v>
      </c>
      <c r="B97" s="7">
        <v>4.0</v>
      </c>
      <c r="C97" s="7" t="s">
        <v>352</v>
      </c>
      <c r="D97" s="7">
        <v>1800.0</v>
      </c>
      <c r="E97" s="7">
        <v>50.0</v>
      </c>
      <c r="F97" s="37">
        <v>59.999</v>
      </c>
      <c r="G97" s="38">
        <v>0.945</v>
      </c>
      <c r="H97" s="7" t="s">
        <v>1422</v>
      </c>
    </row>
    <row r="98" ht="14.25" customHeight="1">
      <c r="A98" s="5" t="s">
        <v>185</v>
      </c>
      <c r="B98" s="5">
        <v>4.0</v>
      </c>
      <c r="C98" s="5" t="s">
        <v>352</v>
      </c>
      <c r="D98" s="5">
        <v>1800.0</v>
      </c>
      <c r="E98" s="5">
        <v>60.0</v>
      </c>
      <c r="F98" s="22">
        <v>74.999</v>
      </c>
      <c r="G98" s="36">
        <v>0.95</v>
      </c>
      <c r="H98" s="5" t="s">
        <v>1422</v>
      </c>
    </row>
    <row r="99" ht="14.25" customHeight="1">
      <c r="A99" s="7" t="s">
        <v>185</v>
      </c>
      <c r="B99" s="7">
        <v>4.0</v>
      </c>
      <c r="C99" s="7" t="s">
        <v>352</v>
      </c>
      <c r="D99" s="7">
        <v>1800.0</v>
      </c>
      <c r="E99" s="7">
        <v>75.0</v>
      </c>
      <c r="F99" s="37">
        <v>99.999</v>
      </c>
      <c r="G99" s="38">
        <v>0.954</v>
      </c>
      <c r="H99" s="7" t="s">
        <v>1422</v>
      </c>
    </row>
    <row r="100" ht="14.25" customHeight="1">
      <c r="A100" s="5" t="s">
        <v>185</v>
      </c>
      <c r="B100" s="5">
        <v>4.0</v>
      </c>
      <c r="C100" s="5" t="s">
        <v>352</v>
      </c>
      <c r="D100" s="5">
        <v>1800.0</v>
      </c>
      <c r="E100" s="5">
        <v>100.0</v>
      </c>
      <c r="F100" s="22">
        <v>124.999</v>
      </c>
      <c r="G100" s="36">
        <v>0.954</v>
      </c>
      <c r="H100" s="5" t="s">
        <v>1422</v>
      </c>
    </row>
    <row r="101" ht="14.25" customHeight="1">
      <c r="A101" s="7" t="s">
        <v>185</v>
      </c>
      <c r="B101" s="7">
        <v>4.0</v>
      </c>
      <c r="C101" s="7" t="s">
        <v>352</v>
      </c>
      <c r="D101" s="7">
        <v>1800.0</v>
      </c>
      <c r="E101" s="7">
        <v>125.0</v>
      </c>
      <c r="F101" s="37">
        <v>149.999</v>
      </c>
      <c r="G101" s="38">
        <v>0.954</v>
      </c>
      <c r="H101" s="7" t="s">
        <v>1422</v>
      </c>
    </row>
    <row r="102" ht="14.25" customHeight="1">
      <c r="A102" s="5" t="s">
        <v>185</v>
      </c>
      <c r="B102" s="5">
        <v>4.0</v>
      </c>
      <c r="C102" s="5" t="s">
        <v>352</v>
      </c>
      <c r="D102" s="5">
        <v>1800.0</v>
      </c>
      <c r="E102" s="5">
        <v>150.0</v>
      </c>
      <c r="F102" s="22">
        <v>199.999</v>
      </c>
      <c r="G102" s="36">
        <v>0.958</v>
      </c>
      <c r="H102" s="5" t="s">
        <v>1422</v>
      </c>
    </row>
    <row r="103" ht="14.25" customHeight="1">
      <c r="A103" s="7" t="s">
        <v>185</v>
      </c>
      <c r="B103" s="7">
        <v>4.0</v>
      </c>
      <c r="C103" s="7" t="s">
        <v>352</v>
      </c>
      <c r="D103" s="7">
        <v>1800.0</v>
      </c>
      <c r="E103" s="7">
        <v>200.0</v>
      </c>
      <c r="F103" s="37">
        <v>249.999</v>
      </c>
      <c r="G103" s="38">
        <v>0.962</v>
      </c>
      <c r="H103" s="7" t="s">
        <v>1422</v>
      </c>
    </row>
    <row r="104" ht="14.25" customHeight="1">
      <c r="A104" s="5" t="s">
        <v>185</v>
      </c>
      <c r="B104" s="5">
        <v>4.0</v>
      </c>
      <c r="C104" s="5" t="s">
        <v>352</v>
      </c>
      <c r="D104" s="5">
        <v>1800.0</v>
      </c>
      <c r="E104" s="5">
        <v>250.0</v>
      </c>
      <c r="F104" s="22">
        <v>299.999</v>
      </c>
      <c r="G104" s="36">
        <v>0.962</v>
      </c>
      <c r="H104" s="5" t="s">
        <v>1422</v>
      </c>
    </row>
    <row r="105" ht="14.25" customHeight="1">
      <c r="A105" s="7" t="s">
        <v>185</v>
      </c>
      <c r="B105" s="7">
        <v>4.0</v>
      </c>
      <c r="C105" s="7" t="s">
        <v>352</v>
      </c>
      <c r="D105" s="7">
        <v>1800.0</v>
      </c>
      <c r="E105" s="7">
        <v>300.0</v>
      </c>
      <c r="F105" s="37">
        <v>349.999</v>
      </c>
      <c r="G105" s="38">
        <v>0.962</v>
      </c>
      <c r="H105" s="7" t="s">
        <v>1422</v>
      </c>
    </row>
    <row r="106" ht="14.25" customHeight="1">
      <c r="A106" s="5" t="s">
        <v>185</v>
      </c>
      <c r="B106" s="5">
        <v>4.0</v>
      </c>
      <c r="C106" s="5" t="s">
        <v>352</v>
      </c>
      <c r="D106" s="5">
        <v>1800.0</v>
      </c>
      <c r="E106" s="5">
        <v>350.0</v>
      </c>
      <c r="F106" s="22">
        <v>399.999</v>
      </c>
      <c r="G106" s="36">
        <v>0.962</v>
      </c>
      <c r="H106" s="5" t="s">
        <v>1422</v>
      </c>
    </row>
    <row r="107" ht="14.25" customHeight="1">
      <c r="A107" s="7" t="s">
        <v>185</v>
      </c>
      <c r="B107" s="7">
        <v>4.0</v>
      </c>
      <c r="C107" s="7" t="s">
        <v>352</v>
      </c>
      <c r="D107" s="7">
        <v>1800.0</v>
      </c>
      <c r="E107" s="7">
        <v>400.0</v>
      </c>
      <c r="F107" s="37">
        <v>449.999</v>
      </c>
      <c r="G107" s="38">
        <v>0.962</v>
      </c>
      <c r="H107" s="7" t="s">
        <v>1422</v>
      </c>
    </row>
    <row r="108" ht="14.25" customHeight="1">
      <c r="A108" s="5" t="s">
        <v>185</v>
      </c>
      <c r="B108" s="5">
        <v>4.0</v>
      </c>
      <c r="C108" s="5" t="s">
        <v>352</v>
      </c>
      <c r="D108" s="5">
        <v>1800.0</v>
      </c>
      <c r="E108" s="5">
        <v>450.0</v>
      </c>
      <c r="F108" s="22">
        <v>499.999</v>
      </c>
      <c r="G108" s="36">
        <v>0.962</v>
      </c>
      <c r="H108" s="5" t="s">
        <v>1422</v>
      </c>
    </row>
    <row r="109" ht="14.25" customHeight="1">
      <c r="A109" s="7" t="s">
        <v>185</v>
      </c>
      <c r="B109" s="7">
        <v>4.0</v>
      </c>
      <c r="C109" s="7" t="s">
        <v>352</v>
      </c>
      <c r="D109" s="7">
        <v>1800.0</v>
      </c>
      <c r="E109" s="7">
        <v>500.0</v>
      </c>
      <c r="F109" s="7">
        <v>9999.0</v>
      </c>
      <c r="G109" s="38">
        <v>0.962</v>
      </c>
      <c r="H109" s="7" t="s">
        <v>1422</v>
      </c>
    </row>
    <row r="110" ht="14.25" customHeight="1">
      <c r="A110" s="5" t="s">
        <v>189</v>
      </c>
      <c r="B110" s="5">
        <v>4.0</v>
      </c>
      <c r="C110" s="5" t="s">
        <v>352</v>
      </c>
      <c r="D110" s="5">
        <v>1800.0</v>
      </c>
      <c r="E110" s="5">
        <v>0.0</v>
      </c>
      <c r="F110" s="22">
        <v>0.999</v>
      </c>
      <c r="G110" s="36">
        <v>0.855</v>
      </c>
      <c r="H110" s="5"/>
    </row>
    <row r="111" ht="14.25" customHeight="1">
      <c r="A111" s="7" t="s">
        <v>189</v>
      </c>
      <c r="B111" s="7">
        <v>4.0</v>
      </c>
      <c r="C111" s="7" t="s">
        <v>352</v>
      </c>
      <c r="D111" s="7">
        <v>1800.0</v>
      </c>
      <c r="E111" s="7">
        <v>1.0</v>
      </c>
      <c r="F111" s="37">
        <v>1.499</v>
      </c>
      <c r="G111" s="38">
        <v>0.855</v>
      </c>
      <c r="H111" s="7"/>
    </row>
    <row r="112" ht="14.25" customHeight="1">
      <c r="A112" s="5" t="s">
        <v>189</v>
      </c>
      <c r="B112" s="5">
        <v>4.0</v>
      </c>
      <c r="C112" s="5" t="s">
        <v>352</v>
      </c>
      <c r="D112" s="5">
        <v>1800.0</v>
      </c>
      <c r="E112" s="5">
        <v>1.5</v>
      </c>
      <c r="F112" s="22">
        <v>1.999</v>
      </c>
      <c r="G112" s="36">
        <v>0.865</v>
      </c>
      <c r="H112" s="5"/>
    </row>
    <row r="113" ht="14.25" customHeight="1">
      <c r="A113" s="7" t="s">
        <v>189</v>
      </c>
      <c r="B113" s="7">
        <v>4.0</v>
      </c>
      <c r="C113" s="7" t="s">
        <v>352</v>
      </c>
      <c r="D113" s="7">
        <v>1800.0</v>
      </c>
      <c r="E113" s="7">
        <v>2.0</v>
      </c>
      <c r="F113" s="37">
        <v>2.999</v>
      </c>
      <c r="G113" s="38">
        <v>0.865</v>
      </c>
      <c r="H113" s="7"/>
    </row>
    <row r="114" ht="14.25" customHeight="1">
      <c r="A114" s="5" t="s">
        <v>189</v>
      </c>
      <c r="B114" s="5">
        <v>4.0</v>
      </c>
      <c r="C114" s="5" t="s">
        <v>352</v>
      </c>
      <c r="D114" s="5">
        <v>1800.0</v>
      </c>
      <c r="E114" s="5">
        <v>3.0</v>
      </c>
      <c r="F114" s="22">
        <v>4.999</v>
      </c>
      <c r="G114" s="36">
        <v>0.895</v>
      </c>
      <c r="H114" s="5"/>
    </row>
    <row r="115" ht="14.25" customHeight="1">
      <c r="A115" s="7" t="s">
        <v>189</v>
      </c>
      <c r="B115" s="7">
        <v>4.0</v>
      </c>
      <c r="C115" s="7" t="s">
        <v>352</v>
      </c>
      <c r="D115" s="7">
        <v>1800.0</v>
      </c>
      <c r="E115" s="7">
        <v>5.0</v>
      </c>
      <c r="F115" s="37">
        <v>7.499</v>
      </c>
      <c r="G115" s="38">
        <v>0.895</v>
      </c>
      <c r="H115" s="7"/>
    </row>
    <row r="116" ht="14.25" customHeight="1">
      <c r="A116" s="5" t="s">
        <v>189</v>
      </c>
      <c r="B116" s="5">
        <v>4.0</v>
      </c>
      <c r="C116" s="5" t="s">
        <v>352</v>
      </c>
      <c r="D116" s="5">
        <v>1800.0</v>
      </c>
      <c r="E116" s="5">
        <v>7.5</v>
      </c>
      <c r="F116" s="22">
        <v>9.999</v>
      </c>
      <c r="G116" s="36">
        <v>0.917</v>
      </c>
      <c r="H116" s="5"/>
    </row>
    <row r="117" ht="14.25" customHeight="1">
      <c r="A117" s="7" t="s">
        <v>189</v>
      </c>
      <c r="B117" s="7">
        <v>4.0</v>
      </c>
      <c r="C117" s="7" t="s">
        <v>352</v>
      </c>
      <c r="D117" s="7">
        <v>1800.0</v>
      </c>
      <c r="E117" s="7">
        <v>10.0</v>
      </c>
      <c r="F117" s="37">
        <v>14.999</v>
      </c>
      <c r="G117" s="38">
        <v>0.917</v>
      </c>
      <c r="H117" s="7"/>
    </row>
    <row r="118" ht="14.25" customHeight="1">
      <c r="A118" s="5" t="s">
        <v>189</v>
      </c>
      <c r="B118" s="5">
        <v>4.0</v>
      </c>
      <c r="C118" s="5" t="s">
        <v>352</v>
      </c>
      <c r="D118" s="5">
        <v>1800.0</v>
      </c>
      <c r="E118" s="5">
        <v>15.0</v>
      </c>
      <c r="F118" s="22">
        <v>19.999</v>
      </c>
      <c r="G118" s="36">
        <v>0.924</v>
      </c>
      <c r="H118" s="5"/>
    </row>
    <row r="119" ht="14.25" customHeight="1">
      <c r="A119" s="7" t="s">
        <v>189</v>
      </c>
      <c r="B119" s="7">
        <v>4.0</v>
      </c>
      <c r="C119" s="7" t="s">
        <v>352</v>
      </c>
      <c r="D119" s="7">
        <v>1800.0</v>
      </c>
      <c r="E119" s="7">
        <v>20.0</v>
      </c>
      <c r="F119" s="37">
        <v>24.999</v>
      </c>
      <c r="G119" s="38">
        <v>0.93</v>
      </c>
      <c r="H119" s="7"/>
    </row>
    <row r="120" ht="14.25" customHeight="1">
      <c r="A120" s="5" t="s">
        <v>189</v>
      </c>
      <c r="B120" s="5">
        <v>4.0</v>
      </c>
      <c r="C120" s="5" t="s">
        <v>352</v>
      </c>
      <c r="D120" s="5">
        <v>1800.0</v>
      </c>
      <c r="E120" s="5">
        <v>25.0</v>
      </c>
      <c r="F120" s="22">
        <v>29.999</v>
      </c>
      <c r="G120" s="36">
        <v>0.936</v>
      </c>
      <c r="H120" s="5"/>
    </row>
    <row r="121" ht="14.25" customHeight="1">
      <c r="A121" s="7" t="s">
        <v>189</v>
      </c>
      <c r="B121" s="7">
        <v>4.0</v>
      </c>
      <c r="C121" s="7" t="s">
        <v>352</v>
      </c>
      <c r="D121" s="7">
        <v>1800.0</v>
      </c>
      <c r="E121" s="7">
        <v>30.0</v>
      </c>
      <c r="F121" s="37">
        <v>39.999</v>
      </c>
      <c r="G121" s="38">
        <v>0.936</v>
      </c>
      <c r="H121" s="7"/>
    </row>
    <row r="122" ht="14.25" customHeight="1">
      <c r="A122" s="5" t="s">
        <v>189</v>
      </c>
      <c r="B122" s="5">
        <v>4.0</v>
      </c>
      <c r="C122" s="5" t="s">
        <v>352</v>
      </c>
      <c r="D122" s="5">
        <v>1800.0</v>
      </c>
      <c r="E122" s="5">
        <v>40.0</v>
      </c>
      <c r="F122" s="22">
        <v>49.999</v>
      </c>
      <c r="G122" s="36">
        <v>0.941</v>
      </c>
      <c r="H122" s="5"/>
    </row>
    <row r="123" ht="14.25" customHeight="1">
      <c r="A123" s="7" t="s">
        <v>189</v>
      </c>
      <c r="B123" s="7">
        <v>4.0</v>
      </c>
      <c r="C123" s="7" t="s">
        <v>352</v>
      </c>
      <c r="D123" s="7">
        <v>1800.0</v>
      </c>
      <c r="E123" s="7">
        <v>50.0</v>
      </c>
      <c r="F123" s="37">
        <v>59.999</v>
      </c>
      <c r="G123" s="38">
        <v>0.945</v>
      </c>
      <c r="H123" s="7"/>
    </row>
    <row r="124" ht="14.25" customHeight="1">
      <c r="A124" s="5" t="s">
        <v>189</v>
      </c>
      <c r="B124" s="5">
        <v>4.0</v>
      </c>
      <c r="C124" s="5" t="s">
        <v>352</v>
      </c>
      <c r="D124" s="5">
        <v>1800.0</v>
      </c>
      <c r="E124" s="5">
        <v>60.0</v>
      </c>
      <c r="F124" s="22">
        <v>74.999</v>
      </c>
      <c r="G124" s="36">
        <v>0.95</v>
      </c>
      <c r="H124" s="5"/>
    </row>
    <row r="125" ht="14.25" customHeight="1">
      <c r="A125" s="7" t="s">
        <v>189</v>
      </c>
      <c r="B125" s="7">
        <v>4.0</v>
      </c>
      <c r="C125" s="7" t="s">
        <v>352</v>
      </c>
      <c r="D125" s="7">
        <v>1800.0</v>
      </c>
      <c r="E125" s="7">
        <v>75.0</v>
      </c>
      <c r="F125" s="37">
        <v>99.999</v>
      </c>
      <c r="G125" s="38">
        <v>0.954</v>
      </c>
      <c r="H125" s="7"/>
    </row>
    <row r="126" ht="14.25" customHeight="1">
      <c r="A126" s="5" t="s">
        <v>189</v>
      </c>
      <c r="B126" s="5">
        <v>4.0</v>
      </c>
      <c r="C126" s="5" t="s">
        <v>352</v>
      </c>
      <c r="D126" s="5">
        <v>1800.0</v>
      </c>
      <c r="E126" s="5">
        <v>100.0</v>
      </c>
      <c r="F126" s="22">
        <v>124.999</v>
      </c>
      <c r="G126" s="36">
        <v>0.954</v>
      </c>
      <c r="H126" s="5"/>
    </row>
    <row r="127" ht="14.25" customHeight="1">
      <c r="A127" s="7" t="s">
        <v>189</v>
      </c>
      <c r="B127" s="7">
        <v>4.0</v>
      </c>
      <c r="C127" s="7" t="s">
        <v>352</v>
      </c>
      <c r="D127" s="7">
        <v>1800.0</v>
      </c>
      <c r="E127" s="7">
        <v>125.0</v>
      </c>
      <c r="F127" s="37">
        <v>149.999</v>
      </c>
      <c r="G127" s="38">
        <v>0.954</v>
      </c>
      <c r="H127" s="7"/>
    </row>
    <row r="128" ht="14.25" customHeight="1">
      <c r="A128" s="5" t="s">
        <v>189</v>
      </c>
      <c r="B128" s="5">
        <v>4.0</v>
      </c>
      <c r="C128" s="5" t="s">
        <v>352</v>
      </c>
      <c r="D128" s="5">
        <v>1800.0</v>
      </c>
      <c r="E128" s="5">
        <v>150.0</v>
      </c>
      <c r="F128" s="22">
        <v>199.999</v>
      </c>
      <c r="G128" s="36">
        <v>0.958</v>
      </c>
      <c r="H128" s="5"/>
    </row>
    <row r="129" ht="14.25" customHeight="1">
      <c r="A129" s="7" t="s">
        <v>189</v>
      </c>
      <c r="B129" s="7">
        <v>4.0</v>
      </c>
      <c r="C129" s="7" t="s">
        <v>352</v>
      </c>
      <c r="D129" s="7">
        <v>1800.0</v>
      </c>
      <c r="E129" s="7">
        <v>200.0</v>
      </c>
      <c r="F129" s="37">
        <v>249.999</v>
      </c>
      <c r="G129" s="38">
        <v>0.962</v>
      </c>
      <c r="H129" s="7"/>
    </row>
    <row r="130" ht="14.25" customHeight="1">
      <c r="A130" s="5" t="s">
        <v>189</v>
      </c>
      <c r="B130" s="5">
        <v>4.0</v>
      </c>
      <c r="C130" s="5" t="s">
        <v>352</v>
      </c>
      <c r="D130" s="5">
        <v>1800.0</v>
      </c>
      <c r="E130" s="5">
        <v>250.0</v>
      </c>
      <c r="F130" s="22">
        <v>299.999</v>
      </c>
      <c r="G130" s="36">
        <v>0.95</v>
      </c>
      <c r="H130" s="5"/>
    </row>
    <row r="131" ht="14.25" customHeight="1">
      <c r="A131" s="7" t="s">
        <v>189</v>
      </c>
      <c r="B131" s="7">
        <v>4.0</v>
      </c>
      <c r="C131" s="7" t="s">
        <v>352</v>
      </c>
      <c r="D131" s="7">
        <v>1800.0</v>
      </c>
      <c r="E131" s="7">
        <v>300.0</v>
      </c>
      <c r="F131" s="37">
        <v>349.999</v>
      </c>
      <c r="G131" s="38">
        <v>0.954</v>
      </c>
      <c r="H131" s="7"/>
    </row>
    <row r="132" ht="14.25" customHeight="1">
      <c r="A132" s="5" t="s">
        <v>189</v>
      </c>
      <c r="B132" s="5">
        <v>4.0</v>
      </c>
      <c r="C132" s="5" t="s">
        <v>352</v>
      </c>
      <c r="D132" s="5">
        <v>1800.0</v>
      </c>
      <c r="E132" s="5">
        <v>350.0</v>
      </c>
      <c r="F132" s="22">
        <v>399.999</v>
      </c>
      <c r="G132" s="36">
        <v>0.954</v>
      </c>
      <c r="H132" s="5"/>
    </row>
    <row r="133" ht="14.25" customHeight="1">
      <c r="A133" s="7" t="s">
        <v>189</v>
      </c>
      <c r="B133" s="7">
        <v>4.0</v>
      </c>
      <c r="C133" s="7" t="s">
        <v>352</v>
      </c>
      <c r="D133" s="7">
        <v>1800.0</v>
      </c>
      <c r="E133" s="7">
        <v>400.0</v>
      </c>
      <c r="F133" s="37">
        <v>449.999</v>
      </c>
      <c r="G133" s="38">
        <v>0.954</v>
      </c>
      <c r="H133" s="7"/>
    </row>
    <row r="134" ht="14.25" customHeight="1">
      <c r="A134" s="5" t="s">
        <v>189</v>
      </c>
      <c r="B134" s="5">
        <v>4.0</v>
      </c>
      <c r="C134" s="5" t="s">
        <v>352</v>
      </c>
      <c r="D134" s="5">
        <v>1800.0</v>
      </c>
      <c r="E134" s="5">
        <v>450.0</v>
      </c>
      <c r="F134" s="22">
        <v>499.999</v>
      </c>
      <c r="G134" s="36">
        <v>0.954</v>
      </c>
      <c r="H134" s="5"/>
    </row>
    <row r="135" ht="14.25" customHeight="1">
      <c r="A135" s="7" t="s">
        <v>189</v>
      </c>
      <c r="B135" s="7">
        <v>4.0</v>
      </c>
      <c r="C135" s="7" t="s">
        <v>352</v>
      </c>
      <c r="D135" s="7">
        <v>1800.0</v>
      </c>
      <c r="E135" s="7">
        <v>500.0</v>
      </c>
      <c r="F135" s="7">
        <v>9999.0</v>
      </c>
      <c r="G135" s="38">
        <v>0.954</v>
      </c>
      <c r="H135" s="7"/>
    </row>
    <row r="136" ht="14.25" customHeight="1">
      <c r="A136" s="1"/>
      <c r="B136" s="1"/>
      <c r="C136" s="1"/>
      <c r="D136" s="1"/>
      <c r="E136" s="1"/>
      <c r="F136" s="1"/>
      <c r="G136" s="1"/>
      <c r="H136" s="1"/>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sheetData>
  <autoFilter ref="$A$3:$H$135">
    <filterColumn colId="0">
      <filters>
        <filter val="90.1-2013"/>
        <filter val="DOE Ref 1980-2004"/>
        <filter val="90.1-2010"/>
        <filter val="DOE Ref Pre-1980"/>
        <filter val="90.1-2004"/>
        <filter val="90.1-2007"/>
      </filters>
    </filterColumn>
  </autoFil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2" t="s">
        <v>206</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6" t="s">
        <v>5</v>
      </c>
      <c r="B3" s="6" t="s">
        <v>210</v>
      </c>
      <c r="C3" s="6" t="s">
        <v>257</v>
      </c>
      <c r="D3" s="6" t="s">
        <v>258</v>
      </c>
      <c r="E3" s="6" t="s">
        <v>259</v>
      </c>
      <c r="F3" s="6" t="s">
        <v>260</v>
      </c>
      <c r="G3" s="6" t="s">
        <v>261</v>
      </c>
      <c r="H3" s="6" t="s">
        <v>262</v>
      </c>
      <c r="I3" s="6" t="s">
        <v>263</v>
      </c>
      <c r="J3" s="19" t="s">
        <v>264</v>
      </c>
      <c r="K3" s="19" t="s">
        <v>265</v>
      </c>
      <c r="L3" s="19" t="s">
        <v>266</v>
      </c>
      <c r="M3" s="19" t="s">
        <v>53</v>
      </c>
    </row>
    <row r="4" ht="14.25" customHeight="1">
      <c r="A4" s="5" t="s">
        <v>75</v>
      </c>
      <c r="B4" s="5" t="s">
        <v>268</v>
      </c>
      <c r="C4" s="5" t="s">
        <v>269</v>
      </c>
      <c r="D4" s="5"/>
      <c r="E4" s="5"/>
      <c r="F4" s="5">
        <v>0.0</v>
      </c>
      <c r="G4" s="5">
        <v>149.99</v>
      </c>
      <c r="H4" s="5">
        <v>1.303</v>
      </c>
      <c r="I4" s="5"/>
      <c r="J4" s="5"/>
      <c r="K4" s="5"/>
      <c r="L4" s="5"/>
      <c r="M4" s="5" t="s">
        <v>274</v>
      </c>
    </row>
    <row r="5" ht="14.25" customHeight="1">
      <c r="A5" s="7" t="s">
        <v>75</v>
      </c>
      <c r="B5" s="7" t="s">
        <v>268</v>
      </c>
      <c r="C5" s="7" t="s">
        <v>269</v>
      </c>
      <c r="D5" s="7"/>
      <c r="E5" s="7"/>
      <c r="F5" s="7">
        <v>150.0</v>
      </c>
      <c r="G5" s="7">
        <v>299.99</v>
      </c>
      <c r="H5" s="7">
        <v>1.332</v>
      </c>
      <c r="I5" s="7"/>
      <c r="J5" s="7"/>
      <c r="K5" s="7"/>
      <c r="L5" s="7"/>
      <c r="M5" s="7" t="s">
        <v>274</v>
      </c>
    </row>
    <row r="6" ht="14.25" customHeight="1">
      <c r="A6" s="5" t="s">
        <v>75</v>
      </c>
      <c r="B6" s="5" t="s">
        <v>268</v>
      </c>
      <c r="C6" s="5" t="s">
        <v>269</v>
      </c>
      <c r="D6" s="5"/>
      <c r="E6" s="5"/>
      <c r="F6" s="5">
        <v>300.0</v>
      </c>
      <c r="G6" s="5">
        <v>9999.0</v>
      </c>
      <c r="H6" s="5">
        <v>1.332</v>
      </c>
      <c r="I6" s="5"/>
      <c r="J6" s="5"/>
      <c r="K6" s="5"/>
      <c r="L6" s="5"/>
      <c r="M6" s="5" t="s">
        <v>274</v>
      </c>
    </row>
    <row r="7" ht="14.25" customHeight="1">
      <c r="A7" s="7" t="s">
        <v>75</v>
      </c>
      <c r="B7" s="7" t="s">
        <v>268</v>
      </c>
      <c r="C7" s="7" t="s">
        <v>316</v>
      </c>
      <c r="D7" s="7"/>
      <c r="E7" s="7"/>
      <c r="F7" s="7">
        <v>0.0</v>
      </c>
      <c r="G7" s="7">
        <v>149.99</v>
      </c>
      <c r="H7" s="7">
        <v>1.303</v>
      </c>
      <c r="I7" s="7"/>
      <c r="J7" s="7"/>
      <c r="K7" s="7"/>
      <c r="L7" s="7"/>
      <c r="M7" s="7" t="s">
        <v>274</v>
      </c>
    </row>
    <row r="8" ht="14.25" customHeight="1">
      <c r="A8" s="5" t="s">
        <v>75</v>
      </c>
      <c r="B8" s="5" t="s">
        <v>268</v>
      </c>
      <c r="C8" s="5" t="s">
        <v>316</v>
      </c>
      <c r="D8" s="5"/>
      <c r="E8" s="5"/>
      <c r="F8" s="5">
        <v>150.0</v>
      </c>
      <c r="G8" s="5">
        <v>299.99</v>
      </c>
      <c r="H8" s="5">
        <v>1.332</v>
      </c>
      <c r="I8" s="5"/>
      <c r="J8" s="5"/>
      <c r="K8" s="5"/>
      <c r="L8" s="5"/>
      <c r="M8" s="5" t="s">
        <v>274</v>
      </c>
    </row>
    <row r="9" ht="14.25" customHeight="1">
      <c r="A9" s="7" t="s">
        <v>75</v>
      </c>
      <c r="B9" s="7" t="s">
        <v>268</v>
      </c>
      <c r="C9" s="7" t="s">
        <v>316</v>
      </c>
      <c r="D9" s="7"/>
      <c r="E9" s="7"/>
      <c r="F9" s="7">
        <v>300.0</v>
      </c>
      <c r="G9" s="7">
        <v>9999.0</v>
      </c>
      <c r="H9" s="7">
        <v>1.332</v>
      </c>
      <c r="I9" s="7"/>
      <c r="J9" s="7"/>
      <c r="K9" s="7"/>
      <c r="L9" s="7"/>
      <c r="M9" s="7" t="s">
        <v>274</v>
      </c>
    </row>
    <row r="10" ht="14.25" customHeight="1">
      <c r="A10" s="5" t="s">
        <v>75</v>
      </c>
      <c r="B10" s="5" t="s">
        <v>645</v>
      </c>
      <c r="C10" s="5"/>
      <c r="D10" s="5" t="s">
        <v>646</v>
      </c>
      <c r="E10" s="5"/>
      <c r="F10" s="5">
        <v>0.0</v>
      </c>
      <c r="G10" s="5">
        <v>149.99</v>
      </c>
      <c r="H10" s="5">
        <v>0.884</v>
      </c>
      <c r="I10" s="5"/>
      <c r="J10" s="5"/>
      <c r="K10" s="5"/>
      <c r="L10" s="5"/>
      <c r="M10" s="5" t="s">
        <v>274</v>
      </c>
    </row>
    <row r="11" ht="14.25" customHeight="1">
      <c r="A11" s="7" t="s">
        <v>75</v>
      </c>
      <c r="B11" s="7" t="s">
        <v>645</v>
      </c>
      <c r="C11" s="7"/>
      <c r="D11" s="7" t="s">
        <v>646</v>
      </c>
      <c r="E11" s="7"/>
      <c r="F11" s="7">
        <v>150.0</v>
      </c>
      <c r="G11" s="7">
        <v>299.99</v>
      </c>
      <c r="H11" s="7">
        <v>0.884</v>
      </c>
      <c r="I11" s="7"/>
      <c r="J11" s="7"/>
      <c r="K11" s="7"/>
      <c r="L11" s="7"/>
      <c r="M11" s="7" t="s">
        <v>274</v>
      </c>
    </row>
    <row r="12" ht="14.25" customHeight="1">
      <c r="A12" s="5" t="s">
        <v>75</v>
      </c>
      <c r="B12" s="5" t="s">
        <v>645</v>
      </c>
      <c r="C12" s="5"/>
      <c r="D12" s="5" t="s">
        <v>646</v>
      </c>
      <c r="E12" s="5"/>
      <c r="F12" s="5">
        <v>300.0</v>
      </c>
      <c r="G12" s="5">
        <v>9999.0</v>
      </c>
      <c r="H12" s="5">
        <v>0.884</v>
      </c>
      <c r="I12" s="5"/>
      <c r="J12" s="5"/>
      <c r="K12" s="5"/>
      <c r="L12" s="5"/>
      <c r="M12" s="5" t="s">
        <v>274</v>
      </c>
    </row>
    <row r="13" ht="14.25" customHeight="1">
      <c r="A13" s="7" t="s">
        <v>75</v>
      </c>
      <c r="B13" s="7" t="s">
        <v>645</v>
      </c>
      <c r="C13" s="7"/>
      <c r="D13" s="7" t="s">
        <v>790</v>
      </c>
      <c r="E13" s="7"/>
      <c r="F13" s="7">
        <v>0.0</v>
      </c>
      <c r="G13" s="7">
        <v>149.99</v>
      </c>
      <c r="H13" s="7">
        <v>0.852</v>
      </c>
      <c r="I13" s="7"/>
      <c r="J13" s="7"/>
      <c r="K13" s="7"/>
      <c r="L13" s="7"/>
      <c r="M13" s="7" t="s">
        <v>274</v>
      </c>
    </row>
    <row r="14" ht="14.25" customHeight="1">
      <c r="A14" s="5" t="s">
        <v>75</v>
      </c>
      <c r="B14" s="5" t="s">
        <v>645</v>
      </c>
      <c r="C14" s="5"/>
      <c r="D14" s="5" t="s">
        <v>790</v>
      </c>
      <c r="E14" s="5"/>
      <c r="F14" s="5">
        <v>150.0</v>
      </c>
      <c r="G14" s="5">
        <v>299.99</v>
      </c>
      <c r="H14" s="5">
        <v>0.782</v>
      </c>
      <c r="I14" s="5"/>
      <c r="J14" s="5"/>
      <c r="K14" s="5"/>
      <c r="L14" s="5"/>
      <c r="M14" s="5" t="s">
        <v>274</v>
      </c>
    </row>
    <row r="15" ht="14.25" customHeight="1">
      <c r="A15" s="7" t="s">
        <v>75</v>
      </c>
      <c r="B15" s="7" t="s">
        <v>645</v>
      </c>
      <c r="C15" s="7"/>
      <c r="D15" s="7" t="s">
        <v>790</v>
      </c>
      <c r="E15" s="7"/>
      <c r="F15" s="7">
        <v>300.0</v>
      </c>
      <c r="G15" s="7">
        <v>9999.0</v>
      </c>
      <c r="H15" s="7">
        <v>0.688</v>
      </c>
      <c r="I15" s="7"/>
      <c r="J15" s="7"/>
      <c r="K15" s="7"/>
      <c r="L15" s="7"/>
      <c r="M15" s="7" t="s">
        <v>274</v>
      </c>
    </row>
    <row r="16" ht="14.25" customHeight="1">
      <c r="A16" s="5" t="s">
        <v>75</v>
      </c>
      <c r="B16" s="5" t="s">
        <v>645</v>
      </c>
      <c r="C16" s="5"/>
      <c r="D16" s="5" t="s">
        <v>804</v>
      </c>
      <c r="E16" s="5"/>
      <c r="F16" s="5">
        <v>0.0</v>
      </c>
      <c r="G16" s="5">
        <v>149.99</v>
      </c>
      <c r="H16" s="5">
        <v>0.852</v>
      </c>
      <c r="I16" s="5"/>
      <c r="J16" s="5"/>
      <c r="K16" s="5"/>
      <c r="L16" s="5"/>
      <c r="M16" s="5" t="s">
        <v>274</v>
      </c>
    </row>
    <row r="17" ht="14.25" customHeight="1">
      <c r="A17" s="7" t="s">
        <v>75</v>
      </c>
      <c r="B17" s="7" t="s">
        <v>645</v>
      </c>
      <c r="C17" s="7"/>
      <c r="D17" s="7" t="s">
        <v>804</v>
      </c>
      <c r="E17" s="7"/>
      <c r="F17" s="7">
        <v>150.0</v>
      </c>
      <c r="G17" s="7">
        <v>299.99</v>
      </c>
      <c r="H17" s="7">
        <v>0.782</v>
      </c>
      <c r="I17" s="7"/>
      <c r="J17" s="7"/>
      <c r="K17" s="7"/>
      <c r="L17" s="7"/>
      <c r="M17" s="7" t="s">
        <v>274</v>
      </c>
    </row>
    <row r="18" ht="14.25" customHeight="1">
      <c r="A18" s="5" t="s">
        <v>75</v>
      </c>
      <c r="B18" s="5" t="s">
        <v>645</v>
      </c>
      <c r="C18" s="5"/>
      <c r="D18" s="5" t="s">
        <v>804</v>
      </c>
      <c r="E18" s="5"/>
      <c r="F18" s="5">
        <v>300.0</v>
      </c>
      <c r="G18" s="5">
        <v>9999.0</v>
      </c>
      <c r="H18" s="5">
        <v>0.688</v>
      </c>
      <c r="I18" s="5"/>
      <c r="J18" s="5"/>
      <c r="K18" s="5"/>
      <c r="L18" s="5"/>
      <c r="M18" s="5" t="s">
        <v>274</v>
      </c>
    </row>
    <row r="19" ht="14.25" customHeight="1">
      <c r="A19" s="7" t="s">
        <v>75</v>
      </c>
      <c r="B19" s="7" t="s">
        <v>645</v>
      </c>
      <c r="C19" s="7"/>
      <c r="D19" s="7" t="s">
        <v>826</v>
      </c>
      <c r="E19" s="7"/>
      <c r="F19" s="7">
        <v>0.0</v>
      </c>
      <c r="G19" s="7">
        <v>149.99</v>
      </c>
      <c r="H19" s="7">
        <v>0.776</v>
      </c>
      <c r="I19" s="7"/>
      <c r="J19" s="7"/>
      <c r="K19" s="7"/>
      <c r="L19" s="7"/>
      <c r="M19" s="7" t="s">
        <v>274</v>
      </c>
    </row>
    <row r="20" ht="14.25" customHeight="1">
      <c r="A20" s="5" t="s">
        <v>75</v>
      </c>
      <c r="B20" s="5" t="s">
        <v>645</v>
      </c>
      <c r="C20" s="5"/>
      <c r="D20" s="5" t="s">
        <v>826</v>
      </c>
      <c r="E20" s="5"/>
      <c r="F20" s="5">
        <v>150.0</v>
      </c>
      <c r="G20" s="5">
        <v>299.99</v>
      </c>
      <c r="H20" s="5">
        <v>0.713</v>
      </c>
      <c r="I20" s="5"/>
      <c r="J20" s="5"/>
      <c r="K20" s="5"/>
      <c r="L20" s="5"/>
      <c r="M20" s="5" t="s">
        <v>274</v>
      </c>
    </row>
    <row r="21" ht="14.25" customHeight="1">
      <c r="A21" s="7" t="s">
        <v>75</v>
      </c>
      <c r="B21" s="7" t="s">
        <v>645</v>
      </c>
      <c r="C21" s="7"/>
      <c r="D21" s="7" t="s">
        <v>826</v>
      </c>
      <c r="E21" s="7"/>
      <c r="F21" s="7">
        <v>300.0</v>
      </c>
      <c r="G21" s="7">
        <v>9999.0</v>
      </c>
      <c r="H21" s="7">
        <v>0.635</v>
      </c>
      <c r="I21" s="7"/>
      <c r="J21" s="7"/>
      <c r="K21" s="7"/>
      <c r="L21" s="7"/>
      <c r="M21" s="7" t="s">
        <v>274</v>
      </c>
    </row>
    <row r="22" ht="14.25" customHeight="1">
      <c r="A22" s="5" t="s">
        <v>75</v>
      </c>
      <c r="B22" s="5" t="s">
        <v>268</v>
      </c>
      <c r="C22" s="5"/>
      <c r="D22" s="5"/>
      <c r="E22" s="5" t="s">
        <v>922</v>
      </c>
      <c r="F22" s="5">
        <v>0.0</v>
      </c>
      <c r="G22" s="5">
        <v>9999.0</v>
      </c>
      <c r="H22" s="5">
        <v>6.395</v>
      </c>
      <c r="I22" s="5"/>
      <c r="J22" s="5"/>
      <c r="K22" s="5"/>
      <c r="L22" s="5"/>
      <c r="M22" s="5" t="s">
        <v>274</v>
      </c>
    </row>
    <row r="23" ht="14.25" customHeight="1">
      <c r="A23" s="7" t="s">
        <v>75</v>
      </c>
      <c r="B23" s="7" t="s">
        <v>645</v>
      </c>
      <c r="C23" s="7"/>
      <c r="D23" s="7"/>
      <c r="E23" s="7" t="s">
        <v>922</v>
      </c>
      <c r="F23" s="7">
        <v>0.0</v>
      </c>
      <c r="G23" s="7">
        <v>9999.0</v>
      </c>
      <c r="H23" s="7">
        <v>5.097</v>
      </c>
      <c r="I23" s="7"/>
      <c r="J23" s="7"/>
      <c r="K23" s="7"/>
      <c r="L23" s="7"/>
      <c r="M23" s="7" t="s">
        <v>274</v>
      </c>
    </row>
    <row r="24" ht="14.25" customHeight="1">
      <c r="A24" s="5" t="s">
        <v>75</v>
      </c>
      <c r="B24" s="5"/>
      <c r="C24" s="5"/>
      <c r="D24" s="5"/>
      <c r="E24" s="5" t="s">
        <v>1025</v>
      </c>
      <c r="F24" s="5">
        <v>0.0</v>
      </c>
      <c r="G24" s="5">
        <v>9999.0</v>
      </c>
      <c r="H24" s="5">
        <v>3.589</v>
      </c>
      <c r="I24" s="5"/>
      <c r="J24" s="5"/>
      <c r="K24" s="5"/>
      <c r="L24" s="5"/>
      <c r="M24" s="5" t="s">
        <v>274</v>
      </c>
    </row>
    <row r="25" ht="14.25" customHeight="1">
      <c r="A25" s="7" t="s">
        <v>75</v>
      </c>
      <c r="B25" s="7"/>
      <c r="C25" s="7"/>
      <c r="D25" s="7"/>
      <c r="E25" s="7" t="s">
        <v>1031</v>
      </c>
      <c r="F25" s="7">
        <v>0.0</v>
      </c>
      <c r="G25" s="7">
        <v>9999.0</v>
      </c>
      <c r="H25" s="7">
        <v>3.589</v>
      </c>
      <c r="I25" s="7"/>
      <c r="J25" s="7"/>
      <c r="K25" s="7"/>
      <c r="L25" s="7"/>
      <c r="M25" s="7" t="s">
        <v>274</v>
      </c>
    </row>
    <row r="26" ht="14.25" customHeight="1">
      <c r="A26" s="5" t="s">
        <v>174</v>
      </c>
      <c r="B26" s="5" t="s">
        <v>268</v>
      </c>
      <c r="C26" s="5" t="s">
        <v>269</v>
      </c>
      <c r="D26" s="5"/>
      <c r="E26" s="5"/>
      <c r="F26" s="5">
        <v>150.0</v>
      </c>
      <c r="G26" s="5">
        <v>9999.0</v>
      </c>
      <c r="H26" s="5">
        <v>1.407</v>
      </c>
      <c r="I26" s="5">
        <v>1.407</v>
      </c>
      <c r="J26" s="5"/>
      <c r="K26" s="5"/>
      <c r="L26" s="5"/>
      <c r="M26" s="5" t="s">
        <v>659</v>
      </c>
    </row>
    <row r="27" ht="14.25" customHeight="1">
      <c r="A27" s="7" t="s">
        <v>174</v>
      </c>
      <c r="B27" s="7" t="s">
        <v>268</v>
      </c>
      <c r="C27" s="7" t="s">
        <v>316</v>
      </c>
      <c r="D27" s="7"/>
      <c r="E27" s="7"/>
      <c r="F27" s="7">
        <v>0.0</v>
      </c>
      <c r="G27" s="7">
        <v>9999.0</v>
      </c>
      <c r="H27" s="7">
        <v>1.135</v>
      </c>
      <c r="I27" s="7">
        <v>1.099</v>
      </c>
      <c r="J27" s="7"/>
      <c r="K27" s="7"/>
      <c r="L27" s="7"/>
      <c r="M27" s="7" t="s">
        <v>659</v>
      </c>
    </row>
    <row r="28" ht="14.25" customHeight="1">
      <c r="A28" s="5" t="s">
        <v>174</v>
      </c>
      <c r="B28" s="5" t="s">
        <v>645</v>
      </c>
      <c r="C28" s="5"/>
      <c r="D28" s="5" t="s">
        <v>646</v>
      </c>
      <c r="E28" s="5"/>
      <c r="F28" s="5">
        <v>0.0</v>
      </c>
      <c r="G28" s="5">
        <v>149.99</v>
      </c>
      <c r="H28" s="5">
        <v>0.926</v>
      </c>
      <c r="I28" s="5">
        <v>0.902</v>
      </c>
      <c r="J28" s="5"/>
      <c r="K28" s="5"/>
      <c r="L28" s="5"/>
      <c r="M28" s="5" t="s">
        <v>659</v>
      </c>
    </row>
    <row r="29" ht="14.25" customHeight="1">
      <c r="A29" s="7" t="s">
        <v>174</v>
      </c>
      <c r="B29" s="7" t="s">
        <v>645</v>
      </c>
      <c r="C29" s="7"/>
      <c r="D29" s="7" t="s">
        <v>646</v>
      </c>
      <c r="E29" s="7"/>
      <c r="F29" s="7">
        <v>150.0</v>
      </c>
      <c r="G29" s="7">
        <v>299.99</v>
      </c>
      <c r="H29" s="7">
        <v>0.837</v>
      </c>
      <c r="I29" s="7">
        <v>0.782</v>
      </c>
      <c r="J29" s="7"/>
      <c r="K29" s="7"/>
      <c r="L29" s="7"/>
      <c r="M29" s="7" t="s">
        <v>659</v>
      </c>
    </row>
    <row r="30" ht="14.25" customHeight="1">
      <c r="A30" s="5" t="s">
        <v>174</v>
      </c>
      <c r="B30" s="5" t="s">
        <v>645</v>
      </c>
      <c r="C30" s="5"/>
      <c r="D30" s="5" t="s">
        <v>646</v>
      </c>
      <c r="E30" s="5"/>
      <c r="F30" s="5">
        <v>300.0</v>
      </c>
      <c r="G30" s="5">
        <v>9999.0</v>
      </c>
      <c r="H30" s="5">
        <v>0.676</v>
      </c>
      <c r="I30" s="5">
        <v>0.664</v>
      </c>
      <c r="J30" s="5"/>
      <c r="K30" s="5"/>
      <c r="L30" s="5"/>
      <c r="M30" s="5" t="s">
        <v>659</v>
      </c>
    </row>
    <row r="31" ht="14.25" customHeight="1">
      <c r="A31" s="7" t="s">
        <v>174</v>
      </c>
      <c r="B31" s="7" t="s">
        <v>645</v>
      </c>
      <c r="C31" s="7"/>
      <c r="D31" s="7" t="s">
        <v>790</v>
      </c>
      <c r="E31" s="7"/>
      <c r="F31" s="7">
        <v>0.0</v>
      </c>
      <c r="G31" s="7">
        <v>149.99</v>
      </c>
      <c r="H31" s="7">
        <v>0.926</v>
      </c>
      <c r="I31" s="7">
        <v>0.902</v>
      </c>
      <c r="J31" s="7"/>
      <c r="K31" s="7"/>
      <c r="L31" s="7"/>
      <c r="M31" s="7" t="s">
        <v>659</v>
      </c>
    </row>
    <row r="32" ht="14.25" customHeight="1">
      <c r="A32" s="5" t="s">
        <v>174</v>
      </c>
      <c r="B32" s="5" t="s">
        <v>645</v>
      </c>
      <c r="C32" s="5"/>
      <c r="D32" s="5" t="s">
        <v>790</v>
      </c>
      <c r="E32" s="5"/>
      <c r="F32" s="5">
        <v>150.0</v>
      </c>
      <c r="G32" s="5">
        <v>299.99</v>
      </c>
      <c r="H32" s="5">
        <v>0.837</v>
      </c>
      <c r="I32" s="5">
        <v>0.782</v>
      </c>
      <c r="J32" s="5"/>
      <c r="K32" s="5"/>
      <c r="L32" s="5"/>
      <c r="M32" s="5" t="s">
        <v>659</v>
      </c>
    </row>
    <row r="33" ht="14.25" customHeight="1">
      <c r="A33" s="7" t="s">
        <v>174</v>
      </c>
      <c r="B33" s="7" t="s">
        <v>645</v>
      </c>
      <c r="C33" s="7"/>
      <c r="D33" s="7" t="s">
        <v>790</v>
      </c>
      <c r="E33" s="7"/>
      <c r="F33" s="7">
        <v>300.0</v>
      </c>
      <c r="G33" s="7">
        <v>9999.0</v>
      </c>
      <c r="H33" s="7">
        <v>0.676</v>
      </c>
      <c r="I33" s="7">
        <v>0.664</v>
      </c>
      <c r="J33" s="7"/>
      <c r="K33" s="7"/>
      <c r="L33" s="7"/>
      <c r="M33" s="7" t="s">
        <v>659</v>
      </c>
    </row>
    <row r="34" ht="14.25" customHeight="1">
      <c r="A34" s="5" t="s">
        <v>174</v>
      </c>
      <c r="B34" s="5" t="s">
        <v>645</v>
      </c>
      <c r="C34" s="5"/>
      <c r="D34" s="5" t="s">
        <v>804</v>
      </c>
      <c r="E34" s="5"/>
      <c r="F34" s="5">
        <v>0.0</v>
      </c>
      <c r="G34" s="5">
        <v>149.99</v>
      </c>
      <c r="H34" s="5">
        <v>0.926</v>
      </c>
      <c r="I34" s="5">
        <v>0.902</v>
      </c>
      <c r="J34" s="5"/>
      <c r="K34" s="5"/>
      <c r="L34" s="5"/>
      <c r="M34" s="5" t="s">
        <v>659</v>
      </c>
    </row>
    <row r="35" ht="14.25" customHeight="1">
      <c r="A35" s="7" t="s">
        <v>174</v>
      </c>
      <c r="B35" s="7" t="s">
        <v>645</v>
      </c>
      <c r="C35" s="7"/>
      <c r="D35" s="7" t="s">
        <v>804</v>
      </c>
      <c r="E35" s="7"/>
      <c r="F35" s="7">
        <v>150.0</v>
      </c>
      <c r="G35" s="7">
        <v>299.99</v>
      </c>
      <c r="H35" s="7">
        <v>0.837</v>
      </c>
      <c r="I35" s="7">
        <v>0.782</v>
      </c>
      <c r="J35" s="7"/>
      <c r="K35" s="7"/>
      <c r="L35" s="7"/>
      <c r="M35" s="7" t="s">
        <v>659</v>
      </c>
    </row>
    <row r="36" ht="14.25" customHeight="1">
      <c r="A36" s="5" t="s">
        <v>174</v>
      </c>
      <c r="B36" s="5" t="s">
        <v>645</v>
      </c>
      <c r="C36" s="5"/>
      <c r="D36" s="5" t="s">
        <v>804</v>
      </c>
      <c r="E36" s="5"/>
      <c r="F36" s="5">
        <v>300.0</v>
      </c>
      <c r="G36" s="5">
        <v>9999.0</v>
      </c>
      <c r="H36" s="5">
        <v>0.676</v>
      </c>
      <c r="I36" s="5">
        <v>0.664</v>
      </c>
      <c r="J36" s="5"/>
      <c r="K36" s="5"/>
      <c r="L36" s="5"/>
      <c r="M36" s="5" t="s">
        <v>659</v>
      </c>
    </row>
    <row r="37" ht="14.25" customHeight="1">
      <c r="A37" s="7" t="s">
        <v>174</v>
      </c>
      <c r="B37" s="7" t="s">
        <v>645</v>
      </c>
      <c r="C37" s="7"/>
      <c r="D37" s="7" t="s">
        <v>826</v>
      </c>
      <c r="E37" s="7"/>
      <c r="F37" s="7">
        <v>0.0</v>
      </c>
      <c r="G37" s="7">
        <v>149.99</v>
      </c>
      <c r="H37" s="7">
        <v>0.926</v>
      </c>
      <c r="I37" s="7">
        <v>0.902</v>
      </c>
      <c r="J37" s="7"/>
      <c r="K37" s="7"/>
      <c r="L37" s="7"/>
      <c r="M37" s="7" t="s">
        <v>659</v>
      </c>
    </row>
    <row r="38" ht="14.25" customHeight="1">
      <c r="A38" s="5" t="s">
        <v>174</v>
      </c>
      <c r="B38" s="5" t="s">
        <v>645</v>
      </c>
      <c r="C38" s="5"/>
      <c r="D38" s="5" t="s">
        <v>826</v>
      </c>
      <c r="E38" s="5"/>
      <c r="F38" s="5">
        <v>150.0</v>
      </c>
      <c r="G38" s="5">
        <v>299.99</v>
      </c>
      <c r="H38" s="5">
        <v>0.837</v>
      </c>
      <c r="I38" s="5">
        <v>0.782</v>
      </c>
      <c r="J38" s="5"/>
      <c r="K38" s="5"/>
      <c r="L38" s="5"/>
      <c r="M38" s="5" t="s">
        <v>659</v>
      </c>
    </row>
    <row r="39" ht="14.25" customHeight="1">
      <c r="A39" s="7" t="s">
        <v>174</v>
      </c>
      <c r="B39" s="7" t="s">
        <v>645</v>
      </c>
      <c r="C39" s="7"/>
      <c r="D39" s="7" t="s">
        <v>826</v>
      </c>
      <c r="E39" s="7"/>
      <c r="F39" s="7">
        <v>300.0</v>
      </c>
      <c r="G39" s="7">
        <v>9999.0</v>
      </c>
      <c r="H39" s="7">
        <v>0.676</v>
      </c>
      <c r="I39" s="7">
        <v>0.664</v>
      </c>
      <c r="J39" s="7"/>
      <c r="K39" s="7"/>
      <c r="L39" s="7"/>
      <c r="M39" s="7" t="s">
        <v>659</v>
      </c>
    </row>
    <row r="40" ht="14.25" customHeight="1">
      <c r="A40" s="5" t="s">
        <v>177</v>
      </c>
      <c r="B40" s="5" t="s">
        <v>268</v>
      </c>
      <c r="C40" s="5" t="s">
        <v>269</v>
      </c>
      <c r="D40" s="5"/>
      <c r="E40" s="5"/>
      <c r="F40" s="5">
        <v>0.0</v>
      </c>
      <c r="G40" s="5">
        <v>9999.0</v>
      </c>
      <c r="H40" s="5">
        <v>1.256</v>
      </c>
      <c r="I40" s="5">
        <v>1.153</v>
      </c>
      <c r="J40" s="5"/>
      <c r="K40" s="5"/>
      <c r="L40" s="5"/>
      <c r="M40" s="5"/>
    </row>
    <row r="41" ht="14.25" customHeight="1">
      <c r="A41" s="7" t="s">
        <v>177</v>
      </c>
      <c r="B41" s="7" t="s">
        <v>268</v>
      </c>
      <c r="C41" s="7" t="s">
        <v>316</v>
      </c>
      <c r="D41" s="7"/>
      <c r="E41" s="7"/>
      <c r="F41" s="7">
        <v>0.0</v>
      </c>
      <c r="G41" s="7">
        <v>9999.0</v>
      </c>
      <c r="H41" s="7">
        <v>1.135</v>
      </c>
      <c r="I41" s="7">
        <v>1.019</v>
      </c>
      <c r="J41" s="7"/>
      <c r="K41" s="7"/>
      <c r="L41" s="7"/>
      <c r="M41" s="7"/>
    </row>
    <row r="42" ht="14.25" customHeight="1">
      <c r="A42" s="5" t="s">
        <v>177</v>
      </c>
      <c r="B42" s="5" t="s">
        <v>645</v>
      </c>
      <c r="C42" s="5"/>
      <c r="D42" s="5" t="s">
        <v>646</v>
      </c>
      <c r="E42" s="5"/>
      <c r="F42" s="5">
        <v>0.0</v>
      </c>
      <c r="G42" s="5">
        <v>149.99</v>
      </c>
      <c r="H42" s="5">
        <v>0.837</v>
      </c>
      <c r="I42" s="5">
        <v>0.696</v>
      </c>
      <c r="J42" s="5"/>
      <c r="K42" s="5"/>
      <c r="L42" s="5"/>
      <c r="M42" s="5"/>
    </row>
    <row r="43" ht="14.25" customHeight="1">
      <c r="A43" s="7" t="s">
        <v>177</v>
      </c>
      <c r="B43" s="7" t="s">
        <v>645</v>
      </c>
      <c r="C43" s="7"/>
      <c r="D43" s="7" t="s">
        <v>646</v>
      </c>
      <c r="E43" s="7"/>
      <c r="F43" s="7">
        <v>150.0</v>
      </c>
      <c r="G43" s="7">
        <v>9999.0</v>
      </c>
      <c r="H43" s="7">
        <v>0.837</v>
      </c>
      <c r="I43" s="7">
        <v>0.696</v>
      </c>
      <c r="J43" s="7"/>
      <c r="K43" s="7"/>
      <c r="L43" s="7"/>
      <c r="M43" s="7"/>
    </row>
    <row r="44" ht="14.25" customHeight="1">
      <c r="A44" s="5" t="s">
        <v>177</v>
      </c>
      <c r="B44" s="5" t="s">
        <v>645</v>
      </c>
      <c r="C44" s="5"/>
      <c r="D44" s="5" t="s">
        <v>790</v>
      </c>
      <c r="E44" s="5"/>
      <c r="F44" s="5">
        <v>0.0</v>
      </c>
      <c r="G44" s="5">
        <v>149.99</v>
      </c>
      <c r="H44" s="5">
        <v>0.79</v>
      </c>
      <c r="I44" s="5">
        <v>0.676</v>
      </c>
      <c r="J44" s="5"/>
      <c r="K44" s="5"/>
      <c r="L44" s="5"/>
      <c r="M44" s="5"/>
    </row>
    <row r="45" ht="14.25" customHeight="1">
      <c r="A45" s="7" t="s">
        <v>177</v>
      </c>
      <c r="B45" s="7" t="s">
        <v>645</v>
      </c>
      <c r="C45" s="7"/>
      <c r="D45" s="7" t="s">
        <v>790</v>
      </c>
      <c r="E45" s="7"/>
      <c r="F45" s="7">
        <v>150.0</v>
      </c>
      <c r="G45" s="7">
        <v>299.99</v>
      </c>
      <c r="H45" s="7">
        <v>0.718</v>
      </c>
      <c r="I45" s="7">
        <v>0.628</v>
      </c>
      <c r="J45" s="7"/>
      <c r="K45" s="7"/>
      <c r="L45" s="7"/>
      <c r="M45" s="7"/>
    </row>
    <row r="46" ht="14.25" customHeight="1">
      <c r="A46" s="5" t="s">
        <v>177</v>
      </c>
      <c r="B46" s="5" t="s">
        <v>645</v>
      </c>
      <c r="C46" s="5"/>
      <c r="D46" s="5" t="s">
        <v>790</v>
      </c>
      <c r="E46" s="5"/>
      <c r="F46" s="5">
        <v>300.0</v>
      </c>
      <c r="G46" s="5">
        <v>9999.0</v>
      </c>
      <c r="H46" s="5">
        <v>0.639</v>
      </c>
      <c r="I46" s="5">
        <v>0.572</v>
      </c>
      <c r="J46" s="5"/>
      <c r="K46" s="5"/>
      <c r="L46" s="5"/>
      <c r="M46" s="5"/>
    </row>
    <row r="47" ht="14.25" customHeight="1">
      <c r="A47" s="7" t="s">
        <v>177</v>
      </c>
      <c r="B47" s="7" t="s">
        <v>645</v>
      </c>
      <c r="C47" s="7"/>
      <c r="D47" s="7" t="s">
        <v>804</v>
      </c>
      <c r="E47" s="7"/>
      <c r="F47" s="7">
        <v>0.0</v>
      </c>
      <c r="G47" s="7">
        <v>149.99</v>
      </c>
      <c r="H47" s="7">
        <v>0.79</v>
      </c>
      <c r="I47" s="7">
        <v>0.676</v>
      </c>
      <c r="J47" s="7"/>
      <c r="K47" s="7"/>
      <c r="L47" s="7"/>
      <c r="M47" s="7"/>
    </row>
    <row r="48" ht="14.25" customHeight="1">
      <c r="A48" s="5" t="s">
        <v>177</v>
      </c>
      <c r="B48" s="5" t="s">
        <v>645</v>
      </c>
      <c r="C48" s="5"/>
      <c r="D48" s="5" t="s">
        <v>804</v>
      </c>
      <c r="E48" s="5"/>
      <c r="F48" s="5">
        <v>150.0</v>
      </c>
      <c r="G48" s="5">
        <v>299.99</v>
      </c>
      <c r="H48" s="5">
        <v>0.718</v>
      </c>
      <c r="I48" s="5">
        <v>0.628</v>
      </c>
      <c r="J48" s="5"/>
      <c r="K48" s="5"/>
      <c r="L48" s="5"/>
      <c r="M48" s="5"/>
    </row>
    <row r="49" ht="14.25" customHeight="1">
      <c r="A49" s="7" t="s">
        <v>177</v>
      </c>
      <c r="B49" s="7" t="s">
        <v>645</v>
      </c>
      <c r="C49" s="7"/>
      <c r="D49" s="7" t="s">
        <v>804</v>
      </c>
      <c r="E49" s="7"/>
      <c r="F49" s="7">
        <v>300.0</v>
      </c>
      <c r="G49" s="7">
        <v>9999.0</v>
      </c>
      <c r="H49" s="7">
        <v>0.639</v>
      </c>
      <c r="I49" s="7">
        <v>0.572</v>
      </c>
      <c r="J49" s="7"/>
      <c r="K49" s="7"/>
      <c r="L49" s="7"/>
      <c r="M49" s="7"/>
    </row>
    <row r="50" ht="14.25" customHeight="1">
      <c r="A50" s="5" t="s">
        <v>177</v>
      </c>
      <c r="B50" s="5" t="s">
        <v>645</v>
      </c>
      <c r="C50" s="5"/>
      <c r="D50" s="5" t="s">
        <v>826</v>
      </c>
      <c r="E50" s="5"/>
      <c r="F50" s="5">
        <v>0.0</v>
      </c>
      <c r="G50" s="5">
        <v>149.99</v>
      </c>
      <c r="H50" s="5">
        <v>0.703</v>
      </c>
      <c r="I50" s="5">
        <v>0.67</v>
      </c>
      <c r="J50" s="5"/>
      <c r="K50" s="5"/>
      <c r="L50" s="5"/>
      <c r="M50" s="5"/>
    </row>
    <row r="51" ht="14.25" customHeight="1">
      <c r="A51" s="7" t="s">
        <v>177</v>
      </c>
      <c r="B51" s="7" t="s">
        <v>645</v>
      </c>
      <c r="C51" s="7"/>
      <c r="D51" s="7" t="s">
        <v>826</v>
      </c>
      <c r="E51" s="7"/>
      <c r="F51" s="7">
        <v>150.0</v>
      </c>
      <c r="G51" s="7">
        <v>299.99</v>
      </c>
      <c r="H51" s="7">
        <v>0.634</v>
      </c>
      <c r="I51" s="7">
        <v>0.596</v>
      </c>
      <c r="J51" s="7"/>
      <c r="K51" s="7"/>
      <c r="L51" s="7"/>
      <c r="M51" s="7"/>
    </row>
    <row r="52" ht="14.25" customHeight="1">
      <c r="A52" s="5" t="s">
        <v>177</v>
      </c>
      <c r="B52" s="5" t="s">
        <v>645</v>
      </c>
      <c r="C52" s="5"/>
      <c r="D52" s="5" t="s">
        <v>826</v>
      </c>
      <c r="E52" s="5"/>
      <c r="F52" s="5">
        <v>300.0</v>
      </c>
      <c r="G52" s="5">
        <v>9999.0</v>
      </c>
      <c r="H52" s="5">
        <v>0.577</v>
      </c>
      <c r="I52" s="5">
        <v>0.55</v>
      </c>
      <c r="J52" s="5"/>
      <c r="K52" s="5"/>
      <c r="L52" s="5"/>
      <c r="M52" s="5"/>
    </row>
    <row r="53" ht="14.25" customHeight="1">
      <c r="A53" s="7" t="s">
        <v>177</v>
      </c>
      <c r="B53" s="7" t="s">
        <v>268</v>
      </c>
      <c r="C53" s="7"/>
      <c r="D53" s="7"/>
      <c r="E53" s="7" t="s">
        <v>922</v>
      </c>
      <c r="F53" s="7">
        <v>0.0</v>
      </c>
      <c r="G53" s="7">
        <v>9999.0</v>
      </c>
      <c r="H53" s="7">
        <v>5.862</v>
      </c>
      <c r="I53" s="7"/>
      <c r="J53" s="7"/>
      <c r="K53" s="7"/>
      <c r="L53" s="7"/>
      <c r="M53" s="7"/>
    </row>
    <row r="54" ht="14.25" customHeight="1">
      <c r="A54" s="5" t="s">
        <v>177</v>
      </c>
      <c r="B54" s="5" t="s">
        <v>645</v>
      </c>
      <c r="C54" s="5"/>
      <c r="D54" s="5"/>
      <c r="E54" s="5" t="s">
        <v>922</v>
      </c>
      <c r="F54" s="5">
        <v>0.0</v>
      </c>
      <c r="G54" s="5">
        <v>9999.0</v>
      </c>
      <c r="H54" s="5">
        <v>5.024</v>
      </c>
      <c r="I54" s="5"/>
      <c r="J54" s="5"/>
      <c r="K54" s="5"/>
      <c r="L54" s="5"/>
      <c r="M54" s="5"/>
    </row>
    <row r="55" ht="14.25" customHeight="1">
      <c r="A55" s="7" t="s">
        <v>177</v>
      </c>
      <c r="B55" s="7"/>
      <c r="C55" s="7"/>
      <c r="D55" s="7"/>
      <c r="E55" s="7" t="s">
        <v>1025</v>
      </c>
      <c r="F55" s="7">
        <v>0.0</v>
      </c>
      <c r="G55" s="7">
        <v>9999.0</v>
      </c>
      <c r="H55" s="7">
        <v>3.517</v>
      </c>
      <c r="I55" s="7">
        <v>3.35</v>
      </c>
      <c r="J55" s="7"/>
      <c r="K55" s="7"/>
      <c r="L55" s="7"/>
      <c r="M55" s="7"/>
    </row>
    <row r="56" ht="14.25" customHeight="1">
      <c r="A56" s="5" t="s">
        <v>177</v>
      </c>
      <c r="B56" s="5"/>
      <c r="D56" s="5"/>
      <c r="E56" s="5" t="s">
        <v>1031</v>
      </c>
      <c r="F56" s="5">
        <v>0.0</v>
      </c>
      <c r="G56" s="5">
        <v>9999.0</v>
      </c>
      <c r="H56" s="5">
        <v>3.517</v>
      </c>
      <c r="I56" s="5">
        <v>3.517</v>
      </c>
      <c r="J56" s="5"/>
      <c r="K56" s="5"/>
      <c r="L56" s="5"/>
      <c r="M56" s="5"/>
    </row>
    <row r="57" ht="14.25" customHeight="1">
      <c r="A57" s="37" t="s">
        <v>182</v>
      </c>
      <c r="B57" s="7" t="s">
        <v>268</v>
      </c>
      <c r="C57" s="7" t="s">
        <v>269</v>
      </c>
      <c r="D57" s="7"/>
      <c r="E57" s="7"/>
      <c r="F57" s="37">
        <v>0.0</v>
      </c>
      <c r="G57" s="37">
        <v>9999.0</v>
      </c>
      <c r="H57" s="37">
        <v>1.29</v>
      </c>
      <c r="I57" s="37">
        <v>1.164</v>
      </c>
      <c r="J57" s="7" t="s">
        <v>530</v>
      </c>
      <c r="K57" s="7" t="s">
        <v>536</v>
      </c>
      <c r="L57" s="7" t="s">
        <v>709</v>
      </c>
      <c r="M57" s="37" t="s">
        <v>1438</v>
      </c>
    </row>
    <row r="58" ht="14.25" customHeight="1">
      <c r="A58" s="7" t="s">
        <v>185</v>
      </c>
      <c r="B58" s="7" t="s">
        <v>268</v>
      </c>
      <c r="C58" s="7" t="s">
        <v>269</v>
      </c>
      <c r="D58" s="7"/>
      <c r="E58" s="7"/>
      <c r="F58" s="7">
        <v>0.0</v>
      </c>
      <c r="G58" s="7">
        <v>149.99</v>
      </c>
      <c r="H58" s="7">
        <v>1.255</v>
      </c>
      <c r="I58" s="7">
        <v>0.941</v>
      </c>
      <c r="J58" s="7" t="s">
        <v>530</v>
      </c>
      <c r="K58" s="7" t="s">
        <v>536</v>
      </c>
      <c r="L58" s="7" t="s">
        <v>709</v>
      </c>
      <c r="M58" s="7"/>
    </row>
    <row r="59" ht="14.25" customHeight="1">
      <c r="A59" s="5" t="s">
        <v>185</v>
      </c>
      <c r="B59" s="5" t="s">
        <v>268</v>
      </c>
      <c r="C59" s="5" t="s">
        <v>269</v>
      </c>
      <c r="D59" s="5"/>
      <c r="E59" s="5"/>
      <c r="F59" s="5">
        <v>150.0</v>
      </c>
      <c r="G59" s="5">
        <v>9999.0</v>
      </c>
      <c r="H59" s="5">
        <v>1.255</v>
      </c>
      <c r="I59" s="5">
        <v>0.941</v>
      </c>
      <c r="J59" s="5" t="s">
        <v>530</v>
      </c>
      <c r="K59" s="5" t="s">
        <v>536</v>
      </c>
      <c r="L59" s="5" t="s">
        <v>709</v>
      </c>
      <c r="M59" s="5"/>
    </row>
    <row r="60" ht="14.25" customHeight="1">
      <c r="A60" s="7" t="s">
        <v>185</v>
      </c>
      <c r="B60" s="7" t="s">
        <v>268</v>
      </c>
      <c r="C60" s="7" t="s">
        <v>316</v>
      </c>
      <c r="D60" s="7"/>
      <c r="E60" s="7"/>
      <c r="F60" s="7">
        <v>0.0</v>
      </c>
      <c r="G60" s="7">
        <v>9999.0</v>
      </c>
      <c r="H60" s="7">
        <v>1.255</v>
      </c>
      <c r="I60" s="7">
        <v>0.941</v>
      </c>
      <c r="J60" s="7" t="s">
        <v>530</v>
      </c>
      <c r="K60" s="7" t="s">
        <v>536</v>
      </c>
      <c r="L60" s="7" t="s">
        <v>709</v>
      </c>
      <c r="M60" s="7"/>
    </row>
    <row r="61" ht="14.25" customHeight="1">
      <c r="A61" s="5" t="s">
        <v>185</v>
      </c>
      <c r="B61" s="5" t="s">
        <v>645</v>
      </c>
      <c r="C61" s="5"/>
      <c r="D61" s="5" t="s">
        <v>646</v>
      </c>
      <c r="E61" s="5"/>
      <c r="F61" s="5">
        <v>0.0</v>
      </c>
      <c r="G61" s="5">
        <v>74.99</v>
      </c>
      <c r="H61" s="5">
        <v>0.78</v>
      </c>
      <c r="I61" s="5">
        <v>0.63</v>
      </c>
      <c r="J61" s="5" t="s">
        <v>450</v>
      </c>
      <c r="K61" s="5" t="s">
        <v>461</v>
      </c>
      <c r="L61" s="5" t="s">
        <v>788</v>
      </c>
      <c r="M61" s="5" t="s">
        <v>1471</v>
      </c>
    </row>
    <row r="62" ht="14.25" customHeight="1">
      <c r="A62" s="7" t="s">
        <v>185</v>
      </c>
      <c r="B62" s="7" t="s">
        <v>645</v>
      </c>
      <c r="C62" s="7"/>
      <c r="D62" s="7" t="s">
        <v>646</v>
      </c>
      <c r="E62" s="7"/>
      <c r="F62" s="7">
        <v>75.0</v>
      </c>
      <c r="G62" s="7">
        <v>149.99</v>
      </c>
      <c r="H62" s="7">
        <v>0.775</v>
      </c>
      <c r="I62" s="7">
        <v>0.615</v>
      </c>
      <c r="J62" s="7" t="s">
        <v>450</v>
      </c>
      <c r="K62" s="7" t="s">
        <v>461</v>
      </c>
      <c r="L62" s="7" t="s">
        <v>788</v>
      </c>
      <c r="M62" s="7" t="s">
        <v>1471</v>
      </c>
    </row>
    <row r="63" ht="14.25" customHeight="1">
      <c r="A63" s="5" t="s">
        <v>185</v>
      </c>
      <c r="B63" s="5" t="s">
        <v>645</v>
      </c>
      <c r="C63" s="5"/>
      <c r="D63" s="5" t="s">
        <v>646</v>
      </c>
      <c r="E63" s="5"/>
      <c r="F63" s="5">
        <v>150.0</v>
      </c>
      <c r="G63" s="5">
        <v>299.99</v>
      </c>
      <c r="H63" s="5">
        <v>0.68</v>
      </c>
      <c r="I63" s="5">
        <v>0.58</v>
      </c>
      <c r="J63" s="5" t="s">
        <v>464</v>
      </c>
      <c r="K63" s="5" t="s">
        <v>466</v>
      </c>
      <c r="L63" s="5" t="s">
        <v>788</v>
      </c>
      <c r="M63" s="5" t="s">
        <v>1471</v>
      </c>
    </row>
    <row r="64" ht="14.25" customHeight="1">
      <c r="A64" s="7" t="s">
        <v>185</v>
      </c>
      <c r="B64" s="7" t="s">
        <v>645</v>
      </c>
      <c r="C64" s="7"/>
      <c r="D64" s="7" t="s">
        <v>646</v>
      </c>
      <c r="E64" s="7"/>
      <c r="F64" s="7">
        <v>300.0</v>
      </c>
      <c r="G64" s="7">
        <v>9999.0</v>
      </c>
      <c r="H64" s="7">
        <v>0.62</v>
      </c>
      <c r="I64" s="7">
        <v>0.54</v>
      </c>
      <c r="J64" s="7" t="s">
        <v>464</v>
      </c>
      <c r="K64" s="7" t="s">
        <v>466</v>
      </c>
      <c r="L64" s="7" t="s">
        <v>788</v>
      </c>
      <c r="M64" s="7" t="s">
        <v>1471</v>
      </c>
    </row>
    <row r="65" ht="14.25" customHeight="1">
      <c r="A65" s="5" t="s">
        <v>185</v>
      </c>
      <c r="B65" s="5" t="s">
        <v>645</v>
      </c>
      <c r="C65" s="5"/>
      <c r="D65" s="5" t="s">
        <v>804</v>
      </c>
      <c r="E65" s="5"/>
      <c r="F65" s="5">
        <v>0.0</v>
      </c>
      <c r="G65" s="5">
        <v>74.99</v>
      </c>
      <c r="H65" s="5">
        <v>0.78</v>
      </c>
      <c r="I65" s="5">
        <v>0.63</v>
      </c>
      <c r="J65" s="5" t="s">
        <v>450</v>
      </c>
      <c r="K65" s="5" t="s">
        <v>461</v>
      </c>
      <c r="L65" s="5" t="s">
        <v>788</v>
      </c>
      <c r="M65" s="5" t="s">
        <v>1471</v>
      </c>
    </row>
    <row r="66" ht="14.25" customHeight="1">
      <c r="A66" s="7" t="s">
        <v>185</v>
      </c>
      <c r="B66" s="7" t="s">
        <v>645</v>
      </c>
      <c r="C66" s="7"/>
      <c r="D66" s="7" t="s">
        <v>804</v>
      </c>
      <c r="E66" s="7"/>
      <c r="F66" s="7">
        <v>75.0</v>
      </c>
      <c r="G66" s="7">
        <v>149.99</v>
      </c>
      <c r="H66" s="7">
        <v>0.775</v>
      </c>
      <c r="I66" s="7">
        <v>0.615</v>
      </c>
      <c r="J66" s="7" t="s">
        <v>450</v>
      </c>
      <c r="K66" s="7" t="s">
        <v>461</v>
      </c>
      <c r="L66" s="7" t="s">
        <v>788</v>
      </c>
      <c r="M66" s="7" t="s">
        <v>1471</v>
      </c>
    </row>
    <row r="67" ht="14.25" customHeight="1">
      <c r="A67" s="5" t="s">
        <v>185</v>
      </c>
      <c r="B67" s="5" t="s">
        <v>645</v>
      </c>
      <c r="C67" s="5"/>
      <c r="D67" s="5" t="s">
        <v>804</v>
      </c>
      <c r="E67" s="5"/>
      <c r="F67" s="5">
        <v>150.0</v>
      </c>
      <c r="G67" s="5">
        <v>299.99</v>
      </c>
      <c r="H67" s="5">
        <v>0.68</v>
      </c>
      <c r="I67" s="5">
        <v>0.58</v>
      </c>
      <c r="J67" s="5" t="s">
        <v>464</v>
      </c>
      <c r="K67" s="5" t="s">
        <v>466</v>
      </c>
      <c r="L67" s="5" t="s">
        <v>788</v>
      </c>
      <c r="M67" s="5" t="s">
        <v>1471</v>
      </c>
    </row>
    <row r="68" ht="14.25" customHeight="1">
      <c r="A68" s="7" t="s">
        <v>185</v>
      </c>
      <c r="B68" s="7" t="s">
        <v>645</v>
      </c>
      <c r="C68" s="7"/>
      <c r="D68" s="7" t="s">
        <v>804</v>
      </c>
      <c r="E68" s="7"/>
      <c r="F68" s="7">
        <v>300.0</v>
      </c>
      <c r="G68" s="7">
        <v>9999.0</v>
      </c>
      <c r="H68" s="7">
        <v>0.62</v>
      </c>
      <c r="I68" s="7">
        <v>0.54</v>
      </c>
      <c r="J68" s="7" t="s">
        <v>464</v>
      </c>
      <c r="K68" s="7" t="s">
        <v>466</v>
      </c>
      <c r="L68" s="7" t="s">
        <v>788</v>
      </c>
      <c r="M68" s="7" t="s">
        <v>1471</v>
      </c>
    </row>
    <row r="69" ht="14.25" customHeight="1">
      <c r="A69" s="5" t="s">
        <v>185</v>
      </c>
      <c r="B69" s="5" t="s">
        <v>645</v>
      </c>
      <c r="C69" s="5"/>
      <c r="D69" s="5" t="s">
        <v>790</v>
      </c>
      <c r="E69" s="5"/>
      <c r="F69" s="5">
        <v>0.0</v>
      </c>
      <c r="G69" s="5">
        <v>74.99</v>
      </c>
      <c r="H69" s="5">
        <v>0.78</v>
      </c>
      <c r="I69" s="5">
        <v>0.63</v>
      </c>
      <c r="J69" s="5" t="s">
        <v>450</v>
      </c>
      <c r="K69" s="5" t="s">
        <v>461</v>
      </c>
      <c r="L69" s="5" t="s">
        <v>788</v>
      </c>
      <c r="M69" s="5" t="s">
        <v>1471</v>
      </c>
    </row>
    <row r="70" ht="14.25" customHeight="1">
      <c r="A70" s="7" t="s">
        <v>185</v>
      </c>
      <c r="B70" s="7" t="s">
        <v>645</v>
      </c>
      <c r="C70" s="7"/>
      <c r="D70" s="7" t="s">
        <v>790</v>
      </c>
      <c r="E70" s="7"/>
      <c r="F70" s="7">
        <v>75.0</v>
      </c>
      <c r="G70" s="7">
        <v>149.99</v>
      </c>
      <c r="H70" s="7">
        <v>0.775</v>
      </c>
      <c r="I70" s="7">
        <v>0.615</v>
      </c>
      <c r="J70" s="7" t="s">
        <v>450</v>
      </c>
      <c r="K70" s="7" t="s">
        <v>461</v>
      </c>
      <c r="L70" s="7" t="s">
        <v>788</v>
      </c>
      <c r="M70" s="7" t="s">
        <v>1471</v>
      </c>
    </row>
    <row r="71" ht="14.25" customHeight="1">
      <c r="A71" s="5" t="s">
        <v>185</v>
      </c>
      <c r="B71" s="5" t="s">
        <v>645</v>
      </c>
      <c r="C71" s="5"/>
      <c r="D71" s="5" t="s">
        <v>790</v>
      </c>
      <c r="E71" s="5"/>
      <c r="F71" s="5">
        <v>150.0</v>
      </c>
      <c r="G71" s="5">
        <v>299.99</v>
      </c>
      <c r="H71" s="5">
        <v>0.68</v>
      </c>
      <c r="I71" s="5">
        <v>0.58</v>
      </c>
      <c r="J71" s="5" t="s">
        <v>464</v>
      </c>
      <c r="K71" s="5" t="s">
        <v>466</v>
      </c>
      <c r="L71" s="5" t="s">
        <v>788</v>
      </c>
      <c r="M71" s="5" t="s">
        <v>1471</v>
      </c>
    </row>
    <row r="72" ht="14.25" customHeight="1">
      <c r="A72" s="7" t="s">
        <v>185</v>
      </c>
      <c r="B72" s="7" t="s">
        <v>645</v>
      </c>
      <c r="C72" s="7"/>
      <c r="D72" s="7" t="s">
        <v>790</v>
      </c>
      <c r="E72" s="7"/>
      <c r="F72" s="7">
        <v>300.0</v>
      </c>
      <c r="G72" s="7">
        <v>9999.0</v>
      </c>
      <c r="H72" s="7">
        <v>0.62</v>
      </c>
      <c r="I72" s="7">
        <v>0.54</v>
      </c>
      <c r="J72" s="7" t="s">
        <v>464</v>
      </c>
      <c r="K72" s="7" t="s">
        <v>466</v>
      </c>
      <c r="L72" s="7" t="s">
        <v>788</v>
      </c>
      <c r="M72" s="7" t="s">
        <v>1471</v>
      </c>
    </row>
    <row r="73" ht="14.25" customHeight="1">
      <c r="A73" s="5" t="s">
        <v>185</v>
      </c>
      <c r="B73" s="5" t="s">
        <v>645</v>
      </c>
      <c r="C73" s="5"/>
      <c r="D73" s="5" t="s">
        <v>826</v>
      </c>
      <c r="E73" s="5"/>
      <c r="F73" s="5">
        <v>0.0</v>
      </c>
      <c r="G73" s="5">
        <v>149.99</v>
      </c>
      <c r="H73" s="5">
        <v>0.634</v>
      </c>
      <c r="I73" s="5">
        <v>0.596</v>
      </c>
      <c r="J73" s="5"/>
      <c r="K73" s="5"/>
      <c r="L73" s="5"/>
      <c r="M73" s="5" t="s">
        <v>1471</v>
      </c>
    </row>
    <row r="74" ht="14.25" customHeight="1">
      <c r="A74" s="7" t="s">
        <v>185</v>
      </c>
      <c r="B74" s="7" t="s">
        <v>645</v>
      </c>
      <c r="C74" s="7"/>
      <c r="D74" s="7" t="s">
        <v>826</v>
      </c>
      <c r="E74" s="7"/>
      <c r="F74" s="7">
        <v>150.0</v>
      </c>
      <c r="G74" s="7">
        <v>299.99</v>
      </c>
      <c r="H74" s="7">
        <v>0.634</v>
      </c>
      <c r="I74" s="7">
        <v>0.596</v>
      </c>
      <c r="J74" s="7"/>
      <c r="K74" s="7"/>
      <c r="L74" s="7"/>
      <c r="M74" s="7" t="s">
        <v>1471</v>
      </c>
    </row>
    <row r="75" ht="14.25" customHeight="1">
      <c r="A75" s="5" t="s">
        <v>185</v>
      </c>
      <c r="B75" s="5" t="s">
        <v>645</v>
      </c>
      <c r="C75" s="5"/>
      <c r="D75" s="5" t="s">
        <v>826</v>
      </c>
      <c r="E75" s="5"/>
      <c r="F75" s="5">
        <v>300.0</v>
      </c>
      <c r="G75" s="5">
        <v>599.99</v>
      </c>
      <c r="H75" s="5">
        <v>0.576</v>
      </c>
      <c r="I75" s="5">
        <v>0.549</v>
      </c>
      <c r="J75" s="5"/>
      <c r="K75" s="5"/>
      <c r="L75" s="5"/>
      <c r="M75" s="5" t="s">
        <v>1471</v>
      </c>
    </row>
    <row r="76" ht="14.25" customHeight="1">
      <c r="A76" s="7" t="s">
        <v>185</v>
      </c>
      <c r="B76" s="7" t="s">
        <v>645</v>
      </c>
      <c r="C76" s="7"/>
      <c r="D76" s="7" t="s">
        <v>826</v>
      </c>
      <c r="E76" s="7"/>
      <c r="F76" s="7">
        <v>600.0</v>
      </c>
      <c r="G76" s="7">
        <v>9999.0</v>
      </c>
      <c r="H76" s="7">
        <v>0.57</v>
      </c>
      <c r="I76" s="7">
        <v>0.539</v>
      </c>
      <c r="J76" s="7"/>
      <c r="K76" s="7"/>
      <c r="L76" s="7"/>
      <c r="M76" s="7" t="s">
        <v>1471</v>
      </c>
    </row>
    <row r="77" ht="14.25" customHeight="1">
      <c r="A77" s="5" t="s">
        <v>185</v>
      </c>
      <c r="B77" s="5" t="s">
        <v>268</v>
      </c>
      <c r="C77" s="5"/>
      <c r="D77" s="5"/>
      <c r="E77" s="5" t="s">
        <v>922</v>
      </c>
      <c r="F77" s="5">
        <v>0.0</v>
      </c>
      <c r="G77" s="5">
        <v>9999.0</v>
      </c>
      <c r="H77" s="5">
        <v>5.862</v>
      </c>
      <c r="I77" s="5"/>
      <c r="J77" s="5"/>
      <c r="K77" s="5"/>
      <c r="L77" s="5"/>
      <c r="M77" s="5"/>
    </row>
    <row r="78" ht="14.25" customHeight="1">
      <c r="A78" s="7" t="s">
        <v>185</v>
      </c>
      <c r="B78" s="7" t="s">
        <v>645</v>
      </c>
      <c r="C78" s="7"/>
      <c r="D78" s="7"/>
      <c r="E78" s="7" t="s">
        <v>922</v>
      </c>
      <c r="F78" s="7">
        <v>0.0</v>
      </c>
      <c r="G78" s="7">
        <v>9999.0</v>
      </c>
      <c r="H78" s="7">
        <v>5.024</v>
      </c>
      <c r="I78" s="7"/>
      <c r="J78" s="7"/>
      <c r="K78" s="7"/>
      <c r="L78" s="7"/>
      <c r="M78" s="7"/>
    </row>
    <row r="79" ht="14.25" customHeight="1">
      <c r="A79" s="5" t="s">
        <v>185</v>
      </c>
      <c r="B79" s="5"/>
      <c r="C79" s="5"/>
      <c r="D79" s="5"/>
      <c r="E79" s="5" t="s">
        <v>1025</v>
      </c>
      <c r="F79" s="5">
        <v>0.0</v>
      </c>
      <c r="G79" s="5">
        <v>9999.0</v>
      </c>
      <c r="H79" s="5">
        <v>3.517</v>
      </c>
      <c r="I79" s="5">
        <v>3.35</v>
      </c>
      <c r="J79" s="5"/>
      <c r="K79" s="5"/>
      <c r="L79" s="5"/>
      <c r="M79" s="5"/>
    </row>
    <row r="80" ht="14.25" customHeight="1">
      <c r="A80" s="7" t="s">
        <v>185</v>
      </c>
      <c r="B80" s="7"/>
      <c r="C80" s="7"/>
      <c r="D80" s="7"/>
      <c r="E80" s="7" t="s">
        <v>1031</v>
      </c>
      <c r="F80" s="7">
        <v>0.0</v>
      </c>
      <c r="G80" s="7">
        <v>9999.0</v>
      </c>
      <c r="H80" s="7">
        <v>3.517</v>
      </c>
      <c r="I80" s="7">
        <v>3.517</v>
      </c>
      <c r="J80" s="7"/>
      <c r="K80" s="7"/>
      <c r="L80" s="7"/>
      <c r="M80" s="7"/>
    </row>
    <row r="81" ht="14.25" customHeight="1">
      <c r="A81" s="5" t="s">
        <v>189</v>
      </c>
      <c r="B81" s="5" t="s">
        <v>268</v>
      </c>
      <c r="C81" s="5" t="s">
        <v>269</v>
      </c>
      <c r="D81" s="5"/>
      <c r="E81" s="5"/>
      <c r="F81" s="5">
        <v>0.0</v>
      </c>
      <c r="G81" s="5">
        <v>149.99</v>
      </c>
      <c r="H81" s="5">
        <v>1.188</v>
      </c>
      <c r="I81" s="5">
        <v>0.876</v>
      </c>
      <c r="J81" s="5"/>
      <c r="K81" s="5"/>
      <c r="L81" s="5"/>
      <c r="M81" s="5"/>
    </row>
    <row r="82" ht="14.25" customHeight="1">
      <c r="A82" s="7" t="s">
        <v>189</v>
      </c>
      <c r="B82" s="7" t="s">
        <v>268</v>
      </c>
      <c r="C82" s="7" t="s">
        <v>269</v>
      </c>
      <c r="D82" s="7"/>
      <c r="E82" s="7"/>
      <c r="F82" s="7">
        <v>150.0</v>
      </c>
      <c r="G82" s="7">
        <v>9999.0</v>
      </c>
      <c r="H82" s="7">
        <v>1.188</v>
      </c>
      <c r="I82" s="7">
        <v>0.857</v>
      </c>
      <c r="J82" s="7"/>
      <c r="K82" s="7"/>
      <c r="L82" s="7"/>
      <c r="M82" s="7"/>
    </row>
    <row r="83" ht="14.25" customHeight="1">
      <c r="A83" s="5" t="s">
        <v>189</v>
      </c>
      <c r="B83" s="5" t="s">
        <v>268</v>
      </c>
      <c r="C83" s="5" t="s">
        <v>316</v>
      </c>
      <c r="D83" s="5"/>
      <c r="E83" s="5"/>
      <c r="F83" s="5">
        <v>0.0</v>
      </c>
      <c r="G83" s="5">
        <v>149.99</v>
      </c>
      <c r="H83" s="5">
        <v>1.188</v>
      </c>
      <c r="I83" s="5">
        <v>0.876</v>
      </c>
      <c r="J83" s="5"/>
      <c r="K83" s="5"/>
      <c r="L83" s="5"/>
      <c r="M83" s="5"/>
    </row>
    <row r="84" ht="14.25" customHeight="1">
      <c r="A84" s="7" t="s">
        <v>189</v>
      </c>
      <c r="B84" s="7" t="s">
        <v>268</v>
      </c>
      <c r="C84" s="7" t="s">
        <v>316</v>
      </c>
      <c r="D84" s="7"/>
      <c r="E84" s="7"/>
      <c r="F84" s="7">
        <v>150.0</v>
      </c>
      <c r="G84" s="7">
        <v>9999.0</v>
      </c>
      <c r="H84" s="7">
        <v>1.188</v>
      </c>
      <c r="I84" s="7">
        <v>0.857</v>
      </c>
      <c r="J84" s="7"/>
      <c r="K84" s="7"/>
      <c r="L84" s="7"/>
      <c r="M84" s="7"/>
    </row>
    <row r="85" ht="14.25" customHeight="1">
      <c r="A85" s="5" t="s">
        <v>189</v>
      </c>
      <c r="B85" s="5" t="s">
        <v>645</v>
      </c>
      <c r="C85" s="5"/>
      <c r="D85" s="5" t="s">
        <v>646</v>
      </c>
      <c r="E85" s="5"/>
      <c r="F85" s="5">
        <v>0.0</v>
      </c>
      <c r="G85" s="5">
        <v>74.99</v>
      </c>
      <c r="H85" s="5">
        <v>0.75</v>
      </c>
      <c r="I85" s="5">
        <v>0.6</v>
      </c>
      <c r="J85" s="5"/>
      <c r="K85" s="5"/>
      <c r="L85" s="5"/>
      <c r="M85" s="5"/>
    </row>
    <row r="86" ht="14.25" customHeight="1">
      <c r="A86" s="7" t="s">
        <v>189</v>
      </c>
      <c r="B86" s="7" t="s">
        <v>645</v>
      </c>
      <c r="C86" s="7"/>
      <c r="D86" s="7" t="s">
        <v>646</v>
      </c>
      <c r="E86" s="7"/>
      <c r="F86" s="7">
        <v>75.0</v>
      </c>
      <c r="G86" s="7">
        <v>149.99</v>
      </c>
      <c r="H86" s="7">
        <v>0.72</v>
      </c>
      <c r="I86" s="7">
        <v>0.56</v>
      </c>
      <c r="J86" s="7"/>
      <c r="K86" s="7"/>
      <c r="L86" s="7"/>
      <c r="M86" s="7"/>
    </row>
    <row r="87" ht="14.25" customHeight="1">
      <c r="A87" s="5" t="s">
        <v>189</v>
      </c>
      <c r="B87" s="5" t="s">
        <v>645</v>
      </c>
      <c r="C87" s="5"/>
      <c r="D87" s="5" t="s">
        <v>646</v>
      </c>
      <c r="E87" s="5"/>
      <c r="F87" s="5">
        <v>150.0</v>
      </c>
      <c r="G87" s="5">
        <v>299.99</v>
      </c>
      <c r="H87" s="5">
        <v>0.66</v>
      </c>
      <c r="I87" s="5">
        <v>0.54</v>
      </c>
      <c r="J87" s="5"/>
      <c r="K87" s="5"/>
      <c r="L87" s="5"/>
      <c r="M87" s="5"/>
    </row>
    <row r="88" ht="14.25" customHeight="1">
      <c r="A88" s="7" t="s">
        <v>189</v>
      </c>
      <c r="B88" s="7" t="s">
        <v>645</v>
      </c>
      <c r="C88" s="7"/>
      <c r="D88" s="7" t="s">
        <v>646</v>
      </c>
      <c r="E88" s="7"/>
      <c r="F88" s="7">
        <v>300.0</v>
      </c>
      <c r="G88" s="7">
        <v>599.99</v>
      </c>
      <c r="H88" s="7">
        <v>0.61</v>
      </c>
      <c r="I88" s="7">
        <v>0.52</v>
      </c>
      <c r="J88" s="7"/>
      <c r="K88" s="7"/>
      <c r="L88" s="7"/>
      <c r="M88" s="7"/>
    </row>
    <row r="89" ht="14.25" customHeight="1">
      <c r="A89" s="5" t="s">
        <v>189</v>
      </c>
      <c r="B89" s="5" t="s">
        <v>645</v>
      </c>
      <c r="C89" s="5"/>
      <c r="D89" s="5" t="s">
        <v>646</v>
      </c>
      <c r="E89" s="5"/>
      <c r="F89" s="5">
        <v>600.0</v>
      </c>
      <c r="G89" s="5">
        <v>9999.0</v>
      </c>
      <c r="H89" s="5">
        <v>0.56</v>
      </c>
      <c r="I89" s="5">
        <v>0.5</v>
      </c>
      <c r="J89" s="5"/>
      <c r="K89" s="5"/>
      <c r="L89" s="5"/>
      <c r="M89" s="5"/>
    </row>
    <row r="90" ht="14.25" customHeight="1">
      <c r="A90" s="7" t="s">
        <v>189</v>
      </c>
      <c r="B90" s="7" t="s">
        <v>645</v>
      </c>
      <c r="C90" s="7"/>
      <c r="D90" s="7" t="s">
        <v>804</v>
      </c>
      <c r="E90" s="7"/>
      <c r="F90" s="7">
        <v>0.0</v>
      </c>
      <c r="G90" s="7">
        <v>74.99</v>
      </c>
      <c r="H90" s="7">
        <v>0.75</v>
      </c>
      <c r="I90" s="7">
        <v>0.6</v>
      </c>
      <c r="J90" s="7"/>
      <c r="K90" s="7"/>
      <c r="L90" s="7"/>
      <c r="M90" s="7"/>
    </row>
    <row r="91" ht="14.25" customHeight="1">
      <c r="A91" s="5" t="s">
        <v>189</v>
      </c>
      <c r="B91" s="5" t="s">
        <v>645</v>
      </c>
      <c r="C91" s="5"/>
      <c r="D91" s="5" t="s">
        <v>804</v>
      </c>
      <c r="E91" s="5"/>
      <c r="F91" s="5">
        <v>75.0</v>
      </c>
      <c r="G91" s="5">
        <v>149.99</v>
      </c>
      <c r="H91" s="5">
        <v>0.72</v>
      </c>
      <c r="I91" s="5">
        <v>0.56</v>
      </c>
      <c r="J91" s="5"/>
      <c r="K91" s="5"/>
      <c r="L91" s="5"/>
      <c r="M91" s="5"/>
    </row>
    <row r="92" ht="14.25" customHeight="1">
      <c r="A92" s="7" t="s">
        <v>189</v>
      </c>
      <c r="B92" s="7" t="s">
        <v>645</v>
      </c>
      <c r="C92" s="7"/>
      <c r="D92" s="7" t="s">
        <v>804</v>
      </c>
      <c r="E92" s="7"/>
      <c r="F92" s="7">
        <v>150.0</v>
      </c>
      <c r="G92" s="7">
        <v>299.99</v>
      </c>
      <c r="H92" s="7">
        <v>0.66</v>
      </c>
      <c r="I92" s="7">
        <v>0.54</v>
      </c>
      <c r="J92" s="7"/>
      <c r="K92" s="7"/>
      <c r="L92" s="7"/>
      <c r="M92" s="7"/>
    </row>
    <row r="93" ht="14.25" customHeight="1">
      <c r="A93" s="5" t="s">
        <v>189</v>
      </c>
      <c r="B93" s="5" t="s">
        <v>645</v>
      </c>
      <c r="C93" s="5"/>
      <c r="D93" s="5" t="s">
        <v>804</v>
      </c>
      <c r="E93" s="5"/>
      <c r="F93" s="5">
        <v>300.0</v>
      </c>
      <c r="G93" s="5">
        <v>599.99</v>
      </c>
      <c r="H93" s="5">
        <v>0.61</v>
      </c>
      <c r="I93" s="5">
        <v>0.52</v>
      </c>
      <c r="J93" s="5"/>
      <c r="K93" s="5"/>
      <c r="L93" s="5"/>
      <c r="M93" s="5"/>
    </row>
    <row r="94" ht="14.25" customHeight="1">
      <c r="A94" s="7" t="s">
        <v>189</v>
      </c>
      <c r="B94" s="7" t="s">
        <v>645</v>
      </c>
      <c r="C94" s="7"/>
      <c r="D94" s="7" t="s">
        <v>804</v>
      </c>
      <c r="E94" s="7"/>
      <c r="F94" s="7">
        <v>600.0</v>
      </c>
      <c r="G94" s="7">
        <v>9999.0</v>
      </c>
      <c r="H94" s="7">
        <v>0.56</v>
      </c>
      <c r="I94" s="7">
        <v>0.5</v>
      </c>
      <c r="J94" s="7"/>
      <c r="K94" s="7"/>
      <c r="L94" s="7"/>
      <c r="M94" s="7"/>
    </row>
    <row r="95" ht="14.25" customHeight="1">
      <c r="A95" s="5" t="s">
        <v>189</v>
      </c>
      <c r="B95" s="5" t="s">
        <v>645</v>
      </c>
      <c r="C95" s="5"/>
      <c r="D95" s="5" t="s">
        <v>790</v>
      </c>
      <c r="E95" s="5"/>
      <c r="F95" s="5">
        <v>0.0</v>
      </c>
      <c r="G95" s="5">
        <v>74.99</v>
      </c>
      <c r="H95" s="5">
        <v>0.75</v>
      </c>
      <c r="I95" s="5">
        <v>0.6</v>
      </c>
      <c r="J95" s="5"/>
      <c r="K95" s="5"/>
      <c r="L95" s="5"/>
      <c r="M95" s="5"/>
    </row>
    <row r="96" ht="14.25" customHeight="1">
      <c r="A96" s="7" t="s">
        <v>189</v>
      </c>
      <c r="B96" s="7" t="s">
        <v>645</v>
      </c>
      <c r="C96" s="7"/>
      <c r="D96" s="7" t="s">
        <v>790</v>
      </c>
      <c r="E96" s="7"/>
      <c r="F96" s="7">
        <v>75.0</v>
      </c>
      <c r="G96" s="7">
        <v>149.99</v>
      </c>
      <c r="H96" s="7">
        <v>0.72</v>
      </c>
      <c r="I96" s="7">
        <v>0.56</v>
      </c>
      <c r="J96" s="7"/>
      <c r="K96" s="7"/>
      <c r="L96" s="7"/>
      <c r="M96" s="7"/>
    </row>
    <row r="97" ht="14.25" customHeight="1">
      <c r="A97" s="5" t="s">
        <v>189</v>
      </c>
      <c r="B97" s="5" t="s">
        <v>645</v>
      </c>
      <c r="C97" s="5"/>
      <c r="D97" s="5" t="s">
        <v>790</v>
      </c>
      <c r="E97" s="5"/>
      <c r="F97" s="5">
        <v>150.0</v>
      </c>
      <c r="G97" s="5">
        <v>299.99</v>
      </c>
      <c r="H97" s="5">
        <v>0.66</v>
      </c>
      <c r="I97" s="5">
        <v>0.54</v>
      </c>
      <c r="J97" s="5"/>
      <c r="K97" s="5"/>
      <c r="L97" s="5"/>
      <c r="M97" s="5"/>
    </row>
    <row r="98" ht="14.25" customHeight="1">
      <c r="A98" s="7" t="s">
        <v>189</v>
      </c>
      <c r="B98" s="7" t="s">
        <v>645</v>
      </c>
      <c r="C98" s="7"/>
      <c r="D98" s="7" t="s">
        <v>790</v>
      </c>
      <c r="E98" s="7"/>
      <c r="F98" s="7">
        <v>300.0</v>
      </c>
      <c r="G98" s="7">
        <v>599.99</v>
      </c>
      <c r="H98" s="7">
        <v>0.61</v>
      </c>
      <c r="I98" s="7">
        <v>0.52</v>
      </c>
      <c r="J98" s="7"/>
      <c r="K98" s="7"/>
      <c r="L98" s="7"/>
      <c r="M98" s="7"/>
    </row>
    <row r="99" ht="14.25" customHeight="1">
      <c r="A99" s="5" t="s">
        <v>189</v>
      </c>
      <c r="B99" s="5" t="s">
        <v>645</v>
      </c>
      <c r="C99" s="5"/>
      <c r="D99" s="5" t="s">
        <v>790</v>
      </c>
      <c r="E99" s="5"/>
      <c r="F99" s="5">
        <v>600.0</v>
      </c>
      <c r="G99" s="5">
        <v>9999.0</v>
      </c>
      <c r="H99" s="5">
        <v>0.56</v>
      </c>
      <c r="I99" s="5">
        <v>0.5</v>
      </c>
      <c r="J99" s="5"/>
      <c r="K99" s="5"/>
      <c r="L99" s="5"/>
      <c r="M99" s="5"/>
    </row>
    <row r="100" ht="14.25" customHeight="1">
      <c r="A100" s="7" t="s">
        <v>189</v>
      </c>
      <c r="B100" s="7" t="s">
        <v>645</v>
      </c>
      <c r="C100" s="7"/>
      <c r="D100" s="7" t="s">
        <v>826</v>
      </c>
      <c r="E100" s="7"/>
      <c r="F100" s="7">
        <v>0.0</v>
      </c>
      <c r="G100" s="7">
        <v>149.99</v>
      </c>
      <c r="H100" s="7">
        <v>0.61</v>
      </c>
      <c r="I100" s="7">
        <v>0.55</v>
      </c>
      <c r="J100" s="7"/>
      <c r="K100" s="7"/>
      <c r="L100" s="7"/>
      <c r="M100" s="7"/>
    </row>
    <row r="101" ht="14.25" customHeight="1">
      <c r="A101" s="5" t="s">
        <v>189</v>
      </c>
      <c r="B101" s="5" t="s">
        <v>645</v>
      </c>
      <c r="C101" s="5"/>
      <c r="D101" s="5" t="s">
        <v>826</v>
      </c>
      <c r="E101" s="5"/>
      <c r="F101" s="5">
        <v>150.0</v>
      </c>
      <c r="G101" s="5">
        <v>299.99</v>
      </c>
      <c r="H101" s="5">
        <v>0.61</v>
      </c>
      <c r="I101" s="5">
        <v>0.55</v>
      </c>
      <c r="J101" s="5"/>
      <c r="K101" s="5"/>
      <c r="L101" s="5"/>
      <c r="M101" s="5"/>
    </row>
    <row r="102" ht="14.25" customHeight="1">
      <c r="A102" s="7" t="s">
        <v>189</v>
      </c>
      <c r="B102" s="7" t="s">
        <v>645</v>
      </c>
      <c r="C102" s="7"/>
      <c r="D102" s="7" t="s">
        <v>826</v>
      </c>
      <c r="E102" s="7"/>
      <c r="F102" s="7">
        <v>300.0</v>
      </c>
      <c r="G102" s="7">
        <v>399.99</v>
      </c>
      <c r="H102" s="7">
        <v>0.56</v>
      </c>
      <c r="I102" s="7">
        <v>0.52</v>
      </c>
      <c r="J102" s="7"/>
      <c r="K102" s="7"/>
      <c r="L102" s="7"/>
      <c r="M102" s="7"/>
    </row>
    <row r="103" ht="14.25" customHeight="1">
      <c r="A103" s="5" t="s">
        <v>189</v>
      </c>
      <c r="B103" s="5" t="s">
        <v>645</v>
      </c>
      <c r="C103" s="5"/>
      <c r="D103" s="5" t="s">
        <v>826</v>
      </c>
      <c r="E103" s="5"/>
      <c r="F103" s="5">
        <v>400.0</v>
      </c>
      <c r="G103" s="5">
        <v>599.99</v>
      </c>
      <c r="H103" s="5">
        <v>0.56</v>
      </c>
      <c r="I103" s="5">
        <v>0.5</v>
      </c>
      <c r="J103" s="5"/>
      <c r="K103" s="5"/>
      <c r="L103" s="5"/>
      <c r="M103" s="5"/>
    </row>
    <row r="104" ht="14.25" customHeight="1">
      <c r="A104" s="7" t="s">
        <v>189</v>
      </c>
      <c r="B104" s="7" t="s">
        <v>645</v>
      </c>
      <c r="C104" s="7"/>
      <c r="D104" s="7" t="s">
        <v>826</v>
      </c>
      <c r="E104" s="7"/>
      <c r="F104" s="7">
        <v>600.0</v>
      </c>
      <c r="G104" s="7">
        <v>9999.0</v>
      </c>
      <c r="H104" s="7">
        <v>0.56</v>
      </c>
      <c r="I104" s="7">
        <v>0.5</v>
      </c>
      <c r="J104" s="7"/>
      <c r="K104" s="7"/>
      <c r="L104" s="7"/>
      <c r="M104" s="7"/>
    </row>
    <row r="105" ht="14.25" customHeight="1">
      <c r="A105" s="5" t="s">
        <v>189</v>
      </c>
      <c r="B105" s="5" t="s">
        <v>268</v>
      </c>
      <c r="C105" s="5"/>
      <c r="D105" s="5"/>
      <c r="E105" s="5" t="s">
        <v>922</v>
      </c>
      <c r="F105" s="5">
        <v>0.0</v>
      </c>
      <c r="G105" s="5">
        <v>9999.0</v>
      </c>
      <c r="H105" s="5">
        <v>5.862</v>
      </c>
      <c r="I105" s="5"/>
      <c r="J105" s="5"/>
      <c r="K105" s="5"/>
      <c r="L105" s="5"/>
      <c r="M105" s="5"/>
    </row>
    <row r="106" ht="14.25" customHeight="1">
      <c r="A106" s="7" t="s">
        <v>189</v>
      </c>
      <c r="B106" s="7" t="s">
        <v>645</v>
      </c>
      <c r="C106" s="7"/>
      <c r="D106" s="7"/>
      <c r="E106" s="7" t="s">
        <v>922</v>
      </c>
      <c r="F106" s="7">
        <v>0.0</v>
      </c>
      <c r="G106" s="7">
        <v>9999.0</v>
      </c>
      <c r="H106" s="7">
        <v>5.024</v>
      </c>
      <c r="I106" s="7"/>
      <c r="J106" s="7"/>
      <c r="K106" s="7"/>
      <c r="L106" s="7"/>
      <c r="M106" s="7"/>
    </row>
    <row r="107" ht="14.25" customHeight="1">
      <c r="A107" s="5" t="s">
        <v>189</v>
      </c>
      <c r="B107" s="5"/>
      <c r="C107" s="5"/>
      <c r="D107" s="5"/>
      <c r="E107" s="5" t="s">
        <v>1025</v>
      </c>
      <c r="F107" s="5">
        <v>0.0</v>
      </c>
      <c r="G107" s="5">
        <v>9999.0</v>
      </c>
      <c r="H107" s="5">
        <v>3.517</v>
      </c>
      <c r="I107" s="5">
        <v>3.35</v>
      </c>
      <c r="J107" s="5"/>
      <c r="K107" s="5"/>
      <c r="L107" s="5"/>
      <c r="M107" s="5"/>
    </row>
    <row r="108" ht="14.25" customHeight="1">
      <c r="A108" s="7" t="s">
        <v>189</v>
      </c>
      <c r="B108" s="7"/>
      <c r="C108" s="7"/>
      <c r="D108" s="7"/>
      <c r="E108" s="7" t="s">
        <v>1031</v>
      </c>
      <c r="F108" s="7">
        <v>0.0</v>
      </c>
      <c r="G108" s="7">
        <v>9999.0</v>
      </c>
      <c r="H108" s="7">
        <v>3.517</v>
      </c>
      <c r="I108" s="7">
        <v>3.517</v>
      </c>
      <c r="J108" s="7"/>
      <c r="K108" s="7"/>
      <c r="L108" s="7"/>
      <c r="M108" s="7"/>
    </row>
    <row r="109" ht="14.25" customHeight="1">
      <c r="A109" s="1"/>
      <c r="B109" s="1"/>
      <c r="C109" s="1"/>
      <c r="D109" s="1"/>
      <c r="E109" s="1"/>
      <c r="F109" s="1"/>
      <c r="G109" s="1"/>
      <c r="H109" s="1"/>
      <c r="I109" s="1"/>
      <c r="J109" s="1"/>
      <c r="K109" s="1"/>
      <c r="L109" s="1"/>
      <c r="M109" s="1"/>
    </row>
    <row r="110" ht="14.25" customHeight="1">
      <c r="A110" s="1"/>
      <c r="B110" s="1"/>
      <c r="C110" s="1"/>
      <c r="D110" s="1"/>
      <c r="E110" s="1"/>
      <c r="F110" s="1"/>
      <c r="G110" s="1"/>
      <c r="H110" s="1"/>
      <c r="I110" s="1"/>
      <c r="J110" s="1"/>
      <c r="K110" s="1"/>
      <c r="L110" s="1"/>
      <c r="M110" s="1"/>
    </row>
    <row r="111" ht="14.25" customHeight="1">
      <c r="A111" s="1"/>
      <c r="B111" s="1"/>
      <c r="C111" s="1"/>
      <c r="D111" s="1"/>
      <c r="E111" s="1"/>
      <c r="F111" s="1"/>
      <c r="G111" s="1"/>
      <c r="H111" s="1"/>
      <c r="I111" s="1"/>
      <c r="J111" s="1"/>
      <c r="K111" s="1"/>
      <c r="L111" s="1"/>
      <c r="M111" s="1"/>
    </row>
    <row r="112" ht="14.25" customHeight="1">
      <c r="A112" s="1"/>
      <c r="B112" s="1"/>
      <c r="C112" s="1"/>
      <c r="D112" s="1"/>
      <c r="E112" s="1"/>
      <c r="F112" s="1"/>
      <c r="G112" s="1"/>
      <c r="H112" s="1"/>
      <c r="I112" s="1"/>
      <c r="J112" s="1"/>
      <c r="K112" s="1"/>
      <c r="L112" s="1"/>
      <c r="M112" s="1"/>
    </row>
    <row r="113" ht="14.25" customHeight="1">
      <c r="A113" s="1"/>
      <c r="B113" s="1"/>
      <c r="C113" s="1"/>
      <c r="D113" s="1"/>
      <c r="E113" s="1"/>
      <c r="F113" s="1"/>
      <c r="G113" s="1"/>
      <c r="H113" s="1"/>
      <c r="I113" s="1"/>
      <c r="J113" s="1"/>
      <c r="K113" s="1"/>
      <c r="L113" s="1"/>
      <c r="M113" s="1"/>
    </row>
    <row r="114" ht="14.25" customHeight="1">
      <c r="A114" s="1"/>
      <c r="B114" s="1"/>
      <c r="C114" s="1"/>
      <c r="D114" s="1"/>
      <c r="E114" s="1"/>
      <c r="F114" s="1"/>
      <c r="G114" s="1"/>
      <c r="H114" s="1"/>
      <c r="I114" s="1"/>
      <c r="J114" s="1"/>
      <c r="K114" s="1"/>
      <c r="L114" s="1"/>
      <c r="M114" s="1"/>
    </row>
    <row r="115" ht="14.25" customHeight="1">
      <c r="A115" s="1"/>
      <c r="B115" s="1"/>
      <c r="C115" s="1"/>
      <c r="D115" s="1"/>
      <c r="E115" s="1"/>
      <c r="F115" s="1"/>
      <c r="G115" s="1"/>
      <c r="H115" s="1"/>
      <c r="I115" s="1"/>
      <c r="J115" s="1"/>
      <c r="K115" s="1"/>
      <c r="L115" s="1"/>
      <c r="M115" s="1"/>
    </row>
    <row r="116" ht="14.25" customHeight="1">
      <c r="A116" s="1"/>
      <c r="B116" s="1"/>
      <c r="C116" s="1"/>
      <c r="D116" s="1"/>
      <c r="E116" s="1"/>
      <c r="F116" s="1"/>
      <c r="G116" s="1"/>
      <c r="H116" s="1"/>
      <c r="I116" s="1"/>
      <c r="J116" s="1"/>
      <c r="K116" s="1"/>
      <c r="L116" s="1"/>
      <c r="M116" s="1"/>
    </row>
    <row r="117" ht="14.25" customHeight="1">
      <c r="A117" s="1"/>
      <c r="B117" s="1"/>
      <c r="C117" s="1"/>
      <c r="D117" s="1"/>
      <c r="E117" s="1"/>
      <c r="F117" s="1"/>
      <c r="G117" s="1"/>
      <c r="H117" s="1"/>
      <c r="I117" s="1"/>
      <c r="J117" s="1"/>
      <c r="K117" s="1"/>
      <c r="L117" s="1"/>
      <c r="M117" s="1"/>
    </row>
    <row r="118" ht="14.25" customHeight="1">
      <c r="A118" s="1"/>
      <c r="B118" s="1"/>
      <c r="C118" s="1"/>
      <c r="D118" s="1"/>
      <c r="E118" s="1"/>
      <c r="F118" s="1"/>
      <c r="G118" s="1"/>
      <c r="H118" s="1"/>
      <c r="I118" s="1"/>
      <c r="J118" s="1"/>
      <c r="K118" s="1"/>
      <c r="L118" s="1"/>
      <c r="M118" s="1"/>
    </row>
    <row r="119" ht="14.25" customHeight="1">
      <c r="A119" s="1"/>
      <c r="B119" s="1"/>
      <c r="C119" s="1"/>
      <c r="D119" s="1"/>
      <c r="E119" s="1"/>
      <c r="F119" s="1"/>
      <c r="G119" s="1"/>
      <c r="H119" s="1"/>
      <c r="I119" s="1"/>
      <c r="J119" s="1"/>
      <c r="K119" s="1"/>
      <c r="L119" s="1"/>
      <c r="M119" s="1"/>
    </row>
    <row r="120" ht="14.25" customHeight="1">
      <c r="A120" s="1"/>
      <c r="B120" s="1"/>
      <c r="C120" s="1"/>
      <c r="D120" s="1"/>
      <c r="E120" s="1"/>
      <c r="F120" s="1"/>
      <c r="G120" s="1"/>
      <c r="H120" s="1"/>
      <c r="I120" s="1"/>
      <c r="J120" s="1"/>
      <c r="K120" s="1"/>
      <c r="L120" s="1"/>
      <c r="M120" s="1"/>
    </row>
    <row r="121" ht="14.25" customHeight="1">
      <c r="A121" s="1"/>
      <c r="B121" s="1"/>
      <c r="C121" s="1"/>
      <c r="D121" s="1"/>
      <c r="E121" s="1"/>
      <c r="F121" s="1"/>
      <c r="G121" s="1"/>
      <c r="H121" s="1"/>
      <c r="I121" s="1"/>
      <c r="J121" s="1"/>
      <c r="K121" s="1"/>
      <c r="L121" s="1"/>
      <c r="M121" s="1"/>
    </row>
    <row r="122" ht="14.25" customHeight="1">
      <c r="A122" s="1"/>
      <c r="B122" s="1"/>
      <c r="C122" s="1"/>
      <c r="D122" s="1"/>
      <c r="E122" s="1"/>
      <c r="F122" s="1"/>
      <c r="G122" s="1"/>
      <c r="H122" s="1"/>
      <c r="I122" s="1"/>
      <c r="J122" s="1"/>
      <c r="K122" s="1"/>
      <c r="L122" s="1"/>
      <c r="M122" s="1"/>
    </row>
    <row r="123" ht="14.25" customHeight="1">
      <c r="A123" s="1"/>
      <c r="B123" s="1"/>
      <c r="C123" s="1"/>
      <c r="D123" s="1"/>
      <c r="E123" s="1"/>
      <c r="F123" s="1"/>
      <c r="G123" s="1"/>
      <c r="H123" s="1"/>
      <c r="I123" s="1"/>
      <c r="J123" s="1"/>
      <c r="K123" s="1"/>
      <c r="L123" s="1"/>
      <c r="M123" s="1"/>
    </row>
    <row r="124" ht="14.25" customHeight="1">
      <c r="A124" s="1"/>
      <c r="B124" s="1"/>
      <c r="C124" s="1"/>
      <c r="D124" s="1"/>
      <c r="E124" s="1"/>
      <c r="F124" s="1"/>
      <c r="G124" s="1"/>
      <c r="H124" s="1"/>
      <c r="I124" s="1"/>
      <c r="J124" s="1"/>
      <c r="K124" s="1"/>
      <c r="L124" s="1"/>
      <c r="M124" s="1"/>
    </row>
    <row r="125" ht="14.25" customHeight="1">
      <c r="A125" s="1"/>
      <c r="B125" s="1"/>
      <c r="C125" s="1"/>
      <c r="D125" s="1"/>
      <c r="E125" s="1"/>
      <c r="F125" s="1"/>
      <c r="G125" s="1"/>
      <c r="H125" s="1"/>
      <c r="I125" s="1"/>
      <c r="J125" s="1"/>
      <c r="K125" s="1"/>
      <c r="L125" s="1"/>
      <c r="M125" s="1"/>
    </row>
    <row r="126" ht="14.25" customHeight="1">
      <c r="A126" s="1"/>
      <c r="B126" s="1"/>
      <c r="C126" s="1"/>
      <c r="D126" s="1"/>
      <c r="E126" s="1"/>
      <c r="F126" s="1"/>
      <c r="G126" s="1"/>
      <c r="H126" s="1"/>
      <c r="I126" s="1"/>
      <c r="J126" s="1"/>
      <c r="K126" s="1"/>
      <c r="L126" s="1"/>
      <c r="M126" s="1"/>
    </row>
    <row r="127" ht="14.25" customHeight="1">
      <c r="A127" s="1"/>
      <c r="B127" s="1"/>
      <c r="C127" s="1"/>
      <c r="D127" s="1"/>
      <c r="E127" s="1"/>
      <c r="F127" s="1"/>
      <c r="G127" s="1"/>
      <c r="H127" s="1"/>
      <c r="I127" s="1"/>
      <c r="J127" s="1"/>
      <c r="K127" s="1"/>
      <c r="L127" s="1"/>
      <c r="M127" s="1"/>
    </row>
    <row r="128" ht="14.25" customHeight="1">
      <c r="A128" s="1"/>
      <c r="B128" s="1"/>
      <c r="C128" s="1"/>
      <c r="D128" s="1"/>
      <c r="E128" s="1"/>
      <c r="F128" s="1"/>
      <c r="G128" s="1"/>
      <c r="H128" s="1"/>
      <c r="I128" s="1"/>
      <c r="J128" s="1"/>
      <c r="K128" s="1"/>
      <c r="L128" s="1"/>
      <c r="M128" s="1"/>
    </row>
    <row r="129" ht="14.25" customHeight="1">
      <c r="A129" s="1"/>
      <c r="B129" s="1"/>
      <c r="C129" s="1"/>
      <c r="D129" s="1"/>
      <c r="E129" s="1"/>
      <c r="F129" s="1"/>
      <c r="G129" s="1"/>
      <c r="H129" s="1"/>
      <c r="I129" s="1"/>
      <c r="J129" s="1"/>
      <c r="K129" s="1"/>
      <c r="L129" s="1"/>
      <c r="M129" s="1"/>
    </row>
    <row r="130" ht="14.25" customHeight="1">
      <c r="A130" s="1"/>
      <c r="B130" s="1"/>
      <c r="C130" s="1"/>
      <c r="D130" s="1"/>
      <c r="E130" s="1"/>
      <c r="F130" s="1"/>
      <c r="G130" s="1"/>
      <c r="H130" s="1"/>
      <c r="I130" s="1"/>
      <c r="J130" s="1"/>
      <c r="K130" s="1"/>
      <c r="L130" s="1"/>
      <c r="M130" s="1"/>
    </row>
    <row r="131" ht="14.25" customHeight="1">
      <c r="A131" s="1"/>
      <c r="B131" s="1"/>
      <c r="C131" s="1"/>
      <c r="D131" s="1"/>
      <c r="E131" s="1"/>
      <c r="F131" s="1"/>
      <c r="G131" s="1"/>
      <c r="H131" s="1"/>
      <c r="I131" s="1"/>
      <c r="J131" s="1"/>
      <c r="K131" s="1"/>
      <c r="L131" s="1"/>
      <c r="M131" s="1"/>
    </row>
    <row r="132" ht="14.25" customHeight="1">
      <c r="A132" s="1"/>
      <c r="B132" s="1"/>
      <c r="C132" s="1"/>
      <c r="D132" s="1"/>
      <c r="E132" s="1"/>
      <c r="F132" s="1"/>
      <c r="G132" s="1"/>
      <c r="H132" s="1"/>
      <c r="I132" s="1"/>
      <c r="J132" s="1"/>
      <c r="K132" s="1"/>
      <c r="L132" s="1"/>
      <c r="M132" s="1"/>
    </row>
    <row r="133" ht="14.25" customHeight="1">
      <c r="A133" s="1"/>
      <c r="B133" s="1"/>
      <c r="C133" s="1"/>
      <c r="D133" s="1"/>
      <c r="E133" s="1"/>
      <c r="F133" s="1"/>
      <c r="G133" s="1"/>
      <c r="H133" s="1"/>
      <c r="I133" s="1"/>
      <c r="J133" s="1"/>
      <c r="K133" s="1"/>
      <c r="L133" s="1"/>
      <c r="M133" s="1"/>
    </row>
    <row r="134" ht="14.25" customHeight="1">
      <c r="A134" s="1"/>
      <c r="B134" s="1"/>
      <c r="C134" s="1"/>
      <c r="D134" s="1"/>
      <c r="E134" s="1"/>
      <c r="F134" s="1"/>
      <c r="G134" s="1"/>
      <c r="H134" s="1"/>
      <c r="I134" s="1"/>
      <c r="J134" s="1"/>
      <c r="K134" s="1"/>
      <c r="L134" s="1"/>
      <c r="M134" s="1"/>
    </row>
    <row r="135" ht="14.25" customHeight="1">
      <c r="A135" s="1"/>
      <c r="B135" s="1"/>
      <c r="C135" s="1"/>
      <c r="D135" s="1"/>
      <c r="E135" s="1"/>
      <c r="F135" s="1"/>
      <c r="G135" s="1"/>
      <c r="H135" s="1"/>
      <c r="I135" s="1"/>
      <c r="J135" s="1"/>
      <c r="K135" s="1"/>
      <c r="L135" s="1"/>
      <c r="M135" s="1"/>
    </row>
    <row r="136" ht="14.25" customHeight="1">
      <c r="A136" s="1"/>
      <c r="B136" s="1"/>
      <c r="C136" s="1"/>
      <c r="D136" s="1"/>
      <c r="E136" s="1"/>
      <c r="F136" s="1"/>
      <c r="G136" s="1"/>
      <c r="H136" s="1"/>
      <c r="I136" s="1"/>
      <c r="J136" s="1"/>
      <c r="K136" s="1"/>
      <c r="L136" s="1"/>
      <c r="M136" s="1"/>
    </row>
    <row r="137" ht="14.25" customHeight="1">
      <c r="A137" s="1"/>
      <c r="B137" s="1"/>
      <c r="C137" s="1"/>
      <c r="D137" s="1"/>
      <c r="E137" s="1"/>
      <c r="F137" s="1"/>
      <c r="G137" s="1"/>
      <c r="H137" s="1"/>
      <c r="I137" s="1"/>
      <c r="J137" s="1"/>
      <c r="K137" s="1"/>
      <c r="L137" s="1"/>
      <c r="M137" s="1"/>
    </row>
    <row r="138" ht="14.25" customHeight="1">
      <c r="A138" s="1"/>
      <c r="B138" s="1"/>
      <c r="C138" s="1"/>
      <c r="D138" s="1"/>
      <c r="E138" s="1"/>
      <c r="F138" s="1"/>
      <c r="G138" s="1"/>
      <c r="H138" s="1"/>
      <c r="I138" s="1"/>
      <c r="J138" s="1"/>
      <c r="K138" s="1"/>
      <c r="L138" s="1"/>
      <c r="M138" s="1"/>
    </row>
    <row r="139" ht="14.25" customHeight="1">
      <c r="A139" s="1"/>
      <c r="B139" s="1"/>
      <c r="C139" s="1"/>
      <c r="D139" s="1"/>
      <c r="E139" s="1"/>
      <c r="F139" s="1"/>
      <c r="G139" s="1"/>
      <c r="H139" s="1"/>
      <c r="I139" s="1"/>
      <c r="J139" s="1"/>
      <c r="K139" s="1"/>
      <c r="L139" s="1"/>
      <c r="M139" s="1"/>
    </row>
    <row r="140" ht="14.25" customHeight="1">
      <c r="A140" s="1"/>
      <c r="B140" s="1"/>
      <c r="C140" s="1"/>
      <c r="D140" s="1"/>
      <c r="E140" s="1"/>
      <c r="F140" s="1"/>
      <c r="G140" s="1"/>
      <c r="H140" s="1"/>
      <c r="I140" s="1"/>
      <c r="J140" s="1"/>
      <c r="K140" s="1"/>
      <c r="L140" s="1"/>
      <c r="M140" s="1"/>
    </row>
    <row r="141" ht="14.25" customHeight="1">
      <c r="A141" s="1"/>
      <c r="B141" s="1"/>
      <c r="C141" s="1"/>
      <c r="D141" s="1"/>
      <c r="E141" s="1"/>
      <c r="F141" s="1"/>
      <c r="G141" s="1"/>
      <c r="H141" s="1"/>
      <c r="I141" s="1"/>
      <c r="J141" s="1"/>
      <c r="K141" s="1"/>
      <c r="L141" s="1"/>
      <c r="M141" s="1"/>
    </row>
    <row r="142" ht="14.25" customHeight="1">
      <c r="A142" s="1"/>
      <c r="B142" s="1"/>
      <c r="C142" s="1"/>
      <c r="D142" s="1"/>
      <c r="E142" s="1"/>
      <c r="F142" s="1"/>
      <c r="G142" s="1"/>
      <c r="H142" s="1"/>
      <c r="I142" s="1"/>
      <c r="J142" s="1"/>
      <c r="K142" s="1"/>
      <c r="L142" s="1"/>
      <c r="M142" s="1"/>
    </row>
    <row r="143" ht="14.25" customHeight="1">
      <c r="A143" s="1"/>
      <c r="B143" s="1"/>
      <c r="C143" s="1"/>
      <c r="D143" s="1"/>
      <c r="E143" s="1"/>
      <c r="F143" s="1"/>
      <c r="G143" s="1"/>
      <c r="H143" s="1"/>
      <c r="I143" s="1"/>
      <c r="J143" s="1"/>
      <c r="K143" s="1"/>
      <c r="L143" s="1"/>
      <c r="M143" s="1"/>
    </row>
    <row r="144" ht="14.25" customHeight="1">
      <c r="A144" s="1"/>
      <c r="B144" s="1"/>
      <c r="C144" s="1"/>
      <c r="D144" s="1"/>
      <c r="E144" s="1"/>
      <c r="F144" s="1"/>
      <c r="G144" s="1"/>
      <c r="H144" s="1"/>
      <c r="I144" s="1"/>
      <c r="J144" s="1"/>
      <c r="K144" s="1"/>
      <c r="L144" s="1"/>
      <c r="M144" s="1"/>
    </row>
    <row r="145" ht="14.25" customHeight="1">
      <c r="A145" s="1"/>
      <c r="B145" s="1"/>
      <c r="C145" s="1"/>
      <c r="D145" s="1"/>
      <c r="E145" s="1"/>
      <c r="F145" s="1"/>
      <c r="G145" s="1"/>
      <c r="H145" s="1"/>
      <c r="I145" s="1"/>
      <c r="J145" s="1"/>
      <c r="K145" s="1"/>
      <c r="L145" s="1"/>
      <c r="M145" s="1"/>
    </row>
    <row r="146" ht="14.25" customHeight="1">
      <c r="A146" s="1"/>
      <c r="B146" s="1"/>
      <c r="C146" s="1"/>
      <c r="D146" s="1"/>
      <c r="E146" s="1"/>
      <c r="F146" s="1"/>
      <c r="G146" s="1"/>
      <c r="H146" s="1"/>
      <c r="I146" s="1"/>
      <c r="J146" s="1"/>
      <c r="K146" s="1"/>
      <c r="L146" s="1"/>
      <c r="M146" s="1"/>
    </row>
    <row r="147" ht="14.25" customHeight="1">
      <c r="A147" s="1"/>
      <c r="B147" s="1"/>
      <c r="C147" s="1"/>
      <c r="D147" s="1"/>
      <c r="E147" s="1"/>
      <c r="F147" s="1"/>
      <c r="G147" s="1"/>
      <c r="H147" s="1"/>
      <c r="I147" s="1"/>
      <c r="J147" s="1"/>
      <c r="K147" s="1"/>
      <c r="L147" s="1"/>
      <c r="M147" s="1"/>
    </row>
    <row r="148" ht="14.25" customHeight="1">
      <c r="A148" s="1"/>
      <c r="B148" s="1"/>
      <c r="C148" s="1"/>
      <c r="D148" s="1"/>
      <c r="E148" s="1"/>
      <c r="F148" s="1"/>
      <c r="G148" s="1"/>
      <c r="H148" s="1"/>
      <c r="I148" s="1"/>
      <c r="J148" s="1"/>
      <c r="K148" s="1"/>
      <c r="L148" s="1"/>
      <c r="M148" s="1"/>
    </row>
    <row r="149" ht="14.25" customHeight="1">
      <c r="A149" s="1"/>
      <c r="B149" s="1"/>
      <c r="C149" s="1"/>
      <c r="D149" s="1"/>
      <c r="E149" s="1"/>
      <c r="F149" s="1"/>
      <c r="G149" s="1"/>
      <c r="H149" s="1"/>
      <c r="I149" s="1"/>
      <c r="J149" s="1"/>
      <c r="K149" s="1"/>
      <c r="L149" s="1"/>
      <c r="M149" s="1"/>
    </row>
    <row r="150" ht="14.25" customHeight="1">
      <c r="A150" s="1"/>
      <c r="B150" s="1"/>
      <c r="C150" s="1"/>
      <c r="D150" s="1"/>
      <c r="E150" s="1"/>
      <c r="F150" s="1"/>
      <c r="G150" s="1"/>
      <c r="H150" s="1"/>
      <c r="I150" s="1"/>
      <c r="J150" s="1"/>
      <c r="K150" s="1"/>
      <c r="L150" s="1"/>
      <c r="M150" s="1"/>
    </row>
    <row r="151" ht="14.25" customHeight="1">
      <c r="A151" s="1"/>
      <c r="B151" s="1"/>
      <c r="C151" s="1"/>
      <c r="D151" s="1"/>
      <c r="E151" s="1"/>
      <c r="F151" s="1"/>
      <c r="G151" s="1"/>
      <c r="H151" s="1"/>
      <c r="I151" s="1"/>
      <c r="J151" s="1"/>
      <c r="K151" s="1"/>
      <c r="L151" s="1"/>
      <c r="M151" s="1"/>
    </row>
    <row r="152" ht="14.25" customHeight="1">
      <c r="A152" s="1"/>
      <c r="B152" s="1"/>
      <c r="C152" s="1"/>
      <c r="D152" s="1"/>
      <c r="E152" s="1"/>
      <c r="F152" s="1"/>
      <c r="G152" s="1"/>
      <c r="H152" s="1"/>
      <c r="I152" s="1"/>
      <c r="J152" s="1"/>
      <c r="K152" s="1"/>
      <c r="L152" s="1"/>
      <c r="M152" s="1"/>
    </row>
    <row r="153" ht="14.25" customHeight="1">
      <c r="A153" s="1"/>
      <c r="B153" s="1"/>
      <c r="C153" s="1"/>
      <c r="D153" s="1"/>
      <c r="E153" s="1"/>
      <c r="F153" s="1"/>
      <c r="G153" s="1"/>
      <c r="H153" s="1"/>
      <c r="I153" s="1"/>
      <c r="J153" s="1"/>
      <c r="K153" s="1"/>
      <c r="L153" s="1"/>
      <c r="M153" s="1"/>
    </row>
    <row r="154" ht="14.25" customHeight="1">
      <c r="A154" s="1"/>
      <c r="B154" s="1"/>
      <c r="C154" s="1"/>
      <c r="D154" s="1"/>
      <c r="E154" s="1"/>
      <c r="F154" s="1"/>
      <c r="G154" s="1"/>
      <c r="H154" s="1"/>
      <c r="I154" s="1"/>
      <c r="J154" s="1"/>
      <c r="K154" s="1"/>
      <c r="L154" s="1"/>
      <c r="M154" s="1"/>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row r="1001" ht="14.25" customHeight="1">
      <c r="A1001" s="1"/>
      <c r="B1001" s="1"/>
      <c r="C1001" s="1"/>
      <c r="D1001" s="1"/>
      <c r="E1001" s="1"/>
      <c r="F1001" s="1"/>
      <c r="G1001" s="1"/>
      <c r="H1001" s="1"/>
      <c r="I1001" s="1"/>
      <c r="J1001" s="1"/>
      <c r="K1001" s="1"/>
      <c r="L1001" s="1"/>
      <c r="M1001" s="1"/>
    </row>
  </sheetData>
  <autoFilter ref="$A$3:$M$108"/>
  <dataValidations>
    <dataValidation type="list" allowBlank="1" showErrorMessage="1" sqref="J4:K108">
      <formula1>INDIRECT("CurveBiquadraticTable[Name]")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8" width="18.13"/>
    <col customWidth="1" min="9" max="14" width="7.63"/>
    <col customWidth="1" min="15" max="15" width="19.75"/>
    <col customWidth="1" min="16" max="16" width="16.5"/>
    <col customWidth="1" min="17" max="17" width="13.63"/>
    <col customWidth="1" min="18" max="18" width="32.38"/>
    <col customWidth="1" min="19" max="22" width="7.63"/>
    <col customWidth="1" min="23" max="23" width="45.88"/>
    <col customWidth="1" min="24" max="24" width="7.63"/>
    <col customWidth="1" min="25" max="25" width="18.0"/>
    <col customWidth="1" min="26" max="28" width="7.63"/>
    <col customWidth="1" min="29" max="29" width="13.75"/>
    <col customWidth="1" min="30" max="30" width="14.63"/>
    <col customWidth="1" min="31" max="31" width="13.38"/>
    <col customWidth="1" min="32" max="32" width="7.63"/>
    <col customWidth="1" min="33" max="33" width="14.75"/>
    <col customWidth="1" min="34" max="34" width="22.25"/>
    <col customWidth="1" min="35" max="35" width="20.0"/>
    <col customWidth="1" min="36" max="43" width="7.63"/>
    <col customWidth="1" min="44" max="44" width="20.13"/>
    <col customWidth="1" min="45" max="45" width="30.13"/>
    <col customWidth="1" min="46" max="48" width="7.63"/>
    <col customWidth="1" min="49" max="49" width="16.38"/>
    <col customWidth="1" min="50" max="51" width="7.63"/>
    <col customWidth="1" min="52" max="52" width="9.38"/>
    <col customWidth="1" min="53" max="65" width="7.63"/>
    <col customWidth="1" min="66" max="66" width="26.38"/>
    <col customWidth="1" min="67" max="67" width="41.5"/>
    <col customWidth="1" min="68" max="74" width="30.75"/>
    <col customWidth="1" min="75" max="76" width="7.63"/>
  </cols>
  <sheetData>
    <row r="1" ht="14.25" customHeight="1">
      <c r="A1" s="2" t="s">
        <v>1</v>
      </c>
    </row>
    <row r="2" ht="14.25" customHeight="1"/>
    <row r="3" ht="93.75" customHeight="1">
      <c r="A3" s="4" t="s">
        <v>5</v>
      </c>
      <c r="B3" s="4" t="s">
        <v>9</v>
      </c>
      <c r="C3" s="6" t="s">
        <v>10</v>
      </c>
      <c r="D3" s="6" t="s">
        <v>13</v>
      </c>
      <c r="E3" s="6" t="s">
        <v>14</v>
      </c>
      <c r="F3" s="6" t="s">
        <v>15</v>
      </c>
      <c r="G3" s="6" t="s">
        <v>16</v>
      </c>
      <c r="H3" s="6" t="s">
        <v>17</v>
      </c>
      <c r="I3" s="6" t="s">
        <v>18</v>
      </c>
      <c r="J3" s="6" t="s">
        <v>19</v>
      </c>
      <c r="K3" s="6" t="s">
        <v>20</v>
      </c>
      <c r="L3" s="6" t="s">
        <v>21</v>
      </c>
      <c r="M3" s="6" t="s">
        <v>22</v>
      </c>
      <c r="N3" s="6" t="s">
        <v>23</v>
      </c>
      <c r="O3" s="6" t="s">
        <v>24</v>
      </c>
      <c r="P3" s="6" t="s">
        <v>25</v>
      </c>
      <c r="Q3" s="6" t="s">
        <v>27</v>
      </c>
      <c r="R3" s="6" t="s">
        <v>28</v>
      </c>
      <c r="S3" s="6" t="s">
        <v>29</v>
      </c>
      <c r="T3" s="6" t="s">
        <v>30</v>
      </c>
      <c r="U3" s="6" t="s">
        <v>32</v>
      </c>
      <c r="V3" s="6" t="s">
        <v>33</v>
      </c>
      <c r="W3" s="6" t="s">
        <v>34</v>
      </c>
      <c r="X3" s="6" t="s">
        <v>35</v>
      </c>
      <c r="Y3" s="6" t="s">
        <v>36</v>
      </c>
      <c r="Z3" s="6" t="s">
        <v>37</v>
      </c>
      <c r="AA3" s="6" t="s">
        <v>38</v>
      </c>
      <c r="AB3" s="6" t="s">
        <v>39</v>
      </c>
      <c r="AC3" s="47" t="s">
        <v>40</v>
      </c>
      <c r="AD3" s="6" t="s">
        <v>648</v>
      </c>
      <c r="AE3" s="6" t="s">
        <v>649</v>
      </c>
      <c r="AF3" s="6" t="s">
        <v>650</v>
      </c>
      <c r="AG3" s="6" t="s">
        <v>651</v>
      </c>
      <c r="AH3" s="6" t="s">
        <v>652</v>
      </c>
      <c r="AI3" s="6" t="s">
        <v>653</v>
      </c>
      <c r="AJ3" s="6" t="s">
        <v>654</v>
      </c>
      <c r="AK3" s="6" t="s">
        <v>656</v>
      </c>
      <c r="AL3" s="6" t="s">
        <v>657</v>
      </c>
      <c r="AM3" s="6" t="s">
        <v>658</v>
      </c>
      <c r="AN3" s="47" t="s">
        <v>660</v>
      </c>
      <c r="AO3" s="6" t="s">
        <v>661</v>
      </c>
      <c r="AP3" s="6" t="s">
        <v>662</v>
      </c>
      <c r="AQ3" s="6" t="s">
        <v>663</v>
      </c>
      <c r="AR3" s="6" t="s">
        <v>664</v>
      </c>
      <c r="AS3" s="6" t="s">
        <v>665</v>
      </c>
      <c r="AT3" s="6" t="s">
        <v>667</v>
      </c>
      <c r="AU3" s="6" t="s">
        <v>757</v>
      </c>
      <c r="AV3" s="6" t="s">
        <v>758</v>
      </c>
      <c r="AW3" s="47" t="s">
        <v>759</v>
      </c>
      <c r="AX3" s="6" t="s">
        <v>760</v>
      </c>
      <c r="AY3" s="6" t="s">
        <v>761</v>
      </c>
      <c r="AZ3" s="6" t="s">
        <v>763</v>
      </c>
      <c r="BA3" s="6" t="s">
        <v>764</v>
      </c>
      <c r="BB3" s="6" t="s">
        <v>766</v>
      </c>
      <c r="BC3" s="6" t="s">
        <v>767</v>
      </c>
      <c r="BD3" s="6" t="s">
        <v>768</v>
      </c>
      <c r="BE3" s="6" t="s">
        <v>770</v>
      </c>
      <c r="BF3" s="6" t="s">
        <v>771</v>
      </c>
      <c r="BG3" s="6" t="s">
        <v>772</v>
      </c>
      <c r="BH3" s="6" t="s">
        <v>773</v>
      </c>
      <c r="BI3" s="47" t="s">
        <v>774</v>
      </c>
      <c r="BJ3" s="6" t="s">
        <v>776</v>
      </c>
      <c r="BK3" s="6" t="s">
        <v>777</v>
      </c>
      <c r="BL3" s="6" t="s">
        <v>778</v>
      </c>
      <c r="BM3" s="6" t="s">
        <v>779</v>
      </c>
      <c r="BN3" s="6" t="s">
        <v>782</v>
      </c>
      <c r="BO3" s="6" t="s">
        <v>783</v>
      </c>
      <c r="BP3" s="47" t="s">
        <v>784</v>
      </c>
      <c r="BQ3" s="47" t="s">
        <v>785</v>
      </c>
      <c r="BR3" s="47" t="s">
        <v>786</v>
      </c>
      <c r="BS3" s="47" t="s">
        <v>787</v>
      </c>
      <c r="BT3" s="47" t="s">
        <v>905</v>
      </c>
      <c r="BU3" s="47" t="s">
        <v>906</v>
      </c>
      <c r="BV3" s="47" t="s">
        <v>907</v>
      </c>
      <c r="BW3" s="6" t="s">
        <v>908</v>
      </c>
      <c r="BX3" s="6" t="s">
        <v>910</v>
      </c>
    </row>
    <row r="4" ht="14.25" customHeight="1">
      <c r="A4" s="5" t="s">
        <v>75</v>
      </c>
      <c r="B4" s="5" t="s">
        <v>555</v>
      </c>
      <c r="C4" s="5" t="s">
        <v>914</v>
      </c>
      <c r="D4" s="5" t="s">
        <v>268</v>
      </c>
      <c r="E4" s="5" t="s">
        <v>269</v>
      </c>
      <c r="F4" s="5"/>
      <c r="G4" s="5">
        <v>470.0</v>
      </c>
      <c r="H4" s="5" t="s">
        <v>917</v>
      </c>
      <c r="I4" s="5" t="s">
        <v>312</v>
      </c>
      <c r="J4" s="5" t="s">
        <v>919</v>
      </c>
      <c r="K4" s="5"/>
      <c r="L4" s="5" t="s">
        <v>1008</v>
      </c>
      <c r="M4" s="5" t="s">
        <v>1010</v>
      </c>
      <c r="N4" s="5"/>
      <c r="O4" s="5"/>
      <c r="P4" s="5"/>
      <c r="Q4" s="5">
        <v>21874.0</v>
      </c>
      <c r="R4" s="5" t="s">
        <v>1021</v>
      </c>
      <c r="S4" s="5">
        <v>792.0</v>
      </c>
      <c r="T4" s="5" t="s">
        <v>1022</v>
      </c>
      <c r="U4" s="85">
        <v>2883259.0</v>
      </c>
      <c r="V4" s="5">
        <v>140.0</v>
      </c>
      <c r="W4" s="5" t="s">
        <v>1032</v>
      </c>
      <c r="X4" s="5">
        <v>7.18</v>
      </c>
      <c r="Y4" s="5">
        <v>110.0</v>
      </c>
      <c r="Z4" s="5">
        <v>110.0</v>
      </c>
      <c r="AA4" s="5"/>
      <c r="AB4" s="5"/>
      <c r="AC4" s="22">
        <v>68.24</v>
      </c>
      <c r="AD4" s="5"/>
      <c r="AE4" s="5"/>
      <c r="AF4" s="85"/>
      <c r="AG4" s="5"/>
      <c r="AH4" s="5"/>
      <c r="AI4" s="5"/>
      <c r="AJ4" s="5"/>
      <c r="AK4" s="5"/>
      <c r="AL4" s="5"/>
      <c r="AM4" s="5"/>
      <c r="AN4" s="22">
        <v>68.24</v>
      </c>
      <c r="AO4" s="5"/>
      <c r="AP4" s="5"/>
      <c r="AQ4" s="5"/>
      <c r="AR4" s="5"/>
      <c r="AS4" s="5"/>
      <c r="AT4" s="5"/>
      <c r="AU4" s="5"/>
      <c r="AV4" s="5"/>
      <c r="AW4" s="22">
        <v>68.24</v>
      </c>
      <c r="AX4" s="5"/>
      <c r="AY4" s="5"/>
      <c r="AZ4" s="5"/>
      <c r="BA4" s="5"/>
      <c r="BB4" s="5"/>
      <c r="BC4" s="5"/>
      <c r="BD4" s="5"/>
      <c r="BE4" s="5"/>
      <c r="BF4" s="5"/>
      <c r="BG4" s="5"/>
      <c r="BH4" s="5"/>
      <c r="BI4" s="5"/>
      <c r="BJ4" s="5"/>
      <c r="BK4" s="5"/>
      <c r="BL4" s="5"/>
      <c r="BM4" s="5"/>
      <c r="BN4" s="5" t="s">
        <v>1041</v>
      </c>
      <c r="BO4" s="5" t="s">
        <v>1043</v>
      </c>
      <c r="BP4" s="22" t="s">
        <v>1044</v>
      </c>
      <c r="BQ4" s="22">
        <v>0.6045</v>
      </c>
      <c r="BR4" s="22">
        <v>1018.7736419</v>
      </c>
      <c r="BS4" s="22">
        <v>0.95</v>
      </c>
      <c r="BT4" s="22"/>
      <c r="BU4" s="22"/>
      <c r="BV4" s="22"/>
      <c r="BW4" s="5"/>
      <c r="BX4" s="5"/>
    </row>
    <row r="5" ht="14.25" customHeight="1">
      <c r="A5" s="7" t="s">
        <v>174</v>
      </c>
      <c r="B5" s="7" t="s">
        <v>555</v>
      </c>
      <c r="C5" s="7" t="s">
        <v>914</v>
      </c>
      <c r="D5" s="7" t="s">
        <v>268</v>
      </c>
      <c r="E5" s="7" t="s">
        <v>269</v>
      </c>
      <c r="F5" s="7"/>
      <c r="G5" s="7">
        <v>470.0</v>
      </c>
      <c r="H5" s="7" t="s">
        <v>917</v>
      </c>
      <c r="I5" s="7" t="s">
        <v>312</v>
      </c>
      <c r="J5" s="7" t="s">
        <v>919</v>
      </c>
      <c r="K5" s="7"/>
      <c r="L5" s="7" t="s">
        <v>1008</v>
      </c>
      <c r="M5" s="7" t="s">
        <v>1010</v>
      </c>
      <c r="N5" s="7"/>
      <c r="O5" s="7"/>
      <c r="P5" s="7"/>
      <c r="Q5" s="7">
        <v>21874.0</v>
      </c>
      <c r="R5" s="7" t="s">
        <v>1021</v>
      </c>
      <c r="S5" s="7">
        <v>792.0</v>
      </c>
      <c r="T5" s="7" t="s">
        <v>1022</v>
      </c>
      <c r="U5" s="91">
        <v>2883259.0</v>
      </c>
      <c r="V5" s="7">
        <v>140.0</v>
      </c>
      <c r="W5" s="7" t="s">
        <v>1032</v>
      </c>
      <c r="X5" s="7">
        <v>7.18</v>
      </c>
      <c r="Y5" s="7">
        <v>110.0</v>
      </c>
      <c r="Z5" s="7">
        <v>110.0</v>
      </c>
      <c r="AA5" s="7"/>
      <c r="AB5" s="7"/>
      <c r="AC5" s="22">
        <v>68.24</v>
      </c>
      <c r="AD5" s="7"/>
      <c r="AE5" s="7"/>
      <c r="AF5" s="91"/>
      <c r="AG5" s="7"/>
      <c r="AH5" s="7"/>
      <c r="AI5" s="7"/>
      <c r="AJ5" s="7"/>
      <c r="AK5" s="7"/>
      <c r="AL5" s="7"/>
      <c r="AM5" s="7"/>
      <c r="AN5" s="22">
        <v>68.24</v>
      </c>
      <c r="AO5" s="7"/>
      <c r="AP5" s="7"/>
      <c r="AQ5" s="7"/>
      <c r="AR5" s="7"/>
      <c r="AS5" s="7"/>
      <c r="AT5" s="7"/>
      <c r="AU5" s="7"/>
      <c r="AV5" s="7"/>
      <c r="AW5" s="22">
        <v>68.24</v>
      </c>
      <c r="AX5" s="7"/>
      <c r="AY5" s="7"/>
      <c r="AZ5" s="7"/>
      <c r="BA5" s="7"/>
      <c r="BB5" s="7"/>
      <c r="BC5" s="7"/>
      <c r="BD5" s="7"/>
      <c r="BE5" s="7"/>
      <c r="BF5" s="7"/>
      <c r="BG5" s="7"/>
      <c r="BH5" s="7"/>
      <c r="BI5" s="7"/>
      <c r="BJ5" s="7"/>
      <c r="BK5" s="7"/>
      <c r="BL5" s="7"/>
      <c r="BM5" s="7"/>
      <c r="BN5" s="7" t="s">
        <v>1041</v>
      </c>
      <c r="BO5" s="7" t="s">
        <v>1043</v>
      </c>
      <c r="BP5" s="22" t="s">
        <v>1044</v>
      </c>
      <c r="BQ5" s="22">
        <v>0.6045</v>
      </c>
      <c r="BR5" s="22">
        <v>1018.7736419</v>
      </c>
      <c r="BS5" s="22">
        <v>0.95</v>
      </c>
      <c r="BT5" s="22"/>
      <c r="BU5" s="22"/>
      <c r="BV5" s="22"/>
      <c r="BW5" s="7"/>
      <c r="BX5" s="7"/>
    </row>
    <row r="6" ht="14.25" customHeight="1">
      <c r="A6" s="5" t="s">
        <v>185</v>
      </c>
      <c r="B6" s="5" t="s">
        <v>555</v>
      </c>
      <c r="C6" s="5" t="s">
        <v>1113</v>
      </c>
      <c r="D6" s="5" t="s">
        <v>268</v>
      </c>
      <c r="E6" s="5" t="s">
        <v>269</v>
      </c>
      <c r="F6" s="5"/>
      <c r="G6" s="5">
        <v>470.0</v>
      </c>
      <c r="H6" s="5" t="s">
        <v>1114</v>
      </c>
      <c r="I6" s="5" t="s">
        <v>312</v>
      </c>
      <c r="J6" s="5" t="s">
        <v>919</v>
      </c>
      <c r="K6" s="5"/>
      <c r="L6" s="5" t="s">
        <v>1116</v>
      </c>
      <c r="M6" s="5" t="s">
        <v>1117</v>
      </c>
      <c r="N6" s="5" t="b">
        <v>1</v>
      </c>
      <c r="O6" s="5">
        <v>8427.85</v>
      </c>
      <c r="P6" s="5" t="s">
        <v>1120</v>
      </c>
      <c r="Q6" s="5">
        <v>353.47</v>
      </c>
      <c r="R6" s="5" t="s">
        <v>1121</v>
      </c>
      <c r="S6" s="5">
        <v>600.0</v>
      </c>
      <c r="T6" s="5" t="s">
        <v>1022</v>
      </c>
      <c r="U6" s="32">
        <v>600000.0</v>
      </c>
      <c r="V6" s="5">
        <v>140.0</v>
      </c>
      <c r="W6" s="5" t="s">
        <v>1032</v>
      </c>
      <c r="X6" s="5">
        <v>7.63</v>
      </c>
      <c r="Y6" s="5">
        <v>140.0</v>
      </c>
      <c r="Z6" s="5">
        <v>140.0</v>
      </c>
      <c r="AA6" s="5"/>
      <c r="AB6" s="5"/>
      <c r="AC6" s="22">
        <v>68.24</v>
      </c>
      <c r="AD6" s="5"/>
      <c r="AE6" s="5"/>
      <c r="AF6" s="32"/>
      <c r="AG6" s="5"/>
      <c r="AH6" s="5"/>
      <c r="AI6" s="5"/>
      <c r="AJ6" s="5"/>
      <c r="AK6" s="5"/>
      <c r="AL6" s="5"/>
      <c r="AM6" s="5"/>
      <c r="AN6" s="22">
        <v>68.24</v>
      </c>
      <c r="AO6" s="5">
        <v>6.0</v>
      </c>
      <c r="AP6" s="5" t="s">
        <v>249</v>
      </c>
      <c r="AQ6" s="5">
        <v>64831.0</v>
      </c>
      <c r="AR6" s="5">
        <v>140.0</v>
      </c>
      <c r="AS6" s="5" t="s">
        <v>1032</v>
      </c>
      <c r="AT6" s="5">
        <v>23.7</v>
      </c>
      <c r="AU6" s="5">
        <v>180.0</v>
      </c>
      <c r="AV6" s="5">
        <v>180.0</v>
      </c>
      <c r="AW6" s="22">
        <v>68.24</v>
      </c>
      <c r="AX6" s="5"/>
      <c r="AY6" s="5"/>
      <c r="AZ6" s="5"/>
      <c r="BA6" s="5"/>
      <c r="BB6" s="5"/>
      <c r="BC6" s="5"/>
      <c r="BD6" s="5"/>
      <c r="BE6" s="5"/>
      <c r="BF6" s="5"/>
      <c r="BG6" s="5"/>
      <c r="BH6" s="5"/>
      <c r="BI6" s="5"/>
      <c r="BJ6" s="5"/>
      <c r="BK6" s="5"/>
      <c r="BL6" s="5"/>
      <c r="BM6" s="5"/>
      <c r="BN6" s="22" t="s">
        <v>1116</v>
      </c>
      <c r="BO6" s="22" t="s">
        <v>1117</v>
      </c>
      <c r="BP6" s="22" t="s">
        <v>1044</v>
      </c>
      <c r="BQ6" s="22">
        <v>0.6045</v>
      </c>
      <c r="BR6" s="22">
        <v>1018.7736419</v>
      </c>
      <c r="BS6" s="22">
        <v>0.95</v>
      </c>
      <c r="BT6" s="22"/>
      <c r="BU6" s="22"/>
      <c r="BV6" s="22"/>
      <c r="BW6" s="5"/>
      <c r="BX6" s="5"/>
    </row>
    <row r="7" ht="14.25" customHeight="1">
      <c r="A7" s="22" t="s">
        <v>182</v>
      </c>
      <c r="B7" s="5" t="s">
        <v>555</v>
      </c>
      <c r="C7" s="5" t="s">
        <v>1113</v>
      </c>
      <c r="D7" s="5" t="s">
        <v>268</v>
      </c>
      <c r="E7" s="5" t="s">
        <v>269</v>
      </c>
      <c r="F7" s="5"/>
      <c r="G7" s="5">
        <v>470.0</v>
      </c>
      <c r="H7" s="5" t="s">
        <v>1114</v>
      </c>
      <c r="I7" s="5" t="s">
        <v>312</v>
      </c>
      <c r="J7" s="5" t="s">
        <v>919</v>
      </c>
      <c r="K7" s="5"/>
      <c r="L7" s="5" t="s">
        <v>1116</v>
      </c>
      <c r="M7" s="5" t="s">
        <v>1117</v>
      </c>
      <c r="N7" s="5" t="b">
        <v>1</v>
      </c>
      <c r="O7" s="5"/>
      <c r="P7" s="5"/>
      <c r="Q7" s="22">
        <v>14056.0</v>
      </c>
      <c r="R7" s="22" t="s">
        <v>1376</v>
      </c>
      <c r="S7" s="5">
        <v>600.0</v>
      </c>
      <c r="T7" s="5" t="s">
        <v>1022</v>
      </c>
      <c r="U7" s="32">
        <v>600000.0</v>
      </c>
      <c r="V7" s="5">
        <v>140.0</v>
      </c>
      <c r="W7" s="5" t="s">
        <v>1032</v>
      </c>
      <c r="X7" s="5">
        <v>7.63</v>
      </c>
      <c r="Y7" s="5">
        <v>140.0</v>
      </c>
      <c r="Z7" s="5">
        <v>140.0</v>
      </c>
      <c r="AA7" s="5"/>
      <c r="AB7" s="5"/>
      <c r="AC7" s="22">
        <v>68.24</v>
      </c>
      <c r="AD7" s="5"/>
      <c r="AE7" s="5"/>
      <c r="AF7" s="32"/>
      <c r="AG7" s="5"/>
      <c r="AH7" s="5"/>
      <c r="AI7" s="5"/>
      <c r="AJ7" s="5"/>
      <c r="AK7" s="5"/>
      <c r="AL7" s="5"/>
      <c r="AM7" s="5"/>
      <c r="AN7" s="22">
        <v>68.24</v>
      </c>
      <c r="AO7" s="5">
        <v>6.0</v>
      </c>
      <c r="AP7" s="5" t="s">
        <v>249</v>
      </c>
      <c r="AQ7" s="5">
        <v>64831.0</v>
      </c>
      <c r="AR7" s="5">
        <v>140.0</v>
      </c>
      <c r="AS7" s="5" t="s">
        <v>1032</v>
      </c>
      <c r="AT7" s="5">
        <v>23.7</v>
      </c>
      <c r="AU7" s="5">
        <v>180.0</v>
      </c>
      <c r="AV7" s="5">
        <v>180.0</v>
      </c>
      <c r="AW7" s="22">
        <v>68.24</v>
      </c>
      <c r="AX7" s="5"/>
      <c r="AY7" s="5"/>
      <c r="AZ7" s="5"/>
      <c r="BA7" s="5"/>
      <c r="BB7" s="5"/>
      <c r="BC7" s="5"/>
      <c r="BD7" s="5"/>
      <c r="BE7" s="5"/>
      <c r="BF7" s="5"/>
      <c r="BG7" s="5"/>
      <c r="BH7" s="5"/>
      <c r="BI7" s="5"/>
      <c r="BJ7" s="5"/>
      <c r="BK7" s="5"/>
      <c r="BL7" s="5"/>
      <c r="BM7" s="5"/>
      <c r="BN7" s="22" t="s">
        <v>1116</v>
      </c>
      <c r="BO7" s="22" t="s">
        <v>1117</v>
      </c>
      <c r="BP7" s="22" t="s">
        <v>1044</v>
      </c>
      <c r="BQ7" s="22">
        <v>0.6045</v>
      </c>
      <c r="BR7" s="22">
        <v>1018.7736419</v>
      </c>
      <c r="BS7" s="22">
        <v>0.95</v>
      </c>
      <c r="BT7" s="22"/>
      <c r="BU7" s="22"/>
      <c r="BV7" s="22"/>
      <c r="BW7" s="5"/>
      <c r="BX7" s="5"/>
    </row>
    <row r="8" ht="14.25" customHeight="1">
      <c r="A8" s="22" t="s">
        <v>177</v>
      </c>
      <c r="B8" s="5" t="s">
        <v>555</v>
      </c>
      <c r="C8" s="5" t="s">
        <v>1113</v>
      </c>
      <c r="D8" s="5" t="s">
        <v>268</v>
      </c>
      <c r="E8" s="5" t="s">
        <v>269</v>
      </c>
      <c r="F8" s="5"/>
      <c r="G8" s="5">
        <v>470.0</v>
      </c>
      <c r="H8" s="5" t="s">
        <v>1114</v>
      </c>
      <c r="I8" s="5" t="s">
        <v>312</v>
      </c>
      <c r="J8" s="5" t="s">
        <v>919</v>
      </c>
      <c r="K8" s="5"/>
      <c r="L8" s="5" t="s">
        <v>1116</v>
      </c>
      <c r="M8" s="5" t="s">
        <v>1117</v>
      </c>
      <c r="N8" s="5" t="b">
        <v>1</v>
      </c>
      <c r="O8" s="5"/>
      <c r="P8" s="5"/>
      <c r="Q8" s="22">
        <v>14056.0</v>
      </c>
      <c r="R8" s="22" t="s">
        <v>1376</v>
      </c>
      <c r="S8" s="5">
        <v>600.0</v>
      </c>
      <c r="T8" s="5" t="s">
        <v>1022</v>
      </c>
      <c r="U8" s="32">
        <v>600000.0</v>
      </c>
      <c r="V8" s="5">
        <v>140.0</v>
      </c>
      <c r="W8" s="5" t="s">
        <v>1032</v>
      </c>
      <c r="X8" s="5">
        <v>7.63</v>
      </c>
      <c r="Y8" s="5">
        <v>140.0</v>
      </c>
      <c r="Z8" s="5">
        <v>140.0</v>
      </c>
      <c r="AA8" s="5"/>
      <c r="AB8" s="5"/>
      <c r="AC8" s="22">
        <v>68.24</v>
      </c>
      <c r="AD8" s="5"/>
      <c r="AE8" s="5"/>
      <c r="AF8" s="32"/>
      <c r="AG8" s="5"/>
      <c r="AH8" s="5"/>
      <c r="AI8" s="5"/>
      <c r="AJ8" s="5"/>
      <c r="AK8" s="5"/>
      <c r="AL8" s="5"/>
      <c r="AM8" s="5"/>
      <c r="AN8" s="22">
        <v>68.24</v>
      </c>
      <c r="AO8" s="5">
        <v>6.0</v>
      </c>
      <c r="AP8" s="5" t="s">
        <v>249</v>
      </c>
      <c r="AQ8" s="5">
        <v>64831.0</v>
      </c>
      <c r="AR8" s="5">
        <v>140.0</v>
      </c>
      <c r="AS8" s="5" t="s">
        <v>1032</v>
      </c>
      <c r="AT8" s="5">
        <v>23.7</v>
      </c>
      <c r="AU8" s="5">
        <v>180.0</v>
      </c>
      <c r="AV8" s="5">
        <v>180.0</v>
      </c>
      <c r="AW8" s="22">
        <v>68.24</v>
      </c>
      <c r="AX8" s="5"/>
      <c r="AY8" s="5"/>
      <c r="AZ8" s="5"/>
      <c r="BA8" s="5"/>
      <c r="BB8" s="5"/>
      <c r="BC8" s="5"/>
      <c r="BD8" s="5"/>
      <c r="BE8" s="5"/>
      <c r="BF8" s="5"/>
      <c r="BG8" s="5"/>
      <c r="BH8" s="5"/>
      <c r="BI8" s="5"/>
      <c r="BJ8" s="5"/>
      <c r="BK8" s="5"/>
      <c r="BL8" s="5"/>
      <c r="BM8" s="5"/>
      <c r="BN8" s="22" t="s">
        <v>1116</v>
      </c>
      <c r="BO8" s="22" t="s">
        <v>1117</v>
      </c>
      <c r="BP8" s="22" t="s">
        <v>1044</v>
      </c>
      <c r="BQ8" s="22">
        <v>0.6045</v>
      </c>
      <c r="BR8" s="22">
        <v>1018.7736419</v>
      </c>
      <c r="BS8" s="22">
        <v>0.95</v>
      </c>
      <c r="BT8" s="22"/>
      <c r="BU8" s="22"/>
      <c r="BV8" s="22"/>
      <c r="BW8" s="5"/>
      <c r="BX8" s="5"/>
    </row>
    <row r="9" ht="14.25" customHeight="1">
      <c r="A9" s="5" t="s">
        <v>75</v>
      </c>
      <c r="B9" s="5" t="s">
        <v>680</v>
      </c>
      <c r="C9" s="5"/>
      <c r="D9" s="5"/>
      <c r="E9" s="5"/>
      <c r="F9" s="5"/>
      <c r="G9" s="5"/>
      <c r="H9" s="5" t="s">
        <v>917</v>
      </c>
      <c r="I9" s="5" t="s">
        <v>312</v>
      </c>
      <c r="J9" s="5" t="s">
        <v>919</v>
      </c>
      <c r="K9" s="5"/>
      <c r="L9" s="5" t="s">
        <v>1429</v>
      </c>
      <c r="M9" s="5" t="s">
        <v>1430</v>
      </c>
      <c r="N9" s="5" t="b">
        <v>0</v>
      </c>
      <c r="O9" s="5"/>
      <c r="P9" s="5"/>
      <c r="Q9" s="5">
        <v>2766.0</v>
      </c>
      <c r="R9" s="5" t="s">
        <v>1432</v>
      </c>
      <c r="S9" s="5">
        <v>40.0</v>
      </c>
      <c r="T9" s="5" t="s">
        <v>1022</v>
      </c>
      <c r="U9" s="32">
        <v>2883000.0</v>
      </c>
      <c r="V9" s="5">
        <v>140.0</v>
      </c>
      <c r="W9" s="5" t="s">
        <v>1433</v>
      </c>
      <c r="X9" s="5">
        <v>0.05</v>
      </c>
      <c r="Y9" s="5">
        <v>110.0</v>
      </c>
      <c r="Z9" s="5">
        <v>110.0</v>
      </c>
      <c r="AA9" s="5"/>
      <c r="AB9" s="5"/>
      <c r="AC9" s="22">
        <v>68.24</v>
      </c>
      <c r="AD9" s="5"/>
      <c r="AE9" s="5"/>
      <c r="AF9" s="32"/>
      <c r="AG9" s="5"/>
      <c r="AH9" s="5"/>
      <c r="AI9" s="5"/>
      <c r="AJ9" s="5"/>
      <c r="AK9" s="5"/>
      <c r="AL9" s="5"/>
      <c r="AM9" s="5"/>
      <c r="AN9" s="22">
        <v>68.24</v>
      </c>
      <c r="AO9" s="5"/>
      <c r="AP9" s="5"/>
      <c r="AQ9" s="5"/>
      <c r="AR9" s="5"/>
      <c r="AS9" s="5"/>
      <c r="AT9" s="5"/>
      <c r="AU9" s="5"/>
      <c r="AV9" s="5"/>
      <c r="AW9" s="22">
        <v>68.24</v>
      </c>
      <c r="AX9" s="5" t="s">
        <v>1434</v>
      </c>
      <c r="AY9" s="5" t="s">
        <v>1436</v>
      </c>
      <c r="AZ9" s="5"/>
      <c r="BA9" s="5"/>
      <c r="BB9" s="5"/>
      <c r="BC9" s="5"/>
      <c r="BD9" s="5"/>
      <c r="BE9" s="5"/>
      <c r="BF9" s="5"/>
      <c r="BG9" s="5"/>
      <c r="BH9" s="5"/>
      <c r="BI9" s="5"/>
      <c r="BJ9" s="5"/>
      <c r="BK9" s="5"/>
      <c r="BL9" s="5"/>
      <c r="BM9" s="5"/>
      <c r="BN9" s="5"/>
      <c r="BO9" s="5"/>
      <c r="BP9" s="22" t="s">
        <v>1044</v>
      </c>
      <c r="BQ9" s="22">
        <v>0.6045</v>
      </c>
      <c r="BR9" s="22">
        <v>1018.7736419</v>
      </c>
      <c r="BS9" s="22">
        <v>0.95</v>
      </c>
      <c r="BT9" s="22"/>
      <c r="BU9" s="22"/>
      <c r="BV9" s="22"/>
      <c r="BW9" s="5"/>
      <c r="BX9" s="5"/>
    </row>
    <row r="10" ht="14.25" customHeight="1">
      <c r="A10" s="7" t="s">
        <v>174</v>
      </c>
      <c r="B10" s="7" t="s">
        <v>680</v>
      </c>
      <c r="C10" s="7"/>
      <c r="D10" s="7"/>
      <c r="E10" s="7"/>
      <c r="F10" s="7"/>
      <c r="G10" s="7"/>
      <c r="H10" s="7" t="s">
        <v>917</v>
      </c>
      <c r="I10" s="7" t="s">
        <v>312</v>
      </c>
      <c r="J10" s="7" t="s">
        <v>919</v>
      </c>
      <c r="K10" s="7"/>
      <c r="L10" s="7" t="s">
        <v>1429</v>
      </c>
      <c r="M10" s="7" t="s">
        <v>1430</v>
      </c>
      <c r="N10" s="7" t="b">
        <v>0</v>
      </c>
      <c r="O10" s="7"/>
      <c r="P10" s="7"/>
      <c r="Q10" s="7">
        <v>2766.0</v>
      </c>
      <c r="R10" s="7" t="s">
        <v>1432</v>
      </c>
      <c r="S10" s="7">
        <v>40.0</v>
      </c>
      <c r="T10" s="7" t="s">
        <v>1022</v>
      </c>
      <c r="U10" s="33">
        <v>2883000.0</v>
      </c>
      <c r="V10" s="7">
        <v>140.0</v>
      </c>
      <c r="W10" s="7" t="s">
        <v>1433</v>
      </c>
      <c r="X10" s="7">
        <v>0.05</v>
      </c>
      <c r="Y10" s="7">
        <v>110.0</v>
      </c>
      <c r="Z10" s="7">
        <v>110.0</v>
      </c>
      <c r="AA10" s="7"/>
      <c r="AB10" s="7"/>
      <c r="AC10" s="22">
        <v>68.24</v>
      </c>
      <c r="AD10" s="7"/>
      <c r="AE10" s="7"/>
      <c r="AF10" s="33"/>
      <c r="AG10" s="7"/>
      <c r="AH10" s="7"/>
      <c r="AI10" s="7"/>
      <c r="AJ10" s="7"/>
      <c r="AK10" s="7"/>
      <c r="AL10" s="7"/>
      <c r="AM10" s="7"/>
      <c r="AN10" s="22">
        <v>68.24</v>
      </c>
      <c r="AO10" s="7"/>
      <c r="AP10" s="7"/>
      <c r="AQ10" s="7"/>
      <c r="AR10" s="7"/>
      <c r="AS10" s="7"/>
      <c r="AT10" s="7"/>
      <c r="AU10" s="7"/>
      <c r="AV10" s="7"/>
      <c r="AW10" s="22">
        <v>68.24</v>
      </c>
      <c r="AX10" s="7" t="s">
        <v>1434</v>
      </c>
      <c r="AY10" s="7" t="s">
        <v>1436</v>
      </c>
      <c r="AZ10" s="7"/>
      <c r="BA10" s="7"/>
      <c r="BB10" s="7"/>
      <c r="BC10" s="7"/>
      <c r="BD10" s="7"/>
      <c r="BE10" s="7"/>
      <c r="BF10" s="7"/>
      <c r="BG10" s="7"/>
      <c r="BH10" s="7"/>
      <c r="BI10" s="7"/>
      <c r="BJ10" s="7"/>
      <c r="BK10" s="7"/>
      <c r="BL10" s="7"/>
      <c r="BM10" s="7"/>
      <c r="BN10" s="7"/>
      <c r="BO10" s="7"/>
      <c r="BP10" s="22" t="s">
        <v>1044</v>
      </c>
      <c r="BQ10" s="22">
        <v>0.6045</v>
      </c>
      <c r="BR10" s="22">
        <v>1018.7736419</v>
      </c>
      <c r="BS10" s="22">
        <v>0.95</v>
      </c>
      <c r="BT10" s="22"/>
      <c r="BU10" s="22"/>
      <c r="BV10" s="22"/>
      <c r="BW10" s="7"/>
      <c r="BX10" s="7"/>
    </row>
    <row r="11" ht="14.25" customHeight="1">
      <c r="A11" s="5" t="s">
        <v>185</v>
      </c>
      <c r="B11" s="5" t="s">
        <v>680</v>
      </c>
      <c r="C11" s="5"/>
      <c r="D11" s="5"/>
      <c r="E11" s="5"/>
      <c r="F11" s="5"/>
      <c r="G11" s="5"/>
      <c r="H11" s="5" t="s">
        <v>1451</v>
      </c>
      <c r="I11" s="5" t="s">
        <v>1451</v>
      </c>
      <c r="J11" s="5" t="s">
        <v>1452</v>
      </c>
      <c r="K11" s="5" t="s">
        <v>312</v>
      </c>
      <c r="L11" s="5" t="s">
        <v>1460</v>
      </c>
      <c r="M11" s="5" t="s">
        <v>1462</v>
      </c>
      <c r="N11" s="5" t="b">
        <v>0</v>
      </c>
      <c r="O11" s="5">
        <v>896.07</v>
      </c>
      <c r="P11" s="5" t="s">
        <v>1463</v>
      </c>
      <c r="Q11" s="5">
        <v>40.54</v>
      </c>
      <c r="R11" s="5" t="s">
        <v>1464</v>
      </c>
      <c r="S11" s="5">
        <v>40.0</v>
      </c>
      <c r="T11" s="5" t="s">
        <v>249</v>
      </c>
      <c r="U11" s="32">
        <v>40000.0</v>
      </c>
      <c r="V11" s="5">
        <v>140.0</v>
      </c>
      <c r="W11" s="5" t="s">
        <v>1433</v>
      </c>
      <c r="X11" s="5">
        <v>0.064</v>
      </c>
      <c r="Y11" s="5">
        <v>120.0</v>
      </c>
      <c r="Z11" s="5">
        <v>131.0</v>
      </c>
      <c r="AA11" s="5"/>
      <c r="AB11" s="5"/>
      <c r="AC11" s="22">
        <v>1948.33</v>
      </c>
      <c r="AD11" s="5"/>
      <c r="AE11" s="5"/>
      <c r="AF11" s="32"/>
      <c r="AG11" s="5"/>
      <c r="AH11" s="5"/>
      <c r="AI11" s="5"/>
      <c r="AJ11" s="5"/>
      <c r="AK11" s="5"/>
      <c r="AL11" s="5"/>
      <c r="AM11" s="5"/>
      <c r="AN11" s="22">
        <v>1948.33</v>
      </c>
      <c r="AO11" s="5"/>
      <c r="AP11" s="5"/>
      <c r="AQ11" s="5"/>
      <c r="AR11" s="5"/>
      <c r="AS11" s="5"/>
      <c r="AT11" s="5"/>
      <c r="AU11" s="5"/>
      <c r="AV11" s="5"/>
      <c r="AW11" s="22">
        <v>1948.33</v>
      </c>
      <c r="AX11" s="5" t="s">
        <v>1468</v>
      </c>
      <c r="AY11" s="5" t="s">
        <v>1470</v>
      </c>
      <c r="AZ11" s="5"/>
      <c r="BA11" s="5"/>
      <c r="BB11" s="5"/>
      <c r="BC11" s="5"/>
      <c r="BD11" s="5"/>
      <c r="BE11" s="5"/>
      <c r="BF11" s="5"/>
      <c r="BG11" s="5"/>
      <c r="BH11" s="5"/>
      <c r="BI11" s="5"/>
      <c r="BJ11" s="5"/>
      <c r="BK11" s="5"/>
      <c r="BL11" s="5"/>
      <c r="BM11" s="5"/>
      <c r="BN11" s="5"/>
      <c r="BO11" s="5"/>
      <c r="BP11" s="22" t="s">
        <v>1044</v>
      </c>
      <c r="BQ11" s="22">
        <v>0.6045</v>
      </c>
      <c r="BR11" s="22">
        <v>1018.7736419</v>
      </c>
      <c r="BS11" s="22">
        <v>0.95</v>
      </c>
      <c r="BT11" s="22"/>
      <c r="BU11" s="22"/>
      <c r="BV11" s="22"/>
      <c r="BW11" s="5"/>
      <c r="BX11" s="5"/>
    </row>
    <row r="12" ht="14.25" customHeight="1">
      <c r="A12" s="5" t="s">
        <v>75</v>
      </c>
      <c r="B12" s="5" t="s">
        <v>565</v>
      </c>
      <c r="C12" s="5"/>
      <c r="D12" s="5"/>
      <c r="E12" s="5"/>
      <c r="F12" s="5"/>
      <c r="G12" s="5"/>
      <c r="H12" s="5"/>
      <c r="I12" s="5"/>
      <c r="J12" s="5"/>
      <c r="K12" s="5"/>
      <c r="L12" s="5"/>
      <c r="M12" s="5"/>
      <c r="N12" s="5"/>
      <c r="O12" s="5"/>
      <c r="P12" s="5"/>
      <c r="Q12" s="5">
        <v>16715.0</v>
      </c>
      <c r="R12" s="5" t="s">
        <v>1474</v>
      </c>
      <c r="S12" s="5">
        <v>528.3</v>
      </c>
      <c r="T12" s="5" t="s">
        <v>1022</v>
      </c>
      <c r="U12" s="32">
        <v>2883000.0</v>
      </c>
      <c r="V12" s="5">
        <v>140.0</v>
      </c>
      <c r="W12" s="5" t="s">
        <v>1475</v>
      </c>
      <c r="X12" s="5">
        <v>3.361</v>
      </c>
      <c r="Y12" s="5">
        <v>110.0</v>
      </c>
      <c r="Z12" s="5">
        <v>110.0</v>
      </c>
      <c r="AA12" s="5">
        <v>179352.0</v>
      </c>
      <c r="AB12" s="5">
        <v>0.9</v>
      </c>
      <c r="AC12" s="22">
        <v>68.24</v>
      </c>
      <c r="AD12" s="5">
        <v>200.0</v>
      </c>
      <c r="AE12" s="5" t="s">
        <v>1022</v>
      </c>
      <c r="AF12" s="32">
        <v>200000.0</v>
      </c>
      <c r="AG12" s="5">
        <v>140.0</v>
      </c>
      <c r="AH12" s="5" t="s">
        <v>1476</v>
      </c>
      <c r="AI12" s="99">
        <v>1.125</v>
      </c>
      <c r="AJ12" s="5">
        <v>140.0</v>
      </c>
      <c r="AK12" s="5">
        <v>140.0</v>
      </c>
      <c r="AL12" s="5">
        <v>0.001</v>
      </c>
      <c r="AM12" s="5">
        <v>0.3</v>
      </c>
      <c r="AN12" s="22">
        <v>68.24</v>
      </c>
      <c r="AO12" s="5"/>
      <c r="AP12" s="5"/>
      <c r="AQ12" s="5"/>
      <c r="AR12" s="5"/>
      <c r="AS12" s="5"/>
      <c r="AT12" s="5"/>
      <c r="AU12" s="5"/>
      <c r="AV12" s="5"/>
      <c r="AW12" s="22">
        <v>68.24</v>
      </c>
      <c r="AX12" s="5"/>
      <c r="AY12" s="5"/>
      <c r="AZ12" s="5" t="s">
        <v>917</v>
      </c>
      <c r="BA12" s="5" t="s">
        <v>1482</v>
      </c>
      <c r="BB12" s="5" t="s">
        <v>1452</v>
      </c>
      <c r="BC12" s="5" t="s">
        <v>1483</v>
      </c>
      <c r="BD12" s="5" t="s">
        <v>1484</v>
      </c>
      <c r="BE12" s="5"/>
      <c r="BF12" s="5"/>
      <c r="BG12" s="5"/>
      <c r="BH12" s="5"/>
      <c r="BI12" s="5"/>
      <c r="BJ12" s="5"/>
      <c r="BK12" s="5" t="s">
        <v>1482</v>
      </c>
      <c r="BL12" s="5" t="s">
        <v>919</v>
      </c>
      <c r="BM12" s="5" t="s">
        <v>1485</v>
      </c>
      <c r="BN12" s="5"/>
      <c r="BO12" s="5"/>
      <c r="BP12" s="22" t="s">
        <v>1044</v>
      </c>
      <c r="BQ12" s="22">
        <v>0.6045</v>
      </c>
      <c r="BR12" s="22">
        <v>1018.7736419</v>
      </c>
      <c r="BS12" s="22">
        <v>0.95</v>
      </c>
      <c r="BT12" s="22"/>
      <c r="BU12" s="22"/>
      <c r="BV12" s="22"/>
      <c r="BW12" s="5"/>
      <c r="BX12" s="5"/>
    </row>
    <row r="13" ht="14.25" customHeight="1">
      <c r="A13" s="7" t="s">
        <v>174</v>
      </c>
      <c r="B13" s="7" t="s">
        <v>565</v>
      </c>
      <c r="C13" s="7"/>
      <c r="D13" s="7"/>
      <c r="E13" s="7"/>
      <c r="F13" s="7"/>
      <c r="G13" s="7"/>
      <c r="H13" s="7" t="s">
        <v>917</v>
      </c>
      <c r="I13" s="7" t="s">
        <v>312</v>
      </c>
      <c r="J13" s="7" t="s">
        <v>919</v>
      </c>
      <c r="K13" s="7"/>
      <c r="L13" s="7" t="s">
        <v>1491</v>
      </c>
      <c r="M13" s="7" t="s">
        <v>1492</v>
      </c>
      <c r="N13" s="7" t="b">
        <v>0</v>
      </c>
      <c r="O13" s="7"/>
      <c r="P13" s="7"/>
      <c r="Q13" s="7">
        <v>16715.0</v>
      </c>
      <c r="R13" s="7" t="s">
        <v>1474</v>
      </c>
      <c r="S13" s="7">
        <v>528.3</v>
      </c>
      <c r="T13" s="7" t="s">
        <v>1022</v>
      </c>
      <c r="U13" s="33">
        <v>2883000.0</v>
      </c>
      <c r="V13" s="7">
        <v>140.0</v>
      </c>
      <c r="W13" s="7" t="s">
        <v>1475</v>
      </c>
      <c r="X13" s="7">
        <v>3.361</v>
      </c>
      <c r="Y13" s="7">
        <v>110.0</v>
      </c>
      <c r="Z13" s="7">
        <v>110.0</v>
      </c>
      <c r="AA13" s="7">
        <v>179352.0</v>
      </c>
      <c r="AB13" s="7">
        <v>0.9</v>
      </c>
      <c r="AC13" s="22">
        <v>68.24</v>
      </c>
      <c r="AD13" s="7">
        <v>200.0</v>
      </c>
      <c r="AE13" s="7" t="s">
        <v>1022</v>
      </c>
      <c r="AF13" s="33">
        <v>200000.0</v>
      </c>
      <c r="AG13" s="7">
        <v>140.0</v>
      </c>
      <c r="AH13" s="7" t="s">
        <v>1476</v>
      </c>
      <c r="AI13" s="100">
        <v>1.125</v>
      </c>
      <c r="AJ13" s="7">
        <v>140.0</v>
      </c>
      <c r="AK13" s="7">
        <v>140.0</v>
      </c>
      <c r="AL13" s="7">
        <v>0.001</v>
      </c>
      <c r="AM13" s="7">
        <v>0.3</v>
      </c>
      <c r="AN13" s="22">
        <v>68.24</v>
      </c>
      <c r="AO13" s="7"/>
      <c r="AP13" s="7"/>
      <c r="AQ13" s="7"/>
      <c r="AR13" s="7"/>
      <c r="AS13" s="7"/>
      <c r="AT13" s="7"/>
      <c r="AU13" s="7"/>
      <c r="AV13" s="7"/>
      <c r="AW13" s="22">
        <v>68.24</v>
      </c>
      <c r="AX13" s="7"/>
      <c r="AY13" s="7"/>
      <c r="AZ13" s="7" t="s">
        <v>917</v>
      </c>
      <c r="BA13" s="7" t="s">
        <v>1482</v>
      </c>
      <c r="BB13" s="7" t="s">
        <v>1452</v>
      </c>
      <c r="BC13" s="7" t="s">
        <v>1483</v>
      </c>
      <c r="BD13" s="7" t="s">
        <v>1484</v>
      </c>
      <c r="BE13" s="7"/>
      <c r="BF13" s="7"/>
      <c r="BG13" s="7"/>
      <c r="BH13" s="7"/>
      <c r="BI13" s="7"/>
      <c r="BJ13" s="7"/>
      <c r="BK13" s="7" t="s">
        <v>1482</v>
      </c>
      <c r="BL13" s="7" t="s">
        <v>919</v>
      </c>
      <c r="BM13" s="7" t="s">
        <v>1485</v>
      </c>
      <c r="BN13" s="7"/>
      <c r="BO13" s="7"/>
      <c r="BP13" s="22" t="s">
        <v>1044</v>
      </c>
      <c r="BQ13" s="22">
        <v>0.6045</v>
      </c>
      <c r="BR13" s="22">
        <v>1018.7736419</v>
      </c>
      <c r="BS13" s="22">
        <v>0.95</v>
      </c>
      <c r="BT13" s="22"/>
      <c r="BU13" s="22"/>
      <c r="BV13" s="22"/>
      <c r="BW13" s="7"/>
      <c r="BX13" s="7"/>
    </row>
    <row r="14" ht="14.25" customHeight="1">
      <c r="A14" s="5" t="s">
        <v>185</v>
      </c>
      <c r="B14" s="5" t="s">
        <v>565</v>
      </c>
      <c r="C14" s="5"/>
      <c r="D14" s="5"/>
      <c r="E14" s="5"/>
      <c r="F14" s="5"/>
      <c r="G14" s="5"/>
      <c r="H14" s="5"/>
      <c r="I14" s="5"/>
      <c r="J14" s="5"/>
      <c r="K14" s="5"/>
      <c r="L14" s="5"/>
      <c r="M14" s="5"/>
      <c r="N14" s="5"/>
      <c r="O14" s="5"/>
      <c r="P14" s="5"/>
      <c r="Q14" s="5">
        <v>4188.0</v>
      </c>
      <c r="R14" s="5" t="s">
        <v>1589</v>
      </c>
      <c r="S14" s="5">
        <v>300.0</v>
      </c>
      <c r="T14" s="5" t="s">
        <v>1022</v>
      </c>
      <c r="U14" s="32">
        <v>300000.0</v>
      </c>
      <c r="V14" s="5">
        <v>140.0</v>
      </c>
      <c r="W14" s="5" t="s">
        <v>1475</v>
      </c>
      <c r="X14" s="5">
        <v>1.852</v>
      </c>
      <c r="Y14" s="5">
        <v>140.0</v>
      </c>
      <c r="Z14" s="5">
        <v>140.0</v>
      </c>
      <c r="AA14" s="5">
        <v>29891.0</v>
      </c>
      <c r="AB14" s="5">
        <v>0.85</v>
      </c>
      <c r="AC14" s="22">
        <v>68.24</v>
      </c>
      <c r="AD14" s="5">
        <v>200.0</v>
      </c>
      <c r="AE14" s="5" t="s">
        <v>1022</v>
      </c>
      <c r="AF14" s="32">
        <v>200000.0</v>
      </c>
      <c r="AG14" s="5">
        <v>140.0</v>
      </c>
      <c r="AH14" s="5" t="s">
        <v>1476</v>
      </c>
      <c r="AI14" s="99">
        <v>2.05</v>
      </c>
      <c r="AJ14" s="5">
        <v>180.0</v>
      </c>
      <c r="AK14" s="5">
        <v>180.0</v>
      </c>
      <c r="AL14" s="5">
        <v>0.001</v>
      </c>
      <c r="AM14" s="5">
        <v>0.3</v>
      </c>
      <c r="AN14" s="22">
        <v>68.24</v>
      </c>
      <c r="AO14" s="5"/>
      <c r="AP14" s="5"/>
      <c r="AQ14" s="5"/>
      <c r="AR14" s="5"/>
      <c r="AS14" s="5"/>
      <c r="AT14" s="5"/>
      <c r="AU14" s="5"/>
      <c r="AV14" s="5"/>
      <c r="AW14" s="22">
        <v>68.24</v>
      </c>
      <c r="AX14" s="5"/>
      <c r="AY14" s="5"/>
      <c r="AZ14" s="5" t="s">
        <v>917</v>
      </c>
      <c r="BA14" s="5" t="s">
        <v>1482</v>
      </c>
      <c r="BB14" s="5" t="s">
        <v>919</v>
      </c>
      <c r="BC14" s="5" t="s">
        <v>1483</v>
      </c>
      <c r="BD14" s="5" t="s">
        <v>1484</v>
      </c>
      <c r="BE14" s="5" t="s">
        <v>917</v>
      </c>
      <c r="BF14" s="5" t="s">
        <v>312</v>
      </c>
      <c r="BG14" s="5" t="s">
        <v>919</v>
      </c>
      <c r="BH14" s="5" t="s">
        <v>1591</v>
      </c>
      <c r="BI14" s="2" t="s">
        <v>1592</v>
      </c>
      <c r="BJ14" s="5" t="s">
        <v>1593</v>
      </c>
      <c r="BK14" s="5" t="s">
        <v>1482</v>
      </c>
      <c r="BL14" s="5" t="s">
        <v>919</v>
      </c>
      <c r="BM14" s="5" t="s">
        <v>1594</v>
      </c>
      <c r="BN14" s="5"/>
      <c r="BO14" s="5"/>
      <c r="BP14" s="22" t="s">
        <v>1044</v>
      </c>
      <c r="BQ14" s="22">
        <v>0.6045</v>
      </c>
      <c r="BR14" s="22">
        <v>1018.7736419</v>
      </c>
      <c r="BS14" s="22">
        <v>0.95</v>
      </c>
      <c r="BT14" s="22"/>
      <c r="BU14" s="22"/>
      <c r="BV14" s="22"/>
      <c r="BW14" s="5"/>
      <c r="BX14" s="5"/>
    </row>
    <row r="15" ht="14.25" customHeight="1">
      <c r="A15" s="7" t="s">
        <v>177</v>
      </c>
      <c r="B15" s="7" t="s">
        <v>565</v>
      </c>
      <c r="C15" s="7"/>
      <c r="D15" s="7"/>
      <c r="E15" s="7"/>
      <c r="F15" s="7"/>
      <c r="G15" s="7"/>
      <c r="H15" s="7"/>
      <c r="I15" s="7"/>
      <c r="J15" s="7"/>
      <c r="K15" s="7"/>
      <c r="L15" s="7"/>
      <c r="M15" s="7"/>
      <c r="N15" s="7"/>
      <c r="O15" s="7"/>
      <c r="P15" s="7"/>
      <c r="Q15" s="7">
        <v>6063.0</v>
      </c>
      <c r="R15" s="7" t="s">
        <v>1589</v>
      </c>
      <c r="S15" s="7">
        <v>300.0</v>
      </c>
      <c r="T15" s="7" t="s">
        <v>1022</v>
      </c>
      <c r="U15" s="33">
        <v>300000.0</v>
      </c>
      <c r="V15" s="7">
        <v>140.0</v>
      </c>
      <c r="W15" s="7" t="s">
        <v>1475</v>
      </c>
      <c r="X15" s="7">
        <v>1.852</v>
      </c>
      <c r="Y15" s="7">
        <v>140.0</v>
      </c>
      <c r="Z15" s="7">
        <v>140.0</v>
      </c>
      <c r="AA15" s="7">
        <v>29891.0</v>
      </c>
      <c r="AB15" s="7">
        <v>0.85</v>
      </c>
      <c r="AC15" s="22">
        <v>68.24</v>
      </c>
      <c r="AD15" s="7">
        <v>200.0</v>
      </c>
      <c r="AE15" s="7" t="s">
        <v>1022</v>
      </c>
      <c r="AF15" s="33">
        <v>200000.0</v>
      </c>
      <c r="AG15" s="7">
        <v>140.0</v>
      </c>
      <c r="AH15" s="7" t="s">
        <v>1476</v>
      </c>
      <c r="AI15" s="100">
        <v>2.05</v>
      </c>
      <c r="AJ15" s="7">
        <v>180.0</v>
      </c>
      <c r="AK15" s="7">
        <v>180.0</v>
      </c>
      <c r="AL15" s="7">
        <v>0.001</v>
      </c>
      <c r="AM15" s="7">
        <v>0.3</v>
      </c>
      <c r="AN15" s="22">
        <v>68.24</v>
      </c>
      <c r="AO15" s="7"/>
      <c r="AP15" s="7"/>
      <c r="AQ15" s="7"/>
      <c r="AR15" s="7"/>
      <c r="AS15" s="7"/>
      <c r="AT15" s="7"/>
      <c r="AU15" s="7"/>
      <c r="AV15" s="7"/>
      <c r="AW15" s="22">
        <v>68.24</v>
      </c>
      <c r="AX15" s="7"/>
      <c r="AY15" s="7"/>
      <c r="AZ15" s="7" t="s">
        <v>917</v>
      </c>
      <c r="BA15" s="7" t="s">
        <v>1482</v>
      </c>
      <c r="BB15" s="7" t="s">
        <v>919</v>
      </c>
      <c r="BC15" s="7" t="s">
        <v>1483</v>
      </c>
      <c r="BD15" s="7" t="s">
        <v>1484</v>
      </c>
      <c r="BE15" s="7" t="s">
        <v>917</v>
      </c>
      <c r="BF15" s="7" t="s">
        <v>312</v>
      </c>
      <c r="BG15" s="7" t="s">
        <v>919</v>
      </c>
      <c r="BH15" s="7" t="s">
        <v>1591</v>
      </c>
      <c r="BI15" s="2" t="s">
        <v>1592</v>
      </c>
      <c r="BJ15" s="7" t="s">
        <v>1593</v>
      </c>
      <c r="BK15" s="7" t="s">
        <v>1482</v>
      </c>
      <c r="BL15" s="7" t="s">
        <v>919</v>
      </c>
      <c r="BM15" s="7" t="s">
        <v>1594</v>
      </c>
      <c r="BN15" s="7"/>
      <c r="BO15" s="7"/>
      <c r="BP15" s="22" t="s">
        <v>1044</v>
      </c>
      <c r="BQ15" s="22">
        <v>0.6045</v>
      </c>
      <c r="BR15" s="22">
        <v>1018.7736419</v>
      </c>
      <c r="BS15" s="22">
        <v>0.95</v>
      </c>
      <c r="BT15" s="22"/>
      <c r="BU15" s="22"/>
      <c r="BV15" s="22"/>
      <c r="BW15" s="7"/>
      <c r="BX15" s="7"/>
    </row>
    <row r="16" ht="14.25" customHeight="1">
      <c r="A16" s="22" t="s">
        <v>189</v>
      </c>
      <c r="B16" s="5" t="s">
        <v>565</v>
      </c>
      <c r="C16" s="5"/>
      <c r="D16" s="5"/>
      <c r="E16" s="5"/>
      <c r="F16" s="5"/>
      <c r="G16" s="5"/>
      <c r="H16" s="5"/>
      <c r="I16" s="5"/>
      <c r="J16" s="5"/>
      <c r="K16" s="5"/>
      <c r="L16" s="5"/>
      <c r="M16" s="5"/>
      <c r="N16" s="5"/>
      <c r="O16" s="5"/>
      <c r="P16" s="5"/>
      <c r="Q16" s="5">
        <v>4188.0</v>
      </c>
      <c r="R16" s="5" t="s">
        <v>1589</v>
      </c>
      <c r="S16" s="5">
        <v>300.0</v>
      </c>
      <c r="T16" s="5" t="s">
        <v>1022</v>
      </c>
      <c r="U16" s="32">
        <v>300000.0</v>
      </c>
      <c r="V16" s="5">
        <v>140.0</v>
      </c>
      <c r="W16" s="5" t="s">
        <v>1475</v>
      </c>
      <c r="X16" s="5">
        <v>1.852</v>
      </c>
      <c r="Y16" s="5">
        <v>140.0</v>
      </c>
      <c r="Z16" s="5">
        <v>140.0</v>
      </c>
      <c r="AA16" s="5">
        <v>29891.0</v>
      </c>
      <c r="AB16" s="5">
        <v>0.85</v>
      </c>
      <c r="AC16" s="22">
        <v>68.24</v>
      </c>
      <c r="AD16" s="5">
        <v>200.0</v>
      </c>
      <c r="AE16" s="5" t="s">
        <v>1022</v>
      </c>
      <c r="AF16" s="32">
        <v>200000.0</v>
      </c>
      <c r="AG16" s="5">
        <v>140.0</v>
      </c>
      <c r="AH16" s="5" t="s">
        <v>1476</v>
      </c>
      <c r="AI16" s="99">
        <v>2.05</v>
      </c>
      <c r="AJ16" s="5">
        <v>180.0</v>
      </c>
      <c r="AK16" s="5">
        <v>180.0</v>
      </c>
      <c r="AL16" s="5">
        <v>0.001</v>
      </c>
      <c r="AM16" s="5">
        <v>0.3</v>
      </c>
      <c r="AN16" s="22">
        <v>68.24</v>
      </c>
      <c r="AO16" s="5"/>
      <c r="AP16" s="5"/>
      <c r="AQ16" s="5"/>
      <c r="AR16" s="5"/>
      <c r="AS16" s="5"/>
      <c r="AT16" s="5"/>
      <c r="AU16" s="5"/>
      <c r="AV16" s="5"/>
      <c r="AW16" s="22">
        <v>68.24</v>
      </c>
      <c r="AX16" s="5"/>
      <c r="AY16" s="5"/>
      <c r="AZ16" s="5" t="s">
        <v>917</v>
      </c>
      <c r="BA16" s="5" t="s">
        <v>1482</v>
      </c>
      <c r="BB16" s="5" t="s">
        <v>919</v>
      </c>
      <c r="BC16" s="5" t="s">
        <v>1483</v>
      </c>
      <c r="BD16" s="5" t="s">
        <v>1484</v>
      </c>
      <c r="BE16" s="5" t="s">
        <v>917</v>
      </c>
      <c r="BF16" s="5" t="s">
        <v>312</v>
      </c>
      <c r="BG16" s="5" t="s">
        <v>919</v>
      </c>
      <c r="BH16" s="5" t="s">
        <v>1591</v>
      </c>
      <c r="BI16" s="2" t="s">
        <v>1592</v>
      </c>
      <c r="BJ16" s="5" t="s">
        <v>1593</v>
      </c>
      <c r="BK16" s="5" t="s">
        <v>1482</v>
      </c>
      <c r="BL16" s="5" t="s">
        <v>919</v>
      </c>
      <c r="BM16" s="5" t="s">
        <v>1594</v>
      </c>
      <c r="BN16" s="5"/>
      <c r="BO16" s="5"/>
      <c r="BP16" s="22" t="s">
        <v>1044</v>
      </c>
      <c r="BQ16" s="22">
        <v>0.6045</v>
      </c>
      <c r="BR16" s="22">
        <v>1018.7736419</v>
      </c>
      <c r="BS16" s="22">
        <v>0.95</v>
      </c>
      <c r="BT16" s="22"/>
      <c r="BU16" s="22"/>
      <c r="BV16" s="22"/>
      <c r="BW16" s="5"/>
      <c r="BX16" s="5"/>
    </row>
    <row r="17" ht="14.25" customHeight="1">
      <c r="A17" s="37" t="s">
        <v>182</v>
      </c>
      <c r="B17" s="7" t="s">
        <v>565</v>
      </c>
      <c r="C17" s="7"/>
      <c r="D17" s="7"/>
      <c r="E17" s="7"/>
      <c r="F17" s="7"/>
      <c r="G17" s="7"/>
      <c r="H17" s="7"/>
      <c r="I17" s="7"/>
      <c r="J17" s="7"/>
      <c r="K17" s="7"/>
      <c r="L17" s="7"/>
      <c r="M17" s="7"/>
      <c r="N17" s="7"/>
      <c r="O17" s="7"/>
      <c r="P17" s="7"/>
      <c r="Q17" s="7">
        <v>6063.0</v>
      </c>
      <c r="R17" s="7" t="s">
        <v>1589</v>
      </c>
      <c r="S17" s="7">
        <v>300.0</v>
      </c>
      <c r="T17" s="7" t="s">
        <v>1022</v>
      </c>
      <c r="U17" s="33">
        <v>300000.0</v>
      </c>
      <c r="V17" s="7">
        <v>140.0</v>
      </c>
      <c r="W17" s="7" t="s">
        <v>1475</v>
      </c>
      <c r="X17" s="7">
        <v>1.852</v>
      </c>
      <c r="Y17" s="7">
        <v>140.0</v>
      </c>
      <c r="Z17" s="7">
        <v>140.0</v>
      </c>
      <c r="AA17" s="7">
        <v>29891.0</v>
      </c>
      <c r="AB17" s="7">
        <v>0.85</v>
      </c>
      <c r="AC17" s="22">
        <v>68.24</v>
      </c>
      <c r="AD17" s="7">
        <v>200.0</v>
      </c>
      <c r="AE17" s="7" t="s">
        <v>1022</v>
      </c>
      <c r="AF17" s="33">
        <v>200000.0</v>
      </c>
      <c r="AG17" s="7">
        <v>140.0</v>
      </c>
      <c r="AH17" s="7" t="s">
        <v>1476</v>
      </c>
      <c r="AI17" s="100">
        <v>2.05</v>
      </c>
      <c r="AJ17" s="7">
        <v>180.0</v>
      </c>
      <c r="AK17" s="7">
        <v>180.0</v>
      </c>
      <c r="AL17" s="7">
        <v>0.001</v>
      </c>
      <c r="AM17" s="7">
        <v>0.3</v>
      </c>
      <c r="AN17" s="22">
        <v>68.24</v>
      </c>
      <c r="AO17" s="7"/>
      <c r="AP17" s="7"/>
      <c r="AQ17" s="7"/>
      <c r="AR17" s="7"/>
      <c r="AS17" s="7"/>
      <c r="AT17" s="7"/>
      <c r="AU17" s="7"/>
      <c r="AV17" s="7"/>
      <c r="AW17" s="22">
        <v>68.24</v>
      </c>
      <c r="AX17" s="7"/>
      <c r="AY17" s="7"/>
      <c r="AZ17" s="7" t="s">
        <v>917</v>
      </c>
      <c r="BA17" s="7" t="s">
        <v>1482</v>
      </c>
      <c r="BB17" s="7" t="s">
        <v>919</v>
      </c>
      <c r="BC17" s="7" t="s">
        <v>1483</v>
      </c>
      <c r="BD17" s="7" t="s">
        <v>1484</v>
      </c>
      <c r="BE17" s="7" t="s">
        <v>917</v>
      </c>
      <c r="BF17" s="7" t="s">
        <v>312</v>
      </c>
      <c r="BG17" s="7" t="s">
        <v>919</v>
      </c>
      <c r="BH17" s="7" t="s">
        <v>1591</v>
      </c>
      <c r="BI17" s="2" t="s">
        <v>1592</v>
      </c>
      <c r="BJ17" s="7" t="s">
        <v>1593</v>
      </c>
      <c r="BK17" s="7" t="s">
        <v>1482</v>
      </c>
      <c r="BL17" s="7" t="s">
        <v>919</v>
      </c>
      <c r="BM17" s="7" t="s">
        <v>1594</v>
      </c>
      <c r="BN17" s="7"/>
      <c r="BO17" s="7"/>
      <c r="BP17" s="22" t="s">
        <v>1044</v>
      </c>
      <c r="BQ17" s="22">
        <v>0.6045</v>
      </c>
      <c r="BR17" s="22">
        <v>1018.7736419</v>
      </c>
      <c r="BS17" s="22">
        <v>0.95</v>
      </c>
      <c r="BT17" s="22"/>
      <c r="BU17" s="22"/>
      <c r="BV17" s="22"/>
      <c r="BW17" s="7"/>
      <c r="BX17" s="7"/>
    </row>
    <row r="18" ht="14.25" customHeight="1">
      <c r="A18" s="5" t="s">
        <v>75</v>
      </c>
      <c r="B18" s="5" t="s">
        <v>540</v>
      </c>
      <c r="C18" s="5"/>
      <c r="D18" s="5"/>
      <c r="E18" s="5"/>
      <c r="F18" s="5"/>
      <c r="G18" s="5"/>
      <c r="H18" s="5" t="s">
        <v>917</v>
      </c>
      <c r="I18" s="5" t="s">
        <v>312</v>
      </c>
      <c r="J18" s="5" t="s">
        <v>919</v>
      </c>
      <c r="K18" s="5"/>
      <c r="L18" s="5" t="s">
        <v>1631</v>
      </c>
      <c r="M18" s="5" t="s">
        <v>1632</v>
      </c>
      <c r="N18" s="5"/>
      <c r="O18" s="5"/>
      <c r="P18" s="5"/>
      <c r="Q18" s="5">
        <v>10519.0</v>
      </c>
      <c r="R18" s="5" t="s">
        <v>1634</v>
      </c>
      <c r="S18" s="5">
        <v>264.0</v>
      </c>
      <c r="T18" s="5" t="s">
        <v>1022</v>
      </c>
      <c r="U18" s="32">
        <v>2883259.0</v>
      </c>
      <c r="V18" s="5">
        <v>140.0</v>
      </c>
      <c r="W18" s="5" t="s">
        <v>1636</v>
      </c>
      <c r="X18" s="5">
        <v>2.6</v>
      </c>
      <c r="Y18" s="5">
        <v>110.0</v>
      </c>
      <c r="Z18" s="5">
        <v>110.0</v>
      </c>
      <c r="AA18" s="5">
        <v>1.0</v>
      </c>
      <c r="AB18" s="5">
        <v>1.0</v>
      </c>
      <c r="AC18" s="22">
        <v>68.24</v>
      </c>
      <c r="AD18" s="5"/>
      <c r="AE18" s="5"/>
      <c r="AF18" s="85"/>
      <c r="AG18" s="5"/>
      <c r="AH18" s="5"/>
      <c r="AI18" s="5"/>
      <c r="AJ18" s="5"/>
      <c r="AK18" s="5"/>
      <c r="AL18" s="5"/>
      <c r="AM18" s="5"/>
      <c r="AN18" s="22">
        <v>68.24</v>
      </c>
      <c r="AO18" s="5"/>
      <c r="AP18" s="5"/>
      <c r="AQ18" s="5"/>
      <c r="AR18" s="5"/>
      <c r="AS18" s="5"/>
      <c r="AT18" s="5"/>
      <c r="AU18" s="5"/>
      <c r="AV18" s="5"/>
      <c r="AW18" s="22">
        <v>68.24</v>
      </c>
      <c r="AX18" s="5"/>
      <c r="AY18" s="5"/>
      <c r="AZ18" s="5"/>
      <c r="BA18" s="5"/>
      <c r="BB18" s="5"/>
      <c r="BC18" s="5"/>
      <c r="BD18" s="5"/>
      <c r="BE18" s="5"/>
      <c r="BF18" s="5"/>
      <c r="BG18" s="5"/>
      <c r="BH18" s="5"/>
      <c r="BI18" s="5"/>
      <c r="BJ18" s="5"/>
      <c r="BK18" s="5"/>
      <c r="BL18" s="5"/>
      <c r="BM18" s="5"/>
      <c r="BN18" s="5" t="s">
        <v>1641</v>
      </c>
      <c r="BO18" s="5" t="s">
        <v>1642</v>
      </c>
      <c r="BP18" s="22" t="s">
        <v>1044</v>
      </c>
      <c r="BQ18" s="22">
        <v>0.6045</v>
      </c>
      <c r="BR18" s="22">
        <v>1018.7736419</v>
      </c>
      <c r="BS18" s="22">
        <v>0.95</v>
      </c>
      <c r="BT18" s="22"/>
      <c r="BU18" s="22"/>
      <c r="BV18" s="22"/>
      <c r="BW18" s="5"/>
      <c r="BX18" s="5"/>
    </row>
    <row r="19" ht="14.25" customHeight="1">
      <c r="A19" s="7" t="s">
        <v>174</v>
      </c>
      <c r="B19" s="7" t="s">
        <v>540</v>
      </c>
      <c r="C19" s="7"/>
      <c r="D19" s="7"/>
      <c r="E19" s="7"/>
      <c r="F19" s="7"/>
      <c r="G19" s="7"/>
      <c r="H19" s="7" t="s">
        <v>917</v>
      </c>
      <c r="I19" s="7" t="s">
        <v>312</v>
      </c>
      <c r="J19" s="7" t="s">
        <v>919</v>
      </c>
      <c r="K19" s="7"/>
      <c r="L19" s="7" t="s">
        <v>1631</v>
      </c>
      <c r="M19" s="7" t="s">
        <v>1632</v>
      </c>
      <c r="N19" s="7"/>
      <c r="O19" s="7"/>
      <c r="P19" s="7"/>
      <c r="Q19" s="7">
        <v>10519.0</v>
      </c>
      <c r="R19" s="7" t="s">
        <v>1634</v>
      </c>
      <c r="S19" s="7">
        <v>264.0</v>
      </c>
      <c r="T19" s="7" t="s">
        <v>1022</v>
      </c>
      <c r="U19" s="33">
        <v>2883259.0</v>
      </c>
      <c r="V19" s="7">
        <v>140.0</v>
      </c>
      <c r="W19" s="7" t="s">
        <v>1636</v>
      </c>
      <c r="X19" s="7">
        <v>2.6</v>
      </c>
      <c r="Y19" s="7">
        <v>110.0</v>
      </c>
      <c r="Z19" s="7">
        <v>110.0</v>
      </c>
      <c r="AA19" s="7">
        <v>1.0</v>
      </c>
      <c r="AB19" s="7">
        <v>1.0</v>
      </c>
      <c r="AC19" s="22">
        <v>68.24</v>
      </c>
      <c r="AD19" s="7"/>
      <c r="AE19" s="7"/>
      <c r="AF19" s="91"/>
      <c r="AG19" s="7"/>
      <c r="AH19" s="7"/>
      <c r="AI19" s="7"/>
      <c r="AJ19" s="7"/>
      <c r="AK19" s="7"/>
      <c r="AL19" s="7"/>
      <c r="AM19" s="7"/>
      <c r="AN19" s="22">
        <v>68.24</v>
      </c>
      <c r="AO19" s="7"/>
      <c r="AP19" s="7"/>
      <c r="AQ19" s="7"/>
      <c r="AR19" s="7"/>
      <c r="AS19" s="7"/>
      <c r="AT19" s="7"/>
      <c r="AU19" s="7"/>
      <c r="AV19" s="7"/>
      <c r="AW19" s="22">
        <v>68.24</v>
      </c>
      <c r="AX19" s="7"/>
      <c r="AY19" s="7"/>
      <c r="AZ19" s="7"/>
      <c r="BA19" s="7"/>
      <c r="BB19" s="7"/>
      <c r="BC19" s="7"/>
      <c r="BD19" s="7"/>
      <c r="BE19" s="7"/>
      <c r="BF19" s="7"/>
      <c r="BG19" s="7"/>
      <c r="BH19" s="7"/>
      <c r="BI19" s="7"/>
      <c r="BJ19" s="7"/>
      <c r="BK19" s="7"/>
      <c r="BL19" s="7"/>
      <c r="BM19" s="7"/>
      <c r="BN19" s="7" t="s">
        <v>1641</v>
      </c>
      <c r="BO19" s="7" t="s">
        <v>1642</v>
      </c>
      <c r="BP19" s="22" t="s">
        <v>1044</v>
      </c>
      <c r="BQ19" s="22">
        <v>0.6045</v>
      </c>
      <c r="BR19" s="22">
        <v>1018.7736419</v>
      </c>
      <c r="BS19" s="22">
        <v>0.95</v>
      </c>
      <c r="BT19" s="22"/>
      <c r="BU19" s="22"/>
      <c r="BV19" s="22"/>
      <c r="BW19" s="7"/>
      <c r="BX19" s="7"/>
    </row>
    <row r="20" ht="14.25" customHeight="1">
      <c r="A20" s="5" t="s">
        <v>177</v>
      </c>
      <c r="B20" s="5" t="s">
        <v>540</v>
      </c>
      <c r="C20" s="5"/>
      <c r="D20" s="5"/>
      <c r="E20" s="5"/>
      <c r="F20" s="5"/>
      <c r="G20" s="5"/>
      <c r="H20" s="5" t="s">
        <v>1114</v>
      </c>
      <c r="I20" s="5" t="s">
        <v>312</v>
      </c>
      <c r="J20" s="5" t="s">
        <v>919</v>
      </c>
      <c r="K20" s="5"/>
      <c r="L20" s="5" t="s">
        <v>1666</v>
      </c>
      <c r="M20" s="5" t="s">
        <v>1667</v>
      </c>
      <c r="N20" s="5" t="b">
        <v>1</v>
      </c>
      <c r="O20" s="5">
        <v>3340.3</v>
      </c>
      <c r="P20" s="5" t="s">
        <v>1668</v>
      </c>
      <c r="Q20" s="5">
        <v>150.48</v>
      </c>
      <c r="R20" s="5" t="s">
        <v>1670</v>
      </c>
      <c r="S20" s="5">
        <v>200.0</v>
      </c>
      <c r="T20" s="5" t="s">
        <v>1022</v>
      </c>
      <c r="U20" s="32">
        <v>200000.0</v>
      </c>
      <c r="V20" s="5">
        <v>140.0</v>
      </c>
      <c r="W20" s="5" t="s">
        <v>1636</v>
      </c>
      <c r="X20" s="5">
        <v>1.7</v>
      </c>
      <c r="Y20" s="5">
        <v>140.0</v>
      </c>
      <c r="Z20" s="5">
        <v>140.0</v>
      </c>
      <c r="AA20" s="5">
        <v>29891.0</v>
      </c>
      <c r="AB20" s="5">
        <v>0.3</v>
      </c>
      <c r="AC20" s="22">
        <v>68.24</v>
      </c>
      <c r="AD20" s="5"/>
      <c r="AE20" s="5"/>
      <c r="AF20" s="85"/>
      <c r="AG20" s="5"/>
      <c r="AH20" s="5"/>
      <c r="AI20" s="5"/>
      <c r="AJ20" s="5"/>
      <c r="AK20" s="5"/>
      <c r="AL20" s="5"/>
      <c r="AM20" s="5"/>
      <c r="AN20" s="22">
        <v>68.24</v>
      </c>
      <c r="AO20" s="5">
        <v>6.0</v>
      </c>
      <c r="AP20" s="5" t="s">
        <v>249</v>
      </c>
      <c r="AQ20" s="5">
        <v>20473.0</v>
      </c>
      <c r="AR20" s="5">
        <v>140.0</v>
      </c>
      <c r="AS20" s="5" t="s">
        <v>1636</v>
      </c>
      <c r="AT20" s="5">
        <v>1.0</v>
      </c>
      <c r="AU20" s="5">
        <v>180.0</v>
      </c>
      <c r="AV20" s="5">
        <v>180.0</v>
      </c>
      <c r="AW20" s="22">
        <v>68.24</v>
      </c>
      <c r="AX20" s="5"/>
      <c r="AY20" s="5"/>
      <c r="AZ20" s="5"/>
      <c r="BA20" s="5"/>
      <c r="BB20" s="5"/>
      <c r="BC20" s="5"/>
      <c r="BD20" s="5"/>
      <c r="BE20" s="5"/>
      <c r="BF20" s="5"/>
      <c r="BG20" s="5"/>
      <c r="BH20" s="5"/>
      <c r="BI20" s="5"/>
      <c r="BJ20" s="5"/>
      <c r="BK20" s="5"/>
      <c r="BL20" s="5"/>
      <c r="BM20" s="5"/>
      <c r="BN20" s="5" t="s">
        <v>1666</v>
      </c>
      <c r="BO20" s="5" t="s">
        <v>1667</v>
      </c>
      <c r="BP20" s="22" t="s">
        <v>1044</v>
      </c>
      <c r="BQ20" s="22">
        <v>0.6045</v>
      </c>
      <c r="BR20" s="22">
        <v>1018.7736419</v>
      </c>
      <c r="BS20" s="22">
        <v>0.95</v>
      </c>
      <c r="BT20" s="22"/>
      <c r="BU20" s="22"/>
      <c r="BV20" s="22"/>
      <c r="BW20" s="5"/>
      <c r="BX20" s="5"/>
    </row>
    <row r="21" ht="14.25" customHeight="1">
      <c r="A21" s="7" t="s">
        <v>182</v>
      </c>
      <c r="B21" s="7" t="s">
        <v>540</v>
      </c>
      <c r="C21" s="7"/>
      <c r="D21" s="7"/>
      <c r="E21" s="7"/>
      <c r="F21" s="7"/>
      <c r="G21" s="7"/>
      <c r="H21" s="7" t="s">
        <v>1114</v>
      </c>
      <c r="I21" s="7" t="s">
        <v>312</v>
      </c>
      <c r="J21" s="7" t="s">
        <v>919</v>
      </c>
      <c r="K21" s="7"/>
      <c r="L21" s="7" t="s">
        <v>1666</v>
      </c>
      <c r="M21" s="7" t="s">
        <v>1667</v>
      </c>
      <c r="N21" s="7" t="b">
        <v>1</v>
      </c>
      <c r="O21" s="7">
        <v>3340.3</v>
      </c>
      <c r="P21" s="7" t="s">
        <v>1668</v>
      </c>
      <c r="Q21" s="7">
        <v>150.48</v>
      </c>
      <c r="R21" s="7" t="s">
        <v>1670</v>
      </c>
      <c r="S21" s="7">
        <v>200.0</v>
      </c>
      <c r="T21" s="7" t="s">
        <v>1022</v>
      </c>
      <c r="U21" s="33">
        <v>200000.0</v>
      </c>
      <c r="V21" s="7">
        <v>140.0</v>
      </c>
      <c r="W21" s="7" t="s">
        <v>1636</v>
      </c>
      <c r="X21" s="7">
        <v>1.7</v>
      </c>
      <c r="Y21" s="7">
        <v>140.0</v>
      </c>
      <c r="Z21" s="7">
        <v>140.0</v>
      </c>
      <c r="AA21" s="7">
        <v>29891.0</v>
      </c>
      <c r="AB21" s="7">
        <v>0.3</v>
      </c>
      <c r="AC21" s="22">
        <v>68.24</v>
      </c>
      <c r="AD21" s="7"/>
      <c r="AE21" s="7"/>
      <c r="AF21" s="91"/>
      <c r="AG21" s="7"/>
      <c r="AH21" s="7"/>
      <c r="AI21" s="7"/>
      <c r="AJ21" s="7"/>
      <c r="AK21" s="7"/>
      <c r="AL21" s="7"/>
      <c r="AM21" s="7"/>
      <c r="AN21" s="22">
        <v>68.24</v>
      </c>
      <c r="AO21" s="7">
        <v>6.0</v>
      </c>
      <c r="AP21" s="7" t="s">
        <v>249</v>
      </c>
      <c r="AQ21" s="7">
        <v>20473.0</v>
      </c>
      <c r="AR21" s="7">
        <v>140.0</v>
      </c>
      <c r="AS21" s="7" t="s">
        <v>1636</v>
      </c>
      <c r="AT21" s="7">
        <v>1.0</v>
      </c>
      <c r="AU21" s="7">
        <v>180.0</v>
      </c>
      <c r="AV21" s="7">
        <v>180.0</v>
      </c>
      <c r="AW21" s="22">
        <v>68.24</v>
      </c>
      <c r="AX21" s="7"/>
      <c r="AY21" s="7"/>
      <c r="AZ21" s="7"/>
      <c r="BA21" s="7"/>
      <c r="BB21" s="7"/>
      <c r="BC21" s="7"/>
      <c r="BD21" s="7"/>
      <c r="BE21" s="7"/>
      <c r="BF21" s="7"/>
      <c r="BG21" s="7"/>
      <c r="BH21" s="7"/>
      <c r="BI21" s="7"/>
      <c r="BJ21" s="7"/>
      <c r="BK21" s="7"/>
      <c r="BL21" s="7"/>
      <c r="BM21" s="7"/>
      <c r="BN21" s="7" t="s">
        <v>1666</v>
      </c>
      <c r="BO21" s="7" t="s">
        <v>1667</v>
      </c>
      <c r="BP21" s="22" t="s">
        <v>1044</v>
      </c>
      <c r="BQ21" s="22">
        <v>0.6045</v>
      </c>
      <c r="BR21" s="22">
        <v>1018.7736419</v>
      </c>
      <c r="BS21" s="22">
        <v>0.95</v>
      </c>
      <c r="BT21" s="22"/>
      <c r="BU21" s="22"/>
      <c r="BV21" s="22"/>
      <c r="BW21" s="7"/>
      <c r="BX21" s="7"/>
    </row>
    <row r="22" ht="14.25" customHeight="1">
      <c r="A22" s="5" t="s">
        <v>185</v>
      </c>
      <c r="B22" s="5" t="s">
        <v>540</v>
      </c>
      <c r="C22" s="5"/>
      <c r="D22" s="5"/>
      <c r="E22" s="5"/>
      <c r="F22" s="5"/>
      <c r="G22" s="5"/>
      <c r="H22" s="5" t="s">
        <v>1114</v>
      </c>
      <c r="I22" s="5" t="s">
        <v>312</v>
      </c>
      <c r="J22" s="5" t="s">
        <v>919</v>
      </c>
      <c r="K22" s="5"/>
      <c r="L22" s="5" t="s">
        <v>1666</v>
      </c>
      <c r="M22" s="5" t="s">
        <v>1667</v>
      </c>
      <c r="N22" s="5" t="b">
        <v>1</v>
      </c>
      <c r="O22" s="5">
        <v>3340.3</v>
      </c>
      <c r="P22" s="5" t="s">
        <v>1668</v>
      </c>
      <c r="Q22" s="5">
        <v>150.48</v>
      </c>
      <c r="R22" s="5" t="s">
        <v>1670</v>
      </c>
      <c r="S22" s="5">
        <v>200.0</v>
      </c>
      <c r="T22" s="5" t="s">
        <v>1022</v>
      </c>
      <c r="U22" s="32">
        <v>200000.0</v>
      </c>
      <c r="V22" s="5">
        <v>140.0</v>
      </c>
      <c r="W22" s="5" t="s">
        <v>1636</v>
      </c>
      <c r="X22" s="5">
        <v>1.7</v>
      </c>
      <c r="Y22" s="5">
        <v>140.0</v>
      </c>
      <c r="Z22" s="5">
        <v>140.0</v>
      </c>
      <c r="AA22" s="5">
        <v>29891.0</v>
      </c>
      <c r="AB22" s="5">
        <v>0.3</v>
      </c>
      <c r="AC22" s="22">
        <v>68.24</v>
      </c>
      <c r="AD22" s="5"/>
      <c r="AE22" s="5"/>
      <c r="AF22" s="32"/>
      <c r="AG22" s="5"/>
      <c r="AH22" s="5"/>
      <c r="AI22" s="5"/>
      <c r="AJ22" s="5"/>
      <c r="AK22" s="5"/>
      <c r="AL22" s="5"/>
      <c r="AM22" s="5"/>
      <c r="AN22" s="22">
        <v>68.24</v>
      </c>
      <c r="AO22" s="5">
        <v>6.0</v>
      </c>
      <c r="AP22" s="5" t="s">
        <v>249</v>
      </c>
      <c r="AQ22" s="5">
        <v>20473.0</v>
      </c>
      <c r="AR22" s="5">
        <v>140.0</v>
      </c>
      <c r="AS22" s="5" t="s">
        <v>1636</v>
      </c>
      <c r="AT22" s="5">
        <v>1.0</v>
      </c>
      <c r="AU22" s="5">
        <v>180.0</v>
      </c>
      <c r="AV22" s="5">
        <v>180.0</v>
      </c>
      <c r="AW22" s="22">
        <v>68.24</v>
      </c>
      <c r="AX22" s="5"/>
      <c r="AY22" s="5"/>
      <c r="AZ22" s="5"/>
      <c r="BA22" s="5"/>
      <c r="BB22" s="5"/>
      <c r="BC22" s="5"/>
      <c r="BD22" s="5"/>
      <c r="BE22" s="5"/>
      <c r="BF22" s="5"/>
      <c r="BG22" s="5"/>
      <c r="BH22" s="5"/>
      <c r="BI22" s="5"/>
      <c r="BJ22" s="5"/>
      <c r="BK22" s="5"/>
      <c r="BL22" s="5"/>
      <c r="BM22" s="5"/>
      <c r="BN22" s="5" t="s">
        <v>1666</v>
      </c>
      <c r="BO22" s="5" t="s">
        <v>1667</v>
      </c>
      <c r="BP22" s="22" t="s">
        <v>1044</v>
      </c>
      <c r="BQ22" s="22">
        <v>0.6045</v>
      </c>
      <c r="BR22" s="22">
        <v>1018.7736419</v>
      </c>
      <c r="BS22" s="22">
        <v>0.95</v>
      </c>
      <c r="BT22" s="22"/>
      <c r="BU22" s="22"/>
      <c r="BV22" s="22"/>
      <c r="BW22" s="5"/>
      <c r="BX22" s="5"/>
    </row>
    <row r="23" ht="14.25" customHeight="1">
      <c r="A23" s="7" t="s">
        <v>189</v>
      </c>
      <c r="B23" s="7" t="s">
        <v>540</v>
      </c>
      <c r="C23" s="7"/>
      <c r="D23" s="7"/>
      <c r="E23" s="7"/>
      <c r="F23" s="7"/>
      <c r="G23" s="7"/>
      <c r="H23" s="7" t="s">
        <v>1114</v>
      </c>
      <c r="I23" s="7" t="s">
        <v>312</v>
      </c>
      <c r="J23" s="7" t="s">
        <v>919</v>
      </c>
      <c r="K23" s="7"/>
      <c r="L23" s="7" t="s">
        <v>1666</v>
      </c>
      <c r="M23" s="7" t="s">
        <v>1667</v>
      </c>
      <c r="N23" s="7" t="b">
        <v>1</v>
      </c>
      <c r="O23" s="7">
        <v>3340.3</v>
      </c>
      <c r="P23" s="7" t="s">
        <v>1668</v>
      </c>
      <c r="Q23" s="7">
        <v>150.48</v>
      </c>
      <c r="R23" s="7" t="s">
        <v>1670</v>
      </c>
      <c r="S23" s="7">
        <v>200.0</v>
      </c>
      <c r="T23" s="7" t="s">
        <v>1022</v>
      </c>
      <c r="U23" s="33">
        <v>200000.0</v>
      </c>
      <c r="V23" s="7">
        <v>140.0</v>
      </c>
      <c r="W23" s="7" t="s">
        <v>1636</v>
      </c>
      <c r="X23" s="7">
        <v>1.7</v>
      </c>
      <c r="Y23" s="7">
        <v>140.0</v>
      </c>
      <c r="Z23" s="7">
        <v>140.0</v>
      </c>
      <c r="AA23" s="7">
        <v>29891.0</v>
      </c>
      <c r="AB23" s="7">
        <v>0.3</v>
      </c>
      <c r="AC23" s="22">
        <v>68.24</v>
      </c>
      <c r="AD23" s="7"/>
      <c r="AE23" s="7"/>
      <c r="AF23" s="33"/>
      <c r="AG23" s="7"/>
      <c r="AH23" s="7"/>
      <c r="AI23" s="7"/>
      <c r="AJ23" s="7"/>
      <c r="AK23" s="7"/>
      <c r="AL23" s="7"/>
      <c r="AM23" s="7"/>
      <c r="AN23" s="22">
        <v>68.24</v>
      </c>
      <c r="AO23" s="7">
        <v>6.0</v>
      </c>
      <c r="AP23" s="7" t="s">
        <v>249</v>
      </c>
      <c r="AQ23" s="7">
        <v>20473.0</v>
      </c>
      <c r="AR23" s="7">
        <v>140.0</v>
      </c>
      <c r="AS23" s="7" t="s">
        <v>1636</v>
      </c>
      <c r="AT23" s="7">
        <v>1.0</v>
      </c>
      <c r="AU23" s="7">
        <v>180.0</v>
      </c>
      <c r="AV23" s="7">
        <v>180.0</v>
      </c>
      <c r="AW23" s="22">
        <v>68.24</v>
      </c>
      <c r="AX23" s="7"/>
      <c r="AY23" s="7"/>
      <c r="AZ23" s="7"/>
      <c r="BA23" s="7"/>
      <c r="BB23" s="7"/>
      <c r="BC23" s="7"/>
      <c r="BD23" s="7"/>
      <c r="BE23" s="7"/>
      <c r="BF23" s="7"/>
      <c r="BG23" s="7"/>
      <c r="BH23" s="7"/>
      <c r="BI23" s="7"/>
      <c r="BJ23" s="7"/>
      <c r="BK23" s="7"/>
      <c r="BL23" s="7"/>
      <c r="BM23" s="7"/>
      <c r="BN23" s="7" t="s">
        <v>1666</v>
      </c>
      <c r="BO23" s="7" t="s">
        <v>1667</v>
      </c>
      <c r="BP23" s="22" t="s">
        <v>1044</v>
      </c>
      <c r="BQ23" s="22">
        <v>0.6045</v>
      </c>
      <c r="BR23" s="22">
        <v>1018.7736419</v>
      </c>
      <c r="BS23" s="22">
        <v>0.95</v>
      </c>
      <c r="BT23" s="22"/>
      <c r="BU23" s="22"/>
      <c r="BV23" s="22"/>
      <c r="BW23" s="7"/>
      <c r="BX23" s="7"/>
    </row>
    <row r="24" ht="14.25" customHeight="1">
      <c r="A24" s="5" t="s">
        <v>75</v>
      </c>
      <c r="B24" s="5" t="s">
        <v>529</v>
      </c>
      <c r="C24" s="5"/>
      <c r="D24" s="5"/>
      <c r="E24" s="5"/>
      <c r="F24" s="5"/>
      <c r="G24" s="5"/>
      <c r="H24" s="5"/>
      <c r="I24" s="5"/>
      <c r="J24" s="5"/>
      <c r="K24" s="5"/>
      <c r="L24" s="5"/>
      <c r="M24" s="5"/>
      <c r="N24" s="5" t="b">
        <v>0</v>
      </c>
      <c r="O24" s="5"/>
      <c r="P24" s="5"/>
      <c r="Q24" s="5">
        <v>14385.0</v>
      </c>
      <c r="R24" s="5" t="s">
        <v>1432</v>
      </c>
      <c r="S24" s="5">
        <v>100.0</v>
      </c>
      <c r="T24" s="5" t="s">
        <v>1022</v>
      </c>
      <c r="U24" s="32">
        <v>2883000.0</v>
      </c>
      <c r="V24" s="5">
        <v>140.0</v>
      </c>
      <c r="W24" s="5" t="s">
        <v>1701</v>
      </c>
      <c r="X24" s="5">
        <v>0.164843359974645</v>
      </c>
      <c r="Y24" s="5">
        <v>110.0</v>
      </c>
      <c r="Z24" s="5">
        <v>110.0</v>
      </c>
      <c r="AA24" s="5">
        <v>179352.0</v>
      </c>
      <c r="AB24" s="5">
        <v>0.85</v>
      </c>
      <c r="AC24" s="22">
        <v>68.24</v>
      </c>
      <c r="AD24" s="5"/>
      <c r="AE24" s="5"/>
      <c r="AF24" s="5"/>
      <c r="AG24" s="5"/>
      <c r="AH24" s="5"/>
      <c r="AI24" s="32"/>
      <c r="AJ24" s="5"/>
      <c r="AK24" s="5"/>
      <c r="AL24" s="5"/>
      <c r="AM24" s="5"/>
      <c r="AN24" s="22">
        <v>68.24</v>
      </c>
      <c r="AO24" s="5"/>
      <c r="AP24" s="5"/>
      <c r="AQ24" s="5"/>
      <c r="AR24" s="5"/>
      <c r="AS24" s="5"/>
      <c r="AT24" s="5"/>
      <c r="AU24" s="5"/>
      <c r="AV24" s="5"/>
      <c r="AW24" s="22">
        <v>68.24</v>
      </c>
      <c r="AX24" s="5" t="s">
        <v>1702</v>
      </c>
      <c r="AY24" s="5" t="s">
        <v>1703</v>
      </c>
      <c r="AZ24" s="5"/>
      <c r="BA24" s="5"/>
      <c r="BB24" s="5"/>
      <c r="BC24" s="5"/>
      <c r="BD24" s="5"/>
      <c r="BE24" s="5"/>
      <c r="BF24" s="5"/>
      <c r="BG24" s="5"/>
      <c r="BH24" s="5"/>
      <c r="BI24" s="5"/>
      <c r="BJ24" s="5"/>
      <c r="BK24" s="5"/>
      <c r="BL24" s="5"/>
      <c r="BM24" s="5"/>
      <c r="BN24" s="5" t="s">
        <v>1705</v>
      </c>
      <c r="BO24" s="5" t="s">
        <v>1710</v>
      </c>
      <c r="BP24" s="22" t="s">
        <v>1044</v>
      </c>
      <c r="BQ24" s="22">
        <v>0.6045</v>
      </c>
      <c r="BR24" s="22">
        <v>1018.7736419</v>
      </c>
      <c r="BS24" s="22">
        <v>0.95</v>
      </c>
      <c r="BT24" s="22"/>
      <c r="BU24" s="22"/>
      <c r="BV24" s="22"/>
      <c r="BW24" s="5">
        <v>32109.8901098901</v>
      </c>
      <c r="BX24" s="5" t="s">
        <v>1712</v>
      </c>
    </row>
    <row r="25" ht="14.25" customHeight="1">
      <c r="A25" s="7" t="s">
        <v>174</v>
      </c>
      <c r="B25" s="7" t="s">
        <v>529</v>
      </c>
      <c r="C25" s="7"/>
      <c r="D25" s="7"/>
      <c r="E25" s="7"/>
      <c r="F25" s="7"/>
      <c r="G25" s="7"/>
      <c r="H25" s="7"/>
      <c r="I25" s="7"/>
      <c r="J25" s="7"/>
      <c r="K25" s="7"/>
      <c r="L25" s="7"/>
      <c r="M25" s="7"/>
      <c r="N25" s="7" t="b">
        <v>0</v>
      </c>
      <c r="O25" s="7"/>
      <c r="P25" s="7"/>
      <c r="Q25" s="7">
        <v>17809.0</v>
      </c>
      <c r="R25" s="7" t="s">
        <v>1432</v>
      </c>
      <c r="S25" s="7">
        <v>100.0</v>
      </c>
      <c r="T25" s="7" t="s">
        <v>1022</v>
      </c>
      <c r="U25" s="33">
        <v>2883000.0</v>
      </c>
      <c r="V25" s="7">
        <v>140.0</v>
      </c>
      <c r="W25" s="7" t="s">
        <v>1701</v>
      </c>
      <c r="X25" s="7">
        <v>0.164843359974645</v>
      </c>
      <c r="Y25" s="7">
        <v>110.0</v>
      </c>
      <c r="Z25" s="7">
        <v>110.0</v>
      </c>
      <c r="AA25" s="7">
        <v>179352.0</v>
      </c>
      <c r="AB25" s="7">
        <v>0.85</v>
      </c>
      <c r="AC25" s="22">
        <v>68.24</v>
      </c>
      <c r="AD25" s="7"/>
      <c r="AE25" s="7"/>
      <c r="AF25" s="7"/>
      <c r="AG25" s="7"/>
      <c r="AH25" s="7"/>
      <c r="AI25" s="33"/>
      <c r="AJ25" s="7"/>
      <c r="AK25" s="7"/>
      <c r="AL25" s="7"/>
      <c r="AM25" s="7"/>
      <c r="AN25" s="22">
        <v>68.24</v>
      </c>
      <c r="AO25" s="7"/>
      <c r="AP25" s="7"/>
      <c r="AQ25" s="7"/>
      <c r="AR25" s="7"/>
      <c r="AS25" s="7"/>
      <c r="AT25" s="7"/>
      <c r="AU25" s="7"/>
      <c r="AV25" s="7"/>
      <c r="AW25" s="22">
        <v>68.24</v>
      </c>
      <c r="AX25" s="7" t="s">
        <v>1702</v>
      </c>
      <c r="AY25" s="7" t="s">
        <v>1703</v>
      </c>
      <c r="AZ25" s="7"/>
      <c r="BA25" s="7"/>
      <c r="BB25" s="7"/>
      <c r="BC25" s="7"/>
      <c r="BD25" s="7"/>
      <c r="BE25" s="7"/>
      <c r="BF25" s="7"/>
      <c r="BG25" s="7"/>
      <c r="BH25" s="7"/>
      <c r="BI25" s="7"/>
      <c r="BJ25" s="7"/>
      <c r="BK25" s="7"/>
      <c r="BL25" s="7"/>
      <c r="BM25" s="7"/>
      <c r="BN25" s="7" t="s">
        <v>1705</v>
      </c>
      <c r="BO25" s="7" t="s">
        <v>1710</v>
      </c>
      <c r="BP25" s="22" t="s">
        <v>1044</v>
      </c>
      <c r="BQ25" s="22">
        <v>0.6045</v>
      </c>
      <c r="BR25" s="22">
        <v>1018.7736419</v>
      </c>
      <c r="BS25" s="22">
        <v>0.95</v>
      </c>
      <c r="BT25" s="22"/>
      <c r="BU25" s="22"/>
      <c r="BV25" s="22"/>
      <c r="BW25" s="7">
        <v>32109.8901098901</v>
      </c>
      <c r="BX25" s="7" t="s">
        <v>1712</v>
      </c>
    </row>
    <row r="26" ht="14.25" customHeight="1">
      <c r="A26" s="5" t="s">
        <v>185</v>
      </c>
      <c r="B26" s="5" t="s">
        <v>529</v>
      </c>
      <c r="C26" s="5"/>
      <c r="D26" s="5"/>
      <c r="E26" s="5"/>
      <c r="F26" s="5"/>
      <c r="G26" s="5"/>
      <c r="H26" s="5"/>
      <c r="I26" s="5"/>
      <c r="J26" s="5"/>
      <c r="K26" s="5"/>
      <c r="L26" s="5"/>
      <c r="M26" s="5"/>
      <c r="N26" s="5" t="b">
        <v>0</v>
      </c>
      <c r="O26" s="5">
        <v>7476.45</v>
      </c>
      <c r="P26" s="5" t="s">
        <v>1719</v>
      </c>
      <c r="Q26" s="5">
        <v>623.03</v>
      </c>
      <c r="R26" s="5" t="s">
        <v>1720</v>
      </c>
      <c r="S26" s="5">
        <v>100.0</v>
      </c>
      <c r="T26" s="5" t="s">
        <v>1022</v>
      </c>
      <c r="U26" s="32">
        <v>100000.0</v>
      </c>
      <c r="V26" s="5">
        <v>140.0</v>
      </c>
      <c r="W26" s="5" t="s">
        <v>1701</v>
      </c>
      <c r="X26" s="5">
        <v>0.0567</v>
      </c>
      <c r="Y26" s="5">
        <v>140.0</v>
      </c>
      <c r="Z26" s="5">
        <v>131.0</v>
      </c>
      <c r="AA26" s="5">
        <v>29891.0</v>
      </c>
      <c r="AB26" s="5">
        <v>0.3</v>
      </c>
      <c r="AC26" s="22">
        <v>68.24</v>
      </c>
      <c r="AD26" s="5"/>
      <c r="AE26" s="5"/>
      <c r="AF26" s="5"/>
      <c r="AG26" s="5"/>
      <c r="AH26" s="5"/>
      <c r="AI26" s="32"/>
      <c r="AJ26" s="5"/>
      <c r="AK26" s="5"/>
      <c r="AL26" s="5"/>
      <c r="AM26" s="5"/>
      <c r="AN26" s="22">
        <v>68.24</v>
      </c>
      <c r="AO26" s="5"/>
      <c r="AP26" s="5"/>
      <c r="AQ26" s="5"/>
      <c r="AR26" s="5"/>
      <c r="AS26" s="5"/>
      <c r="AT26" s="5"/>
      <c r="AU26" s="5"/>
      <c r="AV26" s="5"/>
      <c r="AW26" s="22">
        <v>68.24</v>
      </c>
      <c r="AX26" s="5" t="s">
        <v>1724</v>
      </c>
      <c r="AY26" s="5" t="s">
        <v>1725</v>
      </c>
      <c r="AZ26" s="5"/>
      <c r="BA26" s="5"/>
      <c r="BB26" s="5"/>
      <c r="BC26" s="5"/>
      <c r="BD26" s="5"/>
      <c r="BE26" s="5"/>
      <c r="BF26" s="5"/>
      <c r="BG26" s="5"/>
      <c r="BH26" s="5"/>
      <c r="BI26" s="5"/>
      <c r="BJ26" s="5"/>
      <c r="BK26" s="5"/>
      <c r="BL26" s="5"/>
      <c r="BM26" s="5"/>
      <c r="BN26" s="5" t="s">
        <v>1726</v>
      </c>
      <c r="BO26" s="5" t="s">
        <v>1729</v>
      </c>
      <c r="BP26" s="22" t="s">
        <v>1044</v>
      </c>
      <c r="BQ26" s="22">
        <v>0.6045</v>
      </c>
      <c r="BR26" s="22">
        <v>1018.7736419</v>
      </c>
      <c r="BS26" s="22">
        <v>0.95</v>
      </c>
      <c r="BT26" s="22"/>
      <c r="BU26" s="22"/>
      <c r="BV26" s="22"/>
      <c r="BW26" s="5">
        <v>32109.8901098901</v>
      </c>
      <c r="BX26" s="5" t="s">
        <v>1712</v>
      </c>
    </row>
    <row r="27" ht="14.25" customHeight="1">
      <c r="A27" s="7" t="s">
        <v>185</v>
      </c>
      <c r="B27" s="7" t="s">
        <v>245</v>
      </c>
      <c r="C27" s="7" t="s">
        <v>1113</v>
      </c>
      <c r="D27" s="7" t="s">
        <v>268</v>
      </c>
      <c r="E27" s="7" t="s">
        <v>269</v>
      </c>
      <c r="F27" s="7"/>
      <c r="G27" s="7">
        <v>310.0</v>
      </c>
      <c r="H27" s="7"/>
      <c r="I27" s="7"/>
      <c r="J27" s="7"/>
      <c r="K27" s="7"/>
      <c r="L27" s="7"/>
      <c r="M27" s="7"/>
      <c r="N27" s="7" t="b">
        <v>1</v>
      </c>
      <c r="O27" s="7">
        <v>8427.85</v>
      </c>
      <c r="P27" s="7" t="s">
        <v>1733</v>
      </c>
      <c r="Q27" s="7">
        <v>353.47</v>
      </c>
      <c r="R27" s="7" t="s">
        <v>1733</v>
      </c>
      <c r="S27" s="37">
        <v>600.0</v>
      </c>
      <c r="T27" s="33" t="s">
        <v>1022</v>
      </c>
      <c r="U27" s="105">
        <v>600000.0</v>
      </c>
      <c r="V27" s="33">
        <v>140.0</v>
      </c>
      <c r="W27" s="23" t="s">
        <v>1737</v>
      </c>
      <c r="X27" s="7">
        <v>4.4</v>
      </c>
      <c r="Y27" s="7">
        <v>140.0</v>
      </c>
      <c r="Z27" s="37">
        <v>110.0</v>
      </c>
      <c r="AA27" s="37">
        <v>29891.0</v>
      </c>
      <c r="AB27" s="37">
        <v>0.3</v>
      </c>
      <c r="AC27" s="22">
        <v>7851.34</v>
      </c>
      <c r="AD27" s="37">
        <v>300.0</v>
      </c>
      <c r="AE27" s="33" t="s">
        <v>1022</v>
      </c>
      <c r="AF27" s="105">
        <v>300000.0</v>
      </c>
      <c r="AG27" s="37">
        <v>140.0</v>
      </c>
      <c r="AH27" s="23" t="s">
        <v>1739</v>
      </c>
      <c r="AI27" s="105">
        <v>30.5953223</v>
      </c>
      <c r="AJ27" s="37">
        <v>140.0</v>
      </c>
      <c r="AK27" s="37">
        <v>140.0</v>
      </c>
      <c r="AL27" s="37"/>
      <c r="AM27" s="37"/>
      <c r="AN27" s="22">
        <v>0.0</v>
      </c>
      <c r="AO27" s="7">
        <v>6.0</v>
      </c>
      <c r="AP27" s="7" t="s">
        <v>249</v>
      </c>
      <c r="AQ27" s="7">
        <v>27297.0</v>
      </c>
      <c r="AR27" s="7">
        <v>140.0</v>
      </c>
      <c r="AS27" s="7" t="s">
        <v>1744</v>
      </c>
      <c r="AT27" s="7">
        <v>1.33</v>
      </c>
      <c r="AU27" s="7">
        <v>180.0</v>
      </c>
      <c r="AV27" s="7">
        <v>180.0</v>
      </c>
      <c r="AW27" s="22">
        <v>0.0</v>
      </c>
      <c r="AX27" s="7"/>
      <c r="AY27" s="7"/>
      <c r="AZ27" s="7"/>
      <c r="BA27" s="7"/>
      <c r="BB27" s="7"/>
      <c r="BC27" s="7"/>
      <c r="BD27" s="7"/>
      <c r="BE27" s="7"/>
      <c r="BF27" s="7"/>
      <c r="BG27" s="7"/>
      <c r="BH27" s="7"/>
      <c r="BI27" s="7"/>
      <c r="BJ27" s="7"/>
      <c r="BK27" s="7"/>
      <c r="BL27" s="7"/>
      <c r="BM27" s="7"/>
      <c r="BN27" s="7" t="s">
        <v>1745</v>
      </c>
      <c r="BO27" s="37" t="s">
        <v>1746</v>
      </c>
      <c r="BP27" s="22" t="s">
        <v>1747</v>
      </c>
      <c r="BQ27" s="22">
        <v>0.6201</v>
      </c>
      <c r="BR27" s="22">
        <v>1389.42</v>
      </c>
      <c r="BS27" s="22">
        <v>0.954</v>
      </c>
      <c r="BT27" s="106">
        <v>4346.24464</v>
      </c>
      <c r="BU27" s="22" t="s">
        <v>1748</v>
      </c>
      <c r="BV27" s="22" t="s">
        <v>1044</v>
      </c>
      <c r="BW27" s="7"/>
      <c r="BX27" s="7"/>
    </row>
    <row r="28" ht="14.25" customHeight="1">
      <c r="A28" s="7" t="s">
        <v>75</v>
      </c>
      <c r="B28" s="7" t="s">
        <v>245</v>
      </c>
      <c r="C28" s="7" t="s">
        <v>914</v>
      </c>
      <c r="D28" s="7" t="s">
        <v>268</v>
      </c>
      <c r="E28" s="7" t="s">
        <v>269</v>
      </c>
      <c r="F28" s="7"/>
      <c r="G28" s="7">
        <v>310.0</v>
      </c>
      <c r="H28" s="7"/>
      <c r="I28" s="7"/>
      <c r="J28" s="7"/>
      <c r="K28" s="7"/>
      <c r="L28" s="7"/>
      <c r="M28" s="7"/>
      <c r="N28" s="7" t="b">
        <v>1</v>
      </c>
      <c r="O28" s="7">
        <v>8427.85</v>
      </c>
      <c r="P28" s="7" t="s">
        <v>1733</v>
      </c>
      <c r="Q28" s="7">
        <v>353.47</v>
      </c>
      <c r="R28" s="7" t="s">
        <v>1733</v>
      </c>
      <c r="S28" s="7">
        <v>1200.0</v>
      </c>
      <c r="T28" s="33" t="s">
        <v>1022</v>
      </c>
      <c r="U28" s="33">
        <v>3600.0</v>
      </c>
      <c r="V28" s="33">
        <v>140.0</v>
      </c>
      <c r="W28" s="7" t="s">
        <v>1744</v>
      </c>
      <c r="X28" s="7">
        <v>4.4</v>
      </c>
      <c r="Y28" s="7">
        <v>110.0</v>
      </c>
      <c r="Z28" s="7"/>
      <c r="AA28" s="7">
        <v>110.0</v>
      </c>
      <c r="AB28" s="7"/>
      <c r="AC28" s="22">
        <v>68.24</v>
      </c>
      <c r="AD28" s="7"/>
      <c r="AE28" s="7"/>
      <c r="AF28" s="7"/>
      <c r="AG28" s="7"/>
      <c r="AH28" s="7"/>
      <c r="AI28" s="33"/>
      <c r="AJ28" s="7"/>
      <c r="AK28" s="7"/>
      <c r="AL28" s="7"/>
      <c r="AM28" s="7"/>
      <c r="AN28" s="22">
        <v>68.24</v>
      </c>
      <c r="AO28" s="7"/>
      <c r="AP28" s="7"/>
      <c r="AQ28" s="7"/>
      <c r="AR28" s="7"/>
      <c r="AS28" s="7"/>
      <c r="AT28" s="7"/>
      <c r="AU28" s="7"/>
      <c r="AV28" s="7"/>
      <c r="AW28" s="22">
        <v>68.24</v>
      </c>
      <c r="AX28" s="7"/>
      <c r="AY28" s="7"/>
      <c r="AZ28" s="7"/>
      <c r="BA28" s="7"/>
      <c r="BB28" s="7"/>
      <c r="BC28" s="7"/>
      <c r="BD28" s="7"/>
      <c r="BE28" s="7"/>
      <c r="BF28" s="7"/>
      <c r="BG28" s="7"/>
      <c r="BH28" s="7"/>
      <c r="BI28" s="7"/>
      <c r="BJ28" s="7"/>
      <c r="BK28" s="7"/>
      <c r="BL28" s="7"/>
      <c r="BM28" s="7"/>
      <c r="BN28" s="7" t="s">
        <v>1745</v>
      </c>
      <c r="BO28" s="37" t="s">
        <v>1746</v>
      </c>
      <c r="BP28" s="22" t="s">
        <v>1044</v>
      </c>
      <c r="BQ28" s="22">
        <v>0.6045</v>
      </c>
      <c r="BR28" s="22">
        <v>1018.7736419</v>
      </c>
      <c r="BS28" s="22">
        <v>0.95</v>
      </c>
      <c r="BT28" s="106">
        <v>4346.24464</v>
      </c>
      <c r="BU28" s="22"/>
      <c r="BV28" s="22"/>
      <c r="BW28" s="7"/>
      <c r="BX28" s="7"/>
    </row>
    <row r="29" ht="14.25" customHeight="1">
      <c r="A29" s="5" t="s">
        <v>174</v>
      </c>
      <c r="B29" s="5" t="s">
        <v>245</v>
      </c>
      <c r="C29" s="5" t="s">
        <v>914</v>
      </c>
      <c r="D29" s="5" t="s">
        <v>268</v>
      </c>
      <c r="E29" s="5" t="s">
        <v>269</v>
      </c>
      <c r="F29" s="5"/>
      <c r="G29" s="5">
        <v>310.0</v>
      </c>
      <c r="H29" s="5"/>
      <c r="I29" s="5"/>
      <c r="J29" s="5"/>
      <c r="K29" s="5"/>
      <c r="L29" s="5"/>
      <c r="M29" s="5"/>
      <c r="N29" s="5" t="b">
        <v>1</v>
      </c>
      <c r="O29" s="5">
        <v>8427.85</v>
      </c>
      <c r="P29" s="5" t="s">
        <v>1733</v>
      </c>
      <c r="Q29" s="5">
        <v>353.47</v>
      </c>
      <c r="R29" s="5" t="s">
        <v>1733</v>
      </c>
      <c r="S29" s="5">
        <v>1200.0</v>
      </c>
      <c r="T29" s="32" t="s">
        <v>1022</v>
      </c>
      <c r="U29" s="32">
        <v>3600.0</v>
      </c>
      <c r="V29" s="32">
        <v>140.0</v>
      </c>
      <c r="W29" s="5" t="s">
        <v>1744</v>
      </c>
      <c r="X29" s="5">
        <v>4.4</v>
      </c>
      <c r="Y29" s="5">
        <v>110.0</v>
      </c>
      <c r="Z29" s="5"/>
      <c r="AA29" s="5">
        <v>110.0</v>
      </c>
      <c r="AB29" s="5"/>
      <c r="AC29" s="22">
        <v>68.24</v>
      </c>
      <c r="AD29" s="5"/>
      <c r="AE29" s="5"/>
      <c r="AF29" s="5"/>
      <c r="AG29" s="5"/>
      <c r="AH29" s="5"/>
      <c r="AI29" s="32"/>
      <c r="AJ29" s="5"/>
      <c r="AK29" s="5"/>
      <c r="AL29" s="5"/>
      <c r="AM29" s="5"/>
      <c r="AN29" s="22">
        <v>68.24</v>
      </c>
      <c r="AO29" s="5"/>
      <c r="AP29" s="5"/>
      <c r="AQ29" s="5"/>
      <c r="AR29" s="5"/>
      <c r="AS29" s="5"/>
      <c r="AT29" s="5"/>
      <c r="AU29" s="5"/>
      <c r="AV29" s="5"/>
      <c r="AW29" s="22">
        <v>68.24</v>
      </c>
      <c r="AX29" s="5"/>
      <c r="AY29" s="5"/>
      <c r="AZ29" s="5"/>
      <c r="BA29" s="5"/>
      <c r="BB29" s="5"/>
      <c r="BC29" s="5"/>
      <c r="BD29" s="5"/>
      <c r="BE29" s="5"/>
      <c r="BF29" s="5"/>
      <c r="BG29" s="5"/>
      <c r="BH29" s="5"/>
      <c r="BI29" s="5"/>
      <c r="BJ29" s="5"/>
      <c r="BK29" s="5"/>
      <c r="BL29" s="5"/>
      <c r="BM29" s="5"/>
      <c r="BN29" s="5" t="s">
        <v>1745</v>
      </c>
      <c r="BO29" s="37" t="s">
        <v>1746</v>
      </c>
      <c r="BP29" s="22" t="s">
        <v>1044</v>
      </c>
      <c r="BQ29" s="22">
        <v>0.6045</v>
      </c>
      <c r="BR29" s="22">
        <v>1018.7736419</v>
      </c>
      <c r="BS29" s="22">
        <v>0.95</v>
      </c>
      <c r="BT29" s="106">
        <v>4346.24464</v>
      </c>
      <c r="BU29" s="22"/>
      <c r="BV29" s="22"/>
      <c r="BW29" s="5"/>
      <c r="BX29" s="5"/>
    </row>
    <row r="30" ht="14.25" customHeight="1">
      <c r="A30" s="5" t="s">
        <v>75</v>
      </c>
      <c r="B30" s="5" t="s">
        <v>526</v>
      </c>
      <c r="C30" s="5" t="s">
        <v>914</v>
      </c>
      <c r="D30" s="5" t="s">
        <v>268</v>
      </c>
      <c r="E30" s="5" t="s">
        <v>269</v>
      </c>
      <c r="F30" s="5"/>
      <c r="G30" s="5">
        <v>470.0</v>
      </c>
      <c r="H30" s="5"/>
      <c r="I30" s="5"/>
      <c r="J30" s="5"/>
      <c r="K30" s="5"/>
      <c r="L30" s="5"/>
      <c r="M30" s="5"/>
      <c r="N30" s="5"/>
      <c r="O30" s="5"/>
      <c r="P30" s="5"/>
      <c r="Q30" s="5">
        <v>21874.0</v>
      </c>
      <c r="R30" s="5" t="s">
        <v>298</v>
      </c>
      <c r="S30" s="5">
        <v>792.0</v>
      </c>
      <c r="T30" s="5" t="s">
        <v>1022</v>
      </c>
      <c r="U30" s="32">
        <v>2883259.0</v>
      </c>
      <c r="V30" s="5">
        <v>140.0</v>
      </c>
      <c r="W30" s="5" t="s">
        <v>1761</v>
      </c>
      <c r="X30" s="5">
        <v>7.18</v>
      </c>
      <c r="Y30" s="5">
        <v>110.0</v>
      </c>
      <c r="Z30" s="5">
        <v>110.0</v>
      </c>
      <c r="AA30" s="5"/>
      <c r="AB30" s="5"/>
      <c r="AC30" s="22">
        <v>68.24</v>
      </c>
      <c r="AD30" s="5"/>
      <c r="AE30" s="5"/>
      <c r="AF30" s="5"/>
      <c r="AG30" s="5"/>
      <c r="AH30" s="5"/>
      <c r="AI30" s="5"/>
      <c r="AJ30" s="5"/>
      <c r="AK30" s="5"/>
      <c r="AL30" s="5"/>
      <c r="AM30" s="5"/>
      <c r="AN30" s="22">
        <v>68.24</v>
      </c>
      <c r="AO30" s="5"/>
      <c r="AP30" s="5"/>
      <c r="AQ30" s="5"/>
      <c r="AR30" s="5"/>
      <c r="AS30" s="5"/>
      <c r="AT30" s="5"/>
      <c r="AU30" s="5"/>
      <c r="AV30" s="5"/>
      <c r="AW30" s="22">
        <v>68.24</v>
      </c>
      <c r="AX30" s="5"/>
      <c r="AY30" s="5"/>
      <c r="AZ30" s="5"/>
      <c r="BA30" s="5"/>
      <c r="BB30" s="5"/>
      <c r="BC30" s="5"/>
      <c r="BD30" s="5"/>
      <c r="BE30" s="5"/>
      <c r="BF30" s="5"/>
      <c r="BG30" s="5"/>
      <c r="BH30" s="5"/>
      <c r="BI30" s="5"/>
      <c r="BJ30" s="5"/>
      <c r="BK30" s="5"/>
      <c r="BL30" s="5"/>
      <c r="BM30" s="5"/>
      <c r="BN30" s="5" t="s">
        <v>1764</v>
      </c>
      <c r="BO30" s="5" t="s">
        <v>1766</v>
      </c>
      <c r="BP30" s="22" t="s">
        <v>1044</v>
      </c>
      <c r="BQ30" s="22">
        <v>0.6045</v>
      </c>
      <c r="BR30" s="22">
        <v>1018.7736419</v>
      </c>
      <c r="BS30" s="22">
        <v>0.95</v>
      </c>
      <c r="BT30" s="22"/>
      <c r="BU30" s="22"/>
      <c r="BV30" s="22"/>
      <c r="BW30" s="5"/>
      <c r="BX30" s="5"/>
    </row>
    <row r="31" ht="14.25" customHeight="1">
      <c r="A31" s="7" t="s">
        <v>174</v>
      </c>
      <c r="B31" s="7" t="s">
        <v>526</v>
      </c>
      <c r="C31" s="7" t="s">
        <v>914</v>
      </c>
      <c r="D31" s="7" t="s">
        <v>268</v>
      </c>
      <c r="E31" s="7" t="s">
        <v>269</v>
      </c>
      <c r="F31" s="7"/>
      <c r="G31" s="7">
        <v>470.0</v>
      </c>
      <c r="H31" s="7"/>
      <c r="I31" s="7"/>
      <c r="J31" s="7"/>
      <c r="K31" s="7"/>
      <c r="L31" s="7"/>
      <c r="M31" s="7"/>
      <c r="N31" s="7"/>
      <c r="O31" s="7"/>
      <c r="P31" s="7"/>
      <c r="Q31" s="7">
        <v>21874.0</v>
      </c>
      <c r="R31" s="7" t="s">
        <v>298</v>
      </c>
      <c r="S31" s="7">
        <v>792.0</v>
      </c>
      <c r="T31" s="7" t="s">
        <v>1022</v>
      </c>
      <c r="U31" s="33">
        <v>2883259.0</v>
      </c>
      <c r="V31" s="7">
        <v>140.0</v>
      </c>
      <c r="W31" s="7" t="s">
        <v>1761</v>
      </c>
      <c r="X31" s="7">
        <v>7.18</v>
      </c>
      <c r="Y31" s="7">
        <v>110.0</v>
      </c>
      <c r="Z31" s="7">
        <v>110.0</v>
      </c>
      <c r="AA31" s="7"/>
      <c r="AB31" s="7"/>
      <c r="AC31" s="22">
        <v>68.24</v>
      </c>
      <c r="AD31" s="7"/>
      <c r="AE31" s="7"/>
      <c r="AF31" s="7"/>
      <c r="AG31" s="7"/>
      <c r="AH31" s="7"/>
      <c r="AI31" s="7"/>
      <c r="AJ31" s="7"/>
      <c r="AK31" s="7"/>
      <c r="AL31" s="7"/>
      <c r="AM31" s="7"/>
      <c r="AN31" s="22">
        <v>68.24</v>
      </c>
      <c r="AO31" s="7"/>
      <c r="AP31" s="7"/>
      <c r="AQ31" s="7"/>
      <c r="AR31" s="7"/>
      <c r="AS31" s="7"/>
      <c r="AT31" s="7"/>
      <c r="AU31" s="7"/>
      <c r="AV31" s="7"/>
      <c r="AW31" s="22">
        <v>68.24</v>
      </c>
      <c r="AX31" s="7"/>
      <c r="AY31" s="7"/>
      <c r="AZ31" s="7"/>
      <c r="BA31" s="7"/>
      <c r="BB31" s="7"/>
      <c r="BC31" s="7"/>
      <c r="BD31" s="7"/>
      <c r="BE31" s="7"/>
      <c r="BF31" s="7"/>
      <c r="BG31" s="7"/>
      <c r="BH31" s="7"/>
      <c r="BI31" s="7"/>
      <c r="BJ31" s="7"/>
      <c r="BK31" s="7"/>
      <c r="BL31" s="7"/>
      <c r="BM31" s="7"/>
      <c r="BN31" s="7" t="s">
        <v>1764</v>
      </c>
      <c r="BO31" s="7" t="s">
        <v>1766</v>
      </c>
      <c r="BP31" s="22" t="s">
        <v>1044</v>
      </c>
      <c r="BQ31" s="22">
        <v>0.6045</v>
      </c>
      <c r="BR31" s="22">
        <v>1018.7736419</v>
      </c>
      <c r="BS31" s="22">
        <v>0.95</v>
      </c>
      <c r="BT31" s="22"/>
      <c r="BU31" s="22"/>
      <c r="BV31" s="22"/>
      <c r="BW31" s="7"/>
      <c r="BX31" s="7"/>
    </row>
    <row r="32" ht="14.25" customHeight="1">
      <c r="A32" s="5" t="s">
        <v>185</v>
      </c>
      <c r="B32" s="5" t="s">
        <v>526</v>
      </c>
      <c r="C32" s="5" t="s">
        <v>914</v>
      </c>
      <c r="D32" s="5" t="s">
        <v>268</v>
      </c>
      <c r="E32" s="5" t="s">
        <v>269</v>
      </c>
      <c r="F32" s="5"/>
      <c r="G32" s="5">
        <v>470.0</v>
      </c>
      <c r="H32" s="5" t="s">
        <v>1775</v>
      </c>
      <c r="I32" s="5" t="s">
        <v>1775</v>
      </c>
      <c r="J32" s="5" t="s">
        <v>919</v>
      </c>
      <c r="K32" s="5"/>
      <c r="L32" s="5" t="s">
        <v>1764</v>
      </c>
      <c r="M32" s="5" t="s">
        <v>1766</v>
      </c>
      <c r="N32" s="5" t="b">
        <v>1</v>
      </c>
      <c r="O32" s="5">
        <v>43305.08874</v>
      </c>
      <c r="P32" s="5" t="s">
        <v>1788</v>
      </c>
      <c r="Q32" s="5">
        <v>12979.2</v>
      </c>
      <c r="R32" s="5" t="s">
        <v>1790</v>
      </c>
      <c r="S32" s="5">
        <v>300.0</v>
      </c>
      <c r="T32" s="5" t="s">
        <v>1022</v>
      </c>
      <c r="U32" s="32">
        <v>300000.0</v>
      </c>
      <c r="V32" s="5">
        <v>140.0</v>
      </c>
      <c r="W32" s="5" t="s">
        <v>1761</v>
      </c>
      <c r="X32" s="5">
        <v>0.58</v>
      </c>
      <c r="Y32" s="5">
        <v>140.0</v>
      </c>
      <c r="Z32" s="5">
        <v>140.0</v>
      </c>
      <c r="AA32" s="5">
        <v>29891.0</v>
      </c>
      <c r="AB32" s="5">
        <v>0.3</v>
      </c>
      <c r="AC32" s="22">
        <v>68.24</v>
      </c>
      <c r="AD32" s="5"/>
      <c r="AE32" s="5"/>
      <c r="AF32" s="5"/>
      <c r="AG32" s="5"/>
      <c r="AH32" s="5"/>
      <c r="AI32" s="5"/>
      <c r="AJ32" s="5"/>
      <c r="AK32" s="5"/>
      <c r="AL32" s="5"/>
      <c r="AM32" s="5"/>
      <c r="AN32" s="22">
        <v>68.24</v>
      </c>
      <c r="AO32" s="5"/>
      <c r="AP32" s="5"/>
      <c r="AQ32" s="5"/>
      <c r="AR32" s="5"/>
      <c r="AS32" s="5"/>
      <c r="AT32" s="5"/>
      <c r="AU32" s="5"/>
      <c r="AV32" s="5"/>
      <c r="AW32" s="22">
        <v>68.24</v>
      </c>
      <c r="AX32" s="5" t="s">
        <v>1807</v>
      </c>
      <c r="AY32" s="5" t="s">
        <v>1809</v>
      </c>
      <c r="AZ32" s="5"/>
      <c r="BA32" s="5"/>
      <c r="BB32" s="5"/>
      <c r="BC32" s="5"/>
      <c r="BD32" s="5"/>
      <c r="BE32" s="5"/>
      <c r="BF32" s="5"/>
      <c r="BG32" s="5"/>
      <c r="BH32" s="5"/>
      <c r="BI32" s="5"/>
      <c r="BJ32" s="5"/>
      <c r="BK32" s="5"/>
      <c r="BL32" s="5"/>
      <c r="BM32" s="5"/>
      <c r="BN32" s="5" t="s">
        <v>1764</v>
      </c>
      <c r="BO32" s="5" t="s">
        <v>1766</v>
      </c>
      <c r="BP32" s="22" t="s">
        <v>1044</v>
      </c>
      <c r="BQ32" s="22">
        <v>0.6045</v>
      </c>
      <c r="BR32" s="22">
        <v>1018.7736419</v>
      </c>
      <c r="BS32" s="22">
        <v>0.95</v>
      </c>
      <c r="BT32" s="22"/>
      <c r="BU32" s="22"/>
      <c r="BV32" s="22"/>
      <c r="BW32" s="5"/>
      <c r="BX32" s="5"/>
    </row>
    <row r="33" ht="14.25" customHeight="1">
      <c r="A33" s="107" t="s">
        <v>75</v>
      </c>
      <c r="B33" s="5" t="s">
        <v>724</v>
      </c>
      <c r="C33" s="107"/>
      <c r="D33" s="107"/>
      <c r="E33" s="107"/>
      <c r="F33" s="107"/>
      <c r="G33" s="107"/>
      <c r="H33" s="107" t="s">
        <v>917</v>
      </c>
      <c r="I33" s="107" t="s">
        <v>312</v>
      </c>
      <c r="J33" s="107" t="s">
        <v>919</v>
      </c>
      <c r="K33" s="107"/>
      <c r="L33" s="5" t="s">
        <v>1816</v>
      </c>
      <c r="M33" s="5" t="s">
        <v>1817</v>
      </c>
      <c r="N33" s="107" t="b">
        <v>0</v>
      </c>
      <c r="O33" s="5"/>
      <c r="P33" s="5"/>
      <c r="Q33" s="5">
        <v>10958.0</v>
      </c>
      <c r="R33" s="5" t="s">
        <v>1818</v>
      </c>
      <c r="S33" s="107">
        <v>40.0</v>
      </c>
      <c r="T33" s="107" t="s">
        <v>1022</v>
      </c>
      <c r="U33" s="108">
        <v>2883000.0</v>
      </c>
      <c r="V33" s="107">
        <v>140.0</v>
      </c>
      <c r="W33" s="107"/>
      <c r="X33" s="107"/>
      <c r="Y33" s="107">
        <v>110.0</v>
      </c>
      <c r="Z33" s="107">
        <v>110.0</v>
      </c>
      <c r="AA33" s="107"/>
      <c r="AB33" s="107"/>
      <c r="AC33" s="22">
        <v>68.24</v>
      </c>
      <c r="AD33" s="107"/>
      <c r="AE33" s="107"/>
      <c r="AF33" s="108"/>
      <c r="AG33" s="107"/>
      <c r="AH33" s="107"/>
      <c r="AI33" s="107"/>
      <c r="AJ33" s="107"/>
      <c r="AK33" s="107"/>
      <c r="AL33" s="107"/>
      <c r="AM33" s="107"/>
      <c r="AN33" s="22">
        <v>68.24</v>
      </c>
      <c r="AO33" s="107"/>
      <c r="AP33" s="107"/>
      <c r="AQ33" s="107"/>
      <c r="AR33" s="107"/>
      <c r="AS33" s="107"/>
      <c r="AT33" s="107"/>
      <c r="AU33" s="107"/>
      <c r="AV33" s="5"/>
      <c r="AW33" s="22">
        <v>68.24</v>
      </c>
      <c r="AX33" s="5" t="s">
        <v>1821</v>
      </c>
      <c r="AY33" s="5" t="s">
        <v>1823</v>
      </c>
      <c r="AZ33" s="107"/>
      <c r="BA33" s="107"/>
      <c r="BB33" s="107"/>
      <c r="BC33" s="107"/>
      <c r="BD33" s="107"/>
      <c r="BE33" s="107"/>
      <c r="BF33" s="107"/>
      <c r="BG33" s="107"/>
      <c r="BH33" s="107"/>
      <c r="BI33" s="5"/>
      <c r="BJ33" s="5"/>
      <c r="BK33" s="5" t="s">
        <v>312</v>
      </c>
      <c r="BL33" s="5" t="s">
        <v>919</v>
      </c>
      <c r="BM33" s="5" t="s">
        <v>1485</v>
      </c>
      <c r="BN33" s="5"/>
      <c r="BO33" s="107"/>
      <c r="BP33" s="22" t="s">
        <v>1044</v>
      </c>
      <c r="BQ33" s="22">
        <v>0.6045</v>
      </c>
      <c r="BR33" s="22">
        <v>1018.7736419</v>
      </c>
      <c r="BS33" s="22">
        <v>0.95</v>
      </c>
      <c r="BT33" s="22"/>
      <c r="BU33" s="22"/>
      <c r="BV33" s="22"/>
      <c r="BW33" s="107"/>
      <c r="BX33" s="107"/>
    </row>
    <row r="34" ht="14.25" customHeight="1">
      <c r="A34" s="7" t="s">
        <v>174</v>
      </c>
      <c r="B34" s="7" t="s">
        <v>724</v>
      </c>
      <c r="C34" s="7"/>
      <c r="D34" s="7"/>
      <c r="E34" s="7"/>
      <c r="F34" s="7"/>
      <c r="G34" s="7"/>
      <c r="H34" s="7" t="s">
        <v>917</v>
      </c>
      <c r="I34" s="7" t="s">
        <v>312</v>
      </c>
      <c r="J34" s="7" t="s">
        <v>919</v>
      </c>
      <c r="K34" s="7"/>
      <c r="L34" s="7" t="s">
        <v>1816</v>
      </c>
      <c r="M34" s="7" t="s">
        <v>1817</v>
      </c>
      <c r="N34" s="7" t="b">
        <v>0</v>
      </c>
      <c r="O34" s="7"/>
      <c r="P34" s="7"/>
      <c r="Q34" s="7">
        <v>10958.0</v>
      </c>
      <c r="R34" s="7" t="s">
        <v>1818</v>
      </c>
      <c r="S34" s="7">
        <v>40.0</v>
      </c>
      <c r="T34" s="7" t="s">
        <v>1022</v>
      </c>
      <c r="U34" s="33">
        <v>2883000.0</v>
      </c>
      <c r="V34" s="7">
        <v>140.0</v>
      </c>
      <c r="W34" s="7"/>
      <c r="X34" s="7"/>
      <c r="Y34" s="7">
        <v>110.0</v>
      </c>
      <c r="Z34" s="7">
        <v>110.0</v>
      </c>
      <c r="AA34" s="7"/>
      <c r="AB34" s="7"/>
      <c r="AC34" s="22">
        <v>68.24</v>
      </c>
      <c r="AD34" s="7"/>
      <c r="AE34" s="7"/>
      <c r="AF34" s="33"/>
      <c r="AG34" s="7"/>
      <c r="AH34" s="7"/>
      <c r="AI34" s="7"/>
      <c r="AJ34" s="7"/>
      <c r="AK34" s="7"/>
      <c r="AL34" s="7"/>
      <c r="AM34" s="7"/>
      <c r="AN34" s="22">
        <v>68.24</v>
      </c>
      <c r="AO34" s="7"/>
      <c r="AP34" s="7"/>
      <c r="AQ34" s="7"/>
      <c r="AR34" s="7"/>
      <c r="AS34" s="7"/>
      <c r="AT34" s="7"/>
      <c r="AU34" s="7"/>
      <c r="AV34" s="7"/>
      <c r="AW34" s="22">
        <v>68.24</v>
      </c>
      <c r="AX34" s="7" t="s">
        <v>1821</v>
      </c>
      <c r="AY34" s="7" t="s">
        <v>1823</v>
      </c>
      <c r="AZ34" s="7"/>
      <c r="BA34" s="7"/>
      <c r="BB34" s="7"/>
      <c r="BC34" s="7"/>
      <c r="BD34" s="7"/>
      <c r="BE34" s="7"/>
      <c r="BF34" s="7"/>
      <c r="BG34" s="7"/>
      <c r="BH34" s="7"/>
      <c r="BI34" s="7"/>
      <c r="BJ34" s="7"/>
      <c r="BK34" s="7" t="s">
        <v>312</v>
      </c>
      <c r="BL34" s="7" t="s">
        <v>919</v>
      </c>
      <c r="BM34" s="7" t="s">
        <v>1485</v>
      </c>
      <c r="BN34" s="7"/>
      <c r="BO34" s="7"/>
      <c r="BP34" s="22" t="s">
        <v>1044</v>
      </c>
      <c r="BQ34" s="22">
        <v>0.6045</v>
      </c>
      <c r="BR34" s="22">
        <v>1018.7736419</v>
      </c>
      <c r="BS34" s="22">
        <v>0.95</v>
      </c>
      <c r="BT34" s="22"/>
      <c r="BU34" s="22"/>
      <c r="BV34" s="22"/>
      <c r="BW34" s="7"/>
      <c r="BX34" s="7"/>
    </row>
    <row r="35" ht="14.25" customHeight="1">
      <c r="A35" s="107" t="s">
        <v>185</v>
      </c>
      <c r="B35" s="5" t="s">
        <v>724</v>
      </c>
      <c r="C35" s="107"/>
      <c r="D35" s="107"/>
      <c r="E35" s="107"/>
      <c r="F35" s="107"/>
      <c r="G35" s="107"/>
      <c r="H35" s="5" t="s">
        <v>1114</v>
      </c>
      <c r="I35" s="5" t="s">
        <v>312</v>
      </c>
      <c r="J35" s="5" t="s">
        <v>919</v>
      </c>
      <c r="K35" s="107"/>
      <c r="L35" s="5" t="s">
        <v>1816</v>
      </c>
      <c r="M35" s="5" t="s">
        <v>1817</v>
      </c>
      <c r="N35" s="107" t="b">
        <v>0</v>
      </c>
      <c r="O35" s="5">
        <v>91.0</v>
      </c>
      <c r="P35" s="5" t="s">
        <v>1836</v>
      </c>
      <c r="Q35" s="5">
        <v>6123.42</v>
      </c>
      <c r="R35" s="5" t="s">
        <v>1837</v>
      </c>
      <c r="S35" s="107">
        <v>40.0</v>
      </c>
      <c r="T35" s="107" t="s">
        <v>249</v>
      </c>
      <c r="U35" s="108">
        <v>40000.0</v>
      </c>
      <c r="V35" s="107">
        <v>140.0</v>
      </c>
      <c r="W35" s="107"/>
      <c r="X35" s="107"/>
      <c r="Y35" s="107">
        <v>120.0</v>
      </c>
      <c r="Z35" s="107">
        <v>131.0</v>
      </c>
      <c r="AA35" s="107"/>
      <c r="AB35" s="107"/>
      <c r="AC35" s="22">
        <v>1948.33</v>
      </c>
      <c r="AD35" s="107"/>
      <c r="AE35" s="107"/>
      <c r="AF35" s="108"/>
      <c r="AG35" s="107"/>
      <c r="AH35" s="107"/>
      <c r="AI35" s="107"/>
      <c r="AJ35" s="107"/>
      <c r="AK35" s="107"/>
      <c r="AL35" s="107"/>
      <c r="AM35" s="107"/>
      <c r="AN35" s="22">
        <v>1948.33</v>
      </c>
      <c r="AO35" s="107"/>
      <c r="AP35" s="107"/>
      <c r="AQ35" s="107"/>
      <c r="AR35" s="107"/>
      <c r="AS35" s="107"/>
      <c r="AT35" s="107"/>
      <c r="AU35" s="107"/>
      <c r="AV35" s="5"/>
      <c r="AW35" s="22">
        <v>1948.33</v>
      </c>
      <c r="AX35" s="5" t="s">
        <v>1841</v>
      </c>
      <c r="AY35" s="5" t="s">
        <v>1842</v>
      </c>
      <c r="AZ35" s="107"/>
      <c r="BA35" s="107"/>
      <c r="BB35" s="107"/>
      <c r="BC35" s="107"/>
      <c r="BD35" s="107"/>
      <c r="BE35" s="107"/>
      <c r="BF35" s="107"/>
      <c r="BG35" s="107"/>
      <c r="BH35" s="107"/>
      <c r="BI35" s="5"/>
      <c r="BJ35" s="5"/>
      <c r="BK35" s="5" t="s">
        <v>312</v>
      </c>
      <c r="BL35" s="5" t="s">
        <v>919</v>
      </c>
      <c r="BM35" s="5" t="s">
        <v>1485</v>
      </c>
      <c r="BN35" s="5"/>
      <c r="BO35" s="107"/>
      <c r="BP35" s="22" t="s">
        <v>1044</v>
      </c>
      <c r="BQ35" s="22">
        <v>0.6045</v>
      </c>
      <c r="BR35" s="22">
        <v>1018.7736419</v>
      </c>
      <c r="BS35" s="22">
        <v>0.95</v>
      </c>
      <c r="BT35" s="22"/>
      <c r="BU35" s="22"/>
      <c r="BV35" s="22"/>
      <c r="BW35" s="107"/>
      <c r="BX35" s="107"/>
    </row>
    <row r="36" ht="14.25" customHeight="1">
      <c r="A36" s="107" t="s">
        <v>75</v>
      </c>
      <c r="B36" s="5" t="s">
        <v>551</v>
      </c>
      <c r="C36" s="107"/>
      <c r="D36" s="107"/>
      <c r="E36" s="107"/>
      <c r="F36" s="107"/>
      <c r="G36" s="107"/>
      <c r="H36" s="107" t="s">
        <v>917</v>
      </c>
      <c r="I36" s="107" t="s">
        <v>312</v>
      </c>
      <c r="J36" s="107" t="s">
        <v>919</v>
      </c>
      <c r="K36" s="107"/>
      <c r="L36" s="5" t="s">
        <v>1846</v>
      </c>
      <c r="M36" s="5" t="s">
        <v>1847</v>
      </c>
      <c r="N36" s="107" t="b">
        <v>0</v>
      </c>
      <c r="O36" s="107"/>
      <c r="P36" s="107"/>
      <c r="Q36" s="107">
        <v>10958.0</v>
      </c>
      <c r="R36" s="107" t="s">
        <v>1818</v>
      </c>
      <c r="S36" s="107">
        <v>40.0</v>
      </c>
      <c r="T36" s="107" t="s">
        <v>1022</v>
      </c>
      <c r="U36" s="108">
        <v>2883000.0</v>
      </c>
      <c r="V36" s="5">
        <v>140.0</v>
      </c>
      <c r="W36" s="5" t="s">
        <v>1849</v>
      </c>
      <c r="X36" s="5">
        <v>0.3</v>
      </c>
      <c r="Y36" s="107">
        <v>110.0</v>
      </c>
      <c r="Z36" s="107">
        <v>110.0</v>
      </c>
      <c r="AA36" s="5">
        <v>0.001</v>
      </c>
      <c r="AB36" s="5">
        <v>0.3</v>
      </c>
      <c r="AC36" s="22">
        <v>68.24</v>
      </c>
      <c r="AD36" s="107"/>
      <c r="AE36" s="107"/>
      <c r="AF36" s="108"/>
      <c r="AG36" s="107"/>
      <c r="AH36" s="107"/>
      <c r="AI36" s="107"/>
      <c r="AJ36" s="107"/>
      <c r="AK36" s="107"/>
      <c r="AL36" s="107"/>
      <c r="AM36" s="107"/>
      <c r="AN36" s="22">
        <v>68.24</v>
      </c>
      <c r="AO36" s="107"/>
      <c r="AP36" s="107"/>
      <c r="AQ36" s="107"/>
      <c r="AR36" s="107"/>
      <c r="AS36" s="107"/>
      <c r="AT36" s="107"/>
      <c r="AU36" s="107"/>
      <c r="AV36" s="107"/>
      <c r="AW36" s="22">
        <v>68.24</v>
      </c>
      <c r="AX36" s="107" t="s">
        <v>1851</v>
      </c>
      <c r="AY36" s="5" t="s">
        <v>1853</v>
      </c>
      <c r="AZ36" s="107"/>
      <c r="BA36" s="107"/>
      <c r="BB36" s="107"/>
      <c r="BC36" s="107"/>
      <c r="BD36" s="107"/>
      <c r="BE36" s="107"/>
      <c r="BF36" s="107"/>
      <c r="BG36" s="107"/>
      <c r="BH36" s="107"/>
      <c r="BI36" s="107"/>
      <c r="BJ36" s="107"/>
      <c r="BK36" s="107" t="s">
        <v>312</v>
      </c>
      <c r="BL36" s="107" t="s">
        <v>919</v>
      </c>
      <c r="BM36" s="107" t="s">
        <v>1485</v>
      </c>
      <c r="BN36" s="107"/>
      <c r="BO36" s="107"/>
      <c r="BP36" s="22" t="s">
        <v>1044</v>
      </c>
      <c r="BQ36" s="22">
        <v>0.6045</v>
      </c>
      <c r="BR36" s="22">
        <v>1018.7736419</v>
      </c>
      <c r="BS36" s="22">
        <v>0.95</v>
      </c>
      <c r="BT36" s="22"/>
      <c r="BU36" s="22"/>
      <c r="BV36" s="22"/>
      <c r="BW36" s="107"/>
      <c r="BX36" s="107"/>
    </row>
    <row r="37" ht="14.25" customHeight="1">
      <c r="A37" s="7" t="s">
        <v>174</v>
      </c>
      <c r="B37" s="7" t="s">
        <v>551</v>
      </c>
      <c r="C37" s="7"/>
      <c r="D37" s="7"/>
      <c r="E37" s="7"/>
      <c r="F37" s="7"/>
      <c r="G37" s="7"/>
      <c r="H37" s="7" t="s">
        <v>917</v>
      </c>
      <c r="I37" s="7" t="s">
        <v>312</v>
      </c>
      <c r="J37" s="7" t="s">
        <v>919</v>
      </c>
      <c r="K37" s="7"/>
      <c r="L37" s="7" t="s">
        <v>1846</v>
      </c>
      <c r="M37" s="7" t="s">
        <v>1847</v>
      </c>
      <c r="N37" s="7" t="b">
        <v>0</v>
      </c>
      <c r="O37" s="7"/>
      <c r="P37" s="7"/>
      <c r="Q37" s="7">
        <v>10958.0</v>
      </c>
      <c r="R37" s="7" t="s">
        <v>1818</v>
      </c>
      <c r="S37" s="7">
        <v>40.0</v>
      </c>
      <c r="T37" s="7" t="s">
        <v>1022</v>
      </c>
      <c r="U37" s="33">
        <v>2883000.0</v>
      </c>
      <c r="V37" s="7">
        <v>140.0</v>
      </c>
      <c r="W37" s="7" t="s">
        <v>1849</v>
      </c>
      <c r="X37" s="7">
        <v>0.3</v>
      </c>
      <c r="Y37" s="7">
        <v>110.0</v>
      </c>
      <c r="Z37" s="7">
        <v>110.0</v>
      </c>
      <c r="AA37" s="7">
        <v>0.001</v>
      </c>
      <c r="AB37" s="7">
        <v>0.3</v>
      </c>
      <c r="AC37" s="22">
        <v>68.24</v>
      </c>
      <c r="AD37" s="7"/>
      <c r="AE37" s="7"/>
      <c r="AF37" s="33"/>
      <c r="AG37" s="7"/>
      <c r="AH37" s="7"/>
      <c r="AI37" s="7"/>
      <c r="AJ37" s="7"/>
      <c r="AK37" s="7"/>
      <c r="AL37" s="7"/>
      <c r="AM37" s="7"/>
      <c r="AN37" s="22">
        <v>68.24</v>
      </c>
      <c r="AO37" s="7"/>
      <c r="AP37" s="7"/>
      <c r="AQ37" s="7"/>
      <c r="AR37" s="7"/>
      <c r="AS37" s="7"/>
      <c r="AT37" s="7"/>
      <c r="AU37" s="7"/>
      <c r="AV37" s="7"/>
      <c r="AW37" s="22">
        <v>68.24</v>
      </c>
      <c r="AX37" s="7" t="s">
        <v>1851</v>
      </c>
      <c r="AY37" s="7" t="s">
        <v>1853</v>
      </c>
      <c r="AZ37" s="7"/>
      <c r="BA37" s="7"/>
      <c r="BB37" s="7"/>
      <c r="BC37" s="7"/>
      <c r="BD37" s="7"/>
      <c r="BE37" s="7"/>
      <c r="BF37" s="7"/>
      <c r="BG37" s="7"/>
      <c r="BH37" s="7"/>
      <c r="BI37" s="7"/>
      <c r="BJ37" s="7"/>
      <c r="BK37" s="7" t="s">
        <v>312</v>
      </c>
      <c r="BL37" s="7" t="s">
        <v>919</v>
      </c>
      <c r="BM37" s="7" t="s">
        <v>1485</v>
      </c>
      <c r="BN37" s="7"/>
      <c r="BO37" s="7"/>
      <c r="BP37" s="22" t="s">
        <v>1044</v>
      </c>
      <c r="BQ37" s="22">
        <v>0.6045</v>
      </c>
      <c r="BR37" s="22">
        <v>1018.7736419</v>
      </c>
      <c r="BS37" s="22">
        <v>0.95</v>
      </c>
      <c r="BT37" s="22"/>
      <c r="BU37" s="22"/>
      <c r="BV37" s="22"/>
      <c r="BW37" s="7"/>
      <c r="BX37" s="7"/>
    </row>
    <row r="38" ht="14.25" customHeight="1">
      <c r="A38" s="107" t="s">
        <v>185</v>
      </c>
      <c r="B38" s="5" t="s">
        <v>551</v>
      </c>
      <c r="C38" s="107"/>
      <c r="D38" s="107"/>
      <c r="E38" s="107"/>
      <c r="F38" s="107"/>
      <c r="G38" s="107"/>
      <c r="H38" s="107" t="s">
        <v>1114</v>
      </c>
      <c r="I38" s="107" t="s">
        <v>312</v>
      </c>
      <c r="J38" s="107" t="s">
        <v>919</v>
      </c>
      <c r="K38" s="107"/>
      <c r="L38" s="5" t="s">
        <v>1846</v>
      </c>
      <c r="M38" s="5" t="s">
        <v>1847</v>
      </c>
      <c r="N38" s="107" t="b">
        <v>0</v>
      </c>
      <c r="O38" s="5">
        <v>4365.06</v>
      </c>
      <c r="P38" s="5" t="s">
        <v>1863</v>
      </c>
      <c r="Q38" s="5">
        <v>379.58</v>
      </c>
      <c r="R38" s="5" t="s">
        <v>1864</v>
      </c>
      <c r="S38" s="107">
        <v>40.0</v>
      </c>
      <c r="T38" s="5" t="s">
        <v>1022</v>
      </c>
      <c r="U38" s="108">
        <v>40000.0</v>
      </c>
      <c r="V38" s="5">
        <v>140.0</v>
      </c>
      <c r="W38" s="5" t="s">
        <v>1849</v>
      </c>
      <c r="X38" s="5">
        <v>0.3</v>
      </c>
      <c r="Y38" s="107">
        <v>120.0</v>
      </c>
      <c r="Z38" s="107">
        <v>131.0</v>
      </c>
      <c r="AA38" s="5">
        <v>0.001</v>
      </c>
      <c r="AB38" s="5">
        <v>0.3</v>
      </c>
      <c r="AC38" s="22">
        <v>68.24</v>
      </c>
      <c r="AD38" s="107"/>
      <c r="AE38" s="107"/>
      <c r="AF38" s="108"/>
      <c r="AG38" s="107"/>
      <c r="AH38" s="107"/>
      <c r="AI38" s="107"/>
      <c r="AJ38" s="107"/>
      <c r="AK38" s="107"/>
      <c r="AL38" s="107"/>
      <c r="AM38" s="107"/>
      <c r="AN38" s="22">
        <v>68.24</v>
      </c>
      <c r="AO38" s="107"/>
      <c r="AP38" s="107"/>
      <c r="AQ38" s="107"/>
      <c r="AR38" s="107"/>
      <c r="AS38" s="107"/>
      <c r="AT38" s="107"/>
      <c r="AU38" s="107"/>
      <c r="AV38" s="107"/>
      <c r="AW38" s="22">
        <v>68.24</v>
      </c>
      <c r="AX38" s="5" t="s">
        <v>1866</v>
      </c>
      <c r="AY38" s="5" t="s">
        <v>1867</v>
      </c>
      <c r="AZ38" s="107"/>
      <c r="BA38" s="107"/>
      <c r="BB38" s="107"/>
      <c r="BC38" s="107"/>
      <c r="BD38" s="107"/>
      <c r="BE38" s="107"/>
      <c r="BF38" s="107"/>
      <c r="BG38" s="107"/>
      <c r="BH38" s="107"/>
      <c r="BI38" s="107"/>
      <c r="BJ38" s="107"/>
      <c r="BK38" s="107" t="s">
        <v>312</v>
      </c>
      <c r="BL38" s="107" t="s">
        <v>919</v>
      </c>
      <c r="BM38" s="107" t="s">
        <v>1485</v>
      </c>
      <c r="BN38" s="107"/>
      <c r="BO38" s="107"/>
      <c r="BP38" s="22" t="s">
        <v>1044</v>
      </c>
      <c r="BQ38" s="22">
        <v>0.6045</v>
      </c>
      <c r="BR38" s="22">
        <v>1018.7736419</v>
      </c>
      <c r="BS38" s="22">
        <v>0.95</v>
      </c>
      <c r="BT38" s="22"/>
      <c r="BU38" s="22"/>
      <c r="BV38" s="22"/>
      <c r="BW38" s="107"/>
      <c r="BX38" s="107"/>
    </row>
    <row r="39" ht="14.25" customHeight="1">
      <c r="A39" s="107" t="s">
        <v>75</v>
      </c>
      <c r="B39" s="5" t="s">
        <v>688</v>
      </c>
      <c r="C39" s="5"/>
      <c r="D39" s="107"/>
      <c r="E39" s="107"/>
      <c r="F39" s="107"/>
      <c r="G39" s="107"/>
      <c r="H39" s="107" t="s">
        <v>917</v>
      </c>
      <c r="I39" s="107" t="s">
        <v>312</v>
      </c>
      <c r="J39" s="107" t="s">
        <v>919</v>
      </c>
      <c r="K39" s="107"/>
      <c r="L39" s="5" t="s">
        <v>1873</v>
      </c>
      <c r="M39" s="5" t="s">
        <v>1874</v>
      </c>
      <c r="N39" s="107" t="b">
        <v>0</v>
      </c>
      <c r="O39" s="5"/>
      <c r="P39" s="5"/>
      <c r="Q39" s="5">
        <v>10958.0</v>
      </c>
      <c r="R39" s="5" t="s">
        <v>1818</v>
      </c>
      <c r="S39" s="107">
        <v>40.0</v>
      </c>
      <c r="T39" s="107" t="s">
        <v>1022</v>
      </c>
      <c r="U39" s="108">
        <v>2883000.0</v>
      </c>
      <c r="V39" s="5">
        <v>140.0</v>
      </c>
      <c r="W39" s="5"/>
      <c r="X39" s="5"/>
      <c r="Y39" s="107">
        <v>110.0</v>
      </c>
      <c r="Z39" s="107">
        <v>110.0</v>
      </c>
      <c r="AA39" s="107"/>
      <c r="AB39" s="107"/>
      <c r="AC39" s="22">
        <v>68.24</v>
      </c>
      <c r="AD39" s="107"/>
      <c r="AE39" s="107"/>
      <c r="AF39" s="108"/>
      <c r="AG39" s="107"/>
      <c r="AH39" s="107"/>
      <c r="AI39" s="107"/>
      <c r="AJ39" s="107"/>
      <c r="AK39" s="107"/>
      <c r="AL39" s="107"/>
      <c r="AM39" s="107"/>
      <c r="AN39" s="22">
        <v>68.24</v>
      </c>
      <c r="AO39" s="107"/>
      <c r="AP39" s="107"/>
      <c r="AQ39" s="107"/>
      <c r="AR39" s="107"/>
      <c r="AS39" s="107"/>
      <c r="AT39" s="107"/>
      <c r="AU39" s="5"/>
      <c r="AV39" s="5"/>
      <c r="AW39" s="22">
        <v>68.24</v>
      </c>
      <c r="AX39" s="5" t="s">
        <v>1877</v>
      </c>
      <c r="AY39" s="5" t="s">
        <v>1886</v>
      </c>
      <c r="AZ39" s="5"/>
      <c r="BA39" s="107"/>
      <c r="BB39" s="107"/>
      <c r="BC39" s="107"/>
      <c r="BD39" s="107"/>
      <c r="BE39" s="107"/>
      <c r="BF39" s="107"/>
      <c r="BG39" s="107"/>
      <c r="BH39" s="107"/>
      <c r="BI39" s="107"/>
      <c r="BJ39" s="107"/>
      <c r="BK39" s="107"/>
      <c r="BL39" s="107"/>
      <c r="BM39" s="107"/>
      <c r="BN39" s="107"/>
      <c r="BO39" s="107"/>
      <c r="BP39" s="22" t="s">
        <v>1044</v>
      </c>
      <c r="BQ39" s="22">
        <v>0.6045</v>
      </c>
      <c r="BR39" s="22">
        <v>1018.7736419</v>
      </c>
      <c r="BS39" s="22">
        <v>0.95</v>
      </c>
      <c r="BT39" s="22"/>
      <c r="BU39" s="22"/>
      <c r="BV39" s="22"/>
      <c r="BW39" s="107"/>
      <c r="BX39" s="107"/>
    </row>
    <row r="40" ht="14.25" customHeight="1">
      <c r="A40" s="7" t="s">
        <v>174</v>
      </c>
      <c r="B40" s="7" t="s">
        <v>688</v>
      </c>
      <c r="C40" s="7"/>
      <c r="D40" s="7"/>
      <c r="E40" s="7"/>
      <c r="F40" s="7"/>
      <c r="G40" s="7"/>
      <c r="H40" s="7" t="s">
        <v>917</v>
      </c>
      <c r="I40" s="7" t="s">
        <v>312</v>
      </c>
      <c r="J40" s="7" t="s">
        <v>919</v>
      </c>
      <c r="K40" s="7"/>
      <c r="L40" s="7" t="s">
        <v>1873</v>
      </c>
      <c r="M40" s="7" t="s">
        <v>1874</v>
      </c>
      <c r="N40" s="7" t="b">
        <v>0</v>
      </c>
      <c r="O40" s="7"/>
      <c r="P40" s="7"/>
      <c r="Q40" s="7">
        <v>10958.0</v>
      </c>
      <c r="R40" s="7" t="s">
        <v>1818</v>
      </c>
      <c r="S40" s="7">
        <v>40.0</v>
      </c>
      <c r="T40" s="7" t="s">
        <v>1022</v>
      </c>
      <c r="U40" s="33">
        <v>2883000.0</v>
      </c>
      <c r="V40" s="7">
        <v>140.0</v>
      </c>
      <c r="W40" s="7"/>
      <c r="X40" s="7"/>
      <c r="Y40" s="7">
        <v>110.0</v>
      </c>
      <c r="Z40" s="7">
        <v>110.0</v>
      </c>
      <c r="AA40" s="7"/>
      <c r="AB40" s="7"/>
      <c r="AC40" s="22">
        <v>68.24</v>
      </c>
      <c r="AD40" s="7"/>
      <c r="AE40" s="7"/>
      <c r="AF40" s="33"/>
      <c r="AG40" s="7"/>
      <c r="AH40" s="7"/>
      <c r="AI40" s="7"/>
      <c r="AJ40" s="7"/>
      <c r="AK40" s="7"/>
      <c r="AL40" s="7"/>
      <c r="AM40" s="7"/>
      <c r="AN40" s="22">
        <v>68.24</v>
      </c>
      <c r="AO40" s="7"/>
      <c r="AP40" s="7"/>
      <c r="AQ40" s="7"/>
      <c r="AR40" s="7"/>
      <c r="AS40" s="7"/>
      <c r="AT40" s="7"/>
      <c r="AU40" s="7"/>
      <c r="AV40" s="7"/>
      <c r="AW40" s="22">
        <v>68.24</v>
      </c>
      <c r="AX40" s="7" t="s">
        <v>1877</v>
      </c>
      <c r="AY40" s="7" t="s">
        <v>1886</v>
      </c>
      <c r="AZ40" s="7"/>
      <c r="BA40" s="7"/>
      <c r="BB40" s="7"/>
      <c r="BC40" s="7"/>
      <c r="BD40" s="7"/>
      <c r="BE40" s="7"/>
      <c r="BF40" s="7"/>
      <c r="BG40" s="7"/>
      <c r="BH40" s="7"/>
      <c r="BI40" s="7"/>
      <c r="BJ40" s="7"/>
      <c r="BK40" s="7"/>
      <c r="BL40" s="7"/>
      <c r="BM40" s="7"/>
      <c r="BN40" s="7"/>
      <c r="BO40" s="7"/>
      <c r="BP40" s="22" t="s">
        <v>1044</v>
      </c>
      <c r="BQ40" s="22">
        <v>0.6045</v>
      </c>
      <c r="BR40" s="22">
        <v>1018.7736419</v>
      </c>
      <c r="BS40" s="22">
        <v>0.95</v>
      </c>
      <c r="BT40" s="22"/>
      <c r="BU40" s="22"/>
      <c r="BV40" s="22"/>
      <c r="BW40" s="7"/>
      <c r="BX40" s="7"/>
    </row>
    <row r="41" ht="14.25" customHeight="1">
      <c r="A41" s="107" t="s">
        <v>185</v>
      </c>
      <c r="B41" s="5" t="s">
        <v>688</v>
      </c>
      <c r="C41" s="5"/>
      <c r="D41" s="107"/>
      <c r="E41" s="107"/>
      <c r="F41" s="107"/>
      <c r="G41" s="107"/>
      <c r="H41" s="107" t="s">
        <v>1114</v>
      </c>
      <c r="I41" s="107" t="s">
        <v>312</v>
      </c>
      <c r="J41" s="107" t="s">
        <v>919</v>
      </c>
      <c r="K41" s="107"/>
      <c r="L41" s="5" t="s">
        <v>1873</v>
      </c>
      <c r="M41" s="5" t="s">
        <v>1874</v>
      </c>
      <c r="N41" s="107" t="b">
        <v>0</v>
      </c>
      <c r="O41" s="5">
        <v>5112.44</v>
      </c>
      <c r="P41" s="5" t="s">
        <v>1900</v>
      </c>
      <c r="Q41" s="5">
        <v>334.69</v>
      </c>
      <c r="R41" s="5" t="s">
        <v>1902</v>
      </c>
      <c r="S41" s="107">
        <v>40.0</v>
      </c>
      <c r="T41" s="107" t="s">
        <v>1022</v>
      </c>
      <c r="U41" s="108">
        <v>40000.0</v>
      </c>
      <c r="V41" s="107">
        <v>140.0</v>
      </c>
      <c r="W41" s="107"/>
      <c r="X41" s="107"/>
      <c r="Y41" s="107">
        <v>120.0</v>
      </c>
      <c r="Z41" s="107">
        <v>131.0</v>
      </c>
      <c r="AA41" s="107"/>
      <c r="AB41" s="107"/>
      <c r="AC41" s="22">
        <v>68.24</v>
      </c>
      <c r="AD41" s="107"/>
      <c r="AE41" s="107"/>
      <c r="AF41" s="108"/>
      <c r="AG41" s="107"/>
      <c r="AH41" s="107"/>
      <c r="AI41" s="107"/>
      <c r="AJ41" s="107"/>
      <c r="AK41" s="107"/>
      <c r="AL41" s="107"/>
      <c r="AM41" s="107"/>
      <c r="AN41" s="22">
        <v>68.24</v>
      </c>
      <c r="AO41" s="107"/>
      <c r="AP41" s="107"/>
      <c r="AQ41" s="107"/>
      <c r="AR41" s="107"/>
      <c r="AS41" s="107"/>
      <c r="AT41" s="107"/>
      <c r="AU41" s="5"/>
      <c r="AV41" s="5"/>
      <c r="AW41" s="22">
        <v>68.24</v>
      </c>
      <c r="AX41" s="5" t="s">
        <v>1904</v>
      </c>
      <c r="AY41" s="5" t="s">
        <v>1905</v>
      </c>
      <c r="AZ41" s="5"/>
      <c r="BA41" s="107"/>
      <c r="BB41" s="107"/>
      <c r="BC41" s="107"/>
      <c r="BD41" s="107"/>
      <c r="BE41" s="107"/>
      <c r="BF41" s="107"/>
      <c r="BG41" s="107"/>
      <c r="BH41" s="107"/>
      <c r="BI41" s="107"/>
      <c r="BJ41" s="107"/>
      <c r="BK41" s="107"/>
      <c r="BL41" s="107"/>
      <c r="BM41" s="107"/>
      <c r="BN41" s="107"/>
      <c r="BO41" s="107"/>
      <c r="BP41" s="22" t="s">
        <v>1044</v>
      </c>
      <c r="BQ41" s="22">
        <v>0.6045</v>
      </c>
      <c r="BR41" s="22">
        <v>1018.7736419</v>
      </c>
      <c r="BS41" s="22">
        <v>0.95</v>
      </c>
      <c r="BT41" s="22"/>
      <c r="BU41" s="22"/>
      <c r="BV41" s="22"/>
      <c r="BW41" s="107"/>
      <c r="BX41" s="107"/>
    </row>
    <row r="42" ht="14.25" customHeight="1">
      <c r="A42" s="107" t="s">
        <v>75</v>
      </c>
      <c r="B42" s="5" t="s">
        <v>546</v>
      </c>
      <c r="C42" s="107"/>
      <c r="D42" s="107"/>
      <c r="E42" s="107"/>
      <c r="F42" s="107"/>
      <c r="G42" s="107"/>
      <c r="H42" s="107" t="s">
        <v>917</v>
      </c>
      <c r="I42" s="107" t="s">
        <v>312</v>
      </c>
      <c r="J42" s="107" t="s">
        <v>919</v>
      </c>
      <c r="K42" s="107"/>
      <c r="L42" s="5" t="s">
        <v>1913</v>
      </c>
      <c r="M42" s="5" t="s">
        <v>1915</v>
      </c>
      <c r="N42" s="5" t="b">
        <v>0</v>
      </c>
      <c r="O42" s="5"/>
      <c r="P42" s="5"/>
      <c r="Q42" s="5">
        <v>10958.0</v>
      </c>
      <c r="R42" s="107" t="s">
        <v>1818</v>
      </c>
      <c r="S42" s="107">
        <v>40.0</v>
      </c>
      <c r="T42" s="107" t="s">
        <v>1022</v>
      </c>
      <c r="U42" s="108">
        <v>2883000.0</v>
      </c>
      <c r="V42" s="107">
        <v>140.0</v>
      </c>
      <c r="W42" s="5" t="s">
        <v>1916</v>
      </c>
      <c r="X42" s="5">
        <v>1.52</v>
      </c>
      <c r="Y42" s="5">
        <v>110.0</v>
      </c>
      <c r="Z42" s="5">
        <v>110.0</v>
      </c>
      <c r="AA42" s="5">
        <v>0.001</v>
      </c>
      <c r="AB42" s="5">
        <v>0.3</v>
      </c>
      <c r="AC42" s="22">
        <v>68.24</v>
      </c>
      <c r="AD42" s="107"/>
      <c r="AE42" s="107"/>
      <c r="AF42" s="108"/>
      <c r="AG42" s="107"/>
      <c r="AH42" s="107"/>
      <c r="AI42" s="107"/>
      <c r="AJ42" s="107"/>
      <c r="AK42" s="107"/>
      <c r="AL42" s="107"/>
      <c r="AM42" s="107"/>
      <c r="AN42" s="22">
        <v>68.24</v>
      </c>
      <c r="AO42" s="107"/>
      <c r="AP42" s="107"/>
      <c r="AQ42" s="107"/>
      <c r="AR42" s="107"/>
      <c r="AS42" s="107"/>
      <c r="AT42" s="107"/>
      <c r="AU42" s="107"/>
      <c r="AV42" s="107"/>
      <c r="AW42" s="22">
        <v>68.24</v>
      </c>
      <c r="AX42" s="5" t="s">
        <v>1917</v>
      </c>
      <c r="AY42" s="5" t="s">
        <v>1918</v>
      </c>
      <c r="AZ42" s="107"/>
      <c r="BA42" s="107"/>
      <c r="BB42" s="107"/>
      <c r="BC42" s="107"/>
      <c r="BD42" s="107"/>
      <c r="BE42" s="107"/>
      <c r="BF42" s="107"/>
      <c r="BG42" s="107"/>
      <c r="BH42" s="107"/>
      <c r="BI42" s="107"/>
      <c r="BJ42" s="107"/>
      <c r="BK42" s="107"/>
      <c r="BL42" s="107"/>
      <c r="BM42" s="107"/>
      <c r="BN42" s="107"/>
      <c r="BO42" s="107"/>
      <c r="BP42" s="22" t="s">
        <v>1044</v>
      </c>
      <c r="BQ42" s="22">
        <v>0.6045</v>
      </c>
      <c r="BR42" s="22">
        <v>1018.7736419</v>
      </c>
      <c r="BS42" s="22">
        <v>0.95</v>
      </c>
      <c r="BT42" s="22"/>
      <c r="BU42" s="22"/>
      <c r="BV42" s="22"/>
      <c r="BW42" s="107"/>
      <c r="BX42" s="107"/>
    </row>
    <row r="43" ht="14.25" customHeight="1">
      <c r="A43" s="7" t="s">
        <v>174</v>
      </c>
      <c r="B43" s="7" t="s">
        <v>546</v>
      </c>
      <c r="C43" s="7"/>
      <c r="D43" s="7"/>
      <c r="E43" s="7"/>
      <c r="F43" s="7"/>
      <c r="G43" s="7"/>
      <c r="H43" s="7" t="s">
        <v>917</v>
      </c>
      <c r="I43" s="7" t="s">
        <v>312</v>
      </c>
      <c r="J43" s="7" t="s">
        <v>919</v>
      </c>
      <c r="K43" s="7"/>
      <c r="L43" s="7" t="s">
        <v>1913</v>
      </c>
      <c r="M43" s="7" t="s">
        <v>1915</v>
      </c>
      <c r="N43" s="7" t="b">
        <v>0</v>
      </c>
      <c r="O43" s="7"/>
      <c r="P43" s="7"/>
      <c r="Q43" s="7">
        <v>10958.0</v>
      </c>
      <c r="R43" s="7" t="s">
        <v>1818</v>
      </c>
      <c r="S43" s="7">
        <v>40.0</v>
      </c>
      <c r="T43" s="7" t="s">
        <v>1022</v>
      </c>
      <c r="U43" s="33">
        <v>2883000.0</v>
      </c>
      <c r="V43" s="7">
        <v>140.0</v>
      </c>
      <c r="W43" s="7" t="s">
        <v>1916</v>
      </c>
      <c r="X43" s="7">
        <v>1.52</v>
      </c>
      <c r="Y43" s="7">
        <v>110.0</v>
      </c>
      <c r="Z43" s="7">
        <v>110.0</v>
      </c>
      <c r="AA43" s="7">
        <v>0.001</v>
      </c>
      <c r="AB43" s="7">
        <v>0.3</v>
      </c>
      <c r="AC43" s="22">
        <v>68.24</v>
      </c>
      <c r="AD43" s="7"/>
      <c r="AE43" s="7"/>
      <c r="AF43" s="33"/>
      <c r="AG43" s="7"/>
      <c r="AH43" s="7"/>
      <c r="AI43" s="7"/>
      <c r="AJ43" s="7"/>
      <c r="AK43" s="7"/>
      <c r="AL43" s="7"/>
      <c r="AM43" s="7"/>
      <c r="AN43" s="22">
        <v>68.24</v>
      </c>
      <c r="AO43" s="7"/>
      <c r="AP43" s="7"/>
      <c r="AQ43" s="7"/>
      <c r="AR43" s="7"/>
      <c r="AS43" s="7"/>
      <c r="AT43" s="7"/>
      <c r="AU43" s="7"/>
      <c r="AV43" s="7"/>
      <c r="AW43" s="22">
        <v>68.24</v>
      </c>
      <c r="AX43" s="7" t="s">
        <v>1917</v>
      </c>
      <c r="AY43" s="7" t="s">
        <v>1918</v>
      </c>
      <c r="AZ43" s="7"/>
      <c r="BA43" s="7"/>
      <c r="BB43" s="7"/>
      <c r="BC43" s="7"/>
      <c r="BD43" s="7"/>
      <c r="BE43" s="7"/>
      <c r="BF43" s="7"/>
      <c r="BG43" s="7"/>
      <c r="BH43" s="7"/>
      <c r="BI43" s="7"/>
      <c r="BJ43" s="7"/>
      <c r="BK43" s="7"/>
      <c r="BL43" s="7"/>
      <c r="BM43" s="7"/>
      <c r="BN43" s="7"/>
      <c r="BO43" s="7"/>
      <c r="BP43" s="22" t="s">
        <v>1044</v>
      </c>
      <c r="BQ43" s="22">
        <v>0.6045</v>
      </c>
      <c r="BR43" s="22">
        <v>1018.7736419</v>
      </c>
      <c r="BS43" s="22">
        <v>0.95</v>
      </c>
      <c r="BT43" s="22"/>
      <c r="BU43" s="22"/>
      <c r="BV43" s="22"/>
      <c r="BW43" s="7"/>
      <c r="BX43" s="7"/>
    </row>
    <row r="44" ht="14.25" customHeight="1">
      <c r="A44" s="107" t="s">
        <v>185</v>
      </c>
      <c r="B44" s="5" t="s">
        <v>546</v>
      </c>
      <c r="C44" s="107"/>
      <c r="D44" s="107"/>
      <c r="E44" s="107"/>
      <c r="F44" s="107"/>
      <c r="G44" s="107"/>
      <c r="H44" s="107" t="s">
        <v>1114</v>
      </c>
      <c r="I44" s="107" t="s">
        <v>312</v>
      </c>
      <c r="J44" s="107" t="s">
        <v>919</v>
      </c>
      <c r="K44" s="107"/>
      <c r="L44" s="5" t="s">
        <v>1913</v>
      </c>
      <c r="M44" s="5" t="s">
        <v>1915</v>
      </c>
      <c r="N44" s="5" t="b">
        <v>0</v>
      </c>
      <c r="O44" s="5">
        <v>1039.09</v>
      </c>
      <c r="P44" s="5" t="s">
        <v>1933</v>
      </c>
      <c r="Q44" s="5">
        <v>122.81</v>
      </c>
      <c r="R44" s="5" t="s">
        <v>1934</v>
      </c>
      <c r="S44" s="107">
        <v>40.0</v>
      </c>
      <c r="T44" s="107" t="s">
        <v>1022</v>
      </c>
      <c r="U44" s="108">
        <v>40000.0</v>
      </c>
      <c r="V44" s="107">
        <v>140.0</v>
      </c>
      <c r="W44" s="5" t="s">
        <v>1916</v>
      </c>
      <c r="X44" s="5">
        <v>1.52</v>
      </c>
      <c r="Y44" s="5">
        <v>120.0</v>
      </c>
      <c r="Z44" s="5">
        <v>131.0</v>
      </c>
      <c r="AA44" s="5">
        <v>0.001</v>
      </c>
      <c r="AB44" s="5">
        <v>0.3</v>
      </c>
      <c r="AC44" s="22">
        <v>68.24</v>
      </c>
      <c r="AD44" s="107"/>
      <c r="AE44" s="107"/>
      <c r="AF44" s="108"/>
      <c r="AG44" s="107"/>
      <c r="AH44" s="107"/>
      <c r="AI44" s="107"/>
      <c r="AJ44" s="107"/>
      <c r="AK44" s="107"/>
      <c r="AL44" s="107"/>
      <c r="AM44" s="107"/>
      <c r="AN44" s="22">
        <v>68.24</v>
      </c>
      <c r="AO44" s="107"/>
      <c r="AP44" s="107"/>
      <c r="AQ44" s="107"/>
      <c r="AR44" s="107"/>
      <c r="AS44" s="107"/>
      <c r="AT44" s="107"/>
      <c r="AU44" s="107"/>
      <c r="AV44" s="107"/>
      <c r="AW44" s="22">
        <v>68.24</v>
      </c>
      <c r="AX44" s="5" t="s">
        <v>1936</v>
      </c>
      <c r="AY44" s="5" t="s">
        <v>1941</v>
      </c>
      <c r="AZ44" s="107"/>
      <c r="BA44" s="107"/>
      <c r="BB44" s="107"/>
      <c r="BC44" s="107"/>
      <c r="BD44" s="107"/>
      <c r="BE44" s="107"/>
      <c r="BF44" s="107"/>
      <c r="BG44" s="107"/>
      <c r="BH44" s="107"/>
      <c r="BI44" s="107"/>
      <c r="BJ44" s="107"/>
      <c r="BK44" s="107"/>
      <c r="BL44" s="107"/>
      <c r="BM44" s="107"/>
      <c r="BN44" s="107"/>
      <c r="BO44" s="107"/>
      <c r="BP44" s="22" t="s">
        <v>1044</v>
      </c>
      <c r="BQ44" s="22">
        <v>0.6045</v>
      </c>
      <c r="BR44" s="22">
        <v>1018.7736419</v>
      </c>
      <c r="BS44" s="22">
        <v>0.95</v>
      </c>
      <c r="BT44" s="22"/>
      <c r="BU44" s="22"/>
      <c r="BV44" s="22"/>
      <c r="BW44" s="107"/>
      <c r="BX44" s="107"/>
    </row>
    <row r="45" ht="14.25" customHeight="1">
      <c r="A45" s="107" t="s">
        <v>75</v>
      </c>
      <c r="B45" s="5" t="s">
        <v>500</v>
      </c>
      <c r="C45" s="5"/>
      <c r="D45" s="107"/>
      <c r="E45" s="107"/>
      <c r="F45" s="107"/>
      <c r="G45" s="107"/>
      <c r="H45" s="107" t="s">
        <v>917</v>
      </c>
      <c r="I45" s="107" t="s">
        <v>312</v>
      </c>
      <c r="J45" s="107" t="s">
        <v>919</v>
      </c>
      <c r="K45" s="107"/>
      <c r="L45" s="5" t="s">
        <v>1947</v>
      </c>
      <c r="M45" s="5" t="s">
        <v>1952</v>
      </c>
      <c r="N45" s="5" t="b">
        <v>0</v>
      </c>
      <c r="O45" s="107"/>
      <c r="P45" s="5"/>
      <c r="Q45" s="5">
        <v>10958.0</v>
      </c>
      <c r="R45" s="5" t="s">
        <v>1818</v>
      </c>
      <c r="S45" s="107">
        <v>40.0</v>
      </c>
      <c r="T45" s="107" t="s">
        <v>1022</v>
      </c>
      <c r="U45" s="108">
        <v>2883000.0</v>
      </c>
      <c r="V45" s="5">
        <v>140.0</v>
      </c>
      <c r="W45" s="5" t="s">
        <v>1198</v>
      </c>
      <c r="X45" s="5">
        <v>2.22</v>
      </c>
      <c r="Y45" s="107">
        <v>110.0</v>
      </c>
      <c r="Z45" s="5">
        <v>110.0</v>
      </c>
      <c r="AA45" s="5">
        <v>29891.0</v>
      </c>
      <c r="AB45" s="5">
        <v>0.3</v>
      </c>
      <c r="AC45" s="22">
        <v>68.24</v>
      </c>
      <c r="AD45" s="107"/>
      <c r="AE45" s="107"/>
      <c r="AF45" s="108"/>
      <c r="AG45" s="107"/>
      <c r="AH45" s="107"/>
      <c r="AI45" s="107"/>
      <c r="AJ45" s="107"/>
      <c r="AK45" s="107"/>
      <c r="AL45" s="107"/>
      <c r="AM45" s="107"/>
      <c r="AN45" s="22">
        <v>68.24</v>
      </c>
      <c r="AO45" s="107"/>
      <c r="AP45" s="107"/>
      <c r="AQ45" s="107"/>
      <c r="AR45" s="107"/>
      <c r="AS45" s="107"/>
      <c r="AT45" s="107"/>
      <c r="AU45" s="107"/>
      <c r="AV45" s="5"/>
      <c r="AW45" s="22">
        <v>68.24</v>
      </c>
      <c r="AX45" s="5" t="s">
        <v>1177</v>
      </c>
      <c r="AY45" s="5" t="s">
        <v>1178</v>
      </c>
      <c r="AZ45" s="107"/>
      <c r="BA45" s="107"/>
      <c r="BB45" s="107"/>
      <c r="BC45" s="107"/>
      <c r="BD45" s="107"/>
      <c r="BE45" s="107"/>
      <c r="BF45" s="107"/>
      <c r="BG45" s="107"/>
      <c r="BH45" s="107"/>
      <c r="BI45" s="107"/>
      <c r="BJ45" s="107"/>
      <c r="BK45" s="107"/>
      <c r="BL45" s="107"/>
      <c r="BM45" s="107"/>
      <c r="BN45" s="107"/>
      <c r="BO45" s="107"/>
      <c r="BP45" s="22" t="s">
        <v>1044</v>
      </c>
      <c r="BQ45" s="22">
        <v>0.6045</v>
      </c>
      <c r="BR45" s="22">
        <v>1018.7736419</v>
      </c>
      <c r="BS45" s="22">
        <v>0.95</v>
      </c>
      <c r="BT45" s="22"/>
      <c r="BU45" s="22"/>
      <c r="BV45" s="22"/>
      <c r="BW45" s="107"/>
      <c r="BX45" s="107"/>
    </row>
    <row r="46" ht="14.25" customHeight="1">
      <c r="A46" s="7" t="s">
        <v>174</v>
      </c>
      <c r="B46" s="7" t="s">
        <v>500</v>
      </c>
      <c r="C46" s="7"/>
      <c r="D46" s="7"/>
      <c r="E46" s="7"/>
      <c r="F46" s="7"/>
      <c r="G46" s="7"/>
      <c r="H46" s="7" t="s">
        <v>917</v>
      </c>
      <c r="I46" s="7" t="s">
        <v>312</v>
      </c>
      <c r="J46" s="7" t="s">
        <v>919</v>
      </c>
      <c r="K46" s="7"/>
      <c r="L46" s="7" t="s">
        <v>1947</v>
      </c>
      <c r="M46" s="7" t="s">
        <v>1952</v>
      </c>
      <c r="N46" s="7" t="b">
        <v>0</v>
      </c>
      <c r="O46" s="7"/>
      <c r="P46" s="7"/>
      <c r="Q46" s="7">
        <v>10958.0</v>
      </c>
      <c r="R46" s="7" t="s">
        <v>1818</v>
      </c>
      <c r="S46" s="7">
        <v>40.0</v>
      </c>
      <c r="T46" s="7" t="s">
        <v>1022</v>
      </c>
      <c r="U46" s="33">
        <v>2883000.0</v>
      </c>
      <c r="V46" s="7">
        <v>140.0</v>
      </c>
      <c r="W46" s="7" t="s">
        <v>1198</v>
      </c>
      <c r="X46" s="7">
        <v>2.22</v>
      </c>
      <c r="Y46" s="7">
        <v>110.0</v>
      </c>
      <c r="Z46" s="7">
        <v>110.0</v>
      </c>
      <c r="AA46" s="7">
        <v>29891.0</v>
      </c>
      <c r="AB46" s="7">
        <v>0.3</v>
      </c>
      <c r="AC46" s="22">
        <v>68.24</v>
      </c>
      <c r="AD46" s="7"/>
      <c r="AE46" s="7"/>
      <c r="AF46" s="33"/>
      <c r="AG46" s="7"/>
      <c r="AH46" s="7"/>
      <c r="AI46" s="7"/>
      <c r="AJ46" s="7"/>
      <c r="AK46" s="7"/>
      <c r="AL46" s="7"/>
      <c r="AM46" s="7"/>
      <c r="AN46" s="22">
        <v>68.24</v>
      </c>
      <c r="AO46" s="7"/>
      <c r="AP46" s="7"/>
      <c r="AQ46" s="7"/>
      <c r="AR46" s="7"/>
      <c r="AS46" s="7"/>
      <c r="AT46" s="7"/>
      <c r="AU46" s="7"/>
      <c r="AV46" s="7"/>
      <c r="AW46" s="22">
        <v>68.24</v>
      </c>
      <c r="AX46" s="7" t="s">
        <v>1177</v>
      </c>
      <c r="AY46" s="7" t="s">
        <v>1178</v>
      </c>
      <c r="AZ46" s="7"/>
      <c r="BA46" s="7"/>
      <c r="BB46" s="7"/>
      <c r="BC46" s="7"/>
      <c r="BD46" s="7"/>
      <c r="BE46" s="7"/>
      <c r="BF46" s="7"/>
      <c r="BG46" s="7"/>
      <c r="BH46" s="7"/>
      <c r="BI46" s="7"/>
      <c r="BJ46" s="7"/>
      <c r="BK46" s="7"/>
      <c r="BL46" s="7"/>
      <c r="BM46" s="7"/>
      <c r="BN46" s="7"/>
      <c r="BO46" s="7"/>
      <c r="BP46" s="22" t="s">
        <v>1044</v>
      </c>
      <c r="BQ46" s="22">
        <v>0.6045</v>
      </c>
      <c r="BR46" s="22">
        <v>1018.7736419</v>
      </c>
      <c r="BS46" s="22">
        <v>0.95</v>
      </c>
      <c r="BT46" s="22"/>
      <c r="BU46" s="22"/>
      <c r="BV46" s="22"/>
      <c r="BW46" s="7"/>
      <c r="BX46" s="7"/>
    </row>
    <row r="47" ht="14.25" customHeight="1">
      <c r="A47" s="107" t="s">
        <v>185</v>
      </c>
      <c r="B47" s="5" t="s">
        <v>500</v>
      </c>
      <c r="C47" s="5"/>
      <c r="D47" s="107"/>
      <c r="E47" s="107"/>
      <c r="F47" s="107"/>
      <c r="G47" s="107"/>
      <c r="H47" s="107" t="s">
        <v>1114</v>
      </c>
      <c r="I47" s="107" t="s">
        <v>312</v>
      </c>
      <c r="J47" s="107" t="s">
        <v>919</v>
      </c>
      <c r="K47" s="107"/>
      <c r="L47" s="5" t="s">
        <v>1947</v>
      </c>
      <c r="M47" s="5" t="s">
        <v>1952</v>
      </c>
      <c r="N47" s="5" t="b">
        <v>0</v>
      </c>
      <c r="O47" s="107">
        <v>2302.49</v>
      </c>
      <c r="P47" s="5" t="s">
        <v>1975</v>
      </c>
      <c r="Q47" s="5">
        <v>154.01</v>
      </c>
      <c r="R47" s="5" t="s">
        <v>1977</v>
      </c>
      <c r="S47" s="107">
        <v>40.0</v>
      </c>
      <c r="T47" s="107" t="s">
        <v>1022</v>
      </c>
      <c r="U47" s="108">
        <v>40000.0</v>
      </c>
      <c r="V47" s="5">
        <v>140.0</v>
      </c>
      <c r="W47" s="5" t="s">
        <v>1198</v>
      </c>
      <c r="X47" s="5">
        <v>2.22</v>
      </c>
      <c r="Y47" s="107">
        <v>120.0</v>
      </c>
      <c r="Z47" s="5">
        <v>131.0</v>
      </c>
      <c r="AA47" s="5">
        <v>29891.0</v>
      </c>
      <c r="AB47" s="5">
        <v>0.3</v>
      </c>
      <c r="AC47" s="22">
        <v>68.24</v>
      </c>
      <c r="AD47" s="107"/>
      <c r="AE47" s="107"/>
      <c r="AF47" s="108"/>
      <c r="AG47" s="107"/>
      <c r="AH47" s="107"/>
      <c r="AI47" s="107"/>
      <c r="AJ47" s="107"/>
      <c r="AK47" s="107"/>
      <c r="AL47" s="107"/>
      <c r="AM47" s="107"/>
      <c r="AN47" s="22">
        <v>68.24</v>
      </c>
      <c r="AO47" s="107"/>
      <c r="AP47" s="107"/>
      <c r="AQ47" s="107"/>
      <c r="AR47" s="107"/>
      <c r="AS47" s="107"/>
      <c r="AT47" s="107"/>
      <c r="AU47" s="107"/>
      <c r="AV47" s="5"/>
      <c r="AW47" s="22">
        <v>68.24</v>
      </c>
      <c r="AX47" s="5" t="s">
        <v>1204</v>
      </c>
      <c r="AY47" s="5" t="s">
        <v>1979</v>
      </c>
      <c r="AZ47" s="107"/>
      <c r="BA47" s="107"/>
      <c r="BB47" s="107"/>
      <c r="BC47" s="107"/>
      <c r="BD47" s="107"/>
      <c r="BE47" s="107"/>
      <c r="BF47" s="107"/>
      <c r="BG47" s="107"/>
      <c r="BH47" s="107"/>
      <c r="BI47" s="107"/>
      <c r="BJ47" s="107"/>
      <c r="BK47" s="107"/>
      <c r="BL47" s="107"/>
      <c r="BM47" s="107"/>
      <c r="BN47" s="107"/>
      <c r="BO47" s="107"/>
      <c r="BP47" s="22" t="s">
        <v>1044</v>
      </c>
      <c r="BQ47" s="22">
        <v>0.6045</v>
      </c>
      <c r="BR47" s="22">
        <v>1018.7736419</v>
      </c>
      <c r="BS47" s="22">
        <v>0.95</v>
      </c>
      <c r="BT47" s="22"/>
      <c r="BU47" s="22"/>
      <c r="BV47" s="22"/>
      <c r="BW47" s="107"/>
      <c r="BX47" s="107"/>
    </row>
    <row r="48" ht="14.25" customHeight="1">
      <c r="A48" s="107" t="s">
        <v>75</v>
      </c>
      <c r="B48" s="5" t="s">
        <v>520</v>
      </c>
      <c r="C48" s="5" t="s">
        <v>914</v>
      </c>
      <c r="D48" s="5" t="s">
        <v>268</v>
      </c>
      <c r="E48" s="5" t="s">
        <v>269</v>
      </c>
      <c r="F48" s="5"/>
      <c r="G48" s="5">
        <v>470.0</v>
      </c>
      <c r="H48" s="5"/>
      <c r="I48" s="5"/>
      <c r="J48" s="5"/>
      <c r="K48" s="5"/>
      <c r="L48" s="5"/>
      <c r="M48" s="5"/>
      <c r="N48" s="5"/>
      <c r="O48" s="5"/>
      <c r="P48" s="5"/>
      <c r="Q48" s="5">
        <v>21874.0</v>
      </c>
      <c r="R48" s="5" t="s">
        <v>1983</v>
      </c>
      <c r="S48" s="5">
        <v>792.0</v>
      </c>
      <c r="T48" s="5" t="s">
        <v>1022</v>
      </c>
      <c r="U48" s="32">
        <v>2883259.0</v>
      </c>
      <c r="V48" s="5">
        <v>140.0</v>
      </c>
      <c r="W48" s="5" t="s">
        <v>1890</v>
      </c>
      <c r="X48" s="5">
        <v>7.18</v>
      </c>
      <c r="Y48" s="5">
        <v>110.0</v>
      </c>
      <c r="Z48" s="5">
        <v>110.0</v>
      </c>
      <c r="AA48" s="5">
        <v>29891.0</v>
      </c>
      <c r="AB48" s="5">
        <v>0.3</v>
      </c>
      <c r="AC48" s="22">
        <v>68.24</v>
      </c>
      <c r="AD48" s="5">
        <v>200.0</v>
      </c>
      <c r="AE48" s="5" t="s">
        <v>1022</v>
      </c>
      <c r="AF48" s="32">
        <v>200000.0</v>
      </c>
      <c r="AG48" s="5">
        <v>140.0</v>
      </c>
      <c r="AH48" s="5" t="s">
        <v>1890</v>
      </c>
      <c r="AI48" s="99">
        <v>1.125</v>
      </c>
      <c r="AJ48" s="5">
        <v>140.0</v>
      </c>
      <c r="AK48" s="5">
        <v>140.0</v>
      </c>
      <c r="AL48" s="5">
        <v>0.001</v>
      </c>
      <c r="AM48" s="5">
        <v>0.3</v>
      </c>
      <c r="AN48" s="22">
        <v>68.24</v>
      </c>
      <c r="AO48" s="5"/>
      <c r="AP48" s="5"/>
      <c r="AQ48" s="5"/>
      <c r="AR48" s="5"/>
      <c r="AS48" s="5"/>
      <c r="AT48" s="5"/>
      <c r="AU48" s="5"/>
      <c r="AV48" s="5"/>
      <c r="AW48" s="22">
        <v>68.24</v>
      </c>
      <c r="AX48" s="5" t="s">
        <v>1526</v>
      </c>
      <c r="AY48" s="5" t="s">
        <v>1527</v>
      </c>
      <c r="AZ48" s="5"/>
      <c r="BA48" s="5"/>
      <c r="BB48" s="5"/>
      <c r="BC48" s="5"/>
      <c r="BD48" s="5"/>
      <c r="BE48" s="5"/>
      <c r="BF48" s="5"/>
      <c r="BG48" s="5"/>
      <c r="BH48" s="5"/>
      <c r="BI48" s="5"/>
      <c r="BJ48" s="5"/>
      <c r="BK48" s="5"/>
      <c r="BL48" s="5"/>
      <c r="BM48" s="5"/>
      <c r="BN48" s="5" t="s">
        <v>1990</v>
      </c>
      <c r="BO48" s="5" t="s">
        <v>1855</v>
      </c>
      <c r="BP48" s="22" t="s">
        <v>1044</v>
      </c>
      <c r="BQ48" s="22">
        <v>0.6045</v>
      </c>
      <c r="BR48" s="22">
        <v>1018.7736419</v>
      </c>
      <c r="BS48" s="22">
        <v>0.95</v>
      </c>
      <c r="BT48" s="22"/>
      <c r="BU48" s="22"/>
      <c r="BV48" s="22"/>
      <c r="BW48" s="5"/>
      <c r="BX48" s="5"/>
    </row>
    <row r="49" ht="14.25" customHeight="1">
      <c r="A49" s="7" t="s">
        <v>174</v>
      </c>
      <c r="B49" s="7" t="s">
        <v>520</v>
      </c>
      <c r="C49" s="7" t="s">
        <v>914</v>
      </c>
      <c r="D49" s="7" t="s">
        <v>268</v>
      </c>
      <c r="E49" s="7" t="s">
        <v>269</v>
      </c>
      <c r="F49" s="7"/>
      <c r="G49" s="7">
        <v>470.0</v>
      </c>
      <c r="H49" s="7"/>
      <c r="I49" s="7"/>
      <c r="J49" s="7"/>
      <c r="K49" s="7"/>
      <c r="L49" s="7"/>
      <c r="M49" s="7"/>
      <c r="N49" s="7"/>
      <c r="O49" s="7"/>
      <c r="P49" s="7"/>
      <c r="Q49" s="7">
        <v>21874.0</v>
      </c>
      <c r="R49" s="7" t="s">
        <v>1983</v>
      </c>
      <c r="S49" s="7">
        <v>792.0</v>
      </c>
      <c r="T49" s="7" t="s">
        <v>1022</v>
      </c>
      <c r="U49" s="33">
        <v>2883259.0</v>
      </c>
      <c r="V49" s="7">
        <v>140.0</v>
      </c>
      <c r="W49" s="7" t="s">
        <v>1890</v>
      </c>
      <c r="X49" s="7">
        <v>7.18</v>
      </c>
      <c r="Y49" s="7">
        <v>110.0</v>
      </c>
      <c r="Z49" s="7">
        <v>110.0</v>
      </c>
      <c r="AA49" s="7">
        <v>29891.0</v>
      </c>
      <c r="AB49" s="7">
        <v>0.3</v>
      </c>
      <c r="AC49" s="22">
        <v>68.24</v>
      </c>
      <c r="AD49" s="7">
        <v>200.0</v>
      </c>
      <c r="AE49" s="7" t="s">
        <v>1022</v>
      </c>
      <c r="AF49" s="33">
        <v>200000.0</v>
      </c>
      <c r="AG49" s="7">
        <v>140.0</v>
      </c>
      <c r="AH49" s="7" t="s">
        <v>1890</v>
      </c>
      <c r="AI49" s="100">
        <v>1.125</v>
      </c>
      <c r="AJ49" s="7">
        <v>140.0</v>
      </c>
      <c r="AK49" s="7">
        <v>140.0</v>
      </c>
      <c r="AL49" s="7">
        <v>0.001</v>
      </c>
      <c r="AM49" s="7">
        <v>0.3</v>
      </c>
      <c r="AN49" s="22">
        <v>68.24</v>
      </c>
      <c r="AO49" s="7"/>
      <c r="AP49" s="7"/>
      <c r="AQ49" s="7"/>
      <c r="AR49" s="7"/>
      <c r="AS49" s="7"/>
      <c r="AT49" s="7"/>
      <c r="AU49" s="7"/>
      <c r="AV49" s="7"/>
      <c r="AW49" s="22">
        <v>68.24</v>
      </c>
      <c r="AX49" s="7" t="s">
        <v>1526</v>
      </c>
      <c r="AY49" s="7" t="s">
        <v>1527</v>
      </c>
      <c r="AZ49" s="7"/>
      <c r="BA49" s="7"/>
      <c r="BB49" s="7"/>
      <c r="BC49" s="7"/>
      <c r="BD49" s="7"/>
      <c r="BE49" s="7"/>
      <c r="BF49" s="7"/>
      <c r="BG49" s="7"/>
      <c r="BH49" s="7"/>
      <c r="BI49" s="7"/>
      <c r="BJ49" s="7"/>
      <c r="BK49" s="7"/>
      <c r="BL49" s="7"/>
      <c r="BM49" s="7"/>
      <c r="BN49" s="7" t="s">
        <v>1990</v>
      </c>
      <c r="BO49" s="7" t="s">
        <v>1855</v>
      </c>
      <c r="BP49" s="22" t="s">
        <v>1044</v>
      </c>
      <c r="BQ49" s="22">
        <v>0.6045</v>
      </c>
      <c r="BR49" s="22">
        <v>1018.7736419</v>
      </c>
      <c r="BS49" s="22">
        <v>0.95</v>
      </c>
      <c r="BT49" s="22"/>
      <c r="BU49" s="22"/>
      <c r="BV49" s="22"/>
      <c r="BW49" s="7"/>
      <c r="BX49" s="7"/>
    </row>
    <row r="50" ht="14.25" customHeight="1">
      <c r="A50" s="107" t="s">
        <v>185</v>
      </c>
      <c r="B50" s="5" t="s">
        <v>520</v>
      </c>
      <c r="C50" s="5" t="s">
        <v>1113</v>
      </c>
      <c r="D50" s="5" t="s">
        <v>268</v>
      </c>
      <c r="E50" s="5" t="s">
        <v>269</v>
      </c>
      <c r="F50" s="5"/>
      <c r="G50" s="5">
        <v>470.0</v>
      </c>
      <c r="H50" s="5" t="s">
        <v>1775</v>
      </c>
      <c r="I50" s="5" t="s">
        <v>1775</v>
      </c>
      <c r="J50" s="5" t="s">
        <v>919</v>
      </c>
      <c r="K50" s="5"/>
      <c r="L50" s="5" t="s">
        <v>1990</v>
      </c>
      <c r="M50" s="5" t="s">
        <v>1855</v>
      </c>
      <c r="N50" s="5" t="b">
        <v>1</v>
      </c>
      <c r="O50" s="5"/>
      <c r="P50" s="5"/>
      <c r="Q50" s="5">
        <v>13088.0</v>
      </c>
      <c r="R50" s="5" t="s">
        <v>1983</v>
      </c>
      <c r="S50" s="5">
        <v>600.0</v>
      </c>
      <c r="T50" s="5" t="s">
        <v>1022</v>
      </c>
      <c r="U50" s="32">
        <v>600000.0</v>
      </c>
      <c r="V50" s="5">
        <v>140.0</v>
      </c>
      <c r="W50" s="5" t="s">
        <v>1890</v>
      </c>
      <c r="X50" s="5">
        <v>7.63</v>
      </c>
      <c r="Y50" s="5">
        <v>140.0</v>
      </c>
      <c r="Z50" s="5">
        <v>140.0</v>
      </c>
      <c r="AA50" s="5">
        <v>29891.0</v>
      </c>
      <c r="AB50" s="5">
        <v>0.3</v>
      </c>
      <c r="AC50" s="22">
        <v>68.24</v>
      </c>
      <c r="AD50" s="5">
        <v>200.0</v>
      </c>
      <c r="AE50" s="5" t="s">
        <v>1022</v>
      </c>
      <c r="AF50" s="32">
        <v>200000.0</v>
      </c>
      <c r="AG50" s="5">
        <v>140.0</v>
      </c>
      <c r="AH50" s="5" t="s">
        <v>1890</v>
      </c>
      <c r="AI50" s="99">
        <v>2.05</v>
      </c>
      <c r="AJ50" s="5">
        <v>180.0</v>
      </c>
      <c r="AK50" s="5">
        <v>180.0</v>
      </c>
      <c r="AL50" s="5">
        <v>0.001</v>
      </c>
      <c r="AM50" s="5">
        <v>0.3</v>
      </c>
      <c r="AN50" s="22">
        <v>68.24</v>
      </c>
      <c r="AO50" s="5">
        <v>6.0</v>
      </c>
      <c r="AP50" s="5" t="s">
        <v>249</v>
      </c>
      <c r="AQ50" s="5">
        <v>64831.0</v>
      </c>
      <c r="AR50" s="5">
        <v>140.0</v>
      </c>
      <c r="AS50" s="5" t="s">
        <v>1890</v>
      </c>
      <c r="AT50" s="5">
        <v>23.7</v>
      </c>
      <c r="AU50" s="5">
        <v>180.0</v>
      </c>
      <c r="AV50" s="5">
        <v>180.0</v>
      </c>
      <c r="AW50" s="22">
        <v>68.24</v>
      </c>
      <c r="AX50" s="5" t="s">
        <v>1526</v>
      </c>
      <c r="AY50" s="5" t="s">
        <v>1527</v>
      </c>
      <c r="AZ50" s="5"/>
      <c r="BA50" s="5"/>
      <c r="BB50" s="5"/>
      <c r="BC50" s="5"/>
      <c r="BD50" s="5"/>
      <c r="BE50" s="5"/>
      <c r="BF50" s="5"/>
      <c r="BG50" s="5"/>
      <c r="BH50" s="5"/>
      <c r="BI50" s="5"/>
      <c r="BJ50" s="5"/>
      <c r="BK50" s="5"/>
      <c r="BL50" s="5"/>
      <c r="BM50" s="5"/>
      <c r="BN50" s="5" t="s">
        <v>1990</v>
      </c>
      <c r="BO50" s="5" t="s">
        <v>1855</v>
      </c>
      <c r="BP50" s="22" t="s">
        <v>1044</v>
      </c>
      <c r="BQ50" s="22">
        <v>0.6045</v>
      </c>
      <c r="BR50" s="22">
        <v>1018.7736419</v>
      </c>
      <c r="BS50" s="22">
        <v>0.95</v>
      </c>
      <c r="BT50" s="22"/>
      <c r="BU50" s="22"/>
      <c r="BV50" s="22"/>
      <c r="BW50" s="5"/>
      <c r="BX50" s="5"/>
    </row>
    <row r="51" ht="14.25" customHeight="1">
      <c r="A51" s="107" t="s">
        <v>75</v>
      </c>
      <c r="B51" s="5" t="s">
        <v>539</v>
      </c>
      <c r="C51" s="5" t="s">
        <v>914</v>
      </c>
      <c r="D51" s="107" t="s">
        <v>268</v>
      </c>
      <c r="E51" s="107" t="s">
        <v>269</v>
      </c>
      <c r="F51" s="107"/>
      <c r="G51" s="107">
        <v>470.0</v>
      </c>
      <c r="H51" s="107"/>
      <c r="I51" s="107"/>
      <c r="J51" s="107"/>
      <c r="K51" s="107"/>
      <c r="L51" s="107"/>
      <c r="M51" s="107"/>
      <c r="N51" s="107"/>
      <c r="O51" s="107"/>
      <c r="P51" s="107"/>
      <c r="Q51" s="107">
        <v>21874.0</v>
      </c>
      <c r="R51" s="5" t="s">
        <v>2024</v>
      </c>
      <c r="S51" s="107">
        <v>792.0</v>
      </c>
      <c r="T51" s="107" t="s">
        <v>1022</v>
      </c>
      <c r="U51" s="108">
        <v>2883259.0</v>
      </c>
      <c r="V51" s="107">
        <v>140.0</v>
      </c>
      <c r="W51" s="5" t="s">
        <v>2026</v>
      </c>
      <c r="X51" s="107">
        <v>7.18</v>
      </c>
      <c r="Y51" s="107">
        <v>110.0</v>
      </c>
      <c r="Z51" s="107">
        <v>110.0</v>
      </c>
      <c r="AA51" s="107">
        <v>29891.0</v>
      </c>
      <c r="AB51" s="107">
        <v>0.3</v>
      </c>
      <c r="AC51" s="22">
        <v>68.24</v>
      </c>
      <c r="AD51" s="107"/>
      <c r="AE51" s="107"/>
      <c r="AF51" s="108"/>
      <c r="AG51" s="107"/>
      <c r="AH51" s="107"/>
      <c r="AI51" s="111"/>
      <c r="AJ51" s="107"/>
      <c r="AK51" s="107"/>
      <c r="AL51" s="107"/>
      <c r="AM51" s="107"/>
      <c r="AN51" s="22">
        <v>68.24</v>
      </c>
      <c r="AO51" s="107"/>
      <c r="AP51" s="107"/>
      <c r="AQ51" s="107"/>
      <c r="AR51" s="107"/>
      <c r="AS51" s="107"/>
      <c r="AT51" s="107"/>
      <c r="AU51" s="107"/>
      <c r="AV51" s="107"/>
      <c r="AW51" s="22">
        <v>68.24</v>
      </c>
      <c r="AX51" s="5" t="s">
        <v>2027</v>
      </c>
      <c r="AY51" s="5" t="s">
        <v>2028</v>
      </c>
      <c r="AZ51" s="107"/>
      <c r="BA51" s="107"/>
      <c r="BB51" s="107"/>
      <c r="BC51" s="107"/>
      <c r="BD51" s="107"/>
      <c r="BE51" s="107"/>
      <c r="BF51" s="107"/>
      <c r="BG51" s="107"/>
      <c r="BH51" s="107"/>
      <c r="BI51" s="107"/>
      <c r="BJ51" s="107"/>
      <c r="BK51" s="107"/>
      <c r="BL51" s="107"/>
      <c r="BM51" s="107"/>
      <c r="BN51" s="5" t="s">
        <v>2030</v>
      </c>
      <c r="BO51" s="5" t="s">
        <v>2031</v>
      </c>
      <c r="BP51" s="22" t="s">
        <v>1044</v>
      </c>
      <c r="BQ51" s="22">
        <v>0.6045</v>
      </c>
      <c r="BR51" s="22">
        <v>1018.7736419</v>
      </c>
      <c r="BS51" s="22">
        <v>0.95</v>
      </c>
      <c r="BT51" s="22"/>
      <c r="BU51" s="22"/>
      <c r="BV51" s="22"/>
      <c r="BW51" s="107"/>
      <c r="BX51" s="107"/>
    </row>
    <row r="52" ht="14.25" customHeight="1">
      <c r="A52" s="7" t="s">
        <v>174</v>
      </c>
      <c r="B52" s="7" t="s">
        <v>539</v>
      </c>
      <c r="C52" s="7" t="s">
        <v>914</v>
      </c>
      <c r="D52" s="7" t="s">
        <v>268</v>
      </c>
      <c r="E52" s="7" t="s">
        <v>269</v>
      </c>
      <c r="F52" s="7"/>
      <c r="G52" s="7">
        <v>470.0</v>
      </c>
      <c r="H52" s="7"/>
      <c r="I52" s="7"/>
      <c r="J52" s="7"/>
      <c r="K52" s="7"/>
      <c r="L52" s="7"/>
      <c r="M52" s="7"/>
      <c r="N52" s="7"/>
      <c r="O52" s="7"/>
      <c r="P52" s="7"/>
      <c r="Q52" s="7">
        <v>21874.0</v>
      </c>
      <c r="R52" s="7" t="s">
        <v>2024</v>
      </c>
      <c r="S52" s="7">
        <v>792.0</v>
      </c>
      <c r="T52" s="7" t="s">
        <v>1022</v>
      </c>
      <c r="U52" s="33">
        <v>2883259.0</v>
      </c>
      <c r="V52" s="7">
        <v>140.0</v>
      </c>
      <c r="W52" s="7" t="s">
        <v>2026</v>
      </c>
      <c r="X52" s="7">
        <v>7.18</v>
      </c>
      <c r="Y52" s="7">
        <v>110.0</v>
      </c>
      <c r="Z52" s="7">
        <v>110.0</v>
      </c>
      <c r="AA52" s="7">
        <v>29891.0</v>
      </c>
      <c r="AB52" s="7">
        <v>0.3</v>
      </c>
      <c r="AC52" s="22">
        <v>68.24</v>
      </c>
      <c r="AD52" s="7"/>
      <c r="AE52" s="7"/>
      <c r="AF52" s="33"/>
      <c r="AG52" s="7"/>
      <c r="AH52" s="7"/>
      <c r="AI52" s="100"/>
      <c r="AJ52" s="7"/>
      <c r="AK52" s="7"/>
      <c r="AL52" s="7"/>
      <c r="AM52" s="7"/>
      <c r="AN52" s="22">
        <v>68.24</v>
      </c>
      <c r="AO52" s="7"/>
      <c r="AP52" s="7"/>
      <c r="AQ52" s="7"/>
      <c r="AR52" s="7"/>
      <c r="AS52" s="7"/>
      <c r="AT52" s="7"/>
      <c r="AU52" s="7"/>
      <c r="AV52" s="7"/>
      <c r="AW52" s="22">
        <v>68.24</v>
      </c>
      <c r="AX52" s="7" t="s">
        <v>2027</v>
      </c>
      <c r="AY52" s="7" t="s">
        <v>2028</v>
      </c>
      <c r="AZ52" s="7"/>
      <c r="BA52" s="7"/>
      <c r="BB52" s="7"/>
      <c r="BC52" s="7"/>
      <c r="BD52" s="7"/>
      <c r="BE52" s="7"/>
      <c r="BF52" s="7"/>
      <c r="BG52" s="7"/>
      <c r="BH52" s="7"/>
      <c r="BI52" s="7"/>
      <c r="BJ52" s="7"/>
      <c r="BK52" s="7"/>
      <c r="BL52" s="7"/>
      <c r="BM52" s="7"/>
      <c r="BN52" s="7" t="s">
        <v>2030</v>
      </c>
      <c r="BO52" s="7" t="s">
        <v>2031</v>
      </c>
      <c r="BP52" s="22" t="s">
        <v>1044</v>
      </c>
      <c r="BQ52" s="22">
        <v>0.6045</v>
      </c>
      <c r="BR52" s="22">
        <v>1018.7736419</v>
      </c>
      <c r="BS52" s="22">
        <v>0.95</v>
      </c>
      <c r="BT52" s="22"/>
      <c r="BU52" s="22"/>
      <c r="BV52" s="22"/>
      <c r="BW52" s="7"/>
      <c r="BX52" s="7"/>
    </row>
    <row r="53" ht="14.25" customHeight="1">
      <c r="A53" s="107" t="s">
        <v>185</v>
      </c>
      <c r="B53" s="5" t="s">
        <v>539</v>
      </c>
      <c r="C53" s="5" t="s">
        <v>1113</v>
      </c>
      <c r="D53" s="107" t="s">
        <v>268</v>
      </c>
      <c r="E53" s="107" t="s">
        <v>269</v>
      </c>
      <c r="F53" s="107"/>
      <c r="G53" s="107">
        <v>470.0</v>
      </c>
      <c r="H53" s="107"/>
      <c r="I53" s="107"/>
      <c r="J53" s="107"/>
      <c r="K53" s="107"/>
      <c r="L53" s="107"/>
      <c r="M53" s="107"/>
      <c r="N53" s="107"/>
      <c r="O53" s="107">
        <v>8235.946356</v>
      </c>
      <c r="P53" s="5" t="s">
        <v>2047</v>
      </c>
      <c r="Q53" s="107">
        <v>139.05</v>
      </c>
      <c r="R53" s="5" t="s">
        <v>2048</v>
      </c>
      <c r="S53" s="107">
        <v>600.0</v>
      </c>
      <c r="T53" s="107" t="s">
        <v>1022</v>
      </c>
      <c r="U53" s="108">
        <v>600000.0</v>
      </c>
      <c r="V53" s="107">
        <v>140.0</v>
      </c>
      <c r="W53" s="5" t="s">
        <v>2026</v>
      </c>
      <c r="X53" s="107">
        <v>7.63</v>
      </c>
      <c r="Y53" s="107">
        <v>140.0</v>
      </c>
      <c r="Z53" s="107">
        <v>140.0</v>
      </c>
      <c r="AA53" s="107">
        <v>29891.0</v>
      </c>
      <c r="AB53" s="107">
        <v>0.3</v>
      </c>
      <c r="AC53" s="22">
        <v>68.24</v>
      </c>
      <c r="AD53" s="107"/>
      <c r="AE53" s="107"/>
      <c r="AF53" s="108"/>
      <c r="AG53" s="107"/>
      <c r="AH53" s="107"/>
      <c r="AI53" s="111"/>
      <c r="AJ53" s="107"/>
      <c r="AK53" s="107"/>
      <c r="AL53" s="107"/>
      <c r="AM53" s="107"/>
      <c r="AN53" s="22">
        <v>68.24</v>
      </c>
      <c r="AO53" s="107"/>
      <c r="AP53" s="107"/>
      <c r="AQ53" s="107"/>
      <c r="AR53" s="107"/>
      <c r="AS53" s="107"/>
      <c r="AT53" s="107"/>
      <c r="AU53" s="107"/>
      <c r="AV53" s="107"/>
      <c r="AW53" s="22">
        <v>68.24</v>
      </c>
      <c r="AX53" s="5" t="s">
        <v>2054</v>
      </c>
      <c r="AY53" s="5" t="s">
        <v>2055</v>
      </c>
      <c r="AZ53" s="107"/>
      <c r="BA53" s="107"/>
      <c r="BB53" s="107"/>
      <c r="BC53" s="107"/>
      <c r="BD53" s="107"/>
      <c r="BE53" s="107"/>
      <c r="BF53" s="107"/>
      <c r="BG53" s="107"/>
      <c r="BH53" s="107"/>
      <c r="BI53" s="107"/>
      <c r="BJ53" s="107"/>
      <c r="BK53" s="107"/>
      <c r="BL53" s="107"/>
      <c r="BM53" s="107"/>
      <c r="BN53" s="5" t="s">
        <v>2030</v>
      </c>
      <c r="BO53" s="5" t="s">
        <v>2031</v>
      </c>
      <c r="BP53" s="22" t="s">
        <v>1044</v>
      </c>
      <c r="BQ53" s="22">
        <v>0.6045</v>
      </c>
      <c r="BR53" s="22">
        <v>1018.7736419</v>
      </c>
      <c r="BS53" s="22">
        <v>0.95</v>
      </c>
      <c r="BT53" s="22"/>
      <c r="BU53" s="22"/>
      <c r="BV53" s="22"/>
      <c r="BW53" s="107"/>
      <c r="BX53" s="107"/>
    </row>
    <row r="54" ht="14.25" customHeight="1">
      <c r="A54" s="37" t="s">
        <v>177</v>
      </c>
      <c r="B54" s="7" t="s">
        <v>245</v>
      </c>
      <c r="C54" s="7" t="s">
        <v>1113</v>
      </c>
      <c r="D54" s="7" t="s">
        <v>268</v>
      </c>
      <c r="E54" s="7" t="s">
        <v>269</v>
      </c>
      <c r="F54" s="7"/>
      <c r="G54" s="7">
        <v>310.0</v>
      </c>
      <c r="H54" s="7"/>
      <c r="I54" s="7"/>
      <c r="J54" s="7"/>
      <c r="K54" s="7"/>
      <c r="L54" s="7"/>
      <c r="M54" s="7"/>
      <c r="N54" s="7" t="b">
        <v>1</v>
      </c>
      <c r="O54" s="7">
        <v>8427.85</v>
      </c>
      <c r="P54" s="7" t="s">
        <v>1733</v>
      </c>
      <c r="Q54" s="7">
        <v>353.47</v>
      </c>
      <c r="R54" s="7" t="s">
        <v>1733</v>
      </c>
      <c r="S54" s="37">
        <v>600.0</v>
      </c>
      <c r="T54" s="33" t="s">
        <v>1022</v>
      </c>
      <c r="U54" s="105">
        <v>600000.0</v>
      </c>
      <c r="V54" s="33">
        <v>140.0</v>
      </c>
      <c r="W54" s="23" t="s">
        <v>1737</v>
      </c>
      <c r="X54" s="7">
        <v>4.4</v>
      </c>
      <c r="Y54" s="7">
        <v>140.0</v>
      </c>
      <c r="Z54" s="37">
        <v>110.0</v>
      </c>
      <c r="AA54" s="37">
        <v>29891.0</v>
      </c>
      <c r="AB54" s="37">
        <v>0.3</v>
      </c>
      <c r="AC54" s="22">
        <v>7851.34</v>
      </c>
      <c r="AD54" s="37">
        <v>300.0</v>
      </c>
      <c r="AE54" s="33" t="s">
        <v>1022</v>
      </c>
      <c r="AF54" s="105">
        <v>300000.0</v>
      </c>
      <c r="AG54" s="37">
        <v>140.0</v>
      </c>
      <c r="AH54" s="23" t="s">
        <v>1739</v>
      </c>
      <c r="AI54" s="105">
        <v>30.5953223</v>
      </c>
      <c r="AJ54" s="37">
        <v>140.0</v>
      </c>
      <c r="AK54" s="37">
        <v>140.0</v>
      </c>
      <c r="AL54" s="37"/>
      <c r="AM54" s="37"/>
      <c r="AN54" s="22">
        <v>0.0</v>
      </c>
      <c r="AO54" s="7">
        <v>6.0</v>
      </c>
      <c r="AP54" s="7" t="s">
        <v>249</v>
      </c>
      <c r="AQ54" s="7">
        <v>27297.0</v>
      </c>
      <c r="AR54" s="7">
        <v>140.0</v>
      </c>
      <c r="AS54" s="7" t="s">
        <v>1744</v>
      </c>
      <c r="AT54" s="7">
        <v>1.33</v>
      </c>
      <c r="AU54" s="7">
        <v>180.0</v>
      </c>
      <c r="AV54" s="7">
        <v>180.0</v>
      </c>
      <c r="AW54" s="22">
        <v>0.0</v>
      </c>
      <c r="AX54" s="7"/>
      <c r="AY54" s="7"/>
      <c r="AZ54" s="7"/>
      <c r="BA54" s="7"/>
      <c r="BB54" s="7"/>
      <c r="BC54" s="7"/>
      <c r="BD54" s="7"/>
      <c r="BE54" s="7"/>
      <c r="BF54" s="7"/>
      <c r="BG54" s="7"/>
      <c r="BH54" s="7"/>
      <c r="BI54" s="7"/>
      <c r="BJ54" s="7"/>
      <c r="BK54" s="7"/>
      <c r="BL54" s="7"/>
      <c r="BM54" s="7"/>
      <c r="BN54" s="7" t="s">
        <v>1745</v>
      </c>
      <c r="BO54" s="37" t="s">
        <v>1746</v>
      </c>
      <c r="BP54" s="22" t="s">
        <v>1747</v>
      </c>
      <c r="BQ54" s="22">
        <v>0.6201</v>
      </c>
      <c r="BR54" s="22">
        <v>1389.42</v>
      </c>
      <c r="BS54" s="22">
        <v>0.954</v>
      </c>
      <c r="BT54" s="106">
        <v>4346.24464</v>
      </c>
      <c r="BU54" s="22" t="s">
        <v>1748</v>
      </c>
      <c r="BV54" s="22" t="s">
        <v>1044</v>
      </c>
      <c r="BW54" s="7"/>
      <c r="BX54" s="7"/>
    </row>
    <row r="55" ht="14.25" customHeight="1">
      <c r="A55" s="37" t="s">
        <v>182</v>
      </c>
      <c r="B55" s="7" t="s">
        <v>245</v>
      </c>
      <c r="C55" s="7" t="s">
        <v>1113</v>
      </c>
      <c r="D55" s="7" t="s">
        <v>268</v>
      </c>
      <c r="E55" s="7" t="s">
        <v>269</v>
      </c>
      <c r="F55" s="7"/>
      <c r="G55" s="7">
        <v>310.0</v>
      </c>
      <c r="H55" s="7"/>
      <c r="I55" s="7"/>
      <c r="J55" s="7"/>
      <c r="K55" s="7"/>
      <c r="L55" s="7"/>
      <c r="M55" s="7"/>
      <c r="N55" s="7" t="b">
        <v>1</v>
      </c>
      <c r="O55" s="7">
        <v>8427.85</v>
      </c>
      <c r="P55" s="7" t="s">
        <v>1733</v>
      </c>
      <c r="Q55" s="7">
        <v>353.47</v>
      </c>
      <c r="R55" s="7" t="s">
        <v>1733</v>
      </c>
      <c r="S55" s="37">
        <v>600.0</v>
      </c>
      <c r="T55" s="33" t="s">
        <v>1022</v>
      </c>
      <c r="U55" s="105">
        <v>600000.0</v>
      </c>
      <c r="V55" s="33">
        <v>140.0</v>
      </c>
      <c r="W55" s="23" t="s">
        <v>1737</v>
      </c>
      <c r="X55" s="7">
        <v>4.4</v>
      </c>
      <c r="Y55" s="7">
        <v>140.0</v>
      </c>
      <c r="Z55" s="37">
        <v>110.0</v>
      </c>
      <c r="AA55" s="37">
        <v>29891.0</v>
      </c>
      <c r="AB55" s="37">
        <v>0.3</v>
      </c>
      <c r="AC55" s="22">
        <v>7851.34</v>
      </c>
      <c r="AD55" s="37">
        <v>300.0</v>
      </c>
      <c r="AE55" s="33" t="s">
        <v>1022</v>
      </c>
      <c r="AF55" s="105">
        <v>300000.0</v>
      </c>
      <c r="AG55" s="37">
        <v>140.0</v>
      </c>
      <c r="AH55" s="23" t="s">
        <v>1739</v>
      </c>
      <c r="AI55" s="105">
        <v>30.5953223</v>
      </c>
      <c r="AJ55" s="37">
        <v>140.0</v>
      </c>
      <c r="AK55" s="37">
        <v>140.0</v>
      </c>
      <c r="AL55" s="37"/>
      <c r="AM55" s="37"/>
      <c r="AN55" s="22">
        <v>0.0</v>
      </c>
      <c r="AO55" s="7">
        <v>6.0</v>
      </c>
      <c r="AP55" s="7" t="s">
        <v>249</v>
      </c>
      <c r="AQ55" s="7">
        <v>27297.0</v>
      </c>
      <c r="AR55" s="7">
        <v>140.0</v>
      </c>
      <c r="AS55" s="7" t="s">
        <v>1744</v>
      </c>
      <c r="AT55" s="7">
        <v>1.33</v>
      </c>
      <c r="AU55" s="7">
        <v>180.0</v>
      </c>
      <c r="AV55" s="7">
        <v>180.0</v>
      </c>
      <c r="AW55" s="22">
        <v>0.0</v>
      </c>
      <c r="AX55" s="7"/>
      <c r="AY55" s="7"/>
      <c r="AZ55" s="7"/>
      <c r="BA55" s="7"/>
      <c r="BB55" s="7"/>
      <c r="BC55" s="7"/>
      <c r="BD55" s="7"/>
      <c r="BE55" s="7"/>
      <c r="BF55" s="7"/>
      <c r="BG55" s="7"/>
      <c r="BH55" s="7"/>
      <c r="BI55" s="7"/>
      <c r="BJ55" s="7"/>
      <c r="BK55" s="7"/>
      <c r="BL55" s="7"/>
      <c r="BM55" s="7"/>
      <c r="BN55" s="7" t="s">
        <v>1745</v>
      </c>
      <c r="BO55" s="37" t="s">
        <v>1746</v>
      </c>
      <c r="BP55" s="22" t="s">
        <v>1747</v>
      </c>
      <c r="BQ55" s="22">
        <v>0.6201</v>
      </c>
      <c r="BR55" s="22">
        <v>1389.42</v>
      </c>
      <c r="BS55" s="22">
        <v>0.954</v>
      </c>
      <c r="BT55" s="106">
        <v>4346.24464</v>
      </c>
      <c r="BU55" s="22" t="s">
        <v>1748</v>
      </c>
      <c r="BV55" s="22" t="s">
        <v>1044</v>
      </c>
      <c r="BW55" s="7"/>
      <c r="BX55" s="7"/>
    </row>
    <row r="56" ht="14.25" customHeight="1">
      <c r="A56" s="37" t="s">
        <v>189</v>
      </c>
      <c r="B56" s="7" t="s">
        <v>245</v>
      </c>
      <c r="C56" s="7" t="s">
        <v>1113</v>
      </c>
      <c r="D56" s="7" t="s">
        <v>268</v>
      </c>
      <c r="E56" s="7" t="s">
        <v>269</v>
      </c>
      <c r="F56" s="7"/>
      <c r="G56" s="7">
        <v>310.0</v>
      </c>
      <c r="H56" s="7"/>
      <c r="I56" s="7"/>
      <c r="J56" s="7"/>
      <c r="K56" s="7"/>
      <c r="L56" s="7"/>
      <c r="M56" s="7"/>
      <c r="N56" s="7" t="b">
        <v>1</v>
      </c>
      <c r="O56" s="7">
        <v>8427.85</v>
      </c>
      <c r="P56" s="7" t="s">
        <v>1733</v>
      </c>
      <c r="Q56" s="7">
        <v>353.47</v>
      </c>
      <c r="R56" s="7" t="s">
        <v>1733</v>
      </c>
      <c r="S56" s="37">
        <v>600.0</v>
      </c>
      <c r="T56" s="33" t="s">
        <v>1022</v>
      </c>
      <c r="U56" s="105">
        <v>600000.0</v>
      </c>
      <c r="V56" s="33">
        <v>140.0</v>
      </c>
      <c r="W56" s="23" t="s">
        <v>1737</v>
      </c>
      <c r="X56" s="7">
        <v>4.4</v>
      </c>
      <c r="Y56" s="7">
        <v>140.0</v>
      </c>
      <c r="Z56" s="37">
        <v>110.0</v>
      </c>
      <c r="AA56" s="37">
        <v>29891.0</v>
      </c>
      <c r="AB56" s="37">
        <v>0.3</v>
      </c>
      <c r="AC56" s="22">
        <v>7851.34</v>
      </c>
      <c r="AD56" s="37">
        <v>300.0</v>
      </c>
      <c r="AE56" s="33" t="s">
        <v>1022</v>
      </c>
      <c r="AF56" s="105">
        <v>300000.0</v>
      </c>
      <c r="AG56" s="37">
        <v>140.0</v>
      </c>
      <c r="AH56" s="23" t="s">
        <v>1739</v>
      </c>
      <c r="AI56" s="105">
        <v>30.5953223</v>
      </c>
      <c r="AJ56" s="37">
        <v>140.0</v>
      </c>
      <c r="AK56" s="37">
        <v>140.0</v>
      </c>
      <c r="AL56" s="37"/>
      <c r="AM56" s="37"/>
      <c r="AN56" s="22">
        <v>0.0</v>
      </c>
      <c r="AO56" s="7">
        <v>6.0</v>
      </c>
      <c r="AP56" s="7" t="s">
        <v>249</v>
      </c>
      <c r="AQ56" s="7">
        <v>27297.0</v>
      </c>
      <c r="AR56" s="7">
        <v>140.0</v>
      </c>
      <c r="AS56" s="7" t="s">
        <v>1744</v>
      </c>
      <c r="AT56" s="7">
        <v>1.33</v>
      </c>
      <c r="AU56" s="7">
        <v>180.0</v>
      </c>
      <c r="AV56" s="7">
        <v>180.0</v>
      </c>
      <c r="AW56" s="22">
        <v>0.0</v>
      </c>
      <c r="AX56" s="7"/>
      <c r="AY56" s="7"/>
      <c r="AZ56" s="7"/>
      <c r="BA56" s="7"/>
      <c r="BB56" s="7"/>
      <c r="BC56" s="7"/>
      <c r="BD56" s="7"/>
      <c r="BE56" s="7"/>
      <c r="BF56" s="7"/>
      <c r="BG56" s="7"/>
      <c r="BH56" s="7"/>
      <c r="BI56" s="7"/>
      <c r="BJ56" s="7"/>
      <c r="BK56" s="7"/>
      <c r="BL56" s="7"/>
      <c r="BM56" s="7"/>
      <c r="BN56" s="7" t="s">
        <v>1745</v>
      </c>
      <c r="BO56" s="37" t="s">
        <v>1746</v>
      </c>
      <c r="BP56" s="22" t="s">
        <v>1747</v>
      </c>
      <c r="BQ56" s="22">
        <v>0.6201</v>
      </c>
      <c r="BR56" s="22">
        <v>1389.42</v>
      </c>
      <c r="BS56" s="22">
        <v>0.954</v>
      </c>
      <c r="BT56" s="106">
        <v>4346.24464</v>
      </c>
      <c r="BU56" s="22" t="s">
        <v>1748</v>
      </c>
      <c r="BV56" s="22" t="s">
        <v>1044</v>
      </c>
      <c r="BW56" s="7"/>
      <c r="BX56" s="7"/>
    </row>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sheetData>
  <autoFilter ref="$A$3:$BX$56">
    <filterColumn colId="1">
      <filters>
        <filter val="RetailStripmall"/>
        <filter val="Warehouse"/>
        <filter val="MediumOffice"/>
        <filter val="LargeOffice"/>
        <filter val="RetailStandalone"/>
        <filter val="SmallHotel"/>
        <filter val="SmallOffice"/>
        <filter val="QuickServiceRestaurant"/>
        <filter val="PrimarySchool"/>
        <filter val="Hospital"/>
        <filter val="Outpatient"/>
        <filter val="LargeHotel"/>
        <filter val="FullServiceRestaurant"/>
        <filter val="SecondarySchool"/>
      </filters>
    </filterColumn>
    <filterColumn colId="0">
      <filters>
        <filter val="90.1-2013"/>
        <filter val="DOE Ref 1980-2004"/>
        <filter val="90.1-2010"/>
        <filter val="DOE Ref Pre-1980"/>
        <filter val="90.1-2004"/>
        <filter val="90.1-2007"/>
      </filters>
    </filterColumn>
  </autoFilter>
  <dataValidations>
    <dataValidation type="list" allowBlank="1" sqref="AS4:AS56 AX4:AZ56 BC4:BD56">
      <formula1>Schedules!$A$4:$A$3259</formula1>
    </dataValidation>
    <dataValidation type="list" allowBlank="1" showErrorMessage="1" sqref="L12:M13 M14 L15:M15 M16 L17:M23 L30:M32 L33:L47 L48:M53">
      <formula1>INDIRECT("ScheduleTable[Name]")</formula1>
    </dataValidation>
    <dataValidation type="list" allowBlank="1" showErrorMessage="1" sqref="L4:M11 P4:P56 R4:R56 W4:W56 AH4:AH56 BN4:BO56 BW4:BX56">
      <formula1>Schedules!$A$4:$A$3259</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42</v>
      </c>
      <c r="B1" s="10"/>
      <c r="C1" s="11"/>
      <c r="D1" s="10"/>
      <c r="E1" s="11"/>
      <c r="F1" s="1"/>
      <c r="G1" s="1"/>
      <c r="H1" s="1"/>
      <c r="I1" s="1"/>
      <c r="J1" s="1"/>
      <c r="K1" s="1"/>
      <c r="L1" s="1"/>
      <c r="M1" s="1"/>
      <c r="N1" s="1"/>
      <c r="O1" s="1"/>
      <c r="P1" s="1"/>
      <c r="Q1" s="1"/>
      <c r="R1" s="1"/>
      <c r="S1" s="1"/>
      <c r="T1" s="1"/>
      <c r="U1" s="1"/>
      <c r="V1" s="1"/>
      <c r="W1" s="1"/>
      <c r="X1" s="1"/>
      <c r="Y1" s="1"/>
      <c r="Z1" s="1"/>
    </row>
    <row r="2" ht="14.25" customHeight="1">
      <c r="A2" s="1"/>
      <c r="B2" s="10"/>
      <c r="C2" s="11"/>
      <c r="D2" s="10"/>
      <c r="E2" s="10" t="s">
        <v>45</v>
      </c>
      <c r="F2" s="1"/>
      <c r="G2" s="1"/>
      <c r="H2" s="1"/>
      <c r="I2" s="1"/>
      <c r="J2" s="1"/>
      <c r="K2" s="1"/>
      <c r="L2" s="1"/>
      <c r="M2" s="1"/>
      <c r="N2" s="1"/>
      <c r="O2" s="1"/>
      <c r="P2" s="1"/>
      <c r="Q2" s="1"/>
      <c r="R2" s="1"/>
      <c r="S2" s="1"/>
      <c r="T2" s="1"/>
      <c r="U2" s="1"/>
      <c r="V2" s="1"/>
      <c r="W2" s="1"/>
      <c r="X2" s="1"/>
      <c r="Y2" s="1"/>
      <c r="Z2" s="1"/>
    </row>
    <row r="3" ht="14.25" customHeight="1">
      <c r="A3" s="3" t="s">
        <v>46</v>
      </c>
      <c r="B3" s="13" t="s">
        <v>47</v>
      </c>
      <c r="C3" s="3" t="s">
        <v>50</v>
      </c>
      <c r="D3" s="3" t="s">
        <v>51</v>
      </c>
      <c r="E3" s="3" t="s">
        <v>52</v>
      </c>
      <c r="F3" s="3" t="s">
        <v>53</v>
      </c>
      <c r="G3" s="1"/>
      <c r="H3" s="1"/>
      <c r="I3" s="1"/>
      <c r="J3" s="1"/>
      <c r="K3" s="1"/>
      <c r="L3" s="1"/>
      <c r="M3" s="1"/>
      <c r="N3" s="1"/>
      <c r="O3" s="1"/>
      <c r="P3" s="1"/>
      <c r="Q3" s="1"/>
      <c r="R3" s="1"/>
      <c r="S3" s="1"/>
      <c r="T3" s="1"/>
      <c r="U3" s="1"/>
      <c r="V3" s="1"/>
      <c r="W3" s="1"/>
      <c r="X3" s="1"/>
      <c r="Y3" s="1"/>
      <c r="Z3" s="1"/>
    </row>
    <row r="4" ht="15.0" customHeight="1">
      <c r="A4" s="5" t="str">
        <f t="shared" ref="A4:A280" si="1">TRIM(B4)&amp;TRIM(C4)&amp;TRIM(D4)</f>
        <v>ASHRAE 62.1-1999Dry Cleaners, LaundriesCommercial laundry</v>
      </c>
      <c r="B4" s="16" t="s">
        <v>56</v>
      </c>
      <c r="C4" s="18" t="s">
        <v>66</v>
      </c>
      <c r="D4" s="18" t="s">
        <v>77</v>
      </c>
      <c r="E4" s="18">
        <v>10.0</v>
      </c>
      <c r="F4" s="18"/>
      <c r="G4" s="1"/>
      <c r="H4" s="1"/>
      <c r="I4" s="1"/>
      <c r="J4" s="1"/>
      <c r="K4" s="1"/>
      <c r="L4" s="1"/>
      <c r="M4" s="1"/>
      <c r="N4" s="1"/>
      <c r="O4" s="1"/>
      <c r="P4" s="1"/>
      <c r="Q4" s="1"/>
      <c r="R4" s="1"/>
      <c r="S4" s="1"/>
      <c r="T4" s="1"/>
      <c r="U4" s="1"/>
      <c r="V4" s="1"/>
      <c r="W4" s="1"/>
      <c r="X4" s="1"/>
      <c r="Y4" s="1"/>
      <c r="Z4" s="1"/>
    </row>
    <row r="5" ht="15.0" customHeight="1">
      <c r="A5" s="5" t="str">
        <f t="shared" si="1"/>
        <v>ASHRAE 62.1-1999Dry Cleaners, LaundriesCommercial dry cleaner</v>
      </c>
      <c r="B5" s="20" t="s">
        <v>56</v>
      </c>
      <c r="C5" s="21" t="s">
        <v>66</v>
      </c>
      <c r="D5" s="21" t="s">
        <v>93</v>
      </c>
      <c r="E5" s="21">
        <v>30.0</v>
      </c>
      <c r="F5" s="21"/>
      <c r="G5" s="1"/>
      <c r="H5" s="1"/>
      <c r="I5" s="1"/>
      <c r="J5" s="1"/>
      <c r="K5" s="1"/>
      <c r="L5" s="1"/>
      <c r="M5" s="1"/>
      <c r="N5" s="1"/>
      <c r="O5" s="1"/>
      <c r="P5" s="1"/>
      <c r="Q5" s="1"/>
      <c r="R5" s="1"/>
      <c r="S5" s="1"/>
      <c r="T5" s="1"/>
      <c r="U5" s="1"/>
      <c r="V5" s="1"/>
      <c r="W5" s="1"/>
      <c r="X5" s="1"/>
      <c r="Y5" s="1"/>
      <c r="Z5" s="1"/>
    </row>
    <row r="6" ht="15.0" customHeight="1">
      <c r="A6" s="5" t="str">
        <f t="shared" si="1"/>
        <v>ASHRAE 62.1-1999Dry Cleaners, LaundriesStorage, pick up</v>
      </c>
      <c r="B6" s="16" t="s">
        <v>56</v>
      </c>
      <c r="C6" s="18" t="s">
        <v>66</v>
      </c>
      <c r="D6" s="18" t="s">
        <v>96</v>
      </c>
      <c r="E6" s="18">
        <v>30.0</v>
      </c>
      <c r="F6" s="18"/>
      <c r="G6" s="1"/>
      <c r="H6" s="1"/>
      <c r="I6" s="1"/>
      <c r="J6" s="1"/>
      <c r="K6" s="1"/>
      <c r="L6" s="1"/>
      <c r="M6" s="1"/>
      <c r="N6" s="1"/>
      <c r="O6" s="1"/>
      <c r="P6" s="1"/>
      <c r="Q6" s="1"/>
      <c r="R6" s="1"/>
      <c r="S6" s="1"/>
      <c r="T6" s="1"/>
      <c r="U6" s="1"/>
      <c r="V6" s="1"/>
      <c r="W6" s="1"/>
      <c r="X6" s="1"/>
      <c r="Y6" s="1"/>
      <c r="Z6" s="1"/>
    </row>
    <row r="7" ht="15.0" customHeight="1">
      <c r="A7" s="5" t="str">
        <f t="shared" si="1"/>
        <v>ASHRAE 62.1-1999Dry Cleaners, LaundriesCoin-operated laundries</v>
      </c>
      <c r="B7" s="20" t="s">
        <v>56</v>
      </c>
      <c r="C7" s="21" t="s">
        <v>66</v>
      </c>
      <c r="D7" s="21" t="s">
        <v>98</v>
      </c>
      <c r="E7" s="21">
        <v>20.0</v>
      </c>
      <c r="F7" s="21"/>
      <c r="G7" s="1"/>
      <c r="H7" s="1"/>
      <c r="I7" s="1"/>
      <c r="J7" s="1"/>
      <c r="K7" s="1"/>
      <c r="L7" s="1"/>
      <c r="M7" s="1"/>
      <c r="N7" s="1"/>
      <c r="O7" s="1"/>
      <c r="P7" s="1"/>
      <c r="Q7" s="1"/>
      <c r="R7" s="1"/>
      <c r="S7" s="1"/>
      <c r="T7" s="1"/>
      <c r="U7" s="1"/>
      <c r="V7" s="1"/>
      <c r="W7" s="1"/>
      <c r="X7" s="1"/>
      <c r="Y7" s="1"/>
      <c r="Z7" s="1"/>
    </row>
    <row r="8" ht="15.0" customHeight="1">
      <c r="A8" s="5" t="str">
        <f t="shared" si="1"/>
        <v>ASHRAE 62.1-1999Dry Cleaners, LaundriesCoin-operated dry cleaner</v>
      </c>
      <c r="B8" s="16" t="s">
        <v>56</v>
      </c>
      <c r="C8" s="18" t="s">
        <v>66</v>
      </c>
      <c r="D8" s="18" t="s">
        <v>100</v>
      </c>
      <c r="E8" s="18">
        <v>20.0</v>
      </c>
      <c r="F8" s="18"/>
      <c r="G8" s="1"/>
      <c r="H8" s="1"/>
      <c r="I8" s="1"/>
      <c r="J8" s="1"/>
      <c r="K8" s="1"/>
      <c r="L8" s="1"/>
      <c r="M8" s="1"/>
      <c r="N8" s="1"/>
      <c r="O8" s="1"/>
      <c r="P8" s="1"/>
      <c r="Q8" s="1"/>
      <c r="R8" s="1"/>
      <c r="S8" s="1"/>
      <c r="T8" s="1"/>
      <c r="U8" s="1"/>
      <c r="V8" s="1"/>
      <c r="W8" s="1"/>
      <c r="X8" s="1"/>
      <c r="Y8" s="1"/>
      <c r="Z8" s="1"/>
    </row>
    <row r="9" ht="15.0" customHeight="1">
      <c r="A9" s="5" t="str">
        <f t="shared" si="1"/>
        <v>ASHRAE 62.1-1999Food and Beverage ServiceDining rooms</v>
      </c>
      <c r="B9" s="20" t="s">
        <v>56</v>
      </c>
      <c r="C9" s="21" t="s">
        <v>104</v>
      </c>
      <c r="D9" s="21" t="s">
        <v>105</v>
      </c>
      <c r="E9" s="21">
        <v>70.0</v>
      </c>
      <c r="F9" s="21"/>
      <c r="G9" s="1"/>
      <c r="H9" s="1"/>
      <c r="I9" s="1"/>
      <c r="J9" s="1"/>
      <c r="K9" s="1"/>
      <c r="L9" s="1"/>
      <c r="M9" s="1"/>
      <c r="N9" s="1"/>
      <c r="O9" s="1"/>
      <c r="P9" s="1"/>
      <c r="Q9" s="1"/>
      <c r="R9" s="1"/>
      <c r="S9" s="1"/>
      <c r="T9" s="1"/>
      <c r="U9" s="1"/>
      <c r="V9" s="1"/>
      <c r="W9" s="1"/>
      <c r="X9" s="1"/>
      <c r="Y9" s="1"/>
      <c r="Z9" s="1"/>
    </row>
    <row r="10" ht="15.0" customHeight="1">
      <c r="A10" s="5" t="str">
        <f t="shared" si="1"/>
        <v>ASHRAE 62.1-1999Food and Beverage ServiceCafeteria, fast food</v>
      </c>
      <c r="B10" s="16" t="s">
        <v>56</v>
      </c>
      <c r="C10" s="18" t="s">
        <v>104</v>
      </c>
      <c r="D10" s="18" t="s">
        <v>107</v>
      </c>
      <c r="E10" s="18">
        <v>100.0</v>
      </c>
      <c r="F10" s="18"/>
      <c r="G10" s="1"/>
      <c r="H10" s="1"/>
      <c r="I10" s="1"/>
      <c r="J10" s="1"/>
      <c r="K10" s="1"/>
      <c r="L10" s="1"/>
      <c r="M10" s="1"/>
      <c r="N10" s="1"/>
      <c r="O10" s="1"/>
      <c r="P10" s="1"/>
      <c r="Q10" s="1"/>
      <c r="R10" s="1"/>
      <c r="S10" s="1"/>
      <c r="T10" s="1"/>
      <c r="U10" s="1"/>
      <c r="V10" s="1"/>
      <c r="W10" s="1"/>
      <c r="X10" s="1"/>
      <c r="Y10" s="1"/>
      <c r="Z10" s="1"/>
    </row>
    <row r="11" ht="15.0" customHeight="1">
      <c r="A11" s="5" t="str">
        <f t="shared" si="1"/>
        <v>ASHRAE 62.1-1999Food and Beverage ServiceBars, cocktail lounges</v>
      </c>
      <c r="B11" s="20" t="s">
        <v>56</v>
      </c>
      <c r="C11" s="21" t="s">
        <v>104</v>
      </c>
      <c r="D11" s="21" t="s">
        <v>109</v>
      </c>
      <c r="E11" s="21">
        <v>100.0</v>
      </c>
      <c r="F11" s="21"/>
      <c r="G11" s="1"/>
      <c r="H11" s="1"/>
      <c r="I11" s="1"/>
      <c r="J11" s="1"/>
      <c r="K11" s="1"/>
      <c r="L11" s="1"/>
      <c r="M11" s="1"/>
      <c r="N11" s="1"/>
      <c r="O11" s="1"/>
      <c r="P11" s="1"/>
      <c r="Q11" s="1"/>
      <c r="R11" s="1"/>
      <c r="S11" s="1"/>
      <c r="T11" s="1"/>
      <c r="U11" s="1"/>
      <c r="V11" s="1"/>
      <c r="W11" s="1"/>
      <c r="X11" s="1"/>
      <c r="Y11" s="1"/>
      <c r="Z11" s="1"/>
    </row>
    <row r="12" ht="15.0" customHeight="1">
      <c r="A12" s="5" t="str">
        <f t="shared" si="1"/>
        <v>ASHRAE 62.1-1999Food and Beverage ServiceKitchens (cooking)</v>
      </c>
      <c r="B12" s="16" t="s">
        <v>56</v>
      </c>
      <c r="C12" s="18" t="s">
        <v>104</v>
      </c>
      <c r="D12" s="18" t="s">
        <v>110</v>
      </c>
      <c r="E12" s="18">
        <v>20.0</v>
      </c>
      <c r="F12" s="18" t="s">
        <v>112</v>
      </c>
      <c r="G12" s="1"/>
      <c r="H12" s="1"/>
      <c r="I12" s="1"/>
      <c r="J12" s="1"/>
      <c r="K12" s="1"/>
      <c r="L12" s="1"/>
      <c r="M12" s="1"/>
      <c r="N12" s="1"/>
      <c r="O12" s="1"/>
      <c r="P12" s="1"/>
      <c r="Q12" s="1"/>
      <c r="R12" s="1"/>
      <c r="S12" s="1"/>
      <c r="T12" s="1"/>
      <c r="U12" s="1"/>
      <c r="V12" s="1"/>
      <c r="W12" s="1"/>
      <c r="X12" s="1"/>
      <c r="Y12" s="1"/>
      <c r="Z12" s="1"/>
    </row>
    <row r="13" ht="15.0" customHeight="1">
      <c r="A13" s="5" t="str">
        <f t="shared" si="1"/>
        <v>ASHRAE 62.1-1999Garages, Repair, Service StationsEnclosed parking garage</v>
      </c>
      <c r="B13" s="20" t="s">
        <v>56</v>
      </c>
      <c r="C13" s="21" t="s">
        <v>113</v>
      </c>
      <c r="D13" s="21" t="s">
        <v>114</v>
      </c>
      <c r="E13" s="21">
        <v>0.0</v>
      </c>
      <c r="F13" s="21"/>
      <c r="G13" s="1"/>
      <c r="H13" s="1"/>
      <c r="I13" s="1"/>
      <c r="J13" s="1"/>
      <c r="K13" s="1"/>
      <c r="L13" s="1"/>
      <c r="M13" s="1"/>
      <c r="N13" s="1"/>
      <c r="O13" s="1"/>
      <c r="P13" s="1"/>
      <c r="Q13" s="1"/>
      <c r="R13" s="1"/>
      <c r="S13" s="1"/>
      <c r="T13" s="1"/>
      <c r="U13" s="1"/>
      <c r="V13" s="1"/>
      <c r="W13" s="1"/>
      <c r="X13" s="1"/>
      <c r="Y13" s="1"/>
      <c r="Z13" s="1"/>
    </row>
    <row r="14" ht="15.0" customHeight="1">
      <c r="A14" s="5" t="str">
        <f t="shared" si="1"/>
        <v>ASHRAE 62.1-1999Garages, Repair, Service StationsAuto repair rooms</v>
      </c>
      <c r="B14" s="16" t="s">
        <v>56</v>
      </c>
      <c r="C14" s="18" t="s">
        <v>113</v>
      </c>
      <c r="D14" s="18" t="s">
        <v>117</v>
      </c>
      <c r="E14" s="18">
        <v>0.0</v>
      </c>
      <c r="F14" s="18"/>
      <c r="G14" s="1"/>
      <c r="H14" s="1"/>
      <c r="I14" s="1"/>
      <c r="J14" s="1"/>
      <c r="K14" s="1"/>
      <c r="L14" s="1"/>
      <c r="M14" s="1"/>
      <c r="N14" s="1"/>
      <c r="O14" s="1"/>
      <c r="P14" s="1"/>
      <c r="Q14" s="1"/>
      <c r="R14" s="1"/>
      <c r="S14" s="1"/>
      <c r="T14" s="1"/>
      <c r="U14" s="1"/>
      <c r="V14" s="1"/>
      <c r="W14" s="1"/>
      <c r="X14" s="1"/>
      <c r="Y14" s="1"/>
      <c r="Z14" s="1"/>
    </row>
    <row r="15" ht="15.0" customHeight="1">
      <c r="A15" s="5" t="str">
        <f t="shared" si="1"/>
        <v>ASHRAE 62.1-1999Hotels, Motels, Resorts, DormitoriesBedrooms</v>
      </c>
      <c r="B15" s="20" t="s">
        <v>56</v>
      </c>
      <c r="C15" s="21" t="s">
        <v>119</v>
      </c>
      <c r="D15" s="21" t="s">
        <v>121</v>
      </c>
      <c r="E15" s="21">
        <v>0.0</v>
      </c>
      <c r="F15" s="21" t="s">
        <v>122</v>
      </c>
      <c r="G15" s="1"/>
      <c r="H15" s="1"/>
      <c r="I15" s="1"/>
      <c r="J15" s="1"/>
      <c r="K15" s="1"/>
      <c r="L15" s="1"/>
      <c r="M15" s="1"/>
      <c r="N15" s="1"/>
      <c r="O15" s="1"/>
      <c r="P15" s="1"/>
      <c r="Q15" s="1"/>
      <c r="R15" s="1"/>
      <c r="S15" s="1"/>
      <c r="T15" s="1"/>
      <c r="U15" s="1"/>
      <c r="V15" s="1"/>
      <c r="W15" s="1"/>
      <c r="X15" s="1"/>
      <c r="Y15" s="1"/>
      <c r="Z15" s="1"/>
    </row>
    <row r="16" ht="15.0" customHeight="1">
      <c r="A16" s="5" t="str">
        <f t="shared" si="1"/>
        <v>ASHRAE 62.1-1999Hotels, Motels, Resorts, DormitoriesLiving rooms</v>
      </c>
      <c r="B16" s="16" t="s">
        <v>56</v>
      </c>
      <c r="C16" s="18" t="s">
        <v>119</v>
      </c>
      <c r="D16" s="18" t="s">
        <v>124</v>
      </c>
      <c r="E16" s="18">
        <v>0.0</v>
      </c>
      <c r="F16" s="18" t="s">
        <v>122</v>
      </c>
      <c r="G16" s="1"/>
      <c r="H16" s="1"/>
      <c r="I16" s="1"/>
      <c r="J16" s="1"/>
      <c r="K16" s="1"/>
      <c r="L16" s="1"/>
      <c r="M16" s="1"/>
      <c r="N16" s="1"/>
      <c r="O16" s="1"/>
      <c r="P16" s="1"/>
      <c r="Q16" s="1"/>
      <c r="R16" s="1"/>
      <c r="S16" s="1"/>
      <c r="T16" s="1"/>
      <c r="U16" s="1"/>
      <c r="V16" s="1"/>
      <c r="W16" s="1"/>
      <c r="X16" s="1"/>
      <c r="Y16" s="1"/>
      <c r="Z16" s="1"/>
    </row>
    <row r="17" ht="15.0" customHeight="1">
      <c r="A17" s="5" t="str">
        <f t="shared" si="1"/>
        <v>ASHRAE 62.1-1999Hotels, Motels, Resorts, DormitoriesBaths</v>
      </c>
      <c r="B17" s="20" t="s">
        <v>56</v>
      </c>
      <c r="C17" s="21" t="s">
        <v>119</v>
      </c>
      <c r="D17" s="21" t="s">
        <v>127</v>
      </c>
      <c r="E17" s="21">
        <v>0.0</v>
      </c>
      <c r="F17" s="21" t="s">
        <v>128</v>
      </c>
      <c r="G17" s="1"/>
      <c r="H17" s="1"/>
      <c r="I17" s="1"/>
      <c r="J17" s="1"/>
      <c r="K17" s="1"/>
      <c r="L17" s="1"/>
      <c r="M17" s="1"/>
      <c r="N17" s="1"/>
      <c r="O17" s="1"/>
      <c r="P17" s="1"/>
      <c r="Q17" s="1"/>
      <c r="R17" s="1"/>
      <c r="S17" s="1"/>
      <c r="T17" s="1"/>
      <c r="U17" s="1"/>
      <c r="V17" s="1"/>
      <c r="W17" s="1"/>
      <c r="X17" s="1"/>
      <c r="Y17" s="1"/>
      <c r="Z17" s="1"/>
    </row>
    <row r="18" ht="15.0" customHeight="1">
      <c r="A18" s="5" t="str">
        <f t="shared" si="1"/>
        <v>ASHRAE 62.1-1999Hotels, Motels, Resorts, DormitoriesLobbies</v>
      </c>
      <c r="B18" s="16" t="s">
        <v>56</v>
      </c>
      <c r="C18" s="18" t="s">
        <v>119</v>
      </c>
      <c r="D18" s="18" t="s">
        <v>129</v>
      </c>
      <c r="E18" s="18">
        <v>30.0</v>
      </c>
      <c r="F18" s="18"/>
      <c r="G18" s="1"/>
      <c r="H18" s="1"/>
      <c r="I18" s="1"/>
      <c r="J18" s="1"/>
      <c r="K18" s="1"/>
      <c r="L18" s="1"/>
      <c r="M18" s="1"/>
      <c r="N18" s="1"/>
      <c r="O18" s="1"/>
      <c r="P18" s="1"/>
      <c r="Q18" s="1"/>
      <c r="R18" s="1"/>
      <c r="S18" s="1"/>
      <c r="T18" s="1"/>
      <c r="U18" s="1"/>
      <c r="V18" s="1"/>
      <c r="W18" s="1"/>
      <c r="X18" s="1"/>
      <c r="Y18" s="1"/>
      <c r="Z18" s="1"/>
    </row>
    <row r="19" ht="15.0" customHeight="1">
      <c r="A19" s="5" t="str">
        <f t="shared" si="1"/>
        <v>ASHRAE 62.1-1999Hotels, Motels, Resorts, DormitoriesConference rooms</v>
      </c>
      <c r="B19" s="20" t="s">
        <v>56</v>
      </c>
      <c r="C19" s="21" t="s">
        <v>119</v>
      </c>
      <c r="D19" s="21" t="s">
        <v>132</v>
      </c>
      <c r="E19" s="21">
        <v>50.0</v>
      </c>
      <c r="F19" s="21"/>
      <c r="G19" s="1"/>
      <c r="H19" s="1"/>
      <c r="I19" s="1"/>
      <c r="J19" s="1"/>
      <c r="K19" s="1"/>
      <c r="L19" s="1"/>
      <c r="M19" s="1"/>
      <c r="N19" s="1"/>
      <c r="O19" s="1"/>
      <c r="P19" s="1"/>
      <c r="Q19" s="1"/>
      <c r="R19" s="1"/>
      <c r="S19" s="1"/>
      <c r="T19" s="1"/>
      <c r="U19" s="1"/>
      <c r="V19" s="1"/>
      <c r="W19" s="1"/>
      <c r="X19" s="1"/>
      <c r="Y19" s="1"/>
      <c r="Z19" s="1"/>
    </row>
    <row r="20" ht="15.0" customHeight="1">
      <c r="A20" s="5" t="str">
        <f t="shared" si="1"/>
        <v>ASHRAE 62.1-1999Hotels, Motels, Resorts, DormitoriesAssembly rooms</v>
      </c>
      <c r="B20" s="16" t="s">
        <v>56</v>
      </c>
      <c r="C20" s="18" t="s">
        <v>119</v>
      </c>
      <c r="D20" s="18" t="s">
        <v>134</v>
      </c>
      <c r="E20" s="18">
        <v>120.0</v>
      </c>
      <c r="F20" s="18"/>
      <c r="G20" s="1"/>
      <c r="H20" s="1"/>
      <c r="I20" s="1"/>
      <c r="J20" s="1"/>
      <c r="K20" s="1"/>
      <c r="L20" s="1"/>
      <c r="M20" s="1"/>
      <c r="N20" s="1"/>
      <c r="O20" s="1"/>
      <c r="P20" s="1"/>
      <c r="Q20" s="1"/>
      <c r="R20" s="1"/>
      <c r="S20" s="1"/>
      <c r="T20" s="1"/>
      <c r="U20" s="1"/>
      <c r="V20" s="1"/>
      <c r="W20" s="1"/>
      <c r="X20" s="1"/>
      <c r="Y20" s="1"/>
      <c r="Z20" s="1"/>
    </row>
    <row r="21" ht="15.0" customHeight="1">
      <c r="A21" s="5" t="str">
        <f t="shared" si="1"/>
        <v>ASHRAE 62.1-1999Hotels, Motels, Resorts, DormitoriesDormitory sleeping areas</v>
      </c>
      <c r="B21" s="20" t="s">
        <v>56</v>
      </c>
      <c r="C21" s="21" t="s">
        <v>119</v>
      </c>
      <c r="D21" s="21" t="s">
        <v>137</v>
      </c>
      <c r="E21" s="21">
        <v>20.0</v>
      </c>
      <c r="F21" s="21"/>
      <c r="G21" s="1"/>
      <c r="H21" s="1"/>
      <c r="I21" s="1"/>
      <c r="J21" s="1"/>
      <c r="K21" s="1"/>
      <c r="L21" s="1"/>
      <c r="M21" s="1"/>
      <c r="N21" s="1"/>
      <c r="O21" s="1"/>
      <c r="P21" s="1"/>
      <c r="Q21" s="1"/>
      <c r="R21" s="1"/>
      <c r="S21" s="1"/>
      <c r="T21" s="1"/>
      <c r="U21" s="1"/>
      <c r="V21" s="1"/>
      <c r="W21" s="1"/>
      <c r="X21" s="1"/>
      <c r="Y21" s="1"/>
      <c r="Z21" s="1"/>
    </row>
    <row r="22" ht="15.0" customHeight="1">
      <c r="A22" s="5" t="str">
        <f t="shared" si="1"/>
        <v>ASHRAE 62.1-1999Hotels, Motels, Resorts, DormitoriesGambling casinos</v>
      </c>
      <c r="B22" s="16" t="s">
        <v>56</v>
      </c>
      <c r="C22" s="18" t="s">
        <v>119</v>
      </c>
      <c r="D22" s="18" t="s">
        <v>140</v>
      </c>
      <c r="E22" s="18">
        <v>120.0</v>
      </c>
      <c r="F22" s="18"/>
      <c r="G22" s="1"/>
      <c r="H22" s="1"/>
      <c r="I22" s="1"/>
      <c r="J22" s="1"/>
      <c r="K22" s="1"/>
      <c r="L22" s="1"/>
      <c r="M22" s="1"/>
      <c r="N22" s="1"/>
      <c r="O22" s="1"/>
      <c r="P22" s="1"/>
      <c r="Q22" s="1"/>
      <c r="R22" s="1"/>
      <c r="S22" s="1"/>
      <c r="T22" s="1"/>
      <c r="U22" s="1"/>
      <c r="V22" s="1"/>
      <c r="W22" s="1"/>
      <c r="X22" s="1"/>
      <c r="Y22" s="1"/>
      <c r="Z22" s="1"/>
    </row>
    <row r="23" ht="15.0" customHeight="1">
      <c r="A23" s="5" t="str">
        <f t="shared" si="1"/>
        <v>ASHRAE 62.1-1999OfficesOffice space</v>
      </c>
      <c r="B23" s="20" t="s">
        <v>56</v>
      </c>
      <c r="C23" s="21" t="s">
        <v>141</v>
      </c>
      <c r="D23" s="21" t="s">
        <v>142</v>
      </c>
      <c r="E23" s="21">
        <v>7.0</v>
      </c>
      <c r="F23" s="21"/>
      <c r="G23" s="1"/>
      <c r="H23" s="1"/>
      <c r="I23" s="1"/>
      <c r="J23" s="1"/>
      <c r="K23" s="1"/>
      <c r="L23" s="1"/>
      <c r="M23" s="1"/>
      <c r="N23" s="1"/>
      <c r="O23" s="1"/>
      <c r="P23" s="1"/>
      <c r="Q23" s="1"/>
      <c r="R23" s="1"/>
      <c r="S23" s="1"/>
      <c r="T23" s="1"/>
      <c r="U23" s="1"/>
      <c r="V23" s="1"/>
      <c r="W23" s="1"/>
      <c r="X23" s="1"/>
      <c r="Y23" s="1"/>
      <c r="Z23" s="1"/>
    </row>
    <row r="24" ht="15.0" customHeight="1">
      <c r="A24" s="5" t="str">
        <f t="shared" si="1"/>
        <v>ASHRAE 62.1-1999OfficesReception areas</v>
      </c>
      <c r="B24" s="16" t="s">
        <v>56</v>
      </c>
      <c r="C24" s="18" t="s">
        <v>141</v>
      </c>
      <c r="D24" s="18" t="s">
        <v>146</v>
      </c>
      <c r="E24" s="18">
        <v>60.0</v>
      </c>
      <c r="F24" s="18"/>
      <c r="G24" s="1"/>
      <c r="H24" s="1"/>
      <c r="I24" s="1"/>
      <c r="J24" s="1"/>
      <c r="K24" s="1"/>
      <c r="L24" s="1"/>
      <c r="M24" s="1"/>
      <c r="N24" s="1"/>
      <c r="O24" s="1"/>
      <c r="P24" s="1"/>
      <c r="Q24" s="1"/>
      <c r="R24" s="1"/>
      <c r="S24" s="1"/>
      <c r="T24" s="1"/>
      <c r="U24" s="1"/>
      <c r="V24" s="1"/>
      <c r="W24" s="1"/>
      <c r="X24" s="1"/>
      <c r="Y24" s="1"/>
      <c r="Z24" s="1"/>
    </row>
    <row r="25" ht="15.0" customHeight="1">
      <c r="A25" s="5" t="str">
        <f t="shared" si="1"/>
        <v>ASHRAE 62.1-1999OfficesTelecommunication centers and data entry areas</v>
      </c>
      <c r="B25" s="20" t="s">
        <v>56</v>
      </c>
      <c r="C25" s="21" t="s">
        <v>141</v>
      </c>
      <c r="D25" s="21" t="s">
        <v>148</v>
      </c>
      <c r="E25" s="21">
        <v>60.0</v>
      </c>
      <c r="F25" s="21"/>
      <c r="G25" s="1"/>
      <c r="H25" s="1"/>
      <c r="I25" s="1"/>
      <c r="J25" s="1"/>
      <c r="K25" s="1"/>
      <c r="L25" s="1"/>
      <c r="M25" s="1"/>
      <c r="N25" s="1"/>
      <c r="O25" s="1"/>
      <c r="P25" s="1"/>
      <c r="Q25" s="1"/>
      <c r="R25" s="1"/>
      <c r="S25" s="1"/>
      <c r="T25" s="1"/>
      <c r="U25" s="1"/>
      <c r="V25" s="1"/>
      <c r="W25" s="1"/>
      <c r="X25" s="1"/>
      <c r="Y25" s="1"/>
      <c r="Z25" s="1"/>
    </row>
    <row r="26" ht="15.0" customHeight="1">
      <c r="A26" s="5" t="str">
        <f t="shared" si="1"/>
        <v>ASHRAE 62.1-1999OfficesConference rooms</v>
      </c>
      <c r="B26" s="16" t="s">
        <v>56</v>
      </c>
      <c r="C26" s="18" t="s">
        <v>141</v>
      </c>
      <c r="D26" s="18" t="s">
        <v>132</v>
      </c>
      <c r="E26" s="18">
        <v>50.0</v>
      </c>
      <c r="F26" s="18"/>
      <c r="G26" s="1"/>
      <c r="H26" s="1"/>
      <c r="I26" s="1"/>
      <c r="J26" s="1"/>
      <c r="K26" s="1"/>
      <c r="L26" s="1"/>
      <c r="M26" s="1"/>
      <c r="N26" s="1"/>
      <c r="O26" s="1"/>
      <c r="P26" s="1"/>
      <c r="Q26" s="1"/>
      <c r="R26" s="1"/>
      <c r="S26" s="1"/>
      <c r="T26" s="1"/>
      <c r="U26" s="1"/>
      <c r="V26" s="1"/>
      <c r="W26" s="1"/>
      <c r="X26" s="1"/>
      <c r="Y26" s="1"/>
      <c r="Z26" s="1"/>
    </row>
    <row r="27" ht="15.0" customHeight="1">
      <c r="A27" s="5" t="str">
        <f t="shared" si="1"/>
        <v>ASHRAE 62.1-1999Public SpacesCorridors and utilities</v>
      </c>
      <c r="B27" s="20" t="s">
        <v>56</v>
      </c>
      <c r="C27" s="21" t="s">
        <v>153</v>
      </c>
      <c r="D27" s="21" t="s">
        <v>154</v>
      </c>
      <c r="E27" s="21">
        <v>0.0</v>
      </c>
      <c r="F27" s="21"/>
      <c r="G27" s="1"/>
      <c r="H27" s="1"/>
      <c r="I27" s="1"/>
      <c r="J27" s="1"/>
      <c r="K27" s="1"/>
      <c r="L27" s="1"/>
      <c r="M27" s="1"/>
      <c r="N27" s="1"/>
      <c r="O27" s="1"/>
      <c r="P27" s="1"/>
      <c r="Q27" s="1"/>
      <c r="R27" s="1"/>
      <c r="S27" s="1"/>
      <c r="T27" s="1"/>
      <c r="U27" s="1"/>
      <c r="V27" s="1"/>
      <c r="W27" s="1"/>
      <c r="X27" s="1"/>
      <c r="Y27" s="1"/>
      <c r="Z27" s="1"/>
    </row>
    <row r="28" ht="15.0" customHeight="1">
      <c r="A28" s="5" t="str">
        <f t="shared" si="1"/>
        <v>ASHRAE 62.1-1999Public SpacesPublic restrooms</v>
      </c>
      <c r="B28" s="16" t="s">
        <v>56</v>
      </c>
      <c r="C28" s="18" t="s">
        <v>153</v>
      </c>
      <c r="D28" s="18" t="s">
        <v>155</v>
      </c>
      <c r="E28" s="18">
        <v>0.0</v>
      </c>
      <c r="F28" s="18" t="s">
        <v>156</v>
      </c>
      <c r="G28" s="1"/>
      <c r="H28" s="1"/>
      <c r="I28" s="1"/>
      <c r="J28" s="1"/>
      <c r="K28" s="1"/>
      <c r="L28" s="1"/>
      <c r="M28" s="1"/>
      <c r="N28" s="1"/>
      <c r="O28" s="1"/>
      <c r="P28" s="1"/>
      <c r="Q28" s="1"/>
      <c r="R28" s="1"/>
      <c r="S28" s="1"/>
      <c r="T28" s="1"/>
      <c r="U28" s="1"/>
      <c r="V28" s="1"/>
      <c r="W28" s="1"/>
      <c r="X28" s="1"/>
      <c r="Y28" s="1"/>
      <c r="Z28" s="1"/>
    </row>
    <row r="29" ht="15.0" customHeight="1">
      <c r="A29" s="5" t="str">
        <f t="shared" si="1"/>
        <v>ASHRAE 62.1-1999Public SpacesLocker and dressing rooms</v>
      </c>
      <c r="B29" s="20" t="s">
        <v>56</v>
      </c>
      <c r="C29" s="21" t="s">
        <v>153</v>
      </c>
      <c r="D29" s="21" t="s">
        <v>158</v>
      </c>
      <c r="E29" s="21">
        <v>0.0</v>
      </c>
      <c r="F29" s="21"/>
      <c r="G29" s="1"/>
      <c r="H29" s="1"/>
      <c r="I29" s="1"/>
      <c r="J29" s="1"/>
      <c r="K29" s="1"/>
      <c r="L29" s="1"/>
      <c r="M29" s="1"/>
      <c r="N29" s="1"/>
      <c r="O29" s="1"/>
      <c r="P29" s="1"/>
      <c r="Q29" s="1"/>
      <c r="R29" s="1"/>
      <c r="S29" s="1"/>
      <c r="T29" s="1"/>
      <c r="U29" s="1"/>
      <c r="V29" s="1"/>
      <c r="W29" s="1"/>
      <c r="X29" s="1"/>
      <c r="Y29" s="1"/>
      <c r="Z29" s="1"/>
    </row>
    <row r="30" ht="15.0" customHeight="1">
      <c r="A30" s="5" t="str">
        <f t="shared" si="1"/>
        <v>ASHRAE 62.1-1999Public SpacesSmoking lounge</v>
      </c>
      <c r="B30" s="16" t="s">
        <v>56</v>
      </c>
      <c r="C30" s="18" t="s">
        <v>153</v>
      </c>
      <c r="D30" s="18" t="s">
        <v>163</v>
      </c>
      <c r="E30" s="18">
        <v>70.0</v>
      </c>
      <c r="F30" s="18"/>
      <c r="G30" s="1"/>
      <c r="H30" s="1"/>
      <c r="I30" s="1"/>
      <c r="J30" s="1"/>
      <c r="K30" s="1"/>
      <c r="L30" s="1"/>
      <c r="M30" s="1"/>
      <c r="N30" s="1"/>
      <c r="O30" s="1"/>
      <c r="P30" s="1"/>
      <c r="Q30" s="1"/>
      <c r="R30" s="1"/>
      <c r="S30" s="1"/>
      <c r="T30" s="1"/>
      <c r="U30" s="1"/>
      <c r="V30" s="1"/>
      <c r="W30" s="1"/>
      <c r="X30" s="1"/>
      <c r="Y30" s="1"/>
      <c r="Z30" s="1"/>
    </row>
    <row r="31" ht="15.0" customHeight="1">
      <c r="A31" s="5" t="str">
        <f t="shared" si="1"/>
        <v>ASHRAE 62.1-1999Public SpacesElevators</v>
      </c>
      <c r="B31" s="20" t="s">
        <v>56</v>
      </c>
      <c r="C31" s="21" t="s">
        <v>153</v>
      </c>
      <c r="D31" s="21" t="s">
        <v>165</v>
      </c>
      <c r="E31" s="21">
        <v>0.0</v>
      </c>
      <c r="F31" s="21"/>
      <c r="G31" s="1"/>
      <c r="H31" s="1"/>
      <c r="I31" s="1"/>
      <c r="J31" s="1"/>
      <c r="K31" s="1"/>
      <c r="L31" s="1"/>
      <c r="M31" s="1"/>
      <c r="N31" s="1"/>
      <c r="O31" s="1"/>
      <c r="P31" s="1"/>
      <c r="Q31" s="1"/>
      <c r="R31" s="1"/>
      <c r="S31" s="1"/>
      <c r="T31" s="1"/>
      <c r="U31" s="1"/>
      <c r="V31" s="1"/>
      <c r="W31" s="1"/>
      <c r="X31" s="1"/>
      <c r="Y31" s="1"/>
      <c r="Z31" s="1"/>
    </row>
    <row r="32" ht="15.0" customHeight="1">
      <c r="A32" s="5" t="str">
        <f t="shared" si="1"/>
        <v>ASHRAE 62.1-1999Retail Stores, Sales Floors, and Show Room FloorsBasement and street</v>
      </c>
      <c r="B32" s="16" t="s">
        <v>56</v>
      </c>
      <c r="C32" s="18" t="s">
        <v>167</v>
      </c>
      <c r="D32" s="18" t="s">
        <v>168</v>
      </c>
      <c r="E32" s="18">
        <v>30.0</v>
      </c>
      <c r="F32" s="18"/>
      <c r="G32" s="1"/>
      <c r="H32" s="1"/>
      <c r="I32" s="1"/>
      <c r="J32" s="1"/>
      <c r="K32" s="1"/>
      <c r="L32" s="1"/>
      <c r="M32" s="1"/>
      <c r="N32" s="1"/>
      <c r="O32" s="1"/>
      <c r="P32" s="1"/>
      <c r="Q32" s="1"/>
      <c r="R32" s="1"/>
      <c r="S32" s="1"/>
      <c r="T32" s="1"/>
      <c r="U32" s="1"/>
      <c r="V32" s="1"/>
      <c r="W32" s="1"/>
      <c r="X32" s="1"/>
      <c r="Y32" s="1"/>
      <c r="Z32" s="1"/>
    </row>
    <row r="33" ht="15.0" customHeight="1">
      <c r="A33" s="5" t="str">
        <f t="shared" si="1"/>
        <v>ASHRAE 62.1-1999Retail Stores, Sales Floors, and Show Room FloorsUpper floors</v>
      </c>
      <c r="B33" s="20" t="s">
        <v>56</v>
      </c>
      <c r="C33" s="21" t="s">
        <v>167</v>
      </c>
      <c r="D33" s="21" t="s">
        <v>175</v>
      </c>
      <c r="E33" s="21">
        <v>20.0</v>
      </c>
      <c r="F33" s="21"/>
      <c r="G33" s="1"/>
      <c r="H33" s="1"/>
      <c r="I33" s="1"/>
      <c r="J33" s="1"/>
      <c r="K33" s="1"/>
      <c r="L33" s="1"/>
      <c r="M33" s="1"/>
      <c r="N33" s="1"/>
      <c r="O33" s="1"/>
      <c r="P33" s="1"/>
      <c r="Q33" s="1"/>
      <c r="R33" s="1"/>
      <c r="S33" s="1"/>
      <c r="T33" s="1"/>
      <c r="U33" s="1"/>
      <c r="V33" s="1"/>
      <c r="W33" s="1"/>
      <c r="X33" s="1"/>
      <c r="Y33" s="1"/>
      <c r="Z33" s="1"/>
    </row>
    <row r="34" ht="15.0" customHeight="1">
      <c r="A34" s="5" t="str">
        <f t="shared" si="1"/>
        <v>ASHRAE 62.1-1999Retail Stores, Sales Floors, and Show Room FloorsStorage rooms</v>
      </c>
      <c r="B34" s="16" t="s">
        <v>56</v>
      </c>
      <c r="C34" s="18" t="s">
        <v>167</v>
      </c>
      <c r="D34" s="18" t="s">
        <v>178</v>
      </c>
      <c r="E34" s="18">
        <v>15.0</v>
      </c>
      <c r="F34" s="18"/>
      <c r="G34" s="1"/>
      <c r="H34" s="1"/>
      <c r="I34" s="1"/>
      <c r="J34" s="1"/>
      <c r="K34" s="1"/>
      <c r="L34" s="1"/>
      <c r="M34" s="1"/>
      <c r="N34" s="1"/>
      <c r="O34" s="1"/>
      <c r="P34" s="1"/>
      <c r="Q34" s="1"/>
      <c r="R34" s="1"/>
      <c r="S34" s="1"/>
      <c r="T34" s="1"/>
      <c r="U34" s="1"/>
      <c r="V34" s="1"/>
      <c r="W34" s="1"/>
      <c r="X34" s="1"/>
      <c r="Y34" s="1"/>
      <c r="Z34" s="1"/>
    </row>
    <row r="35" ht="15.0" customHeight="1">
      <c r="A35" s="5" t="str">
        <f t="shared" si="1"/>
        <v>ASHRAE 62.1-1999Retail Stores, Sales Floors, and Show Room FloorsDressing rooms</v>
      </c>
      <c r="B35" s="20" t="s">
        <v>56</v>
      </c>
      <c r="C35" s="21" t="s">
        <v>167</v>
      </c>
      <c r="D35" s="21" t="s">
        <v>186</v>
      </c>
      <c r="E35" s="21">
        <v>0.0</v>
      </c>
      <c r="F35" s="21"/>
      <c r="G35" s="1"/>
      <c r="H35" s="1"/>
      <c r="I35" s="1"/>
      <c r="J35" s="1"/>
      <c r="K35" s="1"/>
      <c r="L35" s="1"/>
      <c r="M35" s="1"/>
      <c r="N35" s="1"/>
      <c r="O35" s="1"/>
      <c r="P35" s="1"/>
      <c r="Q35" s="1"/>
      <c r="R35" s="1"/>
      <c r="S35" s="1"/>
      <c r="T35" s="1"/>
      <c r="U35" s="1"/>
      <c r="V35" s="1"/>
      <c r="W35" s="1"/>
      <c r="X35" s="1"/>
      <c r="Y35" s="1"/>
      <c r="Z35" s="1"/>
    </row>
    <row r="36" ht="15.0" customHeight="1">
      <c r="A36" s="5" t="str">
        <f t="shared" si="1"/>
        <v>ASHRAE 62.1-1999Retail Stores, Sales Floors, and Show Room FloorsMalls and arcades</v>
      </c>
      <c r="B36" s="16" t="s">
        <v>56</v>
      </c>
      <c r="C36" s="18" t="s">
        <v>167</v>
      </c>
      <c r="D36" s="18" t="s">
        <v>197</v>
      </c>
      <c r="E36" s="18">
        <v>20.0</v>
      </c>
      <c r="F36" s="18"/>
      <c r="G36" s="1"/>
      <c r="H36" s="1"/>
      <c r="I36" s="1"/>
      <c r="J36" s="1"/>
      <c r="K36" s="1"/>
      <c r="L36" s="1"/>
      <c r="M36" s="1"/>
      <c r="N36" s="1"/>
      <c r="O36" s="1"/>
      <c r="P36" s="1"/>
      <c r="Q36" s="1"/>
      <c r="R36" s="1"/>
      <c r="S36" s="1"/>
      <c r="T36" s="1"/>
      <c r="U36" s="1"/>
      <c r="V36" s="1"/>
      <c r="W36" s="1"/>
      <c r="X36" s="1"/>
      <c r="Y36" s="1"/>
      <c r="Z36" s="1"/>
    </row>
    <row r="37" ht="15.0" customHeight="1">
      <c r="A37" s="5" t="str">
        <f t="shared" si="1"/>
        <v>ASHRAE 62.1-1999Retail Stores, Sales Floors, and Show Room FloorsShipping and receiving</v>
      </c>
      <c r="B37" s="20" t="s">
        <v>56</v>
      </c>
      <c r="C37" s="21" t="s">
        <v>167</v>
      </c>
      <c r="D37" s="21" t="s">
        <v>200</v>
      </c>
      <c r="E37" s="21">
        <v>10.0</v>
      </c>
      <c r="F37" s="21"/>
      <c r="G37" s="1"/>
      <c r="H37" s="1"/>
      <c r="I37" s="1"/>
      <c r="J37" s="1"/>
      <c r="K37" s="1"/>
      <c r="L37" s="1"/>
      <c r="M37" s="1"/>
      <c r="N37" s="1"/>
      <c r="O37" s="1"/>
      <c r="P37" s="1"/>
      <c r="Q37" s="1"/>
      <c r="R37" s="1"/>
      <c r="S37" s="1"/>
      <c r="T37" s="1"/>
      <c r="U37" s="1"/>
      <c r="V37" s="1"/>
      <c r="W37" s="1"/>
      <c r="X37" s="1"/>
      <c r="Y37" s="1"/>
      <c r="Z37" s="1"/>
    </row>
    <row r="38" ht="15.0" customHeight="1">
      <c r="A38" s="5" t="str">
        <f t="shared" si="1"/>
        <v>ASHRAE 62.1-1999Retail Stores, Sales Floors, and Show Room FloorsWarehouses</v>
      </c>
      <c r="B38" s="16" t="s">
        <v>56</v>
      </c>
      <c r="C38" s="18" t="s">
        <v>167</v>
      </c>
      <c r="D38" s="18" t="s">
        <v>214</v>
      </c>
      <c r="E38" s="18">
        <v>5.0</v>
      </c>
      <c r="F38" s="18"/>
      <c r="G38" s="1"/>
      <c r="H38" s="1"/>
      <c r="I38" s="1"/>
      <c r="J38" s="1"/>
      <c r="K38" s="1"/>
      <c r="L38" s="1"/>
      <c r="M38" s="1"/>
      <c r="N38" s="1"/>
      <c r="O38" s="1"/>
      <c r="P38" s="1"/>
      <c r="Q38" s="1"/>
      <c r="R38" s="1"/>
      <c r="S38" s="1"/>
      <c r="T38" s="1"/>
      <c r="U38" s="1"/>
      <c r="V38" s="1"/>
      <c r="W38" s="1"/>
      <c r="X38" s="1"/>
      <c r="Y38" s="1"/>
      <c r="Z38" s="1"/>
    </row>
    <row r="39" ht="15.0" customHeight="1">
      <c r="A39" s="5" t="str">
        <f t="shared" si="1"/>
        <v>ASHRAE 62.1-1999Retail Stores, Sales Floors, and Show Room FloorsSmoking lounge</v>
      </c>
      <c r="B39" s="20" t="s">
        <v>56</v>
      </c>
      <c r="C39" s="21" t="s">
        <v>167</v>
      </c>
      <c r="D39" s="21" t="s">
        <v>163</v>
      </c>
      <c r="E39" s="21">
        <v>70.0</v>
      </c>
      <c r="F39" s="21"/>
      <c r="G39" s="1"/>
      <c r="H39" s="1"/>
      <c r="I39" s="1"/>
      <c r="J39" s="1"/>
      <c r="K39" s="1"/>
      <c r="L39" s="1"/>
      <c r="M39" s="1"/>
      <c r="N39" s="1"/>
      <c r="O39" s="1"/>
      <c r="P39" s="1"/>
      <c r="Q39" s="1"/>
      <c r="R39" s="1"/>
      <c r="S39" s="1"/>
      <c r="T39" s="1"/>
      <c r="U39" s="1"/>
      <c r="V39" s="1"/>
      <c r="W39" s="1"/>
      <c r="X39" s="1"/>
      <c r="Y39" s="1"/>
      <c r="Z39" s="1"/>
    </row>
    <row r="40" ht="15.0" customHeight="1">
      <c r="A40" s="5" t="str">
        <f t="shared" si="1"/>
        <v>ASHRAE 62.1-1999Specialty ShopsBarber</v>
      </c>
      <c r="B40" s="16" t="s">
        <v>56</v>
      </c>
      <c r="C40" s="18" t="s">
        <v>218</v>
      </c>
      <c r="D40" s="18" t="s">
        <v>220</v>
      </c>
      <c r="E40" s="18">
        <v>25.0</v>
      </c>
      <c r="F40" s="18"/>
      <c r="G40" s="1"/>
      <c r="H40" s="1"/>
      <c r="I40" s="1"/>
      <c r="J40" s="1"/>
      <c r="K40" s="1"/>
      <c r="L40" s="1"/>
      <c r="M40" s="1"/>
      <c r="N40" s="1"/>
      <c r="O40" s="1"/>
      <c r="P40" s="1"/>
      <c r="Q40" s="1"/>
      <c r="R40" s="1"/>
      <c r="S40" s="1"/>
      <c r="T40" s="1"/>
      <c r="U40" s="1"/>
      <c r="V40" s="1"/>
      <c r="W40" s="1"/>
      <c r="X40" s="1"/>
      <c r="Y40" s="1"/>
      <c r="Z40" s="1"/>
    </row>
    <row r="41" ht="15.0" customHeight="1">
      <c r="A41" s="5" t="str">
        <f t="shared" si="1"/>
        <v>ASHRAE 62.1-1999Specialty ShopsBeauty</v>
      </c>
      <c r="B41" s="20" t="s">
        <v>56</v>
      </c>
      <c r="C41" s="21" t="s">
        <v>218</v>
      </c>
      <c r="D41" s="21" t="s">
        <v>222</v>
      </c>
      <c r="E41" s="21">
        <v>25.0</v>
      </c>
      <c r="F41" s="21"/>
      <c r="G41" s="1"/>
      <c r="H41" s="1"/>
      <c r="I41" s="1"/>
      <c r="J41" s="1"/>
      <c r="K41" s="1"/>
      <c r="L41" s="1"/>
      <c r="M41" s="1"/>
      <c r="N41" s="1"/>
      <c r="O41" s="1"/>
      <c r="P41" s="1"/>
      <c r="Q41" s="1"/>
      <c r="R41" s="1"/>
      <c r="S41" s="1"/>
      <c r="T41" s="1"/>
      <c r="U41" s="1"/>
      <c r="V41" s="1"/>
      <c r="W41" s="1"/>
      <c r="X41" s="1"/>
      <c r="Y41" s="1"/>
      <c r="Z41" s="1"/>
    </row>
    <row r="42" ht="15.0" customHeight="1">
      <c r="A42" s="5" t="str">
        <f t="shared" si="1"/>
        <v>ASHRAE 62.1-1999Specialty ShopsReducing salons</v>
      </c>
      <c r="B42" s="16" t="s">
        <v>56</v>
      </c>
      <c r="C42" s="18" t="s">
        <v>218</v>
      </c>
      <c r="D42" s="18" t="s">
        <v>223</v>
      </c>
      <c r="E42" s="18">
        <v>20.0</v>
      </c>
      <c r="F42" s="18"/>
      <c r="G42" s="1"/>
      <c r="H42" s="1"/>
      <c r="I42" s="1"/>
      <c r="J42" s="1"/>
      <c r="K42" s="1"/>
      <c r="L42" s="1"/>
      <c r="M42" s="1"/>
      <c r="N42" s="1"/>
      <c r="O42" s="1"/>
      <c r="P42" s="1"/>
      <c r="Q42" s="1"/>
      <c r="R42" s="1"/>
      <c r="S42" s="1"/>
      <c r="T42" s="1"/>
      <c r="U42" s="1"/>
      <c r="V42" s="1"/>
      <c r="W42" s="1"/>
      <c r="X42" s="1"/>
      <c r="Y42" s="1"/>
      <c r="Z42" s="1"/>
    </row>
    <row r="43" ht="15.0" customHeight="1">
      <c r="A43" s="5" t="str">
        <f t="shared" si="1"/>
        <v>ASHRAE 62.1-1999Specialty ShopsFlorists</v>
      </c>
      <c r="B43" s="20" t="s">
        <v>56</v>
      </c>
      <c r="C43" s="21" t="s">
        <v>218</v>
      </c>
      <c r="D43" s="21" t="s">
        <v>230</v>
      </c>
      <c r="E43" s="21">
        <v>8.0</v>
      </c>
      <c r="F43" s="21"/>
      <c r="G43" s="1"/>
      <c r="H43" s="1"/>
      <c r="I43" s="1"/>
      <c r="J43" s="1"/>
      <c r="K43" s="1"/>
      <c r="L43" s="1"/>
      <c r="M43" s="1"/>
      <c r="N43" s="1"/>
      <c r="O43" s="1"/>
      <c r="P43" s="1"/>
      <c r="Q43" s="1"/>
      <c r="R43" s="1"/>
      <c r="S43" s="1"/>
      <c r="T43" s="1"/>
      <c r="U43" s="1"/>
      <c r="V43" s="1"/>
      <c r="W43" s="1"/>
      <c r="X43" s="1"/>
      <c r="Y43" s="1"/>
      <c r="Z43" s="1"/>
    </row>
    <row r="44" ht="15.0" customHeight="1">
      <c r="A44" s="5" t="str">
        <f t="shared" si="1"/>
        <v>ASHRAE 62.1-1999Specialty ShopsClothiers, furniture</v>
      </c>
      <c r="B44" s="16" t="s">
        <v>56</v>
      </c>
      <c r="C44" s="18" t="s">
        <v>218</v>
      </c>
      <c r="D44" s="18" t="s">
        <v>235</v>
      </c>
      <c r="E44" s="18">
        <v>0.0</v>
      </c>
      <c r="F44" s="18"/>
      <c r="G44" s="1"/>
      <c r="H44" s="1"/>
      <c r="I44" s="1"/>
      <c r="J44" s="1"/>
      <c r="K44" s="1"/>
      <c r="L44" s="1"/>
      <c r="M44" s="1"/>
      <c r="N44" s="1"/>
      <c r="O44" s="1"/>
      <c r="P44" s="1"/>
      <c r="Q44" s="1"/>
      <c r="R44" s="1"/>
      <c r="S44" s="1"/>
      <c r="T44" s="1"/>
      <c r="U44" s="1"/>
      <c r="V44" s="1"/>
      <c r="W44" s="1"/>
      <c r="X44" s="1"/>
      <c r="Y44" s="1"/>
      <c r="Z44" s="1"/>
    </row>
    <row r="45" ht="15.0" customHeight="1">
      <c r="A45" s="5" t="str">
        <f t="shared" si="1"/>
        <v>ASHRAE 62.1-1999Specialty ShopsHardware, drugs, fabric</v>
      </c>
      <c r="B45" s="20" t="s">
        <v>56</v>
      </c>
      <c r="C45" s="21" t="s">
        <v>218</v>
      </c>
      <c r="D45" s="21" t="s">
        <v>240</v>
      </c>
      <c r="E45" s="21">
        <v>8.0</v>
      </c>
      <c r="F45" s="21"/>
      <c r="G45" s="1"/>
      <c r="H45" s="1"/>
      <c r="I45" s="1"/>
      <c r="J45" s="1"/>
      <c r="K45" s="1"/>
      <c r="L45" s="1"/>
      <c r="M45" s="1"/>
      <c r="N45" s="1"/>
      <c r="O45" s="1"/>
      <c r="P45" s="1"/>
      <c r="Q45" s="1"/>
      <c r="R45" s="1"/>
      <c r="S45" s="1"/>
      <c r="T45" s="1"/>
      <c r="U45" s="1"/>
      <c r="V45" s="1"/>
      <c r="W45" s="1"/>
      <c r="X45" s="1"/>
      <c r="Y45" s="1"/>
      <c r="Z45" s="1"/>
    </row>
    <row r="46" ht="15.0" customHeight="1">
      <c r="A46" s="5" t="str">
        <f t="shared" si="1"/>
        <v>ASHRAE 62.1-1999Specialty ShopsSupermarket</v>
      </c>
      <c r="B46" s="16" t="s">
        <v>56</v>
      </c>
      <c r="C46" s="18" t="s">
        <v>218</v>
      </c>
      <c r="D46" s="18" t="s">
        <v>241</v>
      </c>
      <c r="E46" s="18">
        <v>8.0</v>
      </c>
      <c r="F46" s="18"/>
      <c r="G46" s="1"/>
      <c r="H46" s="1"/>
      <c r="I46" s="1"/>
      <c r="J46" s="1"/>
      <c r="K46" s="1"/>
      <c r="L46" s="1"/>
      <c r="M46" s="1"/>
      <c r="N46" s="1"/>
      <c r="O46" s="1"/>
      <c r="P46" s="1"/>
      <c r="Q46" s="1"/>
      <c r="R46" s="1"/>
      <c r="S46" s="1"/>
      <c r="T46" s="1"/>
      <c r="U46" s="1"/>
      <c r="V46" s="1"/>
      <c r="W46" s="1"/>
      <c r="X46" s="1"/>
      <c r="Y46" s="1"/>
      <c r="Z46" s="1"/>
    </row>
    <row r="47" ht="15.0" customHeight="1">
      <c r="A47" s="5" t="str">
        <f t="shared" si="1"/>
        <v>ASHRAE 62.1-1999Specialty ShopsPet shops</v>
      </c>
      <c r="B47" s="20" t="s">
        <v>56</v>
      </c>
      <c r="C47" s="21" t="s">
        <v>218</v>
      </c>
      <c r="D47" s="21" t="s">
        <v>243</v>
      </c>
      <c r="E47" s="21">
        <v>0.0</v>
      </c>
      <c r="F47" s="21"/>
      <c r="G47" s="1"/>
      <c r="H47" s="1"/>
      <c r="I47" s="1"/>
      <c r="J47" s="1"/>
      <c r="K47" s="1"/>
      <c r="L47" s="1"/>
      <c r="M47" s="1"/>
      <c r="N47" s="1"/>
      <c r="O47" s="1"/>
      <c r="P47" s="1"/>
      <c r="Q47" s="1"/>
      <c r="R47" s="1"/>
      <c r="S47" s="1"/>
      <c r="T47" s="1"/>
      <c r="U47" s="1"/>
      <c r="V47" s="1"/>
      <c r="W47" s="1"/>
      <c r="X47" s="1"/>
      <c r="Y47" s="1"/>
      <c r="Z47" s="1"/>
    </row>
    <row r="48" ht="15.0" customHeight="1">
      <c r="A48" s="5" t="str">
        <f t="shared" si="1"/>
        <v>ASHRAE 62.1-1999Sports and AmusementSpectator areas</v>
      </c>
      <c r="B48" s="16" t="s">
        <v>56</v>
      </c>
      <c r="C48" s="18" t="s">
        <v>246</v>
      </c>
      <c r="D48" s="18" t="s">
        <v>247</v>
      </c>
      <c r="E48" s="18">
        <v>150.0</v>
      </c>
      <c r="F48" s="18"/>
      <c r="G48" s="1"/>
      <c r="H48" s="1"/>
      <c r="I48" s="1"/>
      <c r="J48" s="1"/>
      <c r="K48" s="1"/>
      <c r="L48" s="1"/>
      <c r="M48" s="1"/>
      <c r="N48" s="1"/>
      <c r="O48" s="1"/>
      <c r="P48" s="1"/>
      <c r="Q48" s="1"/>
      <c r="R48" s="1"/>
      <c r="S48" s="1"/>
      <c r="T48" s="1"/>
      <c r="U48" s="1"/>
      <c r="V48" s="1"/>
      <c r="W48" s="1"/>
      <c r="X48" s="1"/>
      <c r="Y48" s="1"/>
      <c r="Z48" s="1"/>
    </row>
    <row r="49" ht="15.0" customHeight="1">
      <c r="A49" s="5" t="str">
        <f t="shared" si="1"/>
        <v>ASHRAE 62.1-1999Sports and AmusementGame rooms</v>
      </c>
      <c r="B49" s="20" t="s">
        <v>56</v>
      </c>
      <c r="C49" s="21" t="s">
        <v>246</v>
      </c>
      <c r="D49" s="21" t="s">
        <v>248</v>
      </c>
      <c r="E49" s="21">
        <v>70.0</v>
      </c>
      <c r="F49" s="21"/>
      <c r="G49" s="1"/>
      <c r="H49" s="1"/>
      <c r="I49" s="1"/>
      <c r="J49" s="1"/>
      <c r="K49" s="1"/>
      <c r="L49" s="1"/>
      <c r="M49" s="1"/>
      <c r="N49" s="1"/>
      <c r="O49" s="1"/>
      <c r="P49" s="1"/>
      <c r="Q49" s="1"/>
      <c r="R49" s="1"/>
      <c r="S49" s="1"/>
      <c r="T49" s="1"/>
      <c r="U49" s="1"/>
      <c r="V49" s="1"/>
      <c r="W49" s="1"/>
      <c r="X49" s="1"/>
      <c r="Y49" s="1"/>
      <c r="Z49" s="1"/>
    </row>
    <row r="50" ht="15.0" customHeight="1">
      <c r="A50" s="5" t="str">
        <f t="shared" si="1"/>
        <v>ASHRAE 62.1-1999Sports and AmusementIce arenas (playing areas)</v>
      </c>
      <c r="B50" s="16" t="s">
        <v>56</v>
      </c>
      <c r="C50" s="18" t="s">
        <v>246</v>
      </c>
      <c r="D50" s="18" t="s">
        <v>254</v>
      </c>
      <c r="E50" s="18">
        <v>0.0</v>
      </c>
      <c r="F50" s="18" t="s">
        <v>256</v>
      </c>
      <c r="G50" s="1"/>
      <c r="H50" s="1"/>
      <c r="I50" s="1"/>
      <c r="J50" s="1"/>
      <c r="K50" s="1"/>
      <c r="L50" s="1"/>
      <c r="M50" s="1"/>
      <c r="N50" s="1"/>
      <c r="O50" s="1"/>
      <c r="P50" s="1"/>
      <c r="Q50" s="1"/>
      <c r="R50" s="1"/>
      <c r="S50" s="1"/>
      <c r="T50" s="1"/>
      <c r="U50" s="1"/>
      <c r="V50" s="1"/>
      <c r="W50" s="1"/>
      <c r="X50" s="1"/>
      <c r="Y50" s="1"/>
      <c r="Z50" s="1"/>
    </row>
    <row r="51" ht="15.0" customHeight="1">
      <c r="A51" s="5" t="str">
        <f t="shared" si="1"/>
        <v>ASHRAE 62.1-1999Sports and AmusementSwimming pools (pool and deck areas)</v>
      </c>
      <c r="B51" s="20" t="s">
        <v>56</v>
      </c>
      <c r="C51" s="21" t="s">
        <v>246</v>
      </c>
      <c r="D51" s="21" t="s">
        <v>271</v>
      </c>
      <c r="E51" s="21">
        <v>0.0</v>
      </c>
      <c r="F51" s="21" t="s">
        <v>273</v>
      </c>
      <c r="G51" s="1"/>
      <c r="H51" s="1"/>
      <c r="I51" s="1"/>
      <c r="J51" s="1"/>
      <c r="K51" s="1"/>
      <c r="L51" s="1"/>
      <c r="M51" s="1"/>
      <c r="N51" s="1"/>
      <c r="O51" s="1"/>
      <c r="P51" s="1"/>
      <c r="Q51" s="1"/>
      <c r="R51" s="1"/>
      <c r="S51" s="1"/>
      <c r="T51" s="1"/>
      <c r="U51" s="1"/>
      <c r="V51" s="1"/>
      <c r="W51" s="1"/>
      <c r="X51" s="1"/>
      <c r="Y51" s="1"/>
      <c r="Z51" s="1"/>
    </row>
    <row r="52" ht="15.0" customHeight="1">
      <c r="A52" s="5" t="str">
        <f t="shared" si="1"/>
        <v>ASHRAE 62.1-1999Sports and AmusementPlaying floors (gymnasium)</v>
      </c>
      <c r="B52" s="16" t="s">
        <v>56</v>
      </c>
      <c r="C52" s="18" t="s">
        <v>246</v>
      </c>
      <c r="D52" s="18" t="s">
        <v>280</v>
      </c>
      <c r="E52" s="18">
        <v>30.0</v>
      </c>
      <c r="F52" s="18"/>
      <c r="G52" s="1"/>
      <c r="H52" s="1"/>
      <c r="I52" s="1"/>
      <c r="J52" s="1"/>
      <c r="K52" s="1"/>
      <c r="L52" s="1"/>
      <c r="M52" s="1"/>
      <c r="N52" s="1"/>
      <c r="O52" s="1"/>
      <c r="P52" s="1"/>
      <c r="Q52" s="1"/>
      <c r="R52" s="1"/>
      <c r="S52" s="1"/>
      <c r="T52" s="1"/>
      <c r="U52" s="1"/>
      <c r="V52" s="1"/>
      <c r="W52" s="1"/>
      <c r="X52" s="1"/>
      <c r="Y52" s="1"/>
      <c r="Z52" s="1"/>
    </row>
    <row r="53" ht="15.0" customHeight="1">
      <c r="A53" s="5" t="str">
        <f t="shared" si="1"/>
        <v>ASHRAE 62.1-1999Sports and AmusementBallrooms and discos</v>
      </c>
      <c r="B53" s="20" t="s">
        <v>56</v>
      </c>
      <c r="C53" s="21" t="s">
        <v>246</v>
      </c>
      <c r="D53" s="21" t="s">
        <v>285</v>
      </c>
      <c r="E53" s="21">
        <v>100.0</v>
      </c>
      <c r="F53" s="21"/>
      <c r="G53" s="1"/>
      <c r="H53" s="1"/>
      <c r="I53" s="1"/>
      <c r="J53" s="1"/>
      <c r="K53" s="1"/>
      <c r="L53" s="1"/>
      <c r="M53" s="1"/>
      <c r="N53" s="1"/>
      <c r="O53" s="1"/>
      <c r="P53" s="1"/>
      <c r="Q53" s="1"/>
      <c r="R53" s="1"/>
      <c r="S53" s="1"/>
      <c r="T53" s="1"/>
      <c r="U53" s="1"/>
      <c r="V53" s="1"/>
      <c r="W53" s="1"/>
      <c r="X53" s="1"/>
      <c r="Y53" s="1"/>
      <c r="Z53" s="1"/>
    </row>
    <row r="54" ht="15.0" customHeight="1">
      <c r="A54" s="5" t="str">
        <f t="shared" si="1"/>
        <v>ASHRAE 62.1-1999Sports and AmusementBowling alleys (seating areas)</v>
      </c>
      <c r="B54" s="16" t="s">
        <v>56</v>
      </c>
      <c r="C54" s="18" t="s">
        <v>246</v>
      </c>
      <c r="D54" s="18" t="s">
        <v>293</v>
      </c>
      <c r="E54" s="18">
        <v>70.0</v>
      </c>
      <c r="F54" s="18"/>
      <c r="G54" s="1"/>
      <c r="H54" s="1"/>
      <c r="I54" s="1"/>
      <c r="J54" s="1"/>
      <c r="K54" s="1"/>
      <c r="L54" s="1"/>
      <c r="M54" s="1"/>
      <c r="N54" s="1"/>
      <c r="O54" s="1"/>
      <c r="P54" s="1"/>
      <c r="Q54" s="1"/>
      <c r="R54" s="1"/>
      <c r="S54" s="1"/>
      <c r="T54" s="1"/>
      <c r="U54" s="1"/>
      <c r="V54" s="1"/>
      <c r="W54" s="1"/>
      <c r="X54" s="1"/>
      <c r="Y54" s="1"/>
      <c r="Z54" s="1"/>
    </row>
    <row r="55" ht="15.0" customHeight="1">
      <c r="A55" s="5" t="str">
        <f t="shared" si="1"/>
        <v>ASHRAE 62.1-1999TheatersTicket booths</v>
      </c>
      <c r="B55" s="20" t="s">
        <v>56</v>
      </c>
      <c r="C55" s="21" t="s">
        <v>400</v>
      </c>
      <c r="D55" s="21" t="s">
        <v>401</v>
      </c>
      <c r="E55" s="21">
        <v>60.0</v>
      </c>
      <c r="F55" s="21"/>
      <c r="G55" s="1"/>
      <c r="H55" s="1"/>
      <c r="I55" s="1"/>
      <c r="J55" s="1"/>
      <c r="K55" s="1"/>
      <c r="L55" s="1"/>
      <c r="M55" s="1"/>
      <c r="N55" s="1"/>
      <c r="O55" s="1"/>
      <c r="P55" s="1"/>
      <c r="Q55" s="1"/>
      <c r="R55" s="1"/>
      <c r="S55" s="1"/>
      <c r="T55" s="1"/>
      <c r="U55" s="1"/>
      <c r="V55" s="1"/>
      <c r="W55" s="1"/>
      <c r="X55" s="1"/>
      <c r="Y55" s="1"/>
      <c r="Z55" s="1"/>
    </row>
    <row r="56" ht="15.0" customHeight="1">
      <c r="A56" s="5" t="str">
        <f t="shared" si="1"/>
        <v>ASHRAE 62.1-1999TheatersLobbies</v>
      </c>
      <c r="B56" s="16" t="s">
        <v>56</v>
      </c>
      <c r="C56" s="18" t="s">
        <v>400</v>
      </c>
      <c r="D56" s="18" t="s">
        <v>129</v>
      </c>
      <c r="E56" s="18">
        <v>150.0</v>
      </c>
      <c r="F56" s="18"/>
      <c r="G56" s="1"/>
      <c r="H56" s="1"/>
      <c r="I56" s="1"/>
      <c r="J56" s="1"/>
      <c r="K56" s="1"/>
      <c r="L56" s="1"/>
      <c r="M56" s="1"/>
      <c r="N56" s="1"/>
      <c r="O56" s="1"/>
      <c r="P56" s="1"/>
      <c r="Q56" s="1"/>
      <c r="R56" s="1"/>
      <c r="S56" s="1"/>
      <c r="T56" s="1"/>
      <c r="U56" s="1"/>
      <c r="V56" s="1"/>
      <c r="W56" s="1"/>
      <c r="X56" s="1"/>
      <c r="Y56" s="1"/>
      <c r="Z56" s="1"/>
    </row>
    <row r="57" ht="15.0" customHeight="1">
      <c r="A57" s="5" t="str">
        <f t="shared" si="1"/>
        <v>ASHRAE 62.1-1999TheatersAuditorium</v>
      </c>
      <c r="B57" s="20" t="s">
        <v>56</v>
      </c>
      <c r="C57" s="21" t="s">
        <v>400</v>
      </c>
      <c r="D57" s="21" t="s">
        <v>406</v>
      </c>
      <c r="E57" s="21">
        <v>150.0</v>
      </c>
      <c r="F57" s="21"/>
      <c r="G57" s="1"/>
      <c r="H57" s="1"/>
      <c r="I57" s="1"/>
      <c r="J57" s="1"/>
      <c r="K57" s="1"/>
      <c r="L57" s="1"/>
      <c r="M57" s="1"/>
      <c r="N57" s="1"/>
      <c r="O57" s="1"/>
      <c r="P57" s="1"/>
      <c r="Q57" s="1"/>
      <c r="R57" s="1"/>
      <c r="S57" s="1"/>
      <c r="T57" s="1"/>
      <c r="U57" s="1"/>
      <c r="V57" s="1"/>
      <c r="W57" s="1"/>
      <c r="X57" s="1"/>
      <c r="Y57" s="1"/>
      <c r="Z57" s="1"/>
    </row>
    <row r="58" ht="15.0" customHeight="1">
      <c r="A58" s="5" t="str">
        <f t="shared" si="1"/>
        <v>ASHRAE 62.1-1999TheatersStages, studios</v>
      </c>
      <c r="B58" s="16" t="s">
        <v>56</v>
      </c>
      <c r="C58" s="18" t="s">
        <v>400</v>
      </c>
      <c r="D58" s="18" t="s">
        <v>409</v>
      </c>
      <c r="E58" s="18">
        <v>70.0</v>
      </c>
      <c r="F58" s="18"/>
      <c r="G58" s="1"/>
      <c r="H58" s="1"/>
      <c r="I58" s="1"/>
      <c r="J58" s="1"/>
      <c r="K58" s="1"/>
      <c r="L58" s="1"/>
      <c r="M58" s="1"/>
      <c r="N58" s="1"/>
      <c r="O58" s="1"/>
      <c r="P58" s="1"/>
      <c r="Q58" s="1"/>
      <c r="R58" s="1"/>
      <c r="S58" s="1"/>
      <c r="T58" s="1"/>
      <c r="U58" s="1"/>
      <c r="V58" s="1"/>
      <c r="W58" s="1"/>
      <c r="X58" s="1"/>
      <c r="Y58" s="1"/>
      <c r="Z58" s="1"/>
    </row>
    <row r="59" ht="15.0" customHeight="1">
      <c r="A59" s="5" t="str">
        <f t="shared" si="1"/>
        <v>ASHRAE 62.1-1999TransportationWaiting rooms</v>
      </c>
      <c r="B59" s="20" t="s">
        <v>56</v>
      </c>
      <c r="C59" s="21" t="s">
        <v>410</v>
      </c>
      <c r="D59" s="21" t="s">
        <v>411</v>
      </c>
      <c r="E59" s="21">
        <v>100.0</v>
      </c>
      <c r="F59" s="21"/>
      <c r="G59" s="1"/>
      <c r="H59" s="1"/>
      <c r="I59" s="1"/>
      <c r="J59" s="1"/>
      <c r="K59" s="1"/>
      <c r="L59" s="1"/>
      <c r="M59" s="1"/>
      <c r="N59" s="1"/>
      <c r="O59" s="1"/>
      <c r="P59" s="1"/>
      <c r="Q59" s="1"/>
      <c r="R59" s="1"/>
      <c r="S59" s="1"/>
      <c r="T59" s="1"/>
      <c r="U59" s="1"/>
      <c r="V59" s="1"/>
      <c r="W59" s="1"/>
      <c r="X59" s="1"/>
      <c r="Y59" s="1"/>
      <c r="Z59" s="1"/>
    </row>
    <row r="60" ht="15.0" customHeight="1">
      <c r="A60" s="5" t="str">
        <f t="shared" si="1"/>
        <v>ASHRAE 62.1-1999TransportationPlatforms</v>
      </c>
      <c r="B60" s="16" t="s">
        <v>56</v>
      </c>
      <c r="C60" s="18" t="s">
        <v>410</v>
      </c>
      <c r="D60" s="18" t="s">
        <v>412</v>
      </c>
      <c r="E60" s="18">
        <v>100.0</v>
      </c>
      <c r="F60" s="18"/>
      <c r="G60" s="1"/>
      <c r="H60" s="1"/>
      <c r="I60" s="1"/>
      <c r="J60" s="1"/>
      <c r="K60" s="1"/>
      <c r="L60" s="1"/>
      <c r="M60" s="1"/>
      <c r="N60" s="1"/>
      <c r="O60" s="1"/>
      <c r="P60" s="1"/>
      <c r="Q60" s="1"/>
      <c r="R60" s="1"/>
      <c r="S60" s="1"/>
      <c r="T60" s="1"/>
      <c r="U60" s="1"/>
      <c r="V60" s="1"/>
      <c r="W60" s="1"/>
      <c r="X60" s="1"/>
      <c r="Y60" s="1"/>
      <c r="Z60" s="1"/>
    </row>
    <row r="61" ht="15.0" customHeight="1">
      <c r="A61" s="5" t="str">
        <f t="shared" si="1"/>
        <v>ASHRAE 62.1-1999TransportationVehicles</v>
      </c>
      <c r="B61" s="20" t="s">
        <v>56</v>
      </c>
      <c r="C61" s="21" t="s">
        <v>410</v>
      </c>
      <c r="D61" s="21" t="s">
        <v>413</v>
      </c>
      <c r="E61" s="21">
        <v>150.0</v>
      </c>
      <c r="F61" s="21"/>
      <c r="G61" s="1"/>
      <c r="H61" s="1"/>
      <c r="I61" s="1"/>
      <c r="J61" s="1"/>
      <c r="K61" s="1"/>
      <c r="L61" s="1"/>
      <c r="M61" s="1"/>
      <c r="N61" s="1"/>
      <c r="O61" s="1"/>
      <c r="P61" s="1"/>
      <c r="Q61" s="1"/>
      <c r="R61" s="1"/>
      <c r="S61" s="1"/>
      <c r="T61" s="1"/>
      <c r="U61" s="1"/>
      <c r="V61" s="1"/>
      <c r="W61" s="1"/>
      <c r="X61" s="1"/>
      <c r="Y61" s="1"/>
      <c r="Z61" s="1"/>
    </row>
    <row r="62" ht="15.0" customHeight="1">
      <c r="A62" s="5" t="str">
        <f t="shared" si="1"/>
        <v>ASHRAE 62.1-1999WorkroomsMeat processing</v>
      </c>
      <c r="B62" s="16" t="s">
        <v>56</v>
      </c>
      <c r="C62" s="18" t="s">
        <v>416</v>
      </c>
      <c r="D62" s="18" t="s">
        <v>417</v>
      </c>
      <c r="E62" s="18">
        <v>10.0</v>
      </c>
      <c r="F62" s="18"/>
      <c r="G62" s="1"/>
      <c r="H62" s="1"/>
      <c r="I62" s="1"/>
      <c r="J62" s="1"/>
      <c r="K62" s="1"/>
      <c r="L62" s="1"/>
      <c r="M62" s="1"/>
      <c r="N62" s="1"/>
      <c r="O62" s="1"/>
      <c r="P62" s="1"/>
      <c r="Q62" s="1"/>
      <c r="R62" s="1"/>
      <c r="S62" s="1"/>
      <c r="T62" s="1"/>
      <c r="U62" s="1"/>
      <c r="V62" s="1"/>
      <c r="W62" s="1"/>
      <c r="X62" s="1"/>
      <c r="Y62" s="1"/>
      <c r="Z62" s="1"/>
    </row>
    <row r="63" ht="15.0" customHeight="1">
      <c r="A63" s="5" t="str">
        <f t="shared" si="1"/>
        <v>ASHRAE 62.1-1999WorkroomsPhoto studios</v>
      </c>
      <c r="B63" s="20" t="s">
        <v>56</v>
      </c>
      <c r="C63" s="21" t="s">
        <v>416</v>
      </c>
      <c r="D63" s="21" t="s">
        <v>419</v>
      </c>
      <c r="E63" s="21">
        <v>10.0</v>
      </c>
      <c r="F63" s="21"/>
      <c r="G63" s="1"/>
      <c r="H63" s="1"/>
      <c r="I63" s="1"/>
      <c r="J63" s="1"/>
      <c r="K63" s="1"/>
      <c r="L63" s="1"/>
      <c r="M63" s="1"/>
      <c r="N63" s="1"/>
      <c r="O63" s="1"/>
      <c r="P63" s="1"/>
      <c r="Q63" s="1"/>
      <c r="R63" s="1"/>
      <c r="S63" s="1"/>
      <c r="T63" s="1"/>
      <c r="U63" s="1"/>
      <c r="V63" s="1"/>
      <c r="W63" s="1"/>
      <c r="X63" s="1"/>
      <c r="Y63" s="1"/>
      <c r="Z63" s="1"/>
    </row>
    <row r="64" ht="15.0" customHeight="1">
      <c r="A64" s="5" t="str">
        <f t="shared" si="1"/>
        <v>ASHRAE 62.1-1999WorkroomsDarkrooms</v>
      </c>
      <c r="B64" s="16" t="s">
        <v>56</v>
      </c>
      <c r="C64" s="18" t="s">
        <v>416</v>
      </c>
      <c r="D64" s="18" t="s">
        <v>420</v>
      </c>
      <c r="E64" s="18">
        <v>10.0</v>
      </c>
      <c r="F64" s="18"/>
      <c r="G64" s="1"/>
      <c r="H64" s="1"/>
      <c r="I64" s="1"/>
      <c r="J64" s="1"/>
      <c r="K64" s="1"/>
      <c r="L64" s="1"/>
      <c r="M64" s="1"/>
      <c r="N64" s="1"/>
      <c r="O64" s="1"/>
      <c r="P64" s="1"/>
      <c r="Q64" s="1"/>
      <c r="R64" s="1"/>
      <c r="S64" s="1"/>
      <c r="T64" s="1"/>
      <c r="U64" s="1"/>
      <c r="V64" s="1"/>
      <c r="W64" s="1"/>
      <c r="X64" s="1"/>
      <c r="Y64" s="1"/>
      <c r="Z64" s="1"/>
    </row>
    <row r="65" ht="15.0" customHeight="1">
      <c r="A65" s="5" t="str">
        <f t="shared" si="1"/>
        <v>ASHRAE 62.1-1999WorkroomsPharmacy</v>
      </c>
      <c r="B65" s="20" t="s">
        <v>56</v>
      </c>
      <c r="C65" s="21" t="s">
        <v>416</v>
      </c>
      <c r="D65" s="21" t="s">
        <v>421</v>
      </c>
      <c r="E65" s="21">
        <v>20.0</v>
      </c>
      <c r="F65" s="21"/>
      <c r="G65" s="1"/>
      <c r="H65" s="1"/>
      <c r="I65" s="1"/>
      <c r="J65" s="1"/>
      <c r="K65" s="1"/>
      <c r="L65" s="1"/>
      <c r="M65" s="1"/>
      <c r="N65" s="1"/>
      <c r="O65" s="1"/>
      <c r="P65" s="1"/>
      <c r="Q65" s="1"/>
      <c r="R65" s="1"/>
      <c r="S65" s="1"/>
      <c r="T65" s="1"/>
      <c r="U65" s="1"/>
      <c r="V65" s="1"/>
      <c r="W65" s="1"/>
      <c r="X65" s="1"/>
      <c r="Y65" s="1"/>
      <c r="Z65" s="1"/>
    </row>
    <row r="66" ht="15.0" customHeight="1">
      <c r="A66" s="5" t="str">
        <f t="shared" si="1"/>
        <v>ASHRAE 62.1-1999WorkroomsBank vaults</v>
      </c>
      <c r="B66" s="16" t="s">
        <v>56</v>
      </c>
      <c r="C66" s="18" t="s">
        <v>416</v>
      </c>
      <c r="D66" s="18" t="s">
        <v>424</v>
      </c>
      <c r="E66" s="18">
        <v>5.0</v>
      </c>
      <c r="F66" s="18"/>
      <c r="G66" s="1"/>
      <c r="H66" s="1"/>
      <c r="I66" s="1"/>
      <c r="J66" s="1"/>
      <c r="K66" s="1"/>
      <c r="L66" s="1"/>
      <c r="M66" s="1"/>
      <c r="N66" s="1"/>
      <c r="O66" s="1"/>
      <c r="P66" s="1"/>
      <c r="Q66" s="1"/>
      <c r="R66" s="1"/>
      <c r="S66" s="1"/>
      <c r="T66" s="1"/>
      <c r="U66" s="1"/>
      <c r="V66" s="1"/>
      <c r="W66" s="1"/>
      <c r="X66" s="1"/>
      <c r="Y66" s="1"/>
      <c r="Z66" s="1"/>
    </row>
    <row r="67" ht="15.0" customHeight="1">
      <c r="A67" s="5" t="str">
        <f t="shared" si="1"/>
        <v>ASHRAE 62.1-1999WorkroomsDuplicating, printing</v>
      </c>
      <c r="B67" s="20" t="s">
        <v>56</v>
      </c>
      <c r="C67" s="21" t="s">
        <v>416</v>
      </c>
      <c r="D67" s="21" t="s">
        <v>425</v>
      </c>
      <c r="E67" s="21">
        <v>0.0</v>
      </c>
      <c r="F67" s="21"/>
      <c r="G67" s="1"/>
      <c r="H67" s="1"/>
      <c r="I67" s="1"/>
      <c r="J67" s="1"/>
      <c r="K67" s="1"/>
      <c r="L67" s="1"/>
      <c r="M67" s="1"/>
      <c r="N67" s="1"/>
      <c r="O67" s="1"/>
      <c r="P67" s="1"/>
      <c r="Q67" s="1"/>
      <c r="R67" s="1"/>
      <c r="S67" s="1"/>
      <c r="T67" s="1"/>
      <c r="U67" s="1"/>
      <c r="V67" s="1"/>
      <c r="W67" s="1"/>
      <c r="X67" s="1"/>
      <c r="Y67" s="1"/>
      <c r="Z67" s="1"/>
    </row>
    <row r="68" ht="15.0" customHeight="1">
      <c r="A68" s="5" t="str">
        <f t="shared" si="1"/>
        <v>ASHRAE 62.1-1999EducationClassroom</v>
      </c>
      <c r="B68" s="16" t="s">
        <v>56</v>
      </c>
      <c r="C68" s="18" t="s">
        <v>428</v>
      </c>
      <c r="D68" s="18" t="s">
        <v>429</v>
      </c>
      <c r="E68" s="18">
        <v>50.0</v>
      </c>
      <c r="F68" s="18"/>
      <c r="G68" s="1"/>
      <c r="H68" s="1"/>
      <c r="I68" s="1"/>
      <c r="J68" s="1"/>
      <c r="K68" s="1"/>
      <c r="L68" s="1"/>
      <c r="M68" s="1"/>
      <c r="N68" s="1"/>
      <c r="O68" s="1"/>
      <c r="P68" s="1"/>
      <c r="Q68" s="1"/>
      <c r="R68" s="1"/>
      <c r="S68" s="1"/>
      <c r="T68" s="1"/>
      <c r="U68" s="1"/>
      <c r="V68" s="1"/>
      <c r="W68" s="1"/>
      <c r="X68" s="1"/>
      <c r="Y68" s="1"/>
      <c r="Z68" s="1"/>
    </row>
    <row r="69" ht="15.0" customHeight="1">
      <c r="A69" s="5" t="str">
        <f t="shared" si="1"/>
        <v>ASHRAE 62.1-1999EducationLaboratories</v>
      </c>
      <c r="B69" s="20" t="s">
        <v>56</v>
      </c>
      <c r="C69" s="21" t="s">
        <v>428</v>
      </c>
      <c r="D69" s="21" t="s">
        <v>440</v>
      </c>
      <c r="E69" s="21">
        <v>30.0</v>
      </c>
      <c r="F69" s="21"/>
      <c r="G69" s="1"/>
      <c r="H69" s="1"/>
      <c r="I69" s="1"/>
      <c r="J69" s="1"/>
      <c r="K69" s="1"/>
      <c r="L69" s="1"/>
      <c r="M69" s="1"/>
      <c r="N69" s="1"/>
      <c r="O69" s="1"/>
      <c r="P69" s="1"/>
      <c r="Q69" s="1"/>
      <c r="R69" s="1"/>
      <c r="S69" s="1"/>
      <c r="T69" s="1"/>
      <c r="U69" s="1"/>
      <c r="V69" s="1"/>
      <c r="W69" s="1"/>
      <c r="X69" s="1"/>
      <c r="Y69" s="1"/>
      <c r="Z69" s="1"/>
    </row>
    <row r="70" ht="15.0" customHeight="1">
      <c r="A70" s="5" t="str">
        <f t="shared" si="1"/>
        <v>ASHRAE 62.1-1999EducationTraining shop</v>
      </c>
      <c r="B70" s="16" t="s">
        <v>56</v>
      </c>
      <c r="C70" s="18" t="s">
        <v>428</v>
      </c>
      <c r="D70" s="18" t="s">
        <v>452</v>
      </c>
      <c r="E70" s="18">
        <v>30.0</v>
      </c>
      <c r="F70" s="18"/>
      <c r="G70" s="1"/>
      <c r="H70" s="1"/>
      <c r="I70" s="1"/>
      <c r="J70" s="1"/>
      <c r="K70" s="1"/>
      <c r="L70" s="1"/>
      <c r="M70" s="1"/>
      <c r="N70" s="1"/>
      <c r="O70" s="1"/>
      <c r="P70" s="1"/>
      <c r="Q70" s="1"/>
      <c r="R70" s="1"/>
      <c r="S70" s="1"/>
      <c r="T70" s="1"/>
      <c r="U70" s="1"/>
      <c r="V70" s="1"/>
      <c r="W70" s="1"/>
      <c r="X70" s="1"/>
      <c r="Y70" s="1"/>
      <c r="Z70" s="1"/>
    </row>
    <row r="71" ht="15.0" customHeight="1">
      <c r="A71" s="5" t="str">
        <f t="shared" si="1"/>
        <v>ASHRAE 62.1-1999EducationMusic rooms</v>
      </c>
      <c r="B71" s="20" t="s">
        <v>56</v>
      </c>
      <c r="C71" s="21" t="s">
        <v>428</v>
      </c>
      <c r="D71" s="21" t="s">
        <v>463</v>
      </c>
      <c r="E71" s="21">
        <v>50.0</v>
      </c>
      <c r="F71" s="21"/>
      <c r="G71" s="1"/>
      <c r="H71" s="1"/>
      <c r="I71" s="1"/>
      <c r="J71" s="1"/>
      <c r="K71" s="1"/>
      <c r="L71" s="1"/>
      <c r="M71" s="1"/>
      <c r="N71" s="1"/>
      <c r="O71" s="1"/>
      <c r="P71" s="1"/>
      <c r="Q71" s="1"/>
      <c r="R71" s="1"/>
      <c r="S71" s="1"/>
      <c r="T71" s="1"/>
      <c r="U71" s="1"/>
      <c r="V71" s="1"/>
      <c r="W71" s="1"/>
      <c r="X71" s="1"/>
      <c r="Y71" s="1"/>
      <c r="Z71" s="1"/>
    </row>
    <row r="72" ht="15.0" customHeight="1">
      <c r="A72" s="5" t="str">
        <f t="shared" si="1"/>
        <v>ASHRAE 62.1-1999EducationLibraries</v>
      </c>
      <c r="B72" s="16" t="s">
        <v>56</v>
      </c>
      <c r="C72" s="18" t="s">
        <v>428</v>
      </c>
      <c r="D72" s="18" t="s">
        <v>465</v>
      </c>
      <c r="E72" s="18">
        <v>20.0</v>
      </c>
      <c r="F72" s="18"/>
      <c r="G72" s="1"/>
      <c r="H72" s="1"/>
      <c r="I72" s="1"/>
      <c r="J72" s="1"/>
      <c r="K72" s="1"/>
      <c r="L72" s="1"/>
      <c r="M72" s="1"/>
      <c r="N72" s="1"/>
      <c r="O72" s="1"/>
      <c r="P72" s="1"/>
      <c r="Q72" s="1"/>
      <c r="R72" s="1"/>
      <c r="S72" s="1"/>
      <c r="T72" s="1"/>
      <c r="U72" s="1"/>
      <c r="V72" s="1"/>
      <c r="W72" s="1"/>
      <c r="X72" s="1"/>
      <c r="Y72" s="1"/>
      <c r="Z72" s="1"/>
    </row>
    <row r="73" ht="15.0" customHeight="1">
      <c r="A73" s="5" t="str">
        <f t="shared" si="1"/>
        <v>ASHRAE 62.1-1999EducationLocker rooms</v>
      </c>
      <c r="B73" s="20" t="s">
        <v>56</v>
      </c>
      <c r="C73" s="21" t="s">
        <v>428</v>
      </c>
      <c r="D73" s="21" t="s">
        <v>467</v>
      </c>
      <c r="E73" s="21">
        <v>0.0</v>
      </c>
      <c r="F73" s="21"/>
      <c r="G73" s="1"/>
      <c r="H73" s="1"/>
      <c r="I73" s="1"/>
      <c r="J73" s="1"/>
      <c r="K73" s="1"/>
      <c r="L73" s="1"/>
      <c r="M73" s="1"/>
      <c r="N73" s="1"/>
      <c r="O73" s="1"/>
      <c r="P73" s="1"/>
      <c r="Q73" s="1"/>
      <c r="R73" s="1"/>
      <c r="S73" s="1"/>
      <c r="T73" s="1"/>
      <c r="U73" s="1"/>
      <c r="V73" s="1"/>
      <c r="W73" s="1"/>
      <c r="X73" s="1"/>
      <c r="Y73" s="1"/>
      <c r="Z73" s="1"/>
    </row>
    <row r="74" ht="15.0" customHeight="1">
      <c r="A74" s="5" t="str">
        <f t="shared" si="1"/>
        <v>ASHRAE 62.1-1999EducationCorridors</v>
      </c>
      <c r="B74" s="16" t="s">
        <v>56</v>
      </c>
      <c r="C74" s="18" t="s">
        <v>428</v>
      </c>
      <c r="D74" s="18" t="s">
        <v>469</v>
      </c>
      <c r="E74" s="18">
        <v>0.0</v>
      </c>
      <c r="F74" s="18"/>
      <c r="G74" s="1"/>
      <c r="H74" s="1"/>
      <c r="I74" s="1"/>
      <c r="J74" s="1"/>
      <c r="K74" s="1"/>
      <c r="L74" s="1"/>
      <c r="M74" s="1"/>
      <c r="N74" s="1"/>
      <c r="O74" s="1"/>
      <c r="P74" s="1"/>
      <c r="Q74" s="1"/>
      <c r="R74" s="1"/>
      <c r="S74" s="1"/>
      <c r="T74" s="1"/>
      <c r="U74" s="1"/>
      <c r="V74" s="1"/>
      <c r="W74" s="1"/>
      <c r="X74" s="1"/>
      <c r="Y74" s="1"/>
      <c r="Z74" s="1"/>
    </row>
    <row r="75" ht="15.0" customHeight="1">
      <c r="A75" s="5" t="str">
        <f t="shared" si="1"/>
        <v>ASHRAE 62.1-1999EducationAuditorium</v>
      </c>
      <c r="B75" s="20" t="s">
        <v>56</v>
      </c>
      <c r="C75" s="21" t="s">
        <v>428</v>
      </c>
      <c r="D75" s="21" t="s">
        <v>406</v>
      </c>
      <c r="E75" s="21">
        <v>150.0</v>
      </c>
      <c r="F75" s="21"/>
      <c r="G75" s="1"/>
      <c r="H75" s="1"/>
      <c r="I75" s="1"/>
      <c r="J75" s="1"/>
      <c r="K75" s="1"/>
      <c r="L75" s="1"/>
      <c r="M75" s="1"/>
      <c r="N75" s="1"/>
      <c r="O75" s="1"/>
      <c r="P75" s="1"/>
      <c r="Q75" s="1"/>
      <c r="R75" s="1"/>
      <c r="S75" s="1"/>
      <c r="T75" s="1"/>
      <c r="U75" s="1"/>
      <c r="V75" s="1"/>
      <c r="W75" s="1"/>
      <c r="X75" s="1"/>
      <c r="Y75" s="1"/>
      <c r="Z75" s="1"/>
    </row>
    <row r="76" ht="15.0" customHeight="1">
      <c r="A76" s="5" t="str">
        <f t="shared" si="1"/>
        <v>ASHRAE 62.1-1999EducationSmoking lounges</v>
      </c>
      <c r="B76" s="16" t="s">
        <v>56</v>
      </c>
      <c r="C76" s="18" t="s">
        <v>428</v>
      </c>
      <c r="D76" s="18" t="s">
        <v>472</v>
      </c>
      <c r="E76" s="18">
        <v>70.0</v>
      </c>
      <c r="F76" s="18"/>
      <c r="G76" s="1"/>
      <c r="H76" s="1"/>
      <c r="I76" s="1"/>
      <c r="J76" s="1"/>
      <c r="K76" s="1"/>
      <c r="L76" s="1"/>
      <c r="M76" s="1"/>
      <c r="N76" s="1"/>
      <c r="O76" s="1"/>
      <c r="P76" s="1"/>
      <c r="Q76" s="1"/>
      <c r="R76" s="1"/>
      <c r="S76" s="1"/>
      <c r="T76" s="1"/>
      <c r="U76" s="1"/>
      <c r="V76" s="1"/>
      <c r="W76" s="1"/>
      <c r="X76" s="1"/>
      <c r="Y76" s="1"/>
      <c r="Z76" s="1"/>
    </row>
    <row r="77" ht="15.0" customHeight="1">
      <c r="A77" s="5" t="str">
        <f t="shared" si="1"/>
        <v>ASHRAE 62.1-1999Hospitals, Nursing and Convalescent HomesPatient rooms</v>
      </c>
      <c r="B77" s="20" t="s">
        <v>56</v>
      </c>
      <c r="C77" s="21" t="s">
        <v>476</v>
      </c>
      <c r="D77" s="21" t="s">
        <v>477</v>
      </c>
      <c r="E77" s="21">
        <v>10.0</v>
      </c>
      <c r="F77" s="21"/>
      <c r="G77" s="1"/>
      <c r="H77" s="1"/>
      <c r="I77" s="1"/>
      <c r="J77" s="1"/>
      <c r="K77" s="1"/>
      <c r="L77" s="1"/>
      <c r="M77" s="1"/>
      <c r="N77" s="1"/>
      <c r="O77" s="1"/>
      <c r="P77" s="1"/>
      <c r="Q77" s="1"/>
      <c r="R77" s="1"/>
      <c r="S77" s="1"/>
      <c r="T77" s="1"/>
      <c r="U77" s="1"/>
      <c r="V77" s="1"/>
      <c r="W77" s="1"/>
      <c r="X77" s="1"/>
      <c r="Y77" s="1"/>
      <c r="Z77" s="1"/>
    </row>
    <row r="78" ht="15.0" customHeight="1">
      <c r="A78" s="5" t="str">
        <f t="shared" si="1"/>
        <v>ASHRAE 62.1-1999Hospitals, Nursing and Convalescent HomesMedical procedure</v>
      </c>
      <c r="B78" s="16" t="s">
        <v>56</v>
      </c>
      <c r="C78" s="18" t="s">
        <v>476</v>
      </c>
      <c r="D78" s="18" t="s">
        <v>491</v>
      </c>
      <c r="E78" s="18">
        <v>20.0</v>
      </c>
      <c r="F78" s="18"/>
      <c r="G78" s="1"/>
      <c r="H78" s="1"/>
      <c r="I78" s="1"/>
      <c r="J78" s="1"/>
      <c r="K78" s="1"/>
      <c r="L78" s="1"/>
      <c r="M78" s="1"/>
      <c r="N78" s="1"/>
      <c r="O78" s="1"/>
      <c r="P78" s="1"/>
      <c r="Q78" s="1"/>
      <c r="R78" s="1"/>
      <c r="S78" s="1"/>
      <c r="T78" s="1"/>
      <c r="U78" s="1"/>
      <c r="V78" s="1"/>
      <c r="W78" s="1"/>
      <c r="X78" s="1"/>
      <c r="Y78" s="1"/>
      <c r="Z78" s="1"/>
    </row>
    <row r="79" ht="15.0" customHeight="1">
      <c r="A79" s="5" t="str">
        <f t="shared" si="1"/>
        <v>ASHRAE 62.1-1999Hospitals, Nursing and Convalescent HomesOperating rooms</v>
      </c>
      <c r="B79" s="20" t="s">
        <v>56</v>
      </c>
      <c r="C79" s="21" t="s">
        <v>476</v>
      </c>
      <c r="D79" s="21" t="s">
        <v>501</v>
      </c>
      <c r="E79" s="21">
        <v>20.0</v>
      </c>
      <c r="F79" s="21"/>
      <c r="G79" s="1"/>
      <c r="H79" s="1"/>
      <c r="I79" s="1"/>
      <c r="J79" s="1"/>
      <c r="K79" s="1"/>
      <c r="L79" s="1"/>
      <c r="M79" s="1"/>
      <c r="N79" s="1"/>
      <c r="O79" s="1"/>
      <c r="P79" s="1"/>
      <c r="Q79" s="1"/>
      <c r="R79" s="1"/>
      <c r="S79" s="1"/>
      <c r="T79" s="1"/>
      <c r="U79" s="1"/>
      <c r="V79" s="1"/>
      <c r="W79" s="1"/>
      <c r="X79" s="1"/>
      <c r="Y79" s="1"/>
      <c r="Z79" s="1"/>
    </row>
    <row r="80" ht="15.0" customHeight="1">
      <c r="A80" s="5" t="str">
        <f t="shared" si="1"/>
        <v>ASHRAE 62.1-1999Hospitals, Nursing and Convalescent HomesRecovery and ICU</v>
      </c>
      <c r="B80" s="16" t="s">
        <v>56</v>
      </c>
      <c r="C80" s="18" t="s">
        <v>476</v>
      </c>
      <c r="D80" s="18" t="s">
        <v>506</v>
      </c>
      <c r="E80" s="18">
        <v>20.0</v>
      </c>
      <c r="F80" s="18"/>
      <c r="G80" s="1"/>
      <c r="H80" s="1"/>
      <c r="I80" s="1"/>
      <c r="J80" s="1"/>
      <c r="K80" s="1"/>
      <c r="L80" s="1"/>
      <c r="M80" s="1"/>
      <c r="N80" s="1"/>
      <c r="O80" s="1"/>
      <c r="P80" s="1"/>
      <c r="Q80" s="1"/>
      <c r="R80" s="1"/>
      <c r="S80" s="1"/>
      <c r="T80" s="1"/>
      <c r="U80" s="1"/>
      <c r="V80" s="1"/>
      <c r="W80" s="1"/>
      <c r="X80" s="1"/>
      <c r="Y80" s="1"/>
      <c r="Z80" s="1"/>
    </row>
    <row r="81" ht="15.0" customHeight="1">
      <c r="A81" s="5" t="str">
        <f t="shared" si="1"/>
        <v>ASHRAE 62.1-1999Hospitals, Nursing and Convalescent HomesAutopsy rooms</v>
      </c>
      <c r="B81" s="20" t="s">
        <v>56</v>
      </c>
      <c r="C81" s="21" t="s">
        <v>476</v>
      </c>
      <c r="D81" s="21" t="s">
        <v>516</v>
      </c>
      <c r="E81" s="21">
        <v>0.0</v>
      </c>
      <c r="F81" s="21"/>
      <c r="G81" s="1"/>
      <c r="H81" s="1"/>
      <c r="I81" s="1"/>
      <c r="J81" s="1"/>
      <c r="K81" s="1"/>
      <c r="L81" s="1"/>
      <c r="M81" s="1"/>
      <c r="N81" s="1"/>
      <c r="O81" s="1"/>
      <c r="P81" s="1"/>
      <c r="Q81" s="1"/>
      <c r="R81" s="1"/>
      <c r="S81" s="1"/>
      <c r="T81" s="1"/>
      <c r="U81" s="1"/>
      <c r="V81" s="1"/>
      <c r="W81" s="1"/>
      <c r="X81" s="1"/>
      <c r="Y81" s="1"/>
      <c r="Z81" s="1"/>
    </row>
    <row r="82" ht="15.0" customHeight="1">
      <c r="A82" s="5" t="str">
        <f t="shared" si="1"/>
        <v>ASHRAE 62.1-1999Hospitals, Nursing and Convalescent HomesPhysical therapy</v>
      </c>
      <c r="B82" s="16" t="s">
        <v>56</v>
      </c>
      <c r="C82" s="18" t="s">
        <v>476</v>
      </c>
      <c r="D82" s="18" t="s">
        <v>522</v>
      </c>
      <c r="E82" s="18">
        <v>20.0</v>
      </c>
      <c r="F82" s="18"/>
      <c r="G82" s="1"/>
      <c r="H82" s="1"/>
      <c r="I82" s="1"/>
      <c r="J82" s="1"/>
      <c r="K82" s="1"/>
      <c r="L82" s="1"/>
      <c r="M82" s="1"/>
      <c r="N82" s="1"/>
      <c r="O82" s="1"/>
      <c r="P82" s="1"/>
      <c r="Q82" s="1"/>
      <c r="R82" s="1"/>
      <c r="S82" s="1"/>
      <c r="T82" s="1"/>
      <c r="U82" s="1"/>
      <c r="V82" s="1"/>
      <c r="W82" s="1"/>
      <c r="X82" s="1"/>
      <c r="Y82" s="1"/>
      <c r="Z82" s="1"/>
    </row>
    <row r="83" ht="15.0" customHeight="1">
      <c r="A83" s="5" t="str">
        <f t="shared" si="1"/>
        <v>ASHRAE 62.1-1999Correctional FacilitiesCell</v>
      </c>
      <c r="B83" s="20" t="s">
        <v>56</v>
      </c>
      <c r="C83" s="21" t="s">
        <v>525</v>
      </c>
      <c r="D83" s="21" t="s">
        <v>527</v>
      </c>
      <c r="E83" s="21">
        <v>20.0</v>
      </c>
      <c r="F83" s="21"/>
      <c r="G83" s="1"/>
      <c r="H83" s="1"/>
      <c r="I83" s="1"/>
      <c r="J83" s="1"/>
      <c r="K83" s="1"/>
      <c r="L83" s="1"/>
      <c r="M83" s="1"/>
      <c r="N83" s="1"/>
      <c r="O83" s="1"/>
      <c r="P83" s="1"/>
      <c r="Q83" s="1"/>
      <c r="R83" s="1"/>
      <c r="S83" s="1"/>
      <c r="T83" s="1"/>
      <c r="U83" s="1"/>
      <c r="V83" s="1"/>
      <c r="W83" s="1"/>
      <c r="X83" s="1"/>
      <c r="Y83" s="1"/>
      <c r="Z83" s="1"/>
    </row>
    <row r="84" ht="15.0" customHeight="1">
      <c r="A84" s="5" t="str">
        <f t="shared" si="1"/>
        <v>ASHRAE 62.1-1999Correctional FacilitiesDining halls</v>
      </c>
      <c r="B84" s="16" t="s">
        <v>56</v>
      </c>
      <c r="C84" s="18" t="s">
        <v>525</v>
      </c>
      <c r="D84" s="18" t="s">
        <v>531</v>
      </c>
      <c r="E84" s="18">
        <v>100.0</v>
      </c>
      <c r="F84" s="18"/>
      <c r="G84" s="1"/>
      <c r="H84" s="1"/>
      <c r="I84" s="1"/>
      <c r="J84" s="1"/>
      <c r="K84" s="1"/>
      <c r="L84" s="1"/>
      <c r="M84" s="1"/>
      <c r="N84" s="1"/>
      <c r="O84" s="1"/>
      <c r="P84" s="1"/>
      <c r="Q84" s="1"/>
      <c r="R84" s="1"/>
      <c r="S84" s="1"/>
      <c r="T84" s="1"/>
      <c r="U84" s="1"/>
      <c r="V84" s="1"/>
      <c r="W84" s="1"/>
      <c r="X84" s="1"/>
      <c r="Y84" s="1"/>
      <c r="Z84" s="1"/>
    </row>
    <row r="85" ht="15.0" customHeight="1">
      <c r="A85" s="5" t="str">
        <f t="shared" si="1"/>
        <v>ASHRAE 62.1-1999Correctional FacilitiesGuard stations</v>
      </c>
      <c r="B85" s="20" t="s">
        <v>56</v>
      </c>
      <c r="C85" s="21" t="s">
        <v>525</v>
      </c>
      <c r="D85" s="21" t="s">
        <v>538</v>
      </c>
      <c r="E85" s="21">
        <v>40.0</v>
      </c>
      <c r="F85" s="21"/>
      <c r="G85" s="1"/>
      <c r="H85" s="1"/>
      <c r="I85" s="1"/>
      <c r="J85" s="1"/>
      <c r="K85" s="1"/>
      <c r="L85" s="1"/>
      <c r="M85" s="1"/>
      <c r="N85" s="1"/>
      <c r="O85" s="1"/>
      <c r="P85" s="1"/>
      <c r="Q85" s="1"/>
      <c r="R85" s="1"/>
      <c r="S85" s="1"/>
      <c r="T85" s="1"/>
      <c r="U85" s="1"/>
      <c r="V85" s="1"/>
      <c r="W85" s="1"/>
      <c r="X85" s="1"/>
      <c r="Y85" s="1"/>
      <c r="Z85" s="1"/>
    </row>
    <row r="86" ht="15.0" customHeight="1">
      <c r="A86" s="5" t="str">
        <f t="shared" si="1"/>
        <v>ASHRAE 62.1-2004Correctional FacilitiesCell</v>
      </c>
      <c r="B86" s="16" t="s">
        <v>542</v>
      </c>
      <c r="C86" s="18" t="s">
        <v>543</v>
      </c>
      <c r="D86" s="18" t="s">
        <v>527</v>
      </c>
      <c r="E86" s="18">
        <v>25.0</v>
      </c>
      <c r="F86" s="18"/>
      <c r="G86" s="1"/>
      <c r="H86" s="1"/>
      <c r="I86" s="1"/>
      <c r="J86" s="1"/>
      <c r="K86" s="1"/>
      <c r="L86" s="1"/>
      <c r="M86" s="1"/>
      <c r="N86" s="1"/>
      <c r="O86" s="1"/>
      <c r="P86" s="1"/>
      <c r="Q86" s="1"/>
      <c r="R86" s="1"/>
      <c r="S86" s="1"/>
      <c r="T86" s="1"/>
      <c r="U86" s="1"/>
      <c r="V86" s="1"/>
      <c r="W86" s="1"/>
      <c r="X86" s="1"/>
      <c r="Y86" s="1"/>
      <c r="Z86" s="1"/>
    </row>
    <row r="87" ht="15.0" customHeight="1">
      <c r="A87" s="5" t="str">
        <f t="shared" si="1"/>
        <v>ASHRAE 62.1-2004Correctional FacilitiesDay room</v>
      </c>
      <c r="B87" s="20" t="s">
        <v>542</v>
      </c>
      <c r="C87" s="21" t="s">
        <v>543</v>
      </c>
      <c r="D87" s="21" t="s">
        <v>549</v>
      </c>
      <c r="E87" s="21">
        <v>30.0</v>
      </c>
      <c r="F87" s="21"/>
      <c r="G87" s="1"/>
      <c r="H87" s="1"/>
      <c r="I87" s="1"/>
      <c r="J87" s="1"/>
      <c r="K87" s="1"/>
      <c r="L87" s="1"/>
      <c r="M87" s="1"/>
      <c r="N87" s="1"/>
      <c r="O87" s="1"/>
      <c r="P87" s="1"/>
      <c r="Q87" s="1"/>
      <c r="R87" s="1"/>
      <c r="S87" s="1"/>
      <c r="T87" s="1"/>
      <c r="U87" s="1"/>
      <c r="V87" s="1"/>
      <c r="W87" s="1"/>
      <c r="X87" s="1"/>
      <c r="Y87" s="1"/>
      <c r="Z87" s="1"/>
    </row>
    <row r="88" ht="15.0" customHeight="1">
      <c r="A88" s="5" t="str">
        <f t="shared" si="1"/>
        <v>ASHRAE 62.1-2004Correctional FacilitiesGuard stations</v>
      </c>
      <c r="B88" s="16" t="s">
        <v>542</v>
      </c>
      <c r="C88" s="18" t="s">
        <v>543</v>
      </c>
      <c r="D88" s="18" t="s">
        <v>552</v>
      </c>
      <c r="E88" s="18">
        <v>15.0</v>
      </c>
      <c r="F88" s="18"/>
      <c r="G88" s="1"/>
      <c r="H88" s="1"/>
      <c r="I88" s="1"/>
      <c r="J88" s="1"/>
      <c r="K88" s="1"/>
      <c r="L88" s="1"/>
      <c r="M88" s="1"/>
      <c r="N88" s="1"/>
      <c r="O88" s="1"/>
      <c r="P88" s="1"/>
      <c r="Q88" s="1"/>
      <c r="R88" s="1"/>
      <c r="S88" s="1"/>
      <c r="T88" s="1"/>
      <c r="U88" s="1"/>
      <c r="V88" s="1"/>
      <c r="W88" s="1"/>
      <c r="X88" s="1"/>
      <c r="Y88" s="1"/>
      <c r="Z88" s="1"/>
    </row>
    <row r="89" ht="15.0" customHeight="1">
      <c r="A89" s="5" t="str">
        <f t="shared" si="1"/>
        <v>ASHRAE 62.1-2004Correctional FacilitiesBooking/waiting</v>
      </c>
      <c r="B89" s="20" t="s">
        <v>542</v>
      </c>
      <c r="C89" s="21" t="s">
        <v>543</v>
      </c>
      <c r="D89" s="21" t="s">
        <v>562</v>
      </c>
      <c r="E89" s="21">
        <v>50.0</v>
      </c>
      <c r="F89" s="21"/>
      <c r="G89" s="1"/>
      <c r="H89" s="1"/>
      <c r="I89" s="1"/>
      <c r="J89" s="1"/>
      <c r="K89" s="1"/>
      <c r="L89" s="1"/>
      <c r="M89" s="1"/>
      <c r="N89" s="1"/>
      <c r="O89" s="1"/>
      <c r="P89" s="1"/>
      <c r="Q89" s="1"/>
      <c r="R89" s="1"/>
      <c r="S89" s="1"/>
      <c r="T89" s="1"/>
      <c r="U89" s="1"/>
      <c r="V89" s="1"/>
      <c r="W89" s="1"/>
      <c r="X89" s="1"/>
      <c r="Y89" s="1"/>
      <c r="Z89" s="1"/>
    </row>
    <row r="90" ht="15.0" customHeight="1">
      <c r="A90" s="5" t="str">
        <f t="shared" si="1"/>
        <v>ASHRAE 62.1-2004Educational FacilitiesDaycare (through age 4)</v>
      </c>
      <c r="B90" s="16" t="s">
        <v>542</v>
      </c>
      <c r="C90" s="18" t="s">
        <v>568</v>
      </c>
      <c r="D90" s="18" t="s">
        <v>570</v>
      </c>
      <c r="E90" s="18">
        <v>25.0</v>
      </c>
      <c r="F90" s="18"/>
      <c r="G90" s="1"/>
      <c r="H90" s="1"/>
      <c r="I90" s="1"/>
      <c r="J90" s="1"/>
      <c r="K90" s="1"/>
      <c r="L90" s="1"/>
      <c r="M90" s="1"/>
      <c r="N90" s="1"/>
      <c r="O90" s="1"/>
      <c r="P90" s="1"/>
      <c r="Q90" s="1"/>
      <c r="R90" s="1"/>
      <c r="S90" s="1"/>
      <c r="T90" s="1"/>
      <c r="U90" s="1"/>
      <c r="V90" s="1"/>
      <c r="W90" s="1"/>
      <c r="X90" s="1"/>
      <c r="Y90" s="1"/>
      <c r="Z90" s="1"/>
    </row>
    <row r="91" ht="15.0" customHeight="1">
      <c r="A91" s="5" t="str">
        <f t="shared" si="1"/>
        <v>ASHRAE 62.1-2004Educational FacilitiesClassrooms (ages 5-8)</v>
      </c>
      <c r="B91" s="20" t="s">
        <v>542</v>
      </c>
      <c r="C91" s="21" t="s">
        <v>568</v>
      </c>
      <c r="D91" s="21" t="s">
        <v>578</v>
      </c>
      <c r="E91" s="21">
        <v>25.0</v>
      </c>
      <c r="F91" s="21"/>
      <c r="G91" s="1"/>
      <c r="H91" s="1"/>
      <c r="I91" s="1"/>
      <c r="J91" s="1"/>
      <c r="K91" s="1"/>
      <c r="L91" s="1"/>
      <c r="M91" s="1"/>
      <c r="N91" s="1"/>
      <c r="O91" s="1"/>
      <c r="P91" s="1"/>
      <c r="Q91" s="1"/>
      <c r="R91" s="1"/>
      <c r="S91" s="1"/>
      <c r="T91" s="1"/>
      <c r="U91" s="1"/>
      <c r="V91" s="1"/>
      <c r="W91" s="1"/>
      <c r="X91" s="1"/>
      <c r="Y91" s="1"/>
      <c r="Z91" s="1"/>
    </row>
    <row r="92" ht="15.0" customHeight="1">
      <c r="A92" s="5" t="str">
        <f t="shared" si="1"/>
        <v>ASHRAE 62.1-2004Educational FacilitiesClassrooms (age 9 plus)</v>
      </c>
      <c r="B92" s="16" t="s">
        <v>542</v>
      </c>
      <c r="C92" s="18" t="s">
        <v>568</v>
      </c>
      <c r="D92" s="18" t="s">
        <v>592</v>
      </c>
      <c r="E92" s="18">
        <v>35.0</v>
      </c>
      <c r="F92" s="18"/>
      <c r="G92" s="1"/>
      <c r="H92" s="1"/>
      <c r="I92" s="1"/>
      <c r="J92" s="1"/>
      <c r="K92" s="1"/>
      <c r="L92" s="1"/>
      <c r="M92" s="1"/>
      <c r="N92" s="1"/>
      <c r="O92" s="1"/>
      <c r="P92" s="1"/>
      <c r="Q92" s="1"/>
      <c r="R92" s="1"/>
      <c r="S92" s="1"/>
      <c r="T92" s="1"/>
      <c r="U92" s="1"/>
      <c r="V92" s="1"/>
      <c r="W92" s="1"/>
      <c r="X92" s="1"/>
      <c r="Y92" s="1"/>
      <c r="Z92" s="1"/>
    </row>
    <row r="93" ht="15.0" customHeight="1">
      <c r="A93" s="5" t="str">
        <f t="shared" si="1"/>
        <v>ASHRAE 62.1-2004Educational FacilitiesLecture classroom</v>
      </c>
      <c r="B93" s="20" t="s">
        <v>542</v>
      </c>
      <c r="C93" s="21" t="s">
        <v>568</v>
      </c>
      <c r="D93" s="21" t="s">
        <v>615</v>
      </c>
      <c r="E93" s="21">
        <v>65.0</v>
      </c>
      <c r="F93" s="21"/>
      <c r="G93" s="1"/>
      <c r="H93" s="1"/>
      <c r="I93" s="1"/>
      <c r="J93" s="1"/>
      <c r="K93" s="1"/>
      <c r="L93" s="1"/>
      <c r="M93" s="1"/>
      <c r="N93" s="1"/>
      <c r="O93" s="1"/>
      <c r="P93" s="1"/>
      <c r="Q93" s="1"/>
      <c r="R93" s="1"/>
      <c r="S93" s="1"/>
      <c r="T93" s="1"/>
      <c r="U93" s="1"/>
      <c r="V93" s="1"/>
      <c r="W93" s="1"/>
      <c r="X93" s="1"/>
      <c r="Y93" s="1"/>
      <c r="Z93" s="1"/>
    </row>
    <row r="94" ht="15.0" customHeight="1">
      <c r="A94" s="5" t="str">
        <f t="shared" si="1"/>
        <v>ASHRAE 62.1-2004Educational FacilitiesLecture hall (fixed seats)</v>
      </c>
      <c r="B94" s="16" t="s">
        <v>542</v>
      </c>
      <c r="C94" s="18" t="s">
        <v>568</v>
      </c>
      <c r="D94" s="18" t="s">
        <v>624</v>
      </c>
      <c r="E94" s="18">
        <v>150.0</v>
      </c>
      <c r="F94" s="18"/>
      <c r="G94" s="1"/>
      <c r="H94" s="1"/>
      <c r="I94" s="1"/>
      <c r="J94" s="1"/>
      <c r="K94" s="1"/>
      <c r="L94" s="1"/>
      <c r="M94" s="1"/>
      <c r="N94" s="1"/>
      <c r="O94" s="1"/>
      <c r="P94" s="1"/>
      <c r="Q94" s="1"/>
      <c r="R94" s="1"/>
      <c r="S94" s="1"/>
      <c r="T94" s="1"/>
      <c r="U94" s="1"/>
      <c r="V94" s="1"/>
      <c r="W94" s="1"/>
      <c r="X94" s="1"/>
      <c r="Y94" s="1"/>
      <c r="Z94" s="1"/>
    </row>
    <row r="95" ht="15.0" customHeight="1">
      <c r="A95" s="5" t="str">
        <f t="shared" si="1"/>
        <v>ASHRAE 62.1-2004Educational FacilitiesArt classroom</v>
      </c>
      <c r="B95" s="20" t="s">
        <v>542</v>
      </c>
      <c r="C95" s="21" t="s">
        <v>568</v>
      </c>
      <c r="D95" s="21" t="s">
        <v>629</v>
      </c>
      <c r="E95" s="21">
        <v>20.0</v>
      </c>
      <c r="F95" s="21"/>
      <c r="G95" s="1"/>
      <c r="H95" s="1"/>
      <c r="I95" s="1"/>
      <c r="J95" s="1"/>
      <c r="K95" s="1"/>
      <c r="L95" s="1"/>
      <c r="M95" s="1"/>
      <c r="N95" s="1"/>
      <c r="O95" s="1"/>
      <c r="P95" s="1"/>
      <c r="Q95" s="1"/>
      <c r="R95" s="1"/>
      <c r="S95" s="1"/>
      <c r="T95" s="1"/>
      <c r="U95" s="1"/>
      <c r="V95" s="1"/>
      <c r="W95" s="1"/>
      <c r="X95" s="1"/>
      <c r="Y95" s="1"/>
      <c r="Z95" s="1"/>
    </row>
    <row r="96" ht="15.0" customHeight="1">
      <c r="A96" s="5" t="str">
        <f t="shared" si="1"/>
        <v>ASHRAE 62.1-2004Educational FacilitiesScience laboratories</v>
      </c>
      <c r="B96" s="16" t="s">
        <v>542</v>
      </c>
      <c r="C96" s="18" t="s">
        <v>568</v>
      </c>
      <c r="D96" s="18" t="s">
        <v>634</v>
      </c>
      <c r="E96" s="18">
        <v>25.0</v>
      </c>
      <c r="F96" s="18" t="s">
        <v>635</v>
      </c>
      <c r="G96" s="1"/>
      <c r="H96" s="1"/>
      <c r="I96" s="1"/>
      <c r="J96" s="1"/>
      <c r="K96" s="1"/>
      <c r="L96" s="1"/>
      <c r="M96" s="1"/>
      <c r="N96" s="1"/>
      <c r="O96" s="1"/>
      <c r="P96" s="1"/>
      <c r="Q96" s="1"/>
      <c r="R96" s="1"/>
      <c r="S96" s="1"/>
      <c r="T96" s="1"/>
      <c r="U96" s="1"/>
      <c r="V96" s="1"/>
      <c r="W96" s="1"/>
      <c r="X96" s="1"/>
      <c r="Y96" s="1"/>
      <c r="Z96" s="1"/>
    </row>
    <row r="97" ht="15.0" customHeight="1">
      <c r="A97" s="5" t="str">
        <f t="shared" si="1"/>
        <v>ASHRAE 62.1-2004Educational FacilitiesWood/metal shop</v>
      </c>
      <c r="B97" s="20" t="s">
        <v>542</v>
      </c>
      <c r="C97" s="21" t="s">
        <v>568</v>
      </c>
      <c r="D97" s="21" t="s">
        <v>636</v>
      </c>
      <c r="E97" s="21">
        <v>20.0</v>
      </c>
      <c r="F97" s="21"/>
      <c r="G97" s="1"/>
      <c r="H97" s="1"/>
      <c r="I97" s="1"/>
      <c r="J97" s="1"/>
      <c r="K97" s="1"/>
      <c r="L97" s="1"/>
      <c r="M97" s="1"/>
      <c r="N97" s="1"/>
      <c r="O97" s="1"/>
      <c r="P97" s="1"/>
      <c r="Q97" s="1"/>
      <c r="R97" s="1"/>
      <c r="S97" s="1"/>
      <c r="T97" s="1"/>
      <c r="U97" s="1"/>
      <c r="V97" s="1"/>
      <c r="W97" s="1"/>
      <c r="X97" s="1"/>
      <c r="Y97" s="1"/>
      <c r="Z97" s="1"/>
    </row>
    <row r="98" ht="15.0" customHeight="1">
      <c r="A98" s="5" t="str">
        <f t="shared" si="1"/>
        <v>ASHRAE 62.1-2004Educational FacilitiesComputer lab</v>
      </c>
      <c r="B98" s="16" t="s">
        <v>542</v>
      </c>
      <c r="C98" s="18" t="s">
        <v>568</v>
      </c>
      <c r="D98" s="18" t="s">
        <v>638</v>
      </c>
      <c r="E98" s="18">
        <v>25.0</v>
      </c>
      <c r="F98" s="18"/>
      <c r="G98" s="1"/>
      <c r="H98" s="1"/>
      <c r="I98" s="1"/>
      <c r="J98" s="1"/>
      <c r="K98" s="1"/>
      <c r="L98" s="1"/>
      <c r="M98" s="1"/>
      <c r="N98" s="1"/>
      <c r="O98" s="1"/>
      <c r="P98" s="1"/>
      <c r="Q98" s="1"/>
      <c r="R98" s="1"/>
      <c r="S98" s="1"/>
      <c r="T98" s="1"/>
      <c r="U98" s="1"/>
      <c r="V98" s="1"/>
      <c r="W98" s="1"/>
      <c r="X98" s="1"/>
      <c r="Y98" s="1"/>
      <c r="Z98" s="1"/>
    </row>
    <row r="99" ht="15.0" customHeight="1">
      <c r="A99" s="5" t="str">
        <f t="shared" si="1"/>
        <v>ASHRAE 62.1-2004Educational FacilitiesMedia center</v>
      </c>
      <c r="B99" s="20" t="s">
        <v>542</v>
      </c>
      <c r="C99" s="21" t="s">
        <v>568</v>
      </c>
      <c r="D99" s="21" t="s">
        <v>640</v>
      </c>
      <c r="E99" s="21">
        <v>25.0</v>
      </c>
      <c r="F99" s="21" t="s">
        <v>641</v>
      </c>
      <c r="G99" s="1"/>
      <c r="H99" s="1"/>
      <c r="I99" s="1"/>
      <c r="J99" s="1"/>
      <c r="K99" s="1"/>
      <c r="L99" s="1"/>
      <c r="M99" s="1"/>
      <c r="N99" s="1"/>
      <c r="O99" s="1"/>
      <c r="P99" s="1"/>
      <c r="Q99" s="1"/>
      <c r="R99" s="1"/>
      <c r="S99" s="1"/>
      <c r="T99" s="1"/>
      <c r="U99" s="1"/>
      <c r="V99" s="1"/>
      <c r="W99" s="1"/>
      <c r="X99" s="1"/>
      <c r="Y99" s="1"/>
      <c r="Z99" s="1"/>
    </row>
    <row r="100" ht="15.0" customHeight="1">
      <c r="A100" s="5" t="str">
        <f t="shared" si="1"/>
        <v>ASHRAE 62.1-2004Educational FacilitiesMusic/theater/dance</v>
      </c>
      <c r="B100" s="16" t="s">
        <v>542</v>
      </c>
      <c r="C100" s="18" t="s">
        <v>568</v>
      </c>
      <c r="D100" s="18" t="s">
        <v>655</v>
      </c>
      <c r="E100" s="18">
        <v>35.0</v>
      </c>
      <c r="F100" s="18"/>
      <c r="G100" s="1"/>
      <c r="H100" s="1"/>
      <c r="I100" s="1"/>
      <c r="J100" s="1"/>
      <c r="K100" s="1"/>
      <c r="L100" s="1"/>
      <c r="M100" s="1"/>
      <c r="N100" s="1"/>
      <c r="O100" s="1"/>
      <c r="P100" s="1"/>
      <c r="Q100" s="1"/>
      <c r="R100" s="1"/>
      <c r="S100" s="1"/>
      <c r="T100" s="1"/>
      <c r="U100" s="1"/>
      <c r="V100" s="1"/>
      <c r="W100" s="1"/>
      <c r="X100" s="1"/>
      <c r="Y100" s="1"/>
      <c r="Z100" s="1"/>
    </row>
    <row r="101" ht="15.0" customHeight="1">
      <c r="A101" s="5" t="str">
        <f t="shared" si="1"/>
        <v>ASHRAE 62.1-2004Educational FacilitiesMultiuse assembly</v>
      </c>
      <c r="B101" s="20" t="s">
        <v>542</v>
      </c>
      <c r="C101" s="21" t="s">
        <v>568</v>
      </c>
      <c r="D101" s="21" t="s">
        <v>666</v>
      </c>
      <c r="E101" s="21">
        <v>100.0</v>
      </c>
      <c r="F101" s="21"/>
      <c r="G101" s="1"/>
      <c r="H101" s="1"/>
      <c r="I101" s="1"/>
      <c r="J101" s="1"/>
      <c r="K101" s="1"/>
      <c r="L101" s="1"/>
      <c r="M101" s="1"/>
      <c r="N101" s="1"/>
      <c r="O101" s="1"/>
      <c r="P101" s="1"/>
      <c r="Q101" s="1"/>
      <c r="R101" s="1"/>
      <c r="S101" s="1"/>
      <c r="T101" s="1"/>
      <c r="U101" s="1"/>
      <c r="V101" s="1"/>
      <c r="W101" s="1"/>
      <c r="X101" s="1"/>
      <c r="Y101" s="1"/>
      <c r="Z101" s="1"/>
    </row>
    <row r="102" ht="15.0" customHeight="1">
      <c r="A102" s="5" t="str">
        <f t="shared" si="1"/>
        <v>ASHRAE 62.1-2004Food and Beverage ServiceRestaurant dining rooms</v>
      </c>
      <c r="B102" s="16" t="s">
        <v>542</v>
      </c>
      <c r="C102" s="18" t="s">
        <v>669</v>
      </c>
      <c r="D102" s="18" t="s">
        <v>670</v>
      </c>
      <c r="E102" s="18">
        <v>70.0</v>
      </c>
      <c r="F102" s="18"/>
      <c r="G102" s="1"/>
      <c r="H102" s="1"/>
      <c r="I102" s="1"/>
      <c r="J102" s="1"/>
      <c r="K102" s="1"/>
      <c r="L102" s="1"/>
      <c r="M102" s="1"/>
      <c r="N102" s="1"/>
      <c r="O102" s="1"/>
      <c r="P102" s="1"/>
      <c r="Q102" s="1"/>
      <c r="R102" s="1"/>
      <c r="S102" s="1"/>
      <c r="T102" s="1"/>
      <c r="U102" s="1"/>
      <c r="V102" s="1"/>
      <c r="W102" s="1"/>
      <c r="X102" s="1"/>
      <c r="Y102" s="1"/>
      <c r="Z102" s="1"/>
    </row>
    <row r="103" ht="15.0" customHeight="1">
      <c r="A103" s="5" t="str">
        <f t="shared" si="1"/>
        <v>ASHRAE 62.1-2004Food and Beverage ServiceCafeteria/fast food dining</v>
      </c>
      <c r="B103" s="20" t="s">
        <v>542</v>
      </c>
      <c r="C103" s="21" t="s">
        <v>669</v>
      </c>
      <c r="D103" s="21" t="s">
        <v>671</v>
      </c>
      <c r="E103" s="21">
        <v>100.0</v>
      </c>
      <c r="F103" s="21"/>
      <c r="G103" s="1"/>
      <c r="H103" s="1"/>
      <c r="I103" s="1"/>
      <c r="J103" s="1"/>
      <c r="K103" s="1"/>
      <c r="L103" s="1"/>
      <c r="M103" s="1"/>
      <c r="N103" s="1"/>
      <c r="O103" s="1"/>
      <c r="P103" s="1"/>
      <c r="Q103" s="1"/>
      <c r="R103" s="1"/>
      <c r="S103" s="1"/>
      <c r="T103" s="1"/>
      <c r="U103" s="1"/>
      <c r="V103" s="1"/>
      <c r="W103" s="1"/>
      <c r="X103" s="1"/>
      <c r="Y103" s="1"/>
      <c r="Z103" s="1"/>
    </row>
    <row r="104" ht="15.0" customHeight="1">
      <c r="A104" s="5" t="str">
        <f t="shared" si="1"/>
        <v>ASHRAE 62.1-2004Food and Beverage ServiceBars, cocktail lounges</v>
      </c>
      <c r="B104" s="16" t="s">
        <v>542</v>
      </c>
      <c r="C104" s="18" t="s">
        <v>669</v>
      </c>
      <c r="D104" s="18" t="s">
        <v>751</v>
      </c>
      <c r="E104" s="18">
        <v>100.0</v>
      </c>
      <c r="F104" s="18"/>
      <c r="G104" s="1"/>
      <c r="H104" s="1"/>
      <c r="I104" s="1"/>
      <c r="J104" s="1"/>
      <c r="K104" s="1"/>
      <c r="L104" s="1"/>
      <c r="M104" s="1"/>
      <c r="N104" s="1"/>
      <c r="O104" s="1"/>
      <c r="P104" s="1"/>
      <c r="Q104" s="1"/>
      <c r="R104" s="1"/>
      <c r="S104" s="1"/>
      <c r="T104" s="1"/>
      <c r="U104" s="1"/>
      <c r="V104" s="1"/>
      <c r="W104" s="1"/>
      <c r="X104" s="1"/>
      <c r="Y104" s="1"/>
      <c r="Z104" s="1"/>
    </row>
    <row r="105" ht="15.0" customHeight="1">
      <c r="A105" s="5" t="str">
        <f t="shared" si="1"/>
        <v>ASHRAE 62.1-2004GeneralConference/meeting</v>
      </c>
      <c r="B105" s="20" t="s">
        <v>542</v>
      </c>
      <c r="C105" s="21" t="s">
        <v>799</v>
      </c>
      <c r="D105" s="21" t="s">
        <v>800</v>
      </c>
      <c r="E105" s="21">
        <v>50.0</v>
      </c>
      <c r="F105" s="21"/>
      <c r="G105" s="1"/>
      <c r="H105" s="1"/>
      <c r="I105" s="1"/>
      <c r="J105" s="1"/>
      <c r="K105" s="1"/>
      <c r="L105" s="1"/>
      <c r="M105" s="1"/>
      <c r="N105" s="1"/>
      <c r="O105" s="1"/>
      <c r="P105" s="1"/>
      <c r="Q105" s="1"/>
      <c r="R105" s="1"/>
      <c r="S105" s="1"/>
      <c r="T105" s="1"/>
      <c r="U105" s="1"/>
      <c r="V105" s="1"/>
      <c r="W105" s="1"/>
      <c r="X105" s="1"/>
      <c r="Y105" s="1"/>
      <c r="Z105" s="1"/>
    </row>
    <row r="106" ht="15.0" customHeight="1">
      <c r="A106" s="5" t="str">
        <f t="shared" si="1"/>
        <v>ASHRAE 62.1-2004GeneralCorridors</v>
      </c>
      <c r="B106" s="16" t="s">
        <v>542</v>
      </c>
      <c r="C106" s="18" t="s">
        <v>799</v>
      </c>
      <c r="D106" s="18" t="s">
        <v>801</v>
      </c>
      <c r="E106" s="18">
        <v>0.0</v>
      </c>
      <c r="F106" s="18"/>
      <c r="G106" s="1"/>
      <c r="H106" s="1"/>
      <c r="I106" s="1"/>
      <c r="J106" s="1"/>
      <c r="K106" s="1"/>
      <c r="L106" s="1"/>
      <c r="M106" s="1"/>
      <c r="N106" s="1"/>
      <c r="O106" s="1"/>
      <c r="P106" s="1"/>
      <c r="Q106" s="1"/>
      <c r="R106" s="1"/>
      <c r="S106" s="1"/>
      <c r="T106" s="1"/>
      <c r="U106" s="1"/>
      <c r="V106" s="1"/>
      <c r="W106" s="1"/>
      <c r="X106" s="1"/>
      <c r="Y106" s="1"/>
      <c r="Z106" s="1"/>
    </row>
    <row r="107" ht="15.0" customHeight="1">
      <c r="A107" s="5" t="str">
        <f t="shared" si="1"/>
        <v>ASHRAE 62.1-2004GeneralStorage rooms</v>
      </c>
      <c r="B107" s="20" t="s">
        <v>542</v>
      </c>
      <c r="C107" s="21" t="s">
        <v>799</v>
      </c>
      <c r="D107" s="21" t="s">
        <v>810</v>
      </c>
      <c r="E107" s="21">
        <v>0.0</v>
      </c>
      <c r="F107" s="21" t="s">
        <v>812</v>
      </c>
      <c r="G107" s="1"/>
      <c r="H107" s="1"/>
      <c r="I107" s="1"/>
      <c r="J107" s="1"/>
      <c r="K107" s="1"/>
      <c r="L107" s="1"/>
      <c r="M107" s="1"/>
      <c r="N107" s="1"/>
      <c r="O107" s="1"/>
      <c r="P107" s="1"/>
      <c r="Q107" s="1"/>
      <c r="R107" s="1"/>
      <c r="S107" s="1"/>
      <c r="T107" s="1"/>
      <c r="U107" s="1"/>
      <c r="V107" s="1"/>
      <c r="W107" s="1"/>
      <c r="X107" s="1"/>
      <c r="Y107" s="1"/>
      <c r="Z107" s="1"/>
    </row>
    <row r="108" ht="15.0" customHeight="1">
      <c r="A108" s="5" t="str">
        <f t="shared" si="1"/>
        <v>ASHRAE 62.1-2004Hotels, Motels, Resorts, DormitoriesBedroom/living Room</v>
      </c>
      <c r="B108" s="16" t="s">
        <v>542</v>
      </c>
      <c r="C108" s="18" t="s">
        <v>818</v>
      </c>
      <c r="D108" s="18" t="s">
        <v>820</v>
      </c>
      <c r="E108" s="18">
        <v>10.0</v>
      </c>
      <c r="F108" s="18"/>
      <c r="G108" s="1"/>
      <c r="H108" s="1"/>
      <c r="I108" s="1"/>
      <c r="J108" s="1"/>
      <c r="K108" s="1"/>
      <c r="L108" s="1"/>
      <c r="M108" s="1"/>
      <c r="N108" s="1"/>
      <c r="O108" s="1"/>
      <c r="P108" s="1"/>
      <c r="Q108" s="1"/>
      <c r="R108" s="1"/>
      <c r="S108" s="1"/>
      <c r="T108" s="1"/>
      <c r="U108" s="1"/>
      <c r="V108" s="1"/>
      <c r="W108" s="1"/>
      <c r="X108" s="1"/>
      <c r="Y108" s="1"/>
      <c r="Z108" s="1"/>
    </row>
    <row r="109" ht="15.0" customHeight="1">
      <c r="A109" s="5" t="str">
        <f t="shared" si="1"/>
        <v>ASHRAE 62.1-2004Hotels, Motels, Resorts, DormitoriesBarracks sleeping areas</v>
      </c>
      <c r="B109" s="20" t="s">
        <v>542</v>
      </c>
      <c r="C109" s="21" t="s">
        <v>818</v>
      </c>
      <c r="D109" s="21" t="s">
        <v>825</v>
      </c>
      <c r="E109" s="21">
        <v>20.0</v>
      </c>
      <c r="F109" s="21"/>
      <c r="G109" s="1"/>
      <c r="H109" s="1"/>
      <c r="I109" s="1"/>
      <c r="J109" s="1"/>
      <c r="K109" s="1"/>
      <c r="L109" s="1"/>
      <c r="M109" s="1"/>
      <c r="N109" s="1"/>
      <c r="O109" s="1"/>
      <c r="P109" s="1"/>
      <c r="Q109" s="1"/>
      <c r="R109" s="1"/>
      <c r="S109" s="1"/>
      <c r="T109" s="1"/>
      <c r="U109" s="1"/>
      <c r="V109" s="1"/>
      <c r="W109" s="1"/>
      <c r="X109" s="1"/>
      <c r="Y109" s="1"/>
      <c r="Z109" s="1"/>
    </row>
    <row r="110" ht="15.0" customHeight="1">
      <c r="A110" s="5" t="str">
        <f t="shared" si="1"/>
        <v>ASHRAE 62.1-2004Hotels, Motels, Resorts, DormitoriesLobbies/prefunction</v>
      </c>
      <c r="B110" s="16" t="s">
        <v>542</v>
      </c>
      <c r="C110" s="18" t="s">
        <v>818</v>
      </c>
      <c r="D110" s="18" t="s">
        <v>828</v>
      </c>
      <c r="E110" s="18">
        <v>30.0</v>
      </c>
      <c r="F110" s="18"/>
      <c r="G110" s="1"/>
      <c r="H110" s="1"/>
      <c r="I110" s="1"/>
      <c r="J110" s="1"/>
      <c r="K110" s="1"/>
      <c r="L110" s="1"/>
      <c r="M110" s="1"/>
      <c r="N110" s="1"/>
      <c r="O110" s="1"/>
      <c r="P110" s="1"/>
      <c r="Q110" s="1"/>
      <c r="R110" s="1"/>
      <c r="S110" s="1"/>
      <c r="T110" s="1"/>
      <c r="U110" s="1"/>
      <c r="V110" s="1"/>
      <c r="W110" s="1"/>
      <c r="X110" s="1"/>
      <c r="Y110" s="1"/>
      <c r="Z110" s="1"/>
    </row>
    <row r="111" ht="15.0" customHeight="1">
      <c r="A111" s="5" t="str">
        <f t="shared" si="1"/>
        <v>ASHRAE 62.1-2004Hotels, Motels, Resorts, DormitoriesMultipurpose assembly</v>
      </c>
      <c r="B111" s="20" t="s">
        <v>542</v>
      </c>
      <c r="C111" s="21" t="s">
        <v>818</v>
      </c>
      <c r="D111" s="21" t="s">
        <v>881</v>
      </c>
      <c r="E111" s="21">
        <v>120.0</v>
      </c>
      <c r="F111" s="21"/>
      <c r="G111" s="1"/>
      <c r="H111" s="1"/>
      <c r="I111" s="1"/>
      <c r="J111" s="1"/>
      <c r="K111" s="1"/>
      <c r="L111" s="1"/>
      <c r="M111" s="1"/>
      <c r="N111" s="1"/>
      <c r="O111" s="1"/>
      <c r="P111" s="1"/>
      <c r="Q111" s="1"/>
      <c r="R111" s="1"/>
      <c r="S111" s="1"/>
      <c r="T111" s="1"/>
      <c r="U111" s="1"/>
      <c r="V111" s="1"/>
      <c r="W111" s="1"/>
      <c r="X111" s="1"/>
      <c r="Y111" s="1"/>
      <c r="Z111" s="1"/>
    </row>
    <row r="112" ht="15.0" customHeight="1">
      <c r="A112" s="5" t="str">
        <f t="shared" si="1"/>
        <v>ASHRAE 62.1-2004Office BuildingsOffice space</v>
      </c>
      <c r="B112" s="16" t="s">
        <v>542</v>
      </c>
      <c r="C112" s="18" t="s">
        <v>884</v>
      </c>
      <c r="D112" s="18" t="s">
        <v>885</v>
      </c>
      <c r="E112" s="18">
        <v>5.0</v>
      </c>
      <c r="F112" s="18"/>
      <c r="G112" s="1"/>
      <c r="H112" s="1"/>
      <c r="I112" s="1"/>
      <c r="J112" s="1"/>
      <c r="K112" s="1"/>
      <c r="L112" s="1"/>
      <c r="M112" s="1"/>
      <c r="N112" s="1"/>
      <c r="O112" s="1"/>
      <c r="P112" s="1"/>
      <c r="Q112" s="1"/>
      <c r="R112" s="1"/>
      <c r="S112" s="1"/>
      <c r="T112" s="1"/>
      <c r="U112" s="1"/>
      <c r="V112" s="1"/>
      <c r="W112" s="1"/>
      <c r="X112" s="1"/>
      <c r="Y112" s="1"/>
      <c r="Z112" s="1"/>
    </row>
    <row r="113" ht="15.0" customHeight="1">
      <c r="A113" s="5" t="str">
        <f t="shared" si="1"/>
        <v>ASHRAE 62.1-2004Office BuildingsReception areas</v>
      </c>
      <c r="B113" s="20" t="s">
        <v>542</v>
      </c>
      <c r="C113" s="21" t="s">
        <v>884</v>
      </c>
      <c r="D113" s="21" t="s">
        <v>891</v>
      </c>
      <c r="E113" s="21">
        <v>30.0</v>
      </c>
      <c r="F113" s="21"/>
      <c r="G113" s="1"/>
      <c r="H113" s="1"/>
      <c r="I113" s="1"/>
      <c r="J113" s="1"/>
      <c r="K113" s="1"/>
      <c r="L113" s="1"/>
      <c r="M113" s="1"/>
      <c r="N113" s="1"/>
      <c r="O113" s="1"/>
      <c r="P113" s="1"/>
      <c r="Q113" s="1"/>
      <c r="R113" s="1"/>
      <c r="S113" s="1"/>
      <c r="T113" s="1"/>
      <c r="U113" s="1"/>
      <c r="V113" s="1"/>
      <c r="W113" s="1"/>
      <c r="X113" s="1"/>
      <c r="Y113" s="1"/>
      <c r="Z113" s="1"/>
    </row>
    <row r="114" ht="15.0" customHeight="1">
      <c r="A114" s="5" t="str">
        <f t="shared" si="1"/>
        <v>ASHRAE 62.1-2004Office BuildingsTelephone/data entry</v>
      </c>
      <c r="B114" s="16" t="s">
        <v>542</v>
      </c>
      <c r="C114" s="18" t="s">
        <v>884</v>
      </c>
      <c r="D114" s="18" t="s">
        <v>892</v>
      </c>
      <c r="E114" s="18">
        <v>60.0</v>
      </c>
      <c r="F114" s="18"/>
      <c r="G114" s="1"/>
      <c r="H114" s="1"/>
      <c r="I114" s="1"/>
      <c r="J114" s="1"/>
      <c r="K114" s="1"/>
      <c r="L114" s="1"/>
      <c r="M114" s="1"/>
      <c r="N114" s="1"/>
      <c r="O114" s="1"/>
      <c r="P114" s="1"/>
      <c r="Q114" s="1"/>
      <c r="R114" s="1"/>
      <c r="S114" s="1"/>
      <c r="T114" s="1"/>
      <c r="U114" s="1"/>
      <c r="V114" s="1"/>
      <c r="W114" s="1"/>
      <c r="X114" s="1"/>
      <c r="Y114" s="1"/>
      <c r="Z114" s="1"/>
    </row>
    <row r="115" ht="15.0" customHeight="1">
      <c r="A115" s="5" t="str">
        <f t="shared" si="1"/>
        <v>ASHRAE 62.1-2004Office BuildingsMain entry lobbies</v>
      </c>
      <c r="B115" s="20" t="s">
        <v>542</v>
      </c>
      <c r="C115" s="21" t="s">
        <v>884</v>
      </c>
      <c r="D115" s="21" t="s">
        <v>895</v>
      </c>
      <c r="E115" s="21">
        <v>10.0</v>
      </c>
      <c r="F115" s="21"/>
      <c r="G115" s="1"/>
      <c r="H115" s="1"/>
      <c r="I115" s="1"/>
      <c r="J115" s="1"/>
      <c r="K115" s="1"/>
      <c r="L115" s="1"/>
      <c r="M115" s="1"/>
      <c r="N115" s="1"/>
      <c r="O115" s="1"/>
      <c r="P115" s="1"/>
      <c r="Q115" s="1"/>
      <c r="R115" s="1"/>
      <c r="S115" s="1"/>
      <c r="T115" s="1"/>
      <c r="U115" s="1"/>
      <c r="V115" s="1"/>
      <c r="W115" s="1"/>
      <c r="X115" s="1"/>
      <c r="Y115" s="1"/>
      <c r="Z115" s="1"/>
    </row>
    <row r="116" ht="15.0" customHeight="1">
      <c r="A116" s="5" t="str">
        <f t="shared" si="1"/>
        <v>ASHRAE 62.1-2004Miscellaneous SpacesBank vaults/safe deposit</v>
      </c>
      <c r="B116" s="16" t="s">
        <v>542</v>
      </c>
      <c r="C116" s="18" t="s">
        <v>897</v>
      </c>
      <c r="D116" s="18" t="s">
        <v>898</v>
      </c>
      <c r="E116" s="18">
        <v>5.0</v>
      </c>
      <c r="F116" s="18"/>
      <c r="G116" s="1"/>
      <c r="H116" s="1"/>
      <c r="I116" s="1"/>
      <c r="J116" s="1"/>
      <c r="K116" s="1"/>
      <c r="L116" s="1"/>
      <c r="M116" s="1"/>
      <c r="N116" s="1"/>
      <c r="O116" s="1"/>
      <c r="P116" s="1"/>
      <c r="Q116" s="1"/>
      <c r="R116" s="1"/>
      <c r="S116" s="1"/>
      <c r="T116" s="1"/>
      <c r="U116" s="1"/>
      <c r="V116" s="1"/>
      <c r="W116" s="1"/>
      <c r="X116" s="1"/>
      <c r="Y116" s="1"/>
      <c r="Z116" s="1"/>
    </row>
    <row r="117" ht="15.0" customHeight="1">
      <c r="A117" s="5" t="str">
        <f t="shared" si="1"/>
        <v>ASHRAE 62.1-2004Miscellaneous SpacesComputer (not printing)</v>
      </c>
      <c r="B117" s="20" t="s">
        <v>542</v>
      </c>
      <c r="C117" s="21" t="s">
        <v>897</v>
      </c>
      <c r="D117" s="21" t="s">
        <v>900</v>
      </c>
      <c r="E117" s="21">
        <v>4.0</v>
      </c>
      <c r="F117" s="21"/>
      <c r="G117" s="1"/>
      <c r="H117" s="1"/>
      <c r="I117" s="1"/>
      <c r="J117" s="1"/>
      <c r="K117" s="1"/>
      <c r="L117" s="1"/>
      <c r="M117" s="1"/>
      <c r="N117" s="1"/>
      <c r="O117" s="1"/>
      <c r="P117" s="1"/>
      <c r="Q117" s="1"/>
      <c r="R117" s="1"/>
      <c r="S117" s="1"/>
      <c r="T117" s="1"/>
      <c r="U117" s="1"/>
      <c r="V117" s="1"/>
      <c r="W117" s="1"/>
      <c r="X117" s="1"/>
      <c r="Y117" s="1"/>
      <c r="Z117" s="1"/>
    </row>
    <row r="118" ht="15.0" customHeight="1">
      <c r="A118" s="5" t="str">
        <f t="shared" si="1"/>
        <v>ASHRAE 62.1-2004Miscellaneous SpacesPharmacy (prep. area)</v>
      </c>
      <c r="B118" s="16" t="s">
        <v>542</v>
      </c>
      <c r="C118" s="18" t="s">
        <v>897</v>
      </c>
      <c r="D118" s="18" t="s">
        <v>904</v>
      </c>
      <c r="E118" s="18">
        <v>10.0</v>
      </c>
      <c r="F118" s="18"/>
      <c r="G118" s="1"/>
      <c r="H118" s="1"/>
      <c r="I118" s="1"/>
      <c r="J118" s="1"/>
      <c r="K118" s="1"/>
      <c r="L118" s="1"/>
      <c r="M118" s="1"/>
      <c r="N118" s="1"/>
      <c r="O118" s="1"/>
      <c r="P118" s="1"/>
      <c r="Q118" s="1"/>
      <c r="R118" s="1"/>
      <c r="S118" s="1"/>
      <c r="T118" s="1"/>
      <c r="U118" s="1"/>
      <c r="V118" s="1"/>
      <c r="W118" s="1"/>
      <c r="X118" s="1"/>
      <c r="Y118" s="1"/>
      <c r="Z118" s="1"/>
    </row>
    <row r="119" ht="15.0" customHeight="1">
      <c r="A119" s="5" t="str">
        <f t="shared" si="1"/>
        <v>ASHRAE 62.1-2004Miscellaneous SpacesPhoto studios</v>
      </c>
      <c r="B119" s="20" t="s">
        <v>542</v>
      </c>
      <c r="C119" s="21" t="s">
        <v>897</v>
      </c>
      <c r="D119" s="21" t="s">
        <v>920</v>
      </c>
      <c r="E119" s="21">
        <v>10.0</v>
      </c>
      <c r="F119" s="21"/>
      <c r="G119" s="1"/>
      <c r="H119" s="1"/>
      <c r="I119" s="1"/>
      <c r="J119" s="1"/>
      <c r="K119" s="1"/>
      <c r="L119" s="1"/>
      <c r="M119" s="1"/>
      <c r="N119" s="1"/>
      <c r="O119" s="1"/>
      <c r="P119" s="1"/>
      <c r="Q119" s="1"/>
      <c r="R119" s="1"/>
      <c r="S119" s="1"/>
      <c r="T119" s="1"/>
      <c r="U119" s="1"/>
      <c r="V119" s="1"/>
      <c r="W119" s="1"/>
      <c r="X119" s="1"/>
      <c r="Y119" s="1"/>
      <c r="Z119" s="1"/>
    </row>
    <row r="120" ht="15.0" customHeight="1">
      <c r="A120" s="5" t="str">
        <f t="shared" si="1"/>
        <v>ASHRAE 62.1-2004Miscellaneous SpacesShipping/receiving</v>
      </c>
      <c r="B120" s="16" t="s">
        <v>542</v>
      </c>
      <c r="C120" s="18" t="s">
        <v>897</v>
      </c>
      <c r="D120" s="18" t="s">
        <v>921</v>
      </c>
      <c r="E120" s="18">
        <v>0.0</v>
      </c>
      <c r="F120" s="18" t="s">
        <v>812</v>
      </c>
      <c r="G120" s="1"/>
      <c r="H120" s="1"/>
      <c r="I120" s="1"/>
      <c r="J120" s="1"/>
      <c r="K120" s="1"/>
      <c r="L120" s="1"/>
      <c r="M120" s="1"/>
      <c r="N120" s="1"/>
      <c r="O120" s="1"/>
      <c r="P120" s="1"/>
      <c r="Q120" s="1"/>
      <c r="R120" s="1"/>
      <c r="S120" s="1"/>
      <c r="T120" s="1"/>
      <c r="U120" s="1"/>
      <c r="V120" s="1"/>
      <c r="W120" s="1"/>
      <c r="X120" s="1"/>
      <c r="Y120" s="1"/>
      <c r="Z120" s="1"/>
    </row>
    <row r="121" ht="15.0" customHeight="1">
      <c r="A121" s="5" t="str">
        <f t="shared" si="1"/>
        <v>ASHRAE 62.1-2004Miscellaneous SpacesTransportation waiting</v>
      </c>
      <c r="B121" s="20" t="s">
        <v>542</v>
      </c>
      <c r="C121" s="21" t="s">
        <v>897</v>
      </c>
      <c r="D121" s="21" t="s">
        <v>1006</v>
      </c>
      <c r="E121" s="21">
        <v>100.0</v>
      </c>
      <c r="F121" s="21"/>
      <c r="G121" s="1"/>
      <c r="H121" s="1"/>
      <c r="I121" s="1"/>
      <c r="J121" s="1"/>
      <c r="K121" s="1"/>
      <c r="L121" s="1"/>
      <c r="M121" s="1"/>
      <c r="N121" s="1"/>
      <c r="O121" s="1"/>
      <c r="P121" s="1"/>
      <c r="Q121" s="1"/>
      <c r="R121" s="1"/>
      <c r="S121" s="1"/>
      <c r="T121" s="1"/>
      <c r="U121" s="1"/>
      <c r="V121" s="1"/>
      <c r="W121" s="1"/>
      <c r="X121" s="1"/>
      <c r="Y121" s="1"/>
      <c r="Z121" s="1"/>
    </row>
    <row r="122" ht="15.0" customHeight="1">
      <c r="A122" s="5" t="str">
        <f t="shared" si="1"/>
        <v>ASHRAE 62.1-2004Miscellaneous SpacesWarehouses</v>
      </c>
      <c r="B122" s="16" t="s">
        <v>542</v>
      </c>
      <c r="C122" s="18" t="s">
        <v>897</v>
      </c>
      <c r="D122" s="18" t="s">
        <v>1024</v>
      </c>
      <c r="E122" s="18">
        <v>0.0</v>
      </c>
      <c r="F122" s="18" t="s">
        <v>812</v>
      </c>
      <c r="G122" s="1"/>
      <c r="H122" s="1"/>
      <c r="I122" s="1"/>
      <c r="J122" s="1"/>
      <c r="K122" s="1"/>
      <c r="L122" s="1"/>
      <c r="M122" s="1"/>
      <c r="N122" s="1"/>
      <c r="O122" s="1"/>
      <c r="P122" s="1"/>
      <c r="Q122" s="1"/>
      <c r="R122" s="1"/>
      <c r="S122" s="1"/>
      <c r="T122" s="1"/>
      <c r="U122" s="1"/>
      <c r="V122" s="1"/>
      <c r="W122" s="1"/>
      <c r="X122" s="1"/>
      <c r="Y122" s="1"/>
      <c r="Z122" s="1"/>
    </row>
    <row r="123" ht="15.0" customHeight="1">
      <c r="A123" s="5" t="str">
        <f t="shared" si="1"/>
        <v>ASHRAE 62.1-2004Public Assembly SpacesAuditorium seating area</v>
      </c>
      <c r="B123" s="20" t="s">
        <v>542</v>
      </c>
      <c r="C123" s="21" t="s">
        <v>1026</v>
      </c>
      <c r="D123" s="21" t="s">
        <v>1027</v>
      </c>
      <c r="E123" s="21">
        <v>150.0</v>
      </c>
      <c r="F123" s="21"/>
      <c r="G123" s="1"/>
      <c r="H123" s="1"/>
      <c r="I123" s="1"/>
      <c r="J123" s="1"/>
      <c r="K123" s="1"/>
      <c r="L123" s="1"/>
      <c r="M123" s="1"/>
      <c r="N123" s="1"/>
      <c r="O123" s="1"/>
      <c r="P123" s="1"/>
      <c r="Q123" s="1"/>
      <c r="R123" s="1"/>
      <c r="S123" s="1"/>
      <c r="T123" s="1"/>
      <c r="U123" s="1"/>
      <c r="V123" s="1"/>
      <c r="W123" s="1"/>
      <c r="X123" s="1"/>
      <c r="Y123" s="1"/>
      <c r="Z123" s="1"/>
    </row>
    <row r="124" ht="15.0" customHeight="1">
      <c r="A124" s="5" t="str">
        <f t="shared" si="1"/>
        <v>ASHRAE 62.1-2004Public Assembly SpacesPlaces of religious worship</v>
      </c>
      <c r="B124" s="16" t="s">
        <v>542</v>
      </c>
      <c r="C124" s="18" t="s">
        <v>1026</v>
      </c>
      <c r="D124" s="18" t="s">
        <v>1034</v>
      </c>
      <c r="E124" s="18">
        <v>120.0</v>
      </c>
      <c r="F124" s="18"/>
      <c r="G124" s="1"/>
      <c r="H124" s="1"/>
      <c r="I124" s="1"/>
      <c r="J124" s="1"/>
      <c r="K124" s="1"/>
      <c r="L124" s="1"/>
      <c r="M124" s="1"/>
      <c r="N124" s="1"/>
      <c r="O124" s="1"/>
      <c r="P124" s="1"/>
      <c r="Q124" s="1"/>
      <c r="R124" s="1"/>
      <c r="S124" s="1"/>
      <c r="T124" s="1"/>
      <c r="U124" s="1"/>
      <c r="V124" s="1"/>
      <c r="W124" s="1"/>
      <c r="X124" s="1"/>
      <c r="Y124" s="1"/>
      <c r="Z124" s="1"/>
    </row>
    <row r="125" ht="15.0" customHeight="1">
      <c r="A125" s="5" t="str">
        <f t="shared" si="1"/>
        <v>ASHRAE 62.1-2004Public Assembly SpacesCourtrooms</v>
      </c>
      <c r="B125" s="20" t="s">
        <v>542</v>
      </c>
      <c r="C125" s="21" t="s">
        <v>1026</v>
      </c>
      <c r="D125" s="21" t="s">
        <v>1035</v>
      </c>
      <c r="E125" s="21">
        <v>70.0</v>
      </c>
      <c r="F125" s="21"/>
      <c r="G125" s="1"/>
      <c r="H125" s="1"/>
      <c r="I125" s="1"/>
      <c r="J125" s="1"/>
      <c r="K125" s="1"/>
      <c r="L125" s="1"/>
      <c r="M125" s="1"/>
      <c r="N125" s="1"/>
      <c r="O125" s="1"/>
      <c r="P125" s="1"/>
      <c r="Q125" s="1"/>
      <c r="R125" s="1"/>
      <c r="S125" s="1"/>
      <c r="T125" s="1"/>
      <c r="U125" s="1"/>
      <c r="V125" s="1"/>
      <c r="W125" s="1"/>
      <c r="X125" s="1"/>
      <c r="Y125" s="1"/>
      <c r="Z125" s="1"/>
    </row>
    <row r="126" ht="15.0" customHeight="1">
      <c r="A126" s="5" t="str">
        <f t="shared" si="1"/>
        <v>ASHRAE 62.1-2004Public Assembly SpacesLegislative chambers</v>
      </c>
      <c r="B126" s="16" t="s">
        <v>542</v>
      </c>
      <c r="C126" s="18" t="s">
        <v>1026</v>
      </c>
      <c r="D126" s="18" t="s">
        <v>1037</v>
      </c>
      <c r="E126" s="18">
        <v>50.0</v>
      </c>
      <c r="F126" s="18"/>
      <c r="G126" s="1"/>
      <c r="H126" s="1"/>
      <c r="I126" s="1"/>
      <c r="J126" s="1"/>
      <c r="K126" s="1"/>
      <c r="L126" s="1"/>
      <c r="M126" s="1"/>
      <c r="N126" s="1"/>
      <c r="O126" s="1"/>
      <c r="P126" s="1"/>
      <c r="Q126" s="1"/>
      <c r="R126" s="1"/>
      <c r="S126" s="1"/>
      <c r="T126" s="1"/>
      <c r="U126" s="1"/>
      <c r="V126" s="1"/>
      <c r="W126" s="1"/>
      <c r="X126" s="1"/>
      <c r="Y126" s="1"/>
      <c r="Z126" s="1"/>
    </row>
    <row r="127" ht="15.0" customHeight="1">
      <c r="A127" s="5" t="str">
        <f t="shared" si="1"/>
        <v>ASHRAE 62.1-2004Public Assembly SpacesLibraries</v>
      </c>
      <c r="B127" s="20" t="s">
        <v>542</v>
      </c>
      <c r="C127" s="21" t="s">
        <v>1026</v>
      </c>
      <c r="D127" s="21" t="s">
        <v>1038</v>
      </c>
      <c r="E127" s="21">
        <v>10.0</v>
      </c>
      <c r="F127" s="21"/>
      <c r="G127" s="1"/>
      <c r="H127" s="1"/>
      <c r="I127" s="1"/>
      <c r="J127" s="1"/>
      <c r="K127" s="1"/>
      <c r="L127" s="1"/>
      <c r="M127" s="1"/>
      <c r="N127" s="1"/>
      <c r="O127" s="1"/>
      <c r="P127" s="1"/>
      <c r="Q127" s="1"/>
      <c r="R127" s="1"/>
      <c r="S127" s="1"/>
      <c r="T127" s="1"/>
      <c r="U127" s="1"/>
      <c r="V127" s="1"/>
      <c r="W127" s="1"/>
      <c r="X127" s="1"/>
      <c r="Y127" s="1"/>
      <c r="Z127" s="1"/>
    </row>
    <row r="128" ht="15.0" customHeight="1">
      <c r="A128" s="5" t="str">
        <f t="shared" si="1"/>
        <v>ASHRAE 62.1-2004Public Assembly SpacesLobbies</v>
      </c>
      <c r="B128" s="16" t="s">
        <v>542</v>
      </c>
      <c r="C128" s="18" t="s">
        <v>1026</v>
      </c>
      <c r="D128" s="18" t="s">
        <v>1042</v>
      </c>
      <c r="E128" s="18">
        <v>150.0</v>
      </c>
      <c r="F128" s="18"/>
      <c r="G128" s="1"/>
      <c r="H128" s="1"/>
      <c r="I128" s="1"/>
      <c r="J128" s="1"/>
      <c r="K128" s="1"/>
      <c r="L128" s="1"/>
      <c r="M128" s="1"/>
      <c r="N128" s="1"/>
      <c r="O128" s="1"/>
      <c r="P128" s="1"/>
      <c r="Q128" s="1"/>
      <c r="R128" s="1"/>
      <c r="S128" s="1"/>
      <c r="T128" s="1"/>
      <c r="U128" s="1"/>
      <c r="V128" s="1"/>
      <c r="W128" s="1"/>
      <c r="X128" s="1"/>
      <c r="Y128" s="1"/>
      <c r="Z128" s="1"/>
    </row>
    <row r="129" ht="15.0" customHeight="1">
      <c r="A129" s="5" t="str">
        <f t="shared" si="1"/>
        <v>ASHRAE 62.1-2004Public Assembly SpacesMuseums (children’s)</v>
      </c>
      <c r="B129" s="20" t="s">
        <v>542</v>
      </c>
      <c r="C129" s="21" t="s">
        <v>1026</v>
      </c>
      <c r="D129" s="21" t="s">
        <v>1046</v>
      </c>
      <c r="E129" s="21">
        <v>40.0</v>
      </c>
      <c r="F129" s="21"/>
      <c r="G129" s="1"/>
      <c r="H129" s="1"/>
      <c r="I129" s="1"/>
      <c r="J129" s="1"/>
      <c r="K129" s="1"/>
      <c r="L129" s="1"/>
      <c r="M129" s="1"/>
      <c r="N129" s="1"/>
      <c r="O129" s="1"/>
      <c r="P129" s="1"/>
      <c r="Q129" s="1"/>
      <c r="R129" s="1"/>
      <c r="S129" s="1"/>
      <c r="T129" s="1"/>
      <c r="U129" s="1"/>
      <c r="V129" s="1"/>
      <c r="W129" s="1"/>
      <c r="X129" s="1"/>
      <c r="Y129" s="1"/>
      <c r="Z129" s="1"/>
    </row>
    <row r="130" ht="15.0" customHeight="1">
      <c r="A130" s="5" t="str">
        <f t="shared" si="1"/>
        <v>ASHRAE 62.1-2004Public Assembly SpacesMuseums/galleries</v>
      </c>
      <c r="B130" s="16" t="s">
        <v>542</v>
      </c>
      <c r="C130" s="18" t="s">
        <v>1026</v>
      </c>
      <c r="D130" s="18" t="s">
        <v>1049</v>
      </c>
      <c r="E130" s="18">
        <v>40.0</v>
      </c>
      <c r="F130" s="18"/>
      <c r="G130" s="1"/>
      <c r="H130" s="1"/>
      <c r="I130" s="1"/>
      <c r="J130" s="1"/>
      <c r="K130" s="1"/>
      <c r="L130" s="1"/>
      <c r="M130" s="1"/>
      <c r="N130" s="1"/>
      <c r="O130" s="1"/>
      <c r="P130" s="1"/>
      <c r="Q130" s="1"/>
      <c r="R130" s="1"/>
      <c r="S130" s="1"/>
      <c r="T130" s="1"/>
      <c r="U130" s="1"/>
      <c r="V130" s="1"/>
      <c r="W130" s="1"/>
      <c r="X130" s="1"/>
      <c r="Y130" s="1"/>
      <c r="Z130" s="1"/>
    </row>
    <row r="131" ht="15.0" customHeight="1">
      <c r="A131" s="5" t="str">
        <f t="shared" si="1"/>
        <v>ASHRAE 62.1-2004RetailGeneral Sales</v>
      </c>
      <c r="B131" s="20" t="s">
        <v>542</v>
      </c>
      <c r="C131" s="21" t="s">
        <v>1058</v>
      </c>
      <c r="D131" s="21" t="s">
        <v>1060</v>
      </c>
      <c r="E131" s="21">
        <v>15.0</v>
      </c>
      <c r="F131" s="21"/>
      <c r="G131" s="1"/>
      <c r="H131" s="1"/>
      <c r="I131" s="1"/>
      <c r="J131" s="1"/>
      <c r="K131" s="1"/>
      <c r="L131" s="1"/>
      <c r="M131" s="1"/>
      <c r="N131" s="1"/>
      <c r="O131" s="1"/>
      <c r="P131" s="1"/>
      <c r="Q131" s="1"/>
      <c r="R131" s="1"/>
      <c r="S131" s="1"/>
      <c r="T131" s="1"/>
      <c r="U131" s="1"/>
      <c r="V131" s="1"/>
      <c r="W131" s="1"/>
      <c r="X131" s="1"/>
      <c r="Y131" s="1"/>
      <c r="Z131" s="1"/>
    </row>
    <row r="132" ht="15.0" customHeight="1">
      <c r="A132" s="5" t="str">
        <f t="shared" si="1"/>
        <v>ASHRAE 62.1-2004RetailMall common areas</v>
      </c>
      <c r="B132" s="16" t="s">
        <v>542</v>
      </c>
      <c r="C132" s="18" t="s">
        <v>1058</v>
      </c>
      <c r="D132" s="18" t="s">
        <v>1065</v>
      </c>
      <c r="E132" s="18">
        <v>40.0</v>
      </c>
      <c r="F132" s="18"/>
      <c r="G132" s="1"/>
      <c r="H132" s="1"/>
      <c r="I132" s="1"/>
      <c r="J132" s="1"/>
      <c r="K132" s="1"/>
      <c r="L132" s="1"/>
      <c r="M132" s="1"/>
      <c r="N132" s="1"/>
      <c r="O132" s="1"/>
      <c r="P132" s="1"/>
      <c r="Q132" s="1"/>
      <c r="R132" s="1"/>
      <c r="S132" s="1"/>
      <c r="T132" s="1"/>
      <c r="U132" s="1"/>
      <c r="V132" s="1"/>
      <c r="W132" s="1"/>
      <c r="X132" s="1"/>
      <c r="Y132" s="1"/>
      <c r="Z132" s="1"/>
    </row>
    <row r="133" ht="15.0" customHeight="1">
      <c r="A133" s="5" t="str">
        <f t="shared" si="1"/>
        <v>ASHRAE 62.1-2004RetailBarber shop</v>
      </c>
      <c r="B133" s="20" t="s">
        <v>542</v>
      </c>
      <c r="C133" s="21" t="s">
        <v>1058</v>
      </c>
      <c r="D133" s="21" t="s">
        <v>1068</v>
      </c>
      <c r="E133" s="21">
        <v>25.0</v>
      </c>
      <c r="F133" s="21"/>
      <c r="G133" s="1"/>
      <c r="H133" s="1"/>
      <c r="I133" s="1"/>
      <c r="J133" s="1"/>
      <c r="K133" s="1"/>
      <c r="L133" s="1"/>
      <c r="M133" s="1"/>
      <c r="N133" s="1"/>
      <c r="O133" s="1"/>
      <c r="P133" s="1"/>
      <c r="Q133" s="1"/>
      <c r="R133" s="1"/>
      <c r="S133" s="1"/>
      <c r="T133" s="1"/>
      <c r="U133" s="1"/>
      <c r="V133" s="1"/>
      <c r="W133" s="1"/>
      <c r="X133" s="1"/>
      <c r="Y133" s="1"/>
      <c r="Z133" s="1"/>
    </row>
    <row r="134" ht="15.0" customHeight="1">
      <c r="A134" s="5" t="str">
        <f t="shared" si="1"/>
        <v>ASHRAE 62.1-2004RetailBeauty and nail salons</v>
      </c>
      <c r="B134" s="16" t="s">
        <v>542</v>
      </c>
      <c r="C134" s="18" t="s">
        <v>1058</v>
      </c>
      <c r="D134" s="18" t="s">
        <v>1070</v>
      </c>
      <c r="E134" s="18">
        <v>25.0</v>
      </c>
      <c r="F134" s="18"/>
      <c r="G134" s="1"/>
      <c r="H134" s="1"/>
      <c r="I134" s="1"/>
      <c r="J134" s="1"/>
      <c r="K134" s="1"/>
      <c r="L134" s="1"/>
      <c r="M134" s="1"/>
      <c r="N134" s="1"/>
      <c r="O134" s="1"/>
      <c r="P134" s="1"/>
      <c r="Q134" s="1"/>
      <c r="R134" s="1"/>
      <c r="S134" s="1"/>
      <c r="T134" s="1"/>
      <c r="U134" s="1"/>
      <c r="V134" s="1"/>
      <c r="W134" s="1"/>
      <c r="X134" s="1"/>
      <c r="Y134" s="1"/>
      <c r="Z134" s="1"/>
    </row>
    <row r="135" ht="15.0" customHeight="1">
      <c r="A135" s="5" t="str">
        <f t="shared" si="1"/>
        <v>ASHRAE 62.1-2004RetailPet shops (animal areas)</v>
      </c>
      <c r="B135" s="20" t="s">
        <v>542</v>
      </c>
      <c r="C135" s="21" t="s">
        <v>1058</v>
      </c>
      <c r="D135" s="21" t="s">
        <v>1074</v>
      </c>
      <c r="E135" s="21">
        <v>10.0</v>
      </c>
      <c r="F135" s="21"/>
      <c r="G135" s="1"/>
      <c r="H135" s="1"/>
      <c r="I135" s="1"/>
      <c r="J135" s="1"/>
      <c r="K135" s="1"/>
      <c r="L135" s="1"/>
      <c r="M135" s="1"/>
      <c r="N135" s="1"/>
      <c r="O135" s="1"/>
      <c r="P135" s="1"/>
      <c r="Q135" s="1"/>
      <c r="R135" s="1"/>
      <c r="S135" s="1"/>
      <c r="T135" s="1"/>
      <c r="U135" s="1"/>
      <c r="V135" s="1"/>
      <c r="W135" s="1"/>
      <c r="X135" s="1"/>
      <c r="Y135" s="1"/>
      <c r="Z135" s="1"/>
    </row>
    <row r="136" ht="15.0" customHeight="1">
      <c r="A136" s="5" t="str">
        <f t="shared" si="1"/>
        <v>ASHRAE 62.1-2004RetailSupermarket</v>
      </c>
      <c r="B136" s="16" t="s">
        <v>542</v>
      </c>
      <c r="C136" s="18" t="s">
        <v>1058</v>
      </c>
      <c r="D136" s="18" t="s">
        <v>1094</v>
      </c>
      <c r="E136" s="18">
        <v>8.0</v>
      </c>
      <c r="F136" s="18"/>
      <c r="G136" s="1"/>
      <c r="H136" s="1"/>
      <c r="I136" s="1"/>
      <c r="J136" s="1"/>
      <c r="K136" s="1"/>
      <c r="L136" s="1"/>
      <c r="M136" s="1"/>
      <c r="N136" s="1"/>
      <c r="O136" s="1"/>
      <c r="P136" s="1"/>
      <c r="Q136" s="1"/>
      <c r="R136" s="1"/>
      <c r="S136" s="1"/>
      <c r="T136" s="1"/>
      <c r="U136" s="1"/>
      <c r="V136" s="1"/>
      <c r="W136" s="1"/>
      <c r="X136" s="1"/>
      <c r="Y136" s="1"/>
      <c r="Z136" s="1"/>
    </row>
    <row r="137" ht="15.0" customHeight="1">
      <c r="A137" s="5" t="str">
        <f t="shared" si="1"/>
        <v>ASHRAE 62.1-2004RetailSupermarket</v>
      </c>
      <c r="B137" s="20" t="s">
        <v>542</v>
      </c>
      <c r="C137" s="21" t="s">
        <v>1058</v>
      </c>
      <c r="D137" s="21" t="s">
        <v>1094</v>
      </c>
      <c r="E137" s="21">
        <v>8.0</v>
      </c>
      <c r="F137" s="21"/>
      <c r="G137" s="1"/>
      <c r="H137" s="1"/>
      <c r="I137" s="1"/>
      <c r="J137" s="1"/>
      <c r="K137" s="1"/>
      <c r="L137" s="1"/>
      <c r="M137" s="1"/>
      <c r="N137" s="1"/>
      <c r="O137" s="1"/>
      <c r="P137" s="1"/>
      <c r="Q137" s="1"/>
      <c r="R137" s="1"/>
      <c r="S137" s="1"/>
      <c r="T137" s="1"/>
      <c r="U137" s="1"/>
      <c r="V137" s="1"/>
      <c r="W137" s="1"/>
      <c r="X137" s="1"/>
      <c r="Y137" s="1"/>
      <c r="Z137" s="1"/>
    </row>
    <row r="138" ht="15.0" customHeight="1">
      <c r="A138" s="5" t="str">
        <f t="shared" si="1"/>
        <v>ASHRAE 62.1-2004RetailCoinoperated laundries</v>
      </c>
      <c r="B138" s="16" t="s">
        <v>542</v>
      </c>
      <c r="C138" s="18" t="s">
        <v>1058</v>
      </c>
      <c r="D138" s="18" t="s">
        <v>1098</v>
      </c>
      <c r="E138" s="18">
        <v>20.0</v>
      </c>
      <c r="F138" s="18"/>
      <c r="G138" s="1"/>
      <c r="H138" s="1"/>
      <c r="I138" s="1"/>
      <c r="J138" s="1"/>
      <c r="K138" s="1"/>
      <c r="L138" s="1"/>
      <c r="M138" s="1"/>
      <c r="N138" s="1"/>
      <c r="O138" s="1"/>
      <c r="P138" s="1"/>
      <c r="Q138" s="1"/>
      <c r="R138" s="1"/>
      <c r="S138" s="1"/>
      <c r="T138" s="1"/>
      <c r="U138" s="1"/>
      <c r="V138" s="1"/>
      <c r="W138" s="1"/>
      <c r="X138" s="1"/>
      <c r="Y138" s="1"/>
      <c r="Z138" s="1"/>
    </row>
    <row r="139" ht="15.0" customHeight="1">
      <c r="A139" s="5" t="str">
        <f t="shared" si="1"/>
        <v>ASHRAE 62.1-2004Sports and EntertainmentSports arena (play area)</v>
      </c>
      <c r="B139" s="20" t="s">
        <v>542</v>
      </c>
      <c r="C139" s="21" t="s">
        <v>1100</v>
      </c>
      <c r="D139" s="21" t="s">
        <v>1102</v>
      </c>
      <c r="E139" s="21">
        <v>0.0</v>
      </c>
      <c r="F139" s="21"/>
      <c r="G139" s="1"/>
      <c r="H139" s="1"/>
      <c r="I139" s="1"/>
      <c r="J139" s="1"/>
      <c r="K139" s="1"/>
      <c r="L139" s="1"/>
      <c r="M139" s="1"/>
      <c r="N139" s="1"/>
      <c r="O139" s="1"/>
      <c r="P139" s="1"/>
      <c r="Q139" s="1"/>
      <c r="R139" s="1"/>
      <c r="S139" s="1"/>
      <c r="T139" s="1"/>
      <c r="U139" s="1"/>
      <c r="V139" s="1"/>
      <c r="W139" s="1"/>
      <c r="X139" s="1"/>
      <c r="Y139" s="1"/>
      <c r="Z139" s="1"/>
    </row>
    <row r="140" ht="15.0" customHeight="1">
      <c r="A140" s="5" t="str">
        <f t="shared" si="1"/>
        <v>ASHRAE 62.1-2004Sports and EntertainmentGym, stadium (play area)</v>
      </c>
      <c r="B140" s="16" t="s">
        <v>542</v>
      </c>
      <c r="C140" s="18" t="s">
        <v>1100</v>
      </c>
      <c r="D140" s="18" t="s">
        <v>1105</v>
      </c>
      <c r="E140" s="18">
        <v>30.0</v>
      </c>
      <c r="F140" s="18"/>
      <c r="G140" s="1"/>
      <c r="H140" s="1"/>
      <c r="I140" s="1"/>
      <c r="J140" s="1"/>
      <c r="K140" s="1"/>
      <c r="L140" s="1"/>
      <c r="M140" s="1"/>
      <c r="N140" s="1"/>
      <c r="O140" s="1"/>
      <c r="P140" s="1"/>
      <c r="Q140" s="1"/>
      <c r="R140" s="1"/>
      <c r="S140" s="1"/>
      <c r="T140" s="1"/>
      <c r="U140" s="1"/>
      <c r="V140" s="1"/>
      <c r="W140" s="1"/>
      <c r="X140" s="1"/>
      <c r="Y140" s="1"/>
      <c r="Z140" s="1"/>
    </row>
    <row r="141" ht="15.0" customHeight="1">
      <c r="A141" s="5" t="str">
        <f t="shared" si="1"/>
        <v>ASHRAE 62.1-2004Sports and EntertainmentSpectator areas</v>
      </c>
      <c r="B141" s="20" t="s">
        <v>542</v>
      </c>
      <c r="C141" s="21" t="s">
        <v>1100</v>
      </c>
      <c r="D141" s="21" t="s">
        <v>1133</v>
      </c>
      <c r="E141" s="21">
        <v>150.0</v>
      </c>
      <c r="F141" s="21"/>
      <c r="G141" s="1"/>
      <c r="H141" s="1"/>
      <c r="I141" s="1"/>
      <c r="J141" s="1"/>
      <c r="K141" s="1"/>
      <c r="L141" s="1"/>
      <c r="M141" s="1"/>
      <c r="N141" s="1"/>
      <c r="O141" s="1"/>
      <c r="P141" s="1"/>
      <c r="Q141" s="1"/>
      <c r="R141" s="1"/>
      <c r="S141" s="1"/>
      <c r="T141" s="1"/>
      <c r="U141" s="1"/>
      <c r="V141" s="1"/>
      <c r="W141" s="1"/>
      <c r="X141" s="1"/>
      <c r="Y141" s="1"/>
      <c r="Z141" s="1"/>
    </row>
    <row r="142" ht="15.0" customHeight="1">
      <c r="A142" s="5" t="str">
        <f t="shared" si="1"/>
        <v>ASHRAE 62.1-2004Sports and EntertainmentSwimming (pool &amp; deck)</v>
      </c>
      <c r="B142" s="16" t="s">
        <v>542</v>
      </c>
      <c r="C142" s="18" t="s">
        <v>1100</v>
      </c>
      <c r="D142" s="18" t="s">
        <v>1148</v>
      </c>
      <c r="E142" s="18">
        <v>0.0</v>
      </c>
      <c r="F142" s="18" t="s">
        <v>1149</v>
      </c>
      <c r="G142" s="1"/>
      <c r="H142" s="1"/>
      <c r="I142" s="1"/>
      <c r="J142" s="1"/>
      <c r="K142" s="1"/>
      <c r="L142" s="1"/>
      <c r="M142" s="1"/>
      <c r="N142" s="1"/>
      <c r="O142" s="1"/>
      <c r="P142" s="1"/>
      <c r="Q142" s="1"/>
      <c r="R142" s="1"/>
      <c r="S142" s="1"/>
      <c r="T142" s="1"/>
      <c r="U142" s="1"/>
      <c r="V142" s="1"/>
      <c r="W142" s="1"/>
      <c r="X142" s="1"/>
      <c r="Y142" s="1"/>
      <c r="Z142" s="1"/>
    </row>
    <row r="143" ht="15.0" customHeight="1">
      <c r="A143" s="5" t="str">
        <f t="shared" si="1"/>
        <v>ASHRAE 62.1-2004Sports and EntertainmentDisco/dance floors</v>
      </c>
      <c r="B143" s="20" t="s">
        <v>542</v>
      </c>
      <c r="C143" s="21" t="s">
        <v>1100</v>
      </c>
      <c r="D143" s="21" t="s">
        <v>1154</v>
      </c>
      <c r="E143" s="21">
        <v>100.0</v>
      </c>
      <c r="F143" s="21"/>
      <c r="G143" s="1"/>
      <c r="H143" s="1"/>
      <c r="I143" s="1"/>
      <c r="J143" s="1"/>
      <c r="K143" s="1"/>
      <c r="L143" s="1"/>
      <c r="M143" s="1"/>
      <c r="N143" s="1"/>
      <c r="O143" s="1"/>
      <c r="P143" s="1"/>
      <c r="Q143" s="1"/>
      <c r="R143" s="1"/>
      <c r="S143" s="1"/>
      <c r="T143" s="1"/>
      <c r="U143" s="1"/>
      <c r="V143" s="1"/>
      <c r="W143" s="1"/>
      <c r="X143" s="1"/>
      <c r="Y143" s="1"/>
      <c r="Z143" s="1"/>
    </row>
    <row r="144" ht="15.0" customHeight="1">
      <c r="A144" s="5" t="str">
        <f t="shared" si="1"/>
        <v>ASHRAE 62.1-2004Sports and EntertainmentHealth club/aerobics room</v>
      </c>
      <c r="B144" s="16" t="s">
        <v>542</v>
      </c>
      <c r="C144" s="18" t="s">
        <v>1100</v>
      </c>
      <c r="D144" s="18" t="s">
        <v>1253</v>
      </c>
      <c r="E144" s="18">
        <v>40.0</v>
      </c>
      <c r="F144" s="18"/>
      <c r="G144" s="1"/>
      <c r="H144" s="1"/>
      <c r="I144" s="1"/>
      <c r="J144" s="1"/>
      <c r="K144" s="1"/>
      <c r="L144" s="1"/>
      <c r="M144" s="1"/>
      <c r="N144" s="1"/>
      <c r="O144" s="1"/>
      <c r="P144" s="1"/>
      <c r="Q144" s="1"/>
      <c r="R144" s="1"/>
      <c r="S144" s="1"/>
      <c r="T144" s="1"/>
      <c r="U144" s="1"/>
      <c r="V144" s="1"/>
      <c r="W144" s="1"/>
      <c r="X144" s="1"/>
      <c r="Y144" s="1"/>
      <c r="Z144" s="1"/>
    </row>
    <row r="145" ht="15.0" customHeight="1">
      <c r="A145" s="5" t="str">
        <f t="shared" si="1"/>
        <v>ASHRAE 62.1-2004Sports and EntertainmentHealth club/weight rooms</v>
      </c>
      <c r="B145" s="20" t="s">
        <v>542</v>
      </c>
      <c r="C145" s="21" t="s">
        <v>1100</v>
      </c>
      <c r="D145" s="21" t="s">
        <v>1254</v>
      </c>
      <c r="E145" s="21">
        <v>10.0</v>
      </c>
      <c r="F145" s="21"/>
      <c r="G145" s="1"/>
      <c r="H145" s="1"/>
      <c r="I145" s="1"/>
      <c r="J145" s="1"/>
      <c r="K145" s="1"/>
      <c r="L145" s="1"/>
      <c r="M145" s="1"/>
      <c r="N145" s="1"/>
      <c r="O145" s="1"/>
      <c r="P145" s="1"/>
      <c r="Q145" s="1"/>
      <c r="R145" s="1"/>
      <c r="S145" s="1"/>
      <c r="T145" s="1"/>
      <c r="U145" s="1"/>
      <c r="V145" s="1"/>
      <c r="W145" s="1"/>
      <c r="X145" s="1"/>
      <c r="Y145" s="1"/>
      <c r="Z145" s="1"/>
    </row>
    <row r="146" ht="15.0" customHeight="1">
      <c r="A146" s="5" t="str">
        <f t="shared" si="1"/>
        <v>ASHRAE 62.1-2004Sports and EntertainmentBowling alley (seating)</v>
      </c>
      <c r="B146" s="16" t="s">
        <v>542</v>
      </c>
      <c r="C146" s="18" t="s">
        <v>1100</v>
      </c>
      <c r="D146" s="18" t="s">
        <v>1255</v>
      </c>
      <c r="E146" s="18">
        <v>40.0</v>
      </c>
      <c r="F146" s="18"/>
      <c r="G146" s="1"/>
      <c r="H146" s="1"/>
      <c r="I146" s="1"/>
      <c r="J146" s="1"/>
      <c r="K146" s="1"/>
      <c r="L146" s="1"/>
      <c r="M146" s="1"/>
      <c r="N146" s="1"/>
      <c r="O146" s="1"/>
      <c r="P146" s="1"/>
      <c r="Q146" s="1"/>
      <c r="R146" s="1"/>
      <c r="S146" s="1"/>
      <c r="T146" s="1"/>
      <c r="U146" s="1"/>
      <c r="V146" s="1"/>
      <c r="W146" s="1"/>
      <c r="X146" s="1"/>
      <c r="Y146" s="1"/>
      <c r="Z146" s="1"/>
    </row>
    <row r="147" ht="15.0" customHeight="1">
      <c r="A147" s="5" t="str">
        <f t="shared" si="1"/>
        <v>ASHRAE 62.1-2004Sports and EntertainmentGambling casinos</v>
      </c>
      <c r="B147" s="20" t="s">
        <v>542</v>
      </c>
      <c r="C147" s="21" t="s">
        <v>1100</v>
      </c>
      <c r="D147" s="21" t="s">
        <v>1256</v>
      </c>
      <c r="E147" s="21">
        <v>120.0</v>
      </c>
      <c r="F147" s="21"/>
      <c r="G147" s="1"/>
      <c r="H147" s="1"/>
      <c r="I147" s="1"/>
      <c r="J147" s="1"/>
      <c r="K147" s="1"/>
      <c r="L147" s="1"/>
      <c r="M147" s="1"/>
      <c r="N147" s="1"/>
      <c r="O147" s="1"/>
      <c r="P147" s="1"/>
      <c r="Q147" s="1"/>
      <c r="R147" s="1"/>
      <c r="S147" s="1"/>
      <c r="T147" s="1"/>
      <c r="U147" s="1"/>
      <c r="V147" s="1"/>
      <c r="W147" s="1"/>
      <c r="X147" s="1"/>
      <c r="Y147" s="1"/>
      <c r="Z147" s="1"/>
    </row>
    <row r="148" ht="15.0" customHeight="1">
      <c r="A148" s="5" t="str">
        <f t="shared" si="1"/>
        <v>ASHRAE 62.1-2004Sports and EntertainmentGame arcades</v>
      </c>
      <c r="B148" s="16" t="s">
        <v>542</v>
      </c>
      <c r="C148" s="18" t="s">
        <v>1100</v>
      </c>
      <c r="D148" s="18" t="s">
        <v>1257</v>
      </c>
      <c r="E148" s="18">
        <v>20.0</v>
      </c>
      <c r="F148" s="18"/>
      <c r="G148" s="1"/>
      <c r="H148" s="1"/>
      <c r="I148" s="1"/>
      <c r="J148" s="1"/>
      <c r="K148" s="1"/>
      <c r="L148" s="1"/>
      <c r="M148" s="1"/>
      <c r="N148" s="1"/>
      <c r="O148" s="1"/>
      <c r="P148" s="1"/>
      <c r="Q148" s="1"/>
      <c r="R148" s="1"/>
      <c r="S148" s="1"/>
      <c r="T148" s="1"/>
      <c r="U148" s="1"/>
      <c r="V148" s="1"/>
      <c r="W148" s="1"/>
      <c r="X148" s="1"/>
      <c r="Y148" s="1"/>
      <c r="Z148" s="1"/>
    </row>
    <row r="149" ht="15.0" customHeight="1">
      <c r="A149" s="5" t="str">
        <f t="shared" si="1"/>
        <v>ASHRAE 62.1-2004Sports and EntertainmentStages, studios</v>
      </c>
      <c r="B149" s="20" t="s">
        <v>542</v>
      </c>
      <c r="C149" s="21" t="s">
        <v>1100</v>
      </c>
      <c r="D149" s="21" t="s">
        <v>1258</v>
      </c>
      <c r="E149" s="21">
        <v>70.0</v>
      </c>
      <c r="F149" s="21" t="s">
        <v>1259</v>
      </c>
      <c r="G149" s="1"/>
      <c r="H149" s="1"/>
      <c r="I149" s="1"/>
      <c r="J149" s="1"/>
      <c r="K149" s="1"/>
      <c r="L149" s="1"/>
      <c r="M149" s="1"/>
      <c r="N149" s="1"/>
      <c r="O149" s="1"/>
      <c r="P149" s="1"/>
      <c r="Q149" s="1"/>
      <c r="R149" s="1"/>
      <c r="S149" s="1"/>
      <c r="T149" s="1"/>
      <c r="U149" s="1"/>
      <c r="V149" s="1"/>
      <c r="W149" s="1"/>
      <c r="X149" s="1"/>
      <c r="Y149" s="1"/>
      <c r="Z149" s="1"/>
    </row>
    <row r="150" ht="15.0" customHeight="1">
      <c r="A150" s="5" t="str">
        <f t="shared" si="1"/>
        <v>ASHRAE 62.1-2004Hospitals, Nursing and Convalescent HomesPatient rooms</v>
      </c>
      <c r="B150" s="16" t="s">
        <v>542</v>
      </c>
      <c r="C150" s="18" t="s">
        <v>476</v>
      </c>
      <c r="D150" s="18" t="s">
        <v>1260</v>
      </c>
      <c r="E150" s="18">
        <v>10.0</v>
      </c>
      <c r="F150" s="18" t="s">
        <v>1381</v>
      </c>
      <c r="G150" s="1"/>
      <c r="H150" s="1"/>
      <c r="I150" s="1"/>
      <c r="J150" s="1"/>
      <c r="K150" s="1"/>
      <c r="L150" s="1"/>
      <c r="M150" s="1"/>
      <c r="N150" s="1"/>
      <c r="O150" s="1"/>
      <c r="P150" s="1"/>
      <c r="Q150" s="1"/>
      <c r="R150" s="1"/>
      <c r="S150" s="1"/>
      <c r="T150" s="1"/>
      <c r="U150" s="1"/>
      <c r="V150" s="1"/>
      <c r="W150" s="1"/>
      <c r="X150" s="1"/>
      <c r="Y150" s="1"/>
      <c r="Z150" s="1"/>
    </row>
    <row r="151" ht="15.0" customHeight="1">
      <c r="A151" s="5" t="str">
        <f t="shared" si="1"/>
        <v>ASHRAE 62.1-2004Hospitals, Nursing and Convalescent HomesMedical procedure</v>
      </c>
      <c r="B151" s="20" t="s">
        <v>542</v>
      </c>
      <c r="C151" s="21" t="s">
        <v>476</v>
      </c>
      <c r="D151" s="21" t="s">
        <v>1383</v>
      </c>
      <c r="E151" s="21">
        <v>20.0</v>
      </c>
      <c r="F151" s="21" t="s">
        <v>1381</v>
      </c>
      <c r="G151" s="1"/>
      <c r="H151" s="1"/>
      <c r="I151" s="1"/>
      <c r="J151" s="1"/>
      <c r="K151" s="1"/>
      <c r="L151" s="1"/>
      <c r="M151" s="1"/>
      <c r="N151" s="1"/>
      <c r="O151" s="1"/>
      <c r="P151" s="1"/>
      <c r="Q151" s="1"/>
      <c r="R151" s="1"/>
      <c r="S151" s="1"/>
      <c r="T151" s="1"/>
      <c r="U151" s="1"/>
      <c r="V151" s="1"/>
      <c r="W151" s="1"/>
      <c r="X151" s="1"/>
      <c r="Y151" s="1"/>
      <c r="Z151" s="1"/>
    </row>
    <row r="152" ht="15.0" customHeight="1">
      <c r="A152" s="5" t="str">
        <f t="shared" si="1"/>
        <v>ASHRAE 62.1-2004Hospitals, Nursing and Convalescent HomesOperating rooms</v>
      </c>
      <c r="B152" s="16" t="s">
        <v>542</v>
      </c>
      <c r="C152" s="18" t="s">
        <v>476</v>
      </c>
      <c r="D152" s="18" t="s">
        <v>1384</v>
      </c>
      <c r="E152" s="18">
        <v>20.0</v>
      </c>
      <c r="F152" s="18" t="s">
        <v>1381</v>
      </c>
      <c r="G152" s="1"/>
      <c r="H152" s="1"/>
      <c r="I152" s="1"/>
      <c r="J152" s="1"/>
      <c r="K152" s="1"/>
      <c r="L152" s="1"/>
      <c r="M152" s="1"/>
      <c r="N152" s="1"/>
      <c r="O152" s="1"/>
      <c r="P152" s="1"/>
      <c r="Q152" s="1"/>
      <c r="R152" s="1"/>
      <c r="S152" s="1"/>
      <c r="T152" s="1"/>
      <c r="U152" s="1"/>
      <c r="V152" s="1"/>
      <c r="W152" s="1"/>
      <c r="X152" s="1"/>
      <c r="Y152" s="1"/>
      <c r="Z152" s="1"/>
    </row>
    <row r="153" ht="15.0" customHeight="1">
      <c r="A153" s="5" t="str">
        <f t="shared" si="1"/>
        <v>ASHRAE 62.1-2004Hospitals, Nursing and Convalescent HomesRecovery and ICU</v>
      </c>
      <c r="B153" s="20" t="s">
        <v>542</v>
      </c>
      <c r="C153" s="21" t="s">
        <v>476</v>
      </c>
      <c r="D153" s="21" t="s">
        <v>1385</v>
      </c>
      <c r="E153" s="21">
        <v>20.0</v>
      </c>
      <c r="F153" s="21" t="s">
        <v>1381</v>
      </c>
      <c r="G153" s="1"/>
      <c r="H153" s="1"/>
      <c r="I153" s="1"/>
      <c r="J153" s="1"/>
      <c r="K153" s="1"/>
      <c r="L153" s="1"/>
      <c r="M153" s="1"/>
      <c r="N153" s="1"/>
      <c r="O153" s="1"/>
      <c r="P153" s="1"/>
      <c r="Q153" s="1"/>
      <c r="R153" s="1"/>
      <c r="S153" s="1"/>
      <c r="T153" s="1"/>
      <c r="U153" s="1"/>
      <c r="V153" s="1"/>
      <c r="W153" s="1"/>
      <c r="X153" s="1"/>
      <c r="Y153" s="1"/>
      <c r="Z153" s="1"/>
    </row>
    <row r="154" ht="15.0" customHeight="1">
      <c r="A154" s="5" t="str">
        <f t="shared" si="1"/>
        <v>ASHRAE 62.1-2004Hospitals, Nursing and Convalescent HomesAutopsy rooms</v>
      </c>
      <c r="B154" s="16" t="s">
        <v>542</v>
      </c>
      <c r="C154" s="18" t="s">
        <v>476</v>
      </c>
      <c r="D154" s="18" t="s">
        <v>1396</v>
      </c>
      <c r="E154" s="18">
        <v>20.0</v>
      </c>
      <c r="F154" s="18" t="s">
        <v>1398</v>
      </c>
      <c r="G154" s="1"/>
      <c r="H154" s="1"/>
      <c r="I154" s="1"/>
      <c r="J154" s="1"/>
      <c r="K154" s="1"/>
      <c r="L154" s="1"/>
      <c r="M154" s="1"/>
      <c r="N154" s="1"/>
      <c r="O154" s="1"/>
      <c r="P154" s="1"/>
      <c r="Q154" s="1"/>
      <c r="R154" s="1"/>
      <c r="S154" s="1"/>
      <c r="T154" s="1"/>
      <c r="U154" s="1"/>
      <c r="V154" s="1"/>
      <c r="W154" s="1"/>
      <c r="X154" s="1"/>
      <c r="Y154" s="1"/>
      <c r="Z154" s="1"/>
    </row>
    <row r="155" ht="15.0" customHeight="1">
      <c r="A155" s="5" t="str">
        <f t="shared" si="1"/>
        <v>ASHRAE 62.1-2004Hospitals, Nursing and Convalescent HomesPhysical therapy</v>
      </c>
      <c r="B155" s="20" t="s">
        <v>542</v>
      </c>
      <c r="C155" s="21" t="s">
        <v>476</v>
      </c>
      <c r="D155" s="21" t="s">
        <v>1400</v>
      </c>
      <c r="E155" s="21">
        <v>20.0</v>
      </c>
      <c r="F155" s="21"/>
      <c r="G155" s="1"/>
      <c r="H155" s="1"/>
      <c r="I155" s="1"/>
      <c r="J155" s="1"/>
      <c r="K155" s="1"/>
      <c r="L155" s="1"/>
      <c r="M155" s="1"/>
      <c r="N155" s="1"/>
      <c r="O155" s="1"/>
      <c r="P155" s="1"/>
      <c r="Q155" s="1"/>
      <c r="R155" s="1"/>
      <c r="S155" s="1"/>
      <c r="T155" s="1"/>
      <c r="U155" s="1"/>
      <c r="V155" s="1"/>
      <c r="W155" s="1"/>
      <c r="X155" s="1"/>
      <c r="Y155" s="1"/>
      <c r="Z155" s="1"/>
    </row>
    <row r="156" ht="14.25" customHeight="1">
      <c r="A156" s="5" t="str">
        <f t="shared" si="1"/>
        <v>ASHRAE 62.1-2007Correctional FacilitiesCell</v>
      </c>
      <c r="B156" s="16" t="s">
        <v>601</v>
      </c>
      <c r="C156" s="18" t="s">
        <v>543</v>
      </c>
      <c r="D156" s="18" t="s">
        <v>527</v>
      </c>
      <c r="E156" s="18">
        <v>25.0</v>
      </c>
      <c r="F156" s="18"/>
      <c r="G156" s="1"/>
      <c r="H156" s="1"/>
      <c r="I156" s="1"/>
      <c r="J156" s="1"/>
      <c r="K156" s="1"/>
      <c r="L156" s="1"/>
      <c r="M156" s="1"/>
      <c r="N156" s="1"/>
      <c r="O156" s="1"/>
      <c r="P156" s="1"/>
      <c r="Q156" s="1"/>
      <c r="R156" s="1"/>
      <c r="S156" s="1"/>
      <c r="T156" s="1"/>
      <c r="U156" s="1"/>
      <c r="V156" s="1"/>
      <c r="W156" s="1"/>
      <c r="X156" s="1"/>
      <c r="Y156" s="1"/>
      <c r="Z156" s="1"/>
    </row>
    <row r="157" ht="14.25" customHeight="1">
      <c r="A157" s="5" t="str">
        <f t="shared" si="1"/>
        <v>ASHRAE 62.1-2007Correctional FacilitiesDay room</v>
      </c>
      <c r="B157" s="20" t="s">
        <v>601</v>
      </c>
      <c r="C157" s="21" t="s">
        <v>543</v>
      </c>
      <c r="D157" s="21" t="s">
        <v>549</v>
      </c>
      <c r="E157" s="21">
        <v>30.0</v>
      </c>
      <c r="F157" s="21"/>
      <c r="G157" s="1"/>
      <c r="H157" s="1"/>
      <c r="I157" s="1"/>
      <c r="J157" s="1"/>
      <c r="K157" s="1"/>
      <c r="L157" s="1"/>
      <c r="M157" s="1"/>
      <c r="N157" s="1"/>
      <c r="O157" s="1"/>
      <c r="P157" s="1"/>
      <c r="Q157" s="1"/>
      <c r="R157" s="1"/>
      <c r="S157" s="1"/>
      <c r="T157" s="1"/>
      <c r="U157" s="1"/>
      <c r="V157" s="1"/>
      <c r="W157" s="1"/>
      <c r="X157" s="1"/>
      <c r="Y157" s="1"/>
      <c r="Z157" s="1"/>
    </row>
    <row r="158" ht="14.25" customHeight="1">
      <c r="A158" s="5" t="str">
        <f t="shared" si="1"/>
        <v>ASHRAE 62.1-2007Correctional FacilitiesGuard stations</v>
      </c>
      <c r="B158" s="16" t="s">
        <v>601</v>
      </c>
      <c r="C158" s="18" t="s">
        <v>543</v>
      </c>
      <c r="D158" s="18" t="s">
        <v>552</v>
      </c>
      <c r="E158" s="18">
        <v>15.0</v>
      </c>
      <c r="F158" s="18"/>
      <c r="G158" s="1"/>
      <c r="H158" s="1"/>
      <c r="I158" s="1"/>
      <c r="J158" s="1"/>
      <c r="K158" s="1"/>
      <c r="L158" s="1"/>
      <c r="M158" s="1"/>
      <c r="N158" s="1"/>
      <c r="O158" s="1"/>
      <c r="P158" s="1"/>
      <c r="Q158" s="1"/>
      <c r="R158" s="1"/>
      <c r="S158" s="1"/>
      <c r="T158" s="1"/>
      <c r="U158" s="1"/>
      <c r="V158" s="1"/>
      <c r="W158" s="1"/>
      <c r="X158" s="1"/>
      <c r="Y158" s="1"/>
      <c r="Z158" s="1"/>
    </row>
    <row r="159" ht="14.25" customHeight="1">
      <c r="A159" s="5" t="str">
        <f t="shared" si="1"/>
        <v>ASHRAE 62.1-2007Correctional FacilitiesBooking/waiting</v>
      </c>
      <c r="B159" s="20" t="s">
        <v>601</v>
      </c>
      <c r="C159" s="21" t="s">
        <v>543</v>
      </c>
      <c r="D159" s="21" t="s">
        <v>562</v>
      </c>
      <c r="E159" s="21">
        <v>50.0</v>
      </c>
      <c r="F159" s="21"/>
      <c r="G159" s="1"/>
      <c r="H159" s="1"/>
      <c r="I159" s="1"/>
      <c r="J159" s="1"/>
      <c r="K159" s="1"/>
      <c r="L159" s="1"/>
      <c r="M159" s="1"/>
      <c r="N159" s="1"/>
      <c r="O159" s="1"/>
      <c r="P159" s="1"/>
      <c r="Q159" s="1"/>
      <c r="R159" s="1"/>
      <c r="S159" s="1"/>
      <c r="T159" s="1"/>
      <c r="U159" s="1"/>
      <c r="V159" s="1"/>
      <c r="W159" s="1"/>
      <c r="X159" s="1"/>
      <c r="Y159" s="1"/>
      <c r="Z159" s="1"/>
    </row>
    <row r="160" ht="14.25" customHeight="1">
      <c r="A160" s="5" t="str">
        <f t="shared" si="1"/>
        <v>ASHRAE 62.1-2007Educational FacilitiesDaycare (through age 4)</v>
      </c>
      <c r="B160" s="16" t="s">
        <v>601</v>
      </c>
      <c r="C160" s="18" t="s">
        <v>568</v>
      </c>
      <c r="D160" s="18" t="s">
        <v>570</v>
      </c>
      <c r="E160" s="18">
        <v>25.0</v>
      </c>
      <c r="F160" s="18"/>
      <c r="G160" s="1"/>
      <c r="H160" s="1"/>
      <c r="I160" s="1"/>
      <c r="J160" s="1"/>
      <c r="K160" s="1"/>
      <c r="L160" s="1"/>
      <c r="M160" s="1"/>
      <c r="N160" s="1"/>
      <c r="O160" s="1"/>
      <c r="P160" s="1"/>
      <c r="Q160" s="1"/>
      <c r="R160" s="1"/>
      <c r="S160" s="1"/>
      <c r="T160" s="1"/>
      <c r="U160" s="1"/>
      <c r="V160" s="1"/>
      <c r="W160" s="1"/>
      <c r="X160" s="1"/>
      <c r="Y160" s="1"/>
      <c r="Z160" s="1"/>
    </row>
    <row r="161" ht="14.25" customHeight="1">
      <c r="A161" s="5" t="str">
        <f t="shared" si="1"/>
        <v>ASHRAE 62.1-2007Educational FacilitiesClassrooms (ages 5-8)</v>
      </c>
      <c r="B161" s="20" t="s">
        <v>601</v>
      </c>
      <c r="C161" s="21" t="s">
        <v>568</v>
      </c>
      <c r="D161" s="21" t="s">
        <v>578</v>
      </c>
      <c r="E161" s="21">
        <v>25.0</v>
      </c>
      <c r="F161" s="21"/>
      <c r="G161" s="1"/>
      <c r="H161" s="1"/>
      <c r="I161" s="1"/>
      <c r="J161" s="1"/>
      <c r="K161" s="1"/>
      <c r="L161" s="1"/>
      <c r="M161" s="1"/>
      <c r="N161" s="1"/>
      <c r="O161" s="1"/>
      <c r="P161" s="1"/>
      <c r="Q161" s="1"/>
      <c r="R161" s="1"/>
      <c r="S161" s="1"/>
      <c r="T161" s="1"/>
      <c r="U161" s="1"/>
      <c r="V161" s="1"/>
      <c r="W161" s="1"/>
      <c r="X161" s="1"/>
      <c r="Y161" s="1"/>
      <c r="Z161" s="1"/>
    </row>
    <row r="162" ht="14.25" customHeight="1">
      <c r="A162" s="5" t="str">
        <f t="shared" si="1"/>
        <v>ASHRAE 62.1-2007Educational FacilitiesClassrooms (age 9 plus)</v>
      </c>
      <c r="B162" s="16" t="s">
        <v>601</v>
      </c>
      <c r="C162" s="18" t="s">
        <v>568</v>
      </c>
      <c r="D162" s="18" t="s">
        <v>592</v>
      </c>
      <c r="E162" s="18">
        <v>35.0</v>
      </c>
      <c r="F162" s="18"/>
      <c r="G162" s="1"/>
      <c r="H162" s="1"/>
      <c r="I162" s="1"/>
      <c r="J162" s="1"/>
      <c r="K162" s="1"/>
      <c r="L162" s="1"/>
      <c r="M162" s="1"/>
      <c r="N162" s="1"/>
      <c r="O162" s="1"/>
      <c r="P162" s="1"/>
      <c r="Q162" s="1"/>
      <c r="R162" s="1"/>
      <c r="S162" s="1"/>
      <c r="T162" s="1"/>
      <c r="U162" s="1"/>
      <c r="V162" s="1"/>
      <c r="W162" s="1"/>
      <c r="X162" s="1"/>
      <c r="Y162" s="1"/>
      <c r="Z162" s="1"/>
    </row>
    <row r="163" ht="14.25" customHeight="1">
      <c r="A163" s="5" t="str">
        <f t="shared" si="1"/>
        <v>ASHRAE 62.1-2007Educational FacilitiesLecture classroom</v>
      </c>
      <c r="B163" s="20" t="s">
        <v>601</v>
      </c>
      <c r="C163" s="21" t="s">
        <v>568</v>
      </c>
      <c r="D163" s="21" t="s">
        <v>615</v>
      </c>
      <c r="E163" s="21">
        <v>65.0</v>
      </c>
      <c r="F163" s="21"/>
      <c r="G163" s="1"/>
      <c r="H163" s="1"/>
      <c r="I163" s="1"/>
      <c r="J163" s="1"/>
      <c r="K163" s="1"/>
      <c r="L163" s="1"/>
      <c r="M163" s="1"/>
      <c r="N163" s="1"/>
      <c r="O163" s="1"/>
      <c r="P163" s="1"/>
      <c r="Q163" s="1"/>
      <c r="R163" s="1"/>
      <c r="S163" s="1"/>
      <c r="T163" s="1"/>
      <c r="U163" s="1"/>
      <c r="V163" s="1"/>
      <c r="W163" s="1"/>
      <c r="X163" s="1"/>
      <c r="Y163" s="1"/>
      <c r="Z163" s="1"/>
    </row>
    <row r="164" ht="14.25" customHeight="1">
      <c r="A164" s="5" t="str">
        <f t="shared" si="1"/>
        <v>ASHRAE 62.1-2007Educational FacilitiesLecture hall (fixed seats)</v>
      </c>
      <c r="B164" s="16" t="s">
        <v>601</v>
      </c>
      <c r="C164" s="18" t="s">
        <v>568</v>
      </c>
      <c r="D164" s="18" t="s">
        <v>624</v>
      </c>
      <c r="E164" s="18">
        <v>150.0</v>
      </c>
      <c r="F164" s="18"/>
      <c r="G164" s="1"/>
      <c r="H164" s="1"/>
      <c r="I164" s="1"/>
      <c r="J164" s="1"/>
      <c r="K164" s="1"/>
      <c r="L164" s="1"/>
      <c r="M164" s="1"/>
      <c r="N164" s="1"/>
      <c r="O164" s="1"/>
      <c r="P164" s="1"/>
      <c r="Q164" s="1"/>
      <c r="R164" s="1"/>
      <c r="S164" s="1"/>
      <c r="T164" s="1"/>
      <c r="U164" s="1"/>
      <c r="V164" s="1"/>
      <c r="W164" s="1"/>
      <c r="X164" s="1"/>
      <c r="Y164" s="1"/>
      <c r="Z164" s="1"/>
    </row>
    <row r="165" ht="14.25" customHeight="1">
      <c r="A165" s="5" t="str">
        <f t="shared" si="1"/>
        <v>ASHRAE 62.1-2007Educational FacilitiesArt classroom</v>
      </c>
      <c r="B165" s="20" t="s">
        <v>601</v>
      </c>
      <c r="C165" s="21" t="s">
        <v>568</v>
      </c>
      <c r="D165" s="21" t="s">
        <v>629</v>
      </c>
      <c r="E165" s="21">
        <v>20.0</v>
      </c>
      <c r="F165" s="21"/>
      <c r="G165" s="1"/>
      <c r="H165" s="1"/>
      <c r="I165" s="1"/>
      <c r="J165" s="1"/>
      <c r="K165" s="1"/>
      <c r="L165" s="1"/>
      <c r="M165" s="1"/>
      <c r="N165" s="1"/>
      <c r="O165" s="1"/>
      <c r="P165" s="1"/>
      <c r="Q165" s="1"/>
      <c r="R165" s="1"/>
      <c r="S165" s="1"/>
      <c r="T165" s="1"/>
      <c r="U165" s="1"/>
      <c r="V165" s="1"/>
      <c r="W165" s="1"/>
      <c r="X165" s="1"/>
      <c r="Y165" s="1"/>
      <c r="Z165" s="1"/>
    </row>
    <row r="166" ht="14.25" customHeight="1">
      <c r="A166" s="5" t="str">
        <f t="shared" si="1"/>
        <v>ASHRAE 62.1-2007Educational FacilitiesScience laboratories</v>
      </c>
      <c r="B166" s="16" t="s">
        <v>601</v>
      </c>
      <c r="C166" s="18" t="s">
        <v>568</v>
      </c>
      <c r="D166" s="18" t="s">
        <v>634</v>
      </c>
      <c r="E166" s="18">
        <v>25.0</v>
      </c>
      <c r="F166" s="18" t="s">
        <v>635</v>
      </c>
      <c r="G166" s="1"/>
      <c r="H166" s="1"/>
      <c r="I166" s="1"/>
      <c r="J166" s="1"/>
      <c r="K166" s="1"/>
      <c r="L166" s="1"/>
      <c r="M166" s="1"/>
      <c r="N166" s="1"/>
      <c r="O166" s="1"/>
      <c r="P166" s="1"/>
      <c r="Q166" s="1"/>
      <c r="R166" s="1"/>
      <c r="S166" s="1"/>
      <c r="T166" s="1"/>
      <c r="U166" s="1"/>
      <c r="V166" s="1"/>
      <c r="W166" s="1"/>
      <c r="X166" s="1"/>
      <c r="Y166" s="1"/>
      <c r="Z166" s="1"/>
    </row>
    <row r="167" ht="14.25" customHeight="1">
      <c r="A167" s="5" t="str">
        <f t="shared" si="1"/>
        <v>ASHRAE 62.1-2007Educational FacilitiesWood/metal shop</v>
      </c>
      <c r="B167" s="20" t="s">
        <v>601</v>
      </c>
      <c r="C167" s="21" t="s">
        <v>568</v>
      </c>
      <c r="D167" s="21" t="s">
        <v>636</v>
      </c>
      <c r="E167" s="21">
        <v>20.0</v>
      </c>
      <c r="F167" s="21"/>
      <c r="G167" s="1"/>
      <c r="H167" s="1"/>
      <c r="I167" s="1"/>
      <c r="J167" s="1"/>
      <c r="K167" s="1"/>
      <c r="L167" s="1"/>
      <c r="M167" s="1"/>
      <c r="N167" s="1"/>
      <c r="O167" s="1"/>
      <c r="P167" s="1"/>
      <c r="Q167" s="1"/>
      <c r="R167" s="1"/>
      <c r="S167" s="1"/>
      <c r="T167" s="1"/>
      <c r="U167" s="1"/>
      <c r="V167" s="1"/>
      <c r="W167" s="1"/>
      <c r="X167" s="1"/>
      <c r="Y167" s="1"/>
      <c r="Z167" s="1"/>
    </row>
    <row r="168" ht="14.25" customHeight="1">
      <c r="A168" s="5" t="str">
        <f t="shared" si="1"/>
        <v>ASHRAE 62.1-2007Educational FacilitiesComputer lab</v>
      </c>
      <c r="B168" s="16" t="s">
        <v>601</v>
      </c>
      <c r="C168" s="18" t="s">
        <v>568</v>
      </c>
      <c r="D168" s="18" t="s">
        <v>638</v>
      </c>
      <c r="E168" s="18">
        <v>25.0</v>
      </c>
      <c r="F168" s="18"/>
      <c r="G168" s="1"/>
      <c r="H168" s="1"/>
      <c r="I168" s="1"/>
      <c r="J168" s="1"/>
      <c r="K168" s="1"/>
      <c r="L168" s="1"/>
      <c r="M168" s="1"/>
      <c r="N168" s="1"/>
      <c r="O168" s="1"/>
      <c r="P168" s="1"/>
      <c r="Q168" s="1"/>
      <c r="R168" s="1"/>
      <c r="S168" s="1"/>
      <c r="T168" s="1"/>
      <c r="U168" s="1"/>
      <c r="V168" s="1"/>
      <c r="W168" s="1"/>
      <c r="X168" s="1"/>
      <c r="Y168" s="1"/>
      <c r="Z168" s="1"/>
    </row>
    <row r="169" ht="14.25" customHeight="1">
      <c r="A169" s="5" t="str">
        <f t="shared" si="1"/>
        <v>ASHRAE 62.1-2007Educational FacilitiesMedia center</v>
      </c>
      <c r="B169" s="20" t="s">
        <v>601</v>
      </c>
      <c r="C169" s="21" t="s">
        <v>568</v>
      </c>
      <c r="D169" s="21" t="s">
        <v>640</v>
      </c>
      <c r="E169" s="21">
        <v>25.0</v>
      </c>
      <c r="F169" s="21" t="s">
        <v>641</v>
      </c>
      <c r="G169" s="1"/>
      <c r="H169" s="1"/>
      <c r="I169" s="1"/>
      <c r="J169" s="1"/>
      <c r="K169" s="1"/>
      <c r="L169" s="1"/>
      <c r="M169" s="1"/>
      <c r="N169" s="1"/>
      <c r="O169" s="1"/>
      <c r="P169" s="1"/>
      <c r="Q169" s="1"/>
      <c r="R169" s="1"/>
      <c r="S169" s="1"/>
      <c r="T169" s="1"/>
      <c r="U169" s="1"/>
      <c r="V169" s="1"/>
      <c r="W169" s="1"/>
      <c r="X169" s="1"/>
      <c r="Y169" s="1"/>
      <c r="Z169" s="1"/>
    </row>
    <row r="170" ht="14.25" customHeight="1">
      <c r="A170" s="5" t="str">
        <f t="shared" si="1"/>
        <v>ASHRAE 62.1-2007Educational FacilitiesMusic/theater/dance</v>
      </c>
      <c r="B170" s="16" t="s">
        <v>601</v>
      </c>
      <c r="C170" s="18" t="s">
        <v>568</v>
      </c>
      <c r="D170" s="18" t="s">
        <v>655</v>
      </c>
      <c r="E170" s="18">
        <v>35.0</v>
      </c>
      <c r="F170" s="18"/>
      <c r="G170" s="1"/>
      <c r="H170" s="1"/>
      <c r="I170" s="1"/>
      <c r="J170" s="1"/>
      <c r="K170" s="1"/>
      <c r="L170" s="1"/>
      <c r="M170" s="1"/>
      <c r="N170" s="1"/>
      <c r="O170" s="1"/>
      <c r="P170" s="1"/>
      <c r="Q170" s="1"/>
      <c r="R170" s="1"/>
      <c r="S170" s="1"/>
      <c r="T170" s="1"/>
      <c r="U170" s="1"/>
      <c r="V170" s="1"/>
      <c r="W170" s="1"/>
      <c r="X170" s="1"/>
      <c r="Y170" s="1"/>
      <c r="Z170" s="1"/>
    </row>
    <row r="171" ht="14.25" customHeight="1">
      <c r="A171" s="5" t="str">
        <f t="shared" si="1"/>
        <v>ASHRAE 62.1-2007Educational FacilitiesMultiuse assembly</v>
      </c>
      <c r="B171" s="20" t="s">
        <v>601</v>
      </c>
      <c r="C171" s="21" t="s">
        <v>568</v>
      </c>
      <c r="D171" s="21" t="s">
        <v>666</v>
      </c>
      <c r="E171" s="21">
        <v>100.0</v>
      </c>
      <c r="F171" s="21"/>
      <c r="G171" s="1"/>
      <c r="H171" s="1"/>
      <c r="I171" s="1"/>
      <c r="J171" s="1"/>
      <c r="K171" s="1"/>
      <c r="L171" s="1"/>
      <c r="M171" s="1"/>
      <c r="N171" s="1"/>
      <c r="O171" s="1"/>
      <c r="P171" s="1"/>
      <c r="Q171" s="1"/>
      <c r="R171" s="1"/>
      <c r="S171" s="1"/>
      <c r="T171" s="1"/>
      <c r="U171" s="1"/>
      <c r="V171" s="1"/>
      <c r="W171" s="1"/>
      <c r="X171" s="1"/>
      <c r="Y171" s="1"/>
      <c r="Z171" s="1"/>
    </row>
    <row r="172" ht="14.25" customHeight="1">
      <c r="A172" s="5" t="str">
        <f t="shared" si="1"/>
        <v>ASHRAE 62.1-2007Food and Beverage ServiceRestaurant dining rooms</v>
      </c>
      <c r="B172" s="16" t="s">
        <v>601</v>
      </c>
      <c r="C172" s="18" t="s">
        <v>669</v>
      </c>
      <c r="D172" s="18" t="s">
        <v>670</v>
      </c>
      <c r="E172" s="18">
        <v>70.0</v>
      </c>
      <c r="F172" s="18"/>
      <c r="G172" s="1"/>
      <c r="H172" s="1"/>
      <c r="I172" s="1"/>
      <c r="J172" s="1"/>
      <c r="K172" s="1"/>
      <c r="L172" s="1"/>
      <c r="M172" s="1"/>
      <c r="N172" s="1"/>
      <c r="O172" s="1"/>
      <c r="P172" s="1"/>
      <c r="Q172" s="1"/>
      <c r="R172" s="1"/>
      <c r="S172" s="1"/>
      <c r="T172" s="1"/>
      <c r="U172" s="1"/>
      <c r="V172" s="1"/>
      <c r="W172" s="1"/>
      <c r="X172" s="1"/>
      <c r="Y172" s="1"/>
      <c r="Z172" s="1"/>
    </row>
    <row r="173" ht="14.25" customHeight="1">
      <c r="A173" s="5" t="str">
        <f t="shared" si="1"/>
        <v>ASHRAE 62.1-2007Food and Beverage ServiceCafeteria/fast food dining</v>
      </c>
      <c r="B173" s="20" t="s">
        <v>601</v>
      </c>
      <c r="C173" s="21" t="s">
        <v>669</v>
      </c>
      <c r="D173" s="21" t="s">
        <v>671</v>
      </c>
      <c r="E173" s="21">
        <v>100.0</v>
      </c>
      <c r="F173" s="21"/>
      <c r="G173" s="1"/>
      <c r="H173" s="1"/>
      <c r="I173" s="1"/>
      <c r="J173" s="1"/>
      <c r="K173" s="1"/>
      <c r="L173" s="1"/>
      <c r="M173" s="1"/>
      <c r="N173" s="1"/>
      <c r="O173" s="1"/>
      <c r="P173" s="1"/>
      <c r="Q173" s="1"/>
      <c r="R173" s="1"/>
      <c r="S173" s="1"/>
      <c r="T173" s="1"/>
      <c r="U173" s="1"/>
      <c r="V173" s="1"/>
      <c r="W173" s="1"/>
      <c r="X173" s="1"/>
      <c r="Y173" s="1"/>
      <c r="Z173" s="1"/>
    </row>
    <row r="174" ht="14.25" customHeight="1">
      <c r="A174" s="5" t="str">
        <f t="shared" si="1"/>
        <v>ASHRAE 62.1-2007Food and Beverage ServiceBars, cocktail lounges</v>
      </c>
      <c r="B174" s="16" t="s">
        <v>601</v>
      </c>
      <c r="C174" s="18" t="s">
        <v>669</v>
      </c>
      <c r="D174" s="18" t="s">
        <v>751</v>
      </c>
      <c r="E174" s="18">
        <v>100.0</v>
      </c>
      <c r="F174" s="18"/>
      <c r="G174" s="1"/>
      <c r="H174" s="1"/>
      <c r="I174" s="1"/>
      <c r="J174" s="1"/>
      <c r="K174" s="1"/>
      <c r="L174" s="1"/>
      <c r="M174" s="1"/>
      <c r="N174" s="1"/>
      <c r="O174" s="1"/>
      <c r="P174" s="1"/>
      <c r="Q174" s="1"/>
      <c r="R174" s="1"/>
      <c r="S174" s="1"/>
      <c r="T174" s="1"/>
      <c r="U174" s="1"/>
      <c r="V174" s="1"/>
      <c r="W174" s="1"/>
      <c r="X174" s="1"/>
      <c r="Y174" s="1"/>
      <c r="Z174" s="1"/>
    </row>
    <row r="175" ht="14.25" customHeight="1">
      <c r="A175" s="5" t="str">
        <f t="shared" si="1"/>
        <v>ASHRAE 62.1-2007GeneralConference/meeting</v>
      </c>
      <c r="B175" s="20" t="s">
        <v>601</v>
      </c>
      <c r="C175" s="21" t="s">
        <v>799</v>
      </c>
      <c r="D175" s="21" t="s">
        <v>800</v>
      </c>
      <c r="E175" s="21">
        <v>50.0</v>
      </c>
      <c r="F175" s="21"/>
      <c r="G175" s="1"/>
      <c r="H175" s="1"/>
      <c r="I175" s="1"/>
      <c r="J175" s="1"/>
      <c r="K175" s="1"/>
      <c r="L175" s="1"/>
      <c r="M175" s="1"/>
      <c r="N175" s="1"/>
      <c r="O175" s="1"/>
      <c r="P175" s="1"/>
      <c r="Q175" s="1"/>
      <c r="R175" s="1"/>
      <c r="S175" s="1"/>
      <c r="T175" s="1"/>
      <c r="U175" s="1"/>
      <c r="V175" s="1"/>
      <c r="W175" s="1"/>
      <c r="X175" s="1"/>
      <c r="Y175" s="1"/>
      <c r="Z175" s="1"/>
    </row>
    <row r="176" ht="14.25" customHeight="1">
      <c r="A176" s="5" t="str">
        <f t="shared" si="1"/>
        <v>ASHRAE 62.1-2007GeneralCorridors</v>
      </c>
      <c r="B176" s="16" t="s">
        <v>601</v>
      </c>
      <c r="C176" s="18" t="s">
        <v>799</v>
      </c>
      <c r="D176" s="18" t="s">
        <v>801</v>
      </c>
      <c r="E176" s="18">
        <v>0.0</v>
      </c>
      <c r="F176" s="18"/>
      <c r="G176" s="1"/>
      <c r="H176" s="1"/>
      <c r="I176" s="1"/>
      <c r="J176" s="1"/>
      <c r="K176" s="1"/>
      <c r="L176" s="1"/>
      <c r="M176" s="1"/>
      <c r="N176" s="1"/>
      <c r="O176" s="1"/>
      <c r="P176" s="1"/>
      <c r="Q176" s="1"/>
      <c r="R176" s="1"/>
      <c r="S176" s="1"/>
      <c r="T176" s="1"/>
      <c r="U176" s="1"/>
      <c r="V176" s="1"/>
      <c r="W176" s="1"/>
      <c r="X176" s="1"/>
      <c r="Y176" s="1"/>
      <c r="Z176" s="1"/>
    </row>
    <row r="177" ht="14.25" customHeight="1">
      <c r="A177" s="5" t="str">
        <f t="shared" si="1"/>
        <v>ASHRAE 62.1-2007GeneralStorage rooms</v>
      </c>
      <c r="B177" s="20" t="s">
        <v>601</v>
      </c>
      <c r="C177" s="21" t="s">
        <v>799</v>
      </c>
      <c r="D177" s="21" t="s">
        <v>810</v>
      </c>
      <c r="E177" s="21">
        <v>0.0</v>
      </c>
      <c r="F177" s="21" t="s">
        <v>812</v>
      </c>
      <c r="G177" s="1"/>
      <c r="H177" s="1"/>
      <c r="I177" s="1"/>
      <c r="J177" s="1"/>
      <c r="K177" s="1"/>
      <c r="L177" s="1"/>
      <c r="M177" s="1"/>
      <c r="N177" s="1"/>
      <c r="O177" s="1"/>
      <c r="P177" s="1"/>
      <c r="Q177" s="1"/>
      <c r="R177" s="1"/>
      <c r="S177" s="1"/>
      <c r="T177" s="1"/>
      <c r="U177" s="1"/>
      <c r="V177" s="1"/>
      <c r="W177" s="1"/>
      <c r="X177" s="1"/>
      <c r="Y177" s="1"/>
      <c r="Z177" s="1"/>
    </row>
    <row r="178" ht="14.25" customHeight="1">
      <c r="A178" s="5" t="str">
        <f t="shared" si="1"/>
        <v>ASHRAE 62.1-2007Hotels, Motels, Resorts, DormitoriesBedroom/living Room</v>
      </c>
      <c r="B178" s="16" t="s">
        <v>601</v>
      </c>
      <c r="C178" s="18" t="s">
        <v>818</v>
      </c>
      <c r="D178" s="18" t="s">
        <v>820</v>
      </c>
      <c r="E178" s="18">
        <v>10.0</v>
      </c>
      <c r="F178" s="18"/>
      <c r="G178" s="1"/>
      <c r="H178" s="1"/>
      <c r="I178" s="1"/>
      <c r="J178" s="1"/>
      <c r="K178" s="1"/>
      <c r="L178" s="1"/>
      <c r="M178" s="1"/>
      <c r="N178" s="1"/>
      <c r="O178" s="1"/>
      <c r="P178" s="1"/>
      <c r="Q178" s="1"/>
      <c r="R178" s="1"/>
      <c r="S178" s="1"/>
      <c r="T178" s="1"/>
      <c r="U178" s="1"/>
      <c r="V178" s="1"/>
      <c r="W178" s="1"/>
      <c r="X178" s="1"/>
      <c r="Y178" s="1"/>
      <c r="Z178" s="1"/>
    </row>
    <row r="179" ht="14.25" customHeight="1">
      <c r="A179" s="5" t="str">
        <f t="shared" si="1"/>
        <v>ASHRAE 62.1-2007Hotels, Motels, Resorts, DormitoriesBarracks sleeping areas</v>
      </c>
      <c r="B179" s="20" t="s">
        <v>601</v>
      </c>
      <c r="C179" s="21" t="s">
        <v>818</v>
      </c>
      <c r="D179" s="21" t="s">
        <v>825</v>
      </c>
      <c r="E179" s="21">
        <v>20.0</v>
      </c>
      <c r="F179" s="21"/>
      <c r="G179" s="1"/>
      <c r="H179" s="1"/>
      <c r="I179" s="1"/>
      <c r="J179" s="1"/>
      <c r="K179" s="1"/>
      <c r="L179" s="1"/>
      <c r="M179" s="1"/>
      <c r="N179" s="1"/>
      <c r="O179" s="1"/>
      <c r="P179" s="1"/>
      <c r="Q179" s="1"/>
      <c r="R179" s="1"/>
      <c r="S179" s="1"/>
      <c r="T179" s="1"/>
      <c r="U179" s="1"/>
      <c r="V179" s="1"/>
      <c r="W179" s="1"/>
      <c r="X179" s="1"/>
      <c r="Y179" s="1"/>
      <c r="Z179" s="1"/>
    </row>
    <row r="180" ht="14.25" customHeight="1">
      <c r="A180" s="5" t="str">
        <f t="shared" si="1"/>
        <v>ASHRAE 62.1-2007Hotels, Motels, Resorts, DormitoriesLobbies/prefunction</v>
      </c>
      <c r="B180" s="16" t="s">
        <v>601</v>
      </c>
      <c r="C180" s="18" t="s">
        <v>818</v>
      </c>
      <c r="D180" s="18" t="s">
        <v>828</v>
      </c>
      <c r="E180" s="18">
        <v>30.0</v>
      </c>
      <c r="F180" s="18"/>
      <c r="G180" s="1"/>
      <c r="H180" s="1"/>
      <c r="I180" s="1"/>
      <c r="J180" s="1"/>
      <c r="K180" s="1"/>
      <c r="L180" s="1"/>
      <c r="M180" s="1"/>
      <c r="N180" s="1"/>
      <c r="O180" s="1"/>
      <c r="P180" s="1"/>
      <c r="Q180" s="1"/>
      <c r="R180" s="1"/>
      <c r="S180" s="1"/>
      <c r="T180" s="1"/>
      <c r="U180" s="1"/>
      <c r="V180" s="1"/>
      <c r="W180" s="1"/>
      <c r="X180" s="1"/>
      <c r="Y180" s="1"/>
      <c r="Z180" s="1"/>
    </row>
    <row r="181" ht="14.25" customHeight="1">
      <c r="A181" s="5" t="str">
        <f t="shared" si="1"/>
        <v>ASHRAE 62.1-2007Hotels, Motels, Resorts, DormitoriesMultipurpose assembly</v>
      </c>
      <c r="B181" s="20" t="s">
        <v>601</v>
      </c>
      <c r="C181" s="21" t="s">
        <v>818</v>
      </c>
      <c r="D181" s="21" t="s">
        <v>881</v>
      </c>
      <c r="E181" s="21">
        <v>120.0</v>
      </c>
      <c r="F181" s="21"/>
      <c r="G181" s="1"/>
      <c r="H181" s="1"/>
      <c r="I181" s="1"/>
      <c r="J181" s="1"/>
      <c r="K181" s="1"/>
      <c r="L181" s="1"/>
      <c r="M181" s="1"/>
      <c r="N181" s="1"/>
      <c r="O181" s="1"/>
      <c r="P181" s="1"/>
      <c r="Q181" s="1"/>
      <c r="R181" s="1"/>
      <c r="S181" s="1"/>
      <c r="T181" s="1"/>
      <c r="U181" s="1"/>
      <c r="V181" s="1"/>
      <c r="W181" s="1"/>
      <c r="X181" s="1"/>
      <c r="Y181" s="1"/>
      <c r="Z181" s="1"/>
    </row>
    <row r="182" ht="14.25" customHeight="1">
      <c r="A182" s="5" t="str">
        <f t="shared" si="1"/>
        <v>ASHRAE 62.1-2007Office BuildingsOffice space</v>
      </c>
      <c r="B182" s="16" t="s">
        <v>601</v>
      </c>
      <c r="C182" s="18" t="s">
        <v>884</v>
      </c>
      <c r="D182" s="18" t="s">
        <v>885</v>
      </c>
      <c r="E182" s="18">
        <v>5.0</v>
      </c>
      <c r="F182" s="18"/>
      <c r="G182" s="1"/>
      <c r="H182" s="1"/>
      <c r="I182" s="1"/>
      <c r="J182" s="1"/>
      <c r="K182" s="1"/>
      <c r="L182" s="1"/>
      <c r="M182" s="1"/>
      <c r="N182" s="1"/>
      <c r="O182" s="1"/>
      <c r="P182" s="1"/>
      <c r="Q182" s="1"/>
      <c r="R182" s="1"/>
      <c r="S182" s="1"/>
      <c r="T182" s="1"/>
      <c r="U182" s="1"/>
      <c r="V182" s="1"/>
      <c r="W182" s="1"/>
      <c r="X182" s="1"/>
      <c r="Y182" s="1"/>
      <c r="Z182" s="1"/>
    </row>
    <row r="183" ht="14.25" customHeight="1">
      <c r="A183" s="5" t="str">
        <f t="shared" si="1"/>
        <v>ASHRAE 62.1-2007Office BuildingsReception areas</v>
      </c>
      <c r="B183" s="20" t="s">
        <v>601</v>
      </c>
      <c r="C183" s="21" t="s">
        <v>884</v>
      </c>
      <c r="D183" s="21" t="s">
        <v>891</v>
      </c>
      <c r="E183" s="21">
        <v>30.0</v>
      </c>
      <c r="F183" s="21"/>
      <c r="G183" s="1"/>
      <c r="H183" s="1"/>
      <c r="I183" s="1"/>
      <c r="J183" s="1"/>
      <c r="K183" s="1"/>
      <c r="L183" s="1"/>
      <c r="M183" s="1"/>
      <c r="N183" s="1"/>
      <c r="O183" s="1"/>
      <c r="P183" s="1"/>
      <c r="Q183" s="1"/>
      <c r="R183" s="1"/>
      <c r="S183" s="1"/>
      <c r="T183" s="1"/>
      <c r="U183" s="1"/>
      <c r="V183" s="1"/>
      <c r="W183" s="1"/>
      <c r="X183" s="1"/>
      <c r="Y183" s="1"/>
      <c r="Z183" s="1"/>
    </row>
    <row r="184" ht="14.25" customHeight="1">
      <c r="A184" s="5" t="str">
        <f t="shared" si="1"/>
        <v>ASHRAE 62.1-2007Office BuildingsTelephone/data entry</v>
      </c>
      <c r="B184" s="16" t="s">
        <v>601</v>
      </c>
      <c r="C184" s="18" t="s">
        <v>884</v>
      </c>
      <c r="D184" s="18" t="s">
        <v>892</v>
      </c>
      <c r="E184" s="18">
        <v>60.0</v>
      </c>
      <c r="F184" s="18"/>
      <c r="G184" s="1"/>
      <c r="H184" s="1"/>
      <c r="I184" s="1"/>
      <c r="J184" s="1"/>
      <c r="K184" s="1"/>
      <c r="L184" s="1"/>
      <c r="M184" s="1"/>
      <c r="N184" s="1"/>
      <c r="O184" s="1"/>
      <c r="P184" s="1"/>
      <c r="Q184" s="1"/>
      <c r="R184" s="1"/>
      <c r="S184" s="1"/>
      <c r="T184" s="1"/>
      <c r="U184" s="1"/>
      <c r="V184" s="1"/>
      <c r="W184" s="1"/>
      <c r="X184" s="1"/>
      <c r="Y184" s="1"/>
      <c r="Z184" s="1"/>
    </row>
    <row r="185" ht="14.25" customHeight="1">
      <c r="A185" s="5" t="str">
        <f t="shared" si="1"/>
        <v>ASHRAE 62.1-2007Office BuildingsMain entry lobbies</v>
      </c>
      <c r="B185" s="20" t="s">
        <v>601</v>
      </c>
      <c r="C185" s="21" t="s">
        <v>884</v>
      </c>
      <c r="D185" s="21" t="s">
        <v>895</v>
      </c>
      <c r="E185" s="21">
        <v>10.0</v>
      </c>
      <c r="F185" s="21"/>
      <c r="G185" s="1"/>
      <c r="H185" s="1"/>
      <c r="I185" s="1"/>
      <c r="J185" s="1"/>
      <c r="K185" s="1"/>
      <c r="L185" s="1"/>
      <c r="M185" s="1"/>
      <c r="N185" s="1"/>
      <c r="O185" s="1"/>
      <c r="P185" s="1"/>
      <c r="Q185" s="1"/>
      <c r="R185" s="1"/>
      <c r="S185" s="1"/>
      <c r="T185" s="1"/>
      <c r="U185" s="1"/>
      <c r="V185" s="1"/>
      <c r="W185" s="1"/>
      <c r="X185" s="1"/>
      <c r="Y185" s="1"/>
      <c r="Z185" s="1"/>
    </row>
    <row r="186" ht="14.25" customHeight="1">
      <c r="A186" s="5" t="str">
        <f t="shared" si="1"/>
        <v>ASHRAE 62.1-2007Miscellaneous SpacesBank vaults/safe deposit</v>
      </c>
      <c r="B186" s="16" t="s">
        <v>601</v>
      </c>
      <c r="C186" s="18" t="s">
        <v>897</v>
      </c>
      <c r="D186" s="18" t="s">
        <v>898</v>
      </c>
      <c r="E186" s="18">
        <v>5.0</v>
      </c>
      <c r="F186" s="18"/>
      <c r="G186" s="1"/>
      <c r="H186" s="1"/>
      <c r="I186" s="1"/>
      <c r="J186" s="1"/>
      <c r="K186" s="1"/>
      <c r="L186" s="1"/>
      <c r="M186" s="1"/>
      <c r="N186" s="1"/>
      <c r="O186" s="1"/>
      <c r="P186" s="1"/>
      <c r="Q186" s="1"/>
      <c r="R186" s="1"/>
      <c r="S186" s="1"/>
      <c r="T186" s="1"/>
      <c r="U186" s="1"/>
      <c r="V186" s="1"/>
      <c r="W186" s="1"/>
      <c r="X186" s="1"/>
      <c r="Y186" s="1"/>
      <c r="Z186" s="1"/>
    </row>
    <row r="187" ht="14.25" customHeight="1">
      <c r="A187" s="5" t="str">
        <f t="shared" si="1"/>
        <v>ASHRAE 62.1-2007Miscellaneous SpacesComputer (not printing)</v>
      </c>
      <c r="B187" s="20" t="s">
        <v>601</v>
      </c>
      <c r="C187" s="21" t="s">
        <v>897</v>
      </c>
      <c r="D187" s="21" t="s">
        <v>900</v>
      </c>
      <c r="E187" s="21">
        <v>4.0</v>
      </c>
      <c r="F187" s="21"/>
      <c r="G187" s="1"/>
      <c r="H187" s="1"/>
      <c r="I187" s="1"/>
      <c r="J187" s="1"/>
      <c r="K187" s="1"/>
      <c r="L187" s="1"/>
      <c r="M187" s="1"/>
      <c r="N187" s="1"/>
      <c r="O187" s="1"/>
      <c r="P187" s="1"/>
      <c r="Q187" s="1"/>
      <c r="R187" s="1"/>
      <c r="S187" s="1"/>
      <c r="T187" s="1"/>
      <c r="U187" s="1"/>
      <c r="V187" s="1"/>
      <c r="W187" s="1"/>
      <c r="X187" s="1"/>
      <c r="Y187" s="1"/>
      <c r="Z187" s="1"/>
    </row>
    <row r="188" ht="14.25" customHeight="1">
      <c r="A188" s="5" t="str">
        <f t="shared" si="1"/>
        <v>ASHRAE 62.1-2007Miscellaneous SpacesPharmacy (prep. area)</v>
      </c>
      <c r="B188" s="16" t="s">
        <v>601</v>
      </c>
      <c r="C188" s="18" t="s">
        <v>897</v>
      </c>
      <c r="D188" s="18" t="s">
        <v>904</v>
      </c>
      <c r="E188" s="18">
        <v>10.0</v>
      </c>
      <c r="F188" s="18"/>
      <c r="G188" s="1"/>
      <c r="H188" s="1"/>
      <c r="I188" s="1"/>
      <c r="J188" s="1"/>
      <c r="K188" s="1"/>
      <c r="L188" s="1"/>
      <c r="M188" s="1"/>
      <c r="N188" s="1"/>
      <c r="O188" s="1"/>
      <c r="P188" s="1"/>
      <c r="Q188" s="1"/>
      <c r="R188" s="1"/>
      <c r="S188" s="1"/>
      <c r="T188" s="1"/>
      <c r="U188" s="1"/>
      <c r="V188" s="1"/>
      <c r="W188" s="1"/>
      <c r="X188" s="1"/>
      <c r="Y188" s="1"/>
      <c r="Z188" s="1"/>
    </row>
    <row r="189" ht="14.25" customHeight="1">
      <c r="A189" s="5" t="str">
        <f t="shared" si="1"/>
        <v>ASHRAE 62.1-2007Miscellaneous SpacesPhoto studios</v>
      </c>
      <c r="B189" s="20" t="s">
        <v>601</v>
      </c>
      <c r="C189" s="21" t="s">
        <v>897</v>
      </c>
      <c r="D189" s="21" t="s">
        <v>920</v>
      </c>
      <c r="E189" s="21">
        <v>10.0</v>
      </c>
      <c r="F189" s="21"/>
      <c r="G189" s="1"/>
      <c r="H189" s="1"/>
      <c r="I189" s="1"/>
      <c r="J189" s="1"/>
      <c r="K189" s="1"/>
      <c r="L189" s="1"/>
      <c r="M189" s="1"/>
      <c r="N189" s="1"/>
      <c r="O189" s="1"/>
      <c r="P189" s="1"/>
      <c r="Q189" s="1"/>
      <c r="R189" s="1"/>
      <c r="S189" s="1"/>
      <c r="T189" s="1"/>
      <c r="U189" s="1"/>
      <c r="V189" s="1"/>
      <c r="W189" s="1"/>
      <c r="X189" s="1"/>
      <c r="Y189" s="1"/>
      <c r="Z189" s="1"/>
    </row>
    <row r="190" ht="14.25" customHeight="1">
      <c r="A190" s="5" t="str">
        <f t="shared" si="1"/>
        <v>ASHRAE 62.1-2007Miscellaneous SpacesShipping/receiving</v>
      </c>
      <c r="B190" s="16" t="s">
        <v>601</v>
      </c>
      <c r="C190" s="18" t="s">
        <v>897</v>
      </c>
      <c r="D190" s="18" t="s">
        <v>921</v>
      </c>
      <c r="E190" s="18">
        <v>0.0</v>
      </c>
      <c r="F190" s="18" t="s">
        <v>812</v>
      </c>
      <c r="G190" s="1"/>
      <c r="H190" s="1"/>
      <c r="I190" s="1"/>
      <c r="J190" s="1"/>
      <c r="K190" s="1"/>
      <c r="L190" s="1"/>
      <c r="M190" s="1"/>
      <c r="N190" s="1"/>
      <c r="O190" s="1"/>
      <c r="P190" s="1"/>
      <c r="Q190" s="1"/>
      <c r="R190" s="1"/>
      <c r="S190" s="1"/>
      <c r="T190" s="1"/>
      <c r="U190" s="1"/>
      <c r="V190" s="1"/>
      <c r="W190" s="1"/>
      <c r="X190" s="1"/>
      <c r="Y190" s="1"/>
      <c r="Z190" s="1"/>
    </row>
    <row r="191" ht="14.25" customHeight="1">
      <c r="A191" s="5" t="str">
        <f t="shared" si="1"/>
        <v>ASHRAE 62.1-2007Miscellaneous SpacesTransportation waiting</v>
      </c>
      <c r="B191" s="20" t="s">
        <v>601</v>
      </c>
      <c r="C191" s="21" t="s">
        <v>897</v>
      </c>
      <c r="D191" s="21" t="s">
        <v>1006</v>
      </c>
      <c r="E191" s="21">
        <v>100.0</v>
      </c>
      <c r="F191" s="21"/>
      <c r="G191" s="1"/>
      <c r="H191" s="1"/>
      <c r="I191" s="1"/>
      <c r="J191" s="1"/>
      <c r="K191" s="1"/>
      <c r="L191" s="1"/>
      <c r="M191" s="1"/>
      <c r="N191" s="1"/>
      <c r="O191" s="1"/>
      <c r="P191" s="1"/>
      <c r="Q191" s="1"/>
      <c r="R191" s="1"/>
      <c r="S191" s="1"/>
      <c r="T191" s="1"/>
      <c r="U191" s="1"/>
      <c r="V191" s="1"/>
      <c r="W191" s="1"/>
      <c r="X191" s="1"/>
      <c r="Y191" s="1"/>
      <c r="Z191" s="1"/>
    </row>
    <row r="192" ht="14.25" customHeight="1">
      <c r="A192" s="5" t="str">
        <f t="shared" si="1"/>
        <v>ASHRAE 62.1-2007Miscellaneous SpacesWarehouses</v>
      </c>
      <c r="B192" s="16" t="s">
        <v>601</v>
      </c>
      <c r="C192" s="18" t="s">
        <v>897</v>
      </c>
      <c r="D192" s="18" t="s">
        <v>1024</v>
      </c>
      <c r="E192" s="18">
        <v>0.0</v>
      </c>
      <c r="F192" s="18" t="s">
        <v>812</v>
      </c>
      <c r="G192" s="1"/>
      <c r="H192" s="1"/>
      <c r="I192" s="1"/>
      <c r="J192" s="1"/>
      <c r="K192" s="1"/>
      <c r="L192" s="1"/>
      <c r="M192" s="1"/>
      <c r="N192" s="1"/>
      <c r="O192" s="1"/>
      <c r="P192" s="1"/>
      <c r="Q192" s="1"/>
      <c r="R192" s="1"/>
      <c r="S192" s="1"/>
      <c r="T192" s="1"/>
      <c r="U192" s="1"/>
      <c r="V192" s="1"/>
      <c r="W192" s="1"/>
      <c r="X192" s="1"/>
      <c r="Y192" s="1"/>
      <c r="Z192" s="1"/>
    </row>
    <row r="193" ht="13.5" customHeight="1">
      <c r="A193" s="5" t="str">
        <f t="shared" si="1"/>
        <v>ASHRAE 62.1-2007Public Assembly SpacesAuditorium seating area</v>
      </c>
      <c r="B193" s="20" t="s">
        <v>601</v>
      </c>
      <c r="C193" s="21" t="s">
        <v>1026</v>
      </c>
      <c r="D193" s="21" t="s">
        <v>1027</v>
      </c>
      <c r="E193" s="21">
        <v>150.0</v>
      </c>
      <c r="F193" s="21"/>
      <c r="G193" s="1"/>
      <c r="H193" s="1"/>
      <c r="I193" s="1"/>
      <c r="J193" s="1"/>
      <c r="K193" s="1"/>
      <c r="L193" s="1"/>
      <c r="M193" s="1"/>
      <c r="N193" s="1"/>
      <c r="O193" s="1"/>
      <c r="P193" s="1"/>
      <c r="Q193" s="1"/>
      <c r="R193" s="1"/>
      <c r="S193" s="1"/>
      <c r="T193" s="1"/>
      <c r="U193" s="1"/>
      <c r="V193" s="1"/>
      <c r="W193" s="1"/>
      <c r="X193" s="1"/>
      <c r="Y193" s="1"/>
      <c r="Z193" s="1"/>
    </row>
    <row r="194" ht="13.5" customHeight="1">
      <c r="A194" s="5" t="str">
        <f t="shared" si="1"/>
        <v>ASHRAE 62.1-2007Public Assembly SpacesPlaces of religious worship</v>
      </c>
      <c r="B194" s="16" t="s">
        <v>601</v>
      </c>
      <c r="C194" s="18" t="s">
        <v>1026</v>
      </c>
      <c r="D194" s="18" t="s">
        <v>1034</v>
      </c>
      <c r="E194" s="18">
        <v>120.0</v>
      </c>
      <c r="F194" s="18"/>
      <c r="G194" s="1"/>
      <c r="H194" s="1"/>
      <c r="I194" s="1"/>
      <c r="J194" s="1"/>
      <c r="K194" s="1"/>
      <c r="L194" s="1"/>
      <c r="M194" s="1"/>
      <c r="N194" s="1"/>
      <c r="O194" s="1"/>
      <c r="P194" s="1"/>
      <c r="Q194" s="1"/>
      <c r="R194" s="1"/>
      <c r="S194" s="1"/>
      <c r="T194" s="1"/>
      <c r="U194" s="1"/>
      <c r="V194" s="1"/>
      <c r="W194" s="1"/>
      <c r="X194" s="1"/>
      <c r="Y194" s="1"/>
      <c r="Z194" s="1"/>
    </row>
    <row r="195" ht="13.5" customHeight="1">
      <c r="A195" s="5" t="str">
        <f t="shared" si="1"/>
        <v>ASHRAE 62.1-2007Public Assembly SpacesCourtrooms</v>
      </c>
      <c r="B195" s="20" t="s">
        <v>601</v>
      </c>
      <c r="C195" s="21" t="s">
        <v>1026</v>
      </c>
      <c r="D195" s="21" t="s">
        <v>1035</v>
      </c>
      <c r="E195" s="21">
        <v>70.0</v>
      </c>
      <c r="F195" s="21"/>
      <c r="G195" s="1"/>
      <c r="H195" s="1"/>
      <c r="I195" s="1"/>
      <c r="J195" s="1"/>
      <c r="K195" s="1"/>
      <c r="L195" s="1"/>
      <c r="M195" s="1"/>
      <c r="N195" s="1"/>
      <c r="O195" s="1"/>
      <c r="P195" s="1"/>
      <c r="Q195" s="1"/>
      <c r="R195" s="1"/>
      <c r="S195" s="1"/>
      <c r="T195" s="1"/>
      <c r="U195" s="1"/>
      <c r="V195" s="1"/>
      <c r="W195" s="1"/>
      <c r="X195" s="1"/>
      <c r="Y195" s="1"/>
      <c r="Z195" s="1"/>
    </row>
    <row r="196" ht="13.5" customHeight="1">
      <c r="A196" s="5" t="str">
        <f t="shared" si="1"/>
        <v>ASHRAE 62.1-2007Public Assembly SpacesLegislative chambers</v>
      </c>
      <c r="B196" s="16" t="s">
        <v>601</v>
      </c>
      <c r="C196" s="18" t="s">
        <v>1026</v>
      </c>
      <c r="D196" s="18" t="s">
        <v>1037</v>
      </c>
      <c r="E196" s="18">
        <v>50.0</v>
      </c>
      <c r="F196" s="18"/>
      <c r="G196" s="1"/>
      <c r="H196" s="1"/>
      <c r="I196" s="1"/>
      <c r="J196" s="1"/>
      <c r="K196" s="1"/>
      <c r="L196" s="1"/>
      <c r="M196" s="1"/>
      <c r="N196" s="1"/>
      <c r="O196" s="1"/>
      <c r="P196" s="1"/>
      <c r="Q196" s="1"/>
      <c r="R196" s="1"/>
      <c r="S196" s="1"/>
      <c r="T196" s="1"/>
      <c r="U196" s="1"/>
      <c r="V196" s="1"/>
      <c r="W196" s="1"/>
      <c r="X196" s="1"/>
      <c r="Y196" s="1"/>
      <c r="Z196" s="1"/>
    </row>
    <row r="197" ht="13.5" customHeight="1">
      <c r="A197" s="5" t="str">
        <f t="shared" si="1"/>
        <v>ASHRAE 62.1-2007Public Assembly SpacesLibraries</v>
      </c>
      <c r="B197" s="20" t="s">
        <v>601</v>
      </c>
      <c r="C197" s="21" t="s">
        <v>1026</v>
      </c>
      <c r="D197" s="21" t="s">
        <v>1038</v>
      </c>
      <c r="E197" s="21">
        <v>10.0</v>
      </c>
      <c r="F197" s="21"/>
      <c r="G197" s="1"/>
      <c r="H197" s="1"/>
      <c r="I197" s="1"/>
      <c r="J197" s="1"/>
      <c r="K197" s="1"/>
      <c r="L197" s="1"/>
      <c r="M197" s="1"/>
      <c r="N197" s="1"/>
      <c r="O197" s="1"/>
      <c r="P197" s="1"/>
      <c r="Q197" s="1"/>
      <c r="R197" s="1"/>
      <c r="S197" s="1"/>
      <c r="T197" s="1"/>
      <c r="U197" s="1"/>
      <c r="V197" s="1"/>
      <c r="W197" s="1"/>
      <c r="X197" s="1"/>
      <c r="Y197" s="1"/>
      <c r="Z197" s="1"/>
    </row>
    <row r="198" ht="13.5" customHeight="1">
      <c r="A198" s="5" t="str">
        <f t="shared" si="1"/>
        <v>ASHRAE 62.1-2007Public Assembly SpacesLobbies</v>
      </c>
      <c r="B198" s="16" t="s">
        <v>601</v>
      </c>
      <c r="C198" s="18" t="s">
        <v>1026</v>
      </c>
      <c r="D198" s="18" t="s">
        <v>1042</v>
      </c>
      <c r="E198" s="18">
        <v>150.0</v>
      </c>
      <c r="F198" s="18"/>
      <c r="G198" s="1"/>
      <c r="H198" s="1"/>
      <c r="I198" s="1"/>
      <c r="J198" s="1"/>
      <c r="K198" s="1"/>
      <c r="L198" s="1"/>
      <c r="M198" s="1"/>
      <c r="N198" s="1"/>
      <c r="O198" s="1"/>
      <c r="P198" s="1"/>
      <c r="Q198" s="1"/>
      <c r="R198" s="1"/>
      <c r="S198" s="1"/>
      <c r="T198" s="1"/>
      <c r="U198" s="1"/>
      <c r="V198" s="1"/>
      <c r="W198" s="1"/>
      <c r="X198" s="1"/>
      <c r="Y198" s="1"/>
      <c r="Z198" s="1"/>
    </row>
    <row r="199" ht="13.5" customHeight="1">
      <c r="A199" s="5" t="str">
        <f t="shared" si="1"/>
        <v>ASHRAE 62.1-2007Public Assembly SpacesMuseums (children’s)</v>
      </c>
      <c r="B199" s="20" t="s">
        <v>601</v>
      </c>
      <c r="C199" s="21" t="s">
        <v>1026</v>
      </c>
      <c r="D199" s="21" t="s">
        <v>1046</v>
      </c>
      <c r="E199" s="21">
        <v>40.0</v>
      </c>
      <c r="F199" s="21"/>
      <c r="G199" s="1"/>
      <c r="H199" s="1"/>
      <c r="I199" s="1"/>
      <c r="J199" s="1"/>
      <c r="K199" s="1"/>
      <c r="L199" s="1"/>
      <c r="M199" s="1"/>
      <c r="N199" s="1"/>
      <c r="O199" s="1"/>
      <c r="P199" s="1"/>
      <c r="Q199" s="1"/>
      <c r="R199" s="1"/>
      <c r="S199" s="1"/>
      <c r="T199" s="1"/>
      <c r="U199" s="1"/>
      <c r="V199" s="1"/>
      <c r="W199" s="1"/>
      <c r="X199" s="1"/>
      <c r="Y199" s="1"/>
      <c r="Z199" s="1"/>
    </row>
    <row r="200" ht="13.5" customHeight="1">
      <c r="A200" s="5" t="str">
        <f t="shared" si="1"/>
        <v>ASHRAE 62.1-2007Public Assembly SpacesMuseums/galleries</v>
      </c>
      <c r="B200" s="16" t="s">
        <v>601</v>
      </c>
      <c r="C200" s="18" t="s">
        <v>1026</v>
      </c>
      <c r="D200" s="18" t="s">
        <v>1049</v>
      </c>
      <c r="E200" s="18">
        <v>40.0</v>
      </c>
      <c r="F200" s="18"/>
      <c r="G200" s="1"/>
      <c r="H200" s="1"/>
      <c r="I200" s="1"/>
      <c r="J200" s="1"/>
      <c r="K200" s="1"/>
      <c r="L200" s="1"/>
      <c r="M200" s="1"/>
      <c r="N200" s="1"/>
      <c r="O200" s="1"/>
      <c r="P200" s="1"/>
      <c r="Q200" s="1"/>
      <c r="R200" s="1"/>
      <c r="S200" s="1"/>
      <c r="T200" s="1"/>
      <c r="U200" s="1"/>
      <c r="V200" s="1"/>
      <c r="W200" s="1"/>
      <c r="X200" s="1"/>
      <c r="Y200" s="1"/>
      <c r="Z200" s="1"/>
    </row>
    <row r="201" ht="13.5" customHeight="1">
      <c r="A201" s="5" t="str">
        <f t="shared" si="1"/>
        <v>ASHRAE 62.1-2007RetailGeneral Sales</v>
      </c>
      <c r="B201" s="20" t="s">
        <v>601</v>
      </c>
      <c r="C201" s="21" t="s">
        <v>1058</v>
      </c>
      <c r="D201" s="21" t="s">
        <v>1060</v>
      </c>
      <c r="E201" s="21">
        <v>15.0</v>
      </c>
      <c r="F201" s="21"/>
      <c r="G201" s="1"/>
      <c r="H201" s="1"/>
      <c r="I201" s="1"/>
      <c r="J201" s="1"/>
      <c r="K201" s="1"/>
      <c r="L201" s="1"/>
      <c r="M201" s="1"/>
      <c r="N201" s="1"/>
      <c r="O201" s="1"/>
      <c r="P201" s="1"/>
      <c r="Q201" s="1"/>
      <c r="R201" s="1"/>
      <c r="S201" s="1"/>
      <c r="T201" s="1"/>
      <c r="U201" s="1"/>
      <c r="V201" s="1"/>
      <c r="W201" s="1"/>
      <c r="X201" s="1"/>
      <c r="Y201" s="1"/>
      <c r="Z201" s="1"/>
    </row>
    <row r="202" ht="13.5" customHeight="1">
      <c r="A202" s="5" t="str">
        <f t="shared" si="1"/>
        <v>ASHRAE 62.1-2007RetailMall common areas</v>
      </c>
      <c r="B202" s="16" t="s">
        <v>601</v>
      </c>
      <c r="C202" s="18" t="s">
        <v>1058</v>
      </c>
      <c r="D202" s="18" t="s">
        <v>1065</v>
      </c>
      <c r="E202" s="18">
        <v>40.0</v>
      </c>
      <c r="F202" s="18"/>
      <c r="G202" s="1"/>
      <c r="H202" s="1"/>
      <c r="I202" s="1"/>
      <c r="J202" s="1"/>
      <c r="K202" s="1"/>
      <c r="L202" s="1"/>
      <c r="M202" s="1"/>
      <c r="N202" s="1"/>
      <c r="O202" s="1"/>
      <c r="P202" s="1"/>
      <c r="Q202" s="1"/>
      <c r="R202" s="1"/>
      <c r="S202" s="1"/>
      <c r="T202" s="1"/>
      <c r="U202" s="1"/>
      <c r="V202" s="1"/>
      <c r="W202" s="1"/>
      <c r="X202" s="1"/>
      <c r="Y202" s="1"/>
      <c r="Z202" s="1"/>
    </row>
    <row r="203" ht="13.5" customHeight="1">
      <c r="A203" s="5" t="str">
        <f t="shared" si="1"/>
        <v>ASHRAE 62.1-2007RetailBarber shop</v>
      </c>
      <c r="B203" s="20" t="s">
        <v>601</v>
      </c>
      <c r="C203" s="21" t="s">
        <v>1058</v>
      </c>
      <c r="D203" s="21" t="s">
        <v>1068</v>
      </c>
      <c r="E203" s="21">
        <v>25.0</v>
      </c>
      <c r="F203" s="21"/>
      <c r="G203" s="1"/>
      <c r="H203" s="1"/>
      <c r="I203" s="1"/>
      <c r="J203" s="1"/>
      <c r="K203" s="1"/>
      <c r="L203" s="1"/>
      <c r="M203" s="1"/>
      <c r="N203" s="1"/>
      <c r="O203" s="1"/>
      <c r="P203" s="1"/>
      <c r="Q203" s="1"/>
      <c r="R203" s="1"/>
      <c r="S203" s="1"/>
      <c r="T203" s="1"/>
      <c r="U203" s="1"/>
      <c r="V203" s="1"/>
      <c r="W203" s="1"/>
      <c r="X203" s="1"/>
      <c r="Y203" s="1"/>
      <c r="Z203" s="1"/>
    </row>
    <row r="204" ht="13.5" customHeight="1">
      <c r="A204" s="5" t="str">
        <f t="shared" si="1"/>
        <v>ASHRAE 62.1-2007RetailBeauty and nail salons</v>
      </c>
      <c r="B204" s="16" t="s">
        <v>601</v>
      </c>
      <c r="C204" s="18" t="s">
        <v>1058</v>
      </c>
      <c r="D204" s="18" t="s">
        <v>1070</v>
      </c>
      <c r="E204" s="18">
        <v>25.0</v>
      </c>
      <c r="F204" s="18"/>
      <c r="G204" s="1"/>
      <c r="H204" s="1"/>
      <c r="I204" s="1"/>
      <c r="J204" s="1"/>
      <c r="K204" s="1"/>
      <c r="L204" s="1"/>
      <c r="M204" s="1"/>
      <c r="N204" s="1"/>
      <c r="O204" s="1"/>
      <c r="P204" s="1"/>
      <c r="Q204" s="1"/>
      <c r="R204" s="1"/>
      <c r="S204" s="1"/>
      <c r="T204" s="1"/>
      <c r="U204" s="1"/>
      <c r="V204" s="1"/>
      <c r="W204" s="1"/>
      <c r="X204" s="1"/>
      <c r="Y204" s="1"/>
      <c r="Z204" s="1"/>
    </row>
    <row r="205" ht="13.5" customHeight="1">
      <c r="A205" s="5" t="str">
        <f t="shared" si="1"/>
        <v>ASHRAE 62.1-2007RetailPet shops (animal areas)</v>
      </c>
      <c r="B205" s="20" t="s">
        <v>601</v>
      </c>
      <c r="C205" s="21" t="s">
        <v>1058</v>
      </c>
      <c r="D205" s="21" t="s">
        <v>1074</v>
      </c>
      <c r="E205" s="21">
        <v>10.0</v>
      </c>
      <c r="F205" s="21"/>
      <c r="G205" s="1"/>
      <c r="H205" s="1"/>
      <c r="I205" s="1"/>
      <c r="J205" s="1"/>
      <c r="K205" s="1"/>
      <c r="L205" s="1"/>
      <c r="M205" s="1"/>
      <c r="N205" s="1"/>
      <c r="O205" s="1"/>
      <c r="P205" s="1"/>
      <c r="Q205" s="1"/>
      <c r="R205" s="1"/>
      <c r="S205" s="1"/>
      <c r="T205" s="1"/>
      <c r="U205" s="1"/>
      <c r="V205" s="1"/>
      <c r="W205" s="1"/>
      <c r="X205" s="1"/>
      <c r="Y205" s="1"/>
      <c r="Z205" s="1"/>
    </row>
    <row r="206" ht="13.5" customHeight="1">
      <c r="A206" s="5" t="str">
        <f t="shared" si="1"/>
        <v>ASHRAE 62.1-2007RetailSupermarket</v>
      </c>
      <c r="B206" s="16" t="s">
        <v>601</v>
      </c>
      <c r="C206" s="18" t="s">
        <v>1058</v>
      </c>
      <c r="D206" s="18" t="s">
        <v>1094</v>
      </c>
      <c r="E206" s="18">
        <v>8.0</v>
      </c>
      <c r="F206" s="18"/>
      <c r="G206" s="1"/>
      <c r="H206" s="1"/>
      <c r="I206" s="1"/>
      <c r="J206" s="1"/>
      <c r="K206" s="1"/>
      <c r="L206" s="1"/>
      <c r="M206" s="1"/>
      <c r="N206" s="1"/>
      <c r="O206" s="1"/>
      <c r="P206" s="1"/>
      <c r="Q206" s="1"/>
      <c r="R206" s="1"/>
      <c r="S206" s="1"/>
      <c r="T206" s="1"/>
      <c r="U206" s="1"/>
      <c r="V206" s="1"/>
      <c r="W206" s="1"/>
      <c r="X206" s="1"/>
      <c r="Y206" s="1"/>
      <c r="Z206" s="1"/>
    </row>
    <row r="207" ht="13.5" customHeight="1">
      <c r="A207" s="5" t="str">
        <f t="shared" si="1"/>
        <v>ASHRAE 62.1-2007RetailCoinoperated laundries</v>
      </c>
      <c r="B207" s="20" t="s">
        <v>601</v>
      </c>
      <c r="C207" s="21" t="s">
        <v>1058</v>
      </c>
      <c r="D207" s="21" t="s">
        <v>1098</v>
      </c>
      <c r="E207" s="21">
        <v>20.0</v>
      </c>
      <c r="F207" s="21"/>
      <c r="G207" s="1"/>
      <c r="H207" s="1"/>
      <c r="I207" s="1"/>
      <c r="J207" s="1"/>
      <c r="K207" s="1"/>
      <c r="L207" s="1"/>
      <c r="M207" s="1"/>
      <c r="N207" s="1"/>
      <c r="O207" s="1"/>
      <c r="P207" s="1"/>
      <c r="Q207" s="1"/>
      <c r="R207" s="1"/>
      <c r="S207" s="1"/>
      <c r="T207" s="1"/>
      <c r="U207" s="1"/>
      <c r="V207" s="1"/>
      <c r="W207" s="1"/>
      <c r="X207" s="1"/>
      <c r="Y207" s="1"/>
      <c r="Z207" s="1"/>
    </row>
    <row r="208" ht="13.5" customHeight="1">
      <c r="A208" s="5" t="str">
        <f t="shared" si="1"/>
        <v>ASHRAE 62.1-2007Sports and EntertainmentSports arena (play area)</v>
      </c>
      <c r="B208" s="16" t="s">
        <v>601</v>
      </c>
      <c r="C208" s="18" t="s">
        <v>1100</v>
      </c>
      <c r="D208" s="18" t="s">
        <v>1102</v>
      </c>
      <c r="E208" s="18">
        <v>0.0</v>
      </c>
      <c r="F208" s="18"/>
      <c r="G208" s="1"/>
      <c r="H208" s="1"/>
      <c r="I208" s="1"/>
      <c r="J208" s="1"/>
      <c r="K208" s="1"/>
      <c r="L208" s="1"/>
      <c r="M208" s="1"/>
      <c r="N208" s="1"/>
      <c r="O208" s="1"/>
      <c r="P208" s="1"/>
      <c r="Q208" s="1"/>
      <c r="R208" s="1"/>
      <c r="S208" s="1"/>
      <c r="T208" s="1"/>
      <c r="U208" s="1"/>
      <c r="V208" s="1"/>
      <c r="W208" s="1"/>
      <c r="X208" s="1"/>
      <c r="Y208" s="1"/>
      <c r="Z208" s="1"/>
    </row>
    <row r="209" ht="13.5" customHeight="1">
      <c r="A209" s="5" t="str">
        <f t="shared" si="1"/>
        <v>ASHRAE 62.1-2007Sports and EntertainmentGym, stadium (play area)</v>
      </c>
      <c r="B209" s="20" t="s">
        <v>601</v>
      </c>
      <c r="C209" s="21" t="s">
        <v>1100</v>
      </c>
      <c r="D209" s="21" t="s">
        <v>1105</v>
      </c>
      <c r="E209" s="21">
        <v>30.0</v>
      </c>
      <c r="F209" s="21"/>
      <c r="G209" s="1"/>
      <c r="H209" s="1"/>
      <c r="I209" s="1"/>
      <c r="J209" s="1"/>
      <c r="K209" s="1"/>
      <c r="L209" s="1"/>
      <c r="M209" s="1"/>
      <c r="N209" s="1"/>
      <c r="O209" s="1"/>
      <c r="P209" s="1"/>
      <c r="Q209" s="1"/>
      <c r="R209" s="1"/>
      <c r="S209" s="1"/>
      <c r="T209" s="1"/>
      <c r="U209" s="1"/>
      <c r="V209" s="1"/>
      <c r="W209" s="1"/>
      <c r="X209" s="1"/>
      <c r="Y209" s="1"/>
      <c r="Z209" s="1"/>
    </row>
    <row r="210" ht="13.5" customHeight="1">
      <c r="A210" s="5" t="str">
        <f t="shared" si="1"/>
        <v>ASHRAE 62.1-2007Sports and EntertainmentSpectator areas</v>
      </c>
      <c r="B210" s="16" t="s">
        <v>601</v>
      </c>
      <c r="C210" s="18" t="s">
        <v>1100</v>
      </c>
      <c r="D210" s="18" t="s">
        <v>1133</v>
      </c>
      <c r="E210" s="18">
        <v>150.0</v>
      </c>
      <c r="F210" s="18"/>
      <c r="G210" s="1"/>
      <c r="H210" s="1"/>
      <c r="I210" s="1"/>
      <c r="J210" s="1"/>
      <c r="K210" s="1"/>
      <c r="L210" s="1"/>
      <c r="M210" s="1"/>
      <c r="N210" s="1"/>
      <c r="O210" s="1"/>
      <c r="P210" s="1"/>
      <c r="Q210" s="1"/>
      <c r="R210" s="1"/>
      <c r="S210" s="1"/>
      <c r="T210" s="1"/>
      <c r="U210" s="1"/>
      <c r="V210" s="1"/>
      <c r="W210" s="1"/>
      <c r="X210" s="1"/>
      <c r="Y210" s="1"/>
      <c r="Z210" s="1"/>
    </row>
    <row r="211" ht="13.5" customHeight="1">
      <c r="A211" s="5" t="str">
        <f t="shared" si="1"/>
        <v>ASHRAE 62.1-2007Sports and EntertainmentSwimming (pool &amp; deck)</v>
      </c>
      <c r="B211" s="20" t="s">
        <v>601</v>
      </c>
      <c r="C211" s="21" t="s">
        <v>1100</v>
      </c>
      <c r="D211" s="21" t="s">
        <v>1148</v>
      </c>
      <c r="E211" s="21">
        <v>0.0</v>
      </c>
      <c r="F211" s="21" t="s">
        <v>1149</v>
      </c>
      <c r="G211" s="1"/>
      <c r="H211" s="1"/>
      <c r="I211" s="1"/>
      <c r="J211" s="1"/>
      <c r="K211" s="1"/>
      <c r="L211" s="1"/>
      <c r="M211" s="1"/>
      <c r="N211" s="1"/>
      <c r="O211" s="1"/>
      <c r="P211" s="1"/>
      <c r="Q211" s="1"/>
      <c r="R211" s="1"/>
      <c r="S211" s="1"/>
      <c r="T211" s="1"/>
      <c r="U211" s="1"/>
      <c r="V211" s="1"/>
      <c r="W211" s="1"/>
      <c r="X211" s="1"/>
      <c r="Y211" s="1"/>
      <c r="Z211" s="1"/>
    </row>
    <row r="212" ht="13.5" customHeight="1">
      <c r="A212" s="5" t="str">
        <f t="shared" si="1"/>
        <v>ASHRAE 62.1-2007Sports and EntertainmentDisco/dance floors</v>
      </c>
      <c r="B212" s="16" t="s">
        <v>601</v>
      </c>
      <c r="C212" s="18" t="s">
        <v>1100</v>
      </c>
      <c r="D212" s="18" t="s">
        <v>1154</v>
      </c>
      <c r="E212" s="18">
        <v>100.0</v>
      </c>
      <c r="F212" s="18"/>
      <c r="G212" s="1"/>
      <c r="H212" s="1"/>
      <c r="I212" s="1"/>
      <c r="J212" s="1"/>
      <c r="K212" s="1"/>
      <c r="L212" s="1"/>
      <c r="M212" s="1"/>
      <c r="N212" s="1"/>
      <c r="O212" s="1"/>
      <c r="P212" s="1"/>
      <c r="Q212" s="1"/>
      <c r="R212" s="1"/>
      <c r="S212" s="1"/>
      <c r="T212" s="1"/>
      <c r="U212" s="1"/>
      <c r="V212" s="1"/>
      <c r="W212" s="1"/>
      <c r="X212" s="1"/>
      <c r="Y212" s="1"/>
      <c r="Z212" s="1"/>
    </row>
    <row r="213" ht="13.5" customHeight="1">
      <c r="A213" s="5" t="str">
        <f t="shared" si="1"/>
        <v>ASHRAE 62.1-2007Sports and EntertainmentHealth club/aerobics room</v>
      </c>
      <c r="B213" s="20" t="s">
        <v>601</v>
      </c>
      <c r="C213" s="21" t="s">
        <v>1100</v>
      </c>
      <c r="D213" s="21" t="s">
        <v>1253</v>
      </c>
      <c r="E213" s="21">
        <v>40.0</v>
      </c>
      <c r="F213" s="21"/>
      <c r="G213" s="1"/>
      <c r="H213" s="1"/>
      <c r="I213" s="1"/>
      <c r="J213" s="1"/>
      <c r="K213" s="1"/>
      <c r="L213" s="1"/>
      <c r="M213" s="1"/>
      <c r="N213" s="1"/>
      <c r="O213" s="1"/>
      <c r="P213" s="1"/>
      <c r="Q213" s="1"/>
      <c r="R213" s="1"/>
      <c r="S213" s="1"/>
      <c r="T213" s="1"/>
      <c r="U213" s="1"/>
      <c r="V213" s="1"/>
      <c r="W213" s="1"/>
      <c r="X213" s="1"/>
      <c r="Y213" s="1"/>
      <c r="Z213" s="1"/>
    </row>
    <row r="214" ht="13.5" customHeight="1">
      <c r="A214" s="5" t="str">
        <f t="shared" si="1"/>
        <v>ASHRAE 62.1-2007Sports and EntertainmentHealth club/weight rooms</v>
      </c>
      <c r="B214" s="16" t="s">
        <v>601</v>
      </c>
      <c r="C214" s="18" t="s">
        <v>1100</v>
      </c>
      <c r="D214" s="18" t="s">
        <v>1254</v>
      </c>
      <c r="E214" s="18">
        <v>10.0</v>
      </c>
      <c r="F214" s="18"/>
      <c r="G214" s="1"/>
      <c r="H214" s="1"/>
      <c r="I214" s="1"/>
      <c r="J214" s="1"/>
      <c r="K214" s="1"/>
      <c r="L214" s="1"/>
      <c r="M214" s="1"/>
      <c r="N214" s="1"/>
      <c r="O214" s="1"/>
      <c r="P214" s="1"/>
      <c r="Q214" s="1"/>
      <c r="R214" s="1"/>
      <c r="S214" s="1"/>
      <c r="T214" s="1"/>
      <c r="U214" s="1"/>
      <c r="V214" s="1"/>
      <c r="W214" s="1"/>
      <c r="X214" s="1"/>
      <c r="Y214" s="1"/>
      <c r="Z214" s="1"/>
    </row>
    <row r="215" ht="13.5" customHeight="1">
      <c r="A215" s="5" t="str">
        <f t="shared" si="1"/>
        <v>ASHRAE 62.1-2007Sports and EntertainmentBowling alley (seating)</v>
      </c>
      <c r="B215" s="20" t="s">
        <v>601</v>
      </c>
      <c r="C215" s="21" t="s">
        <v>1100</v>
      </c>
      <c r="D215" s="21" t="s">
        <v>1255</v>
      </c>
      <c r="E215" s="21">
        <v>40.0</v>
      </c>
      <c r="F215" s="21"/>
      <c r="G215" s="1"/>
      <c r="H215" s="1"/>
      <c r="I215" s="1"/>
      <c r="J215" s="1"/>
      <c r="K215" s="1"/>
      <c r="L215" s="1"/>
      <c r="M215" s="1"/>
      <c r="N215" s="1"/>
      <c r="O215" s="1"/>
      <c r="P215" s="1"/>
      <c r="Q215" s="1"/>
      <c r="R215" s="1"/>
      <c r="S215" s="1"/>
      <c r="T215" s="1"/>
      <c r="U215" s="1"/>
      <c r="V215" s="1"/>
      <c r="W215" s="1"/>
      <c r="X215" s="1"/>
      <c r="Y215" s="1"/>
      <c r="Z215" s="1"/>
    </row>
    <row r="216" ht="13.5" customHeight="1">
      <c r="A216" s="5" t="str">
        <f t="shared" si="1"/>
        <v>ASHRAE 62.1-2007Sports and EntertainmentGambling casinos</v>
      </c>
      <c r="B216" s="16" t="s">
        <v>601</v>
      </c>
      <c r="C216" s="18" t="s">
        <v>1100</v>
      </c>
      <c r="D216" s="18" t="s">
        <v>1256</v>
      </c>
      <c r="E216" s="18">
        <v>120.0</v>
      </c>
      <c r="F216" s="18"/>
      <c r="G216" s="1"/>
      <c r="H216" s="1"/>
      <c r="I216" s="1"/>
      <c r="J216" s="1"/>
      <c r="K216" s="1"/>
      <c r="L216" s="1"/>
      <c r="M216" s="1"/>
      <c r="N216" s="1"/>
      <c r="O216" s="1"/>
      <c r="P216" s="1"/>
      <c r="Q216" s="1"/>
      <c r="R216" s="1"/>
      <c r="S216" s="1"/>
      <c r="T216" s="1"/>
      <c r="U216" s="1"/>
      <c r="V216" s="1"/>
      <c r="W216" s="1"/>
      <c r="X216" s="1"/>
      <c r="Y216" s="1"/>
      <c r="Z216" s="1"/>
    </row>
    <row r="217" ht="13.5" customHeight="1">
      <c r="A217" s="5" t="str">
        <f t="shared" si="1"/>
        <v>ASHRAE 62.1-2007Sports and EntertainmentGame arcades</v>
      </c>
      <c r="B217" s="20" t="s">
        <v>601</v>
      </c>
      <c r="C217" s="21" t="s">
        <v>1100</v>
      </c>
      <c r="D217" s="21" t="s">
        <v>1257</v>
      </c>
      <c r="E217" s="21">
        <v>20.0</v>
      </c>
      <c r="F217" s="21"/>
      <c r="G217" s="1"/>
      <c r="H217" s="1"/>
      <c r="I217" s="1"/>
      <c r="J217" s="1"/>
      <c r="K217" s="1"/>
      <c r="L217" s="1"/>
      <c r="M217" s="1"/>
      <c r="N217" s="1"/>
      <c r="O217" s="1"/>
      <c r="P217" s="1"/>
      <c r="Q217" s="1"/>
      <c r="R217" s="1"/>
      <c r="S217" s="1"/>
      <c r="T217" s="1"/>
      <c r="U217" s="1"/>
      <c r="V217" s="1"/>
      <c r="W217" s="1"/>
      <c r="X217" s="1"/>
      <c r="Y217" s="1"/>
      <c r="Z217" s="1"/>
    </row>
    <row r="218" ht="13.5" customHeight="1">
      <c r="A218" s="5" t="str">
        <f t="shared" si="1"/>
        <v>ASHRAE 62.1-2007Sports and EntertainmentStages, studios</v>
      </c>
      <c r="B218" s="16" t="s">
        <v>601</v>
      </c>
      <c r="C218" s="18" t="s">
        <v>1100</v>
      </c>
      <c r="D218" s="18" t="s">
        <v>1258</v>
      </c>
      <c r="E218" s="18">
        <v>70.0</v>
      </c>
      <c r="F218" s="18" t="s">
        <v>1259</v>
      </c>
      <c r="G218" s="1"/>
      <c r="H218" s="1"/>
      <c r="I218" s="1"/>
      <c r="J218" s="1"/>
      <c r="K218" s="1"/>
      <c r="L218" s="1"/>
      <c r="M218" s="1"/>
      <c r="N218" s="1"/>
      <c r="O218" s="1"/>
      <c r="P218" s="1"/>
      <c r="Q218" s="1"/>
      <c r="R218" s="1"/>
      <c r="S218" s="1"/>
      <c r="T218" s="1"/>
      <c r="U218" s="1"/>
      <c r="V218" s="1"/>
      <c r="W218" s="1"/>
      <c r="X218" s="1"/>
      <c r="Y218" s="1"/>
      <c r="Z218" s="1"/>
    </row>
    <row r="219" ht="13.5" customHeight="1">
      <c r="A219" s="5" t="str">
        <f t="shared" si="1"/>
        <v>ASHRAE 62.1-2007Hospitals, Nursing and Convalescent HomesPatient rooms</v>
      </c>
      <c r="B219" s="20" t="s">
        <v>601</v>
      </c>
      <c r="C219" s="21" t="s">
        <v>476</v>
      </c>
      <c r="D219" s="21" t="s">
        <v>1260</v>
      </c>
      <c r="E219" s="21">
        <v>10.0</v>
      </c>
      <c r="F219" s="21" t="s">
        <v>1381</v>
      </c>
      <c r="G219" s="1"/>
      <c r="H219" s="1"/>
      <c r="I219" s="1"/>
      <c r="J219" s="1"/>
      <c r="K219" s="1"/>
      <c r="L219" s="1"/>
      <c r="M219" s="1"/>
      <c r="N219" s="1"/>
      <c r="O219" s="1"/>
      <c r="P219" s="1"/>
      <c r="Q219" s="1"/>
      <c r="R219" s="1"/>
      <c r="S219" s="1"/>
      <c r="T219" s="1"/>
      <c r="U219" s="1"/>
      <c r="V219" s="1"/>
      <c r="W219" s="1"/>
      <c r="X219" s="1"/>
      <c r="Y219" s="1"/>
      <c r="Z219" s="1"/>
    </row>
    <row r="220" ht="13.5" customHeight="1">
      <c r="A220" s="5" t="str">
        <f t="shared" si="1"/>
        <v>ASHRAE 62.1-2007Hospitals, Nursing and Convalescent HomesMedical procedure</v>
      </c>
      <c r="B220" s="16" t="s">
        <v>601</v>
      </c>
      <c r="C220" s="18" t="s">
        <v>476</v>
      </c>
      <c r="D220" s="18" t="s">
        <v>1383</v>
      </c>
      <c r="E220" s="18">
        <v>20.0</v>
      </c>
      <c r="F220" s="18" t="s">
        <v>1381</v>
      </c>
      <c r="G220" s="1"/>
      <c r="H220" s="1"/>
      <c r="I220" s="1"/>
      <c r="J220" s="1"/>
      <c r="K220" s="1"/>
      <c r="L220" s="1"/>
      <c r="M220" s="1"/>
      <c r="N220" s="1"/>
      <c r="O220" s="1"/>
      <c r="P220" s="1"/>
      <c r="Q220" s="1"/>
      <c r="R220" s="1"/>
      <c r="S220" s="1"/>
      <c r="T220" s="1"/>
      <c r="U220" s="1"/>
      <c r="V220" s="1"/>
      <c r="W220" s="1"/>
      <c r="X220" s="1"/>
      <c r="Y220" s="1"/>
      <c r="Z220" s="1"/>
    </row>
    <row r="221" ht="13.5" customHeight="1">
      <c r="A221" s="5" t="str">
        <f t="shared" si="1"/>
        <v>ASHRAE 62.1-2007Hospitals, Nursing and Convalescent HomesOperating rooms</v>
      </c>
      <c r="B221" s="20" t="s">
        <v>601</v>
      </c>
      <c r="C221" s="21" t="s">
        <v>476</v>
      </c>
      <c r="D221" s="21" t="s">
        <v>1384</v>
      </c>
      <c r="E221" s="21">
        <v>20.0</v>
      </c>
      <c r="F221" s="21" t="s">
        <v>1381</v>
      </c>
      <c r="G221" s="1"/>
      <c r="H221" s="1"/>
      <c r="I221" s="1"/>
      <c r="J221" s="1"/>
      <c r="K221" s="1"/>
      <c r="L221" s="1"/>
      <c r="M221" s="1"/>
      <c r="N221" s="1"/>
      <c r="O221" s="1"/>
      <c r="P221" s="1"/>
      <c r="Q221" s="1"/>
      <c r="R221" s="1"/>
      <c r="S221" s="1"/>
      <c r="T221" s="1"/>
      <c r="U221" s="1"/>
      <c r="V221" s="1"/>
      <c r="W221" s="1"/>
      <c r="X221" s="1"/>
      <c r="Y221" s="1"/>
      <c r="Z221" s="1"/>
    </row>
    <row r="222" ht="13.5" customHeight="1">
      <c r="A222" s="5" t="str">
        <f t="shared" si="1"/>
        <v>ASHRAE 62.1-2007Hospitals, Nursing and Convalescent HomesRecovery and ICU</v>
      </c>
      <c r="B222" s="16" t="s">
        <v>601</v>
      </c>
      <c r="C222" s="18" t="s">
        <v>476</v>
      </c>
      <c r="D222" s="18" t="s">
        <v>1385</v>
      </c>
      <c r="E222" s="18">
        <v>20.0</v>
      </c>
      <c r="F222" s="18" t="s">
        <v>1381</v>
      </c>
      <c r="G222" s="1"/>
      <c r="H222" s="1"/>
      <c r="I222" s="1"/>
      <c r="J222" s="1"/>
      <c r="K222" s="1"/>
      <c r="L222" s="1"/>
      <c r="M222" s="1"/>
      <c r="N222" s="1"/>
      <c r="O222" s="1"/>
      <c r="P222" s="1"/>
      <c r="Q222" s="1"/>
      <c r="R222" s="1"/>
      <c r="S222" s="1"/>
      <c r="T222" s="1"/>
      <c r="U222" s="1"/>
      <c r="V222" s="1"/>
      <c r="W222" s="1"/>
      <c r="X222" s="1"/>
      <c r="Y222" s="1"/>
      <c r="Z222" s="1"/>
    </row>
    <row r="223" ht="13.5" customHeight="1">
      <c r="A223" s="5" t="str">
        <f t="shared" si="1"/>
        <v>ASHRAE 62.1-2007Hospitals, Nursing and Convalescent HomesAutopsy rooms</v>
      </c>
      <c r="B223" s="20" t="s">
        <v>601</v>
      </c>
      <c r="C223" s="21" t="s">
        <v>476</v>
      </c>
      <c r="D223" s="21" t="s">
        <v>1396</v>
      </c>
      <c r="E223" s="21">
        <v>20.0</v>
      </c>
      <c r="F223" s="21" t="s">
        <v>1398</v>
      </c>
      <c r="G223" s="1"/>
      <c r="H223" s="1"/>
      <c r="I223" s="1"/>
      <c r="J223" s="1"/>
      <c r="K223" s="1"/>
      <c r="L223" s="1"/>
      <c r="M223" s="1"/>
      <c r="N223" s="1"/>
      <c r="O223" s="1"/>
      <c r="P223" s="1"/>
      <c r="Q223" s="1"/>
      <c r="R223" s="1"/>
      <c r="S223" s="1"/>
      <c r="T223" s="1"/>
      <c r="U223" s="1"/>
      <c r="V223" s="1"/>
      <c r="W223" s="1"/>
      <c r="X223" s="1"/>
      <c r="Y223" s="1"/>
      <c r="Z223" s="1"/>
    </row>
    <row r="224" ht="13.5" customHeight="1">
      <c r="A224" s="5" t="str">
        <f t="shared" si="1"/>
        <v>ASHRAE 62.1-2007Hospitals, Nursing and Convalescent HomesPhysical therapy</v>
      </c>
      <c r="B224" s="16" t="s">
        <v>601</v>
      </c>
      <c r="C224" s="18" t="s">
        <v>476</v>
      </c>
      <c r="D224" s="18" t="s">
        <v>1400</v>
      </c>
      <c r="E224" s="18">
        <v>20.0</v>
      </c>
      <c r="F224" s="18"/>
      <c r="G224" s="1"/>
      <c r="H224" s="1"/>
      <c r="I224" s="1"/>
      <c r="J224" s="1"/>
      <c r="K224" s="1"/>
      <c r="L224" s="1"/>
      <c r="M224" s="1"/>
      <c r="N224" s="1"/>
      <c r="O224" s="1"/>
      <c r="P224" s="1"/>
      <c r="Q224" s="1"/>
      <c r="R224" s="1"/>
      <c r="S224" s="1"/>
      <c r="T224" s="1"/>
      <c r="U224" s="1"/>
      <c r="V224" s="1"/>
      <c r="W224" s="1"/>
      <c r="X224" s="1"/>
      <c r="Y224" s="1"/>
      <c r="Z224" s="1"/>
    </row>
    <row r="225" ht="14.25" customHeight="1">
      <c r="A225" s="5" t="str">
        <f t="shared" si="1"/>
        <v>GGHC v2.2Health CareAnesthesia Storage</v>
      </c>
      <c r="B225" s="20" t="s">
        <v>610</v>
      </c>
      <c r="C225" s="76" t="s">
        <v>1687</v>
      </c>
      <c r="D225" s="21" t="s">
        <v>1688</v>
      </c>
      <c r="E225" s="21">
        <v>5.0</v>
      </c>
      <c r="F225" s="21"/>
      <c r="G225" s="1"/>
      <c r="H225" s="1"/>
      <c r="I225" s="1"/>
      <c r="J225" s="1"/>
      <c r="K225" s="1"/>
      <c r="L225" s="1"/>
      <c r="M225" s="1"/>
      <c r="N225" s="1"/>
      <c r="O225" s="1"/>
      <c r="P225" s="1"/>
      <c r="Q225" s="1"/>
      <c r="R225" s="1"/>
      <c r="S225" s="1"/>
      <c r="T225" s="1"/>
      <c r="U225" s="1"/>
      <c r="V225" s="1"/>
      <c r="W225" s="1"/>
      <c r="X225" s="1"/>
      <c r="Y225" s="1"/>
      <c r="Z225" s="1"/>
    </row>
    <row r="226" ht="14.25" customHeight="1">
      <c r="A226" s="5" t="str">
        <f t="shared" si="1"/>
        <v>GGHC v2.2Health CareAngiographic-All Other Types</v>
      </c>
      <c r="B226" s="16" t="s">
        <v>610</v>
      </c>
      <c r="C226" s="71" t="s">
        <v>1687</v>
      </c>
      <c r="D226" s="18" t="s">
        <v>1689</v>
      </c>
      <c r="E226" s="18">
        <v>5.0</v>
      </c>
      <c r="F226" s="18"/>
      <c r="G226" s="1"/>
      <c r="H226" s="1"/>
      <c r="I226" s="1"/>
      <c r="J226" s="1"/>
      <c r="K226" s="1"/>
      <c r="L226" s="1"/>
      <c r="M226" s="1"/>
      <c r="N226" s="1"/>
      <c r="O226" s="1"/>
      <c r="P226" s="1"/>
      <c r="Q226" s="1"/>
      <c r="R226" s="1"/>
      <c r="S226" s="1"/>
      <c r="T226" s="1"/>
      <c r="U226" s="1"/>
      <c r="V226" s="1"/>
      <c r="W226" s="1"/>
      <c r="X226" s="1"/>
      <c r="Y226" s="1"/>
      <c r="Z226" s="1"/>
    </row>
    <row r="227" ht="14.25" customHeight="1">
      <c r="A227" s="5" t="str">
        <f t="shared" si="1"/>
        <v>GGHC v2.2Health CareAngiographic-Heart Only</v>
      </c>
      <c r="B227" s="20" t="s">
        <v>610</v>
      </c>
      <c r="C227" s="76" t="s">
        <v>1687</v>
      </c>
      <c r="D227" s="21" t="s">
        <v>1690</v>
      </c>
      <c r="E227" s="21">
        <v>5.0</v>
      </c>
      <c r="F227" s="21"/>
      <c r="G227" s="1"/>
      <c r="H227" s="1"/>
      <c r="I227" s="1"/>
      <c r="J227" s="1"/>
      <c r="K227" s="1"/>
      <c r="L227" s="1"/>
      <c r="M227" s="1"/>
      <c r="N227" s="1"/>
      <c r="O227" s="1"/>
      <c r="P227" s="1"/>
      <c r="Q227" s="1"/>
      <c r="R227" s="1"/>
      <c r="S227" s="1"/>
      <c r="T227" s="1"/>
      <c r="U227" s="1"/>
      <c r="V227" s="1"/>
      <c r="W227" s="1"/>
      <c r="X227" s="1"/>
      <c r="Y227" s="1"/>
      <c r="Z227" s="1"/>
    </row>
    <row r="228" ht="14.25" customHeight="1">
      <c r="A228" s="5" t="str">
        <f t="shared" si="1"/>
        <v>GGHC v2.2Health CareAutopsy</v>
      </c>
      <c r="B228" s="16" t="s">
        <v>610</v>
      </c>
      <c r="C228" s="71" t="s">
        <v>1687</v>
      </c>
      <c r="D228" s="18" t="s">
        <v>1693</v>
      </c>
      <c r="E228" s="18">
        <v>5.0</v>
      </c>
      <c r="F228" s="18"/>
      <c r="G228" s="1"/>
      <c r="H228" s="1"/>
      <c r="I228" s="1"/>
      <c r="J228" s="1"/>
      <c r="K228" s="1"/>
      <c r="L228" s="1"/>
      <c r="M228" s="1"/>
      <c r="N228" s="1"/>
      <c r="O228" s="1"/>
      <c r="P228" s="1"/>
      <c r="Q228" s="1"/>
      <c r="R228" s="1"/>
      <c r="S228" s="1"/>
      <c r="T228" s="1"/>
      <c r="U228" s="1"/>
      <c r="V228" s="1"/>
      <c r="W228" s="1"/>
      <c r="X228" s="1"/>
      <c r="Y228" s="1"/>
      <c r="Z228" s="1"/>
    </row>
    <row r="229" ht="14.25" customHeight="1">
      <c r="A229" s="5" t="str">
        <f t="shared" si="1"/>
        <v>GGHC v2.2Health CareBathroom/ Public</v>
      </c>
      <c r="B229" s="20" t="s">
        <v>610</v>
      </c>
      <c r="C229" s="76" t="s">
        <v>1687</v>
      </c>
      <c r="D229" s="21" t="s">
        <v>1694</v>
      </c>
      <c r="E229" s="21">
        <v>3.3</v>
      </c>
      <c r="F229" s="21"/>
      <c r="G229" s="1"/>
      <c r="H229" s="1"/>
      <c r="I229" s="1"/>
      <c r="J229" s="1"/>
      <c r="K229" s="1"/>
      <c r="L229" s="1"/>
      <c r="M229" s="1"/>
      <c r="N229" s="1"/>
      <c r="O229" s="1"/>
      <c r="P229" s="1"/>
      <c r="Q229" s="1"/>
      <c r="R229" s="1"/>
      <c r="S229" s="1"/>
      <c r="T229" s="1"/>
      <c r="U229" s="1"/>
      <c r="V229" s="1"/>
      <c r="W229" s="1"/>
      <c r="X229" s="1"/>
      <c r="Y229" s="1"/>
      <c r="Z229" s="1"/>
    </row>
    <row r="230" ht="14.25" customHeight="1">
      <c r="A230" s="5" t="str">
        <f t="shared" si="1"/>
        <v>GGHC v2.2Health CareBedpan Room</v>
      </c>
      <c r="B230" s="16" t="s">
        <v>610</v>
      </c>
      <c r="C230" s="71" t="s">
        <v>1687</v>
      </c>
      <c r="D230" s="18" t="s">
        <v>1695</v>
      </c>
      <c r="E230" s="18">
        <v>5.0</v>
      </c>
      <c r="F230" s="18"/>
      <c r="G230" s="1"/>
      <c r="H230" s="1"/>
      <c r="I230" s="1"/>
      <c r="J230" s="1"/>
      <c r="K230" s="1"/>
      <c r="L230" s="1"/>
      <c r="M230" s="1"/>
      <c r="N230" s="1"/>
      <c r="O230" s="1"/>
      <c r="P230" s="1"/>
      <c r="Q230" s="1"/>
      <c r="R230" s="1"/>
      <c r="S230" s="1"/>
      <c r="T230" s="1"/>
      <c r="U230" s="1"/>
      <c r="V230" s="1"/>
      <c r="W230" s="1"/>
      <c r="X230" s="1"/>
      <c r="Y230" s="1"/>
      <c r="Z230" s="1"/>
    </row>
    <row r="231" ht="14.25" customHeight="1">
      <c r="A231" s="5" t="str">
        <f t="shared" si="1"/>
        <v>GGHC v2.2Health CareCast Room</v>
      </c>
      <c r="B231" s="20" t="s">
        <v>610</v>
      </c>
      <c r="C231" s="76" t="s">
        <v>1687</v>
      </c>
      <c r="D231" s="21" t="s">
        <v>1696</v>
      </c>
      <c r="E231" s="21">
        <v>5.0</v>
      </c>
      <c r="F231" s="21"/>
      <c r="G231" s="1"/>
      <c r="H231" s="1"/>
      <c r="I231" s="1"/>
      <c r="J231" s="1"/>
      <c r="K231" s="1"/>
      <c r="L231" s="1"/>
      <c r="M231" s="1"/>
      <c r="N231" s="1"/>
      <c r="O231" s="1"/>
      <c r="P231" s="1"/>
      <c r="Q231" s="1"/>
      <c r="R231" s="1"/>
      <c r="S231" s="1"/>
      <c r="T231" s="1"/>
      <c r="U231" s="1"/>
      <c r="V231" s="1"/>
      <c r="W231" s="1"/>
      <c r="X231" s="1"/>
      <c r="Y231" s="1"/>
      <c r="Z231" s="1"/>
    </row>
    <row r="232" ht="14.25" customHeight="1">
      <c r="A232" s="5" t="str">
        <f t="shared" si="1"/>
        <v>GGHC v2.2Health CareClean Linen Storage</v>
      </c>
      <c r="B232" s="16" t="s">
        <v>610</v>
      </c>
      <c r="C232" s="71" t="s">
        <v>1687</v>
      </c>
      <c r="D232" s="18" t="s">
        <v>1697</v>
      </c>
      <c r="E232" s="18">
        <v>1.0</v>
      </c>
      <c r="F232" s="18"/>
      <c r="G232" s="1"/>
      <c r="H232" s="1"/>
      <c r="I232" s="1"/>
      <c r="J232" s="1"/>
      <c r="K232" s="1"/>
      <c r="L232" s="1"/>
      <c r="M232" s="1"/>
      <c r="N232" s="1"/>
      <c r="O232" s="1"/>
      <c r="P232" s="1"/>
      <c r="Q232" s="1"/>
      <c r="R232" s="1"/>
      <c r="S232" s="1"/>
      <c r="T232" s="1"/>
      <c r="U232" s="1"/>
      <c r="V232" s="1"/>
      <c r="W232" s="1"/>
      <c r="X232" s="1"/>
      <c r="Y232" s="1"/>
      <c r="Z232" s="1"/>
    </row>
    <row r="233" ht="14.25" customHeight="1">
      <c r="A233" s="5" t="str">
        <f t="shared" si="1"/>
        <v>GGHC v2.2Health CareClean Utility / Workroom</v>
      </c>
      <c r="B233" s="20" t="s">
        <v>610</v>
      </c>
      <c r="C233" s="76" t="s">
        <v>1687</v>
      </c>
      <c r="D233" s="21" t="s">
        <v>1698</v>
      </c>
      <c r="E233" s="21">
        <v>5.0</v>
      </c>
      <c r="F233" s="21"/>
      <c r="G233" s="1"/>
      <c r="H233" s="1"/>
      <c r="I233" s="1"/>
      <c r="J233" s="1"/>
      <c r="K233" s="1"/>
      <c r="L233" s="1"/>
      <c r="M233" s="1"/>
      <c r="N233" s="1"/>
      <c r="O233" s="1"/>
      <c r="P233" s="1"/>
      <c r="Q233" s="1"/>
      <c r="R233" s="1"/>
      <c r="S233" s="1"/>
      <c r="T233" s="1"/>
      <c r="U233" s="1"/>
      <c r="V233" s="1"/>
      <c r="W233" s="1"/>
      <c r="X233" s="1"/>
      <c r="Y233" s="1"/>
      <c r="Z233" s="1"/>
    </row>
    <row r="234" ht="14.25" customHeight="1">
      <c r="A234" s="5" t="str">
        <f t="shared" si="1"/>
        <v>GGHC v2.2Health CareConference Rooms</v>
      </c>
      <c r="B234" s="16" t="s">
        <v>610</v>
      </c>
      <c r="C234" s="71" t="s">
        <v>1687</v>
      </c>
      <c r="D234" s="18" t="s">
        <v>1700</v>
      </c>
      <c r="E234" s="18">
        <v>20.0</v>
      </c>
      <c r="F234" s="18"/>
      <c r="G234" s="1"/>
      <c r="H234" s="1"/>
      <c r="I234" s="1"/>
      <c r="J234" s="1"/>
      <c r="K234" s="1"/>
      <c r="L234" s="1"/>
      <c r="M234" s="1"/>
      <c r="N234" s="1"/>
      <c r="O234" s="1"/>
      <c r="P234" s="1"/>
      <c r="Q234" s="1"/>
      <c r="R234" s="1"/>
      <c r="S234" s="1"/>
      <c r="T234" s="1"/>
      <c r="U234" s="1"/>
      <c r="V234" s="1"/>
      <c r="W234" s="1"/>
      <c r="X234" s="1"/>
      <c r="Y234" s="1"/>
      <c r="Z234" s="1"/>
    </row>
    <row r="235" ht="14.25" customHeight="1">
      <c r="A235" s="5" t="str">
        <f t="shared" si="1"/>
        <v>GGHC v2.2Health CareCorridors</v>
      </c>
      <c r="B235" s="20" t="s">
        <v>610</v>
      </c>
      <c r="C235" s="76" t="s">
        <v>1687</v>
      </c>
      <c r="D235" s="21" t="s">
        <v>469</v>
      </c>
      <c r="E235" s="21">
        <v>10.0</v>
      </c>
      <c r="F235" s="21"/>
      <c r="G235" s="1"/>
      <c r="H235" s="1"/>
      <c r="I235" s="1"/>
      <c r="J235" s="1"/>
      <c r="K235" s="1"/>
      <c r="L235" s="1"/>
      <c r="M235" s="1"/>
      <c r="N235" s="1"/>
      <c r="O235" s="1"/>
      <c r="P235" s="1"/>
      <c r="Q235" s="1"/>
      <c r="R235" s="1"/>
      <c r="S235" s="1"/>
      <c r="T235" s="1"/>
      <c r="U235" s="1"/>
      <c r="V235" s="1"/>
      <c r="W235" s="1"/>
      <c r="X235" s="1"/>
      <c r="Y235" s="1"/>
      <c r="Z235" s="1"/>
    </row>
    <row r="236" ht="14.25" customHeight="1">
      <c r="A236" s="5" t="str">
        <f t="shared" si="1"/>
        <v>GGHC v2.2Health CareCystoscopy</v>
      </c>
      <c r="B236" s="16" t="s">
        <v>610</v>
      </c>
      <c r="C236" s="71" t="s">
        <v>1687</v>
      </c>
      <c r="D236" s="18" t="s">
        <v>1704</v>
      </c>
      <c r="E236" s="18">
        <v>5.0</v>
      </c>
      <c r="F236" s="18"/>
      <c r="G236" s="1"/>
      <c r="H236" s="1"/>
      <c r="I236" s="1"/>
      <c r="J236" s="1"/>
      <c r="K236" s="1"/>
      <c r="L236" s="1"/>
      <c r="M236" s="1"/>
      <c r="N236" s="1"/>
      <c r="O236" s="1"/>
      <c r="P236" s="1"/>
      <c r="Q236" s="1"/>
      <c r="R236" s="1"/>
      <c r="S236" s="1"/>
      <c r="T236" s="1"/>
      <c r="U236" s="1"/>
      <c r="V236" s="1"/>
      <c r="W236" s="1"/>
      <c r="X236" s="1"/>
      <c r="Y236" s="1"/>
      <c r="Z236" s="1"/>
    </row>
    <row r="237" ht="14.25" customHeight="1">
      <c r="A237" s="5" t="str">
        <f t="shared" si="1"/>
        <v>GGHC v2.2Health CareDarkroom</v>
      </c>
      <c r="B237" s="20" t="s">
        <v>610</v>
      </c>
      <c r="C237" s="76" t="s">
        <v>1687</v>
      </c>
      <c r="D237" s="21" t="s">
        <v>1713</v>
      </c>
      <c r="E237" s="21">
        <v>5.0</v>
      </c>
      <c r="F237" s="21"/>
      <c r="G237" s="1"/>
      <c r="H237" s="1"/>
      <c r="I237" s="1"/>
      <c r="J237" s="1"/>
      <c r="K237" s="1"/>
      <c r="L237" s="1"/>
      <c r="M237" s="1"/>
      <c r="N237" s="1"/>
      <c r="O237" s="1"/>
      <c r="P237" s="1"/>
      <c r="Q237" s="1"/>
      <c r="R237" s="1"/>
      <c r="S237" s="1"/>
      <c r="T237" s="1"/>
      <c r="U237" s="1"/>
      <c r="V237" s="1"/>
      <c r="W237" s="1"/>
      <c r="X237" s="1"/>
      <c r="Y237" s="1"/>
      <c r="Z237" s="1"/>
    </row>
    <row r="238" ht="14.25" customHeight="1">
      <c r="A238" s="5" t="str">
        <f t="shared" si="1"/>
        <v>GGHC v2.2Health CareDecontamination</v>
      </c>
      <c r="B238" s="16" t="s">
        <v>610</v>
      </c>
      <c r="C238" s="71" t="s">
        <v>1687</v>
      </c>
      <c r="D238" s="18" t="s">
        <v>1721</v>
      </c>
      <c r="E238" s="18">
        <v>5.0</v>
      </c>
      <c r="F238" s="18"/>
      <c r="G238" s="1"/>
      <c r="H238" s="1"/>
      <c r="I238" s="1"/>
      <c r="J238" s="1"/>
      <c r="K238" s="1"/>
      <c r="L238" s="1"/>
      <c r="M238" s="1"/>
      <c r="N238" s="1"/>
      <c r="O238" s="1"/>
      <c r="P238" s="1"/>
      <c r="Q238" s="1"/>
      <c r="R238" s="1"/>
      <c r="S238" s="1"/>
      <c r="T238" s="1"/>
      <c r="U238" s="1"/>
      <c r="V238" s="1"/>
      <c r="W238" s="1"/>
      <c r="X238" s="1"/>
      <c r="Y238" s="1"/>
      <c r="Z238" s="1"/>
    </row>
    <row r="239" ht="14.25" customHeight="1">
      <c r="A239" s="5" t="str">
        <f t="shared" si="1"/>
        <v>GGHC v2.2Health CareDelivery Room</v>
      </c>
      <c r="B239" s="20" t="s">
        <v>610</v>
      </c>
      <c r="C239" s="76" t="s">
        <v>1687</v>
      </c>
      <c r="D239" s="21" t="s">
        <v>1012</v>
      </c>
      <c r="E239" s="21">
        <v>5.0</v>
      </c>
      <c r="F239" s="21"/>
      <c r="G239" s="1"/>
      <c r="H239" s="1"/>
      <c r="I239" s="1"/>
      <c r="J239" s="1"/>
      <c r="K239" s="1"/>
      <c r="L239" s="1"/>
      <c r="M239" s="1"/>
      <c r="N239" s="1"/>
      <c r="O239" s="1"/>
      <c r="P239" s="1"/>
      <c r="Q239" s="1"/>
      <c r="R239" s="1"/>
      <c r="S239" s="1"/>
      <c r="T239" s="1"/>
      <c r="U239" s="1"/>
      <c r="V239" s="1"/>
      <c r="W239" s="1"/>
      <c r="X239" s="1"/>
      <c r="Y239" s="1"/>
      <c r="Z239" s="1"/>
    </row>
    <row r="240" ht="14.25" customHeight="1">
      <c r="A240" s="5" t="str">
        <f t="shared" si="1"/>
        <v>GGHC v2.2Health CareDietary Day Storage</v>
      </c>
      <c r="B240" s="16" t="s">
        <v>610</v>
      </c>
      <c r="C240" s="71" t="s">
        <v>1687</v>
      </c>
      <c r="D240" s="18" t="s">
        <v>1734</v>
      </c>
      <c r="E240" s="18">
        <v>2.0</v>
      </c>
      <c r="F240" s="18"/>
      <c r="G240" s="1"/>
      <c r="H240" s="1"/>
      <c r="I240" s="1"/>
      <c r="J240" s="1"/>
      <c r="K240" s="1"/>
      <c r="L240" s="1"/>
      <c r="M240" s="1"/>
      <c r="N240" s="1"/>
      <c r="O240" s="1"/>
      <c r="P240" s="1"/>
      <c r="Q240" s="1"/>
      <c r="R240" s="1"/>
      <c r="S240" s="1"/>
      <c r="T240" s="1"/>
      <c r="U240" s="1"/>
      <c r="V240" s="1"/>
      <c r="W240" s="1"/>
      <c r="X240" s="1"/>
      <c r="Y240" s="1"/>
      <c r="Z240" s="1"/>
    </row>
    <row r="241" ht="14.25" customHeight="1">
      <c r="A241" s="5" t="str">
        <f t="shared" si="1"/>
        <v>GGHC v2.2Health CareDining Room</v>
      </c>
      <c r="B241" s="20" t="s">
        <v>610</v>
      </c>
      <c r="C241" s="76" t="s">
        <v>1687</v>
      </c>
      <c r="D241" s="21" t="s">
        <v>1736</v>
      </c>
      <c r="E241" s="21">
        <v>10.0</v>
      </c>
      <c r="F241" s="21"/>
      <c r="G241" s="1"/>
      <c r="H241" s="1"/>
      <c r="I241" s="1"/>
      <c r="J241" s="1"/>
      <c r="K241" s="1"/>
      <c r="L241" s="1"/>
      <c r="M241" s="1"/>
      <c r="N241" s="1"/>
      <c r="O241" s="1"/>
      <c r="P241" s="1"/>
      <c r="Q241" s="1"/>
      <c r="R241" s="1"/>
      <c r="S241" s="1"/>
      <c r="T241" s="1"/>
      <c r="U241" s="1"/>
      <c r="V241" s="1"/>
      <c r="W241" s="1"/>
      <c r="X241" s="1"/>
      <c r="Y241" s="1"/>
      <c r="Z241" s="1"/>
    </row>
    <row r="242" ht="14.25" customHeight="1">
      <c r="A242" s="5" t="str">
        <f t="shared" si="1"/>
        <v>GGHC v2.2Health CareDishwashing</v>
      </c>
      <c r="B242" s="16" t="s">
        <v>610</v>
      </c>
      <c r="C242" s="71" t="s">
        <v>1687</v>
      </c>
      <c r="D242" s="18" t="s">
        <v>1740</v>
      </c>
      <c r="E242" s="18">
        <v>5.0</v>
      </c>
      <c r="F242" s="18"/>
      <c r="G242" s="1"/>
      <c r="H242" s="1"/>
      <c r="I242" s="1"/>
      <c r="J242" s="1"/>
      <c r="K242" s="1"/>
      <c r="L242" s="1"/>
      <c r="M242" s="1"/>
      <c r="N242" s="1"/>
      <c r="O242" s="1"/>
      <c r="P242" s="1"/>
      <c r="Q242" s="1"/>
      <c r="R242" s="1"/>
      <c r="S242" s="1"/>
      <c r="T242" s="1"/>
      <c r="U242" s="1"/>
      <c r="V242" s="1"/>
      <c r="W242" s="1"/>
      <c r="X242" s="1"/>
      <c r="Y242" s="1"/>
      <c r="Z242" s="1"/>
    </row>
    <row r="243" ht="14.25" customHeight="1">
      <c r="A243" s="5" t="str">
        <f t="shared" si="1"/>
        <v>GGHC v2.2Health CareEndoscopy</v>
      </c>
      <c r="B243" s="20" t="s">
        <v>610</v>
      </c>
      <c r="C243" s="76" t="s">
        <v>1687</v>
      </c>
      <c r="D243" s="21" t="s">
        <v>1119</v>
      </c>
      <c r="E243" s="21">
        <v>5.0</v>
      </c>
      <c r="F243" s="21"/>
      <c r="G243" s="1"/>
      <c r="H243" s="1"/>
      <c r="I243" s="1"/>
      <c r="J243" s="1"/>
      <c r="K243" s="1"/>
      <c r="L243" s="1"/>
      <c r="M243" s="1"/>
      <c r="N243" s="1"/>
      <c r="O243" s="1"/>
      <c r="P243" s="1"/>
      <c r="Q243" s="1"/>
      <c r="R243" s="1"/>
      <c r="S243" s="1"/>
      <c r="T243" s="1"/>
      <c r="U243" s="1"/>
      <c r="V243" s="1"/>
      <c r="W243" s="1"/>
      <c r="X243" s="1"/>
      <c r="Y243" s="1"/>
      <c r="Z243" s="1"/>
    </row>
    <row r="244" ht="14.25" customHeight="1">
      <c r="A244" s="5" t="str">
        <f t="shared" si="1"/>
        <v>GGHC v2.2Health CareHistology</v>
      </c>
      <c r="B244" s="16" t="s">
        <v>610</v>
      </c>
      <c r="C244" s="71" t="s">
        <v>1687</v>
      </c>
      <c r="D244" s="18" t="s">
        <v>1742</v>
      </c>
      <c r="E244" s="18">
        <v>5.0</v>
      </c>
      <c r="F244" s="18"/>
      <c r="G244" s="1"/>
      <c r="H244" s="1"/>
      <c r="I244" s="1"/>
      <c r="J244" s="1"/>
      <c r="K244" s="1"/>
      <c r="L244" s="1"/>
      <c r="M244" s="1"/>
      <c r="N244" s="1"/>
      <c r="O244" s="1"/>
      <c r="P244" s="1"/>
      <c r="Q244" s="1"/>
      <c r="R244" s="1"/>
      <c r="S244" s="1"/>
      <c r="T244" s="1"/>
      <c r="U244" s="1"/>
      <c r="V244" s="1"/>
      <c r="W244" s="1"/>
      <c r="X244" s="1"/>
      <c r="Y244" s="1"/>
      <c r="Z244" s="1"/>
    </row>
    <row r="245" ht="14.25" customHeight="1">
      <c r="A245" s="5" t="str">
        <f t="shared" si="1"/>
        <v>GGHC v2.2Health CareIsolation</v>
      </c>
      <c r="B245" s="20" t="s">
        <v>610</v>
      </c>
      <c r="C245" s="76" t="s">
        <v>1687</v>
      </c>
      <c r="D245" s="21" t="s">
        <v>1751</v>
      </c>
      <c r="E245" s="21">
        <v>5.0</v>
      </c>
      <c r="F245" s="21"/>
      <c r="G245" s="1"/>
      <c r="H245" s="1"/>
      <c r="I245" s="1"/>
      <c r="J245" s="1"/>
      <c r="K245" s="1"/>
      <c r="L245" s="1"/>
      <c r="M245" s="1"/>
      <c r="N245" s="1"/>
      <c r="O245" s="1"/>
      <c r="P245" s="1"/>
      <c r="Q245" s="1"/>
      <c r="R245" s="1"/>
      <c r="S245" s="1"/>
      <c r="T245" s="1"/>
      <c r="U245" s="1"/>
      <c r="V245" s="1"/>
      <c r="W245" s="1"/>
      <c r="X245" s="1"/>
      <c r="Y245" s="1"/>
      <c r="Z245" s="1"/>
    </row>
    <row r="246" ht="14.25" customHeight="1">
      <c r="A246" s="5" t="str">
        <f t="shared" si="1"/>
        <v>GGHC v2.2Health CareJanitors Closet / Utility</v>
      </c>
      <c r="B246" s="16" t="s">
        <v>610</v>
      </c>
      <c r="C246" s="71" t="s">
        <v>1687</v>
      </c>
      <c r="D246" s="18" t="s">
        <v>1753</v>
      </c>
      <c r="E246" s="18">
        <v>1.0</v>
      </c>
      <c r="F246" s="18"/>
      <c r="G246" s="1"/>
      <c r="H246" s="1"/>
      <c r="I246" s="1"/>
      <c r="J246" s="1"/>
      <c r="K246" s="1"/>
      <c r="L246" s="1"/>
      <c r="M246" s="1"/>
      <c r="N246" s="1"/>
      <c r="O246" s="1"/>
      <c r="P246" s="1"/>
      <c r="Q246" s="1"/>
      <c r="R246" s="1"/>
      <c r="S246" s="1"/>
      <c r="T246" s="1"/>
      <c r="U246" s="1"/>
      <c r="V246" s="1"/>
      <c r="W246" s="1"/>
      <c r="X246" s="1"/>
      <c r="Y246" s="1"/>
      <c r="Z246" s="1"/>
    </row>
    <row r="247" ht="14.25" customHeight="1">
      <c r="A247" s="5" t="str">
        <f t="shared" si="1"/>
        <v>GGHC v2.2Health CareKitchen, Food Preparation</v>
      </c>
      <c r="B247" s="20" t="s">
        <v>610</v>
      </c>
      <c r="C247" s="76" t="s">
        <v>1687</v>
      </c>
      <c r="D247" s="21" t="s">
        <v>1754</v>
      </c>
      <c r="E247" s="21">
        <v>5.0</v>
      </c>
      <c r="F247" s="21"/>
      <c r="G247" s="1"/>
      <c r="H247" s="1"/>
      <c r="I247" s="1"/>
      <c r="J247" s="1"/>
      <c r="K247" s="1"/>
      <c r="L247" s="1"/>
      <c r="M247" s="1"/>
      <c r="N247" s="1"/>
      <c r="O247" s="1"/>
      <c r="P247" s="1"/>
      <c r="Q247" s="1"/>
      <c r="R247" s="1"/>
      <c r="S247" s="1"/>
      <c r="T247" s="1"/>
      <c r="U247" s="1"/>
      <c r="V247" s="1"/>
      <c r="W247" s="1"/>
      <c r="X247" s="1"/>
      <c r="Y247" s="1"/>
      <c r="Z247" s="1"/>
    </row>
    <row r="248" ht="14.25" customHeight="1">
      <c r="A248" s="5" t="str">
        <f t="shared" si="1"/>
        <v>GGHC v2.2Health CareLabor/ Delivery/Recovery</v>
      </c>
      <c r="B248" s="16" t="s">
        <v>610</v>
      </c>
      <c r="C248" s="71" t="s">
        <v>1687</v>
      </c>
      <c r="D248" s="18" t="s">
        <v>1756</v>
      </c>
      <c r="E248" s="18">
        <v>5.0</v>
      </c>
      <c r="F248" s="18"/>
      <c r="G248" s="1"/>
      <c r="H248" s="1"/>
      <c r="I248" s="1"/>
      <c r="J248" s="1"/>
      <c r="K248" s="1"/>
      <c r="L248" s="1"/>
      <c r="M248" s="1"/>
      <c r="N248" s="1"/>
      <c r="O248" s="1"/>
      <c r="P248" s="1"/>
      <c r="Q248" s="1"/>
      <c r="R248" s="1"/>
      <c r="S248" s="1"/>
      <c r="T248" s="1"/>
      <c r="U248" s="1"/>
      <c r="V248" s="1"/>
      <c r="W248" s="1"/>
      <c r="X248" s="1"/>
      <c r="Y248" s="1"/>
      <c r="Z248" s="1"/>
    </row>
    <row r="249" ht="14.25" customHeight="1">
      <c r="A249" s="5" t="str">
        <f t="shared" si="1"/>
        <v>GGHC v2.2Health CareL / D / R / Post Partum</v>
      </c>
      <c r="B249" s="20" t="s">
        <v>610</v>
      </c>
      <c r="C249" s="76" t="s">
        <v>1687</v>
      </c>
      <c r="D249" s="21" t="s">
        <v>1757</v>
      </c>
      <c r="E249" s="21">
        <v>5.0</v>
      </c>
      <c r="F249" s="21"/>
      <c r="G249" s="1"/>
      <c r="H249" s="1"/>
      <c r="I249" s="1"/>
      <c r="J249" s="1"/>
      <c r="K249" s="1"/>
      <c r="L249" s="1"/>
      <c r="M249" s="1"/>
      <c r="N249" s="1"/>
      <c r="O249" s="1"/>
      <c r="P249" s="1"/>
      <c r="Q249" s="1"/>
      <c r="R249" s="1"/>
      <c r="S249" s="1"/>
      <c r="T249" s="1"/>
      <c r="U249" s="1"/>
      <c r="V249" s="1"/>
      <c r="W249" s="1"/>
      <c r="X249" s="1"/>
      <c r="Y249" s="1"/>
      <c r="Z249" s="1"/>
    </row>
    <row r="250" ht="14.25" customHeight="1">
      <c r="A250" s="5" t="str">
        <f t="shared" si="1"/>
        <v>GGHC v2.2Health CareLaboratory</v>
      </c>
      <c r="B250" s="16" t="s">
        <v>610</v>
      </c>
      <c r="C250" s="71" t="s">
        <v>1687</v>
      </c>
      <c r="D250" s="18" t="s">
        <v>1351</v>
      </c>
      <c r="E250" s="18">
        <v>5.0</v>
      </c>
      <c r="F250" s="18"/>
      <c r="G250" s="1"/>
      <c r="H250" s="1"/>
      <c r="I250" s="1"/>
      <c r="J250" s="1"/>
      <c r="K250" s="1"/>
      <c r="L250" s="1"/>
      <c r="M250" s="1"/>
      <c r="N250" s="1"/>
      <c r="O250" s="1"/>
      <c r="P250" s="1"/>
      <c r="Q250" s="1"/>
      <c r="R250" s="1"/>
      <c r="S250" s="1"/>
      <c r="T250" s="1"/>
      <c r="U250" s="1"/>
      <c r="V250" s="1"/>
      <c r="W250" s="1"/>
      <c r="X250" s="1"/>
      <c r="Y250" s="1"/>
      <c r="Z250" s="1"/>
    </row>
    <row r="251" ht="14.25" customHeight="1">
      <c r="A251" s="5" t="str">
        <f t="shared" si="1"/>
        <v>GGHC v2.2Health CareLinen Storage, Clean</v>
      </c>
      <c r="B251" s="20" t="s">
        <v>610</v>
      </c>
      <c r="C251" s="76" t="s">
        <v>1687</v>
      </c>
      <c r="D251" s="21" t="s">
        <v>1762</v>
      </c>
      <c r="E251" s="21">
        <v>2.0</v>
      </c>
      <c r="F251" s="21"/>
      <c r="G251" s="1"/>
      <c r="H251" s="1"/>
      <c r="I251" s="1"/>
      <c r="J251" s="1"/>
      <c r="K251" s="1"/>
      <c r="L251" s="1"/>
      <c r="M251" s="1"/>
      <c r="N251" s="1"/>
      <c r="O251" s="1"/>
      <c r="P251" s="1"/>
      <c r="Q251" s="1"/>
      <c r="R251" s="1"/>
      <c r="S251" s="1"/>
      <c r="T251" s="1"/>
      <c r="U251" s="1"/>
      <c r="V251" s="1"/>
      <c r="W251" s="1"/>
      <c r="X251" s="1"/>
      <c r="Y251" s="1"/>
      <c r="Z251" s="1"/>
    </row>
    <row r="252" ht="14.25" customHeight="1">
      <c r="A252" s="5" t="str">
        <f t="shared" si="1"/>
        <v>GGHC v2.2Health CareLobby</v>
      </c>
      <c r="B252" s="16" t="s">
        <v>610</v>
      </c>
      <c r="C252" s="71" t="s">
        <v>1687</v>
      </c>
      <c r="D252" s="18" t="s">
        <v>829</v>
      </c>
      <c r="E252" s="18">
        <v>10.0</v>
      </c>
      <c r="F252" s="18"/>
      <c r="G252" s="1"/>
      <c r="H252" s="1"/>
      <c r="I252" s="1"/>
      <c r="J252" s="1"/>
      <c r="K252" s="1"/>
      <c r="L252" s="1"/>
      <c r="M252" s="1"/>
      <c r="N252" s="1"/>
      <c r="O252" s="1"/>
      <c r="P252" s="1"/>
      <c r="Q252" s="1"/>
      <c r="R252" s="1"/>
      <c r="S252" s="1"/>
      <c r="T252" s="1"/>
      <c r="U252" s="1"/>
      <c r="V252" s="1"/>
      <c r="W252" s="1"/>
      <c r="X252" s="1"/>
      <c r="Y252" s="1"/>
      <c r="Z252" s="1"/>
    </row>
    <row r="253" ht="14.25" customHeight="1">
      <c r="A253" s="5" t="str">
        <f t="shared" si="1"/>
        <v>GGHC v2.2Health CareLockers</v>
      </c>
      <c r="B253" s="20" t="s">
        <v>610</v>
      </c>
      <c r="C253" s="76" t="s">
        <v>1687</v>
      </c>
      <c r="D253" s="21" t="s">
        <v>1767</v>
      </c>
      <c r="E253" s="21">
        <v>10.0</v>
      </c>
      <c r="F253" s="21"/>
      <c r="G253" s="1"/>
      <c r="H253" s="1"/>
      <c r="I253" s="1"/>
      <c r="J253" s="1"/>
      <c r="K253" s="1"/>
      <c r="L253" s="1"/>
      <c r="M253" s="1"/>
      <c r="N253" s="1"/>
      <c r="O253" s="1"/>
      <c r="P253" s="1"/>
      <c r="Q253" s="1"/>
      <c r="R253" s="1"/>
      <c r="S253" s="1"/>
      <c r="T253" s="1"/>
      <c r="U253" s="1"/>
      <c r="V253" s="1"/>
      <c r="W253" s="1"/>
      <c r="X253" s="1"/>
      <c r="Y253" s="1"/>
      <c r="Z253" s="1"/>
    </row>
    <row r="254" ht="14.25" customHeight="1">
      <c r="A254" s="5" t="str">
        <f t="shared" si="1"/>
        <v>GGHC v2.2Health CareMammography</v>
      </c>
      <c r="B254" s="16" t="s">
        <v>610</v>
      </c>
      <c r="C254" s="71" t="s">
        <v>1687</v>
      </c>
      <c r="D254" s="18" t="s">
        <v>1768</v>
      </c>
      <c r="E254" s="18">
        <v>5.0</v>
      </c>
      <c r="F254" s="18"/>
      <c r="G254" s="1"/>
      <c r="H254" s="1"/>
      <c r="I254" s="1"/>
      <c r="J254" s="1"/>
      <c r="K254" s="1"/>
      <c r="L254" s="1"/>
      <c r="M254" s="1"/>
      <c r="N254" s="1"/>
      <c r="O254" s="1"/>
      <c r="P254" s="1"/>
      <c r="Q254" s="1"/>
      <c r="R254" s="1"/>
      <c r="S254" s="1"/>
      <c r="T254" s="1"/>
      <c r="U254" s="1"/>
      <c r="V254" s="1"/>
      <c r="W254" s="1"/>
      <c r="X254" s="1"/>
      <c r="Y254" s="1"/>
      <c r="Z254" s="1"/>
    </row>
    <row r="255" ht="14.25" customHeight="1">
      <c r="A255" s="5" t="str">
        <f t="shared" si="1"/>
        <v>GGHC v2.2Health CareMechanical Equipment Room</v>
      </c>
      <c r="B255" s="20" t="s">
        <v>610</v>
      </c>
      <c r="C255" s="76" t="s">
        <v>1687</v>
      </c>
      <c r="D255" s="21" t="s">
        <v>1770</v>
      </c>
      <c r="E255" s="21">
        <v>0.5</v>
      </c>
      <c r="F255" s="21"/>
      <c r="G255" s="1"/>
      <c r="H255" s="1"/>
      <c r="I255" s="1"/>
      <c r="J255" s="1"/>
      <c r="K255" s="1"/>
      <c r="L255" s="1"/>
      <c r="M255" s="1"/>
      <c r="N255" s="1"/>
      <c r="O255" s="1"/>
      <c r="P255" s="1"/>
      <c r="Q255" s="1"/>
      <c r="R255" s="1"/>
      <c r="S255" s="1"/>
      <c r="T255" s="1"/>
      <c r="U255" s="1"/>
      <c r="V255" s="1"/>
      <c r="W255" s="1"/>
      <c r="X255" s="1"/>
      <c r="Y255" s="1"/>
      <c r="Z255" s="1"/>
    </row>
    <row r="256" ht="14.25" customHeight="1">
      <c r="A256" s="5" t="str">
        <f t="shared" si="1"/>
        <v>GGHC v2.2Health CareMedical Records</v>
      </c>
      <c r="B256" s="16" t="s">
        <v>610</v>
      </c>
      <c r="C256" s="71" t="s">
        <v>1687</v>
      </c>
      <c r="D256" s="18" t="s">
        <v>1773</v>
      </c>
      <c r="E256" s="18">
        <v>2.0</v>
      </c>
      <c r="F256" s="18"/>
      <c r="G256" s="1"/>
      <c r="H256" s="1"/>
      <c r="I256" s="1"/>
      <c r="J256" s="1"/>
      <c r="K256" s="1"/>
      <c r="L256" s="1"/>
      <c r="M256" s="1"/>
      <c r="N256" s="1"/>
      <c r="O256" s="1"/>
      <c r="P256" s="1"/>
      <c r="Q256" s="1"/>
      <c r="R256" s="1"/>
      <c r="S256" s="1"/>
      <c r="T256" s="1"/>
      <c r="U256" s="1"/>
      <c r="V256" s="1"/>
      <c r="W256" s="1"/>
      <c r="X256" s="1"/>
      <c r="Y256" s="1"/>
      <c r="Z256" s="1"/>
    </row>
    <row r="257" ht="14.25" customHeight="1">
      <c r="A257" s="5" t="str">
        <f t="shared" si="1"/>
        <v>GGHC v2.2Health CareNuclear Medicine, Hot Lab</v>
      </c>
      <c r="B257" s="20" t="s">
        <v>610</v>
      </c>
      <c r="C257" s="76" t="s">
        <v>1687</v>
      </c>
      <c r="D257" s="21" t="s">
        <v>1774</v>
      </c>
      <c r="E257" s="21">
        <v>5.0</v>
      </c>
      <c r="F257" s="21"/>
      <c r="G257" s="1"/>
      <c r="H257" s="1"/>
      <c r="I257" s="1"/>
      <c r="J257" s="1"/>
      <c r="K257" s="1"/>
      <c r="L257" s="1"/>
      <c r="M257" s="1"/>
      <c r="N257" s="1"/>
      <c r="O257" s="1"/>
      <c r="P257" s="1"/>
      <c r="Q257" s="1"/>
      <c r="R257" s="1"/>
      <c r="S257" s="1"/>
      <c r="T257" s="1"/>
      <c r="U257" s="1"/>
      <c r="V257" s="1"/>
      <c r="W257" s="1"/>
      <c r="X257" s="1"/>
      <c r="Y257" s="1"/>
      <c r="Z257" s="1"/>
    </row>
    <row r="258" ht="14.25" customHeight="1">
      <c r="A258" s="5" t="str">
        <f t="shared" si="1"/>
        <v>GGHC v2.2Health CareNursery, General</v>
      </c>
      <c r="B258" s="16" t="s">
        <v>610</v>
      </c>
      <c r="C258" s="71" t="s">
        <v>1687</v>
      </c>
      <c r="D258" s="18" t="s">
        <v>1777</v>
      </c>
      <c r="E258" s="18">
        <v>5.0</v>
      </c>
      <c r="F258" s="18"/>
      <c r="G258" s="1"/>
      <c r="H258" s="1"/>
      <c r="I258" s="1"/>
      <c r="J258" s="1"/>
      <c r="K258" s="1"/>
      <c r="L258" s="1"/>
      <c r="M258" s="1"/>
      <c r="N258" s="1"/>
      <c r="O258" s="1"/>
      <c r="P258" s="1"/>
      <c r="Q258" s="1"/>
      <c r="R258" s="1"/>
      <c r="S258" s="1"/>
      <c r="T258" s="1"/>
      <c r="U258" s="1"/>
      <c r="V258" s="1"/>
      <c r="W258" s="1"/>
      <c r="X258" s="1"/>
      <c r="Y258" s="1"/>
      <c r="Z258" s="1"/>
    </row>
    <row r="259" ht="14.25" customHeight="1">
      <c r="A259" s="5" t="str">
        <f t="shared" si="1"/>
        <v>GGHC v2.2Health CareNursery, Exam</v>
      </c>
      <c r="B259" s="20" t="s">
        <v>610</v>
      </c>
      <c r="C259" s="76" t="s">
        <v>1687</v>
      </c>
      <c r="D259" s="21" t="s">
        <v>1778</v>
      </c>
      <c r="E259" s="21">
        <v>5.0</v>
      </c>
      <c r="F259" s="21"/>
      <c r="G259" s="1"/>
      <c r="H259" s="1"/>
      <c r="I259" s="1"/>
      <c r="J259" s="1"/>
      <c r="K259" s="1"/>
      <c r="L259" s="1"/>
      <c r="M259" s="1"/>
      <c r="N259" s="1"/>
      <c r="O259" s="1"/>
      <c r="P259" s="1"/>
      <c r="Q259" s="1"/>
      <c r="R259" s="1"/>
      <c r="S259" s="1"/>
      <c r="T259" s="1"/>
      <c r="U259" s="1"/>
      <c r="V259" s="1"/>
      <c r="W259" s="1"/>
      <c r="X259" s="1"/>
      <c r="Y259" s="1"/>
      <c r="Z259" s="1"/>
    </row>
    <row r="260" ht="14.25" customHeight="1">
      <c r="A260" s="5" t="str">
        <f t="shared" si="1"/>
        <v>GGHC v2.2Health CareNursing Stations- General</v>
      </c>
      <c r="B260" s="16" t="s">
        <v>610</v>
      </c>
      <c r="C260" s="71" t="s">
        <v>1687</v>
      </c>
      <c r="D260" s="18" t="s">
        <v>1779</v>
      </c>
      <c r="E260" s="18">
        <v>5.0</v>
      </c>
      <c r="F260" s="18"/>
      <c r="G260" s="1"/>
      <c r="H260" s="1"/>
      <c r="I260" s="1"/>
      <c r="J260" s="1"/>
      <c r="K260" s="1"/>
      <c r="L260" s="1"/>
      <c r="M260" s="1"/>
      <c r="N260" s="1"/>
      <c r="O260" s="1"/>
      <c r="P260" s="1"/>
      <c r="Q260" s="1"/>
      <c r="R260" s="1"/>
      <c r="S260" s="1"/>
      <c r="T260" s="1"/>
      <c r="U260" s="1"/>
      <c r="V260" s="1"/>
      <c r="W260" s="1"/>
      <c r="X260" s="1"/>
      <c r="Y260" s="1"/>
      <c r="Z260" s="1"/>
    </row>
    <row r="261" ht="14.25" customHeight="1">
      <c r="A261" s="5" t="str">
        <f t="shared" si="1"/>
        <v>GGHC v2.2Health CareOperating Room</v>
      </c>
      <c r="B261" s="20" t="s">
        <v>610</v>
      </c>
      <c r="C261" s="76" t="s">
        <v>1687</v>
      </c>
      <c r="D261" s="21" t="s">
        <v>1420</v>
      </c>
      <c r="E261" s="21">
        <v>5.0</v>
      </c>
      <c r="F261" s="21"/>
      <c r="G261" s="1"/>
      <c r="H261" s="1"/>
      <c r="I261" s="1"/>
      <c r="J261" s="1"/>
      <c r="K261" s="1"/>
      <c r="L261" s="1"/>
      <c r="M261" s="1"/>
      <c r="N261" s="1"/>
      <c r="O261" s="1"/>
      <c r="P261" s="1"/>
      <c r="Q261" s="1"/>
      <c r="R261" s="1"/>
      <c r="S261" s="1"/>
      <c r="T261" s="1"/>
      <c r="U261" s="1"/>
      <c r="V261" s="1"/>
      <c r="W261" s="1"/>
      <c r="X261" s="1"/>
      <c r="Y261" s="1"/>
      <c r="Z261" s="1"/>
    </row>
    <row r="262" ht="14.25" customHeight="1">
      <c r="A262" s="5" t="str">
        <f t="shared" si="1"/>
        <v>GGHC v2.2Health CarePathology</v>
      </c>
      <c r="B262" s="16" t="s">
        <v>610</v>
      </c>
      <c r="C262" s="71" t="s">
        <v>1687</v>
      </c>
      <c r="D262" s="18" t="s">
        <v>1781</v>
      </c>
      <c r="E262" s="18">
        <v>5.0</v>
      </c>
      <c r="F262" s="18"/>
      <c r="G262" s="1"/>
      <c r="H262" s="1"/>
      <c r="I262" s="1"/>
      <c r="J262" s="1"/>
      <c r="K262" s="1"/>
      <c r="L262" s="1"/>
      <c r="M262" s="1"/>
      <c r="N262" s="1"/>
      <c r="O262" s="1"/>
      <c r="P262" s="1"/>
      <c r="Q262" s="1"/>
      <c r="R262" s="1"/>
      <c r="S262" s="1"/>
      <c r="T262" s="1"/>
      <c r="U262" s="1"/>
      <c r="V262" s="1"/>
      <c r="W262" s="1"/>
      <c r="X262" s="1"/>
      <c r="Y262" s="1"/>
      <c r="Z262" s="1"/>
    </row>
    <row r="263" ht="14.25" customHeight="1">
      <c r="A263" s="5" t="str">
        <f t="shared" si="1"/>
        <v>GGHC v2.2Health CarePatient Room</v>
      </c>
      <c r="B263" s="20" t="s">
        <v>610</v>
      </c>
      <c r="C263" s="76" t="s">
        <v>1687</v>
      </c>
      <c r="D263" s="21" t="s">
        <v>880</v>
      </c>
      <c r="E263" s="21">
        <v>5.0</v>
      </c>
      <c r="F263" s="21"/>
      <c r="G263" s="1"/>
      <c r="H263" s="1"/>
      <c r="I263" s="1"/>
      <c r="J263" s="1"/>
      <c r="K263" s="1"/>
      <c r="L263" s="1"/>
      <c r="M263" s="1"/>
      <c r="N263" s="1"/>
      <c r="O263" s="1"/>
      <c r="P263" s="1"/>
      <c r="Q263" s="1"/>
      <c r="R263" s="1"/>
      <c r="S263" s="1"/>
      <c r="T263" s="1"/>
      <c r="U263" s="1"/>
      <c r="V263" s="1"/>
      <c r="W263" s="1"/>
      <c r="X263" s="1"/>
      <c r="Y263" s="1"/>
      <c r="Z263" s="1"/>
    </row>
    <row r="264" ht="14.25" customHeight="1">
      <c r="A264" s="5" t="str">
        <f t="shared" si="1"/>
        <v>GGHC v2.2Health CarePharmacy / Medicine Room</v>
      </c>
      <c r="B264" s="16" t="s">
        <v>610</v>
      </c>
      <c r="C264" s="71" t="s">
        <v>1687</v>
      </c>
      <c r="D264" s="18" t="s">
        <v>1785</v>
      </c>
      <c r="E264" s="18">
        <v>5.0</v>
      </c>
      <c r="F264" s="18"/>
      <c r="G264" s="1"/>
      <c r="H264" s="1"/>
      <c r="I264" s="1"/>
      <c r="J264" s="1"/>
      <c r="K264" s="1"/>
      <c r="L264" s="1"/>
      <c r="M264" s="1"/>
      <c r="N264" s="1"/>
      <c r="O264" s="1"/>
      <c r="P264" s="1"/>
      <c r="Q264" s="1"/>
      <c r="R264" s="1"/>
      <c r="S264" s="1"/>
      <c r="T264" s="1"/>
      <c r="U264" s="1"/>
      <c r="V264" s="1"/>
      <c r="W264" s="1"/>
      <c r="X264" s="1"/>
      <c r="Y264" s="1"/>
      <c r="Z264" s="1"/>
    </row>
    <row r="265" ht="14.25" customHeight="1">
      <c r="A265" s="5" t="str">
        <f t="shared" si="1"/>
        <v>GGHC v2.2Health CarePhysical Therapy and Hydrotherapy</v>
      </c>
      <c r="B265" s="20" t="s">
        <v>610</v>
      </c>
      <c r="C265" s="76" t="s">
        <v>1687</v>
      </c>
      <c r="D265" s="21" t="s">
        <v>1786</v>
      </c>
      <c r="E265" s="21">
        <v>5.0</v>
      </c>
      <c r="F265" s="21"/>
      <c r="G265" s="1"/>
      <c r="H265" s="1"/>
      <c r="I265" s="1"/>
      <c r="J265" s="1"/>
      <c r="K265" s="1"/>
      <c r="L265" s="1"/>
      <c r="M265" s="1"/>
      <c r="N265" s="1"/>
      <c r="O265" s="1"/>
      <c r="P265" s="1"/>
      <c r="Q265" s="1"/>
      <c r="R265" s="1"/>
      <c r="S265" s="1"/>
      <c r="T265" s="1"/>
      <c r="U265" s="1"/>
      <c r="V265" s="1"/>
      <c r="W265" s="1"/>
      <c r="X265" s="1"/>
      <c r="Y265" s="1"/>
      <c r="Z265" s="1"/>
    </row>
    <row r="266" ht="14.25" customHeight="1">
      <c r="A266" s="5" t="str">
        <f t="shared" si="1"/>
        <v>GGHC v2.2Health CareRecovery</v>
      </c>
      <c r="B266" s="16" t="s">
        <v>610</v>
      </c>
      <c r="C266" s="71" t="s">
        <v>1687</v>
      </c>
      <c r="D266" s="18" t="s">
        <v>1401</v>
      </c>
      <c r="E266" s="18">
        <v>5.0</v>
      </c>
      <c r="F266" s="18"/>
      <c r="G266" s="1"/>
      <c r="H266" s="1"/>
      <c r="I266" s="1"/>
      <c r="J266" s="1"/>
      <c r="K266" s="1"/>
      <c r="L266" s="1"/>
      <c r="M266" s="1"/>
      <c r="N266" s="1"/>
      <c r="O266" s="1"/>
      <c r="P266" s="1"/>
      <c r="Q266" s="1"/>
      <c r="R266" s="1"/>
      <c r="S266" s="1"/>
      <c r="T266" s="1"/>
      <c r="U266" s="1"/>
      <c r="V266" s="1"/>
      <c r="W266" s="1"/>
      <c r="X266" s="1"/>
      <c r="Y266" s="1"/>
      <c r="Z266" s="1"/>
    </row>
    <row r="267" ht="14.25" customHeight="1">
      <c r="A267" s="5" t="str">
        <f t="shared" si="1"/>
        <v>GGHC v2.2Health CareScrub Up Area, Surgical Corridor</v>
      </c>
      <c r="B267" s="20" t="s">
        <v>610</v>
      </c>
      <c r="C267" s="76" t="s">
        <v>1687</v>
      </c>
      <c r="D267" s="21" t="s">
        <v>1792</v>
      </c>
      <c r="E267" s="21">
        <v>5.0</v>
      </c>
      <c r="F267" s="21"/>
      <c r="G267" s="1"/>
      <c r="H267" s="1"/>
      <c r="I267" s="1"/>
      <c r="J267" s="1"/>
      <c r="K267" s="1"/>
      <c r="L267" s="1"/>
      <c r="M267" s="1"/>
      <c r="N267" s="1"/>
      <c r="O267" s="1"/>
      <c r="P267" s="1"/>
      <c r="Q267" s="1"/>
      <c r="R267" s="1"/>
      <c r="S267" s="1"/>
      <c r="T267" s="1"/>
      <c r="U267" s="1"/>
      <c r="V267" s="1"/>
      <c r="W267" s="1"/>
      <c r="X267" s="1"/>
      <c r="Y267" s="1"/>
      <c r="Z267" s="1"/>
    </row>
    <row r="268" ht="14.25" customHeight="1">
      <c r="A268" s="5" t="str">
        <f t="shared" si="1"/>
        <v>GGHC v2.2Health CareSoiled Linen, Sorting</v>
      </c>
      <c r="B268" s="16" t="s">
        <v>610</v>
      </c>
      <c r="C268" s="71" t="s">
        <v>1687</v>
      </c>
      <c r="D268" s="18" t="s">
        <v>1796</v>
      </c>
      <c r="E268" s="18">
        <v>5.0</v>
      </c>
      <c r="F268" s="18"/>
      <c r="G268" s="1"/>
      <c r="H268" s="1"/>
      <c r="I268" s="1"/>
      <c r="J268" s="1"/>
      <c r="K268" s="1"/>
      <c r="L268" s="1"/>
      <c r="M268" s="1"/>
      <c r="N268" s="1"/>
      <c r="O268" s="1"/>
      <c r="P268" s="1"/>
      <c r="Q268" s="1"/>
      <c r="R268" s="1"/>
      <c r="S268" s="1"/>
      <c r="T268" s="1"/>
      <c r="U268" s="1"/>
      <c r="V268" s="1"/>
      <c r="W268" s="1"/>
      <c r="X268" s="1"/>
      <c r="Y268" s="1"/>
      <c r="Z268" s="1"/>
    </row>
    <row r="269" ht="14.25" customHeight="1">
      <c r="A269" s="5" t="str">
        <f t="shared" si="1"/>
        <v>GGHC v2.2Health CareSpecial Procedure Room, Diagnostic</v>
      </c>
      <c r="B269" s="20" t="s">
        <v>610</v>
      </c>
      <c r="C269" s="76" t="s">
        <v>1687</v>
      </c>
      <c r="D269" s="21" t="s">
        <v>1797</v>
      </c>
      <c r="E269" s="21">
        <v>5.0</v>
      </c>
      <c r="F269" s="21"/>
      <c r="G269" s="1"/>
      <c r="H269" s="1"/>
      <c r="I269" s="1"/>
      <c r="J269" s="1"/>
      <c r="K269" s="1"/>
      <c r="L269" s="1"/>
      <c r="M269" s="1"/>
      <c r="N269" s="1"/>
      <c r="O269" s="1"/>
      <c r="P269" s="1"/>
      <c r="Q269" s="1"/>
      <c r="R269" s="1"/>
      <c r="S269" s="1"/>
      <c r="T269" s="1"/>
      <c r="U269" s="1"/>
      <c r="V269" s="1"/>
      <c r="W269" s="1"/>
      <c r="X269" s="1"/>
      <c r="Y269" s="1"/>
      <c r="Z269" s="1"/>
    </row>
    <row r="270" ht="14.25" customHeight="1">
      <c r="A270" s="5" t="str">
        <f t="shared" si="1"/>
        <v>GGHC v2.2Health CareSpecial Procedure Room, Invasive</v>
      </c>
      <c r="B270" s="16" t="s">
        <v>610</v>
      </c>
      <c r="C270" s="71" t="s">
        <v>1687</v>
      </c>
      <c r="D270" s="18" t="s">
        <v>1801</v>
      </c>
      <c r="E270" s="18">
        <v>5.0</v>
      </c>
      <c r="F270" s="18"/>
      <c r="G270" s="1"/>
      <c r="H270" s="1"/>
      <c r="I270" s="1"/>
      <c r="J270" s="1"/>
      <c r="K270" s="1"/>
      <c r="L270" s="1"/>
      <c r="M270" s="1"/>
      <c r="N270" s="1"/>
      <c r="O270" s="1"/>
      <c r="P270" s="1"/>
      <c r="Q270" s="1"/>
      <c r="R270" s="1"/>
      <c r="S270" s="1"/>
      <c r="T270" s="1"/>
      <c r="U270" s="1"/>
      <c r="V270" s="1"/>
      <c r="W270" s="1"/>
      <c r="X270" s="1"/>
      <c r="Y270" s="1"/>
      <c r="Z270" s="1"/>
    </row>
    <row r="271" ht="14.25" customHeight="1">
      <c r="A271" s="5" t="str">
        <f t="shared" si="1"/>
        <v>GGHC v2.2Health CareStairways</v>
      </c>
      <c r="B271" s="20" t="s">
        <v>610</v>
      </c>
      <c r="C271" s="76" t="s">
        <v>1687</v>
      </c>
      <c r="D271" s="21" t="s">
        <v>1802</v>
      </c>
      <c r="E271" s="21">
        <v>1.0</v>
      </c>
      <c r="F271" s="21"/>
      <c r="G271" s="1"/>
      <c r="H271" s="1"/>
      <c r="I271" s="1"/>
      <c r="J271" s="1"/>
      <c r="K271" s="1"/>
      <c r="L271" s="1"/>
      <c r="M271" s="1"/>
      <c r="N271" s="1"/>
      <c r="O271" s="1"/>
      <c r="P271" s="1"/>
      <c r="Q271" s="1"/>
      <c r="R271" s="1"/>
      <c r="S271" s="1"/>
      <c r="T271" s="1"/>
      <c r="U271" s="1"/>
      <c r="V271" s="1"/>
      <c r="W271" s="1"/>
      <c r="X271" s="1"/>
      <c r="Y271" s="1"/>
      <c r="Z271" s="1"/>
    </row>
    <row r="272" ht="14.25" customHeight="1">
      <c r="A272" s="5" t="str">
        <f t="shared" si="1"/>
        <v>GGHC v2.2Health CareSterilizer Room</v>
      </c>
      <c r="B272" s="16" t="s">
        <v>610</v>
      </c>
      <c r="C272" s="71" t="s">
        <v>1687</v>
      </c>
      <c r="D272" s="18" t="s">
        <v>1804</v>
      </c>
      <c r="E272" s="18">
        <v>5.0</v>
      </c>
      <c r="F272" s="18"/>
      <c r="G272" s="1"/>
      <c r="H272" s="1"/>
      <c r="I272" s="1"/>
      <c r="J272" s="1"/>
      <c r="K272" s="1"/>
      <c r="L272" s="1"/>
      <c r="M272" s="1"/>
      <c r="N272" s="1"/>
      <c r="O272" s="1"/>
      <c r="P272" s="1"/>
      <c r="Q272" s="1"/>
      <c r="R272" s="1"/>
      <c r="S272" s="1"/>
      <c r="T272" s="1"/>
      <c r="U272" s="1"/>
      <c r="V272" s="1"/>
      <c r="W272" s="1"/>
      <c r="X272" s="1"/>
      <c r="Y272" s="1"/>
      <c r="Z272" s="1"/>
    </row>
    <row r="273" ht="14.25" customHeight="1">
      <c r="A273" s="5" t="str">
        <f t="shared" si="1"/>
        <v>GGHC v2.2Health CareSub-Sterile</v>
      </c>
      <c r="B273" s="20" t="s">
        <v>610</v>
      </c>
      <c r="C273" s="76" t="s">
        <v>1687</v>
      </c>
      <c r="D273" s="21" t="s">
        <v>1815</v>
      </c>
      <c r="E273" s="21">
        <v>5.0</v>
      </c>
      <c r="F273" s="21"/>
      <c r="G273" s="1"/>
      <c r="H273" s="1"/>
      <c r="I273" s="1"/>
      <c r="J273" s="1"/>
      <c r="K273" s="1"/>
      <c r="L273" s="1"/>
      <c r="M273" s="1"/>
      <c r="N273" s="1"/>
      <c r="O273" s="1"/>
      <c r="P273" s="1"/>
      <c r="Q273" s="1"/>
      <c r="R273" s="1"/>
      <c r="S273" s="1"/>
      <c r="T273" s="1"/>
      <c r="U273" s="1"/>
      <c r="V273" s="1"/>
      <c r="W273" s="1"/>
      <c r="X273" s="1"/>
      <c r="Y273" s="1"/>
      <c r="Z273" s="1"/>
    </row>
    <row r="274" ht="14.25" customHeight="1">
      <c r="A274" s="5" t="str">
        <f t="shared" si="1"/>
        <v>GGHC v2.2Health CareSurgical Supply</v>
      </c>
      <c r="B274" s="16" t="s">
        <v>610</v>
      </c>
      <c r="C274" s="71" t="s">
        <v>1687</v>
      </c>
      <c r="D274" s="18" t="s">
        <v>1820</v>
      </c>
      <c r="E274" s="18">
        <v>5.0</v>
      </c>
      <c r="F274" s="18"/>
      <c r="G274" s="1"/>
      <c r="H274" s="1"/>
      <c r="I274" s="1"/>
      <c r="J274" s="1"/>
      <c r="K274" s="1"/>
      <c r="L274" s="1"/>
      <c r="M274" s="1"/>
      <c r="N274" s="1"/>
      <c r="O274" s="1"/>
      <c r="P274" s="1"/>
      <c r="Q274" s="1"/>
      <c r="R274" s="1"/>
      <c r="S274" s="1"/>
      <c r="T274" s="1"/>
      <c r="U274" s="1"/>
      <c r="V274" s="1"/>
      <c r="W274" s="1"/>
      <c r="X274" s="1"/>
      <c r="Y274" s="1"/>
      <c r="Z274" s="1"/>
    </row>
    <row r="275" ht="14.25" customHeight="1">
      <c r="A275" s="5" t="str">
        <f t="shared" si="1"/>
        <v>GGHC v2.2Health CareTrash Chute Room</v>
      </c>
      <c r="B275" s="20" t="s">
        <v>610</v>
      </c>
      <c r="C275" s="76" t="s">
        <v>1687</v>
      </c>
      <c r="D275" s="21" t="s">
        <v>1822</v>
      </c>
      <c r="E275" s="21">
        <v>0.5</v>
      </c>
      <c r="F275" s="21"/>
      <c r="G275" s="1"/>
      <c r="H275" s="1"/>
      <c r="I275" s="1"/>
      <c r="J275" s="1"/>
      <c r="K275" s="1"/>
      <c r="L275" s="1"/>
      <c r="M275" s="1"/>
      <c r="N275" s="1"/>
      <c r="O275" s="1"/>
      <c r="P275" s="1"/>
      <c r="Q275" s="1"/>
      <c r="R275" s="1"/>
      <c r="S275" s="1"/>
      <c r="T275" s="1"/>
      <c r="U275" s="1"/>
      <c r="V275" s="1"/>
      <c r="W275" s="1"/>
      <c r="X275" s="1"/>
      <c r="Y275" s="1"/>
      <c r="Z275" s="1"/>
    </row>
    <row r="276" ht="14.25" customHeight="1">
      <c r="A276" s="5" t="str">
        <f t="shared" si="1"/>
        <v>GGHC v2.2Health CareTrauma</v>
      </c>
      <c r="B276" s="16" t="s">
        <v>610</v>
      </c>
      <c r="C276" s="71" t="s">
        <v>1687</v>
      </c>
      <c r="D276" s="18" t="s">
        <v>1824</v>
      </c>
      <c r="E276" s="18">
        <v>5.0</v>
      </c>
      <c r="F276" s="18"/>
      <c r="G276" s="1"/>
      <c r="H276" s="1"/>
      <c r="I276" s="1"/>
      <c r="J276" s="1"/>
      <c r="K276" s="1"/>
      <c r="L276" s="1"/>
      <c r="M276" s="1"/>
      <c r="N276" s="1"/>
      <c r="O276" s="1"/>
      <c r="P276" s="1"/>
      <c r="Q276" s="1"/>
      <c r="R276" s="1"/>
      <c r="S276" s="1"/>
      <c r="T276" s="1"/>
      <c r="U276" s="1"/>
      <c r="V276" s="1"/>
      <c r="W276" s="1"/>
      <c r="X276" s="1"/>
      <c r="Y276" s="1"/>
      <c r="Z276" s="1"/>
    </row>
    <row r="277" ht="14.25" customHeight="1">
      <c r="A277" s="5" t="str">
        <f t="shared" si="1"/>
        <v>GGHC v2.2Health CareTreatment / Examination</v>
      </c>
      <c r="B277" s="20" t="s">
        <v>610</v>
      </c>
      <c r="C277" s="76" t="s">
        <v>1687</v>
      </c>
      <c r="D277" s="21" t="s">
        <v>1828</v>
      </c>
      <c r="E277" s="21">
        <v>5.0</v>
      </c>
      <c r="F277" s="21"/>
      <c r="G277" s="1"/>
      <c r="H277" s="1"/>
      <c r="I277" s="1"/>
      <c r="J277" s="1"/>
      <c r="K277" s="1"/>
      <c r="L277" s="1"/>
      <c r="M277" s="1"/>
      <c r="N277" s="1"/>
      <c r="O277" s="1"/>
      <c r="P277" s="1"/>
      <c r="Q277" s="1"/>
      <c r="R277" s="1"/>
      <c r="S277" s="1"/>
      <c r="T277" s="1"/>
      <c r="U277" s="1"/>
      <c r="V277" s="1"/>
      <c r="W277" s="1"/>
      <c r="X277" s="1"/>
      <c r="Y277" s="1"/>
      <c r="Z277" s="1"/>
    </row>
    <row r="278" ht="14.25" customHeight="1">
      <c r="A278" s="5" t="str">
        <f t="shared" si="1"/>
        <v>GGHC v2.2Health CareUnsterile Supply</v>
      </c>
      <c r="B278" s="16" t="s">
        <v>610</v>
      </c>
      <c r="C278" s="71" t="s">
        <v>1687</v>
      </c>
      <c r="D278" s="18" t="s">
        <v>1830</v>
      </c>
      <c r="E278" s="18">
        <v>2.0</v>
      </c>
      <c r="F278" s="18"/>
      <c r="G278" s="1"/>
      <c r="H278" s="1"/>
      <c r="I278" s="1"/>
      <c r="J278" s="1"/>
      <c r="K278" s="1"/>
      <c r="L278" s="1"/>
      <c r="M278" s="1"/>
      <c r="N278" s="1"/>
      <c r="O278" s="1"/>
      <c r="P278" s="1"/>
      <c r="Q278" s="1"/>
      <c r="R278" s="1"/>
      <c r="S278" s="1"/>
      <c r="T278" s="1"/>
      <c r="U278" s="1"/>
      <c r="V278" s="1"/>
      <c r="W278" s="1"/>
      <c r="X278" s="1"/>
      <c r="Y278" s="1"/>
      <c r="Z278" s="1"/>
    </row>
    <row r="279" ht="14.25" customHeight="1">
      <c r="A279" s="5" t="str">
        <f t="shared" si="1"/>
        <v>GGHC v2.2Health CareWaiting Areas/Lounges</v>
      </c>
      <c r="B279" s="20" t="s">
        <v>610</v>
      </c>
      <c r="C279" s="76" t="s">
        <v>1687</v>
      </c>
      <c r="D279" s="21" t="s">
        <v>1831</v>
      </c>
      <c r="E279" s="21">
        <v>10.0</v>
      </c>
      <c r="F279" s="21"/>
      <c r="G279" s="1"/>
      <c r="H279" s="1"/>
      <c r="I279" s="1"/>
      <c r="J279" s="1"/>
      <c r="K279" s="1"/>
      <c r="L279" s="1"/>
      <c r="M279" s="1"/>
      <c r="N279" s="1"/>
      <c r="O279" s="1"/>
      <c r="P279" s="1"/>
      <c r="Q279" s="1"/>
      <c r="R279" s="1"/>
      <c r="S279" s="1"/>
      <c r="T279" s="1"/>
      <c r="U279" s="1"/>
      <c r="V279" s="1"/>
      <c r="W279" s="1"/>
      <c r="X279" s="1"/>
      <c r="Y279" s="1"/>
      <c r="Z279" s="1"/>
    </row>
    <row r="280" ht="14.25" customHeight="1">
      <c r="A280" s="5" t="str">
        <f t="shared" si="1"/>
        <v>GGHC v2.2Health CareX-ray, Diagnostic and Treatment</v>
      </c>
      <c r="B280" s="16" t="s">
        <v>610</v>
      </c>
      <c r="C280" s="71" t="s">
        <v>1687</v>
      </c>
      <c r="D280" s="5" t="s">
        <v>1838</v>
      </c>
      <c r="E280" s="18">
        <v>5.0</v>
      </c>
      <c r="F280" s="18"/>
      <c r="G280" s="1"/>
      <c r="H280" s="1"/>
      <c r="I280" s="1"/>
      <c r="J280" s="1"/>
      <c r="K280" s="1"/>
      <c r="L280" s="1"/>
      <c r="M280" s="1"/>
      <c r="N280" s="1"/>
      <c r="O280" s="1"/>
      <c r="P280" s="1"/>
      <c r="Q280" s="1"/>
      <c r="R280" s="1"/>
      <c r="S280" s="1"/>
      <c r="T280" s="1"/>
      <c r="U280" s="1"/>
      <c r="V280" s="1"/>
      <c r="W280" s="1"/>
      <c r="X280" s="1"/>
      <c r="Y280" s="1"/>
      <c r="Z280" s="1"/>
    </row>
    <row r="281" ht="14.25" customHeight="1">
      <c r="A281" s="1"/>
      <c r="B281" s="10"/>
      <c r="C281" s="11"/>
      <c r="D281" s="10"/>
      <c r="E281" s="1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0"/>
      <c r="C282" s="11"/>
      <c r="D282" s="10"/>
      <c r="E282" s="1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0"/>
      <c r="C283" s="11"/>
      <c r="D283" s="10"/>
      <c r="E283" s="1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0"/>
      <c r="C284" s="11"/>
      <c r="D284" s="10"/>
      <c r="E284" s="1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0"/>
      <c r="C285" s="11"/>
      <c r="D285" s="10"/>
      <c r="E285" s="1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0"/>
      <c r="C286" s="11"/>
      <c r="D286" s="10"/>
      <c r="E286" s="1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0"/>
      <c r="C287" s="11"/>
      <c r="D287" s="10"/>
      <c r="E287" s="1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0"/>
      <c r="C288" s="11"/>
      <c r="D288" s="10"/>
      <c r="E288" s="1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0"/>
      <c r="C289" s="11"/>
      <c r="D289" s="10"/>
      <c r="E289" s="1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0"/>
      <c r="C290" s="11"/>
      <c r="D290" s="10"/>
      <c r="E290" s="1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0"/>
      <c r="C291" s="11"/>
      <c r="D291" s="10"/>
      <c r="E291" s="1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0"/>
      <c r="C292" s="11"/>
      <c r="D292" s="10"/>
      <c r="E292" s="1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0"/>
      <c r="C293" s="11"/>
      <c r="D293" s="10"/>
      <c r="E293" s="1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0"/>
      <c r="C294" s="11"/>
      <c r="D294" s="10"/>
      <c r="E294" s="1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0"/>
      <c r="C295" s="11"/>
      <c r="D295" s="10"/>
      <c r="E295" s="1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0"/>
      <c r="C296" s="11"/>
      <c r="D296" s="10"/>
      <c r="E296" s="1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0"/>
      <c r="C297" s="11"/>
      <c r="D297" s="10"/>
      <c r="E297" s="1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0"/>
      <c r="C298" s="11"/>
      <c r="D298" s="10"/>
      <c r="E298" s="1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0"/>
      <c r="C299" s="11"/>
      <c r="D299" s="10"/>
      <c r="E299" s="1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0"/>
      <c r="C300" s="11"/>
      <c r="D300" s="10"/>
      <c r="E300" s="1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0"/>
      <c r="C301" s="11"/>
      <c r="D301" s="10"/>
      <c r="E301" s="1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0"/>
      <c r="C302" s="11"/>
      <c r="D302" s="10"/>
      <c r="E302" s="1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0"/>
      <c r="C303" s="11"/>
      <c r="D303" s="10"/>
      <c r="E303" s="1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0"/>
      <c r="C304" s="11"/>
      <c r="D304" s="10"/>
      <c r="E304" s="1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0"/>
      <c r="C305" s="11"/>
      <c r="D305" s="10"/>
      <c r="E305" s="1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0"/>
      <c r="C306" s="11"/>
      <c r="D306" s="10"/>
      <c r="E306" s="1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0"/>
      <c r="C307" s="11"/>
      <c r="D307" s="10"/>
      <c r="E307" s="1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0"/>
      <c r="C308" s="11"/>
      <c r="D308" s="10"/>
      <c r="E308" s="1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0"/>
      <c r="C309" s="11"/>
      <c r="D309" s="10"/>
      <c r="E309" s="1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0"/>
      <c r="C310" s="11"/>
      <c r="D310" s="10"/>
      <c r="E310" s="1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0"/>
      <c r="C311" s="11"/>
      <c r="D311" s="10"/>
      <c r="E311" s="1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0"/>
      <c r="C312" s="11"/>
      <c r="D312" s="10"/>
      <c r="E312" s="1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0"/>
      <c r="C313" s="11"/>
      <c r="D313" s="10"/>
      <c r="E313" s="1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0"/>
      <c r="C314" s="11"/>
      <c r="D314" s="10"/>
      <c r="E314" s="1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0"/>
      <c r="C315" s="11"/>
      <c r="D315" s="10"/>
      <c r="E315" s="1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0"/>
      <c r="C316" s="11"/>
      <c r="D316" s="10"/>
      <c r="E316" s="1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0"/>
      <c r="C317" s="11"/>
      <c r="D317" s="10"/>
      <c r="E317" s="1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0"/>
      <c r="C318" s="11"/>
      <c r="D318" s="10"/>
      <c r="E318" s="1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0"/>
      <c r="C319" s="11"/>
      <c r="D319" s="10"/>
      <c r="E319" s="1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0"/>
      <c r="C320" s="11"/>
      <c r="D320" s="10"/>
      <c r="E320" s="1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0"/>
      <c r="C321" s="11"/>
      <c r="D321" s="10"/>
      <c r="E321" s="1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0"/>
      <c r="C322" s="11"/>
      <c r="D322" s="10"/>
      <c r="E322" s="1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0"/>
      <c r="C323" s="11"/>
      <c r="D323" s="10"/>
      <c r="E323" s="1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0"/>
      <c r="C324" s="11"/>
      <c r="D324" s="10"/>
      <c r="E324" s="1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0"/>
      <c r="C325" s="11"/>
      <c r="D325" s="10"/>
      <c r="E325" s="1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0"/>
      <c r="C326" s="11"/>
      <c r="D326" s="10"/>
      <c r="E326" s="1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0"/>
      <c r="C327" s="11"/>
      <c r="D327" s="10"/>
      <c r="E327" s="1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0"/>
      <c r="C328" s="11"/>
      <c r="D328" s="10"/>
      <c r="E328" s="1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0"/>
      <c r="C329" s="11"/>
      <c r="D329" s="10"/>
      <c r="E329" s="1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0"/>
      <c r="C330" s="11"/>
      <c r="D330" s="10"/>
      <c r="E330" s="1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0"/>
      <c r="C331" s="11"/>
      <c r="D331" s="10"/>
      <c r="E331" s="1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0"/>
      <c r="C332" s="11"/>
      <c r="D332" s="10"/>
      <c r="E332" s="1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0"/>
      <c r="C333" s="11"/>
      <c r="D333" s="10"/>
      <c r="E333" s="1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0"/>
      <c r="C334" s="11"/>
      <c r="D334" s="10"/>
      <c r="E334" s="1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0"/>
      <c r="C335" s="11"/>
      <c r="D335" s="10"/>
      <c r="E335" s="1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0"/>
      <c r="C336" s="11"/>
      <c r="D336" s="10"/>
      <c r="E336" s="1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0"/>
      <c r="C337" s="11"/>
      <c r="D337" s="10"/>
      <c r="E337" s="1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0"/>
      <c r="C338" s="11"/>
      <c r="D338" s="10"/>
      <c r="E338" s="1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0"/>
      <c r="C339" s="11"/>
      <c r="D339" s="10"/>
      <c r="E339" s="1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0"/>
      <c r="C340" s="11"/>
      <c r="D340" s="10"/>
      <c r="E340" s="1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0"/>
      <c r="C341" s="11"/>
      <c r="D341" s="10"/>
      <c r="E341" s="1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0"/>
      <c r="C342" s="11"/>
      <c r="D342" s="10"/>
      <c r="E342" s="1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0"/>
      <c r="C343" s="11"/>
      <c r="D343" s="10"/>
      <c r="E343" s="1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0"/>
      <c r="C344" s="11"/>
      <c r="D344" s="10"/>
      <c r="E344" s="1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0"/>
      <c r="C345" s="11"/>
      <c r="D345" s="10"/>
      <c r="E345" s="1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0"/>
      <c r="C346" s="11"/>
      <c r="D346" s="10"/>
      <c r="E346" s="1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0"/>
      <c r="C347" s="11"/>
      <c r="D347" s="10"/>
      <c r="E347" s="1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0"/>
      <c r="C348" s="11"/>
      <c r="D348" s="10"/>
      <c r="E348" s="1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0"/>
      <c r="C349" s="11"/>
      <c r="D349" s="10"/>
      <c r="E349" s="1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0"/>
      <c r="C350" s="11"/>
      <c r="D350" s="10"/>
      <c r="E350" s="1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0"/>
      <c r="C351" s="11"/>
      <c r="D351" s="10"/>
      <c r="E351" s="1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0"/>
      <c r="C352" s="11"/>
      <c r="D352" s="10"/>
      <c r="E352" s="1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0"/>
      <c r="C353" s="11"/>
      <c r="D353" s="10"/>
      <c r="E353" s="1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0"/>
      <c r="C354" s="11"/>
      <c r="D354" s="10"/>
      <c r="E354" s="1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0"/>
      <c r="C355" s="11"/>
      <c r="D355" s="10"/>
      <c r="E355" s="1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0"/>
      <c r="C356" s="11"/>
      <c r="D356" s="10"/>
      <c r="E356" s="1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0"/>
      <c r="C357" s="11"/>
      <c r="D357" s="10"/>
      <c r="E357" s="1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0"/>
      <c r="C358" s="11"/>
      <c r="D358" s="10"/>
      <c r="E358" s="1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0"/>
      <c r="C359" s="11"/>
      <c r="D359" s="10"/>
      <c r="E359" s="1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0"/>
      <c r="C360" s="11"/>
      <c r="D360" s="10"/>
      <c r="E360" s="1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0"/>
      <c r="C361" s="11"/>
      <c r="D361" s="10"/>
      <c r="E361" s="1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0"/>
      <c r="C362" s="11"/>
      <c r="D362" s="10"/>
      <c r="E362" s="1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0"/>
      <c r="C363" s="11"/>
      <c r="D363" s="10"/>
      <c r="E363" s="1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0"/>
      <c r="C364" s="11"/>
      <c r="D364" s="10"/>
      <c r="E364" s="1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0"/>
      <c r="C365" s="11"/>
      <c r="D365" s="10"/>
      <c r="E365" s="1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0"/>
      <c r="C366" s="11"/>
      <c r="D366" s="10"/>
      <c r="E366" s="1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0"/>
      <c r="C367" s="11"/>
      <c r="D367" s="10"/>
      <c r="E367" s="1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0"/>
      <c r="C368" s="11"/>
      <c r="D368" s="10"/>
      <c r="E368" s="1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0"/>
      <c r="C369" s="11"/>
      <c r="D369" s="10"/>
      <c r="E369" s="1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0"/>
      <c r="C370" s="11"/>
      <c r="D370" s="10"/>
      <c r="E370" s="1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0"/>
      <c r="C371" s="11"/>
      <c r="D371" s="10"/>
      <c r="E371" s="1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0"/>
      <c r="C372" s="11"/>
      <c r="D372" s="10"/>
      <c r="E372" s="1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0"/>
      <c r="C373" s="11"/>
      <c r="D373" s="10"/>
      <c r="E373" s="1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0"/>
      <c r="C374" s="11"/>
      <c r="D374" s="10"/>
      <c r="E374" s="1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0"/>
      <c r="C375" s="11"/>
      <c r="D375" s="10"/>
      <c r="E375" s="1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0"/>
      <c r="C376" s="11"/>
      <c r="D376" s="10"/>
      <c r="E376" s="1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0"/>
      <c r="C377" s="11"/>
      <c r="D377" s="10"/>
      <c r="E377" s="1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0"/>
      <c r="C378" s="11"/>
      <c r="D378" s="10"/>
      <c r="E378" s="1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0"/>
      <c r="C379" s="11"/>
      <c r="D379" s="10"/>
      <c r="E379" s="1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0"/>
      <c r="C380" s="11"/>
      <c r="D380" s="10"/>
      <c r="E380" s="1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0"/>
      <c r="C381" s="11"/>
      <c r="D381" s="10"/>
      <c r="E381" s="1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0"/>
      <c r="C382" s="11"/>
      <c r="D382" s="10"/>
      <c r="E382" s="1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0"/>
      <c r="C383" s="11"/>
      <c r="D383" s="10"/>
      <c r="E383" s="1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0"/>
      <c r="C384" s="11"/>
      <c r="D384" s="10"/>
      <c r="E384" s="1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0"/>
      <c r="C385" s="11"/>
      <c r="D385" s="10"/>
      <c r="E385" s="1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0"/>
      <c r="C386" s="11"/>
      <c r="D386" s="10"/>
      <c r="E386" s="1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0"/>
      <c r="C387" s="11"/>
      <c r="D387" s="10"/>
      <c r="E387" s="1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0"/>
      <c r="C388" s="11"/>
      <c r="D388" s="10"/>
      <c r="E388" s="1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0"/>
      <c r="C389" s="11"/>
      <c r="D389" s="10"/>
      <c r="E389" s="1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0"/>
      <c r="C390" s="11"/>
      <c r="D390" s="10"/>
      <c r="E390" s="1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0"/>
      <c r="C391" s="11"/>
      <c r="D391" s="10"/>
      <c r="E391" s="1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0"/>
      <c r="C392" s="11"/>
      <c r="D392" s="10"/>
      <c r="E392" s="1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0"/>
      <c r="C393" s="11"/>
      <c r="D393" s="10"/>
      <c r="E393" s="1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0"/>
      <c r="C394" s="11"/>
      <c r="D394" s="10"/>
      <c r="E394" s="1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0"/>
      <c r="C395" s="11"/>
      <c r="D395" s="10"/>
      <c r="E395" s="1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0"/>
      <c r="C396" s="11"/>
      <c r="D396" s="10"/>
      <c r="E396" s="1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0"/>
      <c r="C397" s="11"/>
      <c r="D397" s="10"/>
      <c r="E397" s="1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0"/>
      <c r="C398" s="11"/>
      <c r="D398" s="10"/>
      <c r="E398" s="1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0"/>
      <c r="C399" s="11"/>
      <c r="D399" s="10"/>
      <c r="E399" s="1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0"/>
      <c r="C400" s="11"/>
      <c r="D400" s="10"/>
      <c r="E400" s="1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0"/>
      <c r="C401" s="11"/>
      <c r="D401" s="10"/>
      <c r="E401" s="1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0"/>
      <c r="C402" s="11"/>
      <c r="D402" s="10"/>
      <c r="E402" s="1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0"/>
      <c r="C403" s="11"/>
      <c r="D403" s="10"/>
      <c r="E403" s="1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0"/>
      <c r="C404" s="11"/>
      <c r="D404" s="10"/>
      <c r="E404" s="1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0"/>
      <c r="C405" s="11"/>
      <c r="D405" s="10"/>
      <c r="E405" s="1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0"/>
      <c r="C406" s="11"/>
      <c r="D406" s="10"/>
      <c r="E406" s="1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0"/>
      <c r="C407" s="11"/>
      <c r="D407" s="10"/>
      <c r="E407" s="1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0"/>
      <c r="C408" s="11"/>
      <c r="D408" s="10"/>
      <c r="E408" s="1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0"/>
      <c r="C409" s="11"/>
      <c r="D409" s="10"/>
      <c r="E409" s="1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0"/>
      <c r="C410" s="11"/>
      <c r="D410" s="10"/>
      <c r="E410" s="1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0"/>
      <c r="C411" s="11"/>
      <c r="D411" s="10"/>
      <c r="E411" s="1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0"/>
      <c r="C412" s="11"/>
      <c r="D412" s="10"/>
      <c r="E412" s="1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0"/>
      <c r="C413" s="11"/>
      <c r="D413" s="10"/>
      <c r="E413" s="1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0"/>
      <c r="C414" s="11"/>
      <c r="D414" s="10"/>
      <c r="E414" s="1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0"/>
      <c r="C415" s="11"/>
      <c r="D415" s="10"/>
      <c r="E415" s="1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0"/>
      <c r="C416" s="11"/>
      <c r="D416" s="10"/>
      <c r="E416" s="1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0"/>
      <c r="C417" s="11"/>
      <c r="D417" s="10"/>
      <c r="E417" s="1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0"/>
      <c r="C418" s="11"/>
      <c r="D418" s="10"/>
      <c r="E418" s="1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0"/>
      <c r="C419" s="11"/>
      <c r="D419" s="10"/>
      <c r="E419" s="1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0"/>
      <c r="C420" s="11"/>
      <c r="D420" s="10"/>
      <c r="E420" s="1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0"/>
      <c r="C421" s="11"/>
      <c r="D421" s="10"/>
      <c r="E421" s="1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0"/>
      <c r="C422" s="11"/>
      <c r="D422" s="10"/>
      <c r="E422" s="1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0"/>
      <c r="C423" s="11"/>
      <c r="D423" s="10"/>
      <c r="E423" s="1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0"/>
      <c r="C424" s="11"/>
      <c r="D424" s="10"/>
      <c r="E424" s="1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0"/>
      <c r="C425" s="11"/>
      <c r="D425" s="10"/>
      <c r="E425" s="1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0"/>
      <c r="C426" s="11"/>
      <c r="D426" s="10"/>
      <c r="E426" s="1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0"/>
      <c r="C427" s="11"/>
      <c r="D427" s="10"/>
      <c r="E427" s="1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0"/>
      <c r="C428" s="11"/>
      <c r="D428" s="10"/>
      <c r="E428" s="1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0"/>
      <c r="C429" s="11"/>
      <c r="D429" s="10"/>
      <c r="E429" s="1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0"/>
      <c r="C430" s="11"/>
      <c r="D430" s="10"/>
      <c r="E430" s="1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0"/>
      <c r="C431" s="11"/>
      <c r="D431" s="10"/>
      <c r="E431" s="1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0"/>
      <c r="C432" s="11"/>
      <c r="D432" s="10"/>
      <c r="E432" s="1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0"/>
      <c r="C433" s="11"/>
      <c r="D433" s="10"/>
      <c r="E433" s="1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0"/>
      <c r="C434" s="11"/>
      <c r="D434" s="10"/>
      <c r="E434" s="1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0"/>
      <c r="C435" s="11"/>
      <c r="D435" s="10"/>
      <c r="E435" s="1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0"/>
      <c r="C436" s="11"/>
      <c r="D436" s="10"/>
      <c r="E436" s="1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0"/>
      <c r="C437" s="11"/>
      <c r="D437" s="10"/>
      <c r="E437" s="1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0"/>
      <c r="C438" s="11"/>
      <c r="D438" s="10"/>
      <c r="E438" s="1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0"/>
      <c r="C439" s="11"/>
      <c r="D439" s="10"/>
      <c r="E439" s="1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0"/>
      <c r="C440" s="11"/>
      <c r="D440" s="10"/>
      <c r="E440" s="1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0"/>
      <c r="C441" s="11"/>
      <c r="D441" s="10"/>
      <c r="E441" s="1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0"/>
      <c r="C442" s="11"/>
      <c r="D442" s="10"/>
      <c r="E442" s="1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0"/>
      <c r="C443" s="11"/>
      <c r="D443" s="10"/>
      <c r="E443" s="1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0"/>
      <c r="C444" s="11"/>
      <c r="D444" s="10"/>
      <c r="E444" s="1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0"/>
      <c r="C445" s="11"/>
      <c r="D445" s="10"/>
      <c r="E445" s="1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0"/>
      <c r="C446" s="11"/>
      <c r="D446" s="10"/>
      <c r="E446" s="1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0"/>
      <c r="C447" s="11"/>
      <c r="D447" s="10"/>
      <c r="E447" s="1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0"/>
      <c r="C448" s="11"/>
      <c r="D448" s="10"/>
      <c r="E448" s="1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0"/>
      <c r="C449" s="11"/>
      <c r="D449" s="10"/>
      <c r="E449" s="1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0"/>
      <c r="C450" s="11"/>
      <c r="D450" s="10"/>
      <c r="E450" s="1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0"/>
      <c r="C451" s="11"/>
      <c r="D451" s="10"/>
      <c r="E451" s="1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0"/>
      <c r="C452" s="11"/>
      <c r="D452" s="10"/>
      <c r="E452" s="1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0"/>
      <c r="C453" s="11"/>
      <c r="D453" s="10"/>
      <c r="E453" s="1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0"/>
      <c r="C454" s="11"/>
      <c r="D454" s="10"/>
      <c r="E454" s="1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0"/>
      <c r="C455" s="11"/>
      <c r="D455" s="10"/>
      <c r="E455" s="1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0"/>
      <c r="C456" s="11"/>
      <c r="D456" s="10"/>
      <c r="E456" s="1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0"/>
      <c r="C457" s="11"/>
      <c r="D457" s="10"/>
      <c r="E457" s="1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0"/>
      <c r="C458" s="11"/>
      <c r="D458" s="10"/>
      <c r="E458" s="1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0"/>
      <c r="C459" s="11"/>
      <c r="D459" s="10"/>
      <c r="E459" s="1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0"/>
      <c r="C460" s="11"/>
      <c r="D460" s="10"/>
      <c r="E460" s="1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0"/>
      <c r="C461" s="11"/>
      <c r="D461" s="10"/>
      <c r="E461" s="1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0"/>
      <c r="C462" s="11"/>
      <c r="D462" s="10"/>
      <c r="E462" s="1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0"/>
      <c r="C463" s="11"/>
      <c r="D463" s="10"/>
      <c r="E463" s="1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0"/>
      <c r="C464" s="11"/>
      <c r="D464" s="10"/>
      <c r="E464" s="1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0"/>
      <c r="C465" s="11"/>
      <c r="D465" s="10"/>
      <c r="E465" s="1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0"/>
      <c r="C466" s="11"/>
      <c r="D466" s="10"/>
      <c r="E466" s="1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0"/>
      <c r="C467" s="11"/>
      <c r="D467" s="10"/>
      <c r="E467" s="1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0"/>
      <c r="C468" s="11"/>
      <c r="D468" s="10"/>
      <c r="E468" s="1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0"/>
      <c r="C469" s="11"/>
      <c r="D469" s="10"/>
      <c r="E469" s="1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0"/>
      <c r="C470" s="11"/>
      <c r="D470" s="10"/>
      <c r="E470" s="1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0"/>
      <c r="C471" s="11"/>
      <c r="D471" s="10"/>
      <c r="E471" s="1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0"/>
      <c r="C472" s="11"/>
      <c r="D472" s="10"/>
      <c r="E472" s="1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0"/>
      <c r="C473" s="11"/>
      <c r="D473" s="10"/>
      <c r="E473" s="1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0"/>
      <c r="C474" s="11"/>
      <c r="D474" s="10"/>
      <c r="E474" s="1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0"/>
      <c r="C475" s="11"/>
      <c r="D475" s="10"/>
      <c r="E475" s="1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0"/>
      <c r="C476" s="11"/>
      <c r="D476" s="10"/>
      <c r="E476" s="1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0"/>
      <c r="C477" s="11"/>
      <c r="D477" s="10"/>
      <c r="E477" s="1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0"/>
      <c r="C478" s="11"/>
      <c r="D478" s="10"/>
      <c r="E478" s="1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0"/>
      <c r="C479" s="11"/>
      <c r="D479" s="10"/>
      <c r="E479" s="1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0"/>
      <c r="C480" s="11"/>
      <c r="D480" s="10"/>
      <c r="E480" s="1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0"/>
      <c r="C481" s="11"/>
      <c r="D481" s="10"/>
      <c r="E481" s="1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0"/>
      <c r="C482" s="11"/>
      <c r="D482" s="10"/>
      <c r="E482" s="1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0"/>
      <c r="C483" s="11"/>
      <c r="D483" s="10"/>
      <c r="E483" s="1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0"/>
      <c r="C484" s="11"/>
      <c r="D484" s="10"/>
      <c r="E484" s="1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0"/>
      <c r="C485" s="11"/>
      <c r="D485" s="10"/>
      <c r="E485" s="1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0"/>
      <c r="C486" s="11"/>
      <c r="D486" s="10"/>
      <c r="E486" s="1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0"/>
      <c r="C487" s="11"/>
      <c r="D487" s="10"/>
      <c r="E487" s="1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0"/>
      <c r="C488" s="11"/>
      <c r="D488" s="10"/>
      <c r="E488" s="1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0"/>
      <c r="C489" s="11"/>
      <c r="D489" s="10"/>
      <c r="E489" s="1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0"/>
      <c r="C490" s="11"/>
      <c r="D490" s="10"/>
      <c r="E490" s="1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0"/>
      <c r="C491" s="11"/>
      <c r="D491" s="10"/>
      <c r="E491" s="1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0"/>
      <c r="C492" s="11"/>
      <c r="D492" s="10"/>
      <c r="E492" s="1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0"/>
      <c r="C493" s="11"/>
      <c r="D493" s="10"/>
      <c r="E493" s="1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0"/>
      <c r="C494" s="11"/>
      <c r="D494" s="10"/>
      <c r="E494" s="1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0"/>
      <c r="C495" s="11"/>
      <c r="D495" s="10"/>
      <c r="E495" s="1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0"/>
      <c r="C496" s="11"/>
      <c r="D496" s="10"/>
      <c r="E496" s="1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0"/>
      <c r="C497" s="11"/>
      <c r="D497" s="10"/>
      <c r="E497" s="1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0"/>
      <c r="C498" s="11"/>
      <c r="D498" s="10"/>
      <c r="E498" s="1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0"/>
      <c r="C499" s="11"/>
      <c r="D499" s="10"/>
      <c r="E499" s="1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0"/>
      <c r="C500" s="11"/>
      <c r="D500" s="10"/>
      <c r="E500" s="1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0"/>
      <c r="C501" s="11"/>
      <c r="D501" s="10"/>
      <c r="E501" s="1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0"/>
      <c r="C502" s="11"/>
      <c r="D502" s="10"/>
      <c r="E502" s="1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0"/>
      <c r="C503" s="11"/>
      <c r="D503" s="10"/>
      <c r="E503" s="1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0"/>
      <c r="C504" s="11"/>
      <c r="D504" s="10"/>
      <c r="E504" s="1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0"/>
      <c r="C505" s="11"/>
      <c r="D505" s="10"/>
      <c r="E505" s="1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0"/>
      <c r="C506" s="11"/>
      <c r="D506" s="10"/>
      <c r="E506" s="1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0"/>
      <c r="C507" s="11"/>
      <c r="D507" s="10"/>
      <c r="E507" s="1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0"/>
      <c r="C508" s="11"/>
      <c r="D508" s="10"/>
      <c r="E508" s="1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0"/>
      <c r="C509" s="11"/>
      <c r="D509" s="10"/>
      <c r="E509" s="1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0"/>
      <c r="C510" s="11"/>
      <c r="D510" s="10"/>
      <c r="E510" s="1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0"/>
      <c r="C511" s="11"/>
      <c r="D511" s="10"/>
      <c r="E511" s="1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0"/>
      <c r="C512" s="11"/>
      <c r="D512" s="10"/>
      <c r="E512" s="1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0"/>
      <c r="C513" s="11"/>
      <c r="D513" s="10"/>
      <c r="E513" s="1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0"/>
      <c r="C514" s="11"/>
      <c r="D514" s="10"/>
      <c r="E514" s="1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0"/>
      <c r="C515" s="11"/>
      <c r="D515" s="10"/>
      <c r="E515" s="1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0"/>
      <c r="C516" s="11"/>
      <c r="D516" s="10"/>
      <c r="E516" s="1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0"/>
      <c r="C517" s="11"/>
      <c r="D517" s="10"/>
      <c r="E517" s="1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0"/>
      <c r="C518" s="11"/>
      <c r="D518" s="10"/>
      <c r="E518" s="1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0"/>
      <c r="C519" s="11"/>
      <c r="D519" s="10"/>
      <c r="E519" s="1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0"/>
      <c r="C520" s="11"/>
      <c r="D520" s="10"/>
      <c r="E520" s="1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0"/>
      <c r="C521" s="11"/>
      <c r="D521" s="10"/>
      <c r="E521" s="1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0"/>
      <c r="C522" s="11"/>
      <c r="D522" s="10"/>
      <c r="E522" s="1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0"/>
      <c r="C523" s="11"/>
      <c r="D523" s="10"/>
      <c r="E523" s="1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0"/>
      <c r="C524" s="11"/>
      <c r="D524" s="10"/>
      <c r="E524" s="1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0"/>
      <c r="C525" s="11"/>
      <c r="D525" s="10"/>
      <c r="E525" s="1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0"/>
      <c r="C526" s="11"/>
      <c r="D526" s="10"/>
      <c r="E526" s="1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0"/>
      <c r="C527" s="11"/>
      <c r="D527" s="10"/>
      <c r="E527" s="1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0"/>
      <c r="C528" s="11"/>
      <c r="D528" s="10"/>
      <c r="E528" s="1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0"/>
      <c r="C529" s="11"/>
      <c r="D529" s="10"/>
      <c r="E529" s="1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0"/>
      <c r="C530" s="11"/>
      <c r="D530" s="10"/>
      <c r="E530" s="1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0"/>
      <c r="C531" s="11"/>
      <c r="D531" s="10"/>
      <c r="E531" s="1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0"/>
      <c r="C532" s="11"/>
      <c r="D532" s="10"/>
      <c r="E532" s="1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0"/>
      <c r="C533" s="11"/>
      <c r="D533" s="10"/>
      <c r="E533" s="1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0"/>
      <c r="C534" s="11"/>
      <c r="D534" s="10"/>
      <c r="E534" s="1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0"/>
      <c r="C535" s="11"/>
      <c r="D535" s="10"/>
      <c r="E535" s="1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0"/>
      <c r="C536" s="11"/>
      <c r="D536" s="10"/>
      <c r="E536" s="1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0"/>
      <c r="C537" s="11"/>
      <c r="D537" s="10"/>
      <c r="E537" s="1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0"/>
      <c r="C538" s="11"/>
      <c r="D538" s="10"/>
      <c r="E538" s="1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0"/>
      <c r="C539" s="11"/>
      <c r="D539" s="10"/>
      <c r="E539" s="1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0"/>
      <c r="C540" s="11"/>
      <c r="D540" s="10"/>
      <c r="E540" s="1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0"/>
      <c r="C541" s="11"/>
      <c r="D541" s="10"/>
      <c r="E541" s="1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0"/>
      <c r="C542" s="11"/>
      <c r="D542" s="10"/>
      <c r="E542" s="1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0"/>
      <c r="C543" s="11"/>
      <c r="D543" s="10"/>
      <c r="E543" s="1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0"/>
      <c r="C544" s="11"/>
      <c r="D544" s="10"/>
      <c r="E544" s="1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0"/>
      <c r="C545" s="11"/>
      <c r="D545" s="10"/>
      <c r="E545" s="1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0"/>
      <c r="C546" s="11"/>
      <c r="D546" s="10"/>
      <c r="E546" s="1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0"/>
      <c r="C547" s="11"/>
      <c r="D547" s="10"/>
      <c r="E547" s="1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0"/>
      <c r="C548" s="11"/>
      <c r="D548" s="10"/>
      <c r="E548" s="1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0"/>
      <c r="C549" s="11"/>
      <c r="D549" s="10"/>
      <c r="E549" s="1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0"/>
      <c r="C550" s="11"/>
      <c r="D550" s="10"/>
      <c r="E550" s="1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0"/>
      <c r="C551" s="11"/>
      <c r="D551" s="10"/>
      <c r="E551" s="1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0"/>
      <c r="C552" s="11"/>
      <c r="D552" s="10"/>
      <c r="E552" s="1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0"/>
      <c r="C553" s="11"/>
      <c r="D553" s="10"/>
      <c r="E553" s="1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0"/>
      <c r="C554" s="11"/>
      <c r="D554" s="10"/>
      <c r="E554" s="1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0"/>
      <c r="C555" s="11"/>
      <c r="D555" s="10"/>
      <c r="E555" s="1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0"/>
      <c r="C556" s="11"/>
      <c r="D556" s="10"/>
      <c r="E556" s="1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0"/>
      <c r="C557" s="11"/>
      <c r="D557" s="10"/>
      <c r="E557" s="1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0"/>
      <c r="C558" s="11"/>
      <c r="D558" s="10"/>
      <c r="E558" s="1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0"/>
      <c r="C559" s="11"/>
      <c r="D559" s="10"/>
      <c r="E559" s="1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0"/>
      <c r="C560" s="11"/>
      <c r="D560" s="10"/>
      <c r="E560" s="1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0"/>
      <c r="C561" s="11"/>
      <c r="D561" s="10"/>
      <c r="E561" s="1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0"/>
      <c r="C562" s="11"/>
      <c r="D562" s="10"/>
      <c r="E562" s="1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0"/>
      <c r="C563" s="11"/>
      <c r="D563" s="10"/>
      <c r="E563" s="1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0"/>
      <c r="C564" s="11"/>
      <c r="D564" s="10"/>
      <c r="E564" s="1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0"/>
      <c r="C565" s="11"/>
      <c r="D565" s="10"/>
      <c r="E565" s="1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0"/>
      <c r="C566" s="11"/>
      <c r="D566" s="10"/>
      <c r="E566" s="1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0"/>
      <c r="C567" s="11"/>
      <c r="D567" s="10"/>
      <c r="E567" s="1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0"/>
      <c r="C568" s="11"/>
      <c r="D568" s="10"/>
      <c r="E568" s="1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0"/>
      <c r="C569" s="11"/>
      <c r="D569" s="10"/>
      <c r="E569" s="1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0"/>
      <c r="C570" s="11"/>
      <c r="D570" s="10"/>
      <c r="E570" s="1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0"/>
      <c r="C571" s="11"/>
      <c r="D571" s="10"/>
      <c r="E571" s="1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0"/>
      <c r="C572" s="11"/>
      <c r="D572" s="10"/>
      <c r="E572" s="1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0"/>
      <c r="C573" s="11"/>
      <c r="D573" s="10"/>
      <c r="E573" s="1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0"/>
      <c r="C574" s="11"/>
      <c r="D574" s="10"/>
      <c r="E574" s="1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0"/>
      <c r="C575" s="11"/>
      <c r="D575" s="10"/>
      <c r="E575" s="1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0"/>
      <c r="C576" s="11"/>
      <c r="D576" s="10"/>
      <c r="E576" s="1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0"/>
      <c r="C577" s="11"/>
      <c r="D577" s="10"/>
      <c r="E577" s="1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0"/>
      <c r="C578" s="11"/>
      <c r="D578" s="10"/>
      <c r="E578" s="1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0"/>
      <c r="C579" s="11"/>
      <c r="D579" s="10"/>
      <c r="E579" s="1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0"/>
      <c r="C580" s="11"/>
      <c r="D580" s="10"/>
      <c r="E580" s="1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0"/>
      <c r="C581" s="11"/>
      <c r="D581" s="10"/>
      <c r="E581" s="1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0"/>
      <c r="C582" s="11"/>
      <c r="D582" s="10"/>
      <c r="E582" s="1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0"/>
      <c r="C583" s="11"/>
      <c r="D583" s="10"/>
      <c r="E583" s="1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0"/>
      <c r="C584" s="11"/>
      <c r="D584" s="10"/>
      <c r="E584" s="1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0"/>
      <c r="C585" s="11"/>
      <c r="D585" s="10"/>
      <c r="E585" s="1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0"/>
      <c r="C586" s="11"/>
      <c r="D586" s="10"/>
      <c r="E586" s="1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0"/>
      <c r="C587" s="11"/>
      <c r="D587" s="10"/>
      <c r="E587" s="1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0"/>
      <c r="C588" s="11"/>
      <c r="D588" s="10"/>
      <c r="E588" s="1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0"/>
      <c r="C589" s="11"/>
      <c r="D589" s="10"/>
      <c r="E589" s="1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0"/>
      <c r="C590" s="11"/>
      <c r="D590" s="10"/>
      <c r="E590" s="1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0"/>
      <c r="C591" s="11"/>
      <c r="D591" s="10"/>
      <c r="E591" s="1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0"/>
      <c r="C592" s="11"/>
      <c r="D592" s="10"/>
      <c r="E592" s="1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0"/>
      <c r="C593" s="11"/>
      <c r="D593" s="10"/>
      <c r="E593" s="1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0"/>
      <c r="C594" s="11"/>
      <c r="D594" s="10"/>
      <c r="E594" s="1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0"/>
      <c r="C595" s="11"/>
      <c r="D595" s="10"/>
      <c r="E595" s="1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0"/>
      <c r="C596" s="11"/>
      <c r="D596" s="10"/>
      <c r="E596" s="1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0"/>
      <c r="C597" s="11"/>
      <c r="D597" s="10"/>
      <c r="E597" s="1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0"/>
      <c r="C598" s="11"/>
      <c r="D598" s="10"/>
      <c r="E598" s="1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0"/>
      <c r="C599" s="11"/>
      <c r="D599" s="10"/>
      <c r="E599" s="1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0"/>
      <c r="C600" s="11"/>
      <c r="D600" s="10"/>
      <c r="E600" s="1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0"/>
      <c r="C601" s="11"/>
      <c r="D601" s="10"/>
      <c r="E601" s="1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0"/>
      <c r="C602" s="11"/>
      <c r="D602" s="10"/>
      <c r="E602" s="1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0"/>
      <c r="C603" s="11"/>
      <c r="D603" s="10"/>
      <c r="E603" s="1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0"/>
      <c r="C604" s="11"/>
      <c r="D604" s="10"/>
      <c r="E604" s="1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0"/>
      <c r="C605" s="11"/>
      <c r="D605" s="10"/>
      <c r="E605" s="1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0"/>
      <c r="C606" s="11"/>
      <c r="D606" s="10"/>
      <c r="E606" s="1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0"/>
      <c r="C607" s="11"/>
      <c r="D607" s="10"/>
      <c r="E607" s="1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0"/>
      <c r="C608" s="11"/>
      <c r="D608" s="10"/>
      <c r="E608" s="1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0"/>
      <c r="C609" s="11"/>
      <c r="D609" s="10"/>
      <c r="E609" s="1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0"/>
      <c r="C610" s="11"/>
      <c r="D610" s="10"/>
      <c r="E610" s="1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0"/>
      <c r="C611" s="11"/>
      <c r="D611" s="10"/>
      <c r="E611" s="1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0"/>
      <c r="C612" s="11"/>
      <c r="D612" s="10"/>
      <c r="E612" s="1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0"/>
      <c r="C613" s="11"/>
      <c r="D613" s="10"/>
      <c r="E613" s="1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0"/>
      <c r="C614" s="11"/>
      <c r="D614" s="10"/>
      <c r="E614" s="1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0"/>
      <c r="C615" s="11"/>
      <c r="D615" s="10"/>
      <c r="E615" s="1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0"/>
      <c r="C616" s="11"/>
      <c r="D616" s="10"/>
      <c r="E616" s="1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0"/>
      <c r="C617" s="11"/>
      <c r="D617" s="10"/>
      <c r="E617" s="1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0"/>
      <c r="C618" s="11"/>
      <c r="D618" s="10"/>
      <c r="E618" s="1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0"/>
      <c r="C619" s="11"/>
      <c r="D619" s="10"/>
      <c r="E619" s="1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0"/>
      <c r="C620" s="11"/>
      <c r="D620" s="10"/>
      <c r="E620" s="1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0"/>
      <c r="C621" s="11"/>
      <c r="D621" s="10"/>
      <c r="E621" s="1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0"/>
      <c r="C622" s="11"/>
      <c r="D622" s="10"/>
      <c r="E622" s="1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0"/>
      <c r="C623" s="11"/>
      <c r="D623" s="10"/>
      <c r="E623" s="1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0"/>
      <c r="C624" s="11"/>
      <c r="D624" s="10"/>
      <c r="E624" s="1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0"/>
      <c r="C625" s="11"/>
      <c r="D625" s="10"/>
      <c r="E625" s="1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0"/>
      <c r="C626" s="11"/>
      <c r="D626" s="10"/>
      <c r="E626" s="1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0"/>
      <c r="C627" s="11"/>
      <c r="D627" s="10"/>
      <c r="E627" s="1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0"/>
      <c r="C628" s="11"/>
      <c r="D628" s="10"/>
      <c r="E628" s="1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0"/>
      <c r="C629" s="11"/>
      <c r="D629" s="10"/>
      <c r="E629" s="1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0"/>
      <c r="C630" s="11"/>
      <c r="D630" s="10"/>
      <c r="E630" s="1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0"/>
      <c r="C631" s="11"/>
      <c r="D631" s="10"/>
      <c r="E631" s="1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0"/>
      <c r="C632" s="11"/>
      <c r="D632" s="10"/>
      <c r="E632" s="1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0"/>
      <c r="C633" s="11"/>
      <c r="D633" s="10"/>
      <c r="E633" s="1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0"/>
      <c r="C634" s="11"/>
      <c r="D634" s="10"/>
      <c r="E634" s="1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0"/>
      <c r="C635" s="11"/>
      <c r="D635" s="10"/>
      <c r="E635" s="1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0"/>
      <c r="C636" s="11"/>
      <c r="D636" s="10"/>
      <c r="E636" s="1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0"/>
      <c r="C637" s="11"/>
      <c r="D637" s="10"/>
      <c r="E637" s="1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0"/>
      <c r="C638" s="11"/>
      <c r="D638" s="10"/>
      <c r="E638" s="1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0"/>
      <c r="C639" s="11"/>
      <c r="D639" s="10"/>
      <c r="E639" s="1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0"/>
      <c r="C640" s="11"/>
      <c r="D640" s="10"/>
      <c r="E640" s="1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0"/>
      <c r="C641" s="11"/>
      <c r="D641" s="10"/>
      <c r="E641" s="1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0"/>
      <c r="C642" s="11"/>
      <c r="D642" s="10"/>
      <c r="E642" s="1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0"/>
      <c r="C643" s="11"/>
      <c r="D643" s="10"/>
      <c r="E643" s="1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0"/>
      <c r="C644" s="11"/>
      <c r="D644" s="10"/>
      <c r="E644" s="1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0"/>
      <c r="C645" s="11"/>
      <c r="D645" s="10"/>
      <c r="E645" s="1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0"/>
      <c r="C646" s="11"/>
      <c r="D646" s="10"/>
      <c r="E646" s="1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0"/>
      <c r="C647" s="11"/>
      <c r="D647" s="10"/>
      <c r="E647" s="1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0"/>
      <c r="C648" s="11"/>
      <c r="D648" s="10"/>
      <c r="E648" s="1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0"/>
      <c r="C649" s="11"/>
      <c r="D649" s="10"/>
      <c r="E649" s="1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0"/>
      <c r="C650" s="11"/>
      <c r="D650" s="10"/>
      <c r="E650" s="1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0"/>
      <c r="C651" s="11"/>
      <c r="D651" s="10"/>
      <c r="E651" s="1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0"/>
      <c r="C652" s="11"/>
      <c r="D652" s="10"/>
      <c r="E652" s="1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0"/>
      <c r="C653" s="11"/>
      <c r="D653" s="10"/>
      <c r="E653" s="1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0"/>
      <c r="C654" s="11"/>
      <c r="D654" s="10"/>
      <c r="E654" s="1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0"/>
      <c r="C655" s="11"/>
      <c r="D655" s="10"/>
      <c r="E655" s="1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0"/>
      <c r="C656" s="11"/>
      <c r="D656" s="10"/>
      <c r="E656" s="1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0"/>
      <c r="C657" s="11"/>
      <c r="D657" s="10"/>
      <c r="E657" s="1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0"/>
      <c r="C658" s="11"/>
      <c r="D658" s="10"/>
      <c r="E658" s="1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0"/>
      <c r="C659" s="11"/>
      <c r="D659" s="10"/>
      <c r="E659" s="1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0"/>
      <c r="C660" s="11"/>
      <c r="D660" s="10"/>
      <c r="E660" s="1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0"/>
      <c r="C661" s="11"/>
      <c r="D661" s="10"/>
      <c r="E661" s="1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0"/>
      <c r="C662" s="11"/>
      <c r="D662" s="10"/>
      <c r="E662" s="1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0"/>
      <c r="C663" s="11"/>
      <c r="D663" s="10"/>
      <c r="E663" s="1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0"/>
      <c r="C664" s="11"/>
      <c r="D664" s="10"/>
      <c r="E664" s="1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0"/>
      <c r="C665" s="11"/>
      <c r="D665" s="10"/>
      <c r="E665" s="1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0"/>
      <c r="C666" s="11"/>
      <c r="D666" s="10"/>
      <c r="E666" s="1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0"/>
      <c r="C667" s="11"/>
      <c r="D667" s="10"/>
      <c r="E667" s="1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0"/>
      <c r="C668" s="11"/>
      <c r="D668" s="10"/>
      <c r="E668" s="1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0"/>
      <c r="C669" s="11"/>
      <c r="D669" s="10"/>
      <c r="E669" s="1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0"/>
      <c r="C670" s="11"/>
      <c r="D670" s="10"/>
      <c r="E670" s="1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0"/>
      <c r="C671" s="11"/>
      <c r="D671" s="10"/>
      <c r="E671" s="1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0"/>
      <c r="C672" s="11"/>
      <c r="D672" s="10"/>
      <c r="E672" s="1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0"/>
      <c r="C673" s="11"/>
      <c r="D673" s="10"/>
      <c r="E673" s="1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0"/>
      <c r="C674" s="11"/>
      <c r="D674" s="10"/>
      <c r="E674" s="1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0"/>
      <c r="C675" s="11"/>
      <c r="D675" s="10"/>
      <c r="E675" s="1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0"/>
      <c r="C676" s="11"/>
      <c r="D676" s="10"/>
      <c r="E676" s="1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0"/>
      <c r="C677" s="11"/>
      <c r="D677" s="10"/>
      <c r="E677" s="1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0"/>
      <c r="C678" s="11"/>
      <c r="D678" s="10"/>
      <c r="E678" s="1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0"/>
      <c r="C679" s="11"/>
      <c r="D679" s="10"/>
      <c r="E679" s="1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0"/>
      <c r="C680" s="11"/>
      <c r="D680" s="10"/>
      <c r="E680" s="1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0"/>
      <c r="C681" s="11"/>
      <c r="D681" s="10"/>
      <c r="E681" s="1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0"/>
      <c r="C682" s="11"/>
      <c r="D682" s="10"/>
      <c r="E682" s="1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0"/>
      <c r="C683" s="11"/>
      <c r="D683" s="10"/>
      <c r="E683" s="1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0"/>
      <c r="C684" s="11"/>
      <c r="D684" s="10"/>
      <c r="E684" s="1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0"/>
      <c r="C685" s="11"/>
      <c r="D685" s="10"/>
      <c r="E685" s="1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0"/>
      <c r="C686" s="11"/>
      <c r="D686" s="10"/>
      <c r="E686" s="1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0"/>
      <c r="C687" s="11"/>
      <c r="D687" s="10"/>
      <c r="E687" s="1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0"/>
      <c r="C688" s="11"/>
      <c r="D688" s="10"/>
      <c r="E688" s="1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0"/>
      <c r="C689" s="11"/>
      <c r="D689" s="10"/>
      <c r="E689" s="1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0"/>
      <c r="C690" s="11"/>
      <c r="D690" s="10"/>
      <c r="E690" s="1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0"/>
      <c r="C691" s="11"/>
      <c r="D691" s="10"/>
      <c r="E691" s="1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0"/>
      <c r="C692" s="11"/>
      <c r="D692" s="10"/>
      <c r="E692" s="1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0"/>
      <c r="C693" s="11"/>
      <c r="D693" s="10"/>
      <c r="E693" s="1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0"/>
      <c r="C694" s="11"/>
      <c r="D694" s="10"/>
      <c r="E694" s="1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0"/>
      <c r="C695" s="11"/>
      <c r="D695" s="10"/>
      <c r="E695" s="1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0"/>
      <c r="C696" s="11"/>
      <c r="D696" s="10"/>
      <c r="E696" s="1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0"/>
      <c r="C697" s="11"/>
      <c r="D697" s="10"/>
      <c r="E697" s="1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0"/>
      <c r="C698" s="11"/>
      <c r="D698" s="10"/>
      <c r="E698" s="1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0"/>
      <c r="C699" s="11"/>
      <c r="D699" s="10"/>
      <c r="E699" s="1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0"/>
      <c r="C700" s="11"/>
      <c r="D700" s="10"/>
      <c r="E700" s="1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0"/>
      <c r="C701" s="11"/>
      <c r="D701" s="10"/>
      <c r="E701" s="1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0"/>
      <c r="C702" s="11"/>
      <c r="D702" s="10"/>
      <c r="E702" s="1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0"/>
      <c r="C703" s="11"/>
      <c r="D703" s="10"/>
      <c r="E703" s="1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0"/>
      <c r="C704" s="11"/>
      <c r="D704" s="10"/>
      <c r="E704" s="1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0"/>
      <c r="C705" s="11"/>
      <c r="D705" s="10"/>
      <c r="E705" s="1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0"/>
      <c r="C706" s="11"/>
      <c r="D706" s="10"/>
      <c r="E706" s="1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0"/>
      <c r="C707" s="11"/>
      <c r="D707" s="10"/>
      <c r="E707" s="1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0"/>
      <c r="C708" s="11"/>
      <c r="D708" s="10"/>
      <c r="E708" s="1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0"/>
      <c r="C709" s="11"/>
      <c r="D709" s="10"/>
      <c r="E709" s="1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0"/>
      <c r="C710" s="11"/>
      <c r="D710" s="10"/>
      <c r="E710" s="1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0"/>
      <c r="C711" s="11"/>
      <c r="D711" s="10"/>
      <c r="E711" s="1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0"/>
      <c r="C712" s="11"/>
      <c r="D712" s="10"/>
      <c r="E712" s="1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0"/>
      <c r="C713" s="11"/>
      <c r="D713" s="10"/>
      <c r="E713" s="1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0"/>
      <c r="C714" s="11"/>
      <c r="D714" s="10"/>
      <c r="E714" s="1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0"/>
      <c r="C715" s="11"/>
      <c r="D715" s="10"/>
      <c r="E715" s="1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0"/>
      <c r="C716" s="11"/>
      <c r="D716" s="10"/>
      <c r="E716" s="1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0"/>
      <c r="C717" s="11"/>
      <c r="D717" s="10"/>
      <c r="E717" s="1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0"/>
      <c r="C718" s="11"/>
      <c r="D718" s="10"/>
      <c r="E718" s="1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0"/>
      <c r="C719" s="11"/>
      <c r="D719" s="10"/>
      <c r="E719" s="1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0"/>
      <c r="C720" s="11"/>
      <c r="D720" s="10"/>
      <c r="E720" s="1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0"/>
      <c r="C721" s="11"/>
      <c r="D721" s="10"/>
      <c r="E721" s="1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0"/>
      <c r="C722" s="11"/>
      <c r="D722" s="10"/>
      <c r="E722" s="1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0"/>
      <c r="C723" s="11"/>
      <c r="D723" s="10"/>
      <c r="E723" s="1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0"/>
      <c r="C724" s="11"/>
      <c r="D724" s="10"/>
      <c r="E724" s="1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0"/>
      <c r="C725" s="11"/>
      <c r="D725" s="10"/>
      <c r="E725" s="1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0"/>
      <c r="C726" s="11"/>
      <c r="D726" s="10"/>
      <c r="E726" s="1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0"/>
      <c r="C727" s="11"/>
      <c r="D727" s="10"/>
      <c r="E727" s="1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0"/>
      <c r="C728" s="11"/>
      <c r="D728" s="10"/>
      <c r="E728" s="1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0"/>
      <c r="C729" s="11"/>
      <c r="D729" s="10"/>
      <c r="E729" s="1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0"/>
      <c r="C730" s="11"/>
      <c r="D730" s="10"/>
      <c r="E730" s="1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0"/>
      <c r="C731" s="11"/>
      <c r="D731" s="10"/>
      <c r="E731" s="1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0"/>
      <c r="C732" s="11"/>
      <c r="D732" s="10"/>
      <c r="E732" s="1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0"/>
      <c r="C733" s="11"/>
      <c r="D733" s="10"/>
      <c r="E733" s="1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0"/>
      <c r="C734" s="11"/>
      <c r="D734" s="10"/>
      <c r="E734" s="1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0"/>
      <c r="C735" s="11"/>
      <c r="D735" s="10"/>
      <c r="E735" s="1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0"/>
      <c r="C736" s="11"/>
      <c r="D736" s="10"/>
      <c r="E736" s="1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0"/>
      <c r="C737" s="11"/>
      <c r="D737" s="10"/>
      <c r="E737" s="1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0"/>
      <c r="C738" s="11"/>
      <c r="D738" s="10"/>
      <c r="E738" s="1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0"/>
      <c r="C739" s="11"/>
      <c r="D739" s="10"/>
      <c r="E739" s="1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0"/>
      <c r="C740" s="11"/>
      <c r="D740" s="10"/>
      <c r="E740" s="1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0"/>
      <c r="C741" s="11"/>
      <c r="D741" s="10"/>
      <c r="E741" s="1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0"/>
      <c r="C742" s="11"/>
      <c r="D742" s="10"/>
      <c r="E742" s="1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0"/>
      <c r="C743" s="11"/>
      <c r="D743" s="10"/>
      <c r="E743" s="1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0"/>
      <c r="C744" s="11"/>
      <c r="D744" s="10"/>
      <c r="E744" s="1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0"/>
      <c r="C745" s="11"/>
      <c r="D745" s="10"/>
      <c r="E745" s="1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0"/>
      <c r="C746" s="11"/>
      <c r="D746" s="10"/>
      <c r="E746" s="1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0"/>
      <c r="C747" s="11"/>
      <c r="D747" s="10"/>
      <c r="E747" s="1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0"/>
      <c r="C748" s="11"/>
      <c r="D748" s="10"/>
      <c r="E748" s="1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0"/>
      <c r="C749" s="11"/>
      <c r="D749" s="10"/>
      <c r="E749" s="1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0"/>
      <c r="C750" s="11"/>
      <c r="D750" s="10"/>
      <c r="E750" s="1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0"/>
      <c r="C751" s="11"/>
      <c r="D751" s="10"/>
      <c r="E751" s="1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0"/>
      <c r="C752" s="11"/>
      <c r="D752" s="10"/>
      <c r="E752" s="1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0"/>
      <c r="C753" s="11"/>
      <c r="D753" s="10"/>
      <c r="E753" s="1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0"/>
      <c r="C754" s="11"/>
      <c r="D754" s="10"/>
      <c r="E754" s="1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0"/>
      <c r="C755" s="11"/>
      <c r="D755" s="10"/>
      <c r="E755" s="1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0"/>
      <c r="C756" s="11"/>
      <c r="D756" s="10"/>
      <c r="E756" s="1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0"/>
      <c r="C757" s="11"/>
      <c r="D757" s="10"/>
      <c r="E757" s="1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0"/>
      <c r="C758" s="11"/>
      <c r="D758" s="10"/>
      <c r="E758" s="1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0"/>
      <c r="C759" s="11"/>
      <c r="D759" s="10"/>
      <c r="E759" s="1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0"/>
      <c r="C760" s="11"/>
      <c r="D760" s="10"/>
      <c r="E760" s="1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0"/>
      <c r="C761" s="11"/>
      <c r="D761" s="10"/>
      <c r="E761" s="1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0"/>
      <c r="C762" s="11"/>
      <c r="D762" s="10"/>
      <c r="E762" s="1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0"/>
      <c r="C763" s="11"/>
      <c r="D763" s="10"/>
      <c r="E763" s="1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0"/>
      <c r="C764" s="11"/>
      <c r="D764" s="10"/>
      <c r="E764" s="1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0"/>
      <c r="C765" s="11"/>
      <c r="D765" s="10"/>
      <c r="E765" s="1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0"/>
      <c r="C766" s="11"/>
      <c r="D766" s="10"/>
      <c r="E766" s="1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0"/>
      <c r="C767" s="11"/>
      <c r="D767" s="10"/>
      <c r="E767" s="1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0"/>
      <c r="C768" s="11"/>
      <c r="D768" s="10"/>
      <c r="E768" s="1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0"/>
      <c r="C769" s="11"/>
      <c r="D769" s="10"/>
      <c r="E769" s="1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0"/>
      <c r="C770" s="11"/>
      <c r="D770" s="10"/>
      <c r="E770" s="1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0"/>
      <c r="C771" s="11"/>
      <c r="D771" s="10"/>
      <c r="E771" s="1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0"/>
      <c r="C772" s="11"/>
      <c r="D772" s="10"/>
      <c r="E772" s="1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0"/>
      <c r="C773" s="11"/>
      <c r="D773" s="10"/>
      <c r="E773" s="1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0"/>
      <c r="C774" s="11"/>
      <c r="D774" s="10"/>
      <c r="E774" s="1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0"/>
      <c r="C775" s="11"/>
      <c r="D775" s="10"/>
      <c r="E775" s="1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0"/>
      <c r="C776" s="11"/>
      <c r="D776" s="10"/>
      <c r="E776" s="1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0"/>
      <c r="C777" s="11"/>
      <c r="D777" s="10"/>
      <c r="E777" s="1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0"/>
      <c r="C778" s="11"/>
      <c r="D778" s="10"/>
      <c r="E778" s="1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0"/>
      <c r="C779" s="11"/>
      <c r="D779" s="10"/>
      <c r="E779" s="1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0"/>
      <c r="C780" s="11"/>
      <c r="D780" s="10"/>
      <c r="E780" s="1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0"/>
      <c r="C781" s="11"/>
      <c r="D781" s="10"/>
      <c r="E781" s="1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0"/>
      <c r="C782" s="11"/>
      <c r="D782" s="10"/>
      <c r="E782" s="1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0"/>
      <c r="C783" s="11"/>
      <c r="D783" s="10"/>
      <c r="E783" s="1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0"/>
      <c r="C784" s="11"/>
      <c r="D784" s="10"/>
      <c r="E784" s="1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0"/>
      <c r="C785" s="11"/>
      <c r="D785" s="10"/>
      <c r="E785" s="1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0"/>
      <c r="C786" s="11"/>
      <c r="D786" s="10"/>
      <c r="E786" s="1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0"/>
      <c r="C787" s="11"/>
      <c r="D787" s="10"/>
      <c r="E787" s="1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0"/>
      <c r="C788" s="11"/>
      <c r="D788" s="10"/>
      <c r="E788" s="1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0"/>
      <c r="C789" s="11"/>
      <c r="D789" s="10"/>
      <c r="E789" s="1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0"/>
      <c r="C790" s="11"/>
      <c r="D790" s="10"/>
      <c r="E790" s="1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0"/>
      <c r="C791" s="11"/>
      <c r="D791" s="10"/>
      <c r="E791" s="1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0"/>
      <c r="C792" s="11"/>
      <c r="D792" s="10"/>
      <c r="E792" s="1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0"/>
      <c r="C793" s="11"/>
      <c r="D793" s="10"/>
      <c r="E793" s="1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0"/>
      <c r="C794" s="11"/>
      <c r="D794" s="10"/>
      <c r="E794" s="1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0"/>
      <c r="C795" s="11"/>
      <c r="D795" s="10"/>
      <c r="E795" s="1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0"/>
      <c r="C796" s="11"/>
      <c r="D796" s="10"/>
      <c r="E796" s="1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0"/>
      <c r="C797" s="11"/>
      <c r="D797" s="10"/>
      <c r="E797" s="1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0"/>
      <c r="C798" s="11"/>
      <c r="D798" s="10"/>
      <c r="E798" s="1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0"/>
      <c r="C799" s="11"/>
      <c r="D799" s="10"/>
      <c r="E799" s="1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0"/>
      <c r="C800" s="11"/>
      <c r="D800" s="10"/>
      <c r="E800" s="1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0"/>
      <c r="C801" s="11"/>
      <c r="D801" s="10"/>
      <c r="E801" s="1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0"/>
      <c r="C802" s="11"/>
      <c r="D802" s="10"/>
      <c r="E802" s="1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0"/>
      <c r="C803" s="11"/>
      <c r="D803" s="10"/>
      <c r="E803" s="1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0"/>
      <c r="C804" s="11"/>
      <c r="D804" s="10"/>
      <c r="E804" s="1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0"/>
      <c r="C805" s="11"/>
      <c r="D805" s="10"/>
      <c r="E805" s="1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0"/>
      <c r="C806" s="11"/>
      <c r="D806" s="10"/>
      <c r="E806" s="1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0"/>
      <c r="C807" s="11"/>
      <c r="D807" s="10"/>
      <c r="E807" s="1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0"/>
      <c r="C808" s="11"/>
      <c r="D808" s="10"/>
      <c r="E808" s="1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0"/>
      <c r="C809" s="11"/>
      <c r="D809" s="10"/>
      <c r="E809" s="1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0"/>
      <c r="C810" s="11"/>
      <c r="D810" s="10"/>
      <c r="E810" s="1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0"/>
      <c r="C811" s="11"/>
      <c r="D811" s="10"/>
      <c r="E811" s="1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0"/>
      <c r="C812" s="11"/>
      <c r="D812" s="10"/>
      <c r="E812" s="1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0"/>
      <c r="C813" s="11"/>
      <c r="D813" s="10"/>
      <c r="E813" s="1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0"/>
      <c r="C814" s="11"/>
      <c r="D814" s="10"/>
      <c r="E814" s="1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0"/>
      <c r="C815" s="11"/>
      <c r="D815" s="10"/>
      <c r="E815" s="1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0"/>
      <c r="C816" s="11"/>
      <c r="D816" s="10"/>
      <c r="E816" s="1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0"/>
      <c r="C817" s="11"/>
      <c r="D817" s="10"/>
      <c r="E817" s="1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0"/>
      <c r="C818" s="11"/>
      <c r="D818" s="10"/>
      <c r="E818" s="1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0"/>
      <c r="C819" s="11"/>
      <c r="D819" s="10"/>
      <c r="E819" s="1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0"/>
      <c r="C820" s="11"/>
      <c r="D820" s="10"/>
      <c r="E820" s="1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0"/>
      <c r="C821" s="11"/>
      <c r="D821" s="10"/>
      <c r="E821" s="1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0"/>
      <c r="C822" s="11"/>
      <c r="D822" s="10"/>
      <c r="E822" s="1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0"/>
      <c r="C823" s="11"/>
      <c r="D823" s="10"/>
      <c r="E823" s="1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0"/>
      <c r="C824" s="11"/>
      <c r="D824" s="10"/>
      <c r="E824" s="1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0"/>
      <c r="C825" s="11"/>
      <c r="D825" s="10"/>
      <c r="E825" s="1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0"/>
      <c r="C826" s="11"/>
      <c r="D826" s="10"/>
      <c r="E826" s="1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0"/>
      <c r="C827" s="11"/>
      <c r="D827" s="10"/>
      <c r="E827" s="1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0"/>
      <c r="C828" s="11"/>
      <c r="D828" s="10"/>
      <c r="E828" s="1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0"/>
      <c r="C829" s="11"/>
      <c r="D829" s="10"/>
      <c r="E829" s="1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0"/>
      <c r="C830" s="11"/>
      <c r="D830" s="10"/>
      <c r="E830" s="1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0"/>
      <c r="C831" s="11"/>
      <c r="D831" s="10"/>
      <c r="E831" s="1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0"/>
      <c r="C832" s="11"/>
      <c r="D832" s="10"/>
      <c r="E832" s="1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0"/>
      <c r="C833" s="11"/>
      <c r="D833" s="10"/>
      <c r="E833" s="1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0"/>
      <c r="C834" s="11"/>
      <c r="D834" s="10"/>
      <c r="E834" s="1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0"/>
      <c r="C835" s="11"/>
      <c r="D835" s="10"/>
      <c r="E835" s="1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0"/>
      <c r="C836" s="11"/>
      <c r="D836" s="10"/>
      <c r="E836" s="1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0"/>
      <c r="C837" s="11"/>
      <c r="D837" s="10"/>
      <c r="E837" s="1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0"/>
      <c r="C838" s="11"/>
      <c r="D838" s="10"/>
      <c r="E838" s="1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0"/>
      <c r="C839" s="11"/>
      <c r="D839" s="10"/>
      <c r="E839" s="1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0"/>
      <c r="C840" s="11"/>
      <c r="D840" s="10"/>
      <c r="E840" s="1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0"/>
      <c r="C841" s="11"/>
      <c r="D841" s="10"/>
      <c r="E841" s="1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0"/>
      <c r="C842" s="11"/>
      <c r="D842" s="10"/>
      <c r="E842" s="1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0"/>
      <c r="C843" s="11"/>
      <c r="D843" s="10"/>
      <c r="E843" s="1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0"/>
      <c r="C844" s="11"/>
      <c r="D844" s="10"/>
      <c r="E844" s="1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0"/>
      <c r="C845" s="11"/>
      <c r="D845" s="10"/>
      <c r="E845" s="1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0"/>
      <c r="C846" s="11"/>
      <c r="D846" s="10"/>
      <c r="E846" s="1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0"/>
      <c r="C847" s="11"/>
      <c r="D847" s="10"/>
      <c r="E847" s="1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0"/>
      <c r="C848" s="11"/>
      <c r="D848" s="10"/>
      <c r="E848" s="1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0"/>
      <c r="C849" s="11"/>
      <c r="D849" s="10"/>
      <c r="E849" s="1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0"/>
      <c r="C850" s="11"/>
      <c r="D850" s="10"/>
      <c r="E850" s="1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0"/>
      <c r="C851" s="11"/>
      <c r="D851" s="10"/>
      <c r="E851" s="1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0"/>
      <c r="C852" s="11"/>
      <c r="D852" s="10"/>
      <c r="E852" s="1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0"/>
      <c r="C853" s="11"/>
      <c r="D853" s="10"/>
      <c r="E853" s="1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0"/>
      <c r="C854" s="11"/>
      <c r="D854" s="10"/>
      <c r="E854" s="1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0"/>
      <c r="C855" s="11"/>
      <c r="D855" s="10"/>
      <c r="E855" s="1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0"/>
      <c r="C856" s="11"/>
      <c r="D856" s="10"/>
      <c r="E856" s="1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0"/>
      <c r="C857" s="11"/>
      <c r="D857" s="10"/>
      <c r="E857" s="1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0"/>
      <c r="C858" s="11"/>
      <c r="D858" s="10"/>
      <c r="E858" s="1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0"/>
      <c r="C859" s="11"/>
      <c r="D859" s="10"/>
      <c r="E859" s="1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0"/>
      <c r="C860" s="11"/>
      <c r="D860" s="10"/>
      <c r="E860" s="1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0"/>
      <c r="C861" s="11"/>
      <c r="D861" s="10"/>
      <c r="E861" s="1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0"/>
      <c r="C862" s="11"/>
      <c r="D862" s="10"/>
      <c r="E862" s="1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0"/>
      <c r="C863" s="11"/>
      <c r="D863" s="10"/>
      <c r="E863" s="1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0"/>
      <c r="C864" s="11"/>
      <c r="D864" s="10"/>
      <c r="E864" s="1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0"/>
      <c r="C865" s="11"/>
      <c r="D865" s="10"/>
      <c r="E865" s="1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0"/>
      <c r="C866" s="11"/>
      <c r="D866" s="10"/>
      <c r="E866" s="1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0"/>
      <c r="C867" s="11"/>
      <c r="D867" s="10"/>
      <c r="E867" s="1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0"/>
      <c r="C868" s="11"/>
      <c r="D868" s="10"/>
      <c r="E868" s="1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0"/>
      <c r="C869" s="11"/>
      <c r="D869" s="10"/>
      <c r="E869" s="1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0"/>
      <c r="C870" s="11"/>
      <c r="D870" s="10"/>
      <c r="E870" s="1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0"/>
      <c r="C871" s="11"/>
      <c r="D871" s="10"/>
      <c r="E871" s="1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0"/>
      <c r="C872" s="11"/>
      <c r="D872" s="10"/>
      <c r="E872" s="1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0"/>
      <c r="C873" s="11"/>
      <c r="D873" s="10"/>
      <c r="E873" s="1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0"/>
      <c r="C874" s="11"/>
      <c r="D874" s="10"/>
      <c r="E874" s="1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0"/>
      <c r="C875" s="11"/>
      <c r="D875" s="10"/>
      <c r="E875" s="1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0"/>
      <c r="C876" s="11"/>
      <c r="D876" s="10"/>
      <c r="E876" s="1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0"/>
      <c r="C877" s="11"/>
      <c r="D877" s="10"/>
      <c r="E877" s="1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0"/>
      <c r="C878" s="11"/>
      <c r="D878" s="10"/>
      <c r="E878" s="1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0"/>
      <c r="C879" s="11"/>
      <c r="D879" s="10"/>
      <c r="E879" s="1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0"/>
      <c r="C880" s="11"/>
      <c r="D880" s="10"/>
      <c r="E880" s="1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0"/>
      <c r="C881" s="11"/>
      <c r="D881" s="10"/>
      <c r="E881" s="1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0"/>
      <c r="C882" s="11"/>
      <c r="D882" s="10"/>
      <c r="E882" s="1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0"/>
      <c r="C883" s="11"/>
      <c r="D883" s="10"/>
      <c r="E883" s="1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0"/>
      <c r="C884" s="11"/>
      <c r="D884" s="10"/>
      <c r="E884" s="1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0"/>
      <c r="C885" s="11"/>
      <c r="D885" s="10"/>
      <c r="E885" s="1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0"/>
      <c r="C886" s="11"/>
      <c r="D886" s="10"/>
      <c r="E886" s="1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0"/>
      <c r="C887" s="11"/>
      <c r="D887" s="10"/>
      <c r="E887" s="1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0"/>
      <c r="C888" s="11"/>
      <c r="D888" s="10"/>
      <c r="E888" s="1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0"/>
      <c r="C889" s="11"/>
      <c r="D889" s="10"/>
      <c r="E889" s="1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0"/>
      <c r="C890" s="11"/>
      <c r="D890" s="10"/>
      <c r="E890" s="1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0"/>
      <c r="C891" s="11"/>
      <c r="D891" s="10"/>
      <c r="E891" s="1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0"/>
      <c r="C892" s="11"/>
      <c r="D892" s="10"/>
      <c r="E892" s="1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0"/>
      <c r="C893" s="11"/>
      <c r="D893" s="10"/>
      <c r="E893" s="1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0"/>
      <c r="C894" s="11"/>
      <c r="D894" s="10"/>
      <c r="E894" s="1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0"/>
      <c r="C895" s="11"/>
      <c r="D895" s="10"/>
      <c r="E895" s="1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0"/>
      <c r="C896" s="11"/>
      <c r="D896" s="10"/>
      <c r="E896" s="1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0"/>
      <c r="C897" s="11"/>
      <c r="D897" s="10"/>
      <c r="E897" s="1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0"/>
      <c r="C898" s="11"/>
      <c r="D898" s="10"/>
      <c r="E898" s="1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0"/>
      <c r="C899" s="11"/>
      <c r="D899" s="10"/>
      <c r="E899" s="1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0"/>
      <c r="C900" s="11"/>
      <c r="D900" s="10"/>
      <c r="E900" s="1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0"/>
      <c r="C901" s="11"/>
      <c r="D901" s="10"/>
      <c r="E901" s="1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0"/>
      <c r="C902" s="11"/>
      <c r="D902" s="10"/>
      <c r="E902" s="1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0"/>
      <c r="C903" s="11"/>
      <c r="D903" s="10"/>
      <c r="E903" s="1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0"/>
      <c r="C904" s="11"/>
      <c r="D904" s="10"/>
      <c r="E904" s="1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0"/>
      <c r="C905" s="11"/>
      <c r="D905" s="10"/>
      <c r="E905" s="1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0"/>
      <c r="C906" s="11"/>
      <c r="D906" s="10"/>
      <c r="E906" s="1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0"/>
      <c r="C907" s="11"/>
      <c r="D907" s="10"/>
      <c r="E907" s="1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0"/>
      <c r="C908" s="11"/>
      <c r="D908" s="10"/>
      <c r="E908" s="1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0"/>
      <c r="C909" s="11"/>
      <c r="D909" s="10"/>
      <c r="E909" s="1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0"/>
      <c r="C910" s="11"/>
      <c r="D910" s="10"/>
      <c r="E910" s="1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0"/>
      <c r="C911" s="11"/>
      <c r="D911" s="10"/>
      <c r="E911" s="1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0"/>
      <c r="C912" s="11"/>
      <c r="D912" s="10"/>
      <c r="E912" s="1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0"/>
      <c r="C913" s="11"/>
      <c r="D913" s="10"/>
      <c r="E913" s="1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0"/>
      <c r="C914" s="11"/>
      <c r="D914" s="10"/>
      <c r="E914" s="1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0"/>
      <c r="C915" s="11"/>
      <c r="D915" s="10"/>
      <c r="E915" s="1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0"/>
      <c r="C916" s="11"/>
      <c r="D916" s="10"/>
      <c r="E916" s="1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0"/>
      <c r="C917" s="11"/>
      <c r="D917" s="10"/>
      <c r="E917" s="1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0"/>
      <c r="C918" s="11"/>
      <c r="D918" s="10"/>
      <c r="E918" s="1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0"/>
      <c r="C919" s="11"/>
      <c r="D919" s="10"/>
      <c r="E919" s="1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0"/>
      <c r="C920" s="11"/>
      <c r="D920" s="10"/>
      <c r="E920" s="1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0"/>
      <c r="C921" s="11"/>
      <c r="D921" s="10"/>
      <c r="E921" s="1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0"/>
      <c r="C922" s="11"/>
      <c r="D922" s="10"/>
      <c r="E922" s="1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0"/>
      <c r="C923" s="11"/>
      <c r="D923" s="10"/>
      <c r="E923" s="1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0"/>
      <c r="C924" s="11"/>
      <c r="D924" s="10"/>
      <c r="E924" s="1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0"/>
      <c r="C925" s="11"/>
      <c r="D925" s="10"/>
      <c r="E925" s="1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0"/>
      <c r="C926" s="11"/>
      <c r="D926" s="10"/>
      <c r="E926" s="1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0"/>
      <c r="C927" s="11"/>
      <c r="D927" s="10"/>
      <c r="E927" s="1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0"/>
      <c r="C928" s="11"/>
      <c r="D928" s="10"/>
      <c r="E928" s="1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0"/>
      <c r="C929" s="11"/>
      <c r="D929" s="10"/>
      <c r="E929" s="1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0"/>
      <c r="C930" s="11"/>
      <c r="D930" s="10"/>
      <c r="E930" s="1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0"/>
      <c r="C931" s="11"/>
      <c r="D931" s="10"/>
      <c r="E931" s="1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0"/>
      <c r="C932" s="11"/>
      <c r="D932" s="10"/>
      <c r="E932" s="1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0"/>
      <c r="C933" s="11"/>
      <c r="D933" s="10"/>
      <c r="E933" s="1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0"/>
      <c r="C934" s="11"/>
      <c r="D934" s="10"/>
      <c r="E934" s="1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0"/>
      <c r="C935" s="11"/>
      <c r="D935" s="10"/>
      <c r="E935" s="1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0"/>
      <c r="C936" s="11"/>
      <c r="D936" s="10"/>
      <c r="E936" s="1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0"/>
      <c r="C937" s="11"/>
      <c r="D937" s="10"/>
      <c r="E937" s="1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0"/>
      <c r="C938" s="11"/>
      <c r="D938" s="10"/>
      <c r="E938" s="1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0"/>
      <c r="C939" s="11"/>
      <c r="D939" s="10"/>
      <c r="E939" s="1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0"/>
      <c r="C940" s="11"/>
      <c r="D940" s="10"/>
      <c r="E940" s="1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0"/>
      <c r="C941" s="11"/>
      <c r="D941" s="10"/>
      <c r="E941" s="1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0"/>
      <c r="C942" s="11"/>
      <c r="D942" s="10"/>
      <c r="E942" s="1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0"/>
      <c r="C943" s="11"/>
      <c r="D943" s="10"/>
      <c r="E943" s="1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0"/>
      <c r="C944" s="11"/>
      <c r="D944" s="10"/>
      <c r="E944" s="1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0"/>
      <c r="C945" s="11"/>
      <c r="D945" s="10"/>
      <c r="E945" s="1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0"/>
      <c r="C946" s="11"/>
      <c r="D946" s="10"/>
      <c r="E946" s="1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0"/>
      <c r="C947" s="11"/>
      <c r="D947" s="10"/>
      <c r="E947" s="1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0"/>
      <c r="C948" s="11"/>
      <c r="D948" s="10"/>
      <c r="E948" s="1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0"/>
      <c r="C949" s="11"/>
      <c r="D949" s="10"/>
      <c r="E949" s="1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0"/>
      <c r="C950" s="11"/>
      <c r="D950" s="10"/>
      <c r="E950" s="1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0"/>
      <c r="C951" s="11"/>
      <c r="D951" s="10"/>
      <c r="E951" s="1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0"/>
      <c r="C952" s="11"/>
      <c r="D952" s="10"/>
      <c r="E952" s="1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0"/>
      <c r="C953" s="11"/>
      <c r="D953" s="10"/>
      <c r="E953" s="1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0"/>
      <c r="C954" s="11"/>
      <c r="D954" s="10"/>
      <c r="E954" s="1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0"/>
      <c r="C955" s="11"/>
      <c r="D955" s="10"/>
      <c r="E955" s="1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0"/>
      <c r="C956" s="11"/>
      <c r="D956" s="10"/>
      <c r="E956" s="1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0"/>
      <c r="C957" s="11"/>
      <c r="D957" s="10"/>
      <c r="E957" s="1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0"/>
      <c r="C958" s="11"/>
      <c r="D958" s="10"/>
      <c r="E958" s="1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0"/>
      <c r="C959" s="11"/>
      <c r="D959" s="10"/>
      <c r="E959" s="1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0"/>
      <c r="C960" s="11"/>
      <c r="D960" s="10"/>
      <c r="E960" s="1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0"/>
      <c r="C961" s="11"/>
      <c r="D961" s="10"/>
      <c r="E961" s="1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0"/>
      <c r="C962" s="11"/>
      <c r="D962" s="10"/>
      <c r="E962" s="1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0"/>
      <c r="C963" s="11"/>
      <c r="D963" s="10"/>
      <c r="E963" s="1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0"/>
      <c r="C964" s="11"/>
      <c r="D964" s="10"/>
      <c r="E964" s="1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0"/>
      <c r="C965" s="11"/>
      <c r="D965" s="10"/>
      <c r="E965" s="1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0"/>
      <c r="C966" s="11"/>
      <c r="D966" s="10"/>
      <c r="E966" s="1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0"/>
      <c r="C967" s="11"/>
      <c r="D967" s="10"/>
      <c r="E967" s="1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0"/>
      <c r="C968" s="11"/>
      <c r="D968" s="10"/>
      <c r="E968" s="1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0"/>
      <c r="C969" s="11"/>
      <c r="D969" s="10"/>
      <c r="E969" s="1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0"/>
      <c r="C970" s="11"/>
      <c r="D970" s="10"/>
      <c r="E970" s="1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0"/>
      <c r="C971" s="11"/>
      <c r="D971" s="10"/>
      <c r="E971" s="1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0"/>
      <c r="C972" s="11"/>
      <c r="D972" s="10"/>
      <c r="E972" s="1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0"/>
      <c r="C973" s="11"/>
      <c r="D973" s="10"/>
      <c r="E973" s="1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0"/>
      <c r="C974" s="11"/>
      <c r="D974" s="10"/>
      <c r="E974" s="1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0"/>
      <c r="C975" s="11"/>
      <c r="D975" s="10"/>
      <c r="E975" s="1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0"/>
      <c r="C976" s="11"/>
      <c r="D976" s="10"/>
      <c r="E976" s="1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0"/>
      <c r="C977" s="11"/>
      <c r="D977" s="10"/>
      <c r="E977" s="1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0"/>
      <c r="C978" s="11"/>
      <c r="D978" s="10"/>
      <c r="E978" s="1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0"/>
      <c r="C979" s="11"/>
      <c r="D979" s="10"/>
      <c r="E979" s="1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0"/>
      <c r="C980" s="11"/>
      <c r="D980" s="10"/>
      <c r="E980" s="1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0"/>
      <c r="C981" s="11"/>
      <c r="D981" s="10"/>
      <c r="E981" s="1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0"/>
      <c r="C982" s="11"/>
      <c r="D982" s="10"/>
      <c r="E982" s="1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0"/>
      <c r="C983" s="11"/>
      <c r="D983" s="10"/>
      <c r="E983" s="1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0"/>
      <c r="C984" s="11"/>
      <c r="D984" s="10"/>
      <c r="E984" s="1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0"/>
      <c r="C985" s="11"/>
      <c r="D985" s="10"/>
      <c r="E985" s="1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0"/>
      <c r="C986" s="11"/>
      <c r="D986" s="10"/>
      <c r="E986" s="1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0"/>
      <c r="C987" s="11"/>
      <c r="D987" s="10"/>
      <c r="E987" s="1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0"/>
      <c r="C988" s="11"/>
      <c r="D988" s="10"/>
      <c r="E988" s="1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0"/>
      <c r="C989" s="11"/>
      <c r="D989" s="10"/>
      <c r="E989" s="1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0"/>
      <c r="C990" s="11"/>
      <c r="D990" s="10"/>
      <c r="E990" s="1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0"/>
      <c r="C991" s="11"/>
      <c r="D991" s="10"/>
      <c r="E991" s="1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0"/>
      <c r="C992" s="11"/>
      <c r="D992" s="10"/>
      <c r="E992" s="1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0"/>
      <c r="C993" s="11"/>
      <c r="D993" s="10"/>
      <c r="E993" s="1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0"/>
      <c r="C994" s="11"/>
      <c r="D994" s="10"/>
      <c r="E994" s="1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0"/>
      <c r="C995" s="11"/>
      <c r="D995" s="10"/>
      <c r="E995" s="1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0"/>
      <c r="C996" s="11"/>
      <c r="D996" s="10"/>
      <c r="E996" s="1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0"/>
      <c r="C997" s="11"/>
      <c r="D997" s="10"/>
      <c r="E997" s="1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0"/>
      <c r="C998" s="11"/>
      <c r="D998" s="10"/>
      <c r="E998" s="11"/>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0"/>
      <c r="C999" s="11"/>
      <c r="D999" s="10"/>
      <c r="E999" s="11"/>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0"/>
      <c r="C1000" s="11"/>
      <c r="D1000" s="10"/>
      <c r="E1000" s="1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0" width="10.0"/>
    <col customWidth="1" min="11" max="11" width="42.13"/>
    <col customWidth="1" min="12" max="13" width="27.13"/>
    <col customWidth="1" min="14" max="14" width="36.38"/>
    <col customWidth="1" min="15" max="15" width="40.38"/>
    <col customWidth="1" min="16" max="16" width="29.75"/>
    <col customWidth="1" min="17" max="26" width="7.63"/>
  </cols>
  <sheetData>
    <row r="1" ht="14.25" customHeight="1">
      <c r="A1" s="2" t="s">
        <v>215</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72.0" customHeight="1">
      <c r="A3" s="6" t="s">
        <v>5</v>
      </c>
      <c r="B3" s="6" t="s">
        <v>210</v>
      </c>
      <c r="C3" s="6" t="s">
        <v>217</v>
      </c>
      <c r="D3" s="6" t="s">
        <v>219</v>
      </c>
      <c r="E3" s="6" t="s">
        <v>221</v>
      </c>
      <c r="F3" s="6" t="s">
        <v>224</v>
      </c>
      <c r="G3" s="6" t="s">
        <v>289</v>
      </c>
      <c r="H3" s="6" t="s">
        <v>290</v>
      </c>
      <c r="I3" s="6" t="s">
        <v>263</v>
      </c>
      <c r="J3" s="6" t="s">
        <v>292</v>
      </c>
      <c r="K3" s="6" t="s">
        <v>229</v>
      </c>
      <c r="L3" s="6" t="s">
        <v>231</v>
      </c>
      <c r="M3" s="6" t="s">
        <v>276</v>
      </c>
      <c r="N3" s="6" t="s">
        <v>278</v>
      </c>
      <c r="O3" s="6" t="s">
        <v>279</v>
      </c>
      <c r="P3" s="6" t="s">
        <v>53</v>
      </c>
    </row>
    <row r="4" ht="14.25" customHeight="1">
      <c r="A4" s="5" t="s">
        <v>75</v>
      </c>
      <c r="B4" s="5" t="s">
        <v>268</v>
      </c>
      <c r="C4" s="5" t="s">
        <v>282</v>
      </c>
      <c r="D4" s="5" t="s">
        <v>284</v>
      </c>
      <c r="E4" s="32">
        <v>0.0</v>
      </c>
      <c r="F4" s="32">
        <v>64999.0</v>
      </c>
      <c r="G4" s="5">
        <v>11.09</v>
      </c>
      <c r="H4" s="5"/>
      <c r="I4" s="5"/>
      <c r="J4" s="5"/>
      <c r="K4" s="5" t="s">
        <v>301</v>
      </c>
      <c r="L4" s="5" t="s">
        <v>303</v>
      </c>
      <c r="M4" s="5" t="s">
        <v>307</v>
      </c>
      <c r="N4" s="5" t="s">
        <v>309</v>
      </c>
      <c r="O4" s="5" t="s">
        <v>311</v>
      </c>
      <c r="P4" s="5" t="s">
        <v>313</v>
      </c>
    </row>
    <row r="5" ht="14.25" customHeight="1">
      <c r="A5" s="7" t="s">
        <v>75</v>
      </c>
      <c r="B5" s="7" t="s">
        <v>268</v>
      </c>
      <c r="C5" s="7" t="s">
        <v>314</v>
      </c>
      <c r="D5" s="7" t="s">
        <v>284</v>
      </c>
      <c r="E5" s="33">
        <v>0.0</v>
      </c>
      <c r="F5" s="33">
        <v>64999.0</v>
      </c>
      <c r="G5" s="7">
        <v>11.09</v>
      </c>
      <c r="H5" s="7"/>
      <c r="I5" s="7"/>
      <c r="J5" s="7"/>
      <c r="K5" s="7" t="s">
        <v>301</v>
      </c>
      <c r="L5" s="7" t="s">
        <v>303</v>
      </c>
      <c r="M5" s="7" t="s">
        <v>307</v>
      </c>
      <c r="N5" s="7" t="s">
        <v>309</v>
      </c>
      <c r="O5" s="7" t="s">
        <v>311</v>
      </c>
      <c r="P5" s="7" t="s">
        <v>313</v>
      </c>
    </row>
    <row r="6" ht="14.25" customHeight="1">
      <c r="A6" s="5" t="s">
        <v>75</v>
      </c>
      <c r="B6" s="5" t="s">
        <v>268</v>
      </c>
      <c r="C6" s="5" t="s">
        <v>282</v>
      </c>
      <c r="D6" s="5" t="s">
        <v>324</v>
      </c>
      <c r="E6" s="32">
        <v>0.0</v>
      </c>
      <c r="F6" s="32">
        <v>64999.0</v>
      </c>
      <c r="G6" s="5">
        <v>11.06</v>
      </c>
      <c r="H6" s="5"/>
      <c r="I6" s="5"/>
      <c r="J6" s="5"/>
      <c r="K6" s="5" t="s">
        <v>301</v>
      </c>
      <c r="L6" s="5" t="s">
        <v>303</v>
      </c>
      <c r="M6" s="5" t="s">
        <v>307</v>
      </c>
      <c r="N6" s="5" t="s">
        <v>309</v>
      </c>
      <c r="O6" s="5" t="s">
        <v>311</v>
      </c>
      <c r="P6" s="5" t="s">
        <v>313</v>
      </c>
    </row>
    <row r="7" ht="14.25" customHeight="1">
      <c r="A7" s="7" t="s">
        <v>75</v>
      </c>
      <c r="B7" s="7" t="s">
        <v>268</v>
      </c>
      <c r="C7" s="7" t="s">
        <v>314</v>
      </c>
      <c r="D7" s="7" t="s">
        <v>324</v>
      </c>
      <c r="E7" s="33">
        <v>0.0</v>
      </c>
      <c r="F7" s="33">
        <v>64999.0</v>
      </c>
      <c r="G7" s="7">
        <v>11.06</v>
      </c>
      <c r="H7" s="7"/>
      <c r="I7" s="7"/>
      <c r="J7" s="7"/>
      <c r="K7" s="7" t="s">
        <v>301</v>
      </c>
      <c r="L7" s="7" t="s">
        <v>303</v>
      </c>
      <c r="M7" s="7" t="s">
        <v>307</v>
      </c>
      <c r="N7" s="7" t="s">
        <v>309</v>
      </c>
      <c r="O7" s="7" t="s">
        <v>311</v>
      </c>
      <c r="P7" s="7" t="s">
        <v>313</v>
      </c>
    </row>
    <row r="8" ht="14.25" customHeight="1">
      <c r="A8" s="5" t="s">
        <v>75</v>
      </c>
      <c r="B8" s="5" t="s">
        <v>268</v>
      </c>
      <c r="C8" s="5" t="s">
        <v>282</v>
      </c>
      <c r="D8" s="5" t="s">
        <v>284</v>
      </c>
      <c r="E8" s="32">
        <v>65000.0</v>
      </c>
      <c r="F8" s="32">
        <v>134999.0</v>
      </c>
      <c r="G8" s="5"/>
      <c r="H8" s="5">
        <v>9.63</v>
      </c>
      <c r="I8" s="5"/>
      <c r="J8" s="5"/>
      <c r="K8" s="5" t="s">
        <v>301</v>
      </c>
      <c r="L8" s="5" t="s">
        <v>303</v>
      </c>
      <c r="M8" s="5" t="s">
        <v>307</v>
      </c>
      <c r="N8" s="5" t="s">
        <v>309</v>
      </c>
      <c r="O8" s="5" t="s">
        <v>311</v>
      </c>
      <c r="P8" s="5" t="s">
        <v>313</v>
      </c>
    </row>
    <row r="9" ht="14.25" customHeight="1">
      <c r="A9" s="7" t="s">
        <v>75</v>
      </c>
      <c r="B9" s="7" t="s">
        <v>268</v>
      </c>
      <c r="C9" s="7" t="s">
        <v>282</v>
      </c>
      <c r="D9" s="7" t="s">
        <v>324</v>
      </c>
      <c r="E9" s="33">
        <v>65000.0</v>
      </c>
      <c r="F9" s="33">
        <v>134999.0</v>
      </c>
      <c r="G9" s="7"/>
      <c r="H9" s="7">
        <v>9.63</v>
      </c>
      <c r="I9" s="7"/>
      <c r="J9" s="7"/>
      <c r="K9" s="7" t="s">
        <v>301</v>
      </c>
      <c r="L9" s="7" t="s">
        <v>303</v>
      </c>
      <c r="M9" s="7" t="s">
        <v>307</v>
      </c>
      <c r="N9" s="7" t="s">
        <v>309</v>
      </c>
      <c r="O9" s="7" t="s">
        <v>311</v>
      </c>
      <c r="P9" s="7" t="s">
        <v>313</v>
      </c>
    </row>
    <row r="10" ht="14.25" customHeight="1">
      <c r="A10" s="5" t="s">
        <v>75</v>
      </c>
      <c r="B10" s="5" t="s">
        <v>268</v>
      </c>
      <c r="C10" s="5" t="s">
        <v>314</v>
      </c>
      <c r="D10" s="5" t="s">
        <v>284</v>
      </c>
      <c r="E10" s="32">
        <v>65000.0</v>
      </c>
      <c r="F10" s="32">
        <v>134999.0</v>
      </c>
      <c r="G10" s="5"/>
      <c r="H10" s="5">
        <v>9.63</v>
      </c>
      <c r="I10" s="5"/>
      <c r="J10" s="5"/>
      <c r="K10" s="5" t="s">
        <v>301</v>
      </c>
      <c r="L10" s="5" t="s">
        <v>303</v>
      </c>
      <c r="M10" s="5" t="s">
        <v>307</v>
      </c>
      <c r="N10" s="5" t="s">
        <v>309</v>
      </c>
      <c r="O10" s="5" t="s">
        <v>311</v>
      </c>
      <c r="P10" s="5" t="s">
        <v>313</v>
      </c>
    </row>
    <row r="11" ht="14.25" customHeight="1">
      <c r="A11" s="7" t="s">
        <v>75</v>
      </c>
      <c r="B11" s="7" t="s">
        <v>268</v>
      </c>
      <c r="C11" s="7" t="s">
        <v>314</v>
      </c>
      <c r="D11" s="7" t="s">
        <v>324</v>
      </c>
      <c r="E11" s="33">
        <v>65000.0</v>
      </c>
      <c r="F11" s="33">
        <v>134999.0</v>
      </c>
      <c r="G11" s="7"/>
      <c r="H11" s="7">
        <v>9.63</v>
      </c>
      <c r="I11" s="7"/>
      <c r="J11" s="7"/>
      <c r="K11" s="7" t="s">
        <v>301</v>
      </c>
      <c r="L11" s="7" t="s">
        <v>303</v>
      </c>
      <c r="M11" s="7" t="s">
        <v>307</v>
      </c>
      <c r="N11" s="7" t="s">
        <v>309</v>
      </c>
      <c r="O11" s="7" t="s">
        <v>311</v>
      </c>
      <c r="P11" s="7" t="s">
        <v>313</v>
      </c>
    </row>
    <row r="12" ht="14.25" customHeight="1">
      <c r="A12" s="5" t="s">
        <v>75</v>
      </c>
      <c r="B12" s="5" t="s">
        <v>268</v>
      </c>
      <c r="C12" s="5" t="s">
        <v>282</v>
      </c>
      <c r="D12" s="5" t="s">
        <v>284</v>
      </c>
      <c r="E12" s="32">
        <v>135000.0</v>
      </c>
      <c r="F12" s="32">
        <v>239999.0</v>
      </c>
      <c r="G12" s="5"/>
      <c r="H12" s="5">
        <v>9.28</v>
      </c>
      <c r="I12" s="5"/>
      <c r="J12" s="5"/>
      <c r="K12" s="5" t="s">
        <v>301</v>
      </c>
      <c r="L12" s="5" t="s">
        <v>303</v>
      </c>
      <c r="M12" s="5" t="s">
        <v>307</v>
      </c>
      <c r="N12" s="5" t="s">
        <v>309</v>
      </c>
      <c r="O12" s="5" t="s">
        <v>311</v>
      </c>
      <c r="P12" s="5" t="s">
        <v>313</v>
      </c>
    </row>
    <row r="13" ht="14.25" customHeight="1">
      <c r="A13" s="7" t="s">
        <v>75</v>
      </c>
      <c r="B13" s="7" t="s">
        <v>268</v>
      </c>
      <c r="C13" s="7" t="s">
        <v>282</v>
      </c>
      <c r="D13" s="7" t="s">
        <v>324</v>
      </c>
      <c r="E13" s="33">
        <v>135000.0</v>
      </c>
      <c r="F13" s="33">
        <v>239999.0</v>
      </c>
      <c r="G13" s="7"/>
      <c r="H13" s="7">
        <v>9.28</v>
      </c>
      <c r="I13" s="7"/>
      <c r="J13" s="7"/>
      <c r="K13" s="7" t="s">
        <v>301</v>
      </c>
      <c r="L13" s="7" t="s">
        <v>303</v>
      </c>
      <c r="M13" s="7" t="s">
        <v>307</v>
      </c>
      <c r="N13" s="7" t="s">
        <v>309</v>
      </c>
      <c r="O13" s="7" t="s">
        <v>311</v>
      </c>
      <c r="P13" s="7" t="s">
        <v>313</v>
      </c>
    </row>
    <row r="14" ht="14.25" customHeight="1">
      <c r="A14" s="5" t="s">
        <v>75</v>
      </c>
      <c r="B14" s="5" t="s">
        <v>268</v>
      </c>
      <c r="C14" s="5" t="s">
        <v>314</v>
      </c>
      <c r="D14" s="5" t="s">
        <v>284</v>
      </c>
      <c r="E14" s="32">
        <v>135000.0</v>
      </c>
      <c r="F14" s="32">
        <v>239999.0</v>
      </c>
      <c r="G14" s="5"/>
      <c r="H14" s="5">
        <v>9.28</v>
      </c>
      <c r="I14" s="5"/>
      <c r="J14" s="5"/>
      <c r="K14" s="5" t="s">
        <v>301</v>
      </c>
      <c r="L14" s="5" t="s">
        <v>303</v>
      </c>
      <c r="M14" s="5" t="s">
        <v>307</v>
      </c>
      <c r="N14" s="5" t="s">
        <v>309</v>
      </c>
      <c r="O14" s="5" t="s">
        <v>311</v>
      </c>
      <c r="P14" s="5" t="s">
        <v>313</v>
      </c>
    </row>
    <row r="15" ht="14.25" customHeight="1">
      <c r="A15" s="7" t="s">
        <v>75</v>
      </c>
      <c r="B15" s="7" t="s">
        <v>268</v>
      </c>
      <c r="C15" s="7" t="s">
        <v>314</v>
      </c>
      <c r="D15" s="7" t="s">
        <v>324</v>
      </c>
      <c r="E15" s="33">
        <v>135000.0</v>
      </c>
      <c r="F15" s="33">
        <v>239999.0</v>
      </c>
      <c r="G15" s="7"/>
      <c r="H15" s="7">
        <v>9.28</v>
      </c>
      <c r="I15" s="7"/>
      <c r="J15" s="7"/>
      <c r="K15" s="7" t="s">
        <v>301</v>
      </c>
      <c r="L15" s="7" t="s">
        <v>303</v>
      </c>
      <c r="M15" s="7" t="s">
        <v>307</v>
      </c>
      <c r="N15" s="7" t="s">
        <v>309</v>
      </c>
      <c r="O15" s="7" t="s">
        <v>311</v>
      </c>
      <c r="P15" s="7" t="s">
        <v>313</v>
      </c>
    </row>
    <row r="16" ht="14.25" customHeight="1">
      <c r="A16" s="5" t="s">
        <v>75</v>
      </c>
      <c r="B16" s="5" t="s">
        <v>268</v>
      </c>
      <c r="C16" s="5" t="s">
        <v>282</v>
      </c>
      <c r="D16" s="5" t="s">
        <v>284</v>
      </c>
      <c r="E16" s="32">
        <v>240000.0</v>
      </c>
      <c r="F16" s="32">
        <v>759999.0</v>
      </c>
      <c r="G16" s="5"/>
      <c r="H16" s="5">
        <v>8.92</v>
      </c>
      <c r="I16" s="5"/>
      <c r="J16" s="5"/>
      <c r="K16" s="5" t="s">
        <v>301</v>
      </c>
      <c r="L16" s="5" t="s">
        <v>303</v>
      </c>
      <c r="M16" s="5" t="s">
        <v>307</v>
      </c>
      <c r="N16" s="5" t="s">
        <v>309</v>
      </c>
      <c r="O16" s="5" t="s">
        <v>311</v>
      </c>
      <c r="P16" s="5" t="s">
        <v>313</v>
      </c>
    </row>
    <row r="17" ht="14.25" customHeight="1">
      <c r="A17" s="7" t="s">
        <v>75</v>
      </c>
      <c r="B17" s="7" t="s">
        <v>268</v>
      </c>
      <c r="C17" s="7" t="s">
        <v>282</v>
      </c>
      <c r="D17" s="7" t="s">
        <v>324</v>
      </c>
      <c r="E17" s="33">
        <v>240000.0</v>
      </c>
      <c r="F17" s="33">
        <v>759999.0</v>
      </c>
      <c r="G17" s="7"/>
      <c r="H17" s="7">
        <v>8.92</v>
      </c>
      <c r="I17" s="7"/>
      <c r="J17" s="7"/>
      <c r="K17" s="7" t="s">
        <v>301</v>
      </c>
      <c r="L17" s="7" t="s">
        <v>303</v>
      </c>
      <c r="M17" s="7" t="s">
        <v>307</v>
      </c>
      <c r="N17" s="7" t="s">
        <v>309</v>
      </c>
      <c r="O17" s="7" t="s">
        <v>311</v>
      </c>
      <c r="P17" s="7" t="s">
        <v>313</v>
      </c>
    </row>
    <row r="18" ht="14.25" customHeight="1">
      <c r="A18" s="5" t="s">
        <v>75</v>
      </c>
      <c r="B18" s="5" t="s">
        <v>268</v>
      </c>
      <c r="C18" s="5" t="s">
        <v>314</v>
      </c>
      <c r="D18" s="5" t="s">
        <v>284</v>
      </c>
      <c r="E18" s="32">
        <v>240000.0</v>
      </c>
      <c r="F18" s="32">
        <v>759999.0</v>
      </c>
      <c r="G18" s="5"/>
      <c r="H18" s="5">
        <v>8.92</v>
      </c>
      <c r="I18" s="5"/>
      <c r="J18" s="5"/>
      <c r="K18" s="5" t="s">
        <v>301</v>
      </c>
      <c r="L18" s="5" t="s">
        <v>303</v>
      </c>
      <c r="M18" s="5" t="s">
        <v>307</v>
      </c>
      <c r="N18" s="5" t="s">
        <v>309</v>
      </c>
      <c r="O18" s="5" t="s">
        <v>311</v>
      </c>
      <c r="P18" s="5" t="s">
        <v>313</v>
      </c>
    </row>
    <row r="19" ht="14.25" customHeight="1">
      <c r="A19" s="7" t="s">
        <v>75</v>
      </c>
      <c r="B19" s="7" t="s">
        <v>268</v>
      </c>
      <c r="C19" s="7" t="s">
        <v>314</v>
      </c>
      <c r="D19" s="7" t="s">
        <v>324</v>
      </c>
      <c r="E19" s="33">
        <v>240000.0</v>
      </c>
      <c r="F19" s="33">
        <v>759999.0</v>
      </c>
      <c r="G19" s="7"/>
      <c r="H19" s="7">
        <v>8.92</v>
      </c>
      <c r="I19" s="7"/>
      <c r="J19" s="7"/>
      <c r="K19" s="7" t="s">
        <v>301</v>
      </c>
      <c r="L19" s="7" t="s">
        <v>303</v>
      </c>
      <c r="M19" s="7" t="s">
        <v>307</v>
      </c>
      <c r="N19" s="7" t="s">
        <v>309</v>
      </c>
      <c r="O19" s="7" t="s">
        <v>311</v>
      </c>
      <c r="P19" s="7" t="s">
        <v>313</v>
      </c>
    </row>
    <row r="20" ht="14.25" customHeight="1">
      <c r="A20" s="5" t="s">
        <v>75</v>
      </c>
      <c r="B20" s="5" t="s">
        <v>268</v>
      </c>
      <c r="C20" s="5" t="s">
        <v>282</v>
      </c>
      <c r="D20" s="5" t="s">
        <v>284</v>
      </c>
      <c r="E20" s="32">
        <v>760000.0</v>
      </c>
      <c r="F20" s="32">
        <v>9999999.0</v>
      </c>
      <c r="G20" s="5"/>
      <c r="H20" s="5">
        <v>8.63</v>
      </c>
      <c r="I20" s="5"/>
      <c r="J20" s="5"/>
      <c r="K20" s="5" t="s">
        <v>301</v>
      </c>
      <c r="L20" s="5" t="s">
        <v>303</v>
      </c>
      <c r="M20" s="5" t="s">
        <v>307</v>
      </c>
      <c r="N20" s="5" t="s">
        <v>309</v>
      </c>
      <c r="O20" s="5" t="s">
        <v>311</v>
      </c>
      <c r="P20" s="5" t="s">
        <v>313</v>
      </c>
    </row>
    <row r="21" ht="14.25" customHeight="1">
      <c r="A21" s="7" t="s">
        <v>75</v>
      </c>
      <c r="B21" s="7" t="s">
        <v>268</v>
      </c>
      <c r="C21" s="7" t="s">
        <v>282</v>
      </c>
      <c r="D21" s="7" t="s">
        <v>324</v>
      </c>
      <c r="E21" s="33">
        <v>760000.0</v>
      </c>
      <c r="F21" s="33">
        <v>9999999.0</v>
      </c>
      <c r="G21" s="7"/>
      <c r="H21" s="7">
        <v>8.63</v>
      </c>
      <c r="I21" s="7"/>
      <c r="J21" s="7"/>
      <c r="K21" s="7" t="s">
        <v>301</v>
      </c>
      <c r="L21" s="7" t="s">
        <v>303</v>
      </c>
      <c r="M21" s="7" t="s">
        <v>307</v>
      </c>
      <c r="N21" s="7" t="s">
        <v>309</v>
      </c>
      <c r="O21" s="7" t="s">
        <v>311</v>
      </c>
      <c r="P21" s="7" t="s">
        <v>313</v>
      </c>
    </row>
    <row r="22" ht="14.25" customHeight="1">
      <c r="A22" s="5" t="s">
        <v>75</v>
      </c>
      <c r="B22" s="5" t="s">
        <v>268</v>
      </c>
      <c r="C22" s="5" t="s">
        <v>314</v>
      </c>
      <c r="D22" s="5" t="s">
        <v>284</v>
      </c>
      <c r="E22" s="32">
        <v>760000.0</v>
      </c>
      <c r="F22" s="32">
        <v>9999999.0</v>
      </c>
      <c r="G22" s="5"/>
      <c r="H22" s="5">
        <v>8.63</v>
      </c>
      <c r="I22" s="5"/>
      <c r="J22" s="5"/>
      <c r="K22" s="5" t="s">
        <v>301</v>
      </c>
      <c r="L22" s="5" t="s">
        <v>303</v>
      </c>
      <c r="M22" s="5" t="s">
        <v>307</v>
      </c>
      <c r="N22" s="5" t="s">
        <v>309</v>
      </c>
      <c r="O22" s="5" t="s">
        <v>311</v>
      </c>
      <c r="P22" s="5" t="s">
        <v>313</v>
      </c>
    </row>
    <row r="23" ht="14.25" customHeight="1">
      <c r="A23" s="7" t="s">
        <v>75</v>
      </c>
      <c r="B23" s="7" t="s">
        <v>268</v>
      </c>
      <c r="C23" s="7" t="s">
        <v>314</v>
      </c>
      <c r="D23" s="7" t="s">
        <v>324</v>
      </c>
      <c r="E23" s="33">
        <v>760000.0</v>
      </c>
      <c r="F23" s="33">
        <v>9999999.0</v>
      </c>
      <c r="G23" s="7"/>
      <c r="H23" s="7">
        <v>8.63</v>
      </c>
      <c r="I23" s="7"/>
      <c r="J23" s="7"/>
      <c r="K23" s="7" t="s">
        <v>301</v>
      </c>
      <c r="L23" s="7" t="s">
        <v>303</v>
      </c>
      <c r="M23" s="7" t="s">
        <v>307</v>
      </c>
      <c r="N23" s="7" t="s">
        <v>309</v>
      </c>
      <c r="O23" s="7" t="s">
        <v>311</v>
      </c>
      <c r="P23" s="7" t="s">
        <v>313</v>
      </c>
    </row>
    <row r="24" ht="14.25" customHeight="1">
      <c r="A24" s="5" t="s">
        <v>174</v>
      </c>
      <c r="B24" s="5" t="s">
        <v>268</v>
      </c>
      <c r="C24" s="5" t="s">
        <v>314</v>
      </c>
      <c r="D24" s="5" t="s">
        <v>284</v>
      </c>
      <c r="E24" s="32">
        <v>0.0</v>
      </c>
      <c r="F24" s="32">
        <v>64999.0</v>
      </c>
      <c r="G24" s="5">
        <v>10.0</v>
      </c>
      <c r="H24" s="5"/>
      <c r="I24" s="5"/>
      <c r="J24" s="5"/>
      <c r="K24" s="5" t="s">
        <v>301</v>
      </c>
      <c r="L24" s="5" t="s">
        <v>303</v>
      </c>
      <c r="M24" s="5" t="s">
        <v>307</v>
      </c>
      <c r="N24" s="5" t="s">
        <v>309</v>
      </c>
      <c r="O24" s="5" t="s">
        <v>311</v>
      </c>
      <c r="P24" s="5" t="s">
        <v>659</v>
      </c>
    </row>
    <row r="25" ht="14.25" customHeight="1">
      <c r="A25" s="7" t="s">
        <v>174</v>
      </c>
      <c r="B25" s="7" t="s">
        <v>268</v>
      </c>
      <c r="C25" s="7" t="s">
        <v>282</v>
      </c>
      <c r="D25" s="7" t="s">
        <v>284</v>
      </c>
      <c r="E25" s="33">
        <v>0.0</v>
      </c>
      <c r="F25" s="33">
        <v>64999.0</v>
      </c>
      <c r="G25" s="7">
        <v>10.0</v>
      </c>
      <c r="H25" s="7"/>
      <c r="I25" s="7"/>
      <c r="J25" s="7"/>
      <c r="K25" s="7" t="s">
        <v>301</v>
      </c>
      <c r="L25" s="7" t="s">
        <v>303</v>
      </c>
      <c r="M25" s="7" t="s">
        <v>307</v>
      </c>
      <c r="N25" s="7" t="s">
        <v>309</v>
      </c>
      <c r="O25" s="7" t="s">
        <v>311</v>
      </c>
      <c r="P25" s="7" t="s">
        <v>659</v>
      </c>
    </row>
    <row r="26" ht="14.25" customHeight="1">
      <c r="A26" s="5" t="s">
        <v>174</v>
      </c>
      <c r="B26" s="5" t="s">
        <v>268</v>
      </c>
      <c r="C26" s="5" t="s">
        <v>314</v>
      </c>
      <c r="D26" s="5" t="s">
        <v>324</v>
      </c>
      <c r="E26" s="32">
        <v>0.0</v>
      </c>
      <c r="F26" s="32">
        <v>64999.0</v>
      </c>
      <c r="G26" s="5">
        <v>9.7</v>
      </c>
      <c r="H26" s="5"/>
      <c r="I26" s="5"/>
      <c r="J26" s="5"/>
      <c r="K26" s="5" t="s">
        <v>301</v>
      </c>
      <c r="L26" s="5" t="s">
        <v>303</v>
      </c>
      <c r="M26" s="5" t="s">
        <v>307</v>
      </c>
      <c r="N26" s="5" t="s">
        <v>309</v>
      </c>
      <c r="O26" s="5" t="s">
        <v>311</v>
      </c>
      <c r="P26" s="5" t="s">
        <v>659</v>
      </c>
    </row>
    <row r="27" ht="14.25" customHeight="1">
      <c r="A27" s="7" t="s">
        <v>174</v>
      </c>
      <c r="B27" s="7" t="s">
        <v>268</v>
      </c>
      <c r="C27" s="7" t="s">
        <v>282</v>
      </c>
      <c r="D27" s="7" t="s">
        <v>324</v>
      </c>
      <c r="E27" s="33">
        <v>0.0</v>
      </c>
      <c r="F27" s="33">
        <v>64999.0</v>
      </c>
      <c r="G27" s="7">
        <v>9.7</v>
      </c>
      <c r="H27" s="7"/>
      <c r="I27" s="7"/>
      <c r="J27" s="7"/>
      <c r="K27" s="7" t="s">
        <v>301</v>
      </c>
      <c r="L27" s="7" t="s">
        <v>303</v>
      </c>
      <c r="M27" s="7" t="s">
        <v>307</v>
      </c>
      <c r="N27" s="7" t="s">
        <v>309</v>
      </c>
      <c r="O27" s="7" t="s">
        <v>311</v>
      </c>
      <c r="P27" s="7" t="s">
        <v>659</v>
      </c>
    </row>
    <row r="28" ht="14.25" customHeight="1">
      <c r="A28" s="5" t="s">
        <v>174</v>
      </c>
      <c r="B28" s="5" t="s">
        <v>268</v>
      </c>
      <c r="C28" s="5" t="s">
        <v>314</v>
      </c>
      <c r="D28" s="5" t="s">
        <v>284</v>
      </c>
      <c r="E28" s="32">
        <v>65000.0</v>
      </c>
      <c r="F28" s="32">
        <v>134999.0</v>
      </c>
      <c r="G28" s="5"/>
      <c r="H28" s="5">
        <v>8.9</v>
      </c>
      <c r="I28" s="5">
        <v>8.3</v>
      </c>
      <c r="J28" s="5"/>
      <c r="K28" s="5" t="s">
        <v>301</v>
      </c>
      <c r="L28" s="5" t="s">
        <v>303</v>
      </c>
      <c r="M28" s="5" t="s">
        <v>307</v>
      </c>
      <c r="N28" s="5" t="s">
        <v>309</v>
      </c>
      <c r="O28" s="5" t="s">
        <v>311</v>
      </c>
      <c r="P28" s="5" t="s">
        <v>659</v>
      </c>
    </row>
    <row r="29" ht="14.25" customHeight="1">
      <c r="A29" s="7" t="s">
        <v>174</v>
      </c>
      <c r="B29" s="7" t="s">
        <v>268</v>
      </c>
      <c r="C29" s="7" t="s">
        <v>282</v>
      </c>
      <c r="D29" s="7" t="s">
        <v>284</v>
      </c>
      <c r="E29" s="33">
        <v>65000.0</v>
      </c>
      <c r="F29" s="33">
        <v>134999.0</v>
      </c>
      <c r="G29" s="7"/>
      <c r="H29" s="7">
        <v>8.9</v>
      </c>
      <c r="I29" s="7">
        <v>8.3</v>
      </c>
      <c r="J29" s="7"/>
      <c r="K29" s="7" t="s">
        <v>301</v>
      </c>
      <c r="L29" s="7" t="s">
        <v>303</v>
      </c>
      <c r="M29" s="7" t="s">
        <v>307</v>
      </c>
      <c r="N29" s="7" t="s">
        <v>309</v>
      </c>
      <c r="O29" s="7" t="s">
        <v>311</v>
      </c>
      <c r="P29" s="7" t="s">
        <v>659</v>
      </c>
    </row>
    <row r="30" ht="14.25" customHeight="1">
      <c r="A30" s="5" t="s">
        <v>174</v>
      </c>
      <c r="B30" s="5" t="s">
        <v>268</v>
      </c>
      <c r="C30" s="5" t="s">
        <v>314</v>
      </c>
      <c r="D30" s="5" t="s">
        <v>324</v>
      </c>
      <c r="E30" s="32">
        <v>65000.0</v>
      </c>
      <c r="F30" s="32">
        <v>134999.0</v>
      </c>
      <c r="G30" s="5"/>
      <c r="H30" s="5">
        <v>8.9</v>
      </c>
      <c r="I30" s="5">
        <v>8.3</v>
      </c>
      <c r="J30" s="5"/>
      <c r="K30" s="5" t="s">
        <v>301</v>
      </c>
      <c r="L30" s="5" t="s">
        <v>303</v>
      </c>
      <c r="M30" s="5" t="s">
        <v>307</v>
      </c>
      <c r="N30" s="5" t="s">
        <v>309</v>
      </c>
      <c r="O30" s="5" t="s">
        <v>311</v>
      </c>
      <c r="P30" s="5" t="s">
        <v>659</v>
      </c>
    </row>
    <row r="31" ht="14.25" customHeight="1">
      <c r="A31" s="7" t="s">
        <v>174</v>
      </c>
      <c r="B31" s="7" t="s">
        <v>268</v>
      </c>
      <c r="C31" s="7" t="s">
        <v>282</v>
      </c>
      <c r="D31" s="7" t="s">
        <v>324</v>
      </c>
      <c r="E31" s="33">
        <v>65000.0</v>
      </c>
      <c r="F31" s="33">
        <v>134999.0</v>
      </c>
      <c r="G31" s="7"/>
      <c r="H31" s="7">
        <v>8.9</v>
      </c>
      <c r="I31" s="7">
        <v>8.3</v>
      </c>
      <c r="J31" s="7"/>
      <c r="K31" s="7" t="s">
        <v>301</v>
      </c>
      <c r="L31" s="7" t="s">
        <v>303</v>
      </c>
      <c r="M31" s="7" t="s">
        <v>307</v>
      </c>
      <c r="N31" s="7" t="s">
        <v>309</v>
      </c>
      <c r="O31" s="7" t="s">
        <v>311</v>
      </c>
      <c r="P31" s="7" t="s">
        <v>659</v>
      </c>
    </row>
    <row r="32" ht="14.25" customHeight="1">
      <c r="A32" s="5" t="s">
        <v>174</v>
      </c>
      <c r="B32" s="5" t="s">
        <v>268</v>
      </c>
      <c r="C32" s="5" t="s">
        <v>314</v>
      </c>
      <c r="D32" s="5" t="s">
        <v>284</v>
      </c>
      <c r="E32" s="32">
        <v>135000.0</v>
      </c>
      <c r="F32" s="32">
        <v>759999.0</v>
      </c>
      <c r="G32" s="5"/>
      <c r="H32" s="5">
        <v>8.5</v>
      </c>
      <c r="I32" s="5">
        <v>7.5</v>
      </c>
      <c r="J32" s="5"/>
      <c r="K32" s="5" t="s">
        <v>301</v>
      </c>
      <c r="L32" s="5" t="s">
        <v>303</v>
      </c>
      <c r="M32" s="5" t="s">
        <v>307</v>
      </c>
      <c r="N32" s="5" t="s">
        <v>309</v>
      </c>
      <c r="O32" s="5" t="s">
        <v>311</v>
      </c>
      <c r="P32" s="5" t="s">
        <v>659</v>
      </c>
    </row>
    <row r="33" ht="14.25" customHeight="1">
      <c r="A33" s="7" t="s">
        <v>174</v>
      </c>
      <c r="B33" s="7" t="s">
        <v>268</v>
      </c>
      <c r="C33" s="7" t="s">
        <v>282</v>
      </c>
      <c r="D33" s="7" t="s">
        <v>284</v>
      </c>
      <c r="E33" s="33">
        <v>135000.0</v>
      </c>
      <c r="F33" s="33">
        <v>759999.0</v>
      </c>
      <c r="G33" s="7"/>
      <c r="H33" s="7">
        <v>8.5</v>
      </c>
      <c r="I33" s="7">
        <v>7.5</v>
      </c>
      <c r="J33" s="7"/>
      <c r="K33" s="7" t="s">
        <v>301</v>
      </c>
      <c r="L33" s="7" t="s">
        <v>303</v>
      </c>
      <c r="M33" s="7" t="s">
        <v>307</v>
      </c>
      <c r="N33" s="7" t="s">
        <v>309</v>
      </c>
      <c r="O33" s="7" t="s">
        <v>311</v>
      </c>
      <c r="P33" s="7" t="s">
        <v>659</v>
      </c>
    </row>
    <row r="34" ht="14.25" customHeight="1">
      <c r="A34" s="5" t="s">
        <v>174</v>
      </c>
      <c r="B34" s="5" t="s">
        <v>268</v>
      </c>
      <c r="C34" s="5" t="s">
        <v>314</v>
      </c>
      <c r="D34" s="5" t="s">
        <v>324</v>
      </c>
      <c r="E34" s="32">
        <v>135000.0</v>
      </c>
      <c r="F34" s="32">
        <v>759999.0</v>
      </c>
      <c r="G34" s="5"/>
      <c r="H34" s="5">
        <v>8.5</v>
      </c>
      <c r="I34" s="5">
        <v>7.5</v>
      </c>
      <c r="J34" s="5"/>
      <c r="K34" s="5" t="s">
        <v>301</v>
      </c>
      <c r="L34" s="5" t="s">
        <v>303</v>
      </c>
      <c r="M34" s="5" t="s">
        <v>307</v>
      </c>
      <c r="N34" s="5" t="s">
        <v>309</v>
      </c>
      <c r="O34" s="5" t="s">
        <v>311</v>
      </c>
      <c r="P34" s="5" t="s">
        <v>659</v>
      </c>
    </row>
    <row r="35" ht="14.25" customHeight="1">
      <c r="A35" s="7" t="s">
        <v>174</v>
      </c>
      <c r="B35" s="7" t="s">
        <v>268</v>
      </c>
      <c r="C35" s="7" t="s">
        <v>282</v>
      </c>
      <c r="D35" s="7" t="s">
        <v>324</v>
      </c>
      <c r="E35" s="33">
        <v>135000.0</v>
      </c>
      <c r="F35" s="33">
        <v>759999.0</v>
      </c>
      <c r="G35" s="7"/>
      <c r="H35" s="7">
        <v>8.5</v>
      </c>
      <c r="I35" s="7">
        <v>7.5</v>
      </c>
      <c r="J35" s="7"/>
      <c r="K35" s="7" t="s">
        <v>301</v>
      </c>
      <c r="L35" s="7" t="s">
        <v>303</v>
      </c>
      <c r="M35" s="7" t="s">
        <v>307</v>
      </c>
      <c r="N35" s="7" t="s">
        <v>309</v>
      </c>
      <c r="O35" s="7" t="s">
        <v>311</v>
      </c>
      <c r="P35" s="7" t="s">
        <v>659</v>
      </c>
    </row>
    <row r="36" ht="14.25" customHeight="1">
      <c r="A36" s="5" t="s">
        <v>174</v>
      </c>
      <c r="B36" s="5" t="s">
        <v>268</v>
      </c>
      <c r="C36" s="5" t="s">
        <v>314</v>
      </c>
      <c r="D36" s="5" t="s">
        <v>284</v>
      </c>
      <c r="E36" s="32">
        <v>760000.0</v>
      </c>
      <c r="F36" s="32">
        <v>9999999.0</v>
      </c>
      <c r="G36" s="5"/>
      <c r="H36" s="5">
        <v>8.2</v>
      </c>
      <c r="I36" s="5">
        <v>7.5</v>
      </c>
      <c r="J36" s="5"/>
      <c r="K36" s="5" t="s">
        <v>301</v>
      </c>
      <c r="L36" s="5" t="s">
        <v>303</v>
      </c>
      <c r="M36" s="5" t="s">
        <v>307</v>
      </c>
      <c r="N36" s="5" t="s">
        <v>309</v>
      </c>
      <c r="O36" s="5" t="s">
        <v>311</v>
      </c>
      <c r="P36" s="5" t="s">
        <v>659</v>
      </c>
    </row>
    <row r="37" ht="14.25" customHeight="1">
      <c r="A37" s="7" t="s">
        <v>174</v>
      </c>
      <c r="B37" s="7" t="s">
        <v>268</v>
      </c>
      <c r="C37" s="7" t="s">
        <v>282</v>
      </c>
      <c r="D37" s="7" t="s">
        <v>284</v>
      </c>
      <c r="E37" s="33">
        <v>760000.0</v>
      </c>
      <c r="F37" s="33">
        <v>9999999.0</v>
      </c>
      <c r="G37" s="7"/>
      <c r="H37" s="7">
        <v>8.2</v>
      </c>
      <c r="I37" s="7">
        <v>7.5</v>
      </c>
      <c r="J37" s="7"/>
      <c r="K37" s="7" t="s">
        <v>301</v>
      </c>
      <c r="L37" s="7" t="s">
        <v>303</v>
      </c>
      <c r="M37" s="7" t="s">
        <v>307</v>
      </c>
      <c r="N37" s="7" t="s">
        <v>309</v>
      </c>
      <c r="O37" s="7" t="s">
        <v>311</v>
      </c>
      <c r="P37" s="7" t="s">
        <v>659</v>
      </c>
    </row>
    <row r="38" ht="14.25" customHeight="1">
      <c r="A38" s="5" t="s">
        <v>174</v>
      </c>
      <c r="B38" s="5" t="s">
        <v>268</v>
      </c>
      <c r="C38" s="5" t="s">
        <v>314</v>
      </c>
      <c r="D38" s="5" t="s">
        <v>324</v>
      </c>
      <c r="E38" s="32">
        <v>760000.0</v>
      </c>
      <c r="F38" s="32">
        <v>9999999.0</v>
      </c>
      <c r="G38" s="5"/>
      <c r="H38" s="5">
        <v>8.2</v>
      </c>
      <c r="I38" s="5">
        <v>7.5</v>
      </c>
      <c r="J38" s="5"/>
      <c r="K38" s="5" t="s">
        <v>301</v>
      </c>
      <c r="L38" s="5" t="s">
        <v>303</v>
      </c>
      <c r="M38" s="5" t="s">
        <v>307</v>
      </c>
      <c r="N38" s="5" t="s">
        <v>309</v>
      </c>
      <c r="O38" s="5" t="s">
        <v>311</v>
      </c>
      <c r="P38" s="5" t="s">
        <v>659</v>
      </c>
    </row>
    <row r="39" ht="14.25" customHeight="1">
      <c r="A39" s="7" t="s">
        <v>174</v>
      </c>
      <c r="B39" s="7" t="s">
        <v>268</v>
      </c>
      <c r="C39" s="7" t="s">
        <v>282</v>
      </c>
      <c r="D39" s="7" t="s">
        <v>324</v>
      </c>
      <c r="E39" s="33">
        <v>760000.0</v>
      </c>
      <c r="F39" s="33">
        <v>9999999.0</v>
      </c>
      <c r="G39" s="7"/>
      <c r="H39" s="7">
        <v>8.2</v>
      </c>
      <c r="I39" s="7">
        <v>7.5</v>
      </c>
      <c r="J39" s="7"/>
      <c r="K39" s="7" t="s">
        <v>301</v>
      </c>
      <c r="L39" s="7" t="s">
        <v>303</v>
      </c>
      <c r="M39" s="7" t="s">
        <v>307</v>
      </c>
      <c r="N39" s="7" t="s">
        <v>309</v>
      </c>
      <c r="O39" s="7" t="s">
        <v>311</v>
      </c>
      <c r="P39" s="7" t="s">
        <v>659</v>
      </c>
    </row>
    <row r="40" ht="14.25" customHeight="1">
      <c r="A40" s="5" t="s">
        <v>177</v>
      </c>
      <c r="B40" s="5" t="s">
        <v>268</v>
      </c>
      <c r="C40" s="5" t="s">
        <v>282</v>
      </c>
      <c r="D40" s="5" t="s">
        <v>284</v>
      </c>
      <c r="E40" s="32">
        <v>0.0</v>
      </c>
      <c r="F40" s="32">
        <v>64999.0</v>
      </c>
      <c r="G40" s="5">
        <v>10.0</v>
      </c>
      <c r="H40" s="5"/>
      <c r="I40" s="5"/>
      <c r="J40" s="5"/>
      <c r="K40" s="5"/>
      <c r="L40" s="5"/>
      <c r="M40" s="5"/>
      <c r="N40" s="5"/>
      <c r="O40" s="5"/>
      <c r="P40" s="5"/>
    </row>
    <row r="41" ht="14.25" customHeight="1">
      <c r="A41" s="7" t="s">
        <v>177</v>
      </c>
      <c r="B41" s="7" t="s">
        <v>268</v>
      </c>
      <c r="C41" s="7" t="s">
        <v>314</v>
      </c>
      <c r="D41" s="7" t="s">
        <v>284</v>
      </c>
      <c r="E41" s="33">
        <v>0.0</v>
      </c>
      <c r="F41" s="33">
        <v>64999.0</v>
      </c>
      <c r="G41" s="7">
        <v>10.0</v>
      </c>
      <c r="H41" s="7"/>
      <c r="I41" s="7"/>
      <c r="J41" s="7"/>
      <c r="K41" s="7"/>
      <c r="L41" s="7"/>
      <c r="M41" s="7"/>
      <c r="N41" s="7"/>
      <c r="O41" s="7"/>
      <c r="P41" s="7"/>
    </row>
    <row r="42" ht="14.25" customHeight="1">
      <c r="A42" s="5" t="s">
        <v>177</v>
      </c>
      <c r="B42" s="5" t="s">
        <v>268</v>
      </c>
      <c r="C42" s="5" t="s">
        <v>282</v>
      </c>
      <c r="D42" s="5" t="s">
        <v>324</v>
      </c>
      <c r="E42" s="32">
        <v>0.0</v>
      </c>
      <c r="F42" s="32">
        <v>64999.0</v>
      </c>
      <c r="G42" s="5">
        <v>9.7</v>
      </c>
      <c r="H42" s="5"/>
      <c r="I42" s="5"/>
      <c r="J42" s="5"/>
      <c r="K42" s="5"/>
      <c r="L42" s="5"/>
      <c r="M42" s="5"/>
      <c r="N42" s="5"/>
      <c r="O42" s="5"/>
      <c r="P42" s="5"/>
    </row>
    <row r="43" ht="14.25" customHeight="1">
      <c r="A43" s="7" t="s">
        <v>177</v>
      </c>
      <c r="B43" s="7" t="s">
        <v>268</v>
      </c>
      <c r="C43" s="7" t="s">
        <v>314</v>
      </c>
      <c r="D43" s="7" t="s">
        <v>324</v>
      </c>
      <c r="E43" s="33">
        <v>0.0</v>
      </c>
      <c r="F43" s="33">
        <v>64999.0</v>
      </c>
      <c r="G43" s="7">
        <v>9.7</v>
      </c>
      <c r="H43" s="7"/>
      <c r="I43" s="7"/>
      <c r="J43" s="7"/>
      <c r="K43" s="7"/>
      <c r="L43" s="7"/>
      <c r="M43" s="7"/>
      <c r="N43" s="7"/>
      <c r="O43" s="7"/>
      <c r="P43" s="7"/>
    </row>
    <row r="44" ht="14.25" customHeight="1">
      <c r="A44" s="5" t="s">
        <v>177</v>
      </c>
      <c r="B44" s="5" t="s">
        <v>268</v>
      </c>
      <c r="C44" s="5" t="s">
        <v>282</v>
      </c>
      <c r="D44" s="5" t="s">
        <v>284</v>
      </c>
      <c r="E44" s="32">
        <v>65000.0</v>
      </c>
      <c r="F44" s="32">
        <v>134999.0</v>
      </c>
      <c r="G44" s="5"/>
      <c r="H44" s="5">
        <v>10.3</v>
      </c>
      <c r="I44" s="5"/>
      <c r="J44" s="5"/>
      <c r="K44" s="5"/>
      <c r="L44" s="5"/>
      <c r="M44" s="5"/>
      <c r="N44" s="5"/>
      <c r="O44" s="5"/>
      <c r="P44" s="5"/>
    </row>
    <row r="45" ht="14.25" customHeight="1">
      <c r="A45" s="7" t="s">
        <v>177</v>
      </c>
      <c r="B45" s="7" t="s">
        <v>268</v>
      </c>
      <c r="C45" s="7" t="s">
        <v>282</v>
      </c>
      <c r="D45" s="7" t="s">
        <v>324</v>
      </c>
      <c r="E45" s="33">
        <v>65000.0</v>
      </c>
      <c r="F45" s="33">
        <v>134999.0</v>
      </c>
      <c r="G45" s="7"/>
      <c r="H45" s="7">
        <v>10.3</v>
      </c>
      <c r="I45" s="7"/>
      <c r="J45" s="7"/>
      <c r="K45" s="7"/>
      <c r="L45" s="7"/>
      <c r="M45" s="7"/>
      <c r="N45" s="7"/>
      <c r="O45" s="7"/>
      <c r="P45" s="7"/>
    </row>
    <row r="46" ht="14.25" customHeight="1">
      <c r="A46" s="5" t="s">
        <v>177</v>
      </c>
      <c r="B46" s="5" t="s">
        <v>268</v>
      </c>
      <c r="C46" s="5" t="s">
        <v>314</v>
      </c>
      <c r="D46" s="5" t="s">
        <v>284</v>
      </c>
      <c r="E46" s="32">
        <v>65000.0</v>
      </c>
      <c r="F46" s="32">
        <v>134999.0</v>
      </c>
      <c r="G46" s="5"/>
      <c r="H46" s="5">
        <v>10.1</v>
      </c>
      <c r="I46" s="5"/>
      <c r="J46" s="5"/>
      <c r="K46" s="5"/>
      <c r="L46" s="5"/>
      <c r="M46" s="5"/>
      <c r="N46" s="5"/>
      <c r="O46" s="5"/>
      <c r="P46" s="5"/>
    </row>
    <row r="47" ht="14.25" customHeight="1">
      <c r="A47" s="7" t="s">
        <v>177</v>
      </c>
      <c r="B47" s="7" t="s">
        <v>268</v>
      </c>
      <c r="C47" s="7" t="s">
        <v>314</v>
      </c>
      <c r="D47" s="7" t="s">
        <v>324</v>
      </c>
      <c r="E47" s="33">
        <v>65000.0</v>
      </c>
      <c r="F47" s="33">
        <v>134999.0</v>
      </c>
      <c r="G47" s="7"/>
      <c r="H47" s="7">
        <v>10.1</v>
      </c>
      <c r="I47" s="7"/>
      <c r="J47" s="7"/>
      <c r="K47" s="7"/>
      <c r="L47" s="7"/>
      <c r="M47" s="7"/>
      <c r="N47" s="7"/>
      <c r="O47" s="7"/>
      <c r="P47" s="7"/>
    </row>
    <row r="48" ht="14.25" customHeight="1">
      <c r="A48" s="5" t="s">
        <v>177</v>
      </c>
      <c r="B48" s="5" t="s">
        <v>268</v>
      </c>
      <c r="C48" s="5" t="s">
        <v>282</v>
      </c>
      <c r="D48" s="5" t="s">
        <v>284</v>
      </c>
      <c r="E48" s="32">
        <v>135000.0</v>
      </c>
      <c r="F48" s="32">
        <v>239999.0</v>
      </c>
      <c r="G48" s="5"/>
      <c r="H48" s="5">
        <v>9.7</v>
      </c>
      <c r="I48" s="5"/>
      <c r="J48" s="5"/>
      <c r="K48" s="5"/>
      <c r="L48" s="5"/>
      <c r="M48" s="5"/>
      <c r="N48" s="5"/>
      <c r="O48" s="5"/>
      <c r="P48" s="5"/>
    </row>
    <row r="49" ht="14.25" customHeight="1">
      <c r="A49" s="7" t="s">
        <v>177</v>
      </c>
      <c r="B49" s="7" t="s">
        <v>268</v>
      </c>
      <c r="C49" s="7" t="s">
        <v>282</v>
      </c>
      <c r="D49" s="7" t="s">
        <v>324</v>
      </c>
      <c r="E49" s="33">
        <v>135000.0</v>
      </c>
      <c r="F49" s="33">
        <v>239999.0</v>
      </c>
      <c r="G49" s="7"/>
      <c r="H49" s="7">
        <v>9.7</v>
      </c>
      <c r="I49" s="7"/>
      <c r="J49" s="7"/>
      <c r="K49" s="7"/>
      <c r="L49" s="7"/>
      <c r="M49" s="7"/>
      <c r="N49" s="7"/>
      <c r="O49" s="7"/>
      <c r="P49" s="7"/>
    </row>
    <row r="50" ht="14.25" customHeight="1">
      <c r="A50" s="5" t="s">
        <v>177</v>
      </c>
      <c r="B50" s="5" t="s">
        <v>268</v>
      </c>
      <c r="C50" s="5" t="s">
        <v>314</v>
      </c>
      <c r="D50" s="5" t="s">
        <v>284</v>
      </c>
      <c r="E50" s="32">
        <v>135000.0</v>
      </c>
      <c r="F50" s="32">
        <v>239999.0</v>
      </c>
      <c r="G50" s="5"/>
      <c r="H50" s="5">
        <v>9.5</v>
      </c>
      <c r="I50" s="5"/>
      <c r="J50" s="5"/>
      <c r="K50" s="5"/>
      <c r="L50" s="5"/>
      <c r="M50" s="5"/>
      <c r="N50" s="5"/>
      <c r="O50" s="5"/>
      <c r="P50" s="5"/>
    </row>
    <row r="51" ht="14.25" customHeight="1">
      <c r="A51" s="7" t="s">
        <v>177</v>
      </c>
      <c r="B51" s="7" t="s">
        <v>268</v>
      </c>
      <c r="C51" s="7" t="s">
        <v>314</v>
      </c>
      <c r="D51" s="7" t="s">
        <v>324</v>
      </c>
      <c r="E51" s="33">
        <v>135000.0</v>
      </c>
      <c r="F51" s="33">
        <v>239999.0</v>
      </c>
      <c r="G51" s="7"/>
      <c r="H51" s="7">
        <v>9.5</v>
      </c>
      <c r="I51" s="7"/>
      <c r="J51" s="7"/>
      <c r="K51" s="7"/>
      <c r="L51" s="7"/>
      <c r="M51" s="7"/>
      <c r="N51" s="7"/>
      <c r="O51" s="7"/>
      <c r="P51" s="7"/>
    </row>
    <row r="52" ht="14.25" customHeight="1">
      <c r="A52" s="5" t="s">
        <v>177</v>
      </c>
      <c r="B52" s="5" t="s">
        <v>268</v>
      </c>
      <c r="C52" s="5" t="s">
        <v>282</v>
      </c>
      <c r="D52" s="5" t="s">
        <v>284</v>
      </c>
      <c r="E52" s="32">
        <v>240000.0</v>
      </c>
      <c r="F52" s="32">
        <v>759999.0</v>
      </c>
      <c r="G52" s="5"/>
      <c r="H52" s="5">
        <v>9.5</v>
      </c>
      <c r="I52" s="5">
        <v>9.7</v>
      </c>
      <c r="J52" s="5"/>
      <c r="K52" s="5"/>
      <c r="L52" s="5"/>
      <c r="M52" s="5"/>
      <c r="N52" s="5"/>
      <c r="O52" s="5"/>
      <c r="P52" s="5"/>
    </row>
    <row r="53" ht="14.25" customHeight="1">
      <c r="A53" s="7" t="s">
        <v>177</v>
      </c>
      <c r="B53" s="7" t="s">
        <v>268</v>
      </c>
      <c r="C53" s="7" t="s">
        <v>282</v>
      </c>
      <c r="D53" s="7" t="s">
        <v>324</v>
      </c>
      <c r="E53" s="33">
        <v>240000.0</v>
      </c>
      <c r="F53" s="33">
        <v>759999.0</v>
      </c>
      <c r="G53" s="7"/>
      <c r="H53" s="7">
        <v>9.5</v>
      </c>
      <c r="I53" s="7">
        <v>9.7</v>
      </c>
      <c r="J53" s="7"/>
      <c r="K53" s="7"/>
      <c r="L53" s="7"/>
      <c r="M53" s="7"/>
      <c r="N53" s="7"/>
      <c r="O53" s="7"/>
      <c r="P53" s="7"/>
    </row>
    <row r="54" ht="14.25" customHeight="1">
      <c r="A54" s="5" t="s">
        <v>177</v>
      </c>
      <c r="B54" s="5" t="s">
        <v>268</v>
      </c>
      <c r="C54" s="5" t="s">
        <v>314</v>
      </c>
      <c r="D54" s="5" t="s">
        <v>284</v>
      </c>
      <c r="E54" s="32">
        <v>240000.0</v>
      </c>
      <c r="F54" s="32">
        <v>759999.0</v>
      </c>
      <c r="G54" s="5"/>
      <c r="H54" s="5">
        <v>9.3</v>
      </c>
      <c r="I54" s="5">
        <v>9.5</v>
      </c>
      <c r="J54" s="5"/>
      <c r="K54" s="5"/>
      <c r="L54" s="5"/>
      <c r="M54" s="5"/>
      <c r="N54" s="5"/>
      <c r="O54" s="5"/>
      <c r="P54" s="5"/>
    </row>
    <row r="55" ht="14.25" customHeight="1">
      <c r="A55" s="7" t="s">
        <v>177</v>
      </c>
      <c r="B55" s="7" t="s">
        <v>268</v>
      </c>
      <c r="C55" s="7" t="s">
        <v>314</v>
      </c>
      <c r="D55" s="7" t="s">
        <v>324</v>
      </c>
      <c r="E55" s="33">
        <v>240000.0</v>
      </c>
      <c r="F55" s="33">
        <v>759999.0</v>
      </c>
      <c r="G55" s="7"/>
      <c r="H55" s="7">
        <v>9.3</v>
      </c>
      <c r="I55" s="7">
        <v>9.5</v>
      </c>
      <c r="J55" s="7"/>
      <c r="K55" s="7"/>
      <c r="L55" s="7"/>
      <c r="M55" s="7"/>
      <c r="N55" s="7"/>
      <c r="O55" s="7"/>
      <c r="P55" s="7"/>
    </row>
    <row r="56" ht="14.25" customHeight="1">
      <c r="A56" s="5" t="s">
        <v>177</v>
      </c>
      <c r="B56" s="5" t="s">
        <v>268</v>
      </c>
      <c r="C56" s="5" t="s">
        <v>282</v>
      </c>
      <c r="D56" s="5" t="s">
        <v>284</v>
      </c>
      <c r="E56" s="32">
        <v>760000.0</v>
      </c>
      <c r="F56" s="32">
        <v>9999999.0</v>
      </c>
      <c r="G56" s="5"/>
      <c r="H56" s="5">
        <v>9.2</v>
      </c>
      <c r="I56" s="5">
        <v>9.4</v>
      </c>
      <c r="J56" s="5"/>
      <c r="K56" s="5"/>
      <c r="L56" s="5"/>
      <c r="M56" s="5"/>
      <c r="N56" s="5"/>
      <c r="O56" s="5"/>
      <c r="P56" s="5"/>
    </row>
    <row r="57" ht="14.25" customHeight="1">
      <c r="A57" s="7" t="s">
        <v>177</v>
      </c>
      <c r="B57" s="7" t="s">
        <v>268</v>
      </c>
      <c r="C57" s="7" t="s">
        <v>282</v>
      </c>
      <c r="D57" s="7" t="s">
        <v>324</v>
      </c>
      <c r="E57" s="33">
        <v>760000.0</v>
      </c>
      <c r="F57" s="33">
        <v>9999999.0</v>
      </c>
      <c r="G57" s="7"/>
      <c r="H57" s="7">
        <v>9.2</v>
      </c>
      <c r="I57" s="7">
        <v>9.4</v>
      </c>
      <c r="J57" s="7"/>
      <c r="K57" s="7"/>
      <c r="L57" s="7"/>
      <c r="M57" s="7"/>
      <c r="N57" s="7"/>
      <c r="O57" s="7"/>
      <c r="P57" s="7"/>
    </row>
    <row r="58" ht="14.25" customHeight="1">
      <c r="A58" s="5" t="s">
        <v>177</v>
      </c>
      <c r="B58" s="5" t="s">
        <v>268</v>
      </c>
      <c r="C58" s="5" t="s">
        <v>314</v>
      </c>
      <c r="D58" s="5" t="s">
        <v>284</v>
      </c>
      <c r="E58" s="32">
        <v>760000.0</v>
      </c>
      <c r="F58" s="32">
        <v>9999999.0</v>
      </c>
      <c r="G58" s="5"/>
      <c r="H58" s="5">
        <v>9.0</v>
      </c>
      <c r="I58" s="5">
        <v>9.2</v>
      </c>
      <c r="J58" s="5"/>
      <c r="K58" s="5"/>
      <c r="L58" s="5"/>
      <c r="M58" s="5"/>
      <c r="N58" s="5"/>
      <c r="O58" s="5"/>
      <c r="P58" s="5"/>
    </row>
    <row r="59" ht="14.25" customHeight="1">
      <c r="A59" s="7" t="s">
        <v>177</v>
      </c>
      <c r="B59" s="7" t="s">
        <v>268</v>
      </c>
      <c r="C59" s="7" t="s">
        <v>314</v>
      </c>
      <c r="D59" s="7" t="s">
        <v>324</v>
      </c>
      <c r="E59" s="33">
        <v>760000.0</v>
      </c>
      <c r="F59" s="33">
        <v>9999999.0</v>
      </c>
      <c r="G59" s="7"/>
      <c r="H59" s="7">
        <v>9.0</v>
      </c>
      <c r="I59" s="7">
        <v>9.2</v>
      </c>
      <c r="J59" s="7"/>
      <c r="K59" s="7"/>
      <c r="L59" s="7"/>
      <c r="M59" s="7"/>
      <c r="N59" s="7"/>
      <c r="O59" s="7"/>
      <c r="P59" s="7"/>
    </row>
    <row r="60" ht="14.25" customHeight="1">
      <c r="A60" s="5" t="s">
        <v>182</v>
      </c>
      <c r="B60" s="5" t="s">
        <v>268</v>
      </c>
      <c r="C60" s="5" t="s">
        <v>282</v>
      </c>
      <c r="D60" s="5" t="s">
        <v>284</v>
      </c>
      <c r="E60" s="32">
        <v>0.0</v>
      </c>
      <c r="F60" s="32">
        <v>64999.0</v>
      </c>
      <c r="G60" s="5">
        <v>13.0</v>
      </c>
      <c r="H60" s="5"/>
      <c r="I60" s="5"/>
      <c r="J60" s="5"/>
      <c r="K60" s="5"/>
      <c r="L60" s="5"/>
      <c r="M60" s="5"/>
      <c r="N60" s="5"/>
      <c r="O60" s="5"/>
      <c r="P60" s="5"/>
    </row>
    <row r="61" ht="14.25" customHeight="1">
      <c r="A61" s="7" t="s">
        <v>182</v>
      </c>
      <c r="B61" s="7" t="s">
        <v>268</v>
      </c>
      <c r="C61" s="7" t="s">
        <v>314</v>
      </c>
      <c r="D61" s="7" t="s">
        <v>284</v>
      </c>
      <c r="E61" s="33">
        <v>0.0</v>
      </c>
      <c r="F61" s="33">
        <v>64999.0</v>
      </c>
      <c r="G61" s="7">
        <v>13.0</v>
      </c>
      <c r="H61" s="7"/>
      <c r="I61" s="7"/>
      <c r="J61" s="7"/>
      <c r="K61" s="7"/>
      <c r="L61" s="7"/>
      <c r="M61" s="7"/>
      <c r="N61" s="7"/>
      <c r="O61" s="7"/>
      <c r="P61" s="7"/>
    </row>
    <row r="62" ht="14.25" customHeight="1">
      <c r="A62" s="5" t="s">
        <v>182</v>
      </c>
      <c r="B62" s="5" t="s">
        <v>268</v>
      </c>
      <c r="C62" s="5" t="s">
        <v>282</v>
      </c>
      <c r="D62" s="5" t="s">
        <v>324</v>
      </c>
      <c r="E62" s="32">
        <v>0.0</v>
      </c>
      <c r="F62" s="32">
        <v>64999.0</v>
      </c>
      <c r="G62" s="5">
        <v>13.0</v>
      </c>
      <c r="H62" s="5"/>
      <c r="I62" s="5"/>
      <c r="J62" s="5"/>
      <c r="K62" s="5"/>
      <c r="L62" s="5"/>
      <c r="M62" s="5"/>
      <c r="N62" s="5"/>
      <c r="O62" s="5"/>
      <c r="P62" s="5"/>
    </row>
    <row r="63" ht="14.25" customHeight="1">
      <c r="A63" s="7" t="s">
        <v>182</v>
      </c>
      <c r="B63" s="7" t="s">
        <v>268</v>
      </c>
      <c r="C63" s="7" t="s">
        <v>314</v>
      </c>
      <c r="D63" s="7" t="s">
        <v>324</v>
      </c>
      <c r="E63" s="33">
        <v>0.0</v>
      </c>
      <c r="F63" s="33">
        <v>64999.0</v>
      </c>
      <c r="G63" s="7">
        <v>13.0</v>
      </c>
      <c r="H63" s="7"/>
      <c r="I63" s="7"/>
      <c r="J63" s="7"/>
      <c r="K63" s="7"/>
      <c r="L63" s="7"/>
      <c r="M63" s="7"/>
      <c r="N63" s="7"/>
      <c r="O63" s="7"/>
      <c r="P63" s="7"/>
    </row>
    <row r="64" ht="14.25" customHeight="1">
      <c r="A64" s="5" t="s">
        <v>182</v>
      </c>
      <c r="B64" s="5" t="s">
        <v>268</v>
      </c>
      <c r="C64" s="5" t="s">
        <v>282</v>
      </c>
      <c r="D64" s="5" t="s">
        <v>284</v>
      </c>
      <c r="E64" s="32">
        <v>65000.0</v>
      </c>
      <c r="F64" s="32">
        <v>134999.0</v>
      </c>
      <c r="G64" s="5"/>
      <c r="H64" s="5">
        <v>10.3</v>
      </c>
      <c r="I64" s="5"/>
      <c r="J64" s="5"/>
      <c r="K64" s="5"/>
      <c r="L64" s="5"/>
      <c r="M64" s="5"/>
      <c r="N64" s="5"/>
      <c r="O64" s="5"/>
      <c r="P64" s="5"/>
    </row>
    <row r="65" ht="14.25" customHeight="1">
      <c r="A65" s="7" t="s">
        <v>182</v>
      </c>
      <c r="B65" s="7" t="s">
        <v>268</v>
      </c>
      <c r="C65" s="7" t="s">
        <v>282</v>
      </c>
      <c r="D65" s="7" t="s">
        <v>324</v>
      </c>
      <c r="E65" s="33">
        <v>65000.0</v>
      </c>
      <c r="F65" s="33">
        <v>134999.0</v>
      </c>
      <c r="G65" s="7"/>
      <c r="H65" s="7">
        <v>10.3</v>
      </c>
      <c r="I65" s="7"/>
      <c r="J65" s="7"/>
      <c r="K65" s="7"/>
      <c r="L65" s="7"/>
      <c r="M65" s="7"/>
      <c r="N65" s="7"/>
      <c r="O65" s="7"/>
      <c r="P65" s="7"/>
    </row>
    <row r="66" ht="14.25" customHeight="1">
      <c r="A66" s="5" t="s">
        <v>182</v>
      </c>
      <c r="B66" s="5" t="s">
        <v>268</v>
      </c>
      <c r="C66" s="5" t="s">
        <v>314</v>
      </c>
      <c r="D66" s="5" t="s">
        <v>284</v>
      </c>
      <c r="E66" s="32">
        <v>65000.0</v>
      </c>
      <c r="F66" s="32">
        <v>134999.0</v>
      </c>
      <c r="G66" s="5"/>
      <c r="H66" s="5">
        <v>10.1</v>
      </c>
      <c r="I66" s="5"/>
      <c r="J66" s="5"/>
      <c r="K66" s="5"/>
      <c r="L66" s="5"/>
      <c r="M66" s="5"/>
      <c r="N66" s="5"/>
      <c r="O66" s="5"/>
      <c r="P66" s="5"/>
    </row>
    <row r="67" ht="14.25" customHeight="1">
      <c r="A67" s="7" t="s">
        <v>182</v>
      </c>
      <c r="B67" s="7" t="s">
        <v>268</v>
      </c>
      <c r="C67" s="7" t="s">
        <v>314</v>
      </c>
      <c r="D67" s="7" t="s">
        <v>324</v>
      </c>
      <c r="E67" s="33">
        <v>65000.0</v>
      </c>
      <c r="F67" s="33">
        <v>134999.0</v>
      </c>
      <c r="G67" s="7"/>
      <c r="H67" s="7">
        <v>10.1</v>
      </c>
      <c r="I67" s="7"/>
      <c r="J67" s="7"/>
      <c r="K67" s="7"/>
      <c r="L67" s="7"/>
      <c r="M67" s="7"/>
      <c r="N67" s="7"/>
      <c r="O67" s="7"/>
      <c r="P67" s="7"/>
    </row>
    <row r="68" ht="14.25" customHeight="1">
      <c r="A68" s="5" t="s">
        <v>182</v>
      </c>
      <c r="B68" s="5" t="s">
        <v>268</v>
      </c>
      <c r="C68" s="5" t="s">
        <v>282</v>
      </c>
      <c r="D68" s="5" t="s">
        <v>284</v>
      </c>
      <c r="E68" s="32">
        <v>135000.0</v>
      </c>
      <c r="F68" s="32">
        <v>239999.0</v>
      </c>
      <c r="G68" s="5"/>
      <c r="H68" s="5">
        <v>9.7</v>
      </c>
      <c r="I68" s="5"/>
      <c r="J68" s="5"/>
      <c r="K68" s="5"/>
      <c r="L68" s="5"/>
      <c r="M68" s="5"/>
      <c r="N68" s="5"/>
      <c r="O68" s="5"/>
      <c r="P68" s="5"/>
    </row>
    <row r="69" ht="14.25" customHeight="1">
      <c r="A69" s="7" t="s">
        <v>182</v>
      </c>
      <c r="B69" s="7" t="s">
        <v>268</v>
      </c>
      <c r="C69" s="7" t="s">
        <v>282</v>
      </c>
      <c r="D69" s="7" t="s">
        <v>324</v>
      </c>
      <c r="E69" s="33">
        <v>135000.0</v>
      </c>
      <c r="F69" s="33">
        <v>239999.0</v>
      </c>
      <c r="G69" s="7"/>
      <c r="H69" s="7">
        <v>9.7</v>
      </c>
      <c r="I69" s="7"/>
      <c r="J69" s="7"/>
      <c r="K69" s="7"/>
      <c r="L69" s="7"/>
      <c r="M69" s="7"/>
      <c r="N69" s="7"/>
      <c r="O69" s="7"/>
      <c r="P69" s="7"/>
    </row>
    <row r="70" ht="14.25" customHeight="1">
      <c r="A70" s="5" t="s">
        <v>182</v>
      </c>
      <c r="B70" s="5" t="s">
        <v>268</v>
      </c>
      <c r="C70" s="5" t="s">
        <v>314</v>
      </c>
      <c r="D70" s="5" t="s">
        <v>284</v>
      </c>
      <c r="E70" s="32">
        <v>135000.0</v>
      </c>
      <c r="F70" s="32">
        <v>239999.0</v>
      </c>
      <c r="G70" s="5"/>
      <c r="H70" s="5">
        <v>9.5</v>
      </c>
      <c r="I70" s="5"/>
      <c r="J70" s="5"/>
      <c r="K70" s="5"/>
      <c r="L70" s="5"/>
      <c r="M70" s="5"/>
      <c r="N70" s="5"/>
      <c r="O70" s="5"/>
      <c r="P70" s="5"/>
    </row>
    <row r="71" ht="14.25" customHeight="1">
      <c r="A71" s="7" t="s">
        <v>182</v>
      </c>
      <c r="B71" s="7" t="s">
        <v>268</v>
      </c>
      <c r="C71" s="7" t="s">
        <v>314</v>
      </c>
      <c r="D71" s="7" t="s">
        <v>324</v>
      </c>
      <c r="E71" s="33">
        <v>135000.0</v>
      </c>
      <c r="F71" s="33">
        <v>239999.0</v>
      </c>
      <c r="G71" s="7"/>
      <c r="H71" s="7">
        <v>9.5</v>
      </c>
      <c r="I71" s="7"/>
      <c r="J71" s="7"/>
      <c r="K71" s="7"/>
      <c r="L71" s="7"/>
      <c r="M71" s="7"/>
      <c r="N71" s="7"/>
      <c r="O71" s="7"/>
      <c r="P71" s="7"/>
    </row>
    <row r="72" ht="14.25" customHeight="1">
      <c r="A72" s="5" t="s">
        <v>182</v>
      </c>
      <c r="B72" s="5" t="s">
        <v>268</v>
      </c>
      <c r="C72" s="5" t="s">
        <v>282</v>
      </c>
      <c r="D72" s="5" t="s">
        <v>284</v>
      </c>
      <c r="E72" s="32">
        <v>240000.0</v>
      </c>
      <c r="F72" s="32">
        <v>759999.0</v>
      </c>
      <c r="G72" s="5"/>
      <c r="H72" s="5">
        <v>9.5</v>
      </c>
      <c r="I72" s="5">
        <v>9.7</v>
      </c>
      <c r="J72" s="5"/>
      <c r="K72" s="5"/>
      <c r="L72" s="5"/>
      <c r="M72" s="5"/>
      <c r="N72" s="5"/>
      <c r="O72" s="5"/>
      <c r="P72" s="5"/>
    </row>
    <row r="73" ht="14.25" customHeight="1">
      <c r="A73" s="7" t="s">
        <v>182</v>
      </c>
      <c r="B73" s="7" t="s">
        <v>268</v>
      </c>
      <c r="C73" s="7" t="s">
        <v>282</v>
      </c>
      <c r="D73" s="7" t="s">
        <v>324</v>
      </c>
      <c r="E73" s="33">
        <v>240000.0</v>
      </c>
      <c r="F73" s="33">
        <v>759999.0</v>
      </c>
      <c r="G73" s="7"/>
      <c r="H73" s="7">
        <v>9.5</v>
      </c>
      <c r="I73" s="7">
        <v>9.7</v>
      </c>
      <c r="J73" s="7"/>
      <c r="K73" s="7"/>
      <c r="L73" s="7"/>
      <c r="M73" s="7"/>
      <c r="N73" s="7"/>
      <c r="O73" s="7"/>
      <c r="P73" s="7"/>
    </row>
    <row r="74" ht="14.25" customHeight="1">
      <c r="A74" s="5" t="s">
        <v>182</v>
      </c>
      <c r="B74" s="5" t="s">
        <v>268</v>
      </c>
      <c r="C74" s="5" t="s">
        <v>314</v>
      </c>
      <c r="D74" s="5" t="s">
        <v>284</v>
      </c>
      <c r="E74" s="32">
        <v>240000.0</v>
      </c>
      <c r="F74" s="32">
        <v>759999.0</v>
      </c>
      <c r="G74" s="5"/>
      <c r="H74" s="5">
        <v>9.3</v>
      </c>
      <c r="I74" s="5">
        <v>9.5</v>
      </c>
      <c r="J74" s="5"/>
      <c r="K74" s="5"/>
      <c r="L74" s="5"/>
      <c r="M74" s="5"/>
      <c r="N74" s="5"/>
      <c r="O74" s="5"/>
      <c r="P74" s="5"/>
    </row>
    <row r="75" ht="14.25" customHeight="1">
      <c r="A75" s="7" t="s">
        <v>182</v>
      </c>
      <c r="B75" s="7" t="s">
        <v>268</v>
      </c>
      <c r="C75" s="7" t="s">
        <v>314</v>
      </c>
      <c r="D75" s="7" t="s">
        <v>324</v>
      </c>
      <c r="E75" s="33">
        <v>240000.0</v>
      </c>
      <c r="F75" s="33">
        <v>759999.0</v>
      </c>
      <c r="G75" s="7"/>
      <c r="H75" s="7">
        <v>9.3</v>
      </c>
      <c r="I75" s="7">
        <v>9.5</v>
      </c>
      <c r="J75" s="7"/>
      <c r="K75" s="7"/>
      <c r="L75" s="7"/>
      <c r="M75" s="7"/>
      <c r="N75" s="7"/>
      <c r="O75" s="7"/>
      <c r="P75" s="7"/>
    </row>
    <row r="76" ht="14.25" customHeight="1">
      <c r="A76" s="5" t="s">
        <v>182</v>
      </c>
      <c r="B76" s="5" t="s">
        <v>268</v>
      </c>
      <c r="C76" s="5" t="s">
        <v>282</v>
      </c>
      <c r="D76" s="5" t="s">
        <v>284</v>
      </c>
      <c r="E76" s="32">
        <v>760000.0</v>
      </c>
      <c r="F76" s="32">
        <v>9999999.0</v>
      </c>
      <c r="G76" s="5"/>
      <c r="H76" s="5">
        <v>9.2</v>
      </c>
      <c r="I76" s="5">
        <v>9.4</v>
      </c>
      <c r="J76" s="5"/>
      <c r="K76" s="5"/>
      <c r="L76" s="5"/>
      <c r="M76" s="5"/>
      <c r="N76" s="5"/>
      <c r="O76" s="5"/>
      <c r="P76" s="5"/>
    </row>
    <row r="77" ht="14.25" customHeight="1">
      <c r="A77" s="7" t="s">
        <v>182</v>
      </c>
      <c r="B77" s="7" t="s">
        <v>268</v>
      </c>
      <c r="C77" s="7" t="s">
        <v>282</v>
      </c>
      <c r="D77" s="7" t="s">
        <v>324</v>
      </c>
      <c r="E77" s="33">
        <v>760000.0</v>
      </c>
      <c r="F77" s="33">
        <v>9999999.0</v>
      </c>
      <c r="G77" s="7"/>
      <c r="H77" s="7">
        <v>9.2</v>
      </c>
      <c r="I77" s="7">
        <v>9.4</v>
      </c>
      <c r="J77" s="7"/>
      <c r="K77" s="7"/>
      <c r="L77" s="7"/>
      <c r="M77" s="7"/>
      <c r="N77" s="7"/>
      <c r="O77" s="7"/>
      <c r="P77" s="7"/>
    </row>
    <row r="78" ht="14.25" customHeight="1">
      <c r="A78" s="5" t="s">
        <v>182</v>
      </c>
      <c r="B78" s="5" t="s">
        <v>268</v>
      </c>
      <c r="C78" s="5" t="s">
        <v>314</v>
      </c>
      <c r="D78" s="5" t="s">
        <v>284</v>
      </c>
      <c r="E78" s="32">
        <v>760000.0</v>
      </c>
      <c r="F78" s="32">
        <v>9999999.0</v>
      </c>
      <c r="G78" s="5"/>
      <c r="H78" s="5">
        <v>9.0</v>
      </c>
      <c r="I78" s="5">
        <v>9.2</v>
      </c>
      <c r="J78" s="5"/>
      <c r="K78" s="5"/>
      <c r="L78" s="5"/>
      <c r="M78" s="5"/>
      <c r="N78" s="5"/>
      <c r="O78" s="5"/>
      <c r="P78" s="5"/>
    </row>
    <row r="79" ht="14.25" customHeight="1">
      <c r="A79" s="7" t="s">
        <v>182</v>
      </c>
      <c r="B79" s="7" t="s">
        <v>268</v>
      </c>
      <c r="C79" s="7" t="s">
        <v>314</v>
      </c>
      <c r="D79" s="7" t="s">
        <v>324</v>
      </c>
      <c r="E79" s="33">
        <v>760000.0</v>
      </c>
      <c r="F79" s="33">
        <v>9999999.0</v>
      </c>
      <c r="G79" s="7"/>
      <c r="H79" s="7">
        <v>9.0</v>
      </c>
      <c r="I79" s="7">
        <v>9.2</v>
      </c>
      <c r="J79" s="7"/>
      <c r="K79" s="7"/>
      <c r="L79" s="7"/>
      <c r="M79" s="7"/>
      <c r="N79" s="7"/>
      <c r="O79" s="7"/>
      <c r="P79" s="7"/>
    </row>
    <row r="80" ht="14.25" customHeight="1">
      <c r="A80" s="5" t="s">
        <v>185</v>
      </c>
      <c r="B80" s="5" t="s">
        <v>268</v>
      </c>
      <c r="C80" s="5" t="s">
        <v>282</v>
      </c>
      <c r="D80" s="5" t="s">
        <v>284</v>
      </c>
      <c r="E80" s="32">
        <v>0.0</v>
      </c>
      <c r="F80" s="32">
        <v>64999.0</v>
      </c>
      <c r="G80" s="22">
        <v>13.0</v>
      </c>
      <c r="H80" s="5"/>
      <c r="I80" s="5"/>
      <c r="J80" s="5"/>
      <c r="K80" s="5" t="s">
        <v>696</v>
      </c>
      <c r="L80" s="5" t="s">
        <v>851</v>
      </c>
      <c r="M80" s="7" t="s">
        <v>604</v>
      </c>
      <c r="N80" s="7" t="s">
        <v>853</v>
      </c>
      <c r="O80" s="5" t="s">
        <v>321</v>
      </c>
      <c r="P80" s="5"/>
    </row>
    <row r="81" ht="14.25" customHeight="1">
      <c r="A81" s="7" t="s">
        <v>185</v>
      </c>
      <c r="B81" s="7" t="s">
        <v>268</v>
      </c>
      <c r="C81" s="7" t="s">
        <v>314</v>
      </c>
      <c r="D81" s="7" t="s">
        <v>284</v>
      </c>
      <c r="E81" s="33">
        <v>0.0</v>
      </c>
      <c r="F81" s="33">
        <v>64999.0</v>
      </c>
      <c r="G81" s="37">
        <v>13.0</v>
      </c>
      <c r="H81" s="7"/>
      <c r="I81" s="7"/>
      <c r="J81" s="7"/>
      <c r="K81" s="5" t="s">
        <v>696</v>
      </c>
      <c r="L81" s="7" t="s">
        <v>851</v>
      </c>
      <c r="M81" s="7" t="s">
        <v>604</v>
      </c>
      <c r="N81" s="7" t="s">
        <v>853</v>
      </c>
      <c r="O81" s="5" t="s">
        <v>321</v>
      </c>
      <c r="P81" s="7"/>
    </row>
    <row r="82" ht="14.25" customHeight="1">
      <c r="A82" s="5" t="s">
        <v>185</v>
      </c>
      <c r="B82" s="5" t="s">
        <v>268</v>
      </c>
      <c r="C82" s="5" t="s">
        <v>282</v>
      </c>
      <c r="D82" s="5" t="s">
        <v>324</v>
      </c>
      <c r="E82" s="32">
        <v>0.0</v>
      </c>
      <c r="F82" s="32">
        <v>64999.0</v>
      </c>
      <c r="G82" s="22">
        <v>13.0</v>
      </c>
      <c r="H82" s="5"/>
      <c r="I82" s="5"/>
      <c r="J82" s="5"/>
      <c r="K82" s="5" t="s">
        <v>696</v>
      </c>
      <c r="L82" s="5" t="s">
        <v>851</v>
      </c>
      <c r="M82" s="7" t="s">
        <v>604</v>
      </c>
      <c r="N82" s="7" t="s">
        <v>853</v>
      </c>
      <c r="O82" s="5" t="s">
        <v>321</v>
      </c>
      <c r="P82" s="5"/>
    </row>
    <row r="83" ht="14.25" customHeight="1">
      <c r="A83" s="7" t="s">
        <v>185</v>
      </c>
      <c r="B83" s="7" t="s">
        <v>268</v>
      </c>
      <c r="C83" s="7" t="s">
        <v>314</v>
      </c>
      <c r="D83" s="7" t="s">
        <v>324</v>
      </c>
      <c r="E83" s="33">
        <v>0.0</v>
      </c>
      <c r="F83" s="33">
        <v>64999.0</v>
      </c>
      <c r="G83" s="37">
        <v>13.0</v>
      </c>
      <c r="H83" s="7"/>
      <c r="I83" s="7"/>
      <c r="J83" s="7"/>
      <c r="K83" s="5" t="s">
        <v>696</v>
      </c>
      <c r="L83" s="7" t="s">
        <v>851</v>
      </c>
      <c r="M83" s="7" t="s">
        <v>604</v>
      </c>
      <c r="N83" s="7" t="s">
        <v>853</v>
      </c>
      <c r="O83" s="5" t="s">
        <v>321</v>
      </c>
      <c r="P83" s="7"/>
    </row>
    <row r="84" ht="14.25" customHeight="1">
      <c r="A84" s="5" t="s">
        <v>185</v>
      </c>
      <c r="B84" s="5" t="s">
        <v>268</v>
      </c>
      <c r="C84" s="5" t="s">
        <v>282</v>
      </c>
      <c r="D84" s="22" t="s">
        <v>1722</v>
      </c>
      <c r="E84" s="32">
        <v>0.0</v>
      </c>
      <c r="F84" s="32">
        <v>64999.0</v>
      </c>
      <c r="G84" s="22">
        <v>12.16</v>
      </c>
      <c r="H84" s="5"/>
      <c r="I84" s="5"/>
      <c r="J84" s="5"/>
      <c r="K84" s="5" t="s">
        <v>696</v>
      </c>
      <c r="L84" s="5" t="s">
        <v>851</v>
      </c>
      <c r="M84" s="7" t="s">
        <v>604</v>
      </c>
      <c r="N84" s="7" t="s">
        <v>853</v>
      </c>
      <c r="O84" s="5" t="s">
        <v>321</v>
      </c>
      <c r="P84" s="5"/>
    </row>
    <row r="85" ht="14.25" customHeight="1">
      <c r="A85" s="7" t="s">
        <v>185</v>
      </c>
      <c r="B85" s="7" t="s">
        <v>268</v>
      </c>
      <c r="C85" s="7" t="s">
        <v>314</v>
      </c>
      <c r="D85" s="37" t="s">
        <v>1722</v>
      </c>
      <c r="E85" s="33">
        <v>0.0</v>
      </c>
      <c r="F85" s="33">
        <v>64999.0</v>
      </c>
      <c r="G85" s="37">
        <v>12.16</v>
      </c>
      <c r="H85" s="7"/>
      <c r="I85" s="7"/>
      <c r="J85" s="7"/>
      <c r="K85" s="5" t="s">
        <v>696</v>
      </c>
      <c r="L85" s="7" t="s">
        <v>851</v>
      </c>
      <c r="M85" s="7" t="s">
        <v>604</v>
      </c>
      <c r="N85" s="7" t="s">
        <v>853</v>
      </c>
      <c r="O85" s="5" t="s">
        <v>321</v>
      </c>
      <c r="P85" s="7"/>
    </row>
    <row r="86" ht="14.25" customHeight="1">
      <c r="A86" s="5" t="s">
        <v>185</v>
      </c>
      <c r="B86" s="5" t="s">
        <v>268</v>
      </c>
      <c r="C86" s="5" t="s">
        <v>282</v>
      </c>
      <c r="D86" s="5" t="s">
        <v>284</v>
      </c>
      <c r="E86" s="32">
        <v>65000.0</v>
      </c>
      <c r="F86" s="32">
        <v>134999.0</v>
      </c>
      <c r="G86" s="5"/>
      <c r="H86" s="5">
        <v>11.2</v>
      </c>
      <c r="I86" s="5"/>
      <c r="J86" s="5"/>
      <c r="K86" s="5" t="s">
        <v>696</v>
      </c>
      <c r="L86" s="7" t="s">
        <v>851</v>
      </c>
      <c r="M86" s="7" t="s">
        <v>604</v>
      </c>
      <c r="N86" s="7" t="s">
        <v>853</v>
      </c>
      <c r="O86" s="5" t="s">
        <v>321</v>
      </c>
      <c r="P86" s="5"/>
    </row>
    <row r="87" ht="14.25" customHeight="1">
      <c r="A87" s="7" t="s">
        <v>185</v>
      </c>
      <c r="B87" s="7" t="s">
        <v>268</v>
      </c>
      <c r="C87" s="7" t="s">
        <v>282</v>
      </c>
      <c r="D87" s="7" t="s">
        <v>324</v>
      </c>
      <c r="E87" s="33">
        <v>65000.0</v>
      </c>
      <c r="F87" s="33">
        <v>134999.0</v>
      </c>
      <c r="G87" s="7"/>
      <c r="H87" s="7">
        <v>11.2</v>
      </c>
      <c r="I87" s="7"/>
      <c r="J87" s="7"/>
      <c r="K87" s="5" t="s">
        <v>696</v>
      </c>
      <c r="L87" s="7" t="s">
        <v>851</v>
      </c>
      <c r="M87" s="7" t="s">
        <v>604</v>
      </c>
      <c r="N87" s="7" t="s">
        <v>853</v>
      </c>
      <c r="O87" s="5" t="s">
        <v>321</v>
      </c>
      <c r="P87" s="7"/>
    </row>
    <row r="88" ht="14.25" customHeight="1">
      <c r="A88" s="7" t="s">
        <v>185</v>
      </c>
      <c r="B88" s="7" t="s">
        <v>268</v>
      </c>
      <c r="C88" s="7" t="s">
        <v>282</v>
      </c>
      <c r="D88" s="37" t="s">
        <v>1722</v>
      </c>
      <c r="E88" s="33">
        <v>65000.0</v>
      </c>
      <c r="F88" s="33">
        <v>134999.0</v>
      </c>
      <c r="G88" s="7"/>
      <c r="H88" s="7">
        <v>11.2</v>
      </c>
      <c r="I88" s="7"/>
      <c r="J88" s="7"/>
      <c r="K88" s="5" t="s">
        <v>696</v>
      </c>
      <c r="L88" s="7" t="s">
        <v>851</v>
      </c>
      <c r="M88" s="7" t="s">
        <v>604</v>
      </c>
      <c r="N88" s="7" t="s">
        <v>853</v>
      </c>
      <c r="O88" s="5" t="s">
        <v>321</v>
      </c>
      <c r="P88" s="7"/>
    </row>
    <row r="89" ht="14.25" customHeight="1">
      <c r="A89" s="5" t="s">
        <v>185</v>
      </c>
      <c r="B89" s="5" t="s">
        <v>268</v>
      </c>
      <c r="C89" s="5" t="s">
        <v>314</v>
      </c>
      <c r="D89" s="5" t="s">
        <v>284</v>
      </c>
      <c r="E89" s="32">
        <v>65000.0</v>
      </c>
      <c r="F89" s="32">
        <v>134999.0</v>
      </c>
      <c r="G89" s="5"/>
      <c r="H89" s="5">
        <v>11.0</v>
      </c>
      <c r="I89" s="5"/>
      <c r="J89" s="5"/>
      <c r="K89" s="5" t="s">
        <v>696</v>
      </c>
      <c r="L89" s="7" t="s">
        <v>851</v>
      </c>
      <c r="M89" s="7" t="s">
        <v>604</v>
      </c>
      <c r="N89" s="7" t="s">
        <v>853</v>
      </c>
      <c r="O89" s="5" t="s">
        <v>321</v>
      </c>
      <c r="P89" s="5"/>
    </row>
    <row r="90" ht="14.25" customHeight="1">
      <c r="A90" s="7" t="s">
        <v>185</v>
      </c>
      <c r="B90" s="7" t="s">
        <v>268</v>
      </c>
      <c r="C90" s="7" t="s">
        <v>314</v>
      </c>
      <c r="D90" s="7" t="s">
        <v>324</v>
      </c>
      <c r="E90" s="33">
        <v>65000.0</v>
      </c>
      <c r="F90" s="33">
        <v>134999.0</v>
      </c>
      <c r="G90" s="7"/>
      <c r="H90" s="7">
        <v>11.0</v>
      </c>
      <c r="I90" s="7"/>
      <c r="J90" s="7"/>
      <c r="K90" s="5" t="s">
        <v>696</v>
      </c>
      <c r="L90" s="7" t="s">
        <v>851</v>
      </c>
      <c r="M90" s="7" t="s">
        <v>604</v>
      </c>
      <c r="N90" s="7" t="s">
        <v>853</v>
      </c>
      <c r="O90" s="5" t="s">
        <v>321</v>
      </c>
      <c r="P90" s="7"/>
    </row>
    <row r="91" ht="14.25" customHeight="1">
      <c r="A91" s="7" t="s">
        <v>185</v>
      </c>
      <c r="B91" s="7" t="s">
        <v>268</v>
      </c>
      <c r="C91" s="7" t="s">
        <v>314</v>
      </c>
      <c r="D91" s="37" t="s">
        <v>1722</v>
      </c>
      <c r="E91" s="33">
        <v>65000.0</v>
      </c>
      <c r="F91" s="33">
        <v>134999.0</v>
      </c>
      <c r="G91" s="7"/>
      <c r="H91" s="7">
        <v>11.0</v>
      </c>
      <c r="I91" s="7"/>
      <c r="J91" s="7"/>
      <c r="K91" s="5" t="s">
        <v>696</v>
      </c>
      <c r="L91" s="7" t="s">
        <v>851</v>
      </c>
      <c r="M91" s="7" t="s">
        <v>604</v>
      </c>
      <c r="N91" s="7" t="s">
        <v>853</v>
      </c>
      <c r="O91" s="5" t="s">
        <v>321</v>
      </c>
      <c r="P91" s="7"/>
    </row>
    <row r="92" ht="14.25" customHeight="1">
      <c r="A92" s="5" t="s">
        <v>185</v>
      </c>
      <c r="B92" s="5" t="s">
        <v>268</v>
      </c>
      <c r="C92" s="5" t="s">
        <v>282</v>
      </c>
      <c r="D92" s="5" t="s">
        <v>284</v>
      </c>
      <c r="E92" s="32">
        <v>135000.0</v>
      </c>
      <c r="F92" s="32">
        <v>239999.0</v>
      </c>
      <c r="G92" s="5"/>
      <c r="H92" s="5">
        <v>11.0</v>
      </c>
      <c r="I92" s="5"/>
      <c r="J92" s="5"/>
      <c r="K92" s="5" t="s">
        <v>627</v>
      </c>
      <c r="L92" s="5" t="s">
        <v>850</v>
      </c>
      <c r="M92" s="5" t="s">
        <v>687</v>
      </c>
      <c r="N92" s="5" t="s">
        <v>867</v>
      </c>
      <c r="O92" s="5" t="s">
        <v>846</v>
      </c>
      <c r="P92" s="5"/>
    </row>
    <row r="93" ht="14.25" customHeight="1">
      <c r="A93" s="7" t="s">
        <v>185</v>
      </c>
      <c r="B93" s="7" t="s">
        <v>268</v>
      </c>
      <c r="C93" s="7" t="s">
        <v>282</v>
      </c>
      <c r="D93" s="7" t="s">
        <v>324</v>
      </c>
      <c r="E93" s="33">
        <v>135000.0</v>
      </c>
      <c r="F93" s="33">
        <v>239999.0</v>
      </c>
      <c r="G93" s="7"/>
      <c r="H93" s="7">
        <v>11.0</v>
      </c>
      <c r="I93" s="7"/>
      <c r="J93" s="7"/>
      <c r="K93" s="7" t="s">
        <v>627</v>
      </c>
      <c r="L93" s="7" t="s">
        <v>850</v>
      </c>
      <c r="M93" s="7" t="s">
        <v>687</v>
      </c>
      <c r="N93" s="7" t="s">
        <v>867</v>
      </c>
      <c r="O93" s="7" t="s">
        <v>846</v>
      </c>
      <c r="P93" s="7"/>
    </row>
    <row r="94" ht="14.25" customHeight="1">
      <c r="A94" s="5" t="s">
        <v>185</v>
      </c>
      <c r="B94" s="5" t="s">
        <v>268</v>
      </c>
      <c r="C94" s="5" t="s">
        <v>314</v>
      </c>
      <c r="D94" s="5" t="s">
        <v>284</v>
      </c>
      <c r="E94" s="32">
        <v>135000.0</v>
      </c>
      <c r="F94" s="32">
        <v>239999.0</v>
      </c>
      <c r="G94" s="5"/>
      <c r="H94" s="5">
        <v>10.8</v>
      </c>
      <c r="I94" s="5"/>
      <c r="J94" s="5"/>
      <c r="K94" s="5" t="s">
        <v>627</v>
      </c>
      <c r="L94" s="5" t="s">
        <v>850</v>
      </c>
      <c r="M94" s="5" t="s">
        <v>687</v>
      </c>
      <c r="N94" s="5" t="s">
        <v>867</v>
      </c>
      <c r="O94" s="5" t="s">
        <v>846</v>
      </c>
      <c r="P94" s="5"/>
    </row>
    <row r="95" ht="14.25" customHeight="1">
      <c r="A95" s="7" t="s">
        <v>185</v>
      </c>
      <c r="B95" s="7" t="s">
        <v>268</v>
      </c>
      <c r="C95" s="7" t="s">
        <v>314</v>
      </c>
      <c r="D95" s="7" t="s">
        <v>324</v>
      </c>
      <c r="E95" s="33">
        <v>135000.0</v>
      </c>
      <c r="F95" s="33">
        <v>239999.0</v>
      </c>
      <c r="G95" s="7"/>
      <c r="H95" s="7">
        <v>10.8</v>
      </c>
      <c r="I95" s="7"/>
      <c r="J95" s="7"/>
      <c r="K95" s="7" t="s">
        <v>627</v>
      </c>
      <c r="L95" s="7" t="s">
        <v>850</v>
      </c>
      <c r="M95" s="7" t="s">
        <v>687</v>
      </c>
      <c r="N95" s="7" t="s">
        <v>867</v>
      </c>
      <c r="O95" s="7" t="s">
        <v>846</v>
      </c>
      <c r="P95" s="7"/>
    </row>
    <row r="96" ht="14.25" customHeight="1">
      <c r="A96" s="5" t="s">
        <v>185</v>
      </c>
      <c r="B96" s="5" t="s">
        <v>268</v>
      </c>
      <c r="C96" s="5" t="s">
        <v>282</v>
      </c>
      <c r="D96" s="5" t="s">
        <v>284</v>
      </c>
      <c r="E96" s="32">
        <v>240000.0</v>
      </c>
      <c r="F96" s="32">
        <v>759999.0</v>
      </c>
      <c r="G96" s="5"/>
      <c r="H96" s="5">
        <v>10.0</v>
      </c>
      <c r="I96" s="5"/>
      <c r="J96" s="5">
        <v>9.7</v>
      </c>
      <c r="K96" s="5" t="s">
        <v>627</v>
      </c>
      <c r="L96" s="5" t="s">
        <v>850</v>
      </c>
      <c r="M96" s="5" t="s">
        <v>687</v>
      </c>
      <c r="N96" s="5" t="s">
        <v>867</v>
      </c>
      <c r="O96" s="5" t="s">
        <v>846</v>
      </c>
      <c r="P96" s="5"/>
    </row>
    <row r="97" ht="14.25" customHeight="1">
      <c r="A97" s="7" t="s">
        <v>185</v>
      </c>
      <c r="B97" s="7" t="s">
        <v>268</v>
      </c>
      <c r="C97" s="7" t="s">
        <v>282</v>
      </c>
      <c r="D97" s="7" t="s">
        <v>324</v>
      </c>
      <c r="E97" s="33">
        <v>240000.0</v>
      </c>
      <c r="F97" s="33">
        <v>759999.0</v>
      </c>
      <c r="G97" s="7"/>
      <c r="H97" s="7">
        <v>10.0</v>
      </c>
      <c r="I97" s="7"/>
      <c r="J97" s="7">
        <v>9.7</v>
      </c>
      <c r="K97" s="7" t="s">
        <v>627</v>
      </c>
      <c r="L97" s="7" t="s">
        <v>850</v>
      </c>
      <c r="M97" s="7" t="s">
        <v>687</v>
      </c>
      <c r="N97" s="7" t="s">
        <v>867</v>
      </c>
      <c r="O97" s="7" t="s">
        <v>846</v>
      </c>
      <c r="P97" s="7"/>
    </row>
    <row r="98" ht="14.25" customHeight="1">
      <c r="A98" s="5" t="s">
        <v>185</v>
      </c>
      <c r="B98" s="5" t="s">
        <v>268</v>
      </c>
      <c r="C98" s="5" t="s">
        <v>314</v>
      </c>
      <c r="D98" s="5" t="s">
        <v>284</v>
      </c>
      <c r="E98" s="32">
        <v>240000.0</v>
      </c>
      <c r="F98" s="32">
        <v>759999.0</v>
      </c>
      <c r="G98" s="5"/>
      <c r="H98" s="5">
        <v>9.8</v>
      </c>
      <c r="I98" s="5"/>
      <c r="J98" s="5">
        <v>9.7</v>
      </c>
      <c r="K98" s="5" t="s">
        <v>627</v>
      </c>
      <c r="L98" s="5" t="s">
        <v>850</v>
      </c>
      <c r="M98" s="5" t="s">
        <v>687</v>
      </c>
      <c r="N98" s="5" t="s">
        <v>867</v>
      </c>
      <c r="O98" s="5" t="s">
        <v>846</v>
      </c>
      <c r="P98" s="5"/>
    </row>
    <row r="99" ht="14.25" customHeight="1">
      <c r="A99" s="7" t="s">
        <v>185</v>
      </c>
      <c r="B99" s="7" t="s">
        <v>268</v>
      </c>
      <c r="C99" s="7" t="s">
        <v>314</v>
      </c>
      <c r="D99" s="7" t="s">
        <v>324</v>
      </c>
      <c r="E99" s="33">
        <v>240000.0</v>
      </c>
      <c r="F99" s="33">
        <v>759999.0</v>
      </c>
      <c r="G99" s="7"/>
      <c r="H99" s="7">
        <v>9.8</v>
      </c>
      <c r="I99" s="7"/>
      <c r="J99" s="7">
        <v>9.7</v>
      </c>
      <c r="K99" s="7" t="s">
        <v>627</v>
      </c>
      <c r="L99" s="7" t="s">
        <v>850</v>
      </c>
      <c r="M99" s="7" t="s">
        <v>687</v>
      </c>
      <c r="N99" s="7" t="s">
        <v>867</v>
      </c>
      <c r="O99" s="7" t="s">
        <v>846</v>
      </c>
      <c r="P99" s="7"/>
    </row>
    <row r="100" ht="14.25" customHeight="1">
      <c r="A100" s="5" t="s">
        <v>185</v>
      </c>
      <c r="B100" s="5" t="s">
        <v>268</v>
      </c>
      <c r="C100" s="5" t="s">
        <v>282</v>
      </c>
      <c r="D100" s="5" t="s">
        <v>284</v>
      </c>
      <c r="E100" s="32">
        <v>760000.0</v>
      </c>
      <c r="F100" s="32">
        <v>9999999.0</v>
      </c>
      <c r="G100" s="5"/>
      <c r="H100" s="5">
        <v>9.7</v>
      </c>
      <c r="I100" s="5"/>
      <c r="J100" s="5">
        <v>9.4</v>
      </c>
      <c r="K100" s="5" t="s">
        <v>627</v>
      </c>
      <c r="L100" s="5" t="s">
        <v>850</v>
      </c>
      <c r="M100" s="5" t="s">
        <v>687</v>
      </c>
      <c r="N100" s="5" t="s">
        <v>867</v>
      </c>
      <c r="O100" s="5" t="s">
        <v>846</v>
      </c>
      <c r="P100" s="5"/>
    </row>
    <row r="101" ht="14.25" customHeight="1">
      <c r="A101" s="7" t="s">
        <v>185</v>
      </c>
      <c r="B101" s="7" t="s">
        <v>268</v>
      </c>
      <c r="C101" s="7" t="s">
        <v>282</v>
      </c>
      <c r="D101" s="7" t="s">
        <v>324</v>
      </c>
      <c r="E101" s="33">
        <v>760000.0</v>
      </c>
      <c r="F101" s="33">
        <v>9999999.0</v>
      </c>
      <c r="G101" s="7"/>
      <c r="H101" s="7">
        <v>9.7</v>
      </c>
      <c r="I101" s="7"/>
      <c r="J101" s="7">
        <v>9.4</v>
      </c>
      <c r="K101" s="7" t="s">
        <v>627</v>
      </c>
      <c r="L101" s="7" t="s">
        <v>850</v>
      </c>
      <c r="M101" s="7" t="s">
        <v>687</v>
      </c>
      <c r="N101" s="7" t="s">
        <v>867</v>
      </c>
      <c r="O101" s="7" t="s">
        <v>846</v>
      </c>
      <c r="P101" s="7"/>
    </row>
    <row r="102" ht="14.25" customHeight="1">
      <c r="A102" s="5" t="s">
        <v>185</v>
      </c>
      <c r="B102" s="5" t="s">
        <v>268</v>
      </c>
      <c r="C102" s="5" t="s">
        <v>314</v>
      </c>
      <c r="D102" s="5" t="s">
        <v>284</v>
      </c>
      <c r="E102" s="32">
        <v>760000.0</v>
      </c>
      <c r="F102" s="32">
        <v>9999999.0</v>
      </c>
      <c r="G102" s="5"/>
      <c r="H102" s="5">
        <v>9.5</v>
      </c>
      <c r="I102" s="5"/>
      <c r="J102" s="5">
        <v>9.2</v>
      </c>
      <c r="K102" s="5" t="s">
        <v>627</v>
      </c>
      <c r="L102" s="5" t="s">
        <v>850</v>
      </c>
      <c r="M102" s="5" t="s">
        <v>687</v>
      </c>
      <c r="N102" s="5" t="s">
        <v>867</v>
      </c>
      <c r="O102" s="5" t="s">
        <v>846</v>
      </c>
      <c r="P102" s="5"/>
    </row>
    <row r="103" ht="14.25" customHeight="1">
      <c r="A103" s="7" t="s">
        <v>185</v>
      </c>
      <c r="B103" s="7" t="s">
        <v>268</v>
      </c>
      <c r="C103" s="7" t="s">
        <v>314</v>
      </c>
      <c r="D103" s="7" t="s">
        <v>324</v>
      </c>
      <c r="E103" s="33">
        <v>760000.0</v>
      </c>
      <c r="F103" s="33">
        <v>9999999.0</v>
      </c>
      <c r="G103" s="7"/>
      <c r="H103" s="7">
        <v>9.5</v>
      </c>
      <c r="I103" s="7"/>
      <c r="J103" s="7">
        <v>9.2</v>
      </c>
      <c r="K103" s="7" t="s">
        <v>627</v>
      </c>
      <c r="L103" s="7" t="s">
        <v>850</v>
      </c>
      <c r="M103" s="7" t="s">
        <v>687</v>
      </c>
      <c r="N103" s="7" t="s">
        <v>867</v>
      </c>
      <c r="O103" s="7" t="s">
        <v>846</v>
      </c>
      <c r="P103" s="7"/>
    </row>
    <row r="104" ht="14.25" customHeight="1">
      <c r="A104" s="5" t="s">
        <v>189</v>
      </c>
      <c r="B104" s="5" t="s">
        <v>268</v>
      </c>
      <c r="C104" s="5" t="s">
        <v>282</v>
      </c>
      <c r="D104" s="5" t="s">
        <v>284</v>
      </c>
      <c r="E104" s="32">
        <v>0.0</v>
      </c>
      <c r="F104" s="32">
        <v>64999.0</v>
      </c>
      <c r="G104" s="5">
        <v>13.0</v>
      </c>
      <c r="H104" s="5"/>
      <c r="I104" s="5"/>
      <c r="J104" s="5"/>
      <c r="K104" s="5"/>
      <c r="L104" s="5"/>
      <c r="M104" s="5"/>
      <c r="N104" s="5"/>
      <c r="O104" s="5"/>
      <c r="P104" s="5"/>
    </row>
    <row r="105" ht="14.25" customHeight="1">
      <c r="A105" s="7" t="s">
        <v>189</v>
      </c>
      <c r="B105" s="7" t="s">
        <v>268</v>
      </c>
      <c r="C105" s="7" t="s">
        <v>314</v>
      </c>
      <c r="D105" s="7" t="s">
        <v>284</v>
      </c>
      <c r="E105" s="33">
        <v>0.0</v>
      </c>
      <c r="F105" s="33">
        <v>64999.0</v>
      </c>
      <c r="G105" s="7">
        <v>13.0</v>
      </c>
      <c r="H105" s="7"/>
      <c r="I105" s="7"/>
      <c r="J105" s="7"/>
      <c r="K105" s="7"/>
      <c r="L105" s="7"/>
      <c r="M105" s="7"/>
      <c r="N105" s="7"/>
      <c r="O105" s="7"/>
      <c r="P105" s="7"/>
    </row>
    <row r="106" ht="14.25" customHeight="1">
      <c r="A106" s="5" t="s">
        <v>189</v>
      </c>
      <c r="B106" s="5" t="s">
        <v>268</v>
      </c>
      <c r="C106" s="5" t="s">
        <v>282</v>
      </c>
      <c r="D106" s="5" t="s">
        <v>324</v>
      </c>
      <c r="E106" s="32">
        <v>0.0</v>
      </c>
      <c r="F106" s="32">
        <v>64999.0</v>
      </c>
      <c r="G106" s="5">
        <v>14.0</v>
      </c>
      <c r="H106" s="5"/>
      <c r="I106" s="5"/>
      <c r="J106" s="5"/>
      <c r="K106" s="5"/>
      <c r="L106" s="5"/>
      <c r="M106" s="5"/>
      <c r="N106" s="5"/>
      <c r="O106" s="5"/>
      <c r="P106" s="5"/>
    </row>
    <row r="107" ht="14.25" customHeight="1">
      <c r="A107" s="7" t="s">
        <v>189</v>
      </c>
      <c r="B107" s="7" t="s">
        <v>268</v>
      </c>
      <c r="C107" s="7" t="s">
        <v>314</v>
      </c>
      <c r="D107" s="7" t="s">
        <v>324</v>
      </c>
      <c r="E107" s="33">
        <v>0.0</v>
      </c>
      <c r="F107" s="33">
        <v>64999.0</v>
      </c>
      <c r="G107" s="7">
        <v>14.0</v>
      </c>
      <c r="H107" s="7"/>
      <c r="I107" s="7"/>
      <c r="J107" s="7"/>
      <c r="K107" s="7"/>
      <c r="L107" s="7"/>
      <c r="M107" s="7"/>
      <c r="N107" s="7"/>
      <c r="O107" s="7"/>
      <c r="P107" s="7"/>
    </row>
    <row r="108" ht="14.25" customHeight="1">
      <c r="A108" s="5" t="s">
        <v>189</v>
      </c>
      <c r="B108" s="5" t="s">
        <v>268</v>
      </c>
      <c r="C108" s="5" t="s">
        <v>282</v>
      </c>
      <c r="D108" s="5" t="s">
        <v>284</v>
      </c>
      <c r="E108" s="32">
        <v>65000.0</v>
      </c>
      <c r="F108" s="32">
        <v>134999.0</v>
      </c>
      <c r="G108" s="5"/>
      <c r="H108" s="5">
        <v>11.2</v>
      </c>
      <c r="I108" s="5"/>
      <c r="J108" s="5">
        <v>11.4</v>
      </c>
      <c r="K108" s="5"/>
      <c r="L108" s="5"/>
      <c r="M108" s="5"/>
      <c r="N108" s="5"/>
      <c r="O108" s="5"/>
      <c r="P108" s="5"/>
    </row>
    <row r="109" ht="14.25" customHeight="1">
      <c r="A109" s="7" t="s">
        <v>189</v>
      </c>
      <c r="B109" s="7" t="s">
        <v>268</v>
      </c>
      <c r="C109" s="7" t="s">
        <v>282</v>
      </c>
      <c r="D109" s="7" t="s">
        <v>324</v>
      </c>
      <c r="E109" s="33">
        <v>65000.0</v>
      </c>
      <c r="F109" s="33">
        <v>134999.0</v>
      </c>
      <c r="G109" s="7"/>
      <c r="H109" s="7">
        <v>11.2</v>
      </c>
      <c r="I109" s="7"/>
      <c r="J109" s="7">
        <v>11.4</v>
      </c>
      <c r="K109" s="7"/>
      <c r="L109" s="7"/>
      <c r="M109" s="7"/>
      <c r="N109" s="7"/>
      <c r="O109" s="7"/>
      <c r="P109" s="7"/>
    </row>
    <row r="110" ht="14.25" customHeight="1">
      <c r="A110" s="5" t="s">
        <v>189</v>
      </c>
      <c r="B110" s="5" t="s">
        <v>268</v>
      </c>
      <c r="C110" s="5" t="s">
        <v>314</v>
      </c>
      <c r="D110" s="5" t="s">
        <v>284</v>
      </c>
      <c r="E110" s="32">
        <v>65000.0</v>
      </c>
      <c r="F110" s="32">
        <v>134999.0</v>
      </c>
      <c r="G110" s="5"/>
      <c r="H110" s="5">
        <v>11.0</v>
      </c>
      <c r="I110" s="5"/>
      <c r="J110" s="5">
        <v>11.2</v>
      </c>
      <c r="K110" s="5"/>
      <c r="L110" s="5"/>
      <c r="M110" s="5"/>
      <c r="N110" s="5"/>
      <c r="O110" s="5"/>
      <c r="P110" s="5"/>
    </row>
    <row r="111" ht="14.25" customHeight="1">
      <c r="A111" s="7" t="s">
        <v>189</v>
      </c>
      <c r="B111" s="7" t="s">
        <v>268</v>
      </c>
      <c r="C111" s="7" t="s">
        <v>314</v>
      </c>
      <c r="D111" s="7" t="s">
        <v>324</v>
      </c>
      <c r="E111" s="33">
        <v>65000.0</v>
      </c>
      <c r="F111" s="33">
        <v>134999.0</v>
      </c>
      <c r="G111" s="7"/>
      <c r="H111" s="7">
        <v>11.0</v>
      </c>
      <c r="I111" s="7"/>
      <c r="J111" s="7">
        <v>11.2</v>
      </c>
      <c r="K111" s="7"/>
      <c r="L111" s="7"/>
      <c r="M111" s="7"/>
      <c r="N111" s="7"/>
      <c r="O111" s="7"/>
      <c r="P111" s="7"/>
    </row>
    <row r="112" ht="14.25" customHeight="1">
      <c r="A112" s="5" t="s">
        <v>189</v>
      </c>
      <c r="B112" s="5" t="s">
        <v>268</v>
      </c>
      <c r="C112" s="5" t="s">
        <v>282</v>
      </c>
      <c r="D112" s="5" t="s">
        <v>284</v>
      </c>
      <c r="E112" s="32">
        <v>135000.0</v>
      </c>
      <c r="F112" s="32">
        <v>239999.0</v>
      </c>
      <c r="G112" s="5"/>
      <c r="H112" s="5">
        <v>11.0</v>
      </c>
      <c r="I112" s="5"/>
      <c r="J112" s="5">
        <v>11.2</v>
      </c>
      <c r="K112" s="5"/>
      <c r="L112" s="5"/>
      <c r="M112" s="5"/>
      <c r="N112" s="5"/>
      <c r="O112" s="5"/>
      <c r="P112" s="5"/>
    </row>
    <row r="113" ht="14.25" customHeight="1">
      <c r="A113" s="7" t="s">
        <v>189</v>
      </c>
      <c r="B113" s="7" t="s">
        <v>268</v>
      </c>
      <c r="C113" s="7" t="s">
        <v>282</v>
      </c>
      <c r="D113" s="7" t="s">
        <v>324</v>
      </c>
      <c r="E113" s="33">
        <v>135000.0</v>
      </c>
      <c r="F113" s="33">
        <v>239999.0</v>
      </c>
      <c r="G113" s="7"/>
      <c r="H113" s="7">
        <v>11.0</v>
      </c>
      <c r="I113" s="7"/>
      <c r="J113" s="7">
        <v>11.2</v>
      </c>
      <c r="K113" s="7"/>
      <c r="L113" s="7"/>
      <c r="M113" s="7"/>
      <c r="N113" s="7"/>
      <c r="O113" s="7"/>
      <c r="P113" s="7"/>
    </row>
    <row r="114" ht="14.25" customHeight="1">
      <c r="A114" s="5" t="s">
        <v>189</v>
      </c>
      <c r="B114" s="5" t="s">
        <v>268</v>
      </c>
      <c r="C114" s="5" t="s">
        <v>314</v>
      </c>
      <c r="D114" s="5" t="s">
        <v>284</v>
      </c>
      <c r="E114" s="32">
        <v>135000.0</v>
      </c>
      <c r="F114" s="32">
        <v>239999.0</v>
      </c>
      <c r="G114" s="5"/>
      <c r="H114" s="5">
        <v>10.8</v>
      </c>
      <c r="I114" s="5"/>
      <c r="J114" s="5">
        <v>11.0</v>
      </c>
      <c r="K114" s="5"/>
      <c r="L114" s="5"/>
      <c r="M114" s="5"/>
      <c r="N114" s="5"/>
      <c r="O114" s="5"/>
      <c r="P114" s="5"/>
    </row>
    <row r="115" ht="14.25" customHeight="1">
      <c r="A115" s="7" t="s">
        <v>189</v>
      </c>
      <c r="B115" s="7" t="s">
        <v>268</v>
      </c>
      <c r="C115" s="7" t="s">
        <v>314</v>
      </c>
      <c r="D115" s="7" t="s">
        <v>324</v>
      </c>
      <c r="E115" s="33">
        <v>135000.0</v>
      </c>
      <c r="F115" s="33">
        <v>239999.0</v>
      </c>
      <c r="G115" s="7"/>
      <c r="H115" s="7">
        <v>10.8</v>
      </c>
      <c r="I115" s="7"/>
      <c r="J115" s="7">
        <v>11.0</v>
      </c>
      <c r="K115" s="7"/>
      <c r="L115" s="7"/>
      <c r="M115" s="7"/>
      <c r="N115" s="7"/>
      <c r="O115" s="7"/>
      <c r="P115" s="7"/>
    </row>
    <row r="116" ht="14.25" customHeight="1">
      <c r="A116" s="5" t="s">
        <v>189</v>
      </c>
      <c r="B116" s="5" t="s">
        <v>268</v>
      </c>
      <c r="C116" s="5" t="s">
        <v>282</v>
      </c>
      <c r="D116" s="5" t="s">
        <v>284</v>
      </c>
      <c r="E116" s="32">
        <v>240000.0</v>
      </c>
      <c r="F116" s="32">
        <v>759999.0</v>
      </c>
      <c r="G116" s="5"/>
      <c r="H116" s="5">
        <v>10.0</v>
      </c>
      <c r="I116" s="5"/>
      <c r="J116" s="5">
        <v>10.1</v>
      </c>
      <c r="K116" s="5"/>
      <c r="L116" s="5"/>
      <c r="M116" s="5"/>
      <c r="N116" s="5"/>
      <c r="O116" s="5"/>
      <c r="P116" s="5"/>
    </row>
    <row r="117" ht="14.25" customHeight="1">
      <c r="A117" s="7" t="s">
        <v>189</v>
      </c>
      <c r="B117" s="7" t="s">
        <v>268</v>
      </c>
      <c r="C117" s="7" t="s">
        <v>282</v>
      </c>
      <c r="D117" s="7" t="s">
        <v>324</v>
      </c>
      <c r="E117" s="33">
        <v>240000.0</v>
      </c>
      <c r="F117" s="33">
        <v>759999.0</v>
      </c>
      <c r="G117" s="7"/>
      <c r="H117" s="7">
        <v>10.0</v>
      </c>
      <c r="I117" s="7"/>
      <c r="J117" s="7">
        <v>10.1</v>
      </c>
      <c r="K117" s="7"/>
      <c r="L117" s="7"/>
      <c r="M117" s="7"/>
      <c r="N117" s="7"/>
      <c r="O117" s="7"/>
      <c r="P117" s="7"/>
    </row>
    <row r="118" ht="14.25" customHeight="1">
      <c r="A118" s="5" t="s">
        <v>189</v>
      </c>
      <c r="B118" s="5" t="s">
        <v>268</v>
      </c>
      <c r="C118" s="5" t="s">
        <v>314</v>
      </c>
      <c r="D118" s="5" t="s">
        <v>284</v>
      </c>
      <c r="E118" s="32">
        <v>240000.0</v>
      </c>
      <c r="F118" s="32">
        <v>759999.0</v>
      </c>
      <c r="G118" s="5"/>
      <c r="H118" s="5">
        <v>9.8</v>
      </c>
      <c r="I118" s="5"/>
      <c r="J118" s="5">
        <v>9.9</v>
      </c>
      <c r="K118" s="5"/>
      <c r="L118" s="5"/>
      <c r="M118" s="5"/>
      <c r="N118" s="5"/>
      <c r="O118" s="5"/>
      <c r="P118" s="5"/>
    </row>
    <row r="119" ht="14.25" customHeight="1">
      <c r="A119" s="7" t="s">
        <v>189</v>
      </c>
      <c r="B119" s="7" t="s">
        <v>268</v>
      </c>
      <c r="C119" s="7" t="s">
        <v>314</v>
      </c>
      <c r="D119" s="7" t="s">
        <v>324</v>
      </c>
      <c r="E119" s="33">
        <v>240000.0</v>
      </c>
      <c r="F119" s="33">
        <v>759999.0</v>
      </c>
      <c r="G119" s="7"/>
      <c r="H119" s="7">
        <v>9.8</v>
      </c>
      <c r="I119" s="7"/>
      <c r="J119" s="7">
        <v>9.9</v>
      </c>
      <c r="K119" s="7"/>
      <c r="L119" s="7"/>
      <c r="M119" s="7"/>
      <c r="N119" s="7"/>
      <c r="O119" s="7"/>
      <c r="P119" s="7"/>
    </row>
    <row r="120" ht="14.25" customHeight="1">
      <c r="A120" s="5" t="s">
        <v>189</v>
      </c>
      <c r="B120" s="5" t="s">
        <v>268</v>
      </c>
      <c r="C120" s="5" t="s">
        <v>282</v>
      </c>
      <c r="D120" s="5" t="s">
        <v>284</v>
      </c>
      <c r="E120" s="32">
        <v>760000.0</v>
      </c>
      <c r="F120" s="32">
        <v>9999999.0</v>
      </c>
      <c r="G120" s="5"/>
      <c r="H120" s="5">
        <v>9.7</v>
      </c>
      <c r="I120" s="5"/>
      <c r="J120" s="5">
        <v>9.8</v>
      </c>
      <c r="K120" s="5"/>
      <c r="L120" s="5"/>
      <c r="M120" s="5"/>
      <c r="N120" s="5"/>
      <c r="O120" s="5"/>
      <c r="P120" s="5"/>
    </row>
    <row r="121" ht="14.25" customHeight="1">
      <c r="A121" s="7" t="s">
        <v>189</v>
      </c>
      <c r="B121" s="7" t="s">
        <v>268</v>
      </c>
      <c r="C121" s="7" t="s">
        <v>282</v>
      </c>
      <c r="D121" s="7" t="s">
        <v>324</v>
      </c>
      <c r="E121" s="33">
        <v>760000.0</v>
      </c>
      <c r="F121" s="33">
        <v>9999999.0</v>
      </c>
      <c r="G121" s="7"/>
      <c r="H121" s="7">
        <v>9.7</v>
      </c>
      <c r="I121" s="7"/>
      <c r="J121" s="7">
        <v>9.8</v>
      </c>
      <c r="K121" s="7"/>
      <c r="L121" s="7"/>
      <c r="M121" s="7"/>
      <c r="N121" s="7"/>
      <c r="O121" s="7"/>
      <c r="P121" s="7"/>
    </row>
    <row r="122" ht="14.25" customHeight="1">
      <c r="A122" s="5" t="s">
        <v>189</v>
      </c>
      <c r="B122" s="5" t="s">
        <v>268</v>
      </c>
      <c r="C122" s="5" t="s">
        <v>314</v>
      </c>
      <c r="D122" s="5" t="s">
        <v>284</v>
      </c>
      <c r="E122" s="32">
        <v>760000.0</v>
      </c>
      <c r="F122" s="32">
        <v>9999999.0</v>
      </c>
      <c r="G122" s="5"/>
      <c r="H122" s="5">
        <v>9.5</v>
      </c>
      <c r="I122" s="5"/>
      <c r="J122" s="5">
        <v>9.6</v>
      </c>
      <c r="K122" s="5"/>
      <c r="L122" s="5"/>
      <c r="M122" s="5"/>
      <c r="N122" s="5"/>
      <c r="O122" s="5"/>
      <c r="P122" s="5"/>
    </row>
    <row r="123" ht="14.25" customHeight="1">
      <c r="A123" s="7" t="s">
        <v>189</v>
      </c>
      <c r="B123" s="7" t="s">
        <v>268</v>
      </c>
      <c r="C123" s="7" t="s">
        <v>314</v>
      </c>
      <c r="D123" s="7" t="s">
        <v>324</v>
      </c>
      <c r="E123" s="33">
        <v>760000.0</v>
      </c>
      <c r="F123" s="33">
        <v>9999999.0</v>
      </c>
      <c r="G123" s="7"/>
      <c r="H123" s="7">
        <v>9.5</v>
      </c>
      <c r="I123" s="7"/>
      <c r="J123" s="7">
        <v>9.6</v>
      </c>
      <c r="K123" s="7"/>
      <c r="L123" s="7"/>
      <c r="M123" s="7"/>
      <c r="N123" s="7"/>
      <c r="O123" s="7"/>
      <c r="P123" s="7"/>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sheetData>
  <dataValidations>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1" t="s">
        <v>8</v>
      </c>
      <c r="B1" s="10"/>
      <c r="C1" s="11"/>
      <c r="D1" s="10"/>
      <c r="E1" s="10"/>
      <c r="F1" s="10"/>
      <c r="G1" s="10"/>
      <c r="H1" s="1"/>
      <c r="I1" s="1"/>
      <c r="J1" s="1"/>
      <c r="K1" s="1"/>
      <c r="L1" s="1"/>
      <c r="M1" s="1"/>
      <c r="N1" s="1"/>
      <c r="O1" s="1"/>
      <c r="P1" s="1"/>
      <c r="Q1" s="1"/>
      <c r="R1" s="1"/>
      <c r="S1" s="1"/>
      <c r="T1" s="1"/>
      <c r="U1" s="1"/>
      <c r="V1" s="1"/>
      <c r="W1" s="1"/>
      <c r="X1" s="1"/>
      <c r="Y1" s="1"/>
      <c r="Z1" s="1"/>
    </row>
    <row r="2" ht="14.25" customHeight="1">
      <c r="A2" s="1"/>
      <c r="B2" s="10"/>
      <c r="C2" s="11"/>
      <c r="D2" s="10"/>
      <c r="E2" s="10" t="s">
        <v>330</v>
      </c>
      <c r="F2" s="10" t="s">
        <v>330</v>
      </c>
      <c r="G2" s="10" t="s">
        <v>330</v>
      </c>
      <c r="H2" s="1"/>
      <c r="I2" s="1"/>
      <c r="J2" s="1"/>
      <c r="K2" s="1"/>
      <c r="L2" s="1"/>
      <c r="M2" s="1"/>
      <c r="N2" s="1"/>
      <c r="O2" s="1"/>
      <c r="P2" s="1"/>
      <c r="Q2" s="1"/>
      <c r="R2" s="1"/>
      <c r="S2" s="1"/>
      <c r="T2" s="1"/>
      <c r="U2" s="1"/>
      <c r="V2" s="1"/>
      <c r="W2" s="1"/>
      <c r="X2" s="1"/>
      <c r="Y2" s="1"/>
      <c r="Z2" s="1"/>
    </row>
    <row r="3" ht="14.25" customHeight="1">
      <c r="A3" s="3" t="s">
        <v>46</v>
      </c>
      <c r="B3" s="13" t="s">
        <v>47</v>
      </c>
      <c r="C3" s="3" t="s">
        <v>50</v>
      </c>
      <c r="D3" s="3" t="s">
        <v>51</v>
      </c>
      <c r="E3" s="3" t="s">
        <v>331</v>
      </c>
      <c r="F3" s="3" t="s">
        <v>332</v>
      </c>
      <c r="G3" s="3" t="s">
        <v>333</v>
      </c>
      <c r="H3" s="3" t="s">
        <v>53</v>
      </c>
      <c r="I3" s="1"/>
      <c r="J3" s="1"/>
      <c r="K3" s="1"/>
      <c r="L3" s="1"/>
      <c r="M3" s="1"/>
      <c r="N3" s="1"/>
      <c r="O3" s="1"/>
      <c r="P3" s="1"/>
      <c r="Q3" s="1"/>
      <c r="R3" s="1"/>
      <c r="S3" s="1"/>
      <c r="T3" s="1"/>
      <c r="U3" s="1"/>
      <c r="V3" s="1"/>
      <c r="W3" s="1"/>
      <c r="X3" s="1"/>
      <c r="Y3" s="1"/>
      <c r="Z3" s="1"/>
    </row>
    <row r="4" ht="15.0" customHeight="1">
      <c r="A4" s="5" t="str">
        <f t="shared" ref="A4:A302" si="1">TRIM(B4)&amp;TRIM(C4)&amp;TRIM(D4)</f>
        <v>AIA 2001AncillaryX-Ray (Surgical/Critical Care and Catheterization)</v>
      </c>
      <c r="B4" s="16" t="s">
        <v>7</v>
      </c>
      <c r="C4" s="70" t="s">
        <v>343</v>
      </c>
      <c r="D4" s="71" t="s">
        <v>845</v>
      </c>
      <c r="E4" s="16"/>
      <c r="F4" s="16"/>
      <c r="G4" s="74">
        <v>3.0</v>
      </c>
      <c r="H4" s="18"/>
      <c r="I4" s="1"/>
      <c r="J4" s="1"/>
      <c r="K4" s="1"/>
      <c r="L4" s="1"/>
      <c r="M4" s="1"/>
      <c r="N4" s="1"/>
      <c r="O4" s="1"/>
      <c r="P4" s="1"/>
      <c r="Q4" s="1"/>
      <c r="R4" s="1"/>
      <c r="S4" s="1"/>
      <c r="T4" s="1"/>
      <c r="U4" s="1"/>
      <c r="V4" s="1"/>
      <c r="W4" s="1"/>
      <c r="X4" s="1"/>
      <c r="Y4" s="1"/>
      <c r="Z4" s="1"/>
    </row>
    <row r="5" ht="15.0" customHeight="1">
      <c r="A5" s="5" t="str">
        <f t="shared" si="1"/>
        <v>AIA 2001NursingPatient Room</v>
      </c>
      <c r="B5" s="16" t="s">
        <v>7</v>
      </c>
      <c r="C5" s="70" t="s">
        <v>879</v>
      </c>
      <c r="D5" s="71" t="s">
        <v>880</v>
      </c>
      <c r="E5" s="16"/>
      <c r="F5" s="16"/>
      <c r="G5" s="74">
        <v>2.0</v>
      </c>
      <c r="H5" s="18"/>
      <c r="I5" s="1"/>
      <c r="J5" s="1"/>
      <c r="K5" s="1"/>
      <c r="L5" s="1"/>
      <c r="M5" s="1"/>
      <c r="N5" s="1"/>
      <c r="O5" s="1"/>
      <c r="P5" s="1"/>
      <c r="Q5" s="1"/>
      <c r="R5" s="1"/>
      <c r="S5" s="1"/>
      <c r="T5" s="1"/>
      <c r="U5" s="1"/>
      <c r="V5" s="1"/>
      <c r="W5" s="1"/>
      <c r="X5" s="1"/>
      <c r="Y5" s="1"/>
      <c r="Z5" s="1"/>
    </row>
    <row r="6" ht="15.0" customHeight="1">
      <c r="A6" s="5" t="str">
        <f t="shared" si="1"/>
        <v>AIA 2001NursingNewborn Nursery Suite</v>
      </c>
      <c r="B6" s="20" t="s">
        <v>7</v>
      </c>
      <c r="C6" s="75" t="s">
        <v>879</v>
      </c>
      <c r="D6" s="76" t="s">
        <v>883</v>
      </c>
      <c r="E6" s="20"/>
      <c r="F6" s="20"/>
      <c r="G6" s="77">
        <v>2.0</v>
      </c>
      <c r="H6" s="21"/>
      <c r="I6" s="1"/>
      <c r="J6" s="1"/>
      <c r="K6" s="1"/>
      <c r="L6" s="1"/>
      <c r="M6" s="1"/>
      <c r="N6" s="1"/>
      <c r="O6" s="1"/>
      <c r="P6" s="1"/>
      <c r="Q6" s="1"/>
      <c r="R6" s="1"/>
      <c r="S6" s="1"/>
      <c r="T6" s="1"/>
      <c r="U6" s="1"/>
      <c r="V6" s="1"/>
      <c r="W6" s="1"/>
      <c r="X6" s="1"/>
      <c r="Y6" s="1"/>
      <c r="Z6" s="1"/>
    </row>
    <row r="7" ht="15.0" customHeight="1">
      <c r="A7" s="5" t="str">
        <f t="shared" si="1"/>
        <v>AIA 2001NursingProtective Environment Room</v>
      </c>
      <c r="B7" s="16" t="s">
        <v>7</v>
      </c>
      <c r="C7" s="70" t="s">
        <v>879</v>
      </c>
      <c r="D7" s="71" t="s">
        <v>894</v>
      </c>
      <c r="E7" s="16"/>
      <c r="F7" s="16"/>
      <c r="G7" s="74">
        <v>2.0</v>
      </c>
      <c r="H7" s="18"/>
      <c r="I7" s="1"/>
      <c r="J7" s="1"/>
      <c r="K7" s="1"/>
      <c r="L7" s="1"/>
      <c r="M7" s="1"/>
      <c r="N7" s="1"/>
      <c r="O7" s="1"/>
      <c r="P7" s="1"/>
      <c r="Q7" s="1"/>
      <c r="R7" s="1"/>
      <c r="S7" s="1"/>
      <c r="T7" s="1"/>
      <c r="U7" s="1"/>
      <c r="V7" s="1"/>
      <c r="W7" s="1"/>
      <c r="X7" s="1"/>
      <c r="Y7" s="1"/>
      <c r="Z7" s="1"/>
    </row>
    <row r="8" ht="15.0" customHeight="1">
      <c r="A8" s="5" t="str">
        <f t="shared" si="1"/>
        <v>AIA 2001NursingAirborne Infection Isolation Room</v>
      </c>
      <c r="B8" s="20" t="s">
        <v>7</v>
      </c>
      <c r="C8" s="75" t="s">
        <v>879</v>
      </c>
      <c r="D8" s="76" t="s">
        <v>899</v>
      </c>
      <c r="E8" s="20"/>
      <c r="F8" s="20"/>
      <c r="G8" s="77">
        <v>2.0</v>
      </c>
      <c r="H8" s="21"/>
      <c r="I8" s="1"/>
      <c r="J8" s="1"/>
      <c r="K8" s="1"/>
      <c r="L8" s="1"/>
      <c r="M8" s="1"/>
      <c r="N8" s="1"/>
      <c r="O8" s="1"/>
      <c r="P8" s="1"/>
      <c r="Q8" s="1"/>
      <c r="R8" s="1"/>
      <c r="S8" s="1"/>
      <c r="T8" s="1"/>
      <c r="U8" s="1"/>
      <c r="V8" s="1"/>
      <c r="W8" s="1"/>
      <c r="X8" s="1"/>
      <c r="Y8" s="1"/>
      <c r="Z8" s="1"/>
    </row>
    <row r="9" ht="15.0" customHeight="1">
      <c r="A9" s="5" t="str">
        <f t="shared" si="1"/>
        <v>AIA 2001NursingLabor/Delivery/Recovery</v>
      </c>
      <c r="B9" s="16" t="s">
        <v>7</v>
      </c>
      <c r="C9" s="70" t="s">
        <v>879</v>
      </c>
      <c r="D9" s="71" t="s">
        <v>902</v>
      </c>
      <c r="E9" s="16"/>
      <c r="F9" s="16"/>
      <c r="G9" s="74">
        <v>2.0</v>
      </c>
      <c r="H9" s="18"/>
      <c r="I9" s="1"/>
      <c r="J9" s="1"/>
      <c r="K9" s="1"/>
      <c r="L9" s="1"/>
      <c r="M9" s="1"/>
      <c r="N9" s="1"/>
      <c r="O9" s="1"/>
      <c r="P9" s="1"/>
      <c r="Q9" s="1"/>
      <c r="R9" s="1"/>
      <c r="S9" s="1"/>
      <c r="T9" s="1"/>
      <c r="U9" s="1"/>
      <c r="V9" s="1"/>
      <c r="W9" s="1"/>
      <c r="X9" s="1"/>
      <c r="Y9" s="1"/>
      <c r="Z9" s="1"/>
    </row>
    <row r="10" ht="15.0" customHeight="1">
      <c r="A10" s="5" t="str">
        <f t="shared" si="1"/>
        <v>AIA 2001NursingLabor/Delivery/Recovery/Postpartum</v>
      </c>
      <c r="B10" s="20" t="s">
        <v>7</v>
      </c>
      <c r="C10" s="75" t="s">
        <v>879</v>
      </c>
      <c r="D10" s="76" t="s">
        <v>913</v>
      </c>
      <c r="E10" s="20"/>
      <c r="F10" s="20"/>
      <c r="G10" s="77">
        <v>2.0</v>
      </c>
      <c r="H10" s="21"/>
      <c r="I10" s="1"/>
      <c r="J10" s="1"/>
      <c r="K10" s="1"/>
      <c r="L10" s="1"/>
      <c r="M10" s="1"/>
      <c r="N10" s="1"/>
      <c r="O10" s="1"/>
      <c r="P10" s="1"/>
      <c r="Q10" s="1"/>
      <c r="R10" s="1"/>
      <c r="S10" s="1"/>
      <c r="T10" s="1"/>
      <c r="U10" s="1"/>
      <c r="V10" s="1"/>
      <c r="W10" s="1"/>
      <c r="X10" s="1"/>
      <c r="Y10" s="1"/>
      <c r="Z10" s="1"/>
    </row>
    <row r="11" ht="15.0" customHeight="1">
      <c r="A11" s="5" t="str">
        <f t="shared" si="1"/>
        <v>AIA 2001Surgery and Critical CareOperating/Surgical Cystoscopic Rooms</v>
      </c>
      <c r="B11" s="20" t="s">
        <v>7</v>
      </c>
      <c r="C11" s="75" t="s">
        <v>916</v>
      </c>
      <c r="D11" s="76" t="s">
        <v>918</v>
      </c>
      <c r="E11" s="20"/>
      <c r="F11" s="20"/>
      <c r="G11" s="77">
        <v>3.0</v>
      </c>
      <c r="H11" s="21"/>
      <c r="I11" s="1"/>
      <c r="J11" s="1"/>
      <c r="K11" s="1"/>
      <c r="L11" s="1"/>
      <c r="M11" s="1"/>
      <c r="N11" s="1"/>
      <c r="O11" s="1"/>
      <c r="P11" s="1"/>
      <c r="Q11" s="1"/>
      <c r="R11" s="1"/>
      <c r="S11" s="1"/>
      <c r="T11" s="1"/>
      <c r="U11" s="1"/>
      <c r="V11" s="1"/>
      <c r="W11" s="1"/>
      <c r="X11" s="1"/>
      <c r="Y11" s="1"/>
      <c r="Z11" s="1"/>
    </row>
    <row r="12" ht="15.0" customHeight="1">
      <c r="A12" s="5" t="str">
        <f t="shared" si="1"/>
        <v>AIA 2001Surgery and Critical CareDelivery Room</v>
      </c>
      <c r="B12" s="16" t="s">
        <v>7</v>
      </c>
      <c r="C12" s="70" t="s">
        <v>916</v>
      </c>
      <c r="D12" s="71" t="s">
        <v>1012</v>
      </c>
      <c r="E12" s="16"/>
      <c r="F12" s="16"/>
      <c r="G12" s="74">
        <v>3.0</v>
      </c>
      <c r="H12" s="18"/>
      <c r="I12" s="1"/>
      <c r="J12" s="1"/>
      <c r="K12" s="1"/>
      <c r="L12" s="1"/>
      <c r="M12" s="1"/>
      <c r="N12" s="1"/>
      <c r="O12" s="1"/>
      <c r="P12" s="1"/>
      <c r="Q12" s="1"/>
      <c r="R12" s="1"/>
      <c r="S12" s="1"/>
      <c r="T12" s="1"/>
      <c r="U12" s="1"/>
      <c r="V12" s="1"/>
      <c r="W12" s="1"/>
      <c r="X12" s="1"/>
      <c r="Y12" s="1"/>
      <c r="Z12" s="1"/>
    </row>
    <row r="13" ht="15.0" customHeight="1">
      <c r="A13" s="5" t="str">
        <f t="shared" si="1"/>
        <v>AIA 2001Surgery and Critical CareRecovery Room</v>
      </c>
      <c r="B13" s="20" t="s">
        <v>7</v>
      </c>
      <c r="C13" s="75" t="s">
        <v>916</v>
      </c>
      <c r="D13" s="76" t="s">
        <v>1015</v>
      </c>
      <c r="E13" s="20"/>
      <c r="F13" s="20"/>
      <c r="G13" s="77">
        <v>2.0</v>
      </c>
      <c r="H13" s="21"/>
      <c r="I13" s="1"/>
      <c r="J13" s="1"/>
      <c r="K13" s="1"/>
      <c r="L13" s="1"/>
      <c r="M13" s="1"/>
      <c r="N13" s="1"/>
      <c r="O13" s="1"/>
      <c r="P13" s="1"/>
      <c r="Q13" s="1"/>
      <c r="R13" s="1"/>
      <c r="S13" s="1"/>
      <c r="T13" s="1"/>
      <c r="U13" s="1"/>
      <c r="V13" s="1"/>
      <c r="W13" s="1"/>
      <c r="X13" s="1"/>
      <c r="Y13" s="1"/>
      <c r="Z13" s="1"/>
    </row>
    <row r="14" ht="15.0" customHeight="1">
      <c r="A14" s="5" t="str">
        <f t="shared" si="1"/>
        <v>AIA 2001Surgery and Critical CareCritical and Intensive Care</v>
      </c>
      <c r="B14" s="16" t="s">
        <v>7</v>
      </c>
      <c r="C14" s="70" t="s">
        <v>916</v>
      </c>
      <c r="D14" s="71" t="s">
        <v>1016</v>
      </c>
      <c r="E14" s="16"/>
      <c r="F14" s="16"/>
      <c r="G14" s="74">
        <v>2.0</v>
      </c>
      <c r="H14" s="18"/>
      <c r="I14" s="1"/>
      <c r="J14" s="1"/>
      <c r="K14" s="1"/>
      <c r="L14" s="1"/>
      <c r="M14" s="1"/>
      <c r="N14" s="1"/>
      <c r="O14" s="1"/>
      <c r="P14" s="1"/>
      <c r="Q14" s="1"/>
      <c r="R14" s="1"/>
      <c r="S14" s="1"/>
      <c r="T14" s="1"/>
      <c r="U14" s="1"/>
      <c r="V14" s="1"/>
      <c r="W14" s="1"/>
      <c r="X14" s="1"/>
      <c r="Y14" s="1"/>
      <c r="Z14" s="1"/>
    </row>
    <row r="15" ht="15.0" customHeight="1">
      <c r="A15" s="5" t="str">
        <f t="shared" si="1"/>
        <v>AIA 2001Surgery and Critical CareNewborn Intensive Care</v>
      </c>
      <c r="B15" s="20" t="s">
        <v>7</v>
      </c>
      <c r="C15" s="75" t="s">
        <v>916</v>
      </c>
      <c r="D15" s="76" t="s">
        <v>1019</v>
      </c>
      <c r="E15" s="20"/>
      <c r="F15" s="20"/>
      <c r="G15" s="77">
        <v>2.0</v>
      </c>
      <c r="H15" s="21"/>
      <c r="I15" s="1"/>
      <c r="J15" s="1"/>
      <c r="K15" s="1"/>
      <c r="L15" s="1"/>
      <c r="M15" s="1"/>
      <c r="N15" s="1"/>
      <c r="O15" s="1"/>
      <c r="P15" s="1"/>
      <c r="Q15" s="1"/>
      <c r="R15" s="1"/>
      <c r="S15" s="1"/>
      <c r="T15" s="1"/>
      <c r="U15" s="1"/>
      <c r="V15" s="1"/>
      <c r="W15" s="1"/>
      <c r="X15" s="1"/>
      <c r="Y15" s="1"/>
      <c r="Z15" s="1"/>
    </row>
    <row r="16" ht="15.0" customHeight="1">
      <c r="A16" s="5" t="str">
        <f t="shared" si="1"/>
        <v>AIA 2001Surgery and Critical CareTrauma Room</v>
      </c>
      <c r="B16" s="16" t="s">
        <v>7</v>
      </c>
      <c r="C16" s="70" t="s">
        <v>916</v>
      </c>
      <c r="D16" s="71" t="s">
        <v>1088</v>
      </c>
      <c r="E16" s="16"/>
      <c r="F16" s="16"/>
      <c r="G16" s="74">
        <v>3.0</v>
      </c>
      <c r="H16" s="18"/>
      <c r="I16" s="1"/>
      <c r="J16" s="1"/>
      <c r="K16" s="1"/>
      <c r="L16" s="1"/>
      <c r="M16" s="1"/>
      <c r="N16" s="1"/>
      <c r="O16" s="1"/>
      <c r="P16" s="1"/>
      <c r="Q16" s="1"/>
      <c r="R16" s="1"/>
      <c r="S16" s="1"/>
      <c r="T16" s="1"/>
      <c r="U16" s="1"/>
      <c r="V16" s="1"/>
      <c r="W16" s="1"/>
      <c r="X16" s="1"/>
      <c r="Y16" s="1"/>
      <c r="Z16" s="1"/>
    </row>
    <row r="17" ht="15.0" customHeight="1">
      <c r="A17" s="5" t="str">
        <f t="shared" si="1"/>
        <v>AIA 2001Surgery and Critical CareEndoscopy</v>
      </c>
      <c r="B17" s="20" t="s">
        <v>7</v>
      </c>
      <c r="C17" s="75" t="s">
        <v>916</v>
      </c>
      <c r="D17" s="76" t="s">
        <v>1119</v>
      </c>
      <c r="E17" s="20"/>
      <c r="F17" s="20"/>
      <c r="G17" s="77">
        <v>2.0</v>
      </c>
      <c r="H17" s="21"/>
      <c r="I17" s="1"/>
      <c r="J17" s="1"/>
      <c r="K17" s="1"/>
      <c r="L17" s="1"/>
      <c r="M17" s="1"/>
      <c r="N17" s="1"/>
      <c r="O17" s="1"/>
      <c r="P17" s="1"/>
      <c r="Q17" s="1"/>
      <c r="R17" s="1"/>
      <c r="S17" s="1"/>
      <c r="T17" s="1"/>
      <c r="U17" s="1"/>
      <c r="V17" s="1"/>
      <c r="W17" s="1"/>
      <c r="X17" s="1"/>
      <c r="Y17" s="1"/>
      <c r="Z17" s="1"/>
    </row>
    <row r="18" ht="15.0" customHeight="1">
      <c r="A18" s="5" t="str">
        <f t="shared" si="1"/>
        <v>AIA 2001Surgery and Critical CareBronchoscopy</v>
      </c>
      <c r="B18" s="16" t="s">
        <v>7</v>
      </c>
      <c r="C18" s="70" t="s">
        <v>916</v>
      </c>
      <c r="D18" s="71" t="s">
        <v>1123</v>
      </c>
      <c r="E18" s="16"/>
      <c r="F18" s="16"/>
      <c r="G18" s="74">
        <v>2.0</v>
      </c>
      <c r="H18" s="18"/>
      <c r="I18" s="1"/>
      <c r="J18" s="1"/>
      <c r="K18" s="1"/>
      <c r="L18" s="1"/>
      <c r="M18" s="1"/>
      <c r="N18" s="1"/>
      <c r="O18" s="1"/>
      <c r="P18" s="1"/>
      <c r="Q18" s="1"/>
      <c r="R18" s="1"/>
      <c r="S18" s="1"/>
      <c r="T18" s="1"/>
      <c r="U18" s="1"/>
      <c r="V18" s="1"/>
      <c r="W18" s="1"/>
      <c r="X18" s="1"/>
      <c r="Y18" s="1"/>
      <c r="Z18" s="1"/>
    </row>
    <row r="19" ht="15.0" customHeight="1">
      <c r="A19" s="5" t="str">
        <f t="shared" si="1"/>
        <v>AIA 2001Surgery and Critical CareER Waiting Room</v>
      </c>
      <c r="B19" s="20" t="s">
        <v>7</v>
      </c>
      <c r="C19" s="75" t="s">
        <v>916</v>
      </c>
      <c r="D19" s="76" t="s">
        <v>1127</v>
      </c>
      <c r="E19" s="20"/>
      <c r="F19" s="20"/>
      <c r="G19" s="77">
        <v>2.0</v>
      </c>
      <c r="H19" s="21"/>
      <c r="I19" s="1"/>
      <c r="J19" s="1"/>
      <c r="K19" s="1"/>
      <c r="L19" s="1"/>
      <c r="M19" s="1"/>
      <c r="N19" s="1"/>
      <c r="O19" s="1"/>
      <c r="P19" s="1"/>
      <c r="Q19" s="1"/>
      <c r="R19" s="1"/>
      <c r="S19" s="1"/>
      <c r="T19" s="1"/>
      <c r="U19" s="1"/>
      <c r="V19" s="1"/>
      <c r="W19" s="1"/>
      <c r="X19" s="1"/>
      <c r="Y19" s="1"/>
      <c r="Z19" s="1"/>
    </row>
    <row r="20" ht="15.0" customHeight="1">
      <c r="A20" s="5" t="str">
        <f t="shared" si="1"/>
        <v>AIA 2001Surgery and Critical CareTriage</v>
      </c>
      <c r="B20" s="16" t="s">
        <v>7</v>
      </c>
      <c r="C20" s="70" t="s">
        <v>916</v>
      </c>
      <c r="D20" s="71" t="s">
        <v>1132</v>
      </c>
      <c r="E20" s="16"/>
      <c r="F20" s="16"/>
      <c r="G20" s="74">
        <v>2.0</v>
      </c>
      <c r="H20" s="18"/>
      <c r="I20" s="1"/>
      <c r="J20" s="1"/>
      <c r="K20" s="1"/>
      <c r="L20" s="1"/>
      <c r="M20" s="1"/>
      <c r="N20" s="1"/>
      <c r="O20" s="1"/>
      <c r="P20" s="1"/>
      <c r="Q20" s="1"/>
      <c r="R20" s="1"/>
      <c r="S20" s="1"/>
      <c r="T20" s="1"/>
      <c r="U20" s="1"/>
      <c r="V20" s="1"/>
      <c r="W20" s="1"/>
      <c r="X20" s="1"/>
      <c r="Y20" s="1"/>
      <c r="Z20" s="1"/>
    </row>
    <row r="21" ht="15.0" customHeight="1">
      <c r="A21" s="5" t="str">
        <f t="shared" si="1"/>
        <v>AIA 2001Surgery and Critical CareRadiology Waiting Rooms</v>
      </c>
      <c r="B21" s="20" t="s">
        <v>7</v>
      </c>
      <c r="C21" s="75" t="s">
        <v>916</v>
      </c>
      <c r="D21" s="76" t="s">
        <v>1136</v>
      </c>
      <c r="E21" s="20"/>
      <c r="F21" s="20"/>
      <c r="G21" s="77">
        <v>2.0</v>
      </c>
      <c r="H21" s="21"/>
      <c r="I21" s="1"/>
      <c r="J21" s="1"/>
      <c r="K21" s="1"/>
      <c r="L21" s="1"/>
      <c r="M21" s="1"/>
      <c r="N21" s="1"/>
      <c r="O21" s="1"/>
      <c r="P21" s="1"/>
      <c r="Q21" s="1"/>
      <c r="R21" s="1"/>
      <c r="S21" s="1"/>
      <c r="T21" s="1"/>
      <c r="U21" s="1"/>
      <c r="V21" s="1"/>
      <c r="W21" s="1"/>
      <c r="X21" s="1"/>
      <c r="Y21" s="1"/>
      <c r="Z21" s="1"/>
    </row>
    <row r="22" ht="15.0" customHeight="1">
      <c r="A22" s="5" t="str">
        <f t="shared" si="1"/>
        <v>AIA 2001Surgery and Critical CareProcedure Room</v>
      </c>
      <c r="B22" s="16" t="s">
        <v>7</v>
      </c>
      <c r="C22" s="70" t="s">
        <v>916</v>
      </c>
      <c r="D22" s="71" t="s">
        <v>1139</v>
      </c>
      <c r="E22" s="16"/>
      <c r="F22" s="16"/>
      <c r="G22" s="74">
        <v>3.0</v>
      </c>
      <c r="H22" s="18"/>
      <c r="I22" s="1"/>
      <c r="J22" s="1"/>
      <c r="K22" s="1"/>
      <c r="L22" s="1"/>
      <c r="M22" s="1"/>
      <c r="N22" s="1"/>
      <c r="O22" s="1"/>
      <c r="P22" s="1"/>
      <c r="Q22" s="1"/>
      <c r="R22" s="1"/>
      <c r="S22" s="1"/>
      <c r="T22" s="1"/>
      <c r="U22" s="1"/>
      <c r="V22" s="1"/>
      <c r="W22" s="1"/>
      <c r="X22" s="1"/>
      <c r="Y22" s="1"/>
      <c r="Z22" s="1"/>
    </row>
    <row r="23" ht="15.0" customHeight="1">
      <c r="A23" s="5" t="str">
        <f t="shared" si="1"/>
        <v>ASHRAE 62.1-1999Correctional FacilitiesCell</v>
      </c>
      <c r="B23" s="20" t="s">
        <v>56</v>
      </c>
      <c r="C23" s="21" t="s">
        <v>525</v>
      </c>
      <c r="D23" s="21" t="s">
        <v>1143</v>
      </c>
      <c r="E23" s="21">
        <v>20.0</v>
      </c>
      <c r="F23" s="21">
        <v>0.0</v>
      </c>
      <c r="G23" s="21"/>
      <c r="H23" s="21"/>
      <c r="I23" s="1"/>
      <c r="J23" s="1"/>
      <c r="K23" s="1"/>
      <c r="L23" s="1"/>
      <c r="M23" s="1"/>
      <c r="N23" s="1"/>
      <c r="O23" s="1"/>
      <c r="P23" s="1"/>
      <c r="Q23" s="1"/>
      <c r="R23" s="1"/>
      <c r="S23" s="1"/>
      <c r="T23" s="1"/>
      <c r="U23" s="1"/>
      <c r="V23" s="1"/>
      <c r="W23" s="1"/>
      <c r="X23" s="1"/>
      <c r="Y23" s="1"/>
      <c r="Z23" s="1"/>
    </row>
    <row r="24" ht="15.0" customHeight="1">
      <c r="A24" s="5" t="str">
        <f t="shared" si="1"/>
        <v>ASHRAE 62.1-1999Correctional FacilitiesDining halls</v>
      </c>
      <c r="B24" s="16" t="s">
        <v>56</v>
      </c>
      <c r="C24" s="18" t="s">
        <v>525</v>
      </c>
      <c r="D24" s="18" t="s">
        <v>531</v>
      </c>
      <c r="E24" s="18">
        <v>15.0</v>
      </c>
      <c r="F24" s="18">
        <v>0.0</v>
      </c>
      <c r="G24" s="18"/>
      <c r="H24" s="18"/>
      <c r="I24" s="1"/>
      <c r="J24" s="1"/>
      <c r="K24" s="1"/>
      <c r="L24" s="1"/>
      <c r="M24" s="1"/>
      <c r="N24" s="1"/>
      <c r="O24" s="1"/>
      <c r="P24" s="1"/>
      <c r="Q24" s="1"/>
      <c r="R24" s="1"/>
      <c r="S24" s="1"/>
      <c r="T24" s="1"/>
      <c r="U24" s="1"/>
      <c r="V24" s="1"/>
      <c r="W24" s="1"/>
      <c r="X24" s="1"/>
      <c r="Y24" s="1"/>
      <c r="Z24" s="1"/>
    </row>
    <row r="25" ht="15.0" customHeight="1">
      <c r="A25" s="5" t="str">
        <f t="shared" si="1"/>
        <v>ASHRAE 62.1-1999Correctional FacilitiesGuard stations</v>
      </c>
      <c r="B25" s="20" t="s">
        <v>56</v>
      </c>
      <c r="C25" s="21" t="s">
        <v>525</v>
      </c>
      <c r="D25" s="21" t="s">
        <v>538</v>
      </c>
      <c r="E25" s="21">
        <v>15.0</v>
      </c>
      <c r="F25" s="21">
        <v>0.0</v>
      </c>
      <c r="G25" s="21"/>
      <c r="H25" s="21"/>
      <c r="I25" s="1"/>
      <c r="J25" s="1"/>
      <c r="K25" s="1"/>
      <c r="L25" s="1"/>
      <c r="M25" s="1"/>
      <c r="N25" s="1"/>
      <c r="O25" s="1"/>
      <c r="P25" s="1"/>
      <c r="Q25" s="1"/>
      <c r="R25" s="1"/>
      <c r="S25" s="1"/>
      <c r="T25" s="1"/>
      <c r="U25" s="1"/>
      <c r="V25" s="1"/>
      <c r="W25" s="1"/>
      <c r="X25" s="1"/>
      <c r="Y25" s="1"/>
      <c r="Z25" s="1"/>
    </row>
    <row r="26" ht="15.0" customHeight="1">
      <c r="A26" s="5" t="str">
        <f t="shared" si="1"/>
        <v>ASHRAE 62.1-1999Dry Cleaners, LaundriesCommercial laundry</v>
      </c>
      <c r="B26" s="16" t="s">
        <v>56</v>
      </c>
      <c r="C26" s="18" t="s">
        <v>66</v>
      </c>
      <c r="D26" s="18" t="s">
        <v>77</v>
      </c>
      <c r="E26" s="18">
        <v>25.0</v>
      </c>
      <c r="F26" s="18">
        <v>0.0</v>
      </c>
      <c r="G26" s="18"/>
      <c r="H26" s="18"/>
      <c r="I26" s="1"/>
      <c r="J26" s="1"/>
      <c r="K26" s="1"/>
      <c r="L26" s="1"/>
      <c r="M26" s="1"/>
      <c r="N26" s="1"/>
      <c r="O26" s="1"/>
      <c r="P26" s="1"/>
      <c r="Q26" s="1"/>
      <c r="R26" s="1"/>
      <c r="S26" s="1"/>
      <c r="T26" s="1"/>
      <c r="U26" s="1"/>
      <c r="V26" s="1"/>
      <c r="W26" s="1"/>
      <c r="X26" s="1"/>
      <c r="Y26" s="1"/>
      <c r="Z26" s="1"/>
    </row>
    <row r="27" ht="15.0" customHeight="1">
      <c r="A27" s="5" t="str">
        <f t="shared" si="1"/>
        <v>ASHRAE 62.1-1999Dry Cleaners, LaundriesCommercial dry cleaner</v>
      </c>
      <c r="B27" s="20" t="s">
        <v>56</v>
      </c>
      <c r="C27" s="21" t="s">
        <v>66</v>
      </c>
      <c r="D27" s="21" t="s">
        <v>93</v>
      </c>
      <c r="E27" s="21">
        <v>30.0</v>
      </c>
      <c r="F27" s="21">
        <v>0.0</v>
      </c>
      <c r="G27" s="21"/>
      <c r="H27" s="21"/>
      <c r="I27" s="1"/>
      <c r="J27" s="1"/>
      <c r="K27" s="1"/>
      <c r="L27" s="1"/>
      <c r="M27" s="1"/>
      <c r="N27" s="1"/>
      <c r="O27" s="1"/>
      <c r="P27" s="1"/>
      <c r="Q27" s="1"/>
      <c r="R27" s="1"/>
      <c r="S27" s="1"/>
      <c r="T27" s="1"/>
      <c r="U27" s="1"/>
      <c r="V27" s="1"/>
      <c r="W27" s="1"/>
      <c r="X27" s="1"/>
      <c r="Y27" s="1"/>
      <c r="Z27" s="1"/>
    </row>
    <row r="28" ht="15.0" customHeight="1">
      <c r="A28" s="5" t="str">
        <f t="shared" si="1"/>
        <v>ASHRAE 62.1-1999Dry Cleaners, LaundriesStorage, pick up</v>
      </c>
      <c r="B28" s="16" t="s">
        <v>56</v>
      </c>
      <c r="C28" s="18" t="s">
        <v>66</v>
      </c>
      <c r="D28" s="18" t="s">
        <v>96</v>
      </c>
      <c r="E28" s="18">
        <v>35.0</v>
      </c>
      <c r="F28" s="18">
        <v>0.0</v>
      </c>
      <c r="G28" s="18"/>
      <c r="H28" s="18"/>
      <c r="I28" s="1"/>
      <c r="J28" s="1"/>
      <c r="K28" s="1"/>
      <c r="L28" s="1"/>
      <c r="M28" s="1"/>
      <c r="N28" s="1"/>
      <c r="O28" s="1"/>
      <c r="P28" s="1"/>
      <c r="Q28" s="1"/>
      <c r="R28" s="1"/>
      <c r="S28" s="1"/>
      <c r="T28" s="1"/>
      <c r="U28" s="1"/>
      <c r="V28" s="1"/>
      <c r="W28" s="1"/>
      <c r="X28" s="1"/>
      <c r="Y28" s="1"/>
      <c r="Z28" s="1"/>
    </row>
    <row r="29" ht="15.0" customHeight="1">
      <c r="A29" s="5" t="str">
        <f t="shared" si="1"/>
        <v>ASHRAE 62.1-1999Dry Cleaners, LaundriesCoin-operated laundries</v>
      </c>
      <c r="B29" s="20" t="s">
        <v>56</v>
      </c>
      <c r="C29" s="21" t="s">
        <v>66</v>
      </c>
      <c r="D29" s="21" t="s">
        <v>98</v>
      </c>
      <c r="E29" s="21">
        <v>15.0</v>
      </c>
      <c r="F29" s="21">
        <v>0.0</v>
      </c>
      <c r="G29" s="21"/>
      <c r="H29" s="21"/>
      <c r="I29" s="1"/>
      <c r="J29" s="1"/>
      <c r="K29" s="1"/>
      <c r="L29" s="1"/>
      <c r="M29" s="1"/>
      <c r="N29" s="1"/>
      <c r="O29" s="1"/>
      <c r="P29" s="1"/>
      <c r="Q29" s="1"/>
      <c r="R29" s="1"/>
      <c r="S29" s="1"/>
      <c r="T29" s="1"/>
      <c r="U29" s="1"/>
      <c r="V29" s="1"/>
      <c r="W29" s="1"/>
      <c r="X29" s="1"/>
      <c r="Y29" s="1"/>
      <c r="Z29" s="1"/>
    </row>
    <row r="30" ht="15.0" customHeight="1">
      <c r="A30" s="5" t="str">
        <f t="shared" si="1"/>
        <v>ASHRAE 62.1-1999Dry Cleaners, LaundriesCoin-operated dry cleaner</v>
      </c>
      <c r="B30" s="16" t="s">
        <v>56</v>
      </c>
      <c r="C30" s="18" t="s">
        <v>66</v>
      </c>
      <c r="D30" s="18" t="s">
        <v>100</v>
      </c>
      <c r="E30" s="18">
        <v>15.0</v>
      </c>
      <c r="F30" s="18">
        <v>0.0</v>
      </c>
      <c r="G30" s="18"/>
      <c r="H30" s="18"/>
      <c r="I30" s="1"/>
      <c r="J30" s="1"/>
      <c r="K30" s="1"/>
      <c r="L30" s="1"/>
      <c r="M30" s="1"/>
      <c r="N30" s="1"/>
      <c r="O30" s="1"/>
      <c r="P30" s="1"/>
      <c r="Q30" s="1"/>
      <c r="R30" s="1"/>
      <c r="S30" s="1"/>
      <c r="T30" s="1"/>
      <c r="U30" s="1"/>
      <c r="V30" s="1"/>
      <c r="W30" s="1"/>
      <c r="X30" s="1"/>
      <c r="Y30" s="1"/>
      <c r="Z30" s="1"/>
    </row>
    <row r="31" ht="15.0" customHeight="1">
      <c r="A31" s="5" t="str">
        <f t="shared" si="1"/>
        <v>ASHRAE 62.1-1999EducationClassroom</v>
      </c>
      <c r="B31" s="20" t="s">
        <v>56</v>
      </c>
      <c r="C31" s="21" t="s">
        <v>428</v>
      </c>
      <c r="D31" s="21" t="s">
        <v>429</v>
      </c>
      <c r="E31" s="21">
        <v>16.95</v>
      </c>
      <c r="F31" s="21">
        <v>0.0</v>
      </c>
      <c r="G31" s="21"/>
      <c r="H31" s="21"/>
      <c r="I31" s="1"/>
      <c r="J31" s="1"/>
      <c r="K31" s="1"/>
      <c r="L31" s="1"/>
      <c r="M31" s="1"/>
      <c r="N31" s="1"/>
      <c r="O31" s="1"/>
      <c r="P31" s="1"/>
      <c r="Q31" s="1"/>
      <c r="R31" s="1"/>
      <c r="S31" s="1"/>
      <c r="T31" s="1"/>
      <c r="U31" s="1"/>
      <c r="V31" s="1"/>
      <c r="W31" s="1"/>
      <c r="X31" s="1"/>
      <c r="Y31" s="1"/>
      <c r="Z31" s="1"/>
    </row>
    <row r="32" ht="15.0" customHeight="1">
      <c r="A32" s="5" t="str">
        <f t="shared" si="1"/>
        <v>ASHRAE 62.1-1999EducationLaboratories</v>
      </c>
      <c r="B32" s="16" t="s">
        <v>56</v>
      </c>
      <c r="C32" s="18" t="s">
        <v>428</v>
      </c>
      <c r="D32" s="18" t="s">
        <v>440</v>
      </c>
      <c r="E32" s="18">
        <v>20.0</v>
      </c>
      <c r="F32" s="18">
        <v>0.0</v>
      </c>
      <c r="G32" s="18"/>
      <c r="H32" s="18"/>
      <c r="I32" s="1"/>
      <c r="J32" s="1"/>
      <c r="K32" s="1"/>
      <c r="L32" s="1"/>
      <c r="M32" s="1"/>
      <c r="N32" s="1"/>
      <c r="O32" s="1"/>
      <c r="P32" s="1"/>
      <c r="Q32" s="1"/>
      <c r="R32" s="1"/>
      <c r="S32" s="1"/>
      <c r="T32" s="1"/>
      <c r="U32" s="1"/>
      <c r="V32" s="1"/>
      <c r="W32" s="1"/>
      <c r="X32" s="1"/>
      <c r="Y32" s="1"/>
      <c r="Z32" s="1"/>
    </row>
    <row r="33" ht="15.0" customHeight="1">
      <c r="A33" s="5" t="str">
        <f t="shared" si="1"/>
        <v>ASHRAE 62.1-1999EducationTraining shop</v>
      </c>
      <c r="B33" s="20" t="s">
        <v>56</v>
      </c>
      <c r="C33" s="21" t="s">
        <v>428</v>
      </c>
      <c r="D33" s="21" t="s">
        <v>452</v>
      </c>
      <c r="E33" s="21">
        <v>20.0</v>
      </c>
      <c r="F33" s="21">
        <v>0.0</v>
      </c>
      <c r="G33" s="21"/>
      <c r="H33" s="21"/>
      <c r="I33" s="1"/>
      <c r="J33" s="1"/>
      <c r="K33" s="1"/>
      <c r="L33" s="1"/>
      <c r="M33" s="1"/>
      <c r="N33" s="1"/>
      <c r="O33" s="1"/>
      <c r="P33" s="1"/>
      <c r="Q33" s="1"/>
      <c r="R33" s="1"/>
      <c r="S33" s="1"/>
      <c r="T33" s="1"/>
      <c r="U33" s="1"/>
      <c r="V33" s="1"/>
      <c r="W33" s="1"/>
      <c r="X33" s="1"/>
      <c r="Y33" s="1"/>
      <c r="Z33" s="1"/>
    </row>
    <row r="34" ht="15.0" customHeight="1">
      <c r="A34" s="5" t="str">
        <f t="shared" si="1"/>
        <v>ASHRAE 62.1-1999EducationMusic rooms</v>
      </c>
      <c r="B34" s="16" t="s">
        <v>56</v>
      </c>
      <c r="C34" s="18" t="s">
        <v>428</v>
      </c>
      <c r="D34" s="18" t="s">
        <v>463</v>
      </c>
      <c r="E34" s="18">
        <v>15.0</v>
      </c>
      <c r="F34" s="18">
        <v>0.0</v>
      </c>
      <c r="G34" s="18"/>
      <c r="H34" s="18"/>
      <c r="I34" s="1"/>
      <c r="J34" s="1"/>
      <c r="K34" s="1"/>
      <c r="L34" s="1"/>
      <c r="M34" s="1"/>
      <c r="N34" s="1"/>
      <c r="O34" s="1"/>
      <c r="P34" s="1"/>
      <c r="Q34" s="1"/>
      <c r="R34" s="1"/>
      <c r="S34" s="1"/>
      <c r="T34" s="1"/>
      <c r="U34" s="1"/>
      <c r="V34" s="1"/>
      <c r="W34" s="1"/>
      <c r="X34" s="1"/>
      <c r="Y34" s="1"/>
      <c r="Z34" s="1"/>
    </row>
    <row r="35" ht="15.0" customHeight="1">
      <c r="A35" s="5" t="str">
        <f t="shared" si="1"/>
        <v>ASHRAE 62.1-1999EducationLibraries</v>
      </c>
      <c r="B35" s="20" t="s">
        <v>56</v>
      </c>
      <c r="C35" s="21" t="s">
        <v>428</v>
      </c>
      <c r="D35" s="21" t="s">
        <v>465</v>
      </c>
      <c r="E35" s="21">
        <v>16.95</v>
      </c>
      <c r="F35" s="21">
        <v>0.0</v>
      </c>
      <c r="G35" s="21"/>
      <c r="H35" s="21"/>
      <c r="I35" s="1"/>
      <c r="J35" s="1"/>
      <c r="K35" s="1"/>
      <c r="L35" s="1"/>
      <c r="M35" s="1"/>
      <c r="N35" s="1"/>
      <c r="O35" s="1"/>
      <c r="P35" s="1"/>
      <c r="Q35" s="1"/>
      <c r="R35" s="1"/>
      <c r="S35" s="1"/>
      <c r="T35" s="1"/>
      <c r="U35" s="1"/>
      <c r="V35" s="1"/>
      <c r="W35" s="1"/>
      <c r="X35" s="1"/>
      <c r="Y35" s="1"/>
      <c r="Z35" s="1"/>
    </row>
    <row r="36" ht="15.0" customHeight="1">
      <c r="A36" s="5" t="str">
        <f t="shared" si="1"/>
        <v>ASHRAE 62.1-1999EducationAuditorium</v>
      </c>
      <c r="B36" s="16" t="s">
        <v>56</v>
      </c>
      <c r="C36" s="18" t="s">
        <v>428</v>
      </c>
      <c r="D36" s="18" t="s">
        <v>406</v>
      </c>
      <c r="E36" s="18">
        <v>15.0</v>
      </c>
      <c r="F36" s="18">
        <v>0.0</v>
      </c>
      <c r="G36" s="18"/>
      <c r="H36" s="18"/>
      <c r="I36" s="1"/>
      <c r="J36" s="1"/>
      <c r="K36" s="1"/>
      <c r="L36" s="1"/>
      <c r="M36" s="1"/>
      <c r="N36" s="1"/>
      <c r="O36" s="1"/>
      <c r="P36" s="1"/>
      <c r="Q36" s="1"/>
      <c r="R36" s="1"/>
      <c r="S36" s="1"/>
      <c r="T36" s="1"/>
      <c r="U36" s="1"/>
      <c r="V36" s="1"/>
      <c r="W36" s="1"/>
      <c r="X36" s="1"/>
      <c r="Y36" s="1"/>
      <c r="Z36" s="1"/>
    </row>
    <row r="37" ht="15.0" customHeight="1">
      <c r="A37" s="5" t="str">
        <f t="shared" si="1"/>
        <v>ASHRAE 62.1-1999EducationSmoking lounges</v>
      </c>
      <c r="B37" s="20" t="s">
        <v>56</v>
      </c>
      <c r="C37" s="21" t="s">
        <v>428</v>
      </c>
      <c r="D37" s="21" t="s">
        <v>472</v>
      </c>
      <c r="E37" s="21">
        <v>60.0</v>
      </c>
      <c r="F37" s="21">
        <v>0.0</v>
      </c>
      <c r="G37" s="21"/>
      <c r="H37" s="21"/>
      <c r="I37" s="1"/>
      <c r="J37" s="1"/>
      <c r="K37" s="1"/>
      <c r="L37" s="1"/>
      <c r="M37" s="1"/>
      <c r="N37" s="1"/>
      <c r="O37" s="1"/>
      <c r="P37" s="1"/>
      <c r="Q37" s="1"/>
      <c r="R37" s="1"/>
      <c r="S37" s="1"/>
      <c r="T37" s="1"/>
      <c r="U37" s="1"/>
      <c r="V37" s="1"/>
      <c r="W37" s="1"/>
      <c r="X37" s="1"/>
      <c r="Y37" s="1"/>
      <c r="Z37" s="1"/>
    </row>
    <row r="38" ht="15.0" customHeight="1">
      <c r="A38" s="5" t="str">
        <f t="shared" si="1"/>
        <v>ASHRAE 62.1-1999EducationCorridors</v>
      </c>
      <c r="B38" s="16" t="s">
        <v>56</v>
      </c>
      <c r="C38" s="18" t="s">
        <v>428</v>
      </c>
      <c r="D38" s="18" t="s">
        <v>469</v>
      </c>
      <c r="E38" s="18">
        <v>0.0</v>
      </c>
      <c r="F38" s="18">
        <v>0.1</v>
      </c>
      <c r="G38" s="18"/>
      <c r="H38" s="18"/>
      <c r="I38" s="1"/>
      <c r="J38" s="1"/>
      <c r="K38" s="1"/>
      <c r="L38" s="1"/>
      <c r="M38" s="1"/>
      <c r="N38" s="1"/>
      <c r="O38" s="1"/>
      <c r="P38" s="1"/>
      <c r="Q38" s="1"/>
      <c r="R38" s="1"/>
      <c r="S38" s="1"/>
      <c r="T38" s="1"/>
      <c r="U38" s="1"/>
      <c r="V38" s="1"/>
      <c r="W38" s="1"/>
      <c r="X38" s="1"/>
      <c r="Y38" s="1"/>
      <c r="Z38" s="1"/>
    </row>
    <row r="39" ht="15.0" customHeight="1">
      <c r="A39" s="5" t="str">
        <f t="shared" si="1"/>
        <v>ASHRAE 62.1-1999EducationLocker rooms</v>
      </c>
      <c r="B39" s="20" t="s">
        <v>56</v>
      </c>
      <c r="C39" s="21" t="s">
        <v>428</v>
      </c>
      <c r="D39" s="21" t="s">
        <v>467</v>
      </c>
      <c r="E39" s="21">
        <v>0.0</v>
      </c>
      <c r="F39" s="21">
        <v>0.5</v>
      </c>
      <c r="G39" s="21"/>
      <c r="H39" s="21"/>
      <c r="I39" s="1"/>
      <c r="J39" s="1"/>
      <c r="K39" s="1"/>
      <c r="L39" s="1"/>
      <c r="M39" s="1"/>
      <c r="N39" s="1"/>
      <c r="O39" s="1"/>
      <c r="P39" s="1"/>
      <c r="Q39" s="1"/>
      <c r="R39" s="1"/>
      <c r="S39" s="1"/>
      <c r="T39" s="1"/>
      <c r="U39" s="1"/>
      <c r="V39" s="1"/>
      <c r="W39" s="1"/>
      <c r="X39" s="1"/>
      <c r="Y39" s="1"/>
      <c r="Z39" s="1"/>
    </row>
    <row r="40" ht="15.0" customHeight="1">
      <c r="A40" s="5" t="str">
        <f t="shared" si="1"/>
        <v>ASHRAE 62.1-1999Food and Beverage ServiceDining rooms</v>
      </c>
      <c r="B40" s="16" t="s">
        <v>56</v>
      </c>
      <c r="C40" s="18" t="s">
        <v>104</v>
      </c>
      <c r="D40" s="18" t="s">
        <v>105</v>
      </c>
      <c r="E40" s="18">
        <v>20.0</v>
      </c>
      <c r="F40" s="18">
        <v>0.0</v>
      </c>
      <c r="G40" s="18"/>
      <c r="H40" s="18"/>
      <c r="I40" s="1"/>
      <c r="J40" s="1"/>
      <c r="K40" s="1"/>
      <c r="L40" s="1"/>
      <c r="M40" s="1"/>
      <c r="N40" s="1"/>
      <c r="O40" s="1"/>
      <c r="P40" s="1"/>
      <c r="Q40" s="1"/>
      <c r="R40" s="1"/>
      <c r="S40" s="1"/>
      <c r="T40" s="1"/>
      <c r="U40" s="1"/>
      <c r="V40" s="1"/>
      <c r="W40" s="1"/>
      <c r="X40" s="1"/>
      <c r="Y40" s="1"/>
      <c r="Z40" s="1"/>
    </row>
    <row r="41" ht="15.0" customHeight="1">
      <c r="A41" s="5" t="str">
        <f t="shared" si="1"/>
        <v>ASHRAE 62.1-1999Food and Beverage ServiceCafeteria, fast food</v>
      </c>
      <c r="B41" s="20" t="s">
        <v>56</v>
      </c>
      <c r="C41" s="21" t="s">
        <v>104</v>
      </c>
      <c r="D41" s="21" t="s">
        <v>107</v>
      </c>
      <c r="E41" s="21">
        <v>21.2</v>
      </c>
      <c r="F41" s="21">
        <v>0.0</v>
      </c>
      <c r="G41" s="21"/>
      <c r="H41" s="21"/>
      <c r="I41" s="1"/>
      <c r="J41" s="1"/>
      <c r="K41" s="1"/>
      <c r="L41" s="1"/>
      <c r="M41" s="1"/>
      <c r="N41" s="1"/>
      <c r="O41" s="1"/>
      <c r="P41" s="1"/>
      <c r="Q41" s="1"/>
      <c r="R41" s="1"/>
      <c r="S41" s="1"/>
      <c r="T41" s="1"/>
      <c r="U41" s="1"/>
      <c r="V41" s="1"/>
      <c r="W41" s="1"/>
      <c r="X41" s="1"/>
      <c r="Y41" s="1"/>
      <c r="Z41" s="1"/>
    </row>
    <row r="42" ht="15.0" customHeight="1">
      <c r="A42" s="5" t="str">
        <f t="shared" si="1"/>
        <v>ASHRAE 62.1-1999Food and Beverage ServiceBars, cocktail lounges</v>
      </c>
      <c r="B42" s="16" t="s">
        <v>56</v>
      </c>
      <c r="C42" s="18" t="s">
        <v>104</v>
      </c>
      <c r="D42" s="18" t="s">
        <v>109</v>
      </c>
      <c r="E42" s="18">
        <v>30.0</v>
      </c>
      <c r="F42" s="18">
        <v>0.0</v>
      </c>
      <c r="G42" s="18"/>
      <c r="H42" s="18"/>
      <c r="I42" s="1"/>
      <c r="J42" s="1"/>
      <c r="K42" s="1"/>
      <c r="L42" s="1"/>
      <c r="M42" s="1"/>
      <c r="N42" s="1"/>
      <c r="O42" s="1"/>
      <c r="P42" s="1"/>
      <c r="Q42" s="1"/>
      <c r="R42" s="1"/>
      <c r="S42" s="1"/>
      <c r="T42" s="1"/>
      <c r="U42" s="1"/>
      <c r="V42" s="1"/>
      <c r="W42" s="1"/>
      <c r="X42" s="1"/>
      <c r="Y42" s="1"/>
      <c r="Z42" s="1"/>
    </row>
    <row r="43" ht="15.0" customHeight="1">
      <c r="A43" s="5" t="str">
        <f t="shared" si="1"/>
        <v>ASHRAE 62.1-1999Food and Beverage ServiceKitchens (cooking)</v>
      </c>
      <c r="B43" s="20" t="s">
        <v>56</v>
      </c>
      <c r="C43" s="21" t="s">
        <v>104</v>
      </c>
      <c r="D43" s="21" t="s">
        <v>110</v>
      </c>
      <c r="E43" s="21">
        <v>16.95</v>
      </c>
      <c r="F43" s="21">
        <v>0.0</v>
      </c>
      <c r="G43" s="21"/>
      <c r="H43" s="21" t="s">
        <v>112</v>
      </c>
      <c r="I43" s="1"/>
      <c r="J43" s="1"/>
      <c r="K43" s="1"/>
      <c r="L43" s="1"/>
      <c r="M43" s="1"/>
      <c r="N43" s="1"/>
      <c r="O43" s="1"/>
      <c r="P43" s="1"/>
      <c r="Q43" s="1"/>
      <c r="R43" s="1"/>
      <c r="S43" s="1"/>
      <c r="T43" s="1"/>
      <c r="U43" s="1"/>
      <c r="V43" s="1"/>
      <c r="W43" s="1"/>
      <c r="X43" s="1"/>
      <c r="Y43" s="1"/>
      <c r="Z43" s="1"/>
    </row>
    <row r="44" ht="15.0" customHeight="1">
      <c r="A44" s="5" t="str">
        <f t="shared" si="1"/>
        <v>ASHRAE 62.1-1999Garages, Repair, Service StationsEnclosed parking garage</v>
      </c>
      <c r="B44" s="16" t="s">
        <v>56</v>
      </c>
      <c r="C44" s="18" t="s">
        <v>113</v>
      </c>
      <c r="D44" s="18" t="s">
        <v>114</v>
      </c>
      <c r="E44" s="18">
        <v>0.0</v>
      </c>
      <c r="F44" s="18">
        <v>1.5</v>
      </c>
      <c r="G44" s="18"/>
      <c r="H44" s="18"/>
      <c r="I44" s="1"/>
      <c r="J44" s="1"/>
      <c r="K44" s="1"/>
      <c r="L44" s="1"/>
      <c r="M44" s="1"/>
      <c r="N44" s="1"/>
      <c r="O44" s="1"/>
      <c r="P44" s="1"/>
      <c r="Q44" s="1"/>
      <c r="R44" s="1"/>
      <c r="S44" s="1"/>
      <c r="T44" s="1"/>
      <c r="U44" s="1"/>
      <c r="V44" s="1"/>
      <c r="W44" s="1"/>
      <c r="X44" s="1"/>
      <c r="Y44" s="1"/>
      <c r="Z44" s="1"/>
    </row>
    <row r="45" ht="15.0" customHeight="1">
      <c r="A45" s="5" t="str">
        <f t="shared" si="1"/>
        <v>ASHRAE 62.1-1999Garages, Repair, Service StationsAuto repair rooms</v>
      </c>
      <c r="B45" s="20" t="s">
        <v>56</v>
      </c>
      <c r="C45" s="21" t="s">
        <v>113</v>
      </c>
      <c r="D45" s="21" t="s">
        <v>117</v>
      </c>
      <c r="E45" s="21">
        <v>0.0</v>
      </c>
      <c r="F45" s="21">
        <v>1.5</v>
      </c>
      <c r="G45" s="21"/>
      <c r="H45" s="21"/>
      <c r="I45" s="1"/>
      <c r="J45" s="1"/>
      <c r="K45" s="1"/>
      <c r="L45" s="1"/>
      <c r="M45" s="1"/>
      <c r="N45" s="1"/>
      <c r="O45" s="1"/>
      <c r="P45" s="1"/>
      <c r="Q45" s="1"/>
      <c r="R45" s="1"/>
      <c r="S45" s="1"/>
      <c r="T45" s="1"/>
      <c r="U45" s="1"/>
      <c r="V45" s="1"/>
      <c r="W45" s="1"/>
      <c r="X45" s="1"/>
      <c r="Y45" s="1"/>
      <c r="Z45" s="1"/>
    </row>
    <row r="46" ht="15.0" customHeight="1">
      <c r="A46" s="5" t="str">
        <f t="shared" si="1"/>
        <v>ASHRAE 62.1-1999Hospitals, Nursing and Convalescent HomesPatient rooms</v>
      </c>
      <c r="B46" s="16" t="s">
        <v>56</v>
      </c>
      <c r="C46" s="18" t="s">
        <v>476</v>
      </c>
      <c r="D46" s="18" t="s">
        <v>477</v>
      </c>
      <c r="E46" s="18">
        <v>25.0</v>
      </c>
      <c r="F46" s="18">
        <v>0.0</v>
      </c>
      <c r="G46" s="18"/>
      <c r="H46" s="18"/>
      <c r="I46" s="1"/>
      <c r="J46" s="1"/>
      <c r="K46" s="1"/>
      <c r="L46" s="1"/>
      <c r="M46" s="1"/>
      <c r="N46" s="1"/>
      <c r="O46" s="1"/>
      <c r="P46" s="1"/>
      <c r="Q46" s="1"/>
      <c r="R46" s="1"/>
      <c r="S46" s="1"/>
      <c r="T46" s="1"/>
      <c r="U46" s="1"/>
      <c r="V46" s="1"/>
      <c r="W46" s="1"/>
      <c r="X46" s="1"/>
      <c r="Y46" s="1"/>
      <c r="Z46" s="1"/>
    </row>
    <row r="47" ht="15.0" customHeight="1">
      <c r="A47" s="5" t="str">
        <f t="shared" si="1"/>
        <v>ASHRAE 62.1-1999Hospitals, Nursing and Convalescent HomesMedical procedure</v>
      </c>
      <c r="B47" s="20" t="s">
        <v>56</v>
      </c>
      <c r="C47" s="21" t="s">
        <v>476</v>
      </c>
      <c r="D47" s="21" t="s">
        <v>491</v>
      </c>
      <c r="E47" s="21">
        <v>15.0</v>
      </c>
      <c r="F47" s="21">
        <v>0.0</v>
      </c>
      <c r="G47" s="21"/>
      <c r="H47" s="21"/>
      <c r="I47" s="1"/>
      <c r="J47" s="1"/>
      <c r="K47" s="1"/>
      <c r="L47" s="1"/>
      <c r="M47" s="1"/>
      <c r="N47" s="1"/>
      <c r="O47" s="1"/>
      <c r="P47" s="1"/>
      <c r="Q47" s="1"/>
      <c r="R47" s="1"/>
      <c r="S47" s="1"/>
      <c r="T47" s="1"/>
      <c r="U47" s="1"/>
      <c r="V47" s="1"/>
      <c r="W47" s="1"/>
      <c r="X47" s="1"/>
      <c r="Y47" s="1"/>
      <c r="Z47" s="1"/>
    </row>
    <row r="48" ht="15.0" customHeight="1">
      <c r="A48" s="5" t="str">
        <f t="shared" si="1"/>
        <v>ASHRAE 62.1-1999Hospitals, Nursing and Convalescent HomesOperating rooms</v>
      </c>
      <c r="B48" s="16" t="s">
        <v>56</v>
      </c>
      <c r="C48" s="18" t="s">
        <v>476</v>
      </c>
      <c r="D48" s="18" t="s">
        <v>501</v>
      </c>
      <c r="E48" s="18">
        <v>30.0</v>
      </c>
      <c r="F48" s="18">
        <v>0.0</v>
      </c>
      <c r="G48" s="18"/>
      <c r="H48" s="18"/>
      <c r="I48" s="1"/>
      <c r="J48" s="1"/>
      <c r="K48" s="1"/>
      <c r="L48" s="1"/>
      <c r="M48" s="1"/>
      <c r="N48" s="1"/>
      <c r="O48" s="1"/>
      <c r="P48" s="1"/>
      <c r="Q48" s="1"/>
      <c r="R48" s="1"/>
      <c r="S48" s="1"/>
      <c r="T48" s="1"/>
      <c r="U48" s="1"/>
      <c r="V48" s="1"/>
      <c r="W48" s="1"/>
      <c r="X48" s="1"/>
      <c r="Y48" s="1"/>
      <c r="Z48" s="1"/>
    </row>
    <row r="49" ht="15.0" customHeight="1">
      <c r="A49" s="5" t="str">
        <f t="shared" si="1"/>
        <v>ASHRAE 62.1-1999Hospitals, Nursing and Convalescent HomesRecovery and ICU</v>
      </c>
      <c r="B49" s="20" t="s">
        <v>56</v>
      </c>
      <c r="C49" s="21" t="s">
        <v>476</v>
      </c>
      <c r="D49" s="21" t="s">
        <v>506</v>
      </c>
      <c r="E49" s="21">
        <v>15.0</v>
      </c>
      <c r="F49" s="21">
        <v>0.0</v>
      </c>
      <c r="G49" s="21"/>
      <c r="H49" s="21"/>
      <c r="I49" s="1"/>
      <c r="J49" s="1"/>
      <c r="K49" s="1"/>
      <c r="L49" s="1"/>
      <c r="M49" s="1"/>
      <c r="N49" s="1"/>
      <c r="O49" s="1"/>
      <c r="P49" s="1"/>
      <c r="Q49" s="1"/>
      <c r="R49" s="1"/>
      <c r="S49" s="1"/>
      <c r="T49" s="1"/>
      <c r="U49" s="1"/>
      <c r="V49" s="1"/>
      <c r="W49" s="1"/>
      <c r="X49" s="1"/>
      <c r="Y49" s="1"/>
      <c r="Z49" s="1"/>
    </row>
    <row r="50" ht="15.0" customHeight="1">
      <c r="A50" s="5" t="str">
        <f t="shared" si="1"/>
        <v>ASHRAE 62.1-1999Hospitals, Nursing and Convalescent HomesPhysical therapy</v>
      </c>
      <c r="B50" s="16" t="s">
        <v>56</v>
      </c>
      <c r="C50" s="18" t="s">
        <v>476</v>
      </c>
      <c r="D50" s="18" t="s">
        <v>522</v>
      </c>
      <c r="E50" s="18">
        <v>15.0</v>
      </c>
      <c r="F50" s="18">
        <v>0.0</v>
      </c>
      <c r="G50" s="18"/>
      <c r="H50" s="18"/>
      <c r="I50" s="1"/>
      <c r="J50" s="1"/>
      <c r="K50" s="1"/>
      <c r="L50" s="1"/>
      <c r="M50" s="1"/>
      <c r="N50" s="1"/>
      <c r="O50" s="1"/>
      <c r="P50" s="1"/>
      <c r="Q50" s="1"/>
      <c r="R50" s="1"/>
      <c r="S50" s="1"/>
      <c r="T50" s="1"/>
      <c r="U50" s="1"/>
      <c r="V50" s="1"/>
      <c r="W50" s="1"/>
      <c r="X50" s="1"/>
      <c r="Y50" s="1"/>
      <c r="Z50" s="1"/>
    </row>
    <row r="51" ht="15.0" customHeight="1">
      <c r="A51" s="5" t="str">
        <f t="shared" si="1"/>
        <v>ASHRAE 62.1-1999Hospitals, Nursing and Convalescent HomesAutopsy rooms</v>
      </c>
      <c r="B51" s="20" t="s">
        <v>56</v>
      </c>
      <c r="C51" s="21" t="s">
        <v>476</v>
      </c>
      <c r="D51" s="21" t="s">
        <v>516</v>
      </c>
      <c r="E51" s="21">
        <v>0.0</v>
      </c>
      <c r="F51" s="21">
        <v>0.5</v>
      </c>
      <c r="G51" s="21"/>
      <c r="H51" s="21"/>
      <c r="I51" s="1"/>
      <c r="J51" s="1"/>
      <c r="K51" s="1"/>
      <c r="L51" s="1"/>
      <c r="M51" s="1"/>
      <c r="N51" s="1"/>
      <c r="O51" s="1"/>
      <c r="P51" s="1"/>
      <c r="Q51" s="1"/>
      <c r="R51" s="1"/>
      <c r="S51" s="1"/>
      <c r="T51" s="1"/>
      <c r="U51" s="1"/>
      <c r="V51" s="1"/>
      <c r="W51" s="1"/>
      <c r="X51" s="1"/>
      <c r="Y51" s="1"/>
      <c r="Z51" s="1"/>
    </row>
    <row r="52" ht="15.0" customHeight="1">
      <c r="A52" s="5" t="str">
        <f t="shared" si="1"/>
        <v>ASHRAE 62.1-1999Hotels, Motels, Resorts, DormitoriesBedrooms</v>
      </c>
      <c r="B52" s="16" t="s">
        <v>56</v>
      </c>
      <c r="C52" s="18" t="s">
        <v>119</v>
      </c>
      <c r="D52" s="18" t="s">
        <v>121</v>
      </c>
      <c r="E52" s="18">
        <v>0.0</v>
      </c>
      <c r="F52" s="98">
        <v>-9999.0</v>
      </c>
      <c r="G52" s="18"/>
      <c r="H52" s="18" t="s">
        <v>122</v>
      </c>
      <c r="I52" s="1"/>
      <c r="J52" s="1"/>
      <c r="K52" s="1"/>
      <c r="L52" s="1"/>
      <c r="M52" s="1"/>
      <c r="N52" s="1"/>
      <c r="O52" s="1"/>
      <c r="P52" s="1"/>
      <c r="Q52" s="1"/>
      <c r="R52" s="1"/>
      <c r="S52" s="1"/>
      <c r="T52" s="1"/>
      <c r="U52" s="1"/>
      <c r="V52" s="1"/>
      <c r="W52" s="1"/>
      <c r="X52" s="1"/>
      <c r="Y52" s="1"/>
      <c r="Z52" s="1"/>
    </row>
    <row r="53" ht="15.0" customHeight="1">
      <c r="A53" s="5" t="str">
        <f t="shared" si="1"/>
        <v>ASHRAE 62.1-1999Hotels, Motels, Resorts, DormitoriesLiving rooms</v>
      </c>
      <c r="B53" s="20" t="s">
        <v>56</v>
      </c>
      <c r="C53" s="21" t="s">
        <v>119</v>
      </c>
      <c r="D53" s="21" t="s">
        <v>124</v>
      </c>
      <c r="E53" s="21">
        <v>0.0</v>
      </c>
      <c r="F53" s="98">
        <v>-9999.0</v>
      </c>
      <c r="G53" s="21"/>
      <c r="H53" s="21" t="s">
        <v>122</v>
      </c>
      <c r="I53" s="1"/>
      <c r="J53" s="1"/>
      <c r="K53" s="1"/>
      <c r="L53" s="1"/>
      <c r="M53" s="1"/>
      <c r="N53" s="1"/>
      <c r="O53" s="1"/>
      <c r="P53" s="1"/>
      <c r="Q53" s="1"/>
      <c r="R53" s="1"/>
      <c r="S53" s="1"/>
      <c r="T53" s="1"/>
      <c r="U53" s="1"/>
      <c r="V53" s="1"/>
      <c r="W53" s="1"/>
      <c r="X53" s="1"/>
      <c r="Y53" s="1"/>
      <c r="Z53" s="1"/>
    </row>
    <row r="54" ht="15.0" customHeight="1">
      <c r="A54" s="5" t="str">
        <f t="shared" si="1"/>
        <v>ASHRAE 62.1-1999Hotels, Motels, Resorts, DormitoriesBaths</v>
      </c>
      <c r="B54" s="16" t="s">
        <v>56</v>
      </c>
      <c r="C54" s="18" t="s">
        <v>119</v>
      </c>
      <c r="D54" s="18" t="s">
        <v>127</v>
      </c>
      <c r="E54" s="18">
        <v>0.0</v>
      </c>
      <c r="F54" s="98">
        <v>-9999.0</v>
      </c>
      <c r="G54" s="18"/>
      <c r="H54" s="18" t="s">
        <v>128</v>
      </c>
      <c r="I54" s="1"/>
      <c r="J54" s="1"/>
      <c r="K54" s="1"/>
      <c r="L54" s="1"/>
      <c r="M54" s="1"/>
      <c r="N54" s="1"/>
      <c r="O54" s="1"/>
      <c r="P54" s="1"/>
      <c r="Q54" s="1"/>
      <c r="R54" s="1"/>
      <c r="S54" s="1"/>
      <c r="T54" s="1"/>
      <c r="U54" s="1"/>
      <c r="V54" s="1"/>
      <c r="W54" s="1"/>
      <c r="X54" s="1"/>
      <c r="Y54" s="1"/>
      <c r="Z54" s="1"/>
    </row>
    <row r="55" ht="15.0" customHeight="1">
      <c r="A55" s="5" t="str">
        <f t="shared" si="1"/>
        <v>ASHRAE 62.1-1999Hotels, Motels, Resorts, DormitoriesLobbies</v>
      </c>
      <c r="B55" s="20" t="s">
        <v>56</v>
      </c>
      <c r="C55" s="21" t="s">
        <v>119</v>
      </c>
      <c r="D55" s="21" t="s">
        <v>129</v>
      </c>
      <c r="E55" s="21">
        <v>15.0</v>
      </c>
      <c r="F55" s="21">
        <v>0.0</v>
      </c>
      <c r="G55" s="21"/>
      <c r="H55" s="21"/>
      <c r="I55" s="1"/>
      <c r="J55" s="1"/>
      <c r="K55" s="1"/>
      <c r="L55" s="1"/>
      <c r="M55" s="1"/>
      <c r="N55" s="1"/>
      <c r="O55" s="1"/>
      <c r="P55" s="1"/>
      <c r="Q55" s="1"/>
      <c r="R55" s="1"/>
      <c r="S55" s="1"/>
      <c r="T55" s="1"/>
      <c r="U55" s="1"/>
      <c r="V55" s="1"/>
      <c r="W55" s="1"/>
      <c r="X55" s="1"/>
      <c r="Y55" s="1"/>
      <c r="Z55" s="1"/>
    </row>
    <row r="56" ht="15.0" customHeight="1">
      <c r="A56" s="5" t="str">
        <f t="shared" si="1"/>
        <v>ASHRAE 62.1-1999Hotels, Motels, Resorts, DormitoriesConference rooms</v>
      </c>
      <c r="B56" s="16" t="s">
        <v>56</v>
      </c>
      <c r="C56" s="18" t="s">
        <v>119</v>
      </c>
      <c r="D56" s="18" t="s">
        <v>132</v>
      </c>
      <c r="E56" s="18">
        <v>20.0</v>
      </c>
      <c r="F56" s="18">
        <v>0.0</v>
      </c>
      <c r="G56" s="18"/>
      <c r="H56" s="18"/>
      <c r="I56" s="1"/>
      <c r="J56" s="1"/>
      <c r="K56" s="1"/>
      <c r="L56" s="1"/>
      <c r="M56" s="1"/>
      <c r="N56" s="1"/>
      <c r="O56" s="1"/>
      <c r="P56" s="1"/>
      <c r="Q56" s="1"/>
      <c r="R56" s="1"/>
      <c r="S56" s="1"/>
      <c r="T56" s="1"/>
      <c r="U56" s="1"/>
      <c r="V56" s="1"/>
      <c r="W56" s="1"/>
      <c r="X56" s="1"/>
      <c r="Y56" s="1"/>
      <c r="Z56" s="1"/>
    </row>
    <row r="57" ht="15.0" customHeight="1">
      <c r="A57" s="5" t="str">
        <f t="shared" si="1"/>
        <v>ASHRAE 62.1-1999Hotels, Motels, Resorts, DormitoriesAssembly rooms</v>
      </c>
      <c r="B57" s="20" t="s">
        <v>56</v>
      </c>
      <c r="C57" s="21" t="s">
        <v>119</v>
      </c>
      <c r="D57" s="21" t="s">
        <v>134</v>
      </c>
      <c r="E57" s="21">
        <v>15.0</v>
      </c>
      <c r="F57" s="21">
        <v>0.0</v>
      </c>
      <c r="G57" s="21"/>
      <c r="H57" s="21"/>
      <c r="I57" s="1"/>
      <c r="J57" s="1"/>
      <c r="K57" s="1"/>
      <c r="L57" s="1"/>
      <c r="M57" s="1"/>
      <c r="N57" s="1"/>
      <c r="O57" s="1"/>
      <c r="P57" s="1"/>
      <c r="Q57" s="1"/>
      <c r="R57" s="1"/>
      <c r="S57" s="1"/>
      <c r="T57" s="1"/>
      <c r="U57" s="1"/>
      <c r="V57" s="1"/>
      <c r="W57" s="1"/>
      <c r="X57" s="1"/>
      <c r="Y57" s="1"/>
      <c r="Z57" s="1"/>
    </row>
    <row r="58" ht="15.0" customHeight="1">
      <c r="A58" s="5" t="str">
        <f t="shared" si="1"/>
        <v>ASHRAE 62.1-1999Hotels, Motels, Resorts, DormitoriesDormitory sleeping areas</v>
      </c>
      <c r="B58" s="16" t="s">
        <v>56</v>
      </c>
      <c r="C58" s="18" t="s">
        <v>119</v>
      </c>
      <c r="D58" s="18" t="s">
        <v>137</v>
      </c>
      <c r="E58" s="18">
        <v>15.0</v>
      </c>
      <c r="F58" s="18">
        <v>0.0</v>
      </c>
      <c r="G58" s="18"/>
      <c r="H58" s="18"/>
      <c r="I58" s="1"/>
      <c r="J58" s="1"/>
      <c r="K58" s="1"/>
      <c r="L58" s="1"/>
      <c r="M58" s="1"/>
      <c r="N58" s="1"/>
      <c r="O58" s="1"/>
      <c r="P58" s="1"/>
      <c r="Q58" s="1"/>
      <c r="R58" s="1"/>
      <c r="S58" s="1"/>
      <c r="T58" s="1"/>
      <c r="U58" s="1"/>
      <c r="V58" s="1"/>
      <c r="W58" s="1"/>
      <c r="X58" s="1"/>
      <c r="Y58" s="1"/>
      <c r="Z58" s="1"/>
    </row>
    <row r="59" ht="15.0" customHeight="1">
      <c r="A59" s="5" t="str">
        <f t="shared" si="1"/>
        <v>ASHRAE 62.1-1999Hotels, Motels, Resorts, DormitoriesGambling casinos</v>
      </c>
      <c r="B59" s="20" t="s">
        <v>56</v>
      </c>
      <c r="C59" s="21" t="s">
        <v>119</v>
      </c>
      <c r="D59" s="21" t="s">
        <v>140</v>
      </c>
      <c r="E59" s="21">
        <v>30.0</v>
      </c>
      <c r="F59" s="21">
        <v>0.0</v>
      </c>
      <c r="G59" s="21"/>
      <c r="H59" s="21"/>
      <c r="I59" s="1"/>
      <c r="J59" s="1"/>
      <c r="K59" s="1"/>
      <c r="L59" s="1"/>
      <c r="M59" s="1"/>
      <c r="N59" s="1"/>
      <c r="O59" s="1"/>
      <c r="P59" s="1"/>
      <c r="Q59" s="1"/>
      <c r="R59" s="1"/>
      <c r="S59" s="1"/>
      <c r="T59" s="1"/>
      <c r="U59" s="1"/>
      <c r="V59" s="1"/>
      <c r="W59" s="1"/>
      <c r="X59" s="1"/>
      <c r="Y59" s="1"/>
      <c r="Z59" s="1"/>
    </row>
    <row r="60" ht="15.0" customHeight="1">
      <c r="A60" s="5" t="str">
        <f t="shared" si="1"/>
        <v>ASHRAE 62.1-1999OfficesOffice space</v>
      </c>
      <c r="B60" s="16" t="s">
        <v>56</v>
      </c>
      <c r="C60" s="18" t="s">
        <v>141</v>
      </c>
      <c r="D60" s="18" t="s">
        <v>142</v>
      </c>
      <c r="E60" s="18">
        <v>21.2</v>
      </c>
      <c r="F60" s="18">
        <v>0.0</v>
      </c>
      <c r="G60" s="18"/>
      <c r="H60" s="18"/>
      <c r="I60" s="1"/>
      <c r="J60" s="1"/>
      <c r="K60" s="1"/>
      <c r="L60" s="1"/>
      <c r="M60" s="1"/>
      <c r="N60" s="1"/>
      <c r="O60" s="1"/>
      <c r="P60" s="1"/>
      <c r="Q60" s="1"/>
      <c r="R60" s="1"/>
      <c r="S60" s="1"/>
      <c r="T60" s="1"/>
      <c r="U60" s="1"/>
      <c r="V60" s="1"/>
      <c r="W60" s="1"/>
      <c r="X60" s="1"/>
      <c r="Y60" s="1"/>
      <c r="Z60" s="1"/>
    </row>
    <row r="61" ht="15.0" customHeight="1">
      <c r="A61" s="5" t="str">
        <f t="shared" si="1"/>
        <v>ASHRAE 62.1-1999OfficesReception areas</v>
      </c>
      <c r="B61" s="20" t="s">
        <v>56</v>
      </c>
      <c r="C61" s="21" t="s">
        <v>141</v>
      </c>
      <c r="D61" s="21" t="s">
        <v>146</v>
      </c>
      <c r="E61" s="21">
        <v>15.0</v>
      </c>
      <c r="F61" s="21">
        <v>0.0</v>
      </c>
      <c r="G61" s="21"/>
      <c r="H61" s="21"/>
      <c r="I61" s="1"/>
      <c r="J61" s="1"/>
      <c r="K61" s="1"/>
      <c r="L61" s="1"/>
      <c r="M61" s="1"/>
      <c r="N61" s="1"/>
      <c r="O61" s="1"/>
      <c r="P61" s="1"/>
      <c r="Q61" s="1"/>
      <c r="R61" s="1"/>
      <c r="S61" s="1"/>
      <c r="T61" s="1"/>
      <c r="U61" s="1"/>
      <c r="V61" s="1"/>
      <c r="W61" s="1"/>
      <c r="X61" s="1"/>
      <c r="Y61" s="1"/>
      <c r="Z61" s="1"/>
    </row>
    <row r="62" ht="15.0" customHeight="1">
      <c r="A62" s="5" t="str">
        <f t="shared" si="1"/>
        <v>ASHRAE 62.1-1999OfficesTelecommunication centers and data entry areas</v>
      </c>
      <c r="B62" s="16" t="s">
        <v>56</v>
      </c>
      <c r="C62" s="18" t="s">
        <v>141</v>
      </c>
      <c r="D62" s="18" t="s">
        <v>148</v>
      </c>
      <c r="E62" s="18">
        <v>20.0</v>
      </c>
      <c r="F62" s="18">
        <v>0.0</v>
      </c>
      <c r="G62" s="18"/>
      <c r="H62" s="18"/>
      <c r="I62" s="1"/>
      <c r="J62" s="1"/>
      <c r="K62" s="1"/>
      <c r="L62" s="1"/>
      <c r="M62" s="1"/>
      <c r="N62" s="1"/>
      <c r="O62" s="1"/>
      <c r="P62" s="1"/>
      <c r="Q62" s="1"/>
      <c r="R62" s="1"/>
      <c r="S62" s="1"/>
      <c r="T62" s="1"/>
      <c r="U62" s="1"/>
      <c r="V62" s="1"/>
      <c r="W62" s="1"/>
      <c r="X62" s="1"/>
      <c r="Y62" s="1"/>
      <c r="Z62" s="1"/>
    </row>
    <row r="63" ht="15.0" customHeight="1">
      <c r="A63" s="5" t="str">
        <f t="shared" si="1"/>
        <v>ASHRAE 62.1-1999OfficesConference rooms</v>
      </c>
      <c r="B63" s="20" t="s">
        <v>56</v>
      </c>
      <c r="C63" s="21" t="s">
        <v>141</v>
      </c>
      <c r="D63" s="21" t="s">
        <v>132</v>
      </c>
      <c r="E63" s="21">
        <v>20.0</v>
      </c>
      <c r="F63" s="21">
        <v>0.0</v>
      </c>
      <c r="G63" s="21"/>
      <c r="H63" s="21"/>
      <c r="I63" s="1"/>
      <c r="J63" s="1"/>
      <c r="K63" s="1"/>
      <c r="L63" s="1"/>
      <c r="M63" s="1"/>
      <c r="N63" s="1"/>
      <c r="O63" s="1"/>
      <c r="P63" s="1"/>
      <c r="Q63" s="1"/>
      <c r="R63" s="1"/>
      <c r="S63" s="1"/>
      <c r="T63" s="1"/>
      <c r="U63" s="1"/>
      <c r="V63" s="1"/>
      <c r="W63" s="1"/>
      <c r="X63" s="1"/>
      <c r="Y63" s="1"/>
      <c r="Z63" s="1"/>
    </row>
    <row r="64" ht="15.0" customHeight="1">
      <c r="A64" s="5" t="str">
        <f t="shared" si="1"/>
        <v>ASHRAE 62.1-1999Office BuildingsWhole Building</v>
      </c>
      <c r="B64" s="20" t="s">
        <v>56</v>
      </c>
      <c r="C64" s="21" t="s">
        <v>1604</v>
      </c>
      <c r="D64" s="49" t="s">
        <v>888</v>
      </c>
      <c r="E64" s="18"/>
      <c r="F64" s="101">
        <v>0.1</v>
      </c>
      <c r="G64" s="18"/>
      <c r="H64" s="49" t="s">
        <v>1612</v>
      </c>
      <c r="I64" s="1"/>
      <c r="J64" s="1"/>
      <c r="K64" s="1"/>
      <c r="L64" s="1"/>
      <c r="M64" s="1"/>
      <c r="N64" s="1"/>
      <c r="O64" s="1"/>
      <c r="P64" s="1"/>
      <c r="Q64" s="1"/>
      <c r="R64" s="1"/>
      <c r="S64" s="1"/>
      <c r="T64" s="1"/>
      <c r="U64" s="1"/>
      <c r="V64" s="1"/>
      <c r="W64" s="1"/>
      <c r="X64" s="1"/>
      <c r="Y64" s="1"/>
      <c r="Z64" s="1"/>
    </row>
    <row r="65" ht="15.0" customHeight="1">
      <c r="A65" s="5" t="str">
        <f t="shared" si="1"/>
        <v>ASHRAE 62.1-1999Public SpacesSmoking lounge</v>
      </c>
      <c r="B65" s="16" t="s">
        <v>56</v>
      </c>
      <c r="C65" s="18" t="s">
        <v>153</v>
      </c>
      <c r="D65" s="18" t="s">
        <v>163</v>
      </c>
      <c r="E65" s="18">
        <v>60.0</v>
      </c>
      <c r="F65" s="18">
        <v>0.0</v>
      </c>
      <c r="G65" s="18"/>
      <c r="H65" s="18"/>
      <c r="I65" s="1"/>
      <c r="J65" s="1"/>
      <c r="K65" s="1"/>
      <c r="L65" s="1"/>
      <c r="M65" s="1"/>
      <c r="N65" s="1"/>
      <c r="O65" s="1"/>
      <c r="P65" s="1"/>
      <c r="Q65" s="1"/>
      <c r="R65" s="1"/>
      <c r="S65" s="1"/>
      <c r="T65" s="1"/>
      <c r="U65" s="1"/>
      <c r="V65" s="1"/>
      <c r="W65" s="1"/>
      <c r="X65" s="1"/>
      <c r="Y65" s="1"/>
      <c r="Z65" s="1"/>
    </row>
    <row r="66" ht="15.0" customHeight="1">
      <c r="A66" s="5" t="str">
        <f t="shared" si="1"/>
        <v>ASHRAE 62.1-1999Public SpacesCorridors and utilities</v>
      </c>
      <c r="B66" s="20" t="s">
        <v>56</v>
      </c>
      <c r="C66" s="21" t="s">
        <v>153</v>
      </c>
      <c r="D66" s="21" t="s">
        <v>154</v>
      </c>
      <c r="E66" s="21">
        <v>0.0</v>
      </c>
      <c r="F66" s="21">
        <v>0.05</v>
      </c>
      <c r="G66" s="21"/>
      <c r="H66" s="21"/>
      <c r="I66" s="1"/>
      <c r="J66" s="1"/>
      <c r="K66" s="1"/>
      <c r="L66" s="1"/>
      <c r="M66" s="1"/>
      <c r="N66" s="1"/>
      <c r="O66" s="1"/>
      <c r="P66" s="1"/>
      <c r="Q66" s="1"/>
      <c r="R66" s="1"/>
      <c r="S66" s="1"/>
      <c r="T66" s="1"/>
      <c r="U66" s="1"/>
      <c r="V66" s="1"/>
      <c r="W66" s="1"/>
      <c r="X66" s="1"/>
      <c r="Y66" s="1"/>
      <c r="Z66" s="1"/>
    </row>
    <row r="67" ht="15.0" customHeight="1">
      <c r="A67" s="5" t="str">
        <f t="shared" si="1"/>
        <v>ASHRAE 62.1-1999Public SpacesLocker and dressing rooms</v>
      </c>
      <c r="B67" s="16" t="s">
        <v>56</v>
      </c>
      <c r="C67" s="18" t="s">
        <v>153</v>
      </c>
      <c r="D67" s="18" t="s">
        <v>158</v>
      </c>
      <c r="E67" s="18">
        <v>0.0</v>
      </c>
      <c r="F67" s="18">
        <v>0.5</v>
      </c>
      <c r="G67" s="18"/>
      <c r="H67" s="18"/>
      <c r="I67" s="1"/>
      <c r="J67" s="1"/>
      <c r="K67" s="1"/>
      <c r="L67" s="1"/>
      <c r="M67" s="1"/>
      <c r="N67" s="1"/>
      <c r="O67" s="1"/>
      <c r="P67" s="1"/>
      <c r="Q67" s="1"/>
      <c r="R67" s="1"/>
      <c r="S67" s="1"/>
      <c r="T67" s="1"/>
      <c r="U67" s="1"/>
      <c r="V67" s="1"/>
      <c r="W67" s="1"/>
      <c r="X67" s="1"/>
      <c r="Y67" s="1"/>
      <c r="Z67" s="1"/>
    </row>
    <row r="68" ht="15.0" customHeight="1">
      <c r="A68" s="5" t="str">
        <f t="shared" si="1"/>
        <v>ASHRAE 62.1-1999Public SpacesPublic restrooms (Assume 12 toilet/625 ft^2)</v>
      </c>
      <c r="B68" s="20" t="s">
        <v>56</v>
      </c>
      <c r="C68" s="21" t="s">
        <v>153</v>
      </c>
      <c r="D68" s="21" t="s">
        <v>1619</v>
      </c>
      <c r="E68" s="21">
        <v>0.0</v>
      </c>
      <c r="F68" s="21">
        <v>0.96</v>
      </c>
      <c r="G68" s="21"/>
      <c r="H68" s="21" t="s">
        <v>1628</v>
      </c>
      <c r="I68" s="1"/>
      <c r="J68" s="1"/>
      <c r="K68" s="1"/>
      <c r="L68" s="1"/>
      <c r="M68" s="1"/>
      <c r="N68" s="1"/>
      <c r="O68" s="1"/>
      <c r="P68" s="1"/>
      <c r="Q68" s="1"/>
      <c r="R68" s="1"/>
      <c r="S68" s="1"/>
      <c r="T68" s="1"/>
      <c r="U68" s="1"/>
      <c r="V68" s="1"/>
      <c r="W68" s="1"/>
      <c r="X68" s="1"/>
      <c r="Y68" s="1"/>
      <c r="Z68" s="1"/>
    </row>
    <row r="69" ht="15.0" customHeight="1">
      <c r="A69" s="5" t="str">
        <f t="shared" si="1"/>
        <v>ASHRAE 62.1-1999Public SpacesElevators</v>
      </c>
      <c r="B69" s="16" t="s">
        <v>56</v>
      </c>
      <c r="C69" s="18" t="s">
        <v>153</v>
      </c>
      <c r="D69" s="18" t="s">
        <v>165</v>
      </c>
      <c r="E69" s="18">
        <v>0.0</v>
      </c>
      <c r="F69" s="18">
        <v>1.0</v>
      </c>
      <c r="G69" s="18"/>
      <c r="H69" s="18"/>
      <c r="I69" s="1"/>
      <c r="J69" s="1"/>
      <c r="K69" s="1"/>
      <c r="L69" s="1"/>
      <c r="M69" s="1"/>
      <c r="N69" s="1"/>
      <c r="O69" s="1"/>
      <c r="P69" s="1"/>
      <c r="Q69" s="1"/>
      <c r="R69" s="1"/>
      <c r="S69" s="1"/>
      <c r="T69" s="1"/>
      <c r="U69" s="1"/>
      <c r="V69" s="1"/>
      <c r="W69" s="1"/>
      <c r="X69" s="1"/>
      <c r="Y69" s="1"/>
      <c r="Z69" s="1"/>
    </row>
    <row r="70" ht="15.0" customHeight="1">
      <c r="A70" s="5" t="str">
        <f t="shared" si="1"/>
        <v>ASHRAE 62.1-1999Retail Stores, Sales Floors, and Show Room FloorsSmoking lounge</v>
      </c>
      <c r="B70" s="16" t="s">
        <v>56</v>
      </c>
      <c r="C70" s="18" t="s">
        <v>167</v>
      </c>
      <c r="D70" s="18" t="s">
        <v>163</v>
      </c>
      <c r="E70" s="18">
        <v>60.0</v>
      </c>
      <c r="F70" s="18">
        <v>0.0</v>
      </c>
      <c r="G70" s="18"/>
      <c r="H70" s="18"/>
      <c r="I70" s="1"/>
      <c r="J70" s="1"/>
      <c r="K70" s="1"/>
      <c r="L70" s="1"/>
      <c r="M70" s="1"/>
      <c r="N70" s="1"/>
      <c r="O70" s="1"/>
      <c r="P70" s="1"/>
      <c r="Q70" s="1"/>
      <c r="R70" s="1"/>
      <c r="S70" s="1"/>
      <c r="T70" s="1"/>
      <c r="U70" s="1"/>
      <c r="V70" s="1"/>
      <c r="W70" s="1"/>
      <c r="X70" s="1"/>
      <c r="Y70" s="1"/>
      <c r="Z70" s="1"/>
    </row>
    <row r="71" ht="15.0" customHeight="1">
      <c r="A71" s="5" t="str">
        <f t="shared" si="1"/>
        <v>ASHRAE 62.1-1999Retail Stores, Sales Floors, and Show Room FloorsWarehouses</v>
      </c>
      <c r="B71" s="20" t="s">
        <v>56</v>
      </c>
      <c r="C71" s="21" t="s">
        <v>167</v>
      </c>
      <c r="D71" s="21" t="s">
        <v>214</v>
      </c>
      <c r="E71" s="21">
        <v>0.0</v>
      </c>
      <c r="F71" s="21">
        <v>0.05</v>
      </c>
      <c r="G71" s="21"/>
      <c r="H71" s="21"/>
      <c r="I71" s="1"/>
      <c r="J71" s="1"/>
      <c r="K71" s="1"/>
      <c r="L71" s="1"/>
      <c r="M71" s="1"/>
      <c r="N71" s="1"/>
      <c r="O71" s="1"/>
      <c r="P71" s="1"/>
      <c r="Q71" s="1"/>
      <c r="R71" s="1"/>
      <c r="S71" s="1"/>
      <c r="T71" s="1"/>
      <c r="U71" s="1"/>
      <c r="V71" s="1"/>
      <c r="W71" s="1"/>
      <c r="X71" s="1"/>
      <c r="Y71" s="1"/>
      <c r="Z71" s="1"/>
    </row>
    <row r="72" ht="15.0" customHeight="1">
      <c r="A72" s="5" t="str">
        <f t="shared" si="1"/>
        <v>ASHRAE 62.1-1999Retail Stores, Sales Floors, and Show Room FloorsStorage rooms</v>
      </c>
      <c r="B72" s="16" t="s">
        <v>56</v>
      </c>
      <c r="C72" s="18" t="s">
        <v>167</v>
      </c>
      <c r="D72" s="18" t="s">
        <v>178</v>
      </c>
      <c r="E72" s="18">
        <v>0.0</v>
      </c>
      <c r="F72" s="18">
        <v>0.15</v>
      </c>
      <c r="G72" s="18"/>
      <c r="H72" s="18"/>
      <c r="I72" s="1"/>
      <c r="J72" s="1"/>
      <c r="K72" s="1"/>
      <c r="L72" s="1"/>
      <c r="M72" s="1"/>
      <c r="N72" s="1"/>
      <c r="O72" s="1"/>
      <c r="P72" s="1"/>
      <c r="Q72" s="1"/>
      <c r="R72" s="1"/>
      <c r="S72" s="1"/>
      <c r="T72" s="1"/>
      <c r="U72" s="1"/>
      <c r="V72" s="1"/>
      <c r="W72" s="1"/>
      <c r="X72" s="1"/>
      <c r="Y72" s="1"/>
      <c r="Z72" s="1"/>
    </row>
    <row r="73" ht="15.0" customHeight="1">
      <c r="A73" s="5" t="str">
        <f t="shared" si="1"/>
        <v>ASHRAE 62.1-1999Retail Stores, Sales Floors, and Show Room FloorsShipping and receiving</v>
      </c>
      <c r="B73" s="20" t="s">
        <v>56</v>
      </c>
      <c r="C73" s="21" t="s">
        <v>167</v>
      </c>
      <c r="D73" s="21" t="s">
        <v>200</v>
      </c>
      <c r="E73" s="21">
        <v>0.0</v>
      </c>
      <c r="F73" s="21">
        <v>0.15</v>
      </c>
      <c r="G73" s="21"/>
      <c r="H73" s="21"/>
      <c r="I73" s="1"/>
      <c r="J73" s="1"/>
      <c r="K73" s="1"/>
      <c r="L73" s="1"/>
      <c r="M73" s="1"/>
      <c r="N73" s="1"/>
      <c r="O73" s="1"/>
      <c r="P73" s="1"/>
      <c r="Q73" s="1"/>
      <c r="R73" s="1"/>
      <c r="S73" s="1"/>
      <c r="T73" s="1"/>
      <c r="U73" s="1"/>
      <c r="V73" s="1"/>
      <c r="W73" s="1"/>
      <c r="X73" s="1"/>
      <c r="Y73" s="1"/>
      <c r="Z73" s="1"/>
    </row>
    <row r="74" ht="15.0" customHeight="1">
      <c r="A74" s="5" t="str">
        <f t="shared" si="1"/>
        <v>ASHRAE 62.1-1999Retail Stores, Sales Floors, and Show Room FloorsUpper floors</v>
      </c>
      <c r="B74" s="16" t="s">
        <v>56</v>
      </c>
      <c r="C74" s="18" t="s">
        <v>167</v>
      </c>
      <c r="D74" s="18" t="s">
        <v>175</v>
      </c>
      <c r="E74" s="18">
        <v>0.0</v>
      </c>
      <c r="F74" s="18">
        <v>0.2</v>
      </c>
      <c r="G74" s="18"/>
      <c r="H74" s="18"/>
      <c r="I74" s="1"/>
      <c r="J74" s="1"/>
      <c r="K74" s="1"/>
      <c r="L74" s="1"/>
      <c r="M74" s="1"/>
      <c r="N74" s="1"/>
      <c r="O74" s="1"/>
      <c r="P74" s="1"/>
      <c r="Q74" s="1"/>
      <c r="R74" s="1"/>
      <c r="S74" s="1"/>
      <c r="T74" s="1"/>
      <c r="U74" s="1"/>
      <c r="V74" s="1"/>
      <c r="W74" s="1"/>
      <c r="X74" s="1"/>
      <c r="Y74" s="1"/>
      <c r="Z74" s="1"/>
    </row>
    <row r="75" ht="15.0" customHeight="1">
      <c r="A75" s="5" t="str">
        <f t="shared" si="1"/>
        <v>ASHRAE 62.1-1999Retail Stores, Sales Floors, and Show Room FloorsDressing rooms</v>
      </c>
      <c r="B75" s="20" t="s">
        <v>56</v>
      </c>
      <c r="C75" s="21" t="s">
        <v>167</v>
      </c>
      <c r="D75" s="21" t="s">
        <v>186</v>
      </c>
      <c r="E75" s="21">
        <v>0.0</v>
      </c>
      <c r="F75" s="21">
        <v>0.2</v>
      </c>
      <c r="G75" s="21"/>
      <c r="H75" s="21"/>
      <c r="I75" s="1"/>
      <c r="J75" s="1"/>
      <c r="K75" s="1"/>
      <c r="L75" s="1"/>
      <c r="M75" s="1"/>
      <c r="N75" s="1"/>
      <c r="O75" s="1"/>
      <c r="P75" s="1"/>
      <c r="Q75" s="1"/>
      <c r="R75" s="1"/>
      <c r="S75" s="1"/>
      <c r="T75" s="1"/>
      <c r="U75" s="1"/>
      <c r="V75" s="1"/>
      <c r="W75" s="1"/>
      <c r="X75" s="1"/>
      <c r="Y75" s="1"/>
      <c r="Z75" s="1"/>
    </row>
    <row r="76" ht="15.0" customHeight="1">
      <c r="A76" s="5" t="str">
        <f t="shared" si="1"/>
        <v>ASHRAE 62.1-1999Retail Stores, Sales Floors, and Show Room FloorsMalls and arcades</v>
      </c>
      <c r="B76" s="16" t="s">
        <v>56</v>
      </c>
      <c r="C76" s="18" t="s">
        <v>167</v>
      </c>
      <c r="D76" s="18" t="s">
        <v>197</v>
      </c>
      <c r="E76" s="18">
        <v>0.0</v>
      </c>
      <c r="F76" s="18">
        <v>0.2</v>
      </c>
      <c r="G76" s="18"/>
      <c r="H76" s="18"/>
      <c r="I76" s="1"/>
      <c r="J76" s="1"/>
      <c r="K76" s="1"/>
      <c r="L76" s="1"/>
      <c r="M76" s="1"/>
      <c r="N76" s="1"/>
      <c r="O76" s="1"/>
      <c r="P76" s="1"/>
      <c r="Q76" s="1"/>
      <c r="R76" s="1"/>
      <c r="S76" s="1"/>
      <c r="T76" s="1"/>
      <c r="U76" s="1"/>
      <c r="V76" s="1"/>
      <c r="W76" s="1"/>
      <c r="X76" s="1"/>
      <c r="Y76" s="1"/>
      <c r="Z76" s="1"/>
    </row>
    <row r="77" ht="15.0" customHeight="1">
      <c r="A77" s="5" t="str">
        <f t="shared" si="1"/>
        <v>ASHRAE 62.1-1999Retail Stores, Sales Floors, and Show Room FloorsBasement and street</v>
      </c>
      <c r="B77" s="20" t="s">
        <v>56</v>
      </c>
      <c r="C77" s="21" t="s">
        <v>167</v>
      </c>
      <c r="D77" s="21" t="s">
        <v>168</v>
      </c>
      <c r="E77" s="21">
        <v>0.0</v>
      </c>
      <c r="F77" s="21">
        <v>0.3</v>
      </c>
      <c r="G77" s="21"/>
      <c r="H77" s="21"/>
      <c r="I77" s="1"/>
      <c r="J77" s="1"/>
      <c r="K77" s="1"/>
      <c r="L77" s="1"/>
      <c r="M77" s="1"/>
      <c r="N77" s="1"/>
      <c r="O77" s="1"/>
      <c r="P77" s="1"/>
      <c r="Q77" s="1"/>
      <c r="R77" s="1"/>
      <c r="S77" s="1"/>
      <c r="T77" s="1"/>
      <c r="U77" s="1"/>
      <c r="V77" s="1"/>
      <c r="W77" s="1"/>
      <c r="X77" s="1"/>
      <c r="Y77" s="1"/>
      <c r="Z77" s="1"/>
    </row>
    <row r="78" ht="15.0" customHeight="1">
      <c r="A78" s="5" t="str">
        <f t="shared" si="1"/>
        <v>ASHRAE 62.1-1999Specialty ShopsBarber</v>
      </c>
      <c r="B78" s="16" t="s">
        <v>56</v>
      </c>
      <c r="C78" s="18" t="s">
        <v>218</v>
      </c>
      <c r="D78" s="18" t="s">
        <v>220</v>
      </c>
      <c r="E78" s="18">
        <v>15.0</v>
      </c>
      <c r="F78" s="18">
        <v>0.0</v>
      </c>
      <c r="G78" s="18"/>
      <c r="H78" s="18"/>
      <c r="I78" s="1"/>
      <c r="J78" s="1"/>
      <c r="K78" s="1"/>
      <c r="L78" s="1"/>
      <c r="M78" s="1"/>
      <c r="N78" s="1"/>
      <c r="O78" s="1"/>
      <c r="P78" s="1"/>
      <c r="Q78" s="1"/>
      <c r="R78" s="1"/>
      <c r="S78" s="1"/>
      <c r="T78" s="1"/>
      <c r="U78" s="1"/>
      <c r="V78" s="1"/>
      <c r="W78" s="1"/>
      <c r="X78" s="1"/>
      <c r="Y78" s="1"/>
      <c r="Z78" s="1"/>
    </row>
    <row r="79" ht="15.0" customHeight="1">
      <c r="A79" s="5" t="str">
        <f t="shared" si="1"/>
        <v>ASHRAE 62.1-1999Specialty ShopsBeauty</v>
      </c>
      <c r="B79" s="20" t="s">
        <v>56</v>
      </c>
      <c r="C79" s="21" t="s">
        <v>218</v>
      </c>
      <c r="D79" s="21" t="s">
        <v>222</v>
      </c>
      <c r="E79" s="21">
        <v>25.0</v>
      </c>
      <c r="F79" s="21">
        <v>0.0</v>
      </c>
      <c r="G79" s="21"/>
      <c r="H79" s="21"/>
      <c r="I79" s="1"/>
      <c r="J79" s="1"/>
      <c r="K79" s="1"/>
      <c r="L79" s="1"/>
      <c r="M79" s="1"/>
      <c r="N79" s="1"/>
      <c r="O79" s="1"/>
      <c r="P79" s="1"/>
      <c r="Q79" s="1"/>
      <c r="R79" s="1"/>
      <c r="S79" s="1"/>
      <c r="T79" s="1"/>
      <c r="U79" s="1"/>
      <c r="V79" s="1"/>
      <c r="W79" s="1"/>
      <c r="X79" s="1"/>
      <c r="Y79" s="1"/>
      <c r="Z79" s="1"/>
    </row>
    <row r="80" ht="15.0" customHeight="1">
      <c r="A80" s="5" t="str">
        <f t="shared" si="1"/>
        <v>ASHRAE 62.1-1999Specialty ShopsReducing salons</v>
      </c>
      <c r="B80" s="16" t="s">
        <v>56</v>
      </c>
      <c r="C80" s="18" t="s">
        <v>218</v>
      </c>
      <c r="D80" s="18" t="s">
        <v>223</v>
      </c>
      <c r="E80" s="18">
        <v>15.0</v>
      </c>
      <c r="F80" s="18">
        <v>0.0</v>
      </c>
      <c r="G80" s="18"/>
      <c r="H80" s="18"/>
      <c r="I80" s="1"/>
      <c r="J80" s="1"/>
      <c r="K80" s="1"/>
      <c r="L80" s="1"/>
      <c r="M80" s="1"/>
      <c r="N80" s="1"/>
      <c r="O80" s="1"/>
      <c r="P80" s="1"/>
      <c r="Q80" s="1"/>
      <c r="R80" s="1"/>
      <c r="S80" s="1"/>
      <c r="T80" s="1"/>
      <c r="U80" s="1"/>
      <c r="V80" s="1"/>
      <c r="W80" s="1"/>
      <c r="X80" s="1"/>
      <c r="Y80" s="1"/>
      <c r="Z80" s="1"/>
    </row>
    <row r="81" ht="15.0" customHeight="1">
      <c r="A81" s="5" t="str">
        <f t="shared" si="1"/>
        <v>ASHRAE 62.1-1999Specialty ShopsFlorists</v>
      </c>
      <c r="B81" s="20" t="s">
        <v>56</v>
      </c>
      <c r="C81" s="21" t="s">
        <v>218</v>
      </c>
      <c r="D81" s="21" t="s">
        <v>230</v>
      </c>
      <c r="E81" s="21">
        <v>15.0</v>
      </c>
      <c r="F81" s="21">
        <v>0.0</v>
      </c>
      <c r="G81" s="21"/>
      <c r="H81" s="21"/>
      <c r="I81" s="1"/>
      <c r="J81" s="1"/>
      <c r="K81" s="1"/>
      <c r="L81" s="1"/>
      <c r="M81" s="1"/>
      <c r="N81" s="1"/>
      <c r="O81" s="1"/>
      <c r="P81" s="1"/>
      <c r="Q81" s="1"/>
      <c r="R81" s="1"/>
      <c r="S81" s="1"/>
      <c r="T81" s="1"/>
      <c r="U81" s="1"/>
      <c r="V81" s="1"/>
      <c r="W81" s="1"/>
      <c r="X81" s="1"/>
      <c r="Y81" s="1"/>
      <c r="Z81" s="1"/>
    </row>
    <row r="82" ht="15.0" customHeight="1">
      <c r="A82" s="5" t="str">
        <f t="shared" si="1"/>
        <v>ASHRAE 62.1-1999Specialty ShopsHardware, drugs, fabric</v>
      </c>
      <c r="B82" s="16" t="s">
        <v>56</v>
      </c>
      <c r="C82" s="18" t="s">
        <v>218</v>
      </c>
      <c r="D82" s="18" t="s">
        <v>240</v>
      </c>
      <c r="E82" s="18">
        <v>15.0</v>
      </c>
      <c r="F82" s="18">
        <v>0.0</v>
      </c>
      <c r="G82" s="18"/>
      <c r="H82" s="18"/>
      <c r="I82" s="1"/>
      <c r="J82" s="1"/>
      <c r="K82" s="1"/>
      <c r="L82" s="1"/>
      <c r="M82" s="1"/>
      <c r="N82" s="1"/>
      <c r="O82" s="1"/>
      <c r="P82" s="1"/>
      <c r="Q82" s="1"/>
      <c r="R82" s="1"/>
      <c r="S82" s="1"/>
      <c r="T82" s="1"/>
      <c r="U82" s="1"/>
      <c r="V82" s="1"/>
      <c r="W82" s="1"/>
      <c r="X82" s="1"/>
      <c r="Y82" s="1"/>
      <c r="Z82" s="1"/>
    </row>
    <row r="83" ht="15.0" customHeight="1">
      <c r="A83" s="5" t="str">
        <f t="shared" si="1"/>
        <v>ASHRAE 62.1-1999Specialty ShopsSupermarket</v>
      </c>
      <c r="B83" s="20" t="s">
        <v>56</v>
      </c>
      <c r="C83" s="21" t="s">
        <v>218</v>
      </c>
      <c r="D83" s="21" t="s">
        <v>241</v>
      </c>
      <c r="E83" s="21">
        <v>15.0</v>
      </c>
      <c r="F83" s="21">
        <v>0.0</v>
      </c>
      <c r="G83" s="21"/>
      <c r="H83" s="21"/>
      <c r="I83" s="1"/>
      <c r="J83" s="1"/>
      <c r="K83" s="1"/>
      <c r="L83" s="1"/>
      <c r="M83" s="1"/>
      <c r="N83" s="1"/>
      <c r="O83" s="1"/>
      <c r="P83" s="1"/>
      <c r="Q83" s="1"/>
      <c r="R83" s="1"/>
      <c r="S83" s="1"/>
      <c r="T83" s="1"/>
      <c r="U83" s="1"/>
      <c r="V83" s="1"/>
      <c r="W83" s="1"/>
      <c r="X83" s="1"/>
      <c r="Y83" s="1"/>
      <c r="Z83" s="1"/>
    </row>
    <row r="84" ht="15.0" customHeight="1">
      <c r="A84" s="5" t="str">
        <f t="shared" si="1"/>
        <v>ASHRAE 62.1-1999Specialty ShopsClothiers, furniture</v>
      </c>
      <c r="B84" s="16" t="s">
        <v>56</v>
      </c>
      <c r="C84" s="18" t="s">
        <v>218</v>
      </c>
      <c r="D84" s="18" t="s">
        <v>235</v>
      </c>
      <c r="E84" s="18">
        <v>0.0</v>
      </c>
      <c r="F84" s="18">
        <v>0.3</v>
      </c>
      <c r="G84" s="18"/>
      <c r="H84" s="18"/>
      <c r="I84" s="1"/>
      <c r="J84" s="1"/>
      <c r="K84" s="1"/>
      <c r="L84" s="1"/>
      <c r="M84" s="1"/>
      <c r="N84" s="1"/>
      <c r="O84" s="1"/>
      <c r="P84" s="1"/>
      <c r="Q84" s="1"/>
      <c r="R84" s="1"/>
      <c r="S84" s="1"/>
      <c r="T84" s="1"/>
      <c r="U84" s="1"/>
      <c r="V84" s="1"/>
      <c r="W84" s="1"/>
      <c r="X84" s="1"/>
      <c r="Y84" s="1"/>
      <c r="Z84" s="1"/>
    </row>
    <row r="85" ht="15.0" customHeight="1">
      <c r="A85" s="5" t="str">
        <f t="shared" si="1"/>
        <v>ASHRAE 62.1-1999Specialty ShopsPet shops</v>
      </c>
      <c r="B85" s="20" t="s">
        <v>56</v>
      </c>
      <c r="C85" s="21" t="s">
        <v>218</v>
      </c>
      <c r="D85" s="21" t="s">
        <v>243</v>
      </c>
      <c r="E85" s="21">
        <v>0.0</v>
      </c>
      <c r="F85" s="21">
        <v>1.0</v>
      </c>
      <c r="G85" s="21"/>
      <c r="H85" s="21"/>
      <c r="I85" s="1"/>
      <c r="J85" s="1"/>
      <c r="K85" s="1"/>
      <c r="L85" s="1"/>
      <c r="M85" s="1"/>
      <c r="N85" s="1"/>
      <c r="O85" s="1"/>
      <c r="P85" s="1"/>
      <c r="Q85" s="1"/>
      <c r="R85" s="1"/>
      <c r="S85" s="1"/>
      <c r="T85" s="1"/>
      <c r="U85" s="1"/>
      <c r="V85" s="1"/>
      <c r="W85" s="1"/>
      <c r="X85" s="1"/>
      <c r="Y85" s="1"/>
      <c r="Z85" s="1"/>
    </row>
    <row r="86" ht="15.0" customHeight="1">
      <c r="A86" s="5" t="str">
        <f t="shared" si="1"/>
        <v>ASHRAE 62.1-1999Sports and AmusementSpectator areas</v>
      </c>
      <c r="B86" s="16" t="s">
        <v>56</v>
      </c>
      <c r="C86" s="18" t="s">
        <v>246</v>
      </c>
      <c r="D86" s="18" t="s">
        <v>247</v>
      </c>
      <c r="E86" s="18">
        <v>15.0</v>
      </c>
      <c r="F86" s="18">
        <v>0.0</v>
      </c>
      <c r="G86" s="18"/>
      <c r="H86" s="18"/>
      <c r="I86" s="1"/>
      <c r="J86" s="1"/>
      <c r="K86" s="1"/>
      <c r="L86" s="1"/>
      <c r="M86" s="1"/>
      <c r="N86" s="1"/>
      <c r="O86" s="1"/>
      <c r="P86" s="1"/>
      <c r="Q86" s="1"/>
      <c r="R86" s="1"/>
      <c r="S86" s="1"/>
      <c r="T86" s="1"/>
      <c r="U86" s="1"/>
      <c r="V86" s="1"/>
      <c r="W86" s="1"/>
      <c r="X86" s="1"/>
      <c r="Y86" s="1"/>
      <c r="Z86" s="1"/>
    </row>
    <row r="87" ht="15.0" customHeight="1">
      <c r="A87" s="5" t="str">
        <f t="shared" si="1"/>
        <v>ASHRAE 62.1-1999Sports and AmusementGame rooms</v>
      </c>
      <c r="B87" s="20" t="s">
        <v>56</v>
      </c>
      <c r="C87" s="21" t="s">
        <v>246</v>
      </c>
      <c r="D87" s="21" t="s">
        <v>248</v>
      </c>
      <c r="E87" s="21">
        <v>25.0</v>
      </c>
      <c r="F87" s="21">
        <v>0.0</v>
      </c>
      <c r="G87" s="21"/>
      <c r="H87" s="21"/>
      <c r="I87" s="1"/>
      <c r="J87" s="1"/>
      <c r="K87" s="1"/>
      <c r="L87" s="1"/>
      <c r="M87" s="1"/>
      <c r="N87" s="1"/>
      <c r="O87" s="1"/>
      <c r="P87" s="1"/>
      <c r="Q87" s="1"/>
      <c r="R87" s="1"/>
      <c r="S87" s="1"/>
      <c r="T87" s="1"/>
      <c r="U87" s="1"/>
      <c r="V87" s="1"/>
      <c r="W87" s="1"/>
      <c r="X87" s="1"/>
      <c r="Y87" s="1"/>
      <c r="Z87" s="1"/>
    </row>
    <row r="88" ht="15.0" customHeight="1">
      <c r="A88" s="5" t="str">
        <f t="shared" si="1"/>
        <v>ASHRAE 62.1-1999Sports and AmusementPlaying floors (gymnasium)</v>
      </c>
      <c r="B88" s="16" t="s">
        <v>56</v>
      </c>
      <c r="C88" s="18" t="s">
        <v>246</v>
      </c>
      <c r="D88" s="18" t="s">
        <v>280</v>
      </c>
      <c r="E88" s="18">
        <v>21.2</v>
      </c>
      <c r="F88" s="18">
        <v>0.0</v>
      </c>
      <c r="G88" s="18"/>
      <c r="H88" s="18"/>
      <c r="I88" s="1"/>
      <c r="J88" s="1"/>
      <c r="K88" s="1"/>
      <c r="L88" s="1"/>
      <c r="M88" s="1"/>
      <c r="N88" s="1"/>
      <c r="O88" s="1"/>
      <c r="P88" s="1"/>
      <c r="Q88" s="1"/>
      <c r="R88" s="1"/>
      <c r="S88" s="1"/>
      <c r="T88" s="1"/>
      <c r="U88" s="1"/>
      <c r="V88" s="1"/>
      <c r="W88" s="1"/>
      <c r="X88" s="1"/>
      <c r="Y88" s="1"/>
      <c r="Z88" s="1"/>
    </row>
    <row r="89" ht="15.0" customHeight="1">
      <c r="A89" s="5" t="str">
        <f t="shared" si="1"/>
        <v>ASHRAE 62.1-1999Sports and AmusementBallrooms and discos</v>
      </c>
      <c r="B89" s="20" t="s">
        <v>56</v>
      </c>
      <c r="C89" s="21" t="s">
        <v>246</v>
      </c>
      <c r="D89" s="21" t="s">
        <v>285</v>
      </c>
      <c r="E89" s="21">
        <v>25.0</v>
      </c>
      <c r="F89" s="21">
        <v>0.0</v>
      </c>
      <c r="G89" s="21"/>
      <c r="H89" s="21"/>
      <c r="I89" s="1"/>
      <c r="J89" s="1"/>
      <c r="K89" s="1"/>
      <c r="L89" s="1"/>
      <c r="M89" s="1"/>
      <c r="N89" s="1"/>
      <c r="O89" s="1"/>
      <c r="P89" s="1"/>
      <c r="Q89" s="1"/>
      <c r="R89" s="1"/>
      <c r="S89" s="1"/>
      <c r="T89" s="1"/>
      <c r="U89" s="1"/>
      <c r="V89" s="1"/>
      <c r="W89" s="1"/>
      <c r="X89" s="1"/>
      <c r="Y89" s="1"/>
      <c r="Z89" s="1"/>
    </row>
    <row r="90" ht="15.0" customHeight="1">
      <c r="A90" s="5" t="str">
        <f t="shared" si="1"/>
        <v>ASHRAE 62.1-1999Sports and AmusementBowling alleys (seating areas)</v>
      </c>
      <c r="B90" s="16" t="s">
        <v>56</v>
      </c>
      <c r="C90" s="18" t="s">
        <v>246</v>
      </c>
      <c r="D90" s="18" t="s">
        <v>293</v>
      </c>
      <c r="E90" s="18">
        <v>25.0</v>
      </c>
      <c r="F90" s="18">
        <v>0.0</v>
      </c>
      <c r="G90" s="18"/>
      <c r="H90" s="18"/>
      <c r="I90" s="1"/>
      <c r="J90" s="1"/>
      <c r="K90" s="1"/>
      <c r="L90" s="1"/>
      <c r="M90" s="1"/>
      <c r="N90" s="1"/>
      <c r="O90" s="1"/>
      <c r="P90" s="1"/>
      <c r="Q90" s="1"/>
      <c r="R90" s="1"/>
      <c r="S90" s="1"/>
      <c r="T90" s="1"/>
      <c r="U90" s="1"/>
      <c r="V90" s="1"/>
      <c r="W90" s="1"/>
      <c r="X90" s="1"/>
      <c r="Y90" s="1"/>
      <c r="Z90" s="1"/>
    </row>
    <row r="91" ht="15.0" customHeight="1">
      <c r="A91" s="5" t="str">
        <f t="shared" si="1"/>
        <v>ASHRAE 62.1-1999Sports and AmusementIce arenas (playing areas)</v>
      </c>
      <c r="B91" s="20" t="s">
        <v>56</v>
      </c>
      <c r="C91" s="21" t="s">
        <v>246</v>
      </c>
      <c r="D91" s="21" t="s">
        <v>254</v>
      </c>
      <c r="E91" s="21">
        <v>0.0</v>
      </c>
      <c r="F91" s="21">
        <v>0.5</v>
      </c>
      <c r="G91" s="21"/>
      <c r="H91" s="21" t="s">
        <v>256</v>
      </c>
      <c r="I91" s="1"/>
      <c r="J91" s="1"/>
      <c r="K91" s="1"/>
      <c r="L91" s="1"/>
      <c r="M91" s="1"/>
      <c r="N91" s="1"/>
      <c r="O91" s="1"/>
      <c r="P91" s="1"/>
      <c r="Q91" s="1"/>
      <c r="R91" s="1"/>
      <c r="S91" s="1"/>
      <c r="T91" s="1"/>
      <c r="U91" s="1"/>
      <c r="V91" s="1"/>
      <c r="W91" s="1"/>
      <c r="X91" s="1"/>
      <c r="Y91" s="1"/>
      <c r="Z91" s="1"/>
    </row>
    <row r="92" ht="15.0" customHeight="1">
      <c r="A92" s="5" t="str">
        <f t="shared" si="1"/>
        <v>ASHRAE 62.1-1999Sports and AmusementSwimming pools (pool and deck areas)</v>
      </c>
      <c r="B92" s="16" t="s">
        <v>56</v>
      </c>
      <c r="C92" s="18" t="s">
        <v>246</v>
      </c>
      <c r="D92" s="18" t="s">
        <v>271</v>
      </c>
      <c r="E92" s="18">
        <v>0.0</v>
      </c>
      <c r="F92" s="18">
        <v>0.5</v>
      </c>
      <c r="G92" s="18"/>
      <c r="H92" s="18" t="s">
        <v>273</v>
      </c>
      <c r="I92" s="1"/>
      <c r="J92" s="1"/>
      <c r="K92" s="1"/>
      <c r="L92" s="1"/>
      <c r="M92" s="1"/>
      <c r="N92" s="1"/>
      <c r="O92" s="1"/>
      <c r="P92" s="1"/>
      <c r="Q92" s="1"/>
      <c r="R92" s="1"/>
      <c r="S92" s="1"/>
      <c r="T92" s="1"/>
      <c r="U92" s="1"/>
      <c r="V92" s="1"/>
      <c r="W92" s="1"/>
      <c r="X92" s="1"/>
      <c r="Y92" s="1"/>
      <c r="Z92" s="1"/>
    </row>
    <row r="93" ht="15.0" customHeight="1">
      <c r="A93" s="5" t="str">
        <f t="shared" si="1"/>
        <v>ASHRAE 62.1-1999TheatersTicket booths</v>
      </c>
      <c r="B93" s="20" t="s">
        <v>56</v>
      </c>
      <c r="C93" s="21" t="s">
        <v>400</v>
      </c>
      <c r="D93" s="21" t="s">
        <v>401</v>
      </c>
      <c r="E93" s="21">
        <v>20.0</v>
      </c>
      <c r="F93" s="21">
        <v>0.0</v>
      </c>
      <c r="G93" s="21"/>
      <c r="H93" s="21"/>
      <c r="I93" s="1"/>
      <c r="J93" s="1"/>
      <c r="K93" s="1"/>
      <c r="L93" s="1"/>
      <c r="M93" s="1"/>
      <c r="N93" s="1"/>
      <c r="O93" s="1"/>
      <c r="P93" s="1"/>
      <c r="Q93" s="1"/>
      <c r="R93" s="1"/>
      <c r="S93" s="1"/>
      <c r="T93" s="1"/>
      <c r="U93" s="1"/>
      <c r="V93" s="1"/>
      <c r="W93" s="1"/>
      <c r="X93" s="1"/>
      <c r="Y93" s="1"/>
      <c r="Z93" s="1"/>
    </row>
    <row r="94" ht="15.0" customHeight="1">
      <c r="A94" s="5" t="str">
        <f t="shared" si="1"/>
        <v>ASHRAE 62.1-1999TheatersLobbies</v>
      </c>
      <c r="B94" s="16" t="s">
        <v>56</v>
      </c>
      <c r="C94" s="18" t="s">
        <v>400</v>
      </c>
      <c r="D94" s="18" t="s">
        <v>129</v>
      </c>
      <c r="E94" s="18">
        <v>20.0</v>
      </c>
      <c r="F94" s="18">
        <v>0.0</v>
      </c>
      <c r="G94" s="18"/>
      <c r="H94" s="18"/>
      <c r="I94" s="1"/>
      <c r="J94" s="1"/>
      <c r="K94" s="1"/>
      <c r="L94" s="1"/>
      <c r="M94" s="1"/>
      <c r="N94" s="1"/>
      <c r="O94" s="1"/>
      <c r="P94" s="1"/>
      <c r="Q94" s="1"/>
      <c r="R94" s="1"/>
      <c r="S94" s="1"/>
      <c r="T94" s="1"/>
      <c r="U94" s="1"/>
      <c r="V94" s="1"/>
      <c r="W94" s="1"/>
      <c r="X94" s="1"/>
      <c r="Y94" s="1"/>
      <c r="Z94" s="1"/>
    </row>
    <row r="95" ht="15.0" customHeight="1">
      <c r="A95" s="5" t="str">
        <f t="shared" si="1"/>
        <v>ASHRAE 62.1-1999TheatersAuditorium</v>
      </c>
      <c r="B95" s="20" t="s">
        <v>56</v>
      </c>
      <c r="C95" s="21" t="s">
        <v>400</v>
      </c>
      <c r="D95" s="21" t="s">
        <v>406</v>
      </c>
      <c r="E95" s="21">
        <v>15.0</v>
      </c>
      <c r="F95" s="21">
        <v>0.0</v>
      </c>
      <c r="G95" s="21"/>
      <c r="H95" s="21"/>
      <c r="I95" s="1"/>
      <c r="J95" s="1"/>
      <c r="K95" s="1"/>
      <c r="L95" s="1"/>
      <c r="M95" s="1"/>
      <c r="N95" s="1"/>
      <c r="O95" s="1"/>
      <c r="P95" s="1"/>
      <c r="Q95" s="1"/>
      <c r="R95" s="1"/>
      <c r="S95" s="1"/>
      <c r="T95" s="1"/>
      <c r="U95" s="1"/>
      <c r="V95" s="1"/>
      <c r="W95" s="1"/>
      <c r="X95" s="1"/>
      <c r="Y95" s="1"/>
      <c r="Z95" s="1"/>
    </row>
    <row r="96" ht="15.0" customHeight="1">
      <c r="A96" s="5" t="str">
        <f t="shared" si="1"/>
        <v>ASHRAE 62.1-1999TheatersStages, studios</v>
      </c>
      <c r="B96" s="16" t="s">
        <v>56</v>
      </c>
      <c r="C96" s="18" t="s">
        <v>400</v>
      </c>
      <c r="D96" s="18" t="s">
        <v>409</v>
      </c>
      <c r="E96" s="18">
        <v>15.0</v>
      </c>
      <c r="F96" s="18">
        <v>0.0</v>
      </c>
      <c r="G96" s="18"/>
      <c r="H96" s="18"/>
      <c r="I96" s="1"/>
      <c r="J96" s="1"/>
      <c r="K96" s="1"/>
      <c r="L96" s="1"/>
      <c r="M96" s="1"/>
      <c r="N96" s="1"/>
      <c r="O96" s="1"/>
      <c r="P96" s="1"/>
      <c r="Q96" s="1"/>
      <c r="R96" s="1"/>
      <c r="S96" s="1"/>
      <c r="T96" s="1"/>
      <c r="U96" s="1"/>
      <c r="V96" s="1"/>
      <c r="W96" s="1"/>
      <c r="X96" s="1"/>
      <c r="Y96" s="1"/>
      <c r="Z96" s="1"/>
    </row>
    <row r="97" ht="15.0" customHeight="1">
      <c r="A97" s="5" t="str">
        <f t="shared" si="1"/>
        <v>ASHRAE 62.1-1999TransportationWaiting rooms</v>
      </c>
      <c r="B97" s="20" t="s">
        <v>56</v>
      </c>
      <c r="C97" s="21" t="s">
        <v>410</v>
      </c>
      <c r="D97" s="21" t="s">
        <v>411</v>
      </c>
      <c r="E97" s="21">
        <v>15.0</v>
      </c>
      <c r="F97" s="21">
        <v>0.0</v>
      </c>
      <c r="G97" s="21"/>
      <c r="H97" s="21"/>
      <c r="I97" s="1"/>
      <c r="J97" s="1"/>
      <c r="K97" s="1"/>
      <c r="L97" s="1"/>
      <c r="M97" s="1"/>
      <c r="N97" s="1"/>
      <c r="O97" s="1"/>
      <c r="P97" s="1"/>
      <c r="Q97" s="1"/>
      <c r="R97" s="1"/>
      <c r="S97" s="1"/>
      <c r="T97" s="1"/>
      <c r="U97" s="1"/>
      <c r="V97" s="1"/>
      <c r="W97" s="1"/>
      <c r="X97" s="1"/>
      <c r="Y97" s="1"/>
      <c r="Z97" s="1"/>
    </row>
    <row r="98" ht="15.0" customHeight="1">
      <c r="A98" s="5" t="str">
        <f t="shared" si="1"/>
        <v>ASHRAE 62.1-1999TransportationPlatforms</v>
      </c>
      <c r="B98" s="16" t="s">
        <v>56</v>
      </c>
      <c r="C98" s="18" t="s">
        <v>410</v>
      </c>
      <c r="D98" s="18" t="s">
        <v>412</v>
      </c>
      <c r="E98" s="18">
        <v>15.0</v>
      </c>
      <c r="F98" s="18">
        <v>0.0</v>
      </c>
      <c r="G98" s="18"/>
      <c r="H98" s="18"/>
      <c r="I98" s="1"/>
      <c r="J98" s="1"/>
      <c r="K98" s="1"/>
      <c r="L98" s="1"/>
      <c r="M98" s="1"/>
      <c r="N98" s="1"/>
      <c r="O98" s="1"/>
      <c r="P98" s="1"/>
      <c r="Q98" s="1"/>
      <c r="R98" s="1"/>
      <c r="S98" s="1"/>
      <c r="T98" s="1"/>
      <c r="U98" s="1"/>
      <c r="V98" s="1"/>
      <c r="W98" s="1"/>
      <c r="X98" s="1"/>
      <c r="Y98" s="1"/>
      <c r="Z98" s="1"/>
    </row>
    <row r="99" ht="15.0" customHeight="1">
      <c r="A99" s="5" t="str">
        <f t="shared" si="1"/>
        <v>ASHRAE 62.1-1999TransportationVehicles</v>
      </c>
      <c r="B99" s="20" t="s">
        <v>56</v>
      </c>
      <c r="C99" s="21" t="s">
        <v>410</v>
      </c>
      <c r="D99" s="21" t="s">
        <v>413</v>
      </c>
      <c r="E99" s="21">
        <v>15.0</v>
      </c>
      <c r="F99" s="21">
        <v>0.0</v>
      </c>
      <c r="G99" s="21"/>
      <c r="H99" s="21"/>
      <c r="I99" s="1"/>
      <c r="J99" s="1"/>
      <c r="K99" s="1"/>
      <c r="L99" s="1"/>
      <c r="M99" s="1"/>
      <c r="N99" s="1"/>
      <c r="O99" s="1"/>
      <c r="P99" s="1"/>
      <c r="Q99" s="1"/>
      <c r="R99" s="1"/>
      <c r="S99" s="1"/>
      <c r="T99" s="1"/>
      <c r="U99" s="1"/>
      <c r="V99" s="1"/>
      <c r="W99" s="1"/>
      <c r="X99" s="1"/>
      <c r="Y99" s="1"/>
      <c r="Z99" s="1"/>
    </row>
    <row r="100" ht="15.0" customHeight="1">
      <c r="A100" s="5" t="str">
        <f t="shared" si="1"/>
        <v>ASHRAE 62.1-1999WorkroomsMeat processing</v>
      </c>
      <c r="B100" s="16" t="s">
        <v>56</v>
      </c>
      <c r="C100" s="18" t="s">
        <v>416</v>
      </c>
      <c r="D100" s="18" t="s">
        <v>417</v>
      </c>
      <c r="E100" s="18">
        <v>15.0</v>
      </c>
      <c r="F100" s="18">
        <v>0.0</v>
      </c>
      <c r="G100" s="18"/>
      <c r="H100" s="18"/>
      <c r="I100" s="1"/>
      <c r="J100" s="1"/>
      <c r="K100" s="1"/>
      <c r="L100" s="1"/>
      <c r="M100" s="1"/>
      <c r="N100" s="1"/>
      <c r="O100" s="1"/>
      <c r="P100" s="1"/>
      <c r="Q100" s="1"/>
      <c r="R100" s="1"/>
      <c r="S100" s="1"/>
      <c r="T100" s="1"/>
      <c r="U100" s="1"/>
      <c r="V100" s="1"/>
      <c r="W100" s="1"/>
      <c r="X100" s="1"/>
      <c r="Y100" s="1"/>
      <c r="Z100" s="1"/>
    </row>
    <row r="101" ht="15.0" customHeight="1">
      <c r="A101" s="5" t="str">
        <f t="shared" si="1"/>
        <v>ASHRAE 62.1-1999WorkroomsPhoto studios</v>
      </c>
      <c r="B101" s="20" t="s">
        <v>56</v>
      </c>
      <c r="C101" s="21" t="s">
        <v>416</v>
      </c>
      <c r="D101" s="21" t="s">
        <v>419</v>
      </c>
      <c r="E101" s="21">
        <v>15.0</v>
      </c>
      <c r="F101" s="21">
        <v>0.0</v>
      </c>
      <c r="G101" s="21"/>
      <c r="H101" s="21"/>
      <c r="I101" s="1"/>
      <c r="J101" s="1"/>
      <c r="K101" s="1"/>
      <c r="L101" s="1"/>
      <c r="M101" s="1"/>
      <c r="N101" s="1"/>
      <c r="O101" s="1"/>
      <c r="P101" s="1"/>
      <c r="Q101" s="1"/>
      <c r="R101" s="1"/>
      <c r="S101" s="1"/>
      <c r="T101" s="1"/>
      <c r="U101" s="1"/>
      <c r="V101" s="1"/>
      <c r="W101" s="1"/>
      <c r="X101" s="1"/>
      <c r="Y101" s="1"/>
      <c r="Z101" s="1"/>
    </row>
    <row r="102" ht="15.0" customHeight="1">
      <c r="A102" s="5" t="str">
        <f t="shared" si="1"/>
        <v>ASHRAE 62.1-1999WorkroomsPharmacy</v>
      </c>
      <c r="B102" s="16" t="s">
        <v>56</v>
      </c>
      <c r="C102" s="18" t="s">
        <v>416</v>
      </c>
      <c r="D102" s="18" t="s">
        <v>421</v>
      </c>
      <c r="E102" s="18">
        <v>15.0</v>
      </c>
      <c r="F102" s="18">
        <v>0.0</v>
      </c>
      <c r="G102" s="18"/>
      <c r="H102" s="18"/>
      <c r="I102" s="1"/>
      <c r="J102" s="1"/>
      <c r="K102" s="1"/>
      <c r="L102" s="1"/>
      <c r="M102" s="1"/>
      <c r="N102" s="1"/>
      <c r="O102" s="1"/>
      <c r="P102" s="1"/>
      <c r="Q102" s="1"/>
      <c r="R102" s="1"/>
      <c r="S102" s="1"/>
      <c r="T102" s="1"/>
      <c r="U102" s="1"/>
      <c r="V102" s="1"/>
      <c r="W102" s="1"/>
      <c r="X102" s="1"/>
      <c r="Y102" s="1"/>
      <c r="Z102" s="1"/>
    </row>
    <row r="103" ht="15.0" customHeight="1">
      <c r="A103" s="5" t="str">
        <f t="shared" si="1"/>
        <v>ASHRAE 62.1-1999WorkroomsBank vaults</v>
      </c>
      <c r="B103" s="20" t="s">
        <v>56</v>
      </c>
      <c r="C103" s="21" t="s">
        <v>416</v>
      </c>
      <c r="D103" s="21" t="s">
        <v>424</v>
      </c>
      <c r="E103" s="21">
        <v>15.0</v>
      </c>
      <c r="F103" s="21">
        <v>0.0</v>
      </c>
      <c r="G103" s="21"/>
      <c r="H103" s="21"/>
      <c r="I103" s="1"/>
      <c r="J103" s="1"/>
      <c r="K103" s="1"/>
      <c r="L103" s="1"/>
      <c r="M103" s="1"/>
      <c r="N103" s="1"/>
      <c r="O103" s="1"/>
      <c r="P103" s="1"/>
      <c r="Q103" s="1"/>
      <c r="R103" s="1"/>
      <c r="S103" s="1"/>
      <c r="T103" s="1"/>
      <c r="U103" s="1"/>
      <c r="V103" s="1"/>
      <c r="W103" s="1"/>
      <c r="X103" s="1"/>
      <c r="Y103" s="1"/>
      <c r="Z103" s="1"/>
    </row>
    <row r="104" ht="15.0" customHeight="1">
      <c r="A104" s="5" t="str">
        <f t="shared" si="1"/>
        <v>ASHRAE 62.1-1999WorkroomsDarkrooms</v>
      </c>
      <c r="B104" s="16" t="s">
        <v>56</v>
      </c>
      <c r="C104" s="18" t="s">
        <v>416</v>
      </c>
      <c r="D104" s="18" t="s">
        <v>420</v>
      </c>
      <c r="E104" s="18">
        <v>0.0</v>
      </c>
      <c r="F104" s="18">
        <v>0.5</v>
      </c>
      <c r="G104" s="18"/>
      <c r="H104" s="18"/>
      <c r="I104" s="1"/>
      <c r="J104" s="1"/>
      <c r="K104" s="1"/>
      <c r="L104" s="1"/>
      <c r="M104" s="1"/>
      <c r="N104" s="1"/>
      <c r="O104" s="1"/>
      <c r="P104" s="1"/>
      <c r="Q104" s="1"/>
      <c r="R104" s="1"/>
      <c r="S104" s="1"/>
      <c r="T104" s="1"/>
      <c r="U104" s="1"/>
      <c r="V104" s="1"/>
      <c r="W104" s="1"/>
      <c r="X104" s="1"/>
      <c r="Y104" s="1"/>
      <c r="Z104" s="1"/>
    </row>
    <row r="105" ht="15.0" customHeight="1">
      <c r="A105" s="5" t="str">
        <f t="shared" si="1"/>
        <v>ASHRAE 62.1-1999WorkroomsDuplicating, printing</v>
      </c>
      <c r="B105" s="20" t="s">
        <v>56</v>
      </c>
      <c r="C105" s="21" t="s">
        <v>416</v>
      </c>
      <c r="D105" s="21" t="s">
        <v>425</v>
      </c>
      <c r="E105" s="21">
        <v>0.0</v>
      </c>
      <c r="F105" s="21">
        <v>0.5</v>
      </c>
      <c r="G105" s="21"/>
      <c r="H105" s="21"/>
      <c r="I105" s="1"/>
      <c r="J105" s="1"/>
      <c r="K105" s="1"/>
      <c r="L105" s="1"/>
      <c r="M105" s="1"/>
      <c r="N105" s="1"/>
      <c r="O105" s="1"/>
      <c r="P105" s="1"/>
      <c r="Q105" s="1"/>
      <c r="R105" s="1"/>
      <c r="S105" s="1"/>
      <c r="T105" s="1"/>
      <c r="U105" s="1"/>
      <c r="V105" s="1"/>
      <c r="W105" s="1"/>
      <c r="X105" s="1"/>
      <c r="Y105" s="1"/>
      <c r="Z105" s="1"/>
    </row>
    <row r="106" ht="15.0" customHeight="1">
      <c r="A106" s="5" t="str">
        <f t="shared" si="1"/>
        <v>ASHRAE 62.1-2004Correctional FacilitiesDay room</v>
      </c>
      <c r="B106" s="16" t="s">
        <v>542</v>
      </c>
      <c r="C106" s="18" t="s">
        <v>525</v>
      </c>
      <c r="D106" s="18" t="s">
        <v>1750</v>
      </c>
      <c r="E106" s="18">
        <v>5.0</v>
      </c>
      <c r="F106" s="18">
        <v>0.06</v>
      </c>
      <c r="G106" s="18"/>
      <c r="H106" s="18"/>
      <c r="I106" s="1"/>
      <c r="J106" s="1"/>
      <c r="K106" s="1"/>
      <c r="L106" s="1"/>
      <c r="M106" s="1"/>
      <c r="N106" s="1"/>
      <c r="O106" s="1"/>
      <c r="P106" s="1"/>
      <c r="Q106" s="1"/>
      <c r="R106" s="1"/>
      <c r="S106" s="1"/>
      <c r="T106" s="1"/>
      <c r="U106" s="1"/>
      <c r="V106" s="1"/>
      <c r="W106" s="1"/>
      <c r="X106" s="1"/>
      <c r="Y106" s="1"/>
      <c r="Z106" s="1"/>
    </row>
    <row r="107" ht="15.0" customHeight="1">
      <c r="A107" s="5" t="str">
        <f t="shared" si="1"/>
        <v>ASHRAE 62.1-2004Correctional FacilitiesGuard stations</v>
      </c>
      <c r="B107" s="20" t="s">
        <v>542</v>
      </c>
      <c r="C107" s="21" t="s">
        <v>525</v>
      </c>
      <c r="D107" s="21" t="s">
        <v>538</v>
      </c>
      <c r="E107" s="21">
        <v>5.0</v>
      </c>
      <c r="F107" s="21">
        <v>0.06</v>
      </c>
      <c r="G107" s="21"/>
      <c r="H107" s="21"/>
      <c r="I107" s="1"/>
      <c r="J107" s="1"/>
      <c r="K107" s="1"/>
      <c r="L107" s="1"/>
      <c r="M107" s="1"/>
      <c r="N107" s="1"/>
      <c r="O107" s="1"/>
      <c r="P107" s="1"/>
      <c r="Q107" s="1"/>
      <c r="R107" s="1"/>
      <c r="S107" s="1"/>
      <c r="T107" s="1"/>
      <c r="U107" s="1"/>
      <c r="V107" s="1"/>
      <c r="W107" s="1"/>
      <c r="X107" s="1"/>
      <c r="Y107" s="1"/>
      <c r="Z107" s="1"/>
    </row>
    <row r="108" ht="15.0" customHeight="1">
      <c r="A108" s="5" t="str">
        <f t="shared" si="1"/>
        <v>ASHRAE 62.1-2004Correctional FacilitiesBooking/waiting</v>
      </c>
      <c r="B108" s="16" t="s">
        <v>542</v>
      </c>
      <c r="C108" s="18" t="s">
        <v>525</v>
      </c>
      <c r="D108" s="18" t="s">
        <v>1759</v>
      </c>
      <c r="E108" s="18">
        <v>7.5</v>
      </c>
      <c r="F108" s="18">
        <v>0.06</v>
      </c>
      <c r="G108" s="18"/>
      <c r="H108" s="18"/>
      <c r="I108" s="1"/>
      <c r="J108" s="1"/>
      <c r="K108" s="1"/>
      <c r="L108" s="1"/>
      <c r="M108" s="1"/>
      <c r="N108" s="1"/>
      <c r="O108" s="1"/>
      <c r="P108" s="1"/>
      <c r="Q108" s="1"/>
      <c r="R108" s="1"/>
      <c r="S108" s="1"/>
      <c r="T108" s="1"/>
      <c r="U108" s="1"/>
      <c r="V108" s="1"/>
      <c r="W108" s="1"/>
      <c r="X108" s="1"/>
      <c r="Y108" s="1"/>
      <c r="Z108" s="1"/>
    </row>
    <row r="109" ht="15.0" customHeight="1">
      <c r="A109" s="5" t="str">
        <f t="shared" si="1"/>
        <v>ASHRAE 62.1-2004Correctional FacilitiesCell</v>
      </c>
      <c r="B109" s="16" t="s">
        <v>542</v>
      </c>
      <c r="C109" s="18" t="s">
        <v>525</v>
      </c>
      <c r="D109" s="18" t="s">
        <v>1143</v>
      </c>
      <c r="E109" s="18">
        <v>5.0</v>
      </c>
      <c r="F109" s="18">
        <v>0.12</v>
      </c>
      <c r="G109" s="18"/>
      <c r="H109" s="18"/>
      <c r="I109" s="1"/>
      <c r="J109" s="1"/>
      <c r="K109" s="1"/>
      <c r="L109" s="1"/>
      <c r="M109" s="1"/>
      <c r="N109" s="1"/>
      <c r="O109" s="1"/>
      <c r="P109" s="1"/>
      <c r="Q109" s="1"/>
      <c r="R109" s="1"/>
      <c r="S109" s="1"/>
      <c r="T109" s="1"/>
      <c r="U109" s="1"/>
      <c r="V109" s="1"/>
      <c r="W109" s="1"/>
      <c r="X109" s="1"/>
      <c r="Y109" s="1"/>
      <c r="Z109" s="1"/>
    </row>
    <row r="110" ht="15.0" customHeight="1">
      <c r="A110" s="5" t="str">
        <f t="shared" si="1"/>
        <v>ASHRAE 62.1-2004Educational FacilitiesLecture classroom</v>
      </c>
      <c r="B110" s="16" t="s">
        <v>542</v>
      </c>
      <c r="C110" s="18" t="s">
        <v>1783</v>
      </c>
      <c r="D110" s="18" t="s">
        <v>1784</v>
      </c>
      <c r="E110" s="18">
        <v>7.5</v>
      </c>
      <c r="F110" s="18">
        <v>0.06</v>
      </c>
      <c r="G110" s="18"/>
      <c r="H110" s="18"/>
      <c r="I110" s="1"/>
      <c r="J110" s="1"/>
      <c r="K110" s="1"/>
      <c r="L110" s="1"/>
      <c r="M110" s="1"/>
      <c r="N110" s="1"/>
      <c r="O110" s="1"/>
      <c r="P110" s="1"/>
      <c r="Q110" s="1"/>
      <c r="R110" s="1"/>
      <c r="S110" s="1"/>
      <c r="T110" s="1"/>
      <c r="U110" s="1"/>
      <c r="V110" s="1"/>
      <c r="W110" s="1"/>
      <c r="X110" s="1"/>
      <c r="Y110" s="1"/>
      <c r="Z110" s="1"/>
    </row>
    <row r="111" ht="15.0" customHeight="1">
      <c r="A111" s="5" t="str">
        <f t="shared" si="1"/>
        <v>ASHRAE 62.1-2004Educational FacilitiesLecture hall (fixed seats)</v>
      </c>
      <c r="B111" s="20" t="s">
        <v>542</v>
      </c>
      <c r="C111" s="21" t="s">
        <v>1783</v>
      </c>
      <c r="D111" s="21" t="s">
        <v>1789</v>
      </c>
      <c r="E111" s="21">
        <v>7.5</v>
      </c>
      <c r="F111" s="21">
        <v>0.06</v>
      </c>
      <c r="G111" s="21"/>
      <c r="H111" s="21"/>
      <c r="I111" s="1"/>
      <c r="J111" s="1"/>
      <c r="K111" s="1"/>
      <c r="L111" s="1"/>
      <c r="M111" s="1"/>
      <c r="N111" s="1"/>
      <c r="O111" s="1"/>
      <c r="P111" s="1"/>
      <c r="Q111" s="1"/>
      <c r="R111" s="1"/>
      <c r="S111" s="1"/>
      <c r="T111" s="1"/>
      <c r="U111" s="1"/>
      <c r="V111" s="1"/>
      <c r="W111" s="1"/>
      <c r="X111" s="1"/>
      <c r="Y111" s="1"/>
      <c r="Z111" s="1"/>
    </row>
    <row r="112" ht="15.0" customHeight="1">
      <c r="A112" s="5" t="str">
        <f t="shared" si="1"/>
        <v>ASHRAE 62.1-2004Educational FacilitiesMusic/theater/dance</v>
      </c>
      <c r="B112" s="16" t="s">
        <v>542</v>
      </c>
      <c r="C112" s="18" t="s">
        <v>1783</v>
      </c>
      <c r="D112" s="18" t="s">
        <v>1791</v>
      </c>
      <c r="E112" s="18">
        <v>10.0</v>
      </c>
      <c r="F112" s="18">
        <v>0.06</v>
      </c>
      <c r="G112" s="18"/>
      <c r="H112" s="18"/>
      <c r="I112" s="1"/>
      <c r="J112" s="1"/>
      <c r="K112" s="1"/>
      <c r="L112" s="1"/>
      <c r="M112" s="1"/>
      <c r="N112" s="1"/>
      <c r="O112" s="1"/>
      <c r="P112" s="1"/>
      <c r="Q112" s="1"/>
      <c r="R112" s="1"/>
      <c r="S112" s="1"/>
      <c r="T112" s="1"/>
      <c r="U112" s="1"/>
      <c r="V112" s="1"/>
      <c r="W112" s="1"/>
      <c r="X112" s="1"/>
      <c r="Y112" s="1"/>
      <c r="Z112" s="1"/>
    </row>
    <row r="113" ht="15.0" customHeight="1">
      <c r="A113" s="5" t="str">
        <f t="shared" si="1"/>
        <v>ASHRAE 62.1-2004Educational FacilitiesMultiuse assembly</v>
      </c>
      <c r="B113" s="20" t="s">
        <v>542</v>
      </c>
      <c r="C113" s="21" t="s">
        <v>1783</v>
      </c>
      <c r="D113" s="21" t="s">
        <v>1795</v>
      </c>
      <c r="E113" s="21">
        <v>7.5</v>
      </c>
      <c r="F113" s="21">
        <v>0.06</v>
      </c>
      <c r="G113" s="21"/>
      <c r="H113" s="21"/>
      <c r="I113" s="1"/>
      <c r="J113" s="1"/>
      <c r="K113" s="1"/>
      <c r="L113" s="1"/>
      <c r="M113" s="1"/>
      <c r="N113" s="1"/>
      <c r="O113" s="1"/>
      <c r="P113" s="1"/>
      <c r="Q113" s="1"/>
      <c r="R113" s="1"/>
      <c r="S113" s="1"/>
      <c r="T113" s="1"/>
      <c r="U113" s="1"/>
      <c r="V113" s="1"/>
      <c r="W113" s="1"/>
      <c r="X113" s="1"/>
      <c r="Y113" s="1"/>
      <c r="Z113" s="1"/>
    </row>
    <row r="114" ht="15.0" customHeight="1">
      <c r="A114" s="5" t="str">
        <f t="shared" si="1"/>
        <v>ASHRAE 62.1-2004Educational FacilitiesClassrooms (ages 5-8)</v>
      </c>
      <c r="B114" s="16" t="s">
        <v>542</v>
      </c>
      <c r="C114" s="18" t="s">
        <v>1783</v>
      </c>
      <c r="D114" s="18" t="s">
        <v>1798</v>
      </c>
      <c r="E114" s="18">
        <v>10.0</v>
      </c>
      <c r="F114" s="18">
        <v>0.12</v>
      </c>
      <c r="G114" s="18"/>
      <c r="H114" s="18"/>
      <c r="I114" s="1"/>
      <c r="J114" s="1"/>
      <c r="K114" s="1"/>
      <c r="L114" s="1"/>
      <c r="M114" s="1"/>
      <c r="N114" s="1"/>
      <c r="O114" s="1"/>
      <c r="P114" s="1"/>
      <c r="Q114" s="1"/>
      <c r="R114" s="1"/>
      <c r="S114" s="1"/>
      <c r="T114" s="1"/>
      <c r="U114" s="1"/>
      <c r="V114" s="1"/>
      <c r="W114" s="1"/>
      <c r="X114" s="1"/>
      <c r="Y114" s="1"/>
      <c r="Z114" s="1"/>
    </row>
    <row r="115" ht="15.0" customHeight="1">
      <c r="A115" s="5" t="str">
        <f t="shared" si="1"/>
        <v>ASHRAE 62.1-2004Educational FacilitiesClassrooms (age 9 plus)</v>
      </c>
      <c r="B115" s="20" t="s">
        <v>542</v>
      </c>
      <c r="C115" s="21" t="s">
        <v>1783</v>
      </c>
      <c r="D115" s="21" t="s">
        <v>1806</v>
      </c>
      <c r="E115" s="21">
        <v>10.0</v>
      </c>
      <c r="F115" s="21">
        <v>0.12</v>
      </c>
      <c r="G115" s="21"/>
      <c r="H115" s="21"/>
      <c r="I115" s="1"/>
      <c r="J115" s="1"/>
      <c r="K115" s="1"/>
      <c r="L115" s="1"/>
      <c r="M115" s="1"/>
      <c r="N115" s="1"/>
      <c r="O115" s="1"/>
      <c r="P115" s="1"/>
      <c r="Q115" s="1"/>
      <c r="R115" s="1"/>
      <c r="S115" s="1"/>
      <c r="T115" s="1"/>
      <c r="U115" s="1"/>
      <c r="V115" s="1"/>
      <c r="W115" s="1"/>
      <c r="X115" s="1"/>
      <c r="Y115" s="1"/>
      <c r="Z115" s="1"/>
    </row>
    <row r="116" ht="15.0" customHeight="1">
      <c r="A116" s="5" t="str">
        <f t="shared" si="1"/>
        <v>ASHRAE 62.1-2004Educational FacilitiesComputer lab</v>
      </c>
      <c r="B116" s="16" t="s">
        <v>542</v>
      </c>
      <c r="C116" s="18" t="s">
        <v>1783</v>
      </c>
      <c r="D116" s="18" t="s">
        <v>1812</v>
      </c>
      <c r="E116" s="18">
        <v>10.0</v>
      </c>
      <c r="F116" s="18">
        <v>0.12</v>
      </c>
      <c r="G116" s="18"/>
      <c r="H116" s="18"/>
      <c r="I116" s="1"/>
      <c r="J116" s="1"/>
      <c r="K116" s="1"/>
      <c r="L116" s="1"/>
      <c r="M116" s="1"/>
      <c r="N116" s="1"/>
      <c r="O116" s="1"/>
      <c r="P116" s="1"/>
      <c r="Q116" s="1"/>
      <c r="R116" s="1"/>
      <c r="S116" s="1"/>
      <c r="T116" s="1"/>
      <c r="U116" s="1"/>
      <c r="V116" s="1"/>
      <c r="W116" s="1"/>
      <c r="X116" s="1"/>
      <c r="Y116" s="1"/>
      <c r="Z116" s="1"/>
    </row>
    <row r="117" ht="15.0" customHeight="1">
      <c r="A117" s="5" t="str">
        <f t="shared" si="1"/>
        <v>ASHRAE 62.1-2004Educational FacilitiesMedia center</v>
      </c>
      <c r="B117" s="20" t="s">
        <v>542</v>
      </c>
      <c r="C117" s="21" t="s">
        <v>1783</v>
      </c>
      <c r="D117" s="21" t="s">
        <v>1814</v>
      </c>
      <c r="E117" s="21">
        <v>10.0</v>
      </c>
      <c r="F117" s="21">
        <v>0.12</v>
      </c>
      <c r="G117" s="21"/>
      <c r="H117" s="21" t="s">
        <v>641</v>
      </c>
      <c r="I117" s="1"/>
      <c r="J117" s="1"/>
      <c r="K117" s="1"/>
      <c r="L117" s="1"/>
      <c r="M117" s="1"/>
      <c r="N117" s="1"/>
      <c r="O117" s="1"/>
      <c r="P117" s="1"/>
      <c r="Q117" s="1"/>
      <c r="R117" s="1"/>
      <c r="S117" s="1"/>
      <c r="T117" s="1"/>
      <c r="U117" s="1"/>
      <c r="V117" s="1"/>
      <c r="W117" s="1"/>
      <c r="X117" s="1"/>
      <c r="Y117" s="1"/>
      <c r="Z117" s="1"/>
    </row>
    <row r="118" ht="15.0" customHeight="1">
      <c r="A118" s="5" t="str">
        <f t="shared" si="1"/>
        <v>ASHRAE 62.1-2004Educational FacilitiesDaycare (through age 4)</v>
      </c>
      <c r="B118" s="16" t="s">
        <v>542</v>
      </c>
      <c r="C118" s="18" t="s">
        <v>1783</v>
      </c>
      <c r="D118" s="18" t="s">
        <v>1825</v>
      </c>
      <c r="E118" s="18">
        <v>10.0</v>
      </c>
      <c r="F118" s="18">
        <v>0.18</v>
      </c>
      <c r="G118" s="18"/>
      <c r="H118" s="18"/>
      <c r="I118" s="1"/>
      <c r="J118" s="1"/>
      <c r="K118" s="1"/>
      <c r="L118" s="1"/>
      <c r="M118" s="1"/>
      <c r="N118" s="1"/>
      <c r="O118" s="1"/>
      <c r="P118" s="1"/>
      <c r="Q118" s="1"/>
      <c r="R118" s="1"/>
      <c r="S118" s="1"/>
      <c r="T118" s="1"/>
      <c r="U118" s="1"/>
      <c r="V118" s="1"/>
      <c r="W118" s="1"/>
      <c r="X118" s="1"/>
      <c r="Y118" s="1"/>
      <c r="Z118" s="1"/>
    </row>
    <row r="119" ht="15.0" customHeight="1">
      <c r="A119" s="5" t="str">
        <f t="shared" si="1"/>
        <v>ASHRAE 62.1-2004Educational FacilitiesArt classroom</v>
      </c>
      <c r="B119" s="20" t="s">
        <v>542</v>
      </c>
      <c r="C119" s="21" t="s">
        <v>1783</v>
      </c>
      <c r="D119" s="21" t="s">
        <v>1832</v>
      </c>
      <c r="E119" s="21">
        <v>10.0</v>
      </c>
      <c r="F119" s="21">
        <v>0.18</v>
      </c>
      <c r="G119" s="21"/>
      <c r="H119" s="21"/>
      <c r="I119" s="1"/>
      <c r="J119" s="1"/>
      <c r="K119" s="1"/>
      <c r="L119" s="1"/>
      <c r="M119" s="1"/>
      <c r="N119" s="1"/>
      <c r="O119" s="1"/>
      <c r="P119" s="1"/>
      <c r="Q119" s="1"/>
      <c r="R119" s="1"/>
      <c r="S119" s="1"/>
      <c r="T119" s="1"/>
      <c r="U119" s="1"/>
      <c r="V119" s="1"/>
      <c r="W119" s="1"/>
      <c r="X119" s="1"/>
      <c r="Y119" s="1"/>
      <c r="Z119" s="1"/>
    </row>
    <row r="120" ht="15.0" customHeight="1">
      <c r="A120" s="5" t="str">
        <f t="shared" si="1"/>
        <v>ASHRAE 62.1-2004Educational FacilitiesScience laboratories</v>
      </c>
      <c r="B120" s="16" t="s">
        <v>542</v>
      </c>
      <c r="C120" s="18" t="s">
        <v>1783</v>
      </c>
      <c r="D120" s="18" t="s">
        <v>1834</v>
      </c>
      <c r="E120" s="18">
        <v>10.0</v>
      </c>
      <c r="F120" s="18">
        <v>0.18</v>
      </c>
      <c r="G120" s="18"/>
      <c r="H120" s="18" t="s">
        <v>635</v>
      </c>
      <c r="I120" s="1"/>
      <c r="J120" s="1"/>
      <c r="K120" s="1"/>
      <c r="L120" s="1"/>
      <c r="M120" s="1"/>
      <c r="N120" s="1"/>
      <c r="O120" s="1"/>
      <c r="P120" s="1"/>
      <c r="Q120" s="1"/>
      <c r="R120" s="1"/>
      <c r="S120" s="1"/>
      <c r="T120" s="1"/>
      <c r="U120" s="1"/>
      <c r="V120" s="1"/>
      <c r="W120" s="1"/>
      <c r="X120" s="1"/>
      <c r="Y120" s="1"/>
      <c r="Z120" s="1"/>
    </row>
    <row r="121" ht="15.0" customHeight="1">
      <c r="A121" s="5" t="str">
        <f t="shared" si="1"/>
        <v>ASHRAE 62.1-2004Educational FacilitiesWood/metal shop</v>
      </c>
      <c r="B121" s="20" t="s">
        <v>542</v>
      </c>
      <c r="C121" s="21" t="s">
        <v>1783</v>
      </c>
      <c r="D121" s="21" t="s">
        <v>1835</v>
      </c>
      <c r="E121" s="21">
        <v>10.0</v>
      </c>
      <c r="F121" s="21">
        <v>0.18</v>
      </c>
      <c r="G121" s="21"/>
      <c r="H121" s="21"/>
      <c r="I121" s="1"/>
      <c r="J121" s="1"/>
      <c r="K121" s="1"/>
      <c r="L121" s="1"/>
      <c r="M121" s="1"/>
      <c r="N121" s="1"/>
      <c r="O121" s="1"/>
      <c r="P121" s="1"/>
      <c r="Q121" s="1"/>
      <c r="R121" s="1"/>
      <c r="S121" s="1"/>
      <c r="T121" s="1"/>
      <c r="U121" s="1"/>
      <c r="V121" s="1"/>
      <c r="W121" s="1"/>
      <c r="X121" s="1"/>
      <c r="Y121" s="1"/>
      <c r="Z121" s="1"/>
    </row>
    <row r="122" ht="15.0" customHeight="1">
      <c r="A122" s="5" t="str">
        <f t="shared" si="1"/>
        <v>ASHRAE 62.1-2004Food and Beverage ServiceRestaurant dining rooms</v>
      </c>
      <c r="B122" s="16" t="s">
        <v>542</v>
      </c>
      <c r="C122" s="18" t="s">
        <v>104</v>
      </c>
      <c r="D122" s="18" t="s">
        <v>1216</v>
      </c>
      <c r="E122" s="18">
        <v>7.5</v>
      </c>
      <c r="F122" s="18">
        <v>0.18</v>
      </c>
      <c r="G122" s="18"/>
      <c r="H122" s="18"/>
      <c r="I122" s="1"/>
      <c r="J122" s="1"/>
      <c r="K122" s="1"/>
      <c r="L122" s="1"/>
      <c r="M122" s="1"/>
      <c r="N122" s="1"/>
      <c r="O122" s="1"/>
      <c r="P122" s="1"/>
      <c r="Q122" s="1"/>
      <c r="R122" s="1"/>
      <c r="S122" s="1"/>
      <c r="T122" s="1"/>
      <c r="U122" s="1"/>
      <c r="V122" s="1"/>
      <c r="W122" s="1"/>
      <c r="X122" s="1"/>
      <c r="Y122" s="1"/>
      <c r="Z122" s="1"/>
    </row>
    <row r="123" ht="15.0" customHeight="1">
      <c r="A123" s="5" t="str">
        <f t="shared" si="1"/>
        <v>ASHRAE 62.1-2004Food and Beverage ServiceCafeteria/fast food dining</v>
      </c>
      <c r="B123" s="20" t="s">
        <v>542</v>
      </c>
      <c r="C123" s="21" t="s">
        <v>104</v>
      </c>
      <c r="D123" s="21" t="s">
        <v>1207</v>
      </c>
      <c r="E123" s="21">
        <v>7.5</v>
      </c>
      <c r="F123" s="21">
        <v>0.18</v>
      </c>
      <c r="G123" s="21"/>
      <c r="H123" s="21"/>
      <c r="I123" s="1"/>
      <c r="J123" s="1"/>
      <c r="K123" s="1"/>
      <c r="L123" s="1"/>
      <c r="M123" s="1"/>
      <c r="N123" s="1"/>
      <c r="O123" s="1"/>
      <c r="P123" s="1"/>
      <c r="Q123" s="1"/>
      <c r="R123" s="1"/>
      <c r="S123" s="1"/>
      <c r="T123" s="1"/>
      <c r="U123" s="1"/>
      <c r="V123" s="1"/>
      <c r="W123" s="1"/>
      <c r="X123" s="1"/>
      <c r="Y123" s="1"/>
      <c r="Z123" s="1"/>
    </row>
    <row r="124" ht="15.0" customHeight="1">
      <c r="A124" s="5" t="str">
        <f t="shared" si="1"/>
        <v>ASHRAE 62.1-2004Food and Beverage ServiceBars, cocktail lounges</v>
      </c>
      <c r="B124" s="16" t="s">
        <v>542</v>
      </c>
      <c r="C124" s="18" t="s">
        <v>104</v>
      </c>
      <c r="D124" s="18" t="s">
        <v>109</v>
      </c>
      <c r="E124" s="18">
        <v>7.5</v>
      </c>
      <c r="F124" s="18">
        <v>0.18</v>
      </c>
      <c r="G124" s="18"/>
      <c r="H124" s="18"/>
      <c r="I124" s="1"/>
      <c r="J124" s="1"/>
      <c r="K124" s="1"/>
      <c r="L124" s="1"/>
      <c r="M124" s="1"/>
      <c r="N124" s="1"/>
      <c r="O124" s="1"/>
      <c r="P124" s="1"/>
      <c r="Q124" s="1"/>
      <c r="R124" s="1"/>
      <c r="S124" s="1"/>
      <c r="T124" s="1"/>
      <c r="U124" s="1"/>
      <c r="V124" s="1"/>
      <c r="W124" s="1"/>
      <c r="X124" s="1"/>
      <c r="Y124" s="1"/>
      <c r="Z124" s="1"/>
    </row>
    <row r="125" ht="15.0" customHeight="1">
      <c r="A125" s="5" t="str">
        <f t="shared" si="1"/>
        <v>ASHRAE 62.1-2004GeneralConference/meeting</v>
      </c>
      <c r="B125" s="16" t="s">
        <v>542</v>
      </c>
      <c r="C125" s="18" t="s">
        <v>1107</v>
      </c>
      <c r="D125" s="18" t="s">
        <v>1852</v>
      </c>
      <c r="E125" s="18">
        <v>5.0</v>
      </c>
      <c r="F125" s="18">
        <v>0.06</v>
      </c>
      <c r="G125" s="18"/>
      <c r="H125" s="18"/>
      <c r="I125" s="1"/>
      <c r="J125" s="1"/>
      <c r="K125" s="1"/>
      <c r="L125" s="1"/>
      <c r="M125" s="1"/>
      <c r="N125" s="1"/>
      <c r="O125" s="1"/>
      <c r="P125" s="1"/>
      <c r="Q125" s="1"/>
      <c r="R125" s="1"/>
      <c r="S125" s="1"/>
      <c r="T125" s="1"/>
      <c r="U125" s="1"/>
      <c r="V125" s="1"/>
      <c r="W125" s="1"/>
      <c r="X125" s="1"/>
      <c r="Y125" s="1"/>
      <c r="Z125" s="1"/>
    </row>
    <row r="126" ht="15.0" customHeight="1">
      <c r="A126" s="5" t="str">
        <f t="shared" si="1"/>
        <v>ASHRAE 62.1-2004GeneralCorridors</v>
      </c>
      <c r="B126" s="20" t="s">
        <v>542</v>
      </c>
      <c r="C126" s="21" t="s">
        <v>1107</v>
      </c>
      <c r="D126" s="21" t="s">
        <v>469</v>
      </c>
      <c r="E126" s="21"/>
      <c r="F126" s="21">
        <v>0.06</v>
      </c>
      <c r="G126" s="21"/>
      <c r="H126" s="21"/>
      <c r="I126" s="1"/>
      <c r="J126" s="1"/>
      <c r="K126" s="1"/>
      <c r="L126" s="1"/>
      <c r="M126" s="1"/>
      <c r="N126" s="1"/>
      <c r="O126" s="1"/>
      <c r="P126" s="1"/>
      <c r="Q126" s="1"/>
      <c r="R126" s="1"/>
      <c r="S126" s="1"/>
      <c r="T126" s="1"/>
      <c r="U126" s="1"/>
      <c r="V126" s="1"/>
      <c r="W126" s="1"/>
      <c r="X126" s="1"/>
      <c r="Y126" s="1"/>
      <c r="Z126" s="1"/>
    </row>
    <row r="127" ht="15.0" customHeight="1">
      <c r="A127" s="5" t="str">
        <f t="shared" si="1"/>
        <v>ASHRAE 62.1-2004GeneralStorage rooms</v>
      </c>
      <c r="B127" s="16" t="s">
        <v>542</v>
      </c>
      <c r="C127" s="18" t="s">
        <v>1107</v>
      </c>
      <c r="D127" s="18" t="s">
        <v>178</v>
      </c>
      <c r="E127" s="18"/>
      <c r="F127" s="18">
        <v>0.12</v>
      </c>
      <c r="G127" s="18"/>
      <c r="H127" s="18" t="s">
        <v>812</v>
      </c>
      <c r="I127" s="1"/>
      <c r="J127" s="1"/>
      <c r="K127" s="1"/>
      <c r="L127" s="1"/>
      <c r="M127" s="1"/>
      <c r="N127" s="1"/>
      <c r="O127" s="1"/>
      <c r="P127" s="1"/>
      <c r="Q127" s="1"/>
      <c r="R127" s="1"/>
      <c r="S127" s="1"/>
      <c r="T127" s="1"/>
      <c r="U127" s="1"/>
      <c r="V127" s="1"/>
      <c r="W127" s="1"/>
      <c r="X127" s="1"/>
      <c r="Y127" s="1"/>
      <c r="Z127" s="1"/>
    </row>
    <row r="128" ht="15.0" customHeight="1">
      <c r="A128" s="5" t="str">
        <f t="shared" si="1"/>
        <v>ASHRAE 62.1-2004Hospitals, Nursing and Convalescent HomesPatient rooms</v>
      </c>
      <c r="B128" s="16" t="s">
        <v>542</v>
      </c>
      <c r="C128" s="18" t="s">
        <v>476</v>
      </c>
      <c r="D128" s="18" t="s">
        <v>477</v>
      </c>
      <c r="E128" s="18">
        <v>25.0</v>
      </c>
      <c r="F128" s="18"/>
      <c r="G128" s="18"/>
      <c r="H128" s="18" t="s">
        <v>1381</v>
      </c>
      <c r="I128" s="1"/>
      <c r="J128" s="1"/>
      <c r="K128" s="1"/>
      <c r="L128" s="1"/>
      <c r="M128" s="1"/>
      <c r="N128" s="1"/>
      <c r="O128" s="1"/>
      <c r="P128" s="1"/>
      <c r="Q128" s="1"/>
      <c r="R128" s="1"/>
      <c r="S128" s="1"/>
      <c r="T128" s="1"/>
      <c r="U128" s="1"/>
      <c r="V128" s="1"/>
      <c r="W128" s="1"/>
      <c r="X128" s="1"/>
      <c r="Y128" s="1"/>
      <c r="Z128" s="1"/>
    </row>
    <row r="129" ht="15.0" customHeight="1">
      <c r="A129" s="5" t="str">
        <f t="shared" si="1"/>
        <v>ASHRAE 62.1-2004Hospitals, Nursing and Convalescent HomesMedical procedure</v>
      </c>
      <c r="B129" s="20" t="s">
        <v>542</v>
      </c>
      <c r="C129" s="21" t="s">
        <v>476</v>
      </c>
      <c r="D129" s="21" t="s">
        <v>491</v>
      </c>
      <c r="E129" s="21">
        <v>15.0</v>
      </c>
      <c r="F129" s="21"/>
      <c r="G129" s="21"/>
      <c r="H129" s="21" t="s">
        <v>1381</v>
      </c>
      <c r="I129" s="1"/>
      <c r="J129" s="1"/>
      <c r="K129" s="1"/>
      <c r="L129" s="1"/>
      <c r="M129" s="1"/>
      <c r="N129" s="1"/>
      <c r="O129" s="1"/>
      <c r="P129" s="1"/>
      <c r="Q129" s="1"/>
      <c r="R129" s="1"/>
      <c r="S129" s="1"/>
      <c r="T129" s="1"/>
      <c r="U129" s="1"/>
      <c r="V129" s="1"/>
      <c r="W129" s="1"/>
      <c r="X129" s="1"/>
      <c r="Y129" s="1"/>
      <c r="Z129" s="1"/>
    </row>
    <row r="130" ht="15.0" customHeight="1">
      <c r="A130" s="5" t="str">
        <f t="shared" si="1"/>
        <v>ASHRAE 62.1-2004Hospitals, Nursing and Convalescent HomesOperating rooms</v>
      </c>
      <c r="B130" s="16" t="s">
        <v>542</v>
      </c>
      <c r="C130" s="18" t="s">
        <v>476</v>
      </c>
      <c r="D130" s="18" t="s">
        <v>501</v>
      </c>
      <c r="E130" s="18">
        <v>30.0</v>
      </c>
      <c r="F130" s="18"/>
      <c r="G130" s="18"/>
      <c r="H130" s="18" t="s">
        <v>1381</v>
      </c>
      <c r="I130" s="1"/>
      <c r="J130" s="1"/>
      <c r="K130" s="1"/>
      <c r="L130" s="1"/>
      <c r="M130" s="1"/>
      <c r="N130" s="1"/>
      <c r="O130" s="1"/>
      <c r="P130" s="1"/>
      <c r="Q130" s="1"/>
      <c r="R130" s="1"/>
      <c r="S130" s="1"/>
      <c r="T130" s="1"/>
      <c r="U130" s="1"/>
      <c r="V130" s="1"/>
      <c r="W130" s="1"/>
      <c r="X130" s="1"/>
      <c r="Y130" s="1"/>
      <c r="Z130" s="1"/>
    </row>
    <row r="131" ht="15.0" customHeight="1">
      <c r="A131" s="5" t="str">
        <f t="shared" si="1"/>
        <v>ASHRAE 62.1-2004Hospitals, Nursing and Convalescent HomesRecovery and ICU</v>
      </c>
      <c r="B131" s="20" t="s">
        <v>542</v>
      </c>
      <c r="C131" s="21" t="s">
        <v>476</v>
      </c>
      <c r="D131" s="21" t="s">
        <v>506</v>
      </c>
      <c r="E131" s="21">
        <v>15.0</v>
      </c>
      <c r="F131" s="21"/>
      <c r="G131" s="21"/>
      <c r="H131" s="21" t="s">
        <v>1381</v>
      </c>
      <c r="I131" s="1"/>
      <c r="J131" s="1"/>
      <c r="K131" s="1"/>
      <c r="L131" s="1"/>
      <c r="M131" s="1"/>
      <c r="N131" s="1"/>
      <c r="O131" s="1"/>
      <c r="P131" s="1"/>
      <c r="Q131" s="1"/>
      <c r="R131" s="1"/>
      <c r="S131" s="1"/>
      <c r="T131" s="1"/>
      <c r="U131" s="1"/>
      <c r="V131" s="1"/>
      <c r="W131" s="1"/>
      <c r="X131" s="1"/>
      <c r="Y131" s="1"/>
      <c r="Z131" s="1"/>
    </row>
    <row r="132" ht="15.0" customHeight="1">
      <c r="A132" s="5" t="str">
        <f t="shared" si="1"/>
        <v>ASHRAE 62.1-2004Hospitals, Nursing and Convalescent HomesAutopsy rooms</v>
      </c>
      <c r="B132" s="16" t="s">
        <v>542</v>
      </c>
      <c r="C132" s="18" t="s">
        <v>476</v>
      </c>
      <c r="D132" s="18" t="s">
        <v>516</v>
      </c>
      <c r="E132" s="18"/>
      <c r="F132" s="18">
        <v>0.5</v>
      </c>
      <c r="G132" s="18"/>
      <c r="H132" s="18" t="s">
        <v>1398</v>
      </c>
      <c r="I132" s="1"/>
      <c r="J132" s="1"/>
      <c r="K132" s="1"/>
      <c r="L132" s="1"/>
      <c r="M132" s="1"/>
      <c r="N132" s="1"/>
      <c r="O132" s="1"/>
      <c r="P132" s="1"/>
      <c r="Q132" s="1"/>
      <c r="R132" s="1"/>
      <c r="S132" s="1"/>
      <c r="T132" s="1"/>
      <c r="U132" s="1"/>
      <c r="V132" s="1"/>
      <c r="W132" s="1"/>
      <c r="X132" s="1"/>
      <c r="Y132" s="1"/>
      <c r="Z132" s="1"/>
    </row>
    <row r="133" ht="15.0" customHeight="1">
      <c r="A133" s="5" t="str">
        <f t="shared" si="1"/>
        <v>ASHRAE 62.1-2004Hospitals, Nursing and Convalescent HomesPhysical therapy</v>
      </c>
      <c r="B133" s="20" t="s">
        <v>542</v>
      </c>
      <c r="C133" s="21" t="s">
        <v>476</v>
      </c>
      <c r="D133" s="21" t="s">
        <v>522</v>
      </c>
      <c r="E133" s="21">
        <v>15.0</v>
      </c>
      <c r="F133" s="21"/>
      <c r="G133" s="21"/>
      <c r="H133" s="21"/>
      <c r="I133" s="1"/>
      <c r="J133" s="1"/>
      <c r="K133" s="1"/>
      <c r="L133" s="1"/>
      <c r="M133" s="1"/>
      <c r="N133" s="1"/>
      <c r="O133" s="1"/>
      <c r="P133" s="1"/>
      <c r="Q133" s="1"/>
      <c r="R133" s="1"/>
      <c r="S133" s="1"/>
      <c r="T133" s="1"/>
      <c r="U133" s="1"/>
      <c r="V133" s="1"/>
      <c r="W133" s="1"/>
      <c r="X133" s="1"/>
      <c r="Y133" s="1"/>
      <c r="Z133" s="1"/>
    </row>
    <row r="134" ht="15.0" customHeight="1">
      <c r="A134" s="5" t="str">
        <f t="shared" si="1"/>
        <v>ASHRAE 62.1-2004Hotels, Motels, Resorts, DormitoriesBedroom/living Room</v>
      </c>
      <c r="B134" s="16" t="s">
        <v>542</v>
      </c>
      <c r="C134" s="18" t="s">
        <v>119</v>
      </c>
      <c r="D134" s="18" t="s">
        <v>1884</v>
      </c>
      <c r="E134" s="18">
        <v>5.0</v>
      </c>
      <c r="F134" s="18">
        <v>0.06</v>
      </c>
      <c r="G134" s="18"/>
      <c r="H134" s="18"/>
      <c r="I134" s="1"/>
      <c r="J134" s="1"/>
      <c r="K134" s="1"/>
      <c r="L134" s="1"/>
      <c r="M134" s="1"/>
      <c r="N134" s="1"/>
      <c r="O134" s="1"/>
      <c r="P134" s="1"/>
      <c r="Q134" s="1"/>
      <c r="R134" s="1"/>
      <c r="S134" s="1"/>
      <c r="T134" s="1"/>
      <c r="U134" s="1"/>
      <c r="V134" s="1"/>
      <c r="W134" s="1"/>
      <c r="X134" s="1"/>
      <c r="Y134" s="1"/>
      <c r="Z134" s="1"/>
    </row>
    <row r="135" ht="15.0" customHeight="1">
      <c r="A135" s="5" t="str">
        <f t="shared" si="1"/>
        <v>ASHRAE 62.1-2004Hotels, Motels, Resorts, DormitoriesBarracks sleeping areas</v>
      </c>
      <c r="B135" s="20" t="s">
        <v>542</v>
      </c>
      <c r="C135" s="21" t="s">
        <v>119</v>
      </c>
      <c r="D135" s="21" t="s">
        <v>1885</v>
      </c>
      <c r="E135" s="21">
        <v>5.0</v>
      </c>
      <c r="F135" s="21">
        <v>0.06</v>
      </c>
      <c r="G135" s="21"/>
      <c r="H135" s="21"/>
      <c r="I135" s="1"/>
      <c r="J135" s="1"/>
      <c r="K135" s="1"/>
      <c r="L135" s="1"/>
      <c r="M135" s="1"/>
      <c r="N135" s="1"/>
      <c r="O135" s="1"/>
      <c r="P135" s="1"/>
      <c r="Q135" s="1"/>
      <c r="R135" s="1"/>
      <c r="S135" s="1"/>
      <c r="T135" s="1"/>
      <c r="U135" s="1"/>
      <c r="V135" s="1"/>
      <c r="W135" s="1"/>
      <c r="X135" s="1"/>
      <c r="Y135" s="1"/>
      <c r="Z135" s="1"/>
    </row>
    <row r="136" ht="15.0" customHeight="1">
      <c r="A136" s="5" t="str">
        <f t="shared" si="1"/>
        <v>ASHRAE 62.1-2004Hotels, Motels, Resorts, DormitoriesLobbies/prefunction</v>
      </c>
      <c r="B136" s="16" t="s">
        <v>542</v>
      </c>
      <c r="C136" s="18" t="s">
        <v>119</v>
      </c>
      <c r="D136" s="18" t="s">
        <v>1887</v>
      </c>
      <c r="E136" s="18">
        <v>7.5</v>
      </c>
      <c r="F136" s="18">
        <v>0.06</v>
      </c>
      <c r="G136" s="18"/>
      <c r="H136" s="18"/>
      <c r="I136" s="1"/>
      <c r="J136" s="1"/>
      <c r="K136" s="1"/>
      <c r="L136" s="1"/>
      <c r="M136" s="1"/>
      <c r="N136" s="1"/>
      <c r="O136" s="1"/>
      <c r="P136" s="1"/>
      <c r="Q136" s="1"/>
      <c r="R136" s="1"/>
      <c r="S136" s="1"/>
      <c r="T136" s="1"/>
      <c r="U136" s="1"/>
      <c r="V136" s="1"/>
      <c r="W136" s="1"/>
      <c r="X136" s="1"/>
      <c r="Y136" s="1"/>
      <c r="Z136" s="1"/>
    </row>
    <row r="137" ht="15.0" customHeight="1">
      <c r="A137" s="5" t="str">
        <f t="shared" si="1"/>
        <v>ASHRAE 62.1-2004Hotels, Motels, Resorts, DormitoriesMultipurpose assembly</v>
      </c>
      <c r="B137" s="20" t="s">
        <v>542</v>
      </c>
      <c r="C137" s="21" t="s">
        <v>119</v>
      </c>
      <c r="D137" s="21" t="s">
        <v>1888</v>
      </c>
      <c r="E137" s="21">
        <v>5.0</v>
      </c>
      <c r="F137" s="21">
        <v>0.06</v>
      </c>
      <c r="G137" s="21"/>
      <c r="H137" s="21"/>
      <c r="I137" s="1"/>
      <c r="J137" s="1"/>
      <c r="K137" s="1"/>
      <c r="L137" s="1"/>
      <c r="M137" s="1"/>
      <c r="N137" s="1"/>
      <c r="O137" s="1"/>
      <c r="P137" s="1"/>
      <c r="Q137" s="1"/>
      <c r="R137" s="1"/>
      <c r="S137" s="1"/>
      <c r="T137" s="1"/>
      <c r="U137" s="1"/>
      <c r="V137" s="1"/>
      <c r="W137" s="1"/>
      <c r="X137" s="1"/>
      <c r="Y137" s="1"/>
      <c r="Z137" s="1"/>
    </row>
    <row r="138" ht="15.0" customHeight="1">
      <c r="A138" s="5" t="str">
        <f t="shared" si="1"/>
        <v>ASHRAE 62.1-2004Miscellaneous SpacesBank vaults/safe deposit</v>
      </c>
      <c r="B138" s="16" t="s">
        <v>542</v>
      </c>
      <c r="C138" s="18" t="s">
        <v>1894</v>
      </c>
      <c r="D138" s="18" t="s">
        <v>1897</v>
      </c>
      <c r="E138" s="18">
        <v>5.0</v>
      </c>
      <c r="F138" s="18">
        <v>0.06</v>
      </c>
      <c r="G138" s="18"/>
      <c r="H138" s="18"/>
      <c r="I138" s="1"/>
      <c r="J138" s="1"/>
      <c r="K138" s="1"/>
      <c r="L138" s="1"/>
      <c r="M138" s="1"/>
      <c r="N138" s="1"/>
      <c r="O138" s="1"/>
      <c r="P138" s="1"/>
      <c r="Q138" s="1"/>
      <c r="R138" s="1"/>
      <c r="S138" s="1"/>
      <c r="T138" s="1"/>
      <c r="U138" s="1"/>
      <c r="V138" s="1"/>
      <c r="W138" s="1"/>
      <c r="X138" s="1"/>
      <c r="Y138" s="1"/>
      <c r="Z138" s="1"/>
    </row>
    <row r="139" ht="15.0" customHeight="1">
      <c r="A139" s="5" t="str">
        <f t="shared" si="1"/>
        <v>ASHRAE 62.1-2004Miscellaneous SpacesComputer (not printing)</v>
      </c>
      <c r="B139" s="20" t="s">
        <v>542</v>
      </c>
      <c r="C139" s="21" t="s">
        <v>1894</v>
      </c>
      <c r="D139" s="21" t="s">
        <v>1898</v>
      </c>
      <c r="E139" s="21">
        <v>5.0</v>
      </c>
      <c r="F139" s="21">
        <v>0.06</v>
      </c>
      <c r="G139" s="21"/>
      <c r="H139" s="21"/>
      <c r="I139" s="1"/>
      <c r="J139" s="1"/>
      <c r="K139" s="1"/>
      <c r="L139" s="1"/>
      <c r="M139" s="1"/>
      <c r="N139" s="1"/>
      <c r="O139" s="1"/>
      <c r="P139" s="1"/>
      <c r="Q139" s="1"/>
      <c r="R139" s="1"/>
      <c r="S139" s="1"/>
      <c r="T139" s="1"/>
      <c r="U139" s="1"/>
      <c r="V139" s="1"/>
      <c r="W139" s="1"/>
      <c r="X139" s="1"/>
      <c r="Y139" s="1"/>
      <c r="Z139" s="1"/>
    </row>
    <row r="140" ht="15.0" customHeight="1">
      <c r="A140" s="5" t="str">
        <f t="shared" si="1"/>
        <v>ASHRAE 62.1-2004Miscellaneous SpacesTransportation waiting</v>
      </c>
      <c r="B140" s="16" t="s">
        <v>542</v>
      </c>
      <c r="C140" s="18" t="s">
        <v>1894</v>
      </c>
      <c r="D140" s="18" t="s">
        <v>1901</v>
      </c>
      <c r="E140" s="18">
        <v>7.5</v>
      </c>
      <c r="F140" s="18">
        <v>0.06</v>
      </c>
      <c r="G140" s="18"/>
      <c r="H140" s="18"/>
      <c r="I140" s="1"/>
      <c r="J140" s="1"/>
      <c r="K140" s="1"/>
      <c r="L140" s="1"/>
      <c r="M140" s="1"/>
      <c r="N140" s="1"/>
      <c r="O140" s="1"/>
      <c r="P140" s="1"/>
      <c r="Q140" s="1"/>
      <c r="R140" s="1"/>
      <c r="S140" s="1"/>
      <c r="T140" s="1"/>
      <c r="U140" s="1"/>
      <c r="V140" s="1"/>
      <c r="W140" s="1"/>
      <c r="X140" s="1"/>
      <c r="Y140" s="1"/>
      <c r="Z140" s="1"/>
    </row>
    <row r="141" ht="15.0" customHeight="1">
      <c r="A141" s="5" t="str">
        <f t="shared" si="1"/>
        <v>ASHRAE 62.1-2004Miscellaneous SpacesWarehouses</v>
      </c>
      <c r="B141" s="20" t="s">
        <v>542</v>
      </c>
      <c r="C141" s="21" t="s">
        <v>1894</v>
      </c>
      <c r="D141" s="21" t="s">
        <v>214</v>
      </c>
      <c r="E141" s="21"/>
      <c r="F141" s="21">
        <v>0.06</v>
      </c>
      <c r="G141" s="21"/>
      <c r="H141" s="21" t="s">
        <v>812</v>
      </c>
      <c r="I141" s="1"/>
      <c r="J141" s="1"/>
      <c r="K141" s="1"/>
      <c r="L141" s="1"/>
      <c r="M141" s="1"/>
      <c r="N141" s="1"/>
      <c r="O141" s="1"/>
      <c r="P141" s="1"/>
      <c r="Q141" s="1"/>
      <c r="R141" s="1"/>
      <c r="S141" s="1"/>
      <c r="T141" s="1"/>
      <c r="U141" s="1"/>
      <c r="V141" s="1"/>
      <c r="W141" s="1"/>
      <c r="X141" s="1"/>
      <c r="Y141" s="1"/>
      <c r="Z141" s="1"/>
    </row>
    <row r="142" ht="15.0" customHeight="1">
      <c r="A142" s="5" t="str">
        <f t="shared" si="1"/>
        <v>ASHRAE 62.1-2004Miscellaneous SpacesPhoto studios</v>
      </c>
      <c r="B142" s="16" t="s">
        <v>542</v>
      </c>
      <c r="C142" s="18" t="s">
        <v>1894</v>
      </c>
      <c r="D142" s="18" t="s">
        <v>419</v>
      </c>
      <c r="E142" s="18">
        <v>5.0</v>
      </c>
      <c r="F142" s="18">
        <v>0.12</v>
      </c>
      <c r="G142" s="18"/>
      <c r="H142" s="18"/>
      <c r="I142" s="1"/>
      <c r="J142" s="1"/>
      <c r="K142" s="1"/>
      <c r="L142" s="1"/>
      <c r="M142" s="1"/>
      <c r="N142" s="1"/>
      <c r="O142" s="1"/>
      <c r="P142" s="1"/>
      <c r="Q142" s="1"/>
      <c r="R142" s="1"/>
      <c r="S142" s="1"/>
      <c r="T142" s="1"/>
      <c r="U142" s="1"/>
      <c r="V142" s="1"/>
      <c r="W142" s="1"/>
      <c r="X142" s="1"/>
      <c r="Y142" s="1"/>
      <c r="Z142" s="1"/>
    </row>
    <row r="143" ht="15.0" customHeight="1">
      <c r="A143" s="5" t="str">
        <f t="shared" si="1"/>
        <v>ASHRAE 62.1-2004Miscellaneous SpacesShipping/receiving</v>
      </c>
      <c r="B143" s="20" t="s">
        <v>542</v>
      </c>
      <c r="C143" s="21" t="s">
        <v>1894</v>
      </c>
      <c r="D143" s="21" t="s">
        <v>1920</v>
      </c>
      <c r="E143" s="21"/>
      <c r="F143" s="21">
        <v>0.12</v>
      </c>
      <c r="G143" s="21"/>
      <c r="H143" s="21" t="s">
        <v>812</v>
      </c>
      <c r="I143" s="1"/>
      <c r="J143" s="1"/>
      <c r="K143" s="1"/>
      <c r="L143" s="1"/>
      <c r="M143" s="1"/>
      <c r="N143" s="1"/>
      <c r="O143" s="1"/>
      <c r="P143" s="1"/>
      <c r="Q143" s="1"/>
      <c r="R143" s="1"/>
      <c r="S143" s="1"/>
      <c r="T143" s="1"/>
      <c r="U143" s="1"/>
      <c r="V143" s="1"/>
      <c r="W143" s="1"/>
      <c r="X143" s="1"/>
      <c r="Y143" s="1"/>
      <c r="Z143" s="1"/>
    </row>
    <row r="144" ht="15.0" customHeight="1">
      <c r="A144" s="5" t="str">
        <f t="shared" si="1"/>
        <v>ASHRAE 62.1-2004Miscellaneous SpacesPharmacy (prep. area)</v>
      </c>
      <c r="B144" s="16" t="s">
        <v>542</v>
      </c>
      <c r="C144" s="18" t="s">
        <v>1894</v>
      </c>
      <c r="D144" s="18" t="s">
        <v>1921</v>
      </c>
      <c r="E144" s="18">
        <v>5.0</v>
      </c>
      <c r="F144" s="18">
        <v>0.18</v>
      </c>
      <c r="G144" s="18"/>
      <c r="H144" s="18"/>
      <c r="I144" s="1"/>
      <c r="J144" s="1"/>
      <c r="K144" s="1"/>
      <c r="L144" s="1"/>
      <c r="M144" s="1"/>
      <c r="N144" s="1"/>
      <c r="O144" s="1"/>
      <c r="P144" s="1"/>
      <c r="Q144" s="1"/>
      <c r="R144" s="1"/>
      <c r="S144" s="1"/>
      <c r="T144" s="1"/>
      <c r="U144" s="1"/>
      <c r="V144" s="1"/>
      <c r="W144" s="1"/>
      <c r="X144" s="1"/>
      <c r="Y144" s="1"/>
      <c r="Z144" s="1"/>
    </row>
    <row r="145" ht="15.0" customHeight="1">
      <c r="A145" s="5" t="str">
        <f t="shared" si="1"/>
        <v>ASHRAE 62.1-2004Office BuildingsOffice space</v>
      </c>
      <c r="B145" s="16" t="s">
        <v>542</v>
      </c>
      <c r="C145" s="18" t="s">
        <v>1604</v>
      </c>
      <c r="D145" s="18" t="s">
        <v>142</v>
      </c>
      <c r="E145" s="18">
        <v>5.0</v>
      </c>
      <c r="F145" s="18">
        <v>0.06</v>
      </c>
      <c r="G145" s="18"/>
      <c r="H145" s="18"/>
      <c r="I145" s="1"/>
      <c r="J145" s="1"/>
      <c r="K145" s="1"/>
      <c r="L145" s="1"/>
      <c r="M145" s="1"/>
      <c r="N145" s="1"/>
      <c r="O145" s="1"/>
      <c r="P145" s="1"/>
      <c r="Q145" s="1"/>
      <c r="R145" s="1"/>
      <c r="S145" s="1"/>
      <c r="T145" s="1"/>
      <c r="U145" s="1"/>
      <c r="V145" s="1"/>
      <c r="W145" s="1"/>
      <c r="X145" s="1"/>
      <c r="Y145" s="1"/>
      <c r="Z145" s="1"/>
    </row>
    <row r="146" ht="15.0" customHeight="1">
      <c r="A146" s="5" t="str">
        <f t="shared" si="1"/>
        <v>ASHRAE 62.1-2004Office BuildingsReception areas</v>
      </c>
      <c r="B146" s="20" t="s">
        <v>542</v>
      </c>
      <c r="C146" s="21" t="s">
        <v>1604</v>
      </c>
      <c r="D146" s="21" t="s">
        <v>146</v>
      </c>
      <c r="E146" s="21">
        <v>5.0</v>
      </c>
      <c r="F146" s="21">
        <v>0.06</v>
      </c>
      <c r="G146" s="21"/>
      <c r="H146" s="21"/>
      <c r="I146" s="1"/>
      <c r="J146" s="1"/>
      <c r="K146" s="1"/>
      <c r="L146" s="1"/>
      <c r="M146" s="1"/>
      <c r="N146" s="1"/>
      <c r="O146" s="1"/>
      <c r="P146" s="1"/>
      <c r="Q146" s="1"/>
      <c r="R146" s="1"/>
      <c r="S146" s="1"/>
      <c r="T146" s="1"/>
      <c r="U146" s="1"/>
      <c r="V146" s="1"/>
      <c r="W146" s="1"/>
      <c r="X146" s="1"/>
      <c r="Y146" s="1"/>
      <c r="Z146" s="1"/>
    </row>
    <row r="147" ht="15.0" customHeight="1">
      <c r="A147" s="5" t="str">
        <f t="shared" si="1"/>
        <v>ASHRAE 62.1-2004Office BuildingsTelephone/data entry</v>
      </c>
      <c r="B147" s="16" t="s">
        <v>542</v>
      </c>
      <c r="C147" s="18" t="s">
        <v>1604</v>
      </c>
      <c r="D147" s="18" t="s">
        <v>1927</v>
      </c>
      <c r="E147" s="18">
        <v>5.0</v>
      </c>
      <c r="F147" s="109">
        <v>0.06</v>
      </c>
      <c r="G147" s="18"/>
      <c r="H147" s="18"/>
      <c r="I147" s="1"/>
      <c r="J147" s="1"/>
      <c r="K147" s="1"/>
      <c r="L147" s="1"/>
      <c r="M147" s="1"/>
      <c r="N147" s="1"/>
      <c r="O147" s="1"/>
      <c r="P147" s="1"/>
      <c r="Q147" s="1"/>
      <c r="R147" s="1"/>
      <c r="S147" s="1"/>
      <c r="T147" s="1"/>
      <c r="U147" s="1"/>
      <c r="V147" s="1"/>
      <c r="W147" s="1"/>
      <c r="X147" s="1"/>
      <c r="Y147" s="1"/>
      <c r="Z147" s="1"/>
    </row>
    <row r="148" ht="15.0" customHeight="1">
      <c r="A148" s="5" t="str">
        <f t="shared" si="1"/>
        <v>ASHRAE 62.1-2004Office BuildingsMain entry lobbies</v>
      </c>
      <c r="B148" s="20" t="s">
        <v>542</v>
      </c>
      <c r="C148" s="21" t="s">
        <v>1604</v>
      </c>
      <c r="D148" s="21" t="s">
        <v>1930</v>
      </c>
      <c r="E148" s="21">
        <v>5.0</v>
      </c>
      <c r="F148" s="110">
        <v>0.06</v>
      </c>
      <c r="G148" s="21"/>
      <c r="H148" s="21"/>
      <c r="I148" s="1"/>
      <c r="J148" s="1"/>
      <c r="K148" s="1"/>
      <c r="L148" s="1"/>
      <c r="M148" s="1"/>
      <c r="N148" s="1"/>
      <c r="O148" s="1"/>
      <c r="P148" s="1"/>
      <c r="Q148" s="1"/>
      <c r="R148" s="1"/>
      <c r="S148" s="1"/>
      <c r="T148" s="1"/>
      <c r="U148" s="1"/>
      <c r="V148" s="1"/>
      <c r="W148" s="1"/>
      <c r="X148" s="1"/>
      <c r="Y148" s="1"/>
      <c r="Z148" s="1"/>
    </row>
    <row r="149" ht="15.0" customHeight="1">
      <c r="A149" s="5" t="str">
        <f t="shared" si="1"/>
        <v>ASHRAE 62.1-2004Office BuildingsWhole Building</v>
      </c>
      <c r="B149" s="20" t="s">
        <v>542</v>
      </c>
      <c r="C149" s="21" t="s">
        <v>1604</v>
      </c>
      <c r="D149" s="49" t="s">
        <v>888</v>
      </c>
      <c r="E149" s="18"/>
      <c r="F149" s="101">
        <v>0.85</v>
      </c>
      <c r="G149" s="18"/>
      <c r="H149" s="49" t="s">
        <v>1612</v>
      </c>
      <c r="I149" s="1"/>
      <c r="J149" s="1"/>
      <c r="K149" s="1"/>
      <c r="L149" s="1"/>
      <c r="M149" s="1"/>
      <c r="N149" s="1"/>
      <c r="O149" s="1"/>
      <c r="P149" s="1"/>
      <c r="Q149" s="1"/>
      <c r="R149" s="1"/>
      <c r="S149" s="1"/>
      <c r="T149" s="1"/>
      <c r="U149" s="1"/>
      <c r="V149" s="1"/>
      <c r="W149" s="1"/>
      <c r="X149" s="1"/>
      <c r="Y149" s="1"/>
      <c r="Z149" s="1"/>
    </row>
    <row r="150" ht="15.0" customHeight="1">
      <c r="A150" s="5" t="str">
        <f t="shared" si="1"/>
        <v>ASHRAE 62.1-2004Public Assembly SpacesAuditorium seating area</v>
      </c>
      <c r="B150" s="16" t="s">
        <v>542</v>
      </c>
      <c r="C150" s="18" t="s">
        <v>1937</v>
      </c>
      <c r="D150" s="18" t="s">
        <v>1938</v>
      </c>
      <c r="E150" s="18">
        <v>5.0</v>
      </c>
      <c r="F150" s="109">
        <v>0.06</v>
      </c>
      <c r="G150" s="18"/>
      <c r="H150" s="18"/>
      <c r="I150" s="1"/>
      <c r="J150" s="1"/>
      <c r="K150" s="1"/>
      <c r="L150" s="1"/>
      <c r="M150" s="1"/>
      <c r="N150" s="1"/>
      <c r="O150" s="1"/>
      <c r="P150" s="1"/>
      <c r="Q150" s="1"/>
      <c r="R150" s="1"/>
      <c r="S150" s="1"/>
      <c r="T150" s="1"/>
      <c r="U150" s="1"/>
      <c r="V150" s="1"/>
      <c r="W150" s="1"/>
      <c r="X150" s="1"/>
      <c r="Y150" s="1"/>
      <c r="Z150" s="1"/>
    </row>
    <row r="151" ht="15.0" customHeight="1">
      <c r="A151" s="5" t="str">
        <f t="shared" si="1"/>
        <v>ASHRAE 62.1-2004Public Assembly SpacesPlaces of religious worship</v>
      </c>
      <c r="B151" s="20" t="s">
        <v>542</v>
      </c>
      <c r="C151" s="21" t="s">
        <v>1937</v>
      </c>
      <c r="D151" s="21" t="s">
        <v>1034</v>
      </c>
      <c r="E151" s="21">
        <v>5.0</v>
      </c>
      <c r="F151" s="21">
        <v>0.06</v>
      </c>
      <c r="G151" s="21"/>
      <c r="H151" s="21"/>
      <c r="I151" s="1"/>
      <c r="J151" s="1"/>
      <c r="K151" s="1"/>
      <c r="L151" s="1"/>
      <c r="M151" s="1"/>
      <c r="N151" s="1"/>
      <c r="O151" s="1"/>
      <c r="P151" s="1"/>
      <c r="Q151" s="1"/>
      <c r="R151" s="1"/>
      <c r="S151" s="1"/>
      <c r="T151" s="1"/>
      <c r="U151" s="1"/>
      <c r="V151" s="1"/>
      <c r="W151" s="1"/>
      <c r="X151" s="1"/>
      <c r="Y151" s="1"/>
      <c r="Z151" s="1"/>
    </row>
    <row r="152" ht="15.0" customHeight="1">
      <c r="A152" s="5" t="str">
        <f t="shared" si="1"/>
        <v>ASHRAE 62.1-2004Public Assembly SpacesCourtrooms</v>
      </c>
      <c r="B152" s="16" t="s">
        <v>542</v>
      </c>
      <c r="C152" s="18" t="s">
        <v>1937</v>
      </c>
      <c r="D152" s="18" t="s">
        <v>1943</v>
      </c>
      <c r="E152" s="18">
        <v>5.0</v>
      </c>
      <c r="F152" s="18">
        <v>0.06</v>
      </c>
      <c r="G152" s="18"/>
      <c r="H152" s="18"/>
      <c r="I152" s="1"/>
      <c r="J152" s="1"/>
      <c r="K152" s="1"/>
      <c r="L152" s="1"/>
      <c r="M152" s="1"/>
      <c r="N152" s="1"/>
      <c r="O152" s="1"/>
      <c r="P152" s="1"/>
      <c r="Q152" s="1"/>
      <c r="R152" s="1"/>
      <c r="S152" s="1"/>
      <c r="T152" s="1"/>
      <c r="U152" s="1"/>
      <c r="V152" s="1"/>
      <c r="W152" s="1"/>
      <c r="X152" s="1"/>
      <c r="Y152" s="1"/>
      <c r="Z152" s="1"/>
    </row>
    <row r="153" ht="15.0" customHeight="1">
      <c r="A153" s="5" t="str">
        <f t="shared" si="1"/>
        <v>ASHRAE 62.1-2004Public Assembly SpacesLegislative chambers</v>
      </c>
      <c r="B153" s="20" t="s">
        <v>542</v>
      </c>
      <c r="C153" s="21" t="s">
        <v>1937</v>
      </c>
      <c r="D153" s="21" t="s">
        <v>1944</v>
      </c>
      <c r="E153" s="21">
        <v>5.0</v>
      </c>
      <c r="F153" s="21">
        <v>0.06</v>
      </c>
      <c r="G153" s="21"/>
      <c r="H153" s="21"/>
      <c r="I153" s="1"/>
      <c r="J153" s="1"/>
      <c r="K153" s="1"/>
      <c r="L153" s="1"/>
      <c r="M153" s="1"/>
      <c r="N153" s="1"/>
      <c r="O153" s="1"/>
      <c r="P153" s="1"/>
      <c r="Q153" s="1"/>
      <c r="R153" s="1"/>
      <c r="S153" s="1"/>
      <c r="T153" s="1"/>
      <c r="U153" s="1"/>
      <c r="V153" s="1"/>
      <c r="W153" s="1"/>
      <c r="X153" s="1"/>
      <c r="Y153" s="1"/>
      <c r="Z153" s="1"/>
    </row>
    <row r="154" ht="15.0" customHeight="1">
      <c r="A154" s="5" t="str">
        <f t="shared" si="1"/>
        <v>ASHRAE 62.1-2004Public Assembly SpacesLobbies</v>
      </c>
      <c r="B154" s="16" t="s">
        <v>542</v>
      </c>
      <c r="C154" s="18" t="s">
        <v>1937</v>
      </c>
      <c r="D154" s="18" t="s">
        <v>129</v>
      </c>
      <c r="E154" s="18">
        <v>5.0</v>
      </c>
      <c r="F154" s="18">
        <v>0.06</v>
      </c>
      <c r="G154" s="18"/>
      <c r="H154" s="18"/>
      <c r="I154" s="1"/>
      <c r="J154" s="1"/>
      <c r="K154" s="1"/>
      <c r="L154" s="1"/>
      <c r="M154" s="1"/>
      <c r="N154" s="1"/>
      <c r="O154" s="1"/>
      <c r="P154" s="1"/>
      <c r="Q154" s="1"/>
      <c r="R154" s="1"/>
      <c r="S154" s="1"/>
      <c r="T154" s="1"/>
      <c r="U154" s="1"/>
      <c r="V154" s="1"/>
      <c r="W154" s="1"/>
      <c r="X154" s="1"/>
      <c r="Y154" s="1"/>
      <c r="Z154" s="1"/>
    </row>
    <row r="155" ht="15.0" customHeight="1">
      <c r="A155" s="5" t="str">
        <f t="shared" si="1"/>
        <v>ASHRAE 62.1-2004Public Assembly SpacesMuseums/galleries</v>
      </c>
      <c r="B155" s="20" t="s">
        <v>542</v>
      </c>
      <c r="C155" s="21" t="s">
        <v>1937</v>
      </c>
      <c r="D155" s="21" t="s">
        <v>1963</v>
      </c>
      <c r="E155" s="21">
        <v>7.5</v>
      </c>
      <c r="F155" s="21">
        <v>0.06</v>
      </c>
      <c r="G155" s="21"/>
      <c r="H155" s="21"/>
      <c r="I155" s="1"/>
      <c r="J155" s="1"/>
      <c r="K155" s="1"/>
      <c r="L155" s="1"/>
      <c r="M155" s="1"/>
      <c r="N155" s="1"/>
      <c r="O155" s="1"/>
      <c r="P155" s="1"/>
      <c r="Q155" s="1"/>
      <c r="R155" s="1"/>
      <c r="S155" s="1"/>
      <c r="T155" s="1"/>
      <c r="U155" s="1"/>
      <c r="V155" s="1"/>
      <c r="W155" s="1"/>
      <c r="X155" s="1"/>
      <c r="Y155" s="1"/>
      <c r="Z155" s="1"/>
    </row>
    <row r="156" ht="15.0" customHeight="1">
      <c r="A156" s="5" t="str">
        <f t="shared" si="1"/>
        <v>ASHRAE 62.1-2004Public Assembly SpacesLibraries</v>
      </c>
      <c r="B156" s="16" t="s">
        <v>542</v>
      </c>
      <c r="C156" s="18" t="s">
        <v>1937</v>
      </c>
      <c r="D156" s="18" t="s">
        <v>465</v>
      </c>
      <c r="E156" s="18">
        <v>5.0</v>
      </c>
      <c r="F156" s="18">
        <v>0.12</v>
      </c>
      <c r="G156" s="18"/>
      <c r="H156" s="18"/>
      <c r="I156" s="1"/>
      <c r="J156" s="1"/>
      <c r="K156" s="1"/>
      <c r="L156" s="1"/>
      <c r="M156" s="1"/>
      <c r="N156" s="1"/>
      <c r="O156" s="1"/>
      <c r="P156" s="1"/>
      <c r="Q156" s="1"/>
      <c r="R156" s="1"/>
      <c r="S156" s="1"/>
      <c r="T156" s="1"/>
      <c r="U156" s="1"/>
      <c r="V156" s="1"/>
      <c r="W156" s="1"/>
      <c r="X156" s="1"/>
      <c r="Y156" s="1"/>
      <c r="Z156" s="1"/>
    </row>
    <row r="157" ht="15.0" customHeight="1">
      <c r="A157" s="5" t="str">
        <f t="shared" si="1"/>
        <v>ASHRAE 62.1-2004Public Assembly SpacesMuseums (children’s)</v>
      </c>
      <c r="B157" s="20" t="s">
        <v>542</v>
      </c>
      <c r="C157" s="21" t="s">
        <v>1937</v>
      </c>
      <c r="D157" s="21" t="s">
        <v>1966</v>
      </c>
      <c r="E157" s="21">
        <v>7.5</v>
      </c>
      <c r="F157" s="21">
        <v>0.12</v>
      </c>
      <c r="G157" s="21"/>
      <c r="H157" s="21"/>
      <c r="I157" s="1"/>
      <c r="J157" s="1"/>
      <c r="K157" s="1"/>
      <c r="L157" s="1"/>
      <c r="M157" s="1"/>
      <c r="N157" s="1"/>
      <c r="O157" s="1"/>
      <c r="P157" s="1"/>
      <c r="Q157" s="1"/>
      <c r="R157" s="1"/>
      <c r="S157" s="1"/>
      <c r="T157" s="1"/>
      <c r="U157" s="1"/>
      <c r="V157" s="1"/>
      <c r="W157" s="1"/>
      <c r="X157" s="1"/>
      <c r="Y157" s="1"/>
      <c r="Z157" s="1"/>
    </row>
    <row r="158" ht="14.25" customHeight="1">
      <c r="A158" s="5" t="str">
        <f t="shared" si="1"/>
        <v>ASHRAE 62.1-2004RetailMall common areas</v>
      </c>
      <c r="B158" s="20" t="s">
        <v>542</v>
      </c>
      <c r="C158" s="21" t="s">
        <v>753</v>
      </c>
      <c r="D158" s="21" t="s">
        <v>1968</v>
      </c>
      <c r="E158" s="21">
        <v>7.5</v>
      </c>
      <c r="F158" s="21">
        <v>0.06</v>
      </c>
      <c r="G158" s="21"/>
      <c r="H158" s="21"/>
      <c r="I158" s="1"/>
      <c r="J158" s="1"/>
      <c r="K158" s="1"/>
      <c r="L158" s="1"/>
      <c r="M158" s="1"/>
      <c r="N158" s="1"/>
      <c r="O158" s="1"/>
      <c r="P158" s="1"/>
      <c r="Q158" s="1"/>
      <c r="R158" s="1"/>
      <c r="S158" s="1"/>
      <c r="T158" s="1"/>
      <c r="U158" s="1"/>
      <c r="V158" s="1"/>
      <c r="W158" s="1"/>
      <c r="X158" s="1"/>
      <c r="Y158" s="1"/>
      <c r="Z158" s="1"/>
    </row>
    <row r="159" ht="14.25" customHeight="1">
      <c r="A159" s="5" t="str">
        <f t="shared" si="1"/>
        <v>ASHRAE 62.1-2004RetailBarber shop</v>
      </c>
      <c r="B159" s="16" t="s">
        <v>542</v>
      </c>
      <c r="C159" s="18" t="s">
        <v>753</v>
      </c>
      <c r="D159" s="18" t="s">
        <v>1969</v>
      </c>
      <c r="E159" s="18">
        <v>7.5</v>
      </c>
      <c r="F159" s="18">
        <v>0.06</v>
      </c>
      <c r="G159" s="18"/>
      <c r="H159" s="18"/>
      <c r="I159" s="1"/>
      <c r="J159" s="1"/>
      <c r="K159" s="1"/>
      <c r="L159" s="1"/>
      <c r="M159" s="1"/>
      <c r="N159" s="1"/>
      <c r="O159" s="1"/>
      <c r="P159" s="1"/>
      <c r="Q159" s="1"/>
      <c r="R159" s="1"/>
      <c r="S159" s="1"/>
      <c r="T159" s="1"/>
      <c r="U159" s="1"/>
      <c r="V159" s="1"/>
      <c r="W159" s="1"/>
      <c r="X159" s="1"/>
      <c r="Y159" s="1"/>
      <c r="Z159" s="1"/>
    </row>
    <row r="160" ht="14.25" customHeight="1">
      <c r="A160" s="5" t="str">
        <f t="shared" si="1"/>
        <v>ASHRAE 62.1-2004RetailSupermarket</v>
      </c>
      <c r="B160" s="20" t="s">
        <v>542</v>
      </c>
      <c r="C160" s="21" t="s">
        <v>753</v>
      </c>
      <c r="D160" s="21" t="s">
        <v>241</v>
      </c>
      <c r="E160" s="21">
        <v>7.5</v>
      </c>
      <c r="F160" s="21">
        <v>0.06</v>
      </c>
      <c r="G160" s="21"/>
      <c r="H160" s="21"/>
      <c r="I160" s="1"/>
      <c r="J160" s="1"/>
      <c r="K160" s="1"/>
      <c r="L160" s="1"/>
      <c r="M160" s="1"/>
      <c r="N160" s="1"/>
      <c r="O160" s="1"/>
      <c r="P160" s="1"/>
      <c r="Q160" s="1"/>
      <c r="R160" s="1"/>
      <c r="S160" s="1"/>
      <c r="T160" s="1"/>
      <c r="U160" s="1"/>
      <c r="V160" s="1"/>
      <c r="W160" s="1"/>
      <c r="X160" s="1"/>
      <c r="Y160" s="1"/>
      <c r="Z160" s="1"/>
    </row>
    <row r="161" ht="14.25" customHeight="1">
      <c r="A161" s="5" t="str">
        <f t="shared" si="1"/>
        <v>ASHRAE 62.1-2004RetailSupermarket</v>
      </c>
      <c r="B161" s="16" t="s">
        <v>542</v>
      </c>
      <c r="C161" s="18" t="s">
        <v>753</v>
      </c>
      <c r="D161" s="18" t="s">
        <v>241</v>
      </c>
      <c r="E161" s="18">
        <v>7.5</v>
      </c>
      <c r="F161" s="18">
        <v>0.06</v>
      </c>
      <c r="G161" s="18"/>
      <c r="H161" s="18"/>
      <c r="I161" s="1"/>
      <c r="J161" s="1"/>
      <c r="K161" s="1"/>
      <c r="L161" s="1"/>
      <c r="M161" s="1"/>
      <c r="N161" s="1"/>
      <c r="O161" s="1"/>
      <c r="P161" s="1"/>
      <c r="Q161" s="1"/>
      <c r="R161" s="1"/>
      <c r="S161" s="1"/>
      <c r="T161" s="1"/>
      <c r="U161" s="1"/>
      <c r="V161" s="1"/>
      <c r="W161" s="1"/>
      <c r="X161" s="1"/>
      <c r="Y161" s="1"/>
      <c r="Z161" s="1"/>
    </row>
    <row r="162" ht="14.25" customHeight="1">
      <c r="A162" s="5" t="str">
        <f t="shared" si="1"/>
        <v>ASHRAE 62.1-2004RetailCoinoperated laundries</v>
      </c>
      <c r="B162" s="20" t="s">
        <v>542</v>
      </c>
      <c r="C162" s="21" t="s">
        <v>753</v>
      </c>
      <c r="D162" s="21" t="s">
        <v>1971</v>
      </c>
      <c r="E162" s="21">
        <v>7.5</v>
      </c>
      <c r="F162" s="21">
        <v>0.06</v>
      </c>
      <c r="G162" s="21"/>
      <c r="H162" s="21"/>
      <c r="I162" s="1"/>
      <c r="J162" s="1"/>
      <c r="K162" s="1"/>
      <c r="L162" s="1"/>
      <c r="M162" s="1"/>
      <c r="N162" s="1"/>
      <c r="O162" s="1"/>
      <c r="P162" s="1"/>
      <c r="Q162" s="1"/>
      <c r="R162" s="1"/>
      <c r="S162" s="1"/>
      <c r="T162" s="1"/>
      <c r="U162" s="1"/>
      <c r="V162" s="1"/>
      <c r="W162" s="1"/>
      <c r="X162" s="1"/>
      <c r="Y162" s="1"/>
      <c r="Z162" s="1"/>
    </row>
    <row r="163" ht="14.25" customHeight="1">
      <c r="A163" s="5" t="str">
        <f t="shared" si="1"/>
        <v>ASHRAE 62.1-2004RetailGeneral Sales</v>
      </c>
      <c r="B163" s="16" t="s">
        <v>542</v>
      </c>
      <c r="C163" s="18" t="s">
        <v>753</v>
      </c>
      <c r="D163" s="18" t="s">
        <v>1060</v>
      </c>
      <c r="E163" s="18">
        <v>7.5</v>
      </c>
      <c r="F163" s="18">
        <v>0.12</v>
      </c>
      <c r="G163" s="18"/>
      <c r="H163" s="18"/>
      <c r="I163" s="1"/>
      <c r="J163" s="1"/>
      <c r="K163" s="1"/>
      <c r="L163" s="1"/>
      <c r="M163" s="1"/>
      <c r="N163" s="1"/>
      <c r="O163" s="1"/>
      <c r="P163" s="1"/>
      <c r="Q163" s="1"/>
      <c r="R163" s="1"/>
      <c r="S163" s="1"/>
      <c r="T163" s="1"/>
      <c r="U163" s="1"/>
      <c r="V163" s="1"/>
      <c r="W163" s="1"/>
      <c r="X163" s="1"/>
      <c r="Y163" s="1"/>
      <c r="Z163" s="1"/>
    </row>
    <row r="164" ht="14.25" customHeight="1">
      <c r="A164" s="5" t="str">
        <f t="shared" si="1"/>
        <v>ASHRAE 62.1-2004RetailBeauty and nail salons</v>
      </c>
      <c r="B164" s="20" t="s">
        <v>542</v>
      </c>
      <c r="C164" s="21" t="s">
        <v>753</v>
      </c>
      <c r="D164" s="21" t="s">
        <v>1976</v>
      </c>
      <c r="E164" s="21">
        <v>20.0</v>
      </c>
      <c r="F164" s="21">
        <v>0.12</v>
      </c>
      <c r="G164" s="21"/>
      <c r="H164" s="21"/>
      <c r="I164" s="1"/>
      <c r="J164" s="1"/>
      <c r="K164" s="1"/>
      <c r="L164" s="1"/>
      <c r="M164" s="1"/>
      <c r="N164" s="1"/>
      <c r="O164" s="1"/>
      <c r="P164" s="1"/>
      <c r="Q164" s="1"/>
      <c r="R164" s="1"/>
      <c r="S164" s="1"/>
      <c r="T164" s="1"/>
      <c r="U164" s="1"/>
      <c r="V164" s="1"/>
      <c r="W164" s="1"/>
      <c r="X164" s="1"/>
      <c r="Y164" s="1"/>
      <c r="Z164" s="1"/>
    </row>
    <row r="165" ht="14.25" customHeight="1">
      <c r="A165" s="5" t="str">
        <f t="shared" si="1"/>
        <v>ASHRAE 62.1-2004RetailPet shops (animal areas)</v>
      </c>
      <c r="B165" s="16" t="s">
        <v>542</v>
      </c>
      <c r="C165" s="18" t="s">
        <v>753</v>
      </c>
      <c r="D165" s="18" t="s">
        <v>1980</v>
      </c>
      <c r="E165" s="18">
        <v>7.5</v>
      </c>
      <c r="F165" s="18">
        <v>0.18</v>
      </c>
      <c r="G165" s="18"/>
      <c r="H165" s="18"/>
      <c r="I165" s="1"/>
      <c r="J165" s="1"/>
      <c r="K165" s="1"/>
      <c r="L165" s="1"/>
      <c r="M165" s="1"/>
      <c r="N165" s="1"/>
      <c r="O165" s="1"/>
      <c r="P165" s="1"/>
      <c r="Q165" s="1"/>
      <c r="R165" s="1"/>
      <c r="S165" s="1"/>
      <c r="T165" s="1"/>
      <c r="U165" s="1"/>
      <c r="V165" s="1"/>
      <c r="W165" s="1"/>
      <c r="X165" s="1"/>
      <c r="Y165" s="1"/>
      <c r="Z165" s="1"/>
    </row>
    <row r="166" ht="14.25" customHeight="1">
      <c r="A166" s="5" t="str">
        <f t="shared" si="1"/>
        <v>ASHRAE 62.1-2004Sports and EntertainmentSpectator areas</v>
      </c>
      <c r="B166" s="20" t="s">
        <v>542</v>
      </c>
      <c r="C166" s="21" t="s">
        <v>1982</v>
      </c>
      <c r="D166" s="21" t="s">
        <v>247</v>
      </c>
      <c r="E166" s="21">
        <v>7.5</v>
      </c>
      <c r="F166" s="21">
        <v>0.06</v>
      </c>
      <c r="G166" s="21"/>
      <c r="H166" s="21"/>
      <c r="I166" s="1"/>
      <c r="J166" s="1"/>
      <c r="K166" s="1"/>
      <c r="L166" s="1"/>
      <c r="M166" s="1"/>
      <c r="N166" s="1"/>
      <c r="O166" s="1"/>
      <c r="P166" s="1"/>
      <c r="Q166" s="1"/>
      <c r="R166" s="1"/>
      <c r="S166" s="1"/>
      <c r="T166" s="1"/>
      <c r="U166" s="1"/>
      <c r="V166" s="1"/>
      <c r="W166" s="1"/>
      <c r="X166" s="1"/>
      <c r="Y166" s="1"/>
      <c r="Z166" s="1"/>
    </row>
    <row r="167" ht="14.25" customHeight="1">
      <c r="A167" s="5" t="str">
        <f t="shared" si="1"/>
        <v>ASHRAE 62.1-2004Sports and EntertainmentDisco/dance floors</v>
      </c>
      <c r="B167" s="16" t="s">
        <v>542</v>
      </c>
      <c r="C167" s="18" t="s">
        <v>1982</v>
      </c>
      <c r="D167" s="18" t="s">
        <v>1997</v>
      </c>
      <c r="E167" s="18">
        <v>20.0</v>
      </c>
      <c r="F167" s="18">
        <v>0.06</v>
      </c>
      <c r="G167" s="18"/>
      <c r="H167" s="18"/>
      <c r="I167" s="1"/>
      <c r="J167" s="1"/>
      <c r="K167" s="1"/>
      <c r="L167" s="1"/>
      <c r="M167" s="1"/>
      <c r="N167" s="1"/>
      <c r="O167" s="1"/>
      <c r="P167" s="1"/>
      <c r="Q167" s="1"/>
      <c r="R167" s="1"/>
      <c r="S167" s="1"/>
      <c r="T167" s="1"/>
      <c r="U167" s="1"/>
      <c r="V167" s="1"/>
      <c r="W167" s="1"/>
      <c r="X167" s="1"/>
      <c r="Y167" s="1"/>
      <c r="Z167" s="1"/>
    </row>
    <row r="168" ht="14.25" customHeight="1">
      <c r="A168" s="5" t="str">
        <f t="shared" si="1"/>
        <v>ASHRAE 62.1-2004Sports and EntertainmentHealth club/aerobics room</v>
      </c>
      <c r="B168" s="20" t="s">
        <v>542</v>
      </c>
      <c r="C168" s="21" t="s">
        <v>1982</v>
      </c>
      <c r="D168" s="21" t="s">
        <v>1998</v>
      </c>
      <c r="E168" s="21">
        <v>20.0</v>
      </c>
      <c r="F168" s="21">
        <v>0.06</v>
      </c>
      <c r="G168" s="21"/>
      <c r="H168" s="21"/>
      <c r="I168" s="1"/>
      <c r="J168" s="1"/>
      <c r="K168" s="1"/>
      <c r="L168" s="1"/>
      <c r="M168" s="1"/>
      <c r="N168" s="1"/>
      <c r="O168" s="1"/>
      <c r="P168" s="1"/>
      <c r="Q168" s="1"/>
      <c r="R168" s="1"/>
      <c r="S168" s="1"/>
      <c r="T168" s="1"/>
      <c r="U168" s="1"/>
      <c r="V168" s="1"/>
      <c r="W168" s="1"/>
      <c r="X168" s="1"/>
      <c r="Y168" s="1"/>
      <c r="Z168" s="1"/>
    </row>
    <row r="169" ht="14.25" customHeight="1">
      <c r="A169" s="5" t="str">
        <f t="shared" si="1"/>
        <v>ASHRAE 62.1-2004Sports and EntertainmentHealth club/weight rooms</v>
      </c>
      <c r="B169" s="16" t="s">
        <v>542</v>
      </c>
      <c r="C169" s="18" t="s">
        <v>1982</v>
      </c>
      <c r="D169" s="18" t="s">
        <v>2007</v>
      </c>
      <c r="E169" s="18">
        <v>20.0</v>
      </c>
      <c r="F169" s="18">
        <v>0.06</v>
      </c>
      <c r="G169" s="18"/>
      <c r="H169" s="18"/>
      <c r="I169" s="1"/>
      <c r="J169" s="1"/>
      <c r="K169" s="1"/>
      <c r="L169" s="1"/>
      <c r="M169" s="1"/>
      <c r="N169" s="1"/>
      <c r="O169" s="1"/>
      <c r="P169" s="1"/>
      <c r="Q169" s="1"/>
      <c r="R169" s="1"/>
      <c r="S169" s="1"/>
      <c r="T169" s="1"/>
      <c r="U169" s="1"/>
      <c r="V169" s="1"/>
      <c r="W169" s="1"/>
      <c r="X169" s="1"/>
      <c r="Y169" s="1"/>
      <c r="Z169" s="1"/>
    </row>
    <row r="170" ht="14.25" customHeight="1">
      <c r="A170" s="5" t="str">
        <f t="shared" si="1"/>
        <v>ASHRAE 62.1-2004Sports and EntertainmentStages, studios</v>
      </c>
      <c r="B170" s="20" t="s">
        <v>542</v>
      </c>
      <c r="C170" s="21" t="s">
        <v>1982</v>
      </c>
      <c r="D170" s="21" t="s">
        <v>409</v>
      </c>
      <c r="E170" s="21">
        <v>10.0</v>
      </c>
      <c r="F170" s="21">
        <v>0.06</v>
      </c>
      <c r="G170" s="21"/>
      <c r="H170" s="21" t="s">
        <v>1259</v>
      </c>
      <c r="I170" s="1"/>
      <c r="J170" s="1"/>
      <c r="K170" s="1"/>
      <c r="L170" s="1"/>
      <c r="M170" s="1"/>
      <c r="N170" s="1"/>
      <c r="O170" s="1"/>
      <c r="P170" s="1"/>
      <c r="Q170" s="1"/>
      <c r="R170" s="1"/>
      <c r="S170" s="1"/>
      <c r="T170" s="1"/>
      <c r="U170" s="1"/>
      <c r="V170" s="1"/>
      <c r="W170" s="1"/>
      <c r="X170" s="1"/>
      <c r="Y170" s="1"/>
      <c r="Z170" s="1"/>
    </row>
    <row r="171" ht="14.25" customHeight="1">
      <c r="A171" s="5" t="str">
        <f t="shared" si="1"/>
        <v>ASHRAE 62.1-2004Sports and EntertainmentBowling alley (seating)</v>
      </c>
      <c r="B171" s="20" t="s">
        <v>542</v>
      </c>
      <c r="C171" s="21" t="s">
        <v>1982</v>
      </c>
      <c r="D171" s="21" t="s">
        <v>2009</v>
      </c>
      <c r="E171" s="21">
        <v>10.0</v>
      </c>
      <c r="F171" s="21">
        <v>0.12</v>
      </c>
      <c r="G171" s="21"/>
      <c r="H171" s="21"/>
      <c r="I171" s="1"/>
      <c r="J171" s="1"/>
      <c r="K171" s="1"/>
      <c r="L171" s="1"/>
      <c r="M171" s="1"/>
      <c r="N171" s="1"/>
      <c r="O171" s="1"/>
      <c r="P171" s="1"/>
      <c r="Q171" s="1"/>
      <c r="R171" s="1"/>
      <c r="S171" s="1"/>
      <c r="T171" s="1"/>
      <c r="U171" s="1"/>
      <c r="V171" s="1"/>
      <c r="W171" s="1"/>
      <c r="X171" s="1"/>
      <c r="Y171" s="1"/>
      <c r="Z171" s="1"/>
    </row>
    <row r="172" ht="14.25" customHeight="1">
      <c r="A172" s="5" t="str">
        <f t="shared" si="1"/>
        <v>ASHRAE 62.1-2004Sports and EntertainmentGambling casinos</v>
      </c>
      <c r="B172" s="20" t="s">
        <v>542</v>
      </c>
      <c r="C172" s="21" t="s">
        <v>1982</v>
      </c>
      <c r="D172" s="21" t="s">
        <v>140</v>
      </c>
      <c r="E172" s="21">
        <v>7.5</v>
      </c>
      <c r="F172" s="21">
        <v>0.18</v>
      </c>
      <c r="G172" s="21"/>
      <c r="H172" s="21"/>
      <c r="I172" s="1"/>
      <c r="J172" s="1"/>
      <c r="K172" s="1"/>
      <c r="L172" s="1"/>
      <c r="M172" s="1"/>
      <c r="N172" s="1"/>
      <c r="O172" s="1"/>
      <c r="P172" s="1"/>
      <c r="Q172" s="1"/>
      <c r="R172" s="1"/>
      <c r="S172" s="1"/>
      <c r="T172" s="1"/>
      <c r="U172" s="1"/>
      <c r="V172" s="1"/>
      <c r="W172" s="1"/>
      <c r="X172" s="1"/>
      <c r="Y172" s="1"/>
      <c r="Z172" s="1"/>
    </row>
    <row r="173" ht="14.25" customHeight="1">
      <c r="A173" s="5" t="str">
        <f t="shared" si="1"/>
        <v>ASHRAE 62.1-2004Sports and EntertainmentGame arcades</v>
      </c>
      <c r="B173" s="16" t="s">
        <v>542</v>
      </c>
      <c r="C173" s="18" t="s">
        <v>1982</v>
      </c>
      <c r="D173" s="18" t="s">
        <v>2016</v>
      </c>
      <c r="E173" s="18">
        <v>7.5</v>
      </c>
      <c r="F173" s="18">
        <v>0.18</v>
      </c>
      <c r="G173" s="18"/>
      <c r="H173" s="18"/>
      <c r="I173" s="1"/>
      <c r="J173" s="1"/>
      <c r="K173" s="1"/>
      <c r="L173" s="1"/>
      <c r="M173" s="1"/>
      <c r="N173" s="1"/>
      <c r="O173" s="1"/>
      <c r="P173" s="1"/>
      <c r="Q173" s="1"/>
      <c r="R173" s="1"/>
      <c r="S173" s="1"/>
      <c r="T173" s="1"/>
      <c r="U173" s="1"/>
      <c r="V173" s="1"/>
      <c r="W173" s="1"/>
      <c r="X173" s="1"/>
      <c r="Y173" s="1"/>
      <c r="Z173" s="1"/>
    </row>
    <row r="174" ht="14.25" customHeight="1">
      <c r="A174" s="5" t="str">
        <f t="shared" si="1"/>
        <v>ASHRAE 62.1-2004Sports and EntertainmentSports arena (play area)</v>
      </c>
      <c r="B174" s="20" t="s">
        <v>542</v>
      </c>
      <c r="C174" s="21" t="s">
        <v>1982</v>
      </c>
      <c r="D174" s="21" t="s">
        <v>2017</v>
      </c>
      <c r="E174" s="21"/>
      <c r="F174" s="21">
        <v>0.3</v>
      </c>
      <c r="G174" s="21"/>
      <c r="H174" s="21"/>
      <c r="I174" s="1"/>
      <c r="J174" s="1"/>
      <c r="K174" s="1"/>
      <c r="L174" s="1"/>
      <c r="M174" s="1"/>
      <c r="N174" s="1"/>
      <c r="O174" s="1"/>
      <c r="P174" s="1"/>
      <c r="Q174" s="1"/>
      <c r="R174" s="1"/>
      <c r="S174" s="1"/>
      <c r="T174" s="1"/>
      <c r="U174" s="1"/>
      <c r="V174" s="1"/>
      <c r="W174" s="1"/>
      <c r="X174" s="1"/>
      <c r="Y174" s="1"/>
      <c r="Z174" s="1"/>
    </row>
    <row r="175" ht="14.25" customHeight="1">
      <c r="A175" s="5" t="str">
        <f t="shared" si="1"/>
        <v>ASHRAE 62.1-2004Sports and EntertainmentGym, stadium (play area)</v>
      </c>
      <c r="B175" s="16" t="s">
        <v>542</v>
      </c>
      <c r="C175" s="18" t="s">
        <v>1982</v>
      </c>
      <c r="D175" s="18" t="s">
        <v>2018</v>
      </c>
      <c r="E175" s="18"/>
      <c r="F175" s="18">
        <v>0.3</v>
      </c>
      <c r="G175" s="18"/>
      <c r="H175" s="18"/>
      <c r="I175" s="1"/>
      <c r="J175" s="1"/>
      <c r="K175" s="1"/>
      <c r="L175" s="1"/>
      <c r="M175" s="1"/>
      <c r="N175" s="1"/>
      <c r="O175" s="1"/>
      <c r="P175" s="1"/>
      <c r="Q175" s="1"/>
      <c r="R175" s="1"/>
      <c r="S175" s="1"/>
      <c r="T175" s="1"/>
      <c r="U175" s="1"/>
      <c r="V175" s="1"/>
      <c r="W175" s="1"/>
      <c r="X175" s="1"/>
      <c r="Y175" s="1"/>
      <c r="Z175" s="1"/>
    </row>
    <row r="176" ht="14.25" customHeight="1">
      <c r="A176" s="5" t="str">
        <f t="shared" si="1"/>
        <v>ASHRAE 62.1-2004Sports and EntertainmentSwimming (pool &amp; deck)</v>
      </c>
      <c r="B176" s="20" t="s">
        <v>542</v>
      </c>
      <c r="C176" s="21" t="s">
        <v>1982</v>
      </c>
      <c r="D176" s="21" t="s">
        <v>2020</v>
      </c>
      <c r="E176" s="21"/>
      <c r="F176" s="21">
        <v>0.48</v>
      </c>
      <c r="G176" s="21"/>
      <c r="H176" s="21" t="s">
        <v>1149</v>
      </c>
      <c r="I176" s="1"/>
      <c r="J176" s="1"/>
      <c r="K176" s="1"/>
      <c r="L176" s="1"/>
      <c r="M176" s="1"/>
      <c r="N176" s="1"/>
      <c r="O176" s="1"/>
      <c r="P176" s="1"/>
      <c r="Q176" s="1"/>
      <c r="R176" s="1"/>
      <c r="S176" s="1"/>
      <c r="T176" s="1"/>
      <c r="U176" s="1"/>
      <c r="V176" s="1"/>
      <c r="W176" s="1"/>
      <c r="X176" s="1"/>
      <c r="Y176" s="1"/>
      <c r="Z176" s="1"/>
    </row>
    <row r="177" ht="14.25" customHeight="1">
      <c r="A177" s="5" t="str">
        <f t="shared" si="1"/>
        <v>ASHRAE 62.1-2007Correctional FacilitiesDay room</v>
      </c>
      <c r="B177" s="20" t="s">
        <v>601</v>
      </c>
      <c r="C177" s="21" t="s">
        <v>525</v>
      </c>
      <c r="D177" s="21" t="s">
        <v>1750</v>
      </c>
      <c r="E177" s="21">
        <v>5.0</v>
      </c>
      <c r="F177" s="21">
        <v>0.06</v>
      </c>
      <c r="G177" s="21"/>
      <c r="H177" s="21"/>
      <c r="I177" s="1"/>
      <c r="J177" s="1"/>
      <c r="K177" s="1"/>
      <c r="L177" s="1"/>
      <c r="M177" s="1"/>
      <c r="N177" s="1"/>
      <c r="O177" s="1"/>
      <c r="P177" s="1"/>
      <c r="Q177" s="1"/>
      <c r="R177" s="1"/>
      <c r="S177" s="1"/>
      <c r="T177" s="1"/>
      <c r="U177" s="1"/>
      <c r="V177" s="1"/>
      <c r="W177" s="1"/>
      <c r="X177" s="1"/>
      <c r="Y177" s="1"/>
      <c r="Z177" s="1"/>
    </row>
    <row r="178" ht="14.25" customHeight="1">
      <c r="A178" s="5" t="str">
        <f t="shared" si="1"/>
        <v>ASHRAE 62.1-2007Correctional FacilitiesGuard stations</v>
      </c>
      <c r="B178" s="16" t="s">
        <v>601</v>
      </c>
      <c r="C178" s="18" t="s">
        <v>525</v>
      </c>
      <c r="D178" s="18" t="s">
        <v>538</v>
      </c>
      <c r="E178" s="18">
        <v>5.0</v>
      </c>
      <c r="F178" s="18">
        <v>0.06</v>
      </c>
      <c r="G178" s="18"/>
      <c r="H178" s="18"/>
      <c r="I178" s="1"/>
      <c r="J178" s="1"/>
      <c r="K178" s="1"/>
      <c r="L178" s="1"/>
      <c r="M178" s="1"/>
      <c r="N178" s="1"/>
      <c r="O178" s="1"/>
      <c r="P178" s="1"/>
      <c r="Q178" s="1"/>
      <c r="R178" s="1"/>
      <c r="S178" s="1"/>
      <c r="T178" s="1"/>
      <c r="U178" s="1"/>
      <c r="V178" s="1"/>
      <c r="W178" s="1"/>
      <c r="X178" s="1"/>
      <c r="Y178" s="1"/>
      <c r="Z178" s="1"/>
    </row>
    <row r="179" ht="14.25" customHeight="1">
      <c r="A179" s="5" t="str">
        <f t="shared" si="1"/>
        <v>ASHRAE 62.1-2007Correctional FacilitiesBooking/waiting</v>
      </c>
      <c r="B179" s="20" t="s">
        <v>601</v>
      </c>
      <c r="C179" s="21" t="s">
        <v>525</v>
      </c>
      <c r="D179" s="21" t="s">
        <v>1759</v>
      </c>
      <c r="E179" s="21">
        <v>7.5</v>
      </c>
      <c r="F179" s="21">
        <v>0.06</v>
      </c>
      <c r="G179" s="21"/>
      <c r="H179" s="21"/>
      <c r="I179" s="1"/>
      <c r="J179" s="1"/>
      <c r="K179" s="1"/>
      <c r="L179" s="1"/>
      <c r="M179" s="1"/>
      <c r="N179" s="1"/>
      <c r="O179" s="1"/>
      <c r="P179" s="1"/>
      <c r="Q179" s="1"/>
      <c r="R179" s="1"/>
      <c r="S179" s="1"/>
      <c r="T179" s="1"/>
      <c r="U179" s="1"/>
      <c r="V179" s="1"/>
      <c r="W179" s="1"/>
      <c r="X179" s="1"/>
      <c r="Y179" s="1"/>
      <c r="Z179" s="1"/>
    </row>
    <row r="180" ht="14.25" customHeight="1">
      <c r="A180" s="5" t="str">
        <f t="shared" si="1"/>
        <v>ASHRAE 62.1-2007Correctional FacilitiesCell</v>
      </c>
      <c r="B180" s="20" t="s">
        <v>601</v>
      </c>
      <c r="C180" s="21" t="s">
        <v>525</v>
      </c>
      <c r="D180" s="21" t="s">
        <v>1143</v>
      </c>
      <c r="E180" s="21">
        <v>5.0</v>
      </c>
      <c r="F180" s="21">
        <v>0.12</v>
      </c>
      <c r="G180" s="21"/>
      <c r="H180" s="21"/>
      <c r="I180" s="1"/>
      <c r="J180" s="1"/>
      <c r="K180" s="1"/>
      <c r="L180" s="1"/>
      <c r="M180" s="1"/>
      <c r="N180" s="1"/>
      <c r="O180" s="1"/>
      <c r="P180" s="1"/>
      <c r="Q180" s="1"/>
      <c r="R180" s="1"/>
      <c r="S180" s="1"/>
      <c r="T180" s="1"/>
      <c r="U180" s="1"/>
      <c r="V180" s="1"/>
      <c r="W180" s="1"/>
      <c r="X180" s="1"/>
      <c r="Y180" s="1"/>
      <c r="Z180" s="1"/>
    </row>
    <row r="181" ht="14.25" customHeight="1">
      <c r="A181" s="5" t="str">
        <f t="shared" si="1"/>
        <v>ASHRAE 62.1-2007Educational FacilitiesLecture classroom</v>
      </c>
      <c r="B181" s="16" t="s">
        <v>601</v>
      </c>
      <c r="C181" s="18" t="s">
        <v>1783</v>
      </c>
      <c r="D181" s="18" t="s">
        <v>1784</v>
      </c>
      <c r="E181" s="18">
        <v>7.5</v>
      </c>
      <c r="F181" s="18">
        <v>0.06</v>
      </c>
      <c r="G181" s="18"/>
      <c r="H181" s="18"/>
      <c r="I181" s="1"/>
      <c r="J181" s="1"/>
      <c r="K181" s="1"/>
      <c r="L181" s="1"/>
      <c r="M181" s="1"/>
      <c r="N181" s="1"/>
      <c r="O181" s="1"/>
      <c r="P181" s="1"/>
      <c r="Q181" s="1"/>
      <c r="R181" s="1"/>
      <c r="S181" s="1"/>
      <c r="T181" s="1"/>
      <c r="U181" s="1"/>
      <c r="V181" s="1"/>
      <c r="W181" s="1"/>
      <c r="X181" s="1"/>
      <c r="Y181" s="1"/>
      <c r="Z181" s="1"/>
    </row>
    <row r="182" ht="14.25" customHeight="1">
      <c r="A182" s="5" t="str">
        <f t="shared" si="1"/>
        <v>ASHRAE 62.1-2007Educational FacilitiesLecture hall (fixed seats)</v>
      </c>
      <c r="B182" s="20" t="s">
        <v>601</v>
      </c>
      <c r="C182" s="21" t="s">
        <v>1783</v>
      </c>
      <c r="D182" s="21" t="s">
        <v>1789</v>
      </c>
      <c r="E182" s="21">
        <v>7.5</v>
      </c>
      <c r="F182" s="21">
        <v>0.06</v>
      </c>
      <c r="G182" s="21"/>
      <c r="H182" s="21"/>
      <c r="I182" s="1"/>
      <c r="J182" s="1"/>
      <c r="K182" s="1"/>
      <c r="L182" s="1"/>
      <c r="M182" s="1"/>
      <c r="N182" s="1"/>
      <c r="O182" s="1"/>
      <c r="P182" s="1"/>
      <c r="Q182" s="1"/>
      <c r="R182" s="1"/>
      <c r="S182" s="1"/>
      <c r="T182" s="1"/>
      <c r="U182" s="1"/>
      <c r="V182" s="1"/>
      <c r="W182" s="1"/>
      <c r="X182" s="1"/>
      <c r="Y182" s="1"/>
      <c r="Z182" s="1"/>
    </row>
    <row r="183" ht="14.25" customHeight="1">
      <c r="A183" s="5" t="str">
        <f t="shared" si="1"/>
        <v>ASHRAE 62.1-2007Educational FacilitiesMusic/theater/dance</v>
      </c>
      <c r="B183" s="16" t="s">
        <v>601</v>
      </c>
      <c r="C183" s="18" t="s">
        <v>1783</v>
      </c>
      <c r="D183" s="18" t="s">
        <v>1791</v>
      </c>
      <c r="E183" s="18">
        <v>10.0</v>
      </c>
      <c r="F183" s="18">
        <v>0.06</v>
      </c>
      <c r="G183" s="18"/>
      <c r="H183" s="18"/>
      <c r="I183" s="1"/>
      <c r="J183" s="1"/>
      <c r="K183" s="1"/>
      <c r="L183" s="1"/>
      <c r="M183" s="1"/>
      <c r="N183" s="1"/>
      <c r="O183" s="1"/>
      <c r="P183" s="1"/>
      <c r="Q183" s="1"/>
      <c r="R183" s="1"/>
      <c r="S183" s="1"/>
      <c r="T183" s="1"/>
      <c r="U183" s="1"/>
      <c r="V183" s="1"/>
      <c r="W183" s="1"/>
      <c r="X183" s="1"/>
      <c r="Y183" s="1"/>
      <c r="Z183" s="1"/>
    </row>
    <row r="184" ht="14.25" customHeight="1">
      <c r="A184" s="5" t="str">
        <f t="shared" si="1"/>
        <v>ASHRAE 62.1-2007Educational FacilitiesMultiuse assembly</v>
      </c>
      <c r="B184" s="20" t="s">
        <v>601</v>
      </c>
      <c r="C184" s="21" t="s">
        <v>1783</v>
      </c>
      <c r="D184" s="21" t="s">
        <v>1795</v>
      </c>
      <c r="E184" s="21">
        <v>7.5</v>
      </c>
      <c r="F184" s="21">
        <v>0.06</v>
      </c>
      <c r="G184" s="21"/>
      <c r="H184" s="21"/>
      <c r="I184" s="1"/>
      <c r="J184" s="1"/>
      <c r="K184" s="1"/>
      <c r="L184" s="1"/>
      <c r="M184" s="1"/>
      <c r="N184" s="1"/>
      <c r="O184" s="1"/>
      <c r="P184" s="1"/>
      <c r="Q184" s="1"/>
      <c r="R184" s="1"/>
      <c r="S184" s="1"/>
      <c r="T184" s="1"/>
      <c r="U184" s="1"/>
      <c r="V184" s="1"/>
      <c r="W184" s="1"/>
      <c r="X184" s="1"/>
      <c r="Y184" s="1"/>
      <c r="Z184" s="1"/>
    </row>
    <row r="185" ht="14.25" customHeight="1">
      <c r="A185" s="5" t="str">
        <f t="shared" si="1"/>
        <v>ASHRAE 62.1-2007Educational FacilitiesClassrooms (ages 5-8)</v>
      </c>
      <c r="B185" s="16" t="s">
        <v>601</v>
      </c>
      <c r="C185" s="18" t="s">
        <v>1783</v>
      </c>
      <c r="D185" s="18" t="s">
        <v>1798</v>
      </c>
      <c r="E185" s="18">
        <v>10.0</v>
      </c>
      <c r="F185" s="18">
        <v>0.12</v>
      </c>
      <c r="G185" s="18"/>
      <c r="H185" s="18"/>
      <c r="I185" s="1"/>
      <c r="J185" s="1"/>
      <c r="K185" s="1"/>
      <c r="L185" s="1"/>
      <c r="M185" s="1"/>
      <c r="N185" s="1"/>
      <c r="O185" s="1"/>
      <c r="P185" s="1"/>
      <c r="Q185" s="1"/>
      <c r="R185" s="1"/>
      <c r="S185" s="1"/>
      <c r="T185" s="1"/>
      <c r="U185" s="1"/>
      <c r="V185" s="1"/>
      <c r="W185" s="1"/>
      <c r="X185" s="1"/>
      <c r="Y185" s="1"/>
      <c r="Z185" s="1"/>
    </row>
    <row r="186" ht="14.25" customHeight="1">
      <c r="A186" s="5" t="str">
        <f t="shared" si="1"/>
        <v>ASHRAE 62.1-2007Educational FacilitiesClassrooms (age 9 plus)</v>
      </c>
      <c r="B186" s="20" t="s">
        <v>601</v>
      </c>
      <c r="C186" s="21" t="s">
        <v>1783</v>
      </c>
      <c r="D186" s="21" t="s">
        <v>1806</v>
      </c>
      <c r="E186" s="21">
        <v>10.0</v>
      </c>
      <c r="F186" s="21">
        <v>0.12</v>
      </c>
      <c r="G186" s="21"/>
      <c r="H186" s="21"/>
      <c r="I186" s="1"/>
      <c r="J186" s="1"/>
      <c r="K186" s="1"/>
      <c r="L186" s="1"/>
      <c r="M186" s="1"/>
      <c r="N186" s="1"/>
      <c r="O186" s="1"/>
      <c r="P186" s="1"/>
      <c r="Q186" s="1"/>
      <c r="R186" s="1"/>
      <c r="S186" s="1"/>
      <c r="T186" s="1"/>
      <c r="U186" s="1"/>
      <c r="V186" s="1"/>
      <c r="W186" s="1"/>
      <c r="X186" s="1"/>
      <c r="Y186" s="1"/>
      <c r="Z186" s="1"/>
    </row>
    <row r="187" ht="14.25" customHeight="1">
      <c r="A187" s="5" t="str">
        <f t="shared" si="1"/>
        <v>ASHRAE 62.1-2007Educational FacilitiesComputer lab</v>
      </c>
      <c r="B187" s="16" t="s">
        <v>601</v>
      </c>
      <c r="C187" s="18" t="s">
        <v>1783</v>
      </c>
      <c r="D187" s="18" t="s">
        <v>1812</v>
      </c>
      <c r="E187" s="18">
        <v>10.0</v>
      </c>
      <c r="F187" s="18">
        <v>0.12</v>
      </c>
      <c r="G187" s="18"/>
      <c r="H187" s="18"/>
      <c r="I187" s="1"/>
      <c r="J187" s="1"/>
      <c r="K187" s="1"/>
      <c r="L187" s="1"/>
      <c r="M187" s="1"/>
      <c r="N187" s="1"/>
      <c r="O187" s="1"/>
      <c r="P187" s="1"/>
      <c r="Q187" s="1"/>
      <c r="R187" s="1"/>
      <c r="S187" s="1"/>
      <c r="T187" s="1"/>
      <c r="U187" s="1"/>
      <c r="V187" s="1"/>
      <c r="W187" s="1"/>
      <c r="X187" s="1"/>
      <c r="Y187" s="1"/>
      <c r="Z187" s="1"/>
    </row>
    <row r="188" ht="14.25" customHeight="1">
      <c r="A188" s="5" t="str">
        <f t="shared" si="1"/>
        <v>ASHRAE 62.1-2007Educational FacilitiesMedia center</v>
      </c>
      <c r="B188" s="20" t="s">
        <v>601</v>
      </c>
      <c r="C188" s="21" t="s">
        <v>1783</v>
      </c>
      <c r="D188" s="21" t="s">
        <v>1814</v>
      </c>
      <c r="E188" s="21">
        <v>10.0</v>
      </c>
      <c r="F188" s="21">
        <v>0.12</v>
      </c>
      <c r="G188" s="21"/>
      <c r="H188" s="21" t="s">
        <v>641</v>
      </c>
      <c r="I188" s="1"/>
      <c r="J188" s="1"/>
      <c r="K188" s="1"/>
      <c r="L188" s="1"/>
      <c r="M188" s="1"/>
      <c r="N188" s="1"/>
      <c r="O188" s="1"/>
      <c r="P188" s="1"/>
      <c r="Q188" s="1"/>
      <c r="R188" s="1"/>
      <c r="S188" s="1"/>
      <c r="T188" s="1"/>
      <c r="U188" s="1"/>
      <c r="V188" s="1"/>
      <c r="W188" s="1"/>
      <c r="X188" s="1"/>
      <c r="Y188" s="1"/>
      <c r="Z188" s="1"/>
    </row>
    <row r="189" ht="14.25" customHeight="1">
      <c r="A189" s="5" t="str">
        <f t="shared" si="1"/>
        <v>ASHRAE 62.1-2007Educational FacilitiesDaycare (through age 4)</v>
      </c>
      <c r="B189" s="16" t="s">
        <v>601</v>
      </c>
      <c r="C189" s="18" t="s">
        <v>1783</v>
      </c>
      <c r="D189" s="18" t="s">
        <v>1825</v>
      </c>
      <c r="E189" s="18">
        <v>10.0</v>
      </c>
      <c r="F189" s="18">
        <v>0.18</v>
      </c>
      <c r="G189" s="18"/>
      <c r="H189" s="18"/>
      <c r="I189" s="1"/>
      <c r="J189" s="1"/>
      <c r="K189" s="1"/>
      <c r="L189" s="1"/>
      <c r="M189" s="1"/>
      <c r="N189" s="1"/>
      <c r="O189" s="1"/>
      <c r="P189" s="1"/>
      <c r="Q189" s="1"/>
      <c r="R189" s="1"/>
      <c r="S189" s="1"/>
      <c r="T189" s="1"/>
      <c r="U189" s="1"/>
      <c r="V189" s="1"/>
      <c r="W189" s="1"/>
      <c r="X189" s="1"/>
      <c r="Y189" s="1"/>
      <c r="Z189" s="1"/>
    </row>
    <row r="190" ht="14.25" customHeight="1">
      <c r="A190" s="5" t="str">
        <f t="shared" si="1"/>
        <v>ASHRAE 62.1-2007Educational FacilitiesArt classroom</v>
      </c>
      <c r="B190" s="20" t="s">
        <v>601</v>
      </c>
      <c r="C190" s="21" t="s">
        <v>1783</v>
      </c>
      <c r="D190" s="21" t="s">
        <v>1832</v>
      </c>
      <c r="E190" s="21">
        <v>10.0</v>
      </c>
      <c r="F190" s="21">
        <v>0.18</v>
      </c>
      <c r="G190" s="21"/>
      <c r="H190" s="21"/>
      <c r="I190" s="1"/>
      <c r="J190" s="1"/>
      <c r="K190" s="1"/>
      <c r="L190" s="1"/>
      <c r="M190" s="1"/>
      <c r="N190" s="1"/>
      <c r="O190" s="1"/>
      <c r="P190" s="1"/>
      <c r="Q190" s="1"/>
      <c r="R190" s="1"/>
      <c r="S190" s="1"/>
      <c r="T190" s="1"/>
      <c r="U190" s="1"/>
      <c r="V190" s="1"/>
      <c r="W190" s="1"/>
      <c r="X190" s="1"/>
      <c r="Y190" s="1"/>
      <c r="Z190" s="1"/>
    </row>
    <row r="191" ht="14.25" customHeight="1">
      <c r="A191" s="5" t="str">
        <f t="shared" si="1"/>
        <v>ASHRAE 62.1-2007Educational FacilitiesScience laboratories</v>
      </c>
      <c r="B191" s="16" t="s">
        <v>601</v>
      </c>
      <c r="C191" s="18" t="s">
        <v>1783</v>
      </c>
      <c r="D191" s="18" t="s">
        <v>1834</v>
      </c>
      <c r="E191" s="18">
        <v>10.0</v>
      </c>
      <c r="F191" s="18">
        <v>0.18</v>
      </c>
      <c r="G191" s="18"/>
      <c r="H191" s="18" t="s">
        <v>635</v>
      </c>
      <c r="I191" s="1"/>
      <c r="J191" s="1"/>
      <c r="K191" s="1"/>
      <c r="L191" s="1"/>
      <c r="M191" s="1"/>
      <c r="N191" s="1"/>
      <c r="O191" s="1"/>
      <c r="P191" s="1"/>
      <c r="Q191" s="1"/>
      <c r="R191" s="1"/>
      <c r="S191" s="1"/>
      <c r="T191" s="1"/>
      <c r="U191" s="1"/>
      <c r="V191" s="1"/>
      <c r="W191" s="1"/>
      <c r="X191" s="1"/>
      <c r="Y191" s="1"/>
      <c r="Z191" s="1"/>
    </row>
    <row r="192" ht="14.25" customHeight="1">
      <c r="A192" s="5" t="str">
        <f t="shared" si="1"/>
        <v>ASHRAE 62.1-2007Educational FacilitiesWood/metal shop</v>
      </c>
      <c r="B192" s="20" t="s">
        <v>601</v>
      </c>
      <c r="C192" s="21" t="s">
        <v>1783</v>
      </c>
      <c r="D192" s="21" t="s">
        <v>1835</v>
      </c>
      <c r="E192" s="21">
        <v>10.0</v>
      </c>
      <c r="F192" s="21">
        <v>0.18</v>
      </c>
      <c r="G192" s="21"/>
      <c r="H192" s="21"/>
      <c r="I192" s="1"/>
      <c r="J192" s="1"/>
      <c r="K192" s="1"/>
      <c r="L192" s="1"/>
      <c r="M192" s="1"/>
      <c r="N192" s="1"/>
      <c r="O192" s="1"/>
      <c r="P192" s="1"/>
      <c r="Q192" s="1"/>
      <c r="R192" s="1"/>
      <c r="S192" s="1"/>
      <c r="T192" s="1"/>
      <c r="U192" s="1"/>
      <c r="V192" s="1"/>
      <c r="W192" s="1"/>
      <c r="X192" s="1"/>
      <c r="Y192" s="1"/>
      <c r="Z192" s="1"/>
    </row>
    <row r="193" ht="14.25" customHeight="1">
      <c r="A193" s="5" t="str">
        <f t="shared" si="1"/>
        <v>ASHRAE 62.1-2007Food and Beverage ServiceRestaurant dining rooms</v>
      </c>
      <c r="B193" s="20" t="s">
        <v>601</v>
      </c>
      <c r="C193" s="21" t="s">
        <v>104</v>
      </c>
      <c r="D193" s="21" t="s">
        <v>1216</v>
      </c>
      <c r="E193" s="21">
        <v>7.5</v>
      </c>
      <c r="F193" s="21">
        <v>0.18</v>
      </c>
      <c r="G193" s="21"/>
      <c r="H193" s="21"/>
      <c r="I193" s="1"/>
      <c r="J193" s="1"/>
      <c r="K193" s="1"/>
      <c r="L193" s="1"/>
      <c r="M193" s="1"/>
      <c r="N193" s="1"/>
      <c r="O193" s="1"/>
      <c r="P193" s="1"/>
      <c r="Q193" s="1"/>
      <c r="R193" s="1"/>
      <c r="S193" s="1"/>
      <c r="T193" s="1"/>
      <c r="U193" s="1"/>
      <c r="V193" s="1"/>
      <c r="W193" s="1"/>
      <c r="X193" s="1"/>
      <c r="Y193" s="1"/>
      <c r="Z193" s="1"/>
    </row>
    <row r="194" ht="14.25" customHeight="1">
      <c r="A194" s="5" t="str">
        <f t="shared" si="1"/>
        <v>ASHRAE 62.1-2007Food and Beverage ServiceCafeteria/fast food dining</v>
      </c>
      <c r="B194" s="16" t="s">
        <v>601</v>
      </c>
      <c r="C194" s="18" t="s">
        <v>104</v>
      </c>
      <c r="D194" s="18" t="s">
        <v>1207</v>
      </c>
      <c r="E194" s="18">
        <v>7.5</v>
      </c>
      <c r="F194" s="18">
        <v>0.18</v>
      </c>
      <c r="G194" s="18"/>
      <c r="H194" s="18"/>
      <c r="I194" s="1"/>
      <c r="J194" s="1"/>
      <c r="K194" s="1"/>
      <c r="L194" s="1"/>
      <c r="M194" s="1"/>
      <c r="N194" s="1"/>
      <c r="O194" s="1"/>
      <c r="P194" s="1"/>
      <c r="Q194" s="1"/>
      <c r="R194" s="1"/>
      <c r="S194" s="1"/>
      <c r="T194" s="1"/>
      <c r="U194" s="1"/>
      <c r="V194" s="1"/>
      <c r="W194" s="1"/>
      <c r="X194" s="1"/>
      <c r="Y194" s="1"/>
      <c r="Z194" s="1"/>
    </row>
    <row r="195" ht="13.5" customHeight="1">
      <c r="A195" s="5" t="str">
        <f t="shared" si="1"/>
        <v>ASHRAE 62.1-2007Food and Beverage ServiceBars, cocktail lounges</v>
      </c>
      <c r="B195" s="20" t="s">
        <v>601</v>
      </c>
      <c r="C195" s="21" t="s">
        <v>104</v>
      </c>
      <c r="D195" s="21" t="s">
        <v>109</v>
      </c>
      <c r="E195" s="21">
        <v>7.5</v>
      </c>
      <c r="F195" s="21">
        <v>0.18</v>
      </c>
      <c r="G195" s="21"/>
      <c r="H195" s="21"/>
      <c r="I195" s="1"/>
      <c r="J195" s="1"/>
      <c r="K195" s="1"/>
      <c r="L195" s="1"/>
      <c r="M195" s="1"/>
      <c r="N195" s="1"/>
      <c r="O195" s="1"/>
      <c r="P195" s="1"/>
      <c r="Q195" s="1"/>
      <c r="R195" s="1"/>
      <c r="S195" s="1"/>
      <c r="T195" s="1"/>
      <c r="U195" s="1"/>
      <c r="V195" s="1"/>
      <c r="W195" s="1"/>
      <c r="X195" s="1"/>
      <c r="Y195" s="1"/>
      <c r="Z195" s="1"/>
    </row>
    <row r="196" ht="13.5" customHeight="1">
      <c r="A196" s="5" t="str">
        <f t="shared" si="1"/>
        <v>ASHRAE 62.1-2007GeneralConference/meeting</v>
      </c>
      <c r="B196" s="16" t="s">
        <v>601</v>
      </c>
      <c r="C196" s="18" t="s">
        <v>1107</v>
      </c>
      <c r="D196" s="18" t="s">
        <v>1852</v>
      </c>
      <c r="E196" s="18">
        <v>5.0</v>
      </c>
      <c r="F196" s="18">
        <v>0.06</v>
      </c>
      <c r="G196" s="18"/>
      <c r="H196" s="18"/>
      <c r="I196" s="1"/>
      <c r="J196" s="1"/>
      <c r="K196" s="1"/>
      <c r="L196" s="1"/>
      <c r="M196" s="1"/>
      <c r="N196" s="1"/>
      <c r="O196" s="1"/>
      <c r="P196" s="1"/>
      <c r="Q196" s="1"/>
      <c r="R196" s="1"/>
      <c r="S196" s="1"/>
      <c r="T196" s="1"/>
      <c r="U196" s="1"/>
      <c r="V196" s="1"/>
      <c r="W196" s="1"/>
      <c r="X196" s="1"/>
      <c r="Y196" s="1"/>
      <c r="Z196" s="1"/>
    </row>
    <row r="197" ht="13.5" customHeight="1">
      <c r="A197" s="5" t="str">
        <f t="shared" si="1"/>
        <v>ASHRAE 62.1-2007GeneralCorridors</v>
      </c>
      <c r="B197" s="20" t="s">
        <v>601</v>
      </c>
      <c r="C197" s="21" t="s">
        <v>1107</v>
      </c>
      <c r="D197" s="21" t="s">
        <v>469</v>
      </c>
      <c r="E197" s="21"/>
      <c r="F197" s="21">
        <v>0.06</v>
      </c>
      <c r="G197" s="21"/>
      <c r="H197" s="21"/>
      <c r="I197" s="1"/>
      <c r="J197" s="1"/>
      <c r="K197" s="1"/>
      <c r="L197" s="1"/>
      <c r="M197" s="1"/>
      <c r="N197" s="1"/>
      <c r="O197" s="1"/>
      <c r="P197" s="1"/>
      <c r="Q197" s="1"/>
      <c r="R197" s="1"/>
      <c r="S197" s="1"/>
      <c r="T197" s="1"/>
      <c r="U197" s="1"/>
      <c r="V197" s="1"/>
      <c r="W197" s="1"/>
      <c r="X197" s="1"/>
      <c r="Y197" s="1"/>
      <c r="Z197" s="1"/>
    </row>
    <row r="198" ht="13.5" customHeight="1">
      <c r="A198" s="5" t="str">
        <f t="shared" si="1"/>
        <v>ASHRAE 62.1-2007GeneralStorage rooms</v>
      </c>
      <c r="B198" s="20" t="s">
        <v>601</v>
      </c>
      <c r="C198" s="21" t="s">
        <v>1107</v>
      </c>
      <c r="D198" s="21" t="s">
        <v>178</v>
      </c>
      <c r="E198" s="21"/>
      <c r="F198" s="21">
        <v>0.12</v>
      </c>
      <c r="G198" s="21"/>
      <c r="H198" s="21" t="s">
        <v>812</v>
      </c>
      <c r="I198" s="1"/>
      <c r="J198" s="1"/>
      <c r="K198" s="1"/>
      <c r="L198" s="1"/>
      <c r="M198" s="1"/>
      <c r="N198" s="1"/>
      <c r="O198" s="1"/>
      <c r="P198" s="1"/>
      <c r="Q198" s="1"/>
      <c r="R198" s="1"/>
      <c r="S198" s="1"/>
      <c r="T198" s="1"/>
      <c r="U198" s="1"/>
      <c r="V198" s="1"/>
      <c r="W198" s="1"/>
      <c r="X198" s="1"/>
      <c r="Y198" s="1"/>
      <c r="Z198" s="1"/>
    </row>
    <row r="199" ht="13.5" customHeight="1">
      <c r="A199" s="5" t="str">
        <f t="shared" si="1"/>
        <v>ASHRAE 62.1-2007Hospitals, Nursing and Convalescent HomesPatient rooms</v>
      </c>
      <c r="B199" s="16" t="s">
        <v>601</v>
      </c>
      <c r="C199" s="18" t="s">
        <v>476</v>
      </c>
      <c r="D199" s="18" t="s">
        <v>477</v>
      </c>
      <c r="E199" s="18">
        <v>25.0</v>
      </c>
      <c r="F199" s="18"/>
      <c r="G199" s="18"/>
      <c r="H199" s="18" t="s">
        <v>1381</v>
      </c>
      <c r="I199" s="1"/>
      <c r="J199" s="1"/>
      <c r="K199" s="1"/>
      <c r="L199" s="1"/>
      <c r="M199" s="1"/>
      <c r="N199" s="1"/>
      <c r="O199" s="1"/>
      <c r="P199" s="1"/>
      <c r="Q199" s="1"/>
      <c r="R199" s="1"/>
      <c r="S199" s="1"/>
      <c r="T199" s="1"/>
      <c r="U199" s="1"/>
      <c r="V199" s="1"/>
      <c r="W199" s="1"/>
      <c r="X199" s="1"/>
      <c r="Y199" s="1"/>
      <c r="Z199" s="1"/>
    </row>
    <row r="200" ht="13.5" customHeight="1">
      <c r="A200" s="5" t="str">
        <f t="shared" si="1"/>
        <v>ASHRAE 62.1-2007Hospitals, Nursing and Convalescent HomesMedical procedure</v>
      </c>
      <c r="B200" s="20" t="s">
        <v>601</v>
      </c>
      <c r="C200" s="21" t="s">
        <v>476</v>
      </c>
      <c r="D200" s="21" t="s">
        <v>491</v>
      </c>
      <c r="E200" s="21">
        <v>15.0</v>
      </c>
      <c r="F200" s="21"/>
      <c r="G200" s="21"/>
      <c r="H200" s="21" t="s">
        <v>1381</v>
      </c>
      <c r="I200" s="1"/>
      <c r="J200" s="1"/>
      <c r="K200" s="1"/>
      <c r="L200" s="1"/>
      <c r="M200" s="1"/>
      <c r="N200" s="1"/>
      <c r="O200" s="1"/>
      <c r="P200" s="1"/>
      <c r="Q200" s="1"/>
      <c r="R200" s="1"/>
      <c r="S200" s="1"/>
      <c r="T200" s="1"/>
      <c r="U200" s="1"/>
      <c r="V200" s="1"/>
      <c r="W200" s="1"/>
      <c r="X200" s="1"/>
      <c r="Y200" s="1"/>
      <c r="Z200" s="1"/>
    </row>
    <row r="201" ht="13.5" customHeight="1">
      <c r="A201" s="5" t="str">
        <f t="shared" si="1"/>
        <v>ASHRAE 62.1-2007Hospitals, Nursing and Convalescent HomesOperating rooms</v>
      </c>
      <c r="B201" s="16" t="s">
        <v>601</v>
      </c>
      <c r="C201" s="18" t="s">
        <v>476</v>
      </c>
      <c r="D201" s="18" t="s">
        <v>501</v>
      </c>
      <c r="E201" s="18">
        <v>30.0</v>
      </c>
      <c r="F201" s="18"/>
      <c r="G201" s="18"/>
      <c r="H201" s="18" t="s">
        <v>1381</v>
      </c>
      <c r="I201" s="1"/>
      <c r="J201" s="1"/>
      <c r="K201" s="1"/>
      <c r="L201" s="1"/>
      <c r="M201" s="1"/>
      <c r="N201" s="1"/>
      <c r="O201" s="1"/>
      <c r="P201" s="1"/>
      <c r="Q201" s="1"/>
      <c r="R201" s="1"/>
      <c r="S201" s="1"/>
      <c r="T201" s="1"/>
      <c r="U201" s="1"/>
      <c r="V201" s="1"/>
      <c r="W201" s="1"/>
      <c r="X201" s="1"/>
      <c r="Y201" s="1"/>
      <c r="Z201" s="1"/>
    </row>
    <row r="202" ht="13.5" customHeight="1">
      <c r="A202" s="5" t="str">
        <f t="shared" si="1"/>
        <v>ASHRAE 62.1-2007Hospitals, Nursing and Convalescent HomesRecovery and ICU</v>
      </c>
      <c r="B202" s="20" t="s">
        <v>601</v>
      </c>
      <c r="C202" s="21" t="s">
        <v>476</v>
      </c>
      <c r="D202" s="21" t="s">
        <v>506</v>
      </c>
      <c r="E202" s="21">
        <v>15.0</v>
      </c>
      <c r="F202" s="21"/>
      <c r="G202" s="21"/>
      <c r="H202" s="21" t="s">
        <v>1381</v>
      </c>
      <c r="I202" s="1"/>
      <c r="J202" s="1"/>
      <c r="K202" s="1"/>
      <c r="L202" s="1"/>
      <c r="M202" s="1"/>
      <c r="N202" s="1"/>
      <c r="O202" s="1"/>
      <c r="P202" s="1"/>
      <c r="Q202" s="1"/>
      <c r="R202" s="1"/>
      <c r="S202" s="1"/>
      <c r="T202" s="1"/>
      <c r="U202" s="1"/>
      <c r="V202" s="1"/>
      <c r="W202" s="1"/>
      <c r="X202" s="1"/>
      <c r="Y202" s="1"/>
      <c r="Z202" s="1"/>
    </row>
    <row r="203" ht="13.5" customHeight="1">
      <c r="A203" s="5" t="str">
        <f t="shared" si="1"/>
        <v>ASHRAE 62.1-2007Hospitals, Nursing and Convalescent HomesAutopsy rooms</v>
      </c>
      <c r="B203" s="16" t="s">
        <v>601</v>
      </c>
      <c r="C203" s="18" t="s">
        <v>476</v>
      </c>
      <c r="D203" s="18" t="s">
        <v>516</v>
      </c>
      <c r="E203" s="18"/>
      <c r="F203" s="18">
        <v>0.5</v>
      </c>
      <c r="G203" s="18"/>
      <c r="H203" s="18" t="s">
        <v>1398</v>
      </c>
      <c r="I203" s="1"/>
      <c r="J203" s="1"/>
      <c r="K203" s="1"/>
      <c r="L203" s="1"/>
      <c r="M203" s="1"/>
      <c r="N203" s="1"/>
      <c r="O203" s="1"/>
      <c r="P203" s="1"/>
      <c r="Q203" s="1"/>
      <c r="R203" s="1"/>
      <c r="S203" s="1"/>
      <c r="T203" s="1"/>
      <c r="U203" s="1"/>
      <c r="V203" s="1"/>
      <c r="W203" s="1"/>
      <c r="X203" s="1"/>
      <c r="Y203" s="1"/>
      <c r="Z203" s="1"/>
    </row>
    <row r="204" ht="13.5" customHeight="1">
      <c r="A204" s="5" t="str">
        <f t="shared" si="1"/>
        <v>ASHRAE 62.1-2007Hospitals, Nursing and Convalescent HomesPhysical therapy</v>
      </c>
      <c r="B204" s="20" t="s">
        <v>601</v>
      </c>
      <c r="C204" s="21" t="s">
        <v>476</v>
      </c>
      <c r="D204" s="21" t="s">
        <v>522</v>
      </c>
      <c r="E204" s="21">
        <v>15.0</v>
      </c>
      <c r="F204" s="21"/>
      <c r="G204" s="21"/>
      <c r="H204" s="21"/>
      <c r="I204" s="1"/>
      <c r="J204" s="1"/>
      <c r="K204" s="1"/>
      <c r="L204" s="1"/>
      <c r="M204" s="1"/>
      <c r="N204" s="1"/>
      <c r="O204" s="1"/>
      <c r="P204" s="1"/>
      <c r="Q204" s="1"/>
      <c r="R204" s="1"/>
      <c r="S204" s="1"/>
      <c r="T204" s="1"/>
      <c r="U204" s="1"/>
      <c r="V204" s="1"/>
      <c r="W204" s="1"/>
      <c r="X204" s="1"/>
      <c r="Y204" s="1"/>
      <c r="Z204" s="1"/>
    </row>
    <row r="205" ht="13.5" customHeight="1">
      <c r="A205" s="5" t="str">
        <f t="shared" si="1"/>
        <v>ASHRAE 62.1-2007Hotels, Motels, Resorts, DormitoriesBedroom/living Room</v>
      </c>
      <c r="B205" s="16" t="s">
        <v>601</v>
      </c>
      <c r="C205" s="18" t="s">
        <v>119</v>
      </c>
      <c r="D205" s="18" t="s">
        <v>1884</v>
      </c>
      <c r="E205" s="18">
        <v>5.0</v>
      </c>
      <c r="F205" s="18">
        <v>0.06</v>
      </c>
      <c r="G205" s="18"/>
      <c r="H205" s="18"/>
      <c r="I205" s="1"/>
      <c r="J205" s="1"/>
      <c r="K205" s="1"/>
      <c r="L205" s="1"/>
      <c r="M205" s="1"/>
      <c r="N205" s="1"/>
      <c r="O205" s="1"/>
      <c r="P205" s="1"/>
      <c r="Q205" s="1"/>
      <c r="R205" s="1"/>
      <c r="S205" s="1"/>
      <c r="T205" s="1"/>
      <c r="U205" s="1"/>
      <c r="V205" s="1"/>
      <c r="W205" s="1"/>
      <c r="X205" s="1"/>
      <c r="Y205" s="1"/>
      <c r="Z205" s="1"/>
    </row>
    <row r="206" ht="13.5" customHeight="1">
      <c r="A206" s="5" t="str">
        <f t="shared" si="1"/>
        <v>ASHRAE 62.1-2007Hotels, Motels, Resorts, DormitoriesBarracks sleeping areas</v>
      </c>
      <c r="B206" s="20" t="s">
        <v>601</v>
      </c>
      <c r="C206" s="21" t="s">
        <v>119</v>
      </c>
      <c r="D206" s="21" t="s">
        <v>1885</v>
      </c>
      <c r="E206" s="21">
        <v>5.0</v>
      </c>
      <c r="F206" s="21">
        <v>0.06</v>
      </c>
      <c r="G206" s="21"/>
      <c r="H206" s="21"/>
      <c r="I206" s="1"/>
      <c r="J206" s="1"/>
      <c r="K206" s="1"/>
      <c r="L206" s="1"/>
      <c r="M206" s="1"/>
      <c r="N206" s="1"/>
      <c r="O206" s="1"/>
      <c r="P206" s="1"/>
      <c r="Q206" s="1"/>
      <c r="R206" s="1"/>
      <c r="S206" s="1"/>
      <c r="T206" s="1"/>
      <c r="U206" s="1"/>
      <c r="V206" s="1"/>
      <c r="W206" s="1"/>
      <c r="X206" s="1"/>
      <c r="Y206" s="1"/>
      <c r="Z206" s="1"/>
    </row>
    <row r="207" ht="13.5" customHeight="1">
      <c r="A207" s="5" t="str">
        <f t="shared" si="1"/>
        <v>ASHRAE 62.1-2007Hotels, Motels, Resorts, DormitoriesLobbies/prefunction</v>
      </c>
      <c r="B207" s="16" t="s">
        <v>601</v>
      </c>
      <c r="C207" s="18" t="s">
        <v>119</v>
      </c>
      <c r="D207" s="18" t="s">
        <v>1887</v>
      </c>
      <c r="E207" s="18">
        <v>7.5</v>
      </c>
      <c r="F207" s="18">
        <v>0.06</v>
      </c>
      <c r="G207" s="18"/>
      <c r="H207" s="18"/>
      <c r="I207" s="1"/>
      <c r="J207" s="1"/>
      <c r="K207" s="1"/>
      <c r="L207" s="1"/>
      <c r="M207" s="1"/>
      <c r="N207" s="1"/>
      <c r="O207" s="1"/>
      <c r="P207" s="1"/>
      <c r="Q207" s="1"/>
      <c r="R207" s="1"/>
      <c r="S207" s="1"/>
      <c r="T207" s="1"/>
      <c r="U207" s="1"/>
      <c r="V207" s="1"/>
      <c r="W207" s="1"/>
      <c r="X207" s="1"/>
      <c r="Y207" s="1"/>
      <c r="Z207" s="1"/>
    </row>
    <row r="208" ht="13.5" customHeight="1">
      <c r="A208" s="5" t="str">
        <f t="shared" si="1"/>
        <v>ASHRAE 62.1-2007Hotels, Motels, Resorts, DormitoriesMultipurpose assembly</v>
      </c>
      <c r="B208" s="20" t="s">
        <v>601</v>
      </c>
      <c r="C208" s="21" t="s">
        <v>119</v>
      </c>
      <c r="D208" s="21" t="s">
        <v>1888</v>
      </c>
      <c r="E208" s="21">
        <v>5.0</v>
      </c>
      <c r="F208" s="21">
        <v>0.06</v>
      </c>
      <c r="G208" s="21"/>
      <c r="H208" s="21"/>
      <c r="I208" s="1"/>
      <c r="J208" s="1"/>
      <c r="K208" s="1"/>
      <c r="L208" s="1"/>
      <c r="M208" s="1"/>
      <c r="N208" s="1"/>
      <c r="O208" s="1"/>
      <c r="P208" s="1"/>
      <c r="Q208" s="1"/>
      <c r="R208" s="1"/>
      <c r="S208" s="1"/>
      <c r="T208" s="1"/>
      <c r="U208" s="1"/>
      <c r="V208" s="1"/>
      <c r="W208" s="1"/>
      <c r="X208" s="1"/>
      <c r="Y208" s="1"/>
      <c r="Z208" s="1"/>
    </row>
    <row r="209" ht="13.5" customHeight="1">
      <c r="A209" s="5" t="str">
        <f t="shared" si="1"/>
        <v>ASHRAE 62.1-2007Miscellaneous SpacesBank vaults/safe deposit</v>
      </c>
      <c r="B209" s="16" t="s">
        <v>601</v>
      </c>
      <c r="C209" s="18" t="s">
        <v>1894</v>
      </c>
      <c r="D209" s="18" t="s">
        <v>1897</v>
      </c>
      <c r="E209" s="18">
        <v>5.0</v>
      </c>
      <c r="F209" s="18">
        <v>0.06</v>
      </c>
      <c r="G209" s="18"/>
      <c r="H209" s="18"/>
      <c r="I209" s="1"/>
      <c r="J209" s="1"/>
      <c r="K209" s="1"/>
      <c r="L209" s="1"/>
      <c r="M209" s="1"/>
      <c r="N209" s="1"/>
      <c r="O209" s="1"/>
      <c r="P209" s="1"/>
      <c r="Q209" s="1"/>
      <c r="R209" s="1"/>
      <c r="S209" s="1"/>
      <c r="T209" s="1"/>
      <c r="U209" s="1"/>
      <c r="V209" s="1"/>
      <c r="W209" s="1"/>
      <c r="X209" s="1"/>
      <c r="Y209" s="1"/>
      <c r="Z209" s="1"/>
    </row>
    <row r="210" ht="13.5" customHeight="1">
      <c r="A210" s="5" t="str">
        <f t="shared" si="1"/>
        <v>ASHRAE 62.1-2007Miscellaneous SpacesComputer (not printing)</v>
      </c>
      <c r="B210" s="20" t="s">
        <v>601</v>
      </c>
      <c r="C210" s="21" t="s">
        <v>1894</v>
      </c>
      <c r="D210" s="21" t="s">
        <v>1898</v>
      </c>
      <c r="E210" s="21">
        <v>5.0</v>
      </c>
      <c r="F210" s="21">
        <v>0.06</v>
      </c>
      <c r="G210" s="21"/>
      <c r="H210" s="21"/>
      <c r="I210" s="1"/>
      <c r="J210" s="1"/>
      <c r="K210" s="1"/>
      <c r="L210" s="1"/>
      <c r="M210" s="1"/>
      <c r="N210" s="1"/>
      <c r="O210" s="1"/>
      <c r="P210" s="1"/>
      <c r="Q210" s="1"/>
      <c r="R210" s="1"/>
      <c r="S210" s="1"/>
      <c r="T210" s="1"/>
      <c r="U210" s="1"/>
      <c r="V210" s="1"/>
      <c r="W210" s="1"/>
      <c r="X210" s="1"/>
      <c r="Y210" s="1"/>
      <c r="Z210" s="1"/>
    </row>
    <row r="211" ht="13.5" customHeight="1">
      <c r="A211" s="5" t="str">
        <f t="shared" si="1"/>
        <v>ASHRAE 62.1-2007Miscellaneous SpacesTransportation waiting</v>
      </c>
      <c r="B211" s="16" t="s">
        <v>601</v>
      </c>
      <c r="C211" s="18" t="s">
        <v>1894</v>
      </c>
      <c r="D211" s="18" t="s">
        <v>1901</v>
      </c>
      <c r="E211" s="18">
        <v>7.5</v>
      </c>
      <c r="F211" s="18">
        <v>0.06</v>
      </c>
      <c r="G211" s="18"/>
      <c r="H211" s="18"/>
      <c r="I211" s="1"/>
      <c r="J211" s="1"/>
      <c r="K211" s="1"/>
      <c r="L211" s="1"/>
      <c r="M211" s="1"/>
      <c r="N211" s="1"/>
      <c r="O211" s="1"/>
      <c r="P211" s="1"/>
      <c r="Q211" s="1"/>
      <c r="R211" s="1"/>
      <c r="S211" s="1"/>
      <c r="T211" s="1"/>
      <c r="U211" s="1"/>
      <c r="V211" s="1"/>
      <c r="W211" s="1"/>
      <c r="X211" s="1"/>
      <c r="Y211" s="1"/>
      <c r="Z211" s="1"/>
    </row>
    <row r="212" ht="13.5" customHeight="1">
      <c r="A212" s="5" t="str">
        <f t="shared" si="1"/>
        <v>ASHRAE 62.1-2007Miscellaneous SpacesWarehouses</v>
      </c>
      <c r="B212" s="20" t="s">
        <v>601</v>
      </c>
      <c r="C212" s="21" t="s">
        <v>1894</v>
      </c>
      <c r="D212" s="21" t="s">
        <v>214</v>
      </c>
      <c r="E212" s="21"/>
      <c r="F212" s="21">
        <v>0.06</v>
      </c>
      <c r="G212" s="21"/>
      <c r="H212" s="21" t="s">
        <v>812</v>
      </c>
      <c r="I212" s="1"/>
      <c r="J212" s="1"/>
      <c r="K212" s="1"/>
      <c r="L212" s="1"/>
      <c r="M212" s="1"/>
      <c r="N212" s="1"/>
      <c r="O212" s="1"/>
      <c r="P212" s="1"/>
      <c r="Q212" s="1"/>
      <c r="R212" s="1"/>
      <c r="S212" s="1"/>
      <c r="T212" s="1"/>
      <c r="U212" s="1"/>
      <c r="V212" s="1"/>
      <c r="W212" s="1"/>
      <c r="X212" s="1"/>
      <c r="Y212" s="1"/>
      <c r="Z212" s="1"/>
    </row>
    <row r="213" ht="13.5" customHeight="1">
      <c r="A213" s="5" t="str">
        <f t="shared" si="1"/>
        <v>ASHRAE 62.1-2007Miscellaneous SpacesPhoto studios</v>
      </c>
      <c r="B213" s="16" t="s">
        <v>601</v>
      </c>
      <c r="C213" s="18" t="s">
        <v>1894</v>
      </c>
      <c r="D213" s="18" t="s">
        <v>419</v>
      </c>
      <c r="E213" s="18">
        <v>5.0</v>
      </c>
      <c r="F213" s="18">
        <v>0.12</v>
      </c>
      <c r="G213" s="18"/>
      <c r="H213" s="18"/>
      <c r="I213" s="1"/>
      <c r="J213" s="1"/>
      <c r="K213" s="1"/>
      <c r="L213" s="1"/>
      <c r="M213" s="1"/>
      <c r="N213" s="1"/>
      <c r="O213" s="1"/>
      <c r="P213" s="1"/>
      <c r="Q213" s="1"/>
      <c r="R213" s="1"/>
      <c r="S213" s="1"/>
      <c r="T213" s="1"/>
      <c r="U213" s="1"/>
      <c r="V213" s="1"/>
      <c r="W213" s="1"/>
      <c r="X213" s="1"/>
      <c r="Y213" s="1"/>
      <c r="Z213" s="1"/>
    </row>
    <row r="214" ht="13.5" customHeight="1">
      <c r="A214" s="5" t="str">
        <f t="shared" si="1"/>
        <v>ASHRAE 62.1-2007Miscellaneous SpacesShipping/receiving</v>
      </c>
      <c r="B214" s="20" t="s">
        <v>601</v>
      </c>
      <c r="C214" s="21" t="s">
        <v>1894</v>
      </c>
      <c r="D214" s="21" t="s">
        <v>1920</v>
      </c>
      <c r="E214" s="21"/>
      <c r="F214" s="21">
        <v>0.12</v>
      </c>
      <c r="G214" s="21"/>
      <c r="H214" s="21" t="s">
        <v>812</v>
      </c>
      <c r="I214" s="1"/>
      <c r="J214" s="1"/>
      <c r="K214" s="1"/>
      <c r="L214" s="1"/>
      <c r="M214" s="1"/>
      <c r="N214" s="1"/>
      <c r="O214" s="1"/>
      <c r="P214" s="1"/>
      <c r="Q214" s="1"/>
      <c r="R214" s="1"/>
      <c r="S214" s="1"/>
      <c r="T214" s="1"/>
      <c r="U214" s="1"/>
      <c r="V214" s="1"/>
      <c r="W214" s="1"/>
      <c r="X214" s="1"/>
      <c r="Y214" s="1"/>
      <c r="Z214" s="1"/>
    </row>
    <row r="215" ht="13.5" customHeight="1">
      <c r="A215" s="5" t="str">
        <f t="shared" si="1"/>
        <v>ASHRAE 62.1-2007Miscellaneous SpacesPharmacy (prep. area)</v>
      </c>
      <c r="B215" s="20" t="s">
        <v>601</v>
      </c>
      <c r="C215" s="21" t="s">
        <v>1894</v>
      </c>
      <c r="D215" s="21" t="s">
        <v>1921</v>
      </c>
      <c r="E215" s="21">
        <v>5.0</v>
      </c>
      <c r="F215" s="21">
        <v>0.18</v>
      </c>
      <c r="G215" s="21"/>
      <c r="H215" s="21"/>
      <c r="I215" s="1"/>
      <c r="J215" s="1"/>
      <c r="K215" s="1"/>
      <c r="L215" s="1"/>
      <c r="M215" s="1"/>
      <c r="N215" s="1"/>
      <c r="O215" s="1"/>
      <c r="P215" s="1"/>
      <c r="Q215" s="1"/>
      <c r="R215" s="1"/>
      <c r="S215" s="1"/>
      <c r="T215" s="1"/>
      <c r="U215" s="1"/>
      <c r="V215" s="1"/>
      <c r="W215" s="1"/>
      <c r="X215" s="1"/>
      <c r="Y215" s="1"/>
      <c r="Z215" s="1"/>
    </row>
    <row r="216" ht="13.5" customHeight="1">
      <c r="A216" s="5" t="str">
        <f t="shared" si="1"/>
        <v>ASHRAE 62.1-2007Office BuildingsOffice space</v>
      </c>
      <c r="B216" s="16" t="s">
        <v>601</v>
      </c>
      <c r="C216" s="18" t="s">
        <v>1604</v>
      </c>
      <c r="D216" s="18" t="s">
        <v>142</v>
      </c>
      <c r="E216" s="18">
        <v>5.0</v>
      </c>
      <c r="F216" s="18">
        <v>0.06</v>
      </c>
      <c r="G216" s="18"/>
      <c r="H216" s="18"/>
      <c r="I216" s="1"/>
      <c r="J216" s="1"/>
      <c r="K216" s="1"/>
      <c r="L216" s="1"/>
      <c r="M216" s="1"/>
      <c r="N216" s="1"/>
      <c r="O216" s="1"/>
      <c r="P216" s="1"/>
      <c r="Q216" s="1"/>
      <c r="R216" s="1"/>
      <c r="S216" s="1"/>
      <c r="T216" s="1"/>
      <c r="U216" s="1"/>
      <c r="V216" s="1"/>
      <c r="W216" s="1"/>
      <c r="X216" s="1"/>
      <c r="Y216" s="1"/>
      <c r="Z216" s="1"/>
    </row>
    <row r="217" ht="13.5" customHeight="1">
      <c r="A217" s="5" t="str">
        <f t="shared" si="1"/>
        <v>ASHRAE 62.1-2007Office BuildingsReception areas</v>
      </c>
      <c r="B217" s="20" t="s">
        <v>601</v>
      </c>
      <c r="C217" s="21" t="s">
        <v>1604</v>
      </c>
      <c r="D217" s="21" t="s">
        <v>146</v>
      </c>
      <c r="E217" s="21">
        <v>5.0</v>
      </c>
      <c r="F217" s="21">
        <v>0.06</v>
      </c>
      <c r="G217" s="21"/>
      <c r="H217" s="21"/>
      <c r="I217" s="1"/>
      <c r="J217" s="1"/>
      <c r="K217" s="1"/>
      <c r="L217" s="1"/>
      <c r="M217" s="1"/>
      <c r="N217" s="1"/>
      <c r="O217" s="1"/>
      <c r="P217" s="1"/>
      <c r="Q217" s="1"/>
      <c r="R217" s="1"/>
      <c r="S217" s="1"/>
      <c r="T217" s="1"/>
      <c r="U217" s="1"/>
      <c r="V217" s="1"/>
      <c r="W217" s="1"/>
      <c r="X217" s="1"/>
      <c r="Y217" s="1"/>
      <c r="Z217" s="1"/>
    </row>
    <row r="218" ht="13.5" customHeight="1">
      <c r="A218" s="5" t="str">
        <f t="shared" si="1"/>
        <v>ASHRAE 62.1-2007Office BuildingsTelephone/data entry</v>
      </c>
      <c r="B218" s="16" t="s">
        <v>601</v>
      </c>
      <c r="C218" s="18" t="s">
        <v>1604</v>
      </c>
      <c r="D218" s="18" t="s">
        <v>1927</v>
      </c>
      <c r="E218" s="18">
        <v>5.0</v>
      </c>
      <c r="F218" s="18">
        <v>0.06</v>
      </c>
      <c r="G218" s="18"/>
      <c r="H218" s="18"/>
      <c r="I218" s="1"/>
      <c r="J218" s="1"/>
      <c r="K218" s="1"/>
      <c r="L218" s="1"/>
      <c r="M218" s="1"/>
      <c r="N218" s="1"/>
      <c r="O218" s="1"/>
      <c r="P218" s="1"/>
      <c r="Q218" s="1"/>
      <c r="R218" s="1"/>
      <c r="S218" s="1"/>
      <c r="T218" s="1"/>
      <c r="U218" s="1"/>
      <c r="V218" s="1"/>
      <c r="W218" s="1"/>
      <c r="X218" s="1"/>
      <c r="Y218" s="1"/>
      <c r="Z218" s="1"/>
    </row>
    <row r="219" ht="13.5" customHeight="1">
      <c r="A219" s="5" t="str">
        <f t="shared" si="1"/>
        <v>ASHRAE 62.1-2007Office BuildingsMain entry lobbies</v>
      </c>
      <c r="B219" s="20" t="s">
        <v>601</v>
      </c>
      <c r="C219" s="21" t="s">
        <v>1604</v>
      </c>
      <c r="D219" s="21" t="s">
        <v>1930</v>
      </c>
      <c r="E219" s="21">
        <v>5.0</v>
      </c>
      <c r="F219" s="21">
        <v>0.06</v>
      </c>
      <c r="G219" s="21"/>
      <c r="H219" s="21"/>
      <c r="I219" s="1"/>
      <c r="J219" s="1"/>
      <c r="K219" s="1"/>
      <c r="L219" s="1"/>
      <c r="M219" s="1"/>
      <c r="N219" s="1"/>
      <c r="O219" s="1"/>
      <c r="P219" s="1"/>
      <c r="Q219" s="1"/>
      <c r="R219" s="1"/>
      <c r="S219" s="1"/>
      <c r="T219" s="1"/>
      <c r="U219" s="1"/>
      <c r="V219" s="1"/>
      <c r="W219" s="1"/>
      <c r="X219" s="1"/>
      <c r="Y219" s="1"/>
      <c r="Z219" s="1"/>
    </row>
    <row r="220" ht="13.5" customHeight="1">
      <c r="A220" s="5" t="str">
        <f t="shared" si="1"/>
        <v>ASHRAE 62.1-2007Office BuildingsWhole Building</v>
      </c>
      <c r="B220" s="20" t="s">
        <v>601</v>
      </c>
      <c r="C220" s="21" t="s">
        <v>1604</v>
      </c>
      <c r="D220" s="49" t="s">
        <v>888</v>
      </c>
      <c r="E220" s="18"/>
      <c r="F220" s="101">
        <v>0.85</v>
      </c>
      <c r="G220" s="18"/>
      <c r="H220" s="49" t="s">
        <v>1612</v>
      </c>
      <c r="I220" s="1"/>
      <c r="J220" s="1"/>
      <c r="K220" s="1"/>
      <c r="L220" s="1"/>
      <c r="M220" s="1"/>
      <c r="N220" s="1"/>
      <c r="O220" s="1"/>
      <c r="P220" s="1"/>
      <c r="Q220" s="1"/>
      <c r="R220" s="1"/>
      <c r="S220" s="1"/>
      <c r="T220" s="1"/>
      <c r="U220" s="1"/>
      <c r="V220" s="1"/>
      <c r="W220" s="1"/>
      <c r="X220" s="1"/>
      <c r="Y220" s="1"/>
      <c r="Z220" s="1"/>
    </row>
    <row r="221" ht="13.5" customHeight="1">
      <c r="A221" s="5" t="str">
        <f t="shared" si="1"/>
        <v>ASHRAE 62.1-2007Public Assembly SpacesAuditorium seating area</v>
      </c>
      <c r="B221" s="16" t="s">
        <v>601</v>
      </c>
      <c r="C221" s="18" t="s">
        <v>1937</v>
      </c>
      <c r="D221" s="18" t="s">
        <v>1938</v>
      </c>
      <c r="E221" s="18">
        <v>5.0</v>
      </c>
      <c r="F221" s="18">
        <v>0.06</v>
      </c>
      <c r="G221" s="18"/>
      <c r="H221" s="18"/>
      <c r="I221" s="1"/>
      <c r="J221" s="1"/>
      <c r="K221" s="1"/>
      <c r="L221" s="1"/>
      <c r="M221" s="1"/>
      <c r="N221" s="1"/>
      <c r="O221" s="1"/>
      <c r="P221" s="1"/>
      <c r="Q221" s="1"/>
      <c r="R221" s="1"/>
      <c r="S221" s="1"/>
      <c r="T221" s="1"/>
      <c r="U221" s="1"/>
      <c r="V221" s="1"/>
      <c r="W221" s="1"/>
      <c r="X221" s="1"/>
      <c r="Y221" s="1"/>
      <c r="Z221" s="1"/>
    </row>
    <row r="222" ht="13.5" customHeight="1">
      <c r="A222" s="5" t="str">
        <f t="shared" si="1"/>
        <v>ASHRAE 62.1-2007Public Assembly SpacesPlaces of religious worship</v>
      </c>
      <c r="B222" s="20" t="s">
        <v>601</v>
      </c>
      <c r="C222" s="21" t="s">
        <v>1937</v>
      </c>
      <c r="D222" s="21" t="s">
        <v>1034</v>
      </c>
      <c r="E222" s="21">
        <v>5.0</v>
      </c>
      <c r="F222" s="21">
        <v>0.06</v>
      </c>
      <c r="G222" s="21"/>
      <c r="H222" s="21"/>
      <c r="I222" s="1"/>
      <c r="J222" s="1"/>
      <c r="K222" s="1"/>
      <c r="L222" s="1"/>
      <c r="M222" s="1"/>
      <c r="N222" s="1"/>
      <c r="O222" s="1"/>
      <c r="P222" s="1"/>
      <c r="Q222" s="1"/>
      <c r="R222" s="1"/>
      <c r="S222" s="1"/>
      <c r="T222" s="1"/>
      <c r="U222" s="1"/>
      <c r="V222" s="1"/>
      <c r="W222" s="1"/>
      <c r="X222" s="1"/>
      <c r="Y222" s="1"/>
      <c r="Z222" s="1"/>
    </row>
    <row r="223" ht="13.5" customHeight="1">
      <c r="A223" s="5" t="str">
        <f t="shared" si="1"/>
        <v>ASHRAE 62.1-2007Public Assembly SpacesCourtrooms</v>
      </c>
      <c r="B223" s="16" t="s">
        <v>601</v>
      </c>
      <c r="C223" s="18" t="s">
        <v>1937</v>
      </c>
      <c r="D223" s="18" t="s">
        <v>1943</v>
      </c>
      <c r="E223" s="18">
        <v>5.0</v>
      </c>
      <c r="F223" s="18">
        <v>0.06</v>
      </c>
      <c r="G223" s="18"/>
      <c r="H223" s="18"/>
      <c r="I223" s="1"/>
      <c r="J223" s="1"/>
      <c r="K223" s="1"/>
      <c r="L223" s="1"/>
      <c r="M223" s="1"/>
      <c r="N223" s="1"/>
      <c r="O223" s="1"/>
      <c r="P223" s="1"/>
      <c r="Q223" s="1"/>
      <c r="R223" s="1"/>
      <c r="S223" s="1"/>
      <c r="T223" s="1"/>
      <c r="U223" s="1"/>
      <c r="V223" s="1"/>
      <c r="W223" s="1"/>
      <c r="X223" s="1"/>
      <c r="Y223" s="1"/>
      <c r="Z223" s="1"/>
    </row>
    <row r="224" ht="13.5" customHeight="1">
      <c r="A224" s="5" t="str">
        <f t="shared" si="1"/>
        <v>ASHRAE 62.1-2007Public Assembly SpacesLegislative chambers</v>
      </c>
      <c r="B224" s="20" t="s">
        <v>601</v>
      </c>
      <c r="C224" s="21" t="s">
        <v>1937</v>
      </c>
      <c r="D224" s="21" t="s">
        <v>1944</v>
      </c>
      <c r="E224" s="21">
        <v>5.0</v>
      </c>
      <c r="F224" s="21">
        <v>0.06</v>
      </c>
      <c r="G224" s="21"/>
      <c r="H224" s="21"/>
      <c r="I224" s="1"/>
      <c r="J224" s="1"/>
      <c r="K224" s="1"/>
      <c r="L224" s="1"/>
      <c r="M224" s="1"/>
      <c r="N224" s="1"/>
      <c r="O224" s="1"/>
      <c r="P224" s="1"/>
      <c r="Q224" s="1"/>
      <c r="R224" s="1"/>
      <c r="S224" s="1"/>
      <c r="T224" s="1"/>
      <c r="U224" s="1"/>
      <c r="V224" s="1"/>
      <c r="W224" s="1"/>
      <c r="X224" s="1"/>
      <c r="Y224" s="1"/>
      <c r="Z224" s="1"/>
    </row>
    <row r="225" ht="13.5" customHeight="1">
      <c r="A225" s="5" t="str">
        <f t="shared" si="1"/>
        <v>ASHRAE 62.1-2007Public Assembly SpacesLobbies</v>
      </c>
      <c r="B225" s="16" t="s">
        <v>601</v>
      </c>
      <c r="C225" s="18" t="s">
        <v>1937</v>
      </c>
      <c r="D225" s="18" t="s">
        <v>129</v>
      </c>
      <c r="E225" s="18">
        <v>5.0</v>
      </c>
      <c r="F225" s="18">
        <v>0.06</v>
      </c>
      <c r="G225" s="18"/>
      <c r="H225" s="18"/>
      <c r="I225" s="1"/>
      <c r="J225" s="1"/>
      <c r="K225" s="1"/>
      <c r="L225" s="1"/>
      <c r="M225" s="1"/>
      <c r="N225" s="1"/>
      <c r="O225" s="1"/>
      <c r="P225" s="1"/>
      <c r="Q225" s="1"/>
      <c r="R225" s="1"/>
      <c r="S225" s="1"/>
      <c r="T225" s="1"/>
      <c r="U225" s="1"/>
      <c r="V225" s="1"/>
      <c r="W225" s="1"/>
      <c r="X225" s="1"/>
      <c r="Y225" s="1"/>
      <c r="Z225" s="1"/>
    </row>
    <row r="226" ht="13.5" customHeight="1">
      <c r="A226" s="5" t="str">
        <f t="shared" si="1"/>
        <v>ASHRAE 62.1-2007Public Assembly SpacesMuseums/galleries</v>
      </c>
      <c r="B226" s="20" t="s">
        <v>601</v>
      </c>
      <c r="C226" s="21" t="s">
        <v>1937</v>
      </c>
      <c r="D226" s="21" t="s">
        <v>1963</v>
      </c>
      <c r="E226" s="21">
        <v>7.5</v>
      </c>
      <c r="F226" s="21">
        <v>0.06</v>
      </c>
      <c r="G226" s="21"/>
      <c r="H226" s="21"/>
      <c r="I226" s="1"/>
      <c r="J226" s="1"/>
      <c r="K226" s="1"/>
      <c r="L226" s="1"/>
      <c r="M226" s="1"/>
      <c r="N226" s="1"/>
      <c r="O226" s="1"/>
      <c r="P226" s="1"/>
      <c r="Q226" s="1"/>
      <c r="R226" s="1"/>
      <c r="S226" s="1"/>
      <c r="T226" s="1"/>
      <c r="U226" s="1"/>
      <c r="V226" s="1"/>
      <c r="W226" s="1"/>
      <c r="X226" s="1"/>
      <c r="Y226" s="1"/>
      <c r="Z226" s="1"/>
    </row>
    <row r="227" ht="13.5" customHeight="1">
      <c r="A227" s="5" t="str">
        <f t="shared" si="1"/>
        <v>ASHRAE 62.1-2007Public Assembly SpacesLibraries</v>
      </c>
      <c r="B227" s="16" t="s">
        <v>601</v>
      </c>
      <c r="C227" s="18" t="s">
        <v>1937</v>
      </c>
      <c r="D227" s="18" t="s">
        <v>465</v>
      </c>
      <c r="E227" s="18">
        <v>5.0</v>
      </c>
      <c r="F227" s="18">
        <v>0.12</v>
      </c>
      <c r="G227" s="18"/>
      <c r="H227" s="18"/>
      <c r="I227" s="1"/>
      <c r="J227" s="1"/>
      <c r="K227" s="1"/>
      <c r="L227" s="1"/>
      <c r="M227" s="1"/>
      <c r="N227" s="1"/>
      <c r="O227" s="1"/>
      <c r="P227" s="1"/>
      <c r="Q227" s="1"/>
      <c r="R227" s="1"/>
      <c r="S227" s="1"/>
      <c r="T227" s="1"/>
      <c r="U227" s="1"/>
      <c r="V227" s="1"/>
      <c r="W227" s="1"/>
      <c r="X227" s="1"/>
      <c r="Y227" s="1"/>
      <c r="Z227" s="1"/>
    </row>
    <row r="228" ht="14.25" customHeight="1">
      <c r="A228" s="5" t="str">
        <f t="shared" si="1"/>
        <v>ASHRAE 62.1-2007Public Assembly SpacesMuseums (children’s)</v>
      </c>
      <c r="B228" s="20" t="s">
        <v>601</v>
      </c>
      <c r="C228" s="21" t="s">
        <v>1937</v>
      </c>
      <c r="D228" s="21" t="s">
        <v>1966</v>
      </c>
      <c r="E228" s="21">
        <v>7.5</v>
      </c>
      <c r="F228" s="21">
        <v>0.12</v>
      </c>
      <c r="G228" s="21"/>
      <c r="H228" s="21"/>
      <c r="I228" s="1"/>
      <c r="J228" s="1"/>
      <c r="K228" s="1"/>
      <c r="L228" s="1"/>
      <c r="M228" s="1"/>
      <c r="N228" s="1"/>
      <c r="O228" s="1"/>
      <c r="P228" s="1"/>
      <c r="Q228" s="1"/>
      <c r="R228" s="1"/>
      <c r="S228" s="1"/>
      <c r="T228" s="1"/>
      <c r="U228" s="1"/>
      <c r="V228" s="1"/>
      <c r="W228" s="1"/>
      <c r="X228" s="1"/>
      <c r="Y228" s="1"/>
      <c r="Z228" s="1"/>
    </row>
    <row r="229" ht="14.25" customHeight="1">
      <c r="A229" s="5" t="str">
        <f t="shared" si="1"/>
        <v>ASHRAE 62.1-2007RetailMall common areas</v>
      </c>
      <c r="B229" s="16" t="s">
        <v>601</v>
      </c>
      <c r="C229" s="18" t="s">
        <v>753</v>
      </c>
      <c r="D229" s="18" t="s">
        <v>1968</v>
      </c>
      <c r="E229" s="18">
        <v>7.5</v>
      </c>
      <c r="F229" s="18">
        <v>0.06</v>
      </c>
      <c r="G229" s="18"/>
      <c r="H229" s="18"/>
      <c r="I229" s="1"/>
      <c r="J229" s="1"/>
      <c r="K229" s="1"/>
      <c r="L229" s="1"/>
      <c r="M229" s="1"/>
      <c r="N229" s="1"/>
      <c r="O229" s="1"/>
      <c r="P229" s="1"/>
      <c r="Q229" s="1"/>
      <c r="R229" s="1"/>
      <c r="S229" s="1"/>
      <c r="T229" s="1"/>
      <c r="U229" s="1"/>
      <c r="V229" s="1"/>
      <c r="W229" s="1"/>
      <c r="X229" s="1"/>
      <c r="Y229" s="1"/>
      <c r="Z229" s="1"/>
    </row>
    <row r="230" ht="14.25" customHeight="1">
      <c r="A230" s="5" t="str">
        <f t="shared" si="1"/>
        <v>ASHRAE 62.1-2007RetailBarber shop</v>
      </c>
      <c r="B230" s="20" t="s">
        <v>601</v>
      </c>
      <c r="C230" s="21" t="s">
        <v>753</v>
      </c>
      <c r="D230" s="21" t="s">
        <v>1969</v>
      </c>
      <c r="E230" s="21">
        <v>7.5</v>
      </c>
      <c r="F230" s="21">
        <v>0.06</v>
      </c>
      <c r="G230" s="21"/>
      <c r="H230" s="21"/>
      <c r="I230" s="1"/>
      <c r="J230" s="1"/>
      <c r="K230" s="1"/>
      <c r="L230" s="1"/>
      <c r="M230" s="1"/>
      <c r="N230" s="1"/>
      <c r="O230" s="1"/>
      <c r="P230" s="1"/>
      <c r="Q230" s="1"/>
      <c r="R230" s="1"/>
      <c r="S230" s="1"/>
      <c r="T230" s="1"/>
      <c r="U230" s="1"/>
      <c r="V230" s="1"/>
      <c r="W230" s="1"/>
      <c r="X230" s="1"/>
      <c r="Y230" s="1"/>
      <c r="Z230" s="1"/>
    </row>
    <row r="231" ht="14.25" customHeight="1">
      <c r="A231" s="5" t="str">
        <f t="shared" si="1"/>
        <v>ASHRAE 62.1-2007RetailSupermarket</v>
      </c>
      <c r="B231" s="16" t="s">
        <v>601</v>
      </c>
      <c r="C231" s="18" t="s">
        <v>753</v>
      </c>
      <c r="D231" s="18" t="s">
        <v>241</v>
      </c>
      <c r="E231" s="18">
        <v>7.5</v>
      </c>
      <c r="F231" s="18">
        <v>0.06</v>
      </c>
      <c r="G231" s="18"/>
      <c r="H231" s="18"/>
      <c r="I231" s="1"/>
      <c r="J231" s="1"/>
      <c r="K231" s="1"/>
      <c r="L231" s="1"/>
      <c r="M231" s="1"/>
      <c r="N231" s="1"/>
      <c r="O231" s="1"/>
      <c r="P231" s="1"/>
      <c r="Q231" s="1"/>
      <c r="R231" s="1"/>
      <c r="S231" s="1"/>
      <c r="T231" s="1"/>
      <c r="U231" s="1"/>
      <c r="V231" s="1"/>
      <c r="W231" s="1"/>
      <c r="X231" s="1"/>
      <c r="Y231" s="1"/>
      <c r="Z231" s="1"/>
    </row>
    <row r="232" ht="14.25" customHeight="1">
      <c r="A232" s="5" t="str">
        <f t="shared" si="1"/>
        <v>ASHRAE 62.1-2007RetailCoinoperated laundries</v>
      </c>
      <c r="B232" s="20" t="s">
        <v>601</v>
      </c>
      <c r="C232" s="21" t="s">
        <v>753</v>
      </c>
      <c r="D232" s="21" t="s">
        <v>1971</v>
      </c>
      <c r="E232" s="21">
        <v>7.5</v>
      </c>
      <c r="F232" s="21">
        <v>0.06</v>
      </c>
      <c r="G232" s="21"/>
      <c r="H232" s="21"/>
      <c r="I232" s="1"/>
      <c r="J232" s="1"/>
      <c r="K232" s="1"/>
      <c r="L232" s="1"/>
      <c r="M232" s="1"/>
      <c r="N232" s="1"/>
      <c r="O232" s="1"/>
      <c r="P232" s="1"/>
      <c r="Q232" s="1"/>
      <c r="R232" s="1"/>
      <c r="S232" s="1"/>
      <c r="T232" s="1"/>
      <c r="U232" s="1"/>
      <c r="V232" s="1"/>
      <c r="W232" s="1"/>
      <c r="X232" s="1"/>
      <c r="Y232" s="1"/>
      <c r="Z232" s="1"/>
    </row>
    <row r="233" ht="14.25" customHeight="1">
      <c r="A233" s="5" t="str">
        <f t="shared" si="1"/>
        <v>ASHRAE 62.1-2007RetailGeneral Sales</v>
      </c>
      <c r="B233" s="16" t="s">
        <v>601</v>
      </c>
      <c r="C233" s="18" t="s">
        <v>753</v>
      </c>
      <c r="D233" s="18" t="s">
        <v>1060</v>
      </c>
      <c r="E233" s="18">
        <v>7.5</v>
      </c>
      <c r="F233" s="18">
        <v>0.12</v>
      </c>
      <c r="G233" s="18"/>
      <c r="H233" s="18"/>
      <c r="I233" s="1"/>
      <c r="J233" s="1"/>
      <c r="K233" s="1"/>
      <c r="L233" s="1"/>
      <c r="M233" s="1"/>
      <c r="N233" s="1"/>
      <c r="O233" s="1"/>
      <c r="P233" s="1"/>
      <c r="Q233" s="1"/>
      <c r="R233" s="1"/>
      <c r="S233" s="1"/>
      <c r="T233" s="1"/>
      <c r="U233" s="1"/>
      <c r="V233" s="1"/>
      <c r="W233" s="1"/>
      <c r="X233" s="1"/>
      <c r="Y233" s="1"/>
      <c r="Z233" s="1"/>
    </row>
    <row r="234" ht="14.25" customHeight="1">
      <c r="A234" s="5" t="str">
        <f t="shared" si="1"/>
        <v>ASHRAE 62.1-2007RetailBeauty and nail salons</v>
      </c>
      <c r="B234" s="20" t="s">
        <v>601</v>
      </c>
      <c r="C234" s="21" t="s">
        <v>753</v>
      </c>
      <c r="D234" s="21" t="s">
        <v>1976</v>
      </c>
      <c r="E234" s="21">
        <v>20.0</v>
      </c>
      <c r="F234" s="21">
        <v>0.12</v>
      </c>
      <c r="G234" s="21"/>
      <c r="H234" s="21"/>
      <c r="I234" s="1"/>
      <c r="J234" s="1"/>
      <c r="K234" s="1"/>
      <c r="L234" s="1"/>
      <c r="M234" s="1"/>
      <c r="N234" s="1"/>
      <c r="O234" s="1"/>
      <c r="P234" s="1"/>
      <c r="Q234" s="1"/>
      <c r="R234" s="1"/>
      <c r="S234" s="1"/>
      <c r="T234" s="1"/>
      <c r="U234" s="1"/>
      <c r="V234" s="1"/>
      <c r="W234" s="1"/>
      <c r="X234" s="1"/>
      <c r="Y234" s="1"/>
      <c r="Z234" s="1"/>
    </row>
    <row r="235" ht="14.25" customHeight="1">
      <c r="A235" s="5" t="str">
        <f t="shared" si="1"/>
        <v>ASHRAE 62.1-2007RetailPet shops (animal areas)</v>
      </c>
      <c r="B235" s="20" t="s">
        <v>601</v>
      </c>
      <c r="C235" s="21" t="s">
        <v>753</v>
      </c>
      <c r="D235" s="21" t="s">
        <v>1980</v>
      </c>
      <c r="E235" s="21">
        <v>7.5</v>
      </c>
      <c r="F235" s="21">
        <v>0.18</v>
      </c>
      <c r="G235" s="21"/>
      <c r="H235" s="21"/>
      <c r="I235" s="1"/>
      <c r="J235" s="1"/>
      <c r="K235" s="1"/>
      <c r="L235" s="1"/>
      <c r="M235" s="1"/>
      <c r="N235" s="1"/>
      <c r="O235" s="1"/>
      <c r="P235" s="1"/>
      <c r="Q235" s="1"/>
      <c r="R235" s="1"/>
      <c r="S235" s="1"/>
      <c r="T235" s="1"/>
      <c r="U235" s="1"/>
      <c r="V235" s="1"/>
      <c r="W235" s="1"/>
      <c r="X235" s="1"/>
      <c r="Y235" s="1"/>
      <c r="Z235" s="1"/>
    </row>
    <row r="236" ht="14.25" customHeight="1">
      <c r="A236" s="5" t="str">
        <f t="shared" si="1"/>
        <v>ASHRAE 62.1-2007Sports and EntertainmentSpectator areas</v>
      </c>
      <c r="B236" s="16" t="s">
        <v>601</v>
      </c>
      <c r="C236" s="18" t="s">
        <v>1982</v>
      </c>
      <c r="D236" s="18" t="s">
        <v>247</v>
      </c>
      <c r="E236" s="18">
        <v>7.5</v>
      </c>
      <c r="F236" s="18">
        <v>0.06</v>
      </c>
      <c r="G236" s="18"/>
      <c r="H236" s="18"/>
      <c r="I236" s="1"/>
      <c r="J236" s="1"/>
      <c r="K236" s="1"/>
      <c r="L236" s="1"/>
      <c r="M236" s="1"/>
      <c r="N236" s="1"/>
      <c r="O236" s="1"/>
      <c r="P236" s="1"/>
      <c r="Q236" s="1"/>
      <c r="R236" s="1"/>
      <c r="S236" s="1"/>
      <c r="T236" s="1"/>
      <c r="U236" s="1"/>
      <c r="V236" s="1"/>
      <c r="W236" s="1"/>
      <c r="X236" s="1"/>
      <c r="Y236" s="1"/>
      <c r="Z236" s="1"/>
    </row>
    <row r="237" ht="14.25" customHeight="1">
      <c r="A237" s="5" t="str">
        <f t="shared" si="1"/>
        <v>ASHRAE 62.1-2007Sports and EntertainmentDisco/dance floors</v>
      </c>
      <c r="B237" s="20" t="s">
        <v>601</v>
      </c>
      <c r="C237" s="21" t="s">
        <v>1982</v>
      </c>
      <c r="D237" s="21" t="s">
        <v>1997</v>
      </c>
      <c r="E237" s="21">
        <v>20.0</v>
      </c>
      <c r="F237" s="21">
        <v>0.06</v>
      </c>
      <c r="G237" s="21"/>
      <c r="H237" s="21"/>
      <c r="I237" s="1"/>
      <c r="J237" s="1"/>
      <c r="K237" s="1"/>
      <c r="L237" s="1"/>
      <c r="M237" s="1"/>
      <c r="N237" s="1"/>
      <c r="O237" s="1"/>
      <c r="P237" s="1"/>
      <c r="Q237" s="1"/>
      <c r="R237" s="1"/>
      <c r="S237" s="1"/>
      <c r="T237" s="1"/>
      <c r="U237" s="1"/>
      <c r="V237" s="1"/>
      <c r="W237" s="1"/>
      <c r="X237" s="1"/>
      <c r="Y237" s="1"/>
      <c r="Z237" s="1"/>
    </row>
    <row r="238" ht="14.25" customHeight="1">
      <c r="A238" s="5" t="str">
        <f t="shared" si="1"/>
        <v>ASHRAE 62.1-2007Sports and EntertainmentHealth club/aerobics room</v>
      </c>
      <c r="B238" s="16" t="s">
        <v>601</v>
      </c>
      <c r="C238" s="18" t="s">
        <v>1982</v>
      </c>
      <c r="D238" s="18" t="s">
        <v>1998</v>
      </c>
      <c r="E238" s="18">
        <v>20.0</v>
      </c>
      <c r="F238" s="18">
        <v>0.06</v>
      </c>
      <c r="G238" s="18"/>
      <c r="H238" s="18"/>
      <c r="I238" s="1"/>
      <c r="J238" s="1"/>
      <c r="K238" s="1"/>
      <c r="L238" s="1"/>
      <c r="M238" s="1"/>
      <c r="N238" s="1"/>
      <c r="O238" s="1"/>
      <c r="P238" s="1"/>
      <c r="Q238" s="1"/>
      <c r="R238" s="1"/>
      <c r="S238" s="1"/>
      <c r="T238" s="1"/>
      <c r="U238" s="1"/>
      <c r="V238" s="1"/>
      <c r="W238" s="1"/>
      <c r="X238" s="1"/>
      <c r="Y238" s="1"/>
      <c r="Z238" s="1"/>
    </row>
    <row r="239" ht="14.25" customHeight="1">
      <c r="A239" s="5" t="str">
        <f t="shared" si="1"/>
        <v>ASHRAE 62.1-2007Sports and EntertainmentHealth club/weight rooms</v>
      </c>
      <c r="B239" s="20" t="s">
        <v>601</v>
      </c>
      <c r="C239" s="21" t="s">
        <v>1982</v>
      </c>
      <c r="D239" s="21" t="s">
        <v>2007</v>
      </c>
      <c r="E239" s="21">
        <v>20.0</v>
      </c>
      <c r="F239" s="21">
        <v>0.06</v>
      </c>
      <c r="G239" s="21"/>
      <c r="H239" s="21"/>
      <c r="I239" s="1"/>
      <c r="J239" s="1"/>
      <c r="K239" s="1"/>
      <c r="L239" s="1"/>
      <c r="M239" s="1"/>
      <c r="N239" s="1"/>
      <c r="O239" s="1"/>
      <c r="P239" s="1"/>
      <c r="Q239" s="1"/>
      <c r="R239" s="1"/>
      <c r="S239" s="1"/>
      <c r="T239" s="1"/>
      <c r="U239" s="1"/>
      <c r="V239" s="1"/>
      <c r="W239" s="1"/>
      <c r="X239" s="1"/>
      <c r="Y239" s="1"/>
      <c r="Z239" s="1"/>
    </row>
    <row r="240" ht="14.25" customHeight="1">
      <c r="A240" s="5" t="str">
        <f t="shared" si="1"/>
        <v>ASHRAE 62.1-2007Sports and EntertainmentStages, studios</v>
      </c>
      <c r="B240" s="16" t="s">
        <v>601</v>
      </c>
      <c r="C240" s="18" t="s">
        <v>1982</v>
      </c>
      <c r="D240" s="18" t="s">
        <v>409</v>
      </c>
      <c r="E240" s="18">
        <v>10.0</v>
      </c>
      <c r="F240" s="18">
        <v>0.06</v>
      </c>
      <c r="G240" s="18"/>
      <c r="H240" s="18" t="s">
        <v>1259</v>
      </c>
      <c r="I240" s="1"/>
      <c r="J240" s="1"/>
      <c r="K240" s="1"/>
      <c r="L240" s="1"/>
      <c r="M240" s="1"/>
      <c r="N240" s="1"/>
      <c r="O240" s="1"/>
      <c r="P240" s="1"/>
      <c r="Q240" s="1"/>
      <c r="R240" s="1"/>
      <c r="S240" s="1"/>
      <c r="T240" s="1"/>
      <c r="U240" s="1"/>
      <c r="V240" s="1"/>
      <c r="W240" s="1"/>
      <c r="X240" s="1"/>
      <c r="Y240" s="1"/>
      <c r="Z240" s="1"/>
    </row>
    <row r="241" ht="14.25" customHeight="1">
      <c r="A241" s="5" t="str">
        <f t="shared" si="1"/>
        <v>ASHRAE 62.1-2007Sports and EntertainmentBowling alley (seating)</v>
      </c>
      <c r="B241" s="16" t="s">
        <v>601</v>
      </c>
      <c r="C241" s="18" t="s">
        <v>1982</v>
      </c>
      <c r="D241" s="18" t="s">
        <v>2009</v>
      </c>
      <c r="E241" s="18">
        <v>10.0</v>
      </c>
      <c r="F241" s="18">
        <v>0.12</v>
      </c>
      <c r="G241" s="18"/>
      <c r="H241" s="18"/>
      <c r="I241" s="1"/>
      <c r="J241" s="1"/>
      <c r="K241" s="1"/>
      <c r="L241" s="1"/>
      <c r="M241" s="1"/>
      <c r="N241" s="1"/>
      <c r="O241" s="1"/>
      <c r="P241" s="1"/>
      <c r="Q241" s="1"/>
      <c r="R241" s="1"/>
      <c r="S241" s="1"/>
      <c r="T241" s="1"/>
      <c r="U241" s="1"/>
      <c r="V241" s="1"/>
      <c r="W241" s="1"/>
      <c r="X241" s="1"/>
      <c r="Y241" s="1"/>
      <c r="Z241" s="1"/>
    </row>
    <row r="242" ht="14.25" customHeight="1">
      <c r="A242" s="5" t="str">
        <f t="shared" si="1"/>
        <v>ASHRAE 62.1-2007Sports and EntertainmentGambling casinos</v>
      </c>
      <c r="B242" s="20" t="s">
        <v>601</v>
      </c>
      <c r="C242" s="21" t="s">
        <v>1982</v>
      </c>
      <c r="D242" s="21" t="s">
        <v>140</v>
      </c>
      <c r="E242" s="21">
        <v>7.5</v>
      </c>
      <c r="F242" s="21">
        <v>0.18</v>
      </c>
      <c r="G242" s="21"/>
      <c r="H242" s="21"/>
      <c r="I242" s="1"/>
      <c r="J242" s="1"/>
      <c r="K242" s="1"/>
      <c r="L242" s="1"/>
      <c r="M242" s="1"/>
      <c r="N242" s="1"/>
      <c r="O242" s="1"/>
      <c r="P242" s="1"/>
      <c r="Q242" s="1"/>
      <c r="R242" s="1"/>
      <c r="S242" s="1"/>
      <c r="T242" s="1"/>
      <c r="U242" s="1"/>
      <c r="V242" s="1"/>
      <c r="W242" s="1"/>
      <c r="X242" s="1"/>
      <c r="Y242" s="1"/>
      <c r="Z242" s="1"/>
    </row>
    <row r="243" ht="14.25" customHeight="1">
      <c r="A243" s="5" t="str">
        <f t="shared" si="1"/>
        <v>ASHRAE 62.1-2007Sports and EntertainmentGame arcades</v>
      </c>
      <c r="B243" s="16" t="s">
        <v>601</v>
      </c>
      <c r="C243" s="18" t="s">
        <v>1982</v>
      </c>
      <c r="D243" s="18" t="s">
        <v>2016</v>
      </c>
      <c r="E243" s="18">
        <v>7.5</v>
      </c>
      <c r="F243" s="18">
        <v>0.18</v>
      </c>
      <c r="G243" s="18"/>
      <c r="H243" s="18"/>
      <c r="I243" s="1"/>
      <c r="J243" s="1"/>
      <c r="K243" s="1"/>
      <c r="L243" s="1"/>
      <c r="M243" s="1"/>
      <c r="N243" s="1"/>
      <c r="O243" s="1"/>
      <c r="P243" s="1"/>
      <c r="Q243" s="1"/>
      <c r="R243" s="1"/>
      <c r="S243" s="1"/>
      <c r="T243" s="1"/>
      <c r="U243" s="1"/>
      <c r="V243" s="1"/>
      <c r="W243" s="1"/>
      <c r="X243" s="1"/>
      <c r="Y243" s="1"/>
      <c r="Z243" s="1"/>
    </row>
    <row r="244" ht="14.25" customHeight="1">
      <c r="A244" s="5" t="str">
        <f t="shared" si="1"/>
        <v>ASHRAE 62.1-2007Sports and EntertainmentSports arena (play area)</v>
      </c>
      <c r="B244" s="20" t="s">
        <v>601</v>
      </c>
      <c r="C244" s="21" t="s">
        <v>1982</v>
      </c>
      <c r="D244" s="21" t="s">
        <v>2017</v>
      </c>
      <c r="E244" s="21"/>
      <c r="F244" s="21">
        <v>0.3</v>
      </c>
      <c r="G244" s="21"/>
      <c r="H244" s="21"/>
      <c r="I244" s="1"/>
      <c r="J244" s="1"/>
      <c r="K244" s="1"/>
      <c r="L244" s="1"/>
      <c r="M244" s="1"/>
      <c r="N244" s="1"/>
      <c r="O244" s="1"/>
      <c r="P244" s="1"/>
      <c r="Q244" s="1"/>
      <c r="R244" s="1"/>
      <c r="S244" s="1"/>
      <c r="T244" s="1"/>
      <c r="U244" s="1"/>
      <c r="V244" s="1"/>
      <c r="W244" s="1"/>
      <c r="X244" s="1"/>
      <c r="Y244" s="1"/>
      <c r="Z244" s="1"/>
    </row>
    <row r="245" ht="14.25" customHeight="1">
      <c r="A245" s="5" t="str">
        <f t="shared" si="1"/>
        <v>ASHRAE 62.1-2007Sports and EntertainmentGym, stadium (play area)</v>
      </c>
      <c r="B245" s="16" t="s">
        <v>601</v>
      </c>
      <c r="C245" s="18" t="s">
        <v>1982</v>
      </c>
      <c r="D245" s="18" t="s">
        <v>2018</v>
      </c>
      <c r="E245" s="18"/>
      <c r="F245" s="18">
        <v>0.3</v>
      </c>
      <c r="G245" s="18"/>
      <c r="H245" s="18"/>
      <c r="I245" s="1"/>
      <c r="J245" s="1"/>
      <c r="K245" s="1"/>
      <c r="L245" s="1"/>
      <c r="M245" s="1"/>
      <c r="N245" s="1"/>
      <c r="O245" s="1"/>
      <c r="P245" s="1"/>
      <c r="Q245" s="1"/>
      <c r="R245" s="1"/>
      <c r="S245" s="1"/>
      <c r="T245" s="1"/>
      <c r="U245" s="1"/>
      <c r="V245" s="1"/>
      <c r="W245" s="1"/>
      <c r="X245" s="1"/>
      <c r="Y245" s="1"/>
      <c r="Z245" s="1"/>
    </row>
    <row r="246" ht="14.25" customHeight="1">
      <c r="A246" s="5" t="str">
        <f t="shared" si="1"/>
        <v>ASHRAE 62.1-2007Sports and EntertainmentSwimming (pool &amp; deck)</v>
      </c>
      <c r="B246" s="16" t="s">
        <v>601</v>
      </c>
      <c r="C246" s="18" t="s">
        <v>1982</v>
      </c>
      <c r="D246" s="18" t="s">
        <v>2020</v>
      </c>
      <c r="E246" s="18"/>
      <c r="F246" s="18">
        <v>0.48</v>
      </c>
      <c r="G246" s="18"/>
      <c r="H246" s="18" t="s">
        <v>1149</v>
      </c>
      <c r="I246" s="1"/>
      <c r="J246" s="1"/>
      <c r="K246" s="1"/>
      <c r="L246" s="1"/>
      <c r="M246" s="1"/>
      <c r="N246" s="1"/>
      <c r="O246" s="1"/>
      <c r="P246" s="1"/>
      <c r="Q246" s="1"/>
      <c r="R246" s="1"/>
      <c r="S246" s="1"/>
      <c r="T246" s="1"/>
      <c r="U246" s="1"/>
      <c r="V246" s="1"/>
      <c r="W246" s="1"/>
      <c r="X246" s="1"/>
      <c r="Y246" s="1"/>
      <c r="Z246" s="1"/>
    </row>
    <row r="247" ht="14.25" customHeight="1">
      <c r="A247" s="5" t="str">
        <f t="shared" si="1"/>
        <v>GGHC v2.2Health CareBathroom/ Public</v>
      </c>
      <c r="B247" s="16" t="s">
        <v>610</v>
      </c>
      <c r="C247" s="71" t="s">
        <v>1687</v>
      </c>
      <c r="D247" s="18" t="s">
        <v>1694</v>
      </c>
      <c r="E247" s="16"/>
      <c r="F247" s="18">
        <v>0.15</v>
      </c>
      <c r="G247" s="18"/>
      <c r="H247" s="18"/>
      <c r="I247" s="1"/>
      <c r="J247" s="1"/>
      <c r="K247" s="1"/>
      <c r="L247" s="1"/>
      <c r="M247" s="1"/>
      <c r="N247" s="1"/>
      <c r="O247" s="1"/>
      <c r="P247" s="1"/>
      <c r="Q247" s="1"/>
      <c r="R247" s="1"/>
      <c r="S247" s="1"/>
      <c r="T247" s="1"/>
      <c r="U247" s="1"/>
      <c r="V247" s="1"/>
      <c r="W247" s="1"/>
      <c r="X247" s="1"/>
      <c r="Y247" s="1"/>
      <c r="Z247" s="1"/>
    </row>
    <row r="248" ht="14.25" customHeight="1">
      <c r="A248" s="5" t="str">
        <f t="shared" si="1"/>
        <v>GGHC v2.2Health CareBedpan Room</v>
      </c>
      <c r="B248" s="20" t="s">
        <v>610</v>
      </c>
      <c r="C248" s="76" t="s">
        <v>1687</v>
      </c>
      <c r="D248" s="21" t="s">
        <v>1695</v>
      </c>
      <c r="E248" s="20"/>
      <c r="F248" s="21">
        <v>0.15</v>
      </c>
      <c r="G248" s="21"/>
      <c r="H248" s="21"/>
      <c r="I248" s="1"/>
      <c r="J248" s="1"/>
      <c r="K248" s="1"/>
      <c r="L248" s="1"/>
      <c r="M248" s="1"/>
      <c r="N248" s="1"/>
      <c r="O248" s="1"/>
      <c r="P248" s="1"/>
      <c r="Q248" s="1"/>
      <c r="R248" s="1"/>
      <c r="S248" s="1"/>
      <c r="T248" s="1"/>
      <c r="U248" s="1"/>
      <c r="V248" s="1"/>
      <c r="W248" s="1"/>
      <c r="X248" s="1"/>
      <c r="Y248" s="1"/>
      <c r="Z248" s="1"/>
    </row>
    <row r="249" ht="14.25" customHeight="1">
      <c r="A249" s="5" t="str">
        <f t="shared" si="1"/>
        <v>GGHC v2.2Health CareLobby</v>
      </c>
      <c r="B249" s="16" t="s">
        <v>610</v>
      </c>
      <c r="C249" s="71" t="s">
        <v>1687</v>
      </c>
      <c r="D249" s="18" t="s">
        <v>829</v>
      </c>
      <c r="E249" s="16"/>
      <c r="F249" s="18">
        <v>0.15</v>
      </c>
      <c r="G249" s="18"/>
      <c r="H249" s="18"/>
      <c r="I249" s="1"/>
      <c r="J249" s="1"/>
      <c r="K249" s="1"/>
      <c r="L249" s="1"/>
      <c r="M249" s="1"/>
      <c r="N249" s="1"/>
      <c r="O249" s="1"/>
      <c r="P249" s="1"/>
      <c r="Q249" s="1"/>
      <c r="R249" s="1"/>
      <c r="S249" s="1"/>
      <c r="T249" s="1"/>
      <c r="U249" s="1"/>
      <c r="V249" s="1"/>
      <c r="W249" s="1"/>
      <c r="X249" s="1"/>
      <c r="Y249" s="1"/>
      <c r="Z249" s="1"/>
    </row>
    <row r="250" ht="14.25" customHeight="1">
      <c r="A250" s="5" t="str">
        <f t="shared" si="1"/>
        <v>GGHC v2.2Health CareLockers</v>
      </c>
      <c r="B250" s="20" t="s">
        <v>610</v>
      </c>
      <c r="C250" s="76" t="s">
        <v>1687</v>
      </c>
      <c r="D250" s="21" t="s">
        <v>1767</v>
      </c>
      <c r="E250" s="20"/>
      <c r="F250" s="21">
        <v>0.15</v>
      </c>
      <c r="G250" s="21"/>
      <c r="H250" s="21"/>
      <c r="I250" s="1"/>
      <c r="J250" s="1"/>
      <c r="K250" s="1"/>
      <c r="L250" s="1"/>
      <c r="M250" s="1"/>
      <c r="N250" s="1"/>
      <c r="O250" s="1"/>
      <c r="P250" s="1"/>
      <c r="Q250" s="1"/>
      <c r="R250" s="1"/>
      <c r="S250" s="1"/>
      <c r="T250" s="1"/>
      <c r="U250" s="1"/>
      <c r="V250" s="1"/>
      <c r="W250" s="1"/>
      <c r="X250" s="1"/>
      <c r="Y250" s="1"/>
      <c r="Z250" s="1"/>
    </row>
    <row r="251" ht="14.25" customHeight="1">
      <c r="A251" s="5" t="str">
        <f t="shared" si="1"/>
        <v>GGHC v2.2Health CareMechanical Equipment Room</v>
      </c>
      <c r="B251" s="16" t="s">
        <v>610</v>
      </c>
      <c r="C251" s="71" t="s">
        <v>1687</v>
      </c>
      <c r="D251" s="18" t="s">
        <v>1770</v>
      </c>
      <c r="E251" s="16"/>
      <c r="F251" s="18">
        <v>0.15</v>
      </c>
      <c r="G251" s="18"/>
      <c r="H251" s="18"/>
      <c r="I251" s="1"/>
      <c r="J251" s="1"/>
      <c r="K251" s="1"/>
      <c r="L251" s="1"/>
      <c r="M251" s="1"/>
      <c r="N251" s="1"/>
      <c r="O251" s="1"/>
      <c r="P251" s="1"/>
      <c r="Q251" s="1"/>
      <c r="R251" s="1"/>
      <c r="S251" s="1"/>
      <c r="T251" s="1"/>
      <c r="U251" s="1"/>
      <c r="V251" s="1"/>
      <c r="W251" s="1"/>
      <c r="X251" s="1"/>
      <c r="Y251" s="1"/>
      <c r="Z251" s="1"/>
    </row>
    <row r="252" ht="14.25" customHeight="1">
      <c r="A252" s="5" t="str">
        <f t="shared" si="1"/>
        <v>GGHC v2.2Health CareMedical Records</v>
      </c>
      <c r="B252" s="20" t="s">
        <v>610</v>
      </c>
      <c r="C252" s="76" t="s">
        <v>1687</v>
      </c>
      <c r="D252" s="21" t="s">
        <v>1773</v>
      </c>
      <c r="E252" s="20"/>
      <c r="F252" s="21">
        <v>0.15</v>
      </c>
      <c r="G252" s="21"/>
      <c r="H252" s="21"/>
      <c r="I252" s="1"/>
      <c r="J252" s="1"/>
      <c r="K252" s="1"/>
      <c r="L252" s="1"/>
      <c r="M252" s="1"/>
      <c r="N252" s="1"/>
      <c r="O252" s="1"/>
      <c r="P252" s="1"/>
      <c r="Q252" s="1"/>
      <c r="R252" s="1"/>
      <c r="S252" s="1"/>
      <c r="T252" s="1"/>
      <c r="U252" s="1"/>
      <c r="V252" s="1"/>
      <c r="W252" s="1"/>
      <c r="X252" s="1"/>
      <c r="Y252" s="1"/>
      <c r="Z252" s="1"/>
    </row>
    <row r="253" ht="14.25" customHeight="1">
      <c r="A253" s="5" t="str">
        <f t="shared" si="1"/>
        <v>GGHC v2.2Health CareNursing Stations- General</v>
      </c>
      <c r="B253" s="16" t="s">
        <v>610</v>
      </c>
      <c r="C253" s="71" t="s">
        <v>1687</v>
      </c>
      <c r="D253" s="18" t="s">
        <v>1779</v>
      </c>
      <c r="E253" s="16"/>
      <c r="F253" s="18">
        <v>0.15</v>
      </c>
      <c r="G253" s="18"/>
      <c r="H253" s="18"/>
      <c r="I253" s="1"/>
      <c r="J253" s="1"/>
      <c r="K253" s="1"/>
      <c r="L253" s="1"/>
      <c r="M253" s="1"/>
      <c r="N253" s="1"/>
      <c r="O253" s="1"/>
      <c r="P253" s="1"/>
      <c r="Q253" s="1"/>
      <c r="R253" s="1"/>
      <c r="S253" s="1"/>
      <c r="T253" s="1"/>
      <c r="U253" s="1"/>
      <c r="V253" s="1"/>
      <c r="W253" s="1"/>
      <c r="X253" s="1"/>
      <c r="Y253" s="1"/>
      <c r="Z253" s="1"/>
    </row>
    <row r="254" ht="14.25" customHeight="1">
      <c r="A254" s="5" t="str">
        <f t="shared" si="1"/>
        <v>GGHC v2.2Health CareStairways</v>
      </c>
      <c r="B254" s="20" t="s">
        <v>610</v>
      </c>
      <c r="C254" s="76" t="s">
        <v>1687</v>
      </c>
      <c r="D254" s="21" t="s">
        <v>1802</v>
      </c>
      <c r="E254" s="20"/>
      <c r="F254" s="21">
        <v>0.15</v>
      </c>
      <c r="G254" s="21"/>
      <c r="H254" s="21"/>
      <c r="I254" s="1"/>
      <c r="J254" s="1"/>
      <c r="K254" s="1"/>
      <c r="L254" s="1"/>
      <c r="M254" s="1"/>
      <c r="N254" s="1"/>
      <c r="O254" s="1"/>
      <c r="P254" s="1"/>
      <c r="Q254" s="1"/>
      <c r="R254" s="1"/>
      <c r="S254" s="1"/>
      <c r="T254" s="1"/>
      <c r="U254" s="1"/>
      <c r="V254" s="1"/>
      <c r="W254" s="1"/>
      <c r="X254" s="1"/>
      <c r="Y254" s="1"/>
      <c r="Z254" s="1"/>
    </row>
    <row r="255" ht="14.25" customHeight="1">
      <c r="A255" s="5" t="str">
        <f t="shared" si="1"/>
        <v>GGHC v2.2Health CareWaiting Areas/Lounges</v>
      </c>
      <c r="B255" s="16" t="s">
        <v>610</v>
      </c>
      <c r="C255" s="71" t="s">
        <v>1687</v>
      </c>
      <c r="D255" s="18" t="s">
        <v>1831</v>
      </c>
      <c r="E255" s="16"/>
      <c r="F255" s="18">
        <v>0.15</v>
      </c>
      <c r="G255" s="18"/>
      <c r="H255" s="18"/>
      <c r="I255" s="1"/>
      <c r="J255" s="1"/>
      <c r="K255" s="1"/>
      <c r="L255" s="1"/>
      <c r="M255" s="1"/>
      <c r="N255" s="1"/>
      <c r="O255" s="1"/>
      <c r="P255" s="1"/>
      <c r="Q255" s="1"/>
      <c r="R255" s="1"/>
      <c r="S255" s="1"/>
      <c r="T255" s="1"/>
      <c r="U255" s="1"/>
      <c r="V255" s="1"/>
      <c r="W255" s="1"/>
      <c r="X255" s="1"/>
      <c r="Y255" s="1"/>
      <c r="Z255" s="1"/>
    </row>
    <row r="256" ht="14.25" customHeight="1">
      <c r="A256" s="5" t="str">
        <f t="shared" si="1"/>
        <v>GGHC v2.2Health CareAngiographic-All Other Types</v>
      </c>
      <c r="B256" s="20" t="s">
        <v>610</v>
      </c>
      <c r="C256" s="76" t="s">
        <v>1687</v>
      </c>
      <c r="D256" s="21" t="s">
        <v>1689</v>
      </c>
      <c r="E256" s="20"/>
      <c r="F256" s="21">
        <v>0.3</v>
      </c>
      <c r="G256" s="21"/>
      <c r="H256" s="21"/>
      <c r="I256" s="1"/>
      <c r="J256" s="1"/>
      <c r="K256" s="1"/>
      <c r="L256" s="1"/>
      <c r="M256" s="1"/>
      <c r="N256" s="1"/>
      <c r="O256" s="1"/>
      <c r="P256" s="1"/>
      <c r="Q256" s="1"/>
      <c r="R256" s="1"/>
      <c r="S256" s="1"/>
      <c r="T256" s="1"/>
      <c r="U256" s="1"/>
      <c r="V256" s="1"/>
      <c r="W256" s="1"/>
      <c r="X256" s="1"/>
      <c r="Y256" s="1"/>
      <c r="Z256" s="1"/>
    </row>
    <row r="257" ht="14.25" customHeight="1">
      <c r="A257" s="5" t="str">
        <f t="shared" si="1"/>
        <v>GGHC v2.2Health CareAutopsy</v>
      </c>
      <c r="B257" s="16" t="s">
        <v>610</v>
      </c>
      <c r="C257" s="71" t="s">
        <v>1687</v>
      </c>
      <c r="D257" s="18" t="s">
        <v>1693</v>
      </c>
      <c r="E257" s="16"/>
      <c r="F257" s="18">
        <v>0.3</v>
      </c>
      <c r="G257" s="18"/>
      <c r="H257" s="18"/>
      <c r="I257" s="1"/>
      <c r="J257" s="1"/>
      <c r="K257" s="1"/>
      <c r="L257" s="1"/>
      <c r="M257" s="1"/>
      <c r="N257" s="1"/>
      <c r="O257" s="1"/>
      <c r="P257" s="1"/>
      <c r="Q257" s="1"/>
      <c r="R257" s="1"/>
      <c r="S257" s="1"/>
      <c r="T257" s="1"/>
      <c r="U257" s="1"/>
      <c r="V257" s="1"/>
      <c r="W257" s="1"/>
      <c r="X257" s="1"/>
      <c r="Y257" s="1"/>
      <c r="Z257" s="1"/>
    </row>
    <row r="258" ht="14.25" customHeight="1">
      <c r="A258" s="5" t="str">
        <f t="shared" si="1"/>
        <v>GGHC v2.2Health CareCast Room</v>
      </c>
      <c r="B258" s="20" t="s">
        <v>610</v>
      </c>
      <c r="C258" s="76" t="s">
        <v>1687</v>
      </c>
      <c r="D258" s="21" t="s">
        <v>1696</v>
      </c>
      <c r="E258" s="20"/>
      <c r="F258" s="21">
        <v>0.3</v>
      </c>
      <c r="G258" s="21"/>
      <c r="H258" s="21"/>
      <c r="I258" s="1"/>
      <c r="J258" s="1"/>
      <c r="K258" s="1"/>
      <c r="L258" s="1"/>
      <c r="M258" s="1"/>
      <c r="N258" s="1"/>
      <c r="O258" s="1"/>
      <c r="P258" s="1"/>
      <c r="Q258" s="1"/>
      <c r="R258" s="1"/>
      <c r="S258" s="1"/>
      <c r="T258" s="1"/>
      <c r="U258" s="1"/>
      <c r="V258" s="1"/>
      <c r="W258" s="1"/>
      <c r="X258" s="1"/>
      <c r="Y258" s="1"/>
      <c r="Z258" s="1"/>
    </row>
    <row r="259" ht="14.25" customHeight="1">
      <c r="A259" s="5" t="str">
        <f t="shared" si="1"/>
        <v>GGHC v2.2Health CareClean Linen Storage</v>
      </c>
      <c r="B259" s="16" t="s">
        <v>610</v>
      </c>
      <c r="C259" s="71" t="s">
        <v>1687</v>
      </c>
      <c r="D259" s="18" t="s">
        <v>1697</v>
      </c>
      <c r="E259" s="16"/>
      <c r="F259" s="18">
        <v>0.3</v>
      </c>
      <c r="G259" s="18"/>
      <c r="H259" s="18"/>
      <c r="I259" s="1"/>
      <c r="J259" s="1"/>
      <c r="K259" s="1"/>
      <c r="L259" s="1"/>
      <c r="M259" s="1"/>
      <c r="N259" s="1"/>
      <c r="O259" s="1"/>
      <c r="P259" s="1"/>
      <c r="Q259" s="1"/>
      <c r="R259" s="1"/>
      <c r="S259" s="1"/>
      <c r="T259" s="1"/>
      <c r="U259" s="1"/>
      <c r="V259" s="1"/>
      <c r="W259" s="1"/>
      <c r="X259" s="1"/>
      <c r="Y259" s="1"/>
      <c r="Z259" s="1"/>
    </row>
    <row r="260" ht="14.25" customHeight="1">
      <c r="A260" s="5" t="str">
        <f t="shared" si="1"/>
        <v>GGHC v2.2Health CareClean Utility / Workroom</v>
      </c>
      <c r="B260" s="20" t="s">
        <v>610</v>
      </c>
      <c r="C260" s="76" t="s">
        <v>1687</v>
      </c>
      <c r="D260" s="21" t="s">
        <v>1698</v>
      </c>
      <c r="E260" s="20"/>
      <c r="F260" s="21">
        <v>0.3</v>
      </c>
      <c r="G260" s="21"/>
      <c r="H260" s="21"/>
      <c r="I260" s="1"/>
      <c r="J260" s="1"/>
      <c r="K260" s="1"/>
      <c r="L260" s="1"/>
      <c r="M260" s="1"/>
      <c r="N260" s="1"/>
      <c r="O260" s="1"/>
      <c r="P260" s="1"/>
      <c r="Q260" s="1"/>
      <c r="R260" s="1"/>
      <c r="S260" s="1"/>
      <c r="T260" s="1"/>
      <c r="U260" s="1"/>
      <c r="V260" s="1"/>
      <c r="W260" s="1"/>
      <c r="X260" s="1"/>
      <c r="Y260" s="1"/>
      <c r="Z260" s="1"/>
    </row>
    <row r="261" ht="14.25" customHeight="1">
      <c r="A261" s="5" t="str">
        <f t="shared" si="1"/>
        <v>GGHC v2.2Health CareCorridors</v>
      </c>
      <c r="B261" s="16" t="s">
        <v>610</v>
      </c>
      <c r="C261" s="71" t="s">
        <v>1687</v>
      </c>
      <c r="D261" s="18" t="s">
        <v>469</v>
      </c>
      <c r="E261" s="16"/>
      <c r="F261" s="18">
        <v>0.3</v>
      </c>
      <c r="G261" s="18"/>
      <c r="H261" s="18"/>
      <c r="I261" s="1"/>
      <c r="J261" s="1"/>
      <c r="K261" s="1"/>
      <c r="L261" s="1"/>
      <c r="M261" s="1"/>
      <c r="N261" s="1"/>
      <c r="O261" s="1"/>
      <c r="P261" s="1"/>
      <c r="Q261" s="1"/>
      <c r="R261" s="1"/>
      <c r="S261" s="1"/>
      <c r="T261" s="1"/>
      <c r="U261" s="1"/>
      <c r="V261" s="1"/>
      <c r="W261" s="1"/>
      <c r="X261" s="1"/>
      <c r="Y261" s="1"/>
      <c r="Z261" s="1"/>
    </row>
    <row r="262" ht="14.25" customHeight="1">
      <c r="A262" s="5" t="str">
        <f t="shared" si="1"/>
        <v>GGHC v2.2Health CareDarkroom</v>
      </c>
      <c r="B262" s="20" t="s">
        <v>610</v>
      </c>
      <c r="C262" s="76" t="s">
        <v>1687</v>
      </c>
      <c r="D262" s="21" t="s">
        <v>1713</v>
      </c>
      <c r="E262" s="20"/>
      <c r="F262" s="21">
        <v>0.3</v>
      </c>
      <c r="G262" s="21"/>
      <c r="H262" s="21"/>
      <c r="I262" s="1"/>
      <c r="J262" s="1"/>
      <c r="K262" s="1"/>
      <c r="L262" s="1"/>
      <c r="M262" s="1"/>
      <c r="N262" s="1"/>
      <c r="O262" s="1"/>
      <c r="P262" s="1"/>
      <c r="Q262" s="1"/>
      <c r="R262" s="1"/>
      <c r="S262" s="1"/>
      <c r="T262" s="1"/>
      <c r="U262" s="1"/>
      <c r="V262" s="1"/>
      <c r="W262" s="1"/>
      <c r="X262" s="1"/>
      <c r="Y262" s="1"/>
      <c r="Z262" s="1"/>
    </row>
    <row r="263" ht="14.25" customHeight="1">
      <c r="A263" s="5" t="str">
        <f t="shared" si="1"/>
        <v>GGHC v2.2Health CareDecontamination</v>
      </c>
      <c r="B263" s="16" t="s">
        <v>610</v>
      </c>
      <c r="C263" s="71" t="s">
        <v>1687</v>
      </c>
      <c r="D263" s="18" t="s">
        <v>1721</v>
      </c>
      <c r="E263" s="16"/>
      <c r="F263" s="18">
        <v>0.3</v>
      </c>
      <c r="G263" s="18"/>
      <c r="H263" s="18"/>
      <c r="I263" s="1"/>
      <c r="J263" s="1"/>
      <c r="K263" s="1"/>
      <c r="L263" s="1"/>
      <c r="M263" s="1"/>
      <c r="N263" s="1"/>
      <c r="O263" s="1"/>
      <c r="P263" s="1"/>
      <c r="Q263" s="1"/>
      <c r="R263" s="1"/>
      <c r="S263" s="1"/>
      <c r="T263" s="1"/>
      <c r="U263" s="1"/>
      <c r="V263" s="1"/>
      <c r="W263" s="1"/>
      <c r="X263" s="1"/>
      <c r="Y263" s="1"/>
      <c r="Z263" s="1"/>
    </row>
    <row r="264" ht="14.25" customHeight="1">
      <c r="A264" s="5" t="str">
        <f t="shared" si="1"/>
        <v>GGHC v2.2Health CareDietary Day Storage</v>
      </c>
      <c r="B264" s="20" t="s">
        <v>610</v>
      </c>
      <c r="C264" s="76" t="s">
        <v>1687</v>
      </c>
      <c r="D264" s="21" t="s">
        <v>1734</v>
      </c>
      <c r="E264" s="20"/>
      <c r="F264" s="21">
        <v>0.3</v>
      </c>
      <c r="G264" s="21"/>
      <c r="H264" s="21"/>
      <c r="I264" s="1"/>
      <c r="J264" s="1"/>
      <c r="K264" s="1"/>
      <c r="L264" s="1"/>
      <c r="M264" s="1"/>
      <c r="N264" s="1"/>
      <c r="O264" s="1"/>
      <c r="P264" s="1"/>
      <c r="Q264" s="1"/>
      <c r="R264" s="1"/>
      <c r="S264" s="1"/>
      <c r="T264" s="1"/>
      <c r="U264" s="1"/>
      <c r="V264" s="1"/>
      <c r="W264" s="1"/>
      <c r="X264" s="1"/>
      <c r="Y264" s="1"/>
      <c r="Z264" s="1"/>
    </row>
    <row r="265" ht="14.25" customHeight="1">
      <c r="A265" s="5" t="str">
        <f t="shared" si="1"/>
        <v>GGHC v2.2Health CareDishwashing</v>
      </c>
      <c r="B265" s="16" t="s">
        <v>610</v>
      </c>
      <c r="C265" s="71" t="s">
        <v>1687</v>
      </c>
      <c r="D265" s="18" t="s">
        <v>1740</v>
      </c>
      <c r="E265" s="16"/>
      <c r="F265" s="18">
        <v>0.3</v>
      </c>
      <c r="G265" s="18"/>
      <c r="H265" s="18"/>
      <c r="I265" s="1"/>
      <c r="J265" s="1"/>
      <c r="K265" s="1"/>
      <c r="L265" s="1"/>
      <c r="M265" s="1"/>
      <c r="N265" s="1"/>
      <c r="O265" s="1"/>
      <c r="P265" s="1"/>
      <c r="Q265" s="1"/>
      <c r="R265" s="1"/>
      <c r="S265" s="1"/>
      <c r="T265" s="1"/>
      <c r="U265" s="1"/>
      <c r="V265" s="1"/>
      <c r="W265" s="1"/>
      <c r="X265" s="1"/>
      <c r="Y265" s="1"/>
      <c r="Z265" s="1"/>
    </row>
    <row r="266" ht="14.25" customHeight="1">
      <c r="A266" s="5" t="str">
        <f t="shared" si="1"/>
        <v>GGHC v2.2Health CareEndoscopy</v>
      </c>
      <c r="B266" s="20" t="s">
        <v>610</v>
      </c>
      <c r="C266" s="76" t="s">
        <v>1687</v>
      </c>
      <c r="D266" s="21" t="s">
        <v>1119</v>
      </c>
      <c r="E266" s="20"/>
      <c r="F266" s="21">
        <v>0.3</v>
      </c>
      <c r="G266" s="21"/>
      <c r="H266" s="21"/>
      <c r="I266" s="1"/>
      <c r="J266" s="1"/>
      <c r="K266" s="1"/>
      <c r="L266" s="1"/>
      <c r="M266" s="1"/>
      <c r="N266" s="1"/>
      <c r="O266" s="1"/>
      <c r="P266" s="1"/>
      <c r="Q266" s="1"/>
      <c r="R266" s="1"/>
      <c r="S266" s="1"/>
      <c r="T266" s="1"/>
      <c r="U266" s="1"/>
      <c r="V266" s="1"/>
      <c r="W266" s="1"/>
      <c r="X266" s="1"/>
      <c r="Y266" s="1"/>
      <c r="Z266" s="1"/>
    </row>
    <row r="267" ht="14.25" customHeight="1">
      <c r="A267" s="5" t="str">
        <f t="shared" si="1"/>
        <v>GGHC v2.2Health CareHistology</v>
      </c>
      <c r="B267" s="16" t="s">
        <v>610</v>
      </c>
      <c r="C267" s="71" t="s">
        <v>1687</v>
      </c>
      <c r="D267" s="18" t="s">
        <v>1742</v>
      </c>
      <c r="E267" s="16"/>
      <c r="F267" s="18">
        <v>0.3</v>
      </c>
      <c r="G267" s="18"/>
      <c r="H267" s="18"/>
      <c r="I267" s="1"/>
      <c r="J267" s="1"/>
      <c r="K267" s="1"/>
      <c r="L267" s="1"/>
      <c r="M267" s="1"/>
      <c r="N267" s="1"/>
      <c r="O267" s="1"/>
      <c r="P267" s="1"/>
      <c r="Q267" s="1"/>
      <c r="R267" s="1"/>
      <c r="S267" s="1"/>
      <c r="T267" s="1"/>
      <c r="U267" s="1"/>
      <c r="V267" s="1"/>
      <c r="W267" s="1"/>
      <c r="X267" s="1"/>
      <c r="Y267" s="1"/>
      <c r="Z267" s="1"/>
    </row>
    <row r="268" ht="14.25" customHeight="1">
      <c r="A268" s="5" t="str">
        <f t="shared" si="1"/>
        <v>GGHC v2.2Health CareIsolation</v>
      </c>
      <c r="B268" s="20" t="s">
        <v>610</v>
      </c>
      <c r="C268" s="76" t="s">
        <v>1687</v>
      </c>
      <c r="D268" s="21" t="s">
        <v>1751</v>
      </c>
      <c r="E268" s="20"/>
      <c r="F268" s="21">
        <v>0.3</v>
      </c>
      <c r="G268" s="21"/>
      <c r="H268" s="21"/>
      <c r="I268" s="1"/>
      <c r="J268" s="1"/>
      <c r="K268" s="1"/>
      <c r="L268" s="1"/>
      <c r="M268" s="1"/>
      <c r="N268" s="1"/>
      <c r="O268" s="1"/>
      <c r="P268" s="1"/>
      <c r="Q268" s="1"/>
      <c r="R268" s="1"/>
      <c r="S268" s="1"/>
      <c r="T268" s="1"/>
      <c r="U268" s="1"/>
      <c r="V268" s="1"/>
      <c r="W268" s="1"/>
      <c r="X268" s="1"/>
      <c r="Y268" s="1"/>
      <c r="Z268" s="1"/>
    </row>
    <row r="269" ht="14.25" customHeight="1">
      <c r="A269" s="5" t="str">
        <f t="shared" si="1"/>
        <v>GGHC v2.2Health CareKitchen, Food Preparation</v>
      </c>
      <c r="B269" s="16" t="s">
        <v>610</v>
      </c>
      <c r="C269" s="71" t="s">
        <v>1687</v>
      </c>
      <c r="D269" s="18" t="s">
        <v>1754</v>
      </c>
      <c r="E269" s="16"/>
      <c r="F269" s="18">
        <v>0.3</v>
      </c>
      <c r="G269" s="18"/>
      <c r="H269" s="18"/>
      <c r="I269" s="1"/>
      <c r="J269" s="1"/>
      <c r="K269" s="1"/>
      <c r="L269" s="1"/>
      <c r="M269" s="1"/>
      <c r="N269" s="1"/>
      <c r="O269" s="1"/>
      <c r="P269" s="1"/>
      <c r="Q269" s="1"/>
      <c r="R269" s="1"/>
      <c r="S269" s="1"/>
      <c r="T269" s="1"/>
      <c r="U269" s="1"/>
      <c r="V269" s="1"/>
      <c r="W269" s="1"/>
      <c r="X269" s="1"/>
      <c r="Y269" s="1"/>
      <c r="Z269" s="1"/>
    </row>
    <row r="270" ht="14.25" customHeight="1">
      <c r="A270" s="5" t="str">
        <f t="shared" si="1"/>
        <v>GGHC v2.2Health CareLabor/ Delivery/Recovery</v>
      </c>
      <c r="B270" s="20" t="s">
        <v>610</v>
      </c>
      <c r="C270" s="76" t="s">
        <v>1687</v>
      </c>
      <c r="D270" s="21" t="s">
        <v>1756</v>
      </c>
      <c r="E270" s="20"/>
      <c r="F270" s="21">
        <v>0.3</v>
      </c>
      <c r="G270" s="21"/>
      <c r="H270" s="21"/>
      <c r="I270" s="1"/>
      <c r="J270" s="1"/>
      <c r="K270" s="1"/>
      <c r="L270" s="1"/>
      <c r="M270" s="1"/>
      <c r="N270" s="1"/>
      <c r="O270" s="1"/>
      <c r="P270" s="1"/>
      <c r="Q270" s="1"/>
      <c r="R270" s="1"/>
      <c r="S270" s="1"/>
      <c r="T270" s="1"/>
      <c r="U270" s="1"/>
      <c r="V270" s="1"/>
      <c r="W270" s="1"/>
      <c r="X270" s="1"/>
      <c r="Y270" s="1"/>
      <c r="Z270" s="1"/>
    </row>
    <row r="271" ht="14.25" customHeight="1">
      <c r="A271" s="5" t="str">
        <f t="shared" si="1"/>
        <v>GGHC v2.2Health CareL / D / R / Post Partum</v>
      </c>
      <c r="B271" s="16" t="s">
        <v>610</v>
      </c>
      <c r="C271" s="71" t="s">
        <v>1687</v>
      </c>
      <c r="D271" s="18" t="s">
        <v>1757</v>
      </c>
      <c r="E271" s="16"/>
      <c r="F271" s="18">
        <v>0.3</v>
      </c>
      <c r="G271" s="18"/>
      <c r="H271" s="18"/>
      <c r="I271" s="1"/>
      <c r="J271" s="1"/>
      <c r="K271" s="1"/>
      <c r="L271" s="1"/>
      <c r="M271" s="1"/>
      <c r="N271" s="1"/>
      <c r="O271" s="1"/>
      <c r="P271" s="1"/>
      <c r="Q271" s="1"/>
      <c r="R271" s="1"/>
      <c r="S271" s="1"/>
      <c r="T271" s="1"/>
      <c r="U271" s="1"/>
      <c r="V271" s="1"/>
      <c r="W271" s="1"/>
      <c r="X271" s="1"/>
      <c r="Y271" s="1"/>
      <c r="Z271" s="1"/>
    </row>
    <row r="272" ht="14.25" customHeight="1">
      <c r="A272" s="5" t="str">
        <f t="shared" si="1"/>
        <v>GGHC v2.2Health CareLaboratory</v>
      </c>
      <c r="B272" s="20" t="s">
        <v>610</v>
      </c>
      <c r="C272" s="76" t="s">
        <v>1687</v>
      </c>
      <c r="D272" s="21" t="s">
        <v>1351</v>
      </c>
      <c r="E272" s="20"/>
      <c r="F272" s="21">
        <v>0.3</v>
      </c>
      <c r="G272" s="21"/>
      <c r="H272" s="21"/>
      <c r="I272" s="1"/>
      <c r="J272" s="1"/>
      <c r="K272" s="1"/>
      <c r="L272" s="1"/>
      <c r="M272" s="1"/>
      <c r="N272" s="1"/>
      <c r="O272" s="1"/>
      <c r="P272" s="1"/>
      <c r="Q272" s="1"/>
      <c r="R272" s="1"/>
      <c r="S272" s="1"/>
      <c r="T272" s="1"/>
      <c r="U272" s="1"/>
      <c r="V272" s="1"/>
      <c r="W272" s="1"/>
      <c r="X272" s="1"/>
      <c r="Y272" s="1"/>
      <c r="Z272" s="1"/>
    </row>
    <row r="273" ht="14.25" customHeight="1">
      <c r="A273" s="5" t="str">
        <f t="shared" si="1"/>
        <v>GGHC v2.2Health CareLinen Storage, Clean</v>
      </c>
      <c r="B273" s="16" t="s">
        <v>610</v>
      </c>
      <c r="C273" s="71" t="s">
        <v>1687</v>
      </c>
      <c r="D273" s="18" t="s">
        <v>1762</v>
      </c>
      <c r="E273" s="16"/>
      <c r="F273" s="18">
        <v>0.3</v>
      </c>
      <c r="G273" s="18"/>
      <c r="H273" s="18"/>
      <c r="I273" s="1"/>
      <c r="J273" s="1"/>
      <c r="K273" s="1"/>
      <c r="L273" s="1"/>
      <c r="M273" s="1"/>
      <c r="N273" s="1"/>
      <c r="O273" s="1"/>
      <c r="P273" s="1"/>
      <c r="Q273" s="1"/>
      <c r="R273" s="1"/>
      <c r="S273" s="1"/>
      <c r="T273" s="1"/>
      <c r="U273" s="1"/>
      <c r="V273" s="1"/>
      <c r="W273" s="1"/>
      <c r="X273" s="1"/>
      <c r="Y273" s="1"/>
      <c r="Z273" s="1"/>
    </row>
    <row r="274" ht="14.25" customHeight="1">
      <c r="A274" s="5" t="str">
        <f t="shared" si="1"/>
        <v>GGHC v2.2Health CareMammography</v>
      </c>
      <c r="B274" s="20" t="s">
        <v>610</v>
      </c>
      <c r="C274" s="76" t="s">
        <v>1687</v>
      </c>
      <c r="D274" s="21" t="s">
        <v>1768</v>
      </c>
      <c r="E274" s="20"/>
      <c r="F274" s="21">
        <v>0.3</v>
      </c>
      <c r="G274" s="21"/>
      <c r="H274" s="21"/>
      <c r="I274" s="1"/>
      <c r="J274" s="1"/>
      <c r="K274" s="1"/>
      <c r="L274" s="1"/>
      <c r="M274" s="1"/>
      <c r="N274" s="1"/>
      <c r="O274" s="1"/>
      <c r="P274" s="1"/>
      <c r="Q274" s="1"/>
      <c r="R274" s="1"/>
      <c r="S274" s="1"/>
      <c r="T274" s="1"/>
      <c r="U274" s="1"/>
      <c r="V274" s="1"/>
      <c r="W274" s="1"/>
      <c r="X274" s="1"/>
      <c r="Y274" s="1"/>
      <c r="Z274" s="1"/>
    </row>
    <row r="275" ht="14.25" customHeight="1">
      <c r="A275" s="5" t="str">
        <f t="shared" si="1"/>
        <v>GGHC v2.2Health CareNuclear Medicine, Hot Lab</v>
      </c>
      <c r="B275" s="16" t="s">
        <v>610</v>
      </c>
      <c r="C275" s="71" t="s">
        <v>1687</v>
      </c>
      <c r="D275" s="18" t="s">
        <v>1774</v>
      </c>
      <c r="E275" s="16"/>
      <c r="F275" s="18">
        <v>0.3</v>
      </c>
      <c r="G275" s="18"/>
      <c r="H275" s="18"/>
      <c r="I275" s="1"/>
      <c r="J275" s="1"/>
      <c r="K275" s="1"/>
      <c r="L275" s="1"/>
      <c r="M275" s="1"/>
      <c r="N275" s="1"/>
      <c r="O275" s="1"/>
      <c r="P275" s="1"/>
      <c r="Q275" s="1"/>
      <c r="R275" s="1"/>
      <c r="S275" s="1"/>
      <c r="T275" s="1"/>
      <c r="U275" s="1"/>
      <c r="V275" s="1"/>
      <c r="W275" s="1"/>
      <c r="X275" s="1"/>
      <c r="Y275" s="1"/>
      <c r="Z275" s="1"/>
    </row>
    <row r="276" ht="14.25" customHeight="1">
      <c r="A276" s="5" t="str">
        <f t="shared" si="1"/>
        <v>GGHC v2.2Health CarePathology</v>
      </c>
      <c r="B276" s="20" t="s">
        <v>610</v>
      </c>
      <c r="C276" s="76" t="s">
        <v>1687</v>
      </c>
      <c r="D276" s="21" t="s">
        <v>1781</v>
      </c>
      <c r="E276" s="20"/>
      <c r="F276" s="21">
        <v>0.3</v>
      </c>
      <c r="G276" s="21"/>
      <c r="H276" s="21"/>
      <c r="I276" s="1"/>
      <c r="J276" s="1"/>
      <c r="K276" s="1"/>
      <c r="L276" s="1"/>
      <c r="M276" s="1"/>
      <c r="N276" s="1"/>
      <c r="O276" s="1"/>
      <c r="P276" s="1"/>
      <c r="Q276" s="1"/>
      <c r="R276" s="1"/>
      <c r="S276" s="1"/>
      <c r="T276" s="1"/>
      <c r="U276" s="1"/>
      <c r="V276" s="1"/>
      <c r="W276" s="1"/>
      <c r="X276" s="1"/>
      <c r="Y276" s="1"/>
      <c r="Z276" s="1"/>
    </row>
    <row r="277" ht="14.25" customHeight="1">
      <c r="A277" s="5" t="str">
        <f t="shared" si="1"/>
        <v>GGHC v2.2Health CarePatient Room</v>
      </c>
      <c r="B277" s="16" t="s">
        <v>610</v>
      </c>
      <c r="C277" s="71" t="s">
        <v>1687</v>
      </c>
      <c r="D277" s="18" t="s">
        <v>880</v>
      </c>
      <c r="E277" s="16"/>
      <c r="F277" s="18">
        <v>0.3</v>
      </c>
      <c r="G277" s="18"/>
      <c r="H277" s="18"/>
      <c r="I277" s="1"/>
      <c r="J277" s="1"/>
      <c r="K277" s="1"/>
      <c r="L277" s="1"/>
      <c r="M277" s="1"/>
      <c r="N277" s="1"/>
      <c r="O277" s="1"/>
      <c r="P277" s="1"/>
      <c r="Q277" s="1"/>
      <c r="R277" s="1"/>
      <c r="S277" s="1"/>
      <c r="T277" s="1"/>
      <c r="U277" s="1"/>
      <c r="V277" s="1"/>
      <c r="W277" s="1"/>
      <c r="X277" s="1"/>
      <c r="Y277" s="1"/>
      <c r="Z277" s="1"/>
    </row>
    <row r="278" ht="14.25" customHeight="1">
      <c r="A278" s="5" t="str">
        <f t="shared" si="1"/>
        <v>GGHC v2.2Health CarePharmacy / Medicine Room</v>
      </c>
      <c r="B278" s="20" t="s">
        <v>610</v>
      </c>
      <c r="C278" s="76" t="s">
        <v>1687</v>
      </c>
      <c r="D278" s="21" t="s">
        <v>1785</v>
      </c>
      <c r="E278" s="20"/>
      <c r="F278" s="21">
        <v>0.3</v>
      </c>
      <c r="G278" s="21"/>
      <c r="H278" s="21"/>
      <c r="I278" s="1"/>
      <c r="J278" s="1"/>
      <c r="K278" s="1"/>
      <c r="L278" s="1"/>
      <c r="M278" s="1"/>
      <c r="N278" s="1"/>
      <c r="O278" s="1"/>
      <c r="P278" s="1"/>
      <c r="Q278" s="1"/>
      <c r="R278" s="1"/>
      <c r="S278" s="1"/>
      <c r="T278" s="1"/>
      <c r="U278" s="1"/>
      <c r="V278" s="1"/>
      <c r="W278" s="1"/>
      <c r="X278" s="1"/>
      <c r="Y278" s="1"/>
      <c r="Z278" s="1"/>
    </row>
    <row r="279" ht="14.25" customHeight="1">
      <c r="A279" s="5" t="str">
        <f t="shared" si="1"/>
        <v>GGHC v2.2Health CarePhysical Therapy and Hydrotherapy</v>
      </c>
      <c r="B279" s="16" t="s">
        <v>610</v>
      </c>
      <c r="C279" s="71" t="s">
        <v>1687</v>
      </c>
      <c r="D279" s="18" t="s">
        <v>1786</v>
      </c>
      <c r="E279" s="16"/>
      <c r="F279" s="18">
        <v>0.3</v>
      </c>
      <c r="G279" s="18"/>
      <c r="H279" s="18"/>
      <c r="I279" s="1"/>
      <c r="J279" s="1"/>
      <c r="K279" s="1"/>
      <c r="L279" s="1"/>
      <c r="M279" s="1"/>
      <c r="N279" s="1"/>
      <c r="O279" s="1"/>
      <c r="P279" s="1"/>
      <c r="Q279" s="1"/>
      <c r="R279" s="1"/>
      <c r="S279" s="1"/>
      <c r="T279" s="1"/>
      <c r="U279" s="1"/>
      <c r="V279" s="1"/>
      <c r="W279" s="1"/>
      <c r="X279" s="1"/>
      <c r="Y279" s="1"/>
      <c r="Z279" s="1"/>
    </row>
    <row r="280" ht="14.25" customHeight="1">
      <c r="A280" s="5" t="str">
        <f t="shared" si="1"/>
        <v>GGHC v2.2Health CareRecovery</v>
      </c>
      <c r="B280" s="20" t="s">
        <v>610</v>
      </c>
      <c r="C280" s="76" t="s">
        <v>1687</v>
      </c>
      <c r="D280" s="21" t="s">
        <v>1401</v>
      </c>
      <c r="E280" s="20"/>
      <c r="F280" s="21">
        <v>0.3</v>
      </c>
      <c r="G280" s="21"/>
      <c r="H280" s="21"/>
      <c r="I280" s="1"/>
      <c r="J280" s="1"/>
      <c r="K280" s="1"/>
      <c r="L280" s="1"/>
      <c r="M280" s="1"/>
      <c r="N280" s="1"/>
      <c r="O280" s="1"/>
      <c r="P280" s="1"/>
      <c r="Q280" s="1"/>
      <c r="R280" s="1"/>
      <c r="S280" s="1"/>
      <c r="T280" s="1"/>
      <c r="U280" s="1"/>
      <c r="V280" s="1"/>
      <c r="W280" s="1"/>
      <c r="X280" s="1"/>
      <c r="Y280" s="1"/>
      <c r="Z280" s="1"/>
    </row>
    <row r="281" ht="14.25" customHeight="1">
      <c r="A281" s="5" t="str">
        <f t="shared" si="1"/>
        <v>GGHC v2.2Health CareScrub Up Area, Surgical Corridor</v>
      </c>
      <c r="B281" s="16" t="s">
        <v>610</v>
      </c>
      <c r="C281" s="71" t="s">
        <v>1687</v>
      </c>
      <c r="D281" s="18" t="s">
        <v>1792</v>
      </c>
      <c r="E281" s="16"/>
      <c r="F281" s="18">
        <v>0.3</v>
      </c>
      <c r="G281" s="18"/>
      <c r="H281" s="18"/>
      <c r="I281" s="1"/>
      <c r="J281" s="1"/>
      <c r="K281" s="1"/>
      <c r="L281" s="1"/>
      <c r="M281" s="1"/>
      <c r="N281" s="1"/>
      <c r="O281" s="1"/>
      <c r="P281" s="1"/>
      <c r="Q281" s="1"/>
      <c r="R281" s="1"/>
      <c r="S281" s="1"/>
      <c r="T281" s="1"/>
      <c r="U281" s="1"/>
      <c r="V281" s="1"/>
      <c r="W281" s="1"/>
      <c r="X281" s="1"/>
      <c r="Y281" s="1"/>
      <c r="Z281" s="1"/>
    </row>
    <row r="282" ht="14.25" customHeight="1">
      <c r="A282" s="5" t="str">
        <f t="shared" si="1"/>
        <v>GGHC v2.2Health CareSpecial Procedure Room, Diagnostic</v>
      </c>
      <c r="B282" s="20" t="s">
        <v>610</v>
      </c>
      <c r="C282" s="76" t="s">
        <v>1687</v>
      </c>
      <c r="D282" s="21" t="s">
        <v>1797</v>
      </c>
      <c r="E282" s="20"/>
      <c r="F282" s="21">
        <v>0.3</v>
      </c>
      <c r="G282" s="21"/>
      <c r="H282" s="21"/>
      <c r="I282" s="1"/>
      <c r="J282" s="1"/>
      <c r="K282" s="1"/>
      <c r="L282" s="1"/>
      <c r="M282" s="1"/>
      <c r="N282" s="1"/>
      <c r="O282" s="1"/>
      <c r="P282" s="1"/>
      <c r="Q282" s="1"/>
      <c r="R282" s="1"/>
      <c r="S282" s="1"/>
      <c r="T282" s="1"/>
      <c r="U282" s="1"/>
      <c r="V282" s="1"/>
      <c r="W282" s="1"/>
      <c r="X282" s="1"/>
      <c r="Y282" s="1"/>
      <c r="Z282" s="1"/>
    </row>
    <row r="283" ht="14.25" customHeight="1">
      <c r="A283" s="5" t="str">
        <f t="shared" si="1"/>
        <v>GGHC v2.2Health CareSub-Sterile</v>
      </c>
      <c r="B283" s="16" t="s">
        <v>610</v>
      </c>
      <c r="C283" s="71" t="s">
        <v>1687</v>
      </c>
      <c r="D283" s="18" t="s">
        <v>1815</v>
      </c>
      <c r="E283" s="16"/>
      <c r="F283" s="18">
        <v>0.3</v>
      </c>
      <c r="G283" s="18"/>
      <c r="H283" s="18"/>
      <c r="I283" s="1"/>
      <c r="J283" s="1"/>
      <c r="K283" s="1"/>
      <c r="L283" s="1"/>
      <c r="M283" s="1"/>
      <c r="N283" s="1"/>
      <c r="O283" s="1"/>
      <c r="P283" s="1"/>
      <c r="Q283" s="1"/>
      <c r="R283" s="1"/>
      <c r="S283" s="1"/>
      <c r="T283" s="1"/>
      <c r="U283" s="1"/>
      <c r="V283" s="1"/>
      <c r="W283" s="1"/>
      <c r="X283" s="1"/>
      <c r="Y283" s="1"/>
      <c r="Z283" s="1"/>
    </row>
    <row r="284" ht="14.25" customHeight="1">
      <c r="A284" s="5" t="str">
        <f t="shared" si="1"/>
        <v>GGHC v2.2Health CareSurgical Supply</v>
      </c>
      <c r="B284" s="20" t="s">
        <v>610</v>
      </c>
      <c r="C284" s="76" t="s">
        <v>1687</v>
      </c>
      <c r="D284" s="21" t="s">
        <v>1820</v>
      </c>
      <c r="E284" s="20"/>
      <c r="F284" s="21">
        <v>0.3</v>
      </c>
      <c r="G284" s="21"/>
      <c r="H284" s="21"/>
      <c r="I284" s="1"/>
      <c r="J284" s="1"/>
      <c r="K284" s="1"/>
      <c r="L284" s="1"/>
      <c r="M284" s="1"/>
      <c r="N284" s="1"/>
      <c r="O284" s="1"/>
      <c r="P284" s="1"/>
      <c r="Q284" s="1"/>
      <c r="R284" s="1"/>
      <c r="S284" s="1"/>
      <c r="T284" s="1"/>
      <c r="U284" s="1"/>
      <c r="V284" s="1"/>
      <c r="W284" s="1"/>
      <c r="X284" s="1"/>
      <c r="Y284" s="1"/>
      <c r="Z284" s="1"/>
    </row>
    <row r="285" ht="14.25" customHeight="1">
      <c r="A285" s="5" t="str">
        <f t="shared" si="1"/>
        <v>GGHC v2.2Health CareTreatment / Examination</v>
      </c>
      <c r="B285" s="16" t="s">
        <v>610</v>
      </c>
      <c r="C285" s="71" t="s">
        <v>1687</v>
      </c>
      <c r="D285" s="18" t="s">
        <v>1828</v>
      </c>
      <c r="E285" s="16"/>
      <c r="F285" s="18">
        <v>0.3</v>
      </c>
      <c r="G285" s="18"/>
      <c r="H285" s="18"/>
      <c r="I285" s="1"/>
      <c r="J285" s="1"/>
      <c r="K285" s="1"/>
      <c r="L285" s="1"/>
      <c r="M285" s="1"/>
      <c r="N285" s="1"/>
      <c r="O285" s="1"/>
      <c r="P285" s="1"/>
      <c r="Q285" s="1"/>
      <c r="R285" s="1"/>
      <c r="S285" s="1"/>
      <c r="T285" s="1"/>
      <c r="U285" s="1"/>
      <c r="V285" s="1"/>
      <c r="W285" s="1"/>
      <c r="X285" s="1"/>
      <c r="Y285" s="1"/>
      <c r="Z285" s="1"/>
    </row>
    <row r="286" ht="14.25" customHeight="1">
      <c r="A286" s="5" t="str">
        <f t="shared" si="1"/>
        <v>GGHC v2.2Health CareUnsterile Supply</v>
      </c>
      <c r="B286" s="20" t="s">
        <v>610</v>
      </c>
      <c r="C286" s="76" t="s">
        <v>1687</v>
      </c>
      <c r="D286" s="21" t="s">
        <v>1830</v>
      </c>
      <c r="E286" s="20"/>
      <c r="F286" s="21">
        <v>0.3</v>
      </c>
      <c r="G286" s="21"/>
      <c r="H286" s="21"/>
      <c r="I286" s="1"/>
      <c r="J286" s="1"/>
      <c r="K286" s="1"/>
      <c r="L286" s="1"/>
      <c r="M286" s="1"/>
      <c r="N286" s="1"/>
      <c r="O286" s="1"/>
      <c r="P286" s="1"/>
      <c r="Q286" s="1"/>
      <c r="R286" s="1"/>
      <c r="S286" s="1"/>
      <c r="T286" s="1"/>
      <c r="U286" s="1"/>
      <c r="V286" s="1"/>
      <c r="W286" s="1"/>
      <c r="X286" s="1"/>
      <c r="Y286" s="1"/>
      <c r="Z286" s="1"/>
    </row>
    <row r="287" ht="14.25" customHeight="1">
      <c r="A287" s="5" t="str">
        <f t="shared" si="1"/>
        <v>GGHC v2.2Health CareX-ray, Diagnostic and Treatment</v>
      </c>
      <c r="B287" s="16" t="s">
        <v>610</v>
      </c>
      <c r="C287" s="71" t="s">
        <v>1687</v>
      </c>
      <c r="D287" s="5" t="s">
        <v>1838</v>
      </c>
      <c r="E287" s="16"/>
      <c r="F287" s="5">
        <v>0.3</v>
      </c>
      <c r="G287" s="5"/>
      <c r="H287" s="18"/>
      <c r="I287" s="1"/>
      <c r="J287" s="1"/>
      <c r="K287" s="1"/>
      <c r="L287" s="1"/>
      <c r="M287" s="1"/>
      <c r="N287" s="1"/>
      <c r="O287" s="1"/>
      <c r="P287" s="1"/>
      <c r="Q287" s="1"/>
      <c r="R287" s="1"/>
      <c r="S287" s="1"/>
      <c r="T287" s="1"/>
      <c r="U287" s="1"/>
      <c r="V287" s="1"/>
      <c r="W287" s="1"/>
      <c r="X287" s="1"/>
      <c r="Y287" s="1"/>
      <c r="Z287" s="1"/>
    </row>
    <row r="288" ht="14.25" customHeight="1">
      <c r="A288" s="5" t="str">
        <f t="shared" si="1"/>
        <v>GGHC v2.2Health CareNursery, General</v>
      </c>
      <c r="B288" s="20" t="s">
        <v>610</v>
      </c>
      <c r="C288" s="76" t="s">
        <v>1687</v>
      </c>
      <c r="D288" s="21" t="s">
        <v>1777</v>
      </c>
      <c r="E288" s="20"/>
      <c r="F288" s="21">
        <v>0.45</v>
      </c>
      <c r="G288" s="21"/>
      <c r="H288" s="21"/>
      <c r="I288" s="1"/>
      <c r="J288" s="1"/>
      <c r="K288" s="1"/>
      <c r="L288" s="1"/>
      <c r="M288" s="1"/>
      <c r="N288" s="1"/>
      <c r="O288" s="1"/>
      <c r="P288" s="1"/>
      <c r="Q288" s="1"/>
      <c r="R288" s="1"/>
      <c r="S288" s="1"/>
      <c r="T288" s="1"/>
      <c r="U288" s="1"/>
      <c r="V288" s="1"/>
      <c r="W288" s="1"/>
      <c r="X288" s="1"/>
      <c r="Y288" s="1"/>
      <c r="Z288" s="1"/>
    </row>
    <row r="289" ht="14.25" customHeight="1">
      <c r="A289" s="5" t="str">
        <f t="shared" si="1"/>
        <v>GGHC v2.2Health CareNursery, Exam</v>
      </c>
      <c r="B289" s="16" t="s">
        <v>610</v>
      </c>
      <c r="C289" s="71" t="s">
        <v>1687</v>
      </c>
      <c r="D289" s="18" t="s">
        <v>1778</v>
      </c>
      <c r="E289" s="16"/>
      <c r="F289" s="18">
        <v>0.45</v>
      </c>
      <c r="G289" s="18"/>
      <c r="H289" s="18"/>
      <c r="I289" s="1"/>
      <c r="J289" s="1"/>
      <c r="K289" s="1"/>
      <c r="L289" s="1"/>
      <c r="M289" s="1"/>
      <c r="N289" s="1"/>
      <c r="O289" s="1"/>
      <c r="P289" s="1"/>
      <c r="Q289" s="1"/>
      <c r="R289" s="1"/>
      <c r="S289" s="1"/>
      <c r="T289" s="1"/>
      <c r="U289" s="1"/>
      <c r="V289" s="1"/>
      <c r="W289" s="1"/>
      <c r="X289" s="1"/>
      <c r="Y289" s="1"/>
      <c r="Z289" s="1"/>
    </row>
    <row r="290" ht="14.25" customHeight="1">
      <c r="A290" s="5" t="str">
        <f t="shared" si="1"/>
        <v>GGHC v2.2Health CareConference Rooms</v>
      </c>
      <c r="B290" s="20" t="s">
        <v>610</v>
      </c>
      <c r="C290" s="76" t="s">
        <v>1687</v>
      </c>
      <c r="D290" s="21" t="s">
        <v>1700</v>
      </c>
      <c r="E290" s="20"/>
      <c r="F290" s="21">
        <v>0.5</v>
      </c>
      <c r="G290" s="21"/>
      <c r="H290" s="21"/>
      <c r="I290" s="1"/>
      <c r="J290" s="1"/>
      <c r="K290" s="1"/>
      <c r="L290" s="1"/>
      <c r="M290" s="1"/>
      <c r="N290" s="1"/>
      <c r="O290" s="1"/>
      <c r="P290" s="1"/>
      <c r="Q290" s="1"/>
      <c r="R290" s="1"/>
      <c r="S290" s="1"/>
      <c r="T290" s="1"/>
      <c r="U290" s="1"/>
      <c r="V290" s="1"/>
      <c r="W290" s="1"/>
      <c r="X290" s="1"/>
      <c r="Y290" s="1"/>
      <c r="Z290" s="1"/>
    </row>
    <row r="291" ht="14.25" customHeight="1">
      <c r="A291" s="5" t="str">
        <f t="shared" si="1"/>
        <v>GGHC v2.2Health CareAngiographic-Heart Only</v>
      </c>
      <c r="B291" s="16" t="s">
        <v>610</v>
      </c>
      <c r="C291" s="71" t="s">
        <v>1687</v>
      </c>
      <c r="D291" s="18" t="s">
        <v>1690</v>
      </c>
      <c r="E291" s="16"/>
      <c r="F291" s="18">
        <v>0.75</v>
      </c>
      <c r="G291" s="18"/>
      <c r="H291" s="18"/>
      <c r="I291" s="1"/>
      <c r="J291" s="1"/>
      <c r="K291" s="1"/>
      <c r="L291" s="1"/>
      <c r="M291" s="1"/>
      <c r="N291" s="1"/>
      <c r="O291" s="1"/>
      <c r="P291" s="1"/>
      <c r="Q291" s="1"/>
      <c r="R291" s="1"/>
      <c r="S291" s="1"/>
      <c r="T291" s="1"/>
      <c r="U291" s="1"/>
      <c r="V291" s="1"/>
      <c r="W291" s="1"/>
      <c r="X291" s="1"/>
      <c r="Y291" s="1"/>
      <c r="Z291" s="1"/>
    </row>
    <row r="292" ht="14.25" customHeight="1">
      <c r="A292" s="5" t="str">
        <f t="shared" si="1"/>
        <v>GGHC v2.2Health CareCystoscopy</v>
      </c>
      <c r="B292" s="20" t="s">
        <v>610</v>
      </c>
      <c r="C292" s="76" t="s">
        <v>1687</v>
      </c>
      <c r="D292" s="21" t="s">
        <v>1704</v>
      </c>
      <c r="E292" s="20"/>
      <c r="F292" s="21">
        <v>0.75</v>
      </c>
      <c r="G292" s="21"/>
      <c r="H292" s="21"/>
      <c r="I292" s="1"/>
      <c r="J292" s="1"/>
      <c r="K292" s="1"/>
      <c r="L292" s="1"/>
      <c r="M292" s="1"/>
      <c r="N292" s="1"/>
      <c r="O292" s="1"/>
      <c r="P292" s="1"/>
      <c r="Q292" s="1"/>
      <c r="R292" s="1"/>
      <c r="S292" s="1"/>
      <c r="T292" s="1"/>
      <c r="U292" s="1"/>
      <c r="V292" s="1"/>
      <c r="W292" s="1"/>
      <c r="X292" s="1"/>
      <c r="Y292" s="1"/>
      <c r="Z292" s="1"/>
    </row>
    <row r="293" ht="14.25" customHeight="1">
      <c r="A293" s="5" t="str">
        <f t="shared" si="1"/>
        <v>GGHC v2.2Health CareDelivery Room</v>
      </c>
      <c r="B293" s="16" t="s">
        <v>610</v>
      </c>
      <c r="C293" s="71" t="s">
        <v>1687</v>
      </c>
      <c r="D293" s="18" t="s">
        <v>1012</v>
      </c>
      <c r="E293" s="16"/>
      <c r="F293" s="18">
        <v>0.75</v>
      </c>
      <c r="G293" s="18"/>
      <c r="H293" s="18"/>
      <c r="I293" s="1"/>
      <c r="J293" s="1"/>
      <c r="K293" s="1"/>
      <c r="L293" s="1"/>
      <c r="M293" s="1"/>
      <c r="N293" s="1"/>
      <c r="O293" s="1"/>
      <c r="P293" s="1"/>
      <c r="Q293" s="1"/>
      <c r="R293" s="1"/>
      <c r="S293" s="1"/>
      <c r="T293" s="1"/>
      <c r="U293" s="1"/>
      <c r="V293" s="1"/>
      <c r="W293" s="1"/>
      <c r="X293" s="1"/>
      <c r="Y293" s="1"/>
      <c r="Z293" s="1"/>
    </row>
    <row r="294" ht="14.25" customHeight="1">
      <c r="A294" s="5" t="str">
        <f t="shared" si="1"/>
        <v>GGHC v2.2Health CareOperating Room</v>
      </c>
      <c r="B294" s="20" t="s">
        <v>610</v>
      </c>
      <c r="C294" s="76" t="s">
        <v>1687</v>
      </c>
      <c r="D294" s="21" t="s">
        <v>1420</v>
      </c>
      <c r="E294" s="20"/>
      <c r="F294" s="21">
        <v>0.75</v>
      </c>
      <c r="G294" s="21"/>
      <c r="H294" s="21"/>
      <c r="I294" s="1"/>
      <c r="J294" s="1"/>
      <c r="K294" s="1"/>
      <c r="L294" s="1"/>
      <c r="M294" s="1"/>
      <c r="N294" s="1"/>
      <c r="O294" s="1"/>
      <c r="P294" s="1"/>
      <c r="Q294" s="1"/>
      <c r="R294" s="1"/>
      <c r="S294" s="1"/>
      <c r="T294" s="1"/>
      <c r="U294" s="1"/>
      <c r="V294" s="1"/>
      <c r="W294" s="1"/>
      <c r="X294" s="1"/>
      <c r="Y294" s="1"/>
      <c r="Z294" s="1"/>
    </row>
    <row r="295" ht="14.25" customHeight="1">
      <c r="A295" s="5" t="str">
        <f t="shared" si="1"/>
        <v>GGHC v2.2Health CareSpecial Procedure Room, Invasive</v>
      </c>
      <c r="B295" s="16" t="s">
        <v>610</v>
      </c>
      <c r="C295" s="71" t="s">
        <v>1687</v>
      </c>
      <c r="D295" s="18" t="s">
        <v>1801</v>
      </c>
      <c r="E295" s="16"/>
      <c r="F295" s="18">
        <v>0.75</v>
      </c>
      <c r="G295" s="18"/>
      <c r="H295" s="18"/>
      <c r="I295" s="1"/>
      <c r="J295" s="1"/>
      <c r="K295" s="1"/>
      <c r="L295" s="1"/>
      <c r="M295" s="1"/>
      <c r="N295" s="1"/>
      <c r="O295" s="1"/>
      <c r="P295" s="1"/>
      <c r="Q295" s="1"/>
      <c r="R295" s="1"/>
      <c r="S295" s="1"/>
      <c r="T295" s="1"/>
      <c r="U295" s="1"/>
      <c r="V295" s="1"/>
      <c r="W295" s="1"/>
      <c r="X295" s="1"/>
      <c r="Y295" s="1"/>
      <c r="Z295" s="1"/>
    </row>
    <row r="296" ht="14.25" customHeight="1">
      <c r="A296" s="5" t="str">
        <f t="shared" si="1"/>
        <v>GGHC v2.2Health CareTrauma</v>
      </c>
      <c r="B296" s="20" t="s">
        <v>610</v>
      </c>
      <c r="C296" s="76" t="s">
        <v>1687</v>
      </c>
      <c r="D296" s="21" t="s">
        <v>1824</v>
      </c>
      <c r="E296" s="20"/>
      <c r="F296" s="21">
        <v>0.75</v>
      </c>
      <c r="G296" s="21"/>
      <c r="H296" s="21"/>
      <c r="I296" s="1"/>
      <c r="J296" s="1"/>
      <c r="K296" s="1"/>
      <c r="L296" s="1"/>
      <c r="M296" s="1"/>
      <c r="N296" s="1"/>
      <c r="O296" s="1"/>
      <c r="P296" s="1"/>
      <c r="Q296" s="1"/>
      <c r="R296" s="1"/>
      <c r="S296" s="1"/>
      <c r="T296" s="1"/>
      <c r="U296" s="1"/>
      <c r="V296" s="1"/>
      <c r="W296" s="1"/>
      <c r="X296" s="1"/>
      <c r="Y296" s="1"/>
      <c r="Z296" s="1"/>
    </row>
    <row r="297" ht="14.25" customHeight="1">
      <c r="A297" s="5" t="str">
        <f t="shared" si="1"/>
        <v>GGHC v2.2Health CareAnesthesia Storage</v>
      </c>
      <c r="B297" s="16" t="s">
        <v>610</v>
      </c>
      <c r="C297" s="71" t="s">
        <v>1687</v>
      </c>
      <c r="D297" s="18" t="s">
        <v>1688</v>
      </c>
      <c r="E297" s="16"/>
      <c r="F297" s="18">
        <v>1.2</v>
      </c>
      <c r="G297" s="18"/>
      <c r="H297" s="18"/>
      <c r="I297" s="1"/>
      <c r="J297" s="1"/>
      <c r="K297" s="1"/>
      <c r="L297" s="1"/>
      <c r="M297" s="1"/>
      <c r="N297" s="1"/>
      <c r="O297" s="1"/>
      <c r="P297" s="1"/>
      <c r="Q297" s="1"/>
      <c r="R297" s="1"/>
      <c r="S297" s="1"/>
      <c r="T297" s="1"/>
      <c r="U297" s="1"/>
      <c r="V297" s="1"/>
      <c r="W297" s="1"/>
      <c r="X297" s="1"/>
      <c r="Y297" s="1"/>
      <c r="Z297" s="1"/>
    </row>
    <row r="298" ht="14.25" customHeight="1">
      <c r="A298" s="5" t="str">
        <f t="shared" si="1"/>
        <v>GGHC v2.2Health CareDining Room</v>
      </c>
      <c r="B298" s="20" t="s">
        <v>610</v>
      </c>
      <c r="C298" s="76" t="s">
        <v>1687</v>
      </c>
      <c r="D298" s="21" t="s">
        <v>1736</v>
      </c>
      <c r="E298" s="20"/>
      <c r="F298" s="21">
        <v>1.5</v>
      </c>
      <c r="G298" s="21"/>
      <c r="H298" s="21"/>
      <c r="I298" s="1"/>
      <c r="J298" s="1"/>
      <c r="K298" s="1"/>
      <c r="L298" s="1"/>
      <c r="M298" s="1"/>
      <c r="N298" s="1"/>
      <c r="O298" s="1"/>
      <c r="P298" s="1"/>
      <c r="Q298" s="1"/>
      <c r="R298" s="1"/>
      <c r="S298" s="1"/>
      <c r="T298" s="1"/>
      <c r="U298" s="1"/>
      <c r="V298" s="1"/>
      <c r="W298" s="1"/>
      <c r="X298" s="1"/>
      <c r="Y298" s="1"/>
      <c r="Z298" s="1"/>
    </row>
    <row r="299" ht="14.25" customHeight="1">
      <c r="A299" s="5" t="str">
        <f t="shared" si="1"/>
        <v>GGHC v2.2Health CareJanitors Closet / Utility</v>
      </c>
      <c r="B299" s="16" t="s">
        <v>610</v>
      </c>
      <c r="C299" s="71" t="s">
        <v>1687</v>
      </c>
      <c r="D299" s="18" t="s">
        <v>1753</v>
      </c>
      <c r="E299" s="16"/>
      <c r="F299" s="18">
        <v>1.5</v>
      </c>
      <c r="G299" s="18"/>
      <c r="H299" s="18"/>
      <c r="I299" s="1"/>
      <c r="J299" s="1"/>
      <c r="K299" s="1"/>
      <c r="L299" s="1"/>
      <c r="M299" s="1"/>
      <c r="N299" s="1"/>
      <c r="O299" s="1"/>
      <c r="P299" s="1"/>
      <c r="Q299" s="1"/>
      <c r="R299" s="1"/>
      <c r="S299" s="1"/>
      <c r="T299" s="1"/>
      <c r="U299" s="1"/>
      <c r="V299" s="1"/>
      <c r="W299" s="1"/>
      <c r="X299" s="1"/>
      <c r="Y299" s="1"/>
      <c r="Z299" s="1"/>
    </row>
    <row r="300" ht="14.25" customHeight="1">
      <c r="A300" s="5" t="str">
        <f t="shared" si="1"/>
        <v>GGHC v2.2Health CareSoiled Linen, Sorting</v>
      </c>
      <c r="B300" s="20" t="s">
        <v>610</v>
      </c>
      <c r="C300" s="76" t="s">
        <v>1687</v>
      </c>
      <c r="D300" s="21" t="s">
        <v>1796</v>
      </c>
      <c r="E300" s="20"/>
      <c r="F300" s="21">
        <v>1.5</v>
      </c>
      <c r="G300" s="21"/>
      <c r="H300" s="21"/>
      <c r="I300" s="1"/>
      <c r="J300" s="1"/>
      <c r="K300" s="1"/>
      <c r="L300" s="1"/>
      <c r="M300" s="1"/>
      <c r="N300" s="1"/>
      <c r="O300" s="1"/>
      <c r="P300" s="1"/>
      <c r="Q300" s="1"/>
      <c r="R300" s="1"/>
      <c r="S300" s="1"/>
      <c r="T300" s="1"/>
      <c r="U300" s="1"/>
      <c r="V300" s="1"/>
      <c r="W300" s="1"/>
      <c r="X300" s="1"/>
      <c r="Y300" s="1"/>
      <c r="Z300" s="1"/>
    </row>
    <row r="301" ht="14.25" customHeight="1">
      <c r="A301" s="5" t="str">
        <f t="shared" si="1"/>
        <v>GGHC v2.2Health CareSterilizer Room</v>
      </c>
      <c r="B301" s="16" t="s">
        <v>610</v>
      </c>
      <c r="C301" s="71" t="s">
        <v>1687</v>
      </c>
      <c r="D301" s="18" t="s">
        <v>1804</v>
      </c>
      <c r="E301" s="16"/>
      <c r="F301" s="18">
        <v>1.5</v>
      </c>
      <c r="G301" s="18"/>
      <c r="H301" s="18"/>
      <c r="I301" s="1"/>
      <c r="J301" s="1"/>
      <c r="K301" s="1"/>
      <c r="L301" s="1"/>
      <c r="M301" s="1"/>
      <c r="N301" s="1"/>
      <c r="O301" s="1"/>
      <c r="P301" s="1"/>
      <c r="Q301" s="1"/>
      <c r="R301" s="1"/>
      <c r="S301" s="1"/>
      <c r="T301" s="1"/>
      <c r="U301" s="1"/>
      <c r="V301" s="1"/>
      <c r="W301" s="1"/>
      <c r="X301" s="1"/>
      <c r="Y301" s="1"/>
      <c r="Z301" s="1"/>
    </row>
    <row r="302" ht="14.25" customHeight="1">
      <c r="A302" s="5" t="str">
        <f t="shared" si="1"/>
        <v>GGHC v2.2Health CareTrash Chute Room</v>
      </c>
      <c r="B302" s="20" t="s">
        <v>610</v>
      </c>
      <c r="C302" s="76" t="s">
        <v>1687</v>
      </c>
      <c r="D302" s="21" t="s">
        <v>1822</v>
      </c>
      <c r="E302" s="20"/>
      <c r="F302" s="21">
        <v>1.5</v>
      </c>
      <c r="G302" s="21"/>
      <c r="H302" s="21"/>
      <c r="I302" s="1"/>
      <c r="J302" s="1"/>
      <c r="K302" s="1"/>
      <c r="L302" s="1"/>
      <c r="M302" s="1"/>
      <c r="N302" s="1"/>
      <c r="O302" s="1"/>
      <c r="P302" s="1"/>
      <c r="Q302" s="1"/>
      <c r="R302" s="1"/>
      <c r="S302" s="1"/>
      <c r="T302" s="1"/>
      <c r="U302" s="1"/>
      <c r="V302" s="1"/>
      <c r="W302" s="1"/>
      <c r="X302" s="1"/>
      <c r="Y302" s="1"/>
      <c r="Z302" s="1"/>
    </row>
    <row r="303" ht="14.25" customHeight="1">
      <c r="A303" s="1"/>
      <c r="B303" s="10"/>
      <c r="C303" s="11"/>
      <c r="D303" s="10"/>
      <c r="E303" s="10"/>
      <c r="F303" s="10"/>
      <c r="G303" s="10"/>
      <c r="H303" s="1"/>
      <c r="I303" s="1"/>
      <c r="J303" s="1"/>
      <c r="K303" s="1"/>
      <c r="L303" s="1"/>
      <c r="M303" s="1"/>
      <c r="N303" s="1"/>
      <c r="O303" s="1"/>
      <c r="P303" s="1"/>
      <c r="Q303" s="1"/>
      <c r="R303" s="1"/>
      <c r="S303" s="1"/>
      <c r="T303" s="1"/>
      <c r="U303" s="1"/>
      <c r="V303" s="1"/>
      <c r="W303" s="1"/>
      <c r="X303" s="1"/>
      <c r="Y303" s="1"/>
      <c r="Z303" s="1"/>
    </row>
    <row r="304" ht="14.25" customHeight="1">
      <c r="A304" s="1"/>
      <c r="B304" s="10"/>
      <c r="C304" s="11"/>
      <c r="D304" s="10"/>
      <c r="E304" s="10"/>
      <c r="F304" s="10"/>
      <c r="G304" s="10"/>
      <c r="H304" s="1"/>
      <c r="I304" s="1"/>
      <c r="J304" s="1"/>
      <c r="K304" s="1"/>
      <c r="L304" s="1"/>
      <c r="M304" s="1"/>
      <c r="N304" s="1"/>
      <c r="O304" s="1"/>
      <c r="P304" s="1"/>
      <c r="Q304" s="1"/>
      <c r="R304" s="1"/>
      <c r="S304" s="1"/>
      <c r="T304" s="1"/>
      <c r="U304" s="1"/>
      <c r="V304" s="1"/>
      <c r="W304" s="1"/>
      <c r="X304" s="1"/>
      <c r="Y304" s="1"/>
      <c r="Z304" s="1"/>
    </row>
    <row r="305" ht="14.25" customHeight="1">
      <c r="A305" s="1"/>
      <c r="B305" s="10"/>
      <c r="C305" s="11"/>
      <c r="D305" s="10"/>
      <c r="E305" s="10"/>
      <c r="F305" s="10"/>
      <c r="G305" s="10"/>
      <c r="H305" s="1"/>
      <c r="I305" s="1"/>
      <c r="J305" s="1"/>
      <c r="K305" s="1"/>
      <c r="L305" s="1"/>
      <c r="M305" s="1"/>
      <c r="N305" s="1"/>
      <c r="O305" s="1"/>
      <c r="P305" s="1"/>
      <c r="Q305" s="1"/>
      <c r="R305" s="1"/>
      <c r="S305" s="1"/>
      <c r="T305" s="1"/>
      <c r="U305" s="1"/>
      <c r="V305" s="1"/>
      <c r="W305" s="1"/>
      <c r="X305" s="1"/>
      <c r="Y305" s="1"/>
      <c r="Z305" s="1"/>
    </row>
    <row r="306" ht="14.25" customHeight="1">
      <c r="A306" s="1"/>
      <c r="B306" s="10"/>
      <c r="C306" s="11"/>
      <c r="D306" s="10"/>
      <c r="E306" s="10"/>
      <c r="F306" s="10"/>
      <c r="G306" s="10"/>
      <c r="H306" s="1"/>
      <c r="I306" s="1"/>
      <c r="J306" s="1"/>
      <c r="K306" s="1"/>
      <c r="L306" s="1"/>
      <c r="M306" s="1"/>
      <c r="N306" s="1"/>
      <c r="O306" s="1"/>
      <c r="P306" s="1"/>
      <c r="Q306" s="1"/>
      <c r="R306" s="1"/>
      <c r="S306" s="1"/>
      <c r="T306" s="1"/>
      <c r="U306" s="1"/>
      <c r="V306" s="1"/>
      <c r="W306" s="1"/>
      <c r="X306" s="1"/>
      <c r="Y306" s="1"/>
      <c r="Z306" s="1"/>
    </row>
    <row r="307" ht="14.25" customHeight="1">
      <c r="A307" s="1"/>
      <c r="B307" s="10"/>
      <c r="C307" s="11"/>
      <c r="D307" s="10"/>
      <c r="E307" s="10"/>
      <c r="F307" s="10"/>
      <c r="G307" s="10"/>
      <c r="H307" s="1"/>
      <c r="I307" s="1"/>
      <c r="J307" s="1"/>
      <c r="K307" s="1"/>
      <c r="L307" s="1"/>
      <c r="M307" s="1"/>
      <c r="N307" s="1"/>
      <c r="O307" s="1"/>
      <c r="P307" s="1"/>
      <c r="Q307" s="1"/>
      <c r="R307" s="1"/>
      <c r="S307" s="1"/>
      <c r="T307" s="1"/>
      <c r="U307" s="1"/>
      <c r="V307" s="1"/>
      <c r="W307" s="1"/>
      <c r="X307" s="1"/>
      <c r="Y307" s="1"/>
      <c r="Z307" s="1"/>
    </row>
    <row r="308" ht="14.25" customHeight="1">
      <c r="A308" s="1"/>
      <c r="B308" s="10"/>
      <c r="C308" s="11"/>
      <c r="D308" s="10"/>
      <c r="E308" s="10"/>
      <c r="F308" s="10"/>
      <c r="G308" s="10"/>
      <c r="H308" s="1"/>
      <c r="I308" s="1"/>
      <c r="J308" s="1"/>
      <c r="K308" s="1"/>
      <c r="L308" s="1"/>
      <c r="M308" s="1"/>
      <c r="N308" s="1"/>
      <c r="O308" s="1"/>
      <c r="P308" s="1"/>
      <c r="Q308" s="1"/>
      <c r="R308" s="1"/>
      <c r="S308" s="1"/>
      <c r="T308" s="1"/>
      <c r="U308" s="1"/>
      <c r="V308" s="1"/>
      <c r="W308" s="1"/>
      <c r="X308" s="1"/>
      <c r="Y308" s="1"/>
      <c r="Z308" s="1"/>
    </row>
    <row r="309" ht="14.25" customHeight="1">
      <c r="A309" s="1"/>
      <c r="B309" s="10"/>
      <c r="C309" s="11"/>
      <c r="D309" s="10"/>
      <c r="E309" s="10"/>
      <c r="F309" s="10"/>
      <c r="G309" s="10"/>
      <c r="H309" s="1"/>
      <c r="I309" s="1"/>
      <c r="J309" s="1"/>
      <c r="K309" s="1"/>
      <c r="L309" s="1"/>
      <c r="M309" s="1"/>
      <c r="N309" s="1"/>
      <c r="O309" s="1"/>
      <c r="P309" s="1"/>
      <c r="Q309" s="1"/>
      <c r="R309" s="1"/>
      <c r="S309" s="1"/>
      <c r="T309" s="1"/>
      <c r="U309" s="1"/>
      <c r="V309" s="1"/>
      <c r="W309" s="1"/>
      <c r="X309" s="1"/>
      <c r="Y309" s="1"/>
      <c r="Z309" s="1"/>
    </row>
    <row r="310" ht="14.25" customHeight="1">
      <c r="A310" s="1"/>
      <c r="B310" s="10"/>
      <c r="C310" s="11"/>
      <c r="D310" s="10"/>
      <c r="E310" s="10"/>
      <c r="F310" s="10"/>
      <c r="G310" s="10"/>
      <c r="H310" s="1"/>
      <c r="I310" s="1"/>
      <c r="J310" s="1"/>
      <c r="K310" s="1"/>
      <c r="L310" s="1"/>
      <c r="M310" s="1"/>
      <c r="N310" s="1"/>
      <c r="O310" s="1"/>
      <c r="P310" s="1"/>
      <c r="Q310" s="1"/>
      <c r="R310" s="1"/>
      <c r="S310" s="1"/>
      <c r="T310" s="1"/>
      <c r="U310" s="1"/>
      <c r="V310" s="1"/>
      <c r="W310" s="1"/>
      <c r="X310" s="1"/>
      <c r="Y310" s="1"/>
      <c r="Z310" s="1"/>
    </row>
    <row r="311" ht="14.25" customHeight="1">
      <c r="A311" s="1"/>
      <c r="B311" s="10"/>
      <c r="C311" s="11"/>
      <c r="D311" s="10"/>
      <c r="E311" s="10"/>
      <c r="F311" s="10"/>
      <c r="G311" s="10"/>
      <c r="H311" s="1"/>
      <c r="I311" s="1"/>
      <c r="J311" s="1"/>
      <c r="K311" s="1"/>
      <c r="L311" s="1"/>
      <c r="M311" s="1"/>
      <c r="N311" s="1"/>
      <c r="O311" s="1"/>
      <c r="P311" s="1"/>
      <c r="Q311" s="1"/>
      <c r="R311" s="1"/>
      <c r="S311" s="1"/>
      <c r="T311" s="1"/>
      <c r="U311" s="1"/>
      <c r="V311" s="1"/>
      <c r="W311" s="1"/>
      <c r="X311" s="1"/>
      <c r="Y311" s="1"/>
      <c r="Z311" s="1"/>
    </row>
    <row r="312" ht="14.25" customHeight="1">
      <c r="A312" s="1"/>
      <c r="B312" s="10"/>
      <c r="C312" s="11"/>
      <c r="D312" s="10"/>
      <c r="E312" s="10"/>
      <c r="F312" s="10"/>
      <c r="G312" s="10"/>
      <c r="H312" s="1"/>
      <c r="I312" s="1"/>
      <c r="J312" s="1"/>
      <c r="K312" s="1"/>
      <c r="L312" s="1"/>
      <c r="M312" s="1"/>
      <c r="N312" s="1"/>
      <c r="O312" s="1"/>
      <c r="P312" s="1"/>
      <c r="Q312" s="1"/>
      <c r="R312" s="1"/>
      <c r="S312" s="1"/>
      <c r="T312" s="1"/>
      <c r="U312" s="1"/>
      <c r="V312" s="1"/>
      <c r="W312" s="1"/>
      <c r="X312" s="1"/>
      <c r="Y312" s="1"/>
      <c r="Z312" s="1"/>
    </row>
    <row r="313" ht="14.25" customHeight="1">
      <c r="A313" s="1"/>
      <c r="B313" s="10"/>
      <c r="C313" s="11"/>
      <c r="D313" s="10"/>
      <c r="E313" s="10"/>
      <c r="F313" s="10"/>
      <c r="G313" s="10"/>
      <c r="H313" s="1"/>
      <c r="I313" s="1"/>
      <c r="J313" s="1"/>
      <c r="K313" s="1"/>
      <c r="L313" s="1"/>
      <c r="M313" s="1"/>
      <c r="N313" s="1"/>
      <c r="O313" s="1"/>
      <c r="P313" s="1"/>
      <c r="Q313" s="1"/>
      <c r="R313" s="1"/>
      <c r="S313" s="1"/>
      <c r="T313" s="1"/>
      <c r="U313" s="1"/>
      <c r="V313" s="1"/>
      <c r="W313" s="1"/>
      <c r="X313" s="1"/>
      <c r="Y313" s="1"/>
      <c r="Z313" s="1"/>
    </row>
    <row r="314" ht="14.25" customHeight="1">
      <c r="A314" s="1"/>
      <c r="B314" s="10"/>
      <c r="C314" s="11"/>
      <c r="D314" s="10"/>
      <c r="E314" s="10"/>
      <c r="F314" s="10"/>
      <c r="G314" s="10"/>
      <c r="H314" s="1"/>
      <c r="I314" s="1"/>
      <c r="J314" s="1"/>
      <c r="K314" s="1"/>
      <c r="L314" s="1"/>
      <c r="M314" s="1"/>
      <c r="N314" s="1"/>
      <c r="O314" s="1"/>
      <c r="P314" s="1"/>
      <c r="Q314" s="1"/>
      <c r="R314" s="1"/>
      <c r="S314" s="1"/>
      <c r="T314" s="1"/>
      <c r="U314" s="1"/>
      <c r="V314" s="1"/>
      <c r="W314" s="1"/>
      <c r="X314" s="1"/>
      <c r="Y314" s="1"/>
      <c r="Z314" s="1"/>
    </row>
    <row r="315" ht="14.25" customHeight="1">
      <c r="A315" s="1"/>
      <c r="B315" s="10"/>
      <c r="C315" s="11"/>
      <c r="D315" s="10"/>
      <c r="E315" s="10"/>
      <c r="F315" s="10"/>
      <c r="G315" s="10"/>
      <c r="H315" s="1"/>
      <c r="I315" s="1"/>
      <c r="J315" s="1"/>
      <c r="K315" s="1"/>
      <c r="L315" s="1"/>
      <c r="M315" s="1"/>
      <c r="N315" s="1"/>
      <c r="O315" s="1"/>
      <c r="P315" s="1"/>
      <c r="Q315" s="1"/>
      <c r="R315" s="1"/>
      <c r="S315" s="1"/>
      <c r="T315" s="1"/>
      <c r="U315" s="1"/>
      <c r="V315" s="1"/>
      <c r="W315" s="1"/>
      <c r="X315" s="1"/>
      <c r="Y315" s="1"/>
      <c r="Z315" s="1"/>
    </row>
    <row r="316" ht="14.25" customHeight="1">
      <c r="A316" s="1"/>
      <c r="B316" s="10"/>
      <c r="C316" s="11"/>
      <c r="D316" s="10"/>
      <c r="E316" s="10"/>
      <c r="F316" s="10"/>
      <c r="G316" s="10"/>
      <c r="H316" s="1"/>
      <c r="I316" s="1"/>
      <c r="J316" s="1"/>
      <c r="K316" s="1"/>
      <c r="L316" s="1"/>
      <c r="M316" s="1"/>
      <c r="N316" s="1"/>
      <c r="O316" s="1"/>
      <c r="P316" s="1"/>
      <c r="Q316" s="1"/>
      <c r="R316" s="1"/>
      <c r="S316" s="1"/>
      <c r="T316" s="1"/>
      <c r="U316" s="1"/>
      <c r="V316" s="1"/>
      <c r="W316" s="1"/>
      <c r="X316" s="1"/>
      <c r="Y316" s="1"/>
      <c r="Z316" s="1"/>
    </row>
    <row r="317" ht="14.25" customHeight="1">
      <c r="A317" s="1"/>
      <c r="B317" s="10"/>
      <c r="C317" s="11"/>
      <c r="D317" s="10"/>
      <c r="E317" s="10"/>
      <c r="F317" s="10"/>
      <c r="G317" s="10"/>
      <c r="H317" s="1"/>
      <c r="I317" s="1"/>
      <c r="J317" s="1"/>
      <c r="K317" s="1"/>
      <c r="L317" s="1"/>
      <c r="M317" s="1"/>
      <c r="N317" s="1"/>
      <c r="O317" s="1"/>
      <c r="P317" s="1"/>
      <c r="Q317" s="1"/>
      <c r="R317" s="1"/>
      <c r="S317" s="1"/>
      <c r="T317" s="1"/>
      <c r="U317" s="1"/>
      <c r="V317" s="1"/>
      <c r="W317" s="1"/>
      <c r="X317" s="1"/>
      <c r="Y317" s="1"/>
      <c r="Z317" s="1"/>
    </row>
    <row r="318" ht="14.25" customHeight="1">
      <c r="A318" s="1"/>
      <c r="B318" s="10"/>
      <c r="C318" s="11"/>
      <c r="D318" s="10"/>
      <c r="E318" s="10"/>
      <c r="F318" s="10"/>
      <c r="G318" s="10"/>
      <c r="H318" s="1"/>
      <c r="I318" s="1"/>
      <c r="J318" s="1"/>
      <c r="K318" s="1"/>
      <c r="L318" s="1"/>
      <c r="M318" s="1"/>
      <c r="N318" s="1"/>
      <c r="O318" s="1"/>
      <c r="P318" s="1"/>
      <c r="Q318" s="1"/>
      <c r="R318" s="1"/>
      <c r="S318" s="1"/>
      <c r="T318" s="1"/>
      <c r="U318" s="1"/>
      <c r="V318" s="1"/>
      <c r="W318" s="1"/>
      <c r="X318" s="1"/>
      <c r="Y318" s="1"/>
      <c r="Z318" s="1"/>
    </row>
    <row r="319" ht="14.25" customHeight="1">
      <c r="A319" s="1"/>
      <c r="B319" s="10"/>
      <c r="C319" s="11"/>
      <c r="D319" s="10"/>
      <c r="E319" s="10"/>
      <c r="F319" s="10"/>
      <c r="G319" s="10"/>
      <c r="H319" s="1"/>
      <c r="I319" s="1"/>
      <c r="J319" s="1"/>
      <c r="K319" s="1"/>
      <c r="L319" s="1"/>
      <c r="M319" s="1"/>
      <c r="N319" s="1"/>
      <c r="O319" s="1"/>
      <c r="P319" s="1"/>
      <c r="Q319" s="1"/>
      <c r="R319" s="1"/>
      <c r="S319" s="1"/>
      <c r="T319" s="1"/>
      <c r="U319" s="1"/>
      <c r="V319" s="1"/>
      <c r="W319" s="1"/>
      <c r="X319" s="1"/>
      <c r="Y319" s="1"/>
      <c r="Z319" s="1"/>
    </row>
    <row r="320" ht="14.25" customHeight="1">
      <c r="A320" s="1"/>
      <c r="B320" s="10"/>
      <c r="C320" s="11"/>
      <c r="D320" s="10"/>
      <c r="E320" s="10"/>
      <c r="F320" s="10"/>
      <c r="G320" s="10"/>
      <c r="H320" s="1"/>
      <c r="I320" s="1"/>
      <c r="J320" s="1"/>
      <c r="K320" s="1"/>
      <c r="L320" s="1"/>
      <c r="M320" s="1"/>
      <c r="N320" s="1"/>
      <c r="O320" s="1"/>
      <c r="P320" s="1"/>
      <c r="Q320" s="1"/>
      <c r="R320" s="1"/>
      <c r="S320" s="1"/>
      <c r="T320" s="1"/>
      <c r="U320" s="1"/>
      <c r="V320" s="1"/>
      <c r="W320" s="1"/>
      <c r="X320" s="1"/>
      <c r="Y320" s="1"/>
      <c r="Z320" s="1"/>
    </row>
    <row r="321" ht="14.25" customHeight="1">
      <c r="A321" s="1"/>
      <c r="B321" s="10"/>
      <c r="C321" s="11"/>
      <c r="D321" s="10"/>
      <c r="E321" s="10"/>
      <c r="F321" s="10"/>
      <c r="G321" s="10"/>
      <c r="H321" s="1"/>
      <c r="I321" s="1"/>
      <c r="J321" s="1"/>
      <c r="K321" s="1"/>
      <c r="L321" s="1"/>
      <c r="M321" s="1"/>
      <c r="N321" s="1"/>
      <c r="O321" s="1"/>
      <c r="P321" s="1"/>
      <c r="Q321" s="1"/>
      <c r="R321" s="1"/>
      <c r="S321" s="1"/>
      <c r="T321" s="1"/>
      <c r="U321" s="1"/>
      <c r="V321" s="1"/>
      <c r="W321" s="1"/>
      <c r="X321" s="1"/>
      <c r="Y321" s="1"/>
      <c r="Z321" s="1"/>
    </row>
    <row r="322" ht="14.25" customHeight="1">
      <c r="A322" s="1"/>
      <c r="B322" s="10"/>
      <c r="C322" s="11"/>
      <c r="D322" s="10"/>
      <c r="E322" s="10"/>
      <c r="F322" s="10"/>
      <c r="G322" s="10"/>
      <c r="H322" s="1"/>
      <c r="I322" s="1"/>
      <c r="J322" s="1"/>
      <c r="K322" s="1"/>
      <c r="L322" s="1"/>
      <c r="M322" s="1"/>
      <c r="N322" s="1"/>
      <c r="O322" s="1"/>
      <c r="P322" s="1"/>
      <c r="Q322" s="1"/>
      <c r="R322" s="1"/>
      <c r="S322" s="1"/>
      <c r="T322" s="1"/>
      <c r="U322" s="1"/>
      <c r="V322" s="1"/>
      <c r="W322" s="1"/>
      <c r="X322" s="1"/>
      <c r="Y322" s="1"/>
      <c r="Z322" s="1"/>
    </row>
    <row r="323" ht="14.25" customHeight="1">
      <c r="A323" s="1"/>
      <c r="B323" s="10"/>
      <c r="C323" s="11"/>
      <c r="D323" s="10"/>
      <c r="E323" s="10"/>
      <c r="F323" s="10"/>
      <c r="G323" s="10"/>
      <c r="H323" s="1"/>
      <c r="I323" s="1"/>
      <c r="J323" s="1"/>
      <c r="K323" s="1"/>
      <c r="L323" s="1"/>
      <c r="M323" s="1"/>
      <c r="N323" s="1"/>
      <c r="O323" s="1"/>
      <c r="P323" s="1"/>
      <c r="Q323" s="1"/>
      <c r="R323" s="1"/>
      <c r="S323" s="1"/>
      <c r="T323" s="1"/>
      <c r="U323" s="1"/>
      <c r="V323" s="1"/>
      <c r="W323" s="1"/>
      <c r="X323" s="1"/>
      <c r="Y323" s="1"/>
      <c r="Z323" s="1"/>
    </row>
    <row r="324" ht="14.25" customHeight="1">
      <c r="A324" s="1"/>
      <c r="B324" s="10"/>
      <c r="C324" s="11"/>
      <c r="D324" s="10"/>
      <c r="E324" s="10"/>
      <c r="F324" s="10"/>
      <c r="G324" s="10"/>
      <c r="H324" s="1"/>
      <c r="I324" s="1"/>
      <c r="J324" s="1"/>
      <c r="K324" s="1"/>
      <c r="L324" s="1"/>
      <c r="M324" s="1"/>
      <c r="N324" s="1"/>
      <c r="O324" s="1"/>
      <c r="P324" s="1"/>
      <c r="Q324" s="1"/>
      <c r="R324" s="1"/>
      <c r="S324" s="1"/>
      <c r="T324" s="1"/>
      <c r="U324" s="1"/>
      <c r="V324" s="1"/>
      <c r="W324" s="1"/>
      <c r="X324" s="1"/>
      <c r="Y324" s="1"/>
      <c r="Z324" s="1"/>
    </row>
    <row r="325" ht="14.25" customHeight="1">
      <c r="A325" s="1"/>
      <c r="B325" s="10"/>
      <c r="C325" s="11"/>
      <c r="D325" s="10"/>
      <c r="E325" s="10"/>
      <c r="F325" s="10"/>
      <c r="G325" s="10"/>
      <c r="H325" s="1"/>
      <c r="I325" s="1"/>
      <c r="J325" s="1"/>
      <c r="K325" s="1"/>
      <c r="L325" s="1"/>
      <c r="M325" s="1"/>
      <c r="N325" s="1"/>
      <c r="O325" s="1"/>
      <c r="P325" s="1"/>
      <c r="Q325" s="1"/>
      <c r="R325" s="1"/>
      <c r="S325" s="1"/>
      <c r="T325" s="1"/>
      <c r="U325" s="1"/>
      <c r="V325" s="1"/>
      <c r="W325" s="1"/>
      <c r="X325" s="1"/>
      <c r="Y325" s="1"/>
      <c r="Z325" s="1"/>
    </row>
    <row r="326" ht="14.25" customHeight="1">
      <c r="A326" s="1"/>
      <c r="B326" s="10"/>
      <c r="C326" s="11"/>
      <c r="D326" s="10"/>
      <c r="E326" s="10"/>
      <c r="F326" s="10"/>
      <c r="G326" s="10"/>
      <c r="H326" s="1"/>
      <c r="I326" s="1"/>
      <c r="J326" s="1"/>
      <c r="K326" s="1"/>
      <c r="L326" s="1"/>
      <c r="M326" s="1"/>
      <c r="N326" s="1"/>
      <c r="O326" s="1"/>
      <c r="P326" s="1"/>
      <c r="Q326" s="1"/>
      <c r="R326" s="1"/>
      <c r="S326" s="1"/>
      <c r="T326" s="1"/>
      <c r="U326" s="1"/>
      <c r="V326" s="1"/>
      <c r="W326" s="1"/>
      <c r="X326" s="1"/>
      <c r="Y326" s="1"/>
      <c r="Z326" s="1"/>
    </row>
    <row r="327" ht="14.25" customHeight="1">
      <c r="A327" s="1"/>
      <c r="B327" s="10"/>
      <c r="C327" s="11"/>
      <c r="D327" s="10"/>
      <c r="E327" s="10"/>
      <c r="F327" s="10"/>
      <c r="G327" s="10"/>
      <c r="H327" s="1"/>
      <c r="I327" s="1"/>
      <c r="J327" s="1"/>
      <c r="K327" s="1"/>
      <c r="L327" s="1"/>
      <c r="M327" s="1"/>
      <c r="N327" s="1"/>
      <c r="O327" s="1"/>
      <c r="P327" s="1"/>
      <c r="Q327" s="1"/>
      <c r="R327" s="1"/>
      <c r="S327" s="1"/>
      <c r="T327" s="1"/>
      <c r="U327" s="1"/>
      <c r="V327" s="1"/>
      <c r="W327" s="1"/>
      <c r="X327" s="1"/>
      <c r="Y327" s="1"/>
      <c r="Z327" s="1"/>
    </row>
    <row r="328" ht="14.25" customHeight="1">
      <c r="A328" s="1"/>
      <c r="B328" s="10"/>
      <c r="C328" s="11"/>
      <c r="D328" s="10"/>
      <c r="E328" s="10"/>
      <c r="F328" s="10"/>
      <c r="G328" s="10"/>
      <c r="H328" s="1"/>
      <c r="I328" s="1"/>
      <c r="J328" s="1"/>
      <c r="K328" s="1"/>
      <c r="L328" s="1"/>
      <c r="M328" s="1"/>
      <c r="N328" s="1"/>
      <c r="O328" s="1"/>
      <c r="P328" s="1"/>
      <c r="Q328" s="1"/>
      <c r="R328" s="1"/>
      <c r="S328" s="1"/>
      <c r="T328" s="1"/>
      <c r="U328" s="1"/>
      <c r="V328" s="1"/>
      <c r="W328" s="1"/>
      <c r="X328" s="1"/>
      <c r="Y328" s="1"/>
      <c r="Z328" s="1"/>
    </row>
    <row r="329" ht="14.25" customHeight="1">
      <c r="A329" s="1"/>
      <c r="B329" s="10"/>
      <c r="C329" s="11"/>
      <c r="D329" s="10"/>
      <c r="E329" s="10"/>
      <c r="F329" s="10"/>
      <c r="G329" s="10"/>
      <c r="H329" s="1"/>
      <c r="I329" s="1"/>
      <c r="J329" s="1"/>
      <c r="K329" s="1"/>
      <c r="L329" s="1"/>
      <c r="M329" s="1"/>
      <c r="N329" s="1"/>
      <c r="O329" s="1"/>
      <c r="P329" s="1"/>
      <c r="Q329" s="1"/>
      <c r="R329" s="1"/>
      <c r="S329" s="1"/>
      <c r="T329" s="1"/>
      <c r="U329" s="1"/>
      <c r="V329" s="1"/>
      <c r="W329" s="1"/>
      <c r="X329" s="1"/>
      <c r="Y329" s="1"/>
      <c r="Z329" s="1"/>
    </row>
    <row r="330" ht="14.25" customHeight="1">
      <c r="A330" s="1"/>
      <c r="B330" s="10"/>
      <c r="C330" s="11"/>
      <c r="D330" s="10"/>
      <c r="E330" s="10"/>
      <c r="F330" s="10"/>
      <c r="G330" s="10"/>
      <c r="H330" s="1"/>
      <c r="I330" s="1"/>
      <c r="J330" s="1"/>
      <c r="K330" s="1"/>
      <c r="L330" s="1"/>
      <c r="M330" s="1"/>
      <c r="N330" s="1"/>
      <c r="O330" s="1"/>
      <c r="P330" s="1"/>
      <c r="Q330" s="1"/>
      <c r="R330" s="1"/>
      <c r="S330" s="1"/>
      <c r="T330" s="1"/>
      <c r="U330" s="1"/>
      <c r="V330" s="1"/>
      <c r="W330" s="1"/>
      <c r="X330" s="1"/>
      <c r="Y330" s="1"/>
      <c r="Z330" s="1"/>
    </row>
    <row r="331" ht="14.25" customHeight="1">
      <c r="A331" s="1"/>
      <c r="B331" s="10"/>
      <c r="C331" s="11"/>
      <c r="D331" s="10"/>
      <c r="E331" s="10"/>
      <c r="F331" s="10"/>
      <c r="G331" s="10"/>
      <c r="H331" s="1"/>
      <c r="I331" s="1"/>
      <c r="J331" s="1"/>
      <c r="K331" s="1"/>
      <c r="L331" s="1"/>
      <c r="M331" s="1"/>
      <c r="N331" s="1"/>
      <c r="O331" s="1"/>
      <c r="P331" s="1"/>
      <c r="Q331" s="1"/>
      <c r="R331" s="1"/>
      <c r="S331" s="1"/>
      <c r="T331" s="1"/>
      <c r="U331" s="1"/>
      <c r="V331" s="1"/>
      <c r="W331" s="1"/>
      <c r="X331" s="1"/>
      <c r="Y331" s="1"/>
      <c r="Z331" s="1"/>
    </row>
    <row r="332" ht="14.25" customHeight="1">
      <c r="A332" s="1"/>
      <c r="B332" s="10"/>
      <c r="C332" s="11"/>
      <c r="D332" s="10"/>
      <c r="E332" s="10"/>
      <c r="F332" s="10"/>
      <c r="G332" s="10"/>
      <c r="H332" s="1"/>
      <c r="I332" s="1"/>
      <c r="J332" s="1"/>
      <c r="K332" s="1"/>
      <c r="L332" s="1"/>
      <c r="M332" s="1"/>
      <c r="N332" s="1"/>
      <c r="O332" s="1"/>
      <c r="P332" s="1"/>
      <c r="Q332" s="1"/>
      <c r="R332" s="1"/>
      <c r="S332" s="1"/>
      <c r="T332" s="1"/>
      <c r="U332" s="1"/>
      <c r="V332" s="1"/>
      <c r="W332" s="1"/>
      <c r="X332" s="1"/>
      <c r="Y332" s="1"/>
      <c r="Z332" s="1"/>
    </row>
    <row r="333" ht="14.25" customHeight="1">
      <c r="A333" s="1"/>
      <c r="B333" s="10"/>
      <c r="C333" s="11"/>
      <c r="D333" s="10"/>
      <c r="E333" s="10"/>
      <c r="F333" s="10"/>
      <c r="G333" s="10"/>
      <c r="H333" s="1"/>
      <c r="I333" s="1"/>
      <c r="J333" s="1"/>
      <c r="K333" s="1"/>
      <c r="L333" s="1"/>
      <c r="M333" s="1"/>
      <c r="N333" s="1"/>
      <c r="O333" s="1"/>
      <c r="P333" s="1"/>
      <c r="Q333" s="1"/>
      <c r="R333" s="1"/>
      <c r="S333" s="1"/>
      <c r="T333" s="1"/>
      <c r="U333" s="1"/>
      <c r="V333" s="1"/>
      <c r="W333" s="1"/>
      <c r="X333" s="1"/>
      <c r="Y333" s="1"/>
      <c r="Z333" s="1"/>
    </row>
    <row r="334" ht="14.25" customHeight="1">
      <c r="A334" s="1"/>
      <c r="B334" s="10"/>
      <c r="C334" s="11"/>
      <c r="D334" s="10"/>
      <c r="E334" s="10"/>
      <c r="F334" s="10"/>
      <c r="G334" s="10"/>
      <c r="H334" s="1"/>
      <c r="I334" s="1"/>
      <c r="J334" s="1"/>
      <c r="K334" s="1"/>
      <c r="L334" s="1"/>
      <c r="M334" s="1"/>
      <c r="N334" s="1"/>
      <c r="O334" s="1"/>
      <c r="P334" s="1"/>
      <c r="Q334" s="1"/>
      <c r="R334" s="1"/>
      <c r="S334" s="1"/>
      <c r="T334" s="1"/>
      <c r="U334" s="1"/>
      <c r="V334" s="1"/>
      <c r="W334" s="1"/>
      <c r="X334" s="1"/>
      <c r="Y334" s="1"/>
      <c r="Z334" s="1"/>
    </row>
    <row r="335" ht="14.25" customHeight="1">
      <c r="A335" s="1"/>
      <c r="B335" s="10"/>
      <c r="C335" s="11"/>
      <c r="D335" s="10"/>
      <c r="E335" s="10"/>
      <c r="F335" s="10"/>
      <c r="G335" s="10"/>
      <c r="H335" s="1"/>
      <c r="I335" s="1"/>
      <c r="J335" s="1"/>
      <c r="K335" s="1"/>
      <c r="L335" s="1"/>
      <c r="M335" s="1"/>
      <c r="N335" s="1"/>
      <c r="O335" s="1"/>
      <c r="P335" s="1"/>
      <c r="Q335" s="1"/>
      <c r="R335" s="1"/>
      <c r="S335" s="1"/>
      <c r="T335" s="1"/>
      <c r="U335" s="1"/>
      <c r="V335" s="1"/>
      <c r="W335" s="1"/>
      <c r="X335" s="1"/>
      <c r="Y335" s="1"/>
      <c r="Z335" s="1"/>
    </row>
    <row r="336" ht="14.25" customHeight="1">
      <c r="A336" s="1"/>
      <c r="B336" s="10"/>
      <c r="C336" s="11"/>
      <c r="D336" s="10"/>
      <c r="E336" s="10"/>
      <c r="F336" s="10"/>
      <c r="G336" s="10"/>
      <c r="H336" s="1"/>
      <c r="I336" s="1"/>
      <c r="J336" s="1"/>
      <c r="K336" s="1"/>
      <c r="L336" s="1"/>
      <c r="M336" s="1"/>
      <c r="N336" s="1"/>
      <c r="O336" s="1"/>
      <c r="P336" s="1"/>
      <c r="Q336" s="1"/>
      <c r="R336" s="1"/>
      <c r="S336" s="1"/>
      <c r="T336" s="1"/>
      <c r="U336" s="1"/>
      <c r="V336" s="1"/>
      <c r="W336" s="1"/>
      <c r="X336" s="1"/>
      <c r="Y336" s="1"/>
      <c r="Z336" s="1"/>
    </row>
    <row r="337" ht="14.25" customHeight="1">
      <c r="A337" s="1"/>
      <c r="B337" s="10"/>
      <c r="C337" s="11"/>
      <c r="D337" s="10"/>
      <c r="E337" s="10"/>
      <c r="F337" s="10"/>
      <c r="G337" s="10"/>
      <c r="H337" s="1"/>
      <c r="I337" s="1"/>
      <c r="J337" s="1"/>
      <c r="K337" s="1"/>
      <c r="L337" s="1"/>
      <c r="M337" s="1"/>
      <c r="N337" s="1"/>
      <c r="O337" s="1"/>
      <c r="P337" s="1"/>
      <c r="Q337" s="1"/>
      <c r="R337" s="1"/>
      <c r="S337" s="1"/>
      <c r="T337" s="1"/>
      <c r="U337" s="1"/>
      <c r="V337" s="1"/>
      <c r="W337" s="1"/>
      <c r="X337" s="1"/>
      <c r="Y337" s="1"/>
      <c r="Z337" s="1"/>
    </row>
    <row r="338" ht="14.25" customHeight="1">
      <c r="A338" s="1"/>
      <c r="B338" s="10"/>
      <c r="C338" s="11"/>
      <c r="D338" s="10"/>
      <c r="E338" s="10"/>
      <c r="F338" s="10"/>
      <c r="G338" s="10"/>
      <c r="H338" s="1"/>
      <c r="I338" s="1"/>
      <c r="J338" s="1"/>
      <c r="K338" s="1"/>
      <c r="L338" s="1"/>
      <c r="M338" s="1"/>
      <c r="N338" s="1"/>
      <c r="O338" s="1"/>
      <c r="P338" s="1"/>
      <c r="Q338" s="1"/>
      <c r="R338" s="1"/>
      <c r="S338" s="1"/>
      <c r="T338" s="1"/>
      <c r="U338" s="1"/>
      <c r="V338" s="1"/>
      <c r="W338" s="1"/>
      <c r="X338" s="1"/>
      <c r="Y338" s="1"/>
      <c r="Z338" s="1"/>
    </row>
    <row r="339" ht="14.25" customHeight="1">
      <c r="A339" s="1"/>
      <c r="B339" s="10"/>
      <c r="C339" s="11"/>
      <c r="D339" s="10"/>
      <c r="E339" s="10"/>
      <c r="F339" s="10"/>
      <c r="G339" s="10"/>
      <c r="H339" s="1"/>
      <c r="I339" s="1"/>
      <c r="J339" s="1"/>
      <c r="K339" s="1"/>
      <c r="L339" s="1"/>
      <c r="M339" s="1"/>
      <c r="N339" s="1"/>
      <c r="O339" s="1"/>
      <c r="P339" s="1"/>
      <c r="Q339" s="1"/>
      <c r="R339" s="1"/>
      <c r="S339" s="1"/>
      <c r="T339" s="1"/>
      <c r="U339" s="1"/>
      <c r="V339" s="1"/>
      <c r="W339" s="1"/>
      <c r="X339" s="1"/>
      <c r="Y339" s="1"/>
      <c r="Z339" s="1"/>
    </row>
    <row r="340" ht="14.25" customHeight="1">
      <c r="A340" s="1"/>
      <c r="B340" s="10"/>
      <c r="C340" s="11"/>
      <c r="D340" s="10"/>
      <c r="E340" s="10"/>
      <c r="F340" s="10"/>
      <c r="G340" s="10"/>
      <c r="H340" s="1"/>
      <c r="I340" s="1"/>
      <c r="J340" s="1"/>
      <c r="K340" s="1"/>
      <c r="L340" s="1"/>
      <c r="M340" s="1"/>
      <c r="N340" s="1"/>
      <c r="O340" s="1"/>
      <c r="P340" s="1"/>
      <c r="Q340" s="1"/>
      <c r="R340" s="1"/>
      <c r="S340" s="1"/>
      <c r="T340" s="1"/>
      <c r="U340" s="1"/>
      <c r="V340" s="1"/>
      <c r="W340" s="1"/>
      <c r="X340" s="1"/>
      <c r="Y340" s="1"/>
      <c r="Z340" s="1"/>
    </row>
    <row r="341" ht="14.25" customHeight="1">
      <c r="A341" s="1"/>
      <c r="B341" s="10"/>
      <c r="C341" s="11"/>
      <c r="D341" s="10"/>
      <c r="E341" s="10"/>
      <c r="F341" s="10"/>
      <c r="G341" s="10"/>
      <c r="H341" s="1"/>
      <c r="I341" s="1"/>
      <c r="J341" s="1"/>
      <c r="K341" s="1"/>
      <c r="L341" s="1"/>
      <c r="M341" s="1"/>
      <c r="N341" s="1"/>
      <c r="O341" s="1"/>
      <c r="P341" s="1"/>
      <c r="Q341" s="1"/>
      <c r="R341" s="1"/>
      <c r="S341" s="1"/>
      <c r="T341" s="1"/>
      <c r="U341" s="1"/>
      <c r="V341" s="1"/>
      <c r="W341" s="1"/>
      <c r="X341" s="1"/>
      <c r="Y341" s="1"/>
      <c r="Z341" s="1"/>
    </row>
    <row r="342" ht="14.25" customHeight="1">
      <c r="A342" s="1"/>
      <c r="B342" s="10"/>
      <c r="C342" s="11"/>
      <c r="D342" s="10"/>
      <c r="E342" s="10"/>
      <c r="F342" s="10"/>
      <c r="G342" s="10"/>
      <c r="H342" s="1"/>
      <c r="I342" s="1"/>
      <c r="J342" s="1"/>
      <c r="K342" s="1"/>
      <c r="L342" s="1"/>
      <c r="M342" s="1"/>
      <c r="N342" s="1"/>
      <c r="O342" s="1"/>
      <c r="P342" s="1"/>
      <c r="Q342" s="1"/>
      <c r="R342" s="1"/>
      <c r="S342" s="1"/>
      <c r="T342" s="1"/>
      <c r="U342" s="1"/>
      <c r="V342" s="1"/>
      <c r="W342" s="1"/>
      <c r="X342" s="1"/>
      <c r="Y342" s="1"/>
      <c r="Z342" s="1"/>
    </row>
    <row r="343" ht="14.25" customHeight="1">
      <c r="A343" s="1"/>
      <c r="B343" s="10"/>
      <c r="C343" s="11"/>
      <c r="D343" s="10"/>
      <c r="E343" s="10"/>
      <c r="F343" s="10"/>
      <c r="G343" s="10"/>
      <c r="H343" s="1"/>
      <c r="I343" s="1"/>
      <c r="J343" s="1"/>
      <c r="K343" s="1"/>
      <c r="L343" s="1"/>
      <c r="M343" s="1"/>
      <c r="N343" s="1"/>
      <c r="O343" s="1"/>
      <c r="P343" s="1"/>
      <c r="Q343" s="1"/>
      <c r="R343" s="1"/>
      <c r="S343" s="1"/>
      <c r="T343" s="1"/>
      <c r="U343" s="1"/>
      <c r="V343" s="1"/>
      <c r="W343" s="1"/>
      <c r="X343" s="1"/>
      <c r="Y343" s="1"/>
      <c r="Z343" s="1"/>
    </row>
    <row r="344" ht="14.25" customHeight="1">
      <c r="A344" s="1"/>
      <c r="B344" s="10"/>
      <c r="C344" s="11"/>
      <c r="D344" s="10"/>
      <c r="E344" s="10"/>
      <c r="F344" s="10"/>
      <c r="G344" s="10"/>
      <c r="H344" s="1"/>
      <c r="I344" s="1"/>
      <c r="J344" s="1"/>
      <c r="K344" s="1"/>
      <c r="L344" s="1"/>
      <c r="M344" s="1"/>
      <c r="N344" s="1"/>
      <c r="O344" s="1"/>
      <c r="P344" s="1"/>
      <c r="Q344" s="1"/>
      <c r="R344" s="1"/>
      <c r="S344" s="1"/>
      <c r="T344" s="1"/>
      <c r="U344" s="1"/>
      <c r="V344" s="1"/>
      <c r="W344" s="1"/>
      <c r="X344" s="1"/>
      <c r="Y344" s="1"/>
      <c r="Z344" s="1"/>
    </row>
    <row r="345" ht="14.25" customHeight="1">
      <c r="A345" s="1"/>
      <c r="B345" s="10"/>
      <c r="C345" s="11"/>
      <c r="D345" s="10"/>
      <c r="E345" s="10"/>
      <c r="F345" s="10"/>
      <c r="G345" s="10"/>
      <c r="H345" s="1"/>
      <c r="I345" s="1"/>
      <c r="J345" s="1"/>
      <c r="K345" s="1"/>
      <c r="L345" s="1"/>
      <c r="M345" s="1"/>
      <c r="N345" s="1"/>
      <c r="O345" s="1"/>
      <c r="P345" s="1"/>
      <c r="Q345" s="1"/>
      <c r="R345" s="1"/>
      <c r="S345" s="1"/>
      <c r="T345" s="1"/>
      <c r="U345" s="1"/>
      <c r="V345" s="1"/>
      <c r="W345" s="1"/>
      <c r="X345" s="1"/>
      <c r="Y345" s="1"/>
      <c r="Z345" s="1"/>
    </row>
    <row r="346" ht="14.25" customHeight="1">
      <c r="A346" s="1"/>
      <c r="B346" s="10"/>
      <c r="C346" s="11"/>
      <c r="D346" s="10"/>
      <c r="E346" s="10"/>
      <c r="F346" s="10"/>
      <c r="G346" s="10"/>
      <c r="H346" s="1"/>
      <c r="I346" s="1"/>
      <c r="J346" s="1"/>
      <c r="K346" s="1"/>
      <c r="L346" s="1"/>
      <c r="M346" s="1"/>
      <c r="N346" s="1"/>
      <c r="O346" s="1"/>
      <c r="P346" s="1"/>
      <c r="Q346" s="1"/>
      <c r="R346" s="1"/>
      <c r="S346" s="1"/>
      <c r="T346" s="1"/>
      <c r="U346" s="1"/>
      <c r="V346" s="1"/>
      <c r="W346" s="1"/>
      <c r="X346" s="1"/>
      <c r="Y346" s="1"/>
      <c r="Z346" s="1"/>
    </row>
    <row r="347" ht="14.25" customHeight="1">
      <c r="A347" s="1"/>
      <c r="B347" s="10"/>
      <c r="C347" s="11"/>
      <c r="D347" s="10"/>
      <c r="E347" s="10"/>
      <c r="F347" s="10"/>
      <c r="G347" s="10"/>
      <c r="H347" s="1"/>
      <c r="I347" s="1"/>
      <c r="J347" s="1"/>
      <c r="K347" s="1"/>
      <c r="L347" s="1"/>
      <c r="M347" s="1"/>
      <c r="N347" s="1"/>
      <c r="O347" s="1"/>
      <c r="P347" s="1"/>
      <c r="Q347" s="1"/>
      <c r="R347" s="1"/>
      <c r="S347" s="1"/>
      <c r="T347" s="1"/>
      <c r="U347" s="1"/>
      <c r="V347" s="1"/>
      <c r="W347" s="1"/>
      <c r="X347" s="1"/>
      <c r="Y347" s="1"/>
      <c r="Z347" s="1"/>
    </row>
    <row r="348" ht="14.25" customHeight="1">
      <c r="A348" s="1"/>
      <c r="B348" s="10"/>
      <c r="C348" s="11"/>
      <c r="D348" s="10"/>
      <c r="E348" s="10"/>
      <c r="F348" s="10"/>
      <c r="G348" s="10"/>
      <c r="H348" s="1"/>
      <c r="I348" s="1"/>
      <c r="J348" s="1"/>
      <c r="K348" s="1"/>
      <c r="L348" s="1"/>
      <c r="M348" s="1"/>
      <c r="N348" s="1"/>
      <c r="O348" s="1"/>
      <c r="P348" s="1"/>
      <c r="Q348" s="1"/>
      <c r="R348" s="1"/>
      <c r="S348" s="1"/>
      <c r="T348" s="1"/>
      <c r="U348" s="1"/>
      <c r="V348" s="1"/>
      <c r="W348" s="1"/>
      <c r="X348" s="1"/>
      <c r="Y348" s="1"/>
      <c r="Z348" s="1"/>
    </row>
    <row r="349" ht="14.25" customHeight="1">
      <c r="A349" s="1"/>
      <c r="B349" s="10"/>
      <c r="C349" s="11"/>
      <c r="D349" s="10"/>
      <c r="E349" s="10"/>
      <c r="F349" s="10"/>
      <c r="G349" s="10"/>
      <c r="H349" s="1"/>
      <c r="I349" s="1"/>
      <c r="J349" s="1"/>
      <c r="K349" s="1"/>
      <c r="L349" s="1"/>
      <c r="M349" s="1"/>
      <c r="N349" s="1"/>
      <c r="O349" s="1"/>
      <c r="P349" s="1"/>
      <c r="Q349" s="1"/>
      <c r="R349" s="1"/>
      <c r="S349" s="1"/>
      <c r="T349" s="1"/>
      <c r="U349" s="1"/>
      <c r="V349" s="1"/>
      <c r="W349" s="1"/>
      <c r="X349" s="1"/>
      <c r="Y349" s="1"/>
      <c r="Z349" s="1"/>
    </row>
    <row r="350" ht="14.25" customHeight="1">
      <c r="A350" s="1"/>
      <c r="B350" s="10"/>
      <c r="C350" s="11"/>
      <c r="D350" s="10"/>
      <c r="E350" s="10"/>
      <c r="F350" s="10"/>
      <c r="G350" s="10"/>
      <c r="H350" s="1"/>
      <c r="I350" s="1"/>
      <c r="J350" s="1"/>
      <c r="K350" s="1"/>
      <c r="L350" s="1"/>
      <c r="M350" s="1"/>
      <c r="N350" s="1"/>
      <c r="O350" s="1"/>
      <c r="P350" s="1"/>
      <c r="Q350" s="1"/>
      <c r="R350" s="1"/>
      <c r="S350" s="1"/>
      <c r="T350" s="1"/>
      <c r="U350" s="1"/>
      <c r="V350" s="1"/>
      <c r="W350" s="1"/>
      <c r="X350" s="1"/>
      <c r="Y350" s="1"/>
      <c r="Z350" s="1"/>
    </row>
    <row r="351" ht="14.25" customHeight="1">
      <c r="A351" s="1"/>
      <c r="B351" s="10"/>
      <c r="C351" s="11"/>
      <c r="D351" s="10"/>
      <c r="E351" s="10"/>
      <c r="F351" s="10"/>
      <c r="G351" s="10"/>
      <c r="H351" s="1"/>
      <c r="I351" s="1"/>
      <c r="J351" s="1"/>
      <c r="K351" s="1"/>
      <c r="L351" s="1"/>
      <c r="M351" s="1"/>
      <c r="N351" s="1"/>
      <c r="O351" s="1"/>
      <c r="P351" s="1"/>
      <c r="Q351" s="1"/>
      <c r="R351" s="1"/>
      <c r="S351" s="1"/>
      <c r="T351" s="1"/>
      <c r="U351" s="1"/>
      <c r="V351" s="1"/>
      <c r="W351" s="1"/>
      <c r="X351" s="1"/>
      <c r="Y351" s="1"/>
      <c r="Z351" s="1"/>
    </row>
    <row r="352" ht="14.25" customHeight="1">
      <c r="A352" s="1"/>
      <c r="B352" s="10"/>
      <c r="C352" s="11"/>
      <c r="D352" s="10"/>
      <c r="E352" s="10"/>
      <c r="F352" s="10"/>
      <c r="G352" s="10"/>
      <c r="H352" s="1"/>
      <c r="I352" s="1"/>
      <c r="J352" s="1"/>
      <c r="K352" s="1"/>
      <c r="L352" s="1"/>
      <c r="M352" s="1"/>
      <c r="N352" s="1"/>
      <c r="O352" s="1"/>
      <c r="P352" s="1"/>
      <c r="Q352" s="1"/>
      <c r="R352" s="1"/>
      <c r="S352" s="1"/>
      <c r="T352" s="1"/>
      <c r="U352" s="1"/>
      <c r="V352" s="1"/>
      <c r="W352" s="1"/>
      <c r="X352" s="1"/>
      <c r="Y352" s="1"/>
      <c r="Z352" s="1"/>
    </row>
    <row r="353" ht="14.25" customHeight="1">
      <c r="A353" s="1"/>
      <c r="B353" s="10"/>
      <c r="C353" s="11"/>
      <c r="D353" s="10"/>
      <c r="E353" s="10"/>
      <c r="F353" s="10"/>
      <c r="G353" s="10"/>
      <c r="H353" s="1"/>
      <c r="I353" s="1"/>
      <c r="J353" s="1"/>
      <c r="K353" s="1"/>
      <c r="L353" s="1"/>
      <c r="M353" s="1"/>
      <c r="N353" s="1"/>
      <c r="O353" s="1"/>
      <c r="P353" s="1"/>
      <c r="Q353" s="1"/>
      <c r="R353" s="1"/>
      <c r="S353" s="1"/>
      <c r="T353" s="1"/>
      <c r="U353" s="1"/>
      <c r="V353" s="1"/>
      <c r="W353" s="1"/>
      <c r="X353" s="1"/>
      <c r="Y353" s="1"/>
      <c r="Z353" s="1"/>
    </row>
    <row r="354" ht="14.25" customHeight="1">
      <c r="A354" s="1"/>
      <c r="B354" s="10"/>
      <c r="C354" s="11"/>
      <c r="D354" s="10"/>
      <c r="E354" s="10"/>
      <c r="F354" s="10"/>
      <c r="G354" s="10"/>
      <c r="H354" s="1"/>
      <c r="I354" s="1"/>
      <c r="J354" s="1"/>
      <c r="K354" s="1"/>
      <c r="L354" s="1"/>
      <c r="M354" s="1"/>
      <c r="N354" s="1"/>
      <c r="O354" s="1"/>
      <c r="P354" s="1"/>
      <c r="Q354" s="1"/>
      <c r="R354" s="1"/>
      <c r="S354" s="1"/>
      <c r="T354" s="1"/>
      <c r="U354" s="1"/>
      <c r="V354" s="1"/>
      <c r="W354" s="1"/>
      <c r="X354" s="1"/>
      <c r="Y354" s="1"/>
      <c r="Z354" s="1"/>
    </row>
    <row r="355" ht="14.25" customHeight="1">
      <c r="A355" s="1"/>
      <c r="B355" s="10"/>
      <c r="C355" s="11"/>
      <c r="D355" s="10"/>
      <c r="E355" s="10"/>
      <c r="F355" s="10"/>
      <c r="G355" s="10"/>
      <c r="H355" s="1"/>
      <c r="I355" s="1"/>
      <c r="J355" s="1"/>
      <c r="K355" s="1"/>
      <c r="L355" s="1"/>
      <c r="M355" s="1"/>
      <c r="N355" s="1"/>
      <c r="O355" s="1"/>
      <c r="P355" s="1"/>
      <c r="Q355" s="1"/>
      <c r="R355" s="1"/>
      <c r="S355" s="1"/>
      <c r="T355" s="1"/>
      <c r="U355" s="1"/>
      <c r="V355" s="1"/>
      <c r="W355" s="1"/>
      <c r="X355" s="1"/>
      <c r="Y355" s="1"/>
      <c r="Z355" s="1"/>
    </row>
    <row r="356" ht="14.25" customHeight="1">
      <c r="A356" s="1"/>
      <c r="B356" s="10"/>
      <c r="C356" s="11"/>
      <c r="D356" s="10"/>
      <c r="E356" s="10"/>
      <c r="F356" s="10"/>
      <c r="G356" s="10"/>
      <c r="H356" s="1"/>
      <c r="I356" s="1"/>
      <c r="J356" s="1"/>
      <c r="K356" s="1"/>
      <c r="L356" s="1"/>
      <c r="M356" s="1"/>
      <c r="N356" s="1"/>
      <c r="O356" s="1"/>
      <c r="P356" s="1"/>
      <c r="Q356" s="1"/>
      <c r="R356" s="1"/>
      <c r="S356" s="1"/>
      <c r="T356" s="1"/>
      <c r="U356" s="1"/>
      <c r="V356" s="1"/>
      <c r="W356" s="1"/>
      <c r="X356" s="1"/>
      <c r="Y356" s="1"/>
      <c r="Z356" s="1"/>
    </row>
    <row r="357" ht="14.25" customHeight="1">
      <c r="A357" s="1"/>
      <c r="B357" s="10"/>
      <c r="C357" s="11"/>
      <c r="D357" s="10"/>
      <c r="E357" s="10"/>
      <c r="F357" s="10"/>
      <c r="G357" s="10"/>
      <c r="H357" s="1"/>
      <c r="I357" s="1"/>
      <c r="J357" s="1"/>
      <c r="K357" s="1"/>
      <c r="L357" s="1"/>
      <c r="M357" s="1"/>
      <c r="N357" s="1"/>
      <c r="O357" s="1"/>
      <c r="P357" s="1"/>
      <c r="Q357" s="1"/>
      <c r="R357" s="1"/>
      <c r="S357" s="1"/>
      <c r="T357" s="1"/>
      <c r="U357" s="1"/>
      <c r="V357" s="1"/>
      <c r="W357" s="1"/>
      <c r="X357" s="1"/>
      <c r="Y357" s="1"/>
      <c r="Z357" s="1"/>
    </row>
    <row r="358" ht="14.25" customHeight="1">
      <c r="A358" s="1"/>
      <c r="B358" s="10"/>
      <c r="C358" s="11"/>
      <c r="D358" s="10"/>
      <c r="E358" s="10"/>
      <c r="F358" s="10"/>
      <c r="G358" s="10"/>
      <c r="H358" s="1"/>
      <c r="I358" s="1"/>
      <c r="J358" s="1"/>
      <c r="K358" s="1"/>
      <c r="L358" s="1"/>
      <c r="M358" s="1"/>
      <c r="N358" s="1"/>
      <c r="O358" s="1"/>
      <c r="P358" s="1"/>
      <c r="Q358" s="1"/>
      <c r="R358" s="1"/>
      <c r="S358" s="1"/>
      <c r="T358" s="1"/>
      <c r="U358" s="1"/>
      <c r="V358" s="1"/>
      <c r="W358" s="1"/>
      <c r="X358" s="1"/>
      <c r="Y358" s="1"/>
      <c r="Z358" s="1"/>
    </row>
    <row r="359" ht="14.25" customHeight="1">
      <c r="A359" s="1"/>
      <c r="B359" s="10"/>
      <c r="C359" s="11"/>
      <c r="D359" s="10"/>
      <c r="E359" s="10"/>
      <c r="F359" s="10"/>
      <c r="G359" s="10"/>
      <c r="H359" s="1"/>
      <c r="I359" s="1"/>
      <c r="J359" s="1"/>
      <c r="K359" s="1"/>
      <c r="L359" s="1"/>
      <c r="M359" s="1"/>
      <c r="N359" s="1"/>
      <c r="O359" s="1"/>
      <c r="P359" s="1"/>
      <c r="Q359" s="1"/>
      <c r="R359" s="1"/>
      <c r="S359" s="1"/>
      <c r="T359" s="1"/>
      <c r="U359" s="1"/>
      <c r="V359" s="1"/>
      <c r="W359" s="1"/>
      <c r="X359" s="1"/>
      <c r="Y359" s="1"/>
      <c r="Z359" s="1"/>
    </row>
    <row r="360" ht="14.25" customHeight="1">
      <c r="A360" s="1"/>
      <c r="B360" s="10"/>
      <c r="C360" s="11"/>
      <c r="D360" s="10"/>
      <c r="E360" s="10"/>
      <c r="F360" s="10"/>
      <c r="G360" s="10"/>
      <c r="H360" s="1"/>
      <c r="I360" s="1"/>
      <c r="J360" s="1"/>
      <c r="K360" s="1"/>
      <c r="L360" s="1"/>
      <c r="M360" s="1"/>
      <c r="N360" s="1"/>
      <c r="O360" s="1"/>
      <c r="P360" s="1"/>
      <c r="Q360" s="1"/>
      <c r="R360" s="1"/>
      <c r="S360" s="1"/>
      <c r="T360" s="1"/>
      <c r="U360" s="1"/>
      <c r="V360" s="1"/>
      <c r="W360" s="1"/>
      <c r="X360" s="1"/>
      <c r="Y360" s="1"/>
      <c r="Z360" s="1"/>
    </row>
    <row r="361" ht="14.25" customHeight="1">
      <c r="A361" s="1"/>
      <c r="B361" s="10"/>
      <c r="C361" s="11"/>
      <c r="D361" s="10"/>
      <c r="E361" s="10"/>
      <c r="F361" s="10"/>
      <c r="G361" s="10"/>
      <c r="H361" s="1"/>
      <c r="I361" s="1"/>
      <c r="J361" s="1"/>
      <c r="K361" s="1"/>
      <c r="L361" s="1"/>
      <c r="M361" s="1"/>
      <c r="N361" s="1"/>
      <c r="O361" s="1"/>
      <c r="P361" s="1"/>
      <c r="Q361" s="1"/>
      <c r="R361" s="1"/>
      <c r="S361" s="1"/>
      <c r="T361" s="1"/>
      <c r="U361" s="1"/>
      <c r="V361" s="1"/>
      <c r="W361" s="1"/>
      <c r="X361" s="1"/>
      <c r="Y361" s="1"/>
      <c r="Z361" s="1"/>
    </row>
    <row r="362" ht="14.25" customHeight="1">
      <c r="A362" s="1"/>
      <c r="B362" s="10"/>
      <c r="C362" s="11"/>
      <c r="D362" s="10"/>
      <c r="E362" s="10"/>
      <c r="F362" s="10"/>
      <c r="G362" s="10"/>
      <c r="H362" s="1"/>
      <c r="I362" s="1"/>
      <c r="J362" s="1"/>
      <c r="K362" s="1"/>
      <c r="L362" s="1"/>
      <c r="M362" s="1"/>
      <c r="N362" s="1"/>
      <c r="O362" s="1"/>
      <c r="P362" s="1"/>
      <c r="Q362" s="1"/>
      <c r="R362" s="1"/>
      <c r="S362" s="1"/>
      <c r="T362" s="1"/>
      <c r="U362" s="1"/>
      <c r="V362" s="1"/>
      <c r="W362" s="1"/>
      <c r="X362" s="1"/>
      <c r="Y362" s="1"/>
      <c r="Z362" s="1"/>
    </row>
    <row r="363" ht="14.25" customHeight="1">
      <c r="A363" s="1"/>
      <c r="B363" s="10"/>
      <c r="C363" s="11"/>
      <c r="D363" s="10"/>
      <c r="E363" s="10"/>
      <c r="F363" s="10"/>
      <c r="G363" s="10"/>
      <c r="H363" s="1"/>
      <c r="I363" s="1"/>
      <c r="J363" s="1"/>
      <c r="K363" s="1"/>
      <c r="L363" s="1"/>
      <c r="M363" s="1"/>
      <c r="N363" s="1"/>
      <c r="O363" s="1"/>
      <c r="P363" s="1"/>
      <c r="Q363" s="1"/>
      <c r="R363" s="1"/>
      <c r="S363" s="1"/>
      <c r="T363" s="1"/>
      <c r="U363" s="1"/>
      <c r="V363" s="1"/>
      <c r="W363" s="1"/>
      <c r="X363" s="1"/>
      <c r="Y363" s="1"/>
      <c r="Z363" s="1"/>
    </row>
    <row r="364" ht="14.25" customHeight="1">
      <c r="A364" s="1"/>
      <c r="B364" s="10"/>
      <c r="C364" s="11"/>
      <c r="D364" s="10"/>
      <c r="E364" s="10"/>
      <c r="F364" s="10"/>
      <c r="G364" s="10"/>
      <c r="H364" s="1"/>
      <c r="I364" s="1"/>
      <c r="J364" s="1"/>
      <c r="K364" s="1"/>
      <c r="L364" s="1"/>
      <c r="M364" s="1"/>
      <c r="N364" s="1"/>
      <c r="O364" s="1"/>
      <c r="P364" s="1"/>
      <c r="Q364" s="1"/>
      <c r="R364" s="1"/>
      <c r="S364" s="1"/>
      <c r="T364" s="1"/>
      <c r="U364" s="1"/>
      <c r="V364" s="1"/>
      <c r="W364" s="1"/>
      <c r="X364" s="1"/>
      <c r="Y364" s="1"/>
      <c r="Z364" s="1"/>
    </row>
    <row r="365" ht="14.25" customHeight="1">
      <c r="A365" s="1"/>
      <c r="B365" s="10"/>
      <c r="C365" s="11"/>
      <c r="D365" s="10"/>
      <c r="E365" s="10"/>
      <c r="F365" s="10"/>
      <c r="G365" s="10"/>
      <c r="H365" s="1"/>
      <c r="I365" s="1"/>
      <c r="J365" s="1"/>
      <c r="K365" s="1"/>
      <c r="L365" s="1"/>
      <c r="M365" s="1"/>
      <c r="N365" s="1"/>
      <c r="O365" s="1"/>
      <c r="P365" s="1"/>
      <c r="Q365" s="1"/>
      <c r="R365" s="1"/>
      <c r="S365" s="1"/>
      <c r="T365" s="1"/>
      <c r="U365" s="1"/>
      <c r="V365" s="1"/>
      <c r="W365" s="1"/>
      <c r="X365" s="1"/>
      <c r="Y365" s="1"/>
      <c r="Z365" s="1"/>
    </row>
    <row r="366" ht="14.25" customHeight="1">
      <c r="A366" s="1"/>
      <c r="B366" s="10"/>
      <c r="C366" s="11"/>
      <c r="D366" s="10"/>
      <c r="E366" s="10"/>
      <c r="F366" s="10"/>
      <c r="G366" s="10"/>
      <c r="H366" s="1"/>
      <c r="I366" s="1"/>
      <c r="J366" s="1"/>
      <c r="K366" s="1"/>
      <c r="L366" s="1"/>
      <c r="M366" s="1"/>
      <c r="N366" s="1"/>
      <c r="O366" s="1"/>
      <c r="P366" s="1"/>
      <c r="Q366" s="1"/>
      <c r="R366" s="1"/>
      <c r="S366" s="1"/>
      <c r="T366" s="1"/>
      <c r="U366" s="1"/>
      <c r="V366" s="1"/>
      <c r="W366" s="1"/>
      <c r="X366" s="1"/>
      <c r="Y366" s="1"/>
      <c r="Z366" s="1"/>
    </row>
    <row r="367" ht="14.25" customHeight="1">
      <c r="A367" s="1"/>
      <c r="B367" s="10"/>
      <c r="C367" s="11"/>
      <c r="D367" s="10"/>
      <c r="E367" s="10"/>
      <c r="F367" s="10"/>
      <c r="G367" s="10"/>
      <c r="H367" s="1"/>
      <c r="I367" s="1"/>
      <c r="J367" s="1"/>
      <c r="K367" s="1"/>
      <c r="L367" s="1"/>
      <c r="M367" s="1"/>
      <c r="N367" s="1"/>
      <c r="O367" s="1"/>
      <c r="P367" s="1"/>
      <c r="Q367" s="1"/>
      <c r="R367" s="1"/>
      <c r="S367" s="1"/>
      <c r="T367" s="1"/>
      <c r="U367" s="1"/>
      <c r="V367" s="1"/>
      <c r="W367" s="1"/>
      <c r="X367" s="1"/>
      <c r="Y367" s="1"/>
      <c r="Z367" s="1"/>
    </row>
    <row r="368" ht="14.25" customHeight="1">
      <c r="A368" s="1"/>
      <c r="B368" s="10"/>
      <c r="C368" s="11"/>
      <c r="D368" s="10"/>
      <c r="E368" s="10"/>
      <c r="F368" s="10"/>
      <c r="G368" s="10"/>
      <c r="H368" s="1"/>
      <c r="I368" s="1"/>
      <c r="J368" s="1"/>
      <c r="K368" s="1"/>
      <c r="L368" s="1"/>
      <c r="M368" s="1"/>
      <c r="N368" s="1"/>
      <c r="O368" s="1"/>
      <c r="P368" s="1"/>
      <c r="Q368" s="1"/>
      <c r="R368" s="1"/>
      <c r="S368" s="1"/>
      <c r="T368" s="1"/>
      <c r="U368" s="1"/>
      <c r="V368" s="1"/>
      <c r="W368" s="1"/>
      <c r="X368" s="1"/>
      <c r="Y368" s="1"/>
      <c r="Z368" s="1"/>
    </row>
    <row r="369" ht="14.25" customHeight="1">
      <c r="A369" s="1"/>
      <c r="B369" s="10"/>
      <c r="C369" s="11"/>
      <c r="D369" s="10"/>
      <c r="E369" s="10"/>
      <c r="F369" s="10"/>
      <c r="G369" s="10"/>
      <c r="H369" s="1"/>
      <c r="I369" s="1"/>
      <c r="J369" s="1"/>
      <c r="K369" s="1"/>
      <c r="L369" s="1"/>
      <c r="M369" s="1"/>
      <c r="N369" s="1"/>
      <c r="O369" s="1"/>
      <c r="P369" s="1"/>
      <c r="Q369" s="1"/>
      <c r="R369" s="1"/>
      <c r="S369" s="1"/>
      <c r="T369" s="1"/>
      <c r="U369" s="1"/>
      <c r="V369" s="1"/>
      <c r="W369" s="1"/>
      <c r="X369" s="1"/>
      <c r="Y369" s="1"/>
      <c r="Z369" s="1"/>
    </row>
    <row r="370" ht="14.25" customHeight="1">
      <c r="A370" s="1"/>
      <c r="B370" s="10"/>
      <c r="C370" s="11"/>
      <c r="D370" s="10"/>
      <c r="E370" s="10"/>
      <c r="F370" s="10"/>
      <c r="G370" s="10"/>
      <c r="H370" s="1"/>
      <c r="I370" s="1"/>
      <c r="J370" s="1"/>
      <c r="K370" s="1"/>
      <c r="L370" s="1"/>
      <c r="M370" s="1"/>
      <c r="N370" s="1"/>
      <c r="O370" s="1"/>
      <c r="P370" s="1"/>
      <c r="Q370" s="1"/>
      <c r="R370" s="1"/>
      <c r="S370" s="1"/>
      <c r="T370" s="1"/>
      <c r="U370" s="1"/>
      <c r="V370" s="1"/>
      <c r="W370" s="1"/>
      <c r="X370" s="1"/>
      <c r="Y370" s="1"/>
      <c r="Z370" s="1"/>
    </row>
    <row r="371" ht="14.25" customHeight="1">
      <c r="A371" s="1"/>
      <c r="B371" s="10"/>
      <c r="C371" s="11"/>
      <c r="D371" s="10"/>
      <c r="E371" s="10"/>
      <c r="F371" s="10"/>
      <c r="G371" s="10"/>
      <c r="H371" s="1"/>
      <c r="I371" s="1"/>
      <c r="J371" s="1"/>
      <c r="K371" s="1"/>
      <c r="L371" s="1"/>
      <c r="M371" s="1"/>
      <c r="N371" s="1"/>
      <c r="O371" s="1"/>
      <c r="P371" s="1"/>
      <c r="Q371" s="1"/>
      <c r="R371" s="1"/>
      <c r="S371" s="1"/>
      <c r="T371" s="1"/>
      <c r="U371" s="1"/>
      <c r="V371" s="1"/>
      <c r="W371" s="1"/>
      <c r="X371" s="1"/>
      <c r="Y371" s="1"/>
      <c r="Z371" s="1"/>
    </row>
    <row r="372" ht="14.25" customHeight="1">
      <c r="A372" s="1"/>
      <c r="B372" s="10"/>
      <c r="C372" s="11"/>
      <c r="D372" s="10"/>
      <c r="E372" s="10"/>
      <c r="F372" s="10"/>
      <c r="G372" s="10"/>
      <c r="H372" s="1"/>
      <c r="I372" s="1"/>
      <c r="J372" s="1"/>
      <c r="K372" s="1"/>
      <c r="L372" s="1"/>
      <c r="M372" s="1"/>
      <c r="N372" s="1"/>
      <c r="O372" s="1"/>
      <c r="P372" s="1"/>
      <c r="Q372" s="1"/>
      <c r="R372" s="1"/>
      <c r="S372" s="1"/>
      <c r="T372" s="1"/>
      <c r="U372" s="1"/>
      <c r="V372" s="1"/>
      <c r="W372" s="1"/>
      <c r="X372" s="1"/>
      <c r="Y372" s="1"/>
      <c r="Z372" s="1"/>
    </row>
    <row r="373" ht="14.25" customHeight="1">
      <c r="A373" s="1"/>
      <c r="B373" s="10"/>
      <c r="C373" s="11"/>
      <c r="D373" s="10"/>
      <c r="E373" s="10"/>
      <c r="F373" s="10"/>
      <c r="G373" s="10"/>
      <c r="H373" s="1"/>
      <c r="I373" s="1"/>
      <c r="J373" s="1"/>
      <c r="K373" s="1"/>
      <c r="L373" s="1"/>
      <c r="M373" s="1"/>
      <c r="N373" s="1"/>
      <c r="O373" s="1"/>
      <c r="P373" s="1"/>
      <c r="Q373" s="1"/>
      <c r="R373" s="1"/>
      <c r="S373" s="1"/>
      <c r="T373" s="1"/>
      <c r="U373" s="1"/>
      <c r="V373" s="1"/>
      <c r="W373" s="1"/>
      <c r="X373" s="1"/>
      <c r="Y373" s="1"/>
      <c r="Z373" s="1"/>
    </row>
    <row r="374" ht="14.25" customHeight="1">
      <c r="A374" s="1"/>
      <c r="B374" s="10"/>
      <c r="C374" s="11"/>
      <c r="D374" s="10"/>
      <c r="E374" s="10"/>
      <c r="F374" s="10"/>
      <c r="G374" s="10"/>
      <c r="H374" s="1"/>
      <c r="I374" s="1"/>
      <c r="J374" s="1"/>
      <c r="K374" s="1"/>
      <c r="L374" s="1"/>
      <c r="M374" s="1"/>
      <c r="N374" s="1"/>
      <c r="O374" s="1"/>
      <c r="P374" s="1"/>
      <c r="Q374" s="1"/>
      <c r="R374" s="1"/>
      <c r="S374" s="1"/>
      <c r="T374" s="1"/>
      <c r="U374" s="1"/>
      <c r="V374" s="1"/>
      <c r="W374" s="1"/>
      <c r="X374" s="1"/>
      <c r="Y374" s="1"/>
      <c r="Z374" s="1"/>
    </row>
    <row r="375" ht="14.25" customHeight="1">
      <c r="A375" s="1"/>
      <c r="B375" s="10"/>
      <c r="C375" s="11"/>
      <c r="D375" s="10"/>
      <c r="E375" s="10"/>
      <c r="F375" s="10"/>
      <c r="G375" s="10"/>
      <c r="H375" s="1"/>
      <c r="I375" s="1"/>
      <c r="J375" s="1"/>
      <c r="K375" s="1"/>
      <c r="L375" s="1"/>
      <c r="M375" s="1"/>
      <c r="N375" s="1"/>
      <c r="O375" s="1"/>
      <c r="P375" s="1"/>
      <c r="Q375" s="1"/>
      <c r="R375" s="1"/>
      <c r="S375" s="1"/>
      <c r="T375" s="1"/>
      <c r="U375" s="1"/>
      <c r="V375" s="1"/>
      <c r="W375" s="1"/>
      <c r="X375" s="1"/>
      <c r="Y375" s="1"/>
      <c r="Z375" s="1"/>
    </row>
    <row r="376" ht="14.25" customHeight="1">
      <c r="A376" s="1"/>
      <c r="B376" s="10"/>
      <c r="C376" s="11"/>
      <c r="D376" s="10"/>
      <c r="E376" s="10"/>
      <c r="F376" s="10"/>
      <c r="G376" s="10"/>
      <c r="H376" s="1"/>
      <c r="I376" s="1"/>
      <c r="J376" s="1"/>
      <c r="K376" s="1"/>
      <c r="L376" s="1"/>
      <c r="M376" s="1"/>
      <c r="N376" s="1"/>
      <c r="O376" s="1"/>
      <c r="P376" s="1"/>
      <c r="Q376" s="1"/>
      <c r="R376" s="1"/>
      <c r="S376" s="1"/>
      <c r="T376" s="1"/>
      <c r="U376" s="1"/>
      <c r="V376" s="1"/>
      <c r="W376" s="1"/>
      <c r="X376" s="1"/>
      <c r="Y376" s="1"/>
      <c r="Z376" s="1"/>
    </row>
    <row r="377" ht="14.25" customHeight="1">
      <c r="A377" s="1"/>
      <c r="B377" s="10"/>
      <c r="C377" s="11"/>
      <c r="D377" s="10"/>
      <c r="E377" s="10"/>
      <c r="F377" s="10"/>
      <c r="G377" s="10"/>
      <c r="H377" s="1"/>
      <c r="I377" s="1"/>
      <c r="J377" s="1"/>
      <c r="K377" s="1"/>
      <c r="L377" s="1"/>
      <c r="M377" s="1"/>
      <c r="N377" s="1"/>
      <c r="O377" s="1"/>
      <c r="P377" s="1"/>
      <c r="Q377" s="1"/>
      <c r="R377" s="1"/>
      <c r="S377" s="1"/>
      <c r="T377" s="1"/>
      <c r="U377" s="1"/>
      <c r="V377" s="1"/>
      <c r="W377" s="1"/>
      <c r="X377" s="1"/>
      <c r="Y377" s="1"/>
      <c r="Z377" s="1"/>
    </row>
    <row r="378" ht="14.25" customHeight="1">
      <c r="A378" s="1"/>
      <c r="B378" s="10"/>
      <c r="C378" s="11"/>
      <c r="D378" s="10"/>
      <c r="E378" s="10"/>
      <c r="F378" s="10"/>
      <c r="G378" s="10"/>
      <c r="H378" s="1"/>
      <c r="I378" s="1"/>
      <c r="J378" s="1"/>
      <c r="K378" s="1"/>
      <c r="L378" s="1"/>
      <c r="M378" s="1"/>
      <c r="N378" s="1"/>
      <c r="O378" s="1"/>
      <c r="P378" s="1"/>
      <c r="Q378" s="1"/>
      <c r="R378" s="1"/>
      <c r="S378" s="1"/>
      <c r="T378" s="1"/>
      <c r="U378" s="1"/>
      <c r="V378" s="1"/>
      <c r="W378" s="1"/>
      <c r="X378" s="1"/>
      <c r="Y378" s="1"/>
      <c r="Z378" s="1"/>
    </row>
    <row r="379" ht="14.25" customHeight="1">
      <c r="A379" s="1"/>
      <c r="B379" s="10"/>
      <c r="C379" s="11"/>
      <c r="D379" s="10"/>
      <c r="E379" s="10"/>
      <c r="F379" s="10"/>
      <c r="G379" s="10"/>
      <c r="H379" s="1"/>
      <c r="I379" s="1"/>
      <c r="J379" s="1"/>
      <c r="K379" s="1"/>
      <c r="L379" s="1"/>
      <c r="M379" s="1"/>
      <c r="N379" s="1"/>
      <c r="O379" s="1"/>
      <c r="P379" s="1"/>
      <c r="Q379" s="1"/>
      <c r="R379" s="1"/>
      <c r="S379" s="1"/>
      <c r="T379" s="1"/>
      <c r="U379" s="1"/>
      <c r="V379" s="1"/>
      <c r="W379" s="1"/>
      <c r="X379" s="1"/>
      <c r="Y379" s="1"/>
      <c r="Z379" s="1"/>
    </row>
    <row r="380" ht="14.25" customHeight="1">
      <c r="A380" s="1"/>
      <c r="B380" s="10"/>
      <c r="C380" s="11"/>
      <c r="D380" s="10"/>
      <c r="E380" s="10"/>
      <c r="F380" s="10"/>
      <c r="G380" s="10"/>
      <c r="H380" s="1"/>
      <c r="I380" s="1"/>
      <c r="J380" s="1"/>
      <c r="K380" s="1"/>
      <c r="L380" s="1"/>
      <c r="M380" s="1"/>
      <c r="N380" s="1"/>
      <c r="O380" s="1"/>
      <c r="P380" s="1"/>
      <c r="Q380" s="1"/>
      <c r="R380" s="1"/>
      <c r="S380" s="1"/>
      <c r="T380" s="1"/>
      <c r="U380" s="1"/>
      <c r="V380" s="1"/>
      <c r="W380" s="1"/>
      <c r="X380" s="1"/>
      <c r="Y380" s="1"/>
      <c r="Z380" s="1"/>
    </row>
    <row r="381" ht="14.25" customHeight="1">
      <c r="A381" s="1"/>
      <c r="B381" s="10"/>
      <c r="C381" s="11"/>
      <c r="D381" s="10"/>
      <c r="E381" s="10"/>
      <c r="F381" s="10"/>
      <c r="G381" s="10"/>
      <c r="H381" s="1"/>
      <c r="I381" s="1"/>
      <c r="J381" s="1"/>
      <c r="K381" s="1"/>
      <c r="L381" s="1"/>
      <c r="M381" s="1"/>
      <c r="N381" s="1"/>
      <c r="O381" s="1"/>
      <c r="P381" s="1"/>
      <c r="Q381" s="1"/>
      <c r="R381" s="1"/>
      <c r="S381" s="1"/>
      <c r="T381" s="1"/>
      <c r="U381" s="1"/>
      <c r="V381" s="1"/>
      <c r="W381" s="1"/>
      <c r="X381" s="1"/>
      <c r="Y381" s="1"/>
      <c r="Z381" s="1"/>
    </row>
    <row r="382" ht="14.25" customHeight="1">
      <c r="A382" s="1"/>
      <c r="B382" s="10"/>
      <c r="C382" s="11"/>
      <c r="D382" s="10"/>
      <c r="E382" s="10"/>
      <c r="F382" s="10"/>
      <c r="G382" s="10"/>
      <c r="H382" s="1"/>
      <c r="I382" s="1"/>
      <c r="J382" s="1"/>
      <c r="K382" s="1"/>
      <c r="L382" s="1"/>
      <c r="M382" s="1"/>
      <c r="N382" s="1"/>
      <c r="O382" s="1"/>
      <c r="P382" s="1"/>
      <c r="Q382" s="1"/>
      <c r="R382" s="1"/>
      <c r="S382" s="1"/>
      <c r="T382" s="1"/>
      <c r="U382" s="1"/>
      <c r="V382" s="1"/>
      <c r="W382" s="1"/>
      <c r="X382" s="1"/>
      <c r="Y382" s="1"/>
      <c r="Z382" s="1"/>
    </row>
    <row r="383" ht="14.25" customHeight="1">
      <c r="A383" s="1"/>
      <c r="B383" s="10"/>
      <c r="C383" s="11"/>
      <c r="D383" s="10"/>
      <c r="E383" s="10"/>
      <c r="F383" s="10"/>
      <c r="G383" s="10"/>
      <c r="H383" s="1"/>
      <c r="I383" s="1"/>
      <c r="J383" s="1"/>
      <c r="K383" s="1"/>
      <c r="L383" s="1"/>
      <c r="M383" s="1"/>
      <c r="N383" s="1"/>
      <c r="O383" s="1"/>
      <c r="P383" s="1"/>
      <c r="Q383" s="1"/>
      <c r="R383" s="1"/>
      <c r="S383" s="1"/>
      <c r="T383" s="1"/>
      <c r="U383" s="1"/>
      <c r="V383" s="1"/>
      <c r="W383" s="1"/>
      <c r="X383" s="1"/>
      <c r="Y383" s="1"/>
      <c r="Z383" s="1"/>
    </row>
    <row r="384" ht="14.25" customHeight="1">
      <c r="A384" s="1"/>
      <c r="B384" s="10"/>
      <c r="C384" s="11"/>
      <c r="D384" s="10"/>
      <c r="E384" s="10"/>
      <c r="F384" s="10"/>
      <c r="G384" s="10"/>
      <c r="H384" s="1"/>
      <c r="I384" s="1"/>
      <c r="J384" s="1"/>
      <c r="K384" s="1"/>
      <c r="L384" s="1"/>
      <c r="M384" s="1"/>
      <c r="N384" s="1"/>
      <c r="O384" s="1"/>
      <c r="P384" s="1"/>
      <c r="Q384" s="1"/>
      <c r="R384" s="1"/>
      <c r="S384" s="1"/>
      <c r="T384" s="1"/>
      <c r="U384" s="1"/>
      <c r="V384" s="1"/>
      <c r="W384" s="1"/>
      <c r="X384" s="1"/>
      <c r="Y384" s="1"/>
      <c r="Z384" s="1"/>
    </row>
    <row r="385" ht="14.25" customHeight="1">
      <c r="A385" s="1"/>
      <c r="B385" s="10"/>
      <c r="C385" s="11"/>
      <c r="D385" s="10"/>
      <c r="E385" s="10"/>
      <c r="F385" s="10"/>
      <c r="G385" s="10"/>
      <c r="H385" s="1"/>
      <c r="I385" s="1"/>
      <c r="J385" s="1"/>
      <c r="K385" s="1"/>
      <c r="L385" s="1"/>
      <c r="M385" s="1"/>
      <c r="N385" s="1"/>
      <c r="O385" s="1"/>
      <c r="P385" s="1"/>
      <c r="Q385" s="1"/>
      <c r="R385" s="1"/>
      <c r="S385" s="1"/>
      <c r="T385" s="1"/>
      <c r="U385" s="1"/>
      <c r="V385" s="1"/>
      <c r="W385" s="1"/>
      <c r="X385" s="1"/>
      <c r="Y385" s="1"/>
      <c r="Z385" s="1"/>
    </row>
    <row r="386" ht="14.25" customHeight="1">
      <c r="A386" s="1"/>
      <c r="B386" s="10"/>
      <c r="C386" s="11"/>
      <c r="D386" s="10"/>
      <c r="E386" s="10"/>
      <c r="F386" s="10"/>
      <c r="G386" s="10"/>
      <c r="H386" s="1"/>
      <c r="I386" s="1"/>
      <c r="J386" s="1"/>
      <c r="K386" s="1"/>
      <c r="L386" s="1"/>
      <c r="M386" s="1"/>
      <c r="N386" s="1"/>
      <c r="O386" s="1"/>
      <c r="P386" s="1"/>
      <c r="Q386" s="1"/>
      <c r="R386" s="1"/>
      <c r="S386" s="1"/>
      <c r="T386" s="1"/>
      <c r="U386" s="1"/>
      <c r="V386" s="1"/>
      <c r="W386" s="1"/>
      <c r="X386" s="1"/>
      <c r="Y386" s="1"/>
      <c r="Z386" s="1"/>
    </row>
    <row r="387" ht="14.25" customHeight="1">
      <c r="A387" s="1"/>
      <c r="B387" s="10"/>
      <c r="C387" s="11"/>
      <c r="D387" s="10"/>
      <c r="E387" s="10"/>
      <c r="F387" s="10"/>
      <c r="G387" s="10"/>
      <c r="H387" s="1"/>
      <c r="I387" s="1"/>
      <c r="J387" s="1"/>
      <c r="K387" s="1"/>
      <c r="L387" s="1"/>
      <c r="M387" s="1"/>
      <c r="N387" s="1"/>
      <c r="O387" s="1"/>
      <c r="P387" s="1"/>
      <c r="Q387" s="1"/>
      <c r="R387" s="1"/>
      <c r="S387" s="1"/>
      <c r="T387" s="1"/>
      <c r="U387" s="1"/>
      <c r="V387" s="1"/>
      <c r="W387" s="1"/>
      <c r="X387" s="1"/>
      <c r="Y387" s="1"/>
      <c r="Z387" s="1"/>
    </row>
    <row r="388" ht="14.25" customHeight="1">
      <c r="A388" s="1"/>
      <c r="B388" s="10"/>
      <c r="C388" s="11"/>
      <c r="D388" s="10"/>
      <c r="E388" s="10"/>
      <c r="F388" s="10"/>
      <c r="G388" s="10"/>
      <c r="H388" s="1"/>
      <c r="I388" s="1"/>
      <c r="J388" s="1"/>
      <c r="K388" s="1"/>
      <c r="L388" s="1"/>
      <c r="M388" s="1"/>
      <c r="N388" s="1"/>
      <c r="O388" s="1"/>
      <c r="P388" s="1"/>
      <c r="Q388" s="1"/>
      <c r="R388" s="1"/>
      <c r="S388" s="1"/>
      <c r="T388" s="1"/>
      <c r="U388" s="1"/>
      <c r="V388" s="1"/>
      <c r="W388" s="1"/>
      <c r="X388" s="1"/>
      <c r="Y388" s="1"/>
      <c r="Z388" s="1"/>
    </row>
    <row r="389" ht="14.25" customHeight="1">
      <c r="A389" s="1"/>
      <c r="B389" s="10"/>
      <c r="C389" s="11"/>
      <c r="D389" s="10"/>
      <c r="E389" s="10"/>
      <c r="F389" s="10"/>
      <c r="G389" s="10"/>
      <c r="H389" s="1"/>
      <c r="I389" s="1"/>
      <c r="J389" s="1"/>
      <c r="K389" s="1"/>
      <c r="L389" s="1"/>
      <c r="M389" s="1"/>
      <c r="N389" s="1"/>
      <c r="O389" s="1"/>
      <c r="P389" s="1"/>
      <c r="Q389" s="1"/>
      <c r="R389" s="1"/>
      <c r="S389" s="1"/>
      <c r="T389" s="1"/>
      <c r="U389" s="1"/>
      <c r="V389" s="1"/>
      <c r="W389" s="1"/>
      <c r="X389" s="1"/>
      <c r="Y389" s="1"/>
      <c r="Z389" s="1"/>
    </row>
    <row r="390" ht="14.25" customHeight="1">
      <c r="A390" s="1"/>
      <c r="B390" s="10"/>
      <c r="C390" s="11"/>
      <c r="D390" s="10"/>
      <c r="E390" s="10"/>
      <c r="F390" s="10"/>
      <c r="G390" s="10"/>
      <c r="H390" s="1"/>
      <c r="I390" s="1"/>
      <c r="J390" s="1"/>
      <c r="K390" s="1"/>
      <c r="L390" s="1"/>
      <c r="M390" s="1"/>
      <c r="N390" s="1"/>
      <c r="O390" s="1"/>
      <c r="P390" s="1"/>
      <c r="Q390" s="1"/>
      <c r="R390" s="1"/>
      <c r="S390" s="1"/>
      <c r="T390" s="1"/>
      <c r="U390" s="1"/>
      <c r="V390" s="1"/>
      <c r="W390" s="1"/>
      <c r="X390" s="1"/>
      <c r="Y390" s="1"/>
      <c r="Z390" s="1"/>
    </row>
    <row r="391" ht="14.25" customHeight="1">
      <c r="A391" s="1"/>
      <c r="B391" s="10"/>
      <c r="C391" s="11"/>
      <c r="D391" s="10"/>
      <c r="E391" s="10"/>
      <c r="F391" s="10"/>
      <c r="G391" s="10"/>
      <c r="H391" s="1"/>
      <c r="I391" s="1"/>
      <c r="J391" s="1"/>
      <c r="K391" s="1"/>
      <c r="L391" s="1"/>
      <c r="M391" s="1"/>
      <c r="N391" s="1"/>
      <c r="O391" s="1"/>
      <c r="P391" s="1"/>
      <c r="Q391" s="1"/>
      <c r="R391" s="1"/>
      <c r="S391" s="1"/>
      <c r="T391" s="1"/>
      <c r="U391" s="1"/>
      <c r="V391" s="1"/>
      <c r="W391" s="1"/>
      <c r="X391" s="1"/>
      <c r="Y391" s="1"/>
      <c r="Z391" s="1"/>
    </row>
    <row r="392" ht="14.25" customHeight="1">
      <c r="A392" s="1"/>
      <c r="B392" s="10"/>
      <c r="C392" s="11"/>
      <c r="D392" s="10"/>
      <c r="E392" s="10"/>
      <c r="F392" s="10"/>
      <c r="G392" s="10"/>
      <c r="H392" s="1"/>
      <c r="I392" s="1"/>
      <c r="J392" s="1"/>
      <c r="K392" s="1"/>
      <c r="L392" s="1"/>
      <c r="M392" s="1"/>
      <c r="N392" s="1"/>
      <c r="O392" s="1"/>
      <c r="P392" s="1"/>
      <c r="Q392" s="1"/>
      <c r="R392" s="1"/>
      <c r="S392" s="1"/>
      <c r="T392" s="1"/>
      <c r="U392" s="1"/>
      <c r="V392" s="1"/>
      <c r="W392" s="1"/>
      <c r="X392" s="1"/>
      <c r="Y392" s="1"/>
      <c r="Z392" s="1"/>
    </row>
    <row r="393" ht="14.25" customHeight="1">
      <c r="A393" s="1"/>
      <c r="B393" s="10"/>
      <c r="C393" s="11"/>
      <c r="D393" s="10"/>
      <c r="E393" s="10"/>
      <c r="F393" s="10"/>
      <c r="G393" s="10"/>
      <c r="H393" s="1"/>
      <c r="I393" s="1"/>
      <c r="J393" s="1"/>
      <c r="K393" s="1"/>
      <c r="L393" s="1"/>
      <c r="M393" s="1"/>
      <c r="N393" s="1"/>
      <c r="O393" s="1"/>
      <c r="P393" s="1"/>
      <c r="Q393" s="1"/>
      <c r="R393" s="1"/>
      <c r="S393" s="1"/>
      <c r="T393" s="1"/>
      <c r="U393" s="1"/>
      <c r="V393" s="1"/>
      <c r="W393" s="1"/>
      <c r="X393" s="1"/>
      <c r="Y393" s="1"/>
      <c r="Z393" s="1"/>
    </row>
    <row r="394" ht="14.25" customHeight="1">
      <c r="A394" s="1"/>
      <c r="B394" s="10"/>
      <c r="C394" s="11"/>
      <c r="D394" s="10"/>
      <c r="E394" s="10"/>
      <c r="F394" s="10"/>
      <c r="G394" s="10"/>
      <c r="H394" s="1"/>
      <c r="I394" s="1"/>
      <c r="J394" s="1"/>
      <c r="K394" s="1"/>
      <c r="L394" s="1"/>
      <c r="M394" s="1"/>
      <c r="N394" s="1"/>
      <c r="O394" s="1"/>
      <c r="P394" s="1"/>
      <c r="Q394" s="1"/>
      <c r="R394" s="1"/>
      <c r="S394" s="1"/>
      <c r="T394" s="1"/>
      <c r="U394" s="1"/>
      <c r="V394" s="1"/>
      <c r="W394" s="1"/>
      <c r="X394" s="1"/>
      <c r="Y394" s="1"/>
      <c r="Z394" s="1"/>
    </row>
    <row r="395" ht="14.25" customHeight="1">
      <c r="A395" s="1"/>
      <c r="B395" s="10"/>
      <c r="C395" s="11"/>
      <c r="D395" s="10"/>
      <c r="E395" s="10"/>
      <c r="F395" s="10"/>
      <c r="G395" s="10"/>
      <c r="H395" s="1"/>
      <c r="I395" s="1"/>
      <c r="J395" s="1"/>
      <c r="K395" s="1"/>
      <c r="L395" s="1"/>
      <c r="M395" s="1"/>
      <c r="N395" s="1"/>
      <c r="O395" s="1"/>
      <c r="P395" s="1"/>
      <c r="Q395" s="1"/>
      <c r="R395" s="1"/>
      <c r="S395" s="1"/>
      <c r="T395" s="1"/>
      <c r="U395" s="1"/>
      <c r="V395" s="1"/>
      <c r="W395" s="1"/>
      <c r="X395" s="1"/>
      <c r="Y395" s="1"/>
      <c r="Z395" s="1"/>
    </row>
    <row r="396" ht="14.25" customHeight="1">
      <c r="A396" s="1"/>
      <c r="B396" s="10"/>
      <c r="C396" s="11"/>
      <c r="D396" s="10"/>
      <c r="E396" s="10"/>
      <c r="F396" s="10"/>
      <c r="G396" s="10"/>
      <c r="H396" s="1"/>
      <c r="I396" s="1"/>
      <c r="J396" s="1"/>
      <c r="K396" s="1"/>
      <c r="L396" s="1"/>
      <c r="M396" s="1"/>
      <c r="N396" s="1"/>
      <c r="O396" s="1"/>
      <c r="P396" s="1"/>
      <c r="Q396" s="1"/>
      <c r="R396" s="1"/>
      <c r="S396" s="1"/>
      <c r="T396" s="1"/>
      <c r="U396" s="1"/>
      <c r="V396" s="1"/>
      <c r="W396" s="1"/>
      <c r="X396" s="1"/>
      <c r="Y396" s="1"/>
      <c r="Z396" s="1"/>
    </row>
    <row r="397" ht="14.25" customHeight="1">
      <c r="A397" s="1"/>
      <c r="B397" s="10"/>
      <c r="C397" s="11"/>
      <c r="D397" s="10"/>
      <c r="E397" s="10"/>
      <c r="F397" s="10"/>
      <c r="G397" s="10"/>
      <c r="H397" s="1"/>
      <c r="I397" s="1"/>
      <c r="J397" s="1"/>
      <c r="K397" s="1"/>
      <c r="L397" s="1"/>
      <c r="M397" s="1"/>
      <c r="N397" s="1"/>
      <c r="O397" s="1"/>
      <c r="P397" s="1"/>
      <c r="Q397" s="1"/>
      <c r="R397" s="1"/>
      <c r="S397" s="1"/>
      <c r="T397" s="1"/>
      <c r="U397" s="1"/>
      <c r="V397" s="1"/>
      <c r="W397" s="1"/>
      <c r="X397" s="1"/>
      <c r="Y397" s="1"/>
      <c r="Z397" s="1"/>
    </row>
    <row r="398" ht="14.25" customHeight="1">
      <c r="A398" s="1"/>
      <c r="B398" s="10"/>
      <c r="C398" s="11"/>
      <c r="D398" s="10"/>
      <c r="E398" s="10"/>
      <c r="F398" s="10"/>
      <c r="G398" s="10"/>
      <c r="H398" s="1"/>
      <c r="I398" s="1"/>
      <c r="J398" s="1"/>
      <c r="K398" s="1"/>
      <c r="L398" s="1"/>
      <c r="M398" s="1"/>
      <c r="N398" s="1"/>
      <c r="O398" s="1"/>
      <c r="P398" s="1"/>
      <c r="Q398" s="1"/>
      <c r="R398" s="1"/>
      <c r="S398" s="1"/>
      <c r="T398" s="1"/>
      <c r="U398" s="1"/>
      <c r="V398" s="1"/>
      <c r="W398" s="1"/>
      <c r="X398" s="1"/>
      <c r="Y398" s="1"/>
      <c r="Z398" s="1"/>
    </row>
    <row r="399" ht="14.25" customHeight="1">
      <c r="A399" s="1"/>
      <c r="B399" s="10"/>
      <c r="C399" s="11"/>
      <c r="D399" s="10"/>
      <c r="E399" s="10"/>
      <c r="F399" s="10"/>
      <c r="G399" s="10"/>
      <c r="H399" s="1"/>
      <c r="I399" s="1"/>
      <c r="J399" s="1"/>
      <c r="K399" s="1"/>
      <c r="L399" s="1"/>
      <c r="M399" s="1"/>
      <c r="N399" s="1"/>
      <c r="O399" s="1"/>
      <c r="P399" s="1"/>
      <c r="Q399" s="1"/>
      <c r="R399" s="1"/>
      <c r="S399" s="1"/>
      <c r="T399" s="1"/>
      <c r="U399" s="1"/>
      <c r="V399" s="1"/>
      <c r="W399" s="1"/>
      <c r="X399" s="1"/>
      <c r="Y399" s="1"/>
      <c r="Z399" s="1"/>
    </row>
    <row r="400" ht="14.25" customHeight="1">
      <c r="A400" s="1"/>
      <c r="B400" s="10"/>
      <c r="C400" s="11"/>
      <c r="D400" s="10"/>
      <c r="E400" s="10"/>
      <c r="F400" s="10"/>
      <c r="G400" s="10"/>
      <c r="H400" s="1"/>
      <c r="I400" s="1"/>
      <c r="J400" s="1"/>
      <c r="K400" s="1"/>
      <c r="L400" s="1"/>
      <c r="M400" s="1"/>
      <c r="N400" s="1"/>
      <c r="O400" s="1"/>
      <c r="P400" s="1"/>
      <c r="Q400" s="1"/>
      <c r="R400" s="1"/>
      <c r="S400" s="1"/>
      <c r="T400" s="1"/>
      <c r="U400" s="1"/>
      <c r="V400" s="1"/>
      <c r="W400" s="1"/>
      <c r="X400" s="1"/>
      <c r="Y400" s="1"/>
      <c r="Z400" s="1"/>
    </row>
    <row r="401" ht="14.25" customHeight="1">
      <c r="A401" s="1"/>
      <c r="B401" s="10"/>
      <c r="C401" s="11"/>
      <c r="D401" s="10"/>
      <c r="E401" s="10"/>
      <c r="F401" s="10"/>
      <c r="G401" s="10"/>
      <c r="H401" s="1"/>
      <c r="I401" s="1"/>
      <c r="J401" s="1"/>
      <c r="K401" s="1"/>
      <c r="L401" s="1"/>
      <c r="M401" s="1"/>
      <c r="N401" s="1"/>
      <c r="O401" s="1"/>
      <c r="P401" s="1"/>
      <c r="Q401" s="1"/>
      <c r="R401" s="1"/>
      <c r="S401" s="1"/>
      <c r="T401" s="1"/>
      <c r="U401" s="1"/>
      <c r="V401" s="1"/>
      <c r="W401" s="1"/>
      <c r="X401" s="1"/>
      <c r="Y401" s="1"/>
      <c r="Z401" s="1"/>
    </row>
    <row r="402" ht="14.25" customHeight="1">
      <c r="A402" s="1"/>
      <c r="B402" s="10"/>
      <c r="C402" s="11"/>
      <c r="D402" s="10"/>
      <c r="E402" s="10"/>
      <c r="F402" s="10"/>
      <c r="G402" s="10"/>
      <c r="H402" s="1"/>
      <c r="I402" s="1"/>
      <c r="J402" s="1"/>
      <c r="K402" s="1"/>
      <c r="L402" s="1"/>
      <c r="M402" s="1"/>
      <c r="N402" s="1"/>
      <c r="O402" s="1"/>
      <c r="P402" s="1"/>
      <c r="Q402" s="1"/>
      <c r="R402" s="1"/>
      <c r="S402" s="1"/>
      <c r="T402" s="1"/>
      <c r="U402" s="1"/>
      <c r="V402" s="1"/>
      <c r="W402" s="1"/>
      <c r="X402" s="1"/>
      <c r="Y402" s="1"/>
      <c r="Z402" s="1"/>
    </row>
    <row r="403" ht="14.25" customHeight="1">
      <c r="A403" s="1"/>
      <c r="B403" s="10"/>
      <c r="C403" s="11"/>
      <c r="D403" s="10"/>
      <c r="E403" s="10"/>
      <c r="F403" s="10"/>
      <c r="G403" s="10"/>
      <c r="H403" s="1"/>
      <c r="I403" s="1"/>
      <c r="J403" s="1"/>
      <c r="K403" s="1"/>
      <c r="L403" s="1"/>
      <c r="M403" s="1"/>
      <c r="N403" s="1"/>
      <c r="O403" s="1"/>
      <c r="P403" s="1"/>
      <c r="Q403" s="1"/>
      <c r="R403" s="1"/>
      <c r="S403" s="1"/>
      <c r="T403" s="1"/>
      <c r="U403" s="1"/>
      <c r="V403" s="1"/>
      <c r="W403" s="1"/>
      <c r="X403" s="1"/>
      <c r="Y403" s="1"/>
      <c r="Z403" s="1"/>
    </row>
    <row r="404" ht="14.25" customHeight="1">
      <c r="A404" s="1"/>
      <c r="B404" s="10"/>
      <c r="C404" s="11"/>
      <c r="D404" s="10"/>
      <c r="E404" s="10"/>
      <c r="F404" s="10"/>
      <c r="G404" s="10"/>
      <c r="H404" s="1"/>
      <c r="I404" s="1"/>
      <c r="J404" s="1"/>
      <c r="K404" s="1"/>
      <c r="L404" s="1"/>
      <c r="M404" s="1"/>
      <c r="N404" s="1"/>
      <c r="O404" s="1"/>
      <c r="P404" s="1"/>
      <c r="Q404" s="1"/>
      <c r="R404" s="1"/>
      <c r="S404" s="1"/>
      <c r="T404" s="1"/>
      <c r="U404" s="1"/>
      <c r="V404" s="1"/>
      <c r="W404" s="1"/>
      <c r="X404" s="1"/>
      <c r="Y404" s="1"/>
      <c r="Z404" s="1"/>
    </row>
    <row r="405" ht="14.25" customHeight="1">
      <c r="A405" s="1"/>
      <c r="B405" s="10"/>
      <c r="C405" s="11"/>
      <c r="D405" s="10"/>
      <c r="E405" s="10"/>
      <c r="F405" s="10"/>
      <c r="G405" s="10"/>
      <c r="H405" s="1"/>
      <c r="I405" s="1"/>
      <c r="J405" s="1"/>
      <c r="K405" s="1"/>
      <c r="L405" s="1"/>
      <c r="M405" s="1"/>
      <c r="N405" s="1"/>
      <c r="O405" s="1"/>
      <c r="P405" s="1"/>
      <c r="Q405" s="1"/>
      <c r="R405" s="1"/>
      <c r="S405" s="1"/>
      <c r="T405" s="1"/>
      <c r="U405" s="1"/>
      <c r="V405" s="1"/>
      <c r="W405" s="1"/>
      <c r="X405" s="1"/>
      <c r="Y405" s="1"/>
      <c r="Z405" s="1"/>
    </row>
    <row r="406" ht="14.25" customHeight="1">
      <c r="A406" s="1"/>
      <c r="B406" s="10"/>
      <c r="C406" s="11"/>
      <c r="D406" s="10"/>
      <c r="E406" s="10"/>
      <c r="F406" s="10"/>
      <c r="G406" s="10"/>
      <c r="H406" s="1"/>
      <c r="I406" s="1"/>
      <c r="J406" s="1"/>
      <c r="K406" s="1"/>
      <c r="L406" s="1"/>
      <c r="M406" s="1"/>
      <c r="N406" s="1"/>
      <c r="O406" s="1"/>
      <c r="P406" s="1"/>
      <c r="Q406" s="1"/>
      <c r="R406" s="1"/>
      <c r="S406" s="1"/>
      <c r="T406" s="1"/>
      <c r="U406" s="1"/>
      <c r="V406" s="1"/>
      <c r="W406" s="1"/>
      <c r="X406" s="1"/>
      <c r="Y406" s="1"/>
      <c r="Z406" s="1"/>
    </row>
    <row r="407" ht="14.25" customHeight="1">
      <c r="A407" s="1"/>
      <c r="B407" s="10"/>
      <c r="C407" s="11"/>
      <c r="D407" s="10"/>
      <c r="E407" s="10"/>
      <c r="F407" s="10"/>
      <c r="G407" s="10"/>
      <c r="H407" s="1"/>
      <c r="I407" s="1"/>
      <c r="J407" s="1"/>
      <c r="K407" s="1"/>
      <c r="L407" s="1"/>
      <c r="M407" s="1"/>
      <c r="N407" s="1"/>
      <c r="O407" s="1"/>
      <c r="P407" s="1"/>
      <c r="Q407" s="1"/>
      <c r="R407" s="1"/>
      <c r="S407" s="1"/>
      <c r="T407" s="1"/>
      <c r="U407" s="1"/>
      <c r="V407" s="1"/>
      <c r="W407" s="1"/>
      <c r="X407" s="1"/>
      <c r="Y407" s="1"/>
      <c r="Z407" s="1"/>
    </row>
    <row r="408" ht="14.25" customHeight="1">
      <c r="A408" s="1"/>
      <c r="B408" s="10"/>
      <c r="C408" s="11"/>
      <c r="D408" s="10"/>
      <c r="E408" s="10"/>
      <c r="F408" s="10"/>
      <c r="G408" s="10"/>
      <c r="H408" s="1"/>
      <c r="I408" s="1"/>
      <c r="J408" s="1"/>
      <c r="K408" s="1"/>
      <c r="L408" s="1"/>
      <c r="M408" s="1"/>
      <c r="N408" s="1"/>
      <c r="O408" s="1"/>
      <c r="P408" s="1"/>
      <c r="Q408" s="1"/>
      <c r="R408" s="1"/>
      <c r="S408" s="1"/>
      <c r="T408" s="1"/>
      <c r="U408" s="1"/>
      <c r="V408" s="1"/>
      <c r="W408" s="1"/>
      <c r="X408" s="1"/>
      <c r="Y408" s="1"/>
      <c r="Z408" s="1"/>
    </row>
    <row r="409" ht="14.25" customHeight="1">
      <c r="A409" s="1"/>
      <c r="B409" s="10"/>
      <c r="C409" s="11"/>
      <c r="D409" s="10"/>
      <c r="E409" s="10"/>
      <c r="F409" s="10"/>
      <c r="G409" s="10"/>
      <c r="H409" s="1"/>
      <c r="I409" s="1"/>
      <c r="J409" s="1"/>
      <c r="K409" s="1"/>
      <c r="L409" s="1"/>
      <c r="M409" s="1"/>
      <c r="N409" s="1"/>
      <c r="O409" s="1"/>
      <c r="P409" s="1"/>
      <c r="Q409" s="1"/>
      <c r="R409" s="1"/>
      <c r="S409" s="1"/>
      <c r="T409" s="1"/>
      <c r="U409" s="1"/>
      <c r="V409" s="1"/>
      <c r="W409" s="1"/>
      <c r="X409" s="1"/>
      <c r="Y409" s="1"/>
      <c r="Z409" s="1"/>
    </row>
    <row r="410" ht="14.25" customHeight="1">
      <c r="A410" s="1"/>
      <c r="B410" s="10"/>
      <c r="C410" s="11"/>
      <c r="D410" s="10"/>
      <c r="E410" s="10"/>
      <c r="F410" s="10"/>
      <c r="G410" s="10"/>
      <c r="H410" s="1"/>
      <c r="I410" s="1"/>
      <c r="J410" s="1"/>
      <c r="K410" s="1"/>
      <c r="L410" s="1"/>
      <c r="M410" s="1"/>
      <c r="N410" s="1"/>
      <c r="O410" s="1"/>
      <c r="P410" s="1"/>
      <c r="Q410" s="1"/>
      <c r="R410" s="1"/>
      <c r="S410" s="1"/>
      <c r="T410" s="1"/>
      <c r="U410" s="1"/>
      <c r="V410" s="1"/>
      <c r="W410" s="1"/>
      <c r="X410" s="1"/>
      <c r="Y410" s="1"/>
      <c r="Z410" s="1"/>
    </row>
    <row r="411" ht="14.25" customHeight="1">
      <c r="A411" s="1"/>
      <c r="B411" s="10"/>
      <c r="C411" s="11"/>
      <c r="D411" s="10"/>
      <c r="E411" s="10"/>
      <c r="F411" s="10"/>
      <c r="G411" s="10"/>
      <c r="H411" s="1"/>
      <c r="I411" s="1"/>
      <c r="J411" s="1"/>
      <c r="K411" s="1"/>
      <c r="L411" s="1"/>
      <c r="M411" s="1"/>
      <c r="N411" s="1"/>
      <c r="O411" s="1"/>
      <c r="P411" s="1"/>
      <c r="Q411" s="1"/>
      <c r="R411" s="1"/>
      <c r="S411" s="1"/>
      <c r="T411" s="1"/>
      <c r="U411" s="1"/>
      <c r="V411" s="1"/>
      <c r="W411" s="1"/>
      <c r="X411" s="1"/>
      <c r="Y411" s="1"/>
      <c r="Z411" s="1"/>
    </row>
    <row r="412" ht="14.25" customHeight="1">
      <c r="A412" s="1"/>
      <c r="B412" s="10"/>
      <c r="C412" s="11"/>
      <c r="D412" s="10"/>
      <c r="E412" s="10"/>
      <c r="F412" s="10"/>
      <c r="G412" s="10"/>
      <c r="H412" s="1"/>
      <c r="I412" s="1"/>
      <c r="J412" s="1"/>
      <c r="K412" s="1"/>
      <c r="L412" s="1"/>
      <c r="M412" s="1"/>
      <c r="N412" s="1"/>
      <c r="O412" s="1"/>
      <c r="P412" s="1"/>
      <c r="Q412" s="1"/>
      <c r="R412" s="1"/>
      <c r="S412" s="1"/>
      <c r="T412" s="1"/>
      <c r="U412" s="1"/>
      <c r="V412" s="1"/>
      <c r="W412" s="1"/>
      <c r="X412" s="1"/>
      <c r="Y412" s="1"/>
      <c r="Z412" s="1"/>
    </row>
    <row r="413" ht="14.25" customHeight="1">
      <c r="A413" s="1"/>
      <c r="B413" s="10"/>
      <c r="C413" s="11"/>
      <c r="D413" s="10"/>
      <c r="E413" s="10"/>
      <c r="F413" s="10"/>
      <c r="G413" s="10"/>
      <c r="H413" s="1"/>
      <c r="I413" s="1"/>
      <c r="J413" s="1"/>
      <c r="K413" s="1"/>
      <c r="L413" s="1"/>
      <c r="M413" s="1"/>
      <c r="N413" s="1"/>
      <c r="O413" s="1"/>
      <c r="P413" s="1"/>
      <c r="Q413" s="1"/>
      <c r="R413" s="1"/>
      <c r="S413" s="1"/>
      <c r="T413" s="1"/>
      <c r="U413" s="1"/>
      <c r="V413" s="1"/>
      <c r="W413" s="1"/>
      <c r="X413" s="1"/>
      <c r="Y413" s="1"/>
      <c r="Z413" s="1"/>
    </row>
    <row r="414" ht="14.25" customHeight="1">
      <c r="A414" s="1"/>
      <c r="B414" s="10"/>
      <c r="C414" s="11"/>
      <c r="D414" s="10"/>
      <c r="E414" s="10"/>
      <c r="F414" s="10"/>
      <c r="G414" s="10"/>
      <c r="H414" s="1"/>
      <c r="I414" s="1"/>
      <c r="J414" s="1"/>
      <c r="K414" s="1"/>
      <c r="L414" s="1"/>
      <c r="M414" s="1"/>
      <c r="N414" s="1"/>
      <c r="O414" s="1"/>
      <c r="P414" s="1"/>
      <c r="Q414" s="1"/>
      <c r="R414" s="1"/>
      <c r="S414" s="1"/>
      <c r="T414" s="1"/>
      <c r="U414" s="1"/>
      <c r="V414" s="1"/>
      <c r="W414" s="1"/>
      <c r="X414" s="1"/>
      <c r="Y414" s="1"/>
      <c r="Z414" s="1"/>
    </row>
    <row r="415" ht="14.25" customHeight="1">
      <c r="A415" s="1"/>
      <c r="B415" s="10"/>
      <c r="C415" s="11"/>
      <c r="D415" s="10"/>
      <c r="E415" s="10"/>
      <c r="F415" s="10"/>
      <c r="G415" s="10"/>
      <c r="H415" s="1"/>
      <c r="I415" s="1"/>
      <c r="J415" s="1"/>
      <c r="K415" s="1"/>
      <c r="L415" s="1"/>
      <c r="M415" s="1"/>
      <c r="N415" s="1"/>
      <c r="O415" s="1"/>
      <c r="P415" s="1"/>
      <c r="Q415" s="1"/>
      <c r="R415" s="1"/>
      <c r="S415" s="1"/>
      <c r="T415" s="1"/>
      <c r="U415" s="1"/>
      <c r="V415" s="1"/>
      <c r="W415" s="1"/>
      <c r="X415" s="1"/>
      <c r="Y415" s="1"/>
      <c r="Z415" s="1"/>
    </row>
    <row r="416" ht="14.25" customHeight="1">
      <c r="A416" s="1"/>
      <c r="B416" s="10"/>
      <c r="C416" s="11"/>
      <c r="D416" s="10"/>
      <c r="E416" s="10"/>
      <c r="F416" s="10"/>
      <c r="G416" s="10"/>
      <c r="H416" s="1"/>
      <c r="I416" s="1"/>
      <c r="J416" s="1"/>
      <c r="K416" s="1"/>
      <c r="L416" s="1"/>
      <c r="M416" s="1"/>
      <c r="N416" s="1"/>
      <c r="O416" s="1"/>
      <c r="P416" s="1"/>
      <c r="Q416" s="1"/>
      <c r="R416" s="1"/>
      <c r="S416" s="1"/>
      <c r="T416" s="1"/>
      <c r="U416" s="1"/>
      <c r="V416" s="1"/>
      <c r="W416" s="1"/>
      <c r="X416" s="1"/>
      <c r="Y416" s="1"/>
      <c r="Z416" s="1"/>
    </row>
    <row r="417" ht="14.25" customHeight="1">
      <c r="A417" s="1"/>
      <c r="B417" s="10"/>
      <c r="C417" s="11"/>
      <c r="D417" s="10"/>
      <c r="E417" s="10"/>
      <c r="F417" s="10"/>
      <c r="G417" s="10"/>
      <c r="H417" s="1"/>
      <c r="I417" s="1"/>
      <c r="J417" s="1"/>
      <c r="K417" s="1"/>
      <c r="L417" s="1"/>
      <c r="M417" s="1"/>
      <c r="N417" s="1"/>
      <c r="O417" s="1"/>
      <c r="P417" s="1"/>
      <c r="Q417" s="1"/>
      <c r="R417" s="1"/>
      <c r="S417" s="1"/>
      <c r="T417" s="1"/>
      <c r="U417" s="1"/>
      <c r="V417" s="1"/>
      <c r="W417" s="1"/>
      <c r="X417" s="1"/>
      <c r="Y417" s="1"/>
      <c r="Z417" s="1"/>
    </row>
    <row r="418" ht="14.25" customHeight="1">
      <c r="A418" s="1"/>
      <c r="B418" s="10"/>
      <c r="C418" s="11"/>
      <c r="D418" s="10"/>
      <c r="E418" s="10"/>
      <c r="F418" s="10"/>
      <c r="G418" s="10"/>
      <c r="H418" s="1"/>
      <c r="I418" s="1"/>
      <c r="J418" s="1"/>
      <c r="K418" s="1"/>
      <c r="L418" s="1"/>
      <c r="M418" s="1"/>
      <c r="N418" s="1"/>
      <c r="O418" s="1"/>
      <c r="P418" s="1"/>
      <c r="Q418" s="1"/>
      <c r="R418" s="1"/>
      <c r="S418" s="1"/>
      <c r="T418" s="1"/>
      <c r="U418" s="1"/>
      <c r="V418" s="1"/>
      <c r="W418" s="1"/>
      <c r="X418" s="1"/>
      <c r="Y418" s="1"/>
      <c r="Z418" s="1"/>
    </row>
    <row r="419" ht="14.25" customHeight="1">
      <c r="A419" s="1"/>
      <c r="B419" s="10"/>
      <c r="C419" s="11"/>
      <c r="D419" s="10"/>
      <c r="E419" s="10"/>
      <c r="F419" s="10"/>
      <c r="G419" s="10"/>
      <c r="H419" s="1"/>
      <c r="I419" s="1"/>
      <c r="J419" s="1"/>
      <c r="K419" s="1"/>
      <c r="L419" s="1"/>
      <c r="M419" s="1"/>
      <c r="N419" s="1"/>
      <c r="O419" s="1"/>
      <c r="P419" s="1"/>
      <c r="Q419" s="1"/>
      <c r="R419" s="1"/>
      <c r="S419" s="1"/>
      <c r="T419" s="1"/>
      <c r="U419" s="1"/>
      <c r="V419" s="1"/>
      <c r="W419" s="1"/>
      <c r="X419" s="1"/>
      <c r="Y419" s="1"/>
      <c r="Z419" s="1"/>
    </row>
    <row r="420" ht="14.25" customHeight="1">
      <c r="A420" s="1"/>
      <c r="B420" s="10"/>
      <c r="C420" s="11"/>
      <c r="D420" s="10"/>
      <c r="E420" s="10"/>
      <c r="F420" s="10"/>
      <c r="G420" s="10"/>
      <c r="H420" s="1"/>
      <c r="I420" s="1"/>
      <c r="J420" s="1"/>
      <c r="K420" s="1"/>
      <c r="L420" s="1"/>
      <c r="M420" s="1"/>
      <c r="N420" s="1"/>
      <c r="O420" s="1"/>
      <c r="P420" s="1"/>
      <c r="Q420" s="1"/>
      <c r="R420" s="1"/>
      <c r="S420" s="1"/>
      <c r="T420" s="1"/>
      <c r="U420" s="1"/>
      <c r="V420" s="1"/>
      <c r="W420" s="1"/>
      <c r="X420" s="1"/>
      <c r="Y420" s="1"/>
      <c r="Z420" s="1"/>
    </row>
    <row r="421" ht="14.25" customHeight="1">
      <c r="A421" s="1"/>
      <c r="B421" s="10"/>
      <c r="C421" s="11"/>
      <c r="D421" s="10"/>
      <c r="E421" s="10"/>
      <c r="F421" s="10"/>
      <c r="G421" s="10"/>
      <c r="H421" s="1"/>
      <c r="I421" s="1"/>
      <c r="J421" s="1"/>
      <c r="K421" s="1"/>
      <c r="L421" s="1"/>
      <c r="M421" s="1"/>
      <c r="N421" s="1"/>
      <c r="O421" s="1"/>
      <c r="P421" s="1"/>
      <c r="Q421" s="1"/>
      <c r="R421" s="1"/>
      <c r="S421" s="1"/>
      <c r="T421" s="1"/>
      <c r="U421" s="1"/>
      <c r="V421" s="1"/>
      <c r="W421" s="1"/>
      <c r="X421" s="1"/>
      <c r="Y421" s="1"/>
      <c r="Z421" s="1"/>
    </row>
    <row r="422" ht="14.25" customHeight="1">
      <c r="A422" s="1"/>
      <c r="B422" s="10"/>
      <c r="C422" s="11"/>
      <c r="D422" s="10"/>
      <c r="E422" s="10"/>
      <c r="F422" s="10"/>
      <c r="G422" s="10"/>
      <c r="H422" s="1"/>
      <c r="I422" s="1"/>
      <c r="J422" s="1"/>
      <c r="K422" s="1"/>
      <c r="L422" s="1"/>
      <c r="M422" s="1"/>
      <c r="N422" s="1"/>
      <c r="O422" s="1"/>
      <c r="P422" s="1"/>
      <c r="Q422" s="1"/>
      <c r="R422" s="1"/>
      <c r="S422" s="1"/>
      <c r="T422" s="1"/>
      <c r="U422" s="1"/>
      <c r="V422" s="1"/>
      <c r="W422" s="1"/>
      <c r="X422" s="1"/>
      <c r="Y422" s="1"/>
      <c r="Z422" s="1"/>
    </row>
    <row r="423" ht="14.25" customHeight="1">
      <c r="A423" s="1"/>
      <c r="B423" s="10"/>
      <c r="C423" s="11"/>
      <c r="D423" s="10"/>
      <c r="E423" s="10"/>
      <c r="F423" s="10"/>
      <c r="G423" s="10"/>
      <c r="H423" s="1"/>
      <c r="I423" s="1"/>
      <c r="J423" s="1"/>
      <c r="K423" s="1"/>
      <c r="L423" s="1"/>
      <c r="M423" s="1"/>
      <c r="N423" s="1"/>
      <c r="O423" s="1"/>
      <c r="P423" s="1"/>
      <c r="Q423" s="1"/>
      <c r="R423" s="1"/>
      <c r="S423" s="1"/>
      <c r="T423" s="1"/>
      <c r="U423" s="1"/>
      <c r="V423" s="1"/>
      <c r="W423" s="1"/>
      <c r="X423" s="1"/>
      <c r="Y423" s="1"/>
      <c r="Z423" s="1"/>
    </row>
    <row r="424" ht="14.25" customHeight="1">
      <c r="A424" s="1"/>
      <c r="B424" s="10"/>
      <c r="C424" s="11"/>
      <c r="D424" s="10"/>
      <c r="E424" s="10"/>
      <c r="F424" s="10"/>
      <c r="G424" s="10"/>
      <c r="H424" s="1"/>
      <c r="I424" s="1"/>
      <c r="J424" s="1"/>
      <c r="K424" s="1"/>
      <c r="L424" s="1"/>
      <c r="M424" s="1"/>
      <c r="N424" s="1"/>
      <c r="O424" s="1"/>
      <c r="P424" s="1"/>
      <c r="Q424" s="1"/>
      <c r="R424" s="1"/>
      <c r="S424" s="1"/>
      <c r="T424" s="1"/>
      <c r="U424" s="1"/>
      <c r="V424" s="1"/>
      <c r="W424" s="1"/>
      <c r="X424" s="1"/>
      <c r="Y424" s="1"/>
      <c r="Z424" s="1"/>
    </row>
    <row r="425" ht="14.25" customHeight="1">
      <c r="A425" s="1"/>
      <c r="B425" s="10"/>
      <c r="C425" s="11"/>
      <c r="D425" s="10"/>
      <c r="E425" s="10"/>
      <c r="F425" s="10"/>
      <c r="G425" s="10"/>
      <c r="H425" s="1"/>
      <c r="I425" s="1"/>
      <c r="J425" s="1"/>
      <c r="K425" s="1"/>
      <c r="L425" s="1"/>
      <c r="M425" s="1"/>
      <c r="N425" s="1"/>
      <c r="O425" s="1"/>
      <c r="P425" s="1"/>
      <c r="Q425" s="1"/>
      <c r="R425" s="1"/>
      <c r="S425" s="1"/>
      <c r="T425" s="1"/>
      <c r="U425" s="1"/>
      <c r="V425" s="1"/>
      <c r="W425" s="1"/>
      <c r="X425" s="1"/>
      <c r="Y425" s="1"/>
      <c r="Z425" s="1"/>
    </row>
    <row r="426" ht="14.25" customHeight="1">
      <c r="A426" s="1"/>
      <c r="B426" s="10"/>
      <c r="C426" s="11"/>
      <c r="D426" s="10"/>
      <c r="E426" s="10"/>
      <c r="F426" s="10"/>
      <c r="G426" s="10"/>
      <c r="H426" s="1"/>
      <c r="I426" s="1"/>
      <c r="J426" s="1"/>
      <c r="K426" s="1"/>
      <c r="L426" s="1"/>
      <c r="M426" s="1"/>
      <c r="N426" s="1"/>
      <c r="O426" s="1"/>
      <c r="P426" s="1"/>
      <c r="Q426" s="1"/>
      <c r="R426" s="1"/>
      <c r="S426" s="1"/>
      <c r="T426" s="1"/>
      <c r="U426" s="1"/>
      <c r="V426" s="1"/>
      <c r="W426" s="1"/>
      <c r="X426" s="1"/>
      <c r="Y426" s="1"/>
      <c r="Z426" s="1"/>
    </row>
    <row r="427" ht="14.25" customHeight="1">
      <c r="A427" s="1"/>
      <c r="B427" s="10"/>
      <c r="C427" s="11"/>
      <c r="D427" s="10"/>
      <c r="E427" s="10"/>
      <c r="F427" s="10"/>
      <c r="G427" s="10"/>
      <c r="H427" s="1"/>
      <c r="I427" s="1"/>
      <c r="J427" s="1"/>
      <c r="K427" s="1"/>
      <c r="L427" s="1"/>
      <c r="M427" s="1"/>
      <c r="N427" s="1"/>
      <c r="O427" s="1"/>
      <c r="P427" s="1"/>
      <c r="Q427" s="1"/>
      <c r="R427" s="1"/>
      <c r="S427" s="1"/>
      <c r="T427" s="1"/>
      <c r="U427" s="1"/>
      <c r="V427" s="1"/>
      <c r="W427" s="1"/>
      <c r="X427" s="1"/>
      <c r="Y427" s="1"/>
      <c r="Z427" s="1"/>
    </row>
    <row r="428" ht="14.25" customHeight="1">
      <c r="A428" s="1"/>
      <c r="B428" s="10"/>
      <c r="C428" s="11"/>
      <c r="D428" s="10"/>
      <c r="E428" s="10"/>
      <c r="F428" s="10"/>
      <c r="G428" s="10"/>
      <c r="H428" s="1"/>
      <c r="I428" s="1"/>
      <c r="J428" s="1"/>
      <c r="K428" s="1"/>
      <c r="L428" s="1"/>
      <c r="M428" s="1"/>
      <c r="N428" s="1"/>
      <c r="O428" s="1"/>
      <c r="P428" s="1"/>
      <c r="Q428" s="1"/>
      <c r="R428" s="1"/>
      <c r="S428" s="1"/>
      <c r="T428" s="1"/>
      <c r="U428" s="1"/>
      <c r="V428" s="1"/>
      <c r="W428" s="1"/>
      <c r="X428" s="1"/>
      <c r="Y428" s="1"/>
      <c r="Z428" s="1"/>
    </row>
    <row r="429" ht="14.25" customHeight="1">
      <c r="A429" s="1"/>
      <c r="B429" s="10"/>
      <c r="C429" s="11"/>
      <c r="D429" s="10"/>
      <c r="E429" s="10"/>
      <c r="F429" s="10"/>
      <c r="G429" s="10"/>
      <c r="H429" s="1"/>
      <c r="I429" s="1"/>
      <c r="J429" s="1"/>
      <c r="K429" s="1"/>
      <c r="L429" s="1"/>
      <c r="M429" s="1"/>
      <c r="N429" s="1"/>
      <c r="O429" s="1"/>
      <c r="P429" s="1"/>
      <c r="Q429" s="1"/>
      <c r="R429" s="1"/>
      <c r="S429" s="1"/>
      <c r="T429" s="1"/>
      <c r="U429" s="1"/>
      <c r="V429" s="1"/>
      <c r="W429" s="1"/>
      <c r="X429" s="1"/>
      <c r="Y429" s="1"/>
      <c r="Z429" s="1"/>
    </row>
    <row r="430" ht="14.25" customHeight="1">
      <c r="A430" s="1"/>
      <c r="B430" s="10"/>
      <c r="C430" s="11"/>
      <c r="D430" s="10"/>
      <c r="E430" s="10"/>
      <c r="F430" s="10"/>
      <c r="G430" s="10"/>
      <c r="H430" s="1"/>
      <c r="I430" s="1"/>
      <c r="J430" s="1"/>
      <c r="K430" s="1"/>
      <c r="L430" s="1"/>
      <c r="M430" s="1"/>
      <c r="N430" s="1"/>
      <c r="O430" s="1"/>
      <c r="P430" s="1"/>
      <c r="Q430" s="1"/>
      <c r="R430" s="1"/>
      <c r="S430" s="1"/>
      <c r="T430" s="1"/>
      <c r="U430" s="1"/>
      <c r="V430" s="1"/>
      <c r="W430" s="1"/>
      <c r="X430" s="1"/>
      <c r="Y430" s="1"/>
      <c r="Z430" s="1"/>
    </row>
    <row r="431" ht="14.25" customHeight="1">
      <c r="A431" s="1"/>
      <c r="B431" s="10"/>
      <c r="C431" s="11"/>
      <c r="D431" s="10"/>
      <c r="E431" s="10"/>
      <c r="F431" s="10"/>
      <c r="G431" s="10"/>
      <c r="H431" s="1"/>
      <c r="I431" s="1"/>
      <c r="J431" s="1"/>
      <c r="K431" s="1"/>
      <c r="L431" s="1"/>
      <c r="M431" s="1"/>
      <c r="N431" s="1"/>
      <c r="O431" s="1"/>
      <c r="P431" s="1"/>
      <c r="Q431" s="1"/>
      <c r="R431" s="1"/>
      <c r="S431" s="1"/>
      <c r="T431" s="1"/>
      <c r="U431" s="1"/>
      <c r="V431" s="1"/>
      <c r="W431" s="1"/>
      <c r="X431" s="1"/>
      <c r="Y431" s="1"/>
      <c r="Z431" s="1"/>
    </row>
    <row r="432" ht="14.25" customHeight="1">
      <c r="A432" s="1"/>
      <c r="B432" s="10"/>
      <c r="C432" s="11"/>
      <c r="D432" s="10"/>
      <c r="E432" s="10"/>
      <c r="F432" s="10"/>
      <c r="G432" s="10"/>
      <c r="H432" s="1"/>
      <c r="I432" s="1"/>
      <c r="J432" s="1"/>
      <c r="K432" s="1"/>
      <c r="L432" s="1"/>
      <c r="M432" s="1"/>
      <c r="N432" s="1"/>
      <c r="O432" s="1"/>
      <c r="P432" s="1"/>
      <c r="Q432" s="1"/>
      <c r="R432" s="1"/>
      <c r="S432" s="1"/>
      <c r="T432" s="1"/>
      <c r="U432" s="1"/>
      <c r="V432" s="1"/>
      <c r="W432" s="1"/>
      <c r="X432" s="1"/>
      <c r="Y432" s="1"/>
      <c r="Z432" s="1"/>
    </row>
    <row r="433" ht="14.25" customHeight="1">
      <c r="A433" s="1"/>
      <c r="B433" s="10"/>
      <c r="C433" s="11"/>
      <c r="D433" s="10"/>
      <c r="E433" s="10"/>
      <c r="F433" s="10"/>
      <c r="G433" s="10"/>
      <c r="H433" s="1"/>
      <c r="I433" s="1"/>
      <c r="J433" s="1"/>
      <c r="K433" s="1"/>
      <c r="L433" s="1"/>
      <c r="M433" s="1"/>
      <c r="N433" s="1"/>
      <c r="O433" s="1"/>
      <c r="P433" s="1"/>
      <c r="Q433" s="1"/>
      <c r="R433" s="1"/>
      <c r="S433" s="1"/>
      <c r="T433" s="1"/>
      <c r="U433" s="1"/>
      <c r="V433" s="1"/>
      <c r="W433" s="1"/>
      <c r="X433" s="1"/>
      <c r="Y433" s="1"/>
      <c r="Z433" s="1"/>
    </row>
    <row r="434" ht="14.25" customHeight="1">
      <c r="A434" s="1"/>
      <c r="B434" s="10"/>
      <c r="C434" s="11"/>
      <c r="D434" s="10"/>
      <c r="E434" s="10"/>
      <c r="F434" s="10"/>
      <c r="G434" s="10"/>
      <c r="H434" s="1"/>
      <c r="I434" s="1"/>
      <c r="J434" s="1"/>
      <c r="K434" s="1"/>
      <c r="L434" s="1"/>
      <c r="M434" s="1"/>
      <c r="N434" s="1"/>
      <c r="O434" s="1"/>
      <c r="P434" s="1"/>
      <c r="Q434" s="1"/>
      <c r="R434" s="1"/>
      <c r="S434" s="1"/>
      <c r="T434" s="1"/>
      <c r="U434" s="1"/>
      <c r="V434" s="1"/>
      <c r="W434" s="1"/>
      <c r="X434" s="1"/>
      <c r="Y434" s="1"/>
      <c r="Z434" s="1"/>
    </row>
    <row r="435" ht="14.25" customHeight="1">
      <c r="A435" s="1"/>
      <c r="B435" s="10"/>
      <c r="C435" s="11"/>
      <c r="D435" s="10"/>
      <c r="E435" s="10"/>
      <c r="F435" s="10"/>
      <c r="G435" s="10"/>
      <c r="H435" s="1"/>
      <c r="I435" s="1"/>
      <c r="J435" s="1"/>
      <c r="K435" s="1"/>
      <c r="L435" s="1"/>
      <c r="M435" s="1"/>
      <c r="N435" s="1"/>
      <c r="O435" s="1"/>
      <c r="P435" s="1"/>
      <c r="Q435" s="1"/>
      <c r="R435" s="1"/>
      <c r="S435" s="1"/>
      <c r="T435" s="1"/>
      <c r="U435" s="1"/>
      <c r="V435" s="1"/>
      <c r="W435" s="1"/>
      <c r="X435" s="1"/>
      <c r="Y435" s="1"/>
      <c r="Z435" s="1"/>
    </row>
    <row r="436" ht="14.25" customHeight="1">
      <c r="A436" s="1"/>
      <c r="B436" s="10"/>
      <c r="C436" s="11"/>
      <c r="D436" s="10"/>
      <c r="E436" s="10"/>
      <c r="F436" s="10"/>
      <c r="G436" s="10"/>
      <c r="H436" s="1"/>
      <c r="I436" s="1"/>
      <c r="J436" s="1"/>
      <c r="K436" s="1"/>
      <c r="L436" s="1"/>
      <c r="M436" s="1"/>
      <c r="N436" s="1"/>
      <c r="O436" s="1"/>
      <c r="P436" s="1"/>
      <c r="Q436" s="1"/>
      <c r="R436" s="1"/>
      <c r="S436" s="1"/>
      <c r="T436" s="1"/>
      <c r="U436" s="1"/>
      <c r="V436" s="1"/>
      <c r="W436" s="1"/>
      <c r="X436" s="1"/>
      <c r="Y436" s="1"/>
      <c r="Z436" s="1"/>
    </row>
    <row r="437" ht="14.25" customHeight="1">
      <c r="A437" s="1"/>
      <c r="B437" s="10"/>
      <c r="C437" s="11"/>
      <c r="D437" s="10"/>
      <c r="E437" s="10"/>
      <c r="F437" s="10"/>
      <c r="G437" s="10"/>
      <c r="H437" s="1"/>
      <c r="I437" s="1"/>
      <c r="J437" s="1"/>
      <c r="K437" s="1"/>
      <c r="L437" s="1"/>
      <c r="M437" s="1"/>
      <c r="N437" s="1"/>
      <c r="O437" s="1"/>
      <c r="P437" s="1"/>
      <c r="Q437" s="1"/>
      <c r="R437" s="1"/>
      <c r="S437" s="1"/>
      <c r="T437" s="1"/>
      <c r="U437" s="1"/>
      <c r="V437" s="1"/>
      <c r="W437" s="1"/>
      <c r="X437" s="1"/>
      <c r="Y437" s="1"/>
      <c r="Z437" s="1"/>
    </row>
    <row r="438" ht="14.25" customHeight="1">
      <c r="A438" s="1"/>
      <c r="B438" s="10"/>
      <c r="C438" s="11"/>
      <c r="D438" s="10"/>
      <c r="E438" s="10"/>
      <c r="F438" s="10"/>
      <c r="G438" s="10"/>
      <c r="H438" s="1"/>
      <c r="I438" s="1"/>
      <c r="J438" s="1"/>
      <c r="K438" s="1"/>
      <c r="L438" s="1"/>
      <c r="M438" s="1"/>
      <c r="N438" s="1"/>
      <c r="O438" s="1"/>
      <c r="P438" s="1"/>
      <c r="Q438" s="1"/>
      <c r="R438" s="1"/>
      <c r="S438" s="1"/>
      <c r="T438" s="1"/>
      <c r="U438" s="1"/>
      <c r="V438" s="1"/>
      <c r="W438" s="1"/>
      <c r="X438" s="1"/>
      <c r="Y438" s="1"/>
      <c r="Z438" s="1"/>
    </row>
    <row r="439" ht="14.25" customHeight="1">
      <c r="A439" s="1"/>
      <c r="B439" s="10"/>
      <c r="C439" s="11"/>
      <c r="D439" s="10"/>
      <c r="E439" s="10"/>
      <c r="F439" s="10"/>
      <c r="G439" s="10"/>
      <c r="H439" s="1"/>
      <c r="I439" s="1"/>
      <c r="J439" s="1"/>
      <c r="K439" s="1"/>
      <c r="L439" s="1"/>
      <c r="M439" s="1"/>
      <c r="N439" s="1"/>
      <c r="O439" s="1"/>
      <c r="P439" s="1"/>
      <c r="Q439" s="1"/>
      <c r="R439" s="1"/>
      <c r="S439" s="1"/>
      <c r="T439" s="1"/>
      <c r="U439" s="1"/>
      <c r="V439" s="1"/>
      <c r="W439" s="1"/>
      <c r="X439" s="1"/>
      <c r="Y439" s="1"/>
      <c r="Z439" s="1"/>
    </row>
    <row r="440" ht="14.25" customHeight="1">
      <c r="A440" s="1"/>
      <c r="B440" s="10"/>
      <c r="C440" s="11"/>
      <c r="D440" s="10"/>
      <c r="E440" s="10"/>
      <c r="F440" s="10"/>
      <c r="G440" s="10"/>
      <c r="H440" s="1"/>
      <c r="I440" s="1"/>
      <c r="J440" s="1"/>
      <c r="K440" s="1"/>
      <c r="L440" s="1"/>
      <c r="M440" s="1"/>
      <c r="N440" s="1"/>
      <c r="O440" s="1"/>
      <c r="P440" s="1"/>
      <c r="Q440" s="1"/>
      <c r="R440" s="1"/>
      <c r="S440" s="1"/>
      <c r="T440" s="1"/>
      <c r="U440" s="1"/>
      <c r="V440" s="1"/>
      <c r="W440" s="1"/>
      <c r="X440" s="1"/>
      <c r="Y440" s="1"/>
      <c r="Z440" s="1"/>
    </row>
    <row r="441" ht="14.25" customHeight="1">
      <c r="A441" s="1"/>
      <c r="B441" s="10"/>
      <c r="C441" s="11"/>
      <c r="D441" s="10"/>
      <c r="E441" s="10"/>
      <c r="F441" s="10"/>
      <c r="G441" s="10"/>
      <c r="H441" s="1"/>
      <c r="I441" s="1"/>
      <c r="J441" s="1"/>
      <c r="K441" s="1"/>
      <c r="L441" s="1"/>
      <c r="M441" s="1"/>
      <c r="N441" s="1"/>
      <c r="O441" s="1"/>
      <c r="P441" s="1"/>
      <c r="Q441" s="1"/>
      <c r="R441" s="1"/>
      <c r="S441" s="1"/>
      <c r="T441" s="1"/>
      <c r="U441" s="1"/>
      <c r="V441" s="1"/>
      <c r="W441" s="1"/>
      <c r="X441" s="1"/>
      <c r="Y441" s="1"/>
      <c r="Z441" s="1"/>
    </row>
    <row r="442" ht="14.25" customHeight="1">
      <c r="A442" s="1"/>
      <c r="B442" s="10"/>
      <c r="C442" s="11"/>
      <c r="D442" s="10"/>
      <c r="E442" s="10"/>
      <c r="F442" s="10"/>
      <c r="G442" s="10"/>
      <c r="H442" s="1"/>
      <c r="I442" s="1"/>
      <c r="J442" s="1"/>
      <c r="K442" s="1"/>
      <c r="L442" s="1"/>
      <c r="M442" s="1"/>
      <c r="N442" s="1"/>
      <c r="O442" s="1"/>
      <c r="P442" s="1"/>
      <c r="Q442" s="1"/>
      <c r="R442" s="1"/>
      <c r="S442" s="1"/>
      <c r="T442" s="1"/>
      <c r="U442" s="1"/>
      <c r="V442" s="1"/>
      <c r="W442" s="1"/>
      <c r="X442" s="1"/>
      <c r="Y442" s="1"/>
      <c r="Z442" s="1"/>
    </row>
    <row r="443" ht="14.25" customHeight="1">
      <c r="A443" s="1"/>
      <c r="B443" s="10"/>
      <c r="C443" s="11"/>
      <c r="D443" s="10"/>
      <c r="E443" s="10"/>
      <c r="F443" s="10"/>
      <c r="G443" s="10"/>
      <c r="H443" s="1"/>
      <c r="I443" s="1"/>
      <c r="J443" s="1"/>
      <c r="K443" s="1"/>
      <c r="L443" s="1"/>
      <c r="M443" s="1"/>
      <c r="N443" s="1"/>
      <c r="O443" s="1"/>
      <c r="P443" s="1"/>
      <c r="Q443" s="1"/>
      <c r="R443" s="1"/>
      <c r="S443" s="1"/>
      <c r="T443" s="1"/>
      <c r="U443" s="1"/>
      <c r="V443" s="1"/>
      <c r="W443" s="1"/>
      <c r="X443" s="1"/>
      <c r="Y443" s="1"/>
      <c r="Z443" s="1"/>
    </row>
    <row r="444" ht="14.25" customHeight="1">
      <c r="A444" s="1"/>
      <c r="B444" s="10"/>
      <c r="C444" s="11"/>
      <c r="D444" s="10"/>
      <c r="E444" s="10"/>
      <c r="F444" s="10"/>
      <c r="G444" s="10"/>
      <c r="H444" s="1"/>
      <c r="I444" s="1"/>
      <c r="J444" s="1"/>
      <c r="K444" s="1"/>
      <c r="L444" s="1"/>
      <c r="M444" s="1"/>
      <c r="N444" s="1"/>
      <c r="O444" s="1"/>
      <c r="P444" s="1"/>
      <c r="Q444" s="1"/>
      <c r="R444" s="1"/>
      <c r="S444" s="1"/>
      <c r="T444" s="1"/>
      <c r="U444" s="1"/>
      <c r="V444" s="1"/>
      <c r="W444" s="1"/>
      <c r="X444" s="1"/>
      <c r="Y444" s="1"/>
      <c r="Z444" s="1"/>
    </row>
    <row r="445" ht="14.25" customHeight="1">
      <c r="A445" s="1"/>
      <c r="B445" s="10"/>
      <c r="C445" s="11"/>
      <c r="D445" s="10"/>
      <c r="E445" s="10"/>
      <c r="F445" s="10"/>
      <c r="G445" s="10"/>
      <c r="H445" s="1"/>
      <c r="I445" s="1"/>
      <c r="J445" s="1"/>
      <c r="K445" s="1"/>
      <c r="L445" s="1"/>
      <c r="M445" s="1"/>
      <c r="N445" s="1"/>
      <c r="O445" s="1"/>
      <c r="P445" s="1"/>
      <c r="Q445" s="1"/>
      <c r="R445" s="1"/>
      <c r="S445" s="1"/>
      <c r="T445" s="1"/>
      <c r="U445" s="1"/>
      <c r="V445" s="1"/>
      <c r="W445" s="1"/>
      <c r="X445" s="1"/>
      <c r="Y445" s="1"/>
      <c r="Z445" s="1"/>
    </row>
    <row r="446" ht="14.25" customHeight="1">
      <c r="A446" s="1"/>
      <c r="B446" s="10"/>
      <c r="C446" s="11"/>
      <c r="D446" s="10"/>
      <c r="E446" s="10"/>
      <c r="F446" s="10"/>
      <c r="G446" s="10"/>
      <c r="H446" s="1"/>
      <c r="I446" s="1"/>
      <c r="J446" s="1"/>
      <c r="K446" s="1"/>
      <c r="L446" s="1"/>
      <c r="M446" s="1"/>
      <c r="N446" s="1"/>
      <c r="O446" s="1"/>
      <c r="P446" s="1"/>
      <c r="Q446" s="1"/>
      <c r="R446" s="1"/>
      <c r="S446" s="1"/>
      <c r="T446" s="1"/>
      <c r="U446" s="1"/>
      <c r="V446" s="1"/>
      <c r="W446" s="1"/>
      <c r="X446" s="1"/>
      <c r="Y446" s="1"/>
      <c r="Z446" s="1"/>
    </row>
    <row r="447" ht="14.25" customHeight="1">
      <c r="A447" s="1"/>
      <c r="B447" s="10"/>
      <c r="C447" s="11"/>
      <c r="D447" s="10"/>
      <c r="E447" s="10"/>
      <c r="F447" s="10"/>
      <c r="G447" s="10"/>
      <c r="H447" s="1"/>
      <c r="I447" s="1"/>
      <c r="J447" s="1"/>
      <c r="K447" s="1"/>
      <c r="L447" s="1"/>
      <c r="M447" s="1"/>
      <c r="N447" s="1"/>
      <c r="O447" s="1"/>
      <c r="P447" s="1"/>
      <c r="Q447" s="1"/>
      <c r="R447" s="1"/>
      <c r="S447" s="1"/>
      <c r="T447" s="1"/>
      <c r="U447" s="1"/>
      <c r="V447" s="1"/>
      <c r="W447" s="1"/>
      <c r="X447" s="1"/>
      <c r="Y447" s="1"/>
      <c r="Z447" s="1"/>
    </row>
    <row r="448" ht="14.25" customHeight="1">
      <c r="A448" s="1"/>
      <c r="B448" s="10"/>
      <c r="C448" s="11"/>
      <c r="D448" s="10"/>
      <c r="E448" s="10"/>
      <c r="F448" s="10"/>
      <c r="G448" s="10"/>
      <c r="H448" s="1"/>
      <c r="I448" s="1"/>
      <c r="J448" s="1"/>
      <c r="K448" s="1"/>
      <c r="L448" s="1"/>
      <c r="M448" s="1"/>
      <c r="N448" s="1"/>
      <c r="O448" s="1"/>
      <c r="P448" s="1"/>
      <c r="Q448" s="1"/>
      <c r="R448" s="1"/>
      <c r="S448" s="1"/>
      <c r="T448" s="1"/>
      <c r="U448" s="1"/>
      <c r="V448" s="1"/>
      <c r="W448" s="1"/>
      <c r="X448" s="1"/>
      <c r="Y448" s="1"/>
      <c r="Z448" s="1"/>
    </row>
    <row r="449" ht="14.25" customHeight="1">
      <c r="A449" s="1"/>
      <c r="B449" s="10"/>
      <c r="C449" s="11"/>
      <c r="D449" s="10"/>
      <c r="E449" s="10"/>
      <c r="F449" s="10"/>
      <c r="G449" s="10"/>
      <c r="H449" s="1"/>
      <c r="I449" s="1"/>
      <c r="J449" s="1"/>
      <c r="K449" s="1"/>
      <c r="L449" s="1"/>
      <c r="M449" s="1"/>
      <c r="N449" s="1"/>
      <c r="O449" s="1"/>
      <c r="P449" s="1"/>
      <c r="Q449" s="1"/>
      <c r="R449" s="1"/>
      <c r="S449" s="1"/>
      <c r="T449" s="1"/>
      <c r="U449" s="1"/>
      <c r="V449" s="1"/>
      <c r="W449" s="1"/>
      <c r="X449" s="1"/>
      <c r="Y449" s="1"/>
      <c r="Z449" s="1"/>
    </row>
    <row r="450" ht="14.25" customHeight="1">
      <c r="A450" s="1"/>
      <c r="B450" s="10"/>
      <c r="C450" s="11"/>
      <c r="D450" s="10"/>
      <c r="E450" s="10"/>
      <c r="F450" s="10"/>
      <c r="G450" s="10"/>
      <c r="H450" s="1"/>
      <c r="I450" s="1"/>
      <c r="J450" s="1"/>
      <c r="K450" s="1"/>
      <c r="L450" s="1"/>
      <c r="M450" s="1"/>
      <c r="N450" s="1"/>
      <c r="O450" s="1"/>
      <c r="P450" s="1"/>
      <c r="Q450" s="1"/>
      <c r="R450" s="1"/>
      <c r="S450" s="1"/>
      <c r="T450" s="1"/>
      <c r="U450" s="1"/>
      <c r="V450" s="1"/>
      <c r="W450" s="1"/>
      <c r="X450" s="1"/>
      <c r="Y450" s="1"/>
      <c r="Z450" s="1"/>
    </row>
    <row r="451" ht="14.25" customHeight="1">
      <c r="A451" s="1"/>
      <c r="B451" s="10"/>
      <c r="C451" s="11"/>
      <c r="D451" s="10"/>
      <c r="E451" s="10"/>
      <c r="F451" s="10"/>
      <c r="G451" s="10"/>
      <c r="H451" s="1"/>
      <c r="I451" s="1"/>
      <c r="J451" s="1"/>
      <c r="K451" s="1"/>
      <c r="L451" s="1"/>
      <c r="M451" s="1"/>
      <c r="N451" s="1"/>
      <c r="O451" s="1"/>
      <c r="P451" s="1"/>
      <c r="Q451" s="1"/>
      <c r="R451" s="1"/>
      <c r="S451" s="1"/>
      <c r="T451" s="1"/>
      <c r="U451" s="1"/>
      <c r="V451" s="1"/>
      <c r="W451" s="1"/>
      <c r="X451" s="1"/>
      <c r="Y451" s="1"/>
      <c r="Z451" s="1"/>
    </row>
    <row r="452" ht="14.25" customHeight="1">
      <c r="A452" s="1"/>
      <c r="B452" s="10"/>
      <c r="C452" s="11"/>
      <c r="D452" s="10"/>
      <c r="E452" s="10"/>
      <c r="F452" s="10"/>
      <c r="G452" s="10"/>
      <c r="H452" s="1"/>
      <c r="I452" s="1"/>
      <c r="J452" s="1"/>
      <c r="K452" s="1"/>
      <c r="L452" s="1"/>
      <c r="M452" s="1"/>
      <c r="N452" s="1"/>
      <c r="O452" s="1"/>
      <c r="P452" s="1"/>
      <c r="Q452" s="1"/>
      <c r="R452" s="1"/>
      <c r="S452" s="1"/>
      <c r="T452" s="1"/>
      <c r="U452" s="1"/>
      <c r="V452" s="1"/>
      <c r="W452" s="1"/>
      <c r="X452" s="1"/>
      <c r="Y452" s="1"/>
      <c r="Z452" s="1"/>
    </row>
    <row r="453" ht="14.25" customHeight="1">
      <c r="A453" s="1"/>
      <c r="B453" s="10"/>
      <c r="C453" s="11"/>
      <c r="D453" s="10"/>
      <c r="E453" s="10"/>
      <c r="F453" s="10"/>
      <c r="G453" s="10"/>
      <c r="H453" s="1"/>
      <c r="I453" s="1"/>
      <c r="J453" s="1"/>
      <c r="K453" s="1"/>
      <c r="L453" s="1"/>
      <c r="M453" s="1"/>
      <c r="N453" s="1"/>
      <c r="O453" s="1"/>
      <c r="P453" s="1"/>
      <c r="Q453" s="1"/>
      <c r="R453" s="1"/>
      <c r="S453" s="1"/>
      <c r="T453" s="1"/>
      <c r="U453" s="1"/>
      <c r="V453" s="1"/>
      <c r="W453" s="1"/>
      <c r="X453" s="1"/>
      <c r="Y453" s="1"/>
      <c r="Z453" s="1"/>
    </row>
    <row r="454" ht="14.25" customHeight="1">
      <c r="A454" s="1"/>
      <c r="B454" s="10"/>
      <c r="C454" s="11"/>
      <c r="D454" s="10"/>
      <c r="E454" s="10"/>
      <c r="F454" s="10"/>
      <c r="G454" s="10"/>
      <c r="H454" s="1"/>
      <c r="I454" s="1"/>
      <c r="J454" s="1"/>
      <c r="K454" s="1"/>
      <c r="L454" s="1"/>
      <c r="M454" s="1"/>
      <c r="N454" s="1"/>
      <c r="O454" s="1"/>
      <c r="P454" s="1"/>
      <c r="Q454" s="1"/>
      <c r="R454" s="1"/>
      <c r="S454" s="1"/>
      <c r="T454" s="1"/>
      <c r="U454" s="1"/>
      <c r="V454" s="1"/>
      <c r="W454" s="1"/>
      <c r="X454" s="1"/>
      <c r="Y454" s="1"/>
      <c r="Z454" s="1"/>
    </row>
    <row r="455" ht="14.25" customHeight="1">
      <c r="A455" s="1"/>
      <c r="B455" s="10"/>
      <c r="C455" s="11"/>
      <c r="D455" s="10"/>
      <c r="E455" s="10"/>
      <c r="F455" s="10"/>
      <c r="G455" s="10"/>
      <c r="H455" s="1"/>
      <c r="I455" s="1"/>
      <c r="J455" s="1"/>
      <c r="K455" s="1"/>
      <c r="L455" s="1"/>
      <c r="M455" s="1"/>
      <c r="N455" s="1"/>
      <c r="O455" s="1"/>
      <c r="P455" s="1"/>
      <c r="Q455" s="1"/>
      <c r="R455" s="1"/>
      <c r="S455" s="1"/>
      <c r="T455" s="1"/>
      <c r="U455" s="1"/>
      <c r="V455" s="1"/>
      <c r="W455" s="1"/>
      <c r="X455" s="1"/>
      <c r="Y455" s="1"/>
      <c r="Z455" s="1"/>
    </row>
    <row r="456" ht="14.25" customHeight="1">
      <c r="A456" s="1"/>
      <c r="B456" s="10"/>
      <c r="C456" s="11"/>
      <c r="D456" s="10"/>
      <c r="E456" s="10"/>
      <c r="F456" s="10"/>
      <c r="G456" s="10"/>
      <c r="H456" s="1"/>
      <c r="I456" s="1"/>
      <c r="J456" s="1"/>
      <c r="K456" s="1"/>
      <c r="L456" s="1"/>
      <c r="M456" s="1"/>
      <c r="N456" s="1"/>
      <c r="O456" s="1"/>
      <c r="P456" s="1"/>
      <c r="Q456" s="1"/>
      <c r="R456" s="1"/>
      <c r="S456" s="1"/>
      <c r="T456" s="1"/>
      <c r="U456" s="1"/>
      <c r="V456" s="1"/>
      <c r="W456" s="1"/>
      <c r="X456" s="1"/>
      <c r="Y456" s="1"/>
      <c r="Z456" s="1"/>
    </row>
    <row r="457" ht="14.25" customHeight="1">
      <c r="A457" s="1"/>
      <c r="B457" s="10"/>
      <c r="C457" s="11"/>
      <c r="D457" s="10"/>
      <c r="E457" s="10"/>
      <c r="F457" s="10"/>
      <c r="G457" s="10"/>
      <c r="H457" s="1"/>
      <c r="I457" s="1"/>
      <c r="J457" s="1"/>
      <c r="K457" s="1"/>
      <c r="L457" s="1"/>
      <c r="M457" s="1"/>
      <c r="N457" s="1"/>
      <c r="O457" s="1"/>
      <c r="P457" s="1"/>
      <c r="Q457" s="1"/>
      <c r="R457" s="1"/>
      <c r="S457" s="1"/>
      <c r="T457" s="1"/>
      <c r="U457" s="1"/>
      <c r="V457" s="1"/>
      <c r="W457" s="1"/>
      <c r="X457" s="1"/>
      <c r="Y457" s="1"/>
      <c r="Z457" s="1"/>
    </row>
    <row r="458" ht="14.25" customHeight="1">
      <c r="A458" s="1"/>
      <c r="B458" s="10"/>
      <c r="C458" s="11"/>
      <c r="D458" s="10"/>
      <c r="E458" s="10"/>
      <c r="F458" s="10"/>
      <c r="G458" s="10"/>
      <c r="H458" s="1"/>
      <c r="I458" s="1"/>
      <c r="J458" s="1"/>
      <c r="K458" s="1"/>
      <c r="L458" s="1"/>
      <c r="M458" s="1"/>
      <c r="N458" s="1"/>
      <c r="O458" s="1"/>
      <c r="P458" s="1"/>
      <c r="Q458" s="1"/>
      <c r="R458" s="1"/>
      <c r="S458" s="1"/>
      <c r="T458" s="1"/>
      <c r="U458" s="1"/>
      <c r="V458" s="1"/>
      <c r="W458" s="1"/>
      <c r="X458" s="1"/>
      <c r="Y458" s="1"/>
      <c r="Z458" s="1"/>
    </row>
    <row r="459" ht="14.25" customHeight="1">
      <c r="A459" s="1"/>
      <c r="B459" s="10"/>
      <c r="C459" s="11"/>
      <c r="D459" s="10"/>
      <c r="E459" s="10"/>
      <c r="F459" s="10"/>
      <c r="G459" s="10"/>
      <c r="H459" s="1"/>
      <c r="I459" s="1"/>
      <c r="J459" s="1"/>
      <c r="K459" s="1"/>
      <c r="L459" s="1"/>
      <c r="M459" s="1"/>
      <c r="N459" s="1"/>
      <c r="O459" s="1"/>
      <c r="P459" s="1"/>
      <c r="Q459" s="1"/>
      <c r="R459" s="1"/>
      <c r="S459" s="1"/>
      <c r="T459" s="1"/>
      <c r="U459" s="1"/>
      <c r="V459" s="1"/>
      <c r="W459" s="1"/>
      <c r="X459" s="1"/>
      <c r="Y459" s="1"/>
      <c r="Z459" s="1"/>
    </row>
    <row r="460" ht="14.25" customHeight="1">
      <c r="A460" s="1"/>
      <c r="B460" s="10"/>
      <c r="C460" s="11"/>
      <c r="D460" s="10"/>
      <c r="E460" s="10"/>
      <c r="F460" s="10"/>
      <c r="G460" s="10"/>
      <c r="H460" s="1"/>
      <c r="I460" s="1"/>
      <c r="J460" s="1"/>
      <c r="K460" s="1"/>
      <c r="L460" s="1"/>
      <c r="M460" s="1"/>
      <c r="N460" s="1"/>
      <c r="O460" s="1"/>
      <c r="P460" s="1"/>
      <c r="Q460" s="1"/>
      <c r="R460" s="1"/>
      <c r="S460" s="1"/>
      <c r="T460" s="1"/>
      <c r="U460" s="1"/>
      <c r="V460" s="1"/>
      <c r="W460" s="1"/>
      <c r="X460" s="1"/>
      <c r="Y460" s="1"/>
      <c r="Z460" s="1"/>
    </row>
    <row r="461" ht="14.25" customHeight="1">
      <c r="A461" s="1"/>
      <c r="B461" s="10"/>
      <c r="C461" s="11"/>
      <c r="D461" s="10"/>
      <c r="E461" s="10"/>
      <c r="F461" s="10"/>
      <c r="G461" s="10"/>
      <c r="H461" s="1"/>
      <c r="I461" s="1"/>
      <c r="J461" s="1"/>
      <c r="K461" s="1"/>
      <c r="L461" s="1"/>
      <c r="M461" s="1"/>
      <c r="N461" s="1"/>
      <c r="O461" s="1"/>
      <c r="P461" s="1"/>
      <c r="Q461" s="1"/>
      <c r="R461" s="1"/>
      <c r="S461" s="1"/>
      <c r="T461" s="1"/>
      <c r="U461" s="1"/>
      <c r="V461" s="1"/>
      <c r="W461" s="1"/>
      <c r="X461" s="1"/>
      <c r="Y461" s="1"/>
      <c r="Z461" s="1"/>
    </row>
    <row r="462" ht="14.25" customHeight="1">
      <c r="A462" s="1"/>
      <c r="B462" s="10"/>
      <c r="C462" s="11"/>
      <c r="D462" s="10"/>
      <c r="E462" s="10"/>
      <c r="F462" s="10"/>
      <c r="G462" s="10"/>
      <c r="H462" s="1"/>
      <c r="I462" s="1"/>
      <c r="J462" s="1"/>
      <c r="K462" s="1"/>
      <c r="L462" s="1"/>
      <c r="M462" s="1"/>
      <c r="N462" s="1"/>
      <c r="O462" s="1"/>
      <c r="P462" s="1"/>
      <c r="Q462" s="1"/>
      <c r="R462" s="1"/>
      <c r="S462" s="1"/>
      <c r="T462" s="1"/>
      <c r="U462" s="1"/>
      <c r="V462" s="1"/>
      <c r="W462" s="1"/>
      <c r="X462" s="1"/>
      <c r="Y462" s="1"/>
      <c r="Z462" s="1"/>
    </row>
    <row r="463" ht="14.25" customHeight="1">
      <c r="A463" s="1"/>
      <c r="B463" s="10"/>
      <c r="C463" s="11"/>
      <c r="D463" s="10"/>
      <c r="E463" s="10"/>
      <c r="F463" s="10"/>
      <c r="G463" s="10"/>
      <c r="H463" s="1"/>
      <c r="I463" s="1"/>
      <c r="J463" s="1"/>
      <c r="K463" s="1"/>
      <c r="L463" s="1"/>
      <c r="M463" s="1"/>
      <c r="N463" s="1"/>
      <c r="O463" s="1"/>
      <c r="P463" s="1"/>
      <c r="Q463" s="1"/>
      <c r="R463" s="1"/>
      <c r="S463" s="1"/>
      <c r="T463" s="1"/>
      <c r="U463" s="1"/>
      <c r="V463" s="1"/>
      <c r="W463" s="1"/>
      <c r="X463" s="1"/>
      <c r="Y463" s="1"/>
      <c r="Z463" s="1"/>
    </row>
    <row r="464" ht="14.25" customHeight="1">
      <c r="A464" s="1"/>
      <c r="B464" s="10"/>
      <c r="C464" s="11"/>
      <c r="D464" s="10"/>
      <c r="E464" s="10"/>
      <c r="F464" s="10"/>
      <c r="G464" s="10"/>
      <c r="H464" s="1"/>
      <c r="I464" s="1"/>
      <c r="J464" s="1"/>
      <c r="K464" s="1"/>
      <c r="L464" s="1"/>
      <c r="M464" s="1"/>
      <c r="N464" s="1"/>
      <c r="O464" s="1"/>
      <c r="P464" s="1"/>
      <c r="Q464" s="1"/>
      <c r="R464" s="1"/>
      <c r="S464" s="1"/>
      <c r="T464" s="1"/>
      <c r="U464" s="1"/>
      <c r="V464" s="1"/>
      <c r="W464" s="1"/>
      <c r="X464" s="1"/>
      <c r="Y464" s="1"/>
      <c r="Z464" s="1"/>
    </row>
    <row r="465" ht="14.25" customHeight="1">
      <c r="A465" s="1"/>
      <c r="B465" s="10"/>
      <c r="C465" s="11"/>
      <c r="D465" s="10"/>
      <c r="E465" s="10"/>
      <c r="F465" s="10"/>
      <c r="G465" s="10"/>
      <c r="H465" s="1"/>
      <c r="I465" s="1"/>
      <c r="J465" s="1"/>
      <c r="K465" s="1"/>
      <c r="L465" s="1"/>
      <c r="M465" s="1"/>
      <c r="N465" s="1"/>
      <c r="O465" s="1"/>
      <c r="P465" s="1"/>
      <c r="Q465" s="1"/>
      <c r="R465" s="1"/>
      <c r="S465" s="1"/>
      <c r="T465" s="1"/>
      <c r="U465" s="1"/>
      <c r="V465" s="1"/>
      <c r="W465" s="1"/>
      <c r="X465" s="1"/>
      <c r="Y465" s="1"/>
      <c r="Z465" s="1"/>
    </row>
    <row r="466" ht="14.25" customHeight="1">
      <c r="A466" s="1"/>
      <c r="B466" s="10"/>
      <c r="C466" s="11"/>
      <c r="D466" s="10"/>
      <c r="E466" s="10"/>
      <c r="F466" s="10"/>
      <c r="G466" s="10"/>
      <c r="H466" s="1"/>
      <c r="I466" s="1"/>
      <c r="J466" s="1"/>
      <c r="K466" s="1"/>
      <c r="L466" s="1"/>
      <c r="M466" s="1"/>
      <c r="N466" s="1"/>
      <c r="O466" s="1"/>
      <c r="P466" s="1"/>
      <c r="Q466" s="1"/>
      <c r="R466" s="1"/>
      <c r="S466" s="1"/>
      <c r="T466" s="1"/>
      <c r="U466" s="1"/>
      <c r="V466" s="1"/>
      <c r="W466" s="1"/>
      <c r="X466" s="1"/>
      <c r="Y466" s="1"/>
      <c r="Z466" s="1"/>
    </row>
    <row r="467" ht="14.25" customHeight="1">
      <c r="A467" s="1"/>
      <c r="B467" s="10"/>
      <c r="C467" s="11"/>
      <c r="D467" s="10"/>
      <c r="E467" s="10"/>
      <c r="F467" s="10"/>
      <c r="G467" s="10"/>
      <c r="H467" s="1"/>
      <c r="I467" s="1"/>
      <c r="J467" s="1"/>
      <c r="K467" s="1"/>
      <c r="L467" s="1"/>
      <c r="M467" s="1"/>
      <c r="N467" s="1"/>
      <c r="O467" s="1"/>
      <c r="P467" s="1"/>
      <c r="Q467" s="1"/>
      <c r="R467" s="1"/>
      <c r="S467" s="1"/>
      <c r="T467" s="1"/>
      <c r="U467" s="1"/>
      <c r="V467" s="1"/>
      <c r="W467" s="1"/>
      <c r="X467" s="1"/>
      <c r="Y467" s="1"/>
      <c r="Z467" s="1"/>
    </row>
    <row r="468" ht="14.25" customHeight="1">
      <c r="A468" s="1"/>
      <c r="B468" s="10"/>
      <c r="C468" s="11"/>
      <c r="D468" s="10"/>
      <c r="E468" s="10"/>
      <c r="F468" s="10"/>
      <c r="G468" s="10"/>
      <c r="H468" s="1"/>
      <c r="I468" s="1"/>
      <c r="J468" s="1"/>
      <c r="K468" s="1"/>
      <c r="L468" s="1"/>
      <c r="M468" s="1"/>
      <c r="N468" s="1"/>
      <c r="O468" s="1"/>
      <c r="P468" s="1"/>
      <c r="Q468" s="1"/>
      <c r="R468" s="1"/>
      <c r="S468" s="1"/>
      <c r="T468" s="1"/>
      <c r="U468" s="1"/>
      <c r="V468" s="1"/>
      <c r="W468" s="1"/>
      <c r="X468" s="1"/>
      <c r="Y468" s="1"/>
      <c r="Z468" s="1"/>
    </row>
    <row r="469" ht="14.25" customHeight="1">
      <c r="A469" s="1"/>
      <c r="B469" s="10"/>
      <c r="C469" s="11"/>
      <c r="D469" s="10"/>
      <c r="E469" s="10"/>
      <c r="F469" s="10"/>
      <c r="G469" s="10"/>
      <c r="H469" s="1"/>
      <c r="I469" s="1"/>
      <c r="J469" s="1"/>
      <c r="K469" s="1"/>
      <c r="L469" s="1"/>
      <c r="M469" s="1"/>
      <c r="N469" s="1"/>
      <c r="O469" s="1"/>
      <c r="P469" s="1"/>
      <c r="Q469" s="1"/>
      <c r="R469" s="1"/>
      <c r="S469" s="1"/>
      <c r="T469" s="1"/>
      <c r="U469" s="1"/>
      <c r="V469" s="1"/>
      <c r="W469" s="1"/>
      <c r="X469" s="1"/>
      <c r="Y469" s="1"/>
      <c r="Z469" s="1"/>
    </row>
    <row r="470" ht="14.25" customHeight="1">
      <c r="A470" s="1"/>
      <c r="B470" s="10"/>
      <c r="C470" s="11"/>
      <c r="D470" s="10"/>
      <c r="E470" s="10"/>
      <c r="F470" s="10"/>
      <c r="G470" s="10"/>
      <c r="H470" s="1"/>
      <c r="I470" s="1"/>
      <c r="J470" s="1"/>
      <c r="K470" s="1"/>
      <c r="L470" s="1"/>
      <c r="M470" s="1"/>
      <c r="N470" s="1"/>
      <c r="O470" s="1"/>
      <c r="P470" s="1"/>
      <c r="Q470" s="1"/>
      <c r="R470" s="1"/>
      <c r="S470" s="1"/>
      <c r="T470" s="1"/>
      <c r="U470" s="1"/>
      <c r="V470" s="1"/>
      <c r="W470" s="1"/>
      <c r="X470" s="1"/>
      <c r="Y470" s="1"/>
      <c r="Z470" s="1"/>
    </row>
    <row r="471" ht="14.25" customHeight="1">
      <c r="A471" s="1"/>
      <c r="B471" s="10"/>
      <c r="C471" s="11"/>
      <c r="D471" s="10"/>
      <c r="E471" s="10"/>
      <c r="F471" s="10"/>
      <c r="G471" s="10"/>
      <c r="H471" s="1"/>
      <c r="I471" s="1"/>
      <c r="J471" s="1"/>
      <c r="K471" s="1"/>
      <c r="L471" s="1"/>
      <c r="M471" s="1"/>
      <c r="N471" s="1"/>
      <c r="O471" s="1"/>
      <c r="P471" s="1"/>
      <c r="Q471" s="1"/>
      <c r="R471" s="1"/>
      <c r="S471" s="1"/>
      <c r="T471" s="1"/>
      <c r="U471" s="1"/>
      <c r="V471" s="1"/>
      <c r="W471" s="1"/>
      <c r="X471" s="1"/>
      <c r="Y471" s="1"/>
      <c r="Z471" s="1"/>
    </row>
    <row r="472" ht="14.25" customHeight="1">
      <c r="A472" s="1"/>
      <c r="B472" s="10"/>
      <c r="C472" s="11"/>
      <c r="D472" s="10"/>
      <c r="E472" s="10"/>
      <c r="F472" s="10"/>
      <c r="G472" s="10"/>
      <c r="H472" s="1"/>
      <c r="I472" s="1"/>
      <c r="J472" s="1"/>
      <c r="K472" s="1"/>
      <c r="L472" s="1"/>
      <c r="M472" s="1"/>
      <c r="N472" s="1"/>
      <c r="O472" s="1"/>
      <c r="P472" s="1"/>
      <c r="Q472" s="1"/>
      <c r="R472" s="1"/>
      <c r="S472" s="1"/>
      <c r="T472" s="1"/>
      <c r="U472" s="1"/>
      <c r="V472" s="1"/>
      <c r="W472" s="1"/>
      <c r="X472" s="1"/>
      <c r="Y472" s="1"/>
      <c r="Z472" s="1"/>
    </row>
    <row r="473" ht="14.25" customHeight="1">
      <c r="A473" s="1"/>
      <c r="B473" s="10"/>
      <c r="C473" s="11"/>
      <c r="D473" s="10"/>
      <c r="E473" s="10"/>
      <c r="F473" s="10"/>
      <c r="G473" s="10"/>
      <c r="H473" s="1"/>
      <c r="I473" s="1"/>
      <c r="J473" s="1"/>
      <c r="K473" s="1"/>
      <c r="L473" s="1"/>
      <c r="M473" s="1"/>
      <c r="N473" s="1"/>
      <c r="O473" s="1"/>
      <c r="P473" s="1"/>
      <c r="Q473" s="1"/>
      <c r="R473" s="1"/>
      <c r="S473" s="1"/>
      <c r="T473" s="1"/>
      <c r="U473" s="1"/>
      <c r="V473" s="1"/>
      <c r="W473" s="1"/>
      <c r="X473" s="1"/>
      <c r="Y473" s="1"/>
      <c r="Z473" s="1"/>
    </row>
    <row r="474" ht="14.25" customHeight="1">
      <c r="A474" s="1"/>
      <c r="B474" s="10"/>
      <c r="C474" s="11"/>
      <c r="D474" s="10"/>
      <c r="E474" s="10"/>
      <c r="F474" s="10"/>
      <c r="G474" s="10"/>
      <c r="H474" s="1"/>
      <c r="I474" s="1"/>
      <c r="J474" s="1"/>
      <c r="K474" s="1"/>
      <c r="L474" s="1"/>
      <c r="M474" s="1"/>
      <c r="N474" s="1"/>
      <c r="O474" s="1"/>
      <c r="P474" s="1"/>
      <c r="Q474" s="1"/>
      <c r="R474" s="1"/>
      <c r="S474" s="1"/>
      <c r="T474" s="1"/>
      <c r="U474" s="1"/>
      <c r="V474" s="1"/>
      <c r="W474" s="1"/>
      <c r="X474" s="1"/>
      <c r="Y474" s="1"/>
      <c r="Z474" s="1"/>
    </row>
    <row r="475" ht="14.25" customHeight="1">
      <c r="A475" s="1"/>
      <c r="B475" s="10"/>
      <c r="C475" s="11"/>
      <c r="D475" s="10"/>
      <c r="E475" s="10"/>
      <c r="F475" s="10"/>
      <c r="G475" s="10"/>
      <c r="H475" s="1"/>
      <c r="I475" s="1"/>
      <c r="J475" s="1"/>
      <c r="K475" s="1"/>
      <c r="L475" s="1"/>
      <c r="M475" s="1"/>
      <c r="N475" s="1"/>
      <c r="O475" s="1"/>
      <c r="P475" s="1"/>
      <c r="Q475" s="1"/>
      <c r="R475" s="1"/>
      <c r="S475" s="1"/>
      <c r="T475" s="1"/>
      <c r="U475" s="1"/>
      <c r="V475" s="1"/>
      <c r="W475" s="1"/>
      <c r="X475" s="1"/>
      <c r="Y475" s="1"/>
      <c r="Z475" s="1"/>
    </row>
    <row r="476" ht="14.25" customHeight="1">
      <c r="A476" s="1"/>
      <c r="B476" s="10"/>
      <c r="C476" s="11"/>
      <c r="D476" s="10"/>
      <c r="E476" s="10"/>
      <c r="F476" s="10"/>
      <c r="G476" s="10"/>
      <c r="H476" s="1"/>
      <c r="I476" s="1"/>
      <c r="J476" s="1"/>
      <c r="K476" s="1"/>
      <c r="L476" s="1"/>
      <c r="M476" s="1"/>
      <c r="N476" s="1"/>
      <c r="O476" s="1"/>
      <c r="P476" s="1"/>
      <c r="Q476" s="1"/>
      <c r="R476" s="1"/>
      <c r="S476" s="1"/>
      <c r="T476" s="1"/>
      <c r="U476" s="1"/>
      <c r="V476" s="1"/>
      <c r="W476" s="1"/>
      <c r="X476" s="1"/>
      <c r="Y476" s="1"/>
      <c r="Z476" s="1"/>
    </row>
    <row r="477" ht="14.25" customHeight="1">
      <c r="A477" s="1"/>
      <c r="B477" s="10"/>
      <c r="C477" s="11"/>
      <c r="D477" s="10"/>
      <c r="E477" s="10"/>
      <c r="F477" s="10"/>
      <c r="G477" s="10"/>
      <c r="H477" s="1"/>
      <c r="I477" s="1"/>
      <c r="J477" s="1"/>
      <c r="K477" s="1"/>
      <c r="L477" s="1"/>
      <c r="M477" s="1"/>
      <c r="N477" s="1"/>
      <c r="O477" s="1"/>
      <c r="P477" s="1"/>
      <c r="Q477" s="1"/>
      <c r="R477" s="1"/>
      <c r="S477" s="1"/>
      <c r="T477" s="1"/>
      <c r="U477" s="1"/>
      <c r="V477" s="1"/>
      <c r="W477" s="1"/>
      <c r="X477" s="1"/>
      <c r="Y477" s="1"/>
      <c r="Z477" s="1"/>
    </row>
    <row r="478" ht="14.25" customHeight="1">
      <c r="A478" s="1"/>
      <c r="B478" s="10"/>
      <c r="C478" s="11"/>
      <c r="D478" s="10"/>
      <c r="E478" s="10"/>
      <c r="F478" s="10"/>
      <c r="G478" s="10"/>
      <c r="H478" s="1"/>
      <c r="I478" s="1"/>
      <c r="J478" s="1"/>
      <c r="K478" s="1"/>
      <c r="L478" s="1"/>
      <c r="M478" s="1"/>
      <c r="N478" s="1"/>
      <c r="O478" s="1"/>
      <c r="P478" s="1"/>
      <c r="Q478" s="1"/>
      <c r="R478" s="1"/>
      <c r="S478" s="1"/>
      <c r="T478" s="1"/>
      <c r="U478" s="1"/>
      <c r="V478" s="1"/>
      <c r="W478" s="1"/>
      <c r="X478" s="1"/>
      <c r="Y478" s="1"/>
      <c r="Z478" s="1"/>
    </row>
    <row r="479" ht="14.25" customHeight="1">
      <c r="A479" s="1"/>
      <c r="B479" s="10"/>
      <c r="C479" s="11"/>
      <c r="D479" s="10"/>
      <c r="E479" s="10"/>
      <c r="F479" s="10"/>
      <c r="G479" s="10"/>
      <c r="H479" s="1"/>
      <c r="I479" s="1"/>
      <c r="J479" s="1"/>
      <c r="K479" s="1"/>
      <c r="L479" s="1"/>
      <c r="M479" s="1"/>
      <c r="N479" s="1"/>
      <c r="O479" s="1"/>
      <c r="P479" s="1"/>
      <c r="Q479" s="1"/>
      <c r="R479" s="1"/>
      <c r="S479" s="1"/>
      <c r="T479" s="1"/>
      <c r="U479" s="1"/>
      <c r="V479" s="1"/>
      <c r="W479" s="1"/>
      <c r="X479" s="1"/>
      <c r="Y479" s="1"/>
      <c r="Z479" s="1"/>
    </row>
    <row r="480" ht="14.25" customHeight="1">
      <c r="A480" s="1"/>
      <c r="B480" s="10"/>
      <c r="C480" s="11"/>
      <c r="D480" s="10"/>
      <c r="E480" s="10"/>
      <c r="F480" s="10"/>
      <c r="G480" s="10"/>
      <c r="H480" s="1"/>
      <c r="I480" s="1"/>
      <c r="J480" s="1"/>
      <c r="K480" s="1"/>
      <c r="L480" s="1"/>
      <c r="M480" s="1"/>
      <c r="N480" s="1"/>
      <c r="O480" s="1"/>
      <c r="P480" s="1"/>
      <c r="Q480" s="1"/>
      <c r="R480" s="1"/>
      <c r="S480" s="1"/>
      <c r="T480" s="1"/>
      <c r="U480" s="1"/>
      <c r="V480" s="1"/>
      <c r="W480" s="1"/>
      <c r="X480" s="1"/>
      <c r="Y480" s="1"/>
      <c r="Z480" s="1"/>
    </row>
    <row r="481" ht="14.25" customHeight="1">
      <c r="A481" s="1"/>
      <c r="B481" s="10"/>
      <c r="C481" s="11"/>
      <c r="D481" s="10"/>
      <c r="E481" s="10"/>
      <c r="F481" s="10"/>
      <c r="G481" s="10"/>
      <c r="H481" s="1"/>
      <c r="I481" s="1"/>
      <c r="J481" s="1"/>
      <c r="K481" s="1"/>
      <c r="L481" s="1"/>
      <c r="M481" s="1"/>
      <c r="N481" s="1"/>
      <c r="O481" s="1"/>
      <c r="P481" s="1"/>
      <c r="Q481" s="1"/>
      <c r="R481" s="1"/>
      <c r="S481" s="1"/>
      <c r="T481" s="1"/>
      <c r="U481" s="1"/>
      <c r="V481" s="1"/>
      <c r="W481" s="1"/>
      <c r="X481" s="1"/>
      <c r="Y481" s="1"/>
      <c r="Z481" s="1"/>
    </row>
    <row r="482" ht="14.25" customHeight="1">
      <c r="A482" s="1"/>
      <c r="B482" s="10"/>
      <c r="C482" s="11"/>
      <c r="D482" s="10"/>
      <c r="E482" s="10"/>
      <c r="F482" s="10"/>
      <c r="G482" s="10"/>
      <c r="H482" s="1"/>
      <c r="I482" s="1"/>
      <c r="J482" s="1"/>
      <c r="K482" s="1"/>
      <c r="L482" s="1"/>
      <c r="M482" s="1"/>
      <c r="N482" s="1"/>
      <c r="O482" s="1"/>
      <c r="P482" s="1"/>
      <c r="Q482" s="1"/>
      <c r="R482" s="1"/>
      <c r="S482" s="1"/>
      <c r="T482" s="1"/>
      <c r="U482" s="1"/>
      <c r="V482" s="1"/>
      <c r="W482" s="1"/>
      <c r="X482" s="1"/>
      <c r="Y482" s="1"/>
      <c r="Z482" s="1"/>
    </row>
    <row r="483" ht="14.25" customHeight="1">
      <c r="A483" s="1"/>
      <c r="B483" s="10"/>
      <c r="C483" s="11"/>
      <c r="D483" s="10"/>
      <c r="E483" s="10"/>
      <c r="F483" s="10"/>
      <c r="G483" s="10"/>
      <c r="H483" s="1"/>
      <c r="I483" s="1"/>
      <c r="J483" s="1"/>
      <c r="K483" s="1"/>
      <c r="L483" s="1"/>
      <c r="M483" s="1"/>
      <c r="N483" s="1"/>
      <c r="O483" s="1"/>
      <c r="P483" s="1"/>
      <c r="Q483" s="1"/>
      <c r="R483" s="1"/>
      <c r="S483" s="1"/>
      <c r="T483" s="1"/>
      <c r="U483" s="1"/>
      <c r="V483" s="1"/>
      <c r="W483" s="1"/>
      <c r="X483" s="1"/>
      <c r="Y483" s="1"/>
      <c r="Z483" s="1"/>
    </row>
    <row r="484" ht="14.25" customHeight="1">
      <c r="A484" s="1"/>
      <c r="B484" s="10"/>
      <c r="C484" s="11"/>
      <c r="D484" s="10"/>
      <c r="E484" s="10"/>
      <c r="F484" s="10"/>
      <c r="G484" s="10"/>
      <c r="H484" s="1"/>
      <c r="I484" s="1"/>
      <c r="J484" s="1"/>
      <c r="K484" s="1"/>
      <c r="L484" s="1"/>
      <c r="M484" s="1"/>
      <c r="N484" s="1"/>
      <c r="O484" s="1"/>
      <c r="P484" s="1"/>
      <c r="Q484" s="1"/>
      <c r="R484" s="1"/>
      <c r="S484" s="1"/>
      <c r="T484" s="1"/>
      <c r="U484" s="1"/>
      <c r="V484" s="1"/>
      <c r="W484" s="1"/>
      <c r="X484" s="1"/>
      <c r="Y484" s="1"/>
      <c r="Z484" s="1"/>
    </row>
    <row r="485" ht="14.25" customHeight="1">
      <c r="A485" s="1"/>
      <c r="B485" s="10"/>
      <c r="C485" s="11"/>
      <c r="D485" s="10"/>
      <c r="E485" s="10"/>
      <c r="F485" s="10"/>
      <c r="G485" s="10"/>
      <c r="H485" s="1"/>
      <c r="I485" s="1"/>
      <c r="J485" s="1"/>
      <c r="K485" s="1"/>
      <c r="L485" s="1"/>
      <c r="M485" s="1"/>
      <c r="N485" s="1"/>
      <c r="O485" s="1"/>
      <c r="P485" s="1"/>
      <c r="Q485" s="1"/>
      <c r="R485" s="1"/>
      <c r="S485" s="1"/>
      <c r="T485" s="1"/>
      <c r="U485" s="1"/>
      <c r="V485" s="1"/>
      <c r="W485" s="1"/>
      <c r="X485" s="1"/>
      <c r="Y485" s="1"/>
      <c r="Z485" s="1"/>
    </row>
    <row r="486" ht="14.25" customHeight="1">
      <c r="A486" s="1"/>
      <c r="B486" s="10"/>
      <c r="C486" s="11"/>
      <c r="D486" s="10"/>
      <c r="E486" s="10"/>
      <c r="F486" s="10"/>
      <c r="G486" s="10"/>
      <c r="H486" s="1"/>
      <c r="I486" s="1"/>
      <c r="J486" s="1"/>
      <c r="K486" s="1"/>
      <c r="L486" s="1"/>
      <c r="M486" s="1"/>
      <c r="N486" s="1"/>
      <c r="O486" s="1"/>
      <c r="P486" s="1"/>
      <c r="Q486" s="1"/>
      <c r="R486" s="1"/>
      <c r="S486" s="1"/>
      <c r="T486" s="1"/>
      <c r="U486" s="1"/>
      <c r="V486" s="1"/>
      <c r="W486" s="1"/>
      <c r="X486" s="1"/>
      <c r="Y486" s="1"/>
      <c r="Z486" s="1"/>
    </row>
    <row r="487" ht="14.25" customHeight="1">
      <c r="A487" s="1"/>
      <c r="B487" s="10"/>
      <c r="C487" s="11"/>
      <c r="D487" s="10"/>
      <c r="E487" s="10"/>
      <c r="F487" s="10"/>
      <c r="G487" s="10"/>
      <c r="H487" s="1"/>
      <c r="I487" s="1"/>
      <c r="J487" s="1"/>
      <c r="K487" s="1"/>
      <c r="L487" s="1"/>
      <c r="M487" s="1"/>
      <c r="N487" s="1"/>
      <c r="O487" s="1"/>
      <c r="P487" s="1"/>
      <c r="Q487" s="1"/>
      <c r="R487" s="1"/>
      <c r="S487" s="1"/>
      <c r="T487" s="1"/>
      <c r="U487" s="1"/>
      <c r="V487" s="1"/>
      <c r="W487" s="1"/>
      <c r="X487" s="1"/>
      <c r="Y487" s="1"/>
      <c r="Z487" s="1"/>
    </row>
    <row r="488" ht="14.25" customHeight="1">
      <c r="A488" s="1"/>
      <c r="B488" s="10"/>
      <c r="C488" s="11"/>
      <c r="D488" s="10"/>
      <c r="E488" s="10"/>
      <c r="F488" s="10"/>
      <c r="G488" s="10"/>
      <c r="H488" s="1"/>
      <c r="I488" s="1"/>
      <c r="J488" s="1"/>
      <c r="K488" s="1"/>
      <c r="L488" s="1"/>
      <c r="M488" s="1"/>
      <c r="N488" s="1"/>
      <c r="O488" s="1"/>
      <c r="P488" s="1"/>
      <c r="Q488" s="1"/>
      <c r="R488" s="1"/>
      <c r="S488" s="1"/>
      <c r="T488" s="1"/>
      <c r="U488" s="1"/>
      <c r="V488" s="1"/>
      <c r="W488" s="1"/>
      <c r="X488" s="1"/>
      <c r="Y488" s="1"/>
      <c r="Z488" s="1"/>
    </row>
    <row r="489" ht="14.25" customHeight="1">
      <c r="A489" s="1"/>
      <c r="B489" s="10"/>
      <c r="C489" s="11"/>
      <c r="D489" s="10"/>
      <c r="E489" s="10"/>
      <c r="F489" s="10"/>
      <c r="G489" s="10"/>
      <c r="H489" s="1"/>
      <c r="I489" s="1"/>
      <c r="J489" s="1"/>
      <c r="K489" s="1"/>
      <c r="L489" s="1"/>
      <c r="M489" s="1"/>
      <c r="N489" s="1"/>
      <c r="O489" s="1"/>
      <c r="P489" s="1"/>
      <c r="Q489" s="1"/>
      <c r="R489" s="1"/>
      <c r="S489" s="1"/>
      <c r="T489" s="1"/>
      <c r="U489" s="1"/>
      <c r="V489" s="1"/>
      <c r="W489" s="1"/>
      <c r="X489" s="1"/>
      <c r="Y489" s="1"/>
      <c r="Z489" s="1"/>
    </row>
    <row r="490" ht="14.25" customHeight="1">
      <c r="A490" s="1"/>
      <c r="B490" s="10"/>
      <c r="C490" s="11"/>
      <c r="D490" s="10"/>
      <c r="E490" s="10"/>
      <c r="F490" s="10"/>
      <c r="G490" s="10"/>
      <c r="H490" s="1"/>
      <c r="I490" s="1"/>
      <c r="J490" s="1"/>
      <c r="K490" s="1"/>
      <c r="L490" s="1"/>
      <c r="M490" s="1"/>
      <c r="N490" s="1"/>
      <c r="O490" s="1"/>
      <c r="P490" s="1"/>
      <c r="Q490" s="1"/>
      <c r="R490" s="1"/>
      <c r="S490" s="1"/>
      <c r="T490" s="1"/>
      <c r="U490" s="1"/>
      <c r="V490" s="1"/>
      <c r="W490" s="1"/>
      <c r="X490" s="1"/>
      <c r="Y490" s="1"/>
      <c r="Z490" s="1"/>
    </row>
    <row r="491" ht="14.25" customHeight="1">
      <c r="A491" s="1"/>
      <c r="B491" s="10"/>
      <c r="C491" s="11"/>
      <c r="D491" s="10"/>
      <c r="E491" s="10"/>
      <c r="F491" s="10"/>
      <c r="G491" s="10"/>
      <c r="H491" s="1"/>
      <c r="I491" s="1"/>
      <c r="J491" s="1"/>
      <c r="K491" s="1"/>
      <c r="L491" s="1"/>
      <c r="M491" s="1"/>
      <c r="N491" s="1"/>
      <c r="O491" s="1"/>
      <c r="P491" s="1"/>
      <c r="Q491" s="1"/>
      <c r="R491" s="1"/>
      <c r="S491" s="1"/>
      <c r="T491" s="1"/>
      <c r="U491" s="1"/>
      <c r="V491" s="1"/>
      <c r="W491" s="1"/>
      <c r="X491" s="1"/>
      <c r="Y491" s="1"/>
      <c r="Z491" s="1"/>
    </row>
    <row r="492" ht="14.25" customHeight="1">
      <c r="A492" s="1"/>
      <c r="B492" s="10"/>
      <c r="C492" s="11"/>
      <c r="D492" s="10"/>
      <c r="E492" s="10"/>
      <c r="F492" s="10"/>
      <c r="G492" s="10"/>
      <c r="H492" s="1"/>
      <c r="I492" s="1"/>
      <c r="J492" s="1"/>
      <c r="K492" s="1"/>
      <c r="L492" s="1"/>
      <c r="M492" s="1"/>
      <c r="N492" s="1"/>
      <c r="O492" s="1"/>
      <c r="P492" s="1"/>
      <c r="Q492" s="1"/>
      <c r="R492" s="1"/>
      <c r="S492" s="1"/>
      <c r="T492" s="1"/>
      <c r="U492" s="1"/>
      <c r="V492" s="1"/>
      <c r="W492" s="1"/>
      <c r="X492" s="1"/>
      <c r="Y492" s="1"/>
      <c r="Z492" s="1"/>
    </row>
    <row r="493" ht="14.25" customHeight="1">
      <c r="A493" s="1"/>
      <c r="B493" s="10"/>
      <c r="C493" s="11"/>
      <c r="D493" s="10"/>
      <c r="E493" s="10"/>
      <c r="F493" s="10"/>
      <c r="G493" s="10"/>
      <c r="H493" s="1"/>
      <c r="I493" s="1"/>
      <c r="J493" s="1"/>
      <c r="K493" s="1"/>
      <c r="L493" s="1"/>
      <c r="M493" s="1"/>
      <c r="N493" s="1"/>
      <c r="O493" s="1"/>
      <c r="P493" s="1"/>
      <c r="Q493" s="1"/>
      <c r="R493" s="1"/>
      <c r="S493" s="1"/>
      <c r="T493" s="1"/>
      <c r="U493" s="1"/>
      <c r="V493" s="1"/>
      <c r="W493" s="1"/>
      <c r="X493" s="1"/>
      <c r="Y493" s="1"/>
      <c r="Z493" s="1"/>
    </row>
    <row r="494" ht="14.25" customHeight="1">
      <c r="A494" s="1"/>
      <c r="B494" s="10"/>
      <c r="C494" s="11"/>
      <c r="D494" s="10"/>
      <c r="E494" s="10"/>
      <c r="F494" s="10"/>
      <c r="G494" s="10"/>
      <c r="H494" s="1"/>
      <c r="I494" s="1"/>
      <c r="J494" s="1"/>
      <c r="K494" s="1"/>
      <c r="L494" s="1"/>
      <c r="M494" s="1"/>
      <c r="N494" s="1"/>
      <c r="O494" s="1"/>
      <c r="P494" s="1"/>
      <c r="Q494" s="1"/>
      <c r="R494" s="1"/>
      <c r="S494" s="1"/>
      <c r="T494" s="1"/>
      <c r="U494" s="1"/>
      <c r="V494" s="1"/>
      <c r="W494" s="1"/>
      <c r="X494" s="1"/>
      <c r="Y494" s="1"/>
      <c r="Z494" s="1"/>
    </row>
    <row r="495" ht="14.25" customHeight="1">
      <c r="A495" s="1"/>
      <c r="B495" s="10"/>
      <c r="C495" s="11"/>
      <c r="D495" s="10"/>
      <c r="E495" s="10"/>
      <c r="F495" s="10"/>
      <c r="G495" s="10"/>
      <c r="H495" s="1"/>
      <c r="I495" s="1"/>
      <c r="J495" s="1"/>
      <c r="K495" s="1"/>
      <c r="L495" s="1"/>
      <c r="M495" s="1"/>
      <c r="N495" s="1"/>
      <c r="O495" s="1"/>
      <c r="P495" s="1"/>
      <c r="Q495" s="1"/>
      <c r="R495" s="1"/>
      <c r="S495" s="1"/>
      <c r="T495" s="1"/>
      <c r="U495" s="1"/>
      <c r="V495" s="1"/>
      <c r="W495" s="1"/>
      <c r="X495" s="1"/>
      <c r="Y495" s="1"/>
      <c r="Z495" s="1"/>
    </row>
    <row r="496" ht="14.25" customHeight="1">
      <c r="A496" s="1"/>
      <c r="B496" s="10"/>
      <c r="C496" s="11"/>
      <c r="D496" s="10"/>
      <c r="E496" s="10"/>
      <c r="F496" s="10"/>
      <c r="G496" s="10"/>
      <c r="H496" s="1"/>
      <c r="I496" s="1"/>
      <c r="J496" s="1"/>
      <c r="K496" s="1"/>
      <c r="L496" s="1"/>
      <c r="M496" s="1"/>
      <c r="N496" s="1"/>
      <c r="O496" s="1"/>
      <c r="P496" s="1"/>
      <c r="Q496" s="1"/>
      <c r="R496" s="1"/>
      <c r="S496" s="1"/>
      <c r="T496" s="1"/>
      <c r="U496" s="1"/>
      <c r="V496" s="1"/>
      <c r="W496" s="1"/>
      <c r="X496" s="1"/>
      <c r="Y496" s="1"/>
      <c r="Z496" s="1"/>
    </row>
    <row r="497" ht="14.25" customHeight="1">
      <c r="A497" s="1"/>
      <c r="B497" s="10"/>
      <c r="C497" s="11"/>
      <c r="D497" s="10"/>
      <c r="E497" s="10"/>
      <c r="F497" s="10"/>
      <c r="G497" s="10"/>
      <c r="H497" s="1"/>
      <c r="I497" s="1"/>
      <c r="J497" s="1"/>
      <c r="K497" s="1"/>
      <c r="L497" s="1"/>
      <c r="M497" s="1"/>
      <c r="N497" s="1"/>
      <c r="O497" s="1"/>
      <c r="P497" s="1"/>
      <c r="Q497" s="1"/>
      <c r="R497" s="1"/>
      <c r="S497" s="1"/>
      <c r="T497" s="1"/>
      <c r="U497" s="1"/>
      <c r="V497" s="1"/>
      <c r="W497" s="1"/>
      <c r="X497" s="1"/>
      <c r="Y497" s="1"/>
      <c r="Z497" s="1"/>
    </row>
    <row r="498" ht="14.25" customHeight="1">
      <c r="A498" s="1"/>
      <c r="B498" s="10"/>
      <c r="C498" s="11"/>
      <c r="D498" s="10"/>
      <c r="E498" s="10"/>
      <c r="F498" s="10"/>
      <c r="G498" s="10"/>
      <c r="H498" s="1"/>
      <c r="I498" s="1"/>
      <c r="J498" s="1"/>
      <c r="K498" s="1"/>
      <c r="L498" s="1"/>
      <c r="M498" s="1"/>
      <c r="N498" s="1"/>
      <c r="O498" s="1"/>
      <c r="P498" s="1"/>
      <c r="Q498" s="1"/>
      <c r="R498" s="1"/>
      <c r="S498" s="1"/>
      <c r="T498" s="1"/>
      <c r="U498" s="1"/>
      <c r="V498" s="1"/>
      <c r="W498" s="1"/>
      <c r="X498" s="1"/>
      <c r="Y498" s="1"/>
      <c r="Z498" s="1"/>
    </row>
    <row r="499" ht="14.25" customHeight="1">
      <c r="A499" s="1"/>
      <c r="B499" s="10"/>
      <c r="C499" s="11"/>
      <c r="D499" s="10"/>
      <c r="E499" s="10"/>
      <c r="F499" s="10"/>
      <c r="G499" s="10"/>
      <c r="H499" s="1"/>
      <c r="I499" s="1"/>
      <c r="J499" s="1"/>
      <c r="K499" s="1"/>
      <c r="L499" s="1"/>
      <c r="M499" s="1"/>
      <c r="N499" s="1"/>
      <c r="O499" s="1"/>
      <c r="P499" s="1"/>
      <c r="Q499" s="1"/>
      <c r="R499" s="1"/>
      <c r="S499" s="1"/>
      <c r="T499" s="1"/>
      <c r="U499" s="1"/>
      <c r="V499" s="1"/>
      <c r="W499" s="1"/>
      <c r="X499" s="1"/>
      <c r="Y499" s="1"/>
      <c r="Z499" s="1"/>
    </row>
    <row r="500" ht="14.25" customHeight="1">
      <c r="A500" s="1"/>
      <c r="B500" s="10"/>
      <c r="C500" s="11"/>
      <c r="D500" s="10"/>
      <c r="E500" s="10"/>
      <c r="F500" s="10"/>
      <c r="G500" s="10"/>
      <c r="H500" s="1"/>
      <c r="I500" s="1"/>
      <c r="J500" s="1"/>
      <c r="K500" s="1"/>
      <c r="L500" s="1"/>
      <c r="M500" s="1"/>
      <c r="N500" s="1"/>
      <c r="O500" s="1"/>
      <c r="P500" s="1"/>
      <c r="Q500" s="1"/>
      <c r="R500" s="1"/>
      <c r="S500" s="1"/>
      <c r="T500" s="1"/>
      <c r="U500" s="1"/>
      <c r="V500" s="1"/>
      <c r="W500" s="1"/>
      <c r="X500" s="1"/>
      <c r="Y500" s="1"/>
      <c r="Z500" s="1"/>
    </row>
    <row r="501" ht="14.25" customHeight="1">
      <c r="A501" s="1"/>
      <c r="B501" s="10"/>
      <c r="C501" s="11"/>
      <c r="D501" s="10"/>
      <c r="E501" s="10"/>
      <c r="F501" s="10"/>
      <c r="G501" s="10"/>
      <c r="H501" s="1"/>
      <c r="I501" s="1"/>
      <c r="J501" s="1"/>
      <c r="K501" s="1"/>
      <c r="L501" s="1"/>
      <c r="M501" s="1"/>
      <c r="N501" s="1"/>
      <c r="O501" s="1"/>
      <c r="P501" s="1"/>
      <c r="Q501" s="1"/>
      <c r="R501" s="1"/>
      <c r="S501" s="1"/>
      <c r="T501" s="1"/>
      <c r="U501" s="1"/>
      <c r="V501" s="1"/>
      <c r="W501" s="1"/>
      <c r="X501" s="1"/>
      <c r="Y501" s="1"/>
      <c r="Z501" s="1"/>
    </row>
    <row r="502" ht="14.25" customHeight="1">
      <c r="A502" s="1"/>
      <c r="B502" s="10"/>
      <c r="C502" s="11"/>
      <c r="D502" s="10"/>
      <c r="E502" s="10"/>
      <c r="F502" s="10"/>
      <c r="G502" s="10"/>
      <c r="H502" s="1"/>
      <c r="I502" s="1"/>
      <c r="J502" s="1"/>
      <c r="K502" s="1"/>
      <c r="L502" s="1"/>
      <c r="M502" s="1"/>
      <c r="N502" s="1"/>
      <c r="O502" s="1"/>
      <c r="P502" s="1"/>
      <c r="Q502" s="1"/>
      <c r="R502" s="1"/>
      <c r="S502" s="1"/>
      <c r="T502" s="1"/>
      <c r="U502" s="1"/>
      <c r="V502" s="1"/>
      <c r="W502" s="1"/>
      <c r="X502" s="1"/>
      <c r="Y502" s="1"/>
      <c r="Z502" s="1"/>
    </row>
    <row r="503" ht="14.25" customHeight="1">
      <c r="A503" s="1"/>
      <c r="B503" s="10"/>
      <c r="C503" s="11"/>
      <c r="D503" s="10"/>
      <c r="E503" s="10"/>
      <c r="F503" s="10"/>
      <c r="G503" s="10"/>
      <c r="H503" s="1"/>
      <c r="I503" s="1"/>
      <c r="J503" s="1"/>
      <c r="K503" s="1"/>
      <c r="L503" s="1"/>
      <c r="M503" s="1"/>
      <c r="N503" s="1"/>
      <c r="O503" s="1"/>
      <c r="P503" s="1"/>
      <c r="Q503" s="1"/>
      <c r="R503" s="1"/>
      <c r="S503" s="1"/>
      <c r="T503" s="1"/>
      <c r="U503" s="1"/>
      <c r="V503" s="1"/>
      <c r="W503" s="1"/>
      <c r="X503" s="1"/>
      <c r="Y503" s="1"/>
      <c r="Z503" s="1"/>
    </row>
    <row r="504" ht="14.25" customHeight="1">
      <c r="A504" s="1"/>
      <c r="B504" s="10"/>
      <c r="C504" s="11"/>
      <c r="D504" s="10"/>
      <c r="E504" s="10"/>
      <c r="F504" s="10"/>
      <c r="G504" s="10"/>
      <c r="H504" s="1"/>
      <c r="I504" s="1"/>
      <c r="J504" s="1"/>
      <c r="K504" s="1"/>
      <c r="L504" s="1"/>
      <c r="M504" s="1"/>
      <c r="N504" s="1"/>
      <c r="O504" s="1"/>
      <c r="P504" s="1"/>
      <c r="Q504" s="1"/>
      <c r="R504" s="1"/>
      <c r="S504" s="1"/>
      <c r="T504" s="1"/>
      <c r="U504" s="1"/>
      <c r="V504" s="1"/>
      <c r="W504" s="1"/>
      <c r="X504" s="1"/>
      <c r="Y504" s="1"/>
      <c r="Z504" s="1"/>
    </row>
    <row r="505" ht="14.25" customHeight="1">
      <c r="A505" s="1"/>
      <c r="B505" s="10"/>
      <c r="C505" s="11"/>
      <c r="D505" s="10"/>
      <c r="E505" s="10"/>
      <c r="F505" s="10"/>
      <c r="G505" s="10"/>
      <c r="H505" s="1"/>
      <c r="I505" s="1"/>
      <c r="J505" s="1"/>
      <c r="K505" s="1"/>
      <c r="L505" s="1"/>
      <c r="M505" s="1"/>
      <c r="N505" s="1"/>
      <c r="O505" s="1"/>
      <c r="P505" s="1"/>
      <c r="Q505" s="1"/>
      <c r="R505" s="1"/>
      <c r="S505" s="1"/>
      <c r="T505" s="1"/>
      <c r="U505" s="1"/>
      <c r="V505" s="1"/>
      <c r="W505" s="1"/>
      <c r="X505" s="1"/>
      <c r="Y505" s="1"/>
      <c r="Z505" s="1"/>
    </row>
    <row r="506" ht="14.25" customHeight="1">
      <c r="A506" s="1"/>
      <c r="B506" s="10"/>
      <c r="C506" s="11"/>
      <c r="D506" s="10"/>
      <c r="E506" s="10"/>
      <c r="F506" s="10"/>
      <c r="G506" s="10"/>
      <c r="H506" s="1"/>
      <c r="I506" s="1"/>
      <c r="J506" s="1"/>
      <c r="K506" s="1"/>
      <c r="L506" s="1"/>
      <c r="M506" s="1"/>
      <c r="N506" s="1"/>
      <c r="O506" s="1"/>
      <c r="P506" s="1"/>
      <c r="Q506" s="1"/>
      <c r="R506" s="1"/>
      <c r="S506" s="1"/>
      <c r="T506" s="1"/>
      <c r="U506" s="1"/>
      <c r="V506" s="1"/>
      <c r="W506" s="1"/>
      <c r="X506" s="1"/>
      <c r="Y506" s="1"/>
      <c r="Z506" s="1"/>
    </row>
    <row r="507" ht="14.25" customHeight="1">
      <c r="A507" s="1"/>
      <c r="B507" s="10"/>
      <c r="C507" s="11"/>
      <c r="D507" s="10"/>
      <c r="E507" s="10"/>
      <c r="F507" s="10"/>
      <c r="G507" s="10"/>
      <c r="H507" s="1"/>
      <c r="I507" s="1"/>
      <c r="J507" s="1"/>
      <c r="K507" s="1"/>
      <c r="L507" s="1"/>
      <c r="M507" s="1"/>
      <c r="N507" s="1"/>
      <c r="O507" s="1"/>
      <c r="P507" s="1"/>
      <c r="Q507" s="1"/>
      <c r="R507" s="1"/>
      <c r="S507" s="1"/>
      <c r="T507" s="1"/>
      <c r="U507" s="1"/>
      <c r="V507" s="1"/>
      <c r="W507" s="1"/>
      <c r="X507" s="1"/>
      <c r="Y507" s="1"/>
      <c r="Z507" s="1"/>
    </row>
    <row r="508" ht="14.25" customHeight="1">
      <c r="A508" s="1"/>
      <c r="B508" s="10"/>
      <c r="C508" s="11"/>
      <c r="D508" s="10"/>
      <c r="E508" s="10"/>
      <c r="F508" s="10"/>
      <c r="G508" s="10"/>
      <c r="H508" s="1"/>
      <c r="I508" s="1"/>
      <c r="J508" s="1"/>
      <c r="K508" s="1"/>
      <c r="L508" s="1"/>
      <c r="M508" s="1"/>
      <c r="N508" s="1"/>
      <c r="O508" s="1"/>
      <c r="P508" s="1"/>
      <c r="Q508" s="1"/>
      <c r="R508" s="1"/>
      <c r="S508" s="1"/>
      <c r="T508" s="1"/>
      <c r="U508" s="1"/>
      <c r="V508" s="1"/>
      <c r="W508" s="1"/>
      <c r="X508" s="1"/>
      <c r="Y508" s="1"/>
      <c r="Z508" s="1"/>
    </row>
    <row r="509" ht="14.25" customHeight="1">
      <c r="A509" s="1"/>
      <c r="B509" s="10"/>
      <c r="C509" s="11"/>
      <c r="D509" s="10"/>
      <c r="E509" s="10"/>
      <c r="F509" s="10"/>
      <c r="G509" s="10"/>
      <c r="H509" s="1"/>
      <c r="I509" s="1"/>
      <c r="J509" s="1"/>
      <c r="K509" s="1"/>
      <c r="L509" s="1"/>
      <c r="M509" s="1"/>
      <c r="N509" s="1"/>
      <c r="O509" s="1"/>
      <c r="P509" s="1"/>
      <c r="Q509" s="1"/>
      <c r="R509" s="1"/>
      <c r="S509" s="1"/>
      <c r="T509" s="1"/>
      <c r="U509" s="1"/>
      <c r="V509" s="1"/>
      <c r="W509" s="1"/>
      <c r="X509" s="1"/>
      <c r="Y509" s="1"/>
      <c r="Z509" s="1"/>
    </row>
    <row r="510" ht="14.25" customHeight="1">
      <c r="A510" s="1"/>
      <c r="B510" s="10"/>
      <c r="C510" s="11"/>
      <c r="D510" s="10"/>
      <c r="E510" s="10"/>
      <c r="F510" s="10"/>
      <c r="G510" s="10"/>
      <c r="H510" s="1"/>
      <c r="I510" s="1"/>
      <c r="J510" s="1"/>
      <c r="K510" s="1"/>
      <c r="L510" s="1"/>
      <c r="M510" s="1"/>
      <c r="N510" s="1"/>
      <c r="O510" s="1"/>
      <c r="P510" s="1"/>
      <c r="Q510" s="1"/>
      <c r="R510" s="1"/>
      <c r="S510" s="1"/>
      <c r="T510" s="1"/>
      <c r="U510" s="1"/>
      <c r="V510" s="1"/>
      <c r="W510" s="1"/>
      <c r="X510" s="1"/>
      <c r="Y510" s="1"/>
      <c r="Z510" s="1"/>
    </row>
    <row r="511" ht="14.25" customHeight="1">
      <c r="A511" s="1"/>
      <c r="B511" s="10"/>
      <c r="C511" s="11"/>
      <c r="D511" s="10"/>
      <c r="E511" s="10"/>
      <c r="F511" s="10"/>
      <c r="G511" s="10"/>
      <c r="H511" s="1"/>
      <c r="I511" s="1"/>
      <c r="J511" s="1"/>
      <c r="K511" s="1"/>
      <c r="L511" s="1"/>
      <c r="M511" s="1"/>
      <c r="N511" s="1"/>
      <c r="O511" s="1"/>
      <c r="P511" s="1"/>
      <c r="Q511" s="1"/>
      <c r="R511" s="1"/>
      <c r="S511" s="1"/>
      <c r="T511" s="1"/>
      <c r="U511" s="1"/>
      <c r="V511" s="1"/>
      <c r="W511" s="1"/>
      <c r="X511" s="1"/>
      <c r="Y511" s="1"/>
      <c r="Z511" s="1"/>
    </row>
    <row r="512" ht="14.25" customHeight="1">
      <c r="A512" s="1"/>
      <c r="B512" s="10"/>
      <c r="C512" s="11"/>
      <c r="D512" s="10"/>
      <c r="E512" s="10"/>
      <c r="F512" s="10"/>
      <c r="G512" s="10"/>
      <c r="H512" s="1"/>
      <c r="I512" s="1"/>
      <c r="J512" s="1"/>
      <c r="K512" s="1"/>
      <c r="L512" s="1"/>
      <c r="M512" s="1"/>
      <c r="N512" s="1"/>
      <c r="O512" s="1"/>
      <c r="P512" s="1"/>
      <c r="Q512" s="1"/>
      <c r="R512" s="1"/>
      <c r="S512" s="1"/>
      <c r="T512" s="1"/>
      <c r="U512" s="1"/>
      <c r="V512" s="1"/>
      <c r="W512" s="1"/>
      <c r="X512" s="1"/>
      <c r="Y512" s="1"/>
      <c r="Z512" s="1"/>
    </row>
    <row r="513" ht="14.25" customHeight="1">
      <c r="A513" s="1"/>
      <c r="B513" s="10"/>
      <c r="C513" s="11"/>
      <c r="D513" s="10"/>
      <c r="E513" s="10"/>
      <c r="F513" s="10"/>
      <c r="G513" s="10"/>
      <c r="H513" s="1"/>
      <c r="I513" s="1"/>
      <c r="J513" s="1"/>
      <c r="K513" s="1"/>
      <c r="L513" s="1"/>
      <c r="M513" s="1"/>
      <c r="N513" s="1"/>
      <c r="O513" s="1"/>
      <c r="P513" s="1"/>
      <c r="Q513" s="1"/>
      <c r="R513" s="1"/>
      <c r="S513" s="1"/>
      <c r="T513" s="1"/>
      <c r="U513" s="1"/>
      <c r="V513" s="1"/>
      <c r="W513" s="1"/>
      <c r="X513" s="1"/>
      <c r="Y513" s="1"/>
      <c r="Z513" s="1"/>
    </row>
    <row r="514" ht="14.25" customHeight="1">
      <c r="A514" s="1"/>
      <c r="B514" s="10"/>
      <c r="C514" s="11"/>
      <c r="D514" s="10"/>
      <c r="E514" s="10"/>
      <c r="F514" s="10"/>
      <c r="G514" s="10"/>
      <c r="H514" s="1"/>
      <c r="I514" s="1"/>
      <c r="J514" s="1"/>
      <c r="K514" s="1"/>
      <c r="L514" s="1"/>
      <c r="M514" s="1"/>
      <c r="N514" s="1"/>
      <c r="O514" s="1"/>
      <c r="P514" s="1"/>
      <c r="Q514" s="1"/>
      <c r="R514" s="1"/>
      <c r="S514" s="1"/>
      <c r="T514" s="1"/>
      <c r="U514" s="1"/>
      <c r="V514" s="1"/>
      <c r="W514" s="1"/>
      <c r="X514" s="1"/>
      <c r="Y514" s="1"/>
      <c r="Z514" s="1"/>
    </row>
    <row r="515" ht="14.25" customHeight="1">
      <c r="A515" s="1"/>
      <c r="B515" s="10"/>
      <c r="C515" s="11"/>
      <c r="D515" s="10"/>
      <c r="E515" s="10"/>
      <c r="F515" s="10"/>
      <c r="G515" s="10"/>
      <c r="H515" s="1"/>
      <c r="I515" s="1"/>
      <c r="J515" s="1"/>
      <c r="K515" s="1"/>
      <c r="L515" s="1"/>
      <c r="M515" s="1"/>
      <c r="N515" s="1"/>
      <c r="O515" s="1"/>
      <c r="P515" s="1"/>
      <c r="Q515" s="1"/>
      <c r="R515" s="1"/>
      <c r="S515" s="1"/>
      <c r="T515" s="1"/>
      <c r="U515" s="1"/>
      <c r="V515" s="1"/>
      <c r="W515" s="1"/>
      <c r="X515" s="1"/>
      <c r="Y515" s="1"/>
      <c r="Z515" s="1"/>
    </row>
    <row r="516" ht="14.25" customHeight="1">
      <c r="A516" s="1"/>
      <c r="B516" s="10"/>
      <c r="C516" s="11"/>
      <c r="D516" s="10"/>
      <c r="E516" s="10"/>
      <c r="F516" s="10"/>
      <c r="G516" s="10"/>
      <c r="H516" s="1"/>
      <c r="I516" s="1"/>
      <c r="J516" s="1"/>
      <c r="K516" s="1"/>
      <c r="L516" s="1"/>
      <c r="M516" s="1"/>
      <c r="N516" s="1"/>
      <c r="O516" s="1"/>
      <c r="P516" s="1"/>
      <c r="Q516" s="1"/>
      <c r="R516" s="1"/>
      <c r="S516" s="1"/>
      <c r="T516" s="1"/>
      <c r="U516" s="1"/>
      <c r="V516" s="1"/>
      <c r="W516" s="1"/>
      <c r="X516" s="1"/>
      <c r="Y516" s="1"/>
      <c r="Z516" s="1"/>
    </row>
    <row r="517" ht="14.25" customHeight="1">
      <c r="A517" s="1"/>
      <c r="B517" s="10"/>
      <c r="C517" s="11"/>
      <c r="D517" s="10"/>
      <c r="E517" s="10"/>
      <c r="F517" s="10"/>
      <c r="G517" s="10"/>
      <c r="H517" s="1"/>
      <c r="I517" s="1"/>
      <c r="J517" s="1"/>
      <c r="K517" s="1"/>
      <c r="L517" s="1"/>
      <c r="M517" s="1"/>
      <c r="N517" s="1"/>
      <c r="O517" s="1"/>
      <c r="P517" s="1"/>
      <c r="Q517" s="1"/>
      <c r="R517" s="1"/>
      <c r="S517" s="1"/>
      <c r="T517" s="1"/>
      <c r="U517" s="1"/>
      <c r="V517" s="1"/>
      <c r="W517" s="1"/>
      <c r="X517" s="1"/>
      <c r="Y517" s="1"/>
      <c r="Z517" s="1"/>
    </row>
    <row r="518" ht="14.25" customHeight="1">
      <c r="A518" s="1"/>
      <c r="B518" s="10"/>
      <c r="C518" s="11"/>
      <c r="D518" s="10"/>
      <c r="E518" s="10"/>
      <c r="F518" s="10"/>
      <c r="G518" s="10"/>
      <c r="H518" s="1"/>
      <c r="I518" s="1"/>
      <c r="J518" s="1"/>
      <c r="K518" s="1"/>
      <c r="L518" s="1"/>
      <c r="M518" s="1"/>
      <c r="N518" s="1"/>
      <c r="O518" s="1"/>
      <c r="P518" s="1"/>
      <c r="Q518" s="1"/>
      <c r="R518" s="1"/>
      <c r="S518" s="1"/>
      <c r="T518" s="1"/>
      <c r="U518" s="1"/>
      <c r="V518" s="1"/>
      <c r="W518" s="1"/>
      <c r="X518" s="1"/>
      <c r="Y518" s="1"/>
      <c r="Z518" s="1"/>
    </row>
    <row r="519" ht="14.25" customHeight="1">
      <c r="A519" s="1"/>
      <c r="B519" s="10"/>
      <c r="C519" s="11"/>
      <c r="D519" s="10"/>
      <c r="E519" s="10"/>
      <c r="F519" s="10"/>
      <c r="G519" s="10"/>
      <c r="H519" s="1"/>
      <c r="I519" s="1"/>
      <c r="J519" s="1"/>
      <c r="K519" s="1"/>
      <c r="L519" s="1"/>
      <c r="M519" s="1"/>
      <c r="N519" s="1"/>
      <c r="O519" s="1"/>
      <c r="P519" s="1"/>
      <c r="Q519" s="1"/>
      <c r="R519" s="1"/>
      <c r="S519" s="1"/>
      <c r="T519" s="1"/>
      <c r="U519" s="1"/>
      <c r="V519" s="1"/>
      <c r="W519" s="1"/>
      <c r="X519" s="1"/>
      <c r="Y519" s="1"/>
      <c r="Z519" s="1"/>
    </row>
    <row r="520" ht="14.25" customHeight="1">
      <c r="A520" s="1"/>
      <c r="B520" s="10"/>
      <c r="C520" s="11"/>
      <c r="D520" s="10"/>
      <c r="E520" s="10"/>
      <c r="F520" s="10"/>
      <c r="G520" s="10"/>
      <c r="H520" s="1"/>
      <c r="I520" s="1"/>
      <c r="J520" s="1"/>
      <c r="K520" s="1"/>
      <c r="L520" s="1"/>
      <c r="M520" s="1"/>
      <c r="N520" s="1"/>
      <c r="O520" s="1"/>
      <c r="P520" s="1"/>
      <c r="Q520" s="1"/>
      <c r="R520" s="1"/>
      <c r="S520" s="1"/>
      <c r="T520" s="1"/>
      <c r="U520" s="1"/>
      <c r="V520" s="1"/>
      <c r="W520" s="1"/>
      <c r="X520" s="1"/>
      <c r="Y520" s="1"/>
      <c r="Z520" s="1"/>
    </row>
    <row r="521" ht="14.25" customHeight="1">
      <c r="A521" s="1"/>
      <c r="B521" s="10"/>
      <c r="C521" s="11"/>
      <c r="D521" s="10"/>
      <c r="E521" s="10"/>
      <c r="F521" s="10"/>
      <c r="G521" s="10"/>
      <c r="H521" s="1"/>
      <c r="I521" s="1"/>
      <c r="J521" s="1"/>
      <c r="K521" s="1"/>
      <c r="L521" s="1"/>
      <c r="M521" s="1"/>
      <c r="N521" s="1"/>
      <c r="O521" s="1"/>
      <c r="P521" s="1"/>
      <c r="Q521" s="1"/>
      <c r="R521" s="1"/>
      <c r="S521" s="1"/>
      <c r="T521" s="1"/>
      <c r="U521" s="1"/>
      <c r="V521" s="1"/>
      <c r="W521" s="1"/>
      <c r="X521" s="1"/>
      <c r="Y521" s="1"/>
      <c r="Z521" s="1"/>
    </row>
    <row r="522" ht="14.25" customHeight="1">
      <c r="A522" s="1"/>
      <c r="B522" s="10"/>
      <c r="C522" s="11"/>
      <c r="D522" s="10"/>
      <c r="E522" s="10"/>
      <c r="F522" s="10"/>
      <c r="G522" s="10"/>
      <c r="H522" s="1"/>
      <c r="I522" s="1"/>
      <c r="J522" s="1"/>
      <c r="K522" s="1"/>
      <c r="L522" s="1"/>
      <c r="M522" s="1"/>
      <c r="N522" s="1"/>
      <c r="O522" s="1"/>
      <c r="P522" s="1"/>
      <c r="Q522" s="1"/>
      <c r="R522" s="1"/>
      <c r="S522" s="1"/>
      <c r="T522" s="1"/>
      <c r="U522" s="1"/>
      <c r="V522" s="1"/>
      <c r="W522" s="1"/>
      <c r="X522" s="1"/>
      <c r="Y522" s="1"/>
      <c r="Z522" s="1"/>
    </row>
    <row r="523" ht="14.25" customHeight="1">
      <c r="A523" s="1"/>
      <c r="B523" s="10"/>
      <c r="C523" s="11"/>
      <c r="D523" s="10"/>
      <c r="E523" s="10"/>
      <c r="F523" s="10"/>
      <c r="G523" s="10"/>
      <c r="H523" s="1"/>
      <c r="I523" s="1"/>
      <c r="J523" s="1"/>
      <c r="K523" s="1"/>
      <c r="L523" s="1"/>
      <c r="M523" s="1"/>
      <c r="N523" s="1"/>
      <c r="O523" s="1"/>
      <c r="P523" s="1"/>
      <c r="Q523" s="1"/>
      <c r="R523" s="1"/>
      <c r="S523" s="1"/>
      <c r="T523" s="1"/>
      <c r="U523" s="1"/>
      <c r="V523" s="1"/>
      <c r="W523" s="1"/>
      <c r="X523" s="1"/>
      <c r="Y523" s="1"/>
      <c r="Z523" s="1"/>
    </row>
    <row r="524" ht="14.25" customHeight="1">
      <c r="A524" s="1"/>
      <c r="B524" s="10"/>
      <c r="C524" s="11"/>
      <c r="D524" s="10"/>
      <c r="E524" s="10"/>
      <c r="F524" s="10"/>
      <c r="G524" s="10"/>
      <c r="H524" s="1"/>
      <c r="I524" s="1"/>
      <c r="J524" s="1"/>
      <c r="K524" s="1"/>
      <c r="L524" s="1"/>
      <c r="M524" s="1"/>
      <c r="N524" s="1"/>
      <c r="O524" s="1"/>
      <c r="P524" s="1"/>
      <c r="Q524" s="1"/>
      <c r="R524" s="1"/>
      <c r="S524" s="1"/>
      <c r="T524" s="1"/>
      <c r="U524" s="1"/>
      <c r="V524" s="1"/>
      <c r="W524" s="1"/>
      <c r="X524" s="1"/>
      <c r="Y524" s="1"/>
      <c r="Z524" s="1"/>
    </row>
    <row r="525" ht="14.25" customHeight="1">
      <c r="A525" s="1"/>
      <c r="B525" s="10"/>
      <c r="C525" s="11"/>
      <c r="D525" s="10"/>
      <c r="E525" s="10"/>
      <c r="F525" s="10"/>
      <c r="G525" s="10"/>
      <c r="H525" s="1"/>
      <c r="I525" s="1"/>
      <c r="J525" s="1"/>
      <c r="K525" s="1"/>
      <c r="L525" s="1"/>
      <c r="M525" s="1"/>
      <c r="N525" s="1"/>
      <c r="O525" s="1"/>
      <c r="P525" s="1"/>
      <c r="Q525" s="1"/>
      <c r="R525" s="1"/>
      <c r="S525" s="1"/>
      <c r="T525" s="1"/>
      <c r="U525" s="1"/>
      <c r="V525" s="1"/>
      <c r="W525" s="1"/>
      <c r="X525" s="1"/>
      <c r="Y525" s="1"/>
      <c r="Z525" s="1"/>
    </row>
    <row r="526" ht="14.25" customHeight="1">
      <c r="A526" s="1"/>
      <c r="B526" s="10"/>
      <c r="C526" s="11"/>
      <c r="D526" s="10"/>
      <c r="E526" s="10"/>
      <c r="F526" s="10"/>
      <c r="G526" s="10"/>
      <c r="H526" s="1"/>
      <c r="I526" s="1"/>
      <c r="J526" s="1"/>
      <c r="K526" s="1"/>
      <c r="L526" s="1"/>
      <c r="M526" s="1"/>
      <c r="N526" s="1"/>
      <c r="O526" s="1"/>
      <c r="P526" s="1"/>
      <c r="Q526" s="1"/>
      <c r="R526" s="1"/>
      <c r="S526" s="1"/>
      <c r="T526" s="1"/>
      <c r="U526" s="1"/>
      <c r="V526" s="1"/>
      <c r="W526" s="1"/>
      <c r="X526" s="1"/>
      <c r="Y526" s="1"/>
      <c r="Z526" s="1"/>
    </row>
    <row r="527" ht="14.25" customHeight="1">
      <c r="A527" s="1"/>
      <c r="B527" s="10"/>
      <c r="C527" s="11"/>
      <c r="D527" s="10"/>
      <c r="E527" s="10"/>
      <c r="F527" s="10"/>
      <c r="G527" s="10"/>
      <c r="H527" s="1"/>
      <c r="I527" s="1"/>
      <c r="J527" s="1"/>
      <c r="K527" s="1"/>
      <c r="L527" s="1"/>
      <c r="M527" s="1"/>
      <c r="N527" s="1"/>
      <c r="O527" s="1"/>
      <c r="P527" s="1"/>
      <c r="Q527" s="1"/>
      <c r="R527" s="1"/>
      <c r="S527" s="1"/>
      <c r="T527" s="1"/>
      <c r="U527" s="1"/>
      <c r="V527" s="1"/>
      <c r="W527" s="1"/>
      <c r="X527" s="1"/>
      <c r="Y527" s="1"/>
      <c r="Z527" s="1"/>
    </row>
    <row r="528" ht="14.25" customHeight="1">
      <c r="A528" s="1"/>
      <c r="B528" s="10"/>
      <c r="C528" s="11"/>
      <c r="D528" s="10"/>
      <c r="E528" s="10"/>
      <c r="F528" s="10"/>
      <c r="G528" s="10"/>
      <c r="H528" s="1"/>
      <c r="I528" s="1"/>
      <c r="J528" s="1"/>
      <c r="K528" s="1"/>
      <c r="L528" s="1"/>
      <c r="M528" s="1"/>
      <c r="N528" s="1"/>
      <c r="O528" s="1"/>
      <c r="P528" s="1"/>
      <c r="Q528" s="1"/>
      <c r="R528" s="1"/>
      <c r="S528" s="1"/>
      <c r="T528" s="1"/>
      <c r="U528" s="1"/>
      <c r="V528" s="1"/>
      <c r="W528" s="1"/>
      <c r="X528" s="1"/>
      <c r="Y528" s="1"/>
      <c r="Z528" s="1"/>
    </row>
    <row r="529" ht="14.25" customHeight="1">
      <c r="A529" s="1"/>
      <c r="B529" s="10"/>
      <c r="C529" s="11"/>
      <c r="D529" s="10"/>
      <c r="E529" s="10"/>
      <c r="F529" s="10"/>
      <c r="G529" s="10"/>
      <c r="H529" s="1"/>
      <c r="I529" s="1"/>
      <c r="J529" s="1"/>
      <c r="K529" s="1"/>
      <c r="L529" s="1"/>
      <c r="M529" s="1"/>
      <c r="N529" s="1"/>
      <c r="O529" s="1"/>
      <c r="P529" s="1"/>
      <c r="Q529" s="1"/>
      <c r="R529" s="1"/>
      <c r="S529" s="1"/>
      <c r="T529" s="1"/>
      <c r="U529" s="1"/>
      <c r="V529" s="1"/>
      <c r="W529" s="1"/>
      <c r="X529" s="1"/>
      <c r="Y529" s="1"/>
      <c r="Z529" s="1"/>
    </row>
    <row r="530" ht="14.25" customHeight="1">
      <c r="A530" s="1"/>
      <c r="B530" s="10"/>
      <c r="C530" s="11"/>
      <c r="D530" s="10"/>
      <c r="E530" s="10"/>
      <c r="F530" s="10"/>
      <c r="G530" s="10"/>
      <c r="H530" s="1"/>
      <c r="I530" s="1"/>
      <c r="J530" s="1"/>
      <c r="K530" s="1"/>
      <c r="L530" s="1"/>
      <c r="M530" s="1"/>
      <c r="N530" s="1"/>
      <c r="O530" s="1"/>
      <c r="P530" s="1"/>
      <c r="Q530" s="1"/>
      <c r="R530" s="1"/>
      <c r="S530" s="1"/>
      <c r="T530" s="1"/>
      <c r="U530" s="1"/>
      <c r="V530" s="1"/>
      <c r="W530" s="1"/>
      <c r="X530" s="1"/>
      <c r="Y530" s="1"/>
      <c r="Z530" s="1"/>
    </row>
    <row r="531" ht="14.25" customHeight="1">
      <c r="A531" s="1"/>
      <c r="B531" s="10"/>
      <c r="C531" s="11"/>
      <c r="D531" s="10"/>
      <c r="E531" s="10"/>
      <c r="F531" s="10"/>
      <c r="G531" s="10"/>
      <c r="H531" s="1"/>
      <c r="I531" s="1"/>
      <c r="J531" s="1"/>
      <c r="K531" s="1"/>
      <c r="L531" s="1"/>
      <c r="M531" s="1"/>
      <c r="N531" s="1"/>
      <c r="O531" s="1"/>
      <c r="P531" s="1"/>
      <c r="Q531" s="1"/>
      <c r="R531" s="1"/>
      <c r="S531" s="1"/>
      <c r="T531" s="1"/>
      <c r="U531" s="1"/>
      <c r="V531" s="1"/>
      <c r="W531" s="1"/>
      <c r="X531" s="1"/>
      <c r="Y531" s="1"/>
      <c r="Z531" s="1"/>
    </row>
    <row r="532" ht="14.25" customHeight="1">
      <c r="A532" s="1"/>
      <c r="B532" s="10"/>
      <c r="C532" s="11"/>
      <c r="D532" s="10"/>
      <c r="E532" s="10"/>
      <c r="F532" s="10"/>
      <c r="G532" s="10"/>
      <c r="H532" s="1"/>
      <c r="I532" s="1"/>
      <c r="J532" s="1"/>
      <c r="K532" s="1"/>
      <c r="L532" s="1"/>
      <c r="M532" s="1"/>
      <c r="N532" s="1"/>
      <c r="O532" s="1"/>
      <c r="P532" s="1"/>
      <c r="Q532" s="1"/>
      <c r="R532" s="1"/>
      <c r="S532" s="1"/>
      <c r="T532" s="1"/>
      <c r="U532" s="1"/>
      <c r="V532" s="1"/>
      <c r="W532" s="1"/>
      <c r="X532" s="1"/>
      <c r="Y532" s="1"/>
      <c r="Z532" s="1"/>
    </row>
    <row r="533" ht="14.25" customHeight="1">
      <c r="A533" s="1"/>
      <c r="B533" s="10"/>
      <c r="C533" s="11"/>
      <c r="D533" s="10"/>
      <c r="E533" s="10"/>
      <c r="F533" s="10"/>
      <c r="G533" s="10"/>
      <c r="H533" s="1"/>
      <c r="I533" s="1"/>
      <c r="J533" s="1"/>
      <c r="K533" s="1"/>
      <c r="L533" s="1"/>
      <c r="M533" s="1"/>
      <c r="N533" s="1"/>
      <c r="O533" s="1"/>
      <c r="P533" s="1"/>
      <c r="Q533" s="1"/>
      <c r="R533" s="1"/>
      <c r="S533" s="1"/>
      <c r="T533" s="1"/>
      <c r="U533" s="1"/>
      <c r="V533" s="1"/>
      <c r="W533" s="1"/>
      <c r="X533" s="1"/>
      <c r="Y533" s="1"/>
      <c r="Z533" s="1"/>
    </row>
    <row r="534" ht="14.25" customHeight="1">
      <c r="A534" s="1"/>
      <c r="B534" s="10"/>
      <c r="C534" s="11"/>
      <c r="D534" s="10"/>
      <c r="E534" s="10"/>
      <c r="F534" s="10"/>
      <c r="G534" s="10"/>
      <c r="H534" s="1"/>
      <c r="I534" s="1"/>
      <c r="J534" s="1"/>
      <c r="K534" s="1"/>
      <c r="L534" s="1"/>
      <c r="M534" s="1"/>
      <c r="N534" s="1"/>
      <c r="O534" s="1"/>
      <c r="P534" s="1"/>
      <c r="Q534" s="1"/>
      <c r="R534" s="1"/>
      <c r="S534" s="1"/>
      <c r="T534" s="1"/>
      <c r="U534" s="1"/>
      <c r="V534" s="1"/>
      <c r="W534" s="1"/>
      <c r="X534" s="1"/>
      <c r="Y534" s="1"/>
      <c r="Z534" s="1"/>
    </row>
    <row r="535" ht="14.25" customHeight="1">
      <c r="A535" s="1"/>
      <c r="B535" s="10"/>
      <c r="C535" s="11"/>
      <c r="D535" s="10"/>
      <c r="E535" s="10"/>
      <c r="F535" s="10"/>
      <c r="G535" s="10"/>
      <c r="H535" s="1"/>
      <c r="I535" s="1"/>
      <c r="J535" s="1"/>
      <c r="K535" s="1"/>
      <c r="L535" s="1"/>
      <c r="M535" s="1"/>
      <c r="N535" s="1"/>
      <c r="O535" s="1"/>
      <c r="P535" s="1"/>
      <c r="Q535" s="1"/>
      <c r="R535" s="1"/>
      <c r="S535" s="1"/>
      <c r="T535" s="1"/>
      <c r="U535" s="1"/>
      <c r="V535" s="1"/>
      <c r="W535" s="1"/>
      <c r="X535" s="1"/>
      <c r="Y535" s="1"/>
      <c r="Z535" s="1"/>
    </row>
    <row r="536" ht="14.25" customHeight="1">
      <c r="A536" s="1"/>
      <c r="B536" s="10"/>
      <c r="C536" s="11"/>
      <c r="D536" s="10"/>
      <c r="E536" s="10"/>
      <c r="F536" s="10"/>
      <c r="G536" s="10"/>
      <c r="H536" s="1"/>
      <c r="I536" s="1"/>
      <c r="J536" s="1"/>
      <c r="K536" s="1"/>
      <c r="L536" s="1"/>
      <c r="M536" s="1"/>
      <c r="N536" s="1"/>
      <c r="O536" s="1"/>
      <c r="P536" s="1"/>
      <c r="Q536" s="1"/>
      <c r="R536" s="1"/>
      <c r="S536" s="1"/>
      <c r="T536" s="1"/>
      <c r="U536" s="1"/>
      <c r="V536" s="1"/>
      <c r="W536" s="1"/>
      <c r="X536" s="1"/>
      <c r="Y536" s="1"/>
      <c r="Z536" s="1"/>
    </row>
    <row r="537" ht="14.25" customHeight="1">
      <c r="A537" s="1"/>
      <c r="B537" s="10"/>
      <c r="C537" s="11"/>
      <c r="D537" s="10"/>
      <c r="E537" s="10"/>
      <c r="F537" s="10"/>
      <c r="G537" s="10"/>
      <c r="H537" s="1"/>
      <c r="I537" s="1"/>
      <c r="J537" s="1"/>
      <c r="K537" s="1"/>
      <c r="L537" s="1"/>
      <c r="M537" s="1"/>
      <c r="N537" s="1"/>
      <c r="O537" s="1"/>
      <c r="P537" s="1"/>
      <c r="Q537" s="1"/>
      <c r="R537" s="1"/>
      <c r="S537" s="1"/>
      <c r="T537" s="1"/>
      <c r="U537" s="1"/>
      <c r="V537" s="1"/>
      <c r="W537" s="1"/>
      <c r="X537" s="1"/>
      <c r="Y537" s="1"/>
      <c r="Z537" s="1"/>
    </row>
    <row r="538" ht="14.25" customHeight="1">
      <c r="A538" s="1"/>
      <c r="B538" s="10"/>
      <c r="C538" s="11"/>
      <c r="D538" s="10"/>
      <c r="E538" s="10"/>
      <c r="F538" s="10"/>
      <c r="G538" s="10"/>
      <c r="H538" s="1"/>
      <c r="I538" s="1"/>
      <c r="J538" s="1"/>
      <c r="K538" s="1"/>
      <c r="L538" s="1"/>
      <c r="M538" s="1"/>
      <c r="N538" s="1"/>
      <c r="O538" s="1"/>
      <c r="P538" s="1"/>
      <c r="Q538" s="1"/>
      <c r="R538" s="1"/>
      <c r="S538" s="1"/>
      <c r="T538" s="1"/>
      <c r="U538" s="1"/>
      <c r="V538" s="1"/>
      <c r="W538" s="1"/>
      <c r="X538" s="1"/>
      <c r="Y538" s="1"/>
      <c r="Z538" s="1"/>
    </row>
    <row r="539" ht="14.25" customHeight="1">
      <c r="A539" s="1"/>
      <c r="B539" s="10"/>
      <c r="C539" s="11"/>
      <c r="D539" s="10"/>
      <c r="E539" s="10"/>
      <c r="F539" s="10"/>
      <c r="G539" s="10"/>
      <c r="H539" s="1"/>
      <c r="I539" s="1"/>
      <c r="J539" s="1"/>
      <c r="K539" s="1"/>
      <c r="L539" s="1"/>
      <c r="M539" s="1"/>
      <c r="N539" s="1"/>
      <c r="O539" s="1"/>
      <c r="P539" s="1"/>
      <c r="Q539" s="1"/>
      <c r="R539" s="1"/>
      <c r="S539" s="1"/>
      <c r="T539" s="1"/>
      <c r="U539" s="1"/>
      <c r="V539" s="1"/>
      <c r="W539" s="1"/>
      <c r="X539" s="1"/>
      <c r="Y539" s="1"/>
      <c r="Z539" s="1"/>
    </row>
    <row r="540" ht="14.25" customHeight="1">
      <c r="A540" s="1"/>
      <c r="B540" s="10"/>
      <c r="C540" s="11"/>
      <c r="D540" s="10"/>
      <c r="E540" s="10"/>
      <c r="F540" s="10"/>
      <c r="G540" s="10"/>
      <c r="H540" s="1"/>
      <c r="I540" s="1"/>
      <c r="J540" s="1"/>
      <c r="K540" s="1"/>
      <c r="L540" s="1"/>
      <c r="M540" s="1"/>
      <c r="N540" s="1"/>
      <c r="O540" s="1"/>
      <c r="P540" s="1"/>
      <c r="Q540" s="1"/>
      <c r="R540" s="1"/>
      <c r="S540" s="1"/>
      <c r="T540" s="1"/>
      <c r="U540" s="1"/>
      <c r="V540" s="1"/>
      <c r="W540" s="1"/>
      <c r="X540" s="1"/>
      <c r="Y540" s="1"/>
      <c r="Z540" s="1"/>
    </row>
    <row r="541" ht="14.25" customHeight="1">
      <c r="A541" s="1"/>
      <c r="B541" s="10"/>
      <c r="C541" s="11"/>
      <c r="D541" s="10"/>
      <c r="E541" s="10"/>
      <c r="F541" s="10"/>
      <c r="G541" s="10"/>
      <c r="H541" s="1"/>
      <c r="I541" s="1"/>
      <c r="J541" s="1"/>
      <c r="K541" s="1"/>
      <c r="L541" s="1"/>
      <c r="M541" s="1"/>
      <c r="N541" s="1"/>
      <c r="O541" s="1"/>
      <c r="P541" s="1"/>
      <c r="Q541" s="1"/>
      <c r="R541" s="1"/>
      <c r="S541" s="1"/>
      <c r="T541" s="1"/>
      <c r="U541" s="1"/>
      <c r="V541" s="1"/>
      <c r="W541" s="1"/>
      <c r="X541" s="1"/>
      <c r="Y541" s="1"/>
      <c r="Z541" s="1"/>
    </row>
    <row r="542" ht="14.25" customHeight="1">
      <c r="A542" s="1"/>
      <c r="B542" s="10"/>
      <c r="C542" s="11"/>
      <c r="D542" s="10"/>
      <c r="E542" s="10"/>
      <c r="F542" s="10"/>
      <c r="G542" s="10"/>
      <c r="H542" s="1"/>
      <c r="I542" s="1"/>
      <c r="J542" s="1"/>
      <c r="K542" s="1"/>
      <c r="L542" s="1"/>
      <c r="M542" s="1"/>
      <c r="N542" s="1"/>
      <c r="O542" s="1"/>
      <c r="P542" s="1"/>
      <c r="Q542" s="1"/>
      <c r="R542" s="1"/>
      <c r="S542" s="1"/>
      <c r="T542" s="1"/>
      <c r="U542" s="1"/>
      <c r="V542" s="1"/>
      <c r="W542" s="1"/>
      <c r="X542" s="1"/>
      <c r="Y542" s="1"/>
      <c r="Z542" s="1"/>
    </row>
    <row r="543" ht="14.25" customHeight="1">
      <c r="A543" s="1"/>
      <c r="B543" s="10"/>
      <c r="C543" s="11"/>
      <c r="D543" s="10"/>
      <c r="E543" s="10"/>
      <c r="F543" s="10"/>
      <c r="G543" s="10"/>
      <c r="H543" s="1"/>
      <c r="I543" s="1"/>
      <c r="J543" s="1"/>
      <c r="K543" s="1"/>
      <c r="L543" s="1"/>
      <c r="M543" s="1"/>
      <c r="N543" s="1"/>
      <c r="O543" s="1"/>
      <c r="P543" s="1"/>
      <c r="Q543" s="1"/>
      <c r="R543" s="1"/>
      <c r="S543" s="1"/>
      <c r="T543" s="1"/>
      <c r="U543" s="1"/>
      <c r="V543" s="1"/>
      <c r="W543" s="1"/>
      <c r="X543" s="1"/>
      <c r="Y543" s="1"/>
      <c r="Z543" s="1"/>
    </row>
    <row r="544" ht="14.25" customHeight="1">
      <c r="A544" s="1"/>
      <c r="B544" s="10"/>
      <c r="C544" s="11"/>
      <c r="D544" s="10"/>
      <c r="E544" s="10"/>
      <c r="F544" s="10"/>
      <c r="G544" s="10"/>
      <c r="H544" s="1"/>
      <c r="I544" s="1"/>
      <c r="J544" s="1"/>
      <c r="K544" s="1"/>
      <c r="L544" s="1"/>
      <c r="M544" s="1"/>
      <c r="N544" s="1"/>
      <c r="O544" s="1"/>
      <c r="P544" s="1"/>
      <c r="Q544" s="1"/>
      <c r="R544" s="1"/>
      <c r="S544" s="1"/>
      <c r="T544" s="1"/>
      <c r="U544" s="1"/>
      <c r="V544" s="1"/>
      <c r="W544" s="1"/>
      <c r="X544" s="1"/>
      <c r="Y544" s="1"/>
      <c r="Z544" s="1"/>
    </row>
    <row r="545" ht="14.25" customHeight="1">
      <c r="A545" s="1"/>
      <c r="B545" s="10"/>
      <c r="C545" s="11"/>
      <c r="D545" s="10"/>
      <c r="E545" s="10"/>
      <c r="F545" s="10"/>
      <c r="G545" s="10"/>
      <c r="H545" s="1"/>
      <c r="I545" s="1"/>
      <c r="J545" s="1"/>
      <c r="K545" s="1"/>
      <c r="L545" s="1"/>
      <c r="M545" s="1"/>
      <c r="N545" s="1"/>
      <c r="O545" s="1"/>
      <c r="P545" s="1"/>
      <c r="Q545" s="1"/>
      <c r="R545" s="1"/>
      <c r="S545" s="1"/>
      <c r="T545" s="1"/>
      <c r="U545" s="1"/>
      <c r="V545" s="1"/>
      <c r="W545" s="1"/>
      <c r="X545" s="1"/>
      <c r="Y545" s="1"/>
      <c r="Z545" s="1"/>
    </row>
    <row r="546" ht="14.25" customHeight="1">
      <c r="A546" s="1"/>
      <c r="B546" s="10"/>
      <c r="C546" s="11"/>
      <c r="D546" s="10"/>
      <c r="E546" s="10"/>
      <c r="F546" s="10"/>
      <c r="G546" s="10"/>
      <c r="H546" s="1"/>
      <c r="I546" s="1"/>
      <c r="J546" s="1"/>
      <c r="K546" s="1"/>
      <c r="L546" s="1"/>
      <c r="M546" s="1"/>
      <c r="N546" s="1"/>
      <c r="O546" s="1"/>
      <c r="P546" s="1"/>
      <c r="Q546" s="1"/>
      <c r="R546" s="1"/>
      <c r="S546" s="1"/>
      <c r="T546" s="1"/>
      <c r="U546" s="1"/>
      <c r="V546" s="1"/>
      <c r="W546" s="1"/>
      <c r="X546" s="1"/>
      <c r="Y546" s="1"/>
      <c r="Z546" s="1"/>
    </row>
    <row r="547" ht="14.25" customHeight="1">
      <c r="A547" s="1"/>
      <c r="B547" s="10"/>
      <c r="C547" s="11"/>
      <c r="D547" s="10"/>
      <c r="E547" s="10"/>
      <c r="F547" s="10"/>
      <c r="G547" s="10"/>
      <c r="H547" s="1"/>
      <c r="I547" s="1"/>
      <c r="J547" s="1"/>
      <c r="K547" s="1"/>
      <c r="L547" s="1"/>
      <c r="M547" s="1"/>
      <c r="N547" s="1"/>
      <c r="O547" s="1"/>
      <c r="P547" s="1"/>
      <c r="Q547" s="1"/>
      <c r="R547" s="1"/>
      <c r="S547" s="1"/>
      <c r="T547" s="1"/>
      <c r="U547" s="1"/>
      <c r="V547" s="1"/>
      <c r="W547" s="1"/>
      <c r="X547" s="1"/>
      <c r="Y547" s="1"/>
      <c r="Z547" s="1"/>
    </row>
    <row r="548" ht="14.25" customHeight="1">
      <c r="A548" s="1"/>
      <c r="B548" s="10"/>
      <c r="C548" s="11"/>
      <c r="D548" s="10"/>
      <c r="E548" s="10"/>
      <c r="F548" s="10"/>
      <c r="G548" s="10"/>
      <c r="H548" s="1"/>
      <c r="I548" s="1"/>
      <c r="J548" s="1"/>
      <c r="K548" s="1"/>
      <c r="L548" s="1"/>
      <c r="M548" s="1"/>
      <c r="N548" s="1"/>
      <c r="O548" s="1"/>
      <c r="P548" s="1"/>
      <c r="Q548" s="1"/>
      <c r="R548" s="1"/>
      <c r="S548" s="1"/>
      <c r="T548" s="1"/>
      <c r="U548" s="1"/>
      <c r="V548" s="1"/>
      <c r="W548" s="1"/>
      <c r="X548" s="1"/>
      <c r="Y548" s="1"/>
      <c r="Z548" s="1"/>
    </row>
    <row r="549" ht="14.25" customHeight="1">
      <c r="A549" s="1"/>
      <c r="B549" s="10"/>
      <c r="C549" s="11"/>
      <c r="D549" s="10"/>
      <c r="E549" s="10"/>
      <c r="F549" s="10"/>
      <c r="G549" s="10"/>
      <c r="H549" s="1"/>
      <c r="I549" s="1"/>
      <c r="J549" s="1"/>
      <c r="K549" s="1"/>
      <c r="L549" s="1"/>
      <c r="M549" s="1"/>
      <c r="N549" s="1"/>
      <c r="O549" s="1"/>
      <c r="P549" s="1"/>
      <c r="Q549" s="1"/>
      <c r="R549" s="1"/>
      <c r="S549" s="1"/>
      <c r="T549" s="1"/>
      <c r="U549" s="1"/>
      <c r="V549" s="1"/>
      <c r="W549" s="1"/>
      <c r="X549" s="1"/>
      <c r="Y549" s="1"/>
      <c r="Z549" s="1"/>
    </row>
    <row r="550" ht="14.25" customHeight="1">
      <c r="A550" s="1"/>
      <c r="B550" s="10"/>
      <c r="C550" s="11"/>
      <c r="D550" s="10"/>
      <c r="E550" s="10"/>
      <c r="F550" s="10"/>
      <c r="G550" s="10"/>
      <c r="H550" s="1"/>
      <c r="I550" s="1"/>
      <c r="J550" s="1"/>
      <c r="K550" s="1"/>
      <c r="L550" s="1"/>
      <c r="M550" s="1"/>
      <c r="N550" s="1"/>
      <c r="O550" s="1"/>
      <c r="P550" s="1"/>
      <c r="Q550" s="1"/>
      <c r="R550" s="1"/>
      <c r="S550" s="1"/>
      <c r="T550" s="1"/>
      <c r="U550" s="1"/>
      <c r="V550" s="1"/>
      <c r="W550" s="1"/>
      <c r="X550" s="1"/>
      <c r="Y550" s="1"/>
      <c r="Z550" s="1"/>
    </row>
    <row r="551" ht="14.25" customHeight="1">
      <c r="A551" s="1"/>
      <c r="B551" s="10"/>
      <c r="C551" s="11"/>
      <c r="D551" s="10"/>
      <c r="E551" s="10"/>
      <c r="F551" s="10"/>
      <c r="G551" s="10"/>
      <c r="H551" s="1"/>
      <c r="I551" s="1"/>
      <c r="J551" s="1"/>
      <c r="K551" s="1"/>
      <c r="L551" s="1"/>
      <c r="M551" s="1"/>
      <c r="N551" s="1"/>
      <c r="O551" s="1"/>
      <c r="P551" s="1"/>
      <c r="Q551" s="1"/>
      <c r="R551" s="1"/>
      <c r="S551" s="1"/>
      <c r="T551" s="1"/>
      <c r="U551" s="1"/>
      <c r="V551" s="1"/>
      <c r="W551" s="1"/>
      <c r="X551" s="1"/>
      <c r="Y551" s="1"/>
      <c r="Z551" s="1"/>
    </row>
    <row r="552" ht="14.25" customHeight="1">
      <c r="A552" s="1"/>
      <c r="B552" s="10"/>
      <c r="C552" s="11"/>
      <c r="D552" s="10"/>
      <c r="E552" s="10"/>
      <c r="F552" s="10"/>
      <c r="G552" s="10"/>
      <c r="H552" s="1"/>
      <c r="I552" s="1"/>
      <c r="J552" s="1"/>
      <c r="K552" s="1"/>
      <c r="L552" s="1"/>
      <c r="M552" s="1"/>
      <c r="N552" s="1"/>
      <c r="O552" s="1"/>
      <c r="P552" s="1"/>
      <c r="Q552" s="1"/>
      <c r="R552" s="1"/>
      <c r="S552" s="1"/>
      <c r="T552" s="1"/>
      <c r="U552" s="1"/>
      <c r="V552" s="1"/>
      <c r="W552" s="1"/>
      <c r="X552" s="1"/>
      <c r="Y552" s="1"/>
      <c r="Z552" s="1"/>
    </row>
    <row r="553" ht="14.25" customHeight="1">
      <c r="A553" s="1"/>
      <c r="B553" s="10"/>
      <c r="C553" s="11"/>
      <c r="D553" s="10"/>
      <c r="E553" s="10"/>
      <c r="F553" s="10"/>
      <c r="G553" s="10"/>
      <c r="H553" s="1"/>
      <c r="I553" s="1"/>
      <c r="J553" s="1"/>
      <c r="K553" s="1"/>
      <c r="L553" s="1"/>
      <c r="M553" s="1"/>
      <c r="N553" s="1"/>
      <c r="O553" s="1"/>
      <c r="P553" s="1"/>
      <c r="Q553" s="1"/>
      <c r="R553" s="1"/>
      <c r="S553" s="1"/>
      <c r="T553" s="1"/>
      <c r="U553" s="1"/>
      <c r="V553" s="1"/>
      <c r="W553" s="1"/>
      <c r="X553" s="1"/>
      <c r="Y553" s="1"/>
      <c r="Z553" s="1"/>
    </row>
    <row r="554" ht="14.25" customHeight="1">
      <c r="A554" s="1"/>
      <c r="B554" s="10"/>
      <c r="C554" s="11"/>
      <c r="D554" s="10"/>
      <c r="E554" s="10"/>
      <c r="F554" s="10"/>
      <c r="G554" s="10"/>
      <c r="H554" s="1"/>
      <c r="I554" s="1"/>
      <c r="J554" s="1"/>
      <c r="K554" s="1"/>
      <c r="L554" s="1"/>
      <c r="M554" s="1"/>
      <c r="N554" s="1"/>
      <c r="O554" s="1"/>
      <c r="P554" s="1"/>
      <c r="Q554" s="1"/>
      <c r="R554" s="1"/>
      <c r="S554" s="1"/>
      <c r="T554" s="1"/>
      <c r="U554" s="1"/>
      <c r="V554" s="1"/>
      <c r="W554" s="1"/>
      <c r="X554" s="1"/>
      <c r="Y554" s="1"/>
      <c r="Z554" s="1"/>
    </row>
    <row r="555" ht="14.25" customHeight="1">
      <c r="A555" s="1"/>
      <c r="B555" s="10"/>
      <c r="C555" s="11"/>
      <c r="D555" s="10"/>
      <c r="E555" s="10"/>
      <c r="F555" s="10"/>
      <c r="G555" s="10"/>
      <c r="H555" s="1"/>
      <c r="I555" s="1"/>
      <c r="J555" s="1"/>
      <c r="K555" s="1"/>
      <c r="L555" s="1"/>
      <c r="M555" s="1"/>
      <c r="N555" s="1"/>
      <c r="O555" s="1"/>
      <c r="P555" s="1"/>
      <c r="Q555" s="1"/>
      <c r="R555" s="1"/>
      <c r="S555" s="1"/>
      <c r="T555" s="1"/>
      <c r="U555" s="1"/>
      <c r="V555" s="1"/>
      <c r="W555" s="1"/>
      <c r="X555" s="1"/>
      <c r="Y555" s="1"/>
      <c r="Z555" s="1"/>
    </row>
    <row r="556" ht="14.25" customHeight="1">
      <c r="A556" s="1"/>
      <c r="B556" s="10"/>
      <c r="C556" s="11"/>
      <c r="D556" s="10"/>
      <c r="E556" s="10"/>
      <c r="F556" s="10"/>
      <c r="G556" s="10"/>
      <c r="H556" s="1"/>
      <c r="I556" s="1"/>
      <c r="J556" s="1"/>
      <c r="K556" s="1"/>
      <c r="L556" s="1"/>
      <c r="M556" s="1"/>
      <c r="N556" s="1"/>
      <c r="O556" s="1"/>
      <c r="P556" s="1"/>
      <c r="Q556" s="1"/>
      <c r="R556" s="1"/>
      <c r="S556" s="1"/>
      <c r="T556" s="1"/>
      <c r="U556" s="1"/>
      <c r="V556" s="1"/>
      <c r="W556" s="1"/>
      <c r="X556" s="1"/>
      <c r="Y556" s="1"/>
      <c r="Z556" s="1"/>
    </row>
    <row r="557" ht="14.25" customHeight="1">
      <c r="A557" s="1"/>
      <c r="B557" s="10"/>
      <c r="C557" s="11"/>
      <c r="D557" s="10"/>
      <c r="E557" s="10"/>
      <c r="F557" s="10"/>
      <c r="G557" s="10"/>
      <c r="H557" s="1"/>
      <c r="I557" s="1"/>
      <c r="J557" s="1"/>
      <c r="K557" s="1"/>
      <c r="L557" s="1"/>
      <c r="M557" s="1"/>
      <c r="N557" s="1"/>
      <c r="O557" s="1"/>
      <c r="P557" s="1"/>
      <c r="Q557" s="1"/>
      <c r="R557" s="1"/>
      <c r="S557" s="1"/>
      <c r="T557" s="1"/>
      <c r="U557" s="1"/>
      <c r="V557" s="1"/>
      <c r="W557" s="1"/>
      <c r="X557" s="1"/>
      <c r="Y557" s="1"/>
      <c r="Z557" s="1"/>
    </row>
    <row r="558" ht="14.25" customHeight="1">
      <c r="A558" s="1"/>
      <c r="B558" s="10"/>
      <c r="C558" s="11"/>
      <c r="D558" s="10"/>
      <c r="E558" s="10"/>
      <c r="F558" s="10"/>
      <c r="G558" s="10"/>
      <c r="H558" s="1"/>
      <c r="I558" s="1"/>
      <c r="J558" s="1"/>
      <c r="K558" s="1"/>
      <c r="L558" s="1"/>
      <c r="M558" s="1"/>
      <c r="N558" s="1"/>
      <c r="O558" s="1"/>
      <c r="P558" s="1"/>
      <c r="Q558" s="1"/>
      <c r="R558" s="1"/>
      <c r="S558" s="1"/>
      <c r="T558" s="1"/>
      <c r="U558" s="1"/>
      <c r="V558" s="1"/>
      <c r="W558" s="1"/>
      <c r="X558" s="1"/>
      <c r="Y558" s="1"/>
      <c r="Z558" s="1"/>
    </row>
    <row r="559" ht="14.25" customHeight="1">
      <c r="A559" s="1"/>
      <c r="B559" s="10"/>
      <c r="C559" s="11"/>
      <c r="D559" s="10"/>
      <c r="E559" s="10"/>
      <c r="F559" s="10"/>
      <c r="G559" s="10"/>
      <c r="H559" s="1"/>
      <c r="I559" s="1"/>
      <c r="J559" s="1"/>
      <c r="K559" s="1"/>
      <c r="L559" s="1"/>
      <c r="M559" s="1"/>
      <c r="N559" s="1"/>
      <c r="O559" s="1"/>
      <c r="P559" s="1"/>
      <c r="Q559" s="1"/>
      <c r="R559" s="1"/>
      <c r="S559" s="1"/>
      <c r="T559" s="1"/>
      <c r="U559" s="1"/>
      <c r="V559" s="1"/>
      <c r="W559" s="1"/>
      <c r="X559" s="1"/>
      <c r="Y559" s="1"/>
      <c r="Z559" s="1"/>
    </row>
    <row r="560" ht="14.25" customHeight="1">
      <c r="A560" s="1"/>
      <c r="B560" s="10"/>
      <c r="C560" s="11"/>
      <c r="D560" s="10"/>
      <c r="E560" s="10"/>
      <c r="F560" s="10"/>
      <c r="G560" s="10"/>
      <c r="H560" s="1"/>
      <c r="I560" s="1"/>
      <c r="J560" s="1"/>
      <c r="K560" s="1"/>
      <c r="L560" s="1"/>
      <c r="M560" s="1"/>
      <c r="N560" s="1"/>
      <c r="O560" s="1"/>
      <c r="P560" s="1"/>
      <c r="Q560" s="1"/>
      <c r="R560" s="1"/>
      <c r="S560" s="1"/>
      <c r="T560" s="1"/>
      <c r="U560" s="1"/>
      <c r="V560" s="1"/>
      <c r="W560" s="1"/>
      <c r="X560" s="1"/>
      <c r="Y560" s="1"/>
      <c r="Z560" s="1"/>
    </row>
    <row r="561" ht="14.25" customHeight="1">
      <c r="A561" s="1"/>
      <c r="B561" s="10"/>
      <c r="C561" s="11"/>
      <c r="D561" s="10"/>
      <c r="E561" s="10"/>
      <c r="F561" s="10"/>
      <c r="G561" s="10"/>
      <c r="H561" s="1"/>
      <c r="I561" s="1"/>
      <c r="J561" s="1"/>
      <c r="K561" s="1"/>
      <c r="L561" s="1"/>
      <c r="M561" s="1"/>
      <c r="N561" s="1"/>
      <c r="O561" s="1"/>
      <c r="P561" s="1"/>
      <c r="Q561" s="1"/>
      <c r="R561" s="1"/>
      <c r="S561" s="1"/>
      <c r="T561" s="1"/>
      <c r="U561" s="1"/>
      <c r="V561" s="1"/>
      <c r="W561" s="1"/>
      <c r="X561" s="1"/>
      <c r="Y561" s="1"/>
      <c r="Z561" s="1"/>
    </row>
    <row r="562" ht="14.25" customHeight="1">
      <c r="A562" s="1"/>
      <c r="B562" s="10"/>
      <c r="C562" s="11"/>
      <c r="D562" s="10"/>
      <c r="E562" s="10"/>
      <c r="F562" s="10"/>
      <c r="G562" s="10"/>
      <c r="H562" s="1"/>
      <c r="I562" s="1"/>
      <c r="J562" s="1"/>
      <c r="K562" s="1"/>
      <c r="L562" s="1"/>
      <c r="M562" s="1"/>
      <c r="N562" s="1"/>
      <c r="O562" s="1"/>
      <c r="P562" s="1"/>
      <c r="Q562" s="1"/>
      <c r="R562" s="1"/>
      <c r="S562" s="1"/>
      <c r="T562" s="1"/>
      <c r="U562" s="1"/>
      <c r="V562" s="1"/>
      <c r="W562" s="1"/>
      <c r="X562" s="1"/>
      <c r="Y562" s="1"/>
      <c r="Z562" s="1"/>
    </row>
    <row r="563" ht="14.25" customHeight="1">
      <c r="A563" s="1"/>
      <c r="B563" s="10"/>
      <c r="C563" s="11"/>
      <c r="D563" s="10"/>
      <c r="E563" s="10"/>
      <c r="F563" s="10"/>
      <c r="G563" s="10"/>
      <c r="H563" s="1"/>
      <c r="I563" s="1"/>
      <c r="J563" s="1"/>
      <c r="K563" s="1"/>
      <c r="L563" s="1"/>
      <c r="M563" s="1"/>
      <c r="N563" s="1"/>
      <c r="O563" s="1"/>
      <c r="P563" s="1"/>
      <c r="Q563" s="1"/>
      <c r="R563" s="1"/>
      <c r="S563" s="1"/>
      <c r="T563" s="1"/>
      <c r="U563" s="1"/>
      <c r="V563" s="1"/>
      <c r="W563" s="1"/>
      <c r="X563" s="1"/>
      <c r="Y563" s="1"/>
      <c r="Z563" s="1"/>
    </row>
    <row r="564" ht="14.25" customHeight="1">
      <c r="A564" s="1"/>
      <c r="B564" s="10"/>
      <c r="C564" s="11"/>
      <c r="D564" s="10"/>
      <c r="E564" s="10"/>
      <c r="F564" s="10"/>
      <c r="G564" s="10"/>
      <c r="H564" s="1"/>
      <c r="I564" s="1"/>
      <c r="J564" s="1"/>
      <c r="K564" s="1"/>
      <c r="L564" s="1"/>
      <c r="M564" s="1"/>
      <c r="N564" s="1"/>
      <c r="O564" s="1"/>
      <c r="P564" s="1"/>
      <c r="Q564" s="1"/>
      <c r="R564" s="1"/>
      <c r="S564" s="1"/>
      <c r="T564" s="1"/>
      <c r="U564" s="1"/>
      <c r="V564" s="1"/>
      <c r="W564" s="1"/>
      <c r="X564" s="1"/>
      <c r="Y564" s="1"/>
      <c r="Z564" s="1"/>
    </row>
    <row r="565" ht="14.25" customHeight="1">
      <c r="A565" s="1"/>
      <c r="B565" s="10"/>
      <c r="C565" s="11"/>
      <c r="D565" s="10"/>
      <c r="E565" s="10"/>
      <c r="F565" s="10"/>
      <c r="G565" s="10"/>
      <c r="H565" s="1"/>
      <c r="I565" s="1"/>
      <c r="J565" s="1"/>
      <c r="K565" s="1"/>
      <c r="L565" s="1"/>
      <c r="M565" s="1"/>
      <c r="N565" s="1"/>
      <c r="O565" s="1"/>
      <c r="P565" s="1"/>
      <c r="Q565" s="1"/>
      <c r="R565" s="1"/>
      <c r="S565" s="1"/>
      <c r="T565" s="1"/>
      <c r="U565" s="1"/>
      <c r="V565" s="1"/>
      <c r="W565" s="1"/>
      <c r="X565" s="1"/>
      <c r="Y565" s="1"/>
      <c r="Z565" s="1"/>
    </row>
    <row r="566" ht="14.25" customHeight="1">
      <c r="A566" s="1"/>
      <c r="B566" s="10"/>
      <c r="C566" s="11"/>
      <c r="D566" s="10"/>
      <c r="E566" s="10"/>
      <c r="F566" s="10"/>
      <c r="G566" s="10"/>
      <c r="H566" s="1"/>
      <c r="I566" s="1"/>
      <c r="J566" s="1"/>
      <c r="K566" s="1"/>
      <c r="L566" s="1"/>
      <c r="M566" s="1"/>
      <c r="N566" s="1"/>
      <c r="O566" s="1"/>
      <c r="P566" s="1"/>
      <c r="Q566" s="1"/>
      <c r="R566" s="1"/>
      <c r="S566" s="1"/>
      <c r="T566" s="1"/>
      <c r="U566" s="1"/>
      <c r="V566" s="1"/>
      <c r="W566" s="1"/>
      <c r="X566" s="1"/>
      <c r="Y566" s="1"/>
      <c r="Z566" s="1"/>
    </row>
    <row r="567" ht="14.25" customHeight="1">
      <c r="A567" s="1"/>
      <c r="B567" s="10"/>
      <c r="C567" s="11"/>
      <c r="D567" s="10"/>
      <c r="E567" s="10"/>
      <c r="F567" s="10"/>
      <c r="G567" s="10"/>
      <c r="H567" s="1"/>
      <c r="I567" s="1"/>
      <c r="J567" s="1"/>
      <c r="K567" s="1"/>
      <c r="L567" s="1"/>
      <c r="M567" s="1"/>
      <c r="N567" s="1"/>
      <c r="O567" s="1"/>
      <c r="P567" s="1"/>
      <c r="Q567" s="1"/>
      <c r="R567" s="1"/>
      <c r="S567" s="1"/>
      <c r="T567" s="1"/>
      <c r="U567" s="1"/>
      <c r="V567" s="1"/>
      <c r="W567" s="1"/>
      <c r="X567" s="1"/>
      <c r="Y567" s="1"/>
      <c r="Z567" s="1"/>
    </row>
    <row r="568" ht="14.25" customHeight="1">
      <c r="A568" s="1"/>
      <c r="B568" s="10"/>
      <c r="C568" s="11"/>
      <c r="D568" s="10"/>
      <c r="E568" s="10"/>
      <c r="F568" s="10"/>
      <c r="G568" s="10"/>
      <c r="H568" s="1"/>
      <c r="I568" s="1"/>
      <c r="J568" s="1"/>
      <c r="K568" s="1"/>
      <c r="L568" s="1"/>
      <c r="M568" s="1"/>
      <c r="N568" s="1"/>
      <c r="O568" s="1"/>
      <c r="P568" s="1"/>
      <c r="Q568" s="1"/>
      <c r="R568" s="1"/>
      <c r="S568" s="1"/>
      <c r="T568" s="1"/>
      <c r="U568" s="1"/>
      <c r="V568" s="1"/>
      <c r="W568" s="1"/>
      <c r="X568" s="1"/>
      <c r="Y568" s="1"/>
      <c r="Z568" s="1"/>
    </row>
    <row r="569" ht="14.25" customHeight="1">
      <c r="A569" s="1"/>
      <c r="B569" s="10"/>
      <c r="C569" s="11"/>
      <c r="D569" s="10"/>
      <c r="E569" s="10"/>
      <c r="F569" s="10"/>
      <c r="G569" s="10"/>
      <c r="H569" s="1"/>
      <c r="I569" s="1"/>
      <c r="J569" s="1"/>
      <c r="K569" s="1"/>
      <c r="L569" s="1"/>
      <c r="M569" s="1"/>
      <c r="N569" s="1"/>
      <c r="O569" s="1"/>
      <c r="P569" s="1"/>
      <c r="Q569" s="1"/>
      <c r="R569" s="1"/>
      <c r="S569" s="1"/>
      <c r="T569" s="1"/>
      <c r="U569" s="1"/>
      <c r="V569" s="1"/>
      <c r="W569" s="1"/>
      <c r="X569" s="1"/>
      <c r="Y569" s="1"/>
      <c r="Z569" s="1"/>
    </row>
    <row r="570" ht="14.25" customHeight="1">
      <c r="A570" s="1"/>
      <c r="B570" s="10"/>
      <c r="C570" s="11"/>
      <c r="D570" s="10"/>
      <c r="E570" s="10"/>
      <c r="F570" s="10"/>
      <c r="G570" s="10"/>
      <c r="H570" s="1"/>
      <c r="I570" s="1"/>
      <c r="J570" s="1"/>
      <c r="K570" s="1"/>
      <c r="L570" s="1"/>
      <c r="M570" s="1"/>
      <c r="N570" s="1"/>
      <c r="O570" s="1"/>
      <c r="P570" s="1"/>
      <c r="Q570" s="1"/>
      <c r="R570" s="1"/>
      <c r="S570" s="1"/>
      <c r="T570" s="1"/>
      <c r="U570" s="1"/>
      <c r="V570" s="1"/>
      <c r="W570" s="1"/>
      <c r="X570" s="1"/>
      <c r="Y570" s="1"/>
      <c r="Z570" s="1"/>
    </row>
    <row r="571" ht="14.25" customHeight="1">
      <c r="A571" s="1"/>
      <c r="B571" s="10"/>
      <c r="C571" s="11"/>
      <c r="D571" s="10"/>
      <c r="E571" s="10"/>
      <c r="F571" s="10"/>
      <c r="G571" s="10"/>
      <c r="H571" s="1"/>
      <c r="I571" s="1"/>
      <c r="J571" s="1"/>
      <c r="K571" s="1"/>
      <c r="L571" s="1"/>
      <c r="M571" s="1"/>
      <c r="N571" s="1"/>
      <c r="O571" s="1"/>
      <c r="P571" s="1"/>
      <c r="Q571" s="1"/>
      <c r="R571" s="1"/>
      <c r="S571" s="1"/>
      <c r="T571" s="1"/>
      <c r="U571" s="1"/>
      <c r="V571" s="1"/>
      <c r="W571" s="1"/>
      <c r="X571" s="1"/>
      <c r="Y571" s="1"/>
      <c r="Z571" s="1"/>
    </row>
    <row r="572" ht="14.25" customHeight="1">
      <c r="A572" s="1"/>
      <c r="B572" s="10"/>
      <c r="C572" s="11"/>
      <c r="D572" s="10"/>
      <c r="E572" s="10"/>
      <c r="F572" s="10"/>
      <c r="G572" s="10"/>
      <c r="H572" s="1"/>
      <c r="I572" s="1"/>
      <c r="J572" s="1"/>
      <c r="K572" s="1"/>
      <c r="L572" s="1"/>
      <c r="M572" s="1"/>
      <c r="N572" s="1"/>
      <c r="O572" s="1"/>
      <c r="P572" s="1"/>
      <c r="Q572" s="1"/>
      <c r="R572" s="1"/>
      <c r="S572" s="1"/>
      <c r="T572" s="1"/>
      <c r="U572" s="1"/>
      <c r="V572" s="1"/>
      <c r="W572" s="1"/>
      <c r="X572" s="1"/>
      <c r="Y572" s="1"/>
      <c r="Z572" s="1"/>
    </row>
    <row r="573" ht="14.25" customHeight="1">
      <c r="A573" s="1"/>
      <c r="B573" s="10"/>
      <c r="C573" s="11"/>
      <c r="D573" s="10"/>
      <c r="E573" s="10"/>
      <c r="F573" s="10"/>
      <c r="G573" s="10"/>
      <c r="H573" s="1"/>
      <c r="I573" s="1"/>
      <c r="J573" s="1"/>
      <c r="K573" s="1"/>
      <c r="L573" s="1"/>
      <c r="M573" s="1"/>
      <c r="N573" s="1"/>
      <c r="O573" s="1"/>
      <c r="P573" s="1"/>
      <c r="Q573" s="1"/>
      <c r="R573" s="1"/>
      <c r="S573" s="1"/>
      <c r="T573" s="1"/>
      <c r="U573" s="1"/>
      <c r="V573" s="1"/>
      <c r="W573" s="1"/>
      <c r="X573" s="1"/>
      <c r="Y573" s="1"/>
      <c r="Z573" s="1"/>
    </row>
    <row r="574" ht="14.25" customHeight="1">
      <c r="A574" s="1"/>
      <c r="B574" s="10"/>
      <c r="C574" s="11"/>
      <c r="D574" s="10"/>
      <c r="E574" s="10"/>
      <c r="F574" s="10"/>
      <c r="G574" s="10"/>
      <c r="H574" s="1"/>
      <c r="I574" s="1"/>
      <c r="J574" s="1"/>
      <c r="K574" s="1"/>
      <c r="L574" s="1"/>
      <c r="M574" s="1"/>
      <c r="N574" s="1"/>
      <c r="O574" s="1"/>
      <c r="P574" s="1"/>
      <c r="Q574" s="1"/>
      <c r="R574" s="1"/>
      <c r="S574" s="1"/>
      <c r="T574" s="1"/>
      <c r="U574" s="1"/>
      <c r="V574" s="1"/>
      <c r="W574" s="1"/>
      <c r="X574" s="1"/>
      <c r="Y574" s="1"/>
      <c r="Z574" s="1"/>
    </row>
    <row r="575" ht="14.25" customHeight="1">
      <c r="A575" s="1"/>
      <c r="B575" s="10"/>
      <c r="C575" s="11"/>
      <c r="D575" s="10"/>
      <c r="E575" s="10"/>
      <c r="F575" s="10"/>
      <c r="G575" s="10"/>
      <c r="H575" s="1"/>
      <c r="I575" s="1"/>
      <c r="J575" s="1"/>
      <c r="K575" s="1"/>
      <c r="L575" s="1"/>
      <c r="M575" s="1"/>
      <c r="N575" s="1"/>
      <c r="O575" s="1"/>
      <c r="P575" s="1"/>
      <c r="Q575" s="1"/>
      <c r="R575" s="1"/>
      <c r="S575" s="1"/>
      <c r="T575" s="1"/>
      <c r="U575" s="1"/>
      <c r="V575" s="1"/>
      <c r="W575" s="1"/>
      <c r="X575" s="1"/>
      <c r="Y575" s="1"/>
      <c r="Z575" s="1"/>
    </row>
    <row r="576" ht="14.25" customHeight="1">
      <c r="A576" s="1"/>
      <c r="B576" s="10"/>
      <c r="C576" s="11"/>
      <c r="D576" s="10"/>
      <c r="E576" s="10"/>
      <c r="F576" s="10"/>
      <c r="G576" s="10"/>
      <c r="H576" s="1"/>
      <c r="I576" s="1"/>
      <c r="J576" s="1"/>
      <c r="K576" s="1"/>
      <c r="L576" s="1"/>
      <c r="M576" s="1"/>
      <c r="N576" s="1"/>
      <c r="O576" s="1"/>
      <c r="P576" s="1"/>
      <c r="Q576" s="1"/>
      <c r="R576" s="1"/>
      <c r="S576" s="1"/>
      <c r="T576" s="1"/>
      <c r="U576" s="1"/>
      <c r="V576" s="1"/>
      <c r="W576" s="1"/>
      <c r="X576" s="1"/>
      <c r="Y576" s="1"/>
      <c r="Z576" s="1"/>
    </row>
    <row r="577" ht="14.25" customHeight="1">
      <c r="A577" s="1"/>
      <c r="B577" s="10"/>
      <c r="C577" s="11"/>
      <c r="D577" s="10"/>
      <c r="E577" s="10"/>
      <c r="F577" s="10"/>
      <c r="G577" s="10"/>
      <c r="H577" s="1"/>
      <c r="I577" s="1"/>
      <c r="J577" s="1"/>
      <c r="K577" s="1"/>
      <c r="L577" s="1"/>
      <c r="M577" s="1"/>
      <c r="N577" s="1"/>
      <c r="O577" s="1"/>
      <c r="P577" s="1"/>
      <c r="Q577" s="1"/>
      <c r="R577" s="1"/>
      <c r="S577" s="1"/>
      <c r="T577" s="1"/>
      <c r="U577" s="1"/>
      <c r="V577" s="1"/>
      <c r="W577" s="1"/>
      <c r="X577" s="1"/>
      <c r="Y577" s="1"/>
      <c r="Z577" s="1"/>
    </row>
    <row r="578" ht="14.25" customHeight="1">
      <c r="A578" s="1"/>
      <c r="B578" s="10"/>
      <c r="C578" s="11"/>
      <c r="D578" s="10"/>
      <c r="E578" s="10"/>
      <c r="F578" s="10"/>
      <c r="G578" s="10"/>
      <c r="H578" s="1"/>
      <c r="I578" s="1"/>
      <c r="J578" s="1"/>
      <c r="K578" s="1"/>
      <c r="L578" s="1"/>
      <c r="M578" s="1"/>
      <c r="N578" s="1"/>
      <c r="O578" s="1"/>
      <c r="P578" s="1"/>
      <c r="Q578" s="1"/>
      <c r="R578" s="1"/>
      <c r="S578" s="1"/>
      <c r="T578" s="1"/>
      <c r="U578" s="1"/>
      <c r="V578" s="1"/>
      <c r="W578" s="1"/>
      <c r="X578" s="1"/>
      <c r="Y578" s="1"/>
      <c r="Z578" s="1"/>
    </row>
    <row r="579" ht="14.25" customHeight="1">
      <c r="A579" s="1"/>
      <c r="B579" s="10"/>
      <c r="C579" s="11"/>
      <c r="D579" s="10"/>
      <c r="E579" s="10"/>
      <c r="F579" s="10"/>
      <c r="G579" s="10"/>
      <c r="H579" s="1"/>
      <c r="I579" s="1"/>
      <c r="J579" s="1"/>
      <c r="K579" s="1"/>
      <c r="L579" s="1"/>
      <c r="M579" s="1"/>
      <c r="N579" s="1"/>
      <c r="O579" s="1"/>
      <c r="P579" s="1"/>
      <c r="Q579" s="1"/>
      <c r="R579" s="1"/>
      <c r="S579" s="1"/>
      <c r="T579" s="1"/>
      <c r="U579" s="1"/>
      <c r="V579" s="1"/>
      <c r="W579" s="1"/>
      <c r="X579" s="1"/>
      <c r="Y579" s="1"/>
      <c r="Z579" s="1"/>
    </row>
    <row r="580" ht="14.25" customHeight="1">
      <c r="A580" s="1"/>
      <c r="B580" s="10"/>
      <c r="C580" s="11"/>
      <c r="D580" s="10"/>
      <c r="E580" s="10"/>
      <c r="F580" s="10"/>
      <c r="G580" s="10"/>
      <c r="H580" s="1"/>
      <c r="I580" s="1"/>
      <c r="J580" s="1"/>
      <c r="K580" s="1"/>
      <c r="L580" s="1"/>
      <c r="M580" s="1"/>
      <c r="N580" s="1"/>
      <c r="O580" s="1"/>
      <c r="P580" s="1"/>
      <c r="Q580" s="1"/>
      <c r="R580" s="1"/>
      <c r="S580" s="1"/>
      <c r="T580" s="1"/>
      <c r="U580" s="1"/>
      <c r="V580" s="1"/>
      <c r="W580" s="1"/>
      <c r="X580" s="1"/>
      <c r="Y580" s="1"/>
      <c r="Z580" s="1"/>
    </row>
    <row r="581" ht="14.25" customHeight="1">
      <c r="A581" s="1"/>
      <c r="B581" s="10"/>
      <c r="C581" s="11"/>
      <c r="D581" s="10"/>
      <c r="E581" s="10"/>
      <c r="F581" s="10"/>
      <c r="G581" s="10"/>
      <c r="H581" s="1"/>
      <c r="I581" s="1"/>
      <c r="J581" s="1"/>
      <c r="K581" s="1"/>
      <c r="L581" s="1"/>
      <c r="M581" s="1"/>
      <c r="N581" s="1"/>
      <c r="O581" s="1"/>
      <c r="P581" s="1"/>
      <c r="Q581" s="1"/>
      <c r="R581" s="1"/>
      <c r="S581" s="1"/>
      <c r="T581" s="1"/>
      <c r="U581" s="1"/>
      <c r="V581" s="1"/>
      <c r="W581" s="1"/>
      <c r="X581" s="1"/>
      <c r="Y581" s="1"/>
      <c r="Z581" s="1"/>
    </row>
    <row r="582" ht="14.25" customHeight="1">
      <c r="A582" s="1"/>
      <c r="B582" s="10"/>
      <c r="C582" s="11"/>
      <c r="D582" s="10"/>
      <c r="E582" s="10"/>
      <c r="F582" s="10"/>
      <c r="G582" s="10"/>
      <c r="H582" s="1"/>
      <c r="I582" s="1"/>
      <c r="J582" s="1"/>
      <c r="K582" s="1"/>
      <c r="L582" s="1"/>
      <c r="M582" s="1"/>
      <c r="N582" s="1"/>
      <c r="O582" s="1"/>
      <c r="P582" s="1"/>
      <c r="Q582" s="1"/>
      <c r="R582" s="1"/>
      <c r="S582" s="1"/>
      <c r="T582" s="1"/>
      <c r="U582" s="1"/>
      <c r="V582" s="1"/>
      <c r="W582" s="1"/>
      <c r="X582" s="1"/>
      <c r="Y582" s="1"/>
      <c r="Z582" s="1"/>
    </row>
    <row r="583" ht="14.25" customHeight="1">
      <c r="A583" s="1"/>
      <c r="B583" s="10"/>
      <c r="C583" s="11"/>
      <c r="D583" s="10"/>
      <c r="E583" s="10"/>
      <c r="F583" s="10"/>
      <c r="G583" s="10"/>
      <c r="H583" s="1"/>
      <c r="I583" s="1"/>
      <c r="J583" s="1"/>
      <c r="K583" s="1"/>
      <c r="L583" s="1"/>
      <c r="M583" s="1"/>
      <c r="N583" s="1"/>
      <c r="O583" s="1"/>
      <c r="P583" s="1"/>
      <c r="Q583" s="1"/>
      <c r="R583" s="1"/>
      <c r="S583" s="1"/>
      <c r="T583" s="1"/>
      <c r="U583" s="1"/>
      <c r="V583" s="1"/>
      <c r="W583" s="1"/>
      <c r="X583" s="1"/>
      <c r="Y583" s="1"/>
      <c r="Z583" s="1"/>
    </row>
    <row r="584" ht="14.25" customHeight="1">
      <c r="A584" s="1"/>
      <c r="B584" s="10"/>
      <c r="C584" s="11"/>
      <c r="D584" s="10"/>
      <c r="E584" s="10"/>
      <c r="F584" s="10"/>
      <c r="G584" s="10"/>
      <c r="H584" s="1"/>
      <c r="I584" s="1"/>
      <c r="J584" s="1"/>
      <c r="K584" s="1"/>
      <c r="L584" s="1"/>
      <c r="M584" s="1"/>
      <c r="N584" s="1"/>
      <c r="O584" s="1"/>
      <c r="P584" s="1"/>
      <c r="Q584" s="1"/>
      <c r="R584" s="1"/>
      <c r="S584" s="1"/>
      <c r="T584" s="1"/>
      <c r="U584" s="1"/>
      <c r="V584" s="1"/>
      <c r="W584" s="1"/>
      <c r="X584" s="1"/>
      <c r="Y584" s="1"/>
      <c r="Z584" s="1"/>
    </row>
    <row r="585" ht="14.25" customHeight="1">
      <c r="A585" s="1"/>
      <c r="B585" s="10"/>
      <c r="C585" s="11"/>
      <c r="D585" s="10"/>
      <c r="E585" s="10"/>
      <c r="F585" s="10"/>
      <c r="G585" s="10"/>
      <c r="H585" s="1"/>
      <c r="I585" s="1"/>
      <c r="J585" s="1"/>
      <c r="K585" s="1"/>
      <c r="L585" s="1"/>
      <c r="M585" s="1"/>
      <c r="N585" s="1"/>
      <c r="O585" s="1"/>
      <c r="P585" s="1"/>
      <c r="Q585" s="1"/>
      <c r="R585" s="1"/>
      <c r="S585" s="1"/>
      <c r="T585" s="1"/>
      <c r="U585" s="1"/>
      <c r="V585" s="1"/>
      <c r="W585" s="1"/>
      <c r="X585" s="1"/>
      <c r="Y585" s="1"/>
      <c r="Z585" s="1"/>
    </row>
    <row r="586" ht="14.25" customHeight="1">
      <c r="A586" s="1"/>
      <c r="B586" s="10"/>
      <c r="C586" s="11"/>
      <c r="D586" s="10"/>
      <c r="E586" s="10"/>
      <c r="F586" s="10"/>
      <c r="G586" s="10"/>
      <c r="H586" s="1"/>
      <c r="I586" s="1"/>
      <c r="J586" s="1"/>
      <c r="K586" s="1"/>
      <c r="L586" s="1"/>
      <c r="M586" s="1"/>
      <c r="N586" s="1"/>
      <c r="O586" s="1"/>
      <c r="P586" s="1"/>
      <c r="Q586" s="1"/>
      <c r="R586" s="1"/>
      <c r="S586" s="1"/>
      <c r="T586" s="1"/>
      <c r="U586" s="1"/>
      <c r="V586" s="1"/>
      <c r="W586" s="1"/>
      <c r="X586" s="1"/>
      <c r="Y586" s="1"/>
      <c r="Z586" s="1"/>
    </row>
    <row r="587" ht="14.25" customHeight="1">
      <c r="A587" s="1"/>
      <c r="B587" s="10"/>
      <c r="C587" s="11"/>
      <c r="D587" s="10"/>
      <c r="E587" s="10"/>
      <c r="F587" s="10"/>
      <c r="G587" s="10"/>
      <c r="H587" s="1"/>
      <c r="I587" s="1"/>
      <c r="J587" s="1"/>
      <c r="K587" s="1"/>
      <c r="L587" s="1"/>
      <c r="M587" s="1"/>
      <c r="N587" s="1"/>
      <c r="O587" s="1"/>
      <c r="P587" s="1"/>
      <c r="Q587" s="1"/>
      <c r="R587" s="1"/>
      <c r="S587" s="1"/>
      <c r="T587" s="1"/>
      <c r="U587" s="1"/>
      <c r="V587" s="1"/>
      <c r="W587" s="1"/>
      <c r="X587" s="1"/>
      <c r="Y587" s="1"/>
      <c r="Z587" s="1"/>
    </row>
    <row r="588" ht="14.25" customHeight="1">
      <c r="A588" s="1"/>
      <c r="B588" s="10"/>
      <c r="C588" s="11"/>
      <c r="D588" s="10"/>
      <c r="E588" s="10"/>
      <c r="F588" s="10"/>
      <c r="G588" s="10"/>
      <c r="H588" s="1"/>
      <c r="I588" s="1"/>
      <c r="J588" s="1"/>
      <c r="K588" s="1"/>
      <c r="L588" s="1"/>
      <c r="M588" s="1"/>
      <c r="N588" s="1"/>
      <c r="O588" s="1"/>
      <c r="P588" s="1"/>
      <c r="Q588" s="1"/>
      <c r="R588" s="1"/>
      <c r="S588" s="1"/>
      <c r="T588" s="1"/>
      <c r="U588" s="1"/>
      <c r="V588" s="1"/>
      <c r="W588" s="1"/>
      <c r="X588" s="1"/>
      <c r="Y588" s="1"/>
      <c r="Z588" s="1"/>
    </row>
    <row r="589" ht="14.25" customHeight="1">
      <c r="A589" s="1"/>
      <c r="B589" s="10"/>
      <c r="C589" s="11"/>
      <c r="D589" s="10"/>
      <c r="E589" s="10"/>
      <c r="F589" s="10"/>
      <c r="G589" s="10"/>
      <c r="H589" s="1"/>
      <c r="I589" s="1"/>
      <c r="J589" s="1"/>
      <c r="K589" s="1"/>
      <c r="L589" s="1"/>
      <c r="M589" s="1"/>
      <c r="N589" s="1"/>
      <c r="O589" s="1"/>
      <c r="P589" s="1"/>
      <c r="Q589" s="1"/>
      <c r="R589" s="1"/>
      <c r="S589" s="1"/>
      <c r="T589" s="1"/>
      <c r="U589" s="1"/>
      <c r="V589" s="1"/>
      <c r="W589" s="1"/>
      <c r="X589" s="1"/>
      <c r="Y589" s="1"/>
      <c r="Z589" s="1"/>
    </row>
    <row r="590" ht="14.25" customHeight="1">
      <c r="A590" s="1"/>
      <c r="B590" s="10"/>
      <c r="C590" s="11"/>
      <c r="D590" s="10"/>
      <c r="E590" s="10"/>
      <c r="F590" s="10"/>
      <c r="G590" s="10"/>
      <c r="H590" s="1"/>
      <c r="I590" s="1"/>
      <c r="J590" s="1"/>
      <c r="K590" s="1"/>
      <c r="L590" s="1"/>
      <c r="M590" s="1"/>
      <c r="N590" s="1"/>
      <c r="O590" s="1"/>
      <c r="P590" s="1"/>
      <c r="Q590" s="1"/>
      <c r="R590" s="1"/>
      <c r="S590" s="1"/>
      <c r="T590" s="1"/>
      <c r="U590" s="1"/>
      <c r="V590" s="1"/>
      <c r="W590" s="1"/>
      <c r="X590" s="1"/>
      <c r="Y590" s="1"/>
      <c r="Z590" s="1"/>
    </row>
    <row r="591" ht="14.25" customHeight="1">
      <c r="A591" s="1"/>
      <c r="B591" s="10"/>
      <c r="C591" s="11"/>
      <c r="D591" s="10"/>
      <c r="E591" s="10"/>
      <c r="F591" s="10"/>
      <c r="G591" s="10"/>
      <c r="H591" s="1"/>
      <c r="I591" s="1"/>
      <c r="J591" s="1"/>
      <c r="K591" s="1"/>
      <c r="L591" s="1"/>
      <c r="M591" s="1"/>
      <c r="N591" s="1"/>
      <c r="O591" s="1"/>
      <c r="P591" s="1"/>
      <c r="Q591" s="1"/>
      <c r="R591" s="1"/>
      <c r="S591" s="1"/>
      <c r="T591" s="1"/>
      <c r="U591" s="1"/>
      <c r="V591" s="1"/>
      <c r="W591" s="1"/>
      <c r="X591" s="1"/>
      <c r="Y591" s="1"/>
      <c r="Z591" s="1"/>
    </row>
    <row r="592" ht="14.25" customHeight="1">
      <c r="A592" s="1"/>
      <c r="B592" s="10"/>
      <c r="C592" s="11"/>
      <c r="D592" s="10"/>
      <c r="E592" s="10"/>
      <c r="F592" s="10"/>
      <c r="G592" s="10"/>
      <c r="H592" s="1"/>
      <c r="I592" s="1"/>
      <c r="J592" s="1"/>
      <c r="K592" s="1"/>
      <c r="L592" s="1"/>
      <c r="M592" s="1"/>
      <c r="N592" s="1"/>
      <c r="O592" s="1"/>
      <c r="P592" s="1"/>
      <c r="Q592" s="1"/>
      <c r="R592" s="1"/>
      <c r="S592" s="1"/>
      <c r="T592" s="1"/>
      <c r="U592" s="1"/>
      <c r="V592" s="1"/>
      <c r="W592" s="1"/>
      <c r="X592" s="1"/>
      <c r="Y592" s="1"/>
      <c r="Z592" s="1"/>
    </row>
    <row r="593" ht="14.25" customHeight="1">
      <c r="A593" s="1"/>
      <c r="B593" s="10"/>
      <c r="C593" s="11"/>
      <c r="D593" s="10"/>
      <c r="E593" s="10"/>
      <c r="F593" s="10"/>
      <c r="G593" s="10"/>
      <c r="H593" s="1"/>
      <c r="I593" s="1"/>
      <c r="J593" s="1"/>
      <c r="K593" s="1"/>
      <c r="L593" s="1"/>
      <c r="M593" s="1"/>
      <c r="N593" s="1"/>
      <c r="O593" s="1"/>
      <c r="P593" s="1"/>
      <c r="Q593" s="1"/>
      <c r="R593" s="1"/>
      <c r="S593" s="1"/>
      <c r="T593" s="1"/>
      <c r="U593" s="1"/>
      <c r="V593" s="1"/>
      <c r="W593" s="1"/>
      <c r="X593" s="1"/>
      <c r="Y593" s="1"/>
      <c r="Z593" s="1"/>
    </row>
    <row r="594" ht="14.25" customHeight="1">
      <c r="A594" s="1"/>
      <c r="B594" s="10"/>
      <c r="C594" s="11"/>
      <c r="D594" s="10"/>
      <c r="E594" s="10"/>
      <c r="F594" s="10"/>
      <c r="G594" s="10"/>
      <c r="H594" s="1"/>
      <c r="I594" s="1"/>
      <c r="J594" s="1"/>
      <c r="K594" s="1"/>
      <c r="L594" s="1"/>
      <c r="M594" s="1"/>
      <c r="N594" s="1"/>
      <c r="O594" s="1"/>
      <c r="P594" s="1"/>
      <c r="Q594" s="1"/>
      <c r="R594" s="1"/>
      <c r="S594" s="1"/>
      <c r="T594" s="1"/>
      <c r="U594" s="1"/>
      <c r="V594" s="1"/>
      <c r="W594" s="1"/>
      <c r="X594" s="1"/>
      <c r="Y594" s="1"/>
      <c r="Z594" s="1"/>
    </row>
    <row r="595" ht="14.25" customHeight="1">
      <c r="A595" s="1"/>
      <c r="B595" s="10"/>
      <c r="C595" s="11"/>
      <c r="D595" s="10"/>
      <c r="E595" s="10"/>
      <c r="F595" s="10"/>
      <c r="G595" s="10"/>
      <c r="H595" s="1"/>
      <c r="I595" s="1"/>
      <c r="J595" s="1"/>
      <c r="K595" s="1"/>
      <c r="L595" s="1"/>
      <c r="M595" s="1"/>
      <c r="N595" s="1"/>
      <c r="O595" s="1"/>
      <c r="P595" s="1"/>
      <c r="Q595" s="1"/>
      <c r="R595" s="1"/>
      <c r="S595" s="1"/>
      <c r="T595" s="1"/>
      <c r="U595" s="1"/>
      <c r="V595" s="1"/>
      <c r="W595" s="1"/>
      <c r="X595" s="1"/>
      <c r="Y595" s="1"/>
      <c r="Z595" s="1"/>
    </row>
    <row r="596" ht="14.25" customHeight="1">
      <c r="A596" s="1"/>
      <c r="B596" s="10"/>
      <c r="C596" s="11"/>
      <c r="D596" s="10"/>
      <c r="E596" s="10"/>
      <c r="F596" s="10"/>
      <c r="G596" s="10"/>
      <c r="H596" s="1"/>
      <c r="I596" s="1"/>
      <c r="J596" s="1"/>
      <c r="K596" s="1"/>
      <c r="L596" s="1"/>
      <c r="M596" s="1"/>
      <c r="N596" s="1"/>
      <c r="O596" s="1"/>
      <c r="P596" s="1"/>
      <c r="Q596" s="1"/>
      <c r="R596" s="1"/>
      <c r="S596" s="1"/>
      <c r="T596" s="1"/>
      <c r="U596" s="1"/>
      <c r="V596" s="1"/>
      <c r="W596" s="1"/>
      <c r="X596" s="1"/>
      <c r="Y596" s="1"/>
      <c r="Z596" s="1"/>
    </row>
    <row r="597" ht="14.25" customHeight="1">
      <c r="A597" s="1"/>
      <c r="B597" s="10"/>
      <c r="C597" s="11"/>
      <c r="D597" s="10"/>
      <c r="E597" s="10"/>
      <c r="F597" s="10"/>
      <c r="G597" s="10"/>
      <c r="H597" s="1"/>
      <c r="I597" s="1"/>
      <c r="J597" s="1"/>
      <c r="K597" s="1"/>
      <c r="L597" s="1"/>
      <c r="M597" s="1"/>
      <c r="N597" s="1"/>
      <c r="O597" s="1"/>
      <c r="P597" s="1"/>
      <c r="Q597" s="1"/>
      <c r="R597" s="1"/>
      <c r="S597" s="1"/>
      <c r="T597" s="1"/>
      <c r="U597" s="1"/>
      <c r="V597" s="1"/>
      <c r="W597" s="1"/>
      <c r="X597" s="1"/>
      <c r="Y597" s="1"/>
      <c r="Z597" s="1"/>
    </row>
    <row r="598" ht="14.25" customHeight="1">
      <c r="A598" s="1"/>
      <c r="B598" s="10"/>
      <c r="C598" s="11"/>
      <c r="D598" s="10"/>
      <c r="E598" s="10"/>
      <c r="F598" s="10"/>
      <c r="G598" s="10"/>
      <c r="H598" s="1"/>
      <c r="I598" s="1"/>
      <c r="J598" s="1"/>
      <c r="K598" s="1"/>
      <c r="L598" s="1"/>
      <c r="M598" s="1"/>
      <c r="N598" s="1"/>
      <c r="O598" s="1"/>
      <c r="P598" s="1"/>
      <c r="Q598" s="1"/>
      <c r="R598" s="1"/>
      <c r="S598" s="1"/>
      <c r="T598" s="1"/>
      <c r="U598" s="1"/>
      <c r="V598" s="1"/>
      <c r="W598" s="1"/>
      <c r="X598" s="1"/>
      <c r="Y598" s="1"/>
      <c r="Z598" s="1"/>
    </row>
    <row r="599" ht="14.25" customHeight="1">
      <c r="A599" s="1"/>
      <c r="B599" s="10"/>
      <c r="C599" s="11"/>
      <c r="D599" s="10"/>
      <c r="E599" s="10"/>
      <c r="F599" s="10"/>
      <c r="G599" s="10"/>
      <c r="H599" s="1"/>
      <c r="I599" s="1"/>
      <c r="J599" s="1"/>
      <c r="K599" s="1"/>
      <c r="L599" s="1"/>
      <c r="M599" s="1"/>
      <c r="N599" s="1"/>
      <c r="O599" s="1"/>
      <c r="P599" s="1"/>
      <c r="Q599" s="1"/>
      <c r="R599" s="1"/>
      <c r="S599" s="1"/>
      <c r="T599" s="1"/>
      <c r="U599" s="1"/>
      <c r="V599" s="1"/>
      <c r="W599" s="1"/>
      <c r="X599" s="1"/>
      <c r="Y599" s="1"/>
      <c r="Z599" s="1"/>
    </row>
    <row r="600" ht="14.25" customHeight="1">
      <c r="A600" s="1"/>
      <c r="B600" s="10"/>
      <c r="C600" s="11"/>
      <c r="D600" s="10"/>
      <c r="E600" s="10"/>
      <c r="F600" s="10"/>
      <c r="G600" s="10"/>
      <c r="H600" s="1"/>
      <c r="I600" s="1"/>
      <c r="J600" s="1"/>
      <c r="K600" s="1"/>
      <c r="L600" s="1"/>
      <c r="M600" s="1"/>
      <c r="N600" s="1"/>
      <c r="O600" s="1"/>
      <c r="P600" s="1"/>
      <c r="Q600" s="1"/>
      <c r="R600" s="1"/>
      <c r="S600" s="1"/>
      <c r="T600" s="1"/>
      <c r="U600" s="1"/>
      <c r="V600" s="1"/>
      <c r="W600" s="1"/>
      <c r="X600" s="1"/>
      <c r="Y600" s="1"/>
      <c r="Z600" s="1"/>
    </row>
    <row r="601" ht="14.25" customHeight="1">
      <c r="A601" s="1"/>
      <c r="B601" s="10"/>
      <c r="C601" s="11"/>
      <c r="D601" s="10"/>
      <c r="E601" s="10"/>
      <c r="F601" s="10"/>
      <c r="G601" s="10"/>
      <c r="H601" s="1"/>
      <c r="I601" s="1"/>
      <c r="J601" s="1"/>
      <c r="K601" s="1"/>
      <c r="L601" s="1"/>
      <c r="M601" s="1"/>
      <c r="N601" s="1"/>
      <c r="O601" s="1"/>
      <c r="P601" s="1"/>
      <c r="Q601" s="1"/>
      <c r="R601" s="1"/>
      <c r="S601" s="1"/>
      <c r="T601" s="1"/>
      <c r="U601" s="1"/>
      <c r="V601" s="1"/>
      <c r="W601" s="1"/>
      <c r="X601" s="1"/>
      <c r="Y601" s="1"/>
      <c r="Z601" s="1"/>
    </row>
    <row r="602" ht="14.25" customHeight="1">
      <c r="A602" s="1"/>
      <c r="B602" s="10"/>
      <c r="C602" s="11"/>
      <c r="D602" s="10"/>
      <c r="E602" s="10"/>
      <c r="F602" s="10"/>
      <c r="G602" s="10"/>
      <c r="H602" s="1"/>
      <c r="I602" s="1"/>
      <c r="J602" s="1"/>
      <c r="K602" s="1"/>
      <c r="L602" s="1"/>
      <c r="M602" s="1"/>
      <c r="N602" s="1"/>
      <c r="O602" s="1"/>
      <c r="P602" s="1"/>
      <c r="Q602" s="1"/>
      <c r="R602" s="1"/>
      <c r="S602" s="1"/>
      <c r="T602" s="1"/>
      <c r="U602" s="1"/>
      <c r="V602" s="1"/>
      <c r="W602" s="1"/>
      <c r="X602" s="1"/>
      <c r="Y602" s="1"/>
      <c r="Z602" s="1"/>
    </row>
    <row r="603" ht="14.25" customHeight="1">
      <c r="A603" s="1"/>
      <c r="B603" s="10"/>
      <c r="C603" s="11"/>
      <c r="D603" s="10"/>
      <c r="E603" s="10"/>
      <c r="F603" s="10"/>
      <c r="G603" s="10"/>
      <c r="H603" s="1"/>
      <c r="I603" s="1"/>
      <c r="J603" s="1"/>
      <c r="K603" s="1"/>
      <c r="L603" s="1"/>
      <c r="M603" s="1"/>
      <c r="N603" s="1"/>
      <c r="O603" s="1"/>
      <c r="P603" s="1"/>
      <c r="Q603" s="1"/>
      <c r="R603" s="1"/>
      <c r="S603" s="1"/>
      <c r="T603" s="1"/>
      <c r="U603" s="1"/>
      <c r="V603" s="1"/>
      <c r="W603" s="1"/>
      <c r="X603" s="1"/>
      <c r="Y603" s="1"/>
      <c r="Z603" s="1"/>
    </row>
    <row r="604" ht="14.25" customHeight="1">
      <c r="A604" s="1"/>
      <c r="B604" s="10"/>
      <c r="C604" s="11"/>
      <c r="D604" s="10"/>
      <c r="E604" s="10"/>
      <c r="F604" s="10"/>
      <c r="G604" s="10"/>
      <c r="H604" s="1"/>
      <c r="I604" s="1"/>
      <c r="J604" s="1"/>
      <c r="K604" s="1"/>
      <c r="L604" s="1"/>
      <c r="M604" s="1"/>
      <c r="N604" s="1"/>
      <c r="O604" s="1"/>
      <c r="P604" s="1"/>
      <c r="Q604" s="1"/>
      <c r="R604" s="1"/>
      <c r="S604" s="1"/>
      <c r="T604" s="1"/>
      <c r="U604" s="1"/>
      <c r="V604" s="1"/>
      <c r="W604" s="1"/>
      <c r="X604" s="1"/>
      <c r="Y604" s="1"/>
      <c r="Z604" s="1"/>
    </row>
    <row r="605" ht="14.25" customHeight="1">
      <c r="A605" s="1"/>
      <c r="B605" s="10"/>
      <c r="C605" s="11"/>
      <c r="D605" s="10"/>
      <c r="E605" s="10"/>
      <c r="F605" s="10"/>
      <c r="G605" s="10"/>
      <c r="H605" s="1"/>
      <c r="I605" s="1"/>
      <c r="J605" s="1"/>
      <c r="K605" s="1"/>
      <c r="L605" s="1"/>
      <c r="M605" s="1"/>
      <c r="N605" s="1"/>
      <c r="O605" s="1"/>
      <c r="P605" s="1"/>
      <c r="Q605" s="1"/>
      <c r="R605" s="1"/>
      <c r="S605" s="1"/>
      <c r="T605" s="1"/>
      <c r="U605" s="1"/>
      <c r="V605" s="1"/>
      <c r="W605" s="1"/>
      <c r="X605" s="1"/>
      <c r="Y605" s="1"/>
      <c r="Z605" s="1"/>
    </row>
    <row r="606" ht="14.25" customHeight="1">
      <c r="A606" s="1"/>
      <c r="B606" s="10"/>
      <c r="C606" s="11"/>
      <c r="D606" s="10"/>
      <c r="E606" s="10"/>
      <c r="F606" s="10"/>
      <c r="G606" s="10"/>
      <c r="H606" s="1"/>
      <c r="I606" s="1"/>
      <c r="J606" s="1"/>
      <c r="K606" s="1"/>
      <c r="L606" s="1"/>
      <c r="M606" s="1"/>
      <c r="N606" s="1"/>
      <c r="O606" s="1"/>
      <c r="P606" s="1"/>
      <c r="Q606" s="1"/>
      <c r="R606" s="1"/>
      <c r="S606" s="1"/>
      <c r="T606" s="1"/>
      <c r="U606" s="1"/>
      <c r="V606" s="1"/>
      <c r="W606" s="1"/>
      <c r="X606" s="1"/>
      <c r="Y606" s="1"/>
      <c r="Z606" s="1"/>
    </row>
    <row r="607" ht="14.25" customHeight="1">
      <c r="A607" s="1"/>
      <c r="B607" s="10"/>
      <c r="C607" s="11"/>
      <c r="D607" s="10"/>
      <c r="E607" s="10"/>
      <c r="F607" s="10"/>
      <c r="G607" s="10"/>
      <c r="H607" s="1"/>
      <c r="I607" s="1"/>
      <c r="J607" s="1"/>
      <c r="K607" s="1"/>
      <c r="L607" s="1"/>
      <c r="M607" s="1"/>
      <c r="N607" s="1"/>
      <c r="O607" s="1"/>
      <c r="P607" s="1"/>
      <c r="Q607" s="1"/>
      <c r="R607" s="1"/>
      <c r="S607" s="1"/>
      <c r="T607" s="1"/>
      <c r="U607" s="1"/>
      <c r="V607" s="1"/>
      <c r="W607" s="1"/>
      <c r="X607" s="1"/>
      <c r="Y607" s="1"/>
      <c r="Z607" s="1"/>
    </row>
    <row r="608" ht="14.25" customHeight="1">
      <c r="A608" s="1"/>
      <c r="B608" s="10"/>
      <c r="C608" s="11"/>
      <c r="D608" s="10"/>
      <c r="E608" s="10"/>
      <c r="F608" s="10"/>
      <c r="G608" s="10"/>
      <c r="H608" s="1"/>
      <c r="I608" s="1"/>
      <c r="J608" s="1"/>
      <c r="K608" s="1"/>
      <c r="L608" s="1"/>
      <c r="M608" s="1"/>
      <c r="N608" s="1"/>
      <c r="O608" s="1"/>
      <c r="P608" s="1"/>
      <c r="Q608" s="1"/>
      <c r="R608" s="1"/>
      <c r="S608" s="1"/>
      <c r="T608" s="1"/>
      <c r="U608" s="1"/>
      <c r="V608" s="1"/>
      <c r="W608" s="1"/>
      <c r="X608" s="1"/>
      <c r="Y608" s="1"/>
      <c r="Z608" s="1"/>
    </row>
    <row r="609" ht="14.25" customHeight="1">
      <c r="A609" s="1"/>
      <c r="B609" s="10"/>
      <c r="C609" s="11"/>
      <c r="D609" s="10"/>
      <c r="E609" s="10"/>
      <c r="F609" s="10"/>
      <c r="G609" s="10"/>
      <c r="H609" s="1"/>
      <c r="I609" s="1"/>
      <c r="J609" s="1"/>
      <c r="K609" s="1"/>
      <c r="L609" s="1"/>
      <c r="M609" s="1"/>
      <c r="N609" s="1"/>
      <c r="O609" s="1"/>
      <c r="P609" s="1"/>
      <c r="Q609" s="1"/>
      <c r="R609" s="1"/>
      <c r="S609" s="1"/>
      <c r="T609" s="1"/>
      <c r="U609" s="1"/>
      <c r="V609" s="1"/>
      <c r="W609" s="1"/>
      <c r="X609" s="1"/>
      <c r="Y609" s="1"/>
      <c r="Z609" s="1"/>
    </row>
    <row r="610" ht="14.25" customHeight="1">
      <c r="A610" s="1"/>
      <c r="B610" s="10"/>
      <c r="C610" s="11"/>
      <c r="D610" s="10"/>
      <c r="E610" s="10"/>
      <c r="F610" s="10"/>
      <c r="G610" s="10"/>
      <c r="H610" s="1"/>
      <c r="I610" s="1"/>
      <c r="J610" s="1"/>
      <c r="K610" s="1"/>
      <c r="L610" s="1"/>
      <c r="M610" s="1"/>
      <c r="N610" s="1"/>
      <c r="O610" s="1"/>
      <c r="P610" s="1"/>
      <c r="Q610" s="1"/>
      <c r="R610" s="1"/>
      <c r="S610" s="1"/>
      <c r="T610" s="1"/>
      <c r="U610" s="1"/>
      <c r="V610" s="1"/>
      <c r="W610" s="1"/>
      <c r="X610" s="1"/>
      <c r="Y610" s="1"/>
      <c r="Z610" s="1"/>
    </row>
    <row r="611" ht="14.25" customHeight="1">
      <c r="A611" s="1"/>
      <c r="B611" s="10"/>
      <c r="C611" s="11"/>
      <c r="D611" s="10"/>
      <c r="E611" s="10"/>
      <c r="F611" s="10"/>
      <c r="G611" s="10"/>
      <c r="H611" s="1"/>
      <c r="I611" s="1"/>
      <c r="J611" s="1"/>
      <c r="K611" s="1"/>
      <c r="L611" s="1"/>
      <c r="M611" s="1"/>
      <c r="N611" s="1"/>
      <c r="O611" s="1"/>
      <c r="P611" s="1"/>
      <c r="Q611" s="1"/>
      <c r="R611" s="1"/>
      <c r="S611" s="1"/>
      <c r="T611" s="1"/>
      <c r="U611" s="1"/>
      <c r="V611" s="1"/>
      <c r="W611" s="1"/>
      <c r="X611" s="1"/>
      <c r="Y611" s="1"/>
      <c r="Z611" s="1"/>
    </row>
    <row r="612" ht="14.25" customHeight="1">
      <c r="A612" s="1"/>
      <c r="B612" s="10"/>
      <c r="C612" s="11"/>
      <c r="D612" s="10"/>
      <c r="E612" s="10"/>
      <c r="F612" s="10"/>
      <c r="G612" s="10"/>
      <c r="H612" s="1"/>
      <c r="I612" s="1"/>
      <c r="J612" s="1"/>
      <c r="K612" s="1"/>
      <c r="L612" s="1"/>
      <c r="M612" s="1"/>
      <c r="N612" s="1"/>
      <c r="O612" s="1"/>
      <c r="P612" s="1"/>
      <c r="Q612" s="1"/>
      <c r="R612" s="1"/>
      <c r="S612" s="1"/>
      <c r="T612" s="1"/>
      <c r="U612" s="1"/>
      <c r="V612" s="1"/>
      <c r="W612" s="1"/>
      <c r="X612" s="1"/>
      <c r="Y612" s="1"/>
      <c r="Z612" s="1"/>
    </row>
    <row r="613" ht="14.25" customHeight="1">
      <c r="A613" s="1"/>
      <c r="B613" s="10"/>
      <c r="C613" s="11"/>
      <c r="D613" s="10"/>
      <c r="E613" s="10"/>
      <c r="F613" s="10"/>
      <c r="G613" s="10"/>
      <c r="H613" s="1"/>
      <c r="I613" s="1"/>
      <c r="J613" s="1"/>
      <c r="K613" s="1"/>
      <c r="L613" s="1"/>
      <c r="M613" s="1"/>
      <c r="N613" s="1"/>
      <c r="O613" s="1"/>
      <c r="P613" s="1"/>
      <c r="Q613" s="1"/>
      <c r="R613" s="1"/>
      <c r="S613" s="1"/>
      <c r="T613" s="1"/>
      <c r="U613" s="1"/>
      <c r="V613" s="1"/>
      <c r="W613" s="1"/>
      <c r="X613" s="1"/>
      <c r="Y613" s="1"/>
      <c r="Z613" s="1"/>
    </row>
    <row r="614" ht="14.25" customHeight="1">
      <c r="A614" s="1"/>
      <c r="B614" s="10"/>
      <c r="C614" s="11"/>
      <c r="D614" s="10"/>
      <c r="E614" s="10"/>
      <c r="F614" s="10"/>
      <c r="G614" s="10"/>
      <c r="H614" s="1"/>
      <c r="I614" s="1"/>
      <c r="J614" s="1"/>
      <c r="K614" s="1"/>
      <c r="L614" s="1"/>
      <c r="M614" s="1"/>
      <c r="N614" s="1"/>
      <c r="O614" s="1"/>
      <c r="P614" s="1"/>
      <c r="Q614" s="1"/>
      <c r="R614" s="1"/>
      <c r="S614" s="1"/>
      <c r="T614" s="1"/>
      <c r="U614" s="1"/>
      <c r="V614" s="1"/>
      <c r="W614" s="1"/>
      <c r="X614" s="1"/>
      <c r="Y614" s="1"/>
      <c r="Z614" s="1"/>
    </row>
    <row r="615" ht="14.25" customHeight="1">
      <c r="A615" s="1"/>
      <c r="B615" s="10"/>
      <c r="C615" s="11"/>
      <c r="D615" s="10"/>
      <c r="E615" s="10"/>
      <c r="F615" s="10"/>
      <c r="G615" s="10"/>
      <c r="H615" s="1"/>
      <c r="I615" s="1"/>
      <c r="J615" s="1"/>
      <c r="K615" s="1"/>
      <c r="L615" s="1"/>
      <c r="M615" s="1"/>
      <c r="N615" s="1"/>
      <c r="O615" s="1"/>
      <c r="P615" s="1"/>
      <c r="Q615" s="1"/>
      <c r="R615" s="1"/>
      <c r="S615" s="1"/>
      <c r="T615" s="1"/>
      <c r="U615" s="1"/>
      <c r="V615" s="1"/>
      <c r="W615" s="1"/>
      <c r="X615" s="1"/>
      <c r="Y615" s="1"/>
      <c r="Z615" s="1"/>
    </row>
    <row r="616" ht="14.25" customHeight="1">
      <c r="A616" s="1"/>
      <c r="B616" s="10"/>
      <c r="C616" s="11"/>
      <c r="D616" s="10"/>
      <c r="E616" s="10"/>
      <c r="F616" s="10"/>
      <c r="G616" s="10"/>
      <c r="H616" s="1"/>
      <c r="I616" s="1"/>
      <c r="J616" s="1"/>
      <c r="K616" s="1"/>
      <c r="L616" s="1"/>
      <c r="M616" s="1"/>
      <c r="N616" s="1"/>
      <c r="O616" s="1"/>
      <c r="P616" s="1"/>
      <c r="Q616" s="1"/>
      <c r="R616" s="1"/>
      <c r="S616" s="1"/>
      <c r="T616" s="1"/>
      <c r="U616" s="1"/>
      <c r="V616" s="1"/>
      <c r="W616" s="1"/>
      <c r="X616" s="1"/>
      <c r="Y616" s="1"/>
      <c r="Z616" s="1"/>
    </row>
    <row r="617" ht="14.25" customHeight="1">
      <c r="A617" s="1"/>
      <c r="B617" s="10"/>
      <c r="C617" s="11"/>
      <c r="D617" s="10"/>
      <c r="E617" s="10"/>
      <c r="F617" s="10"/>
      <c r="G617" s="10"/>
      <c r="H617" s="1"/>
      <c r="I617" s="1"/>
      <c r="J617" s="1"/>
      <c r="K617" s="1"/>
      <c r="L617" s="1"/>
      <c r="M617" s="1"/>
      <c r="N617" s="1"/>
      <c r="O617" s="1"/>
      <c r="P617" s="1"/>
      <c r="Q617" s="1"/>
      <c r="R617" s="1"/>
      <c r="S617" s="1"/>
      <c r="T617" s="1"/>
      <c r="U617" s="1"/>
      <c r="V617" s="1"/>
      <c r="W617" s="1"/>
      <c r="X617" s="1"/>
      <c r="Y617" s="1"/>
      <c r="Z617" s="1"/>
    </row>
    <row r="618" ht="14.25" customHeight="1">
      <c r="A618" s="1"/>
      <c r="B618" s="10"/>
      <c r="C618" s="11"/>
      <c r="D618" s="10"/>
      <c r="E618" s="10"/>
      <c r="F618" s="10"/>
      <c r="G618" s="10"/>
      <c r="H618" s="1"/>
      <c r="I618" s="1"/>
      <c r="J618" s="1"/>
      <c r="K618" s="1"/>
      <c r="L618" s="1"/>
      <c r="M618" s="1"/>
      <c r="N618" s="1"/>
      <c r="O618" s="1"/>
      <c r="P618" s="1"/>
      <c r="Q618" s="1"/>
      <c r="R618" s="1"/>
      <c r="S618" s="1"/>
      <c r="T618" s="1"/>
      <c r="U618" s="1"/>
      <c r="V618" s="1"/>
      <c r="W618" s="1"/>
      <c r="X618" s="1"/>
      <c r="Y618" s="1"/>
      <c r="Z618" s="1"/>
    </row>
    <row r="619" ht="14.25" customHeight="1">
      <c r="A619" s="1"/>
      <c r="B619" s="10"/>
      <c r="C619" s="11"/>
      <c r="D619" s="10"/>
      <c r="E619" s="10"/>
      <c r="F619" s="10"/>
      <c r="G619" s="10"/>
      <c r="H619" s="1"/>
      <c r="I619" s="1"/>
      <c r="J619" s="1"/>
      <c r="K619" s="1"/>
      <c r="L619" s="1"/>
      <c r="M619" s="1"/>
      <c r="N619" s="1"/>
      <c r="O619" s="1"/>
      <c r="P619" s="1"/>
      <c r="Q619" s="1"/>
      <c r="R619" s="1"/>
      <c r="S619" s="1"/>
      <c r="T619" s="1"/>
      <c r="U619" s="1"/>
      <c r="V619" s="1"/>
      <c r="W619" s="1"/>
      <c r="X619" s="1"/>
      <c r="Y619" s="1"/>
      <c r="Z619" s="1"/>
    </row>
    <row r="620" ht="14.25" customHeight="1">
      <c r="A620" s="1"/>
      <c r="B620" s="10"/>
      <c r="C620" s="11"/>
      <c r="D620" s="10"/>
      <c r="E620" s="10"/>
      <c r="F620" s="10"/>
      <c r="G620" s="10"/>
      <c r="H620" s="1"/>
      <c r="I620" s="1"/>
      <c r="J620" s="1"/>
      <c r="K620" s="1"/>
      <c r="L620" s="1"/>
      <c r="M620" s="1"/>
      <c r="N620" s="1"/>
      <c r="O620" s="1"/>
      <c r="P620" s="1"/>
      <c r="Q620" s="1"/>
      <c r="R620" s="1"/>
      <c r="S620" s="1"/>
      <c r="T620" s="1"/>
      <c r="U620" s="1"/>
      <c r="V620" s="1"/>
      <c r="W620" s="1"/>
      <c r="X620" s="1"/>
      <c r="Y620" s="1"/>
      <c r="Z620" s="1"/>
    </row>
    <row r="621" ht="14.25" customHeight="1">
      <c r="A621" s="1"/>
      <c r="B621" s="10"/>
      <c r="C621" s="11"/>
      <c r="D621" s="10"/>
      <c r="E621" s="10"/>
      <c r="F621" s="10"/>
      <c r="G621" s="10"/>
      <c r="H621" s="1"/>
      <c r="I621" s="1"/>
      <c r="J621" s="1"/>
      <c r="K621" s="1"/>
      <c r="L621" s="1"/>
      <c r="M621" s="1"/>
      <c r="N621" s="1"/>
      <c r="O621" s="1"/>
      <c r="P621" s="1"/>
      <c r="Q621" s="1"/>
      <c r="R621" s="1"/>
      <c r="S621" s="1"/>
      <c r="T621" s="1"/>
      <c r="U621" s="1"/>
      <c r="V621" s="1"/>
      <c r="W621" s="1"/>
      <c r="X621" s="1"/>
      <c r="Y621" s="1"/>
      <c r="Z621" s="1"/>
    </row>
    <row r="622" ht="14.25" customHeight="1">
      <c r="A622" s="1"/>
      <c r="B622" s="10"/>
      <c r="C622" s="11"/>
      <c r="D622" s="10"/>
      <c r="E622" s="10"/>
      <c r="F622" s="10"/>
      <c r="G622" s="10"/>
      <c r="H622" s="1"/>
      <c r="I622" s="1"/>
      <c r="J622" s="1"/>
      <c r="K622" s="1"/>
      <c r="L622" s="1"/>
      <c r="M622" s="1"/>
      <c r="N622" s="1"/>
      <c r="O622" s="1"/>
      <c r="P622" s="1"/>
      <c r="Q622" s="1"/>
      <c r="R622" s="1"/>
      <c r="S622" s="1"/>
      <c r="T622" s="1"/>
      <c r="U622" s="1"/>
      <c r="V622" s="1"/>
      <c r="W622" s="1"/>
      <c r="X622" s="1"/>
      <c r="Y622" s="1"/>
      <c r="Z622" s="1"/>
    </row>
    <row r="623" ht="14.25" customHeight="1">
      <c r="A623" s="1"/>
      <c r="B623" s="10"/>
      <c r="C623" s="11"/>
      <c r="D623" s="10"/>
      <c r="E623" s="10"/>
      <c r="F623" s="10"/>
      <c r="G623" s="10"/>
      <c r="H623" s="1"/>
      <c r="I623" s="1"/>
      <c r="J623" s="1"/>
      <c r="K623" s="1"/>
      <c r="L623" s="1"/>
      <c r="M623" s="1"/>
      <c r="N623" s="1"/>
      <c r="O623" s="1"/>
      <c r="P623" s="1"/>
      <c r="Q623" s="1"/>
      <c r="R623" s="1"/>
      <c r="S623" s="1"/>
      <c r="T623" s="1"/>
      <c r="U623" s="1"/>
      <c r="V623" s="1"/>
      <c r="W623" s="1"/>
      <c r="X623" s="1"/>
      <c r="Y623" s="1"/>
      <c r="Z623" s="1"/>
    </row>
    <row r="624" ht="14.25" customHeight="1">
      <c r="A624" s="1"/>
      <c r="B624" s="10"/>
      <c r="C624" s="11"/>
      <c r="D624" s="10"/>
      <c r="E624" s="10"/>
      <c r="F624" s="10"/>
      <c r="G624" s="10"/>
      <c r="H624" s="1"/>
      <c r="I624" s="1"/>
      <c r="J624" s="1"/>
      <c r="K624" s="1"/>
      <c r="L624" s="1"/>
      <c r="M624" s="1"/>
      <c r="N624" s="1"/>
      <c r="O624" s="1"/>
      <c r="P624" s="1"/>
      <c r="Q624" s="1"/>
      <c r="R624" s="1"/>
      <c r="S624" s="1"/>
      <c r="T624" s="1"/>
      <c r="U624" s="1"/>
      <c r="V624" s="1"/>
      <c r="W624" s="1"/>
      <c r="X624" s="1"/>
      <c r="Y624" s="1"/>
      <c r="Z624" s="1"/>
    </row>
    <row r="625" ht="14.25" customHeight="1">
      <c r="A625" s="1"/>
      <c r="B625" s="10"/>
      <c r="C625" s="11"/>
      <c r="D625" s="10"/>
      <c r="E625" s="10"/>
      <c r="F625" s="10"/>
      <c r="G625" s="10"/>
      <c r="H625" s="1"/>
      <c r="I625" s="1"/>
      <c r="J625" s="1"/>
      <c r="K625" s="1"/>
      <c r="L625" s="1"/>
      <c r="M625" s="1"/>
      <c r="N625" s="1"/>
      <c r="O625" s="1"/>
      <c r="P625" s="1"/>
      <c r="Q625" s="1"/>
      <c r="R625" s="1"/>
      <c r="S625" s="1"/>
      <c r="T625" s="1"/>
      <c r="U625" s="1"/>
      <c r="V625" s="1"/>
      <c r="W625" s="1"/>
      <c r="X625" s="1"/>
      <c r="Y625" s="1"/>
      <c r="Z625" s="1"/>
    </row>
    <row r="626" ht="14.25" customHeight="1">
      <c r="A626" s="1"/>
      <c r="B626" s="10"/>
      <c r="C626" s="11"/>
      <c r="D626" s="10"/>
      <c r="E626" s="10"/>
      <c r="F626" s="10"/>
      <c r="G626" s="10"/>
      <c r="H626" s="1"/>
      <c r="I626" s="1"/>
      <c r="J626" s="1"/>
      <c r="K626" s="1"/>
      <c r="L626" s="1"/>
      <c r="M626" s="1"/>
      <c r="N626" s="1"/>
      <c r="O626" s="1"/>
      <c r="P626" s="1"/>
      <c r="Q626" s="1"/>
      <c r="R626" s="1"/>
      <c r="S626" s="1"/>
      <c r="T626" s="1"/>
      <c r="U626" s="1"/>
      <c r="V626" s="1"/>
      <c r="W626" s="1"/>
      <c r="X626" s="1"/>
      <c r="Y626" s="1"/>
      <c r="Z626" s="1"/>
    </row>
    <row r="627" ht="14.25" customHeight="1">
      <c r="A627" s="1"/>
      <c r="B627" s="10"/>
      <c r="C627" s="11"/>
      <c r="D627" s="10"/>
      <c r="E627" s="10"/>
      <c r="F627" s="10"/>
      <c r="G627" s="10"/>
      <c r="H627" s="1"/>
      <c r="I627" s="1"/>
      <c r="J627" s="1"/>
      <c r="K627" s="1"/>
      <c r="L627" s="1"/>
      <c r="M627" s="1"/>
      <c r="N627" s="1"/>
      <c r="O627" s="1"/>
      <c r="P627" s="1"/>
      <c r="Q627" s="1"/>
      <c r="R627" s="1"/>
      <c r="S627" s="1"/>
      <c r="T627" s="1"/>
      <c r="U627" s="1"/>
      <c r="V627" s="1"/>
      <c r="W627" s="1"/>
      <c r="X627" s="1"/>
      <c r="Y627" s="1"/>
      <c r="Z627" s="1"/>
    </row>
    <row r="628" ht="14.25" customHeight="1">
      <c r="A628" s="1"/>
      <c r="B628" s="10"/>
      <c r="C628" s="11"/>
      <c r="D628" s="10"/>
      <c r="E628" s="10"/>
      <c r="F628" s="10"/>
      <c r="G628" s="10"/>
      <c r="H628" s="1"/>
      <c r="I628" s="1"/>
      <c r="J628" s="1"/>
      <c r="K628" s="1"/>
      <c r="L628" s="1"/>
      <c r="M628" s="1"/>
      <c r="N628" s="1"/>
      <c r="O628" s="1"/>
      <c r="P628" s="1"/>
      <c r="Q628" s="1"/>
      <c r="R628" s="1"/>
      <c r="S628" s="1"/>
      <c r="T628" s="1"/>
      <c r="U628" s="1"/>
      <c r="V628" s="1"/>
      <c r="W628" s="1"/>
      <c r="X628" s="1"/>
      <c r="Y628" s="1"/>
      <c r="Z628" s="1"/>
    </row>
    <row r="629" ht="14.25" customHeight="1">
      <c r="A629" s="1"/>
      <c r="B629" s="10"/>
      <c r="C629" s="11"/>
      <c r="D629" s="10"/>
      <c r="E629" s="10"/>
      <c r="F629" s="10"/>
      <c r="G629" s="10"/>
      <c r="H629" s="1"/>
      <c r="I629" s="1"/>
      <c r="J629" s="1"/>
      <c r="K629" s="1"/>
      <c r="L629" s="1"/>
      <c r="M629" s="1"/>
      <c r="N629" s="1"/>
      <c r="O629" s="1"/>
      <c r="P629" s="1"/>
      <c r="Q629" s="1"/>
      <c r="R629" s="1"/>
      <c r="S629" s="1"/>
      <c r="T629" s="1"/>
      <c r="U629" s="1"/>
      <c r="V629" s="1"/>
      <c r="W629" s="1"/>
      <c r="X629" s="1"/>
      <c r="Y629" s="1"/>
      <c r="Z629" s="1"/>
    </row>
    <row r="630" ht="14.25" customHeight="1">
      <c r="A630" s="1"/>
      <c r="B630" s="10"/>
      <c r="C630" s="11"/>
      <c r="D630" s="10"/>
      <c r="E630" s="10"/>
      <c r="F630" s="10"/>
      <c r="G630" s="10"/>
      <c r="H630" s="1"/>
      <c r="I630" s="1"/>
      <c r="J630" s="1"/>
      <c r="K630" s="1"/>
      <c r="L630" s="1"/>
      <c r="M630" s="1"/>
      <c r="N630" s="1"/>
      <c r="O630" s="1"/>
      <c r="P630" s="1"/>
      <c r="Q630" s="1"/>
      <c r="R630" s="1"/>
      <c r="S630" s="1"/>
      <c r="T630" s="1"/>
      <c r="U630" s="1"/>
      <c r="V630" s="1"/>
      <c r="W630" s="1"/>
      <c r="X630" s="1"/>
      <c r="Y630" s="1"/>
      <c r="Z630" s="1"/>
    </row>
    <row r="631" ht="14.25" customHeight="1">
      <c r="A631" s="1"/>
      <c r="B631" s="10"/>
      <c r="C631" s="11"/>
      <c r="D631" s="10"/>
      <c r="E631" s="10"/>
      <c r="F631" s="10"/>
      <c r="G631" s="10"/>
      <c r="H631" s="1"/>
      <c r="I631" s="1"/>
      <c r="J631" s="1"/>
      <c r="K631" s="1"/>
      <c r="L631" s="1"/>
      <c r="M631" s="1"/>
      <c r="N631" s="1"/>
      <c r="O631" s="1"/>
      <c r="P631" s="1"/>
      <c r="Q631" s="1"/>
      <c r="R631" s="1"/>
      <c r="S631" s="1"/>
      <c r="T631" s="1"/>
      <c r="U631" s="1"/>
      <c r="V631" s="1"/>
      <c r="W631" s="1"/>
      <c r="X631" s="1"/>
      <c r="Y631" s="1"/>
      <c r="Z631" s="1"/>
    </row>
    <row r="632" ht="14.25" customHeight="1">
      <c r="A632" s="1"/>
      <c r="B632" s="10"/>
      <c r="C632" s="11"/>
      <c r="D632" s="10"/>
      <c r="E632" s="10"/>
      <c r="F632" s="10"/>
      <c r="G632" s="10"/>
      <c r="H632" s="1"/>
      <c r="I632" s="1"/>
      <c r="J632" s="1"/>
      <c r="K632" s="1"/>
      <c r="L632" s="1"/>
      <c r="M632" s="1"/>
      <c r="N632" s="1"/>
      <c r="O632" s="1"/>
      <c r="P632" s="1"/>
      <c r="Q632" s="1"/>
      <c r="R632" s="1"/>
      <c r="S632" s="1"/>
      <c r="T632" s="1"/>
      <c r="U632" s="1"/>
      <c r="V632" s="1"/>
      <c r="W632" s="1"/>
      <c r="X632" s="1"/>
      <c r="Y632" s="1"/>
      <c r="Z632" s="1"/>
    </row>
    <row r="633" ht="14.25" customHeight="1">
      <c r="A633" s="1"/>
      <c r="B633" s="10"/>
      <c r="C633" s="11"/>
      <c r="D633" s="10"/>
      <c r="E633" s="10"/>
      <c r="F633" s="10"/>
      <c r="G633" s="10"/>
      <c r="H633" s="1"/>
      <c r="I633" s="1"/>
      <c r="J633" s="1"/>
      <c r="K633" s="1"/>
      <c r="L633" s="1"/>
      <c r="M633" s="1"/>
      <c r="N633" s="1"/>
      <c r="O633" s="1"/>
      <c r="P633" s="1"/>
      <c r="Q633" s="1"/>
      <c r="R633" s="1"/>
      <c r="S633" s="1"/>
      <c r="T633" s="1"/>
      <c r="U633" s="1"/>
      <c r="V633" s="1"/>
      <c r="W633" s="1"/>
      <c r="X633" s="1"/>
      <c r="Y633" s="1"/>
      <c r="Z633" s="1"/>
    </row>
    <row r="634" ht="14.25" customHeight="1">
      <c r="A634" s="1"/>
      <c r="B634" s="10"/>
      <c r="C634" s="11"/>
      <c r="D634" s="10"/>
      <c r="E634" s="10"/>
      <c r="F634" s="10"/>
      <c r="G634" s="10"/>
      <c r="H634" s="1"/>
      <c r="I634" s="1"/>
      <c r="J634" s="1"/>
      <c r="K634" s="1"/>
      <c r="L634" s="1"/>
      <c r="M634" s="1"/>
      <c r="N634" s="1"/>
      <c r="O634" s="1"/>
      <c r="P634" s="1"/>
      <c r="Q634" s="1"/>
      <c r="R634" s="1"/>
      <c r="S634" s="1"/>
      <c r="T634" s="1"/>
      <c r="U634" s="1"/>
      <c r="V634" s="1"/>
      <c r="W634" s="1"/>
      <c r="X634" s="1"/>
      <c r="Y634" s="1"/>
      <c r="Z634" s="1"/>
    </row>
    <row r="635" ht="14.25" customHeight="1">
      <c r="A635" s="1"/>
      <c r="B635" s="10"/>
      <c r="C635" s="11"/>
      <c r="D635" s="10"/>
      <c r="E635" s="10"/>
      <c r="F635" s="10"/>
      <c r="G635" s="10"/>
      <c r="H635" s="1"/>
      <c r="I635" s="1"/>
      <c r="J635" s="1"/>
      <c r="K635" s="1"/>
      <c r="L635" s="1"/>
      <c r="M635" s="1"/>
      <c r="N635" s="1"/>
      <c r="O635" s="1"/>
      <c r="P635" s="1"/>
      <c r="Q635" s="1"/>
      <c r="R635" s="1"/>
      <c r="S635" s="1"/>
      <c r="T635" s="1"/>
      <c r="U635" s="1"/>
      <c r="V635" s="1"/>
      <c r="W635" s="1"/>
      <c r="X635" s="1"/>
      <c r="Y635" s="1"/>
      <c r="Z635" s="1"/>
    </row>
    <row r="636" ht="14.25" customHeight="1">
      <c r="A636" s="1"/>
      <c r="B636" s="10"/>
      <c r="C636" s="11"/>
      <c r="D636" s="10"/>
      <c r="E636" s="10"/>
      <c r="F636" s="10"/>
      <c r="G636" s="10"/>
      <c r="H636" s="1"/>
      <c r="I636" s="1"/>
      <c r="J636" s="1"/>
      <c r="K636" s="1"/>
      <c r="L636" s="1"/>
      <c r="M636" s="1"/>
      <c r="N636" s="1"/>
      <c r="O636" s="1"/>
      <c r="P636" s="1"/>
      <c r="Q636" s="1"/>
      <c r="R636" s="1"/>
      <c r="S636" s="1"/>
      <c r="T636" s="1"/>
      <c r="U636" s="1"/>
      <c r="V636" s="1"/>
      <c r="W636" s="1"/>
      <c r="X636" s="1"/>
      <c r="Y636" s="1"/>
      <c r="Z636" s="1"/>
    </row>
    <row r="637" ht="14.25" customHeight="1">
      <c r="A637" s="1"/>
      <c r="B637" s="10"/>
      <c r="C637" s="11"/>
      <c r="D637" s="10"/>
      <c r="E637" s="10"/>
      <c r="F637" s="10"/>
      <c r="G637" s="10"/>
      <c r="H637" s="1"/>
      <c r="I637" s="1"/>
      <c r="J637" s="1"/>
      <c r="K637" s="1"/>
      <c r="L637" s="1"/>
      <c r="M637" s="1"/>
      <c r="N637" s="1"/>
      <c r="O637" s="1"/>
      <c r="P637" s="1"/>
      <c r="Q637" s="1"/>
      <c r="R637" s="1"/>
      <c r="S637" s="1"/>
      <c r="T637" s="1"/>
      <c r="U637" s="1"/>
      <c r="V637" s="1"/>
      <c r="W637" s="1"/>
      <c r="X637" s="1"/>
      <c r="Y637" s="1"/>
      <c r="Z637" s="1"/>
    </row>
    <row r="638" ht="14.25" customHeight="1">
      <c r="A638" s="1"/>
      <c r="B638" s="10"/>
      <c r="C638" s="11"/>
      <c r="D638" s="10"/>
      <c r="E638" s="10"/>
      <c r="F638" s="10"/>
      <c r="G638" s="10"/>
      <c r="H638" s="1"/>
      <c r="I638" s="1"/>
      <c r="J638" s="1"/>
      <c r="K638" s="1"/>
      <c r="L638" s="1"/>
      <c r="M638" s="1"/>
      <c r="N638" s="1"/>
      <c r="O638" s="1"/>
      <c r="P638" s="1"/>
      <c r="Q638" s="1"/>
      <c r="R638" s="1"/>
      <c r="S638" s="1"/>
      <c r="T638" s="1"/>
      <c r="U638" s="1"/>
      <c r="V638" s="1"/>
      <c r="W638" s="1"/>
      <c r="X638" s="1"/>
      <c r="Y638" s="1"/>
      <c r="Z638" s="1"/>
    </row>
    <row r="639" ht="14.25" customHeight="1">
      <c r="A639" s="1"/>
      <c r="B639" s="10"/>
      <c r="C639" s="11"/>
      <c r="D639" s="10"/>
      <c r="E639" s="10"/>
      <c r="F639" s="10"/>
      <c r="G639" s="10"/>
      <c r="H639" s="1"/>
      <c r="I639" s="1"/>
      <c r="J639" s="1"/>
      <c r="K639" s="1"/>
      <c r="L639" s="1"/>
      <c r="M639" s="1"/>
      <c r="N639" s="1"/>
      <c r="O639" s="1"/>
      <c r="P639" s="1"/>
      <c r="Q639" s="1"/>
      <c r="R639" s="1"/>
      <c r="S639" s="1"/>
      <c r="T639" s="1"/>
      <c r="U639" s="1"/>
      <c r="V639" s="1"/>
      <c r="W639" s="1"/>
      <c r="X639" s="1"/>
      <c r="Y639" s="1"/>
      <c r="Z639" s="1"/>
    </row>
    <row r="640" ht="14.25" customHeight="1">
      <c r="A640" s="1"/>
      <c r="B640" s="10"/>
      <c r="C640" s="11"/>
      <c r="D640" s="10"/>
      <c r="E640" s="10"/>
      <c r="F640" s="10"/>
      <c r="G640" s="10"/>
      <c r="H640" s="1"/>
      <c r="I640" s="1"/>
      <c r="J640" s="1"/>
      <c r="K640" s="1"/>
      <c r="L640" s="1"/>
      <c r="M640" s="1"/>
      <c r="N640" s="1"/>
      <c r="O640" s="1"/>
      <c r="P640" s="1"/>
      <c r="Q640" s="1"/>
      <c r="R640" s="1"/>
      <c r="S640" s="1"/>
      <c r="T640" s="1"/>
      <c r="U640" s="1"/>
      <c r="V640" s="1"/>
      <c r="W640" s="1"/>
      <c r="X640" s="1"/>
      <c r="Y640" s="1"/>
      <c r="Z640" s="1"/>
    </row>
    <row r="641" ht="14.25" customHeight="1">
      <c r="A641" s="1"/>
      <c r="B641" s="10"/>
      <c r="C641" s="11"/>
      <c r="D641" s="10"/>
      <c r="E641" s="10"/>
      <c r="F641" s="10"/>
      <c r="G641" s="10"/>
      <c r="H641" s="1"/>
      <c r="I641" s="1"/>
      <c r="J641" s="1"/>
      <c r="K641" s="1"/>
      <c r="L641" s="1"/>
      <c r="M641" s="1"/>
      <c r="N641" s="1"/>
      <c r="O641" s="1"/>
      <c r="P641" s="1"/>
      <c r="Q641" s="1"/>
      <c r="R641" s="1"/>
      <c r="S641" s="1"/>
      <c r="T641" s="1"/>
      <c r="U641" s="1"/>
      <c r="V641" s="1"/>
      <c r="W641" s="1"/>
      <c r="X641" s="1"/>
      <c r="Y641" s="1"/>
      <c r="Z641" s="1"/>
    </row>
    <row r="642" ht="14.25" customHeight="1">
      <c r="A642" s="1"/>
      <c r="B642" s="10"/>
      <c r="C642" s="11"/>
      <c r="D642" s="10"/>
      <c r="E642" s="10"/>
      <c r="F642" s="10"/>
      <c r="G642" s="10"/>
      <c r="H642" s="1"/>
      <c r="I642" s="1"/>
      <c r="J642" s="1"/>
      <c r="K642" s="1"/>
      <c r="L642" s="1"/>
      <c r="M642" s="1"/>
      <c r="N642" s="1"/>
      <c r="O642" s="1"/>
      <c r="P642" s="1"/>
      <c r="Q642" s="1"/>
      <c r="R642" s="1"/>
      <c r="S642" s="1"/>
      <c r="T642" s="1"/>
      <c r="U642" s="1"/>
      <c r="V642" s="1"/>
      <c r="W642" s="1"/>
      <c r="X642" s="1"/>
      <c r="Y642" s="1"/>
      <c r="Z642" s="1"/>
    </row>
    <row r="643" ht="14.25" customHeight="1">
      <c r="A643" s="1"/>
      <c r="B643" s="10"/>
      <c r="C643" s="11"/>
      <c r="D643" s="10"/>
      <c r="E643" s="10"/>
      <c r="F643" s="10"/>
      <c r="G643" s="10"/>
      <c r="H643" s="1"/>
      <c r="I643" s="1"/>
      <c r="J643" s="1"/>
      <c r="K643" s="1"/>
      <c r="L643" s="1"/>
      <c r="M643" s="1"/>
      <c r="N643" s="1"/>
      <c r="O643" s="1"/>
      <c r="P643" s="1"/>
      <c r="Q643" s="1"/>
      <c r="R643" s="1"/>
      <c r="S643" s="1"/>
      <c r="T643" s="1"/>
      <c r="U643" s="1"/>
      <c r="V643" s="1"/>
      <c r="W643" s="1"/>
      <c r="X643" s="1"/>
      <c r="Y643" s="1"/>
      <c r="Z643" s="1"/>
    </row>
    <row r="644" ht="14.25" customHeight="1">
      <c r="A644" s="1"/>
      <c r="B644" s="10"/>
      <c r="C644" s="11"/>
      <c r="D644" s="10"/>
      <c r="E644" s="10"/>
      <c r="F644" s="10"/>
      <c r="G644" s="10"/>
      <c r="H644" s="1"/>
      <c r="I644" s="1"/>
      <c r="J644" s="1"/>
      <c r="K644" s="1"/>
      <c r="L644" s="1"/>
      <c r="M644" s="1"/>
      <c r="N644" s="1"/>
      <c r="O644" s="1"/>
      <c r="P644" s="1"/>
      <c r="Q644" s="1"/>
      <c r="R644" s="1"/>
      <c r="S644" s="1"/>
      <c r="T644" s="1"/>
      <c r="U644" s="1"/>
      <c r="V644" s="1"/>
      <c r="W644" s="1"/>
      <c r="X644" s="1"/>
      <c r="Y644" s="1"/>
      <c r="Z644" s="1"/>
    </row>
    <row r="645" ht="14.25" customHeight="1">
      <c r="A645" s="1"/>
      <c r="B645" s="10"/>
      <c r="C645" s="11"/>
      <c r="D645" s="10"/>
      <c r="E645" s="10"/>
      <c r="F645" s="10"/>
      <c r="G645" s="10"/>
      <c r="H645" s="1"/>
      <c r="I645" s="1"/>
      <c r="J645" s="1"/>
      <c r="K645" s="1"/>
      <c r="L645" s="1"/>
      <c r="M645" s="1"/>
      <c r="N645" s="1"/>
      <c r="O645" s="1"/>
      <c r="P645" s="1"/>
      <c r="Q645" s="1"/>
      <c r="R645" s="1"/>
      <c r="S645" s="1"/>
      <c r="T645" s="1"/>
      <c r="U645" s="1"/>
      <c r="V645" s="1"/>
      <c r="W645" s="1"/>
      <c r="X645" s="1"/>
      <c r="Y645" s="1"/>
      <c r="Z645" s="1"/>
    </row>
    <row r="646" ht="14.25" customHeight="1">
      <c r="A646" s="1"/>
      <c r="B646" s="10"/>
      <c r="C646" s="11"/>
      <c r="D646" s="10"/>
      <c r="E646" s="10"/>
      <c r="F646" s="10"/>
      <c r="G646" s="10"/>
      <c r="H646" s="1"/>
      <c r="I646" s="1"/>
      <c r="J646" s="1"/>
      <c r="K646" s="1"/>
      <c r="L646" s="1"/>
      <c r="M646" s="1"/>
      <c r="N646" s="1"/>
      <c r="O646" s="1"/>
      <c r="P646" s="1"/>
      <c r="Q646" s="1"/>
      <c r="R646" s="1"/>
      <c r="S646" s="1"/>
      <c r="T646" s="1"/>
      <c r="U646" s="1"/>
      <c r="V646" s="1"/>
      <c r="W646" s="1"/>
      <c r="X646" s="1"/>
      <c r="Y646" s="1"/>
      <c r="Z646" s="1"/>
    </row>
    <row r="647" ht="14.25" customHeight="1">
      <c r="A647" s="1"/>
      <c r="B647" s="10"/>
      <c r="C647" s="11"/>
      <c r="D647" s="10"/>
      <c r="E647" s="10"/>
      <c r="F647" s="10"/>
      <c r="G647" s="10"/>
      <c r="H647" s="1"/>
      <c r="I647" s="1"/>
      <c r="J647" s="1"/>
      <c r="K647" s="1"/>
      <c r="L647" s="1"/>
      <c r="M647" s="1"/>
      <c r="N647" s="1"/>
      <c r="O647" s="1"/>
      <c r="P647" s="1"/>
      <c r="Q647" s="1"/>
      <c r="R647" s="1"/>
      <c r="S647" s="1"/>
      <c r="T647" s="1"/>
      <c r="U647" s="1"/>
      <c r="V647" s="1"/>
      <c r="W647" s="1"/>
      <c r="X647" s="1"/>
      <c r="Y647" s="1"/>
      <c r="Z647" s="1"/>
    </row>
    <row r="648" ht="14.25" customHeight="1">
      <c r="A648" s="1"/>
      <c r="B648" s="10"/>
      <c r="C648" s="11"/>
      <c r="D648" s="10"/>
      <c r="E648" s="10"/>
      <c r="F648" s="10"/>
      <c r="G648" s="10"/>
      <c r="H648" s="1"/>
      <c r="I648" s="1"/>
      <c r="J648" s="1"/>
      <c r="K648" s="1"/>
      <c r="L648" s="1"/>
      <c r="M648" s="1"/>
      <c r="N648" s="1"/>
      <c r="O648" s="1"/>
      <c r="P648" s="1"/>
      <c r="Q648" s="1"/>
      <c r="R648" s="1"/>
      <c r="S648" s="1"/>
      <c r="T648" s="1"/>
      <c r="U648" s="1"/>
      <c r="V648" s="1"/>
      <c r="W648" s="1"/>
      <c r="X648" s="1"/>
      <c r="Y648" s="1"/>
      <c r="Z648" s="1"/>
    </row>
    <row r="649" ht="14.25" customHeight="1">
      <c r="A649" s="1"/>
      <c r="B649" s="10"/>
      <c r="C649" s="11"/>
      <c r="D649" s="10"/>
      <c r="E649" s="10"/>
      <c r="F649" s="10"/>
      <c r="G649" s="10"/>
      <c r="H649" s="1"/>
      <c r="I649" s="1"/>
      <c r="J649" s="1"/>
      <c r="K649" s="1"/>
      <c r="L649" s="1"/>
      <c r="M649" s="1"/>
      <c r="N649" s="1"/>
      <c r="O649" s="1"/>
      <c r="P649" s="1"/>
      <c r="Q649" s="1"/>
      <c r="R649" s="1"/>
      <c r="S649" s="1"/>
      <c r="T649" s="1"/>
      <c r="U649" s="1"/>
      <c r="V649" s="1"/>
      <c r="W649" s="1"/>
      <c r="X649" s="1"/>
      <c r="Y649" s="1"/>
      <c r="Z649" s="1"/>
    </row>
    <row r="650" ht="14.25" customHeight="1">
      <c r="A650" s="1"/>
      <c r="B650" s="10"/>
      <c r="C650" s="11"/>
      <c r="D650" s="10"/>
      <c r="E650" s="10"/>
      <c r="F650" s="10"/>
      <c r="G650" s="10"/>
      <c r="H650" s="1"/>
      <c r="I650" s="1"/>
      <c r="J650" s="1"/>
      <c r="K650" s="1"/>
      <c r="L650" s="1"/>
      <c r="M650" s="1"/>
      <c r="N650" s="1"/>
      <c r="O650" s="1"/>
      <c r="P650" s="1"/>
      <c r="Q650" s="1"/>
      <c r="R650" s="1"/>
      <c r="S650" s="1"/>
      <c r="T650" s="1"/>
      <c r="U650" s="1"/>
      <c r="V650" s="1"/>
      <c r="W650" s="1"/>
      <c r="X650" s="1"/>
      <c r="Y650" s="1"/>
      <c r="Z650" s="1"/>
    </row>
    <row r="651" ht="14.25" customHeight="1">
      <c r="A651" s="1"/>
      <c r="B651" s="10"/>
      <c r="C651" s="11"/>
      <c r="D651" s="10"/>
      <c r="E651" s="10"/>
      <c r="F651" s="10"/>
      <c r="G651" s="10"/>
      <c r="H651" s="1"/>
      <c r="I651" s="1"/>
      <c r="J651" s="1"/>
      <c r="K651" s="1"/>
      <c r="L651" s="1"/>
      <c r="M651" s="1"/>
      <c r="N651" s="1"/>
      <c r="O651" s="1"/>
      <c r="P651" s="1"/>
      <c r="Q651" s="1"/>
      <c r="R651" s="1"/>
      <c r="S651" s="1"/>
      <c r="T651" s="1"/>
      <c r="U651" s="1"/>
      <c r="V651" s="1"/>
      <c r="W651" s="1"/>
      <c r="X651" s="1"/>
      <c r="Y651" s="1"/>
      <c r="Z651" s="1"/>
    </row>
    <row r="652" ht="14.25" customHeight="1">
      <c r="A652" s="1"/>
      <c r="B652" s="10"/>
      <c r="C652" s="11"/>
      <c r="D652" s="10"/>
      <c r="E652" s="10"/>
      <c r="F652" s="10"/>
      <c r="G652" s="10"/>
      <c r="H652" s="1"/>
      <c r="I652" s="1"/>
      <c r="J652" s="1"/>
      <c r="K652" s="1"/>
      <c r="L652" s="1"/>
      <c r="M652" s="1"/>
      <c r="N652" s="1"/>
      <c r="O652" s="1"/>
      <c r="P652" s="1"/>
      <c r="Q652" s="1"/>
      <c r="R652" s="1"/>
      <c r="S652" s="1"/>
      <c r="T652" s="1"/>
      <c r="U652" s="1"/>
      <c r="V652" s="1"/>
      <c r="W652" s="1"/>
      <c r="X652" s="1"/>
      <c r="Y652" s="1"/>
      <c r="Z652" s="1"/>
    </row>
    <row r="653" ht="14.25" customHeight="1">
      <c r="A653" s="1"/>
      <c r="B653" s="10"/>
      <c r="C653" s="11"/>
      <c r="D653" s="10"/>
      <c r="E653" s="10"/>
      <c r="F653" s="10"/>
      <c r="G653" s="10"/>
      <c r="H653" s="1"/>
      <c r="I653" s="1"/>
      <c r="J653" s="1"/>
      <c r="K653" s="1"/>
      <c r="L653" s="1"/>
      <c r="M653" s="1"/>
      <c r="N653" s="1"/>
      <c r="O653" s="1"/>
      <c r="P653" s="1"/>
      <c r="Q653" s="1"/>
      <c r="R653" s="1"/>
      <c r="S653" s="1"/>
      <c r="T653" s="1"/>
      <c r="U653" s="1"/>
      <c r="V653" s="1"/>
      <c r="W653" s="1"/>
      <c r="X653" s="1"/>
      <c r="Y653" s="1"/>
      <c r="Z653" s="1"/>
    </row>
    <row r="654" ht="14.25" customHeight="1">
      <c r="A654" s="1"/>
      <c r="B654" s="10"/>
      <c r="C654" s="11"/>
      <c r="D654" s="10"/>
      <c r="E654" s="10"/>
      <c r="F654" s="10"/>
      <c r="G654" s="10"/>
      <c r="H654" s="1"/>
      <c r="I654" s="1"/>
      <c r="J654" s="1"/>
      <c r="K654" s="1"/>
      <c r="L654" s="1"/>
      <c r="M654" s="1"/>
      <c r="N654" s="1"/>
      <c r="O654" s="1"/>
      <c r="P654" s="1"/>
      <c r="Q654" s="1"/>
      <c r="R654" s="1"/>
      <c r="S654" s="1"/>
      <c r="T654" s="1"/>
      <c r="U654" s="1"/>
      <c r="V654" s="1"/>
      <c r="W654" s="1"/>
      <c r="X654" s="1"/>
      <c r="Y654" s="1"/>
      <c r="Z654" s="1"/>
    </row>
    <row r="655" ht="14.25" customHeight="1">
      <c r="A655" s="1"/>
      <c r="B655" s="10"/>
      <c r="C655" s="11"/>
      <c r="D655" s="10"/>
      <c r="E655" s="10"/>
      <c r="F655" s="10"/>
      <c r="G655" s="10"/>
      <c r="H655" s="1"/>
      <c r="I655" s="1"/>
      <c r="J655" s="1"/>
      <c r="K655" s="1"/>
      <c r="L655" s="1"/>
      <c r="M655" s="1"/>
      <c r="N655" s="1"/>
      <c r="O655" s="1"/>
      <c r="P655" s="1"/>
      <c r="Q655" s="1"/>
      <c r="R655" s="1"/>
      <c r="S655" s="1"/>
      <c r="T655" s="1"/>
      <c r="U655" s="1"/>
      <c r="V655" s="1"/>
      <c r="W655" s="1"/>
      <c r="X655" s="1"/>
      <c r="Y655" s="1"/>
      <c r="Z655" s="1"/>
    </row>
    <row r="656" ht="14.25" customHeight="1">
      <c r="A656" s="1"/>
      <c r="B656" s="10"/>
      <c r="C656" s="11"/>
      <c r="D656" s="10"/>
      <c r="E656" s="10"/>
      <c r="F656" s="10"/>
      <c r="G656" s="10"/>
      <c r="H656" s="1"/>
      <c r="I656" s="1"/>
      <c r="J656" s="1"/>
      <c r="K656" s="1"/>
      <c r="L656" s="1"/>
      <c r="M656" s="1"/>
      <c r="N656" s="1"/>
      <c r="O656" s="1"/>
      <c r="P656" s="1"/>
      <c r="Q656" s="1"/>
      <c r="R656" s="1"/>
      <c r="S656" s="1"/>
      <c r="T656" s="1"/>
      <c r="U656" s="1"/>
      <c r="V656" s="1"/>
      <c r="W656" s="1"/>
      <c r="X656" s="1"/>
      <c r="Y656" s="1"/>
      <c r="Z656" s="1"/>
    </row>
    <row r="657" ht="14.25" customHeight="1">
      <c r="A657" s="1"/>
      <c r="B657" s="10"/>
      <c r="C657" s="11"/>
      <c r="D657" s="10"/>
      <c r="E657" s="10"/>
      <c r="F657" s="10"/>
      <c r="G657" s="10"/>
      <c r="H657" s="1"/>
      <c r="I657" s="1"/>
      <c r="J657" s="1"/>
      <c r="K657" s="1"/>
      <c r="L657" s="1"/>
      <c r="M657" s="1"/>
      <c r="N657" s="1"/>
      <c r="O657" s="1"/>
      <c r="P657" s="1"/>
      <c r="Q657" s="1"/>
      <c r="R657" s="1"/>
      <c r="S657" s="1"/>
      <c r="T657" s="1"/>
      <c r="U657" s="1"/>
      <c r="V657" s="1"/>
      <c r="W657" s="1"/>
      <c r="X657" s="1"/>
      <c r="Y657" s="1"/>
      <c r="Z657" s="1"/>
    </row>
    <row r="658" ht="14.25" customHeight="1">
      <c r="A658" s="1"/>
      <c r="B658" s="10"/>
      <c r="C658" s="11"/>
      <c r="D658" s="10"/>
      <c r="E658" s="10"/>
      <c r="F658" s="10"/>
      <c r="G658" s="10"/>
      <c r="H658" s="1"/>
      <c r="I658" s="1"/>
      <c r="J658" s="1"/>
      <c r="K658" s="1"/>
      <c r="L658" s="1"/>
      <c r="M658" s="1"/>
      <c r="N658" s="1"/>
      <c r="O658" s="1"/>
      <c r="P658" s="1"/>
      <c r="Q658" s="1"/>
      <c r="R658" s="1"/>
      <c r="S658" s="1"/>
      <c r="T658" s="1"/>
      <c r="U658" s="1"/>
      <c r="V658" s="1"/>
      <c r="W658" s="1"/>
      <c r="X658" s="1"/>
      <c r="Y658" s="1"/>
      <c r="Z658" s="1"/>
    </row>
    <row r="659" ht="14.25" customHeight="1">
      <c r="A659" s="1"/>
      <c r="B659" s="10"/>
      <c r="C659" s="11"/>
      <c r="D659" s="10"/>
      <c r="E659" s="10"/>
      <c r="F659" s="10"/>
      <c r="G659" s="10"/>
      <c r="H659" s="1"/>
      <c r="I659" s="1"/>
      <c r="J659" s="1"/>
      <c r="K659" s="1"/>
      <c r="L659" s="1"/>
      <c r="M659" s="1"/>
      <c r="N659" s="1"/>
      <c r="O659" s="1"/>
      <c r="P659" s="1"/>
      <c r="Q659" s="1"/>
      <c r="R659" s="1"/>
      <c r="S659" s="1"/>
      <c r="T659" s="1"/>
      <c r="U659" s="1"/>
      <c r="V659" s="1"/>
      <c r="W659" s="1"/>
      <c r="X659" s="1"/>
      <c r="Y659" s="1"/>
      <c r="Z659" s="1"/>
    </row>
    <row r="660" ht="14.25" customHeight="1">
      <c r="A660" s="1"/>
      <c r="B660" s="10"/>
      <c r="C660" s="11"/>
      <c r="D660" s="10"/>
      <c r="E660" s="10"/>
      <c r="F660" s="10"/>
      <c r="G660" s="10"/>
      <c r="H660" s="1"/>
      <c r="I660" s="1"/>
      <c r="J660" s="1"/>
      <c r="K660" s="1"/>
      <c r="L660" s="1"/>
      <c r="M660" s="1"/>
      <c r="N660" s="1"/>
      <c r="O660" s="1"/>
      <c r="P660" s="1"/>
      <c r="Q660" s="1"/>
      <c r="R660" s="1"/>
      <c r="S660" s="1"/>
      <c r="T660" s="1"/>
      <c r="U660" s="1"/>
      <c r="V660" s="1"/>
      <c r="W660" s="1"/>
      <c r="X660" s="1"/>
      <c r="Y660" s="1"/>
      <c r="Z660" s="1"/>
    </row>
    <row r="661" ht="14.25" customHeight="1">
      <c r="A661" s="1"/>
      <c r="B661" s="10"/>
      <c r="C661" s="11"/>
      <c r="D661" s="10"/>
      <c r="E661" s="10"/>
      <c r="F661" s="10"/>
      <c r="G661" s="10"/>
      <c r="H661" s="1"/>
      <c r="I661" s="1"/>
      <c r="J661" s="1"/>
      <c r="K661" s="1"/>
      <c r="L661" s="1"/>
      <c r="M661" s="1"/>
      <c r="N661" s="1"/>
      <c r="O661" s="1"/>
      <c r="P661" s="1"/>
      <c r="Q661" s="1"/>
      <c r="R661" s="1"/>
      <c r="S661" s="1"/>
      <c r="T661" s="1"/>
      <c r="U661" s="1"/>
      <c r="V661" s="1"/>
      <c r="W661" s="1"/>
      <c r="X661" s="1"/>
      <c r="Y661" s="1"/>
      <c r="Z661" s="1"/>
    </row>
    <row r="662" ht="14.25" customHeight="1">
      <c r="A662" s="1"/>
      <c r="B662" s="10"/>
      <c r="C662" s="11"/>
      <c r="D662" s="10"/>
      <c r="E662" s="10"/>
      <c r="F662" s="10"/>
      <c r="G662" s="10"/>
      <c r="H662" s="1"/>
      <c r="I662" s="1"/>
      <c r="J662" s="1"/>
      <c r="K662" s="1"/>
      <c r="L662" s="1"/>
      <c r="M662" s="1"/>
      <c r="N662" s="1"/>
      <c r="O662" s="1"/>
      <c r="P662" s="1"/>
      <c r="Q662" s="1"/>
      <c r="R662" s="1"/>
      <c r="S662" s="1"/>
      <c r="T662" s="1"/>
      <c r="U662" s="1"/>
      <c r="V662" s="1"/>
      <c r="W662" s="1"/>
      <c r="X662" s="1"/>
      <c r="Y662" s="1"/>
      <c r="Z662" s="1"/>
    </row>
    <row r="663" ht="14.25" customHeight="1">
      <c r="A663" s="1"/>
      <c r="B663" s="10"/>
      <c r="C663" s="11"/>
      <c r="D663" s="10"/>
      <c r="E663" s="10"/>
      <c r="F663" s="10"/>
      <c r="G663" s="10"/>
      <c r="H663" s="1"/>
      <c r="I663" s="1"/>
      <c r="J663" s="1"/>
      <c r="K663" s="1"/>
      <c r="L663" s="1"/>
      <c r="M663" s="1"/>
      <c r="N663" s="1"/>
      <c r="O663" s="1"/>
      <c r="P663" s="1"/>
      <c r="Q663" s="1"/>
      <c r="R663" s="1"/>
      <c r="S663" s="1"/>
      <c r="T663" s="1"/>
      <c r="U663" s="1"/>
      <c r="V663" s="1"/>
      <c r="W663" s="1"/>
      <c r="X663" s="1"/>
      <c r="Y663" s="1"/>
      <c r="Z663" s="1"/>
    </row>
    <row r="664" ht="14.25" customHeight="1">
      <c r="A664" s="1"/>
      <c r="B664" s="10"/>
      <c r="C664" s="11"/>
      <c r="D664" s="10"/>
      <c r="E664" s="10"/>
      <c r="F664" s="10"/>
      <c r="G664" s="10"/>
      <c r="H664" s="1"/>
      <c r="I664" s="1"/>
      <c r="J664" s="1"/>
      <c r="K664" s="1"/>
      <c r="L664" s="1"/>
      <c r="M664" s="1"/>
      <c r="N664" s="1"/>
      <c r="O664" s="1"/>
      <c r="P664" s="1"/>
      <c r="Q664" s="1"/>
      <c r="R664" s="1"/>
      <c r="S664" s="1"/>
      <c r="T664" s="1"/>
      <c r="U664" s="1"/>
      <c r="V664" s="1"/>
      <c r="W664" s="1"/>
      <c r="X664" s="1"/>
      <c r="Y664" s="1"/>
      <c r="Z664" s="1"/>
    </row>
    <row r="665" ht="14.25" customHeight="1">
      <c r="A665" s="1"/>
      <c r="B665" s="10"/>
      <c r="C665" s="11"/>
      <c r="D665" s="10"/>
      <c r="E665" s="10"/>
      <c r="F665" s="10"/>
      <c r="G665" s="10"/>
      <c r="H665" s="1"/>
      <c r="I665" s="1"/>
      <c r="J665" s="1"/>
      <c r="K665" s="1"/>
      <c r="L665" s="1"/>
      <c r="M665" s="1"/>
      <c r="N665" s="1"/>
      <c r="O665" s="1"/>
      <c r="P665" s="1"/>
      <c r="Q665" s="1"/>
      <c r="R665" s="1"/>
      <c r="S665" s="1"/>
      <c r="T665" s="1"/>
      <c r="U665" s="1"/>
      <c r="V665" s="1"/>
      <c r="W665" s="1"/>
      <c r="X665" s="1"/>
      <c r="Y665" s="1"/>
      <c r="Z665" s="1"/>
    </row>
    <row r="666" ht="14.25" customHeight="1">
      <c r="A666" s="1"/>
      <c r="B666" s="10"/>
      <c r="C666" s="11"/>
      <c r="D666" s="10"/>
      <c r="E666" s="10"/>
      <c r="F666" s="10"/>
      <c r="G666" s="10"/>
      <c r="H666" s="1"/>
      <c r="I666" s="1"/>
      <c r="J666" s="1"/>
      <c r="K666" s="1"/>
      <c r="L666" s="1"/>
      <c r="M666" s="1"/>
      <c r="N666" s="1"/>
      <c r="O666" s="1"/>
      <c r="P666" s="1"/>
      <c r="Q666" s="1"/>
      <c r="R666" s="1"/>
      <c r="S666" s="1"/>
      <c r="T666" s="1"/>
      <c r="U666" s="1"/>
      <c r="V666" s="1"/>
      <c r="W666" s="1"/>
      <c r="X666" s="1"/>
      <c r="Y666" s="1"/>
      <c r="Z666" s="1"/>
    </row>
    <row r="667" ht="14.25" customHeight="1">
      <c r="A667" s="1"/>
      <c r="B667" s="10"/>
      <c r="C667" s="11"/>
      <c r="D667" s="10"/>
      <c r="E667" s="10"/>
      <c r="F667" s="10"/>
      <c r="G667" s="10"/>
      <c r="H667" s="1"/>
      <c r="I667" s="1"/>
      <c r="J667" s="1"/>
      <c r="K667" s="1"/>
      <c r="L667" s="1"/>
      <c r="M667" s="1"/>
      <c r="N667" s="1"/>
      <c r="O667" s="1"/>
      <c r="P667" s="1"/>
      <c r="Q667" s="1"/>
      <c r="R667" s="1"/>
      <c r="S667" s="1"/>
      <c r="T667" s="1"/>
      <c r="U667" s="1"/>
      <c r="V667" s="1"/>
      <c r="W667" s="1"/>
      <c r="X667" s="1"/>
      <c r="Y667" s="1"/>
      <c r="Z667" s="1"/>
    </row>
    <row r="668" ht="14.25" customHeight="1">
      <c r="A668" s="1"/>
      <c r="B668" s="10"/>
      <c r="C668" s="11"/>
      <c r="D668" s="10"/>
      <c r="E668" s="10"/>
      <c r="F668" s="10"/>
      <c r="G668" s="10"/>
      <c r="H668" s="1"/>
      <c r="I668" s="1"/>
      <c r="J668" s="1"/>
      <c r="K668" s="1"/>
      <c r="L668" s="1"/>
      <c r="M668" s="1"/>
      <c r="N668" s="1"/>
      <c r="O668" s="1"/>
      <c r="P668" s="1"/>
      <c r="Q668" s="1"/>
      <c r="R668" s="1"/>
      <c r="S668" s="1"/>
      <c r="T668" s="1"/>
      <c r="U668" s="1"/>
      <c r="V668" s="1"/>
      <c r="W668" s="1"/>
      <c r="X668" s="1"/>
      <c r="Y668" s="1"/>
      <c r="Z668" s="1"/>
    </row>
    <row r="669" ht="14.25" customHeight="1">
      <c r="A669" s="1"/>
      <c r="B669" s="10"/>
      <c r="C669" s="11"/>
      <c r="D669" s="10"/>
      <c r="E669" s="10"/>
      <c r="F669" s="10"/>
      <c r="G669" s="10"/>
      <c r="H669" s="1"/>
      <c r="I669" s="1"/>
      <c r="J669" s="1"/>
      <c r="K669" s="1"/>
      <c r="L669" s="1"/>
      <c r="M669" s="1"/>
      <c r="N669" s="1"/>
      <c r="O669" s="1"/>
      <c r="P669" s="1"/>
      <c r="Q669" s="1"/>
      <c r="R669" s="1"/>
      <c r="S669" s="1"/>
      <c r="T669" s="1"/>
      <c r="U669" s="1"/>
      <c r="V669" s="1"/>
      <c r="W669" s="1"/>
      <c r="X669" s="1"/>
      <c r="Y669" s="1"/>
      <c r="Z669" s="1"/>
    </row>
    <row r="670" ht="14.25" customHeight="1">
      <c r="A670" s="1"/>
      <c r="B670" s="10"/>
      <c r="C670" s="11"/>
      <c r="D670" s="10"/>
      <c r="E670" s="10"/>
      <c r="F670" s="10"/>
      <c r="G670" s="10"/>
      <c r="H670" s="1"/>
      <c r="I670" s="1"/>
      <c r="J670" s="1"/>
      <c r="K670" s="1"/>
      <c r="L670" s="1"/>
      <c r="M670" s="1"/>
      <c r="N670" s="1"/>
      <c r="O670" s="1"/>
      <c r="P670" s="1"/>
      <c r="Q670" s="1"/>
      <c r="R670" s="1"/>
      <c r="S670" s="1"/>
      <c r="T670" s="1"/>
      <c r="U670" s="1"/>
      <c r="V670" s="1"/>
      <c r="W670" s="1"/>
      <c r="X670" s="1"/>
      <c r="Y670" s="1"/>
      <c r="Z670" s="1"/>
    </row>
    <row r="671" ht="14.25" customHeight="1">
      <c r="A671" s="1"/>
      <c r="B671" s="10"/>
      <c r="C671" s="11"/>
      <c r="D671" s="10"/>
      <c r="E671" s="10"/>
      <c r="F671" s="10"/>
      <c r="G671" s="10"/>
      <c r="H671" s="1"/>
      <c r="I671" s="1"/>
      <c r="J671" s="1"/>
      <c r="K671" s="1"/>
      <c r="L671" s="1"/>
      <c r="M671" s="1"/>
      <c r="N671" s="1"/>
      <c r="O671" s="1"/>
      <c r="P671" s="1"/>
      <c r="Q671" s="1"/>
      <c r="R671" s="1"/>
      <c r="S671" s="1"/>
      <c r="T671" s="1"/>
      <c r="U671" s="1"/>
      <c r="V671" s="1"/>
      <c r="W671" s="1"/>
      <c r="X671" s="1"/>
      <c r="Y671" s="1"/>
      <c r="Z671" s="1"/>
    </row>
    <row r="672" ht="14.25" customHeight="1">
      <c r="A672" s="1"/>
      <c r="B672" s="10"/>
      <c r="C672" s="11"/>
      <c r="D672" s="10"/>
      <c r="E672" s="10"/>
      <c r="F672" s="10"/>
      <c r="G672" s="10"/>
      <c r="H672" s="1"/>
      <c r="I672" s="1"/>
      <c r="J672" s="1"/>
      <c r="K672" s="1"/>
      <c r="L672" s="1"/>
      <c r="M672" s="1"/>
      <c r="N672" s="1"/>
      <c r="O672" s="1"/>
      <c r="P672" s="1"/>
      <c r="Q672" s="1"/>
      <c r="R672" s="1"/>
      <c r="S672" s="1"/>
      <c r="T672" s="1"/>
      <c r="U672" s="1"/>
      <c r="V672" s="1"/>
      <c r="W672" s="1"/>
      <c r="X672" s="1"/>
      <c r="Y672" s="1"/>
      <c r="Z672" s="1"/>
    </row>
    <row r="673" ht="14.25" customHeight="1">
      <c r="A673" s="1"/>
      <c r="B673" s="10"/>
      <c r="C673" s="11"/>
      <c r="D673" s="10"/>
      <c r="E673" s="10"/>
      <c r="F673" s="10"/>
      <c r="G673" s="10"/>
      <c r="H673" s="1"/>
      <c r="I673" s="1"/>
      <c r="J673" s="1"/>
      <c r="K673" s="1"/>
      <c r="L673" s="1"/>
      <c r="M673" s="1"/>
      <c r="N673" s="1"/>
      <c r="O673" s="1"/>
      <c r="P673" s="1"/>
      <c r="Q673" s="1"/>
      <c r="R673" s="1"/>
      <c r="S673" s="1"/>
      <c r="T673" s="1"/>
      <c r="U673" s="1"/>
      <c r="V673" s="1"/>
      <c r="W673" s="1"/>
      <c r="X673" s="1"/>
      <c r="Y673" s="1"/>
      <c r="Z673" s="1"/>
    </row>
    <row r="674" ht="14.25" customHeight="1">
      <c r="A674" s="1"/>
      <c r="B674" s="10"/>
      <c r="C674" s="11"/>
      <c r="D674" s="10"/>
      <c r="E674" s="10"/>
      <c r="F674" s="10"/>
      <c r="G674" s="10"/>
      <c r="H674" s="1"/>
      <c r="I674" s="1"/>
      <c r="J674" s="1"/>
      <c r="K674" s="1"/>
      <c r="L674" s="1"/>
      <c r="M674" s="1"/>
      <c r="N674" s="1"/>
      <c r="O674" s="1"/>
      <c r="P674" s="1"/>
      <c r="Q674" s="1"/>
      <c r="R674" s="1"/>
      <c r="S674" s="1"/>
      <c r="T674" s="1"/>
      <c r="U674" s="1"/>
      <c r="V674" s="1"/>
      <c r="W674" s="1"/>
      <c r="X674" s="1"/>
      <c r="Y674" s="1"/>
      <c r="Z674" s="1"/>
    </row>
    <row r="675" ht="14.25" customHeight="1">
      <c r="A675" s="1"/>
      <c r="B675" s="10"/>
      <c r="C675" s="11"/>
      <c r="D675" s="10"/>
      <c r="E675" s="10"/>
      <c r="F675" s="10"/>
      <c r="G675" s="10"/>
      <c r="H675" s="1"/>
      <c r="I675" s="1"/>
      <c r="J675" s="1"/>
      <c r="K675" s="1"/>
      <c r="L675" s="1"/>
      <c r="M675" s="1"/>
      <c r="N675" s="1"/>
      <c r="O675" s="1"/>
      <c r="P675" s="1"/>
      <c r="Q675" s="1"/>
      <c r="R675" s="1"/>
      <c r="S675" s="1"/>
      <c r="T675" s="1"/>
      <c r="U675" s="1"/>
      <c r="V675" s="1"/>
      <c r="W675" s="1"/>
      <c r="X675" s="1"/>
      <c r="Y675" s="1"/>
      <c r="Z675" s="1"/>
    </row>
    <row r="676" ht="14.25" customHeight="1">
      <c r="A676" s="1"/>
      <c r="B676" s="10"/>
      <c r="C676" s="11"/>
      <c r="D676" s="10"/>
      <c r="E676" s="10"/>
      <c r="F676" s="10"/>
      <c r="G676" s="10"/>
      <c r="H676" s="1"/>
      <c r="I676" s="1"/>
      <c r="J676" s="1"/>
      <c r="K676" s="1"/>
      <c r="L676" s="1"/>
      <c r="M676" s="1"/>
      <c r="N676" s="1"/>
      <c r="O676" s="1"/>
      <c r="P676" s="1"/>
      <c r="Q676" s="1"/>
      <c r="R676" s="1"/>
      <c r="S676" s="1"/>
      <c r="T676" s="1"/>
      <c r="U676" s="1"/>
      <c r="V676" s="1"/>
      <c r="W676" s="1"/>
      <c r="X676" s="1"/>
      <c r="Y676" s="1"/>
      <c r="Z676" s="1"/>
    </row>
    <row r="677" ht="14.25" customHeight="1">
      <c r="A677" s="1"/>
      <c r="B677" s="10"/>
      <c r="C677" s="11"/>
      <c r="D677" s="10"/>
      <c r="E677" s="10"/>
      <c r="F677" s="10"/>
      <c r="G677" s="10"/>
      <c r="H677" s="1"/>
      <c r="I677" s="1"/>
      <c r="J677" s="1"/>
      <c r="K677" s="1"/>
      <c r="L677" s="1"/>
      <c r="M677" s="1"/>
      <c r="N677" s="1"/>
      <c r="O677" s="1"/>
      <c r="P677" s="1"/>
      <c r="Q677" s="1"/>
      <c r="R677" s="1"/>
      <c r="S677" s="1"/>
      <c r="T677" s="1"/>
      <c r="U677" s="1"/>
      <c r="V677" s="1"/>
      <c r="W677" s="1"/>
      <c r="X677" s="1"/>
      <c r="Y677" s="1"/>
      <c r="Z677" s="1"/>
    </row>
    <row r="678" ht="14.25" customHeight="1">
      <c r="A678" s="1"/>
      <c r="B678" s="10"/>
      <c r="C678" s="11"/>
      <c r="D678" s="10"/>
      <c r="E678" s="10"/>
      <c r="F678" s="10"/>
      <c r="G678" s="10"/>
      <c r="H678" s="1"/>
      <c r="I678" s="1"/>
      <c r="J678" s="1"/>
      <c r="K678" s="1"/>
      <c r="L678" s="1"/>
      <c r="M678" s="1"/>
      <c r="N678" s="1"/>
      <c r="O678" s="1"/>
      <c r="P678" s="1"/>
      <c r="Q678" s="1"/>
      <c r="R678" s="1"/>
      <c r="S678" s="1"/>
      <c r="T678" s="1"/>
      <c r="U678" s="1"/>
      <c r="V678" s="1"/>
      <c r="W678" s="1"/>
      <c r="X678" s="1"/>
      <c r="Y678" s="1"/>
      <c r="Z678" s="1"/>
    </row>
    <row r="679" ht="14.25" customHeight="1">
      <c r="A679" s="1"/>
      <c r="B679" s="10"/>
      <c r="C679" s="11"/>
      <c r="D679" s="10"/>
      <c r="E679" s="10"/>
      <c r="F679" s="10"/>
      <c r="G679" s="10"/>
      <c r="H679" s="1"/>
      <c r="I679" s="1"/>
      <c r="J679" s="1"/>
      <c r="K679" s="1"/>
      <c r="L679" s="1"/>
      <c r="M679" s="1"/>
      <c r="N679" s="1"/>
      <c r="O679" s="1"/>
      <c r="P679" s="1"/>
      <c r="Q679" s="1"/>
      <c r="R679" s="1"/>
      <c r="S679" s="1"/>
      <c r="T679" s="1"/>
      <c r="U679" s="1"/>
      <c r="V679" s="1"/>
      <c r="W679" s="1"/>
      <c r="X679" s="1"/>
      <c r="Y679" s="1"/>
      <c r="Z679" s="1"/>
    </row>
    <row r="680" ht="14.25" customHeight="1">
      <c r="A680" s="1"/>
      <c r="B680" s="10"/>
      <c r="C680" s="11"/>
      <c r="D680" s="10"/>
      <c r="E680" s="10"/>
      <c r="F680" s="10"/>
      <c r="G680" s="10"/>
      <c r="H680" s="1"/>
      <c r="I680" s="1"/>
      <c r="J680" s="1"/>
      <c r="K680" s="1"/>
      <c r="L680" s="1"/>
      <c r="M680" s="1"/>
      <c r="N680" s="1"/>
      <c r="O680" s="1"/>
      <c r="P680" s="1"/>
      <c r="Q680" s="1"/>
      <c r="R680" s="1"/>
      <c r="S680" s="1"/>
      <c r="T680" s="1"/>
      <c r="U680" s="1"/>
      <c r="V680" s="1"/>
      <c r="W680" s="1"/>
      <c r="X680" s="1"/>
      <c r="Y680" s="1"/>
      <c r="Z680" s="1"/>
    </row>
    <row r="681" ht="14.25" customHeight="1">
      <c r="A681" s="1"/>
      <c r="B681" s="10"/>
      <c r="C681" s="11"/>
      <c r="D681" s="10"/>
      <c r="E681" s="10"/>
      <c r="F681" s="10"/>
      <c r="G681" s="10"/>
      <c r="H681" s="1"/>
      <c r="I681" s="1"/>
      <c r="J681" s="1"/>
      <c r="K681" s="1"/>
      <c r="L681" s="1"/>
      <c r="M681" s="1"/>
      <c r="N681" s="1"/>
      <c r="O681" s="1"/>
      <c r="P681" s="1"/>
      <c r="Q681" s="1"/>
      <c r="R681" s="1"/>
      <c r="S681" s="1"/>
      <c r="T681" s="1"/>
      <c r="U681" s="1"/>
      <c r="V681" s="1"/>
      <c r="W681" s="1"/>
      <c r="X681" s="1"/>
      <c r="Y681" s="1"/>
      <c r="Z681" s="1"/>
    </row>
    <row r="682" ht="14.25" customHeight="1">
      <c r="A682" s="1"/>
      <c r="B682" s="10"/>
      <c r="C682" s="11"/>
      <c r="D682" s="10"/>
      <c r="E682" s="10"/>
      <c r="F682" s="10"/>
      <c r="G682" s="10"/>
      <c r="H682" s="1"/>
      <c r="I682" s="1"/>
      <c r="J682" s="1"/>
      <c r="K682" s="1"/>
      <c r="L682" s="1"/>
      <c r="M682" s="1"/>
      <c r="N682" s="1"/>
      <c r="O682" s="1"/>
      <c r="P682" s="1"/>
      <c r="Q682" s="1"/>
      <c r="R682" s="1"/>
      <c r="S682" s="1"/>
      <c r="T682" s="1"/>
      <c r="U682" s="1"/>
      <c r="V682" s="1"/>
      <c r="W682" s="1"/>
      <c r="X682" s="1"/>
      <c r="Y682" s="1"/>
      <c r="Z682" s="1"/>
    </row>
    <row r="683" ht="14.25" customHeight="1">
      <c r="A683" s="1"/>
      <c r="B683" s="10"/>
      <c r="C683" s="11"/>
      <c r="D683" s="10"/>
      <c r="E683" s="10"/>
      <c r="F683" s="10"/>
      <c r="G683" s="10"/>
      <c r="H683" s="1"/>
      <c r="I683" s="1"/>
      <c r="J683" s="1"/>
      <c r="K683" s="1"/>
      <c r="L683" s="1"/>
      <c r="M683" s="1"/>
      <c r="N683" s="1"/>
      <c r="O683" s="1"/>
      <c r="P683" s="1"/>
      <c r="Q683" s="1"/>
      <c r="R683" s="1"/>
      <c r="S683" s="1"/>
      <c r="T683" s="1"/>
      <c r="U683" s="1"/>
      <c r="V683" s="1"/>
      <c r="W683" s="1"/>
      <c r="X683" s="1"/>
      <c r="Y683" s="1"/>
      <c r="Z683" s="1"/>
    </row>
    <row r="684" ht="14.25" customHeight="1">
      <c r="A684" s="1"/>
      <c r="B684" s="10"/>
      <c r="C684" s="11"/>
      <c r="D684" s="10"/>
      <c r="E684" s="10"/>
      <c r="F684" s="10"/>
      <c r="G684" s="10"/>
      <c r="H684" s="1"/>
      <c r="I684" s="1"/>
      <c r="J684" s="1"/>
      <c r="K684" s="1"/>
      <c r="L684" s="1"/>
      <c r="M684" s="1"/>
      <c r="N684" s="1"/>
      <c r="O684" s="1"/>
      <c r="P684" s="1"/>
      <c r="Q684" s="1"/>
      <c r="R684" s="1"/>
      <c r="S684" s="1"/>
      <c r="T684" s="1"/>
      <c r="U684" s="1"/>
      <c r="V684" s="1"/>
      <c r="W684" s="1"/>
      <c r="X684" s="1"/>
      <c r="Y684" s="1"/>
      <c r="Z684" s="1"/>
    </row>
    <row r="685" ht="14.25" customHeight="1">
      <c r="A685" s="1"/>
      <c r="B685" s="10"/>
      <c r="C685" s="11"/>
      <c r="D685" s="10"/>
      <c r="E685" s="10"/>
      <c r="F685" s="10"/>
      <c r="G685" s="10"/>
      <c r="H685" s="1"/>
      <c r="I685" s="1"/>
      <c r="J685" s="1"/>
      <c r="K685" s="1"/>
      <c r="L685" s="1"/>
      <c r="M685" s="1"/>
      <c r="N685" s="1"/>
      <c r="O685" s="1"/>
      <c r="P685" s="1"/>
      <c r="Q685" s="1"/>
      <c r="R685" s="1"/>
      <c r="S685" s="1"/>
      <c r="T685" s="1"/>
      <c r="U685" s="1"/>
      <c r="V685" s="1"/>
      <c r="W685" s="1"/>
      <c r="X685" s="1"/>
      <c r="Y685" s="1"/>
      <c r="Z685" s="1"/>
    </row>
    <row r="686" ht="14.25" customHeight="1">
      <c r="A686" s="1"/>
      <c r="B686" s="10"/>
      <c r="C686" s="11"/>
      <c r="D686" s="10"/>
      <c r="E686" s="10"/>
      <c r="F686" s="10"/>
      <c r="G686" s="10"/>
      <c r="H686" s="1"/>
      <c r="I686" s="1"/>
      <c r="J686" s="1"/>
      <c r="K686" s="1"/>
      <c r="L686" s="1"/>
      <c r="M686" s="1"/>
      <c r="N686" s="1"/>
      <c r="O686" s="1"/>
      <c r="P686" s="1"/>
      <c r="Q686" s="1"/>
      <c r="R686" s="1"/>
      <c r="S686" s="1"/>
      <c r="T686" s="1"/>
      <c r="U686" s="1"/>
      <c r="V686" s="1"/>
      <c r="W686" s="1"/>
      <c r="X686" s="1"/>
      <c r="Y686" s="1"/>
      <c r="Z686" s="1"/>
    </row>
    <row r="687" ht="14.25" customHeight="1">
      <c r="A687" s="1"/>
      <c r="B687" s="10"/>
      <c r="C687" s="11"/>
      <c r="D687" s="10"/>
      <c r="E687" s="10"/>
      <c r="F687" s="10"/>
      <c r="G687" s="10"/>
      <c r="H687" s="1"/>
      <c r="I687" s="1"/>
      <c r="J687" s="1"/>
      <c r="K687" s="1"/>
      <c r="L687" s="1"/>
      <c r="M687" s="1"/>
      <c r="N687" s="1"/>
      <c r="O687" s="1"/>
      <c r="P687" s="1"/>
      <c r="Q687" s="1"/>
      <c r="R687" s="1"/>
      <c r="S687" s="1"/>
      <c r="T687" s="1"/>
      <c r="U687" s="1"/>
      <c r="V687" s="1"/>
      <c r="W687" s="1"/>
      <c r="X687" s="1"/>
      <c r="Y687" s="1"/>
      <c r="Z687" s="1"/>
    </row>
    <row r="688" ht="14.25" customHeight="1">
      <c r="A688" s="1"/>
      <c r="B688" s="10"/>
      <c r="C688" s="11"/>
      <c r="D688" s="10"/>
      <c r="E688" s="10"/>
      <c r="F688" s="10"/>
      <c r="G688" s="10"/>
      <c r="H688" s="1"/>
      <c r="I688" s="1"/>
      <c r="J688" s="1"/>
      <c r="K688" s="1"/>
      <c r="L688" s="1"/>
      <c r="M688" s="1"/>
      <c r="N688" s="1"/>
      <c r="O688" s="1"/>
      <c r="P688" s="1"/>
      <c r="Q688" s="1"/>
      <c r="R688" s="1"/>
      <c r="S688" s="1"/>
      <c r="T688" s="1"/>
      <c r="U688" s="1"/>
      <c r="V688" s="1"/>
      <c r="W688" s="1"/>
      <c r="X688" s="1"/>
      <c r="Y688" s="1"/>
      <c r="Z688" s="1"/>
    </row>
    <row r="689" ht="14.25" customHeight="1">
      <c r="A689" s="1"/>
      <c r="B689" s="10"/>
      <c r="C689" s="11"/>
      <c r="D689" s="10"/>
      <c r="E689" s="10"/>
      <c r="F689" s="10"/>
      <c r="G689" s="10"/>
      <c r="H689" s="1"/>
      <c r="I689" s="1"/>
      <c r="J689" s="1"/>
      <c r="K689" s="1"/>
      <c r="L689" s="1"/>
      <c r="M689" s="1"/>
      <c r="N689" s="1"/>
      <c r="O689" s="1"/>
      <c r="P689" s="1"/>
      <c r="Q689" s="1"/>
      <c r="R689" s="1"/>
      <c r="S689" s="1"/>
      <c r="T689" s="1"/>
      <c r="U689" s="1"/>
      <c r="V689" s="1"/>
      <c r="W689" s="1"/>
      <c r="X689" s="1"/>
      <c r="Y689" s="1"/>
      <c r="Z689" s="1"/>
    </row>
    <row r="690" ht="14.25" customHeight="1">
      <c r="A690" s="1"/>
      <c r="B690" s="10"/>
      <c r="C690" s="11"/>
      <c r="D690" s="10"/>
      <c r="E690" s="10"/>
      <c r="F690" s="10"/>
      <c r="G690" s="10"/>
      <c r="H690" s="1"/>
      <c r="I690" s="1"/>
      <c r="J690" s="1"/>
      <c r="K690" s="1"/>
      <c r="L690" s="1"/>
      <c r="M690" s="1"/>
      <c r="N690" s="1"/>
      <c r="O690" s="1"/>
      <c r="P690" s="1"/>
      <c r="Q690" s="1"/>
      <c r="R690" s="1"/>
      <c r="S690" s="1"/>
      <c r="T690" s="1"/>
      <c r="U690" s="1"/>
      <c r="V690" s="1"/>
      <c r="W690" s="1"/>
      <c r="X690" s="1"/>
      <c r="Y690" s="1"/>
      <c r="Z690" s="1"/>
    </row>
    <row r="691" ht="14.25" customHeight="1">
      <c r="A691" s="1"/>
      <c r="B691" s="10"/>
      <c r="C691" s="11"/>
      <c r="D691" s="10"/>
      <c r="E691" s="10"/>
      <c r="F691" s="10"/>
      <c r="G691" s="10"/>
      <c r="H691" s="1"/>
      <c r="I691" s="1"/>
      <c r="J691" s="1"/>
      <c r="K691" s="1"/>
      <c r="L691" s="1"/>
      <c r="M691" s="1"/>
      <c r="N691" s="1"/>
      <c r="O691" s="1"/>
      <c r="P691" s="1"/>
      <c r="Q691" s="1"/>
      <c r="R691" s="1"/>
      <c r="S691" s="1"/>
      <c r="T691" s="1"/>
      <c r="U691" s="1"/>
      <c r="V691" s="1"/>
      <c r="W691" s="1"/>
      <c r="X691" s="1"/>
      <c r="Y691" s="1"/>
      <c r="Z691" s="1"/>
    </row>
    <row r="692" ht="14.25" customHeight="1">
      <c r="A692" s="1"/>
      <c r="B692" s="10"/>
      <c r="C692" s="11"/>
      <c r="D692" s="10"/>
      <c r="E692" s="10"/>
      <c r="F692" s="10"/>
      <c r="G692" s="10"/>
      <c r="H692" s="1"/>
      <c r="I692" s="1"/>
      <c r="J692" s="1"/>
      <c r="K692" s="1"/>
      <c r="L692" s="1"/>
      <c r="M692" s="1"/>
      <c r="N692" s="1"/>
      <c r="O692" s="1"/>
      <c r="P692" s="1"/>
      <c r="Q692" s="1"/>
      <c r="R692" s="1"/>
      <c r="S692" s="1"/>
      <c r="T692" s="1"/>
      <c r="U692" s="1"/>
      <c r="V692" s="1"/>
      <c r="W692" s="1"/>
      <c r="X692" s="1"/>
      <c r="Y692" s="1"/>
      <c r="Z692" s="1"/>
    </row>
    <row r="693" ht="14.25" customHeight="1">
      <c r="A693" s="1"/>
      <c r="B693" s="10"/>
      <c r="C693" s="11"/>
      <c r="D693" s="10"/>
      <c r="E693" s="10"/>
      <c r="F693" s="10"/>
      <c r="G693" s="10"/>
      <c r="H693" s="1"/>
      <c r="I693" s="1"/>
      <c r="J693" s="1"/>
      <c r="K693" s="1"/>
      <c r="L693" s="1"/>
      <c r="M693" s="1"/>
      <c r="N693" s="1"/>
      <c r="O693" s="1"/>
      <c r="P693" s="1"/>
      <c r="Q693" s="1"/>
      <c r="R693" s="1"/>
      <c r="S693" s="1"/>
      <c r="T693" s="1"/>
      <c r="U693" s="1"/>
      <c r="V693" s="1"/>
      <c r="W693" s="1"/>
      <c r="X693" s="1"/>
      <c r="Y693" s="1"/>
      <c r="Z693" s="1"/>
    </row>
    <row r="694" ht="14.25" customHeight="1">
      <c r="A694" s="1"/>
      <c r="B694" s="10"/>
      <c r="C694" s="11"/>
      <c r="D694" s="10"/>
      <c r="E694" s="10"/>
      <c r="F694" s="10"/>
      <c r="G694" s="10"/>
      <c r="H694" s="1"/>
      <c r="I694" s="1"/>
      <c r="J694" s="1"/>
      <c r="K694" s="1"/>
      <c r="L694" s="1"/>
      <c r="M694" s="1"/>
      <c r="N694" s="1"/>
      <c r="O694" s="1"/>
      <c r="P694" s="1"/>
      <c r="Q694" s="1"/>
      <c r="R694" s="1"/>
      <c r="S694" s="1"/>
      <c r="T694" s="1"/>
      <c r="U694" s="1"/>
      <c r="V694" s="1"/>
      <c r="W694" s="1"/>
      <c r="X694" s="1"/>
      <c r="Y694" s="1"/>
      <c r="Z694" s="1"/>
    </row>
    <row r="695" ht="14.25" customHeight="1">
      <c r="A695" s="1"/>
      <c r="B695" s="10"/>
      <c r="C695" s="11"/>
      <c r="D695" s="10"/>
      <c r="E695" s="10"/>
      <c r="F695" s="10"/>
      <c r="G695" s="10"/>
      <c r="H695" s="1"/>
      <c r="I695" s="1"/>
      <c r="J695" s="1"/>
      <c r="K695" s="1"/>
      <c r="L695" s="1"/>
      <c r="M695" s="1"/>
      <c r="N695" s="1"/>
      <c r="O695" s="1"/>
      <c r="P695" s="1"/>
      <c r="Q695" s="1"/>
      <c r="R695" s="1"/>
      <c r="S695" s="1"/>
      <c r="T695" s="1"/>
      <c r="U695" s="1"/>
      <c r="V695" s="1"/>
      <c r="W695" s="1"/>
      <c r="X695" s="1"/>
      <c r="Y695" s="1"/>
      <c r="Z695" s="1"/>
    </row>
    <row r="696" ht="14.25" customHeight="1">
      <c r="A696" s="1"/>
      <c r="B696" s="10"/>
      <c r="C696" s="11"/>
      <c r="D696" s="10"/>
      <c r="E696" s="10"/>
      <c r="F696" s="10"/>
      <c r="G696" s="10"/>
      <c r="H696" s="1"/>
      <c r="I696" s="1"/>
      <c r="J696" s="1"/>
      <c r="K696" s="1"/>
      <c r="L696" s="1"/>
      <c r="M696" s="1"/>
      <c r="N696" s="1"/>
      <c r="O696" s="1"/>
      <c r="P696" s="1"/>
      <c r="Q696" s="1"/>
      <c r="R696" s="1"/>
      <c r="S696" s="1"/>
      <c r="T696" s="1"/>
      <c r="U696" s="1"/>
      <c r="V696" s="1"/>
      <c r="W696" s="1"/>
      <c r="X696" s="1"/>
      <c r="Y696" s="1"/>
      <c r="Z696" s="1"/>
    </row>
    <row r="697" ht="14.25" customHeight="1">
      <c r="A697" s="1"/>
      <c r="B697" s="10"/>
      <c r="C697" s="11"/>
      <c r="D697" s="10"/>
      <c r="E697" s="10"/>
      <c r="F697" s="10"/>
      <c r="G697" s="10"/>
      <c r="H697" s="1"/>
      <c r="I697" s="1"/>
      <c r="J697" s="1"/>
      <c r="K697" s="1"/>
      <c r="L697" s="1"/>
      <c r="M697" s="1"/>
      <c r="N697" s="1"/>
      <c r="O697" s="1"/>
      <c r="P697" s="1"/>
      <c r="Q697" s="1"/>
      <c r="R697" s="1"/>
      <c r="S697" s="1"/>
      <c r="T697" s="1"/>
      <c r="U697" s="1"/>
      <c r="V697" s="1"/>
      <c r="W697" s="1"/>
      <c r="X697" s="1"/>
      <c r="Y697" s="1"/>
      <c r="Z697" s="1"/>
    </row>
    <row r="698" ht="14.25" customHeight="1">
      <c r="A698" s="1"/>
      <c r="B698" s="10"/>
      <c r="C698" s="11"/>
      <c r="D698" s="10"/>
      <c r="E698" s="10"/>
      <c r="F698" s="10"/>
      <c r="G698" s="10"/>
      <c r="H698" s="1"/>
      <c r="I698" s="1"/>
      <c r="J698" s="1"/>
      <c r="K698" s="1"/>
      <c r="L698" s="1"/>
      <c r="M698" s="1"/>
      <c r="N698" s="1"/>
      <c r="O698" s="1"/>
      <c r="P698" s="1"/>
      <c r="Q698" s="1"/>
      <c r="R698" s="1"/>
      <c r="S698" s="1"/>
      <c r="T698" s="1"/>
      <c r="U698" s="1"/>
      <c r="V698" s="1"/>
      <c r="W698" s="1"/>
      <c r="X698" s="1"/>
      <c r="Y698" s="1"/>
      <c r="Z698" s="1"/>
    </row>
    <row r="699" ht="14.25" customHeight="1">
      <c r="A699" s="1"/>
      <c r="B699" s="10"/>
      <c r="C699" s="11"/>
      <c r="D699" s="10"/>
      <c r="E699" s="10"/>
      <c r="F699" s="10"/>
      <c r="G699" s="10"/>
      <c r="H699" s="1"/>
      <c r="I699" s="1"/>
      <c r="J699" s="1"/>
      <c r="K699" s="1"/>
      <c r="L699" s="1"/>
      <c r="M699" s="1"/>
      <c r="N699" s="1"/>
      <c r="O699" s="1"/>
      <c r="P699" s="1"/>
      <c r="Q699" s="1"/>
      <c r="R699" s="1"/>
      <c r="S699" s="1"/>
      <c r="T699" s="1"/>
      <c r="U699" s="1"/>
      <c r="V699" s="1"/>
      <c r="W699" s="1"/>
      <c r="X699" s="1"/>
      <c r="Y699" s="1"/>
      <c r="Z699" s="1"/>
    </row>
    <row r="700" ht="14.25" customHeight="1">
      <c r="A700" s="1"/>
      <c r="B700" s="10"/>
      <c r="C700" s="11"/>
      <c r="D700" s="10"/>
      <c r="E700" s="10"/>
      <c r="F700" s="10"/>
      <c r="G700" s="10"/>
      <c r="H700" s="1"/>
      <c r="I700" s="1"/>
      <c r="J700" s="1"/>
      <c r="K700" s="1"/>
      <c r="L700" s="1"/>
      <c r="M700" s="1"/>
      <c r="N700" s="1"/>
      <c r="O700" s="1"/>
      <c r="P700" s="1"/>
      <c r="Q700" s="1"/>
      <c r="R700" s="1"/>
      <c r="S700" s="1"/>
      <c r="T700" s="1"/>
      <c r="U700" s="1"/>
      <c r="V700" s="1"/>
      <c r="W700" s="1"/>
      <c r="X700" s="1"/>
      <c r="Y700" s="1"/>
      <c r="Z700" s="1"/>
    </row>
    <row r="701" ht="14.25" customHeight="1">
      <c r="A701" s="1"/>
      <c r="B701" s="10"/>
      <c r="C701" s="11"/>
      <c r="D701" s="10"/>
      <c r="E701" s="10"/>
      <c r="F701" s="10"/>
      <c r="G701" s="10"/>
      <c r="H701" s="1"/>
      <c r="I701" s="1"/>
      <c r="J701" s="1"/>
      <c r="K701" s="1"/>
      <c r="L701" s="1"/>
      <c r="M701" s="1"/>
      <c r="N701" s="1"/>
      <c r="O701" s="1"/>
      <c r="P701" s="1"/>
      <c r="Q701" s="1"/>
      <c r="R701" s="1"/>
      <c r="S701" s="1"/>
      <c r="T701" s="1"/>
      <c r="U701" s="1"/>
      <c r="V701" s="1"/>
      <c r="W701" s="1"/>
      <c r="X701" s="1"/>
      <c r="Y701" s="1"/>
      <c r="Z701" s="1"/>
    </row>
    <row r="702" ht="14.25" customHeight="1">
      <c r="A702" s="1"/>
      <c r="B702" s="10"/>
      <c r="C702" s="11"/>
      <c r="D702" s="10"/>
      <c r="E702" s="10"/>
      <c r="F702" s="10"/>
      <c r="G702" s="10"/>
      <c r="H702" s="1"/>
      <c r="I702" s="1"/>
      <c r="J702" s="1"/>
      <c r="K702" s="1"/>
      <c r="L702" s="1"/>
      <c r="M702" s="1"/>
      <c r="N702" s="1"/>
      <c r="O702" s="1"/>
      <c r="P702" s="1"/>
      <c r="Q702" s="1"/>
      <c r="R702" s="1"/>
      <c r="S702" s="1"/>
      <c r="T702" s="1"/>
      <c r="U702" s="1"/>
      <c r="V702" s="1"/>
      <c r="W702" s="1"/>
      <c r="X702" s="1"/>
      <c r="Y702" s="1"/>
      <c r="Z702" s="1"/>
    </row>
    <row r="703" ht="14.25" customHeight="1">
      <c r="A703" s="1"/>
      <c r="B703" s="10"/>
      <c r="C703" s="11"/>
      <c r="D703" s="10"/>
      <c r="E703" s="10"/>
      <c r="F703" s="10"/>
      <c r="G703" s="10"/>
      <c r="H703" s="1"/>
      <c r="I703" s="1"/>
      <c r="J703" s="1"/>
      <c r="K703" s="1"/>
      <c r="L703" s="1"/>
      <c r="M703" s="1"/>
      <c r="N703" s="1"/>
      <c r="O703" s="1"/>
      <c r="P703" s="1"/>
      <c r="Q703" s="1"/>
      <c r="R703" s="1"/>
      <c r="S703" s="1"/>
      <c r="T703" s="1"/>
      <c r="U703" s="1"/>
      <c r="V703" s="1"/>
      <c r="W703" s="1"/>
      <c r="X703" s="1"/>
      <c r="Y703" s="1"/>
      <c r="Z703" s="1"/>
    </row>
    <row r="704" ht="14.25" customHeight="1">
      <c r="A704" s="1"/>
      <c r="B704" s="10"/>
      <c r="C704" s="11"/>
      <c r="D704" s="10"/>
      <c r="E704" s="10"/>
      <c r="F704" s="10"/>
      <c r="G704" s="10"/>
      <c r="H704" s="1"/>
      <c r="I704" s="1"/>
      <c r="J704" s="1"/>
      <c r="K704" s="1"/>
      <c r="L704" s="1"/>
      <c r="M704" s="1"/>
      <c r="N704" s="1"/>
      <c r="O704" s="1"/>
      <c r="P704" s="1"/>
      <c r="Q704" s="1"/>
      <c r="R704" s="1"/>
      <c r="S704" s="1"/>
      <c r="T704" s="1"/>
      <c r="U704" s="1"/>
      <c r="V704" s="1"/>
      <c r="W704" s="1"/>
      <c r="X704" s="1"/>
      <c r="Y704" s="1"/>
      <c r="Z704" s="1"/>
    </row>
    <row r="705" ht="14.25" customHeight="1">
      <c r="A705" s="1"/>
      <c r="B705" s="10"/>
      <c r="C705" s="11"/>
      <c r="D705" s="10"/>
      <c r="E705" s="10"/>
      <c r="F705" s="10"/>
      <c r="G705" s="10"/>
      <c r="H705" s="1"/>
      <c r="I705" s="1"/>
      <c r="J705" s="1"/>
      <c r="K705" s="1"/>
      <c r="L705" s="1"/>
      <c r="M705" s="1"/>
      <c r="N705" s="1"/>
      <c r="O705" s="1"/>
      <c r="P705" s="1"/>
      <c r="Q705" s="1"/>
      <c r="R705" s="1"/>
      <c r="S705" s="1"/>
      <c r="T705" s="1"/>
      <c r="U705" s="1"/>
      <c r="V705" s="1"/>
      <c r="W705" s="1"/>
      <c r="X705" s="1"/>
      <c r="Y705" s="1"/>
      <c r="Z705" s="1"/>
    </row>
    <row r="706" ht="14.25" customHeight="1">
      <c r="A706" s="1"/>
      <c r="B706" s="10"/>
      <c r="C706" s="11"/>
      <c r="D706" s="10"/>
      <c r="E706" s="10"/>
      <c r="F706" s="10"/>
      <c r="G706" s="10"/>
      <c r="H706" s="1"/>
      <c r="I706" s="1"/>
      <c r="J706" s="1"/>
      <c r="K706" s="1"/>
      <c r="L706" s="1"/>
      <c r="M706" s="1"/>
      <c r="N706" s="1"/>
      <c r="O706" s="1"/>
      <c r="P706" s="1"/>
      <c r="Q706" s="1"/>
      <c r="R706" s="1"/>
      <c r="S706" s="1"/>
      <c r="T706" s="1"/>
      <c r="U706" s="1"/>
      <c r="V706" s="1"/>
      <c r="W706" s="1"/>
      <c r="X706" s="1"/>
      <c r="Y706" s="1"/>
      <c r="Z706" s="1"/>
    </row>
    <row r="707" ht="14.25" customHeight="1">
      <c r="A707" s="1"/>
      <c r="B707" s="10"/>
      <c r="C707" s="11"/>
      <c r="D707" s="10"/>
      <c r="E707" s="10"/>
      <c r="F707" s="10"/>
      <c r="G707" s="10"/>
      <c r="H707" s="1"/>
      <c r="I707" s="1"/>
      <c r="J707" s="1"/>
      <c r="K707" s="1"/>
      <c r="L707" s="1"/>
      <c r="M707" s="1"/>
      <c r="N707" s="1"/>
      <c r="O707" s="1"/>
      <c r="P707" s="1"/>
      <c r="Q707" s="1"/>
      <c r="R707" s="1"/>
      <c r="S707" s="1"/>
      <c r="T707" s="1"/>
      <c r="U707" s="1"/>
      <c r="V707" s="1"/>
      <c r="W707" s="1"/>
      <c r="X707" s="1"/>
      <c r="Y707" s="1"/>
      <c r="Z707" s="1"/>
    </row>
    <row r="708" ht="14.25" customHeight="1">
      <c r="A708" s="1"/>
      <c r="B708" s="10"/>
      <c r="C708" s="11"/>
      <c r="D708" s="10"/>
      <c r="E708" s="10"/>
      <c r="F708" s="10"/>
      <c r="G708" s="10"/>
      <c r="H708" s="1"/>
      <c r="I708" s="1"/>
      <c r="J708" s="1"/>
      <c r="K708" s="1"/>
      <c r="L708" s="1"/>
      <c r="M708" s="1"/>
      <c r="N708" s="1"/>
      <c r="O708" s="1"/>
      <c r="P708" s="1"/>
      <c r="Q708" s="1"/>
      <c r="R708" s="1"/>
      <c r="S708" s="1"/>
      <c r="T708" s="1"/>
      <c r="U708" s="1"/>
      <c r="V708" s="1"/>
      <c r="W708" s="1"/>
      <c r="X708" s="1"/>
      <c r="Y708" s="1"/>
      <c r="Z708" s="1"/>
    </row>
    <row r="709" ht="14.25" customHeight="1">
      <c r="A709" s="1"/>
      <c r="B709" s="10"/>
      <c r="C709" s="11"/>
      <c r="D709" s="10"/>
      <c r="E709" s="10"/>
      <c r="F709" s="10"/>
      <c r="G709" s="10"/>
      <c r="H709" s="1"/>
      <c r="I709" s="1"/>
      <c r="J709" s="1"/>
      <c r="K709" s="1"/>
      <c r="L709" s="1"/>
      <c r="M709" s="1"/>
      <c r="N709" s="1"/>
      <c r="O709" s="1"/>
      <c r="P709" s="1"/>
      <c r="Q709" s="1"/>
      <c r="R709" s="1"/>
      <c r="S709" s="1"/>
      <c r="T709" s="1"/>
      <c r="U709" s="1"/>
      <c r="V709" s="1"/>
      <c r="W709" s="1"/>
      <c r="X709" s="1"/>
      <c r="Y709" s="1"/>
      <c r="Z709" s="1"/>
    </row>
    <row r="710" ht="14.25" customHeight="1">
      <c r="A710" s="1"/>
      <c r="B710" s="10"/>
      <c r="C710" s="11"/>
      <c r="D710" s="10"/>
      <c r="E710" s="10"/>
      <c r="F710" s="10"/>
      <c r="G710" s="10"/>
      <c r="H710" s="1"/>
      <c r="I710" s="1"/>
      <c r="J710" s="1"/>
      <c r="K710" s="1"/>
      <c r="L710" s="1"/>
      <c r="M710" s="1"/>
      <c r="N710" s="1"/>
      <c r="O710" s="1"/>
      <c r="P710" s="1"/>
      <c r="Q710" s="1"/>
      <c r="R710" s="1"/>
      <c r="S710" s="1"/>
      <c r="T710" s="1"/>
      <c r="U710" s="1"/>
      <c r="V710" s="1"/>
      <c r="W710" s="1"/>
      <c r="X710" s="1"/>
      <c r="Y710" s="1"/>
      <c r="Z710" s="1"/>
    </row>
    <row r="711" ht="14.25" customHeight="1">
      <c r="A711" s="1"/>
      <c r="B711" s="10"/>
      <c r="C711" s="11"/>
      <c r="D711" s="10"/>
      <c r="E711" s="10"/>
      <c r="F711" s="10"/>
      <c r="G711" s="10"/>
      <c r="H711" s="1"/>
      <c r="I711" s="1"/>
      <c r="J711" s="1"/>
      <c r="K711" s="1"/>
      <c r="L711" s="1"/>
      <c r="M711" s="1"/>
      <c r="N711" s="1"/>
      <c r="O711" s="1"/>
      <c r="P711" s="1"/>
      <c r="Q711" s="1"/>
      <c r="R711" s="1"/>
      <c r="S711" s="1"/>
      <c r="T711" s="1"/>
      <c r="U711" s="1"/>
      <c r="V711" s="1"/>
      <c r="W711" s="1"/>
      <c r="X711" s="1"/>
      <c r="Y711" s="1"/>
      <c r="Z711" s="1"/>
    </row>
    <row r="712" ht="14.25" customHeight="1">
      <c r="A712" s="1"/>
      <c r="B712" s="10"/>
      <c r="C712" s="11"/>
      <c r="D712" s="10"/>
      <c r="E712" s="10"/>
      <c r="F712" s="10"/>
      <c r="G712" s="10"/>
      <c r="H712" s="1"/>
      <c r="I712" s="1"/>
      <c r="J712" s="1"/>
      <c r="K712" s="1"/>
      <c r="L712" s="1"/>
      <c r="M712" s="1"/>
      <c r="N712" s="1"/>
      <c r="O712" s="1"/>
      <c r="P712" s="1"/>
      <c r="Q712" s="1"/>
      <c r="R712" s="1"/>
      <c r="S712" s="1"/>
      <c r="T712" s="1"/>
      <c r="U712" s="1"/>
      <c r="V712" s="1"/>
      <c r="W712" s="1"/>
      <c r="X712" s="1"/>
      <c r="Y712" s="1"/>
      <c r="Z712" s="1"/>
    </row>
    <row r="713" ht="14.25" customHeight="1">
      <c r="A713" s="1"/>
      <c r="B713" s="10"/>
      <c r="C713" s="11"/>
      <c r="D713" s="10"/>
      <c r="E713" s="10"/>
      <c r="F713" s="10"/>
      <c r="G713" s="10"/>
      <c r="H713" s="1"/>
      <c r="I713" s="1"/>
      <c r="J713" s="1"/>
      <c r="K713" s="1"/>
      <c r="L713" s="1"/>
      <c r="M713" s="1"/>
      <c r="N713" s="1"/>
      <c r="O713" s="1"/>
      <c r="P713" s="1"/>
      <c r="Q713" s="1"/>
      <c r="R713" s="1"/>
      <c r="S713" s="1"/>
      <c r="T713" s="1"/>
      <c r="U713" s="1"/>
      <c r="V713" s="1"/>
      <c r="W713" s="1"/>
      <c r="X713" s="1"/>
      <c r="Y713" s="1"/>
      <c r="Z713" s="1"/>
    </row>
    <row r="714" ht="14.25" customHeight="1">
      <c r="A714" s="1"/>
      <c r="B714" s="10"/>
      <c r="C714" s="11"/>
      <c r="D714" s="10"/>
      <c r="E714" s="10"/>
      <c r="F714" s="10"/>
      <c r="G714" s="10"/>
      <c r="H714" s="1"/>
      <c r="I714" s="1"/>
      <c r="J714" s="1"/>
      <c r="K714" s="1"/>
      <c r="L714" s="1"/>
      <c r="M714" s="1"/>
      <c r="N714" s="1"/>
      <c r="O714" s="1"/>
      <c r="P714" s="1"/>
      <c r="Q714" s="1"/>
      <c r="R714" s="1"/>
      <c r="S714" s="1"/>
      <c r="T714" s="1"/>
      <c r="U714" s="1"/>
      <c r="V714" s="1"/>
      <c r="W714" s="1"/>
      <c r="X714" s="1"/>
      <c r="Y714" s="1"/>
      <c r="Z714" s="1"/>
    </row>
    <row r="715" ht="14.25" customHeight="1">
      <c r="A715" s="1"/>
      <c r="B715" s="10"/>
      <c r="C715" s="11"/>
      <c r="D715" s="10"/>
      <c r="E715" s="10"/>
      <c r="F715" s="10"/>
      <c r="G715" s="10"/>
      <c r="H715" s="1"/>
      <c r="I715" s="1"/>
      <c r="J715" s="1"/>
      <c r="K715" s="1"/>
      <c r="L715" s="1"/>
      <c r="M715" s="1"/>
      <c r="N715" s="1"/>
      <c r="O715" s="1"/>
      <c r="P715" s="1"/>
      <c r="Q715" s="1"/>
      <c r="R715" s="1"/>
      <c r="S715" s="1"/>
      <c r="T715" s="1"/>
      <c r="U715" s="1"/>
      <c r="V715" s="1"/>
      <c r="W715" s="1"/>
      <c r="X715" s="1"/>
      <c r="Y715" s="1"/>
      <c r="Z715" s="1"/>
    </row>
    <row r="716" ht="14.25" customHeight="1">
      <c r="A716" s="1"/>
      <c r="B716" s="10"/>
      <c r="C716" s="11"/>
      <c r="D716" s="10"/>
      <c r="E716" s="10"/>
      <c r="F716" s="10"/>
      <c r="G716" s="10"/>
      <c r="H716" s="1"/>
      <c r="I716" s="1"/>
      <c r="J716" s="1"/>
      <c r="K716" s="1"/>
      <c r="L716" s="1"/>
      <c r="M716" s="1"/>
      <c r="N716" s="1"/>
      <c r="O716" s="1"/>
      <c r="P716" s="1"/>
      <c r="Q716" s="1"/>
      <c r="R716" s="1"/>
      <c r="S716" s="1"/>
      <c r="T716" s="1"/>
      <c r="U716" s="1"/>
      <c r="V716" s="1"/>
      <c r="W716" s="1"/>
      <c r="X716" s="1"/>
      <c r="Y716" s="1"/>
      <c r="Z716" s="1"/>
    </row>
    <row r="717" ht="14.25" customHeight="1">
      <c r="A717" s="1"/>
      <c r="B717" s="10"/>
      <c r="C717" s="11"/>
      <c r="D717" s="10"/>
      <c r="E717" s="10"/>
      <c r="F717" s="10"/>
      <c r="G717" s="10"/>
      <c r="H717" s="1"/>
      <c r="I717" s="1"/>
      <c r="J717" s="1"/>
      <c r="K717" s="1"/>
      <c r="L717" s="1"/>
      <c r="M717" s="1"/>
      <c r="N717" s="1"/>
      <c r="O717" s="1"/>
      <c r="P717" s="1"/>
      <c r="Q717" s="1"/>
      <c r="R717" s="1"/>
      <c r="S717" s="1"/>
      <c r="T717" s="1"/>
      <c r="U717" s="1"/>
      <c r="V717" s="1"/>
      <c r="W717" s="1"/>
      <c r="X717" s="1"/>
      <c r="Y717" s="1"/>
      <c r="Z717" s="1"/>
    </row>
    <row r="718" ht="14.25" customHeight="1">
      <c r="A718" s="1"/>
      <c r="B718" s="10"/>
      <c r="C718" s="11"/>
      <c r="D718" s="10"/>
      <c r="E718" s="10"/>
      <c r="F718" s="10"/>
      <c r="G718" s="10"/>
      <c r="H718" s="1"/>
      <c r="I718" s="1"/>
      <c r="J718" s="1"/>
      <c r="K718" s="1"/>
      <c r="L718" s="1"/>
      <c r="M718" s="1"/>
      <c r="N718" s="1"/>
      <c r="O718" s="1"/>
      <c r="P718" s="1"/>
      <c r="Q718" s="1"/>
      <c r="R718" s="1"/>
      <c r="S718" s="1"/>
      <c r="T718" s="1"/>
      <c r="U718" s="1"/>
      <c r="V718" s="1"/>
      <c r="W718" s="1"/>
      <c r="X718" s="1"/>
      <c r="Y718" s="1"/>
      <c r="Z718" s="1"/>
    </row>
    <row r="719" ht="14.25" customHeight="1">
      <c r="A719" s="1"/>
      <c r="B719" s="10"/>
      <c r="C719" s="11"/>
      <c r="D719" s="10"/>
      <c r="E719" s="10"/>
      <c r="F719" s="10"/>
      <c r="G719" s="10"/>
      <c r="H719" s="1"/>
      <c r="I719" s="1"/>
      <c r="J719" s="1"/>
      <c r="K719" s="1"/>
      <c r="L719" s="1"/>
      <c r="M719" s="1"/>
      <c r="N719" s="1"/>
      <c r="O719" s="1"/>
      <c r="P719" s="1"/>
      <c r="Q719" s="1"/>
      <c r="R719" s="1"/>
      <c r="S719" s="1"/>
      <c r="T719" s="1"/>
      <c r="U719" s="1"/>
      <c r="V719" s="1"/>
      <c r="W719" s="1"/>
      <c r="X719" s="1"/>
      <c r="Y719" s="1"/>
      <c r="Z719" s="1"/>
    </row>
    <row r="720" ht="14.25" customHeight="1">
      <c r="A720" s="1"/>
      <c r="B720" s="10"/>
      <c r="C720" s="11"/>
      <c r="D720" s="10"/>
      <c r="E720" s="10"/>
      <c r="F720" s="10"/>
      <c r="G720" s="10"/>
      <c r="H720" s="1"/>
      <c r="I720" s="1"/>
      <c r="J720" s="1"/>
      <c r="K720" s="1"/>
      <c r="L720" s="1"/>
      <c r="M720" s="1"/>
      <c r="N720" s="1"/>
      <c r="O720" s="1"/>
      <c r="P720" s="1"/>
      <c r="Q720" s="1"/>
      <c r="R720" s="1"/>
      <c r="S720" s="1"/>
      <c r="T720" s="1"/>
      <c r="U720" s="1"/>
      <c r="V720" s="1"/>
      <c r="W720" s="1"/>
      <c r="X720" s="1"/>
      <c r="Y720" s="1"/>
      <c r="Z720" s="1"/>
    </row>
    <row r="721" ht="14.25" customHeight="1">
      <c r="A721" s="1"/>
      <c r="B721" s="10"/>
      <c r="C721" s="11"/>
      <c r="D721" s="10"/>
      <c r="E721" s="10"/>
      <c r="F721" s="10"/>
      <c r="G721" s="10"/>
      <c r="H721" s="1"/>
      <c r="I721" s="1"/>
      <c r="J721" s="1"/>
      <c r="K721" s="1"/>
      <c r="L721" s="1"/>
      <c r="M721" s="1"/>
      <c r="N721" s="1"/>
      <c r="O721" s="1"/>
      <c r="P721" s="1"/>
      <c r="Q721" s="1"/>
      <c r="R721" s="1"/>
      <c r="S721" s="1"/>
      <c r="T721" s="1"/>
      <c r="U721" s="1"/>
      <c r="V721" s="1"/>
      <c r="W721" s="1"/>
      <c r="X721" s="1"/>
      <c r="Y721" s="1"/>
      <c r="Z721" s="1"/>
    </row>
    <row r="722" ht="14.25" customHeight="1">
      <c r="A722" s="1"/>
      <c r="B722" s="10"/>
      <c r="C722" s="11"/>
      <c r="D722" s="10"/>
      <c r="E722" s="10"/>
      <c r="F722" s="10"/>
      <c r="G722" s="10"/>
      <c r="H722" s="1"/>
      <c r="I722" s="1"/>
      <c r="J722" s="1"/>
      <c r="K722" s="1"/>
      <c r="L722" s="1"/>
      <c r="M722" s="1"/>
      <c r="N722" s="1"/>
      <c r="O722" s="1"/>
      <c r="P722" s="1"/>
      <c r="Q722" s="1"/>
      <c r="R722" s="1"/>
      <c r="S722" s="1"/>
      <c r="T722" s="1"/>
      <c r="U722" s="1"/>
      <c r="V722" s="1"/>
      <c r="W722" s="1"/>
      <c r="X722" s="1"/>
      <c r="Y722" s="1"/>
      <c r="Z722" s="1"/>
    </row>
    <row r="723" ht="14.25" customHeight="1">
      <c r="A723" s="1"/>
      <c r="B723" s="10"/>
      <c r="C723" s="11"/>
      <c r="D723" s="10"/>
      <c r="E723" s="10"/>
      <c r="F723" s="10"/>
      <c r="G723" s="10"/>
      <c r="H723" s="1"/>
      <c r="I723" s="1"/>
      <c r="J723" s="1"/>
      <c r="K723" s="1"/>
      <c r="L723" s="1"/>
      <c r="M723" s="1"/>
      <c r="N723" s="1"/>
      <c r="O723" s="1"/>
      <c r="P723" s="1"/>
      <c r="Q723" s="1"/>
      <c r="R723" s="1"/>
      <c r="S723" s="1"/>
      <c r="T723" s="1"/>
      <c r="U723" s="1"/>
      <c r="V723" s="1"/>
      <c r="W723" s="1"/>
      <c r="X723" s="1"/>
      <c r="Y723" s="1"/>
      <c r="Z723" s="1"/>
    </row>
    <row r="724" ht="14.25" customHeight="1">
      <c r="A724" s="1"/>
      <c r="B724" s="10"/>
      <c r="C724" s="11"/>
      <c r="D724" s="10"/>
      <c r="E724" s="10"/>
      <c r="F724" s="10"/>
      <c r="G724" s="10"/>
      <c r="H724" s="1"/>
      <c r="I724" s="1"/>
      <c r="J724" s="1"/>
      <c r="K724" s="1"/>
      <c r="L724" s="1"/>
      <c r="M724" s="1"/>
      <c r="N724" s="1"/>
      <c r="O724" s="1"/>
      <c r="P724" s="1"/>
      <c r="Q724" s="1"/>
      <c r="R724" s="1"/>
      <c r="S724" s="1"/>
      <c r="T724" s="1"/>
      <c r="U724" s="1"/>
      <c r="V724" s="1"/>
      <c r="W724" s="1"/>
      <c r="X724" s="1"/>
      <c r="Y724" s="1"/>
      <c r="Z724" s="1"/>
    </row>
    <row r="725" ht="14.25" customHeight="1">
      <c r="A725" s="1"/>
      <c r="B725" s="10"/>
      <c r="C725" s="11"/>
      <c r="D725" s="10"/>
      <c r="E725" s="10"/>
      <c r="F725" s="10"/>
      <c r="G725" s="10"/>
      <c r="H725" s="1"/>
      <c r="I725" s="1"/>
      <c r="J725" s="1"/>
      <c r="K725" s="1"/>
      <c r="L725" s="1"/>
      <c r="M725" s="1"/>
      <c r="N725" s="1"/>
      <c r="O725" s="1"/>
      <c r="P725" s="1"/>
      <c r="Q725" s="1"/>
      <c r="R725" s="1"/>
      <c r="S725" s="1"/>
      <c r="T725" s="1"/>
      <c r="U725" s="1"/>
      <c r="V725" s="1"/>
      <c r="W725" s="1"/>
      <c r="X725" s="1"/>
      <c r="Y725" s="1"/>
      <c r="Z725" s="1"/>
    </row>
    <row r="726" ht="14.25" customHeight="1">
      <c r="A726" s="1"/>
      <c r="B726" s="10"/>
      <c r="C726" s="11"/>
      <c r="D726" s="10"/>
      <c r="E726" s="10"/>
      <c r="F726" s="10"/>
      <c r="G726" s="10"/>
      <c r="H726" s="1"/>
      <c r="I726" s="1"/>
      <c r="J726" s="1"/>
      <c r="K726" s="1"/>
      <c r="L726" s="1"/>
      <c r="M726" s="1"/>
      <c r="N726" s="1"/>
      <c r="O726" s="1"/>
      <c r="P726" s="1"/>
      <c r="Q726" s="1"/>
      <c r="R726" s="1"/>
      <c r="S726" s="1"/>
      <c r="T726" s="1"/>
      <c r="U726" s="1"/>
      <c r="V726" s="1"/>
      <c r="W726" s="1"/>
      <c r="X726" s="1"/>
      <c r="Y726" s="1"/>
      <c r="Z726" s="1"/>
    </row>
    <row r="727" ht="14.25" customHeight="1">
      <c r="A727" s="1"/>
      <c r="B727" s="10"/>
      <c r="C727" s="11"/>
      <c r="D727" s="10"/>
      <c r="E727" s="10"/>
      <c r="F727" s="10"/>
      <c r="G727" s="10"/>
      <c r="H727" s="1"/>
      <c r="I727" s="1"/>
      <c r="J727" s="1"/>
      <c r="K727" s="1"/>
      <c r="L727" s="1"/>
      <c r="M727" s="1"/>
      <c r="N727" s="1"/>
      <c r="O727" s="1"/>
      <c r="P727" s="1"/>
      <c r="Q727" s="1"/>
      <c r="R727" s="1"/>
      <c r="S727" s="1"/>
      <c r="T727" s="1"/>
      <c r="U727" s="1"/>
      <c r="V727" s="1"/>
      <c r="W727" s="1"/>
      <c r="X727" s="1"/>
      <c r="Y727" s="1"/>
      <c r="Z727" s="1"/>
    </row>
    <row r="728" ht="14.25" customHeight="1">
      <c r="A728" s="1"/>
      <c r="B728" s="10"/>
      <c r="C728" s="11"/>
      <c r="D728" s="10"/>
      <c r="E728" s="10"/>
      <c r="F728" s="10"/>
      <c r="G728" s="10"/>
      <c r="H728" s="1"/>
      <c r="I728" s="1"/>
      <c r="J728" s="1"/>
      <c r="K728" s="1"/>
      <c r="L728" s="1"/>
      <c r="M728" s="1"/>
      <c r="N728" s="1"/>
      <c r="O728" s="1"/>
      <c r="P728" s="1"/>
      <c r="Q728" s="1"/>
      <c r="R728" s="1"/>
      <c r="S728" s="1"/>
      <c r="T728" s="1"/>
      <c r="U728" s="1"/>
      <c r="V728" s="1"/>
      <c r="W728" s="1"/>
      <c r="X728" s="1"/>
      <c r="Y728" s="1"/>
      <c r="Z728" s="1"/>
    </row>
    <row r="729" ht="14.25" customHeight="1">
      <c r="A729" s="1"/>
      <c r="B729" s="10"/>
      <c r="C729" s="11"/>
      <c r="D729" s="10"/>
      <c r="E729" s="10"/>
      <c r="F729" s="10"/>
      <c r="G729" s="10"/>
      <c r="H729" s="1"/>
      <c r="I729" s="1"/>
      <c r="J729" s="1"/>
      <c r="K729" s="1"/>
      <c r="L729" s="1"/>
      <c r="M729" s="1"/>
      <c r="N729" s="1"/>
      <c r="O729" s="1"/>
      <c r="P729" s="1"/>
      <c r="Q729" s="1"/>
      <c r="R729" s="1"/>
      <c r="S729" s="1"/>
      <c r="T729" s="1"/>
      <c r="U729" s="1"/>
      <c r="V729" s="1"/>
      <c r="W729" s="1"/>
      <c r="X729" s="1"/>
      <c r="Y729" s="1"/>
      <c r="Z729" s="1"/>
    </row>
    <row r="730" ht="14.25" customHeight="1">
      <c r="A730" s="1"/>
      <c r="B730" s="10"/>
      <c r="C730" s="11"/>
      <c r="D730" s="10"/>
      <c r="E730" s="10"/>
      <c r="F730" s="10"/>
      <c r="G730" s="10"/>
      <c r="H730" s="1"/>
      <c r="I730" s="1"/>
      <c r="J730" s="1"/>
      <c r="K730" s="1"/>
      <c r="L730" s="1"/>
      <c r="M730" s="1"/>
      <c r="N730" s="1"/>
      <c r="O730" s="1"/>
      <c r="P730" s="1"/>
      <c r="Q730" s="1"/>
      <c r="R730" s="1"/>
      <c r="S730" s="1"/>
      <c r="T730" s="1"/>
      <c r="U730" s="1"/>
      <c r="V730" s="1"/>
      <c r="W730" s="1"/>
      <c r="X730" s="1"/>
      <c r="Y730" s="1"/>
      <c r="Z730" s="1"/>
    </row>
    <row r="731" ht="14.25" customHeight="1">
      <c r="A731" s="1"/>
      <c r="B731" s="10"/>
      <c r="C731" s="11"/>
      <c r="D731" s="10"/>
      <c r="E731" s="10"/>
      <c r="F731" s="10"/>
      <c r="G731" s="10"/>
      <c r="H731" s="1"/>
      <c r="I731" s="1"/>
      <c r="J731" s="1"/>
      <c r="K731" s="1"/>
      <c r="L731" s="1"/>
      <c r="M731" s="1"/>
      <c r="N731" s="1"/>
      <c r="O731" s="1"/>
      <c r="P731" s="1"/>
      <c r="Q731" s="1"/>
      <c r="R731" s="1"/>
      <c r="S731" s="1"/>
      <c r="T731" s="1"/>
      <c r="U731" s="1"/>
      <c r="V731" s="1"/>
      <c r="W731" s="1"/>
      <c r="X731" s="1"/>
      <c r="Y731" s="1"/>
      <c r="Z731" s="1"/>
    </row>
    <row r="732" ht="14.25" customHeight="1">
      <c r="A732" s="1"/>
      <c r="B732" s="10"/>
      <c r="C732" s="11"/>
      <c r="D732" s="10"/>
      <c r="E732" s="10"/>
      <c r="F732" s="10"/>
      <c r="G732" s="10"/>
      <c r="H732" s="1"/>
      <c r="I732" s="1"/>
      <c r="J732" s="1"/>
      <c r="K732" s="1"/>
      <c r="L732" s="1"/>
      <c r="M732" s="1"/>
      <c r="N732" s="1"/>
      <c r="O732" s="1"/>
      <c r="P732" s="1"/>
      <c r="Q732" s="1"/>
      <c r="R732" s="1"/>
      <c r="S732" s="1"/>
      <c r="T732" s="1"/>
      <c r="U732" s="1"/>
      <c r="V732" s="1"/>
      <c r="W732" s="1"/>
      <c r="X732" s="1"/>
      <c r="Y732" s="1"/>
      <c r="Z732" s="1"/>
    </row>
    <row r="733" ht="14.25" customHeight="1">
      <c r="A733" s="1"/>
      <c r="B733" s="10"/>
      <c r="C733" s="11"/>
      <c r="D733" s="10"/>
      <c r="E733" s="10"/>
      <c r="F733" s="10"/>
      <c r="G733" s="10"/>
      <c r="H733" s="1"/>
      <c r="I733" s="1"/>
      <c r="J733" s="1"/>
      <c r="K733" s="1"/>
      <c r="L733" s="1"/>
      <c r="M733" s="1"/>
      <c r="N733" s="1"/>
      <c r="O733" s="1"/>
      <c r="P733" s="1"/>
      <c r="Q733" s="1"/>
      <c r="R733" s="1"/>
      <c r="S733" s="1"/>
      <c r="T733" s="1"/>
      <c r="U733" s="1"/>
      <c r="V733" s="1"/>
      <c r="W733" s="1"/>
      <c r="X733" s="1"/>
      <c r="Y733" s="1"/>
      <c r="Z733" s="1"/>
    </row>
    <row r="734" ht="14.25" customHeight="1">
      <c r="A734" s="1"/>
      <c r="B734" s="10"/>
      <c r="C734" s="11"/>
      <c r="D734" s="10"/>
      <c r="E734" s="10"/>
      <c r="F734" s="10"/>
      <c r="G734" s="10"/>
      <c r="H734" s="1"/>
      <c r="I734" s="1"/>
      <c r="J734" s="1"/>
      <c r="K734" s="1"/>
      <c r="L734" s="1"/>
      <c r="M734" s="1"/>
      <c r="N734" s="1"/>
      <c r="O734" s="1"/>
      <c r="P734" s="1"/>
      <c r="Q734" s="1"/>
      <c r="R734" s="1"/>
      <c r="S734" s="1"/>
      <c r="T734" s="1"/>
      <c r="U734" s="1"/>
      <c r="V734" s="1"/>
      <c r="W734" s="1"/>
      <c r="X734" s="1"/>
      <c r="Y734" s="1"/>
      <c r="Z734" s="1"/>
    </row>
    <row r="735" ht="14.25" customHeight="1">
      <c r="A735" s="1"/>
      <c r="B735" s="10"/>
      <c r="C735" s="11"/>
      <c r="D735" s="10"/>
      <c r="E735" s="10"/>
      <c r="F735" s="10"/>
      <c r="G735" s="10"/>
      <c r="H735" s="1"/>
      <c r="I735" s="1"/>
      <c r="J735" s="1"/>
      <c r="K735" s="1"/>
      <c r="L735" s="1"/>
      <c r="M735" s="1"/>
      <c r="N735" s="1"/>
      <c r="O735" s="1"/>
      <c r="P735" s="1"/>
      <c r="Q735" s="1"/>
      <c r="R735" s="1"/>
      <c r="S735" s="1"/>
      <c r="T735" s="1"/>
      <c r="U735" s="1"/>
      <c r="V735" s="1"/>
      <c r="W735" s="1"/>
      <c r="X735" s="1"/>
      <c r="Y735" s="1"/>
      <c r="Z735" s="1"/>
    </row>
    <row r="736" ht="14.25" customHeight="1">
      <c r="A736" s="1"/>
      <c r="B736" s="10"/>
      <c r="C736" s="11"/>
      <c r="D736" s="10"/>
      <c r="E736" s="10"/>
      <c r="F736" s="10"/>
      <c r="G736" s="10"/>
      <c r="H736" s="1"/>
      <c r="I736" s="1"/>
      <c r="J736" s="1"/>
      <c r="K736" s="1"/>
      <c r="L736" s="1"/>
      <c r="M736" s="1"/>
      <c r="N736" s="1"/>
      <c r="O736" s="1"/>
      <c r="P736" s="1"/>
      <c r="Q736" s="1"/>
      <c r="R736" s="1"/>
      <c r="S736" s="1"/>
      <c r="T736" s="1"/>
      <c r="U736" s="1"/>
      <c r="V736" s="1"/>
      <c r="W736" s="1"/>
      <c r="X736" s="1"/>
      <c r="Y736" s="1"/>
      <c r="Z736" s="1"/>
    </row>
    <row r="737" ht="14.25" customHeight="1">
      <c r="A737" s="1"/>
      <c r="B737" s="10"/>
      <c r="C737" s="11"/>
      <c r="D737" s="10"/>
      <c r="E737" s="10"/>
      <c r="F737" s="10"/>
      <c r="G737" s="10"/>
      <c r="H737" s="1"/>
      <c r="I737" s="1"/>
      <c r="J737" s="1"/>
      <c r="K737" s="1"/>
      <c r="L737" s="1"/>
      <c r="M737" s="1"/>
      <c r="N737" s="1"/>
      <c r="O737" s="1"/>
      <c r="P737" s="1"/>
      <c r="Q737" s="1"/>
      <c r="R737" s="1"/>
      <c r="S737" s="1"/>
      <c r="T737" s="1"/>
      <c r="U737" s="1"/>
      <c r="V737" s="1"/>
      <c r="W737" s="1"/>
      <c r="X737" s="1"/>
      <c r="Y737" s="1"/>
      <c r="Z737" s="1"/>
    </row>
    <row r="738" ht="14.25" customHeight="1">
      <c r="A738" s="1"/>
      <c r="B738" s="10"/>
      <c r="C738" s="11"/>
      <c r="D738" s="10"/>
      <c r="E738" s="10"/>
      <c r="F738" s="10"/>
      <c r="G738" s="10"/>
      <c r="H738" s="1"/>
      <c r="I738" s="1"/>
      <c r="J738" s="1"/>
      <c r="K738" s="1"/>
      <c r="L738" s="1"/>
      <c r="M738" s="1"/>
      <c r="N738" s="1"/>
      <c r="O738" s="1"/>
      <c r="P738" s="1"/>
      <c r="Q738" s="1"/>
      <c r="R738" s="1"/>
      <c r="S738" s="1"/>
      <c r="T738" s="1"/>
      <c r="U738" s="1"/>
      <c r="V738" s="1"/>
      <c r="W738" s="1"/>
      <c r="X738" s="1"/>
      <c r="Y738" s="1"/>
      <c r="Z738" s="1"/>
    </row>
    <row r="739" ht="14.25" customHeight="1">
      <c r="A739" s="1"/>
      <c r="B739" s="10"/>
      <c r="C739" s="11"/>
      <c r="D739" s="10"/>
      <c r="E739" s="10"/>
      <c r="F739" s="10"/>
      <c r="G739" s="10"/>
      <c r="H739" s="1"/>
      <c r="I739" s="1"/>
      <c r="J739" s="1"/>
      <c r="K739" s="1"/>
      <c r="L739" s="1"/>
      <c r="M739" s="1"/>
      <c r="N739" s="1"/>
      <c r="O739" s="1"/>
      <c r="P739" s="1"/>
      <c r="Q739" s="1"/>
      <c r="R739" s="1"/>
      <c r="S739" s="1"/>
      <c r="T739" s="1"/>
      <c r="U739" s="1"/>
      <c r="V739" s="1"/>
      <c r="W739" s="1"/>
      <c r="X739" s="1"/>
      <c r="Y739" s="1"/>
      <c r="Z739" s="1"/>
    </row>
    <row r="740" ht="14.25" customHeight="1">
      <c r="A740" s="1"/>
      <c r="B740" s="10"/>
      <c r="C740" s="11"/>
      <c r="D740" s="10"/>
      <c r="E740" s="10"/>
      <c r="F740" s="10"/>
      <c r="G740" s="10"/>
      <c r="H740" s="1"/>
      <c r="I740" s="1"/>
      <c r="J740" s="1"/>
      <c r="K740" s="1"/>
      <c r="L740" s="1"/>
      <c r="M740" s="1"/>
      <c r="N740" s="1"/>
      <c r="O740" s="1"/>
      <c r="P740" s="1"/>
      <c r="Q740" s="1"/>
      <c r="R740" s="1"/>
      <c r="S740" s="1"/>
      <c r="T740" s="1"/>
      <c r="U740" s="1"/>
      <c r="V740" s="1"/>
      <c r="W740" s="1"/>
      <c r="X740" s="1"/>
      <c r="Y740" s="1"/>
      <c r="Z740" s="1"/>
    </row>
    <row r="741" ht="14.25" customHeight="1">
      <c r="A741" s="1"/>
      <c r="B741" s="10"/>
      <c r="C741" s="11"/>
      <c r="D741" s="10"/>
      <c r="E741" s="10"/>
      <c r="F741" s="10"/>
      <c r="G741" s="10"/>
      <c r="H741" s="1"/>
      <c r="I741" s="1"/>
      <c r="J741" s="1"/>
      <c r="K741" s="1"/>
      <c r="L741" s="1"/>
      <c r="M741" s="1"/>
      <c r="N741" s="1"/>
      <c r="O741" s="1"/>
      <c r="P741" s="1"/>
      <c r="Q741" s="1"/>
      <c r="R741" s="1"/>
      <c r="S741" s="1"/>
      <c r="T741" s="1"/>
      <c r="U741" s="1"/>
      <c r="V741" s="1"/>
      <c r="W741" s="1"/>
      <c r="X741" s="1"/>
      <c r="Y741" s="1"/>
      <c r="Z741" s="1"/>
    </row>
    <row r="742" ht="14.25" customHeight="1">
      <c r="A742" s="1"/>
      <c r="B742" s="10"/>
      <c r="C742" s="11"/>
      <c r="D742" s="10"/>
      <c r="E742" s="10"/>
      <c r="F742" s="10"/>
      <c r="G742" s="10"/>
      <c r="H742" s="1"/>
      <c r="I742" s="1"/>
      <c r="J742" s="1"/>
      <c r="K742" s="1"/>
      <c r="L742" s="1"/>
      <c r="M742" s="1"/>
      <c r="N742" s="1"/>
      <c r="O742" s="1"/>
      <c r="P742" s="1"/>
      <c r="Q742" s="1"/>
      <c r="R742" s="1"/>
      <c r="S742" s="1"/>
      <c r="T742" s="1"/>
      <c r="U742" s="1"/>
      <c r="V742" s="1"/>
      <c r="W742" s="1"/>
      <c r="X742" s="1"/>
      <c r="Y742" s="1"/>
      <c r="Z742" s="1"/>
    </row>
    <row r="743" ht="14.25" customHeight="1">
      <c r="A743" s="1"/>
      <c r="B743" s="10"/>
      <c r="C743" s="11"/>
      <c r="D743" s="10"/>
      <c r="E743" s="10"/>
      <c r="F743" s="10"/>
      <c r="G743" s="10"/>
      <c r="H743" s="1"/>
      <c r="I743" s="1"/>
      <c r="J743" s="1"/>
      <c r="K743" s="1"/>
      <c r="L743" s="1"/>
      <c r="M743" s="1"/>
      <c r="N743" s="1"/>
      <c r="O743" s="1"/>
      <c r="P743" s="1"/>
      <c r="Q743" s="1"/>
      <c r="R743" s="1"/>
      <c r="S743" s="1"/>
      <c r="T743" s="1"/>
      <c r="U743" s="1"/>
      <c r="V743" s="1"/>
      <c r="W743" s="1"/>
      <c r="X743" s="1"/>
      <c r="Y743" s="1"/>
      <c r="Z743" s="1"/>
    </row>
    <row r="744" ht="14.25" customHeight="1">
      <c r="A744" s="1"/>
      <c r="B744" s="10"/>
      <c r="C744" s="11"/>
      <c r="D744" s="10"/>
      <c r="E744" s="10"/>
      <c r="F744" s="10"/>
      <c r="G744" s="10"/>
      <c r="H744" s="1"/>
      <c r="I744" s="1"/>
      <c r="J744" s="1"/>
      <c r="K744" s="1"/>
      <c r="L744" s="1"/>
      <c r="M744" s="1"/>
      <c r="N744" s="1"/>
      <c r="O744" s="1"/>
      <c r="P744" s="1"/>
      <c r="Q744" s="1"/>
      <c r="R744" s="1"/>
      <c r="S744" s="1"/>
      <c r="T744" s="1"/>
      <c r="U744" s="1"/>
      <c r="V744" s="1"/>
      <c r="W744" s="1"/>
      <c r="X744" s="1"/>
      <c r="Y744" s="1"/>
      <c r="Z744" s="1"/>
    </row>
    <row r="745" ht="14.25" customHeight="1">
      <c r="A745" s="1"/>
      <c r="B745" s="10"/>
      <c r="C745" s="11"/>
      <c r="D745" s="10"/>
      <c r="E745" s="10"/>
      <c r="F745" s="10"/>
      <c r="G745" s="10"/>
      <c r="H745" s="1"/>
      <c r="I745" s="1"/>
      <c r="J745" s="1"/>
      <c r="K745" s="1"/>
      <c r="L745" s="1"/>
      <c r="M745" s="1"/>
      <c r="N745" s="1"/>
      <c r="O745" s="1"/>
      <c r="P745" s="1"/>
      <c r="Q745" s="1"/>
      <c r="R745" s="1"/>
      <c r="S745" s="1"/>
      <c r="T745" s="1"/>
      <c r="U745" s="1"/>
      <c r="V745" s="1"/>
      <c r="W745" s="1"/>
      <c r="X745" s="1"/>
      <c r="Y745" s="1"/>
      <c r="Z745" s="1"/>
    </row>
    <row r="746" ht="14.25" customHeight="1">
      <c r="A746" s="1"/>
      <c r="B746" s="10"/>
      <c r="C746" s="11"/>
      <c r="D746" s="10"/>
      <c r="E746" s="10"/>
      <c r="F746" s="10"/>
      <c r="G746" s="10"/>
      <c r="H746" s="1"/>
      <c r="I746" s="1"/>
      <c r="J746" s="1"/>
      <c r="K746" s="1"/>
      <c r="L746" s="1"/>
      <c r="M746" s="1"/>
      <c r="N746" s="1"/>
      <c r="O746" s="1"/>
      <c r="P746" s="1"/>
      <c r="Q746" s="1"/>
      <c r="R746" s="1"/>
      <c r="S746" s="1"/>
      <c r="T746" s="1"/>
      <c r="U746" s="1"/>
      <c r="V746" s="1"/>
      <c r="W746" s="1"/>
      <c r="X746" s="1"/>
      <c r="Y746" s="1"/>
      <c r="Z746" s="1"/>
    </row>
    <row r="747" ht="14.25" customHeight="1">
      <c r="A747" s="1"/>
      <c r="B747" s="10"/>
      <c r="C747" s="11"/>
      <c r="D747" s="10"/>
      <c r="E747" s="10"/>
      <c r="F747" s="10"/>
      <c r="G747" s="10"/>
      <c r="H747" s="1"/>
      <c r="I747" s="1"/>
      <c r="J747" s="1"/>
      <c r="K747" s="1"/>
      <c r="L747" s="1"/>
      <c r="M747" s="1"/>
      <c r="N747" s="1"/>
      <c r="O747" s="1"/>
      <c r="P747" s="1"/>
      <c r="Q747" s="1"/>
      <c r="R747" s="1"/>
      <c r="S747" s="1"/>
      <c r="T747" s="1"/>
      <c r="U747" s="1"/>
      <c r="V747" s="1"/>
      <c r="W747" s="1"/>
      <c r="X747" s="1"/>
      <c r="Y747" s="1"/>
      <c r="Z747" s="1"/>
    </row>
    <row r="748" ht="14.25" customHeight="1">
      <c r="A748" s="1"/>
      <c r="B748" s="10"/>
      <c r="C748" s="11"/>
      <c r="D748" s="10"/>
      <c r="E748" s="10"/>
      <c r="F748" s="10"/>
      <c r="G748" s="10"/>
      <c r="H748" s="1"/>
      <c r="I748" s="1"/>
      <c r="J748" s="1"/>
      <c r="K748" s="1"/>
      <c r="L748" s="1"/>
      <c r="M748" s="1"/>
      <c r="N748" s="1"/>
      <c r="O748" s="1"/>
      <c r="P748" s="1"/>
      <c r="Q748" s="1"/>
      <c r="R748" s="1"/>
      <c r="S748" s="1"/>
      <c r="T748" s="1"/>
      <c r="U748" s="1"/>
      <c r="V748" s="1"/>
      <c r="W748" s="1"/>
      <c r="X748" s="1"/>
      <c r="Y748" s="1"/>
      <c r="Z748" s="1"/>
    </row>
    <row r="749" ht="14.25" customHeight="1">
      <c r="A749" s="1"/>
      <c r="B749" s="10"/>
      <c r="C749" s="11"/>
      <c r="D749" s="10"/>
      <c r="E749" s="10"/>
      <c r="F749" s="10"/>
      <c r="G749" s="10"/>
      <c r="H749" s="1"/>
      <c r="I749" s="1"/>
      <c r="J749" s="1"/>
      <c r="K749" s="1"/>
      <c r="L749" s="1"/>
      <c r="M749" s="1"/>
      <c r="N749" s="1"/>
      <c r="O749" s="1"/>
      <c r="P749" s="1"/>
      <c r="Q749" s="1"/>
      <c r="R749" s="1"/>
      <c r="S749" s="1"/>
      <c r="T749" s="1"/>
      <c r="U749" s="1"/>
      <c r="V749" s="1"/>
      <c r="W749" s="1"/>
      <c r="X749" s="1"/>
      <c r="Y749" s="1"/>
      <c r="Z749" s="1"/>
    </row>
    <row r="750" ht="14.25" customHeight="1">
      <c r="A750" s="1"/>
      <c r="B750" s="10"/>
      <c r="C750" s="11"/>
      <c r="D750" s="10"/>
      <c r="E750" s="10"/>
      <c r="F750" s="10"/>
      <c r="G750" s="10"/>
      <c r="H750" s="1"/>
      <c r="I750" s="1"/>
      <c r="J750" s="1"/>
      <c r="K750" s="1"/>
      <c r="L750" s="1"/>
      <c r="M750" s="1"/>
      <c r="N750" s="1"/>
      <c r="O750" s="1"/>
      <c r="P750" s="1"/>
      <c r="Q750" s="1"/>
      <c r="R750" s="1"/>
      <c r="S750" s="1"/>
      <c r="T750" s="1"/>
      <c r="U750" s="1"/>
      <c r="V750" s="1"/>
      <c r="W750" s="1"/>
      <c r="X750" s="1"/>
      <c r="Y750" s="1"/>
      <c r="Z750" s="1"/>
    </row>
    <row r="751" ht="14.25" customHeight="1">
      <c r="A751" s="1"/>
      <c r="B751" s="10"/>
      <c r="C751" s="11"/>
      <c r="D751" s="10"/>
      <c r="E751" s="10"/>
      <c r="F751" s="10"/>
      <c r="G751" s="10"/>
      <c r="H751" s="1"/>
      <c r="I751" s="1"/>
      <c r="J751" s="1"/>
      <c r="K751" s="1"/>
      <c r="L751" s="1"/>
      <c r="M751" s="1"/>
      <c r="N751" s="1"/>
      <c r="O751" s="1"/>
      <c r="P751" s="1"/>
      <c r="Q751" s="1"/>
      <c r="R751" s="1"/>
      <c r="S751" s="1"/>
      <c r="T751" s="1"/>
      <c r="U751" s="1"/>
      <c r="V751" s="1"/>
      <c r="W751" s="1"/>
      <c r="X751" s="1"/>
      <c r="Y751" s="1"/>
      <c r="Z751" s="1"/>
    </row>
    <row r="752" ht="14.25" customHeight="1">
      <c r="A752" s="1"/>
      <c r="B752" s="10"/>
      <c r="C752" s="11"/>
      <c r="D752" s="10"/>
      <c r="E752" s="10"/>
      <c r="F752" s="10"/>
      <c r="G752" s="10"/>
      <c r="H752" s="1"/>
      <c r="I752" s="1"/>
      <c r="J752" s="1"/>
      <c r="K752" s="1"/>
      <c r="L752" s="1"/>
      <c r="M752" s="1"/>
      <c r="N752" s="1"/>
      <c r="O752" s="1"/>
      <c r="P752" s="1"/>
      <c r="Q752" s="1"/>
      <c r="R752" s="1"/>
      <c r="S752" s="1"/>
      <c r="T752" s="1"/>
      <c r="U752" s="1"/>
      <c r="V752" s="1"/>
      <c r="W752" s="1"/>
      <c r="X752" s="1"/>
      <c r="Y752" s="1"/>
      <c r="Z752" s="1"/>
    </row>
    <row r="753" ht="14.25" customHeight="1">
      <c r="A753" s="1"/>
      <c r="B753" s="10"/>
      <c r="C753" s="11"/>
      <c r="D753" s="10"/>
      <c r="E753" s="10"/>
      <c r="F753" s="10"/>
      <c r="G753" s="10"/>
      <c r="H753" s="1"/>
      <c r="I753" s="1"/>
      <c r="J753" s="1"/>
      <c r="K753" s="1"/>
      <c r="L753" s="1"/>
      <c r="M753" s="1"/>
      <c r="N753" s="1"/>
      <c r="O753" s="1"/>
      <c r="P753" s="1"/>
      <c r="Q753" s="1"/>
      <c r="R753" s="1"/>
      <c r="S753" s="1"/>
      <c r="T753" s="1"/>
      <c r="U753" s="1"/>
      <c r="V753" s="1"/>
      <c r="W753" s="1"/>
      <c r="X753" s="1"/>
      <c r="Y753" s="1"/>
      <c r="Z753" s="1"/>
    </row>
    <row r="754" ht="14.25" customHeight="1">
      <c r="A754" s="1"/>
      <c r="B754" s="10"/>
      <c r="C754" s="11"/>
      <c r="D754" s="10"/>
      <c r="E754" s="10"/>
      <c r="F754" s="10"/>
      <c r="G754" s="10"/>
      <c r="H754" s="1"/>
      <c r="I754" s="1"/>
      <c r="J754" s="1"/>
      <c r="K754" s="1"/>
      <c r="L754" s="1"/>
      <c r="M754" s="1"/>
      <c r="N754" s="1"/>
      <c r="O754" s="1"/>
      <c r="P754" s="1"/>
      <c r="Q754" s="1"/>
      <c r="R754" s="1"/>
      <c r="S754" s="1"/>
      <c r="T754" s="1"/>
      <c r="U754" s="1"/>
      <c r="V754" s="1"/>
      <c r="W754" s="1"/>
      <c r="X754" s="1"/>
      <c r="Y754" s="1"/>
      <c r="Z754" s="1"/>
    </row>
    <row r="755" ht="14.25" customHeight="1">
      <c r="A755" s="1"/>
      <c r="B755" s="10"/>
      <c r="C755" s="11"/>
      <c r="D755" s="10"/>
      <c r="E755" s="10"/>
      <c r="F755" s="10"/>
      <c r="G755" s="10"/>
      <c r="H755" s="1"/>
      <c r="I755" s="1"/>
      <c r="J755" s="1"/>
      <c r="K755" s="1"/>
      <c r="L755" s="1"/>
      <c r="M755" s="1"/>
      <c r="N755" s="1"/>
      <c r="O755" s="1"/>
      <c r="P755" s="1"/>
      <c r="Q755" s="1"/>
      <c r="R755" s="1"/>
      <c r="S755" s="1"/>
      <c r="T755" s="1"/>
      <c r="U755" s="1"/>
      <c r="V755" s="1"/>
      <c r="W755" s="1"/>
      <c r="X755" s="1"/>
      <c r="Y755" s="1"/>
      <c r="Z755" s="1"/>
    </row>
    <row r="756" ht="14.25" customHeight="1">
      <c r="A756" s="1"/>
      <c r="B756" s="10"/>
      <c r="C756" s="11"/>
      <c r="D756" s="10"/>
      <c r="E756" s="10"/>
      <c r="F756" s="10"/>
      <c r="G756" s="10"/>
      <c r="H756" s="1"/>
      <c r="I756" s="1"/>
      <c r="J756" s="1"/>
      <c r="K756" s="1"/>
      <c r="L756" s="1"/>
      <c r="M756" s="1"/>
      <c r="N756" s="1"/>
      <c r="O756" s="1"/>
      <c r="P756" s="1"/>
      <c r="Q756" s="1"/>
      <c r="R756" s="1"/>
      <c r="S756" s="1"/>
      <c r="T756" s="1"/>
      <c r="U756" s="1"/>
      <c r="V756" s="1"/>
      <c r="W756" s="1"/>
      <c r="X756" s="1"/>
      <c r="Y756" s="1"/>
      <c r="Z756" s="1"/>
    </row>
    <row r="757" ht="14.25" customHeight="1">
      <c r="A757" s="1"/>
      <c r="B757" s="10"/>
      <c r="C757" s="11"/>
      <c r="D757" s="10"/>
      <c r="E757" s="10"/>
      <c r="F757" s="10"/>
      <c r="G757" s="10"/>
      <c r="H757" s="1"/>
      <c r="I757" s="1"/>
      <c r="J757" s="1"/>
      <c r="K757" s="1"/>
      <c r="L757" s="1"/>
      <c r="M757" s="1"/>
      <c r="N757" s="1"/>
      <c r="O757" s="1"/>
      <c r="P757" s="1"/>
      <c r="Q757" s="1"/>
      <c r="R757" s="1"/>
      <c r="S757" s="1"/>
      <c r="T757" s="1"/>
      <c r="U757" s="1"/>
      <c r="V757" s="1"/>
      <c r="W757" s="1"/>
      <c r="X757" s="1"/>
      <c r="Y757" s="1"/>
      <c r="Z757" s="1"/>
    </row>
    <row r="758" ht="14.25" customHeight="1">
      <c r="A758" s="1"/>
      <c r="B758" s="10"/>
      <c r="C758" s="11"/>
      <c r="D758" s="10"/>
      <c r="E758" s="10"/>
      <c r="F758" s="10"/>
      <c r="G758" s="10"/>
      <c r="H758" s="1"/>
      <c r="I758" s="1"/>
      <c r="J758" s="1"/>
      <c r="K758" s="1"/>
      <c r="L758" s="1"/>
      <c r="M758" s="1"/>
      <c r="N758" s="1"/>
      <c r="O758" s="1"/>
      <c r="P758" s="1"/>
      <c r="Q758" s="1"/>
      <c r="R758" s="1"/>
      <c r="S758" s="1"/>
      <c r="T758" s="1"/>
      <c r="U758" s="1"/>
      <c r="V758" s="1"/>
      <c r="W758" s="1"/>
      <c r="X758" s="1"/>
      <c r="Y758" s="1"/>
      <c r="Z758" s="1"/>
    </row>
    <row r="759" ht="14.25" customHeight="1">
      <c r="A759" s="1"/>
      <c r="B759" s="10"/>
      <c r="C759" s="11"/>
      <c r="D759" s="10"/>
      <c r="E759" s="10"/>
      <c r="F759" s="10"/>
      <c r="G759" s="10"/>
      <c r="H759" s="1"/>
      <c r="I759" s="1"/>
      <c r="J759" s="1"/>
      <c r="K759" s="1"/>
      <c r="L759" s="1"/>
      <c r="M759" s="1"/>
      <c r="N759" s="1"/>
      <c r="O759" s="1"/>
      <c r="P759" s="1"/>
      <c r="Q759" s="1"/>
      <c r="R759" s="1"/>
      <c r="S759" s="1"/>
      <c r="T759" s="1"/>
      <c r="U759" s="1"/>
      <c r="V759" s="1"/>
      <c r="W759" s="1"/>
      <c r="X759" s="1"/>
      <c r="Y759" s="1"/>
      <c r="Z759" s="1"/>
    </row>
    <row r="760" ht="14.25" customHeight="1">
      <c r="A760" s="1"/>
      <c r="B760" s="10"/>
      <c r="C760" s="11"/>
      <c r="D760" s="10"/>
      <c r="E760" s="10"/>
      <c r="F760" s="10"/>
      <c r="G760" s="10"/>
      <c r="H760" s="1"/>
      <c r="I760" s="1"/>
      <c r="J760" s="1"/>
      <c r="K760" s="1"/>
      <c r="L760" s="1"/>
      <c r="M760" s="1"/>
      <c r="N760" s="1"/>
      <c r="O760" s="1"/>
      <c r="P760" s="1"/>
      <c r="Q760" s="1"/>
      <c r="R760" s="1"/>
      <c r="S760" s="1"/>
      <c r="T760" s="1"/>
      <c r="U760" s="1"/>
      <c r="V760" s="1"/>
      <c r="W760" s="1"/>
      <c r="X760" s="1"/>
      <c r="Y760" s="1"/>
      <c r="Z760" s="1"/>
    </row>
    <row r="761" ht="14.25" customHeight="1">
      <c r="A761" s="1"/>
      <c r="B761" s="10"/>
      <c r="C761" s="11"/>
      <c r="D761" s="10"/>
      <c r="E761" s="10"/>
      <c r="F761" s="10"/>
      <c r="G761" s="10"/>
      <c r="H761" s="1"/>
      <c r="I761" s="1"/>
      <c r="J761" s="1"/>
      <c r="K761" s="1"/>
      <c r="L761" s="1"/>
      <c r="M761" s="1"/>
      <c r="N761" s="1"/>
      <c r="O761" s="1"/>
      <c r="P761" s="1"/>
      <c r="Q761" s="1"/>
      <c r="R761" s="1"/>
      <c r="S761" s="1"/>
      <c r="T761" s="1"/>
      <c r="U761" s="1"/>
      <c r="V761" s="1"/>
      <c r="W761" s="1"/>
      <c r="X761" s="1"/>
      <c r="Y761" s="1"/>
      <c r="Z761" s="1"/>
    </row>
    <row r="762" ht="14.25" customHeight="1">
      <c r="A762" s="1"/>
      <c r="B762" s="10"/>
      <c r="C762" s="11"/>
      <c r="D762" s="10"/>
      <c r="E762" s="10"/>
      <c r="F762" s="10"/>
      <c r="G762" s="10"/>
      <c r="H762" s="1"/>
      <c r="I762" s="1"/>
      <c r="J762" s="1"/>
      <c r="K762" s="1"/>
      <c r="L762" s="1"/>
      <c r="M762" s="1"/>
      <c r="N762" s="1"/>
      <c r="O762" s="1"/>
      <c r="P762" s="1"/>
      <c r="Q762" s="1"/>
      <c r="R762" s="1"/>
      <c r="S762" s="1"/>
      <c r="T762" s="1"/>
      <c r="U762" s="1"/>
      <c r="V762" s="1"/>
      <c r="W762" s="1"/>
      <c r="X762" s="1"/>
      <c r="Y762" s="1"/>
      <c r="Z762" s="1"/>
    </row>
    <row r="763" ht="14.25" customHeight="1">
      <c r="A763" s="1"/>
      <c r="B763" s="10"/>
      <c r="C763" s="11"/>
      <c r="D763" s="10"/>
      <c r="E763" s="10"/>
      <c r="F763" s="10"/>
      <c r="G763" s="10"/>
      <c r="H763" s="1"/>
      <c r="I763" s="1"/>
      <c r="J763" s="1"/>
      <c r="K763" s="1"/>
      <c r="L763" s="1"/>
      <c r="M763" s="1"/>
      <c r="N763" s="1"/>
      <c r="O763" s="1"/>
      <c r="P763" s="1"/>
      <c r="Q763" s="1"/>
      <c r="R763" s="1"/>
      <c r="S763" s="1"/>
      <c r="T763" s="1"/>
      <c r="U763" s="1"/>
      <c r="V763" s="1"/>
      <c r="W763" s="1"/>
      <c r="X763" s="1"/>
      <c r="Y763" s="1"/>
      <c r="Z763" s="1"/>
    </row>
    <row r="764" ht="14.25" customHeight="1">
      <c r="A764" s="1"/>
      <c r="B764" s="10"/>
      <c r="C764" s="11"/>
      <c r="D764" s="10"/>
      <c r="E764" s="10"/>
      <c r="F764" s="10"/>
      <c r="G764" s="10"/>
      <c r="H764" s="1"/>
      <c r="I764" s="1"/>
      <c r="J764" s="1"/>
      <c r="K764" s="1"/>
      <c r="L764" s="1"/>
      <c r="M764" s="1"/>
      <c r="N764" s="1"/>
      <c r="O764" s="1"/>
      <c r="P764" s="1"/>
      <c r="Q764" s="1"/>
      <c r="R764" s="1"/>
      <c r="S764" s="1"/>
      <c r="T764" s="1"/>
      <c r="U764" s="1"/>
      <c r="V764" s="1"/>
      <c r="W764" s="1"/>
      <c r="X764" s="1"/>
      <c r="Y764" s="1"/>
      <c r="Z764" s="1"/>
    </row>
    <row r="765" ht="14.25" customHeight="1">
      <c r="A765" s="1"/>
      <c r="B765" s="10"/>
      <c r="C765" s="11"/>
      <c r="D765" s="10"/>
      <c r="E765" s="10"/>
      <c r="F765" s="10"/>
      <c r="G765" s="10"/>
      <c r="H765" s="1"/>
      <c r="I765" s="1"/>
      <c r="J765" s="1"/>
      <c r="K765" s="1"/>
      <c r="L765" s="1"/>
      <c r="M765" s="1"/>
      <c r="N765" s="1"/>
      <c r="O765" s="1"/>
      <c r="P765" s="1"/>
      <c r="Q765" s="1"/>
      <c r="R765" s="1"/>
      <c r="S765" s="1"/>
      <c r="T765" s="1"/>
      <c r="U765" s="1"/>
      <c r="V765" s="1"/>
      <c r="W765" s="1"/>
      <c r="X765" s="1"/>
      <c r="Y765" s="1"/>
      <c r="Z765" s="1"/>
    </row>
    <row r="766" ht="14.25" customHeight="1">
      <c r="A766" s="1"/>
      <c r="B766" s="10"/>
      <c r="C766" s="11"/>
      <c r="D766" s="10"/>
      <c r="E766" s="10"/>
      <c r="F766" s="10"/>
      <c r="G766" s="10"/>
      <c r="H766" s="1"/>
      <c r="I766" s="1"/>
      <c r="J766" s="1"/>
      <c r="K766" s="1"/>
      <c r="L766" s="1"/>
      <c r="M766" s="1"/>
      <c r="N766" s="1"/>
      <c r="O766" s="1"/>
      <c r="P766" s="1"/>
      <c r="Q766" s="1"/>
      <c r="R766" s="1"/>
      <c r="S766" s="1"/>
      <c r="T766" s="1"/>
      <c r="U766" s="1"/>
      <c r="V766" s="1"/>
      <c r="W766" s="1"/>
      <c r="X766" s="1"/>
      <c r="Y766" s="1"/>
      <c r="Z766" s="1"/>
    </row>
    <row r="767" ht="14.25" customHeight="1">
      <c r="A767" s="1"/>
      <c r="B767" s="10"/>
      <c r="C767" s="11"/>
      <c r="D767" s="10"/>
      <c r="E767" s="10"/>
      <c r="F767" s="10"/>
      <c r="G767" s="10"/>
      <c r="H767" s="1"/>
      <c r="I767" s="1"/>
      <c r="J767" s="1"/>
      <c r="K767" s="1"/>
      <c r="L767" s="1"/>
      <c r="M767" s="1"/>
      <c r="N767" s="1"/>
      <c r="O767" s="1"/>
      <c r="P767" s="1"/>
      <c r="Q767" s="1"/>
      <c r="R767" s="1"/>
      <c r="S767" s="1"/>
      <c r="T767" s="1"/>
      <c r="U767" s="1"/>
      <c r="V767" s="1"/>
      <c r="W767" s="1"/>
      <c r="X767" s="1"/>
      <c r="Y767" s="1"/>
      <c r="Z767" s="1"/>
    </row>
    <row r="768" ht="14.25" customHeight="1">
      <c r="A768" s="1"/>
      <c r="B768" s="10"/>
      <c r="C768" s="11"/>
      <c r="D768" s="10"/>
      <c r="E768" s="10"/>
      <c r="F768" s="10"/>
      <c r="G768" s="10"/>
      <c r="H768" s="1"/>
      <c r="I768" s="1"/>
      <c r="J768" s="1"/>
      <c r="K768" s="1"/>
      <c r="L768" s="1"/>
      <c r="M768" s="1"/>
      <c r="N768" s="1"/>
      <c r="O768" s="1"/>
      <c r="P768" s="1"/>
      <c r="Q768" s="1"/>
      <c r="R768" s="1"/>
      <c r="S768" s="1"/>
      <c r="T768" s="1"/>
      <c r="U768" s="1"/>
      <c r="V768" s="1"/>
      <c r="W768" s="1"/>
      <c r="X768" s="1"/>
      <c r="Y768" s="1"/>
      <c r="Z768" s="1"/>
    </row>
    <row r="769" ht="14.25" customHeight="1">
      <c r="A769" s="1"/>
      <c r="B769" s="10"/>
      <c r="C769" s="11"/>
      <c r="D769" s="10"/>
      <c r="E769" s="10"/>
      <c r="F769" s="10"/>
      <c r="G769" s="10"/>
      <c r="H769" s="1"/>
      <c r="I769" s="1"/>
      <c r="J769" s="1"/>
      <c r="K769" s="1"/>
      <c r="L769" s="1"/>
      <c r="M769" s="1"/>
      <c r="N769" s="1"/>
      <c r="O769" s="1"/>
      <c r="P769" s="1"/>
      <c r="Q769" s="1"/>
      <c r="R769" s="1"/>
      <c r="S769" s="1"/>
      <c r="T769" s="1"/>
      <c r="U769" s="1"/>
      <c r="V769" s="1"/>
      <c r="W769" s="1"/>
      <c r="X769" s="1"/>
      <c r="Y769" s="1"/>
      <c r="Z769" s="1"/>
    </row>
    <row r="770" ht="14.25" customHeight="1">
      <c r="A770" s="1"/>
      <c r="B770" s="10"/>
      <c r="C770" s="11"/>
      <c r="D770" s="10"/>
      <c r="E770" s="10"/>
      <c r="F770" s="10"/>
      <c r="G770" s="10"/>
      <c r="H770" s="1"/>
      <c r="I770" s="1"/>
      <c r="J770" s="1"/>
      <c r="K770" s="1"/>
      <c r="L770" s="1"/>
      <c r="M770" s="1"/>
      <c r="N770" s="1"/>
      <c r="O770" s="1"/>
      <c r="P770" s="1"/>
      <c r="Q770" s="1"/>
      <c r="R770" s="1"/>
      <c r="S770" s="1"/>
      <c r="T770" s="1"/>
      <c r="U770" s="1"/>
      <c r="V770" s="1"/>
      <c r="W770" s="1"/>
      <c r="X770" s="1"/>
      <c r="Y770" s="1"/>
      <c r="Z770" s="1"/>
    </row>
    <row r="771" ht="14.25" customHeight="1">
      <c r="A771" s="1"/>
      <c r="B771" s="10"/>
      <c r="C771" s="11"/>
      <c r="D771" s="10"/>
      <c r="E771" s="10"/>
      <c r="F771" s="10"/>
      <c r="G771" s="10"/>
      <c r="H771" s="1"/>
      <c r="I771" s="1"/>
      <c r="J771" s="1"/>
      <c r="K771" s="1"/>
      <c r="L771" s="1"/>
      <c r="M771" s="1"/>
      <c r="N771" s="1"/>
      <c r="O771" s="1"/>
      <c r="P771" s="1"/>
      <c r="Q771" s="1"/>
      <c r="R771" s="1"/>
      <c r="S771" s="1"/>
      <c r="T771" s="1"/>
      <c r="U771" s="1"/>
      <c r="V771" s="1"/>
      <c r="W771" s="1"/>
      <c r="X771" s="1"/>
      <c r="Y771" s="1"/>
      <c r="Z771" s="1"/>
    </row>
    <row r="772" ht="14.25" customHeight="1">
      <c r="A772" s="1"/>
      <c r="B772" s="10"/>
      <c r="C772" s="11"/>
      <c r="D772" s="10"/>
      <c r="E772" s="10"/>
      <c r="F772" s="10"/>
      <c r="G772" s="10"/>
      <c r="H772" s="1"/>
      <c r="I772" s="1"/>
      <c r="J772" s="1"/>
      <c r="K772" s="1"/>
      <c r="L772" s="1"/>
      <c r="M772" s="1"/>
      <c r="N772" s="1"/>
      <c r="O772" s="1"/>
      <c r="P772" s="1"/>
      <c r="Q772" s="1"/>
      <c r="R772" s="1"/>
      <c r="S772" s="1"/>
      <c r="T772" s="1"/>
      <c r="U772" s="1"/>
      <c r="V772" s="1"/>
      <c r="W772" s="1"/>
      <c r="X772" s="1"/>
      <c r="Y772" s="1"/>
      <c r="Z772" s="1"/>
    </row>
    <row r="773" ht="14.25" customHeight="1">
      <c r="A773" s="1"/>
      <c r="B773" s="10"/>
      <c r="C773" s="11"/>
      <c r="D773" s="10"/>
      <c r="E773" s="10"/>
      <c r="F773" s="10"/>
      <c r="G773" s="10"/>
      <c r="H773" s="1"/>
      <c r="I773" s="1"/>
      <c r="J773" s="1"/>
      <c r="K773" s="1"/>
      <c r="L773" s="1"/>
      <c r="M773" s="1"/>
      <c r="N773" s="1"/>
      <c r="O773" s="1"/>
      <c r="P773" s="1"/>
      <c r="Q773" s="1"/>
      <c r="R773" s="1"/>
      <c r="S773" s="1"/>
      <c r="T773" s="1"/>
      <c r="U773" s="1"/>
      <c r="V773" s="1"/>
      <c r="W773" s="1"/>
      <c r="X773" s="1"/>
      <c r="Y773" s="1"/>
      <c r="Z773" s="1"/>
    </row>
    <row r="774" ht="14.25" customHeight="1">
      <c r="A774" s="1"/>
      <c r="B774" s="10"/>
      <c r="C774" s="11"/>
      <c r="D774" s="10"/>
      <c r="E774" s="10"/>
      <c r="F774" s="10"/>
      <c r="G774" s="10"/>
      <c r="H774" s="1"/>
      <c r="I774" s="1"/>
      <c r="J774" s="1"/>
      <c r="K774" s="1"/>
      <c r="L774" s="1"/>
      <c r="M774" s="1"/>
      <c r="N774" s="1"/>
      <c r="O774" s="1"/>
      <c r="P774" s="1"/>
      <c r="Q774" s="1"/>
      <c r="R774" s="1"/>
      <c r="S774" s="1"/>
      <c r="T774" s="1"/>
      <c r="U774" s="1"/>
      <c r="V774" s="1"/>
      <c r="W774" s="1"/>
      <c r="X774" s="1"/>
      <c r="Y774" s="1"/>
      <c r="Z774" s="1"/>
    </row>
    <row r="775" ht="14.25" customHeight="1">
      <c r="A775" s="1"/>
      <c r="B775" s="10"/>
      <c r="C775" s="11"/>
      <c r="D775" s="10"/>
      <c r="E775" s="10"/>
      <c r="F775" s="10"/>
      <c r="G775" s="10"/>
      <c r="H775" s="1"/>
      <c r="I775" s="1"/>
      <c r="J775" s="1"/>
      <c r="K775" s="1"/>
      <c r="L775" s="1"/>
      <c r="M775" s="1"/>
      <c r="N775" s="1"/>
      <c r="O775" s="1"/>
      <c r="P775" s="1"/>
      <c r="Q775" s="1"/>
      <c r="R775" s="1"/>
      <c r="S775" s="1"/>
      <c r="T775" s="1"/>
      <c r="U775" s="1"/>
      <c r="V775" s="1"/>
      <c r="W775" s="1"/>
      <c r="X775" s="1"/>
      <c r="Y775" s="1"/>
      <c r="Z775" s="1"/>
    </row>
    <row r="776" ht="14.25" customHeight="1">
      <c r="A776" s="1"/>
      <c r="B776" s="10"/>
      <c r="C776" s="11"/>
      <c r="D776" s="10"/>
      <c r="E776" s="10"/>
      <c r="F776" s="10"/>
      <c r="G776" s="10"/>
      <c r="H776" s="1"/>
      <c r="I776" s="1"/>
      <c r="J776" s="1"/>
      <c r="K776" s="1"/>
      <c r="L776" s="1"/>
      <c r="M776" s="1"/>
      <c r="N776" s="1"/>
      <c r="O776" s="1"/>
      <c r="P776" s="1"/>
      <c r="Q776" s="1"/>
      <c r="R776" s="1"/>
      <c r="S776" s="1"/>
      <c r="T776" s="1"/>
      <c r="U776" s="1"/>
      <c r="V776" s="1"/>
      <c r="W776" s="1"/>
      <c r="X776" s="1"/>
      <c r="Y776" s="1"/>
      <c r="Z776" s="1"/>
    </row>
    <row r="777" ht="14.25" customHeight="1">
      <c r="A777" s="1"/>
      <c r="B777" s="10"/>
      <c r="C777" s="11"/>
      <c r="D777" s="10"/>
      <c r="E777" s="10"/>
      <c r="F777" s="10"/>
      <c r="G777" s="10"/>
      <c r="H777" s="1"/>
      <c r="I777" s="1"/>
      <c r="J777" s="1"/>
      <c r="K777" s="1"/>
      <c r="L777" s="1"/>
      <c r="M777" s="1"/>
      <c r="N777" s="1"/>
      <c r="O777" s="1"/>
      <c r="P777" s="1"/>
      <c r="Q777" s="1"/>
      <c r="R777" s="1"/>
      <c r="S777" s="1"/>
      <c r="T777" s="1"/>
      <c r="U777" s="1"/>
      <c r="V777" s="1"/>
      <c r="W777" s="1"/>
      <c r="X777" s="1"/>
      <c r="Y777" s="1"/>
      <c r="Z777" s="1"/>
    </row>
    <row r="778" ht="14.25" customHeight="1">
      <c r="A778" s="1"/>
      <c r="B778" s="10"/>
      <c r="C778" s="11"/>
      <c r="D778" s="10"/>
      <c r="E778" s="10"/>
      <c r="F778" s="10"/>
      <c r="G778" s="10"/>
      <c r="H778" s="1"/>
      <c r="I778" s="1"/>
      <c r="J778" s="1"/>
      <c r="K778" s="1"/>
      <c r="L778" s="1"/>
      <c r="M778" s="1"/>
      <c r="N778" s="1"/>
      <c r="O778" s="1"/>
      <c r="P778" s="1"/>
      <c r="Q778" s="1"/>
      <c r="R778" s="1"/>
      <c r="S778" s="1"/>
      <c r="T778" s="1"/>
      <c r="U778" s="1"/>
      <c r="V778" s="1"/>
      <c r="W778" s="1"/>
      <c r="X778" s="1"/>
      <c r="Y778" s="1"/>
      <c r="Z778" s="1"/>
    </row>
    <row r="779" ht="14.25" customHeight="1">
      <c r="A779" s="1"/>
      <c r="B779" s="10"/>
      <c r="C779" s="11"/>
      <c r="D779" s="10"/>
      <c r="E779" s="10"/>
      <c r="F779" s="10"/>
      <c r="G779" s="10"/>
      <c r="H779" s="1"/>
      <c r="I779" s="1"/>
      <c r="J779" s="1"/>
      <c r="K779" s="1"/>
      <c r="L779" s="1"/>
      <c r="M779" s="1"/>
      <c r="N779" s="1"/>
      <c r="O779" s="1"/>
      <c r="P779" s="1"/>
      <c r="Q779" s="1"/>
      <c r="R779" s="1"/>
      <c r="S779" s="1"/>
      <c r="T779" s="1"/>
      <c r="U779" s="1"/>
      <c r="V779" s="1"/>
      <c r="W779" s="1"/>
      <c r="X779" s="1"/>
      <c r="Y779" s="1"/>
      <c r="Z779" s="1"/>
    </row>
    <row r="780" ht="14.25" customHeight="1">
      <c r="A780" s="1"/>
      <c r="B780" s="10"/>
      <c r="C780" s="11"/>
      <c r="D780" s="10"/>
      <c r="E780" s="10"/>
      <c r="F780" s="10"/>
      <c r="G780" s="10"/>
      <c r="H780" s="1"/>
      <c r="I780" s="1"/>
      <c r="J780" s="1"/>
      <c r="K780" s="1"/>
      <c r="L780" s="1"/>
      <c r="M780" s="1"/>
      <c r="N780" s="1"/>
      <c r="O780" s="1"/>
      <c r="P780" s="1"/>
      <c r="Q780" s="1"/>
      <c r="R780" s="1"/>
      <c r="S780" s="1"/>
      <c r="T780" s="1"/>
      <c r="U780" s="1"/>
      <c r="V780" s="1"/>
      <c r="W780" s="1"/>
      <c r="X780" s="1"/>
      <c r="Y780" s="1"/>
      <c r="Z780" s="1"/>
    </row>
    <row r="781" ht="14.25" customHeight="1">
      <c r="A781" s="1"/>
      <c r="B781" s="10"/>
      <c r="C781" s="11"/>
      <c r="D781" s="10"/>
      <c r="E781" s="10"/>
      <c r="F781" s="10"/>
      <c r="G781" s="10"/>
      <c r="H781" s="1"/>
      <c r="I781" s="1"/>
      <c r="J781" s="1"/>
      <c r="K781" s="1"/>
      <c r="L781" s="1"/>
      <c r="M781" s="1"/>
      <c r="N781" s="1"/>
      <c r="O781" s="1"/>
      <c r="P781" s="1"/>
      <c r="Q781" s="1"/>
      <c r="R781" s="1"/>
      <c r="S781" s="1"/>
      <c r="T781" s="1"/>
      <c r="U781" s="1"/>
      <c r="V781" s="1"/>
      <c r="W781" s="1"/>
      <c r="X781" s="1"/>
      <c r="Y781" s="1"/>
      <c r="Z781" s="1"/>
    </row>
    <row r="782" ht="14.25" customHeight="1">
      <c r="A782" s="1"/>
      <c r="B782" s="10"/>
      <c r="C782" s="11"/>
      <c r="D782" s="10"/>
      <c r="E782" s="10"/>
      <c r="F782" s="10"/>
      <c r="G782" s="10"/>
      <c r="H782" s="1"/>
      <c r="I782" s="1"/>
      <c r="J782" s="1"/>
      <c r="K782" s="1"/>
      <c r="L782" s="1"/>
      <c r="M782" s="1"/>
      <c r="N782" s="1"/>
      <c r="O782" s="1"/>
      <c r="P782" s="1"/>
      <c r="Q782" s="1"/>
      <c r="R782" s="1"/>
      <c r="S782" s="1"/>
      <c r="T782" s="1"/>
      <c r="U782" s="1"/>
      <c r="V782" s="1"/>
      <c r="W782" s="1"/>
      <c r="X782" s="1"/>
      <c r="Y782" s="1"/>
      <c r="Z782" s="1"/>
    </row>
    <row r="783" ht="14.25" customHeight="1">
      <c r="A783" s="1"/>
      <c r="B783" s="10"/>
      <c r="C783" s="11"/>
      <c r="D783" s="10"/>
      <c r="E783" s="10"/>
      <c r="F783" s="10"/>
      <c r="G783" s="10"/>
      <c r="H783" s="1"/>
      <c r="I783" s="1"/>
      <c r="J783" s="1"/>
      <c r="K783" s="1"/>
      <c r="L783" s="1"/>
      <c r="M783" s="1"/>
      <c r="N783" s="1"/>
      <c r="O783" s="1"/>
      <c r="P783" s="1"/>
      <c r="Q783" s="1"/>
      <c r="R783" s="1"/>
      <c r="S783" s="1"/>
      <c r="T783" s="1"/>
      <c r="U783" s="1"/>
      <c r="V783" s="1"/>
      <c r="W783" s="1"/>
      <c r="X783" s="1"/>
      <c r="Y783" s="1"/>
      <c r="Z783" s="1"/>
    </row>
    <row r="784" ht="14.25" customHeight="1">
      <c r="A784" s="1"/>
      <c r="B784" s="10"/>
      <c r="C784" s="11"/>
      <c r="D784" s="10"/>
      <c r="E784" s="10"/>
      <c r="F784" s="10"/>
      <c r="G784" s="10"/>
      <c r="H784" s="1"/>
      <c r="I784" s="1"/>
      <c r="J784" s="1"/>
      <c r="K784" s="1"/>
      <c r="L784" s="1"/>
      <c r="M784" s="1"/>
      <c r="N784" s="1"/>
      <c r="O784" s="1"/>
      <c r="P784" s="1"/>
      <c r="Q784" s="1"/>
      <c r="R784" s="1"/>
      <c r="S784" s="1"/>
      <c r="T784" s="1"/>
      <c r="U784" s="1"/>
      <c r="V784" s="1"/>
      <c r="W784" s="1"/>
      <c r="X784" s="1"/>
      <c r="Y784" s="1"/>
      <c r="Z784" s="1"/>
    </row>
    <row r="785" ht="14.25" customHeight="1">
      <c r="A785" s="1"/>
      <c r="B785" s="10"/>
      <c r="C785" s="11"/>
      <c r="D785" s="10"/>
      <c r="E785" s="10"/>
      <c r="F785" s="10"/>
      <c r="G785" s="10"/>
      <c r="H785" s="1"/>
      <c r="I785" s="1"/>
      <c r="J785" s="1"/>
      <c r="K785" s="1"/>
      <c r="L785" s="1"/>
      <c r="M785" s="1"/>
      <c r="N785" s="1"/>
      <c r="O785" s="1"/>
      <c r="P785" s="1"/>
      <c r="Q785" s="1"/>
      <c r="R785" s="1"/>
      <c r="S785" s="1"/>
      <c r="T785" s="1"/>
      <c r="U785" s="1"/>
      <c r="V785" s="1"/>
      <c r="W785" s="1"/>
      <c r="X785" s="1"/>
      <c r="Y785" s="1"/>
      <c r="Z785" s="1"/>
    </row>
    <row r="786" ht="14.25" customHeight="1">
      <c r="A786" s="1"/>
      <c r="B786" s="10"/>
      <c r="C786" s="11"/>
      <c r="D786" s="10"/>
      <c r="E786" s="10"/>
      <c r="F786" s="10"/>
      <c r="G786" s="10"/>
      <c r="H786" s="1"/>
      <c r="I786" s="1"/>
      <c r="J786" s="1"/>
      <c r="K786" s="1"/>
      <c r="L786" s="1"/>
      <c r="M786" s="1"/>
      <c r="N786" s="1"/>
      <c r="O786" s="1"/>
      <c r="P786" s="1"/>
      <c r="Q786" s="1"/>
      <c r="R786" s="1"/>
      <c r="S786" s="1"/>
      <c r="T786" s="1"/>
      <c r="U786" s="1"/>
      <c r="V786" s="1"/>
      <c r="W786" s="1"/>
      <c r="X786" s="1"/>
      <c r="Y786" s="1"/>
      <c r="Z786" s="1"/>
    </row>
    <row r="787" ht="14.25" customHeight="1">
      <c r="A787" s="1"/>
      <c r="B787" s="10"/>
      <c r="C787" s="11"/>
      <c r="D787" s="10"/>
      <c r="E787" s="10"/>
      <c r="F787" s="10"/>
      <c r="G787" s="10"/>
      <c r="H787" s="1"/>
      <c r="I787" s="1"/>
      <c r="J787" s="1"/>
      <c r="K787" s="1"/>
      <c r="L787" s="1"/>
      <c r="M787" s="1"/>
      <c r="N787" s="1"/>
      <c r="O787" s="1"/>
      <c r="P787" s="1"/>
      <c r="Q787" s="1"/>
      <c r="R787" s="1"/>
      <c r="S787" s="1"/>
      <c r="T787" s="1"/>
      <c r="U787" s="1"/>
      <c r="V787" s="1"/>
      <c r="W787" s="1"/>
      <c r="X787" s="1"/>
      <c r="Y787" s="1"/>
      <c r="Z787" s="1"/>
    </row>
    <row r="788" ht="14.25" customHeight="1">
      <c r="A788" s="1"/>
      <c r="B788" s="10"/>
      <c r="C788" s="11"/>
      <c r="D788" s="10"/>
      <c r="E788" s="10"/>
      <c r="F788" s="10"/>
      <c r="G788" s="10"/>
      <c r="H788" s="1"/>
      <c r="I788" s="1"/>
      <c r="J788" s="1"/>
      <c r="K788" s="1"/>
      <c r="L788" s="1"/>
      <c r="M788" s="1"/>
      <c r="N788" s="1"/>
      <c r="O788" s="1"/>
      <c r="P788" s="1"/>
      <c r="Q788" s="1"/>
      <c r="R788" s="1"/>
      <c r="S788" s="1"/>
      <c r="T788" s="1"/>
      <c r="U788" s="1"/>
      <c r="V788" s="1"/>
      <c r="W788" s="1"/>
      <c r="X788" s="1"/>
      <c r="Y788" s="1"/>
      <c r="Z788" s="1"/>
    </row>
    <row r="789" ht="14.25" customHeight="1">
      <c r="A789" s="1"/>
      <c r="B789" s="10"/>
      <c r="C789" s="11"/>
      <c r="D789" s="10"/>
      <c r="E789" s="10"/>
      <c r="F789" s="10"/>
      <c r="G789" s="10"/>
      <c r="H789" s="1"/>
      <c r="I789" s="1"/>
      <c r="J789" s="1"/>
      <c r="K789" s="1"/>
      <c r="L789" s="1"/>
      <c r="M789" s="1"/>
      <c r="N789" s="1"/>
      <c r="O789" s="1"/>
      <c r="P789" s="1"/>
      <c r="Q789" s="1"/>
      <c r="R789" s="1"/>
      <c r="S789" s="1"/>
      <c r="T789" s="1"/>
      <c r="U789" s="1"/>
      <c r="V789" s="1"/>
      <c r="W789" s="1"/>
      <c r="X789" s="1"/>
      <c r="Y789" s="1"/>
      <c r="Z789" s="1"/>
    </row>
    <row r="790" ht="14.25" customHeight="1">
      <c r="A790" s="1"/>
      <c r="B790" s="10"/>
      <c r="C790" s="11"/>
      <c r="D790" s="10"/>
      <c r="E790" s="10"/>
      <c r="F790" s="10"/>
      <c r="G790" s="10"/>
      <c r="H790" s="1"/>
      <c r="I790" s="1"/>
      <c r="J790" s="1"/>
      <c r="K790" s="1"/>
      <c r="L790" s="1"/>
      <c r="M790" s="1"/>
      <c r="N790" s="1"/>
      <c r="O790" s="1"/>
      <c r="P790" s="1"/>
      <c r="Q790" s="1"/>
      <c r="R790" s="1"/>
      <c r="S790" s="1"/>
      <c r="T790" s="1"/>
      <c r="U790" s="1"/>
      <c r="V790" s="1"/>
      <c r="W790" s="1"/>
      <c r="X790" s="1"/>
      <c r="Y790" s="1"/>
      <c r="Z790" s="1"/>
    </row>
    <row r="791" ht="14.25" customHeight="1">
      <c r="A791" s="1"/>
      <c r="B791" s="10"/>
      <c r="C791" s="11"/>
      <c r="D791" s="10"/>
      <c r="E791" s="10"/>
      <c r="F791" s="10"/>
      <c r="G791" s="10"/>
      <c r="H791" s="1"/>
      <c r="I791" s="1"/>
      <c r="J791" s="1"/>
      <c r="K791" s="1"/>
      <c r="L791" s="1"/>
      <c r="M791" s="1"/>
      <c r="N791" s="1"/>
      <c r="O791" s="1"/>
      <c r="P791" s="1"/>
      <c r="Q791" s="1"/>
      <c r="R791" s="1"/>
      <c r="S791" s="1"/>
      <c r="T791" s="1"/>
      <c r="U791" s="1"/>
      <c r="V791" s="1"/>
      <c r="W791" s="1"/>
      <c r="X791" s="1"/>
      <c r="Y791" s="1"/>
      <c r="Z791" s="1"/>
    </row>
    <row r="792" ht="14.25" customHeight="1">
      <c r="A792" s="1"/>
      <c r="B792" s="10"/>
      <c r="C792" s="11"/>
      <c r="D792" s="10"/>
      <c r="E792" s="10"/>
      <c r="F792" s="10"/>
      <c r="G792" s="10"/>
      <c r="H792" s="1"/>
      <c r="I792" s="1"/>
      <c r="J792" s="1"/>
      <c r="K792" s="1"/>
      <c r="L792" s="1"/>
      <c r="M792" s="1"/>
      <c r="N792" s="1"/>
      <c r="O792" s="1"/>
      <c r="P792" s="1"/>
      <c r="Q792" s="1"/>
      <c r="R792" s="1"/>
      <c r="S792" s="1"/>
      <c r="T792" s="1"/>
      <c r="U792" s="1"/>
      <c r="V792" s="1"/>
      <c r="W792" s="1"/>
      <c r="X792" s="1"/>
      <c r="Y792" s="1"/>
      <c r="Z792" s="1"/>
    </row>
    <row r="793" ht="14.25" customHeight="1">
      <c r="A793" s="1"/>
      <c r="B793" s="10"/>
      <c r="C793" s="11"/>
      <c r="D793" s="10"/>
      <c r="E793" s="10"/>
      <c r="F793" s="10"/>
      <c r="G793" s="10"/>
      <c r="H793" s="1"/>
      <c r="I793" s="1"/>
      <c r="J793" s="1"/>
      <c r="K793" s="1"/>
      <c r="L793" s="1"/>
      <c r="M793" s="1"/>
      <c r="N793" s="1"/>
      <c r="O793" s="1"/>
      <c r="P793" s="1"/>
      <c r="Q793" s="1"/>
      <c r="R793" s="1"/>
      <c r="S793" s="1"/>
      <c r="T793" s="1"/>
      <c r="U793" s="1"/>
      <c r="V793" s="1"/>
      <c r="W793" s="1"/>
      <c r="X793" s="1"/>
      <c r="Y793" s="1"/>
      <c r="Z793" s="1"/>
    </row>
    <row r="794" ht="14.25" customHeight="1">
      <c r="A794" s="1"/>
      <c r="B794" s="10"/>
      <c r="C794" s="11"/>
      <c r="D794" s="10"/>
      <c r="E794" s="10"/>
      <c r="F794" s="10"/>
      <c r="G794" s="10"/>
      <c r="H794" s="1"/>
      <c r="I794" s="1"/>
      <c r="J794" s="1"/>
      <c r="K794" s="1"/>
      <c r="L794" s="1"/>
      <c r="M794" s="1"/>
      <c r="N794" s="1"/>
      <c r="O794" s="1"/>
      <c r="P794" s="1"/>
      <c r="Q794" s="1"/>
      <c r="R794" s="1"/>
      <c r="S794" s="1"/>
      <c r="T794" s="1"/>
      <c r="U794" s="1"/>
      <c r="V794" s="1"/>
      <c r="W794" s="1"/>
      <c r="X794" s="1"/>
      <c r="Y794" s="1"/>
      <c r="Z794" s="1"/>
    </row>
    <row r="795" ht="14.25" customHeight="1">
      <c r="A795" s="1"/>
      <c r="B795" s="10"/>
      <c r="C795" s="11"/>
      <c r="D795" s="10"/>
      <c r="E795" s="10"/>
      <c r="F795" s="10"/>
      <c r="G795" s="10"/>
      <c r="H795" s="1"/>
      <c r="I795" s="1"/>
      <c r="J795" s="1"/>
      <c r="K795" s="1"/>
      <c r="L795" s="1"/>
      <c r="M795" s="1"/>
      <c r="N795" s="1"/>
      <c r="O795" s="1"/>
      <c r="P795" s="1"/>
      <c r="Q795" s="1"/>
      <c r="R795" s="1"/>
      <c r="S795" s="1"/>
      <c r="T795" s="1"/>
      <c r="U795" s="1"/>
      <c r="V795" s="1"/>
      <c r="W795" s="1"/>
      <c r="X795" s="1"/>
      <c r="Y795" s="1"/>
      <c r="Z795" s="1"/>
    </row>
    <row r="796" ht="14.25" customHeight="1">
      <c r="A796" s="1"/>
      <c r="B796" s="10"/>
      <c r="C796" s="11"/>
      <c r="D796" s="10"/>
      <c r="E796" s="10"/>
      <c r="F796" s="10"/>
      <c r="G796" s="10"/>
      <c r="H796" s="1"/>
      <c r="I796" s="1"/>
      <c r="J796" s="1"/>
      <c r="K796" s="1"/>
      <c r="L796" s="1"/>
      <c r="M796" s="1"/>
      <c r="N796" s="1"/>
      <c r="O796" s="1"/>
      <c r="P796" s="1"/>
      <c r="Q796" s="1"/>
      <c r="R796" s="1"/>
      <c r="S796" s="1"/>
      <c r="T796" s="1"/>
      <c r="U796" s="1"/>
      <c r="V796" s="1"/>
      <c r="W796" s="1"/>
      <c r="X796" s="1"/>
      <c r="Y796" s="1"/>
      <c r="Z796" s="1"/>
    </row>
    <row r="797" ht="14.25" customHeight="1">
      <c r="A797" s="1"/>
      <c r="B797" s="10"/>
      <c r="C797" s="11"/>
      <c r="D797" s="10"/>
      <c r="E797" s="10"/>
      <c r="F797" s="10"/>
      <c r="G797" s="10"/>
      <c r="H797" s="1"/>
      <c r="I797" s="1"/>
      <c r="J797" s="1"/>
      <c r="K797" s="1"/>
      <c r="L797" s="1"/>
      <c r="M797" s="1"/>
      <c r="N797" s="1"/>
      <c r="O797" s="1"/>
      <c r="P797" s="1"/>
      <c r="Q797" s="1"/>
      <c r="R797" s="1"/>
      <c r="S797" s="1"/>
      <c r="T797" s="1"/>
      <c r="U797" s="1"/>
      <c r="V797" s="1"/>
      <c r="W797" s="1"/>
      <c r="X797" s="1"/>
      <c r="Y797" s="1"/>
      <c r="Z797" s="1"/>
    </row>
    <row r="798" ht="14.25" customHeight="1">
      <c r="A798" s="1"/>
      <c r="B798" s="10"/>
      <c r="C798" s="11"/>
      <c r="D798" s="10"/>
      <c r="E798" s="10"/>
      <c r="F798" s="10"/>
      <c r="G798" s="10"/>
      <c r="H798" s="1"/>
      <c r="I798" s="1"/>
      <c r="J798" s="1"/>
      <c r="K798" s="1"/>
      <c r="L798" s="1"/>
      <c r="M798" s="1"/>
      <c r="N798" s="1"/>
      <c r="O798" s="1"/>
      <c r="P798" s="1"/>
      <c r="Q798" s="1"/>
      <c r="R798" s="1"/>
      <c r="S798" s="1"/>
      <c r="T798" s="1"/>
      <c r="U798" s="1"/>
      <c r="V798" s="1"/>
      <c r="W798" s="1"/>
      <c r="X798" s="1"/>
      <c r="Y798" s="1"/>
      <c r="Z798" s="1"/>
    </row>
    <row r="799" ht="14.25" customHeight="1">
      <c r="A799" s="1"/>
      <c r="B799" s="10"/>
      <c r="C799" s="11"/>
      <c r="D799" s="10"/>
      <c r="E799" s="10"/>
      <c r="F799" s="10"/>
      <c r="G799" s="10"/>
      <c r="H799" s="1"/>
      <c r="I799" s="1"/>
      <c r="J799" s="1"/>
      <c r="K799" s="1"/>
      <c r="L799" s="1"/>
      <c r="M799" s="1"/>
      <c r="N799" s="1"/>
      <c r="O799" s="1"/>
      <c r="P799" s="1"/>
      <c r="Q799" s="1"/>
      <c r="R799" s="1"/>
      <c r="S799" s="1"/>
      <c r="T799" s="1"/>
      <c r="U799" s="1"/>
      <c r="V799" s="1"/>
      <c r="W799" s="1"/>
      <c r="X799" s="1"/>
      <c r="Y799" s="1"/>
      <c r="Z799" s="1"/>
    </row>
    <row r="800" ht="14.25" customHeight="1">
      <c r="A800" s="1"/>
      <c r="B800" s="10"/>
      <c r="C800" s="11"/>
      <c r="D800" s="10"/>
      <c r="E800" s="10"/>
      <c r="F800" s="10"/>
      <c r="G800" s="10"/>
      <c r="H800" s="1"/>
      <c r="I800" s="1"/>
      <c r="J800" s="1"/>
      <c r="K800" s="1"/>
      <c r="L800" s="1"/>
      <c r="M800" s="1"/>
      <c r="N800" s="1"/>
      <c r="O800" s="1"/>
      <c r="P800" s="1"/>
      <c r="Q800" s="1"/>
      <c r="R800" s="1"/>
      <c r="S800" s="1"/>
      <c r="T800" s="1"/>
      <c r="U800" s="1"/>
      <c r="V800" s="1"/>
      <c r="W800" s="1"/>
      <c r="X800" s="1"/>
      <c r="Y800" s="1"/>
      <c r="Z800" s="1"/>
    </row>
    <row r="801" ht="14.25" customHeight="1">
      <c r="A801" s="1"/>
      <c r="B801" s="10"/>
      <c r="C801" s="11"/>
      <c r="D801" s="10"/>
      <c r="E801" s="10"/>
      <c r="F801" s="10"/>
      <c r="G801" s="10"/>
      <c r="H801" s="1"/>
      <c r="I801" s="1"/>
      <c r="J801" s="1"/>
      <c r="K801" s="1"/>
      <c r="L801" s="1"/>
      <c r="M801" s="1"/>
      <c r="N801" s="1"/>
      <c r="O801" s="1"/>
      <c r="P801" s="1"/>
      <c r="Q801" s="1"/>
      <c r="R801" s="1"/>
      <c r="S801" s="1"/>
      <c r="T801" s="1"/>
      <c r="U801" s="1"/>
      <c r="V801" s="1"/>
      <c r="W801" s="1"/>
      <c r="X801" s="1"/>
      <c r="Y801" s="1"/>
      <c r="Z801" s="1"/>
    </row>
    <row r="802" ht="14.25" customHeight="1">
      <c r="A802" s="1"/>
      <c r="B802" s="10"/>
      <c r="C802" s="11"/>
      <c r="D802" s="10"/>
      <c r="E802" s="10"/>
      <c r="F802" s="10"/>
      <c r="G802" s="10"/>
      <c r="H802" s="1"/>
      <c r="I802" s="1"/>
      <c r="J802" s="1"/>
      <c r="K802" s="1"/>
      <c r="L802" s="1"/>
      <c r="M802" s="1"/>
      <c r="N802" s="1"/>
      <c r="O802" s="1"/>
      <c r="P802" s="1"/>
      <c r="Q802" s="1"/>
      <c r="R802" s="1"/>
      <c r="S802" s="1"/>
      <c r="T802" s="1"/>
      <c r="U802" s="1"/>
      <c r="V802" s="1"/>
      <c r="W802" s="1"/>
      <c r="X802" s="1"/>
      <c r="Y802" s="1"/>
      <c r="Z802" s="1"/>
    </row>
    <row r="803" ht="14.25" customHeight="1">
      <c r="A803" s="1"/>
      <c r="B803" s="10"/>
      <c r="C803" s="11"/>
      <c r="D803" s="10"/>
      <c r="E803" s="10"/>
      <c r="F803" s="10"/>
      <c r="G803" s="10"/>
      <c r="H803" s="1"/>
      <c r="I803" s="1"/>
      <c r="J803" s="1"/>
      <c r="K803" s="1"/>
      <c r="L803" s="1"/>
      <c r="M803" s="1"/>
      <c r="N803" s="1"/>
      <c r="O803" s="1"/>
      <c r="P803" s="1"/>
      <c r="Q803" s="1"/>
      <c r="R803" s="1"/>
      <c r="S803" s="1"/>
      <c r="T803" s="1"/>
      <c r="U803" s="1"/>
      <c r="V803" s="1"/>
      <c r="W803" s="1"/>
      <c r="X803" s="1"/>
      <c r="Y803" s="1"/>
      <c r="Z803" s="1"/>
    </row>
    <row r="804" ht="14.25" customHeight="1">
      <c r="A804" s="1"/>
      <c r="B804" s="10"/>
      <c r="C804" s="11"/>
      <c r="D804" s="10"/>
      <c r="E804" s="10"/>
      <c r="F804" s="10"/>
      <c r="G804" s="10"/>
      <c r="H804" s="1"/>
      <c r="I804" s="1"/>
      <c r="J804" s="1"/>
      <c r="K804" s="1"/>
      <c r="L804" s="1"/>
      <c r="M804" s="1"/>
      <c r="N804" s="1"/>
      <c r="O804" s="1"/>
      <c r="P804" s="1"/>
      <c r="Q804" s="1"/>
      <c r="R804" s="1"/>
      <c r="S804" s="1"/>
      <c r="T804" s="1"/>
      <c r="U804" s="1"/>
      <c r="V804" s="1"/>
      <c r="W804" s="1"/>
      <c r="X804" s="1"/>
      <c r="Y804" s="1"/>
      <c r="Z804" s="1"/>
    </row>
    <row r="805" ht="14.25" customHeight="1">
      <c r="A805" s="1"/>
      <c r="B805" s="10"/>
      <c r="C805" s="11"/>
      <c r="D805" s="10"/>
      <c r="E805" s="10"/>
      <c r="F805" s="10"/>
      <c r="G805" s="10"/>
      <c r="H805" s="1"/>
      <c r="I805" s="1"/>
      <c r="J805" s="1"/>
      <c r="K805" s="1"/>
      <c r="L805" s="1"/>
      <c r="M805" s="1"/>
      <c r="N805" s="1"/>
      <c r="O805" s="1"/>
      <c r="P805" s="1"/>
      <c r="Q805" s="1"/>
      <c r="R805" s="1"/>
      <c r="S805" s="1"/>
      <c r="T805" s="1"/>
      <c r="U805" s="1"/>
      <c r="V805" s="1"/>
      <c r="W805" s="1"/>
      <c r="X805" s="1"/>
      <c r="Y805" s="1"/>
      <c r="Z805" s="1"/>
    </row>
    <row r="806" ht="14.25" customHeight="1">
      <c r="A806" s="1"/>
      <c r="B806" s="10"/>
      <c r="C806" s="11"/>
      <c r="D806" s="10"/>
      <c r="E806" s="10"/>
      <c r="F806" s="10"/>
      <c r="G806" s="10"/>
      <c r="H806" s="1"/>
      <c r="I806" s="1"/>
      <c r="J806" s="1"/>
      <c r="K806" s="1"/>
      <c r="L806" s="1"/>
      <c r="M806" s="1"/>
      <c r="N806" s="1"/>
      <c r="O806" s="1"/>
      <c r="P806" s="1"/>
      <c r="Q806" s="1"/>
      <c r="R806" s="1"/>
      <c r="S806" s="1"/>
      <c r="T806" s="1"/>
      <c r="U806" s="1"/>
      <c r="V806" s="1"/>
      <c r="W806" s="1"/>
      <c r="X806" s="1"/>
      <c r="Y806" s="1"/>
      <c r="Z806" s="1"/>
    </row>
    <row r="807" ht="14.25" customHeight="1">
      <c r="A807" s="1"/>
      <c r="B807" s="10"/>
      <c r="C807" s="11"/>
      <c r="D807" s="10"/>
      <c r="E807" s="10"/>
      <c r="F807" s="10"/>
      <c r="G807" s="10"/>
      <c r="H807" s="1"/>
      <c r="I807" s="1"/>
      <c r="J807" s="1"/>
      <c r="K807" s="1"/>
      <c r="L807" s="1"/>
      <c r="M807" s="1"/>
      <c r="N807" s="1"/>
      <c r="O807" s="1"/>
      <c r="P807" s="1"/>
      <c r="Q807" s="1"/>
      <c r="R807" s="1"/>
      <c r="S807" s="1"/>
      <c r="T807" s="1"/>
      <c r="U807" s="1"/>
      <c r="V807" s="1"/>
      <c r="W807" s="1"/>
      <c r="X807" s="1"/>
      <c r="Y807" s="1"/>
      <c r="Z807" s="1"/>
    </row>
    <row r="808" ht="14.25" customHeight="1">
      <c r="A808" s="1"/>
      <c r="B808" s="10"/>
      <c r="C808" s="11"/>
      <c r="D808" s="10"/>
      <c r="E808" s="10"/>
      <c r="F808" s="10"/>
      <c r="G808" s="10"/>
      <c r="H808" s="1"/>
      <c r="I808" s="1"/>
      <c r="J808" s="1"/>
      <c r="K808" s="1"/>
      <c r="L808" s="1"/>
      <c r="M808" s="1"/>
      <c r="N808" s="1"/>
      <c r="O808" s="1"/>
      <c r="P808" s="1"/>
      <c r="Q808" s="1"/>
      <c r="R808" s="1"/>
      <c r="S808" s="1"/>
      <c r="T808" s="1"/>
      <c r="U808" s="1"/>
      <c r="V808" s="1"/>
      <c r="W808" s="1"/>
      <c r="X808" s="1"/>
      <c r="Y808" s="1"/>
      <c r="Z808" s="1"/>
    </row>
    <row r="809" ht="14.25" customHeight="1">
      <c r="A809" s="1"/>
      <c r="B809" s="10"/>
      <c r="C809" s="11"/>
      <c r="D809" s="10"/>
      <c r="E809" s="10"/>
      <c r="F809" s="10"/>
      <c r="G809" s="10"/>
      <c r="H809" s="1"/>
      <c r="I809" s="1"/>
      <c r="J809" s="1"/>
      <c r="K809" s="1"/>
      <c r="L809" s="1"/>
      <c r="M809" s="1"/>
      <c r="N809" s="1"/>
      <c r="O809" s="1"/>
      <c r="P809" s="1"/>
      <c r="Q809" s="1"/>
      <c r="R809" s="1"/>
      <c r="S809" s="1"/>
      <c r="T809" s="1"/>
      <c r="U809" s="1"/>
      <c r="V809" s="1"/>
      <c r="W809" s="1"/>
      <c r="X809" s="1"/>
      <c r="Y809" s="1"/>
      <c r="Z809" s="1"/>
    </row>
    <row r="810" ht="14.25" customHeight="1">
      <c r="A810" s="1"/>
      <c r="B810" s="10"/>
      <c r="C810" s="11"/>
      <c r="D810" s="10"/>
      <c r="E810" s="10"/>
      <c r="F810" s="10"/>
      <c r="G810" s="10"/>
      <c r="H810" s="1"/>
      <c r="I810" s="1"/>
      <c r="J810" s="1"/>
      <c r="K810" s="1"/>
      <c r="L810" s="1"/>
      <c r="M810" s="1"/>
      <c r="N810" s="1"/>
      <c r="O810" s="1"/>
      <c r="P810" s="1"/>
      <c r="Q810" s="1"/>
      <c r="R810" s="1"/>
      <c r="S810" s="1"/>
      <c r="T810" s="1"/>
      <c r="U810" s="1"/>
      <c r="V810" s="1"/>
      <c r="W810" s="1"/>
      <c r="X810" s="1"/>
      <c r="Y810" s="1"/>
      <c r="Z810" s="1"/>
    </row>
    <row r="811" ht="14.25" customHeight="1">
      <c r="A811" s="1"/>
      <c r="B811" s="10"/>
      <c r="C811" s="11"/>
      <c r="D811" s="10"/>
      <c r="E811" s="10"/>
      <c r="F811" s="10"/>
      <c r="G811" s="10"/>
      <c r="H811" s="1"/>
      <c r="I811" s="1"/>
      <c r="J811" s="1"/>
      <c r="K811" s="1"/>
      <c r="L811" s="1"/>
      <c r="M811" s="1"/>
      <c r="N811" s="1"/>
      <c r="O811" s="1"/>
      <c r="P811" s="1"/>
      <c r="Q811" s="1"/>
      <c r="R811" s="1"/>
      <c r="S811" s="1"/>
      <c r="T811" s="1"/>
      <c r="U811" s="1"/>
      <c r="V811" s="1"/>
      <c r="W811" s="1"/>
      <c r="X811" s="1"/>
      <c r="Y811" s="1"/>
      <c r="Z811" s="1"/>
    </row>
    <row r="812" ht="14.25" customHeight="1">
      <c r="A812" s="1"/>
      <c r="B812" s="10"/>
      <c r="C812" s="11"/>
      <c r="D812" s="10"/>
      <c r="E812" s="10"/>
      <c r="F812" s="10"/>
      <c r="G812" s="10"/>
      <c r="H812" s="1"/>
      <c r="I812" s="1"/>
      <c r="J812" s="1"/>
      <c r="K812" s="1"/>
      <c r="L812" s="1"/>
      <c r="M812" s="1"/>
      <c r="N812" s="1"/>
      <c r="O812" s="1"/>
      <c r="P812" s="1"/>
      <c r="Q812" s="1"/>
      <c r="R812" s="1"/>
      <c r="S812" s="1"/>
      <c r="T812" s="1"/>
      <c r="U812" s="1"/>
      <c r="V812" s="1"/>
      <c r="W812" s="1"/>
      <c r="X812" s="1"/>
      <c r="Y812" s="1"/>
      <c r="Z812" s="1"/>
    </row>
    <row r="813" ht="14.25" customHeight="1">
      <c r="A813" s="1"/>
      <c r="B813" s="10"/>
      <c r="C813" s="11"/>
      <c r="D813" s="10"/>
      <c r="E813" s="10"/>
      <c r="F813" s="10"/>
      <c r="G813" s="10"/>
      <c r="H813" s="1"/>
      <c r="I813" s="1"/>
      <c r="J813" s="1"/>
      <c r="K813" s="1"/>
      <c r="L813" s="1"/>
      <c r="M813" s="1"/>
      <c r="N813" s="1"/>
      <c r="O813" s="1"/>
      <c r="P813" s="1"/>
      <c r="Q813" s="1"/>
      <c r="R813" s="1"/>
      <c r="S813" s="1"/>
      <c r="T813" s="1"/>
      <c r="U813" s="1"/>
      <c r="V813" s="1"/>
      <c r="W813" s="1"/>
      <c r="X813" s="1"/>
      <c r="Y813" s="1"/>
      <c r="Z813" s="1"/>
    </row>
    <row r="814" ht="14.25" customHeight="1">
      <c r="A814" s="1"/>
      <c r="B814" s="10"/>
      <c r="C814" s="11"/>
      <c r="D814" s="10"/>
      <c r="E814" s="10"/>
      <c r="F814" s="10"/>
      <c r="G814" s="10"/>
      <c r="H814" s="1"/>
      <c r="I814" s="1"/>
      <c r="J814" s="1"/>
      <c r="K814" s="1"/>
      <c r="L814" s="1"/>
      <c r="M814" s="1"/>
      <c r="N814" s="1"/>
      <c r="O814" s="1"/>
      <c r="P814" s="1"/>
      <c r="Q814" s="1"/>
      <c r="R814" s="1"/>
      <c r="S814" s="1"/>
      <c r="T814" s="1"/>
      <c r="U814" s="1"/>
      <c r="V814" s="1"/>
      <c r="W814" s="1"/>
      <c r="X814" s="1"/>
      <c r="Y814" s="1"/>
      <c r="Z814" s="1"/>
    </row>
    <row r="815" ht="14.25" customHeight="1">
      <c r="A815" s="1"/>
      <c r="B815" s="10"/>
      <c r="C815" s="11"/>
      <c r="D815" s="10"/>
      <c r="E815" s="10"/>
      <c r="F815" s="10"/>
      <c r="G815" s="10"/>
      <c r="H815" s="1"/>
      <c r="I815" s="1"/>
      <c r="J815" s="1"/>
      <c r="K815" s="1"/>
      <c r="L815" s="1"/>
      <c r="M815" s="1"/>
      <c r="N815" s="1"/>
      <c r="O815" s="1"/>
      <c r="P815" s="1"/>
      <c r="Q815" s="1"/>
      <c r="R815" s="1"/>
      <c r="S815" s="1"/>
      <c r="T815" s="1"/>
      <c r="U815" s="1"/>
      <c r="V815" s="1"/>
      <c r="W815" s="1"/>
      <c r="X815" s="1"/>
      <c r="Y815" s="1"/>
      <c r="Z815" s="1"/>
    </row>
    <row r="816" ht="14.25" customHeight="1">
      <c r="A816" s="1"/>
      <c r="B816" s="10"/>
      <c r="C816" s="11"/>
      <c r="D816" s="10"/>
      <c r="E816" s="10"/>
      <c r="F816" s="10"/>
      <c r="G816" s="10"/>
      <c r="H816" s="1"/>
      <c r="I816" s="1"/>
      <c r="J816" s="1"/>
      <c r="K816" s="1"/>
      <c r="L816" s="1"/>
      <c r="M816" s="1"/>
      <c r="N816" s="1"/>
      <c r="O816" s="1"/>
      <c r="P816" s="1"/>
      <c r="Q816" s="1"/>
      <c r="R816" s="1"/>
      <c r="S816" s="1"/>
      <c r="T816" s="1"/>
      <c r="U816" s="1"/>
      <c r="V816" s="1"/>
      <c r="W816" s="1"/>
      <c r="X816" s="1"/>
      <c r="Y816" s="1"/>
      <c r="Z816" s="1"/>
    </row>
    <row r="817" ht="14.25" customHeight="1">
      <c r="A817" s="1"/>
      <c r="B817" s="10"/>
      <c r="C817" s="11"/>
      <c r="D817" s="10"/>
      <c r="E817" s="10"/>
      <c r="F817" s="10"/>
      <c r="G817" s="10"/>
      <c r="H817" s="1"/>
      <c r="I817" s="1"/>
      <c r="J817" s="1"/>
      <c r="K817" s="1"/>
      <c r="L817" s="1"/>
      <c r="M817" s="1"/>
      <c r="N817" s="1"/>
      <c r="O817" s="1"/>
      <c r="P817" s="1"/>
      <c r="Q817" s="1"/>
      <c r="R817" s="1"/>
      <c r="S817" s="1"/>
      <c r="T817" s="1"/>
      <c r="U817" s="1"/>
      <c r="V817" s="1"/>
      <c r="W817" s="1"/>
      <c r="X817" s="1"/>
      <c r="Y817" s="1"/>
      <c r="Z817" s="1"/>
    </row>
    <row r="818" ht="14.25" customHeight="1">
      <c r="A818" s="1"/>
      <c r="B818" s="10"/>
      <c r="C818" s="11"/>
      <c r="D818" s="10"/>
      <c r="E818" s="10"/>
      <c r="F818" s="10"/>
      <c r="G818" s="10"/>
      <c r="H818" s="1"/>
      <c r="I818" s="1"/>
      <c r="J818" s="1"/>
      <c r="K818" s="1"/>
      <c r="L818" s="1"/>
      <c r="M818" s="1"/>
      <c r="N818" s="1"/>
      <c r="O818" s="1"/>
      <c r="P818" s="1"/>
      <c r="Q818" s="1"/>
      <c r="R818" s="1"/>
      <c r="S818" s="1"/>
      <c r="T818" s="1"/>
      <c r="U818" s="1"/>
      <c r="V818" s="1"/>
      <c r="W818" s="1"/>
      <c r="X818" s="1"/>
      <c r="Y818" s="1"/>
      <c r="Z818" s="1"/>
    </row>
    <row r="819" ht="14.25" customHeight="1">
      <c r="A819" s="1"/>
      <c r="B819" s="10"/>
      <c r="C819" s="11"/>
      <c r="D819" s="10"/>
      <c r="E819" s="10"/>
      <c r="F819" s="10"/>
      <c r="G819" s="10"/>
      <c r="H819" s="1"/>
      <c r="I819" s="1"/>
      <c r="J819" s="1"/>
      <c r="K819" s="1"/>
      <c r="L819" s="1"/>
      <c r="M819" s="1"/>
      <c r="N819" s="1"/>
      <c r="O819" s="1"/>
      <c r="P819" s="1"/>
      <c r="Q819" s="1"/>
      <c r="R819" s="1"/>
      <c r="S819" s="1"/>
      <c r="T819" s="1"/>
      <c r="U819" s="1"/>
      <c r="V819" s="1"/>
      <c r="W819" s="1"/>
      <c r="X819" s="1"/>
      <c r="Y819" s="1"/>
      <c r="Z819" s="1"/>
    </row>
    <row r="820" ht="14.25" customHeight="1">
      <c r="A820" s="1"/>
      <c r="B820" s="10"/>
      <c r="C820" s="11"/>
      <c r="D820" s="10"/>
      <c r="E820" s="10"/>
      <c r="F820" s="10"/>
      <c r="G820" s="10"/>
      <c r="H820" s="1"/>
      <c r="I820" s="1"/>
      <c r="J820" s="1"/>
      <c r="K820" s="1"/>
      <c r="L820" s="1"/>
      <c r="M820" s="1"/>
      <c r="N820" s="1"/>
      <c r="O820" s="1"/>
      <c r="P820" s="1"/>
      <c r="Q820" s="1"/>
      <c r="R820" s="1"/>
      <c r="S820" s="1"/>
      <c r="T820" s="1"/>
      <c r="U820" s="1"/>
      <c r="V820" s="1"/>
      <c r="W820" s="1"/>
      <c r="X820" s="1"/>
      <c r="Y820" s="1"/>
      <c r="Z820" s="1"/>
    </row>
    <row r="821" ht="14.25" customHeight="1">
      <c r="A821" s="1"/>
      <c r="B821" s="10"/>
      <c r="C821" s="11"/>
      <c r="D821" s="10"/>
      <c r="E821" s="10"/>
      <c r="F821" s="10"/>
      <c r="G821" s="10"/>
      <c r="H821" s="1"/>
      <c r="I821" s="1"/>
      <c r="J821" s="1"/>
      <c r="K821" s="1"/>
      <c r="L821" s="1"/>
      <c r="M821" s="1"/>
      <c r="N821" s="1"/>
      <c r="O821" s="1"/>
      <c r="P821" s="1"/>
      <c r="Q821" s="1"/>
      <c r="R821" s="1"/>
      <c r="S821" s="1"/>
      <c r="T821" s="1"/>
      <c r="U821" s="1"/>
      <c r="V821" s="1"/>
      <c r="W821" s="1"/>
      <c r="X821" s="1"/>
      <c r="Y821" s="1"/>
      <c r="Z821" s="1"/>
    </row>
    <row r="822" ht="14.25" customHeight="1">
      <c r="A822" s="1"/>
      <c r="B822" s="10"/>
      <c r="C822" s="11"/>
      <c r="D822" s="10"/>
      <c r="E822" s="10"/>
      <c r="F822" s="10"/>
      <c r="G822" s="10"/>
      <c r="H822" s="1"/>
      <c r="I822" s="1"/>
      <c r="J822" s="1"/>
      <c r="K822" s="1"/>
      <c r="L822" s="1"/>
      <c r="M822" s="1"/>
      <c r="N822" s="1"/>
      <c r="O822" s="1"/>
      <c r="P822" s="1"/>
      <c r="Q822" s="1"/>
      <c r="R822" s="1"/>
      <c r="S822" s="1"/>
      <c r="T822" s="1"/>
      <c r="U822" s="1"/>
      <c r="V822" s="1"/>
      <c r="W822" s="1"/>
      <c r="X822" s="1"/>
      <c r="Y822" s="1"/>
      <c r="Z822" s="1"/>
    </row>
    <row r="823" ht="14.25" customHeight="1">
      <c r="A823" s="1"/>
      <c r="B823" s="10"/>
      <c r="C823" s="11"/>
      <c r="D823" s="10"/>
      <c r="E823" s="10"/>
      <c r="F823" s="10"/>
      <c r="G823" s="10"/>
      <c r="H823" s="1"/>
      <c r="I823" s="1"/>
      <c r="J823" s="1"/>
      <c r="K823" s="1"/>
      <c r="L823" s="1"/>
      <c r="M823" s="1"/>
      <c r="N823" s="1"/>
      <c r="O823" s="1"/>
      <c r="P823" s="1"/>
      <c r="Q823" s="1"/>
      <c r="R823" s="1"/>
      <c r="S823" s="1"/>
      <c r="T823" s="1"/>
      <c r="U823" s="1"/>
      <c r="V823" s="1"/>
      <c r="W823" s="1"/>
      <c r="X823" s="1"/>
      <c r="Y823" s="1"/>
      <c r="Z823" s="1"/>
    </row>
    <row r="824" ht="14.25" customHeight="1">
      <c r="A824" s="1"/>
      <c r="B824" s="10"/>
      <c r="C824" s="11"/>
      <c r="D824" s="10"/>
      <c r="E824" s="10"/>
      <c r="F824" s="10"/>
      <c r="G824" s="10"/>
      <c r="H824" s="1"/>
      <c r="I824" s="1"/>
      <c r="J824" s="1"/>
      <c r="K824" s="1"/>
      <c r="L824" s="1"/>
      <c r="M824" s="1"/>
      <c r="N824" s="1"/>
      <c r="O824" s="1"/>
      <c r="P824" s="1"/>
      <c r="Q824" s="1"/>
      <c r="R824" s="1"/>
      <c r="S824" s="1"/>
      <c r="T824" s="1"/>
      <c r="U824" s="1"/>
      <c r="V824" s="1"/>
      <c r="W824" s="1"/>
      <c r="X824" s="1"/>
      <c r="Y824" s="1"/>
      <c r="Z824" s="1"/>
    </row>
    <row r="825" ht="14.25" customHeight="1">
      <c r="A825" s="1"/>
      <c r="B825" s="10"/>
      <c r="C825" s="11"/>
      <c r="D825" s="10"/>
      <c r="E825" s="10"/>
      <c r="F825" s="10"/>
      <c r="G825" s="10"/>
      <c r="H825" s="1"/>
      <c r="I825" s="1"/>
      <c r="J825" s="1"/>
      <c r="K825" s="1"/>
      <c r="L825" s="1"/>
      <c r="M825" s="1"/>
      <c r="N825" s="1"/>
      <c r="O825" s="1"/>
      <c r="P825" s="1"/>
      <c r="Q825" s="1"/>
      <c r="R825" s="1"/>
      <c r="S825" s="1"/>
      <c r="T825" s="1"/>
      <c r="U825" s="1"/>
      <c r="V825" s="1"/>
      <c r="W825" s="1"/>
      <c r="X825" s="1"/>
      <c r="Y825" s="1"/>
      <c r="Z825" s="1"/>
    </row>
    <row r="826" ht="14.25" customHeight="1">
      <c r="A826" s="1"/>
      <c r="B826" s="10"/>
      <c r="C826" s="11"/>
      <c r="D826" s="10"/>
      <c r="E826" s="10"/>
      <c r="F826" s="10"/>
      <c r="G826" s="10"/>
      <c r="H826" s="1"/>
      <c r="I826" s="1"/>
      <c r="J826" s="1"/>
      <c r="K826" s="1"/>
      <c r="L826" s="1"/>
      <c r="M826" s="1"/>
      <c r="N826" s="1"/>
      <c r="O826" s="1"/>
      <c r="P826" s="1"/>
      <c r="Q826" s="1"/>
      <c r="R826" s="1"/>
      <c r="S826" s="1"/>
      <c r="T826" s="1"/>
      <c r="U826" s="1"/>
      <c r="V826" s="1"/>
      <c r="W826" s="1"/>
      <c r="X826" s="1"/>
      <c r="Y826" s="1"/>
      <c r="Z826" s="1"/>
    </row>
    <row r="827" ht="14.25" customHeight="1">
      <c r="A827" s="1"/>
      <c r="B827" s="10"/>
      <c r="C827" s="11"/>
      <c r="D827" s="10"/>
      <c r="E827" s="10"/>
      <c r="F827" s="10"/>
      <c r="G827" s="10"/>
      <c r="H827" s="1"/>
      <c r="I827" s="1"/>
      <c r="J827" s="1"/>
      <c r="K827" s="1"/>
      <c r="L827" s="1"/>
      <c r="M827" s="1"/>
      <c r="N827" s="1"/>
      <c r="O827" s="1"/>
      <c r="P827" s="1"/>
      <c r="Q827" s="1"/>
      <c r="R827" s="1"/>
      <c r="S827" s="1"/>
      <c r="T827" s="1"/>
      <c r="U827" s="1"/>
      <c r="V827" s="1"/>
      <c r="W827" s="1"/>
      <c r="X827" s="1"/>
      <c r="Y827" s="1"/>
      <c r="Z827" s="1"/>
    </row>
    <row r="828" ht="14.25" customHeight="1">
      <c r="A828" s="1"/>
      <c r="B828" s="10"/>
      <c r="C828" s="11"/>
      <c r="D828" s="10"/>
      <c r="E828" s="10"/>
      <c r="F828" s="10"/>
      <c r="G828" s="10"/>
      <c r="H828" s="1"/>
      <c r="I828" s="1"/>
      <c r="J828" s="1"/>
      <c r="K828" s="1"/>
      <c r="L828" s="1"/>
      <c r="M828" s="1"/>
      <c r="N828" s="1"/>
      <c r="O828" s="1"/>
      <c r="P828" s="1"/>
      <c r="Q828" s="1"/>
      <c r="R828" s="1"/>
      <c r="S828" s="1"/>
      <c r="T828" s="1"/>
      <c r="U828" s="1"/>
      <c r="V828" s="1"/>
      <c r="W828" s="1"/>
      <c r="X828" s="1"/>
      <c r="Y828" s="1"/>
      <c r="Z828" s="1"/>
    </row>
    <row r="829" ht="14.25" customHeight="1">
      <c r="A829" s="1"/>
      <c r="B829" s="10"/>
      <c r="C829" s="11"/>
      <c r="D829" s="10"/>
      <c r="E829" s="10"/>
      <c r="F829" s="10"/>
      <c r="G829" s="10"/>
      <c r="H829" s="1"/>
      <c r="I829" s="1"/>
      <c r="J829" s="1"/>
      <c r="K829" s="1"/>
      <c r="L829" s="1"/>
      <c r="M829" s="1"/>
      <c r="N829" s="1"/>
      <c r="O829" s="1"/>
      <c r="P829" s="1"/>
      <c r="Q829" s="1"/>
      <c r="R829" s="1"/>
      <c r="S829" s="1"/>
      <c r="T829" s="1"/>
      <c r="U829" s="1"/>
      <c r="V829" s="1"/>
      <c r="W829" s="1"/>
      <c r="X829" s="1"/>
      <c r="Y829" s="1"/>
      <c r="Z829" s="1"/>
    </row>
    <row r="830" ht="14.25" customHeight="1">
      <c r="A830" s="1"/>
      <c r="B830" s="10"/>
      <c r="C830" s="11"/>
      <c r="D830" s="10"/>
      <c r="E830" s="10"/>
      <c r="F830" s="10"/>
      <c r="G830" s="10"/>
      <c r="H830" s="1"/>
      <c r="I830" s="1"/>
      <c r="J830" s="1"/>
      <c r="K830" s="1"/>
      <c r="L830" s="1"/>
      <c r="M830" s="1"/>
      <c r="N830" s="1"/>
      <c r="O830" s="1"/>
      <c r="P830" s="1"/>
      <c r="Q830" s="1"/>
      <c r="R830" s="1"/>
      <c r="S830" s="1"/>
      <c r="T830" s="1"/>
      <c r="U830" s="1"/>
      <c r="V830" s="1"/>
      <c r="W830" s="1"/>
      <c r="X830" s="1"/>
      <c r="Y830" s="1"/>
      <c r="Z830" s="1"/>
    </row>
    <row r="831" ht="14.25" customHeight="1">
      <c r="A831" s="1"/>
      <c r="B831" s="10"/>
      <c r="C831" s="11"/>
      <c r="D831" s="10"/>
      <c r="E831" s="10"/>
      <c r="F831" s="10"/>
      <c r="G831" s="10"/>
      <c r="H831" s="1"/>
      <c r="I831" s="1"/>
      <c r="J831" s="1"/>
      <c r="K831" s="1"/>
      <c r="L831" s="1"/>
      <c r="M831" s="1"/>
      <c r="N831" s="1"/>
      <c r="O831" s="1"/>
      <c r="P831" s="1"/>
      <c r="Q831" s="1"/>
      <c r="R831" s="1"/>
      <c r="S831" s="1"/>
      <c r="T831" s="1"/>
      <c r="U831" s="1"/>
      <c r="V831" s="1"/>
      <c r="W831" s="1"/>
      <c r="X831" s="1"/>
      <c r="Y831" s="1"/>
      <c r="Z831" s="1"/>
    </row>
    <row r="832" ht="14.25" customHeight="1">
      <c r="A832" s="1"/>
      <c r="B832" s="10"/>
      <c r="C832" s="11"/>
      <c r="D832" s="10"/>
      <c r="E832" s="10"/>
      <c r="F832" s="10"/>
      <c r="G832" s="10"/>
      <c r="H832" s="1"/>
      <c r="I832" s="1"/>
      <c r="J832" s="1"/>
      <c r="K832" s="1"/>
      <c r="L832" s="1"/>
      <c r="M832" s="1"/>
      <c r="N832" s="1"/>
      <c r="O832" s="1"/>
      <c r="P832" s="1"/>
      <c r="Q832" s="1"/>
      <c r="R832" s="1"/>
      <c r="S832" s="1"/>
      <c r="T832" s="1"/>
      <c r="U832" s="1"/>
      <c r="V832" s="1"/>
      <c r="W832" s="1"/>
      <c r="X832" s="1"/>
      <c r="Y832" s="1"/>
      <c r="Z832" s="1"/>
    </row>
    <row r="833" ht="14.25" customHeight="1">
      <c r="A833" s="1"/>
      <c r="B833" s="10"/>
      <c r="C833" s="11"/>
      <c r="D833" s="10"/>
      <c r="E833" s="10"/>
      <c r="F833" s="10"/>
      <c r="G833" s="10"/>
      <c r="H833" s="1"/>
      <c r="I833" s="1"/>
      <c r="J833" s="1"/>
      <c r="K833" s="1"/>
      <c r="L833" s="1"/>
      <c r="M833" s="1"/>
      <c r="N833" s="1"/>
      <c r="O833" s="1"/>
      <c r="P833" s="1"/>
      <c r="Q833" s="1"/>
      <c r="R833" s="1"/>
      <c r="S833" s="1"/>
      <c r="T833" s="1"/>
      <c r="U833" s="1"/>
      <c r="V833" s="1"/>
      <c r="W833" s="1"/>
      <c r="X833" s="1"/>
      <c r="Y833" s="1"/>
      <c r="Z833" s="1"/>
    </row>
    <row r="834" ht="14.25" customHeight="1">
      <c r="A834" s="1"/>
      <c r="B834" s="10"/>
      <c r="C834" s="11"/>
      <c r="D834" s="10"/>
      <c r="E834" s="10"/>
      <c r="F834" s="10"/>
      <c r="G834" s="10"/>
      <c r="H834" s="1"/>
      <c r="I834" s="1"/>
      <c r="J834" s="1"/>
      <c r="K834" s="1"/>
      <c r="L834" s="1"/>
      <c r="M834" s="1"/>
      <c r="N834" s="1"/>
      <c r="O834" s="1"/>
      <c r="P834" s="1"/>
      <c r="Q834" s="1"/>
      <c r="R834" s="1"/>
      <c r="S834" s="1"/>
      <c r="T834" s="1"/>
      <c r="U834" s="1"/>
      <c r="V834" s="1"/>
      <c r="W834" s="1"/>
      <c r="X834" s="1"/>
      <c r="Y834" s="1"/>
      <c r="Z834" s="1"/>
    </row>
    <row r="835" ht="14.25" customHeight="1">
      <c r="A835" s="1"/>
      <c r="B835" s="10"/>
      <c r="C835" s="11"/>
      <c r="D835" s="10"/>
      <c r="E835" s="10"/>
      <c r="F835" s="10"/>
      <c r="G835" s="10"/>
      <c r="H835" s="1"/>
      <c r="I835" s="1"/>
      <c r="J835" s="1"/>
      <c r="K835" s="1"/>
      <c r="L835" s="1"/>
      <c r="M835" s="1"/>
      <c r="N835" s="1"/>
      <c r="O835" s="1"/>
      <c r="P835" s="1"/>
      <c r="Q835" s="1"/>
      <c r="R835" s="1"/>
      <c r="S835" s="1"/>
      <c r="T835" s="1"/>
      <c r="U835" s="1"/>
      <c r="V835" s="1"/>
      <c r="W835" s="1"/>
      <c r="X835" s="1"/>
      <c r="Y835" s="1"/>
      <c r="Z835" s="1"/>
    </row>
    <row r="836" ht="14.25" customHeight="1">
      <c r="A836" s="1"/>
      <c r="B836" s="10"/>
      <c r="C836" s="11"/>
      <c r="D836" s="10"/>
      <c r="E836" s="10"/>
      <c r="F836" s="10"/>
      <c r="G836" s="10"/>
      <c r="H836" s="1"/>
      <c r="I836" s="1"/>
      <c r="J836" s="1"/>
      <c r="K836" s="1"/>
      <c r="L836" s="1"/>
      <c r="M836" s="1"/>
      <c r="N836" s="1"/>
      <c r="O836" s="1"/>
      <c r="P836" s="1"/>
      <c r="Q836" s="1"/>
      <c r="R836" s="1"/>
      <c r="S836" s="1"/>
      <c r="T836" s="1"/>
      <c r="U836" s="1"/>
      <c r="V836" s="1"/>
      <c r="W836" s="1"/>
      <c r="X836" s="1"/>
      <c r="Y836" s="1"/>
      <c r="Z836" s="1"/>
    </row>
    <row r="837" ht="14.25" customHeight="1">
      <c r="A837" s="1"/>
      <c r="B837" s="10"/>
      <c r="C837" s="11"/>
      <c r="D837" s="10"/>
      <c r="E837" s="10"/>
      <c r="F837" s="10"/>
      <c r="G837" s="10"/>
      <c r="H837" s="1"/>
      <c r="I837" s="1"/>
      <c r="J837" s="1"/>
      <c r="K837" s="1"/>
      <c r="L837" s="1"/>
      <c r="M837" s="1"/>
      <c r="N837" s="1"/>
      <c r="O837" s="1"/>
      <c r="P837" s="1"/>
      <c r="Q837" s="1"/>
      <c r="R837" s="1"/>
      <c r="S837" s="1"/>
      <c r="T837" s="1"/>
      <c r="U837" s="1"/>
      <c r="V837" s="1"/>
      <c r="W837" s="1"/>
      <c r="X837" s="1"/>
      <c r="Y837" s="1"/>
      <c r="Z837" s="1"/>
    </row>
    <row r="838" ht="14.25" customHeight="1">
      <c r="A838" s="1"/>
      <c r="B838" s="10"/>
      <c r="C838" s="11"/>
      <c r="D838" s="10"/>
      <c r="E838" s="10"/>
      <c r="F838" s="10"/>
      <c r="G838" s="10"/>
      <c r="H838" s="1"/>
      <c r="I838" s="1"/>
      <c r="J838" s="1"/>
      <c r="K838" s="1"/>
      <c r="L838" s="1"/>
      <c r="M838" s="1"/>
      <c r="N838" s="1"/>
      <c r="O838" s="1"/>
      <c r="P838" s="1"/>
      <c r="Q838" s="1"/>
      <c r="R838" s="1"/>
      <c r="S838" s="1"/>
      <c r="T838" s="1"/>
      <c r="U838" s="1"/>
      <c r="V838" s="1"/>
      <c r="W838" s="1"/>
      <c r="X838" s="1"/>
      <c r="Y838" s="1"/>
      <c r="Z838" s="1"/>
    </row>
    <row r="839" ht="14.25" customHeight="1">
      <c r="A839" s="1"/>
      <c r="B839" s="10"/>
      <c r="C839" s="11"/>
      <c r="D839" s="10"/>
      <c r="E839" s="10"/>
      <c r="F839" s="10"/>
      <c r="G839" s="10"/>
      <c r="H839" s="1"/>
      <c r="I839" s="1"/>
      <c r="J839" s="1"/>
      <c r="K839" s="1"/>
      <c r="L839" s="1"/>
      <c r="M839" s="1"/>
      <c r="N839" s="1"/>
      <c r="O839" s="1"/>
      <c r="P839" s="1"/>
      <c r="Q839" s="1"/>
      <c r="R839" s="1"/>
      <c r="S839" s="1"/>
      <c r="T839" s="1"/>
      <c r="U839" s="1"/>
      <c r="V839" s="1"/>
      <c r="W839" s="1"/>
      <c r="X839" s="1"/>
      <c r="Y839" s="1"/>
      <c r="Z839" s="1"/>
    </row>
    <row r="840" ht="14.25" customHeight="1">
      <c r="A840" s="1"/>
      <c r="B840" s="10"/>
      <c r="C840" s="11"/>
      <c r="D840" s="10"/>
      <c r="E840" s="10"/>
      <c r="F840" s="10"/>
      <c r="G840" s="10"/>
      <c r="H840" s="1"/>
      <c r="I840" s="1"/>
      <c r="J840" s="1"/>
      <c r="K840" s="1"/>
      <c r="L840" s="1"/>
      <c r="M840" s="1"/>
      <c r="N840" s="1"/>
      <c r="O840" s="1"/>
      <c r="P840" s="1"/>
      <c r="Q840" s="1"/>
      <c r="R840" s="1"/>
      <c r="S840" s="1"/>
      <c r="T840" s="1"/>
      <c r="U840" s="1"/>
      <c r="V840" s="1"/>
      <c r="W840" s="1"/>
      <c r="X840" s="1"/>
      <c r="Y840" s="1"/>
      <c r="Z840" s="1"/>
    </row>
    <row r="841" ht="14.25" customHeight="1">
      <c r="A841" s="1"/>
      <c r="B841" s="10"/>
      <c r="C841" s="11"/>
      <c r="D841" s="10"/>
      <c r="E841" s="10"/>
      <c r="F841" s="10"/>
      <c r="G841" s="10"/>
      <c r="H841" s="1"/>
      <c r="I841" s="1"/>
      <c r="J841" s="1"/>
      <c r="K841" s="1"/>
      <c r="L841" s="1"/>
      <c r="M841" s="1"/>
      <c r="N841" s="1"/>
      <c r="O841" s="1"/>
      <c r="P841" s="1"/>
      <c r="Q841" s="1"/>
      <c r="R841" s="1"/>
      <c r="S841" s="1"/>
      <c r="T841" s="1"/>
      <c r="U841" s="1"/>
      <c r="V841" s="1"/>
      <c r="W841" s="1"/>
      <c r="X841" s="1"/>
      <c r="Y841" s="1"/>
      <c r="Z841" s="1"/>
    </row>
    <row r="842" ht="14.25" customHeight="1">
      <c r="A842" s="1"/>
      <c r="B842" s="10"/>
      <c r="C842" s="11"/>
      <c r="D842" s="10"/>
      <c r="E842" s="10"/>
      <c r="F842" s="10"/>
      <c r="G842" s="10"/>
      <c r="H842" s="1"/>
      <c r="I842" s="1"/>
      <c r="J842" s="1"/>
      <c r="K842" s="1"/>
      <c r="L842" s="1"/>
      <c r="M842" s="1"/>
      <c r="N842" s="1"/>
      <c r="O842" s="1"/>
      <c r="P842" s="1"/>
      <c r="Q842" s="1"/>
      <c r="R842" s="1"/>
      <c r="S842" s="1"/>
      <c r="T842" s="1"/>
      <c r="U842" s="1"/>
      <c r="V842" s="1"/>
      <c r="W842" s="1"/>
      <c r="X842" s="1"/>
      <c r="Y842" s="1"/>
      <c r="Z842" s="1"/>
    </row>
    <row r="843" ht="14.25" customHeight="1">
      <c r="A843" s="1"/>
      <c r="B843" s="10"/>
      <c r="C843" s="11"/>
      <c r="D843" s="10"/>
      <c r="E843" s="10"/>
      <c r="F843" s="10"/>
      <c r="G843" s="10"/>
      <c r="H843" s="1"/>
      <c r="I843" s="1"/>
      <c r="J843" s="1"/>
      <c r="K843" s="1"/>
      <c r="L843" s="1"/>
      <c r="M843" s="1"/>
      <c r="N843" s="1"/>
      <c r="O843" s="1"/>
      <c r="P843" s="1"/>
      <c r="Q843" s="1"/>
      <c r="R843" s="1"/>
      <c r="S843" s="1"/>
      <c r="T843" s="1"/>
      <c r="U843" s="1"/>
      <c r="V843" s="1"/>
      <c r="W843" s="1"/>
      <c r="X843" s="1"/>
      <c r="Y843" s="1"/>
      <c r="Z843" s="1"/>
    </row>
    <row r="844" ht="14.25" customHeight="1">
      <c r="A844" s="1"/>
      <c r="B844" s="10"/>
      <c r="C844" s="11"/>
      <c r="D844" s="10"/>
      <c r="E844" s="10"/>
      <c r="F844" s="10"/>
      <c r="G844" s="10"/>
      <c r="H844" s="1"/>
      <c r="I844" s="1"/>
      <c r="J844" s="1"/>
      <c r="K844" s="1"/>
      <c r="L844" s="1"/>
      <c r="M844" s="1"/>
      <c r="N844" s="1"/>
      <c r="O844" s="1"/>
      <c r="P844" s="1"/>
      <c r="Q844" s="1"/>
      <c r="R844" s="1"/>
      <c r="S844" s="1"/>
      <c r="T844" s="1"/>
      <c r="U844" s="1"/>
      <c r="V844" s="1"/>
      <c r="W844" s="1"/>
      <c r="X844" s="1"/>
      <c r="Y844" s="1"/>
      <c r="Z844" s="1"/>
    </row>
    <row r="845" ht="14.25" customHeight="1">
      <c r="A845" s="1"/>
      <c r="B845" s="10"/>
      <c r="C845" s="11"/>
      <c r="D845" s="10"/>
      <c r="E845" s="10"/>
      <c r="F845" s="10"/>
      <c r="G845" s="10"/>
      <c r="H845" s="1"/>
      <c r="I845" s="1"/>
      <c r="J845" s="1"/>
      <c r="K845" s="1"/>
      <c r="L845" s="1"/>
      <c r="M845" s="1"/>
      <c r="N845" s="1"/>
      <c r="O845" s="1"/>
      <c r="P845" s="1"/>
      <c r="Q845" s="1"/>
      <c r="R845" s="1"/>
      <c r="S845" s="1"/>
      <c r="T845" s="1"/>
      <c r="U845" s="1"/>
      <c r="V845" s="1"/>
      <c r="W845" s="1"/>
      <c r="X845" s="1"/>
      <c r="Y845" s="1"/>
      <c r="Z845" s="1"/>
    </row>
    <row r="846" ht="14.25" customHeight="1">
      <c r="A846" s="1"/>
      <c r="B846" s="10"/>
      <c r="C846" s="11"/>
      <c r="D846" s="10"/>
      <c r="E846" s="10"/>
      <c r="F846" s="10"/>
      <c r="G846" s="10"/>
      <c r="H846" s="1"/>
      <c r="I846" s="1"/>
      <c r="J846" s="1"/>
      <c r="K846" s="1"/>
      <c r="L846" s="1"/>
      <c r="M846" s="1"/>
      <c r="N846" s="1"/>
      <c r="O846" s="1"/>
      <c r="P846" s="1"/>
      <c r="Q846" s="1"/>
      <c r="R846" s="1"/>
      <c r="S846" s="1"/>
      <c r="T846" s="1"/>
      <c r="U846" s="1"/>
      <c r="V846" s="1"/>
      <c r="W846" s="1"/>
      <c r="X846" s="1"/>
      <c r="Y846" s="1"/>
      <c r="Z846" s="1"/>
    </row>
    <row r="847" ht="14.25" customHeight="1">
      <c r="A847" s="1"/>
      <c r="B847" s="10"/>
      <c r="C847" s="11"/>
      <c r="D847" s="10"/>
      <c r="E847" s="10"/>
      <c r="F847" s="10"/>
      <c r="G847" s="10"/>
      <c r="H847" s="1"/>
      <c r="I847" s="1"/>
      <c r="J847" s="1"/>
      <c r="K847" s="1"/>
      <c r="L847" s="1"/>
      <c r="M847" s="1"/>
      <c r="N847" s="1"/>
      <c r="O847" s="1"/>
      <c r="P847" s="1"/>
      <c r="Q847" s="1"/>
      <c r="R847" s="1"/>
      <c r="S847" s="1"/>
      <c r="T847" s="1"/>
      <c r="U847" s="1"/>
      <c r="V847" s="1"/>
      <c r="W847" s="1"/>
      <c r="X847" s="1"/>
      <c r="Y847" s="1"/>
      <c r="Z847" s="1"/>
    </row>
    <row r="848" ht="14.25" customHeight="1">
      <c r="A848" s="1"/>
      <c r="B848" s="10"/>
      <c r="C848" s="11"/>
      <c r="D848" s="10"/>
      <c r="E848" s="10"/>
      <c r="F848" s="10"/>
      <c r="G848" s="10"/>
      <c r="H848" s="1"/>
      <c r="I848" s="1"/>
      <c r="J848" s="1"/>
      <c r="K848" s="1"/>
      <c r="L848" s="1"/>
      <c r="M848" s="1"/>
      <c r="N848" s="1"/>
      <c r="O848" s="1"/>
      <c r="P848" s="1"/>
      <c r="Q848" s="1"/>
      <c r="R848" s="1"/>
      <c r="S848" s="1"/>
      <c r="T848" s="1"/>
      <c r="U848" s="1"/>
      <c r="V848" s="1"/>
      <c r="W848" s="1"/>
      <c r="X848" s="1"/>
      <c r="Y848" s="1"/>
      <c r="Z848" s="1"/>
    </row>
    <row r="849" ht="14.25" customHeight="1">
      <c r="A849" s="1"/>
      <c r="B849" s="10"/>
      <c r="C849" s="11"/>
      <c r="D849" s="10"/>
      <c r="E849" s="10"/>
      <c r="F849" s="10"/>
      <c r="G849" s="10"/>
      <c r="H849" s="1"/>
      <c r="I849" s="1"/>
      <c r="J849" s="1"/>
      <c r="K849" s="1"/>
      <c r="L849" s="1"/>
      <c r="M849" s="1"/>
      <c r="N849" s="1"/>
      <c r="O849" s="1"/>
      <c r="P849" s="1"/>
      <c r="Q849" s="1"/>
      <c r="R849" s="1"/>
      <c r="S849" s="1"/>
      <c r="T849" s="1"/>
      <c r="U849" s="1"/>
      <c r="V849" s="1"/>
      <c r="W849" s="1"/>
      <c r="X849" s="1"/>
      <c r="Y849" s="1"/>
      <c r="Z849" s="1"/>
    </row>
    <row r="850" ht="14.25" customHeight="1">
      <c r="A850" s="1"/>
      <c r="B850" s="10"/>
      <c r="C850" s="11"/>
      <c r="D850" s="10"/>
      <c r="E850" s="10"/>
      <c r="F850" s="10"/>
      <c r="G850" s="10"/>
      <c r="H850" s="1"/>
      <c r="I850" s="1"/>
      <c r="J850" s="1"/>
      <c r="K850" s="1"/>
      <c r="L850" s="1"/>
      <c r="M850" s="1"/>
      <c r="N850" s="1"/>
      <c r="O850" s="1"/>
      <c r="P850" s="1"/>
      <c r="Q850" s="1"/>
      <c r="R850" s="1"/>
      <c r="S850" s="1"/>
      <c r="T850" s="1"/>
      <c r="U850" s="1"/>
      <c r="V850" s="1"/>
      <c r="W850" s="1"/>
      <c r="X850" s="1"/>
      <c r="Y850" s="1"/>
      <c r="Z850" s="1"/>
    </row>
    <row r="851" ht="14.25" customHeight="1">
      <c r="A851" s="1"/>
      <c r="B851" s="10"/>
      <c r="C851" s="11"/>
      <c r="D851" s="10"/>
      <c r="E851" s="10"/>
      <c r="F851" s="10"/>
      <c r="G851" s="10"/>
      <c r="H851" s="1"/>
      <c r="I851" s="1"/>
      <c r="J851" s="1"/>
      <c r="K851" s="1"/>
      <c r="L851" s="1"/>
      <c r="M851" s="1"/>
      <c r="N851" s="1"/>
      <c r="O851" s="1"/>
      <c r="P851" s="1"/>
      <c r="Q851" s="1"/>
      <c r="R851" s="1"/>
      <c r="S851" s="1"/>
      <c r="T851" s="1"/>
      <c r="U851" s="1"/>
      <c r="V851" s="1"/>
      <c r="W851" s="1"/>
      <c r="X851" s="1"/>
      <c r="Y851" s="1"/>
      <c r="Z851" s="1"/>
    </row>
    <row r="852" ht="14.25" customHeight="1">
      <c r="A852" s="1"/>
      <c r="B852" s="10"/>
      <c r="C852" s="11"/>
      <c r="D852" s="10"/>
      <c r="E852" s="10"/>
      <c r="F852" s="10"/>
      <c r="G852" s="10"/>
      <c r="H852" s="1"/>
      <c r="I852" s="1"/>
      <c r="J852" s="1"/>
      <c r="K852" s="1"/>
      <c r="L852" s="1"/>
      <c r="M852" s="1"/>
      <c r="N852" s="1"/>
      <c r="O852" s="1"/>
      <c r="P852" s="1"/>
      <c r="Q852" s="1"/>
      <c r="R852" s="1"/>
      <c r="S852" s="1"/>
      <c r="T852" s="1"/>
      <c r="U852" s="1"/>
      <c r="V852" s="1"/>
      <c r="W852" s="1"/>
      <c r="X852" s="1"/>
      <c r="Y852" s="1"/>
      <c r="Z852" s="1"/>
    </row>
    <row r="853" ht="14.25" customHeight="1">
      <c r="A853" s="1"/>
      <c r="B853" s="10"/>
      <c r="C853" s="11"/>
      <c r="D853" s="10"/>
      <c r="E853" s="10"/>
      <c r="F853" s="10"/>
      <c r="G853" s="10"/>
      <c r="H853" s="1"/>
      <c r="I853" s="1"/>
      <c r="J853" s="1"/>
      <c r="K853" s="1"/>
      <c r="L853" s="1"/>
      <c r="M853" s="1"/>
      <c r="N853" s="1"/>
      <c r="O853" s="1"/>
      <c r="P853" s="1"/>
      <c r="Q853" s="1"/>
      <c r="R853" s="1"/>
      <c r="S853" s="1"/>
      <c r="T853" s="1"/>
      <c r="U853" s="1"/>
      <c r="V853" s="1"/>
      <c r="W853" s="1"/>
      <c r="X853" s="1"/>
      <c r="Y853" s="1"/>
      <c r="Z853" s="1"/>
    </row>
    <row r="854" ht="14.25" customHeight="1">
      <c r="A854" s="1"/>
      <c r="B854" s="10"/>
      <c r="C854" s="11"/>
      <c r="D854" s="10"/>
      <c r="E854" s="10"/>
      <c r="F854" s="10"/>
      <c r="G854" s="10"/>
      <c r="H854" s="1"/>
      <c r="I854" s="1"/>
      <c r="J854" s="1"/>
      <c r="K854" s="1"/>
      <c r="L854" s="1"/>
      <c r="M854" s="1"/>
      <c r="N854" s="1"/>
      <c r="O854" s="1"/>
      <c r="P854" s="1"/>
      <c r="Q854" s="1"/>
      <c r="R854" s="1"/>
      <c r="S854" s="1"/>
      <c r="T854" s="1"/>
      <c r="U854" s="1"/>
      <c r="V854" s="1"/>
      <c r="W854" s="1"/>
      <c r="X854" s="1"/>
      <c r="Y854" s="1"/>
      <c r="Z854" s="1"/>
    </row>
    <row r="855" ht="14.25" customHeight="1">
      <c r="A855" s="1"/>
      <c r="B855" s="10"/>
      <c r="C855" s="11"/>
      <c r="D855" s="10"/>
      <c r="E855" s="10"/>
      <c r="F855" s="10"/>
      <c r="G855" s="10"/>
      <c r="H855" s="1"/>
      <c r="I855" s="1"/>
      <c r="J855" s="1"/>
      <c r="K855" s="1"/>
      <c r="L855" s="1"/>
      <c r="M855" s="1"/>
      <c r="N855" s="1"/>
      <c r="O855" s="1"/>
      <c r="P855" s="1"/>
      <c r="Q855" s="1"/>
      <c r="R855" s="1"/>
      <c r="S855" s="1"/>
      <c r="T855" s="1"/>
      <c r="U855" s="1"/>
      <c r="V855" s="1"/>
      <c r="W855" s="1"/>
      <c r="X855" s="1"/>
      <c r="Y855" s="1"/>
      <c r="Z855" s="1"/>
    </row>
    <row r="856" ht="14.25" customHeight="1">
      <c r="A856" s="1"/>
      <c r="B856" s="10"/>
      <c r="C856" s="11"/>
      <c r="D856" s="10"/>
      <c r="E856" s="10"/>
      <c r="F856" s="10"/>
      <c r="G856" s="10"/>
      <c r="H856" s="1"/>
      <c r="I856" s="1"/>
      <c r="J856" s="1"/>
      <c r="K856" s="1"/>
      <c r="L856" s="1"/>
      <c r="M856" s="1"/>
      <c r="N856" s="1"/>
      <c r="O856" s="1"/>
      <c r="P856" s="1"/>
      <c r="Q856" s="1"/>
      <c r="R856" s="1"/>
      <c r="S856" s="1"/>
      <c r="T856" s="1"/>
      <c r="U856" s="1"/>
      <c r="V856" s="1"/>
      <c r="W856" s="1"/>
      <c r="X856" s="1"/>
      <c r="Y856" s="1"/>
      <c r="Z856" s="1"/>
    </row>
    <row r="857" ht="14.25" customHeight="1">
      <c r="A857" s="1"/>
      <c r="B857" s="10"/>
      <c r="C857" s="11"/>
      <c r="D857" s="10"/>
      <c r="E857" s="10"/>
      <c r="F857" s="10"/>
      <c r="G857" s="10"/>
      <c r="H857" s="1"/>
      <c r="I857" s="1"/>
      <c r="J857" s="1"/>
      <c r="K857" s="1"/>
      <c r="L857" s="1"/>
      <c r="M857" s="1"/>
      <c r="N857" s="1"/>
      <c r="O857" s="1"/>
      <c r="P857" s="1"/>
      <c r="Q857" s="1"/>
      <c r="R857" s="1"/>
      <c r="S857" s="1"/>
      <c r="T857" s="1"/>
      <c r="U857" s="1"/>
      <c r="V857" s="1"/>
      <c r="W857" s="1"/>
      <c r="X857" s="1"/>
      <c r="Y857" s="1"/>
      <c r="Z857" s="1"/>
    </row>
    <row r="858" ht="14.25" customHeight="1">
      <c r="A858" s="1"/>
      <c r="B858" s="10"/>
      <c r="C858" s="11"/>
      <c r="D858" s="10"/>
      <c r="E858" s="10"/>
      <c r="F858" s="10"/>
      <c r="G858" s="10"/>
      <c r="H858" s="1"/>
      <c r="I858" s="1"/>
      <c r="J858" s="1"/>
      <c r="K858" s="1"/>
      <c r="L858" s="1"/>
      <c r="M858" s="1"/>
      <c r="N858" s="1"/>
      <c r="O858" s="1"/>
      <c r="P858" s="1"/>
      <c r="Q858" s="1"/>
      <c r="R858" s="1"/>
      <c r="S858" s="1"/>
      <c r="T858" s="1"/>
      <c r="U858" s="1"/>
      <c r="V858" s="1"/>
      <c r="W858" s="1"/>
      <c r="X858" s="1"/>
      <c r="Y858" s="1"/>
      <c r="Z858" s="1"/>
    </row>
    <row r="859" ht="14.25" customHeight="1">
      <c r="A859" s="1"/>
      <c r="B859" s="10"/>
      <c r="C859" s="11"/>
      <c r="D859" s="10"/>
      <c r="E859" s="10"/>
      <c r="F859" s="10"/>
      <c r="G859" s="10"/>
      <c r="H859" s="1"/>
      <c r="I859" s="1"/>
      <c r="J859" s="1"/>
      <c r="K859" s="1"/>
      <c r="L859" s="1"/>
      <c r="M859" s="1"/>
      <c r="N859" s="1"/>
      <c r="O859" s="1"/>
      <c r="P859" s="1"/>
      <c r="Q859" s="1"/>
      <c r="R859" s="1"/>
      <c r="S859" s="1"/>
      <c r="T859" s="1"/>
      <c r="U859" s="1"/>
      <c r="V859" s="1"/>
      <c r="W859" s="1"/>
      <c r="X859" s="1"/>
      <c r="Y859" s="1"/>
      <c r="Z859" s="1"/>
    </row>
    <row r="860" ht="14.25" customHeight="1">
      <c r="A860" s="1"/>
      <c r="B860" s="10"/>
      <c r="C860" s="11"/>
      <c r="D860" s="10"/>
      <c r="E860" s="10"/>
      <c r="F860" s="10"/>
      <c r="G860" s="10"/>
      <c r="H860" s="1"/>
      <c r="I860" s="1"/>
      <c r="J860" s="1"/>
      <c r="K860" s="1"/>
      <c r="L860" s="1"/>
      <c r="M860" s="1"/>
      <c r="N860" s="1"/>
      <c r="O860" s="1"/>
      <c r="P860" s="1"/>
      <c r="Q860" s="1"/>
      <c r="R860" s="1"/>
      <c r="S860" s="1"/>
      <c r="T860" s="1"/>
      <c r="U860" s="1"/>
      <c r="V860" s="1"/>
      <c r="W860" s="1"/>
      <c r="X860" s="1"/>
      <c r="Y860" s="1"/>
      <c r="Z860" s="1"/>
    </row>
    <row r="861" ht="14.25" customHeight="1">
      <c r="A861" s="1"/>
      <c r="B861" s="10"/>
      <c r="C861" s="11"/>
      <c r="D861" s="10"/>
      <c r="E861" s="10"/>
      <c r="F861" s="10"/>
      <c r="G861" s="10"/>
      <c r="H861" s="1"/>
      <c r="I861" s="1"/>
      <c r="J861" s="1"/>
      <c r="K861" s="1"/>
      <c r="L861" s="1"/>
      <c r="M861" s="1"/>
      <c r="N861" s="1"/>
      <c r="O861" s="1"/>
      <c r="P861" s="1"/>
      <c r="Q861" s="1"/>
      <c r="R861" s="1"/>
      <c r="S861" s="1"/>
      <c r="T861" s="1"/>
      <c r="U861" s="1"/>
      <c r="V861" s="1"/>
      <c r="W861" s="1"/>
      <c r="X861" s="1"/>
      <c r="Y861" s="1"/>
      <c r="Z861" s="1"/>
    </row>
    <row r="862" ht="14.25" customHeight="1">
      <c r="A862" s="1"/>
      <c r="B862" s="10"/>
      <c r="C862" s="11"/>
      <c r="D862" s="10"/>
      <c r="E862" s="10"/>
      <c r="F862" s="10"/>
      <c r="G862" s="10"/>
      <c r="H862" s="1"/>
      <c r="I862" s="1"/>
      <c r="J862" s="1"/>
      <c r="K862" s="1"/>
      <c r="L862" s="1"/>
      <c r="M862" s="1"/>
      <c r="N862" s="1"/>
      <c r="O862" s="1"/>
      <c r="P862" s="1"/>
      <c r="Q862" s="1"/>
      <c r="R862" s="1"/>
      <c r="S862" s="1"/>
      <c r="T862" s="1"/>
      <c r="U862" s="1"/>
      <c r="V862" s="1"/>
      <c r="W862" s="1"/>
      <c r="X862" s="1"/>
      <c r="Y862" s="1"/>
      <c r="Z862" s="1"/>
    </row>
    <row r="863" ht="14.25" customHeight="1">
      <c r="A863" s="1"/>
      <c r="B863" s="10"/>
      <c r="C863" s="11"/>
      <c r="D863" s="10"/>
      <c r="E863" s="10"/>
      <c r="F863" s="10"/>
      <c r="G863" s="10"/>
      <c r="H863" s="1"/>
      <c r="I863" s="1"/>
      <c r="J863" s="1"/>
      <c r="K863" s="1"/>
      <c r="L863" s="1"/>
      <c r="M863" s="1"/>
      <c r="N863" s="1"/>
      <c r="O863" s="1"/>
      <c r="P863" s="1"/>
      <c r="Q863" s="1"/>
      <c r="R863" s="1"/>
      <c r="S863" s="1"/>
      <c r="T863" s="1"/>
      <c r="U863" s="1"/>
      <c r="V863" s="1"/>
      <c r="W863" s="1"/>
      <c r="X863" s="1"/>
      <c r="Y863" s="1"/>
      <c r="Z863" s="1"/>
    </row>
    <row r="864" ht="14.25" customHeight="1">
      <c r="A864" s="1"/>
      <c r="B864" s="10"/>
      <c r="C864" s="11"/>
      <c r="D864" s="10"/>
      <c r="E864" s="10"/>
      <c r="F864" s="10"/>
      <c r="G864" s="10"/>
      <c r="H864" s="1"/>
      <c r="I864" s="1"/>
      <c r="J864" s="1"/>
      <c r="K864" s="1"/>
      <c r="L864" s="1"/>
      <c r="M864" s="1"/>
      <c r="N864" s="1"/>
      <c r="O864" s="1"/>
      <c r="P864" s="1"/>
      <c r="Q864" s="1"/>
      <c r="R864" s="1"/>
      <c r="S864" s="1"/>
      <c r="T864" s="1"/>
      <c r="U864" s="1"/>
      <c r="V864" s="1"/>
      <c r="W864" s="1"/>
      <c r="X864" s="1"/>
      <c r="Y864" s="1"/>
      <c r="Z864" s="1"/>
    </row>
    <row r="865" ht="14.25" customHeight="1">
      <c r="A865" s="1"/>
      <c r="B865" s="10"/>
      <c r="C865" s="11"/>
      <c r="D865" s="10"/>
      <c r="E865" s="10"/>
      <c r="F865" s="10"/>
      <c r="G865" s="10"/>
      <c r="H865" s="1"/>
      <c r="I865" s="1"/>
      <c r="J865" s="1"/>
      <c r="K865" s="1"/>
      <c r="L865" s="1"/>
      <c r="M865" s="1"/>
      <c r="N865" s="1"/>
      <c r="O865" s="1"/>
      <c r="P865" s="1"/>
      <c r="Q865" s="1"/>
      <c r="R865" s="1"/>
      <c r="S865" s="1"/>
      <c r="T865" s="1"/>
      <c r="U865" s="1"/>
      <c r="V865" s="1"/>
      <c r="W865" s="1"/>
      <c r="X865" s="1"/>
      <c r="Y865" s="1"/>
      <c r="Z865" s="1"/>
    </row>
    <row r="866" ht="14.25" customHeight="1">
      <c r="A866" s="1"/>
      <c r="B866" s="10"/>
      <c r="C866" s="11"/>
      <c r="D866" s="10"/>
      <c r="E866" s="10"/>
      <c r="F866" s="10"/>
      <c r="G866" s="10"/>
      <c r="H866" s="1"/>
      <c r="I866" s="1"/>
      <c r="J866" s="1"/>
      <c r="K866" s="1"/>
      <c r="L866" s="1"/>
      <c r="M866" s="1"/>
      <c r="N866" s="1"/>
      <c r="O866" s="1"/>
      <c r="P866" s="1"/>
      <c r="Q866" s="1"/>
      <c r="R866" s="1"/>
      <c r="S866" s="1"/>
      <c r="T866" s="1"/>
      <c r="U866" s="1"/>
      <c r="V866" s="1"/>
      <c r="W866" s="1"/>
      <c r="X866" s="1"/>
      <c r="Y866" s="1"/>
      <c r="Z866" s="1"/>
    </row>
    <row r="867" ht="14.25" customHeight="1">
      <c r="A867" s="1"/>
      <c r="B867" s="10"/>
      <c r="C867" s="11"/>
      <c r="D867" s="10"/>
      <c r="E867" s="10"/>
      <c r="F867" s="10"/>
      <c r="G867" s="10"/>
      <c r="H867" s="1"/>
      <c r="I867" s="1"/>
      <c r="J867" s="1"/>
      <c r="K867" s="1"/>
      <c r="L867" s="1"/>
      <c r="M867" s="1"/>
      <c r="N867" s="1"/>
      <c r="O867" s="1"/>
      <c r="P867" s="1"/>
      <c r="Q867" s="1"/>
      <c r="R867" s="1"/>
      <c r="S867" s="1"/>
      <c r="T867" s="1"/>
      <c r="U867" s="1"/>
      <c r="V867" s="1"/>
      <c r="W867" s="1"/>
      <c r="X867" s="1"/>
      <c r="Y867" s="1"/>
      <c r="Z867" s="1"/>
    </row>
    <row r="868" ht="14.25" customHeight="1">
      <c r="A868" s="1"/>
      <c r="B868" s="10"/>
      <c r="C868" s="11"/>
      <c r="D868" s="10"/>
      <c r="E868" s="10"/>
      <c r="F868" s="10"/>
      <c r="G868" s="10"/>
      <c r="H868" s="1"/>
      <c r="I868" s="1"/>
      <c r="J868" s="1"/>
      <c r="K868" s="1"/>
      <c r="L868" s="1"/>
      <c r="M868" s="1"/>
      <c r="N868" s="1"/>
      <c r="O868" s="1"/>
      <c r="P868" s="1"/>
      <c r="Q868" s="1"/>
      <c r="R868" s="1"/>
      <c r="S868" s="1"/>
      <c r="T868" s="1"/>
      <c r="U868" s="1"/>
      <c r="V868" s="1"/>
      <c r="W868" s="1"/>
      <c r="X868" s="1"/>
      <c r="Y868" s="1"/>
      <c r="Z868" s="1"/>
    </row>
    <row r="869" ht="14.25" customHeight="1">
      <c r="A869" s="1"/>
      <c r="B869" s="10"/>
      <c r="C869" s="11"/>
      <c r="D869" s="10"/>
      <c r="E869" s="10"/>
      <c r="F869" s="10"/>
      <c r="G869" s="10"/>
      <c r="H869" s="1"/>
      <c r="I869" s="1"/>
      <c r="J869" s="1"/>
      <c r="K869" s="1"/>
      <c r="L869" s="1"/>
      <c r="M869" s="1"/>
      <c r="N869" s="1"/>
      <c r="O869" s="1"/>
      <c r="P869" s="1"/>
      <c r="Q869" s="1"/>
      <c r="R869" s="1"/>
      <c r="S869" s="1"/>
      <c r="T869" s="1"/>
      <c r="U869" s="1"/>
      <c r="V869" s="1"/>
      <c r="W869" s="1"/>
      <c r="X869" s="1"/>
      <c r="Y869" s="1"/>
      <c r="Z869" s="1"/>
    </row>
    <row r="870" ht="14.25" customHeight="1">
      <c r="A870" s="1"/>
      <c r="B870" s="10"/>
      <c r="C870" s="11"/>
      <c r="D870" s="10"/>
      <c r="E870" s="10"/>
      <c r="F870" s="10"/>
      <c r="G870" s="10"/>
      <c r="H870" s="1"/>
      <c r="I870" s="1"/>
      <c r="J870" s="1"/>
      <c r="K870" s="1"/>
      <c r="L870" s="1"/>
      <c r="M870" s="1"/>
      <c r="N870" s="1"/>
      <c r="O870" s="1"/>
      <c r="P870" s="1"/>
      <c r="Q870" s="1"/>
      <c r="R870" s="1"/>
      <c r="S870" s="1"/>
      <c r="T870" s="1"/>
      <c r="U870" s="1"/>
      <c r="V870" s="1"/>
      <c r="W870" s="1"/>
      <c r="X870" s="1"/>
      <c r="Y870" s="1"/>
      <c r="Z870" s="1"/>
    </row>
    <row r="871" ht="14.25" customHeight="1">
      <c r="A871" s="1"/>
      <c r="B871" s="10"/>
      <c r="C871" s="11"/>
      <c r="D871" s="10"/>
      <c r="E871" s="10"/>
      <c r="F871" s="10"/>
      <c r="G871" s="10"/>
      <c r="H871" s="1"/>
      <c r="I871" s="1"/>
      <c r="J871" s="1"/>
      <c r="K871" s="1"/>
      <c r="L871" s="1"/>
      <c r="M871" s="1"/>
      <c r="N871" s="1"/>
      <c r="O871" s="1"/>
      <c r="P871" s="1"/>
      <c r="Q871" s="1"/>
      <c r="R871" s="1"/>
      <c r="S871" s="1"/>
      <c r="T871" s="1"/>
      <c r="U871" s="1"/>
      <c r="V871" s="1"/>
      <c r="W871" s="1"/>
      <c r="X871" s="1"/>
      <c r="Y871" s="1"/>
      <c r="Z871" s="1"/>
    </row>
    <row r="872" ht="14.25" customHeight="1">
      <c r="A872" s="1"/>
      <c r="B872" s="10"/>
      <c r="C872" s="11"/>
      <c r="D872" s="10"/>
      <c r="E872" s="10"/>
      <c r="F872" s="10"/>
      <c r="G872" s="10"/>
      <c r="H872" s="1"/>
      <c r="I872" s="1"/>
      <c r="J872" s="1"/>
      <c r="K872" s="1"/>
      <c r="L872" s="1"/>
      <c r="M872" s="1"/>
      <c r="N872" s="1"/>
      <c r="O872" s="1"/>
      <c r="P872" s="1"/>
      <c r="Q872" s="1"/>
      <c r="R872" s="1"/>
      <c r="S872" s="1"/>
      <c r="T872" s="1"/>
      <c r="U872" s="1"/>
      <c r="V872" s="1"/>
      <c r="W872" s="1"/>
      <c r="X872" s="1"/>
      <c r="Y872" s="1"/>
      <c r="Z872" s="1"/>
    </row>
    <row r="873" ht="14.25" customHeight="1">
      <c r="A873" s="1"/>
      <c r="B873" s="10"/>
      <c r="C873" s="11"/>
      <c r="D873" s="10"/>
      <c r="E873" s="10"/>
      <c r="F873" s="10"/>
      <c r="G873" s="10"/>
      <c r="H873" s="1"/>
      <c r="I873" s="1"/>
      <c r="J873" s="1"/>
      <c r="K873" s="1"/>
      <c r="L873" s="1"/>
      <c r="M873" s="1"/>
      <c r="N873" s="1"/>
      <c r="O873" s="1"/>
      <c r="P873" s="1"/>
      <c r="Q873" s="1"/>
      <c r="R873" s="1"/>
      <c r="S873" s="1"/>
      <c r="T873" s="1"/>
      <c r="U873" s="1"/>
      <c r="V873" s="1"/>
      <c r="W873" s="1"/>
      <c r="X873" s="1"/>
      <c r="Y873" s="1"/>
      <c r="Z873" s="1"/>
    </row>
    <row r="874" ht="14.25" customHeight="1">
      <c r="A874" s="1"/>
      <c r="B874" s="10"/>
      <c r="C874" s="11"/>
      <c r="D874" s="10"/>
      <c r="E874" s="10"/>
      <c r="F874" s="10"/>
      <c r="G874" s="10"/>
      <c r="H874" s="1"/>
      <c r="I874" s="1"/>
      <c r="J874" s="1"/>
      <c r="K874" s="1"/>
      <c r="L874" s="1"/>
      <c r="M874" s="1"/>
      <c r="N874" s="1"/>
      <c r="O874" s="1"/>
      <c r="P874" s="1"/>
      <c r="Q874" s="1"/>
      <c r="R874" s="1"/>
      <c r="S874" s="1"/>
      <c r="T874" s="1"/>
      <c r="U874" s="1"/>
      <c r="V874" s="1"/>
      <c r="W874" s="1"/>
      <c r="X874" s="1"/>
      <c r="Y874" s="1"/>
      <c r="Z874" s="1"/>
    </row>
    <row r="875" ht="14.25" customHeight="1">
      <c r="A875" s="1"/>
      <c r="B875" s="10"/>
      <c r="C875" s="11"/>
      <c r="D875" s="10"/>
      <c r="E875" s="10"/>
      <c r="F875" s="10"/>
      <c r="G875" s="10"/>
      <c r="H875" s="1"/>
      <c r="I875" s="1"/>
      <c r="J875" s="1"/>
      <c r="K875" s="1"/>
      <c r="L875" s="1"/>
      <c r="M875" s="1"/>
      <c r="N875" s="1"/>
      <c r="O875" s="1"/>
      <c r="P875" s="1"/>
      <c r="Q875" s="1"/>
      <c r="R875" s="1"/>
      <c r="S875" s="1"/>
      <c r="T875" s="1"/>
      <c r="U875" s="1"/>
      <c r="V875" s="1"/>
      <c r="W875" s="1"/>
      <c r="X875" s="1"/>
      <c r="Y875" s="1"/>
      <c r="Z875" s="1"/>
    </row>
    <row r="876" ht="14.25" customHeight="1">
      <c r="A876" s="1"/>
      <c r="B876" s="10"/>
      <c r="C876" s="11"/>
      <c r="D876" s="10"/>
      <c r="E876" s="10"/>
      <c r="F876" s="10"/>
      <c r="G876" s="10"/>
      <c r="H876" s="1"/>
      <c r="I876" s="1"/>
      <c r="J876" s="1"/>
      <c r="K876" s="1"/>
      <c r="L876" s="1"/>
      <c r="M876" s="1"/>
      <c r="N876" s="1"/>
      <c r="O876" s="1"/>
      <c r="P876" s="1"/>
      <c r="Q876" s="1"/>
      <c r="R876" s="1"/>
      <c r="S876" s="1"/>
      <c r="T876" s="1"/>
      <c r="U876" s="1"/>
      <c r="V876" s="1"/>
      <c r="W876" s="1"/>
      <c r="X876" s="1"/>
      <c r="Y876" s="1"/>
      <c r="Z876" s="1"/>
    </row>
    <row r="877" ht="14.25" customHeight="1">
      <c r="A877" s="1"/>
      <c r="B877" s="10"/>
      <c r="C877" s="11"/>
      <c r="D877" s="10"/>
      <c r="E877" s="10"/>
      <c r="F877" s="10"/>
      <c r="G877" s="10"/>
      <c r="H877" s="1"/>
      <c r="I877" s="1"/>
      <c r="J877" s="1"/>
      <c r="K877" s="1"/>
      <c r="L877" s="1"/>
      <c r="M877" s="1"/>
      <c r="N877" s="1"/>
      <c r="O877" s="1"/>
      <c r="P877" s="1"/>
      <c r="Q877" s="1"/>
      <c r="R877" s="1"/>
      <c r="S877" s="1"/>
      <c r="T877" s="1"/>
      <c r="U877" s="1"/>
      <c r="V877" s="1"/>
      <c r="W877" s="1"/>
      <c r="X877" s="1"/>
      <c r="Y877" s="1"/>
      <c r="Z877" s="1"/>
    </row>
    <row r="878" ht="14.25" customHeight="1">
      <c r="A878" s="1"/>
      <c r="B878" s="10"/>
      <c r="C878" s="11"/>
      <c r="D878" s="10"/>
      <c r="E878" s="10"/>
      <c r="F878" s="10"/>
      <c r="G878" s="10"/>
      <c r="H878" s="1"/>
      <c r="I878" s="1"/>
      <c r="J878" s="1"/>
      <c r="K878" s="1"/>
      <c r="L878" s="1"/>
      <c r="M878" s="1"/>
      <c r="N878" s="1"/>
      <c r="O878" s="1"/>
      <c r="P878" s="1"/>
      <c r="Q878" s="1"/>
      <c r="R878" s="1"/>
      <c r="S878" s="1"/>
      <c r="T878" s="1"/>
      <c r="U878" s="1"/>
      <c r="V878" s="1"/>
      <c r="W878" s="1"/>
      <c r="X878" s="1"/>
      <c r="Y878" s="1"/>
      <c r="Z878" s="1"/>
    </row>
    <row r="879" ht="14.25" customHeight="1">
      <c r="A879" s="1"/>
      <c r="B879" s="10"/>
      <c r="C879" s="11"/>
      <c r="D879" s="10"/>
      <c r="E879" s="10"/>
      <c r="F879" s="10"/>
      <c r="G879" s="10"/>
      <c r="H879" s="1"/>
      <c r="I879" s="1"/>
      <c r="J879" s="1"/>
      <c r="K879" s="1"/>
      <c r="L879" s="1"/>
      <c r="M879" s="1"/>
      <c r="N879" s="1"/>
      <c r="O879" s="1"/>
      <c r="P879" s="1"/>
      <c r="Q879" s="1"/>
      <c r="R879" s="1"/>
      <c r="S879" s="1"/>
      <c r="T879" s="1"/>
      <c r="U879" s="1"/>
      <c r="V879" s="1"/>
      <c r="W879" s="1"/>
      <c r="X879" s="1"/>
      <c r="Y879" s="1"/>
      <c r="Z879" s="1"/>
    </row>
    <row r="880" ht="14.25" customHeight="1">
      <c r="A880" s="1"/>
      <c r="B880" s="10"/>
      <c r="C880" s="11"/>
      <c r="D880" s="10"/>
      <c r="E880" s="10"/>
      <c r="F880" s="10"/>
      <c r="G880" s="10"/>
      <c r="H880" s="1"/>
      <c r="I880" s="1"/>
      <c r="J880" s="1"/>
      <c r="K880" s="1"/>
      <c r="L880" s="1"/>
      <c r="M880" s="1"/>
      <c r="N880" s="1"/>
      <c r="O880" s="1"/>
      <c r="P880" s="1"/>
      <c r="Q880" s="1"/>
      <c r="R880" s="1"/>
      <c r="S880" s="1"/>
      <c r="T880" s="1"/>
      <c r="U880" s="1"/>
      <c r="V880" s="1"/>
      <c r="W880" s="1"/>
      <c r="X880" s="1"/>
      <c r="Y880" s="1"/>
      <c r="Z880" s="1"/>
    </row>
    <row r="881" ht="14.25" customHeight="1">
      <c r="A881" s="1"/>
      <c r="B881" s="10"/>
      <c r="C881" s="11"/>
      <c r="D881" s="10"/>
      <c r="E881" s="10"/>
      <c r="F881" s="10"/>
      <c r="G881" s="10"/>
      <c r="H881" s="1"/>
      <c r="I881" s="1"/>
      <c r="J881" s="1"/>
      <c r="K881" s="1"/>
      <c r="L881" s="1"/>
      <c r="M881" s="1"/>
      <c r="N881" s="1"/>
      <c r="O881" s="1"/>
      <c r="P881" s="1"/>
      <c r="Q881" s="1"/>
      <c r="R881" s="1"/>
      <c r="S881" s="1"/>
      <c r="T881" s="1"/>
      <c r="U881" s="1"/>
      <c r="V881" s="1"/>
      <c r="W881" s="1"/>
      <c r="X881" s="1"/>
      <c r="Y881" s="1"/>
      <c r="Z881" s="1"/>
    </row>
    <row r="882" ht="14.25" customHeight="1">
      <c r="A882" s="1"/>
      <c r="B882" s="10"/>
      <c r="C882" s="11"/>
      <c r="D882" s="10"/>
      <c r="E882" s="10"/>
      <c r="F882" s="10"/>
      <c r="G882" s="10"/>
      <c r="H882" s="1"/>
      <c r="I882" s="1"/>
      <c r="J882" s="1"/>
      <c r="K882" s="1"/>
      <c r="L882" s="1"/>
      <c r="M882" s="1"/>
      <c r="N882" s="1"/>
      <c r="O882" s="1"/>
      <c r="P882" s="1"/>
      <c r="Q882" s="1"/>
      <c r="R882" s="1"/>
      <c r="S882" s="1"/>
      <c r="T882" s="1"/>
      <c r="U882" s="1"/>
      <c r="V882" s="1"/>
      <c r="W882" s="1"/>
      <c r="X882" s="1"/>
      <c r="Y882" s="1"/>
      <c r="Z882" s="1"/>
    </row>
    <row r="883" ht="14.25" customHeight="1">
      <c r="A883" s="1"/>
      <c r="B883" s="10"/>
      <c r="C883" s="11"/>
      <c r="D883" s="10"/>
      <c r="E883" s="10"/>
      <c r="F883" s="10"/>
      <c r="G883" s="10"/>
      <c r="H883" s="1"/>
      <c r="I883" s="1"/>
      <c r="J883" s="1"/>
      <c r="K883" s="1"/>
      <c r="L883" s="1"/>
      <c r="M883" s="1"/>
      <c r="N883" s="1"/>
      <c r="O883" s="1"/>
      <c r="P883" s="1"/>
      <c r="Q883" s="1"/>
      <c r="R883" s="1"/>
      <c r="S883" s="1"/>
      <c r="T883" s="1"/>
      <c r="U883" s="1"/>
      <c r="V883" s="1"/>
      <c r="W883" s="1"/>
      <c r="X883" s="1"/>
      <c r="Y883" s="1"/>
      <c r="Z883" s="1"/>
    </row>
    <row r="884" ht="14.25" customHeight="1">
      <c r="A884" s="1"/>
      <c r="B884" s="10"/>
      <c r="C884" s="11"/>
      <c r="D884" s="10"/>
      <c r="E884" s="10"/>
      <c r="F884" s="10"/>
      <c r="G884" s="10"/>
      <c r="H884" s="1"/>
      <c r="I884" s="1"/>
      <c r="J884" s="1"/>
      <c r="K884" s="1"/>
      <c r="L884" s="1"/>
      <c r="M884" s="1"/>
      <c r="N884" s="1"/>
      <c r="O884" s="1"/>
      <c r="P884" s="1"/>
      <c r="Q884" s="1"/>
      <c r="R884" s="1"/>
      <c r="S884" s="1"/>
      <c r="T884" s="1"/>
      <c r="U884" s="1"/>
      <c r="V884" s="1"/>
      <c r="W884" s="1"/>
      <c r="X884" s="1"/>
      <c r="Y884" s="1"/>
      <c r="Z884" s="1"/>
    </row>
    <row r="885" ht="14.25" customHeight="1">
      <c r="A885" s="1"/>
      <c r="B885" s="10"/>
      <c r="C885" s="11"/>
      <c r="D885" s="10"/>
      <c r="E885" s="10"/>
      <c r="F885" s="10"/>
      <c r="G885" s="10"/>
      <c r="H885" s="1"/>
      <c r="I885" s="1"/>
      <c r="J885" s="1"/>
      <c r="K885" s="1"/>
      <c r="L885" s="1"/>
      <c r="M885" s="1"/>
      <c r="N885" s="1"/>
      <c r="O885" s="1"/>
      <c r="P885" s="1"/>
      <c r="Q885" s="1"/>
      <c r="R885" s="1"/>
      <c r="S885" s="1"/>
      <c r="T885" s="1"/>
      <c r="U885" s="1"/>
      <c r="V885" s="1"/>
      <c r="W885" s="1"/>
      <c r="X885" s="1"/>
      <c r="Y885" s="1"/>
      <c r="Z885" s="1"/>
    </row>
    <row r="886" ht="14.25" customHeight="1">
      <c r="A886" s="1"/>
      <c r="B886" s="10"/>
      <c r="C886" s="11"/>
      <c r="D886" s="10"/>
      <c r="E886" s="10"/>
      <c r="F886" s="10"/>
      <c r="G886" s="10"/>
      <c r="H886" s="1"/>
      <c r="I886" s="1"/>
      <c r="J886" s="1"/>
      <c r="K886" s="1"/>
      <c r="L886" s="1"/>
      <c r="M886" s="1"/>
      <c r="N886" s="1"/>
      <c r="O886" s="1"/>
      <c r="P886" s="1"/>
      <c r="Q886" s="1"/>
      <c r="R886" s="1"/>
      <c r="S886" s="1"/>
      <c r="T886" s="1"/>
      <c r="U886" s="1"/>
      <c r="V886" s="1"/>
      <c r="W886" s="1"/>
      <c r="X886" s="1"/>
      <c r="Y886" s="1"/>
      <c r="Z886" s="1"/>
    </row>
    <row r="887" ht="14.25" customHeight="1">
      <c r="A887" s="1"/>
      <c r="B887" s="10"/>
      <c r="C887" s="11"/>
      <c r="D887" s="10"/>
      <c r="E887" s="10"/>
      <c r="F887" s="10"/>
      <c r="G887" s="10"/>
      <c r="H887" s="1"/>
      <c r="I887" s="1"/>
      <c r="J887" s="1"/>
      <c r="K887" s="1"/>
      <c r="L887" s="1"/>
      <c r="M887" s="1"/>
      <c r="N887" s="1"/>
      <c r="O887" s="1"/>
      <c r="P887" s="1"/>
      <c r="Q887" s="1"/>
      <c r="R887" s="1"/>
      <c r="S887" s="1"/>
      <c r="T887" s="1"/>
      <c r="U887" s="1"/>
      <c r="V887" s="1"/>
      <c r="W887" s="1"/>
      <c r="X887" s="1"/>
      <c r="Y887" s="1"/>
      <c r="Z887" s="1"/>
    </row>
    <row r="888" ht="14.25" customHeight="1">
      <c r="A888" s="1"/>
      <c r="B888" s="10"/>
      <c r="C888" s="11"/>
      <c r="D888" s="10"/>
      <c r="E888" s="10"/>
      <c r="F888" s="10"/>
      <c r="G888" s="10"/>
      <c r="H888" s="1"/>
      <c r="I888" s="1"/>
      <c r="J888" s="1"/>
      <c r="K888" s="1"/>
      <c r="L888" s="1"/>
      <c r="M888" s="1"/>
      <c r="N888" s="1"/>
      <c r="O888" s="1"/>
      <c r="P888" s="1"/>
      <c r="Q888" s="1"/>
      <c r="R888" s="1"/>
      <c r="S888" s="1"/>
      <c r="T888" s="1"/>
      <c r="U888" s="1"/>
      <c r="V888" s="1"/>
      <c r="W888" s="1"/>
      <c r="X888" s="1"/>
      <c r="Y888" s="1"/>
      <c r="Z888" s="1"/>
    </row>
    <row r="889" ht="14.25" customHeight="1">
      <c r="A889" s="1"/>
      <c r="B889" s="10"/>
      <c r="C889" s="11"/>
      <c r="D889" s="10"/>
      <c r="E889" s="10"/>
      <c r="F889" s="10"/>
      <c r="G889" s="10"/>
      <c r="H889" s="1"/>
      <c r="I889" s="1"/>
      <c r="J889" s="1"/>
      <c r="K889" s="1"/>
      <c r="L889" s="1"/>
      <c r="M889" s="1"/>
      <c r="N889" s="1"/>
      <c r="O889" s="1"/>
      <c r="P889" s="1"/>
      <c r="Q889" s="1"/>
      <c r="R889" s="1"/>
      <c r="S889" s="1"/>
      <c r="T889" s="1"/>
      <c r="U889" s="1"/>
      <c r="V889" s="1"/>
      <c r="W889" s="1"/>
      <c r="X889" s="1"/>
      <c r="Y889" s="1"/>
      <c r="Z889" s="1"/>
    </row>
    <row r="890" ht="14.25" customHeight="1">
      <c r="A890" s="1"/>
      <c r="B890" s="10"/>
      <c r="C890" s="11"/>
      <c r="D890" s="10"/>
      <c r="E890" s="10"/>
      <c r="F890" s="10"/>
      <c r="G890" s="10"/>
      <c r="H890" s="1"/>
      <c r="I890" s="1"/>
      <c r="J890" s="1"/>
      <c r="K890" s="1"/>
      <c r="L890" s="1"/>
      <c r="M890" s="1"/>
      <c r="N890" s="1"/>
      <c r="O890" s="1"/>
      <c r="P890" s="1"/>
      <c r="Q890" s="1"/>
      <c r="R890" s="1"/>
      <c r="S890" s="1"/>
      <c r="T890" s="1"/>
      <c r="U890" s="1"/>
      <c r="V890" s="1"/>
      <c r="W890" s="1"/>
      <c r="X890" s="1"/>
      <c r="Y890" s="1"/>
      <c r="Z890" s="1"/>
    </row>
    <row r="891" ht="14.25" customHeight="1">
      <c r="A891" s="1"/>
      <c r="B891" s="10"/>
      <c r="C891" s="11"/>
      <c r="D891" s="10"/>
      <c r="E891" s="10"/>
      <c r="F891" s="10"/>
      <c r="G891" s="10"/>
      <c r="H891" s="1"/>
      <c r="I891" s="1"/>
      <c r="J891" s="1"/>
      <c r="K891" s="1"/>
      <c r="L891" s="1"/>
      <c r="M891" s="1"/>
      <c r="N891" s="1"/>
      <c r="O891" s="1"/>
      <c r="P891" s="1"/>
      <c r="Q891" s="1"/>
      <c r="R891" s="1"/>
      <c r="S891" s="1"/>
      <c r="T891" s="1"/>
      <c r="U891" s="1"/>
      <c r="V891" s="1"/>
      <c r="W891" s="1"/>
      <c r="X891" s="1"/>
      <c r="Y891" s="1"/>
      <c r="Z891" s="1"/>
    </row>
    <row r="892" ht="14.25" customHeight="1">
      <c r="A892" s="1"/>
      <c r="B892" s="10"/>
      <c r="C892" s="11"/>
      <c r="D892" s="10"/>
      <c r="E892" s="10"/>
      <c r="F892" s="10"/>
      <c r="G892" s="10"/>
      <c r="H892" s="1"/>
      <c r="I892" s="1"/>
      <c r="J892" s="1"/>
      <c r="K892" s="1"/>
      <c r="L892" s="1"/>
      <c r="M892" s="1"/>
      <c r="N892" s="1"/>
      <c r="O892" s="1"/>
      <c r="P892" s="1"/>
      <c r="Q892" s="1"/>
      <c r="R892" s="1"/>
      <c r="S892" s="1"/>
      <c r="T892" s="1"/>
      <c r="U892" s="1"/>
      <c r="V892" s="1"/>
      <c r="W892" s="1"/>
      <c r="X892" s="1"/>
      <c r="Y892" s="1"/>
      <c r="Z892" s="1"/>
    </row>
    <row r="893" ht="14.25" customHeight="1">
      <c r="A893" s="1"/>
      <c r="B893" s="10"/>
      <c r="C893" s="11"/>
      <c r="D893" s="10"/>
      <c r="E893" s="10"/>
      <c r="F893" s="10"/>
      <c r="G893" s="10"/>
      <c r="H893" s="1"/>
      <c r="I893" s="1"/>
      <c r="J893" s="1"/>
      <c r="K893" s="1"/>
      <c r="L893" s="1"/>
      <c r="M893" s="1"/>
      <c r="N893" s="1"/>
      <c r="O893" s="1"/>
      <c r="P893" s="1"/>
      <c r="Q893" s="1"/>
      <c r="R893" s="1"/>
      <c r="S893" s="1"/>
      <c r="T893" s="1"/>
      <c r="U893" s="1"/>
      <c r="V893" s="1"/>
      <c r="W893" s="1"/>
      <c r="X893" s="1"/>
      <c r="Y893" s="1"/>
      <c r="Z893" s="1"/>
    </row>
    <row r="894" ht="14.25" customHeight="1">
      <c r="A894" s="1"/>
      <c r="B894" s="10"/>
      <c r="C894" s="11"/>
      <c r="D894" s="10"/>
      <c r="E894" s="10"/>
      <c r="F894" s="10"/>
      <c r="G894" s="10"/>
      <c r="H894" s="1"/>
      <c r="I894" s="1"/>
      <c r="J894" s="1"/>
      <c r="K894" s="1"/>
      <c r="L894" s="1"/>
      <c r="M894" s="1"/>
      <c r="N894" s="1"/>
      <c r="O894" s="1"/>
      <c r="P894" s="1"/>
      <c r="Q894" s="1"/>
      <c r="R894" s="1"/>
      <c r="S894" s="1"/>
      <c r="T894" s="1"/>
      <c r="U894" s="1"/>
      <c r="V894" s="1"/>
      <c r="W894" s="1"/>
      <c r="X894" s="1"/>
      <c r="Y894" s="1"/>
      <c r="Z894" s="1"/>
    </row>
    <row r="895" ht="14.25" customHeight="1">
      <c r="A895" s="1"/>
      <c r="B895" s="10"/>
      <c r="C895" s="11"/>
      <c r="D895" s="10"/>
      <c r="E895" s="10"/>
      <c r="F895" s="10"/>
      <c r="G895" s="10"/>
      <c r="H895" s="1"/>
      <c r="I895" s="1"/>
      <c r="J895" s="1"/>
      <c r="K895" s="1"/>
      <c r="L895" s="1"/>
      <c r="M895" s="1"/>
      <c r="N895" s="1"/>
      <c r="O895" s="1"/>
      <c r="P895" s="1"/>
      <c r="Q895" s="1"/>
      <c r="R895" s="1"/>
      <c r="S895" s="1"/>
      <c r="T895" s="1"/>
      <c r="U895" s="1"/>
      <c r="V895" s="1"/>
      <c r="W895" s="1"/>
      <c r="X895" s="1"/>
      <c r="Y895" s="1"/>
      <c r="Z895" s="1"/>
    </row>
    <row r="896" ht="14.25" customHeight="1">
      <c r="A896" s="1"/>
      <c r="B896" s="10"/>
      <c r="C896" s="11"/>
      <c r="D896" s="10"/>
      <c r="E896" s="10"/>
      <c r="F896" s="10"/>
      <c r="G896" s="10"/>
      <c r="H896" s="1"/>
      <c r="I896" s="1"/>
      <c r="J896" s="1"/>
      <c r="K896" s="1"/>
      <c r="L896" s="1"/>
      <c r="M896" s="1"/>
      <c r="N896" s="1"/>
      <c r="O896" s="1"/>
      <c r="P896" s="1"/>
      <c r="Q896" s="1"/>
      <c r="R896" s="1"/>
      <c r="S896" s="1"/>
      <c r="T896" s="1"/>
      <c r="U896" s="1"/>
      <c r="V896" s="1"/>
      <c r="W896" s="1"/>
      <c r="X896" s="1"/>
      <c r="Y896" s="1"/>
      <c r="Z896" s="1"/>
    </row>
    <row r="897" ht="14.25" customHeight="1">
      <c r="A897" s="1"/>
      <c r="B897" s="10"/>
      <c r="C897" s="11"/>
      <c r="D897" s="10"/>
      <c r="E897" s="10"/>
      <c r="F897" s="10"/>
      <c r="G897" s="10"/>
      <c r="H897" s="1"/>
      <c r="I897" s="1"/>
      <c r="J897" s="1"/>
      <c r="K897" s="1"/>
      <c r="L897" s="1"/>
      <c r="M897" s="1"/>
      <c r="N897" s="1"/>
      <c r="O897" s="1"/>
      <c r="P897" s="1"/>
      <c r="Q897" s="1"/>
      <c r="R897" s="1"/>
      <c r="S897" s="1"/>
      <c r="T897" s="1"/>
      <c r="U897" s="1"/>
      <c r="V897" s="1"/>
      <c r="W897" s="1"/>
      <c r="X897" s="1"/>
      <c r="Y897" s="1"/>
      <c r="Z897" s="1"/>
    </row>
    <row r="898" ht="14.25" customHeight="1">
      <c r="A898" s="1"/>
      <c r="B898" s="10"/>
      <c r="C898" s="11"/>
      <c r="D898" s="10"/>
      <c r="E898" s="10"/>
      <c r="F898" s="10"/>
      <c r="G898" s="10"/>
      <c r="H898" s="1"/>
      <c r="I898" s="1"/>
      <c r="J898" s="1"/>
      <c r="K898" s="1"/>
      <c r="L898" s="1"/>
      <c r="M898" s="1"/>
      <c r="N898" s="1"/>
      <c r="O898" s="1"/>
      <c r="P898" s="1"/>
      <c r="Q898" s="1"/>
      <c r="R898" s="1"/>
      <c r="S898" s="1"/>
      <c r="T898" s="1"/>
      <c r="U898" s="1"/>
      <c r="V898" s="1"/>
      <c r="W898" s="1"/>
      <c r="X898" s="1"/>
      <c r="Y898" s="1"/>
      <c r="Z898" s="1"/>
    </row>
    <row r="899" ht="14.25" customHeight="1">
      <c r="A899" s="1"/>
      <c r="B899" s="10"/>
      <c r="C899" s="11"/>
      <c r="D899" s="10"/>
      <c r="E899" s="10"/>
      <c r="F899" s="10"/>
      <c r="G899" s="10"/>
      <c r="H899" s="1"/>
      <c r="I899" s="1"/>
      <c r="J899" s="1"/>
      <c r="K899" s="1"/>
      <c r="L899" s="1"/>
      <c r="M899" s="1"/>
      <c r="N899" s="1"/>
      <c r="O899" s="1"/>
      <c r="P899" s="1"/>
      <c r="Q899" s="1"/>
      <c r="R899" s="1"/>
      <c r="S899" s="1"/>
      <c r="T899" s="1"/>
      <c r="U899" s="1"/>
      <c r="V899" s="1"/>
      <c r="W899" s="1"/>
      <c r="X899" s="1"/>
      <c r="Y899" s="1"/>
      <c r="Z899" s="1"/>
    </row>
    <row r="900" ht="14.25" customHeight="1">
      <c r="A900" s="1"/>
      <c r="B900" s="10"/>
      <c r="C900" s="11"/>
      <c r="D900" s="10"/>
      <c r="E900" s="10"/>
      <c r="F900" s="10"/>
      <c r="G900" s="10"/>
      <c r="H900" s="1"/>
      <c r="I900" s="1"/>
      <c r="J900" s="1"/>
      <c r="K900" s="1"/>
      <c r="L900" s="1"/>
      <c r="M900" s="1"/>
      <c r="N900" s="1"/>
      <c r="O900" s="1"/>
      <c r="P900" s="1"/>
      <c r="Q900" s="1"/>
      <c r="R900" s="1"/>
      <c r="S900" s="1"/>
      <c r="T900" s="1"/>
      <c r="U900" s="1"/>
      <c r="V900" s="1"/>
      <c r="W900" s="1"/>
      <c r="X900" s="1"/>
      <c r="Y900" s="1"/>
      <c r="Z900" s="1"/>
    </row>
    <row r="901" ht="14.25" customHeight="1">
      <c r="A901" s="1"/>
      <c r="B901" s="10"/>
      <c r="C901" s="11"/>
      <c r="D901" s="10"/>
      <c r="E901" s="10"/>
      <c r="F901" s="10"/>
      <c r="G901" s="10"/>
      <c r="H901" s="1"/>
      <c r="I901" s="1"/>
      <c r="J901" s="1"/>
      <c r="K901" s="1"/>
      <c r="L901" s="1"/>
      <c r="M901" s="1"/>
      <c r="N901" s="1"/>
      <c r="O901" s="1"/>
      <c r="P901" s="1"/>
      <c r="Q901" s="1"/>
      <c r="R901" s="1"/>
      <c r="S901" s="1"/>
      <c r="T901" s="1"/>
      <c r="U901" s="1"/>
      <c r="V901" s="1"/>
      <c r="W901" s="1"/>
      <c r="X901" s="1"/>
      <c r="Y901" s="1"/>
      <c r="Z901" s="1"/>
    </row>
    <row r="902" ht="14.25" customHeight="1">
      <c r="A902" s="1"/>
      <c r="B902" s="10"/>
      <c r="C902" s="11"/>
      <c r="D902" s="10"/>
      <c r="E902" s="10"/>
      <c r="F902" s="10"/>
      <c r="G902" s="10"/>
      <c r="H902" s="1"/>
      <c r="I902" s="1"/>
      <c r="J902" s="1"/>
      <c r="K902" s="1"/>
      <c r="L902" s="1"/>
      <c r="M902" s="1"/>
      <c r="N902" s="1"/>
      <c r="O902" s="1"/>
      <c r="P902" s="1"/>
      <c r="Q902" s="1"/>
      <c r="R902" s="1"/>
      <c r="S902" s="1"/>
      <c r="T902" s="1"/>
      <c r="U902" s="1"/>
      <c r="V902" s="1"/>
      <c r="W902" s="1"/>
      <c r="X902" s="1"/>
      <c r="Y902" s="1"/>
      <c r="Z902" s="1"/>
    </row>
    <row r="903" ht="14.25" customHeight="1">
      <c r="A903" s="1"/>
      <c r="B903" s="10"/>
      <c r="C903" s="11"/>
      <c r="D903" s="10"/>
      <c r="E903" s="10"/>
      <c r="F903" s="10"/>
      <c r="G903" s="10"/>
      <c r="H903" s="1"/>
      <c r="I903" s="1"/>
      <c r="J903" s="1"/>
      <c r="K903" s="1"/>
      <c r="L903" s="1"/>
      <c r="M903" s="1"/>
      <c r="N903" s="1"/>
      <c r="O903" s="1"/>
      <c r="P903" s="1"/>
      <c r="Q903" s="1"/>
      <c r="R903" s="1"/>
      <c r="S903" s="1"/>
      <c r="T903" s="1"/>
      <c r="U903" s="1"/>
      <c r="V903" s="1"/>
      <c r="W903" s="1"/>
      <c r="X903" s="1"/>
      <c r="Y903" s="1"/>
      <c r="Z903" s="1"/>
    </row>
    <row r="904" ht="14.25" customHeight="1">
      <c r="A904" s="1"/>
      <c r="B904" s="10"/>
      <c r="C904" s="11"/>
      <c r="D904" s="10"/>
      <c r="E904" s="10"/>
      <c r="F904" s="10"/>
      <c r="G904" s="10"/>
      <c r="H904" s="1"/>
      <c r="I904" s="1"/>
      <c r="J904" s="1"/>
      <c r="K904" s="1"/>
      <c r="L904" s="1"/>
      <c r="M904" s="1"/>
      <c r="N904" s="1"/>
      <c r="O904" s="1"/>
      <c r="P904" s="1"/>
      <c r="Q904" s="1"/>
      <c r="R904" s="1"/>
      <c r="S904" s="1"/>
      <c r="T904" s="1"/>
      <c r="U904" s="1"/>
      <c r="V904" s="1"/>
      <c r="W904" s="1"/>
      <c r="X904" s="1"/>
      <c r="Y904" s="1"/>
      <c r="Z904" s="1"/>
    </row>
    <row r="905" ht="14.25" customHeight="1">
      <c r="A905" s="1"/>
      <c r="B905" s="10"/>
      <c r="C905" s="11"/>
      <c r="D905" s="10"/>
      <c r="E905" s="10"/>
      <c r="F905" s="10"/>
      <c r="G905" s="10"/>
      <c r="H905" s="1"/>
      <c r="I905" s="1"/>
      <c r="J905" s="1"/>
      <c r="K905" s="1"/>
      <c r="L905" s="1"/>
      <c r="M905" s="1"/>
      <c r="N905" s="1"/>
      <c r="O905" s="1"/>
      <c r="P905" s="1"/>
      <c r="Q905" s="1"/>
      <c r="R905" s="1"/>
      <c r="S905" s="1"/>
      <c r="T905" s="1"/>
      <c r="U905" s="1"/>
      <c r="V905" s="1"/>
      <c r="W905" s="1"/>
      <c r="X905" s="1"/>
      <c r="Y905" s="1"/>
      <c r="Z905" s="1"/>
    </row>
    <row r="906" ht="14.25" customHeight="1">
      <c r="A906" s="1"/>
      <c r="B906" s="10"/>
      <c r="C906" s="11"/>
      <c r="D906" s="10"/>
      <c r="E906" s="10"/>
      <c r="F906" s="10"/>
      <c r="G906" s="10"/>
      <c r="H906" s="1"/>
      <c r="I906" s="1"/>
      <c r="J906" s="1"/>
      <c r="K906" s="1"/>
      <c r="L906" s="1"/>
      <c r="M906" s="1"/>
      <c r="N906" s="1"/>
      <c r="O906" s="1"/>
      <c r="P906" s="1"/>
      <c r="Q906" s="1"/>
      <c r="R906" s="1"/>
      <c r="S906" s="1"/>
      <c r="T906" s="1"/>
      <c r="U906" s="1"/>
      <c r="V906" s="1"/>
      <c r="W906" s="1"/>
      <c r="X906" s="1"/>
      <c r="Y906" s="1"/>
      <c r="Z906" s="1"/>
    </row>
    <row r="907" ht="14.25" customHeight="1">
      <c r="A907" s="1"/>
      <c r="B907" s="10"/>
      <c r="C907" s="11"/>
      <c r="D907" s="10"/>
      <c r="E907" s="10"/>
      <c r="F907" s="10"/>
      <c r="G907" s="10"/>
      <c r="H907" s="1"/>
      <c r="I907" s="1"/>
      <c r="J907" s="1"/>
      <c r="K907" s="1"/>
      <c r="L907" s="1"/>
      <c r="M907" s="1"/>
      <c r="N907" s="1"/>
      <c r="O907" s="1"/>
      <c r="P907" s="1"/>
      <c r="Q907" s="1"/>
      <c r="R907" s="1"/>
      <c r="S907" s="1"/>
      <c r="T907" s="1"/>
      <c r="U907" s="1"/>
      <c r="V907" s="1"/>
      <c r="W907" s="1"/>
      <c r="X907" s="1"/>
      <c r="Y907" s="1"/>
      <c r="Z907" s="1"/>
    </row>
    <row r="908" ht="14.25" customHeight="1">
      <c r="A908" s="1"/>
      <c r="B908" s="10"/>
      <c r="C908" s="11"/>
      <c r="D908" s="10"/>
      <c r="E908" s="10"/>
      <c r="F908" s="10"/>
      <c r="G908" s="10"/>
      <c r="H908" s="1"/>
      <c r="I908" s="1"/>
      <c r="J908" s="1"/>
      <c r="K908" s="1"/>
      <c r="L908" s="1"/>
      <c r="M908" s="1"/>
      <c r="N908" s="1"/>
      <c r="O908" s="1"/>
      <c r="P908" s="1"/>
      <c r="Q908" s="1"/>
      <c r="R908" s="1"/>
      <c r="S908" s="1"/>
      <c r="T908" s="1"/>
      <c r="U908" s="1"/>
      <c r="V908" s="1"/>
      <c r="W908" s="1"/>
      <c r="X908" s="1"/>
      <c r="Y908" s="1"/>
      <c r="Z908" s="1"/>
    </row>
    <row r="909" ht="14.25" customHeight="1">
      <c r="A909" s="1"/>
      <c r="B909" s="10"/>
      <c r="C909" s="11"/>
      <c r="D909" s="10"/>
      <c r="E909" s="10"/>
      <c r="F909" s="10"/>
      <c r="G909" s="10"/>
      <c r="H909" s="1"/>
      <c r="I909" s="1"/>
      <c r="J909" s="1"/>
      <c r="K909" s="1"/>
      <c r="L909" s="1"/>
      <c r="M909" s="1"/>
      <c r="N909" s="1"/>
      <c r="O909" s="1"/>
      <c r="P909" s="1"/>
      <c r="Q909" s="1"/>
      <c r="R909" s="1"/>
      <c r="S909" s="1"/>
      <c r="T909" s="1"/>
      <c r="U909" s="1"/>
      <c r="V909" s="1"/>
      <c r="W909" s="1"/>
      <c r="X909" s="1"/>
      <c r="Y909" s="1"/>
      <c r="Z909" s="1"/>
    </row>
    <row r="910" ht="14.25" customHeight="1">
      <c r="A910" s="1"/>
      <c r="B910" s="10"/>
      <c r="C910" s="11"/>
      <c r="D910" s="10"/>
      <c r="E910" s="10"/>
      <c r="F910" s="10"/>
      <c r="G910" s="10"/>
      <c r="H910" s="1"/>
      <c r="I910" s="1"/>
      <c r="J910" s="1"/>
      <c r="K910" s="1"/>
      <c r="L910" s="1"/>
      <c r="M910" s="1"/>
      <c r="N910" s="1"/>
      <c r="O910" s="1"/>
      <c r="P910" s="1"/>
      <c r="Q910" s="1"/>
      <c r="R910" s="1"/>
      <c r="S910" s="1"/>
      <c r="T910" s="1"/>
      <c r="U910" s="1"/>
      <c r="V910" s="1"/>
      <c r="W910" s="1"/>
      <c r="X910" s="1"/>
      <c r="Y910" s="1"/>
      <c r="Z910" s="1"/>
    </row>
    <row r="911" ht="14.25" customHeight="1">
      <c r="A911" s="1"/>
      <c r="B911" s="10"/>
      <c r="C911" s="11"/>
      <c r="D911" s="10"/>
      <c r="E911" s="10"/>
      <c r="F911" s="10"/>
      <c r="G911" s="10"/>
      <c r="H911" s="1"/>
      <c r="I911" s="1"/>
      <c r="J911" s="1"/>
      <c r="K911" s="1"/>
      <c r="L911" s="1"/>
      <c r="M911" s="1"/>
      <c r="N911" s="1"/>
      <c r="O911" s="1"/>
      <c r="P911" s="1"/>
      <c r="Q911" s="1"/>
      <c r="R911" s="1"/>
      <c r="S911" s="1"/>
      <c r="T911" s="1"/>
      <c r="U911" s="1"/>
      <c r="V911" s="1"/>
      <c r="W911" s="1"/>
      <c r="X911" s="1"/>
      <c r="Y911" s="1"/>
      <c r="Z911" s="1"/>
    </row>
    <row r="912" ht="14.25" customHeight="1">
      <c r="A912" s="1"/>
      <c r="B912" s="10"/>
      <c r="C912" s="11"/>
      <c r="D912" s="10"/>
      <c r="E912" s="10"/>
      <c r="F912" s="10"/>
      <c r="G912" s="10"/>
      <c r="H912" s="1"/>
      <c r="I912" s="1"/>
      <c r="J912" s="1"/>
      <c r="K912" s="1"/>
      <c r="L912" s="1"/>
      <c r="M912" s="1"/>
      <c r="N912" s="1"/>
      <c r="O912" s="1"/>
      <c r="P912" s="1"/>
      <c r="Q912" s="1"/>
      <c r="R912" s="1"/>
      <c r="S912" s="1"/>
      <c r="T912" s="1"/>
      <c r="U912" s="1"/>
      <c r="V912" s="1"/>
      <c r="W912" s="1"/>
      <c r="X912" s="1"/>
      <c r="Y912" s="1"/>
      <c r="Z912" s="1"/>
    </row>
    <row r="913" ht="14.25" customHeight="1">
      <c r="A913" s="1"/>
      <c r="B913" s="10"/>
      <c r="C913" s="11"/>
      <c r="D913" s="10"/>
      <c r="E913" s="10"/>
      <c r="F913" s="10"/>
      <c r="G913" s="10"/>
      <c r="H913" s="1"/>
      <c r="I913" s="1"/>
      <c r="J913" s="1"/>
      <c r="K913" s="1"/>
      <c r="L913" s="1"/>
      <c r="M913" s="1"/>
      <c r="N913" s="1"/>
      <c r="O913" s="1"/>
      <c r="P913" s="1"/>
      <c r="Q913" s="1"/>
      <c r="R913" s="1"/>
      <c r="S913" s="1"/>
      <c r="T913" s="1"/>
      <c r="U913" s="1"/>
      <c r="V913" s="1"/>
      <c r="W913" s="1"/>
      <c r="X913" s="1"/>
      <c r="Y913" s="1"/>
      <c r="Z913" s="1"/>
    </row>
    <row r="914" ht="14.25" customHeight="1">
      <c r="A914" s="1"/>
      <c r="B914" s="10"/>
      <c r="C914" s="11"/>
      <c r="D914" s="10"/>
      <c r="E914" s="10"/>
      <c r="F914" s="10"/>
      <c r="G914" s="10"/>
      <c r="H914" s="1"/>
      <c r="I914" s="1"/>
      <c r="J914" s="1"/>
      <c r="K914" s="1"/>
      <c r="L914" s="1"/>
      <c r="M914" s="1"/>
      <c r="N914" s="1"/>
      <c r="O914" s="1"/>
      <c r="P914" s="1"/>
      <c r="Q914" s="1"/>
      <c r="R914" s="1"/>
      <c r="S914" s="1"/>
      <c r="T914" s="1"/>
      <c r="U914" s="1"/>
      <c r="V914" s="1"/>
      <c r="W914" s="1"/>
      <c r="X914" s="1"/>
      <c r="Y914" s="1"/>
      <c r="Z914" s="1"/>
    </row>
    <row r="915" ht="14.25" customHeight="1">
      <c r="A915" s="1"/>
      <c r="B915" s="10"/>
      <c r="C915" s="11"/>
      <c r="D915" s="10"/>
      <c r="E915" s="10"/>
      <c r="F915" s="10"/>
      <c r="G915" s="10"/>
      <c r="H915" s="1"/>
      <c r="I915" s="1"/>
      <c r="J915" s="1"/>
      <c r="K915" s="1"/>
      <c r="L915" s="1"/>
      <c r="M915" s="1"/>
      <c r="N915" s="1"/>
      <c r="O915" s="1"/>
      <c r="P915" s="1"/>
      <c r="Q915" s="1"/>
      <c r="R915" s="1"/>
      <c r="S915" s="1"/>
      <c r="T915" s="1"/>
      <c r="U915" s="1"/>
      <c r="V915" s="1"/>
      <c r="W915" s="1"/>
      <c r="X915" s="1"/>
      <c r="Y915" s="1"/>
      <c r="Z915" s="1"/>
    </row>
    <row r="916" ht="14.25" customHeight="1">
      <c r="A916" s="1"/>
      <c r="B916" s="10"/>
      <c r="C916" s="11"/>
      <c r="D916" s="10"/>
      <c r="E916" s="10"/>
      <c r="F916" s="10"/>
      <c r="G916" s="10"/>
      <c r="H916" s="1"/>
      <c r="I916" s="1"/>
      <c r="J916" s="1"/>
      <c r="K916" s="1"/>
      <c r="L916" s="1"/>
      <c r="M916" s="1"/>
      <c r="N916" s="1"/>
      <c r="O916" s="1"/>
      <c r="P916" s="1"/>
      <c r="Q916" s="1"/>
      <c r="R916" s="1"/>
      <c r="S916" s="1"/>
      <c r="T916" s="1"/>
      <c r="U916" s="1"/>
      <c r="V916" s="1"/>
      <c r="W916" s="1"/>
      <c r="X916" s="1"/>
      <c r="Y916" s="1"/>
      <c r="Z916" s="1"/>
    </row>
    <row r="917" ht="14.25" customHeight="1">
      <c r="A917" s="1"/>
      <c r="B917" s="10"/>
      <c r="C917" s="11"/>
      <c r="D917" s="10"/>
      <c r="E917" s="10"/>
      <c r="F917" s="10"/>
      <c r="G917" s="10"/>
      <c r="H917" s="1"/>
      <c r="I917" s="1"/>
      <c r="J917" s="1"/>
      <c r="K917" s="1"/>
      <c r="L917" s="1"/>
      <c r="M917" s="1"/>
      <c r="N917" s="1"/>
      <c r="O917" s="1"/>
      <c r="P917" s="1"/>
      <c r="Q917" s="1"/>
      <c r="R917" s="1"/>
      <c r="S917" s="1"/>
      <c r="T917" s="1"/>
      <c r="U917" s="1"/>
      <c r="V917" s="1"/>
      <c r="W917" s="1"/>
      <c r="X917" s="1"/>
      <c r="Y917" s="1"/>
      <c r="Z917" s="1"/>
    </row>
    <row r="918" ht="14.25" customHeight="1">
      <c r="A918" s="1"/>
      <c r="B918" s="10"/>
      <c r="C918" s="11"/>
      <c r="D918" s="10"/>
      <c r="E918" s="10"/>
      <c r="F918" s="10"/>
      <c r="G918" s="10"/>
      <c r="H918" s="1"/>
      <c r="I918" s="1"/>
      <c r="J918" s="1"/>
      <c r="K918" s="1"/>
      <c r="L918" s="1"/>
      <c r="M918" s="1"/>
      <c r="N918" s="1"/>
      <c r="O918" s="1"/>
      <c r="P918" s="1"/>
      <c r="Q918" s="1"/>
      <c r="R918" s="1"/>
      <c r="S918" s="1"/>
      <c r="T918" s="1"/>
      <c r="U918" s="1"/>
      <c r="V918" s="1"/>
      <c r="W918" s="1"/>
      <c r="X918" s="1"/>
      <c r="Y918" s="1"/>
      <c r="Z918" s="1"/>
    </row>
    <row r="919" ht="14.25" customHeight="1">
      <c r="A919" s="1"/>
      <c r="B919" s="10"/>
      <c r="C919" s="11"/>
      <c r="D919" s="10"/>
      <c r="E919" s="10"/>
      <c r="F919" s="10"/>
      <c r="G919" s="10"/>
      <c r="H919" s="1"/>
      <c r="I919" s="1"/>
      <c r="J919" s="1"/>
      <c r="K919" s="1"/>
      <c r="L919" s="1"/>
      <c r="M919" s="1"/>
      <c r="N919" s="1"/>
      <c r="O919" s="1"/>
      <c r="P919" s="1"/>
      <c r="Q919" s="1"/>
      <c r="R919" s="1"/>
      <c r="S919" s="1"/>
      <c r="T919" s="1"/>
      <c r="U919" s="1"/>
      <c r="V919" s="1"/>
      <c r="W919" s="1"/>
      <c r="X919" s="1"/>
      <c r="Y919" s="1"/>
      <c r="Z919" s="1"/>
    </row>
    <row r="920" ht="14.25" customHeight="1">
      <c r="A920" s="1"/>
      <c r="B920" s="10"/>
      <c r="C920" s="11"/>
      <c r="D920" s="10"/>
      <c r="E920" s="10"/>
      <c r="F920" s="10"/>
      <c r="G920" s="10"/>
      <c r="H920" s="1"/>
      <c r="I920" s="1"/>
      <c r="J920" s="1"/>
      <c r="K920" s="1"/>
      <c r="L920" s="1"/>
      <c r="M920" s="1"/>
      <c r="N920" s="1"/>
      <c r="O920" s="1"/>
      <c r="P920" s="1"/>
      <c r="Q920" s="1"/>
      <c r="R920" s="1"/>
      <c r="S920" s="1"/>
      <c r="T920" s="1"/>
      <c r="U920" s="1"/>
      <c r="V920" s="1"/>
      <c r="W920" s="1"/>
      <c r="X920" s="1"/>
      <c r="Y920" s="1"/>
      <c r="Z920" s="1"/>
    </row>
    <row r="921" ht="14.25" customHeight="1">
      <c r="A921" s="1"/>
      <c r="B921" s="10"/>
      <c r="C921" s="11"/>
      <c r="D921" s="10"/>
      <c r="E921" s="10"/>
      <c r="F921" s="10"/>
      <c r="G921" s="10"/>
      <c r="H921" s="1"/>
      <c r="I921" s="1"/>
      <c r="J921" s="1"/>
      <c r="K921" s="1"/>
      <c r="L921" s="1"/>
      <c r="M921" s="1"/>
      <c r="N921" s="1"/>
      <c r="O921" s="1"/>
      <c r="P921" s="1"/>
      <c r="Q921" s="1"/>
      <c r="R921" s="1"/>
      <c r="S921" s="1"/>
      <c r="T921" s="1"/>
      <c r="U921" s="1"/>
      <c r="V921" s="1"/>
      <c r="W921" s="1"/>
      <c r="X921" s="1"/>
      <c r="Y921" s="1"/>
      <c r="Z921" s="1"/>
    </row>
    <row r="922" ht="14.25" customHeight="1">
      <c r="A922" s="1"/>
      <c r="B922" s="10"/>
      <c r="C922" s="11"/>
      <c r="D922" s="10"/>
      <c r="E922" s="10"/>
      <c r="F922" s="10"/>
      <c r="G922" s="10"/>
      <c r="H922" s="1"/>
      <c r="I922" s="1"/>
      <c r="J922" s="1"/>
      <c r="K922" s="1"/>
      <c r="L922" s="1"/>
      <c r="M922" s="1"/>
      <c r="N922" s="1"/>
      <c r="O922" s="1"/>
      <c r="P922" s="1"/>
      <c r="Q922" s="1"/>
      <c r="R922" s="1"/>
      <c r="S922" s="1"/>
      <c r="T922" s="1"/>
      <c r="U922" s="1"/>
      <c r="V922" s="1"/>
      <c r="W922" s="1"/>
      <c r="X922" s="1"/>
      <c r="Y922" s="1"/>
      <c r="Z922" s="1"/>
    </row>
    <row r="923" ht="14.25" customHeight="1">
      <c r="A923" s="1"/>
      <c r="B923" s="10"/>
      <c r="C923" s="11"/>
      <c r="D923" s="10"/>
      <c r="E923" s="10"/>
      <c r="F923" s="10"/>
      <c r="G923" s="10"/>
      <c r="H923" s="1"/>
      <c r="I923" s="1"/>
      <c r="J923" s="1"/>
      <c r="K923" s="1"/>
      <c r="L923" s="1"/>
      <c r="M923" s="1"/>
      <c r="N923" s="1"/>
      <c r="O923" s="1"/>
      <c r="P923" s="1"/>
      <c r="Q923" s="1"/>
      <c r="R923" s="1"/>
      <c r="S923" s="1"/>
      <c r="T923" s="1"/>
      <c r="U923" s="1"/>
      <c r="V923" s="1"/>
      <c r="W923" s="1"/>
      <c r="X923" s="1"/>
      <c r="Y923" s="1"/>
      <c r="Z923" s="1"/>
    </row>
    <row r="924" ht="14.25" customHeight="1">
      <c r="A924" s="1"/>
      <c r="B924" s="10"/>
      <c r="C924" s="11"/>
      <c r="D924" s="10"/>
      <c r="E924" s="10"/>
      <c r="F924" s="10"/>
      <c r="G924" s="10"/>
      <c r="H924" s="1"/>
      <c r="I924" s="1"/>
      <c r="J924" s="1"/>
      <c r="K924" s="1"/>
      <c r="L924" s="1"/>
      <c r="M924" s="1"/>
      <c r="N924" s="1"/>
      <c r="O924" s="1"/>
      <c r="P924" s="1"/>
      <c r="Q924" s="1"/>
      <c r="R924" s="1"/>
      <c r="S924" s="1"/>
      <c r="T924" s="1"/>
      <c r="U924" s="1"/>
      <c r="V924" s="1"/>
      <c r="W924" s="1"/>
      <c r="X924" s="1"/>
      <c r="Y924" s="1"/>
      <c r="Z924" s="1"/>
    </row>
    <row r="925" ht="14.25" customHeight="1">
      <c r="A925" s="1"/>
      <c r="B925" s="10"/>
      <c r="C925" s="11"/>
      <c r="D925" s="10"/>
      <c r="E925" s="10"/>
      <c r="F925" s="10"/>
      <c r="G925" s="10"/>
      <c r="H925" s="1"/>
      <c r="I925" s="1"/>
      <c r="J925" s="1"/>
      <c r="K925" s="1"/>
      <c r="L925" s="1"/>
      <c r="M925" s="1"/>
      <c r="N925" s="1"/>
      <c r="O925" s="1"/>
      <c r="P925" s="1"/>
      <c r="Q925" s="1"/>
      <c r="R925" s="1"/>
      <c r="S925" s="1"/>
      <c r="T925" s="1"/>
      <c r="U925" s="1"/>
      <c r="V925" s="1"/>
      <c r="W925" s="1"/>
      <c r="X925" s="1"/>
      <c r="Y925" s="1"/>
      <c r="Z925" s="1"/>
    </row>
    <row r="926" ht="14.25" customHeight="1">
      <c r="A926" s="1"/>
      <c r="B926" s="10"/>
      <c r="C926" s="11"/>
      <c r="D926" s="10"/>
      <c r="E926" s="10"/>
      <c r="F926" s="10"/>
      <c r="G926" s="10"/>
      <c r="H926" s="1"/>
      <c r="I926" s="1"/>
      <c r="J926" s="1"/>
      <c r="K926" s="1"/>
      <c r="L926" s="1"/>
      <c r="M926" s="1"/>
      <c r="N926" s="1"/>
      <c r="O926" s="1"/>
      <c r="P926" s="1"/>
      <c r="Q926" s="1"/>
      <c r="R926" s="1"/>
      <c r="S926" s="1"/>
      <c r="T926" s="1"/>
      <c r="U926" s="1"/>
      <c r="V926" s="1"/>
      <c r="W926" s="1"/>
      <c r="X926" s="1"/>
      <c r="Y926" s="1"/>
      <c r="Z926" s="1"/>
    </row>
    <row r="927" ht="14.25" customHeight="1">
      <c r="A927" s="1"/>
      <c r="B927" s="10"/>
      <c r="C927" s="11"/>
      <c r="D927" s="10"/>
      <c r="E927" s="10"/>
      <c r="F927" s="10"/>
      <c r="G927" s="10"/>
      <c r="H927" s="1"/>
      <c r="I927" s="1"/>
      <c r="J927" s="1"/>
      <c r="K927" s="1"/>
      <c r="L927" s="1"/>
      <c r="M927" s="1"/>
      <c r="N927" s="1"/>
      <c r="O927" s="1"/>
      <c r="P927" s="1"/>
      <c r="Q927" s="1"/>
      <c r="R927" s="1"/>
      <c r="S927" s="1"/>
      <c r="T927" s="1"/>
      <c r="U927" s="1"/>
      <c r="V927" s="1"/>
      <c r="W927" s="1"/>
      <c r="X927" s="1"/>
      <c r="Y927" s="1"/>
      <c r="Z927" s="1"/>
    </row>
    <row r="928" ht="14.25" customHeight="1">
      <c r="A928" s="1"/>
      <c r="B928" s="10"/>
      <c r="C928" s="11"/>
      <c r="D928" s="10"/>
      <c r="E928" s="10"/>
      <c r="F928" s="10"/>
      <c r="G928" s="10"/>
      <c r="H928" s="1"/>
      <c r="I928" s="1"/>
      <c r="J928" s="1"/>
      <c r="K928" s="1"/>
      <c r="L928" s="1"/>
      <c r="M928" s="1"/>
      <c r="N928" s="1"/>
      <c r="O928" s="1"/>
      <c r="P928" s="1"/>
      <c r="Q928" s="1"/>
      <c r="R928" s="1"/>
      <c r="S928" s="1"/>
      <c r="T928" s="1"/>
      <c r="U928" s="1"/>
      <c r="V928" s="1"/>
      <c r="W928" s="1"/>
      <c r="X928" s="1"/>
      <c r="Y928" s="1"/>
      <c r="Z928" s="1"/>
    </row>
    <row r="929" ht="14.25" customHeight="1">
      <c r="A929" s="1"/>
      <c r="B929" s="10"/>
      <c r="C929" s="11"/>
      <c r="D929" s="10"/>
      <c r="E929" s="10"/>
      <c r="F929" s="10"/>
      <c r="G929" s="10"/>
      <c r="H929" s="1"/>
      <c r="I929" s="1"/>
      <c r="J929" s="1"/>
      <c r="K929" s="1"/>
      <c r="L929" s="1"/>
      <c r="M929" s="1"/>
      <c r="N929" s="1"/>
      <c r="O929" s="1"/>
      <c r="P929" s="1"/>
      <c r="Q929" s="1"/>
      <c r="R929" s="1"/>
      <c r="S929" s="1"/>
      <c r="T929" s="1"/>
      <c r="U929" s="1"/>
      <c r="V929" s="1"/>
      <c r="W929" s="1"/>
      <c r="X929" s="1"/>
      <c r="Y929" s="1"/>
      <c r="Z929" s="1"/>
    </row>
    <row r="930" ht="14.25" customHeight="1">
      <c r="A930" s="1"/>
      <c r="B930" s="10"/>
      <c r="C930" s="11"/>
      <c r="D930" s="10"/>
      <c r="E930" s="10"/>
      <c r="F930" s="10"/>
      <c r="G930" s="10"/>
      <c r="H930" s="1"/>
      <c r="I930" s="1"/>
      <c r="J930" s="1"/>
      <c r="K930" s="1"/>
      <c r="L930" s="1"/>
      <c r="M930" s="1"/>
      <c r="N930" s="1"/>
      <c r="O930" s="1"/>
      <c r="P930" s="1"/>
      <c r="Q930" s="1"/>
      <c r="R930" s="1"/>
      <c r="S930" s="1"/>
      <c r="T930" s="1"/>
      <c r="U930" s="1"/>
      <c r="V930" s="1"/>
      <c r="W930" s="1"/>
      <c r="X930" s="1"/>
      <c r="Y930" s="1"/>
      <c r="Z930" s="1"/>
    </row>
    <row r="931" ht="14.25" customHeight="1">
      <c r="A931" s="1"/>
      <c r="B931" s="10"/>
      <c r="C931" s="11"/>
      <c r="D931" s="10"/>
      <c r="E931" s="10"/>
      <c r="F931" s="10"/>
      <c r="G931" s="10"/>
      <c r="H931" s="1"/>
      <c r="I931" s="1"/>
      <c r="J931" s="1"/>
      <c r="K931" s="1"/>
      <c r="L931" s="1"/>
      <c r="M931" s="1"/>
      <c r="N931" s="1"/>
      <c r="O931" s="1"/>
      <c r="P931" s="1"/>
      <c r="Q931" s="1"/>
      <c r="R931" s="1"/>
      <c r="S931" s="1"/>
      <c r="T931" s="1"/>
      <c r="U931" s="1"/>
      <c r="V931" s="1"/>
      <c r="W931" s="1"/>
      <c r="X931" s="1"/>
      <c r="Y931" s="1"/>
      <c r="Z931" s="1"/>
    </row>
    <row r="932" ht="14.25" customHeight="1">
      <c r="A932" s="1"/>
      <c r="B932" s="10"/>
      <c r="C932" s="11"/>
      <c r="D932" s="10"/>
      <c r="E932" s="10"/>
      <c r="F932" s="10"/>
      <c r="G932" s="10"/>
      <c r="H932" s="1"/>
      <c r="I932" s="1"/>
      <c r="J932" s="1"/>
      <c r="K932" s="1"/>
      <c r="L932" s="1"/>
      <c r="M932" s="1"/>
      <c r="N932" s="1"/>
      <c r="O932" s="1"/>
      <c r="P932" s="1"/>
      <c r="Q932" s="1"/>
      <c r="R932" s="1"/>
      <c r="S932" s="1"/>
      <c r="T932" s="1"/>
      <c r="U932" s="1"/>
      <c r="V932" s="1"/>
      <c r="W932" s="1"/>
      <c r="X932" s="1"/>
      <c r="Y932" s="1"/>
      <c r="Z932" s="1"/>
    </row>
    <row r="933" ht="14.25" customHeight="1">
      <c r="A933" s="1"/>
      <c r="B933" s="10"/>
      <c r="C933" s="11"/>
      <c r="D933" s="10"/>
      <c r="E933" s="10"/>
      <c r="F933" s="10"/>
      <c r="G933" s="10"/>
      <c r="H933" s="1"/>
      <c r="I933" s="1"/>
      <c r="J933" s="1"/>
      <c r="K933" s="1"/>
      <c r="L933" s="1"/>
      <c r="M933" s="1"/>
      <c r="N933" s="1"/>
      <c r="O933" s="1"/>
      <c r="P933" s="1"/>
      <c r="Q933" s="1"/>
      <c r="R933" s="1"/>
      <c r="S933" s="1"/>
      <c r="T933" s="1"/>
      <c r="U933" s="1"/>
      <c r="V933" s="1"/>
      <c r="W933" s="1"/>
      <c r="X933" s="1"/>
      <c r="Y933" s="1"/>
      <c r="Z933" s="1"/>
    </row>
    <row r="934" ht="14.25" customHeight="1">
      <c r="A934" s="1"/>
      <c r="B934" s="10"/>
      <c r="C934" s="11"/>
      <c r="D934" s="10"/>
      <c r="E934" s="10"/>
      <c r="F934" s="10"/>
      <c r="G934" s="10"/>
      <c r="H934" s="1"/>
      <c r="I934" s="1"/>
      <c r="J934" s="1"/>
      <c r="K934" s="1"/>
      <c r="L934" s="1"/>
      <c r="M934" s="1"/>
      <c r="N934" s="1"/>
      <c r="O934" s="1"/>
      <c r="P934" s="1"/>
      <c r="Q934" s="1"/>
      <c r="R934" s="1"/>
      <c r="S934" s="1"/>
      <c r="T934" s="1"/>
      <c r="U934" s="1"/>
      <c r="V934" s="1"/>
      <c r="W934" s="1"/>
      <c r="X934" s="1"/>
      <c r="Y934" s="1"/>
      <c r="Z934" s="1"/>
    </row>
    <row r="935" ht="14.25" customHeight="1">
      <c r="A935" s="1"/>
      <c r="B935" s="10"/>
      <c r="C935" s="11"/>
      <c r="D935" s="10"/>
      <c r="E935" s="10"/>
      <c r="F935" s="10"/>
      <c r="G935" s="10"/>
      <c r="H935" s="1"/>
      <c r="I935" s="1"/>
      <c r="J935" s="1"/>
      <c r="K935" s="1"/>
      <c r="L935" s="1"/>
      <c r="M935" s="1"/>
      <c r="N935" s="1"/>
      <c r="O935" s="1"/>
      <c r="P935" s="1"/>
      <c r="Q935" s="1"/>
      <c r="R935" s="1"/>
      <c r="S935" s="1"/>
      <c r="T935" s="1"/>
      <c r="U935" s="1"/>
      <c r="V935" s="1"/>
      <c r="W935" s="1"/>
      <c r="X935" s="1"/>
      <c r="Y935" s="1"/>
      <c r="Z935" s="1"/>
    </row>
    <row r="936" ht="14.25" customHeight="1">
      <c r="A936" s="1"/>
      <c r="B936" s="10"/>
      <c r="C936" s="11"/>
      <c r="D936" s="10"/>
      <c r="E936" s="10"/>
      <c r="F936" s="10"/>
      <c r="G936" s="10"/>
      <c r="H936" s="1"/>
      <c r="I936" s="1"/>
      <c r="J936" s="1"/>
      <c r="K936" s="1"/>
      <c r="L936" s="1"/>
      <c r="M936" s="1"/>
      <c r="N936" s="1"/>
      <c r="O936" s="1"/>
      <c r="P936" s="1"/>
      <c r="Q936" s="1"/>
      <c r="R936" s="1"/>
      <c r="S936" s="1"/>
      <c r="T936" s="1"/>
      <c r="U936" s="1"/>
      <c r="V936" s="1"/>
      <c r="W936" s="1"/>
      <c r="X936" s="1"/>
      <c r="Y936" s="1"/>
      <c r="Z936" s="1"/>
    </row>
    <row r="937" ht="14.25" customHeight="1">
      <c r="A937" s="1"/>
      <c r="B937" s="10"/>
      <c r="C937" s="11"/>
      <c r="D937" s="10"/>
      <c r="E937" s="10"/>
      <c r="F937" s="10"/>
      <c r="G937" s="10"/>
      <c r="H937" s="1"/>
      <c r="I937" s="1"/>
      <c r="J937" s="1"/>
      <c r="K937" s="1"/>
      <c r="L937" s="1"/>
      <c r="M937" s="1"/>
      <c r="N937" s="1"/>
      <c r="O937" s="1"/>
      <c r="P937" s="1"/>
      <c r="Q937" s="1"/>
      <c r="R937" s="1"/>
      <c r="S937" s="1"/>
      <c r="T937" s="1"/>
      <c r="U937" s="1"/>
      <c r="V937" s="1"/>
      <c r="W937" s="1"/>
      <c r="X937" s="1"/>
      <c r="Y937" s="1"/>
      <c r="Z937" s="1"/>
    </row>
    <row r="938" ht="14.25" customHeight="1">
      <c r="A938" s="1"/>
      <c r="B938" s="10"/>
      <c r="C938" s="11"/>
      <c r="D938" s="10"/>
      <c r="E938" s="10"/>
      <c r="F938" s="10"/>
      <c r="G938" s="10"/>
      <c r="H938" s="1"/>
      <c r="I938" s="1"/>
      <c r="J938" s="1"/>
      <c r="K938" s="1"/>
      <c r="L938" s="1"/>
      <c r="M938" s="1"/>
      <c r="N938" s="1"/>
      <c r="O938" s="1"/>
      <c r="P938" s="1"/>
      <c r="Q938" s="1"/>
      <c r="R938" s="1"/>
      <c r="S938" s="1"/>
      <c r="T938" s="1"/>
      <c r="U938" s="1"/>
      <c r="V938" s="1"/>
      <c r="W938" s="1"/>
      <c r="X938" s="1"/>
      <c r="Y938" s="1"/>
      <c r="Z938" s="1"/>
    </row>
    <row r="939" ht="14.25" customHeight="1">
      <c r="A939" s="1"/>
      <c r="B939" s="10"/>
      <c r="C939" s="11"/>
      <c r="D939" s="10"/>
      <c r="E939" s="10"/>
      <c r="F939" s="10"/>
      <c r="G939" s="10"/>
      <c r="H939" s="1"/>
      <c r="I939" s="1"/>
      <c r="J939" s="1"/>
      <c r="K939" s="1"/>
      <c r="L939" s="1"/>
      <c r="M939" s="1"/>
      <c r="N939" s="1"/>
      <c r="O939" s="1"/>
      <c r="P939" s="1"/>
      <c r="Q939" s="1"/>
      <c r="R939" s="1"/>
      <c r="S939" s="1"/>
      <c r="T939" s="1"/>
      <c r="U939" s="1"/>
      <c r="V939" s="1"/>
      <c r="W939" s="1"/>
      <c r="X939" s="1"/>
      <c r="Y939" s="1"/>
      <c r="Z939" s="1"/>
    </row>
    <row r="940" ht="14.25" customHeight="1">
      <c r="A940" s="1"/>
      <c r="B940" s="10"/>
      <c r="C940" s="11"/>
      <c r="D940" s="10"/>
      <c r="E940" s="10"/>
      <c r="F940" s="10"/>
      <c r="G940" s="10"/>
      <c r="H940" s="1"/>
      <c r="I940" s="1"/>
      <c r="J940" s="1"/>
      <c r="K940" s="1"/>
      <c r="L940" s="1"/>
      <c r="M940" s="1"/>
      <c r="N940" s="1"/>
      <c r="O940" s="1"/>
      <c r="P940" s="1"/>
      <c r="Q940" s="1"/>
      <c r="R940" s="1"/>
      <c r="S940" s="1"/>
      <c r="T940" s="1"/>
      <c r="U940" s="1"/>
      <c r="V940" s="1"/>
      <c r="W940" s="1"/>
      <c r="X940" s="1"/>
      <c r="Y940" s="1"/>
      <c r="Z940" s="1"/>
    </row>
    <row r="941" ht="14.25" customHeight="1">
      <c r="A941" s="1"/>
      <c r="B941" s="10"/>
      <c r="C941" s="11"/>
      <c r="D941" s="10"/>
      <c r="E941" s="10"/>
      <c r="F941" s="10"/>
      <c r="G941" s="10"/>
      <c r="H941" s="1"/>
      <c r="I941" s="1"/>
      <c r="J941" s="1"/>
      <c r="K941" s="1"/>
      <c r="L941" s="1"/>
      <c r="M941" s="1"/>
      <c r="N941" s="1"/>
      <c r="O941" s="1"/>
      <c r="P941" s="1"/>
      <c r="Q941" s="1"/>
      <c r="R941" s="1"/>
      <c r="S941" s="1"/>
      <c r="T941" s="1"/>
      <c r="U941" s="1"/>
      <c r="V941" s="1"/>
      <c r="W941" s="1"/>
      <c r="X941" s="1"/>
      <c r="Y941" s="1"/>
      <c r="Z941" s="1"/>
    </row>
    <row r="942" ht="14.25" customHeight="1">
      <c r="A942" s="1"/>
      <c r="B942" s="10"/>
      <c r="C942" s="11"/>
      <c r="D942" s="10"/>
      <c r="E942" s="10"/>
      <c r="F942" s="10"/>
      <c r="G942" s="10"/>
      <c r="H942" s="1"/>
      <c r="I942" s="1"/>
      <c r="J942" s="1"/>
      <c r="K942" s="1"/>
      <c r="L942" s="1"/>
      <c r="M942" s="1"/>
      <c r="N942" s="1"/>
      <c r="O942" s="1"/>
      <c r="P942" s="1"/>
      <c r="Q942" s="1"/>
      <c r="R942" s="1"/>
      <c r="S942" s="1"/>
      <c r="T942" s="1"/>
      <c r="U942" s="1"/>
      <c r="V942" s="1"/>
      <c r="W942" s="1"/>
      <c r="X942" s="1"/>
      <c r="Y942" s="1"/>
      <c r="Z942" s="1"/>
    </row>
    <row r="943" ht="14.25" customHeight="1">
      <c r="A943" s="1"/>
      <c r="B943" s="10"/>
      <c r="C943" s="11"/>
      <c r="D943" s="10"/>
      <c r="E943" s="10"/>
      <c r="F943" s="10"/>
      <c r="G943" s="10"/>
      <c r="H943" s="1"/>
      <c r="I943" s="1"/>
      <c r="J943" s="1"/>
      <c r="K943" s="1"/>
      <c r="L943" s="1"/>
      <c r="M943" s="1"/>
      <c r="N943" s="1"/>
      <c r="O943" s="1"/>
      <c r="P943" s="1"/>
      <c r="Q943" s="1"/>
      <c r="R943" s="1"/>
      <c r="S943" s="1"/>
      <c r="T943" s="1"/>
      <c r="U943" s="1"/>
      <c r="V943" s="1"/>
      <c r="W943" s="1"/>
      <c r="X943" s="1"/>
      <c r="Y943" s="1"/>
      <c r="Z943" s="1"/>
    </row>
    <row r="944" ht="14.25" customHeight="1">
      <c r="A944" s="1"/>
      <c r="B944" s="10"/>
      <c r="C944" s="11"/>
      <c r="D944" s="10"/>
      <c r="E944" s="10"/>
      <c r="F944" s="10"/>
      <c r="G944" s="10"/>
      <c r="H944" s="1"/>
      <c r="I944" s="1"/>
      <c r="J944" s="1"/>
      <c r="K944" s="1"/>
      <c r="L944" s="1"/>
      <c r="M944" s="1"/>
      <c r="N944" s="1"/>
      <c r="O944" s="1"/>
      <c r="P944" s="1"/>
      <c r="Q944" s="1"/>
      <c r="R944" s="1"/>
      <c r="S944" s="1"/>
      <c r="T944" s="1"/>
      <c r="U944" s="1"/>
      <c r="V944" s="1"/>
      <c r="W944" s="1"/>
      <c r="X944" s="1"/>
      <c r="Y944" s="1"/>
      <c r="Z944" s="1"/>
    </row>
    <row r="945" ht="14.25" customHeight="1">
      <c r="A945" s="1"/>
      <c r="B945" s="10"/>
      <c r="C945" s="11"/>
      <c r="D945" s="10"/>
      <c r="E945" s="10"/>
      <c r="F945" s="10"/>
      <c r="G945" s="10"/>
      <c r="H945" s="1"/>
      <c r="I945" s="1"/>
      <c r="J945" s="1"/>
      <c r="K945" s="1"/>
      <c r="L945" s="1"/>
      <c r="M945" s="1"/>
      <c r="N945" s="1"/>
      <c r="O945" s="1"/>
      <c r="P945" s="1"/>
      <c r="Q945" s="1"/>
      <c r="R945" s="1"/>
      <c r="S945" s="1"/>
      <c r="T945" s="1"/>
      <c r="U945" s="1"/>
      <c r="V945" s="1"/>
      <c r="W945" s="1"/>
      <c r="X945" s="1"/>
      <c r="Y945" s="1"/>
      <c r="Z945" s="1"/>
    </row>
    <row r="946" ht="14.25" customHeight="1">
      <c r="A946" s="1"/>
      <c r="B946" s="10"/>
      <c r="C946" s="11"/>
      <c r="D946" s="10"/>
      <c r="E946" s="10"/>
      <c r="F946" s="10"/>
      <c r="G946" s="10"/>
      <c r="H946" s="1"/>
      <c r="I946" s="1"/>
      <c r="J946" s="1"/>
      <c r="K946" s="1"/>
      <c r="L946" s="1"/>
      <c r="M946" s="1"/>
      <c r="N946" s="1"/>
      <c r="O946" s="1"/>
      <c r="P946" s="1"/>
      <c r="Q946" s="1"/>
      <c r="R946" s="1"/>
      <c r="S946" s="1"/>
      <c r="T946" s="1"/>
      <c r="U946" s="1"/>
      <c r="V946" s="1"/>
      <c r="W946" s="1"/>
      <c r="X946" s="1"/>
      <c r="Y946" s="1"/>
      <c r="Z946" s="1"/>
    </row>
    <row r="947" ht="14.25" customHeight="1">
      <c r="A947" s="1"/>
      <c r="B947" s="10"/>
      <c r="C947" s="11"/>
      <c r="D947" s="10"/>
      <c r="E947" s="10"/>
      <c r="F947" s="10"/>
      <c r="G947" s="10"/>
      <c r="H947" s="1"/>
      <c r="I947" s="1"/>
      <c r="J947" s="1"/>
      <c r="K947" s="1"/>
      <c r="L947" s="1"/>
      <c r="M947" s="1"/>
      <c r="N947" s="1"/>
      <c r="O947" s="1"/>
      <c r="P947" s="1"/>
      <c r="Q947" s="1"/>
      <c r="R947" s="1"/>
      <c r="S947" s="1"/>
      <c r="T947" s="1"/>
      <c r="U947" s="1"/>
      <c r="V947" s="1"/>
      <c r="W947" s="1"/>
      <c r="X947" s="1"/>
      <c r="Y947" s="1"/>
      <c r="Z947" s="1"/>
    </row>
    <row r="948" ht="14.25" customHeight="1">
      <c r="A948" s="1"/>
      <c r="B948" s="10"/>
      <c r="C948" s="11"/>
      <c r="D948" s="10"/>
      <c r="E948" s="10"/>
      <c r="F948" s="10"/>
      <c r="G948" s="10"/>
      <c r="H948" s="1"/>
      <c r="I948" s="1"/>
      <c r="J948" s="1"/>
      <c r="K948" s="1"/>
      <c r="L948" s="1"/>
      <c r="M948" s="1"/>
      <c r="N948" s="1"/>
      <c r="O948" s="1"/>
      <c r="P948" s="1"/>
      <c r="Q948" s="1"/>
      <c r="R948" s="1"/>
      <c r="S948" s="1"/>
      <c r="T948" s="1"/>
      <c r="U948" s="1"/>
      <c r="V948" s="1"/>
      <c r="W948" s="1"/>
      <c r="X948" s="1"/>
      <c r="Y948" s="1"/>
      <c r="Z948" s="1"/>
    </row>
    <row r="949" ht="14.25" customHeight="1">
      <c r="A949" s="1"/>
      <c r="B949" s="10"/>
      <c r="C949" s="11"/>
      <c r="D949" s="10"/>
      <c r="E949" s="10"/>
      <c r="F949" s="10"/>
      <c r="G949" s="10"/>
      <c r="H949" s="1"/>
      <c r="I949" s="1"/>
      <c r="J949" s="1"/>
      <c r="K949" s="1"/>
      <c r="L949" s="1"/>
      <c r="M949" s="1"/>
      <c r="N949" s="1"/>
      <c r="O949" s="1"/>
      <c r="P949" s="1"/>
      <c r="Q949" s="1"/>
      <c r="R949" s="1"/>
      <c r="S949" s="1"/>
      <c r="T949" s="1"/>
      <c r="U949" s="1"/>
      <c r="V949" s="1"/>
      <c r="W949" s="1"/>
      <c r="X949" s="1"/>
      <c r="Y949" s="1"/>
      <c r="Z949" s="1"/>
    </row>
    <row r="950" ht="14.25" customHeight="1">
      <c r="A950" s="1"/>
      <c r="B950" s="10"/>
      <c r="C950" s="11"/>
      <c r="D950" s="10"/>
      <c r="E950" s="10"/>
      <c r="F950" s="10"/>
      <c r="G950" s="10"/>
      <c r="H950" s="1"/>
      <c r="I950" s="1"/>
      <c r="J950" s="1"/>
      <c r="K950" s="1"/>
      <c r="L950" s="1"/>
      <c r="M950" s="1"/>
      <c r="N950" s="1"/>
      <c r="O950" s="1"/>
      <c r="P950" s="1"/>
      <c r="Q950" s="1"/>
      <c r="R950" s="1"/>
      <c r="S950" s="1"/>
      <c r="T950" s="1"/>
      <c r="U950" s="1"/>
      <c r="V950" s="1"/>
      <c r="W950" s="1"/>
      <c r="X950" s="1"/>
      <c r="Y950" s="1"/>
      <c r="Z950" s="1"/>
    </row>
    <row r="951" ht="14.25" customHeight="1">
      <c r="A951" s="1"/>
      <c r="B951" s="10"/>
      <c r="C951" s="11"/>
      <c r="D951" s="10"/>
      <c r="E951" s="10"/>
      <c r="F951" s="10"/>
      <c r="G951" s="10"/>
      <c r="H951" s="1"/>
      <c r="I951" s="1"/>
      <c r="J951" s="1"/>
      <c r="K951" s="1"/>
      <c r="L951" s="1"/>
      <c r="M951" s="1"/>
      <c r="N951" s="1"/>
      <c r="O951" s="1"/>
      <c r="P951" s="1"/>
      <c r="Q951" s="1"/>
      <c r="R951" s="1"/>
      <c r="S951" s="1"/>
      <c r="T951" s="1"/>
      <c r="U951" s="1"/>
      <c r="V951" s="1"/>
      <c r="W951" s="1"/>
      <c r="X951" s="1"/>
      <c r="Y951" s="1"/>
      <c r="Z951" s="1"/>
    </row>
    <row r="952" ht="14.25" customHeight="1">
      <c r="A952" s="1"/>
      <c r="B952" s="10"/>
      <c r="C952" s="11"/>
      <c r="D952" s="10"/>
      <c r="E952" s="10"/>
      <c r="F952" s="10"/>
      <c r="G952" s="10"/>
      <c r="H952" s="1"/>
      <c r="I952" s="1"/>
      <c r="J952" s="1"/>
      <c r="K952" s="1"/>
      <c r="L952" s="1"/>
      <c r="M952" s="1"/>
      <c r="N952" s="1"/>
      <c r="O952" s="1"/>
      <c r="P952" s="1"/>
      <c r="Q952" s="1"/>
      <c r="R952" s="1"/>
      <c r="S952" s="1"/>
      <c r="T952" s="1"/>
      <c r="U952" s="1"/>
      <c r="V952" s="1"/>
      <c r="W952" s="1"/>
      <c r="X952" s="1"/>
      <c r="Y952" s="1"/>
      <c r="Z952" s="1"/>
    </row>
    <row r="953" ht="14.25" customHeight="1">
      <c r="A953" s="1"/>
      <c r="B953" s="10"/>
      <c r="C953" s="11"/>
      <c r="D953" s="10"/>
      <c r="E953" s="10"/>
      <c r="F953" s="10"/>
      <c r="G953" s="10"/>
      <c r="H953" s="1"/>
      <c r="I953" s="1"/>
      <c r="J953" s="1"/>
      <c r="K953" s="1"/>
      <c r="L953" s="1"/>
      <c r="M953" s="1"/>
      <c r="N953" s="1"/>
      <c r="O953" s="1"/>
      <c r="P953" s="1"/>
      <c r="Q953" s="1"/>
      <c r="R953" s="1"/>
      <c r="S953" s="1"/>
      <c r="T953" s="1"/>
      <c r="U953" s="1"/>
      <c r="V953" s="1"/>
      <c r="W953" s="1"/>
      <c r="X953" s="1"/>
      <c r="Y953" s="1"/>
      <c r="Z953" s="1"/>
    </row>
    <row r="954" ht="14.25" customHeight="1">
      <c r="A954" s="1"/>
      <c r="B954" s="10"/>
      <c r="C954" s="11"/>
      <c r="D954" s="10"/>
      <c r="E954" s="10"/>
      <c r="F954" s="10"/>
      <c r="G954" s="10"/>
      <c r="H954" s="1"/>
      <c r="I954" s="1"/>
      <c r="J954" s="1"/>
      <c r="K954" s="1"/>
      <c r="L954" s="1"/>
      <c r="M954" s="1"/>
      <c r="N954" s="1"/>
      <c r="O954" s="1"/>
      <c r="P954" s="1"/>
      <c r="Q954" s="1"/>
      <c r="R954" s="1"/>
      <c r="S954" s="1"/>
      <c r="T954" s="1"/>
      <c r="U954" s="1"/>
      <c r="V954" s="1"/>
      <c r="W954" s="1"/>
      <c r="X954" s="1"/>
      <c r="Y954" s="1"/>
      <c r="Z954" s="1"/>
    </row>
    <row r="955" ht="14.25" customHeight="1">
      <c r="A955" s="1"/>
      <c r="B955" s="10"/>
      <c r="C955" s="11"/>
      <c r="D955" s="10"/>
      <c r="E955" s="10"/>
      <c r="F955" s="10"/>
      <c r="G955" s="10"/>
      <c r="H955" s="1"/>
      <c r="I955" s="1"/>
      <c r="J955" s="1"/>
      <c r="K955" s="1"/>
      <c r="L955" s="1"/>
      <c r="M955" s="1"/>
      <c r="N955" s="1"/>
      <c r="O955" s="1"/>
      <c r="P955" s="1"/>
      <c r="Q955" s="1"/>
      <c r="R955" s="1"/>
      <c r="S955" s="1"/>
      <c r="T955" s="1"/>
      <c r="U955" s="1"/>
      <c r="V955" s="1"/>
      <c r="W955" s="1"/>
      <c r="X955" s="1"/>
      <c r="Y955" s="1"/>
      <c r="Z955" s="1"/>
    </row>
    <row r="956" ht="14.25" customHeight="1">
      <c r="A956" s="1"/>
      <c r="B956" s="10"/>
      <c r="C956" s="11"/>
      <c r="D956" s="10"/>
      <c r="E956" s="10"/>
      <c r="F956" s="10"/>
      <c r="G956" s="10"/>
      <c r="H956" s="1"/>
      <c r="I956" s="1"/>
      <c r="J956" s="1"/>
      <c r="K956" s="1"/>
      <c r="L956" s="1"/>
      <c r="M956" s="1"/>
      <c r="N956" s="1"/>
      <c r="O956" s="1"/>
      <c r="P956" s="1"/>
      <c r="Q956" s="1"/>
      <c r="R956" s="1"/>
      <c r="S956" s="1"/>
      <c r="T956" s="1"/>
      <c r="U956" s="1"/>
      <c r="V956" s="1"/>
      <c r="W956" s="1"/>
      <c r="X956" s="1"/>
      <c r="Y956" s="1"/>
      <c r="Z956" s="1"/>
    </row>
    <row r="957" ht="14.25" customHeight="1">
      <c r="A957" s="1"/>
      <c r="B957" s="10"/>
      <c r="C957" s="11"/>
      <c r="D957" s="10"/>
      <c r="E957" s="10"/>
      <c r="F957" s="10"/>
      <c r="G957" s="10"/>
      <c r="H957" s="1"/>
      <c r="I957" s="1"/>
      <c r="J957" s="1"/>
      <c r="K957" s="1"/>
      <c r="L957" s="1"/>
      <c r="M957" s="1"/>
      <c r="N957" s="1"/>
      <c r="O957" s="1"/>
      <c r="P957" s="1"/>
      <c r="Q957" s="1"/>
      <c r="R957" s="1"/>
      <c r="S957" s="1"/>
      <c r="T957" s="1"/>
      <c r="U957" s="1"/>
      <c r="V957" s="1"/>
      <c r="W957" s="1"/>
      <c r="X957" s="1"/>
      <c r="Y957" s="1"/>
      <c r="Z957" s="1"/>
    </row>
    <row r="958" ht="14.25" customHeight="1">
      <c r="A958" s="1"/>
      <c r="B958" s="10"/>
      <c r="C958" s="11"/>
      <c r="D958" s="10"/>
      <c r="E958" s="10"/>
      <c r="F958" s="10"/>
      <c r="G958" s="10"/>
      <c r="H958" s="1"/>
      <c r="I958" s="1"/>
      <c r="J958" s="1"/>
      <c r="K958" s="1"/>
      <c r="L958" s="1"/>
      <c r="M958" s="1"/>
      <c r="N958" s="1"/>
      <c r="O958" s="1"/>
      <c r="P958" s="1"/>
      <c r="Q958" s="1"/>
      <c r="R958" s="1"/>
      <c r="S958" s="1"/>
      <c r="T958" s="1"/>
      <c r="U958" s="1"/>
      <c r="V958" s="1"/>
      <c r="W958" s="1"/>
      <c r="X958" s="1"/>
      <c r="Y958" s="1"/>
      <c r="Z958" s="1"/>
    </row>
    <row r="959" ht="14.25" customHeight="1">
      <c r="A959" s="1"/>
      <c r="B959" s="10"/>
      <c r="C959" s="11"/>
      <c r="D959" s="10"/>
      <c r="E959" s="10"/>
      <c r="F959" s="10"/>
      <c r="G959" s="10"/>
      <c r="H959" s="1"/>
      <c r="I959" s="1"/>
      <c r="J959" s="1"/>
      <c r="K959" s="1"/>
      <c r="L959" s="1"/>
      <c r="M959" s="1"/>
      <c r="N959" s="1"/>
      <c r="O959" s="1"/>
      <c r="P959" s="1"/>
      <c r="Q959" s="1"/>
      <c r="R959" s="1"/>
      <c r="S959" s="1"/>
      <c r="T959" s="1"/>
      <c r="U959" s="1"/>
      <c r="V959" s="1"/>
      <c r="W959" s="1"/>
      <c r="X959" s="1"/>
      <c r="Y959" s="1"/>
      <c r="Z959" s="1"/>
    </row>
    <row r="960" ht="14.25" customHeight="1">
      <c r="A960" s="1"/>
      <c r="B960" s="10"/>
      <c r="C960" s="11"/>
      <c r="D960" s="10"/>
      <c r="E960" s="10"/>
      <c r="F960" s="10"/>
      <c r="G960" s="10"/>
      <c r="H960" s="1"/>
      <c r="I960" s="1"/>
      <c r="J960" s="1"/>
      <c r="K960" s="1"/>
      <c r="L960" s="1"/>
      <c r="M960" s="1"/>
      <c r="N960" s="1"/>
      <c r="O960" s="1"/>
      <c r="P960" s="1"/>
      <c r="Q960" s="1"/>
      <c r="R960" s="1"/>
      <c r="S960" s="1"/>
      <c r="T960" s="1"/>
      <c r="U960" s="1"/>
      <c r="V960" s="1"/>
      <c r="W960" s="1"/>
      <c r="X960" s="1"/>
      <c r="Y960" s="1"/>
      <c r="Z960" s="1"/>
    </row>
    <row r="961" ht="14.25" customHeight="1">
      <c r="A961" s="1"/>
      <c r="B961" s="10"/>
      <c r="C961" s="11"/>
      <c r="D961" s="10"/>
      <c r="E961" s="10"/>
      <c r="F961" s="10"/>
      <c r="G961" s="10"/>
      <c r="H961" s="1"/>
      <c r="I961" s="1"/>
      <c r="J961" s="1"/>
      <c r="K961" s="1"/>
      <c r="L961" s="1"/>
      <c r="M961" s="1"/>
      <c r="N961" s="1"/>
      <c r="O961" s="1"/>
      <c r="P961" s="1"/>
      <c r="Q961" s="1"/>
      <c r="R961" s="1"/>
      <c r="S961" s="1"/>
      <c r="T961" s="1"/>
      <c r="U961" s="1"/>
      <c r="V961" s="1"/>
      <c r="W961" s="1"/>
      <c r="X961" s="1"/>
      <c r="Y961" s="1"/>
      <c r="Z961" s="1"/>
    </row>
    <row r="962" ht="14.25" customHeight="1">
      <c r="A962" s="1"/>
      <c r="B962" s="10"/>
      <c r="C962" s="11"/>
      <c r="D962" s="10"/>
      <c r="E962" s="10"/>
      <c r="F962" s="10"/>
      <c r="G962" s="10"/>
      <c r="H962" s="1"/>
      <c r="I962" s="1"/>
      <c r="J962" s="1"/>
      <c r="K962" s="1"/>
      <c r="L962" s="1"/>
      <c r="M962" s="1"/>
      <c r="N962" s="1"/>
      <c r="O962" s="1"/>
      <c r="P962" s="1"/>
      <c r="Q962" s="1"/>
      <c r="R962" s="1"/>
      <c r="S962" s="1"/>
      <c r="T962" s="1"/>
      <c r="U962" s="1"/>
      <c r="V962" s="1"/>
      <c r="W962" s="1"/>
      <c r="X962" s="1"/>
      <c r="Y962" s="1"/>
      <c r="Z962" s="1"/>
    </row>
    <row r="963" ht="14.25" customHeight="1">
      <c r="A963" s="1"/>
      <c r="B963" s="10"/>
      <c r="C963" s="11"/>
      <c r="D963" s="10"/>
      <c r="E963" s="10"/>
      <c r="F963" s="10"/>
      <c r="G963" s="10"/>
      <c r="H963" s="1"/>
      <c r="I963" s="1"/>
      <c r="J963" s="1"/>
      <c r="K963" s="1"/>
      <c r="L963" s="1"/>
      <c r="M963" s="1"/>
      <c r="N963" s="1"/>
      <c r="O963" s="1"/>
      <c r="P963" s="1"/>
      <c r="Q963" s="1"/>
      <c r="R963" s="1"/>
      <c r="S963" s="1"/>
      <c r="T963" s="1"/>
      <c r="U963" s="1"/>
      <c r="V963" s="1"/>
      <c r="W963" s="1"/>
      <c r="X963" s="1"/>
      <c r="Y963" s="1"/>
      <c r="Z963" s="1"/>
    </row>
    <row r="964" ht="14.25" customHeight="1">
      <c r="A964" s="1"/>
      <c r="B964" s="10"/>
      <c r="C964" s="11"/>
      <c r="D964" s="10"/>
      <c r="E964" s="10"/>
      <c r="F964" s="10"/>
      <c r="G964" s="10"/>
      <c r="H964" s="1"/>
      <c r="I964" s="1"/>
      <c r="J964" s="1"/>
      <c r="K964" s="1"/>
      <c r="L964" s="1"/>
      <c r="M964" s="1"/>
      <c r="N964" s="1"/>
      <c r="O964" s="1"/>
      <c r="P964" s="1"/>
      <c r="Q964" s="1"/>
      <c r="R964" s="1"/>
      <c r="S964" s="1"/>
      <c r="T964" s="1"/>
      <c r="U964" s="1"/>
      <c r="V964" s="1"/>
      <c r="W964" s="1"/>
      <c r="X964" s="1"/>
      <c r="Y964" s="1"/>
      <c r="Z964" s="1"/>
    </row>
    <row r="965" ht="14.25" customHeight="1">
      <c r="A965" s="1"/>
      <c r="B965" s="10"/>
      <c r="C965" s="11"/>
      <c r="D965" s="10"/>
      <c r="E965" s="10"/>
      <c r="F965" s="10"/>
      <c r="G965" s="10"/>
      <c r="H965" s="1"/>
      <c r="I965" s="1"/>
      <c r="J965" s="1"/>
      <c r="K965" s="1"/>
      <c r="L965" s="1"/>
      <c r="M965" s="1"/>
      <c r="N965" s="1"/>
      <c r="O965" s="1"/>
      <c r="P965" s="1"/>
      <c r="Q965" s="1"/>
      <c r="R965" s="1"/>
      <c r="S965" s="1"/>
      <c r="T965" s="1"/>
      <c r="U965" s="1"/>
      <c r="V965" s="1"/>
      <c r="W965" s="1"/>
      <c r="X965" s="1"/>
      <c r="Y965" s="1"/>
      <c r="Z965" s="1"/>
    </row>
    <row r="966" ht="14.25" customHeight="1">
      <c r="A966" s="1"/>
      <c r="B966" s="10"/>
      <c r="C966" s="11"/>
      <c r="D966" s="10"/>
      <c r="E966" s="10"/>
      <c r="F966" s="10"/>
      <c r="G966" s="10"/>
      <c r="H966" s="1"/>
      <c r="I966" s="1"/>
      <c r="J966" s="1"/>
      <c r="K966" s="1"/>
      <c r="L966" s="1"/>
      <c r="M966" s="1"/>
      <c r="N966" s="1"/>
      <c r="O966" s="1"/>
      <c r="P966" s="1"/>
      <c r="Q966" s="1"/>
      <c r="R966" s="1"/>
      <c r="S966" s="1"/>
      <c r="T966" s="1"/>
      <c r="U966" s="1"/>
      <c r="V966" s="1"/>
      <c r="W966" s="1"/>
      <c r="X966" s="1"/>
      <c r="Y966" s="1"/>
      <c r="Z966" s="1"/>
    </row>
    <row r="967" ht="14.25" customHeight="1">
      <c r="A967" s="1"/>
      <c r="B967" s="10"/>
      <c r="C967" s="11"/>
      <c r="D967" s="10"/>
      <c r="E967" s="10"/>
      <c r="F967" s="10"/>
      <c r="G967" s="10"/>
      <c r="H967" s="1"/>
      <c r="I967" s="1"/>
      <c r="J967" s="1"/>
      <c r="K967" s="1"/>
      <c r="L967" s="1"/>
      <c r="M967" s="1"/>
      <c r="N967" s="1"/>
      <c r="O967" s="1"/>
      <c r="P967" s="1"/>
      <c r="Q967" s="1"/>
      <c r="R967" s="1"/>
      <c r="S967" s="1"/>
      <c r="T967" s="1"/>
      <c r="U967" s="1"/>
      <c r="V967" s="1"/>
      <c r="W967" s="1"/>
      <c r="X967" s="1"/>
      <c r="Y967" s="1"/>
      <c r="Z967" s="1"/>
    </row>
    <row r="968" ht="14.25" customHeight="1">
      <c r="A968" s="1"/>
      <c r="B968" s="10"/>
      <c r="C968" s="11"/>
      <c r="D968" s="10"/>
      <c r="E968" s="10"/>
      <c r="F968" s="10"/>
      <c r="G968" s="10"/>
      <c r="H968" s="1"/>
      <c r="I968" s="1"/>
      <c r="J968" s="1"/>
      <c r="K968" s="1"/>
      <c r="L968" s="1"/>
      <c r="M968" s="1"/>
      <c r="N968" s="1"/>
      <c r="O968" s="1"/>
      <c r="P968" s="1"/>
      <c r="Q968" s="1"/>
      <c r="R968" s="1"/>
      <c r="S968" s="1"/>
      <c r="T968" s="1"/>
      <c r="U968" s="1"/>
      <c r="V968" s="1"/>
      <c r="W968" s="1"/>
      <c r="X968" s="1"/>
      <c r="Y968" s="1"/>
      <c r="Z968" s="1"/>
    </row>
    <row r="969" ht="14.25" customHeight="1">
      <c r="A969" s="1"/>
      <c r="B969" s="10"/>
      <c r="C969" s="11"/>
      <c r="D969" s="10"/>
      <c r="E969" s="10"/>
      <c r="F969" s="10"/>
      <c r="G969" s="10"/>
      <c r="H969" s="1"/>
      <c r="I969" s="1"/>
      <c r="J969" s="1"/>
      <c r="K969" s="1"/>
      <c r="L969" s="1"/>
      <c r="M969" s="1"/>
      <c r="N969" s="1"/>
      <c r="O969" s="1"/>
      <c r="P969" s="1"/>
      <c r="Q969" s="1"/>
      <c r="R969" s="1"/>
      <c r="S969" s="1"/>
      <c r="T969" s="1"/>
      <c r="U969" s="1"/>
      <c r="V969" s="1"/>
      <c r="W969" s="1"/>
      <c r="X969" s="1"/>
      <c r="Y969" s="1"/>
      <c r="Z969" s="1"/>
    </row>
    <row r="970" ht="14.25" customHeight="1">
      <c r="A970" s="1"/>
      <c r="B970" s="10"/>
      <c r="C970" s="11"/>
      <c r="D970" s="10"/>
      <c r="E970" s="10"/>
      <c r="F970" s="10"/>
      <c r="G970" s="10"/>
      <c r="H970" s="1"/>
      <c r="I970" s="1"/>
      <c r="J970" s="1"/>
      <c r="K970" s="1"/>
      <c r="L970" s="1"/>
      <c r="M970" s="1"/>
      <c r="N970" s="1"/>
      <c r="O970" s="1"/>
      <c r="P970" s="1"/>
      <c r="Q970" s="1"/>
      <c r="R970" s="1"/>
      <c r="S970" s="1"/>
      <c r="T970" s="1"/>
      <c r="U970" s="1"/>
      <c r="V970" s="1"/>
      <c r="W970" s="1"/>
      <c r="X970" s="1"/>
      <c r="Y970" s="1"/>
      <c r="Z970" s="1"/>
    </row>
    <row r="971" ht="14.25" customHeight="1">
      <c r="A971" s="1"/>
      <c r="B971" s="10"/>
      <c r="C971" s="11"/>
      <c r="D971" s="10"/>
      <c r="E971" s="10"/>
      <c r="F971" s="10"/>
      <c r="G971" s="10"/>
      <c r="H971" s="1"/>
      <c r="I971" s="1"/>
      <c r="J971" s="1"/>
      <c r="K971" s="1"/>
      <c r="L971" s="1"/>
      <c r="M971" s="1"/>
      <c r="N971" s="1"/>
      <c r="O971" s="1"/>
      <c r="P971" s="1"/>
      <c r="Q971" s="1"/>
      <c r="R971" s="1"/>
      <c r="S971" s="1"/>
      <c r="T971" s="1"/>
      <c r="U971" s="1"/>
      <c r="V971" s="1"/>
      <c r="W971" s="1"/>
      <c r="X971" s="1"/>
      <c r="Y971" s="1"/>
      <c r="Z971" s="1"/>
    </row>
    <row r="972" ht="14.25" customHeight="1">
      <c r="A972" s="1"/>
      <c r="B972" s="10"/>
      <c r="C972" s="11"/>
      <c r="D972" s="10"/>
      <c r="E972" s="10"/>
      <c r="F972" s="10"/>
      <c r="G972" s="10"/>
      <c r="H972" s="1"/>
      <c r="I972" s="1"/>
      <c r="J972" s="1"/>
      <c r="K972" s="1"/>
      <c r="L972" s="1"/>
      <c r="M972" s="1"/>
      <c r="N972" s="1"/>
      <c r="O972" s="1"/>
      <c r="P972" s="1"/>
      <c r="Q972" s="1"/>
      <c r="R972" s="1"/>
      <c r="S972" s="1"/>
      <c r="T972" s="1"/>
      <c r="U972" s="1"/>
      <c r="V972" s="1"/>
      <c r="W972" s="1"/>
      <c r="X972" s="1"/>
      <c r="Y972" s="1"/>
      <c r="Z972" s="1"/>
    </row>
    <row r="973" ht="14.25" customHeight="1">
      <c r="A973" s="1"/>
      <c r="B973" s="10"/>
      <c r="C973" s="11"/>
      <c r="D973" s="10"/>
      <c r="E973" s="10"/>
      <c r="F973" s="10"/>
      <c r="G973" s="10"/>
      <c r="H973" s="1"/>
      <c r="I973" s="1"/>
      <c r="J973" s="1"/>
      <c r="K973" s="1"/>
      <c r="L973" s="1"/>
      <c r="M973" s="1"/>
      <c r="N973" s="1"/>
      <c r="O973" s="1"/>
      <c r="P973" s="1"/>
      <c r="Q973" s="1"/>
      <c r="R973" s="1"/>
      <c r="S973" s="1"/>
      <c r="T973" s="1"/>
      <c r="U973" s="1"/>
      <c r="V973" s="1"/>
      <c r="W973" s="1"/>
      <c r="X973" s="1"/>
      <c r="Y973" s="1"/>
      <c r="Z973" s="1"/>
    </row>
    <row r="974" ht="14.25" customHeight="1">
      <c r="A974" s="1"/>
      <c r="B974" s="10"/>
      <c r="C974" s="11"/>
      <c r="D974" s="10"/>
      <c r="E974" s="10"/>
      <c r="F974" s="10"/>
      <c r="G974" s="10"/>
      <c r="H974" s="1"/>
      <c r="I974" s="1"/>
      <c r="J974" s="1"/>
      <c r="K974" s="1"/>
      <c r="L974" s="1"/>
      <c r="M974" s="1"/>
      <c r="N974" s="1"/>
      <c r="O974" s="1"/>
      <c r="P974" s="1"/>
      <c r="Q974" s="1"/>
      <c r="R974" s="1"/>
      <c r="S974" s="1"/>
      <c r="T974" s="1"/>
      <c r="U974" s="1"/>
      <c r="V974" s="1"/>
      <c r="W974" s="1"/>
      <c r="X974" s="1"/>
      <c r="Y974" s="1"/>
      <c r="Z974" s="1"/>
    </row>
    <row r="975" ht="14.25" customHeight="1">
      <c r="A975" s="1"/>
      <c r="B975" s="10"/>
      <c r="C975" s="11"/>
      <c r="D975" s="10"/>
      <c r="E975" s="10"/>
      <c r="F975" s="10"/>
      <c r="G975" s="10"/>
      <c r="H975" s="1"/>
      <c r="I975" s="1"/>
      <c r="J975" s="1"/>
      <c r="K975" s="1"/>
      <c r="L975" s="1"/>
      <c r="M975" s="1"/>
      <c r="N975" s="1"/>
      <c r="O975" s="1"/>
      <c r="P975" s="1"/>
      <c r="Q975" s="1"/>
      <c r="R975" s="1"/>
      <c r="S975" s="1"/>
      <c r="T975" s="1"/>
      <c r="U975" s="1"/>
      <c r="V975" s="1"/>
      <c r="W975" s="1"/>
      <c r="X975" s="1"/>
      <c r="Y975" s="1"/>
      <c r="Z975" s="1"/>
    </row>
    <row r="976" ht="14.25" customHeight="1">
      <c r="A976" s="1"/>
      <c r="B976" s="10"/>
      <c r="C976" s="11"/>
      <c r="D976" s="10"/>
      <c r="E976" s="10"/>
      <c r="F976" s="10"/>
      <c r="G976" s="10"/>
      <c r="H976" s="1"/>
      <c r="I976" s="1"/>
      <c r="J976" s="1"/>
      <c r="K976" s="1"/>
      <c r="L976" s="1"/>
      <c r="M976" s="1"/>
      <c r="N976" s="1"/>
      <c r="O976" s="1"/>
      <c r="P976" s="1"/>
      <c r="Q976" s="1"/>
      <c r="R976" s="1"/>
      <c r="S976" s="1"/>
      <c r="T976" s="1"/>
      <c r="U976" s="1"/>
      <c r="V976" s="1"/>
      <c r="W976" s="1"/>
      <c r="X976" s="1"/>
      <c r="Y976" s="1"/>
      <c r="Z976" s="1"/>
    </row>
    <row r="977" ht="14.25" customHeight="1">
      <c r="A977" s="1"/>
      <c r="B977" s="10"/>
      <c r="C977" s="11"/>
      <c r="D977" s="10"/>
      <c r="E977" s="10"/>
      <c r="F977" s="10"/>
      <c r="G977" s="10"/>
      <c r="H977" s="1"/>
      <c r="I977" s="1"/>
      <c r="J977" s="1"/>
      <c r="K977" s="1"/>
      <c r="L977" s="1"/>
      <c r="M977" s="1"/>
      <c r="N977" s="1"/>
      <c r="O977" s="1"/>
      <c r="P977" s="1"/>
      <c r="Q977" s="1"/>
      <c r="R977" s="1"/>
      <c r="S977" s="1"/>
      <c r="T977" s="1"/>
      <c r="U977" s="1"/>
      <c r="V977" s="1"/>
      <c r="W977" s="1"/>
      <c r="X977" s="1"/>
      <c r="Y977" s="1"/>
      <c r="Z977" s="1"/>
    </row>
    <row r="978" ht="14.25" customHeight="1">
      <c r="A978" s="1"/>
      <c r="B978" s="10"/>
      <c r="C978" s="11"/>
      <c r="D978" s="10"/>
      <c r="E978" s="10"/>
      <c r="F978" s="10"/>
      <c r="G978" s="10"/>
      <c r="H978" s="1"/>
      <c r="I978" s="1"/>
      <c r="J978" s="1"/>
      <c r="K978" s="1"/>
      <c r="L978" s="1"/>
      <c r="M978" s="1"/>
      <c r="N978" s="1"/>
      <c r="O978" s="1"/>
      <c r="P978" s="1"/>
      <c r="Q978" s="1"/>
      <c r="R978" s="1"/>
      <c r="S978" s="1"/>
      <c r="T978" s="1"/>
      <c r="U978" s="1"/>
      <c r="V978" s="1"/>
      <c r="W978" s="1"/>
      <c r="X978" s="1"/>
      <c r="Y978" s="1"/>
      <c r="Z978" s="1"/>
    </row>
    <row r="979" ht="14.25" customHeight="1">
      <c r="A979" s="1"/>
      <c r="B979" s="10"/>
      <c r="C979" s="11"/>
      <c r="D979" s="10"/>
      <c r="E979" s="10"/>
      <c r="F979" s="10"/>
      <c r="G979" s="10"/>
      <c r="H979" s="1"/>
      <c r="I979" s="1"/>
      <c r="J979" s="1"/>
      <c r="K979" s="1"/>
      <c r="L979" s="1"/>
      <c r="M979" s="1"/>
      <c r="N979" s="1"/>
      <c r="O979" s="1"/>
      <c r="P979" s="1"/>
      <c r="Q979" s="1"/>
      <c r="R979" s="1"/>
      <c r="S979" s="1"/>
      <c r="T979" s="1"/>
      <c r="U979" s="1"/>
      <c r="V979" s="1"/>
      <c r="W979" s="1"/>
      <c r="X979" s="1"/>
      <c r="Y979" s="1"/>
      <c r="Z979" s="1"/>
    </row>
    <row r="980" ht="14.25" customHeight="1">
      <c r="A980" s="1"/>
      <c r="B980" s="10"/>
      <c r="C980" s="11"/>
      <c r="D980" s="10"/>
      <c r="E980" s="10"/>
      <c r="F980" s="10"/>
      <c r="G980" s="10"/>
      <c r="H980" s="1"/>
      <c r="I980" s="1"/>
      <c r="J980" s="1"/>
      <c r="K980" s="1"/>
      <c r="L980" s="1"/>
      <c r="M980" s="1"/>
      <c r="N980" s="1"/>
      <c r="O980" s="1"/>
      <c r="P980" s="1"/>
      <c r="Q980" s="1"/>
      <c r="R980" s="1"/>
      <c r="S980" s="1"/>
      <c r="T980" s="1"/>
      <c r="U980" s="1"/>
      <c r="V980" s="1"/>
      <c r="W980" s="1"/>
      <c r="X980" s="1"/>
      <c r="Y980" s="1"/>
      <c r="Z980" s="1"/>
    </row>
    <row r="981" ht="14.25" customHeight="1">
      <c r="A981" s="1"/>
      <c r="B981" s="10"/>
      <c r="C981" s="11"/>
      <c r="D981" s="10"/>
      <c r="E981" s="10"/>
      <c r="F981" s="10"/>
      <c r="G981" s="10"/>
      <c r="H981" s="1"/>
      <c r="I981" s="1"/>
      <c r="J981" s="1"/>
      <c r="K981" s="1"/>
      <c r="L981" s="1"/>
      <c r="M981" s="1"/>
      <c r="N981" s="1"/>
      <c r="O981" s="1"/>
      <c r="P981" s="1"/>
      <c r="Q981" s="1"/>
      <c r="R981" s="1"/>
      <c r="S981" s="1"/>
      <c r="T981" s="1"/>
      <c r="U981" s="1"/>
      <c r="V981" s="1"/>
      <c r="W981" s="1"/>
      <c r="X981" s="1"/>
      <c r="Y981" s="1"/>
      <c r="Z981" s="1"/>
    </row>
    <row r="982" ht="14.25" customHeight="1">
      <c r="A982" s="1"/>
      <c r="B982" s="10"/>
      <c r="C982" s="11"/>
      <c r="D982" s="10"/>
      <c r="E982" s="10"/>
      <c r="F982" s="10"/>
      <c r="G982" s="10"/>
      <c r="H982" s="1"/>
      <c r="I982" s="1"/>
      <c r="J982" s="1"/>
      <c r="K982" s="1"/>
      <c r="L982" s="1"/>
      <c r="M982" s="1"/>
      <c r="N982" s="1"/>
      <c r="O982" s="1"/>
      <c r="P982" s="1"/>
      <c r="Q982" s="1"/>
      <c r="R982" s="1"/>
      <c r="S982" s="1"/>
      <c r="T982" s="1"/>
      <c r="U982" s="1"/>
      <c r="V982" s="1"/>
      <c r="W982" s="1"/>
      <c r="X982" s="1"/>
      <c r="Y982" s="1"/>
      <c r="Z982" s="1"/>
    </row>
    <row r="983" ht="14.25" customHeight="1">
      <c r="A983" s="1"/>
      <c r="B983" s="10"/>
      <c r="C983" s="11"/>
      <c r="D983" s="10"/>
      <c r="E983" s="10"/>
      <c r="F983" s="10"/>
      <c r="G983" s="10"/>
      <c r="H983" s="1"/>
      <c r="I983" s="1"/>
      <c r="J983" s="1"/>
      <c r="K983" s="1"/>
      <c r="L983" s="1"/>
      <c r="M983" s="1"/>
      <c r="N983" s="1"/>
      <c r="O983" s="1"/>
      <c r="P983" s="1"/>
      <c r="Q983" s="1"/>
      <c r="R983" s="1"/>
      <c r="S983" s="1"/>
      <c r="T983" s="1"/>
      <c r="U983" s="1"/>
      <c r="V983" s="1"/>
      <c r="W983" s="1"/>
      <c r="X983" s="1"/>
      <c r="Y983" s="1"/>
      <c r="Z983" s="1"/>
    </row>
    <row r="984" ht="14.25" customHeight="1">
      <c r="A984" s="1"/>
      <c r="B984" s="10"/>
      <c r="C984" s="11"/>
      <c r="D984" s="10"/>
      <c r="E984" s="10"/>
      <c r="F984" s="10"/>
      <c r="G984" s="10"/>
      <c r="H984" s="1"/>
      <c r="I984" s="1"/>
      <c r="J984" s="1"/>
      <c r="K984" s="1"/>
      <c r="L984" s="1"/>
      <c r="M984" s="1"/>
      <c r="N984" s="1"/>
      <c r="O984" s="1"/>
      <c r="P984" s="1"/>
      <c r="Q984" s="1"/>
      <c r="R984" s="1"/>
      <c r="S984" s="1"/>
      <c r="T984" s="1"/>
      <c r="U984" s="1"/>
      <c r="V984" s="1"/>
      <c r="W984" s="1"/>
      <c r="X984" s="1"/>
      <c r="Y984" s="1"/>
      <c r="Z984" s="1"/>
    </row>
    <row r="985" ht="14.25" customHeight="1">
      <c r="A985" s="1"/>
      <c r="B985" s="10"/>
      <c r="C985" s="11"/>
      <c r="D985" s="10"/>
      <c r="E985" s="10"/>
      <c r="F985" s="10"/>
      <c r="G985" s="10"/>
      <c r="H985" s="1"/>
      <c r="I985" s="1"/>
      <c r="J985" s="1"/>
      <c r="K985" s="1"/>
      <c r="L985" s="1"/>
      <c r="M985" s="1"/>
      <c r="N985" s="1"/>
      <c r="O985" s="1"/>
      <c r="P985" s="1"/>
      <c r="Q985" s="1"/>
      <c r="R985" s="1"/>
      <c r="S985" s="1"/>
      <c r="T985" s="1"/>
      <c r="U985" s="1"/>
      <c r="V985" s="1"/>
      <c r="W985" s="1"/>
      <c r="X985" s="1"/>
      <c r="Y985" s="1"/>
      <c r="Z985" s="1"/>
    </row>
    <row r="986" ht="14.25" customHeight="1">
      <c r="A986" s="1"/>
      <c r="B986" s="10"/>
      <c r="C986" s="11"/>
      <c r="D986" s="10"/>
      <c r="E986" s="10"/>
      <c r="F986" s="10"/>
      <c r="G986" s="10"/>
      <c r="H986" s="1"/>
      <c r="I986" s="1"/>
      <c r="J986" s="1"/>
      <c r="K986" s="1"/>
      <c r="L986" s="1"/>
      <c r="M986" s="1"/>
      <c r="N986" s="1"/>
      <c r="O986" s="1"/>
      <c r="P986" s="1"/>
      <c r="Q986" s="1"/>
      <c r="R986" s="1"/>
      <c r="S986" s="1"/>
      <c r="T986" s="1"/>
      <c r="U986" s="1"/>
      <c r="V986" s="1"/>
      <c r="W986" s="1"/>
      <c r="X986" s="1"/>
      <c r="Y986" s="1"/>
      <c r="Z986" s="1"/>
    </row>
    <row r="987" ht="14.25" customHeight="1">
      <c r="A987" s="1"/>
      <c r="B987" s="10"/>
      <c r="C987" s="11"/>
      <c r="D987" s="10"/>
      <c r="E987" s="10"/>
      <c r="F987" s="10"/>
      <c r="G987" s="10"/>
      <c r="H987" s="1"/>
      <c r="I987" s="1"/>
      <c r="J987" s="1"/>
      <c r="K987" s="1"/>
      <c r="L987" s="1"/>
      <c r="M987" s="1"/>
      <c r="N987" s="1"/>
      <c r="O987" s="1"/>
      <c r="P987" s="1"/>
      <c r="Q987" s="1"/>
      <c r="R987" s="1"/>
      <c r="S987" s="1"/>
      <c r="T987" s="1"/>
      <c r="U987" s="1"/>
      <c r="V987" s="1"/>
      <c r="W987" s="1"/>
      <c r="X987" s="1"/>
      <c r="Y987" s="1"/>
      <c r="Z987" s="1"/>
    </row>
    <row r="988" ht="14.25" customHeight="1">
      <c r="A988" s="1"/>
      <c r="B988" s="10"/>
      <c r="C988" s="11"/>
      <c r="D988" s="10"/>
      <c r="E988" s="10"/>
      <c r="F988" s="10"/>
      <c r="G988" s="10"/>
      <c r="H988" s="1"/>
      <c r="I988" s="1"/>
      <c r="J988" s="1"/>
      <c r="K988" s="1"/>
      <c r="L988" s="1"/>
      <c r="M988" s="1"/>
      <c r="N988" s="1"/>
      <c r="O988" s="1"/>
      <c r="P988" s="1"/>
      <c r="Q988" s="1"/>
      <c r="R988" s="1"/>
      <c r="S988" s="1"/>
      <c r="T988" s="1"/>
      <c r="U988" s="1"/>
      <c r="V988" s="1"/>
      <c r="W988" s="1"/>
      <c r="X988" s="1"/>
      <c r="Y988" s="1"/>
      <c r="Z988" s="1"/>
    </row>
    <row r="989" ht="14.25" customHeight="1">
      <c r="A989" s="1"/>
      <c r="B989" s="10"/>
      <c r="C989" s="11"/>
      <c r="D989" s="10"/>
      <c r="E989" s="10"/>
      <c r="F989" s="10"/>
      <c r="G989" s="10"/>
      <c r="H989" s="1"/>
      <c r="I989" s="1"/>
      <c r="J989" s="1"/>
      <c r="K989" s="1"/>
      <c r="L989" s="1"/>
      <c r="M989" s="1"/>
      <c r="N989" s="1"/>
      <c r="O989" s="1"/>
      <c r="P989" s="1"/>
      <c r="Q989" s="1"/>
      <c r="R989" s="1"/>
      <c r="S989" s="1"/>
      <c r="T989" s="1"/>
      <c r="U989" s="1"/>
      <c r="V989" s="1"/>
      <c r="W989" s="1"/>
      <c r="X989" s="1"/>
      <c r="Y989" s="1"/>
      <c r="Z989" s="1"/>
    </row>
    <row r="990" ht="14.25" customHeight="1">
      <c r="A990" s="1"/>
      <c r="B990" s="10"/>
      <c r="C990" s="11"/>
      <c r="D990" s="10"/>
      <c r="E990" s="10"/>
      <c r="F990" s="10"/>
      <c r="G990" s="10"/>
      <c r="H990" s="1"/>
      <c r="I990" s="1"/>
      <c r="J990" s="1"/>
      <c r="K990" s="1"/>
      <c r="L990" s="1"/>
      <c r="M990" s="1"/>
      <c r="N990" s="1"/>
      <c r="O990" s="1"/>
      <c r="P990" s="1"/>
      <c r="Q990" s="1"/>
      <c r="R990" s="1"/>
      <c r="S990" s="1"/>
      <c r="T990" s="1"/>
      <c r="U990" s="1"/>
      <c r="V990" s="1"/>
      <c r="W990" s="1"/>
      <c r="X990" s="1"/>
      <c r="Y990" s="1"/>
      <c r="Z990" s="1"/>
    </row>
    <row r="991" ht="14.25" customHeight="1">
      <c r="A991" s="1"/>
      <c r="B991" s="10"/>
      <c r="C991" s="11"/>
      <c r="D991" s="10"/>
      <c r="E991" s="10"/>
      <c r="F991" s="10"/>
      <c r="G991" s="10"/>
      <c r="H991" s="1"/>
      <c r="I991" s="1"/>
      <c r="J991" s="1"/>
      <c r="K991" s="1"/>
      <c r="L991" s="1"/>
      <c r="M991" s="1"/>
      <c r="N991" s="1"/>
      <c r="O991" s="1"/>
      <c r="P991" s="1"/>
      <c r="Q991" s="1"/>
      <c r="R991" s="1"/>
      <c r="S991" s="1"/>
      <c r="T991" s="1"/>
      <c r="U991" s="1"/>
      <c r="V991" s="1"/>
      <c r="W991" s="1"/>
      <c r="X991" s="1"/>
      <c r="Y991" s="1"/>
      <c r="Z991" s="1"/>
    </row>
    <row r="992" ht="14.25" customHeight="1">
      <c r="A992" s="1"/>
      <c r="B992" s="10"/>
      <c r="C992" s="11"/>
      <c r="D992" s="10"/>
      <c r="E992" s="10"/>
      <c r="F992" s="10"/>
      <c r="G992" s="10"/>
      <c r="H992" s="1"/>
      <c r="I992" s="1"/>
      <c r="J992" s="1"/>
      <c r="K992" s="1"/>
      <c r="L992" s="1"/>
      <c r="M992" s="1"/>
      <c r="N992" s="1"/>
      <c r="O992" s="1"/>
      <c r="P992" s="1"/>
      <c r="Q992" s="1"/>
      <c r="R992" s="1"/>
      <c r="S992" s="1"/>
      <c r="T992" s="1"/>
      <c r="U992" s="1"/>
      <c r="V992" s="1"/>
      <c r="W992" s="1"/>
      <c r="X992" s="1"/>
      <c r="Y992" s="1"/>
      <c r="Z992" s="1"/>
    </row>
    <row r="993" ht="14.25" customHeight="1">
      <c r="A993" s="1"/>
      <c r="B993" s="10"/>
      <c r="C993" s="11"/>
      <c r="D993" s="10"/>
      <c r="E993" s="10"/>
      <c r="F993" s="10"/>
      <c r="G993" s="10"/>
      <c r="H993" s="1"/>
      <c r="I993" s="1"/>
      <c r="J993" s="1"/>
      <c r="K993" s="1"/>
      <c r="L993" s="1"/>
      <c r="M993" s="1"/>
      <c r="N993" s="1"/>
      <c r="O993" s="1"/>
      <c r="P993" s="1"/>
      <c r="Q993" s="1"/>
      <c r="R993" s="1"/>
      <c r="S993" s="1"/>
      <c r="T993" s="1"/>
      <c r="U993" s="1"/>
      <c r="V993" s="1"/>
      <c r="W993" s="1"/>
      <c r="X993" s="1"/>
      <c r="Y993" s="1"/>
      <c r="Z993" s="1"/>
    </row>
    <row r="994" ht="14.25" customHeight="1">
      <c r="A994" s="1"/>
      <c r="B994" s="10"/>
      <c r="C994" s="11"/>
      <c r="D994" s="10"/>
      <c r="E994" s="10"/>
      <c r="F994" s="10"/>
      <c r="G994" s="10"/>
      <c r="H994" s="1"/>
      <c r="I994" s="1"/>
      <c r="J994" s="1"/>
      <c r="K994" s="1"/>
      <c r="L994" s="1"/>
      <c r="M994" s="1"/>
      <c r="N994" s="1"/>
      <c r="O994" s="1"/>
      <c r="P994" s="1"/>
      <c r="Q994" s="1"/>
      <c r="R994" s="1"/>
      <c r="S994" s="1"/>
      <c r="T994" s="1"/>
      <c r="U994" s="1"/>
      <c r="V994" s="1"/>
      <c r="W994" s="1"/>
      <c r="X994" s="1"/>
      <c r="Y994" s="1"/>
      <c r="Z994" s="1"/>
    </row>
    <row r="995" ht="14.25" customHeight="1">
      <c r="A995" s="1"/>
      <c r="B995" s="10"/>
      <c r="C995" s="11"/>
      <c r="D995" s="10"/>
      <c r="E995" s="10"/>
      <c r="F995" s="10"/>
      <c r="G995" s="10"/>
      <c r="H995" s="1"/>
      <c r="I995" s="1"/>
      <c r="J995" s="1"/>
      <c r="K995" s="1"/>
      <c r="L995" s="1"/>
      <c r="M995" s="1"/>
      <c r="N995" s="1"/>
      <c r="O995" s="1"/>
      <c r="P995" s="1"/>
      <c r="Q995" s="1"/>
      <c r="R995" s="1"/>
      <c r="S995" s="1"/>
      <c r="T995" s="1"/>
      <c r="U995" s="1"/>
      <c r="V995" s="1"/>
      <c r="W995" s="1"/>
      <c r="X995" s="1"/>
      <c r="Y995" s="1"/>
      <c r="Z995" s="1"/>
    </row>
    <row r="996" ht="14.25" customHeight="1">
      <c r="A996" s="1"/>
      <c r="B996" s="10"/>
      <c r="C996" s="11"/>
      <c r="D996" s="10"/>
      <c r="E996" s="10"/>
      <c r="F996" s="10"/>
      <c r="G996" s="10"/>
      <c r="H996" s="1"/>
      <c r="I996" s="1"/>
      <c r="J996" s="1"/>
      <c r="K996" s="1"/>
      <c r="L996" s="1"/>
      <c r="M996" s="1"/>
      <c r="N996" s="1"/>
      <c r="O996" s="1"/>
      <c r="P996" s="1"/>
      <c r="Q996" s="1"/>
      <c r="R996" s="1"/>
      <c r="S996" s="1"/>
      <c r="T996" s="1"/>
      <c r="U996" s="1"/>
      <c r="V996" s="1"/>
      <c r="W996" s="1"/>
      <c r="X996" s="1"/>
      <c r="Y996" s="1"/>
      <c r="Z996" s="1"/>
    </row>
    <row r="997" ht="14.25" customHeight="1">
      <c r="A997" s="1"/>
      <c r="B997" s="10"/>
      <c r="C997" s="11"/>
      <c r="D997" s="10"/>
      <c r="E997" s="10"/>
      <c r="F997" s="10"/>
      <c r="G997" s="10"/>
      <c r="H997" s="1"/>
      <c r="I997" s="1"/>
      <c r="J997" s="1"/>
      <c r="K997" s="1"/>
      <c r="L997" s="1"/>
      <c r="M997" s="1"/>
      <c r="N997" s="1"/>
      <c r="O997" s="1"/>
      <c r="P997" s="1"/>
      <c r="Q997" s="1"/>
      <c r="R997" s="1"/>
      <c r="S997" s="1"/>
      <c r="T997" s="1"/>
      <c r="U997" s="1"/>
      <c r="V997" s="1"/>
      <c r="W997" s="1"/>
      <c r="X997" s="1"/>
      <c r="Y997" s="1"/>
      <c r="Z997" s="1"/>
    </row>
    <row r="998" ht="14.25" customHeight="1">
      <c r="A998" s="1"/>
      <c r="B998" s="10"/>
      <c r="C998" s="11"/>
      <c r="D998" s="10"/>
      <c r="E998" s="10"/>
      <c r="F998" s="10"/>
      <c r="G998" s="10"/>
      <c r="H998" s="1"/>
      <c r="I998" s="1"/>
      <c r="J998" s="1"/>
      <c r="K998" s="1"/>
      <c r="L998" s="1"/>
      <c r="M998" s="1"/>
      <c r="N998" s="1"/>
      <c r="O998" s="1"/>
      <c r="P998" s="1"/>
      <c r="Q998" s="1"/>
      <c r="R998" s="1"/>
      <c r="S998" s="1"/>
      <c r="T998" s="1"/>
      <c r="U998" s="1"/>
      <c r="V998" s="1"/>
      <c r="W998" s="1"/>
      <c r="X998" s="1"/>
      <c r="Y998" s="1"/>
      <c r="Z998" s="1"/>
    </row>
    <row r="999" ht="14.25" customHeight="1">
      <c r="A999" s="1"/>
      <c r="B999" s="10"/>
      <c r="C999" s="11"/>
      <c r="D999" s="10"/>
      <c r="E999" s="10"/>
      <c r="F999" s="10"/>
      <c r="G999" s="10"/>
      <c r="H999" s="1"/>
      <c r="I999" s="1"/>
      <c r="J999" s="1"/>
      <c r="K999" s="1"/>
      <c r="L999" s="1"/>
      <c r="M999" s="1"/>
      <c r="N999" s="1"/>
      <c r="O999" s="1"/>
      <c r="P999" s="1"/>
      <c r="Q999" s="1"/>
      <c r="R999" s="1"/>
      <c r="S999" s="1"/>
      <c r="T999" s="1"/>
      <c r="U999" s="1"/>
      <c r="V999" s="1"/>
      <c r="W999" s="1"/>
      <c r="X999" s="1"/>
      <c r="Y999" s="1"/>
      <c r="Z999" s="1"/>
    </row>
    <row r="1000" ht="14.25" customHeight="1">
      <c r="A1000" s="1"/>
      <c r="B1000" s="10"/>
      <c r="C1000" s="11"/>
      <c r="D1000" s="10"/>
      <c r="E1000" s="10"/>
      <c r="F1000" s="10"/>
      <c r="G1000" s="10"/>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10"/>
      <c r="C1001" s="11"/>
      <c r="D1001" s="10"/>
      <c r="E1001" s="10"/>
      <c r="F1001" s="10"/>
      <c r="G1001" s="10"/>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10"/>
      <c r="C1002" s="11"/>
      <c r="D1002" s="10"/>
      <c r="E1002" s="10"/>
      <c r="F1002" s="10"/>
      <c r="G1002" s="10"/>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10"/>
      <c r="C1003" s="11"/>
      <c r="D1003" s="10"/>
      <c r="E1003" s="10"/>
      <c r="F1003" s="10"/>
      <c r="G1003" s="10"/>
      <c r="H1003" s="1"/>
      <c r="I1003" s="1"/>
      <c r="J1003" s="1"/>
      <c r="K1003" s="1"/>
      <c r="L1003" s="1"/>
      <c r="M1003" s="1"/>
      <c r="N1003" s="1"/>
      <c r="O1003" s="1"/>
      <c r="P1003" s="1"/>
      <c r="Q1003" s="1"/>
      <c r="R1003" s="1"/>
      <c r="S1003" s="1"/>
      <c r="T1003" s="1"/>
      <c r="U1003" s="1"/>
      <c r="V1003" s="1"/>
      <c r="W1003" s="1"/>
      <c r="X1003" s="1"/>
      <c r="Y1003" s="1"/>
      <c r="Z1003" s="1"/>
    </row>
  </sheetData>
  <autoFilter ref="$A$3:$Z$302">
    <filterColumn colId="1">
      <filters>
        <filter val="ASHRAE 62.1-2007"/>
        <filter val="GGHC v2.2"/>
        <filter val="ASHRAE 62.1-2004"/>
        <filter val="ASHRAE 62.1-1999"/>
        <filter val="AIA 2001"/>
      </filters>
    </filterColumn>
    <filterColumn colId="2">
      <filters>
        <filter val="Transportation"/>
        <filter val="Educational Facilities"/>
        <filter val="Sports and Amusement"/>
        <filter val="Public Assembly Spaces"/>
        <filter val="Sports and Entertainment"/>
        <filter val="Hospitals, Nursing and Convalescent Homes"/>
        <filter val="Retail"/>
        <filter val="Specialty Shops"/>
        <filter val="Education"/>
        <filter val="Garages, Repair, Service Stations"/>
        <filter val="Food and Beverage Service"/>
        <filter val="Public Spaces"/>
        <filter val="Hotels, Motels, Resorts, Dormitories"/>
        <filter val="Workrooms"/>
        <filter val="Retail Stores, Sales Floors, and Show Room Floors"/>
        <filter val="Surgery and Critical Care"/>
        <filter val="Miscellaneous Spaces"/>
        <filter val="Ancillary"/>
        <filter val="Nursing"/>
        <filter val="Theaters"/>
        <filter val="Health Care"/>
        <filter val="Dry Cleaners, Laundries"/>
        <filter val="Correctional Facilities"/>
        <filter val="General"/>
        <filter val="Office Buildings"/>
        <filter val="Offices"/>
      </filters>
    </filterColumn>
  </autoFilter>
  <dataValidations>
    <dataValidation type="list" allowBlank="1" showErrorMessage="1" sqref="B4:B302">
      <formula1>Lookups!$L$5:$L$9</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2"/>
      <c r="B1" s="2"/>
      <c r="C1" s="2"/>
      <c r="D1" s="2"/>
      <c r="E1" s="2"/>
      <c r="F1" s="2"/>
      <c r="G1" s="2"/>
      <c r="H1" s="2"/>
      <c r="I1" s="2"/>
      <c r="J1" s="2"/>
      <c r="K1" s="2"/>
      <c r="L1" s="2"/>
      <c r="M1" s="2"/>
      <c r="N1" s="2"/>
      <c r="O1" s="2"/>
      <c r="P1" s="2"/>
      <c r="Q1" s="2"/>
      <c r="R1" s="2"/>
      <c r="S1" s="2"/>
      <c r="T1" s="2"/>
      <c r="U1" s="2"/>
      <c r="V1" s="2"/>
      <c r="W1" s="2"/>
      <c r="X1" s="2"/>
      <c r="Y1" s="2"/>
      <c r="Z1" s="2"/>
    </row>
    <row r="2" ht="14.25" customHeight="1">
      <c r="A2" s="2"/>
      <c r="B2" s="2"/>
      <c r="C2" s="2"/>
      <c r="D2" s="2"/>
      <c r="E2" s="2" t="s">
        <v>74</v>
      </c>
      <c r="F2" s="2"/>
      <c r="G2" s="2"/>
      <c r="H2" s="2"/>
      <c r="I2" s="2" t="s">
        <v>76</v>
      </c>
      <c r="J2" s="2"/>
      <c r="K2" s="2"/>
      <c r="L2" s="2"/>
      <c r="M2" s="2"/>
      <c r="N2" s="2"/>
      <c r="O2" s="2"/>
      <c r="P2" s="2"/>
      <c r="Q2" s="2"/>
      <c r="R2" s="2"/>
      <c r="S2" s="2"/>
      <c r="T2" s="2"/>
      <c r="U2" s="2"/>
      <c r="V2" s="2"/>
      <c r="W2" s="2"/>
      <c r="X2" s="2"/>
      <c r="Y2" s="2"/>
      <c r="Z2" s="2"/>
    </row>
    <row r="3" ht="14.25" customHeight="1">
      <c r="A3" s="19" t="s">
        <v>3</v>
      </c>
      <c r="B3" s="19" t="s">
        <v>60</v>
      </c>
      <c r="C3" s="19" t="s">
        <v>61</v>
      </c>
      <c r="D3" s="3" t="s">
        <v>82</v>
      </c>
      <c r="E3" s="19" t="s">
        <v>84</v>
      </c>
      <c r="F3" s="19" t="s">
        <v>85</v>
      </c>
      <c r="G3" s="19" t="s">
        <v>86</v>
      </c>
      <c r="H3" s="19" t="s">
        <v>87</v>
      </c>
      <c r="I3" s="19" t="s">
        <v>88</v>
      </c>
      <c r="J3" s="19" t="s">
        <v>89</v>
      </c>
      <c r="K3" s="19" t="s">
        <v>90</v>
      </c>
      <c r="L3" s="2"/>
      <c r="M3" s="2"/>
      <c r="N3" s="2"/>
      <c r="O3" s="2"/>
      <c r="P3" s="2"/>
      <c r="Q3" s="2"/>
      <c r="R3" s="2"/>
      <c r="S3" s="2"/>
      <c r="T3" s="2"/>
      <c r="U3" s="2"/>
      <c r="V3" s="2"/>
      <c r="W3" s="2"/>
      <c r="X3" s="2"/>
      <c r="Y3" s="2"/>
      <c r="Z3" s="2"/>
    </row>
    <row r="4" ht="14.25" customHeight="1">
      <c r="A4" s="5" t="s">
        <v>91</v>
      </c>
      <c r="B4" s="5" t="s">
        <v>92</v>
      </c>
      <c r="C4" s="5"/>
      <c r="D4" s="5"/>
      <c r="E4" s="5" t="s">
        <v>94</v>
      </c>
      <c r="F4" s="5"/>
      <c r="G4" s="5"/>
      <c r="H4" s="5"/>
      <c r="I4" s="5"/>
      <c r="J4" s="5"/>
      <c r="K4" s="5">
        <v>160.0</v>
      </c>
      <c r="L4" s="2"/>
      <c r="M4" s="2"/>
      <c r="N4" s="2"/>
      <c r="O4" s="2"/>
      <c r="P4" s="2"/>
      <c r="Q4" s="2"/>
      <c r="R4" s="2"/>
      <c r="S4" s="2"/>
      <c r="T4" s="2"/>
      <c r="U4" s="2"/>
      <c r="V4" s="2"/>
      <c r="W4" s="2"/>
      <c r="X4" s="2"/>
      <c r="Y4" s="2"/>
      <c r="Z4" s="2"/>
    </row>
    <row r="5" ht="14.25" customHeight="1">
      <c r="A5" s="7" t="s">
        <v>99</v>
      </c>
      <c r="B5" s="7" t="s">
        <v>92</v>
      </c>
      <c r="C5" s="7"/>
      <c r="D5" s="7"/>
      <c r="E5" s="7" t="s">
        <v>103</v>
      </c>
      <c r="F5" s="7"/>
      <c r="G5" s="7"/>
      <c r="H5" s="7"/>
      <c r="I5" s="7"/>
      <c r="J5" s="7"/>
      <c r="K5" s="7">
        <v>161.0</v>
      </c>
      <c r="L5" s="2"/>
      <c r="M5" s="2"/>
      <c r="N5" s="2"/>
      <c r="O5" s="2"/>
      <c r="P5" s="2"/>
      <c r="Q5" s="2"/>
      <c r="R5" s="2"/>
      <c r="S5" s="2"/>
      <c r="T5" s="2"/>
      <c r="U5" s="2"/>
      <c r="V5" s="2"/>
      <c r="W5" s="2"/>
      <c r="X5" s="2"/>
      <c r="Y5" s="2"/>
      <c r="Z5" s="2"/>
    </row>
    <row r="6" ht="14.25" customHeight="1">
      <c r="A6" s="5" t="s">
        <v>108</v>
      </c>
      <c r="B6" s="5" t="s">
        <v>92</v>
      </c>
      <c r="C6" s="5"/>
      <c r="D6" s="5"/>
      <c r="E6" s="5" t="s">
        <v>111</v>
      </c>
      <c r="F6" s="5"/>
      <c r="G6" s="5"/>
      <c r="H6" s="5"/>
      <c r="I6" s="5"/>
      <c r="J6" s="5"/>
      <c r="K6" s="5">
        <v>162.0</v>
      </c>
      <c r="L6" s="2"/>
      <c r="M6" s="2"/>
      <c r="N6" s="2"/>
      <c r="O6" s="2"/>
      <c r="P6" s="2"/>
      <c r="Q6" s="2"/>
      <c r="R6" s="2"/>
      <c r="S6" s="2"/>
      <c r="T6" s="2"/>
      <c r="U6" s="2"/>
      <c r="V6" s="2"/>
      <c r="W6" s="2"/>
      <c r="X6" s="2"/>
      <c r="Y6" s="2"/>
      <c r="Z6" s="2"/>
    </row>
    <row r="7" ht="14.25" customHeight="1">
      <c r="A7" s="7" t="s">
        <v>116</v>
      </c>
      <c r="B7" s="7" t="s">
        <v>92</v>
      </c>
      <c r="C7" s="7"/>
      <c r="D7" s="7"/>
      <c r="E7" s="7" t="s">
        <v>120</v>
      </c>
      <c r="F7" s="7"/>
      <c r="G7" s="7"/>
      <c r="H7" s="7"/>
      <c r="I7" s="7"/>
      <c r="J7" s="7"/>
      <c r="K7" s="7">
        <v>163.0</v>
      </c>
      <c r="L7" s="2"/>
      <c r="M7" s="2"/>
      <c r="N7" s="2"/>
      <c r="O7" s="2"/>
      <c r="P7" s="2"/>
      <c r="Q7" s="2"/>
      <c r="R7" s="2"/>
      <c r="S7" s="2"/>
      <c r="T7" s="2"/>
      <c r="U7" s="2"/>
      <c r="V7" s="2"/>
      <c r="W7" s="2"/>
      <c r="X7" s="2"/>
      <c r="Y7" s="2"/>
      <c r="Z7" s="2"/>
    </row>
    <row r="8" ht="14.25" customHeight="1">
      <c r="A8" s="5" t="s">
        <v>126</v>
      </c>
      <c r="B8" s="5" t="s">
        <v>92</v>
      </c>
      <c r="C8" s="5"/>
      <c r="D8" s="5"/>
      <c r="E8" s="5" t="s">
        <v>131</v>
      </c>
      <c r="F8" s="5"/>
      <c r="G8" s="5"/>
      <c r="H8" s="5"/>
      <c r="I8" s="5"/>
      <c r="J8" s="5"/>
      <c r="K8" s="5">
        <v>165.0</v>
      </c>
      <c r="L8" s="2"/>
      <c r="M8" s="2"/>
      <c r="N8" s="2"/>
      <c r="O8" s="2"/>
      <c r="P8" s="2"/>
      <c r="Q8" s="2"/>
      <c r="R8" s="2"/>
      <c r="S8" s="2"/>
      <c r="T8" s="2"/>
      <c r="U8" s="2"/>
      <c r="V8" s="2"/>
      <c r="W8" s="2"/>
      <c r="X8" s="2"/>
      <c r="Y8" s="2"/>
      <c r="Z8" s="2"/>
    </row>
    <row r="9" ht="14.25" customHeight="1">
      <c r="A9" s="7" t="s">
        <v>135</v>
      </c>
      <c r="B9" s="7" t="s">
        <v>92</v>
      </c>
      <c r="C9" s="7"/>
      <c r="D9" s="7"/>
      <c r="E9" s="7" t="s">
        <v>138</v>
      </c>
      <c r="F9" s="7"/>
      <c r="G9" s="7"/>
      <c r="H9" s="7"/>
      <c r="I9" s="7"/>
      <c r="J9" s="7"/>
      <c r="K9" s="7">
        <v>166.0</v>
      </c>
      <c r="L9" s="2"/>
      <c r="M9" s="2"/>
      <c r="N9" s="2"/>
      <c r="O9" s="2"/>
      <c r="P9" s="2"/>
      <c r="Q9" s="2"/>
      <c r="R9" s="2"/>
      <c r="S9" s="2"/>
      <c r="T9" s="2"/>
      <c r="U9" s="2"/>
      <c r="V9" s="2"/>
      <c r="W9" s="2"/>
      <c r="X9" s="2"/>
      <c r="Y9" s="2"/>
      <c r="Z9" s="2"/>
    </row>
    <row r="10" ht="14.25" customHeight="1">
      <c r="A10" s="5" t="s">
        <v>143</v>
      </c>
      <c r="B10" s="5" t="s">
        <v>92</v>
      </c>
      <c r="C10" s="5"/>
      <c r="D10" s="5"/>
      <c r="E10" s="5" t="s">
        <v>131</v>
      </c>
      <c r="F10" s="5"/>
      <c r="G10" s="5"/>
      <c r="H10" s="5"/>
      <c r="I10" s="5"/>
      <c r="J10" s="5"/>
      <c r="K10" s="5">
        <v>164.0</v>
      </c>
      <c r="L10" s="2"/>
      <c r="M10" s="2"/>
      <c r="N10" s="2"/>
      <c r="O10" s="2"/>
      <c r="P10" s="2"/>
      <c r="Q10" s="2"/>
      <c r="R10" s="2"/>
      <c r="S10" s="2"/>
      <c r="T10" s="2"/>
      <c r="U10" s="2"/>
      <c r="V10" s="2"/>
      <c r="W10" s="2"/>
      <c r="X10" s="2"/>
      <c r="Y10" s="2"/>
      <c r="Z10" s="2"/>
    </row>
    <row r="11" ht="14.25" customHeight="1">
      <c r="A11" s="22" t="s">
        <v>151</v>
      </c>
      <c r="B11" s="7" t="s">
        <v>160</v>
      </c>
      <c r="C11" s="5"/>
      <c r="D11" s="5"/>
      <c r="E11" s="23" t="s">
        <v>162</v>
      </c>
      <c r="F11" s="23" t="s">
        <v>166</v>
      </c>
      <c r="G11" s="5"/>
      <c r="H11" s="5"/>
      <c r="I11" s="5"/>
      <c r="J11" s="5"/>
      <c r="K11" s="5"/>
      <c r="L11" s="2"/>
      <c r="M11" s="2"/>
      <c r="N11" s="2"/>
      <c r="O11" s="2"/>
      <c r="P11" s="2"/>
      <c r="Q11" s="2"/>
      <c r="R11" s="2"/>
      <c r="S11" s="2"/>
      <c r="T11" s="2"/>
      <c r="U11" s="2"/>
      <c r="V11" s="2"/>
      <c r="W11" s="2"/>
      <c r="X11" s="2"/>
      <c r="Y11" s="2"/>
      <c r="Z11" s="2"/>
    </row>
    <row r="12" ht="14.25" customHeight="1">
      <c r="A12" s="22" t="s">
        <v>171</v>
      </c>
      <c r="B12" s="7" t="s">
        <v>173</v>
      </c>
      <c r="C12" s="5"/>
      <c r="D12" s="5"/>
      <c r="E12" s="23" t="s">
        <v>166</v>
      </c>
      <c r="F12" s="23" t="s">
        <v>162</v>
      </c>
      <c r="G12" s="5"/>
      <c r="H12" s="5"/>
      <c r="I12" s="5"/>
      <c r="J12" s="5"/>
      <c r="K12" s="5"/>
      <c r="L12" s="2"/>
      <c r="M12" s="2"/>
      <c r="N12" s="2"/>
      <c r="O12" s="2"/>
      <c r="P12" s="2"/>
      <c r="Q12" s="2"/>
      <c r="R12" s="2"/>
      <c r="S12" s="2"/>
      <c r="T12" s="2"/>
      <c r="U12" s="2"/>
      <c r="V12" s="2"/>
      <c r="W12" s="2"/>
      <c r="X12" s="2"/>
      <c r="Y12" s="2"/>
      <c r="Z12" s="2"/>
    </row>
    <row r="13" ht="14.25" customHeight="1">
      <c r="A13" s="22" t="s">
        <v>190</v>
      </c>
      <c r="B13" s="5" t="s">
        <v>192</v>
      </c>
      <c r="C13" s="5"/>
      <c r="D13" s="5"/>
      <c r="E13" s="18" t="s">
        <v>194</v>
      </c>
      <c r="F13" s="18" t="s">
        <v>194</v>
      </c>
      <c r="G13" s="5"/>
      <c r="H13" s="5"/>
      <c r="I13" s="5"/>
      <c r="J13" s="5"/>
      <c r="K13" s="5"/>
      <c r="L13" s="2"/>
      <c r="M13" s="2"/>
      <c r="N13" s="2"/>
      <c r="O13" s="2"/>
      <c r="P13" s="2"/>
      <c r="Q13" s="2"/>
      <c r="R13" s="2"/>
      <c r="S13" s="2"/>
      <c r="T13" s="2"/>
      <c r="U13" s="2"/>
      <c r="V13" s="2"/>
      <c r="W13" s="2"/>
      <c r="X13" s="2"/>
      <c r="Y13" s="2"/>
      <c r="Z13" s="2"/>
    </row>
    <row r="14" ht="14.25" customHeight="1">
      <c r="A14" s="22" t="s">
        <v>205</v>
      </c>
      <c r="B14" s="7" t="s">
        <v>144</v>
      </c>
      <c r="C14" s="7" t="s">
        <v>102</v>
      </c>
      <c r="D14" s="7" t="s">
        <v>208</v>
      </c>
      <c r="E14" s="22" t="s">
        <v>211</v>
      </c>
      <c r="F14" s="27" t="s">
        <v>162</v>
      </c>
      <c r="G14" s="5"/>
      <c r="H14" s="5"/>
      <c r="I14" s="5"/>
      <c r="J14" s="5"/>
      <c r="K14" s="5"/>
      <c r="L14" s="2"/>
      <c r="M14" s="2"/>
      <c r="N14" s="2"/>
      <c r="O14" s="2"/>
      <c r="P14" s="2"/>
      <c r="Q14" s="2"/>
      <c r="R14" s="2"/>
      <c r="S14" s="2"/>
      <c r="T14" s="2"/>
      <c r="U14" s="2"/>
      <c r="V14" s="2"/>
      <c r="W14" s="2"/>
      <c r="X14" s="2"/>
      <c r="Y14" s="2"/>
      <c r="Z14" s="2"/>
    </row>
    <row r="15" ht="14.25" customHeight="1">
      <c r="A15" s="7" t="s">
        <v>227</v>
      </c>
      <c r="B15" s="7" t="s">
        <v>233</v>
      </c>
      <c r="C15" s="7" t="s">
        <v>123</v>
      </c>
      <c r="D15" s="7" t="s">
        <v>208</v>
      </c>
      <c r="E15" s="7" t="s">
        <v>242</v>
      </c>
      <c r="F15" s="7" t="s">
        <v>208</v>
      </c>
      <c r="G15" s="7" t="s">
        <v>242</v>
      </c>
      <c r="H15" s="7"/>
      <c r="I15" s="7"/>
      <c r="J15" s="7"/>
      <c r="K15" s="7">
        <v>1.0</v>
      </c>
      <c r="L15" s="2"/>
      <c r="M15" s="2"/>
      <c r="N15" s="2"/>
      <c r="O15" s="2"/>
      <c r="P15" s="2"/>
      <c r="Q15" s="2"/>
      <c r="R15" s="2"/>
      <c r="S15" s="2"/>
      <c r="T15" s="2"/>
      <c r="U15" s="2"/>
      <c r="V15" s="2"/>
      <c r="W15" s="2"/>
      <c r="X15" s="2"/>
      <c r="Y15" s="2"/>
      <c r="Z15" s="2"/>
    </row>
    <row r="16" ht="14.25" customHeight="1">
      <c r="A16" s="5" t="s">
        <v>251</v>
      </c>
      <c r="B16" s="5" t="s">
        <v>253</v>
      </c>
      <c r="C16" s="5"/>
      <c r="D16" s="5"/>
      <c r="E16" s="5" t="s">
        <v>255</v>
      </c>
      <c r="F16" s="5"/>
      <c r="G16" s="5"/>
      <c r="H16" s="5"/>
      <c r="I16" s="5"/>
      <c r="J16" s="5"/>
      <c r="K16" s="5">
        <v>12.0</v>
      </c>
      <c r="L16" s="2"/>
      <c r="M16" s="2"/>
      <c r="N16" s="2"/>
      <c r="O16" s="2"/>
      <c r="P16" s="2"/>
      <c r="Q16" s="2"/>
      <c r="R16" s="2"/>
      <c r="S16" s="2"/>
      <c r="T16" s="2"/>
      <c r="U16" s="2"/>
      <c r="V16" s="2"/>
      <c r="W16" s="2"/>
      <c r="X16" s="2"/>
      <c r="Y16" s="2"/>
      <c r="Z16" s="2"/>
    </row>
    <row r="17" ht="14.25" customHeight="1">
      <c r="A17" s="7" t="s">
        <v>267</v>
      </c>
      <c r="B17" s="7" t="s">
        <v>79</v>
      </c>
      <c r="C17" s="7" t="s">
        <v>80</v>
      </c>
      <c r="D17" s="7" t="s">
        <v>208</v>
      </c>
      <c r="E17" s="7" t="s">
        <v>275</v>
      </c>
      <c r="F17" s="7" t="s">
        <v>208</v>
      </c>
      <c r="G17" s="7" t="s">
        <v>277</v>
      </c>
      <c r="H17" s="7"/>
      <c r="I17" s="7"/>
      <c r="J17" s="7"/>
      <c r="K17" s="7">
        <v>24.0</v>
      </c>
      <c r="L17" s="2"/>
      <c r="M17" s="2"/>
      <c r="N17" s="2"/>
      <c r="O17" s="2"/>
      <c r="P17" s="2"/>
      <c r="Q17" s="2"/>
      <c r="R17" s="2"/>
      <c r="S17" s="2"/>
      <c r="T17" s="2"/>
      <c r="U17" s="2"/>
      <c r="V17" s="2"/>
      <c r="W17" s="2"/>
      <c r="X17" s="2"/>
      <c r="Y17" s="2"/>
      <c r="Z17" s="2"/>
    </row>
    <row r="18" ht="14.25" customHeight="1">
      <c r="A18" s="5" t="s">
        <v>283</v>
      </c>
      <c r="B18" s="5" t="s">
        <v>136</v>
      </c>
      <c r="C18" s="5"/>
      <c r="D18" s="5"/>
      <c r="E18" s="5" t="s">
        <v>288</v>
      </c>
      <c r="F18" s="5" t="s">
        <v>291</v>
      </c>
      <c r="G18" s="5"/>
      <c r="H18" s="5"/>
      <c r="I18" s="5"/>
      <c r="J18" s="5"/>
      <c r="K18" s="5">
        <v>21.0</v>
      </c>
      <c r="L18" s="2"/>
      <c r="M18" s="2"/>
      <c r="N18" s="2"/>
      <c r="O18" s="2"/>
      <c r="P18" s="2"/>
      <c r="Q18" s="2"/>
      <c r="R18" s="2"/>
      <c r="S18" s="2"/>
      <c r="T18" s="2"/>
      <c r="U18" s="2"/>
      <c r="V18" s="2"/>
      <c r="W18" s="2"/>
      <c r="X18" s="2"/>
      <c r="Y18" s="2"/>
      <c r="Z18" s="2"/>
    </row>
    <row r="19" ht="14.25" customHeight="1">
      <c r="A19" s="7" t="s">
        <v>297</v>
      </c>
      <c r="B19" s="7" t="s">
        <v>144</v>
      </c>
      <c r="C19" s="7" t="s">
        <v>102</v>
      </c>
      <c r="D19" s="7"/>
      <c r="E19" s="7" t="s">
        <v>317</v>
      </c>
      <c r="F19" s="7" t="s">
        <v>291</v>
      </c>
      <c r="G19" s="7"/>
      <c r="H19" s="7"/>
      <c r="I19" s="7"/>
      <c r="J19" s="7"/>
      <c r="K19" s="7">
        <v>169.0</v>
      </c>
      <c r="L19" s="2"/>
      <c r="M19" s="2"/>
      <c r="N19" s="2"/>
      <c r="O19" s="2"/>
      <c r="P19" s="2"/>
      <c r="Q19" s="2"/>
      <c r="R19" s="2"/>
      <c r="S19" s="2"/>
      <c r="T19" s="2"/>
      <c r="U19" s="2"/>
      <c r="V19" s="2"/>
      <c r="W19" s="2"/>
      <c r="X19" s="2"/>
      <c r="Y19" s="2"/>
      <c r="Z19" s="2"/>
    </row>
    <row r="20" ht="14.25" customHeight="1">
      <c r="A20" s="5" t="s">
        <v>318</v>
      </c>
      <c r="B20" s="5" t="s">
        <v>144</v>
      </c>
      <c r="C20" s="5" t="s">
        <v>102</v>
      </c>
      <c r="D20" s="5"/>
      <c r="E20" s="5" t="s">
        <v>320</v>
      </c>
      <c r="F20" s="5" t="s">
        <v>291</v>
      </c>
      <c r="G20" s="5"/>
      <c r="H20" s="5"/>
      <c r="I20" s="5"/>
      <c r="J20" s="5"/>
      <c r="K20" s="5">
        <v>170.0</v>
      </c>
      <c r="L20" s="2"/>
      <c r="M20" s="2"/>
      <c r="N20" s="2"/>
      <c r="O20" s="2"/>
      <c r="P20" s="2"/>
      <c r="Q20" s="2"/>
      <c r="R20" s="2"/>
      <c r="S20" s="2"/>
      <c r="T20" s="2"/>
      <c r="U20" s="2"/>
      <c r="V20" s="2"/>
      <c r="W20" s="2"/>
      <c r="X20" s="2"/>
      <c r="Y20" s="2"/>
      <c r="Z20" s="2"/>
    </row>
    <row r="21" ht="14.25" customHeight="1">
      <c r="A21" s="5" t="s">
        <v>83</v>
      </c>
      <c r="B21" s="5" t="s">
        <v>79</v>
      </c>
      <c r="C21" s="5" t="s">
        <v>80</v>
      </c>
      <c r="D21" s="5" t="s">
        <v>208</v>
      </c>
      <c r="E21" s="5" t="s">
        <v>322</v>
      </c>
      <c r="F21" s="5" t="s">
        <v>208</v>
      </c>
      <c r="G21" s="21" t="s">
        <v>323</v>
      </c>
      <c r="H21" s="5"/>
      <c r="I21" s="5"/>
      <c r="J21" s="5"/>
      <c r="K21" s="5">
        <v>27.0</v>
      </c>
      <c r="L21" s="2"/>
      <c r="M21" s="2"/>
      <c r="N21" s="2"/>
      <c r="O21" s="2"/>
      <c r="P21" s="2"/>
      <c r="Q21" s="2"/>
      <c r="R21" s="2"/>
      <c r="S21" s="2"/>
      <c r="T21" s="2"/>
      <c r="U21" s="2"/>
      <c r="V21" s="2"/>
      <c r="W21" s="2"/>
      <c r="X21" s="2"/>
      <c r="Y21" s="2"/>
      <c r="Z21" s="2"/>
    </row>
    <row r="22" ht="14.25" customHeight="1">
      <c r="A22" s="5" t="s">
        <v>133</v>
      </c>
      <c r="B22" s="5" t="s">
        <v>130</v>
      </c>
      <c r="C22" s="5" t="s">
        <v>102</v>
      </c>
      <c r="D22" s="5" t="s">
        <v>208</v>
      </c>
      <c r="E22" s="5" t="s">
        <v>208</v>
      </c>
      <c r="F22" s="5" t="s">
        <v>320</v>
      </c>
      <c r="G22" s="5"/>
      <c r="H22" s="5"/>
      <c r="I22" s="5"/>
      <c r="J22" s="5"/>
      <c r="K22" s="5"/>
      <c r="L22" s="2"/>
      <c r="M22" s="2"/>
      <c r="N22" s="2"/>
      <c r="O22" s="2"/>
      <c r="P22" s="2"/>
      <c r="Q22" s="2"/>
      <c r="R22" s="2"/>
      <c r="S22" s="2"/>
      <c r="T22" s="2"/>
      <c r="U22" s="2"/>
      <c r="V22" s="2"/>
      <c r="W22" s="2"/>
      <c r="X22" s="2"/>
      <c r="Y22" s="2"/>
      <c r="Z22" s="2"/>
    </row>
    <row r="23" ht="14.25" customHeight="1">
      <c r="A23" s="7" t="s">
        <v>325</v>
      </c>
      <c r="B23" s="7" t="s">
        <v>136</v>
      </c>
      <c r="C23" s="7"/>
      <c r="D23" s="7" t="s">
        <v>208</v>
      </c>
      <c r="E23" s="7" t="s">
        <v>208</v>
      </c>
      <c r="F23" s="7" t="s">
        <v>288</v>
      </c>
      <c r="G23" s="7" t="s">
        <v>291</v>
      </c>
      <c r="H23" s="7"/>
      <c r="I23" s="7"/>
      <c r="J23" s="7"/>
      <c r="K23" s="7"/>
      <c r="L23" s="2"/>
      <c r="M23" s="2"/>
      <c r="N23" s="2"/>
      <c r="O23" s="2"/>
      <c r="P23" s="2"/>
      <c r="Q23" s="2"/>
      <c r="R23" s="2"/>
      <c r="S23" s="2"/>
      <c r="T23" s="2"/>
      <c r="U23" s="2"/>
      <c r="V23" s="2"/>
      <c r="W23" s="2"/>
      <c r="X23" s="2"/>
      <c r="Y23" s="2"/>
      <c r="Z23" s="2"/>
    </row>
    <row r="24" ht="14.25" customHeight="1">
      <c r="A24" s="5" t="s">
        <v>147</v>
      </c>
      <c r="B24" s="5" t="s">
        <v>144</v>
      </c>
      <c r="C24" s="5" t="s">
        <v>102</v>
      </c>
      <c r="D24" s="5" t="s">
        <v>208</v>
      </c>
      <c r="E24" s="5" t="s">
        <v>208</v>
      </c>
      <c r="F24" s="5" t="s">
        <v>317</v>
      </c>
      <c r="G24" s="5" t="s">
        <v>291</v>
      </c>
      <c r="H24" s="5"/>
      <c r="I24" s="5"/>
      <c r="J24" s="5"/>
      <c r="K24" s="5"/>
      <c r="L24" s="2"/>
      <c r="M24" s="2"/>
      <c r="N24" s="2"/>
      <c r="O24" s="2"/>
      <c r="P24" s="2"/>
      <c r="Q24" s="2"/>
      <c r="R24" s="2"/>
      <c r="S24" s="2"/>
      <c r="T24" s="2"/>
      <c r="U24" s="2"/>
      <c r="V24" s="2"/>
      <c r="W24" s="2"/>
      <c r="X24" s="2"/>
      <c r="Y24" s="2"/>
      <c r="Z24" s="2"/>
    </row>
    <row r="25" ht="14.25" customHeight="1">
      <c r="A25" s="7" t="s">
        <v>326</v>
      </c>
      <c r="B25" s="7" t="s">
        <v>144</v>
      </c>
      <c r="C25" s="7" t="s">
        <v>102</v>
      </c>
      <c r="D25" s="7" t="s">
        <v>208</v>
      </c>
      <c r="E25" s="7" t="s">
        <v>208</v>
      </c>
      <c r="F25" s="7" t="s">
        <v>320</v>
      </c>
      <c r="G25" s="7" t="s">
        <v>291</v>
      </c>
      <c r="H25" s="7"/>
      <c r="I25" s="7"/>
      <c r="J25" s="7"/>
      <c r="K25" s="7"/>
      <c r="L25" s="2"/>
      <c r="M25" s="2"/>
      <c r="N25" s="2"/>
      <c r="O25" s="2"/>
      <c r="P25" s="2"/>
      <c r="Q25" s="2"/>
      <c r="R25" s="2"/>
      <c r="S25" s="2"/>
      <c r="T25" s="2"/>
      <c r="U25" s="2"/>
      <c r="V25" s="2"/>
      <c r="W25" s="2"/>
      <c r="X25" s="2"/>
      <c r="Y25" s="2"/>
      <c r="Z25" s="2"/>
    </row>
    <row r="26" ht="14.25" customHeight="1">
      <c r="A26" s="7" t="s">
        <v>139</v>
      </c>
      <c r="B26" s="7" t="s">
        <v>136</v>
      </c>
      <c r="C26" s="7" t="s">
        <v>102</v>
      </c>
      <c r="D26" s="7" t="s">
        <v>208</v>
      </c>
      <c r="E26" s="7" t="s">
        <v>208</v>
      </c>
      <c r="F26" s="7" t="s">
        <v>166</v>
      </c>
      <c r="G26" s="7" t="s">
        <v>291</v>
      </c>
      <c r="H26" s="7"/>
      <c r="I26" s="7"/>
      <c r="J26" s="7"/>
      <c r="K26" s="7">
        <v>16.0</v>
      </c>
      <c r="L26" s="2"/>
      <c r="M26" s="2"/>
      <c r="N26" s="2"/>
      <c r="O26" s="2"/>
      <c r="P26" s="2"/>
      <c r="Q26" s="2"/>
      <c r="R26" s="2"/>
      <c r="S26" s="2"/>
      <c r="T26" s="2"/>
      <c r="U26" s="2"/>
      <c r="V26" s="2"/>
      <c r="W26" s="2"/>
      <c r="X26" s="2"/>
      <c r="Y26" s="2"/>
      <c r="Z26" s="2"/>
    </row>
    <row r="27" ht="14.25" customHeight="1">
      <c r="A27" s="5" t="s">
        <v>327</v>
      </c>
      <c r="B27" s="5" t="s">
        <v>136</v>
      </c>
      <c r="C27" s="5" t="s">
        <v>102</v>
      </c>
      <c r="D27" s="5" t="s">
        <v>208</v>
      </c>
      <c r="E27" s="5" t="s">
        <v>291</v>
      </c>
      <c r="F27" s="5" t="s">
        <v>166</v>
      </c>
      <c r="G27" s="5" t="s">
        <v>208</v>
      </c>
      <c r="H27" s="5"/>
      <c r="I27" s="5"/>
      <c r="J27" s="5"/>
      <c r="K27" s="5">
        <v>17.0</v>
      </c>
      <c r="L27" s="2"/>
      <c r="M27" s="2"/>
      <c r="N27" s="2"/>
      <c r="O27" s="2"/>
      <c r="P27" s="2"/>
      <c r="Q27" s="2"/>
      <c r="R27" s="2"/>
      <c r="S27" s="2"/>
      <c r="T27" s="2"/>
      <c r="U27" s="2"/>
      <c r="V27" s="2"/>
      <c r="W27" s="2"/>
      <c r="X27" s="2"/>
      <c r="Y27" s="2"/>
      <c r="Z27" s="2"/>
    </row>
    <row r="28" ht="14.25" customHeight="1">
      <c r="A28" s="34" t="s">
        <v>106</v>
      </c>
      <c r="B28" s="34" t="s">
        <v>101</v>
      </c>
      <c r="C28" s="34" t="s">
        <v>102</v>
      </c>
      <c r="D28" s="34" t="s">
        <v>208</v>
      </c>
      <c r="E28" s="34" t="s">
        <v>328</v>
      </c>
      <c r="F28" s="34" t="s">
        <v>329</v>
      </c>
      <c r="G28" s="34" t="s">
        <v>208</v>
      </c>
      <c r="H28" s="34" t="s">
        <v>242</v>
      </c>
      <c r="I28" s="34"/>
      <c r="J28" s="34"/>
      <c r="K28" s="34">
        <v>115.0</v>
      </c>
      <c r="L28" s="34"/>
      <c r="M28" s="34"/>
      <c r="N28" s="34"/>
      <c r="O28" s="34"/>
      <c r="P28" s="34"/>
      <c r="Q28" s="34"/>
      <c r="R28" s="34"/>
      <c r="S28" s="34"/>
      <c r="T28" s="34"/>
      <c r="U28" s="34"/>
      <c r="V28" s="34"/>
      <c r="W28" s="34"/>
      <c r="X28" s="34"/>
      <c r="Y28" s="34"/>
      <c r="Z28" s="34"/>
    </row>
    <row r="29" ht="14.25" customHeight="1">
      <c r="A29" s="5" t="s">
        <v>334</v>
      </c>
      <c r="B29" s="5" t="s">
        <v>192</v>
      </c>
      <c r="C29" s="5" t="s">
        <v>123</v>
      </c>
      <c r="D29" s="5" t="s">
        <v>208</v>
      </c>
      <c r="E29" s="5" t="s">
        <v>338</v>
      </c>
      <c r="F29" s="5" t="s">
        <v>340</v>
      </c>
      <c r="G29" s="5" t="s">
        <v>208</v>
      </c>
      <c r="H29" s="5" t="s">
        <v>342</v>
      </c>
      <c r="I29" s="5" t="s">
        <v>340</v>
      </c>
      <c r="J29" s="5"/>
      <c r="K29" s="5">
        <v>180.0</v>
      </c>
      <c r="L29" s="2"/>
      <c r="M29" s="2"/>
      <c r="N29" s="2"/>
      <c r="O29" s="2"/>
      <c r="P29" s="2"/>
      <c r="Q29" s="2"/>
      <c r="R29" s="2"/>
      <c r="S29" s="2"/>
      <c r="T29" s="2"/>
      <c r="U29" s="2"/>
      <c r="V29" s="2"/>
      <c r="W29" s="2"/>
      <c r="X29" s="2"/>
      <c r="Y29" s="2"/>
      <c r="Z29" s="2"/>
    </row>
    <row r="30" ht="14.25" customHeight="1">
      <c r="A30" s="7" t="s">
        <v>272</v>
      </c>
      <c r="B30" s="7" t="s">
        <v>79</v>
      </c>
      <c r="C30" s="7" t="s">
        <v>639</v>
      </c>
      <c r="D30" s="7" t="s">
        <v>208</v>
      </c>
      <c r="E30" s="7" t="s">
        <v>323</v>
      </c>
      <c r="F30" s="7" t="s">
        <v>208</v>
      </c>
      <c r="G30" s="7"/>
      <c r="H30" s="7"/>
      <c r="I30" s="7"/>
      <c r="J30" s="7"/>
      <c r="K30" s="7">
        <v>25.0</v>
      </c>
      <c r="L30" s="2"/>
      <c r="M30" s="2"/>
      <c r="N30" s="2"/>
      <c r="O30" s="2"/>
      <c r="P30" s="2"/>
      <c r="Q30" s="2"/>
      <c r="R30" s="2"/>
      <c r="S30" s="2"/>
      <c r="T30" s="2"/>
      <c r="U30" s="2"/>
      <c r="V30" s="2"/>
      <c r="W30" s="2"/>
      <c r="X30" s="2"/>
      <c r="Y30" s="2"/>
      <c r="Z30" s="2"/>
    </row>
    <row r="31" ht="14.25" customHeight="1">
      <c r="A31" s="5" t="s">
        <v>294</v>
      </c>
      <c r="B31" s="5" t="s">
        <v>101</v>
      </c>
      <c r="C31" s="5" t="s">
        <v>639</v>
      </c>
      <c r="D31" s="5" t="s">
        <v>208</v>
      </c>
      <c r="E31" s="5" t="s">
        <v>677</v>
      </c>
      <c r="F31" s="5" t="s">
        <v>208</v>
      </c>
      <c r="G31" s="5" t="s">
        <v>242</v>
      </c>
      <c r="H31" s="5"/>
      <c r="I31" s="5"/>
      <c r="J31" s="5"/>
      <c r="K31" s="5">
        <v>113.0</v>
      </c>
      <c r="L31" s="2"/>
      <c r="M31" s="2"/>
      <c r="N31" s="2"/>
      <c r="O31" s="2"/>
      <c r="P31" s="2"/>
      <c r="Q31" s="2"/>
      <c r="R31" s="2"/>
      <c r="S31" s="2"/>
      <c r="T31" s="2"/>
      <c r="U31" s="2"/>
      <c r="V31" s="2"/>
      <c r="W31" s="2"/>
      <c r="X31" s="2"/>
      <c r="Y31" s="2"/>
      <c r="Z31" s="2"/>
    </row>
    <row r="32" ht="14.25" customHeight="1">
      <c r="A32" s="7" t="s">
        <v>152</v>
      </c>
      <c r="B32" s="7" t="s">
        <v>149</v>
      </c>
      <c r="C32" s="7"/>
      <c r="D32" s="7" t="s">
        <v>208</v>
      </c>
      <c r="E32" s="7" t="s">
        <v>750</v>
      </c>
      <c r="F32" s="7" t="s">
        <v>208</v>
      </c>
      <c r="G32" s="7"/>
      <c r="H32" s="7"/>
      <c r="I32" s="7"/>
      <c r="J32" s="7"/>
      <c r="K32" s="7">
        <v>15.0</v>
      </c>
      <c r="L32" s="2"/>
      <c r="M32" s="2"/>
      <c r="N32" s="2"/>
      <c r="O32" s="2"/>
      <c r="P32" s="2"/>
      <c r="Q32" s="2"/>
      <c r="R32" s="2"/>
      <c r="S32" s="2"/>
      <c r="T32" s="2"/>
      <c r="U32" s="2"/>
      <c r="V32" s="2"/>
      <c r="W32" s="2"/>
      <c r="X32" s="2"/>
      <c r="Y32" s="2"/>
      <c r="Z32" s="2"/>
    </row>
    <row r="33" ht="14.25" customHeight="1">
      <c r="A33" s="5" t="s">
        <v>118</v>
      </c>
      <c r="B33" s="5" t="s">
        <v>101</v>
      </c>
      <c r="C33" s="5" t="s">
        <v>115</v>
      </c>
      <c r="D33" s="5" t="s">
        <v>208</v>
      </c>
      <c r="E33" s="5" t="s">
        <v>338</v>
      </c>
      <c r="F33" s="5" t="s">
        <v>340</v>
      </c>
      <c r="G33" s="5" t="s">
        <v>208</v>
      </c>
      <c r="H33" s="5" t="s">
        <v>340</v>
      </c>
      <c r="I33" s="5"/>
      <c r="J33" s="5"/>
      <c r="K33" s="5">
        <v>109.0</v>
      </c>
      <c r="L33" s="2"/>
      <c r="M33" s="2"/>
      <c r="N33" s="2"/>
      <c r="O33" s="2"/>
      <c r="P33" s="2"/>
      <c r="Q33" s="2"/>
      <c r="R33" s="2"/>
      <c r="S33" s="2"/>
      <c r="T33" s="2"/>
      <c r="U33" s="2"/>
      <c r="V33" s="2"/>
      <c r="W33" s="2"/>
      <c r="X33" s="2"/>
      <c r="Y33" s="2"/>
      <c r="Z33" s="2"/>
    </row>
    <row r="34" ht="14.25" customHeight="1">
      <c r="A34" s="7" t="s">
        <v>125</v>
      </c>
      <c r="B34" s="7" t="s">
        <v>101</v>
      </c>
      <c r="C34" s="7" t="s">
        <v>123</v>
      </c>
      <c r="D34" s="7" t="s">
        <v>208</v>
      </c>
      <c r="E34" s="7" t="s">
        <v>338</v>
      </c>
      <c r="F34" s="7" t="s">
        <v>340</v>
      </c>
      <c r="G34" s="7" t="s">
        <v>208</v>
      </c>
      <c r="H34" s="7" t="s">
        <v>340</v>
      </c>
      <c r="I34" s="7"/>
      <c r="J34" s="7"/>
      <c r="K34" s="7">
        <v>36.0</v>
      </c>
      <c r="L34" s="2"/>
      <c r="M34" s="2"/>
      <c r="N34" s="2"/>
      <c r="O34" s="2"/>
      <c r="P34" s="2"/>
      <c r="Q34" s="2"/>
      <c r="R34" s="2"/>
      <c r="S34" s="2"/>
      <c r="T34" s="2"/>
      <c r="U34" s="2"/>
      <c r="V34" s="2"/>
      <c r="W34" s="2"/>
      <c r="X34" s="2"/>
      <c r="Y34" s="2"/>
      <c r="Z34" s="2"/>
    </row>
    <row r="35" ht="14.25" customHeight="1">
      <c r="A35" s="7" t="s">
        <v>644</v>
      </c>
      <c r="B35" s="7" t="s">
        <v>160</v>
      </c>
      <c r="C35" s="7"/>
      <c r="D35" s="7"/>
      <c r="E35" s="78" t="s">
        <v>162</v>
      </c>
      <c r="F35" s="78" t="s">
        <v>1007</v>
      </c>
      <c r="G35" s="78"/>
      <c r="H35" s="7"/>
      <c r="I35" s="7"/>
      <c r="J35" s="7"/>
      <c r="K35" s="7">
        <v>174.0</v>
      </c>
      <c r="L35" s="2"/>
      <c r="M35" s="2"/>
      <c r="N35" s="2"/>
      <c r="O35" s="2"/>
      <c r="P35" s="2"/>
      <c r="Q35" s="2"/>
      <c r="R35" s="2"/>
      <c r="S35" s="2"/>
      <c r="T35" s="2"/>
      <c r="U35" s="2"/>
      <c r="V35" s="2"/>
      <c r="W35" s="2"/>
      <c r="X35" s="2"/>
      <c r="Y35" s="2"/>
      <c r="Z35" s="2"/>
    </row>
    <row r="36" ht="14.25" customHeight="1">
      <c r="A36" s="83" t="s">
        <v>1009</v>
      </c>
      <c r="B36" s="34" t="s">
        <v>160</v>
      </c>
      <c r="C36" s="34"/>
      <c r="D36" s="34"/>
      <c r="E36" s="83" t="s">
        <v>162</v>
      </c>
      <c r="F36" s="83" t="s">
        <v>1007</v>
      </c>
      <c r="G36" s="83" t="s">
        <v>1017</v>
      </c>
      <c r="H36" s="34"/>
      <c r="I36" s="34"/>
      <c r="J36" s="34"/>
      <c r="K36" s="34"/>
      <c r="L36" s="34"/>
      <c r="M36" s="34"/>
      <c r="N36" s="34"/>
      <c r="O36" s="34"/>
      <c r="P36" s="34"/>
      <c r="Q36" s="34"/>
      <c r="R36" s="34"/>
      <c r="S36" s="34"/>
      <c r="T36" s="34"/>
      <c r="U36" s="34"/>
      <c r="V36" s="34"/>
      <c r="W36" s="34"/>
      <c r="X36" s="34"/>
      <c r="Y36" s="34"/>
      <c r="Z36" s="34"/>
    </row>
    <row r="37" ht="14.25" customHeight="1">
      <c r="A37" s="83" t="s">
        <v>1020</v>
      </c>
      <c r="B37" s="34" t="s">
        <v>173</v>
      </c>
      <c r="C37" s="34"/>
      <c r="D37" s="34"/>
      <c r="E37" s="83" t="s">
        <v>1017</v>
      </c>
      <c r="F37" s="83" t="s">
        <v>1007</v>
      </c>
      <c r="G37" s="83" t="s">
        <v>162</v>
      </c>
      <c r="H37" s="34"/>
      <c r="I37" s="34"/>
      <c r="J37" s="34"/>
      <c r="K37" s="34"/>
      <c r="L37" s="34"/>
      <c r="M37" s="34"/>
      <c r="N37" s="34"/>
      <c r="O37" s="34"/>
      <c r="P37" s="34"/>
      <c r="Q37" s="34"/>
      <c r="R37" s="34"/>
      <c r="S37" s="34"/>
      <c r="T37" s="34"/>
      <c r="U37" s="34"/>
      <c r="V37" s="34"/>
      <c r="W37" s="34"/>
      <c r="X37" s="34"/>
      <c r="Y37" s="34"/>
      <c r="Z37" s="34"/>
    </row>
    <row r="38" ht="14.25" customHeight="1">
      <c r="A38" s="5" t="s">
        <v>854</v>
      </c>
      <c r="B38" s="5" t="s">
        <v>1029</v>
      </c>
      <c r="C38" s="5"/>
      <c r="D38" s="5"/>
      <c r="E38" s="5" t="s">
        <v>1030</v>
      </c>
      <c r="F38" s="5"/>
      <c r="G38" s="5"/>
      <c r="H38" s="5"/>
      <c r="I38" s="5"/>
      <c r="J38" s="5"/>
      <c r="K38" s="5">
        <v>175.0</v>
      </c>
      <c r="L38" s="2"/>
      <c r="M38" s="2"/>
      <c r="N38" s="2"/>
      <c r="O38" s="2"/>
      <c r="P38" s="2"/>
      <c r="Q38" s="2"/>
      <c r="R38" s="2"/>
      <c r="S38" s="2"/>
      <c r="T38" s="2"/>
      <c r="U38" s="2"/>
      <c r="V38" s="2"/>
      <c r="W38" s="2"/>
      <c r="X38" s="2"/>
      <c r="Y38" s="2"/>
      <c r="Z38" s="2"/>
    </row>
    <row r="39" ht="14.25" customHeight="1">
      <c r="A39" s="7" t="s">
        <v>643</v>
      </c>
      <c r="B39" s="7" t="s">
        <v>173</v>
      </c>
      <c r="C39" s="7"/>
      <c r="D39" s="7"/>
      <c r="E39" s="78" t="s">
        <v>1007</v>
      </c>
      <c r="F39" s="78" t="s">
        <v>162</v>
      </c>
      <c r="G39" s="78"/>
      <c r="H39" s="7"/>
      <c r="I39" s="7"/>
      <c r="J39" s="7"/>
      <c r="K39" s="7">
        <v>177.0</v>
      </c>
      <c r="L39" s="2"/>
      <c r="M39" s="2"/>
      <c r="N39" s="2"/>
      <c r="O39" s="2"/>
      <c r="P39" s="2"/>
      <c r="Q39" s="2"/>
      <c r="R39" s="2"/>
      <c r="S39" s="2"/>
      <c r="T39" s="2"/>
      <c r="U39" s="2"/>
      <c r="V39" s="2"/>
      <c r="W39" s="2"/>
      <c r="X39" s="2"/>
      <c r="Y39" s="2"/>
      <c r="Z39" s="2"/>
    </row>
    <row r="40" ht="14.25" customHeight="1">
      <c r="A40" s="5" t="s">
        <v>868</v>
      </c>
      <c r="B40" s="5" t="s">
        <v>1039</v>
      </c>
      <c r="C40" s="5"/>
      <c r="D40" s="5"/>
      <c r="E40" s="5" t="s">
        <v>1030</v>
      </c>
      <c r="F40" s="5"/>
      <c r="G40" s="5"/>
      <c r="H40" s="5"/>
      <c r="I40" s="5"/>
      <c r="J40" s="5"/>
      <c r="K40" s="5">
        <v>178.0</v>
      </c>
      <c r="L40" s="2"/>
      <c r="M40" s="2"/>
      <c r="N40" s="2"/>
      <c r="O40" s="2"/>
      <c r="P40" s="2"/>
      <c r="Q40" s="2"/>
      <c r="R40" s="2"/>
      <c r="S40" s="2"/>
      <c r="T40" s="2"/>
      <c r="U40" s="2"/>
      <c r="V40" s="2"/>
      <c r="W40" s="2"/>
      <c r="X40" s="2"/>
      <c r="Y40" s="2"/>
      <c r="Z40" s="2"/>
    </row>
    <row r="41" ht="14.25" customHeight="1">
      <c r="A41" s="7" t="s">
        <v>1084</v>
      </c>
      <c r="B41" s="7" t="s">
        <v>173</v>
      </c>
      <c r="C41" s="7" t="s">
        <v>102</v>
      </c>
      <c r="D41" s="7"/>
      <c r="E41" s="7" t="s">
        <v>166</v>
      </c>
      <c r="F41" s="7" t="s">
        <v>291</v>
      </c>
      <c r="G41" s="7"/>
      <c r="H41" s="7"/>
      <c r="I41" s="7"/>
      <c r="J41" s="7"/>
      <c r="K41" s="7">
        <v>176.0</v>
      </c>
      <c r="L41" s="2"/>
      <c r="M41" s="2"/>
      <c r="N41" s="2"/>
      <c r="O41" s="2"/>
      <c r="P41" s="2"/>
      <c r="Q41" s="2"/>
      <c r="R41" s="2"/>
      <c r="S41" s="2"/>
      <c r="T41" s="2"/>
      <c r="U41" s="2"/>
      <c r="V41" s="2"/>
      <c r="W41" s="2"/>
      <c r="X41" s="2"/>
      <c r="Y41" s="2"/>
      <c r="Z41" s="2"/>
    </row>
    <row r="42" ht="14.25" customHeight="1">
      <c r="A42" s="5" t="s">
        <v>642</v>
      </c>
      <c r="B42" s="5" t="s">
        <v>192</v>
      </c>
      <c r="C42" s="5"/>
      <c r="D42" s="5"/>
      <c r="E42" s="49" t="s">
        <v>1093</v>
      </c>
      <c r="F42" s="49" t="s">
        <v>1093</v>
      </c>
      <c r="G42" s="7"/>
      <c r="H42" s="5"/>
      <c r="I42" s="5"/>
      <c r="J42" s="5"/>
      <c r="K42" s="5">
        <v>182.0</v>
      </c>
      <c r="L42" s="2"/>
      <c r="M42" s="2"/>
      <c r="N42" s="2"/>
      <c r="O42" s="2"/>
      <c r="P42" s="2"/>
      <c r="Q42" s="2"/>
      <c r="R42" s="2"/>
      <c r="S42" s="2"/>
      <c r="T42" s="2"/>
      <c r="U42" s="2"/>
      <c r="V42" s="2"/>
      <c r="W42" s="2"/>
      <c r="X42" s="2"/>
      <c r="Y42" s="2"/>
      <c r="Z42" s="2"/>
    </row>
    <row r="43" ht="14.25" customHeight="1">
      <c r="A43" s="37" t="s">
        <v>1095</v>
      </c>
      <c r="B43" s="5" t="s">
        <v>192</v>
      </c>
      <c r="C43" s="7"/>
      <c r="D43" s="7"/>
      <c r="E43" s="49" t="s">
        <v>1093</v>
      </c>
      <c r="F43" s="49" t="s">
        <v>1093</v>
      </c>
      <c r="G43" s="7"/>
      <c r="H43" s="7"/>
      <c r="I43" s="7"/>
      <c r="J43" s="7"/>
      <c r="K43" s="7"/>
      <c r="L43" s="2"/>
      <c r="M43" s="2"/>
      <c r="N43" s="2"/>
      <c r="O43" s="2"/>
      <c r="P43" s="2"/>
      <c r="Q43" s="2"/>
      <c r="R43" s="2"/>
      <c r="S43" s="2"/>
      <c r="T43" s="2"/>
      <c r="U43" s="2"/>
      <c r="V43" s="2"/>
      <c r="W43" s="2"/>
      <c r="X43" s="2"/>
      <c r="Y43" s="2"/>
      <c r="Z43" s="2"/>
    </row>
    <row r="44" ht="14.25" customHeight="1">
      <c r="A44" s="7" t="s">
        <v>842</v>
      </c>
      <c r="B44" s="7" t="s">
        <v>1051</v>
      </c>
      <c r="C44" s="7"/>
      <c r="D44" s="7"/>
      <c r="E44" s="7" t="s">
        <v>1108</v>
      </c>
      <c r="F44" s="7"/>
      <c r="G44" s="7"/>
      <c r="H44" s="7"/>
      <c r="I44" s="7"/>
      <c r="J44" s="7"/>
      <c r="K44" s="7">
        <v>184.0</v>
      </c>
      <c r="L44" s="2"/>
      <c r="M44" s="2"/>
      <c r="N44" s="2"/>
      <c r="O44" s="2"/>
      <c r="P44" s="2"/>
      <c r="Q44" s="2"/>
      <c r="R44" s="2"/>
      <c r="S44" s="2"/>
      <c r="T44" s="2"/>
      <c r="U44" s="2"/>
      <c r="V44" s="2"/>
      <c r="W44" s="2"/>
      <c r="X44" s="2"/>
      <c r="Y44" s="2"/>
      <c r="Z44" s="2"/>
    </row>
    <row r="45" ht="14.25" customHeight="1">
      <c r="A45" s="5" t="s">
        <v>159</v>
      </c>
      <c r="B45" s="5" t="s">
        <v>149</v>
      </c>
      <c r="C45" s="5" t="s">
        <v>791</v>
      </c>
      <c r="D45" s="5" t="s">
        <v>208</v>
      </c>
      <c r="E45" s="5" t="s">
        <v>208</v>
      </c>
      <c r="F45" s="5"/>
      <c r="G45" s="5"/>
      <c r="H45" s="5"/>
      <c r="I45" s="5"/>
      <c r="J45" s="5"/>
      <c r="K45" s="5">
        <v>14.0</v>
      </c>
      <c r="L45" s="2"/>
      <c r="M45" s="2"/>
      <c r="N45" s="2"/>
      <c r="O45" s="2"/>
      <c r="P45" s="2"/>
      <c r="Q45" s="2"/>
      <c r="R45" s="2"/>
      <c r="S45" s="2"/>
      <c r="T45" s="2"/>
      <c r="U45" s="2"/>
      <c r="V45" s="2"/>
      <c r="W45" s="2"/>
      <c r="X45" s="2"/>
      <c r="Y45" s="2"/>
      <c r="Z45" s="2"/>
    </row>
    <row r="46" ht="14.25" customHeight="1">
      <c r="A46" s="7" t="s">
        <v>1115</v>
      </c>
      <c r="B46" s="7" t="s">
        <v>136</v>
      </c>
      <c r="C46" s="7"/>
      <c r="D46" s="7"/>
      <c r="E46" s="7" t="s">
        <v>288</v>
      </c>
      <c r="F46" s="7"/>
      <c r="G46" s="7"/>
      <c r="H46" s="7"/>
      <c r="I46" s="7"/>
      <c r="J46" s="7"/>
      <c r="K46" s="7">
        <v>22.0</v>
      </c>
      <c r="L46" s="2"/>
      <c r="M46" s="2"/>
      <c r="N46" s="2"/>
      <c r="O46" s="2"/>
      <c r="P46" s="2"/>
      <c r="Q46" s="2"/>
      <c r="R46" s="2"/>
      <c r="S46" s="2"/>
      <c r="T46" s="2"/>
      <c r="U46" s="2"/>
      <c r="V46" s="2"/>
      <c r="W46" s="2"/>
      <c r="X46" s="2"/>
      <c r="Y46" s="2"/>
      <c r="Z46" s="2"/>
    </row>
    <row r="47" ht="14.25" customHeight="1">
      <c r="A47" s="5" t="s">
        <v>1126</v>
      </c>
      <c r="B47" s="5" t="s">
        <v>144</v>
      </c>
      <c r="C47" s="5" t="s">
        <v>102</v>
      </c>
      <c r="D47" s="5"/>
      <c r="E47" s="5" t="s">
        <v>317</v>
      </c>
      <c r="F47" s="5"/>
      <c r="G47" s="5"/>
      <c r="H47" s="5"/>
      <c r="I47" s="5"/>
      <c r="J47" s="5"/>
      <c r="K47" s="5">
        <v>159.0</v>
      </c>
      <c r="L47" s="2"/>
      <c r="M47" s="2"/>
      <c r="N47" s="2"/>
      <c r="O47" s="2"/>
      <c r="P47" s="2"/>
      <c r="Q47" s="2"/>
      <c r="R47" s="2"/>
      <c r="S47" s="2"/>
      <c r="T47" s="2"/>
      <c r="U47" s="2"/>
      <c r="V47" s="2"/>
      <c r="W47" s="2"/>
      <c r="X47" s="2"/>
      <c r="Y47" s="2"/>
      <c r="Z47" s="2"/>
    </row>
    <row r="48" ht="14.25" customHeight="1">
      <c r="A48" s="7" t="s">
        <v>1170</v>
      </c>
      <c r="B48" s="7" t="s">
        <v>130</v>
      </c>
      <c r="C48" s="7" t="s">
        <v>102</v>
      </c>
      <c r="D48" s="7"/>
      <c r="E48" s="7" t="s">
        <v>320</v>
      </c>
      <c r="F48" s="7"/>
      <c r="G48" s="7"/>
      <c r="H48" s="7"/>
      <c r="I48" s="7"/>
      <c r="J48" s="7"/>
      <c r="K48" s="7">
        <v>171.0</v>
      </c>
      <c r="L48" s="2"/>
      <c r="M48" s="2"/>
      <c r="N48" s="2"/>
      <c r="O48" s="2"/>
      <c r="P48" s="2"/>
      <c r="Q48" s="2"/>
      <c r="R48" s="2"/>
      <c r="S48" s="2"/>
      <c r="T48" s="2"/>
      <c r="U48" s="2"/>
      <c r="V48" s="2"/>
      <c r="W48" s="2"/>
      <c r="X48" s="2"/>
      <c r="Y48" s="2"/>
      <c r="Z48" s="2"/>
    </row>
    <row r="49" ht="14.25" customHeight="1">
      <c r="A49" s="5" t="s">
        <v>1251</v>
      </c>
      <c r="B49" s="5" t="s">
        <v>101</v>
      </c>
      <c r="C49" s="5" t="s">
        <v>102</v>
      </c>
      <c r="D49" s="5"/>
      <c r="E49" s="5" t="s">
        <v>328</v>
      </c>
      <c r="F49" s="5" t="s">
        <v>329</v>
      </c>
      <c r="G49" s="5" t="s">
        <v>242</v>
      </c>
      <c r="H49" s="5"/>
      <c r="I49" s="5"/>
      <c r="J49" s="5"/>
      <c r="K49" s="5">
        <v>116.0</v>
      </c>
      <c r="L49" s="2"/>
      <c r="M49" s="2"/>
      <c r="N49" s="2"/>
      <c r="O49" s="2"/>
      <c r="P49" s="2"/>
      <c r="Q49" s="2"/>
      <c r="R49" s="2"/>
      <c r="S49" s="2"/>
      <c r="T49" s="2"/>
      <c r="U49" s="2"/>
      <c r="V49" s="2"/>
      <c r="W49" s="2"/>
      <c r="X49" s="2"/>
      <c r="Y49" s="2"/>
      <c r="Z49" s="2"/>
    </row>
    <row r="50" ht="14.25" customHeight="1">
      <c r="A50" s="7" t="s">
        <v>1382</v>
      </c>
      <c r="B50" s="7" t="s">
        <v>192</v>
      </c>
      <c r="C50" s="7" t="s">
        <v>123</v>
      </c>
      <c r="D50" s="7"/>
      <c r="E50" s="7" t="s">
        <v>194</v>
      </c>
      <c r="F50" s="7" t="s">
        <v>194</v>
      </c>
      <c r="G50" s="7"/>
      <c r="H50" s="7"/>
      <c r="I50" s="7"/>
      <c r="J50" s="7"/>
      <c r="K50" s="7">
        <v>179.0</v>
      </c>
      <c r="L50" s="2"/>
      <c r="M50" s="2"/>
      <c r="N50" s="2"/>
      <c r="O50" s="2"/>
      <c r="P50" s="2"/>
      <c r="Q50" s="2"/>
      <c r="R50" s="2"/>
      <c r="S50" s="2"/>
      <c r="T50" s="2"/>
      <c r="U50" s="2"/>
      <c r="V50" s="2"/>
      <c r="W50" s="2"/>
      <c r="X50" s="2"/>
      <c r="Y50" s="2"/>
      <c r="Z50" s="2"/>
    </row>
    <row r="51" ht="14.25" customHeight="1">
      <c r="A51" s="5" t="s">
        <v>1387</v>
      </c>
      <c r="B51" s="5" t="s">
        <v>79</v>
      </c>
      <c r="C51" s="5" t="s">
        <v>639</v>
      </c>
      <c r="D51" s="5"/>
      <c r="E51" s="5" t="s">
        <v>1389</v>
      </c>
      <c r="F51" s="5"/>
      <c r="G51" s="5"/>
      <c r="H51" s="5"/>
      <c r="I51" s="5"/>
      <c r="J51" s="5"/>
      <c r="K51" s="5">
        <v>26.0</v>
      </c>
      <c r="L51" s="2"/>
      <c r="M51" s="2"/>
      <c r="N51" s="2"/>
      <c r="O51" s="2"/>
      <c r="P51" s="2"/>
      <c r="Q51" s="2"/>
      <c r="R51" s="2"/>
      <c r="S51" s="2"/>
      <c r="T51" s="2"/>
      <c r="U51" s="2"/>
      <c r="V51" s="2"/>
      <c r="W51" s="2"/>
      <c r="X51" s="2"/>
      <c r="Y51" s="2"/>
      <c r="Z51" s="2"/>
    </row>
    <row r="52" ht="14.25" customHeight="1">
      <c r="A52" s="7" t="s">
        <v>1392</v>
      </c>
      <c r="B52" s="7" t="s">
        <v>101</v>
      </c>
      <c r="C52" s="7" t="s">
        <v>639</v>
      </c>
      <c r="D52" s="7"/>
      <c r="E52" s="7" t="s">
        <v>677</v>
      </c>
      <c r="F52" s="7" t="s">
        <v>242</v>
      </c>
      <c r="G52" s="7"/>
      <c r="H52" s="7"/>
      <c r="I52" s="7"/>
      <c r="J52" s="7"/>
      <c r="K52" s="7">
        <v>114.0</v>
      </c>
      <c r="L52" s="2"/>
      <c r="M52" s="2"/>
      <c r="N52" s="2"/>
      <c r="O52" s="2"/>
      <c r="P52" s="2"/>
      <c r="Q52" s="2"/>
      <c r="R52" s="2"/>
      <c r="S52" s="2"/>
      <c r="T52" s="2"/>
      <c r="U52" s="2"/>
      <c r="V52" s="2"/>
      <c r="W52" s="2"/>
      <c r="X52" s="2"/>
      <c r="Y52" s="2"/>
      <c r="Z52" s="2"/>
    </row>
    <row r="53" ht="14.25" customHeight="1">
      <c r="A53" s="5" t="s">
        <v>1404</v>
      </c>
      <c r="B53" s="5" t="s">
        <v>588</v>
      </c>
      <c r="C53" s="5" t="s">
        <v>123</v>
      </c>
      <c r="D53" s="5"/>
      <c r="E53" s="5" t="s">
        <v>322</v>
      </c>
      <c r="F53" s="5" t="s">
        <v>1405</v>
      </c>
      <c r="G53" s="5"/>
      <c r="H53" s="5"/>
      <c r="I53" s="5"/>
      <c r="J53" s="5"/>
      <c r="K53" s="5">
        <v>8.0</v>
      </c>
      <c r="L53" s="2"/>
      <c r="M53" s="2"/>
      <c r="N53" s="2"/>
      <c r="O53" s="2"/>
      <c r="P53" s="2"/>
      <c r="Q53" s="2"/>
      <c r="R53" s="2"/>
      <c r="S53" s="2"/>
      <c r="T53" s="2"/>
      <c r="U53" s="2"/>
      <c r="V53" s="2"/>
      <c r="W53" s="2"/>
      <c r="X53" s="2"/>
      <c r="Y53" s="2"/>
      <c r="Z53" s="2"/>
    </row>
    <row r="54" ht="14.25" customHeight="1">
      <c r="A54" s="7" t="s">
        <v>1407</v>
      </c>
      <c r="B54" s="7" t="s">
        <v>101</v>
      </c>
      <c r="C54" s="7" t="s">
        <v>115</v>
      </c>
      <c r="D54" s="7"/>
      <c r="E54" s="7" t="s">
        <v>1410</v>
      </c>
      <c r="F54" s="7" t="s">
        <v>242</v>
      </c>
      <c r="G54" s="7"/>
      <c r="H54" s="7"/>
      <c r="I54" s="7"/>
      <c r="J54" s="7"/>
      <c r="K54" s="7">
        <v>110.0</v>
      </c>
      <c r="L54" s="2"/>
      <c r="M54" s="2"/>
      <c r="N54" s="2"/>
      <c r="O54" s="2"/>
      <c r="P54" s="2"/>
      <c r="Q54" s="2"/>
      <c r="R54" s="2"/>
      <c r="S54" s="2"/>
      <c r="T54" s="2"/>
      <c r="U54" s="2"/>
      <c r="V54" s="2"/>
      <c r="W54" s="2"/>
      <c r="X54" s="2"/>
      <c r="Y54" s="2"/>
      <c r="Z54" s="2"/>
    </row>
    <row r="55" ht="14.25" customHeight="1">
      <c r="A55" s="5" t="s">
        <v>1415</v>
      </c>
      <c r="B55" s="5" t="s">
        <v>149</v>
      </c>
      <c r="C55" s="5" t="s">
        <v>150</v>
      </c>
      <c r="D55" s="5" t="s">
        <v>208</v>
      </c>
      <c r="E55" s="5" t="s">
        <v>208</v>
      </c>
      <c r="F55" s="5"/>
      <c r="G55" s="5"/>
      <c r="H55" s="5"/>
      <c r="I55" s="5"/>
      <c r="J55" s="5"/>
      <c r="K55" s="5">
        <v>13.0</v>
      </c>
      <c r="L55" s="2"/>
      <c r="M55" s="2"/>
      <c r="N55" s="2"/>
      <c r="O55" s="2"/>
      <c r="P55" s="2"/>
      <c r="Q55" s="2"/>
      <c r="R55" s="2"/>
      <c r="S55" s="2"/>
      <c r="T55" s="2"/>
      <c r="U55" s="2"/>
      <c r="V55" s="2"/>
      <c r="W55" s="2"/>
      <c r="X55" s="2"/>
      <c r="Y55" s="2"/>
      <c r="Z55" s="2"/>
    </row>
    <row r="56" ht="14.25" customHeight="1">
      <c r="A56" s="7" t="s">
        <v>1418</v>
      </c>
      <c r="B56" s="7" t="s">
        <v>588</v>
      </c>
      <c r="C56" s="7"/>
      <c r="D56" s="7"/>
      <c r="E56" s="7" t="s">
        <v>1419</v>
      </c>
      <c r="F56" s="7" t="s">
        <v>255</v>
      </c>
      <c r="G56" s="7"/>
      <c r="H56" s="7"/>
      <c r="I56" s="7"/>
      <c r="J56" s="7"/>
      <c r="K56" s="7">
        <v>11.0</v>
      </c>
      <c r="L56" s="2"/>
      <c r="M56" s="2"/>
      <c r="N56" s="2"/>
      <c r="O56" s="2"/>
      <c r="P56" s="2"/>
      <c r="Q56" s="2"/>
      <c r="R56" s="2"/>
      <c r="S56" s="2"/>
      <c r="T56" s="2"/>
      <c r="U56" s="2"/>
      <c r="V56" s="2"/>
      <c r="W56" s="2"/>
      <c r="X56" s="2"/>
      <c r="Y56" s="2"/>
      <c r="Z56" s="2"/>
    </row>
    <row r="57" ht="14.25" customHeight="1">
      <c r="A57" s="5" t="s">
        <v>97</v>
      </c>
      <c r="B57" s="5" t="s">
        <v>233</v>
      </c>
      <c r="C57" s="5" t="s">
        <v>123</v>
      </c>
      <c r="D57" s="5" t="s">
        <v>208</v>
      </c>
      <c r="E57" s="5" t="s">
        <v>340</v>
      </c>
      <c r="F57" s="5" t="s">
        <v>208</v>
      </c>
      <c r="G57" s="5"/>
      <c r="H57" s="5"/>
      <c r="I57" s="5"/>
      <c r="J57" s="5"/>
      <c r="K57" s="5">
        <v>2.0</v>
      </c>
      <c r="L57" s="2"/>
      <c r="M57" s="2"/>
      <c r="N57" s="2"/>
      <c r="O57" s="2"/>
      <c r="P57" s="2"/>
      <c r="Q57" s="2"/>
      <c r="R57" s="2"/>
      <c r="S57" s="2"/>
      <c r="T57" s="2"/>
      <c r="U57" s="2"/>
      <c r="V57" s="2"/>
      <c r="W57" s="2"/>
      <c r="X57" s="2"/>
      <c r="Y57" s="2"/>
      <c r="Z57" s="2"/>
    </row>
    <row r="58" ht="14.25" customHeight="1">
      <c r="A58" s="7" t="s">
        <v>1426</v>
      </c>
      <c r="B58" s="7" t="s">
        <v>233</v>
      </c>
      <c r="C58" s="7" t="s">
        <v>123</v>
      </c>
      <c r="D58" s="7"/>
      <c r="E58" s="7" t="s">
        <v>208</v>
      </c>
      <c r="F58" s="7" t="s">
        <v>340</v>
      </c>
      <c r="G58" s="7"/>
      <c r="H58" s="7"/>
      <c r="I58" s="7"/>
      <c r="J58" s="7"/>
      <c r="K58" s="7">
        <v>3.0</v>
      </c>
      <c r="L58" s="2"/>
      <c r="M58" s="2"/>
      <c r="N58" s="2"/>
      <c r="O58" s="2"/>
      <c r="P58" s="2"/>
      <c r="Q58" s="2"/>
      <c r="R58" s="2"/>
      <c r="S58" s="2"/>
      <c r="T58" s="2"/>
      <c r="U58" s="2"/>
      <c r="V58" s="2"/>
      <c r="W58" s="2"/>
      <c r="X58" s="2"/>
      <c r="Y58" s="2"/>
      <c r="Z58" s="2"/>
    </row>
    <row r="59" ht="14.25" customHeight="1">
      <c r="A59" s="5" t="s">
        <v>1435</v>
      </c>
      <c r="B59" s="5" t="s">
        <v>92</v>
      </c>
      <c r="C59" s="5" t="s">
        <v>161</v>
      </c>
      <c r="D59" s="5"/>
      <c r="E59" s="5" t="s">
        <v>1440</v>
      </c>
      <c r="F59" s="5" t="s">
        <v>1441</v>
      </c>
      <c r="G59" s="5" t="s">
        <v>1442</v>
      </c>
      <c r="H59" s="5" t="s">
        <v>1441</v>
      </c>
      <c r="I59" s="5" t="s">
        <v>1443</v>
      </c>
      <c r="J59" s="5"/>
      <c r="K59" s="5">
        <v>6.0</v>
      </c>
      <c r="L59" s="2"/>
      <c r="M59" s="2"/>
      <c r="N59" s="2"/>
      <c r="O59" s="2"/>
      <c r="P59" s="2"/>
      <c r="Q59" s="2"/>
      <c r="R59" s="2"/>
      <c r="S59" s="2"/>
      <c r="T59" s="2"/>
      <c r="U59" s="2"/>
      <c r="V59" s="2"/>
      <c r="W59" s="2"/>
      <c r="X59" s="2"/>
      <c r="Y59" s="2"/>
      <c r="Z59" s="2"/>
    </row>
    <row r="60" ht="14.25" customHeight="1">
      <c r="A60" s="7" t="s">
        <v>1444</v>
      </c>
      <c r="B60" s="7" t="s">
        <v>92</v>
      </c>
      <c r="C60" s="7" t="s">
        <v>161</v>
      </c>
      <c r="D60" s="7"/>
      <c r="E60" s="7" t="s">
        <v>1447</v>
      </c>
      <c r="F60" s="7" t="s">
        <v>1448</v>
      </c>
      <c r="G60" s="7" t="s">
        <v>1449</v>
      </c>
      <c r="H60" s="7"/>
      <c r="I60" s="7"/>
      <c r="J60" s="7"/>
      <c r="K60" s="7">
        <v>29.0</v>
      </c>
      <c r="L60" s="2"/>
      <c r="M60" s="2"/>
      <c r="N60" s="2"/>
      <c r="O60" s="2"/>
      <c r="P60" s="2"/>
      <c r="Q60" s="2"/>
      <c r="R60" s="2"/>
      <c r="S60" s="2"/>
      <c r="T60" s="2"/>
      <c r="U60" s="2"/>
      <c r="V60" s="2"/>
      <c r="W60" s="2"/>
      <c r="X60" s="2"/>
      <c r="Y60" s="2"/>
      <c r="Z60" s="2"/>
    </row>
    <row r="61" ht="14.25" customHeight="1">
      <c r="A61" s="5" t="s">
        <v>1450</v>
      </c>
      <c r="B61" s="5" t="s">
        <v>92</v>
      </c>
      <c r="C61" s="5" t="s">
        <v>161</v>
      </c>
      <c r="D61" s="5"/>
      <c r="E61" s="5" t="s">
        <v>1447</v>
      </c>
      <c r="F61" s="5" t="s">
        <v>1448</v>
      </c>
      <c r="G61" s="5" t="s">
        <v>1458</v>
      </c>
      <c r="H61" s="5"/>
      <c r="I61" s="5"/>
      <c r="J61" s="5"/>
      <c r="K61" s="5">
        <v>30.0</v>
      </c>
      <c r="L61" s="2"/>
      <c r="M61" s="2"/>
      <c r="N61" s="2"/>
      <c r="O61" s="2"/>
      <c r="P61" s="2"/>
      <c r="Q61" s="2"/>
      <c r="R61" s="2"/>
      <c r="S61" s="2"/>
      <c r="T61" s="2"/>
      <c r="U61" s="2"/>
      <c r="V61" s="2"/>
      <c r="W61" s="2"/>
      <c r="X61" s="2"/>
      <c r="Y61" s="2"/>
      <c r="Z61" s="2"/>
    </row>
    <row r="62" ht="14.25" customHeight="1">
      <c r="A62" s="7" t="s">
        <v>1461</v>
      </c>
      <c r="B62" s="7" t="s">
        <v>92</v>
      </c>
      <c r="C62" s="7" t="s">
        <v>161</v>
      </c>
      <c r="D62" s="7"/>
      <c r="E62" s="7" t="s">
        <v>1465</v>
      </c>
      <c r="F62" s="7" t="s">
        <v>1448</v>
      </c>
      <c r="G62" s="7" t="s">
        <v>1458</v>
      </c>
      <c r="H62" s="7"/>
      <c r="I62" s="7"/>
      <c r="J62" s="7"/>
      <c r="K62" s="7">
        <v>100.0</v>
      </c>
      <c r="L62" s="2"/>
      <c r="M62" s="2"/>
      <c r="N62" s="2"/>
      <c r="O62" s="2"/>
      <c r="P62" s="2"/>
      <c r="Q62" s="2"/>
      <c r="R62" s="2"/>
      <c r="S62" s="2"/>
      <c r="T62" s="2"/>
      <c r="U62" s="2"/>
      <c r="V62" s="2"/>
      <c r="W62" s="2"/>
      <c r="X62" s="2"/>
      <c r="Y62" s="2"/>
      <c r="Z62" s="2"/>
    </row>
    <row r="63" ht="14.25" customHeight="1">
      <c r="A63" s="5" t="s">
        <v>1472</v>
      </c>
      <c r="B63" s="5" t="s">
        <v>92</v>
      </c>
      <c r="C63" s="5" t="s">
        <v>161</v>
      </c>
      <c r="D63" s="5"/>
      <c r="E63" s="5" t="s">
        <v>1473</v>
      </c>
      <c r="F63" s="5" t="s">
        <v>1448</v>
      </c>
      <c r="G63" s="5" t="s">
        <v>1458</v>
      </c>
      <c r="H63" s="5"/>
      <c r="I63" s="5"/>
      <c r="J63" s="5"/>
      <c r="K63" s="5">
        <v>103.0</v>
      </c>
      <c r="L63" s="2"/>
      <c r="M63" s="2"/>
      <c r="N63" s="2"/>
      <c r="O63" s="2"/>
      <c r="P63" s="2"/>
      <c r="Q63" s="2"/>
      <c r="R63" s="2"/>
      <c r="S63" s="2"/>
      <c r="T63" s="2"/>
      <c r="U63" s="2"/>
      <c r="V63" s="2"/>
      <c r="W63" s="2"/>
      <c r="X63" s="2"/>
      <c r="Y63" s="2"/>
      <c r="Z63" s="2"/>
    </row>
    <row r="64" ht="14.25" customHeight="1">
      <c r="A64" s="7" t="s">
        <v>1477</v>
      </c>
      <c r="B64" s="7" t="s">
        <v>92</v>
      </c>
      <c r="C64" s="7" t="s">
        <v>161</v>
      </c>
      <c r="D64" s="7"/>
      <c r="E64" s="7" t="s">
        <v>1480</v>
      </c>
      <c r="F64" s="7" t="s">
        <v>1441</v>
      </c>
      <c r="G64" s="7" t="s">
        <v>1449</v>
      </c>
      <c r="H64" s="7"/>
      <c r="I64" s="7"/>
      <c r="J64" s="7"/>
      <c r="K64" s="7">
        <v>34.0</v>
      </c>
      <c r="L64" s="2"/>
      <c r="M64" s="2"/>
      <c r="N64" s="2"/>
      <c r="O64" s="2"/>
      <c r="P64" s="2"/>
      <c r="Q64" s="2"/>
      <c r="R64" s="2"/>
      <c r="S64" s="2"/>
      <c r="T64" s="2"/>
      <c r="U64" s="2"/>
      <c r="V64" s="2"/>
      <c r="W64" s="2"/>
      <c r="X64" s="2"/>
      <c r="Y64" s="2"/>
      <c r="Z64" s="2"/>
    </row>
    <row r="65" ht="14.25" customHeight="1">
      <c r="A65" s="5" t="s">
        <v>1481</v>
      </c>
      <c r="B65" s="5" t="s">
        <v>92</v>
      </c>
      <c r="C65" s="5" t="s">
        <v>161</v>
      </c>
      <c r="D65" s="5"/>
      <c r="E65" s="5" t="s">
        <v>1447</v>
      </c>
      <c r="F65" s="5" t="s">
        <v>1441</v>
      </c>
      <c r="G65" s="5" t="s">
        <v>1458</v>
      </c>
      <c r="H65" s="5"/>
      <c r="I65" s="5"/>
      <c r="J65" s="5"/>
      <c r="K65" s="5">
        <v>31.0</v>
      </c>
      <c r="L65" s="2"/>
      <c r="M65" s="2"/>
      <c r="N65" s="2"/>
      <c r="O65" s="2"/>
      <c r="P65" s="2"/>
      <c r="Q65" s="2"/>
      <c r="R65" s="2"/>
      <c r="S65" s="2"/>
      <c r="T65" s="2"/>
      <c r="U65" s="2"/>
      <c r="V65" s="2"/>
      <c r="W65" s="2"/>
      <c r="X65" s="2"/>
      <c r="Y65" s="2"/>
      <c r="Z65" s="2"/>
    </row>
    <row r="66" ht="14.25" customHeight="1">
      <c r="A66" s="7" t="s">
        <v>1487</v>
      </c>
      <c r="B66" s="7" t="s">
        <v>92</v>
      </c>
      <c r="C66" s="7" t="s">
        <v>161</v>
      </c>
      <c r="D66" s="7"/>
      <c r="E66" s="7" t="s">
        <v>1440</v>
      </c>
      <c r="F66" s="7" t="s">
        <v>1490</v>
      </c>
      <c r="G66" s="7" t="s">
        <v>1442</v>
      </c>
      <c r="H66" s="7" t="s">
        <v>1490</v>
      </c>
      <c r="I66" s="7" t="s">
        <v>1443</v>
      </c>
      <c r="J66" s="7"/>
      <c r="K66" s="7">
        <v>7.0</v>
      </c>
      <c r="L66" s="2"/>
      <c r="M66" s="2"/>
      <c r="N66" s="2"/>
      <c r="O66" s="2"/>
      <c r="P66" s="2"/>
      <c r="Q66" s="2"/>
      <c r="R66" s="2"/>
      <c r="S66" s="2"/>
      <c r="T66" s="2"/>
      <c r="U66" s="2"/>
      <c r="V66" s="2"/>
      <c r="W66" s="2"/>
      <c r="X66" s="2"/>
      <c r="Y66" s="2"/>
      <c r="Z66" s="2"/>
    </row>
    <row r="67" ht="14.25" customHeight="1">
      <c r="A67" s="5" t="s">
        <v>1494</v>
      </c>
      <c r="B67" s="5" t="s">
        <v>92</v>
      </c>
      <c r="C67" s="5" t="s">
        <v>161</v>
      </c>
      <c r="D67" s="5"/>
      <c r="E67" s="5" t="s">
        <v>1473</v>
      </c>
      <c r="F67" s="5" t="s">
        <v>1441</v>
      </c>
      <c r="G67" s="5" t="s">
        <v>1458</v>
      </c>
      <c r="H67" s="5"/>
      <c r="I67" s="5"/>
      <c r="J67" s="5"/>
      <c r="K67" s="5">
        <v>102.0</v>
      </c>
      <c r="L67" s="2"/>
      <c r="M67" s="2"/>
      <c r="N67" s="2"/>
      <c r="O67" s="2"/>
      <c r="P67" s="2"/>
      <c r="Q67" s="2"/>
      <c r="R67" s="2"/>
      <c r="S67" s="2"/>
      <c r="T67" s="2"/>
      <c r="U67" s="2"/>
      <c r="V67" s="2"/>
      <c r="W67" s="2"/>
      <c r="X67" s="2"/>
      <c r="Y67" s="2"/>
      <c r="Z67" s="2"/>
    </row>
    <row r="68" ht="14.25" customHeight="1">
      <c r="A68" s="7" t="s">
        <v>1499</v>
      </c>
      <c r="B68" s="7" t="s">
        <v>92</v>
      </c>
      <c r="C68" s="7" t="s">
        <v>161</v>
      </c>
      <c r="D68" s="7"/>
      <c r="E68" s="7" t="s">
        <v>1480</v>
      </c>
      <c r="F68" s="7" t="s">
        <v>1441</v>
      </c>
      <c r="G68" s="7" t="s">
        <v>1449</v>
      </c>
      <c r="H68" s="7"/>
      <c r="I68" s="7"/>
      <c r="J68" s="7"/>
      <c r="K68" s="7">
        <v>35.0</v>
      </c>
      <c r="L68" s="2"/>
      <c r="M68" s="2"/>
      <c r="N68" s="2"/>
      <c r="O68" s="2"/>
      <c r="P68" s="2"/>
      <c r="Q68" s="2"/>
      <c r="R68" s="2"/>
      <c r="S68" s="2"/>
      <c r="T68" s="2"/>
      <c r="U68" s="2"/>
      <c r="V68" s="2"/>
      <c r="W68" s="2"/>
      <c r="X68" s="2"/>
      <c r="Y68" s="2"/>
      <c r="Z68" s="2"/>
    </row>
    <row r="69" ht="14.25" customHeight="1">
      <c r="A69" s="5" t="s">
        <v>1501</v>
      </c>
      <c r="B69" s="5" t="s">
        <v>92</v>
      </c>
      <c r="C69" s="5" t="s">
        <v>161</v>
      </c>
      <c r="D69" s="5"/>
      <c r="E69" s="5" t="s">
        <v>1473</v>
      </c>
      <c r="F69" s="5" t="s">
        <v>1441</v>
      </c>
      <c r="G69" s="5" t="s">
        <v>1458</v>
      </c>
      <c r="H69" s="5"/>
      <c r="I69" s="5"/>
      <c r="J69" s="5"/>
      <c r="K69" s="5">
        <v>106.0</v>
      </c>
      <c r="L69" s="2"/>
      <c r="M69" s="2"/>
      <c r="N69" s="2"/>
      <c r="O69" s="2"/>
      <c r="P69" s="2"/>
      <c r="Q69" s="2"/>
      <c r="R69" s="2"/>
      <c r="S69" s="2"/>
      <c r="T69" s="2"/>
      <c r="U69" s="2"/>
      <c r="V69" s="2"/>
      <c r="W69" s="2"/>
      <c r="X69" s="2"/>
      <c r="Y69" s="2"/>
      <c r="Z69" s="2"/>
    </row>
    <row r="70" ht="14.25" customHeight="1">
      <c r="A70" s="7" t="s">
        <v>1504</v>
      </c>
      <c r="B70" s="7" t="s">
        <v>92</v>
      </c>
      <c r="C70" s="7" t="s">
        <v>161</v>
      </c>
      <c r="D70" s="7"/>
      <c r="E70" s="7" t="s">
        <v>1443</v>
      </c>
      <c r="F70" s="7" t="s">
        <v>1490</v>
      </c>
      <c r="G70" s="7" t="s">
        <v>1506</v>
      </c>
      <c r="H70" s="7" t="s">
        <v>1490</v>
      </c>
      <c r="I70" s="7" t="s">
        <v>1443</v>
      </c>
      <c r="J70" s="7"/>
      <c r="K70" s="7">
        <v>10.0</v>
      </c>
      <c r="L70" s="2"/>
      <c r="M70" s="2"/>
      <c r="N70" s="2"/>
      <c r="O70" s="2"/>
      <c r="P70" s="2"/>
      <c r="Q70" s="2"/>
      <c r="R70" s="2"/>
      <c r="S70" s="2"/>
      <c r="T70" s="2"/>
      <c r="U70" s="2"/>
      <c r="V70" s="2"/>
      <c r="W70" s="2"/>
      <c r="X70" s="2"/>
      <c r="Y70" s="2"/>
      <c r="Z70" s="2"/>
    </row>
    <row r="71" ht="14.25" customHeight="1">
      <c r="A71" s="5" t="s">
        <v>1509</v>
      </c>
      <c r="B71" s="5" t="s">
        <v>92</v>
      </c>
      <c r="C71" s="5" t="s">
        <v>161</v>
      </c>
      <c r="D71" s="5"/>
      <c r="E71" s="5" t="s">
        <v>1473</v>
      </c>
      <c r="F71" s="5" t="s">
        <v>1441</v>
      </c>
      <c r="G71" s="5" t="s">
        <v>1458</v>
      </c>
      <c r="H71" s="5"/>
      <c r="I71" s="5"/>
      <c r="J71" s="5"/>
      <c r="K71" s="5">
        <v>105.0</v>
      </c>
      <c r="L71" s="2"/>
      <c r="M71" s="2"/>
      <c r="N71" s="2"/>
      <c r="O71" s="2"/>
      <c r="P71" s="2"/>
      <c r="Q71" s="2"/>
      <c r="R71" s="2"/>
      <c r="S71" s="2"/>
      <c r="T71" s="2"/>
      <c r="U71" s="2"/>
      <c r="V71" s="2"/>
      <c r="W71" s="2"/>
      <c r="X71" s="2"/>
      <c r="Y71" s="2"/>
      <c r="Z71" s="2"/>
    </row>
    <row r="72" ht="14.25" customHeight="1">
      <c r="A72" s="7" t="s">
        <v>1513</v>
      </c>
      <c r="B72" s="7" t="s">
        <v>92</v>
      </c>
      <c r="C72" s="7" t="s">
        <v>161</v>
      </c>
      <c r="D72" s="7"/>
      <c r="E72" s="7" t="s">
        <v>1516</v>
      </c>
      <c r="F72" s="7" t="s">
        <v>1441</v>
      </c>
      <c r="G72" s="7" t="s">
        <v>1458</v>
      </c>
      <c r="H72" s="7"/>
      <c r="I72" s="7"/>
      <c r="J72" s="7"/>
      <c r="K72" s="7">
        <v>119.0</v>
      </c>
      <c r="L72" s="2"/>
      <c r="M72" s="2"/>
      <c r="N72" s="2"/>
      <c r="O72" s="2"/>
      <c r="P72" s="2"/>
      <c r="Q72" s="2"/>
      <c r="R72" s="2"/>
      <c r="S72" s="2"/>
      <c r="T72" s="2"/>
      <c r="U72" s="2"/>
      <c r="V72" s="2"/>
      <c r="W72" s="2"/>
      <c r="X72" s="2"/>
      <c r="Y72" s="2"/>
      <c r="Z72" s="2"/>
    </row>
    <row r="73" ht="14.25" customHeight="1">
      <c r="A73" s="5" t="s">
        <v>1517</v>
      </c>
      <c r="B73" s="5" t="s">
        <v>92</v>
      </c>
      <c r="C73" s="5" t="s">
        <v>161</v>
      </c>
      <c r="D73" s="5"/>
      <c r="E73" s="5" t="s">
        <v>1518</v>
      </c>
      <c r="F73" s="5" t="s">
        <v>1448</v>
      </c>
      <c r="G73" s="5" t="s">
        <v>1458</v>
      </c>
      <c r="H73" s="5"/>
      <c r="I73" s="5"/>
      <c r="J73" s="5"/>
      <c r="K73" s="5">
        <v>142.0</v>
      </c>
      <c r="L73" s="2"/>
      <c r="M73" s="2"/>
      <c r="N73" s="2"/>
      <c r="O73" s="2"/>
      <c r="P73" s="2"/>
      <c r="Q73" s="2"/>
      <c r="R73" s="2"/>
      <c r="S73" s="2"/>
      <c r="T73" s="2"/>
      <c r="U73" s="2"/>
      <c r="V73" s="2"/>
      <c r="W73" s="2"/>
      <c r="X73" s="2"/>
      <c r="Y73" s="2"/>
      <c r="Z73" s="2"/>
    </row>
    <row r="74" ht="14.25" customHeight="1">
      <c r="A74" s="7" t="s">
        <v>1523</v>
      </c>
      <c r="B74" s="7" t="s">
        <v>92</v>
      </c>
      <c r="C74" s="7" t="s">
        <v>161</v>
      </c>
      <c r="D74" s="7"/>
      <c r="E74" s="7" t="s">
        <v>1473</v>
      </c>
      <c r="F74" s="7" t="s">
        <v>1441</v>
      </c>
      <c r="G74" s="7" t="s">
        <v>1458</v>
      </c>
      <c r="H74" s="7"/>
      <c r="I74" s="7"/>
      <c r="J74" s="7"/>
      <c r="K74" s="7">
        <v>104.0</v>
      </c>
      <c r="L74" s="2"/>
      <c r="M74" s="2"/>
      <c r="N74" s="2"/>
      <c r="O74" s="2"/>
      <c r="P74" s="2"/>
      <c r="Q74" s="2"/>
      <c r="R74" s="2"/>
      <c r="S74" s="2"/>
      <c r="T74" s="2"/>
      <c r="U74" s="2"/>
      <c r="V74" s="2"/>
      <c r="W74" s="2"/>
      <c r="X74" s="2"/>
      <c r="Y74" s="2"/>
      <c r="Z74" s="2"/>
    </row>
    <row r="75" ht="14.25" customHeight="1">
      <c r="A75" s="5" t="s">
        <v>1530</v>
      </c>
      <c r="B75" s="5" t="s">
        <v>92</v>
      </c>
      <c r="C75" s="5" t="s">
        <v>161</v>
      </c>
      <c r="D75" s="5"/>
      <c r="E75" s="5" t="s">
        <v>1465</v>
      </c>
      <c r="F75" s="5" t="s">
        <v>1490</v>
      </c>
      <c r="G75" s="5" t="s">
        <v>1458</v>
      </c>
      <c r="H75" s="5"/>
      <c r="I75" s="5"/>
      <c r="J75" s="5"/>
      <c r="K75" s="5">
        <v>99.0</v>
      </c>
      <c r="L75" s="2"/>
      <c r="M75" s="2"/>
      <c r="N75" s="2"/>
      <c r="O75" s="2"/>
      <c r="P75" s="2"/>
      <c r="Q75" s="2"/>
      <c r="R75" s="2"/>
      <c r="S75" s="2"/>
      <c r="T75" s="2"/>
      <c r="U75" s="2"/>
      <c r="V75" s="2"/>
      <c r="W75" s="2"/>
      <c r="X75" s="2"/>
      <c r="Y75" s="2"/>
      <c r="Z75" s="2"/>
    </row>
    <row r="76" ht="14.25" customHeight="1">
      <c r="A76" s="7" t="s">
        <v>1534</v>
      </c>
      <c r="B76" s="7" t="s">
        <v>92</v>
      </c>
      <c r="C76" s="7" t="s">
        <v>161</v>
      </c>
      <c r="D76" s="7"/>
      <c r="E76" s="7" t="s">
        <v>1542</v>
      </c>
      <c r="F76" s="7" t="s">
        <v>1448</v>
      </c>
      <c r="G76" s="7" t="s">
        <v>1458</v>
      </c>
      <c r="H76" s="7"/>
      <c r="I76" s="7"/>
      <c r="J76" s="7"/>
      <c r="K76" s="7">
        <v>134.0</v>
      </c>
      <c r="L76" s="2"/>
      <c r="M76" s="2"/>
      <c r="N76" s="2"/>
      <c r="O76" s="2"/>
      <c r="P76" s="2"/>
      <c r="Q76" s="2"/>
      <c r="R76" s="2"/>
      <c r="S76" s="2"/>
      <c r="T76" s="2"/>
      <c r="U76" s="2"/>
      <c r="V76" s="2"/>
      <c r="W76" s="2"/>
      <c r="X76" s="2"/>
      <c r="Y76" s="2"/>
      <c r="Z76" s="2"/>
    </row>
    <row r="77" ht="15.0" customHeight="1">
      <c r="A77" s="5" t="s">
        <v>1546</v>
      </c>
      <c r="B77" s="5" t="s">
        <v>92</v>
      </c>
      <c r="C77" s="5" t="s">
        <v>161</v>
      </c>
      <c r="D77" s="5"/>
      <c r="E77" s="5" t="s">
        <v>1549</v>
      </c>
      <c r="F77" s="5" t="s">
        <v>1448</v>
      </c>
      <c r="G77" s="5" t="s">
        <v>1458</v>
      </c>
      <c r="H77" s="5"/>
      <c r="I77" s="5"/>
      <c r="J77" s="5"/>
      <c r="K77" s="5">
        <v>127.0</v>
      </c>
      <c r="L77" s="2"/>
      <c r="M77" s="2"/>
      <c r="N77" s="2"/>
      <c r="O77" s="2"/>
      <c r="P77" s="2"/>
      <c r="Q77" s="2"/>
      <c r="R77" s="2"/>
      <c r="S77" s="2"/>
      <c r="T77" s="2"/>
      <c r="U77" s="2"/>
      <c r="V77" s="2"/>
      <c r="W77" s="2"/>
      <c r="X77" s="2"/>
      <c r="Y77" s="2"/>
      <c r="Z77" s="2"/>
    </row>
    <row r="78" ht="15.0" customHeight="1">
      <c r="A78" s="7" t="s">
        <v>1551</v>
      </c>
      <c r="B78" s="7" t="s">
        <v>92</v>
      </c>
      <c r="C78" s="7" t="s">
        <v>161</v>
      </c>
      <c r="D78" s="7"/>
      <c r="E78" s="7" t="s">
        <v>1555</v>
      </c>
      <c r="F78" s="7"/>
      <c r="G78" s="7"/>
      <c r="H78" s="7"/>
      <c r="I78" s="7"/>
      <c r="J78" s="7"/>
      <c r="K78" s="7">
        <v>168.0</v>
      </c>
      <c r="L78" s="2"/>
      <c r="M78" s="2"/>
      <c r="N78" s="2"/>
      <c r="O78" s="2"/>
      <c r="P78" s="2"/>
      <c r="Q78" s="2"/>
      <c r="R78" s="2"/>
      <c r="S78" s="2"/>
      <c r="T78" s="2"/>
      <c r="U78" s="2"/>
      <c r="V78" s="2"/>
      <c r="W78" s="2"/>
      <c r="X78" s="2"/>
      <c r="Y78" s="2"/>
      <c r="Z78" s="2"/>
    </row>
    <row r="79" ht="15.0" customHeight="1">
      <c r="A79" s="5" t="s">
        <v>1557</v>
      </c>
      <c r="B79" s="5" t="s">
        <v>92</v>
      </c>
      <c r="C79" s="5" t="s">
        <v>161</v>
      </c>
      <c r="D79" s="5"/>
      <c r="E79" s="5" t="s">
        <v>1560</v>
      </c>
      <c r="F79" s="5"/>
      <c r="G79" s="5"/>
      <c r="H79" s="5"/>
      <c r="I79" s="5"/>
      <c r="J79" s="5"/>
      <c r="K79" s="5">
        <v>167.0</v>
      </c>
      <c r="L79" s="2"/>
      <c r="M79" s="2"/>
      <c r="N79" s="2"/>
      <c r="O79" s="2"/>
      <c r="P79" s="2"/>
      <c r="Q79" s="2"/>
      <c r="R79" s="2"/>
      <c r="S79" s="2"/>
      <c r="T79" s="2"/>
      <c r="U79" s="2"/>
      <c r="V79" s="2"/>
      <c r="W79" s="2"/>
      <c r="X79" s="2"/>
      <c r="Y79" s="2"/>
      <c r="Z79" s="2"/>
    </row>
    <row r="80" ht="15.0" customHeight="1">
      <c r="A80" s="7" t="s">
        <v>1563</v>
      </c>
      <c r="B80" s="7" t="s">
        <v>92</v>
      </c>
      <c r="C80" s="7" t="s">
        <v>161</v>
      </c>
      <c r="D80" s="7"/>
      <c r="E80" s="7" t="s">
        <v>1566</v>
      </c>
      <c r="F80" s="7" t="s">
        <v>1490</v>
      </c>
      <c r="G80" s="7" t="s">
        <v>1458</v>
      </c>
      <c r="H80" s="7"/>
      <c r="I80" s="7"/>
      <c r="J80" s="7"/>
      <c r="K80" s="7">
        <v>98.0</v>
      </c>
      <c r="L80" s="2"/>
      <c r="M80" s="2"/>
      <c r="N80" s="2"/>
      <c r="O80" s="2"/>
      <c r="P80" s="2"/>
      <c r="Q80" s="2"/>
      <c r="R80" s="2"/>
      <c r="S80" s="2"/>
      <c r="T80" s="2"/>
      <c r="U80" s="2"/>
      <c r="V80" s="2"/>
      <c r="W80" s="2"/>
      <c r="X80" s="2"/>
      <c r="Y80" s="2"/>
      <c r="Z80" s="2"/>
    </row>
    <row r="81" ht="15.0" customHeight="1">
      <c r="A81" s="5" t="s">
        <v>1569</v>
      </c>
      <c r="B81" s="5" t="s">
        <v>92</v>
      </c>
      <c r="C81" s="5" t="s">
        <v>161</v>
      </c>
      <c r="D81" s="5"/>
      <c r="E81" s="5" t="s">
        <v>1473</v>
      </c>
      <c r="F81" s="5" t="s">
        <v>1490</v>
      </c>
      <c r="G81" s="5" t="s">
        <v>1458</v>
      </c>
      <c r="H81" s="5"/>
      <c r="I81" s="5"/>
      <c r="J81" s="5"/>
      <c r="K81" s="5">
        <v>107.0</v>
      </c>
      <c r="L81" s="2"/>
      <c r="M81" s="2"/>
      <c r="N81" s="2"/>
      <c r="O81" s="2"/>
      <c r="P81" s="2"/>
      <c r="Q81" s="2"/>
      <c r="R81" s="2"/>
      <c r="S81" s="2"/>
      <c r="T81" s="2"/>
      <c r="U81" s="2"/>
      <c r="V81" s="2"/>
      <c r="W81" s="2"/>
      <c r="X81" s="2"/>
      <c r="Y81" s="2"/>
      <c r="Z81" s="2"/>
    </row>
    <row r="82" ht="15.0" customHeight="1">
      <c r="A82" s="7" t="s">
        <v>1574</v>
      </c>
      <c r="B82" s="7" t="s">
        <v>92</v>
      </c>
      <c r="C82" s="7" t="s">
        <v>161</v>
      </c>
      <c r="D82" s="7"/>
      <c r="E82" s="7" t="s">
        <v>1473</v>
      </c>
      <c r="F82" s="7" t="s">
        <v>1490</v>
      </c>
      <c r="G82" s="7" t="s">
        <v>1458</v>
      </c>
      <c r="H82" s="7"/>
      <c r="I82" s="7"/>
      <c r="J82" s="7"/>
      <c r="K82" s="7">
        <v>108.0</v>
      </c>
      <c r="L82" s="2"/>
      <c r="M82" s="2"/>
      <c r="N82" s="2"/>
      <c r="O82" s="2"/>
      <c r="P82" s="2"/>
      <c r="Q82" s="2"/>
      <c r="R82" s="2"/>
      <c r="S82" s="2"/>
      <c r="T82" s="2"/>
      <c r="U82" s="2"/>
      <c r="V82" s="2"/>
      <c r="W82" s="2"/>
      <c r="X82" s="2"/>
      <c r="Y82" s="2"/>
      <c r="Z82" s="2"/>
    </row>
    <row r="83" ht="15.0" customHeight="1">
      <c r="A83" s="5" t="s">
        <v>1575</v>
      </c>
      <c r="B83" s="5" t="s">
        <v>92</v>
      </c>
      <c r="C83" s="5" t="s">
        <v>161</v>
      </c>
      <c r="D83" s="5"/>
      <c r="E83" s="5" t="s">
        <v>1577</v>
      </c>
      <c r="F83" s="5" t="s">
        <v>1448</v>
      </c>
      <c r="G83" s="5" t="s">
        <v>1458</v>
      </c>
      <c r="H83" s="5"/>
      <c r="I83" s="5"/>
      <c r="J83" s="5"/>
      <c r="K83" s="5">
        <v>144.0</v>
      </c>
      <c r="L83" s="2"/>
      <c r="M83" s="2"/>
      <c r="N83" s="2"/>
      <c r="O83" s="2"/>
      <c r="P83" s="2"/>
      <c r="Q83" s="2"/>
      <c r="R83" s="2"/>
      <c r="S83" s="2"/>
      <c r="T83" s="2"/>
      <c r="U83" s="2"/>
      <c r="V83" s="2"/>
      <c r="W83" s="2"/>
      <c r="X83" s="2"/>
      <c r="Y83" s="2"/>
      <c r="Z83" s="2"/>
    </row>
    <row r="84" ht="15.0" customHeight="1">
      <c r="A84" s="7" t="s">
        <v>1580</v>
      </c>
      <c r="B84" s="7" t="s">
        <v>92</v>
      </c>
      <c r="C84" s="7" t="s">
        <v>161</v>
      </c>
      <c r="D84" s="7"/>
      <c r="E84" s="7" t="s">
        <v>1549</v>
      </c>
      <c r="F84" s="7" t="s">
        <v>1441</v>
      </c>
      <c r="G84" s="7" t="s">
        <v>1458</v>
      </c>
      <c r="H84" s="7"/>
      <c r="I84" s="7"/>
      <c r="J84" s="7"/>
      <c r="K84" s="7">
        <v>130.0</v>
      </c>
      <c r="L84" s="2"/>
      <c r="M84" s="2"/>
      <c r="N84" s="2"/>
      <c r="O84" s="2"/>
      <c r="P84" s="2"/>
      <c r="Q84" s="2"/>
      <c r="R84" s="2"/>
      <c r="S84" s="2"/>
      <c r="T84" s="2"/>
      <c r="U84" s="2"/>
      <c r="V84" s="2"/>
      <c r="W84" s="2"/>
      <c r="X84" s="2"/>
      <c r="Y84" s="2"/>
      <c r="Z84" s="2"/>
    </row>
    <row r="85" ht="15.0" customHeight="1">
      <c r="A85" s="5" t="s">
        <v>1584</v>
      </c>
      <c r="B85" s="5" t="s">
        <v>92</v>
      </c>
      <c r="C85" s="5" t="s">
        <v>161</v>
      </c>
      <c r="D85" s="5"/>
      <c r="E85" s="5" t="s">
        <v>1465</v>
      </c>
      <c r="F85" s="5" t="s">
        <v>1490</v>
      </c>
      <c r="G85" s="5" t="s">
        <v>1458</v>
      </c>
      <c r="H85" s="5"/>
      <c r="I85" s="5"/>
      <c r="J85" s="5"/>
      <c r="K85" s="5">
        <v>101.0</v>
      </c>
      <c r="L85" s="2"/>
      <c r="M85" s="2"/>
      <c r="N85" s="2"/>
      <c r="O85" s="2"/>
      <c r="P85" s="2"/>
      <c r="Q85" s="2"/>
      <c r="R85" s="2"/>
      <c r="S85" s="2"/>
      <c r="T85" s="2"/>
      <c r="U85" s="2"/>
      <c r="V85" s="2"/>
      <c r="W85" s="2"/>
      <c r="X85" s="2"/>
      <c r="Y85" s="2"/>
      <c r="Z85" s="2"/>
    </row>
    <row r="86" ht="15.0" customHeight="1">
      <c r="A86" s="7" t="s">
        <v>1586</v>
      </c>
      <c r="B86" s="7" t="s">
        <v>92</v>
      </c>
      <c r="C86" s="7" t="s">
        <v>161</v>
      </c>
      <c r="D86" s="7"/>
      <c r="E86" s="7" t="s">
        <v>1542</v>
      </c>
      <c r="F86" s="7" t="s">
        <v>1441</v>
      </c>
      <c r="G86" s="7" t="s">
        <v>1458</v>
      </c>
      <c r="H86" s="7"/>
      <c r="I86" s="7"/>
      <c r="J86" s="7"/>
      <c r="K86" s="7">
        <v>133.0</v>
      </c>
      <c r="L86" s="2"/>
      <c r="M86" s="2"/>
      <c r="N86" s="2"/>
      <c r="O86" s="2"/>
      <c r="P86" s="2"/>
      <c r="Q86" s="2"/>
      <c r="R86" s="2"/>
      <c r="S86" s="2"/>
      <c r="T86" s="2"/>
      <c r="U86" s="2"/>
      <c r="V86" s="2"/>
      <c r="W86" s="2"/>
      <c r="X86" s="2"/>
      <c r="Y86" s="2"/>
      <c r="Z86" s="2"/>
    </row>
    <row r="87" ht="15.0" customHeight="1">
      <c r="A87" s="5" t="s">
        <v>1588</v>
      </c>
      <c r="B87" s="5" t="s">
        <v>92</v>
      </c>
      <c r="C87" s="5" t="s">
        <v>161</v>
      </c>
      <c r="D87" s="5"/>
      <c r="E87" s="5" t="s">
        <v>1549</v>
      </c>
      <c r="F87" s="5" t="s">
        <v>1441</v>
      </c>
      <c r="G87" s="5" t="s">
        <v>1458</v>
      </c>
      <c r="H87" s="5"/>
      <c r="I87" s="5"/>
      <c r="J87" s="5"/>
      <c r="K87" s="5">
        <v>129.0</v>
      </c>
      <c r="L87" s="2"/>
      <c r="M87" s="2"/>
      <c r="N87" s="2"/>
      <c r="O87" s="2"/>
      <c r="P87" s="2"/>
      <c r="Q87" s="2"/>
      <c r="R87" s="2"/>
      <c r="S87" s="2"/>
      <c r="T87" s="2"/>
      <c r="U87" s="2"/>
      <c r="V87" s="2"/>
      <c r="W87" s="2"/>
      <c r="X87" s="2"/>
      <c r="Y87" s="2"/>
      <c r="Z87" s="2"/>
    </row>
    <row r="88" ht="15.0" customHeight="1">
      <c r="A88" s="7" t="s">
        <v>1597</v>
      </c>
      <c r="B88" s="7" t="s">
        <v>92</v>
      </c>
      <c r="C88" s="7" t="s">
        <v>161</v>
      </c>
      <c r="D88" s="7"/>
      <c r="E88" s="7" t="s">
        <v>1549</v>
      </c>
      <c r="F88" s="7" t="s">
        <v>1441</v>
      </c>
      <c r="G88" s="7" t="s">
        <v>1458</v>
      </c>
      <c r="H88" s="7"/>
      <c r="I88" s="7"/>
      <c r="J88" s="7"/>
      <c r="K88" s="7">
        <v>128.0</v>
      </c>
      <c r="L88" s="2"/>
      <c r="M88" s="2"/>
      <c r="N88" s="2"/>
      <c r="O88" s="2"/>
      <c r="P88" s="2"/>
      <c r="Q88" s="2"/>
      <c r="R88" s="2"/>
      <c r="S88" s="2"/>
      <c r="T88" s="2"/>
      <c r="U88" s="2"/>
      <c r="V88" s="2"/>
      <c r="W88" s="2"/>
      <c r="X88" s="2"/>
      <c r="Y88" s="2"/>
      <c r="Z88" s="2"/>
    </row>
    <row r="89" ht="15.0" customHeight="1">
      <c r="A89" s="5" t="s">
        <v>1598</v>
      </c>
      <c r="B89" s="5" t="s">
        <v>92</v>
      </c>
      <c r="C89" s="5" t="s">
        <v>161</v>
      </c>
      <c r="D89" s="5"/>
      <c r="E89" s="5" t="s">
        <v>1599</v>
      </c>
      <c r="F89" s="5" t="s">
        <v>1441</v>
      </c>
      <c r="G89" s="5" t="s">
        <v>1458</v>
      </c>
      <c r="H89" s="5"/>
      <c r="I89" s="5"/>
      <c r="J89" s="5"/>
      <c r="K89" s="5">
        <v>97.0</v>
      </c>
      <c r="L89" s="2"/>
      <c r="M89" s="2"/>
      <c r="N89" s="2"/>
      <c r="O89" s="2"/>
      <c r="P89" s="2"/>
      <c r="Q89" s="2"/>
      <c r="R89" s="2"/>
      <c r="S89" s="2"/>
      <c r="T89" s="2"/>
      <c r="U89" s="2"/>
      <c r="V89" s="2"/>
      <c r="W89" s="2"/>
      <c r="X89" s="2"/>
      <c r="Y89" s="2"/>
      <c r="Z89" s="2"/>
    </row>
    <row r="90" ht="15.0" customHeight="1">
      <c r="A90" s="7" t="s">
        <v>1600</v>
      </c>
      <c r="B90" s="7" t="s">
        <v>92</v>
      </c>
      <c r="C90" s="7" t="s">
        <v>161</v>
      </c>
      <c r="D90" s="7"/>
      <c r="E90" s="7" t="s">
        <v>1577</v>
      </c>
      <c r="F90" s="7" t="s">
        <v>1441</v>
      </c>
      <c r="G90" s="7" t="s">
        <v>1458</v>
      </c>
      <c r="H90" s="7"/>
      <c r="I90" s="7"/>
      <c r="J90" s="7"/>
      <c r="K90" s="7">
        <v>145.0</v>
      </c>
      <c r="L90" s="2"/>
      <c r="M90" s="2"/>
      <c r="N90" s="2"/>
      <c r="O90" s="2"/>
      <c r="P90" s="2"/>
      <c r="Q90" s="2"/>
      <c r="R90" s="2"/>
      <c r="S90" s="2"/>
      <c r="T90" s="2"/>
      <c r="U90" s="2"/>
      <c r="V90" s="2"/>
      <c r="W90" s="2"/>
      <c r="X90" s="2"/>
      <c r="Y90" s="2"/>
      <c r="Z90" s="2"/>
    </row>
    <row r="91" ht="15.0" customHeight="1">
      <c r="A91" s="5" t="s">
        <v>1601</v>
      </c>
      <c r="B91" s="5" t="s">
        <v>92</v>
      </c>
      <c r="C91" s="5" t="s">
        <v>161</v>
      </c>
      <c r="D91" s="5"/>
      <c r="E91" s="5" t="s">
        <v>1603</v>
      </c>
      <c r="F91" s="5" t="s">
        <v>1490</v>
      </c>
      <c r="G91" s="5" t="s">
        <v>1458</v>
      </c>
      <c r="H91" s="5"/>
      <c r="I91" s="5"/>
      <c r="J91" s="5"/>
      <c r="K91" s="5">
        <v>132.0</v>
      </c>
      <c r="L91" s="2"/>
      <c r="M91" s="2"/>
      <c r="N91" s="2"/>
      <c r="O91" s="2"/>
      <c r="P91" s="2"/>
      <c r="Q91" s="2"/>
      <c r="R91" s="2"/>
      <c r="S91" s="2"/>
      <c r="T91" s="2"/>
      <c r="U91" s="2"/>
      <c r="V91" s="2"/>
      <c r="W91" s="2"/>
      <c r="X91" s="2"/>
      <c r="Y91" s="2"/>
      <c r="Z91" s="2"/>
    </row>
    <row r="92" ht="15.0" customHeight="1">
      <c r="A92" s="5" t="s">
        <v>1606</v>
      </c>
      <c r="B92" s="5" t="s">
        <v>92</v>
      </c>
      <c r="C92" s="5" t="s">
        <v>161</v>
      </c>
      <c r="D92" s="5"/>
      <c r="E92" s="5" t="s">
        <v>1613</v>
      </c>
      <c r="F92" s="5"/>
      <c r="G92" s="5"/>
      <c r="H92" s="5"/>
      <c r="I92" s="5"/>
      <c r="J92" s="5"/>
      <c r="K92" s="5"/>
      <c r="L92" s="2"/>
      <c r="M92" s="2"/>
      <c r="N92" s="2"/>
      <c r="O92" s="2"/>
      <c r="P92" s="2"/>
      <c r="Q92" s="2"/>
      <c r="R92" s="2"/>
      <c r="S92" s="2"/>
      <c r="T92" s="2"/>
      <c r="U92" s="2"/>
      <c r="V92" s="2"/>
      <c r="W92" s="2"/>
      <c r="X92" s="2"/>
      <c r="Y92" s="2"/>
      <c r="Z92" s="2"/>
    </row>
    <row r="93" ht="15.0" customHeight="1">
      <c r="A93" s="7" t="s">
        <v>1615</v>
      </c>
      <c r="B93" s="7" t="s">
        <v>92</v>
      </c>
      <c r="C93" s="7" t="s">
        <v>161</v>
      </c>
      <c r="D93" s="7"/>
      <c r="E93" s="7" t="s">
        <v>1577</v>
      </c>
      <c r="F93" s="7" t="s">
        <v>1441</v>
      </c>
      <c r="G93" s="7" t="s">
        <v>1458</v>
      </c>
      <c r="H93" s="7"/>
      <c r="I93" s="7"/>
      <c r="J93" s="7"/>
      <c r="K93" s="7">
        <v>146.0</v>
      </c>
      <c r="L93" s="2"/>
      <c r="M93" s="2"/>
      <c r="N93" s="2"/>
      <c r="O93" s="2"/>
      <c r="P93" s="2"/>
      <c r="Q93" s="2"/>
      <c r="R93" s="2"/>
      <c r="S93" s="2"/>
      <c r="T93" s="2"/>
      <c r="U93" s="2"/>
      <c r="V93" s="2"/>
      <c r="W93" s="2"/>
      <c r="X93" s="2"/>
      <c r="Y93" s="2"/>
      <c r="Z93" s="2"/>
    </row>
    <row r="94" ht="15.0" customHeight="1">
      <c r="A94" s="7" t="s">
        <v>1616</v>
      </c>
      <c r="B94" s="7" t="s">
        <v>92</v>
      </c>
      <c r="C94" s="7" t="s">
        <v>161</v>
      </c>
      <c r="D94" s="7"/>
      <c r="E94" s="7" t="s">
        <v>1621</v>
      </c>
      <c r="F94" s="7"/>
      <c r="G94" s="7"/>
      <c r="H94" s="7"/>
      <c r="I94" s="7"/>
      <c r="J94" s="7"/>
      <c r="K94" s="7"/>
      <c r="L94" s="2"/>
      <c r="M94" s="2"/>
      <c r="N94" s="2"/>
      <c r="O94" s="2"/>
      <c r="P94" s="2"/>
      <c r="Q94" s="2"/>
      <c r="R94" s="2"/>
      <c r="S94" s="2"/>
      <c r="T94" s="2"/>
      <c r="U94" s="2"/>
      <c r="V94" s="2"/>
      <c r="W94" s="2"/>
      <c r="X94" s="2"/>
      <c r="Y94" s="2"/>
      <c r="Z94" s="2"/>
    </row>
    <row r="95" ht="15.0" customHeight="1">
      <c r="A95" s="5" t="s">
        <v>1626</v>
      </c>
      <c r="B95" s="5" t="s">
        <v>92</v>
      </c>
      <c r="C95" s="5" t="s">
        <v>161</v>
      </c>
      <c r="D95" s="5"/>
      <c r="E95" s="5" t="s">
        <v>1629</v>
      </c>
      <c r="F95" s="5" t="s">
        <v>1441</v>
      </c>
      <c r="G95" s="5" t="s">
        <v>1458</v>
      </c>
      <c r="H95" s="5"/>
      <c r="I95" s="5"/>
      <c r="J95" s="5"/>
      <c r="K95" s="5">
        <v>121.0</v>
      </c>
      <c r="L95" s="2"/>
      <c r="M95" s="2"/>
      <c r="N95" s="2"/>
      <c r="O95" s="2"/>
      <c r="P95" s="2"/>
      <c r="Q95" s="2"/>
      <c r="R95" s="2"/>
      <c r="S95" s="2"/>
      <c r="T95" s="2"/>
      <c r="U95" s="2"/>
      <c r="V95" s="2"/>
      <c r="W95" s="2"/>
      <c r="X95" s="2"/>
      <c r="Y95" s="2"/>
      <c r="Z95" s="2"/>
    </row>
    <row r="96" ht="15.0" customHeight="1">
      <c r="A96" s="7" t="s">
        <v>1633</v>
      </c>
      <c r="B96" s="7" t="s">
        <v>92</v>
      </c>
      <c r="C96" s="7" t="s">
        <v>161</v>
      </c>
      <c r="D96" s="7"/>
      <c r="E96" s="7" t="s">
        <v>1635</v>
      </c>
      <c r="F96" s="7" t="s">
        <v>1490</v>
      </c>
      <c r="G96" s="7" t="s">
        <v>1458</v>
      </c>
      <c r="H96" s="7"/>
      <c r="I96" s="7"/>
      <c r="J96" s="7"/>
      <c r="K96" s="7">
        <v>122.0</v>
      </c>
      <c r="L96" s="2"/>
      <c r="M96" s="2"/>
      <c r="N96" s="2"/>
      <c r="O96" s="2"/>
      <c r="P96" s="2"/>
      <c r="Q96" s="2"/>
      <c r="R96" s="2"/>
      <c r="S96" s="2"/>
      <c r="T96" s="2"/>
      <c r="U96" s="2"/>
      <c r="V96" s="2"/>
      <c r="W96" s="2"/>
      <c r="X96" s="2"/>
      <c r="Y96" s="2"/>
      <c r="Z96" s="2"/>
    </row>
    <row r="97" ht="15.0" customHeight="1">
      <c r="A97" s="5" t="s">
        <v>1637</v>
      </c>
      <c r="B97" s="5" t="s">
        <v>92</v>
      </c>
      <c r="C97" s="5" t="s">
        <v>161</v>
      </c>
      <c r="D97" s="5"/>
      <c r="E97" s="5" t="s">
        <v>1640</v>
      </c>
      <c r="F97" s="5" t="s">
        <v>1490</v>
      </c>
      <c r="G97" s="5" t="s">
        <v>1458</v>
      </c>
      <c r="H97" s="5"/>
      <c r="I97" s="5"/>
      <c r="J97" s="5"/>
      <c r="K97" s="5">
        <v>137.0</v>
      </c>
      <c r="L97" s="2"/>
      <c r="M97" s="2"/>
      <c r="N97" s="2"/>
      <c r="O97" s="2"/>
      <c r="P97" s="2"/>
      <c r="Q97" s="2"/>
      <c r="R97" s="2"/>
      <c r="S97" s="2"/>
      <c r="T97" s="2"/>
      <c r="U97" s="2"/>
      <c r="V97" s="2"/>
      <c r="W97" s="2"/>
      <c r="X97" s="2"/>
      <c r="Y97" s="2"/>
      <c r="Z97" s="2"/>
    </row>
    <row r="98" ht="15.0" customHeight="1">
      <c r="A98" s="7" t="s">
        <v>1643</v>
      </c>
      <c r="B98" s="7" t="s">
        <v>92</v>
      </c>
      <c r="C98" s="7" t="s">
        <v>161</v>
      </c>
      <c r="D98" s="7"/>
      <c r="E98" s="7" t="s">
        <v>1644</v>
      </c>
      <c r="F98" s="7" t="s">
        <v>1490</v>
      </c>
      <c r="G98" s="7" t="s">
        <v>1458</v>
      </c>
      <c r="H98" s="7"/>
      <c r="I98" s="7"/>
      <c r="J98" s="7"/>
      <c r="K98" s="7">
        <v>150.0</v>
      </c>
      <c r="L98" s="2"/>
      <c r="M98" s="2"/>
      <c r="N98" s="2"/>
      <c r="O98" s="2"/>
      <c r="P98" s="2"/>
      <c r="Q98" s="2"/>
      <c r="R98" s="2"/>
      <c r="S98" s="2"/>
      <c r="T98" s="2"/>
      <c r="U98" s="2"/>
      <c r="V98" s="2"/>
      <c r="W98" s="2"/>
      <c r="X98" s="2"/>
      <c r="Y98" s="2"/>
      <c r="Z98" s="2"/>
    </row>
    <row r="99" ht="15.0" customHeight="1">
      <c r="A99" s="5" t="s">
        <v>1650</v>
      </c>
      <c r="B99" s="5" t="s">
        <v>92</v>
      </c>
      <c r="C99" s="5" t="s">
        <v>161</v>
      </c>
      <c r="D99" s="5"/>
      <c r="E99" s="5" t="s">
        <v>1644</v>
      </c>
      <c r="F99" s="5" t="s">
        <v>1490</v>
      </c>
      <c r="G99" s="5" t="s">
        <v>1458</v>
      </c>
      <c r="H99" s="5"/>
      <c r="I99" s="5"/>
      <c r="J99" s="5"/>
      <c r="K99" s="5">
        <v>149.0</v>
      </c>
      <c r="L99" s="2"/>
      <c r="M99" s="2"/>
      <c r="N99" s="2"/>
      <c r="O99" s="2"/>
      <c r="P99" s="2"/>
      <c r="Q99" s="2"/>
      <c r="R99" s="2"/>
      <c r="S99" s="2"/>
      <c r="T99" s="2"/>
      <c r="U99" s="2"/>
      <c r="V99" s="2"/>
      <c r="W99" s="2"/>
      <c r="X99" s="2"/>
      <c r="Y99" s="2"/>
      <c r="Z99" s="2"/>
    </row>
    <row r="100" ht="15.0" customHeight="1">
      <c r="A100" s="7" t="s">
        <v>1677</v>
      </c>
      <c r="B100" s="7" t="s">
        <v>92</v>
      </c>
      <c r="C100" s="7" t="s">
        <v>161</v>
      </c>
      <c r="D100" s="7"/>
      <c r="E100" s="7" t="s">
        <v>1443</v>
      </c>
      <c r="F100" s="7" t="s">
        <v>1490</v>
      </c>
      <c r="G100" s="7" t="s">
        <v>1443</v>
      </c>
      <c r="H100" s="7"/>
      <c r="I100" s="7"/>
      <c r="J100" s="7"/>
      <c r="K100" s="7">
        <v>9.0</v>
      </c>
      <c r="L100" s="2"/>
      <c r="M100" s="2"/>
      <c r="N100" s="2"/>
      <c r="O100" s="2"/>
      <c r="P100" s="2"/>
      <c r="Q100" s="2"/>
      <c r="R100" s="2"/>
      <c r="S100" s="2"/>
      <c r="T100" s="2"/>
      <c r="U100" s="2"/>
      <c r="V100" s="2"/>
      <c r="W100" s="2"/>
      <c r="X100" s="2"/>
      <c r="Y100" s="2"/>
      <c r="Z100" s="2"/>
    </row>
    <row r="101" ht="15.0" customHeight="1">
      <c r="A101" s="5" t="s">
        <v>1680</v>
      </c>
      <c r="B101" s="5" t="s">
        <v>92</v>
      </c>
      <c r="C101" s="5" t="s">
        <v>161</v>
      </c>
      <c r="D101" s="5"/>
      <c r="E101" s="5" t="s">
        <v>1640</v>
      </c>
      <c r="F101" s="5" t="s">
        <v>1490</v>
      </c>
      <c r="G101" s="5" t="s">
        <v>1458</v>
      </c>
      <c r="H101" s="5"/>
      <c r="I101" s="5"/>
      <c r="J101" s="5"/>
      <c r="K101" s="5">
        <v>138.0</v>
      </c>
      <c r="L101" s="2"/>
      <c r="M101" s="2"/>
      <c r="N101" s="2"/>
      <c r="O101" s="2"/>
      <c r="P101" s="2"/>
      <c r="Q101" s="2"/>
      <c r="R101" s="2"/>
      <c r="S101" s="2"/>
      <c r="T101" s="2"/>
      <c r="U101" s="2"/>
      <c r="V101" s="2"/>
      <c r="W101" s="2"/>
      <c r="X101" s="2"/>
      <c r="Y101" s="2"/>
      <c r="Z101" s="2"/>
    </row>
    <row r="102" ht="15.0" customHeight="1">
      <c r="A102" s="7" t="s">
        <v>1682</v>
      </c>
      <c r="B102" s="7" t="s">
        <v>92</v>
      </c>
      <c r="C102" s="7" t="s">
        <v>161</v>
      </c>
      <c r="D102" s="7"/>
      <c r="E102" s="7" t="s">
        <v>1577</v>
      </c>
      <c r="F102" s="7" t="s">
        <v>1490</v>
      </c>
      <c r="G102" s="7" t="s">
        <v>1458</v>
      </c>
      <c r="H102" s="7"/>
      <c r="I102" s="7"/>
      <c r="J102" s="7"/>
      <c r="K102" s="7">
        <v>147.0</v>
      </c>
      <c r="L102" s="2"/>
      <c r="M102" s="2"/>
      <c r="N102" s="2"/>
      <c r="O102" s="2"/>
      <c r="P102" s="2"/>
      <c r="Q102" s="2"/>
      <c r="R102" s="2"/>
      <c r="S102" s="2"/>
      <c r="T102" s="2"/>
      <c r="U102" s="2"/>
      <c r="V102" s="2"/>
      <c r="W102" s="2"/>
      <c r="X102" s="2"/>
      <c r="Y102" s="2"/>
      <c r="Z102" s="2"/>
    </row>
    <row r="103" ht="15.0" customHeight="1">
      <c r="A103" s="5" t="s">
        <v>1685</v>
      </c>
      <c r="B103" s="5" t="s">
        <v>92</v>
      </c>
      <c r="C103" s="5" t="s">
        <v>161</v>
      </c>
      <c r="D103" s="5"/>
      <c r="E103" s="5" t="s">
        <v>1686</v>
      </c>
      <c r="F103" s="5" t="s">
        <v>1490</v>
      </c>
      <c r="G103" s="5" t="s">
        <v>1458</v>
      </c>
      <c r="H103" s="5"/>
      <c r="I103" s="5"/>
      <c r="J103" s="5"/>
      <c r="K103" s="5">
        <v>4.0</v>
      </c>
      <c r="L103" s="2"/>
      <c r="M103" s="2"/>
      <c r="N103" s="2"/>
      <c r="O103" s="2"/>
      <c r="P103" s="2"/>
      <c r="Q103" s="2"/>
      <c r="R103" s="2"/>
      <c r="S103" s="2"/>
      <c r="T103" s="2"/>
      <c r="U103" s="2"/>
      <c r="V103" s="2"/>
      <c r="W103" s="2"/>
      <c r="X103" s="2"/>
      <c r="Y103" s="2"/>
      <c r="Z103" s="2"/>
    </row>
    <row r="104" ht="15.0" customHeight="1">
      <c r="A104" s="5" t="s">
        <v>1691</v>
      </c>
      <c r="B104" s="5" t="s">
        <v>169</v>
      </c>
      <c r="C104" s="5" t="s">
        <v>170</v>
      </c>
      <c r="D104" s="5"/>
      <c r="E104" s="5" t="s">
        <v>1706</v>
      </c>
      <c r="F104" s="5"/>
      <c r="G104" s="5"/>
      <c r="H104" s="5"/>
      <c r="I104" s="5"/>
      <c r="J104" s="5"/>
      <c r="K104" s="5"/>
      <c r="L104" s="2"/>
      <c r="M104" s="2"/>
      <c r="N104" s="2"/>
      <c r="O104" s="2"/>
      <c r="P104" s="2"/>
      <c r="Q104" s="2"/>
      <c r="R104" s="2"/>
      <c r="S104" s="2"/>
      <c r="T104" s="2"/>
      <c r="U104" s="2"/>
      <c r="V104" s="2"/>
      <c r="W104" s="2"/>
      <c r="X104" s="2"/>
      <c r="Y104" s="2"/>
      <c r="Z104" s="2"/>
    </row>
    <row r="105" ht="15.0" customHeight="1">
      <c r="A105" s="7" t="s">
        <v>1708</v>
      </c>
      <c r="B105" s="7" t="s">
        <v>169</v>
      </c>
      <c r="C105" s="7" t="s">
        <v>170</v>
      </c>
      <c r="D105" s="7"/>
      <c r="E105" s="7" t="s">
        <v>1709</v>
      </c>
      <c r="F105" s="7"/>
      <c r="G105" s="7"/>
      <c r="H105" s="7"/>
      <c r="I105" s="7"/>
      <c r="J105" s="7"/>
      <c r="K105" s="7"/>
      <c r="L105" s="2"/>
      <c r="M105" s="2"/>
      <c r="N105" s="2"/>
      <c r="O105" s="2"/>
      <c r="P105" s="2"/>
      <c r="Q105" s="2"/>
      <c r="R105" s="2"/>
      <c r="S105" s="2"/>
      <c r="T105" s="2"/>
      <c r="U105" s="2"/>
      <c r="V105" s="2"/>
      <c r="W105" s="2"/>
      <c r="X105" s="2"/>
      <c r="Y105" s="2"/>
      <c r="Z105" s="2"/>
    </row>
    <row r="106" ht="15.0" customHeight="1">
      <c r="A106" s="7" t="s">
        <v>1711</v>
      </c>
      <c r="B106" s="7" t="s">
        <v>92</v>
      </c>
      <c r="C106" s="7" t="s">
        <v>161</v>
      </c>
      <c r="D106" s="7"/>
      <c r="E106" s="7" t="s">
        <v>1714</v>
      </c>
      <c r="F106" s="7"/>
      <c r="G106" s="7"/>
      <c r="H106" s="7"/>
      <c r="I106" s="7"/>
      <c r="J106" s="7"/>
      <c r="K106" s="7"/>
      <c r="L106" s="2"/>
      <c r="M106" s="2"/>
      <c r="N106" s="2"/>
      <c r="O106" s="2"/>
      <c r="P106" s="2"/>
      <c r="Q106" s="2"/>
      <c r="R106" s="2"/>
      <c r="S106" s="2"/>
      <c r="T106" s="2"/>
      <c r="U106" s="2"/>
      <c r="V106" s="2"/>
      <c r="W106" s="2"/>
      <c r="X106" s="2"/>
      <c r="Y106" s="2"/>
      <c r="Z106" s="2"/>
    </row>
    <row r="107" ht="15.0" customHeight="1">
      <c r="A107" s="7" t="s">
        <v>1715</v>
      </c>
      <c r="B107" s="7" t="s">
        <v>92</v>
      </c>
      <c r="C107" s="7" t="s">
        <v>161</v>
      </c>
      <c r="D107" s="7"/>
      <c r="E107" s="7" t="s">
        <v>1718</v>
      </c>
      <c r="F107" s="7"/>
      <c r="G107" s="7"/>
      <c r="H107" s="7"/>
      <c r="I107" s="7"/>
      <c r="J107" s="7"/>
      <c r="K107" s="7"/>
      <c r="L107" s="2"/>
      <c r="M107" s="2"/>
      <c r="N107" s="2"/>
      <c r="O107" s="2"/>
      <c r="P107" s="2"/>
      <c r="Q107" s="2"/>
      <c r="R107" s="2"/>
      <c r="S107" s="2"/>
      <c r="T107" s="2"/>
      <c r="U107" s="2"/>
      <c r="V107" s="2"/>
      <c r="W107" s="2"/>
      <c r="X107" s="2"/>
      <c r="Y107" s="2"/>
      <c r="Z107" s="2"/>
    </row>
    <row r="108" ht="15.0" customHeight="1">
      <c r="A108" s="5" t="s">
        <v>1727</v>
      </c>
      <c r="B108" s="5"/>
      <c r="C108" s="5"/>
      <c r="D108" s="5"/>
      <c r="E108" s="5" t="s">
        <v>1730</v>
      </c>
      <c r="F108" s="5"/>
      <c r="G108" s="5"/>
      <c r="H108" s="5"/>
      <c r="I108" s="5"/>
      <c r="J108" s="5"/>
      <c r="K108" s="5"/>
      <c r="L108" s="2"/>
      <c r="M108" s="2"/>
      <c r="N108" s="2"/>
      <c r="O108" s="2"/>
      <c r="P108" s="2"/>
      <c r="Q108" s="2"/>
      <c r="R108" s="2"/>
      <c r="S108" s="2"/>
      <c r="T108" s="2"/>
      <c r="U108" s="2"/>
      <c r="V108" s="2"/>
      <c r="W108" s="2"/>
      <c r="X108" s="2"/>
      <c r="Y108" s="2"/>
      <c r="Z108" s="2"/>
    </row>
    <row r="109" ht="15.0" customHeight="1">
      <c r="A109" s="7" t="s">
        <v>1732</v>
      </c>
      <c r="B109" s="7" t="s">
        <v>92</v>
      </c>
      <c r="C109" s="7" t="s">
        <v>161</v>
      </c>
      <c r="D109" s="7"/>
      <c r="E109" s="7" t="s">
        <v>1640</v>
      </c>
      <c r="F109" s="7" t="s">
        <v>1490</v>
      </c>
      <c r="G109" s="7" t="s">
        <v>1458</v>
      </c>
      <c r="H109" s="7"/>
      <c r="I109" s="7"/>
      <c r="J109" s="7"/>
      <c r="K109" s="7">
        <v>139.0</v>
      </c>
      <c r="L109" s="2"/>
      <c r="M109" s="2"/>
      <c r="N109" s="2"/>
      <c r="O109" s="2"/>
      <c r="P109" s="2"/>
      <c r="Q109" s="2"/>
      <c r="R109" s="2"/>
      <c r="S109" s="2"/>
      <c r="T109" s="2"/>
      <c r="U109" s="2"/>
      <c r="V109" s="2"/>
      <c r="W109" s="2"/>
      <c r="X109" s="2"/>
      <c r="Y109" s="2"/>
      <c r="Z109" s="2"/>
    </row>
    <row r="110" ht="15.0" customHeight="1">
      <c r="A110" s="5" t="s">
        <v>1738</v>
      </c>
      <c r="B110" s="5" t="s">
        <v>92</v>
      </c>
      <c r="C110" s="5" t="s">
        <v>161</v>
      </c>
      <c r="D110" s="5"/>
      <c r="E110" s="5" t="s">
        <v>1577</v>
      </c>
      <c r="F110" s="5" t="s">
        <v>1490</v>
      </c>
      <c r="G110" s="5" t="s">
        <v>1458</v>
      </c>
      <c r="H110" s="5"/>
      <c r="I110" s="5"/>
      <c r="J110" s="5"/>
      <c r="K110" s="5">
        <v>148.0</v>
      </c>
      <c r="L110" s="2"/>
      <c r="M110" s="2"/>
      <c r="N110" s="2"/>
      <c r="O110" s="2"/>
      <c r="P110" s="2"/>
      <c r="Q110" s="2"/>
      <c r="R110" s="2"/>
      <c r="S110" s="2"/>
      <c r="T110" s="2"/>
      <c r="U110" s="2"/>
      <c r="V110" s="2"/>
      <c r="W110" s="2"/>
      <c r="X110" s="2"/>
      <c r="Y110" s="2"/>
      <c r="Z110" s="2"/>
    </row>
    <row r="111" ht="15.0" customHeight="1">
      <c r="A111" s="5" t="s">
        <v>1741</v>
      </c>
      <c r="B111" s="5" t="s">
        <v>92</v>
      </c>
      <c r="C111" s="5" t="s">
        <v>161</v>
      </c>
      <c r="D111" s="5"/>
      <c r="E111" s="5" t="s">
        <v>1743</v>
      </c>
      <c r="F111" s="5"/>
      <c r="G111" s="5"/>
      <c r="H111" s="5"/>
      <c r="I111" s="5"/>
      <c r="J111" s="5"/>
      <c r="K111" s="5"/>
      <c r="L111" s="2"/>
      <c r="M111" s="2"/>
      <c r="N111" s="2"/>
      <c r="O111" s="2"/>
      <c r="P111" s="2"/>
      <c r="Q111" s="2"/>
      <c r="R111" s="2"/>
      <c r="S111" s="2"/>
      <c r="T111" s="2"/>
      <c r="U111" s="2"/>
      <c r="V111" s="2"/>
      <c r="W111" s="2"/>
      <c r="X111" s="2"/>
      <c r="Y111" s="2"/>
      <c r="Z111" s="2"/>
    </row>
    <row r="112" ht="15.0" customHeight="1">
      <c r="A112" s="5" t="s">
        <v>1741</v>
      </c>
      <c r="B112" s="5" t="s">
        <v>92</v>
      </c>
      <c r="C112" s="5" t="s">
        <v>161</v>
      </c>
      <c r="D112" s="5"/>
      <c r="E112" s="5" t="s">
        <v>1743</v>
      </c>
      <c r="F112" s="5"/>
      <c r="G112" s="5"/>
      <c r="H112" s="5"/>
      <c r="I112" s="5"/>
      <c r="J112" s="5"/>
      <c r="K112" s="5"/>
      <c r="L112" s="2"/>
      <c r="M112" s="2"/>
      <c r="N112" s="2"/>
      <c r="O112" s="2"/>
      <c r="P112" s="2"/>
      <c r="Q112" s="2"/>
      <c r="R112" s="2"/>
      <c r="S112" s="2"/>
      <c r="T112" s="2"/>
      <c r="U112" s="2"/>
      <c r="V112" s="2"/>
      <c r="W112" s="2"/>
      <c r="X112" s="2"/>
      <c r="Y112" s="2"/>
      <c r="Z112" s="2"/>
    </row>
    <row r="113" ht="15.0" customHeight="1">
      <c r="A113" s="7" t="s">
        <v>1749</v>
      </c>
      <c r="B113" s="7" t="s">
        <v>92</v>
      </c>
      <c r="C113" s="7" t="s">
        <v>161</v>
      </c>
      <c r="D113" s="7"/>
      <c r="E113" s="7" t="s">
        <v>1686</v>
      </c>
      <c r="F113" s="7" t="s">
        <v>1490</v>
      </c>
      <c r="G113" s="7" t="s">
        <v>1458</v>
      </c>
      <c r="H113" s="7"/>
      <c r="I113" s="7"/>
      <c r="J113" s="7"/>
      <c r="K113" s="7">
        <v>5.0</v>
      </c>
      <c r="L113" s="2"/>
      <c r="M113" s="2"/>
      <c r="N113" s="2"/>
      <c r="O113" s="2"/>
      <c r="P113" s="2"/>
      <c r="Q113" s="2"/>
      <c r="R113" s="2"/>
      <c r="S113" s="2"/>
      <c r="T113" s="2"/>
      <c r="U113" s="2"/>
      <c r="V113" s="2"/>
      <c r="W113" s="2"/>
      <c r="X113" s="2"/>
      <c r="Y113" s="2"/>
      <c r="Z113" s="2"/>
    </row>
    <row r="114" ht="15.0" customHeight="1">
      <c r="A114" s="5" t="s">
        <v>1752</v>
      </c>
      <c r="B114" s="5" t="s">
        <v>92</v>
      </c>
      <c r="C114" s="5" t="s">
        <v>161</v>
      </c>
      <c r="D114" s="5"/>
      <c r="E114" s="5" t="s">
        <v>1640</v>
      </c>
      <c r="F114" s="5" t="s">
        <v>1490</v>
      </c>
      <c r="G114" s="5" t="s">
        <v>1458</v>
      </c>
      <c r="H114" s="5"/>
      <c r="I114" s="5"/>
      <c r="J114" s="5"/>
      <c r="K114" s="5">
        <v>140.0</v>
      </c>
      <c r="L114" s="2"/>
      <c r="M114" s="2"/>
      <c r="N114" s="2"/>
      <c r="O114" s="2"/>
      <c r="P114" s="2"/>
      <c r="Q114" s="2"/>
      <c r="R114" s="2"/>
      <c r="S114" s="2"/>
      <c r="T114" s="2"/>
      <c r="U114" s="2"/>
      <c r="V114" s="2"/>
      <c r="W114" s="2"/>
      <c r="X114" s="2"/>
      <c r="Y114" s="2"/>
      <c r="Z114" s="2"/>
    </row>
    <row r="115" ht="15.0" customHeight="1">
      <c r="A115" s="7" t="s">
        <v>1760</v>
      </c>
      <c r="B115" s="7"/>
      <c r="C115" s="7"/>
      <c r="D115" s="7"/>
      <c r="E115" s="7" t="s">
        <v>1763</v>
      </c>
      <c r="F115" s="7"/>
      <c r="G115" s="7"/>
      <c r="H115" s="7"/>
      <c r="I115" s="7"/>
      <c r="J115" s="7"/>
      <c r="K115" s="7"/>
      <c r="L115" s="2"/>
      <c r="M115" s="2"/>
      <c r="N115" s="2"/>
      <c r="O115" s="2"/>
      <c r="P115" s="2"/>
      <c r="Q115" s="2"/>
      <c r="R115" s="2"/>
      <c r="S115" s="2"/>
      <c r="T115" s="2"/>
      <c r="U115" s="2"/>
      <c r="V115" s="2"/>
      <c r="W115" s="2"/>
      <c r="X115" s="2"/>
      <c r="Y115" s="2"/>
      <c r="Z115" s="2"/>
    </row>
    <row r="116" ht="15.0" customHeight="1">
      <c r="A116" s="7" t="s">
        <v>1765</v>
      </c>
      <c r="B116" s="7" t="s">
        <v>92</v>
      </c>
      <c r="C116" s="7" t="s">
        <v>161</v>
      </c>
      <c r="D116" s="7"/>
      <c r="E116" s="7" t="s">
        <v>1769</v>
      </c>
      <c r="F116" s="7"/>
      <c r="G116" s="7"/>
      <c r="H116" s="7"/>
      <c r="I116" s="7"/>
      <c r="J116" s="7"/>
      <c r="K116" s="7">
        <v>117.0</v>
      </c>
      <c r="L116" s="2"/>
      <c r="M116" s="2"/>
      <c r="N116" s="2"/>
      <c r="O116" s="2"/>
      <c r="P116" s="2"/>
      <c r="Q116" s="2"/>
      <c r="R116" s="2"/>
      <c r="S116" s="2"/>
      <c r="T116" s="2"/>
      <c r="U116" s="2"/>
      <c r="V116" s="2"/>
      <c r="W116" s="2"/>
      <c r="X116" s="2"/>
      <c r="Y116" s="2"/>
      <c r="Z116" s="2"/>
    </row>
    <row r="117" ht="15.0" customHeight="1">
      <c r="A117" s="5" t="s">
        <v>1772</v>
      </c>
      <c r="B117" s="5"/>
      <c r="C117" s="5"/>
      <c r="D117" s="5"/>
      <c r="E117" s="5" t="s">
        <v>1782</v>
      </c>
      <c r="F117" s="5"/>
      <c r="G117" s="5"/>
      <c r="H117" s="5"/>
      <c r="I117" s="5"/>
      <c r="J117" s="5"/>
      <c r="K117" s="5"/>
      <c r="L117" s="2"/>
      <c r="M117" s="2"/>
      <c r="N117" s="2"/>
      <c r="O117" s="2"/>
      <c r="P117" s="2"/>
      <c r="Q117" s="2"/>
      <c r="R117" s="2"/>
      <c r="S117" s="2"/>
      <c r="T117" s="2"/>
      <c r="U117" s="2"/>
      <c r="V117" s="2"/>
      <c r="W117" s="2"/>
      <c r="X117" s="2"/>
      <c r="Y117" s="2"/>
      <c r="Z117" s="2"/>
    </row>
    <row r="118" ht="15.0" customHeight="1">
      <c r="A118" s="7" t="s">
        <v>1787</v>
      </c>
      <c r="B118" s="7"/>
      <c r="C118" s="7"/>
      <c r="D118" s="7"/>
      <c r="E118" s="7" t="s">
        <v>1793</v>
      </c>
      <c r="F118" s="7"/>
      <c r="G118" s="7"/>
      <c r="H118" s="7"/>
      <c r="I118" s="7"/>
      <c r="J118" s="7"/>
      <c r="K118" s="7"/>
      <c r="L118" s="2"/>
      <c r="M118" s="2"/>
      <c r="N118" s="2"/>
      <c r="O118" s="2"/>
      <c r="P118" s="2"/>
      <c r="Q118" s="2"/>
      <c r="R118" s="2"/>
      <c r="S118" s="2"/>
      <c r="T118" s="2"/>
      <c r="U118" s="2"/>
      <c r="V118" s="2"/>
      <c r="W118" s="2"/>
      <c r="X118" s="2"/>
      <c r="Y118" s="2"/>
      <c r="Z118" s="2"/>
    </row>
    <row r="119" ht="14.25" customHeight="1">
      <c r="A119" s="5" t="s">
        <v>1799</v>
      </c>
      <c r="B119" s="5"/>
      <c r="C119" s="5"/>
      <c r="D119" s="5"/>
      <c r="E119" s="5" t="s">
        <v>1800</v>
      </c>
      <c r="F119" s="5"/>
      <c r="G119" s="5"/>
      <c r="H119" s="5"/>
      <c r="I119" s="5"/>
      <c r="J119" s="5"/>
      <c r="K119" s="5"/>
      <c r="L119" s="2"/>
      <c r="M119" s="2"/>
      <c r="N119" s="2"/>
      <c r="O119" s="2"/>
      <c r="P119" s="2"/>
      <c r="Q119" s="2"/>
      <c r="R119" s="2"/>
      <c r="S119" s="2"/>
      <c r="T119" s="2"/>
      <c r="U119" s="2"/>
      <c r="V119" s="2"/>
      <c r="W119" s="2"/>
      <c r="X119" s="2"/>
      <c r="Y119" s="2"/>
      <c r="Z119" s="2"/>
    </row>
    <row r="120" ht="14.25" customHeight="1">
      <c r="A120" s="7" t="s">
        <v>1803</v>
      </c>
      <c r="B120" s="7"/>
      <c r="C120" s="7"/>
      <c r="D120" s="7"/>
      <c r="E120" s="7" t="s">
        <v>1805</v>
      </c>
      <c r="F120" s="7"/>
      <c r="G120" s="7"/>
      <c r="H120" s="7"/>
      <c r="I120" s="7"/>
      <c r="J120" s="7"/>
      <c r="K120" s="7"/>
      <c r="L120" s="2"/>
      <c r="M120" s="2"/>
      <c r="N120" s="2"/>
      <c r="O120" s="2"/>
      <c r="P120" s="2"/>
      <c r="Q120" s="2"/>
      <c r="R120" s="2"/>
      <c r="S120" s="2"/>
      <c r="T120" s="2"/>
      <c r="U120" s="2"/>
      <c r="V120" s="2"/>
      <c r="W120" s="2"/>
      <c r="X120" s="2"/>
      <c r="Y120" s="2"/>
      <c r="Z120" s="2"/>
    </row>
    <row r="121" ht="14.25" customHeight="1">
      <c r="A121" s="5" t="s">
        <v>1808</v>
      </c>
      <c r="B121" s="5"/>
      <c r="C121" s="5"/>
      <c r="D121" s="5"/>
      <c r="E121" s="5" t="s">
        <v>1811</v>
      </c>
      <c r="F121" s="5"/>
      <c r="G121" s="5"/>
      <c r="H121" s="5"/>
      <c r="I121" s="5"/>
      <c r="J121" s="5"/>
      <c r="K121" s="5"/>
      <c r="L121" s="2"/>
      <c r="M121" s="2"/>
      <c r="N121" s="2"/>
      <c r="O121" s="2"/>
      <c r="P121" s="2"/>
      <c r="Q121" s="2"/>
      <c r="R121" s="2"/>
      <c r="S121" s="2"/>
      <c r="T121" s="2"/>
      <c r="U121" s="2"/>
      <c r="V121" s="2"/>
      <c r="W121" s="2"/>
      <c r="X121" s="2"/>
      <c r="Y121" s="2"/>
      <c r="Z121" s="2"/>
    </row>
    <row r="122" ht="14.25" customHeight="1">
      <c r="A122" s="7" t="s">
        <v>1827</v>
      </c>
      <c r="B122" s="7"/>
      <c r="C122" s="7"/>
      <c r="D122" s="7"/>
      <c r="E122" s="7" t="s">
        <v>1829</v>
      </c>
      <c r="F122" s="7"/>
      <c r="G122" s="7"/>
      <c r="H122" s="7"/>
      <c r="I122" s="7"/>
      <c r="J122" s="7"/>
      <c r="K122" s="7"/>
      <c r="L122" s="2"/>
      <c r="M122" s="2"/>
      <c r="N122" s="2"/>
      <c r="O122" s="2"/>
      <c r="P122" s="2"/>
      <c r="Q122" s="2"/>
      <c r="R122" s="2"/>
      <c r="S122" s="2"/>
      <c r="T122" s="2"/>
      <c r="U122" s="2"/>
      <c r="V122" s="2"/>
      <c r="W122" s="2"/>
      <c r="X122" s="2"/>
      <c r="Y122" s="2"/>
      <c r="Z122" s="2"/>
    </row>
    <row r="123" ht="14.25" customHeight="1">
      <c r="A123" s="5" t="s">
        <v>1839</v>
      </c>
      <c r="B123" s="5" t="s">
        <v>92</v>
      </c>
      <c r="C123" s="5" t="s">
        <v>161</v>
      </c>
      <c r="D123" s="5"/>
      <c r="E123" s="5" t="s">
        <v>1640</v>
      </c>
      <c r="F123" s="5" t="s">
        <v>1490</v>
      </c>
      <c r="G123" s="5" t="s">
        <v>1458</v>
      </c>
      <c r="H123" s="5"/>
      <c r="I123" s="5"/>
      <c r="J123" s="5"/>
      <c r="K123" s="5">
        <v>136.0</v>
      </c>
      <c r="L123" s="2"/>
      <c r="M123" s="2"/>
      <c r="N123" s="2"/>
      <c r="O123" s="2"/>
      <c r="P123" s="2"/>
      <c r="Q123" s="2"/>
      <c r="R123" s="2"/>
      <c r="S123" s="2"/>
      <c r="T123" s="2"/>
      <c r="U123" s="2"/>
      <c r="V123" s="2"/>
      <c r="W123" s="2"/>
      <c r="X123" s="2"/>
      <c r="Y123" s="2"/>
      <c r="Z123" s="2"/>
    </row>
    <row r="124" ht="14.25" customHeight="1">
      <c r="A124" s="7" t="s">
        <v>1843</v>
      </c>
      <c r="B124" s="7" t="s">
        <v>92</v>
      </c>
      <c r="C124" s="7" t="s">
        <v>161</v>
      </c>
      <c r="D124" s="7"/>
      <c r="E124" s="7" t="s">
        <v>1845</v>
      </c>
      <c r="F124" s="7"/>
      <c r="G124" s="7"/>
      <c r="H124" s="7"/>
      <c r="I124" s="7"/>
      <c r="J124" s="7"/>
      <c r="K124" s="7">
        <v>135.0</v>
      </c>
      <c r="L124" s="2"/>
      <c r="M124" s="2"/>
      <c r="N124" s="2"/>
      <c r="O124" s="2"/>
      <c r="P124" s="2"/>
      <c r="Q124" s="2"/>
      <c r="R124" s="2"/>
      <c r="S124" s="2"/>
      <c r="T124" s="2"/>
      <c r="U124" s="2"/>
      <c r="V124" s="2"/>
      <c r="W124" s="2"/>
      <c r="X124" s="2"/>
      <c r="Y124" s="2"/>
      <c r="Z124" s="2"/>
    </row>
    <row r="125" ht="14.25" customHeight="1">
      <c r="A125" s="5" t="s">
        <v>1848</v>
      </c>
      <c r="B125" s="5" t="s">
        <v>92</v>
      </c>
      <c r="C125" s="5" t="s">
        <v>161</v>
      </c>
      <c r="D125" s="5"/>
      <c r="E125" s="5" t="s">
        <v>1860</v>
      </c>
      <c r="F125" s="5"/>
      <c r="G125" s="5"/>
      <c r="H125" s="5"/>
      <c r="I125" s="5"/>
      <c r="J125" s="5"/>
      <c r="K125" s="5"/>
      <c r="L125" s="2"/>
      <c r="M125" s="2"/>
      <c r="N125" s="2"/>
      <c r="O125" s="2"/>
      <c r="P125" s="2"/>
      <c r="Q125" s="2"/>
      <c r="R125" s="2"/>
      <c r="S125" s="2"/>
      <c r="T125" s="2"/>
      <c r="U125" s="2"/>
      <c r="V125" s="2"/>
      <c r="W125" s="2"/>
      <c r="X125" s="2"/>
      <c r="Y125" s="2"/>
      <c r="Z125" s="2"/>
    </row>
    <row r="126" ht="14.25" customHeight="1">
      <c r="A126" s="5" t="s">
        <v>1862</v>
      </c>
      <c r="B126" s="5" t="s">
        <v>92</v>
      </c>
      <c r="C126" s="5" t="s">
        <v>161</v>
      </c>
      <c r="D126" s="5"/>
      <c r="E126" s="5" t="s">
        <v>1865</v>
      </c>
      <c r="F126" s="5"/>
      <c r="G126" s="5"/>
      <c r="H126" s="5"/>
      <c r="I126" s="5"/>
      <c r="J126" s="5"/>
      <c r="K126" s="5"/>
      <c r="L126" s="2"/>
      <c r="M126" s="2"/>
      <c r="N126" s="2"/>
      <c r="O126" s="2"/>
      <c r="P126" s="2"/>
      <c r="Q126" s="2"/>
      <c r="R126" s="2"/>
      <c r="S126" s="2"/>
      <c r="T126" s="2"/>
      <c r="U126" s="2"/>
      <c r="V126" s="2"/>
      <c r="W126" s="2"/>
      <c r="X126" s="2"/>
      <c r="Y126" s="2"/>
      <c r="Z126" s="2"/>
    </row>
    <row r="127" ht="14.25" customHeight="1">
      <c r="A127" s="5" t="s">
        <v>1869</v>
      </c>
      <c r="B127" s="5"/>
      <c r="C127" s="5"/>
      <c r="D127" s="5"/>
      <c r="E127" s="5" t="s">
        <v>1870</v>
      </c>
      <c r="F127" s="5"/>
      <c r="G127" s="5"/>
      <c r="H127" s="5"/>
      <c r="I127" s="5"/>
      <c r="J127" s="5"/>
      <c r="K127" s="5"/>
      <c r="L127" s="2"/>
      <c r="M127" s="2"/>
      <c r="N127" s="2"/>
      <c r="O127" s="2"/>
      <c r="P127" s="2"/>
      <c r="Q127" s="2"/>
      <c r="R127" s="2"/>
      <c r="S127" s="2"/>
      <c r="T127" s="2"/>
      <c r="U127" s="2"/>
      <c r="V127" s="2"/>
      <c r="W127" s="2"/>
      <c r="X127" s="2"/>
      <c r="Y127" s="2"/>
      <c r="Z127" s="2"/>
    </row>
    <row r="128" ht="14.25" customHeight="1">
      <c r="A128" s="7" t="s">
        <v>1875</v>
      </c>
      <c r="B128" s="7"/>
      <c r="C128" s="7"/>
      <c r="D128" s="7"/>
      <c r="E128" s="7" t="s">
        <v>1876</v>
      </c>
      <c r="F128" s="7"/>
      <c r="G128" s="7"/>
      <c r="H128" s="7"/>
      <c r="I128" s="7"/>
      <c r="J128" s="7"/>
      <c r="K128" s="7"/>
      <c r="L128" s="2"/>
      <c r="M128" s="2"/>
      <c r="N128" s="2"/>
      <c r="O128" s="2"/>
      <c r="P128" s="2"/>
      <c r="Q128" s="2"/>
      <c r="R128" s="2"/>
      <c r="S128" s="2"/>
      <c r="T128" s="2"/>
      <c r="U128" s="2"/>
      <c r="V128" s="2"/>
      <c r="W128" s="2"/>
      <c r="X128" s="2"/>
      <c r="Y128" s="2"/>
      <c r="Z128" s="2"/>
    </row>
    <row r="129" ht="14.25" customHeight="1">
      <c r="A129" s="5" t="s">
        <v>1878</v>
      </c>
      <c r="B129" s="5"/>
      <c r="C129" s="5"/>
      <c r="D129" s="5"/>
      <c r="E129" s="5" t="s">
        <v>1880</v>
      </c>
      <c r="F129" s="5"/>
      <c r="G129" s="5"/>
      <c r="H129" s="5"/>
      <c r="I129" s="5"/>
      <c r="J129" s="5"/>
      <c r="K129" s="5"/>
      <c r="L129" s="2"/>
      <c r="M129" s="2"/>
      <c r="N129" s="2"/>
      <c r="O129" s="2"/>
      <c r="P129" s="2"/>
      <c r="Q129" s="2"/>
      <c r="R129" s="2"/>
      <c r="S129" s="2"/>
      <c r="T129" s="2"/>
      <c r="U129" s="2"/>
      <c r="V129" s="2"/>
      <c r="W129" s="2"/>
      <c r="X129" s="2"/>
      <c r="Y129" s="2"/>
      <c r="Z129" s="2"/>
    </row>
    <row r="130" ht="14.25" customHeight="1">
      <c r="A130" s="5" t="s">
        <v>1883</v>
      </c>
      <c r="B130" s="5" t="s">
        <v>92</v>
      </c>
      <c r="C130" s="5" t="s">
        <v>161</v>
      </c>
      <c r="D130" s="5"/>
      <c r="E130" s="5" t="s">
        <v>1516</v>
      </c>
      <c r="F130" s="5"/>
      <c r="G130" s="5"/>
      <c r="H130" s="5"/>
      <c r="I130" s="5"/>
      <c r="J130" s="5"/>
      <c r="K130" s="5">
        <v>118.0</v>
      </c>
      <c r="L130" s="2"/>
      <c r="M130" s="2"/>
      <c r="N130" s="2"/>
      <c r="O130" s="2"/>
      <c r="P130" s="2"/>
      <c r="Q130" s="2"/>
      <c r="R130" s="2"/>
      <c r="S130" s="2"/>
      <c r="T130" s="2"/>
      <c r="U130" s="2"/>
      <c r="V130" s="2"/>
      <c r="W130" s="2"/>
      <c r="X130" s="2"/>
      <c r="Y130" s="2"/>
      <c r="Z130" s="2"/>
    </row>
    <row r="131" ht="14.25" customHeight="1">
      <c r="A131" s="7" t="s">
        <v>1889</v>
      </c>
      <c r="B131" s="7"/>
      <c r="C131" s="7"/>
      <c r="D131" s="7"/>
      <c r="E131" s="7" t="s">
        <v>1891</v>
      </c>
      <c r="F131" s="7"/>
      <c r="G131" s="7"/>
      <c r="H131" s="7"/>
      <c r="I131" s="7"/>
      <c r="J131" s="7"/>
      <c r="K131" s="7"/>
      <c r="L131" s="2"/>
      <c r="M131" s="2"/>
      <c r="N131" s="2"/>
      <c r="O131" s="2"/>
      <c r="P131" s="2"/>
      <c r="Q131" s="2"/>
      <c r="R131" s="2"/>
      <c r="S131" s="2"/>
      <c r="T131" s="2"/>
      <c r="U131" s="2"/>
      <c r="V131" s="2"/>
      <c r="W131" s="2"/>
      <c r="X131" s="2"/>
      <c r="Y131" s="2"/>
      <c r="Z131" s="2"/>
    </row>
    <row r="132" ht="14.25" customHeight="1">
      <c r="A132" s="5" t="s">
        <v>1893</v>
      </c>
      <c r="B132" s="5"/>
      <c r="C132" s="5"/>
      <c r="D132" s="5"/>
      <c r="E132" s="5" t="s">
        <v>1896</v>
      </c>
      <c r="F132" s="5"/>
      <c r="G132" s="5"/>
      <c r="H132" s="5"/>
      <c r="I132" s="5"/>
      <c r="J132" s="5"/>
      <c r="K132" s="5"/>
      <c r="L132" s="2"/>
      <c r="M132" s="2"/>
      <c r="N132" s="2"/>
      <c r="O132" s="2"/>
      <c r="P132" s="2"/>
      <c r="Q132" s="2"/>
      <c r="R132" s="2"/>
      <c r="S132" s="2"/>
      <c r="T132" s="2"/>
      <c r="U132" s="2"/>
      <c r="V132" s="2"/>
      <c r="W132" s="2"/>
      <c r="X132" s="2"/>
      <c r="Y132" s="2"/>
      <c r="Z132" s="2"/>
    </row>
    <row r="133" ht="14.25" customHeight="1">
      <c r="A133" s="7" t="s">
        <v>1899</v>
      </c>
      <c r="B133" s="7"/>
      <c r="C133" s="7"/>
      <c r="D133" s="7"/>
      <c r="E133" s="7" t="s">
        <v>1903</v>
      </c>
      <c r="F133" s="7"/>
      <c r="G133" s="7"/>
      <c r="H133" s="7"/>
      <c r="I133" s="7"/>
      <c r="J133" s="7"/>
      <c r="K133" s="7"/>
      <c r="L133" s="2"/>
      <c r="M133" s="2"/>
      <c r="N133" s="2"/>
      <c r="O133" s="2"/>
      <c r="P133" s="2"/>
      <c r="Q133" s="2"/>
      <c r="R133" s="2"/>
      <c r="S133" s="2"/>
      <c r="T133" s="2"/>
      <c r="U133" s="2"/>
      <c r="V133" s="2"/>
      <c r="W133" s="2"/>
      <c r="X133" s="2"/>
      <c r="Y133" s="2"/>
      <c r="Z133" s="2"/>
    </row>
    <row r="134" ht="14.25" customHeight="1">
      <c r="A134" s="5" t="s">
        <v>1906</v>
      </c>
      <c r="B134" s="5"/>
      <c r="C134" s="5"/>
      <c r="D134" s="5"/>
      <c r="E134" s="5" t="s">
        <v>1909</v>
      </c>
      <c r="F134" s="5"/>
      <c r="G134" s="5"/>
      <c r="H134" s="5"/>
      <c r="I134" s="5"/>
      <c r="J134" s="5"/>
      <c r="K134" s="5"/>
      <c r="L134" s="2"/>
      <c r="M134" s="2"/>
      <c r="N134" s="2"/>
      <c r="O134" s="2"/>
      <c r="P134" s="2"/>
      <c r="Q134" s="2"/>
      <c r="R134" s="2"/>
      <c r="S134" s="2"/>
      <c r="T134" s="2"/>
      <c r="U134" s="2"/>
      <c r="V134" s="2"/>
      <c r="W134" s="2"/>
      <c r="X134" s="2"/>
      <c r="Y134" s="2"/>
      <c r="Z134" s="2"/>
    </row>
    <row r="135" ht="14.25" customHeight="1">
      <c r="A135" s="7" t="s">
        <v>1910</v>
      </c>
      <c r="B135" s="7"/>
      <c r="C135" s="7"/>
      <c r="D135" s="7"/>
      <c r="E135" s="7" t="s">
        <v>1912</v>
      </c>
      <c r="F135" s="7"/>
      <c r="G135" s="7"/>
      <c r="H135" s="7"/>
      <c r="I135" s="7"/>
      <c r="J135" s="7"/>
      <c r="K135" s="7"/>
      <c r="L135" s="2"/>
      <c r="M135" s="2"/>
      <c r="N135" s="2"/>
      <c r="O135" s="2"/>
      <c r="P135" s="2"/>
      <c r="Q135" s="2"/>
      <c r="R135" s="2"/>
      <c r="S135" s="2"/>
      <c r="T135" s="2"/>
      <c r="U135" s="2"/>
      <c r="V135" s="2"/>
      <c r="W135" s="2"/>
      <c r="X135" s="2"/>
      <c r="Y135" s="2"/>
      <c r="Z135" s="2"/>
    </row>
    <row r="136" ht="14.25" customHeight="1">
      <c r="A136" s="7" t="s">
        <v>1914</v>
      </c>
      <c r="B136" s="7" t="s">
        <v>92</v>
      </c>
      <c r="C136" s="7" t="s">
        <v>161</v>
      </c>
      <c r="D136" s="7"/>
      <c r="E136" s="7" t="s">
        <v>1629</v>
      </c>
      <c r="F136" s="7"/>
      <c r="G136" s="7"/>
      <c r="H136" s="7"/>
      <c r="I136" s="7"/>
      <c r="J136" s="7"/>
      <c r="K136" s="7">
        <v>120.0</v>
      </c>
      <c r="L136" s="2"/>
      <c r="M136" s="2"/>
      <c r="N136" s="2"/>
      <c r="O136" s="2"/>
      <c r="P136" s="2"/>
      <c r="Q136" s="2"/>
      <c r="R136" s="2"/>
      <c r="S136" s="2"/>
      <c r="T136" s="2"/>
      <c r="U136" s="2"/>
      <c r="V136" s="2"/>
      <c r="W136" s="2"/>
      <c r="X136" s="2"/>
      <c r="Y136" s="2"/>
      <c r="Z136" s="2"/>
    </row>
    <row r="137" ht="14.25" customHeight="1">
      <c r="A137" s="5" t="s">
        <v>1923</v>
      </c>
      <c r="B137" s="5" t="s">
        <v>92</v>
      </c>
      <c r="C137" s="5" t="s">
        <v>161</v>
      </c>
      <c r="D137" s="5"/>
      <c r="E137" s="5" t="s">
        <v>1925</v>
      </c>
      <c r="F137" s="5"/>
      <c r="G137" s="5"/>
      <c r="H137" s="5"/>
      <c r="I137" s="5"/>
      <c r="J137" s="5"/>
      <c r="K137" s="5">
        <v>32.0</v>
      </c>
      <c r="L137" s="2"/>
      <c r="M137" s="2"/>
      <c r="N137" s="2"/>
      <c r="O137" s="2"/>
      <c r="P137" s="2"/>
      <c r="Q137" s="2"/>
      <c r="R137" s="2"/>
      <c r="S137" s="2"/>
      <c r="T137" s="2"/>
      <c r="U137" s="2"/>
      <c r="V137" s="2"/>
      <c r="W137" s="2"/>
      <c r="X137" s="2"/>
      <c r="Y137" s="2"/>
      <c r="Z137" s="2"/>
    </row>
    <row r="138" ht="14.25" customHeight="1">
      <c r="A138" s="5" t="s">
        <v>1926</v>
      </c>
      <c r="B138" s="5"/>
      <c r="C138" s="5"/>
      <c r="D138" s="5"/>
      <c r="E138" s="5" t="s">
        <v>1928</v>
      </c>
      <c r="F138" s="5"/>
      <c r="G138" s="5"/>
      <c r="H138" s="5"/>
      <c r="I138" s="5"/>
      <c r="J138" s="5"/>
      <c r="K138" s="5"/>
      <c r="L138" s="2"/>
      <c r="M138" s="2"/>
      <c r="N138" s="2"/>
      <c r="O138" s="2"/>
      <c r="P138" s="2"/>
      <c r="Q138" s="2"/>
      <c r="R138" s="2"/>
      <c r="S138" s="2"/>
      <c r="T138" s="2"/>
      <c r="U138" s="2"/>
      <c r="V138" s="2"/>
      <c r="W138" s="2"/>
      <c r="X138" s="2"/>
      <c r="Y138" s="2"/>
      <c r="Z138" s="2"/>
    </row>
    <row r="139" ht="14.25" customHeight="1">
      <c r="A139" s="7" t="s">
        <v>1929</v>
      </c>
      <c r="B139" s="7"/>
      <c r="C139" s="7"/>
      <c r="D139" s="7"/>
      <c r="E139" s="7" t="s">
        <v>1931</v>
      </c>
      <c r="F139" s="7"/>
      <c r="G139" s="7"/>
      <c r="H139" s="7"/>
      <c r="I139" s="7"/>
      <c r="J139" s="7"/>
      <c r="K139" s="7"/>
      <c r="L139" s="2"/>
      <c r="M139" s="2"/>
      <c r="N139" s="2"/>
      <c r="O139" s="2"/>
      <c r="P139" s="2"/>
      <c r="Q139" s="2"/>
      <c r="R139" s="2"/>
      <c r="S139" s="2"/>
      <c r="T139" s="2"/>
      <c r="U139" s="2"/>
      <c r="V139" s="2"/>
      <c r="W139" s="2"/>
      <c r="X139" s="2"/>
      <c r="Y139" s="2"/>
      <c r="Z139" s="2"/>
    </row>
    <row r="140" ht="14.25" customHeight="1">
      <c r="A140" s="7" t="s">
        <v>1935</v>
      </c>
      <c r="B140" s="7" t="s">
        <v>92</v>
      </c>
      <c r="C140" s="7" t="s">
        <v>161</v>
      </c>
      <c r="D140" s="7"/>
      <c r="E140" s="7" t="s">
        <v>1549</v>
      </c>
      <c r="F140" s="7"/>
      <c r="G140" s="7"/>
      <c r="H140" s="7"/>
      <c r="I140" s="7"/>
      <c r="J140" s="7"/>
      <c r="K140" s="7">
        <v>124.0</v>
      </c>
      <c r="L140" s="2"/>
      <c r="M140" s="2"/>
      <c r="N140" s="2"/>
      <c r="O140" s="2"/>
      <c r="P140" s="2"/>
      <c r="Q140" s="2"/>
      <c r="R140" s="2"/>
      <c r="S140" s="2"/>
      <c r="T140" s="2"/>
      <c r="U140" s="2"/>
      <c r="V140" s="2"/>
      <c r="W140" s="2"/>
      <c r="X140" s="2"/>
      <c r="Y140" s="2"/>
      <c r="Z140" s="2"/>
    </row>
    <row r="141" ht="14.25" customHeight="1">
      <c r="A141" s="5" t="s">
        <v>1939</v>
      </c>
      <c r="B141" s="5" t="s">
        <v>92</v>
      </c>
      <c r="C141" s="5" t="s">
        <v>161</v>
      </c>
      <c r="D141" s="5"/>
      <c r="E141" s="5" t="s">
        <v>1549</v>
      </c>
      <c r="F141" s="5"/>
      <c r="G141" s="5"/>
      <c r="H141" s="5"/>
      <c r="I141" s="5"/>
      <c r="J141" s="5"/>
      <c r="K141" s="5">
        <v>123.0</v>
      </c>
      <c r="L141" s="2"/>
      <c r="M141" s="2"/>
      <c r="N141" s="2"/>
      <c r="O141" s="2"/>
      <c r="P141" s="2"/>
      <c r="Q141" s="2"/>
      <c r="R141" s="2"/>
      <c r="S141" s="2"/>
      <c r="T141" s="2"/>
      <c r="U141" s="2"/>
      <c r="V141" s="2"/>
      <c r="W141" s="2"/>
      <c r="X141" s="2"/>
      <c r="Y141" s="2"/>
      <c r="Z141" s="2"/>
    </row>
    <row r="142" ht="14.25" customHeight="1">
      <c r="A142" s="5" t="s">
        <v>1945</v>
      </c>
      <c r="B142" s="5"/>
      <c r="C142" s="5"/>
      <c r="D142" s="5"/>
      <c r="E142" s="5" t="s">
        <v>1946</v>
      </c>
      <c r="F142" s="5"/>
      <c r="G142" s="5"/>
      <c r="H142" s="5"/>
      <c r="I142" s="5"/>
      <c r="J142" s="5"/>
      <c r="K142" s="5"/>
      <c r="L142" s="2"/>
      <c r="M142" s="2"/>
      <c r="N142" s="2"/>
      <c r="O142" s="2"/>
      <c r="P142" s="2"/>
      <c r="Q142" s="2"/>
      <c r="R142" s="2"/>
      <c r="S142" s="2"/>
      <c r="T142" s="2"/>
      <c r="U142" s="2"/>
      <c r="V142" s="2"/>
      <c r="W142" s="2"/>
      <c r="X142" s="2"/>
      <c r="Y142" s="2"/>
      <c r="Z142" s="2"/>
    </row>
    <row r="143" ht="14.25" customHeight="1">
      <c r="A143" s="7" t="s">
        <v>1949</v>
      </c>
      <c r="B143" s="7"/>
      <c r="C143" s="7"/>
      <c r="D143" s="7"/>
      <c r="E143" s="7" t="s">
        <v>1951</v>
      </c>
      <c r="F143" s="7"/>
      <c r="G143" s="7"/>
      <c r="H143" s="7"/>
      <c r="I143" s="7"/>
      <c r="J143" s="7"/>
      <c r="K143" s="7"/>
      <c r="L143" s="2"/>
      <c r="M143" s="2"/>
      <c r="N143" s="2"/>
      <c r="O143" s="2"/>
      <c r="P143" s="2"/>
      <c r="Q143" s="2"/>
      <c r="R143" s="2"/>
      <c r="S143" s="2"/>
      <c r="T143" s="2"/>
      <c r="U143" s="2"/>
      <c r="V143" s="2"/>
      <c r="W143" s="2"/>
      <c r="X143" s="2"/>
      <c r="Y143" s="2"/>
      <c r="Z143" s="2"/>
    </row>
    <row r="144" ht="14.25" customHeight="1">
      <c r="A144" s="5" t="s">
        <v>1953</v>
      </c>
      <c r="B144" s="5"/>
      <c r="C144" s="5"/>
      <c r="D144" s="5"/>
      <c r="E144" s="5" t="s">
        <v>1954</v>
      </c>
      <c r="F144" s="5"/>
      <c r="G144" s="5"/>
      <c r="H144" s="5"/>
      <c r="I144" s="5"/>
      <c r="J144" s="5"/>
      <c r="K144" s="5"/>
      <c r="L144" s="2"/>
      <c r="M144" s="2"/>
      <c r="N144" s="2"/>
      <c r="O144" s="2"/>
      <c r="P144" s="2"/>
      <c r="Q144" s="2"/>
      <c r="R144" s="2"/>
      <c r="S144" s="2"/>
      <c r="T144" s="2"/>
      <c r="U144" s="2"/>
      <c r="V144" s="2"/>
      <c r="W144" s="2"/>
      <c r="X144" s="2"/>
      <c r="Y144" s="2"/>
      <c r="Z144" s="2"/>
    </row>
    <row r="145" ht="14.25" customHeight="1">
      <c r="A145" s="7" t="s">
        <v>1956</v>
      </c>
      <c r="B145" s="7"/>
      <c r="C145" s="7"/>
      <c r="D145" s="7"/>
      <c r="E145" s="7" t="s">
        <v>1957</v>
      </c>
      <c r="F145" s="7"/>
      <c r="G145" s="7"/>
      <c r="H145" s="7"/>
      <c r="I145" s="7"/>
      <c r="J145" s="7"/>
      <c r="K145" s="7"/>
      <c r="L145" s="2"/>
      <c r="M145" s="2"/>
      <c r="N145" s="2"/>
      <c r="O145" s="2"/>
      <c r="P145" s="2"/>
      <c r="Q145" s="2"/>
      <c r="R145" s="2"/>
      <c r="S145" s="2"/>
      <c r="T145" s="2"/>
      <c r="U145" s="2"/>
      <c r="V145" s="2"/>
      <c r="W145" s="2"/>
      <c r="X145" s="2"/>
      <c r="Y145" s="2"/>
      <c r="Z145" s="2"/>
    </row>
    <row r="146" ht="14.25" customHeight="1">
      <c r="A146" s="5" t="s">
        <v>1958</v>
      </c>
      <c r="B146" s="5"/>
      <c r="C146" s="5"/>
      <c r="D146" s="5"/>
      <c r="E146" s="5" t="s">
        <v>1962</v>
      </c>
      <c r="F146" s="5"/>
      <c r="G146" s="5"/>
      <c r="H146" s="5"/>
      <c r="I146" s="5"/>
      <c r="J146" s="5"/>
      <c r="K146" s="5"/>
      <c r="L146" s="2"/>
      <c r="M146" s="2"/>
      <c r="N146" s="2"/>
      <c r="O146" s="2"/>
      <c r="P146" s="2"/>
      <c r="Q146" s="2"/>
      <c r="R146" s="2"/>
      <c r="S146" s="2"/>
      <c r="T146" s="2"/>
      <c r="U146" s="2"/>
      <c r="V146" s="2"/>
      <c r="W146" s="2"/>
      <c r="X146" s="2"/>
      <c r="Y146" s="2"/>
      <c r="Z146" s="2"/>
    </row>
    <row r="147" ht="14.25" customHeight="1">
      <c r="A147" s="7" t="s">
        <v>1964</v>
      </c>
      <c r="B147" s="7" t="s">
        <v>92</v>
      </c>
      <c r="C147" s="7" t="s">
        <v>161</v>
      </c>
      <c r="D147" s="7"/>
      <c r="E147" s="7" t="s">
        <v>1549</v>
      </c>
      <c r="F147" s="7"/>
      <c r="G147" s="7"/>
      <c r="H147" s="7"/>
      <c r="I147" s="7"/>
      <c r="J147" s="7"/>
      <c r="K147" s="7">
        <v>125.0</v>
      </c>
      <c r="L147" s="2"/>
      <c r="M147" s="2"/>
      <c r="N147" s="2"/>
      <c r="O147" s="2"/>
      <c r="P147" s="2"/>
      <c r="Q147" s="2"/>
      <c r="R147" s="2"/>
      <c r="S147" s="2"/>
      <c r="T147" s="2"/>
      <c r="U147" s="2"/>
      <c r="V147" s="2"/>
      <c r="W147" s="2"/>
      <c r="X147" s="2"/>
      <c r="Y147" s="2"/>
      <c r="Z147" s="2"/>
    </row>
    <row r="148" ht="14.25" customHeight="1">
      <c r="A148" s="7" t="s">
        <v>1970</v>
      </c>
      <c r="B148" s="7"/>
      <c r="C148" s="7"/>
      <c r="D148" s="7"/>
      <c r="E148" s="7" t="s">
        <v>1973</v>
      </c>
      <c r="F148" s="7"/>
      <c r="G148" s="7"/>
      <c r="H148" s="7"/>
      <c r="I148" s="7"/>
      <c r="J148" s="7"/>
      <c r="K148" s="7"/>
      <c r="L148" s="2"/>
      <c r="M148" s="2"/>
      <c r="N148" s="2"/>
      <c r="O148" s="2"/>
      <c r="P148" s="2"/>
      <c r="Q148" s="2"/>
      <c r="R148" s="2"/>
      <c r="S148" s="2"/>
      <c r="T148" s="2"/>
      <c r="U148" s="2"/>
      <c r="V148" s="2"/>
      <c r="W148" s="2"/>
      <c r="X148" s="2"/>
      <c r="Y148" s="2"/>
      <c r="Z148" s="2"/>
    </row>
    <row r="149" ht="14.25" customHeight="1">
      <c r="A149" s="5" t="s">
        <v>1978</v>
      </c>
      <c r="B149" s="5" t="s">
        <v>92</v>
      </c>
      <c r="C149" s="5" t="s">
        <v>161</v>
      </c>
      <c r="D149" s="5"/>
      <c r="E149" s="5" t="s">
        <v>1577</v>
      </c>
      <c r="F149" s="5"/>
      <c r="G149" s="5"/>
      <c r="H149" s="5"/>
      <c r="I149" s="5"/>
      <c r="J149" s="5"/>
      <c r="K149" s="5">
        <v>143.0</v>
      </c>
      <c r="L149" s="2"/>
      <c r="M149" s="2"/>
      <c r="N149" s="2"/>
      <c r="O149" s="2"/>
      <c r="P149" s="2"/>
      <c r="Q149" s="2"/>
      <c r="R149" s="2"/>
      <c r="S149" s="2"/>
      <c r="T149" s="2"/>
      <c r="U149" s="2"/>
      <c r="V149" s="2"/>
      <c r="W149" s="2"/>
      <c r="X149" s="2"/>
      <c r="Y149" s="2"/>
      <c r="Z149" s="2"/>
    </row>
    <row r="150" ht="14.25" customHeight="1">
      <c r="A150" s="5" t="s">
        <v>1981</v>
      </c>
      <c r="B150" s="5"/>
      <c r="C150" s="5"/>
      <c r="D150" s="5"/>
      <c r="E150" s="5" t="s">
        <v>1984</v>
      </c>
      <c r="F150" s="5"/>
      <c r="G150" s="5"/>
      <c r="H150" s="5"/>
      <c r="I150" s="5"/>
      <c r="J150" s="5"/>
      <c r="K150" s="5"/>
      <c r="L150" s="2"/>
      <c r="M150" s="2"/>
      <c r="N150" s="2"/>
      <c r="O150" s="2"/>
      <c r="P150" s="2"/>
      <c r="Q150" s="2"/>
      <c r="R150" s="2"/>
      <c r="S150" s="2"/>
      <c r="T150" s="2"/>
      <c r="U150" s="2"/>
      <c r="V150" s="2"/>
      <c r="W150" s="2"/>
      <c r="X150" s="2"/>
      <c r="Y150" s="2"/>
      <c r="Z150" s="2"/>
    </row>
    <row r="151" ht="14.25" customHeight="1">
      <c r="A151" s="7" t="s">
        <v>1986</v>
      </c>
      <c r="B151" s="7"/>
      <c r="C151" s="7"/>
      <c r="D151" s="7"/>
      <c r="E151" s="7" t="s">
        <v>1989</v>
      </c>
      <c r="F151" s="7"/>
      <c r="G151" s="7"/>
      <c r="H151" s="7"/>
      <c r="I151" s="7"/>
      <c r="J151" s="7"/>
      <c r="K151" s="7"/>
      <c r="L151" s="2"/>
      <c r="M151" s="2"/>
      <c r="N151" s="2"/>
      <c r="O151" s="2"/>
      <c r="P151" s="2"/>
      <c r="Q151" s="2"/>
      <c r="R151" s="2"/>
      <c r="S151" s="2"/>
      <c r="T151" s="2"/>
      <c r="U151" s="2"/>
      <c r="V151" s="2"/>
      <c r="W151" s="2"/>
      <c r="X151" s="2"/>
      <c r="Y151" s="2"/>
      <c r="Z151" s="2"/>
    </row>
    <row r="152" ht="14.25" customHeight="1">
      <c r="A152" s="7" t="s">
        <v>1992</v>
      </c>
      <c r="B152" s="7" t="s">
        <v>92</v>
      </c>
      <c r="C152" s="7" t="s">
        <v>161</v>
      </c>
      <c r="D152" s="7"/>
      <c r="E152" s="7" t="s">
        <v>1995</v>
      </c>
      <c r="F152" s="7"/>
      <c r="G152" s="7"/>
      <c r="H152" s="7"/>
      <c r="I152" s="7"/>
      <c r="J152" s="7"/>
      <c r="K152" s="7">
        <v>94.0</v>
      </c>
      <c r="L152" s="2"/>
      <c r="M152" s="2"/>
      <c r="N152" s="2"/>
      <c r="O152" s="2"/>
      <c r="P152" s="2"/>
      <c r="Q152" s="2"/>
      <c r="R152" s="2"/>
      <c r="S152" s="2"/>
      <c r="T152" s="2"/>
      <c r="U152" s="2"/>
      <c r="V152" s="2"/>
      <c r="W152" s="2"/>
      <c r="X152" s="2"/>
      <c r="Y152" s="2"/>
      <c r="Z152" s="2"/>
    </row>
    <row r="153" ht="14.25" customHeight="1">
      <c r="A153" s="5" t="s">
        <v>2000</v>
      </c>
      <c r="B153" s="5"/>
      <c r="C153" s="5"/>
      <c r="D153" s="5"/>
      <c r="E153" s="5" t="s">
        <v>2002</v>
      </c>
      <c r="F153" s="5"/>
      <c r="G153" s="5"/>
      <c r="H153" s="5"/>
      <c r="I153" s="5"/>
      <c r="J153" s="5"/>
      <c r="K153" s="5"/>
      <c r="L153" s="2"/>
      <c r="M153" s="2"/>
      <c r="N153" s="2"/>
      <c r="O153" s="2"/>
      <c r="P153" s="2"/>
      <c r="Q153" s="2"/>
      <c r="R153" s="2"/>
      <c r="S153" s="2"/>
      <c r="T153" s="2"/>
      <c r="U153" s="2"/>
      <c r="V153" s="2"/>
      <c r="W153" s="2"/>
      <c r="X153" s="2"/>
      <c r="Y153" s="2"/>
      <c r="Z153" s="2"/>
    </row>
    <row r="154" ht="14.25" customHeight="1">
      <c r="A154" s="5" t="s">
        <v>2003</v>
      </c>
      <c r="B154" s="5" t="s">
        <v>92</v>
      </c>
      <c r="C154" s="5" t="s">
        <v>161</v>
      </c>
      <c r="D154" s="5"/>
      <c r="E154" s="5" t="s">
        <v>1925</v>
      </c>
      <c r="F154" s="5"/>
      <c r="G154" s="5"/>
      <c r="H154" s="5"/>
      <c r="I154" s="5"/>
      <c r="J154" s="5"/>
      <c r="K154" s="5">
        <v>33.0</v>
      </c>
      <c r="L154" s="2"/>
      <c r="M154" s="2"/>
      <c r="N154" s="2"/>
      <c r="O154" s="2"/>
      <c r="P154" s="2"/>
      <c r="Q154" s="2"/>
      <c r="R154" s="2"/>
      <c r="S154" s="2"/>
      <c r="T154" s="2"/>
      <c r="U154" s="2"/>
      <c r="V154" s="2"/>
      <c r="W154" s="2"/>
      <c r="X154" s="2"/>
      <c r="Y154" s="2"/>
      <c r="Z154" s="2"/>
    </row>
    <row r="155" ht="14.25" customHeight="1">
      <c r="A155" s="7" t="s">
        <v>2008</v>
      </c>
      <c r="B155" s="7" t="s">
        <v>92</v>
      </c>
      <c r="C155" s="7" t="s">
        <v>161</v>
      </c>
      <c r="D155" s="7"/>
      <c r="E155" s="7" t="s">
        <v>2013</v>
      </c>
      <c r="F155" s="7"/>
      <c r="G155" s="7"/>
      <c r="H155" s="7"/>
      <c r="I155" s="7"/>
      <c r="J155" s="7"/>
      <c r="K155" s="7"/>
      <c r="L155" s="2"/>
      <c r="M155" s="2"/>
      <c r="N155" s="2"/>
      <c r="O155" s="2"/>
      <c r="P155" s="2"/>
      <c r="Q155" s="2"/>
      <c r="R155" s="2"/>
      <c r="S155" s="2"/>
      <c r="T155" s="2"/>
      <c r="U155" s="2"/>
      <c r="V155" s="2"/>
      <c r="W155" s="2"/>
      <c r="X155" s="2"/>
      <c r="Y155" s="2"/>
      <c r="Z155" s="2"/>
    </row>
    <row r="156" ht="14.25" customHeight="1">
      <c r="A156" s="7" t="s">
        <v>2015</v>
      </c>
      <c r="B156" s="7" t="s">
        <v>92</v>
      </c>
      <c r="C156" s="7" t="s">
        <v>161</v>
      </c>
      <c r="D156" s="7"/>
      <c r="E156" s="7" t="s">
        <v>1640</v>
      </c>
      <c r="F156" s="7"/>
      <c r="G156" s="7"/>
      <c r="H156" s="7"/>
      <c r="I156" s="7"/>
      <c r="J156" s="7"/>
      <c r="K156" s="7">
        <v>141.0</v>
      </c>
      <c r="L156" s="2"/>
      <c r="M156" s="2"/>
      <c r="N156" s="2"/>
      <c r="O156" s="2"/>
      <c r="P156" s="2"/>
      <c r="Q156" s="2"/>
      <c r="R156" s="2"/>
      <c r="S156" s="2"/>
      <c r="T156" s="2"/>
      <c r="U156" s="2"/>
      <c r="V156" s="2"/>
      <c r="W156" s="2"/>
      <c r="X156" s="2"/>
      <c r="Y156" s="2"/>
      <c r="Z156" s="2"/>
    </row>
    <row r="157" ht="14.25" customHeight="1">
      <c r="A157" s="5" t="s">
        <v>2019</v>
      </c>
      <c r="B157" s="5" t="s">
        <v>92</v>
      </c>
      <c r="C157" s="5" t="s">
        <v>161</v>
      </c>
      <c r="D157" s="5"/>
      <c r="E157" s="5" t="s">
        <v>1549</v>
      </c>
      <c r="F157" s="5"/>
      <c r="G157" s="5"/>
      <c r="H157" s="5"/>
      <c r="I157" s="5"/>
      <c r="J157" s="5"/>
      <c r="K157" s="5">
        <v>131.0</v>
      </c>
      <c r="L157" s="2"/>
      <c r="M157" s="2"/>
      <c r="N157" s="2"/>
      <c r="O157" s="2"/>
      <c r="P157" s="2"/>
      <c r="Q157" s="2"/>
      <c r="R157" s="2"/>
      <c r="S157" s="2"/>
      <c r="T157" s="2"/>
      <c r="U157" s="2"/>
      <c r="V157" s="2"/>
      <c r="W157" s="2"/>
      <c r="X157" s="2"/>
      <c r="Y157" s="2"/>
      <c r="Z157" s="2"/>
    </row>
    <row r="158" ht="14.25" customHeight="1">
      <c r="A158" s="7" t="s">
        <v>164</v>
      </c>
      <c r="B158" s="7" t="s">
        <v>92</v>
      </c>
      <c r="C158" s="7" t="s">
        <v>161</v>
      </c>
      <c r="D158" s="7"/>
      <c r="E158" s="7" t="s">
        <v>2022</v>
      </c>
      <c r="F158" s="7"/>
      <c r="G158" s="7"/>
      <c r="H158" s="7"/>
      <c r="I158" s="7"/>
      <c r="J158" s="7"/>
      <c r="K158" s="7"/>
      <c r="L158" s="2"/>
      <c r="M158" s="2"/>
      <c r="N158" s="2"/>
      <c r="O158" s="2"/>
      <c r="P158" s="2"/>
      <c r="Q158" s="2"/>
      <c r="R158" s="2"/>
      <c r="S158" s="2"/>
      <c r="T158" s="2"/>
      <c r="U158" s="2"/>
      <c r="V158" s="2"/>
      <c r="W158" s="2"/>
      <c r="X158" s="2"/>
      <c r="Y158" s="2"/>
      <c r="Z158" s="2"/>
    </row>
    <row r="159" ht="14.25" customHeight="1">
      <c r="A159" s="7" t="s">
        <v>164</v>
      </c>
      <c r="B159" s="7" t="s">
        <v>92</v>
      </c>
      <c r="C159" s="7" t="s">
        <v>161</v>
      </c>
      <c r="D159" s="7"/>
      <c r="E159" s="7" t="s">
        <v>2022</v>
      </c>
      <c r="F159" s="7"/>
      <c r="G159" s="7"/>
      <c r="H159" s="7"/>
      <c r="I159" s="7"/>
      <c r="J159" s="7"/>
      <c r="K159" s="7"/>
      <c r="L159" s="2"/>
      <c r="M159" s="2"/>
      <c r="N159" s="2"/>
      <c r="O159" s="2"/>
      <c r="P159" s="2"/>
      <c r="Q159" s="2"/>
      <c r="R159" s="2"/>
      <c r="S159" s="2"/>
      <c r="T159" s="2"/>
      <c r="U159" s="2"/>
      <c r="V159" s="2"/>
      <c r="W159" s="2"/>
      <c r="X159" s="2"/>
      <c r="Y159" s="2"/>
      <c r="Z159" s="2"/>
    </row>
    <row r="160" ht="14.25" customHeight="1">
      <c r="A160" s="7" t="s">
        <v>2033</v>
      </c>
      <c r="B160" s="7" t="s">
        <v>92</v>
      </c>
      <c r="C160" s="7" t="s">
        <v>161</v>
      </c>
      <c r="D160" s="7"/>
      <c r="E160" s="7" t="s">
        <v>2045</v>
      </c>
      <c r="F160" s="7"/>
      <c r="G160" s="7"/>
      <c r="H160" s="7"/>
      <c r="I160" s="7"/>
      <c r="J160" s="7"/>
      <c r="K160" s="7">
        <v>96.0</v>
      </c>
      <c r="L160" s="2"/>
      <c r="M160" s="2"/>
      <c r="N160" s="2"/>
      <c r="O160" s="2"/>
      <c r="P160" s="2"/>
      <c r="Q160" s="2"/>
      <c r="R160" s="2"/>
      <c r="S160" s="2"/>
      <c r="T160" s="2"/>
      <c r="U160" s="2"/>
      <c r="V160" s="2"/>
      <c r="W160" s="2"/>
      <c r="X160" s="2"/>
      <c r="Y160" s="2"/>
      <c r="Z160" s="2"/>
    </row>
    <row r="161" ht="14.25" customHeight="1">
      <c r="A161" s="7" t="s">
        <v>2046</v>
      </c>
      <c r="B161" s="7"/>
      <c r="C161" s="7"/>
      <c r="D161" s="7"/>
      <c r="E161" s="7" t="s">
        <v>2049</v>
      </c>
      <c r="F161" s="7"/>
      <c r="G161" s="7"/>
      <c r="H161" s="7"/>
      <c r="I161" s="7"/>
      <c r="J161" s="7"/>
      <c r="K161" s="7"/>
      <c r="L161" s="2"/>
      <c r="M161" s="2"/>
      <c r="N161" s="2"/>
      <c r="O161" s="2"/>
      <c r="P161" s="2"/>
      <c r="Q161" s="2"/>
      <c r="R161" s="2"/>
      <c r="S161" s="2"/>
      <c r="T161" s="2"/>
      <c r="U161" s="2"/>
      <c r="V161" s="2"/>
      <c r="W161" s="2"/>
      <c r="X161" s="2"/>
      <c r="Y161" s="2"/>
      <c r="Z161" s="2"/>
    </row>
    <row r="162" ht="14.25" customHeight="1">
      <c r="A162" s="5" t="s">
        <v>2056</v>
      </c>
      <c r="B162" s="5"/>
      <c r="C162" s="5"/>
      <c r="D162" s="5"/>
      <c r="E162" s="5" t="s">
        <v>2057</v>
      </c>
      <c r="F162" s="5"/>
      <c r="G162" s="5"/>
      <c r="H162" s="5"/>
      <c r="I162" s="5"/>
      <c r="J162" s="5"/>
      <c r="K162" s="5"/>
      <c r="L162" s="2"/>
      <c r="M162" s="2"/>
      <c r="N162" s="2"/>
      <c r="O162" s="2"/>
      <c r="P162" s="2"/>
      <c r="Q162" s="2"/>
      <c r="R162" s="2"/>
      <c r="S162" s="2"/>
      <c r="T162" s="2"/>
      <c r="U162" s="2"/>
      <c r="V162" s="2"/>
      <c r="W162" s="2"/>
      <c r="X162" s="2"/>
      <c r="Y162" s="2"/>
      <c r="Z162" s="2"/>
    </row>
    <row r="163" ht="14.25" customHeight="1">
      <c r="A163" s="7" t="s">
        <v>2058</v>
      </c>
      <c r="B163" s="7"/>
      <c r="C163" s="7"/>
      <c r="D163" s="7"/>
      <c r="E163" s="7" t="s">
        <v>2059</v>
      </c>
      <c r="F163" s="7"/>
      <c r="G163" s="7"/>
      <c r="H163" s="7"/>
      <c r="I163" s="7"/>
      <c r="J163" s="7"/>
      <c r="K163" s="7"/>
      <c r="L163" s="2"/>
      <c r="M163" s="2"/>
      <c r="N163" s="2"/>
      <c r="O163" s="2"/>
      <c r="P163" s="2"/>
      <c r="Q163" s="2"/>
      <c r="R163" s="2"/>
      <c r="S163" s="2"/>
      <c r="T163" s="2"/>
      <c r="U163" s="2"/>
      <c r="V163" s="2"/>
      <c r="W163" s="2"/>
      <c r="X163" s="2"/>
      <c r="Y163" s="2"/>
      <c r="Z163" s="2"/>
    </row>
    <row r="164" ht="14.25" customHeight="1">
      <c r="A164" s="5" t="s">
        <v>2064</v>
      </c>
      <c r="B164" s="5"/>
      <c r="C164" s="5"/>
      <c r="D164" s="5"/>
      <c r="E164" s="5" t="s">
        <v>2068</v>
      </c>
      <c r="F164" s="5"/>
      <c r="G164" s="5"/>
      <c r="H164" s="5"/>
      <c r="I164" s="5"/>
      <c r="J164" s="5"/>
      <c r="K164" s="5"/>
      <c r="L164" s="2"/>
      <c r="M164" s="2"/>
      <c r="N164" s="2"/>
      <c r="O164" s="2"/>
      <c r="P164" s="2"/>
      <c r="Q164" s="2"/>
      <c r="R164" s="2"/>
      <c r="S164" s="2"/>
      <c r="T164" s="2"/>
      <c r="U164" s="2"/>
      <c r="V164" s="2"/>
      <c r="W164" s="2"/>
      <c r="X164" s="2"/>
      <c r="Y164" s="2"/>
      <c r="Z164" s="2"/>
    </row>
    <row r="165" ht="14.25" customHeight="1">
      <c r="A165" s="7" t="s">
        <v>2069</v>
      </c>
      <c r="B165" s="7"/>
      <c r="C165" s="7"/>
      <c r="D165" s="7"/>
      <c r="E165" s="7" t="s">
        <v>2070</v>
      </c>
      <c r="F165" s="7"/>
      <c r="G165" s="7"/>
      <c r="H165" s="7"/>
      <c r="I165" s="7"/>
      <c r="J165" s="7"/>
      <c r="K165" s="7"/>
      <c r="L165" s="2"/>
      <c r="M165" s="2"/>
      <c r="N165" s="2"/>
      <c r="O165" s="2"/>
      <c r="P165" s="2"/>
      <c r="Q165" s="2"/>
      <c r="R165" s="2"/>
      <c r="S165" s="2"/>
      <c r="T165" s="2"/>
      <c r="U165" s="2"/>
      <c r="V165" s="2"/>
      <c r="W165" s="2"/>
      <c r="X165" s="2"/>
      <c r="Y165" s="2"/>
      <c r="Z165" s="2"/>
    </row>
    <row r="166" ht="14.25" customHeight="1">
      <c r="A166" s="5" t="s">
        <v>2071</v>
      </c>
      <c r="B166" s="5"/>
      <c r="C166" s="5"/>
      <c r="D166" s="5"/>
      <c r="E166" s="5" t="s">
        <v>2072</v>
      </c>
      <c r="F166" s="5"/>
      <c r="G166" s="5"/>
      <c r="H166" s="5"/>
      <c r="I166" s="5"/>
      <c r="J166" s="5"/>
      <c r="K166" s="5"/>
      <c r="L166" s="2"/>
      <c r="M166" s="2"/>
      <c r="N166" s="2"/>
      <c r="O166" s="2"/>
      <c r="P166" s="2"/>
      <c r="Q166" s="2"/>
      <c r="R166" s="2"/>
      <c r="S166" s="2"/>
      <c r="T166" s="2"/>
      <c r="U166" s="2"/>
      <c r="V166" s="2"/>
      <c r="W166" s="2"/>
      <c r="X166" s="2"/>
      <c r="Y166" s="2"/>
      <c r="Z166" s="2"/>
    </row>
    <row r="167" ht="14.25" customHeight="1">
      <c r="A167" s="7" t="s">
        <v>2074</v>
      </c>
      <c r="B167" s="7"/>
      <c r="C167" s="7"/>
      <c r="D167" s="7"/>
      <c r="E167" s="7" t="s">
        <v>2075</v>
      </c>
      <c r="F167" s="7"/>
      <c r="G167" s="7"/>
      <c r="H167" s="7"/>
      <c r="I167" s="7"/>
      <c r="J167" s="7"/>
      <c r="K167" s="7"/>
      <c r="L167" s="2"/>
      <c r="M167" s="2"/>
      <c r="N167" s="2"/>
      <c r="O167" s="2"/>
      <c r="P167" s="2"/>
      <c r="Q167" s="2"/>
      <c r="R167" s="2"/>
      <c r="S167" s="2"/>
      <c r="T167" s="2"/>
      <c r="U167" s="2"/>
      <c r="V167" s="2"/>
      <c r="W167" s="2"/>
      <c r="X167" s="2"/>
      <c r="Y167" s="2"/>
      <c r="Z167" s="2"/>
    </row>
    <row r="168" ht="14.25" customHeight="1">
      <c r="A168" s="5" t="s">
        <v>2077</v>
      </c>
      <c r="B168" s="5"/>
      <c r="C168" s="5"/>
      <c r="D168" s="5"/>
      <c r="E168" s="5" t="s">
        <v>2078</v>
      </c>
      <c r="F168" s="5"/>
      <c r="G168" s="5"/>
      <c r="H168" s="5"/>
      <c r="I168" s="5"/>
      <c r="J168" s="5"/>
      <c r="K168" s="5"/>
      <c r="L168" s="2"/>
      <c r="M168" s="2"/>
      <c r="N168" s="2"/>
      <c r="O168" s="2"/>
      <c r="P168" s="2"/>
      <c r="Q168" s="2"/>
      <c r="R168" s="2"/>
      <c r="S168" s="2"/>
      <c r="T168" s="2"/>
      <c r="U168" s="2"/>
      <c r="V168" s="2"/>
      <c r="W168" s="2"/>
      <c r="X168" s="2"/>
      <c r="Y168" s="2"/>
      <c r="Z168" s="2"/>
    </row>
    <row r="169" ht="14.25" customHeight="1">
      <c r="A169" s="7" t="s">
        <v>2080</v>
      </c>
      <c r="B169" s="7"/>
      <c r="C169" s="7"/>
      <c r="D169" s="7"/>
      <c r="E169" s="7" t="s">
        <v>2081</v>
      </c>
      <c r="F169" s="7"/>
      <c r="G169" s="7"/>
      <c r="H169" s="7"/>
      <c r="I169" s="7"/>
      <c r="J169" s="7"/>
      <c r="K169" s="7"/>
      <c r="L169" s="2"/>
      <c r="M169" s="2"/>
      <c r="N169" s="2"/>
      <c r="O169" s="2"/>
      <c r="P169" s="2"/>
      <c r="Q169" s="2"/>
      <c r="R169" s="2"/>
      <c r="S169" s="2"/>
      <c r="T169" s="2"/>
      <c r="U169" s="2"/>
      <c r="V169" s="2"/>
      <c r="W169" s="2"/>
      <c r="X169" s="2"/>
      <c r="Y169" s="2"/>
      <c r="Z169" s="2"/>
    </row>
    <row r="170" ht="14.25" customHeight="1">
      <c r="A170" s="5" t="s">
        <v>2083</v>
      </c>
      <c r="B170" s="5"/>
      <c r="C170" s="5"/>
      <c r="D170" s="5"/>
      <c r="E170" s="5" t="s">
        <v>2084</v>
      </c>
      <c r="F170" s="5"/>
      <c r="G170" s="5"/>
      <c r="H170" s="5"/>
      <c r="I170" s="5"/>
      <c r="J170" s="5"/>
      <c r="K170" s="5"/>
      <c r="L170" s="2"/>
      <c r="M170" s="2"/>
      <c r="N170" s="2"/>
      <c r="O170" s="2"/>
      <c r="P170" s="2"/>
      <c r="Q170" s="2"/>
      <c r="R170" s="2"/>
      <c r="S170" s="2"/>
      <c r="T170" s="2"/>
      <c r="U170" s="2"/>
      <c r="V170" s="2"/>
      <c r="W170" s="2"/>
      <c r="X170" s="2"/>
      <c r="Y170" s="2"/>
      <c r="Z170" s="2"/>
    </row>
    <row r="171" ht="14.25" customHeight="1">
      <c r="A171" s="7" t="s">
        <v>2087</v>
      </c>
      <c r="B171" s="7"/>
      <c r="C171" s="7"/>
      <c r="D171" s="7"/>
      <c r="E171" s="7" t="s">
        <v>2088</v>
      </c>
      <c r="F171" s="7"/>
      <c r="G171" s="7"/>
      <c r="H171" s="7"/>
      <c r="I171" s="7"/>
      <c r="J171" s="7"/>
      <c r="K171" s="7"/>
      <c r="L171" s="2"/>
      <c r="M171" s="2"/>
      <c r="N171" s="2"/>
      <c r="O171" s="2"/>
      <c r="P171" s="2"/>
      <c r="Q171" s="2"/>
      <c r="R171" s="2"/>
      <c r="S171" s="2"/>
      <c r="T171" s="2"/>
      <c r="U171" s="2"/>
      <c r="V171" s="2"/>
      <c r="W171" s="2"/>
      <c r="X171" s="2"/>
      <c r="Y171" s="2"/>
      <c r="Z171" s="2"/>
    </row>
    <row r="172" ht="14.25" customHeight="1">
      <c r="A172" s="5" t="s">
        <v>2090</v>
      </c>
      <c r="B172" s="5"/>
      <c r="C172" s="5"/>
      <c r="D172" s="5"/>
      <c r="E172" s="5" t="s">
        <v>2091</v>
      </c>
      <c r="F172" s="5"/>
      <c r="G172" s="5"/>
      <c r="H172" s="5"/>
      <c r="I172" s="5"/>
      <c r="J172" s="5"/>
      <c r="K172" s="5"/>
      <c r="L172" s="2"/>
      <c r="M172" s="2"/>
      <c r="N172" s="2"/>
      <c r="O172" s="2"/>
      <c r="P172" s="2"/>
      <c r="Q172" s="2"/>
      <c r="R172" s="2"/>
      <c r="S172" s="2"/>
      <c r="T172" s="2"/>
      <c r="U172" s="2"/>
      <c r="V172" s="2"/>
      <c r="W172" s="2"/>
      <c r="X172" s="2"/>
      <c r="Y172" s="2"/>
      <c r="Z172" s="2"/>
    </row>
    <row r="173" ht="14.25" customHeight="1">
      <c r="A173" s="7" t="s">
        <v>2092</v>
      </c>
      <c r="B173" s="7"/>
      <c r="C173" s="7"/>
      <c r="D173" s="7"/>
      <c r="E173" s="7" t="s">
        <v>2095</v>
      </c>
      <c r="F173" s="7"/>
      <c r="G173" s="7"/>
      <c r="H173" s="7"/>
      <c r="I173" s="7"/>
      <c r="J173" s="7"/>
      <c r="K173" s="7"/>
      <c r="L173" s="2"/>
      <c r="M173" s="2"/>
      <c r="N173" s="2"/>
      <c r="O173" s="2"/>
      <c r="P173" s="2"/>
      <c r="Q173" s="2"/>
      <c r="R173" s="2"/>
      <c r="S173" s="2"/>
      <c r="T173" s="2"/>
      <c r="U173" s="2"/>
      <c r="V173" s="2"/>
      <c r="W173" s="2"/>
      <c r="X173" s="2"/>
      <c r="Y173" s="2"/>
      <c r="Z173" s="2"/>
    </row>
    <row r="174" ht="14.25" customHeight="1">
      <c r="A174" s="5" t="s">
        <v>2098</v>
      </c>
      <c r="B174" s="5" t="s">
        <v>92</v>
      </c>
      <c r="C174" s="5" t="s">
        <v>161</v>
      </c>
      <c r="D174" s="5"/>
      <c r="E174" s="5" t="s">
        <v>1549</v>
      </c>
      <c r="F174" s="5"/>
      <c r="G174" s="5"/>
      <c r="H174" s="5"/>
      <c r="I174" s="5"/>
      <c r="J174" s="5"/>
      <c r="K174" s="5">
        <v>126.0</v>
      </c>
      <c r="L174" s="2"/>
      <c r="M174" s="2"/>
      <c r="N174" s="2"/>
      <c r="O174" s="2"/>
      <c r="P174" s="2"/>
      <c r="Q174" s="2"/>
      <c r="R174" s="2"/>
      <c r="S174" s="2"/>
      <c r="T174" s="2"/>
      <c r="U174" s="2"/>
      <c r="V174" s="2"/>
      <c r="W174" s="2"/>
      <c r="X174" s="2"/>
      <c r="Y174" s="2"/>
      <c r="Z174" s="2"/>
    </row>
    <row r="175" ht="14.25" customHeight="1">
      <c r="A175" s="5" t="s">
        <v>2100</v>
      </c>
      <c r="B175" s="5"/>
      <c r="C175" s="5"/>
      <c r="D175" s="5"/>
      <c r="E175" s="5" t="s">
        <v>2102</v>
      </c>
      <c r="F175" s="5"/>
      <c r="G175" s="5"/>
      <c r="H175" s="5"/>
      <c r="I175" s="5"/>
      <c r="J175" s="5"/>
      <c r="K175" s="5"/>
      <c r="L175" s="2"/>
      <c r="M175" s="2"/>
      <c r="N175" s="2"/>
      <c r="O175" s="2"/>
      <c r="P175" s="2"/>
      <c r="Q175" s="2"/>
      <c r="R175" s="2"/>
      <c r="S175" s="2"/>
      <c r="T175" s="2"/>
      <c r="U175" s="2"/>
      <c r="V175" s="2"/>
      <c r="W175" s="2"/>
      <c r="X175" s="2"/>
      <c r="Y175" s="2"/>
      <c r="Z175" s="2"/>
    </row>
    <row r="176" ht="14.25" customHeight="1">
      <c r="A176" s="7" t="s">
        <v>2103</v>
      </c>
      <c r="B176" s="7" t="s">
        <v>92</v>
      </c>
      <c r="C176" s="7" t="s">
        <v>161</v>
      </c>
      <c r="D176" s="7"/>
      <c r="E176" s="7" t="s">
        <v>2045</v>
      </c>
      <c r="F176" s="7"/>
      <c r="G176" s="7"/>
      <c r="H176" s="7"/>
      <c r="I176" s="7"/>
      <c r="J176" s="7"/>
      <c r="K176" s="7">
        <v>95.0</v>
      </c>
      <c r="L176" s="2"/>
      <c r="M176" s="2"/>
      <c r="N176" s="2"/>
      <c r="O176" s="2"/>
      <c r="P176" s="2"/>
      <c r="Q176" s="2"/>
      <c r="R176" s="2"/>
      <c r="S176" s="2"/>
      <c r="T176" s="2"/>
      <c r="U176" s="2"/>
      <c r="V176" s="2"/>
      <c r="W176" s="2"/>
      <c r="X176" s="2"/>
      <c r="Y176" s="2"/>
      <c r="Z176" s="2"/>
    </row>
    <row r="177" ht="14.25" customHeight="1">
      <c r="A177" s="5" t="s">
        <v>2107</v>
      </c>
      <c r="B177" s="5" t="s">
        <v>101</v>
      </c>
      <c r="C177" s="5"/>
      <c r="D177" s="5"/>
      <c r="E177" s="5" t="s">
        <v>2108</v>
      </c>
      <c r="F177" s="5" t="s">
        <v>2111</v>
      </c>
      <c r="G177" s="5" t="s">
        <v>1478</v>
      </c>
      <c r="H177" s="5" t="s">
        <v>2113</v>
      </c>
      <c r="I177" s="5"/>
      <c r="J177" s="5"/>
      <c r="K177" s="5">
        <v>156.0</v>
      </c>
      <c r="L177" s="2"/>
      <c r="M177" s="2"/>
      <c r="N177" s="2"/>
      <c r="O177" s="2"/>
      <c r="P177" s="2"/>
      <c r="Q177" s="2"/>
      <c r="R177" s="2"/>
      <c r="S177" s="2"/>
      <c r="T177" s="2"/>
      <c r="U177" s="2"/>
      <c r="V177" s="2"/>
      <c r="W177" s="2"/>
      <c r="X177" s="2"/>
      <c r="Y177" s="2"/>
      <c r="Z177" s="2"/>
    </row>
    <row r="178" ht="14.25" customHeight="1">
      <c r="A178" s="37" t="s">
        <v>2114</v>
      </c>
      <c r="B178" s="7" t="s">
        <v>79</v>
      </c>
      <c r="C178" s="7" t="s">
        <v>80</v>
      </c>
      <c r="D178" s="7" t="s">
        <v>208</v>
      </c>
      <c r="E178" s="37" t="s">
        <v>2062</v>
      </c>
      <c r="F178" s="7" t="s">
        <v>208</v>
      </c>
      <c r="G178" s="7" t="s">
        <v>277</v>
      </c>
      <c r="H178" s="7"/>
      <c r="I178" s="7"/>
      <c r="J178" s="7"/>
      <c r="K178" s="7">
        <v>24.0</v>
      </c>
      <c r="L178" s="2"/>
      <c r="M178" s="2"/>
      <c r="N178" s="2"/>
      <c r="O178" s="2"/>
      <c r="P178" s="2"/>
      <c r="Q178" s="2"/>
      <c r="R178" s="2"/>
      <c r="S178" s="2"/>
      <c r="T178" s="2"/>
      <c r="U178" s="2"/>
      <c r="V178" s="2"/>
      <c r="W178" s="2"/>
      <c r="X178" s="2"/>
      <c r="Y178" s="2"/>
      <c r="Z178" s="2"/>
    </row>
    <row r="179" ht="14.25" customHeight="1">
      <c r="A179" s="22" t="s">
        <v>2121</v>
      </c>
      <c r="B179" s="5" t="s">
        <v>79</v>
      </c>
      <c r="C179" s="5" t="s">
        <v>80</v>
      </c>
      <c r="D179" s="5" t="s">
        <v>208</v>
      </c>
      <c r="E179" s="22" t="s">
        <v>2124</v>
      </c>
      <c r="F179" s="5" t="s">
        <v>208</v>
      </c>
      <c r="G179" s="21" t="s">
        <v>323</v>
      </c>
      <c r="H179" s="5"/>
      <c r="I179" s="5"/>
      <c r="J179" s="5"/>
      <c r="K179" s="5">
        <v>27.0</v>
      </c>
      <c r="L179" s="2"/>
      <c r="M179" s="2"/>
      <c r="N179" s="2"/>
      <c r="O179" s="2"/>
      <c r="P179" s="2"/>
      <c r="Q179" s="2"/>
      <c r="R179" s="2"/>
      <c r="S179" s="2"/>
      <c r="T179" s="2"/>
      <c r="U179" s="2"/>
      <c r="V179" s="2"/>
      <c r="W179" s="2"/>
      <c r="X179" s="2"/>
      <c r="Y179" s="2"/>
      <c r="Z179" s="2"/>
    </row>
    <row r="180" ht="14.25" customHeight="1">
      <c r="A180" s="37" t="s">
        <v>2126</v>
      </c>
      <c r="B180" s="7" t="s">
        <v>79</v>
      </c>
      <c r="C180" s="7" t="s">
        <v>639</v>
      </c>
      <c r="D180" s="7" t="s">
        <v>208</v>
      </c>
      <c r="E180" s="37" t="s">
        <v>2130</v>
      </c>
      <c r="F180" s="7" t="s">
        <v>208</v>
      </c>
      <c r="G180" s="7"/>
      <c r="H180" s="7"/>
      <c r="I180" s="7"/>
      <c r="J180" s="7"/>
      <c r="K180" s="7">
        <v>25.0</v>
      </c>
      <c r="L180" s="2"/>
      <c r="M180" s="2"/>
      <c r="N180" s="2"/>
      <c r="O180" s="2"/>
      <c r="P180" s="2"/>
      <c r="Q180" s="2"/>
      <c r="R180" s="2"/>
      <c r="S180" s="2"/>
      <c r="T180" s="2"/>
      <c r="U180" s="2"/>
      <c r="V180" s="2"/>
      <c r="W180" s="2"/>
      <c r="X180" s="2"/>
      <c r="Y180" s="2"/>
      <c r="Z180" s="2"/>
    </row>
    <row r="181" ht="14.25" customHeight="1">
      <c r="A181" s="22" t="s">
        <v>2131</v>
      </c>
      <c r="B181" s="5" t="s">
        <v>79</v>
      </c>
      <c r="C181" s="5" t="s">
        <v>639</v>
      </c>
      <c r="D181" s="5"/>
      <c r="E181" s="22" t="s">
        <v>2136</v>
      </c>
      <c r="F181" s="5"/>
      <c r="G181" s="5"/>
      <c r="H181" s="5"/>
      <c r="I181" s="5"/>
      <c r="J181" s="5"/>
      <c r="K181" s="5">
        <v>26.0</v>
      </c>
      <c r="L181" s="2"/>
      <c r="M181" s="2"/>
      <c r="N181" s="2"/>
      <c r="O181" s="2"/>
      <c r="P181" s="2"/>
      <c r="Q181" s="2"/>
      <c r="R181" s="2"/>
      <c r="S181" s="2"/>
      <c r="T181" s="2"/>
      <c r="U181" s="2"/>
      <c r="V181" s="2"/>
      <c r="W181" s="2"/>
      <c r="X181" s="2"/>
      <c r="Y181" s="2"/>
      <c r="Z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4.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4.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4.2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14.2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ht="14.2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ht="14.2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ht="14.2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sheetData>
  <dataValidations>
    <dataValidation type="list" allowBlank="1" sqref="D4:J181">
      <formula1>Materials!$A$4:$A$1115</formula1>
    </dataValidation>
    <dataValidation type="list" allowBlank="1" showErrorMessage="1" sqref="B4:B181">
      <formula1>Lookups!$B$5:$B$29</formula1>
    </dataValidation>
    <dataValidation type="list" allowBlank="1" showErrorMessage="1" sqref="C4:C181">
      <formula1>Lookups!$D$5:$D$26</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12" t="s">
        <v>44</v>
      </c>
      <c r="B1" s="10"/>
      <c r="C1" s="1"/>
      <c r="D1" s="1"/>
      <c r="E1" s="10"/>
      <c r="F1" s="10"/>
      <c r="G1" s="10"/>
    </row>
    <row r="2" ht="14.25" customHeight="1">
      <c r="A2" s="12"/>
      <c r="B2" s="10"/>
      <c r="C2" s="1"/>
      <c r="D2" s="1"/>
      <c r="E2" s="10"/>
      <c r="F2" s="10"/>
      <c r="G2" s="10"/>
    </row>
    <row r="3" ht="14.25" customHeight="1">
      <c r="A3" s="14" t="s">
        <v>48</v>
      </c>
      <c r="B3" s="50" t="s">
        <v>55</v>
      </c>
      <c r="C3" s="51" t="s">
        <v>50</v>
      </c>
      <c r="D3" s="51" t="s">
        <v>51</v>
      </c>
      <c r="E3" s="63" t="s">
        <v>769</v>
      </c>
      <c r="F3" s="63" t="s">
        <v>780</v>
      </c>
      <c r="G3" s="63" t="s">
        <v>781</v>
      </c>
    </row>
    <row r="4" ht="14.25" customHeight="1">
      <c r="A4" s="65" t="str">
        <f t="shared" ref="A4:A1073" si="1">TRIM(B4)&amp;TRIM(C4)&amp;TRIM(D4)</f>
        <v>ASHRAE 90.1-1999Whole BuildingAutomotive Facility</v>
      </c>
      <c r="B4" s="16" t="s">
        <v>547</v>
      </c>
      <c r="C4" s="5" t="s">
        <v>888</v>
      </c>
      <c r="D4" s="71" t="s">
        <v>889</v>
      </c>
      <c r="E4" s="16">
        <v>1.5</v>
      </c>
      <c r="F4" s="16"/>
      <c r="G4" s="16">
        <v>1.0</v>
      </c>
    </row>
    <row r="5" ht="14.25" customHeight="1">
      <c r="A5" s="65" t="str">
        <f t="shared" si="1"/>
        <v>ASHRAE 90.1-1999Whole BuildingConvention Center</v>
      </c>
      <c r="B5" s="20" t="s">
        <v>547</v>
      </c>
      <c r="C5" s="7" t="s">
        <v>888</v>
      </c>
      <c r="D5" s="76" t="s">
        <v>893</v>
      </c>
      <c r="E5" s="20">
        <v>1.4</v>
      </c>
      <c r="F5" s="20"/>
      <c r="G5" s="20">
        <v>2.0</v>
      </c>
    </row>
    <row r="6" ht="14.25" customHeight="1">
      <c r="A6" s="65" t="str">
        <f t="shared" si="1"/>
        <v>ASHRAE 90.1-1999Whole BuildingCourt House</v>
      </c>
      <c r="B6" s="16" t="s">
        <v>547</v>
      </c>
      <c r="C6" s="5" t="s">
        <v>888</v>
      </c>
      <c r="D6" s="71" t="s">
        <v>896</v>
      </c>
      <c r="E6" s="16">
        <v>1.4</v>
      </c>
      <c r="F6" s="16"/>
      <c r="G6" s="16">
        <v>3.0</v>
      </c>
    </row>
    <row r="7" ht="14.25" customHeight="1">
      <c r="A7" s="65" t="str">
        <f t="shared" si="1"/>
        <v>ASHRAE 90.1-1999Whole BuildingDining: Bar Lounge/Leisure</v>
      </c>
      <c r="B7" s="20" t="s">
        <v>547</v>
      </c>
      <c r="C7" s="7" t="s">
        <v>888</v>
      </c>
      <c r="D7" s="76" t="s">
        <v>903</v>
      </c>
      <c r="E7" s="20">
        <v>1.5</v>
      </c>
      <c r="F7" s="20"/>
      <c r="G7" s="20">
        <v>4.0</v>
      </c>
    </row>
    <row r="8" ht="14.25" customHeight="1">
      <c r="A8" s="65" t="str">
        <f t="shared" si="1"/>
        <v>ASHRAE 90.1-1999Whole BuildingDining: Cafeteria/Fast Food</v>
      </c>
      <c r="B8" s="16" t="s">
        <v>547</v>
      </c>
      <c r="C8" s="5" t="s">
        <v>888</v>
      </c>
      <c r="D8" s="71" t="s">
        <v>909</v>
      </c>
      <c r="E8" s="16">
        <v>1.8</v>
      </c>
      <c r="F8" s="16"/>
      <c r="G8" s="16">
        <v>5.0</v>
      </c>
    </row>
    <row r="9" ht="14.25" customHeight="1">
      <c r="A9" s="65" t="str">
        <f t="shared" si="1"/>
        <v>ASHRAE 90.1-1999Whole BuildingDining: Family</v>
      </c>
      <c r="B9" s="20" t="s">
        <v>547</v>
      </c>
      <c r="C9" s="7" t="s">
        <v>888</v>
      </c>
      <c r="D9" s="76" t="s">
        <v>912</v>
      </c>
      <c r="E9" s="20">
        <v>1.9</v>
      </c>
      <c r="F9" s="20"/>
      <c r="G9" s="20">
        <v>6.0</v>
      </c>
    </row>
    <row r="10" ht="14.25" customHeight="1">
      <c r="A10" s="65" t="str">
        <f t="shared" si="1"/>
        <v>ASHRAE 90.1-1999Whole BuildingDormitory</v>
      </c>
      <c r="B10" s="16" t="s">
        <v>547</v>
      </c>
      <c r="C10" s="5" t="s">
        <v>888</v>
      </c>
      <c r="D10" s="71" t="s">
        <v>915</v>
      </c>
      <c r="E10" s="16">
        <v>1.5</v>
      </c>
      <c r="F10" s="16"/>
      <c r="G10" s="16">
        <v>7.0</v>
      </c>
    </row>
    <row r="11" ht="14.25" customHeight="1">
      <c r="A11" s="65" t="str">
        <f t="shared" si="1"/>
        <v>ASHRAE 90.1-1999Whole BuildingExercise Center</v>
      </c>
      <c r="B11" s="20" t="s">
        <v>547</v>
      </c>
      <c r="C11" s="7" t="s">
        <v>888</v>
      </c>
      <c r="D11" s="76" t="s">
        <v>1013</v>
      </c>
      <c r="E11" s="20">
        <v>1.4</v>
      </c>
      <c r="F11" s="20"/>
      <c r="G11" s="20">
        <v>8.0</v>
      </c>
    </row>
    <row r="12" ht="14.25" customHeight="1">
      <c r="A12" s="65" t="str">
        <f t="shared" si="1"/>
        <v>ASHRAE 90.1-1999Whole BuildingGymnasium</v>
      </c>
      <c r="B12" s="16" t="s">
        <v>547</v>
      </c>
      <c r="C12" s="5" t="s">
        <v>888</v>
      </c>
      <c r="D12" s="71" t="s">
        <v>1018</v>
      </c>
      <c r="E12" s="16">
        <v>1.7</v>
      </c>
      <c r="F12" s="16"/>
      <c r="G12" s="16">
        <v>9.0</v>
      </c>
    </row>
    <row r="13" ht="14.25" customHeight="1">
      <c r="A13" s="65" t="str">
        <f t="shared" si="1"/>
        <v>ASHRAE 90.1-1999Whole BuildingHealth Care-Clinic</v>
      </c>
      <c r="B13" s="20" t="s">
        <v>547</v>
      </c>
      <c r="C13" s="7" t="s">
        <v>888</v>
      </c>
      <c r="D13" s="76" t="s">
        <v>1023</v>
      </c>
      <c r="E13" s="20">
        <v>1.6</v>
      </c>
      <c r="F13" s="20"/>
      <c r="G13" s="20">
        <v>10.0</v>
      </c>
    </row>
    <row r="14" ht="14.25" customHeight="1">
      <c r="A14" s="65" t="str">
        <f t="shared" si="1"/>
        <v>ASHRAE 90.1-1999Whole BuildingHospital</v>
      </c>
      <c r="B14" s="16" t="s">
        <v>547</v>
      </c>
      <c r="C14" s="5" t="s">
        <v>888</v>
      </c>
      <c r="D14" s="71" t="s">
        <v>520</v>
      </c>
      <c r="E14" s="16">
        <v>1.6</v>
      </c>
      <c r="F14" s="16"/>
      <c r="G14" s="16">
        <v>11.0</v>
      </c>
    </row>
    <row r="15" ht="14.25" customHeight="1">
      <c r="A15" s="65" t="str">
        <f t="shared" si="1"/>
        <v>ASHRAE 90.1-1999Whole BuildingHotel</v>
      </c>
      <c r="B15" s="20" t="s">
        <v>547</v>
      </c>
      <c r="C15" s="7" t="s">
        <v>888</v>
      </c>
      <c r="D15" s="76" t="s">
        <v>1091</v>
      </c>
      <c r="E15" s="20">
        <v>1.7</v>
      </c>
      <c r="F15" s="20"/>
      <c r="G15" s="20">
        <v>12.0</v>
      </c>
    </row>
    <row r="16" ht="14.25" customHeight="1">
      <c r="A16" s="65" t="str">
        <f t="shared" si="1"/>
        <v>ASHRAE 90.1-1999Whole BuildingLibrary</v>
      </c>
      <c r="B16" s="16" t="s">
        <v>547</v>
      </c>
      <c r="C16" s="5" t="s">
        <v>888</v>
      </c>
      <c r="D16" s="71" t="s">
        <v>1112</v>
      </c>
      <c r="E16" s="16">
        <v>1.5</v>
      </c>
      <c r="F16" s="16"/>
      <c r="G16" s="16">
        <v>13.0</v>
      </c>
    </row>
    <row r="17" ht="14.25" customHeight="1">
      <c r="A17" s="65" t="str">
        <f t="shared" si="1"/>
        <v>ASHRAE 90.1-1999Whole BuildingManufacturing Facility</v>
      </c>
      <c r="B17" s="20" t="s">
        <v>547</v>
      </c>
      <c r="C17" s="7" t="s">
        <v>888</v>
      </c>
      <c r="D17" s="76" t="s">
        <v>1124</v>
      </c>
      <c r="E17" s="20">
        <v>2.2</v>
      </c>
      <c r="F17" s="20"/>
      <c r="G17" s="20">
        <v>14.0</v>
      </c>
    </row>
    <row r="18" ht="14.25" customHeight="1">
      <c r="A18" s="65" t="str">
        <f t="shared" si="1"/>
        <v>ASHRAE 90.1-1999Whole BuildingMotel</v>
      </c>
      <c r="B18" s="16" t="s">
        <v>547</v>
      </c>
      <c r="C18" s="5" t="s">
        <v>888</v>
      </c>
      <c r="D18" s="71" t="s">
        <v>1129</v>
      </c>
      <c r="E18" s="16">
        <v>2.0</v>
      </c>
      <c r="F18" s="16"/>
      <c r="G18" s="16">
        <v>15.0</v>
      </c>
    </row>
    <row r="19" ht="14.25" customHeight="1">
      <c r="A19" s="65" t="str">
        <f t="shared" si="1"/>
        <v>ASHRAE 90.1-1999Whole BuildingMotion Picture Theater</v>
      </c>
      <c r="B19" s="20" t="s">
        <v>547</v>
      </c>
      <c r="C19" s="7" t="s">
        <v>888</v>
      </c>
      <c r="D19" s="76" t="s">
        <v>1151</v>
      </c>
      <c r="E19" s="20">
        <v>1.6</v>
      </c>
      <c r="F19" s="20"/>
      <c r="G19" s="20">
        <v>16.0</v>
      </c>
    </row>
    <row r="20" ht="14.25" customHeight="1">
      <c r="A20" s="65" t="str">
        <f t="shared" si="1"/>
        <v>ASHRAE 90.1-1999Whole BuildingMulti-Family</v>
      </c>
      <c r="B20" s="16" t="s">
        <v>547</v>
      </c>
      <c r="C20" s="5" t="s">
        <v>888</v>
      </c>
      <c r="D20" s="71" t="s">
        <v>1155</v>
      </c>
      <c r="E20" s="16">
        <v>1.0</v>
      </c>
      <c r="F20" s="16"/>
      <c r="G20" s="16">
        <v>17.0</v>
      </c>
    </row>
    <row r="21" ht="14.25" customHeight="1">
      <c r="A21" s="65" t="str">
        <f t="shared" si="1"/>
        <v>ASHRAE 90.1-1999Whole BuildingMuseum</v>
      </c>
      <c r="B21" s="20" t="s">
        <v>547</v>
      </c>
      <c r="C21" s="7" t="s">
        <v>888</v>
      </c>
      <c r="D21" s="76" t="s">
        <v>1158</v>
      </c>
      <c r="E21" s="20">
        <v>1.6</v>
      </c>
      <c r="F21" s="20"/>
      <c r="G21" s="20">
        <v>18.0</v>
      </c>
    </row>
    <row r="22" ht="14.25" customHeight="1">
      <c r="A22" s="65" t="str">
        <f t="shared" si="1"/>
        <v>ASHRAE 90.1-1999Whole BuildingOffice</v>
      </c>
      <c r="B22" s="16" t="s">
        <v>547</v>
      </c>
      <c r="C22" s="5" t="s">
        <v>888</v>
      </c>
      <c r="D22" s="71" t="s">
        <v>616</v>
      </c>
      <c r="E22" s="16">
        <v>1.3</v>
      </c>
      <c r="F22" s="16"/>
      <c r="G22" s="16">
        <v>19.0</v>
      </c>
    </row>
    <row r="23" ht="14.25" customHeight="1">
      <c r="A23" s="65" t="str">
        <f t="shared" si="1"/>
        <v>ASHRAE 90.1-1999Whole BuildingParking Garage</v>
      </c>
      <c r="B23" s="20" t="s">
        <v>547</v>
      </c>
      <c r="C23" s="7" t="s">
        <v>888</v>
      </c>
      <c r="D23" s="76" t="s">
        <v>1163</v>
      </c>
      <c r="E23" s="20">
        <v>0.3</v>
      </c>
      <c r="F23" s="20"/>
      <c r="G23" s="20">
        <v>20.0</v>
      </c>
    </row>
    <row r="24" ht="14.25" customHeight="1">
      <c r="A24" s="65" t="str">
        <f t="shared" si="1"/>
        <v>ASHRAE 90.1-1999Whole BuildingPenitentiary</v>
      </c>
      <c r="B24" s="16" t="s">
        <v>547</v>
      </c>
      <c r="C24" s="5" t="s">
        <v>888</v>
      </c>
      <c r="D24" s="71" t="s">
        <v>1249</v>
      </c>
      <c r="E24" s="16">
        <v>1.2</v>
      </c>
      <c r="F24" s="16"/>
      <c r="G24" s="16">
        <v>21.0</v>
      </c>
    </row>
    <row r="25" ht="14.25" customHeight="1">
      <c r="A25" s="65" t="str">
        <f t="shared" si="1"/>
        <v>ASHRAE 90.1-1999Whole BuildingPerforming Arts Theater</v>
      </c>
      <c r="B25" s="20" t="s">
        <v>547</v>
      </c>
      <c r="C25" s="7" t="s">
        <v>888</v>
      </c>
      <c r="D25" s="76" t="s">
        <v>1262</v>
      </c>
      <c r="E25" s="20">
        <v>1.5</v>
      </c>
      <c r="F25" s="20"/>
      <c r="G25" s="20">
        <v>22.0</v>
      </c>
    </row>
    <row r="26" ht="14.25" customHeight="1">
      <c r="A26" s="65" t="str">
        <f t="shared" si="1"/>
        <v>ASHRAE 90.1-1999Whole BuildingPolice/Fire Station</v>
      </c>
      <c r="B26" s="16" t="s">
        <v>547</v>
      </c>
      <c r="C26" s="5" t="s">
        <v>888</v>
      </c>
      <c r="D26" s="71" t="s">
        <v>1263</v>
      </c>
      <c r="E26" s="16">
        <v>1.3</v>
      </c>
      <c r="F26" s="16"/>
      <c r="G26" s="16">
        <v>23.0</v>
      </c>
    </row>
    <row r="27" ht="14.25" customHeight="1">
      <c r="A27" s="65" t="str">
        <f t="shared" si="1"/>
        <v>ASHRAE 90.1-1999Whole BuildingPost Office</v>
      </c>
      <c r="B27" s="20" t="s">
        <v>547</v>
      </c>
      <c r="C27" s="7" t="s">
        <v>888</v>
      </c>
      <c r="D27" s="76" t="s">
        <v>1264</v>
      </c>
      <c r="E27" s="20">
        <v>1.6</v>
      </c>
      <c r="F27" s="20"/>
      <c r="G27" s="20">
        <v>24.0</v>
      </c>
    </row>
    <row r="28" ht="14.25" customHeight="1">
      <c r="A28" s="65" t="str">
        <f t="shared" si="1"/>
        <v>ASHRAE 90.1-1999Whole BuildingReligious Building</v>
      </c>
      <c r="B28" s="16" t="s">
        <v>547</v>
      </c>
      <c r="C28" s="5" t="s">
        <v>888</v>
      </c>
      <c r="D28" s="71" t="s">
        <v>1266</v>
      </c>
      <c r="E28" s="16">
        <v>2.2</v>
      </c>
      <c r="F28" s="16"/>
      <c r="G28" s="16">
        <v>25.0</v>
      </c>
    </row>
    <row r="29" ht="14.25" customHeight="1">
      <c r="A29" s="65" t="str">
        <f t="shared" si="1"/>
        <v>ASHRAE 90.1-1999Whole BuildingRetail</v>
      </c>
      <c r="B29" s="20" t="s">
        <v>547</v>
      </c>
      <c r="C29" s="7" t="s">
        <v>888</v>
      </c>
      <c r="D29" s="76" t="s">
        <v>753</v>
      </c>
      <c r="E29" s="20">
        <v>1.9</v>
      </c>
      <c r="F29" s="20"/>
      <c r="G29" s="20">
        <v>26.0</v>
      </c>
    </row>
    <row r="30" ht="14.25" customHeight="1">
      <c r="A30" s="65" t="str">
        <f t="shared" si="1"/>
        <v>ASHRAE 90.1-1999Whole BuildingSchool/University</v>
      </c>
      <c r="B30" s="16" t="s">
        <v>547</v>
      </c>
      <c r="C30" s="5" t="s">
        <v>888</v>
      </c>
      <c r="D30" s="71" t="s">
        <v>1267</v>
      </c>
      <c r="E30" s="16">
        <v>1.5</v>
      </c>
      <c r="F30" s="16"/>
      <c r="G30" s="16">
        <v>27.0</v>
      </c>
    </row>
    <row r="31" ht="14.25" customHeight="1">
      <c r="A31" s="65" t="str">
        <f t="shared" si="1"/>
        <v>ASHRAE 90.1-1999Whole BuildingSports Arena</v>
      </c>
      <c r="B31" s="20" t="s">
        <v>547</v>
      </c>
      <c r="C31" s="7" t="s">
        <v>888</v>
      </c>
      <c r="D31" s="76" t="s">
        <v>1268</v>
      </c>
      <c r="E31" s="20">
        <v>1.5</v>
      </c>
      <c r="F31" s="20"/>
      <c r="G31" s="20">
        <v>28.0</v>
      </c>
    </row>
    <row r="32" ht="14.25" customHeight="1">
      <c r="A32" s="65" t="str">
        <f t="shared" si="1"/>
        <v>ASHRAE 90.1-1999Whole BuildingTown Hall</v>
      </c>
      <c r="B32" s="16" t="s">
        <v>547</v>
      </c>
      <c r="C32" s="5" t="s">
        <v>888</v>
      </c>
      <c r="D32" s="71" t="s">
        <v>1269</v>
      </c>
      <c r="E32" s="16">
        <v>1.4</v>
      </c>
      <c r="F32" s="16"/>
      <c r="G32" s="16">
        <v>29.0</v>
      </c>
    </row>
    <row r="33" ht="14.25" customHeight="1">
      <c r="A33" s="65" t="str">
        <f t="shared" si="1"/>
        <v>ASHRAE 90.1-1999Whole BuildingTransportation</v>
      </c>
      <c r="B33" s="20" t="s">
        <v>547</v>
      </c>
      <c r="C33" s="7" t="s">
        <v>888</v>
      </c>
      <c r="D33" s="76" t="s">
        <v>410</v>
      </c>
      <c r="E33" s="20">
        <v>1.2</v>
      </c>
      <c r="F33" s="20"/>
      <c r="G33" s="20">
        <v>30.0</v>
      </c>
    </row>
    <row r="34" ht="14.25" customHeight="1">
      <c r="A34" s="65" t="str">
        <f t="shared" si="1"/>
        <v>ASHRAE 90.1-1999Whole BuildingWarehouse</v>
      </c>
      <c r="B34" s="16" t="s">
        <v>547</v>
      </c>
      <c r="C34" s="5" t="s">
        <v>888</v>
      </c>
      <c r="D34" s="71" t="s">
        <v>724</v>
      </c>
      <c r="E34" s="16">
        <v>1.2</v>
      </c>
      <c r="F34" s="16"/>
      <c r="G34" s="16">
        <v>31.0</v>
      </c>
    </row>
    <row r="35" ht="14.25" customHeight="1">
      <c r="A35" s="65" t="str">
        <f t="shared" si="1"/>
        <v>ASHRAE 90.1-1999Whole BuildingWorkshop</v>
      </c>
      <c r="B35" s="20" t="s">
        <v>547</v>
      </c>
      <c r="C35" s="7" t="s">
        <v>888</v>
      </c>
      <c r="D35" s="76" t="s">
        <v>1271</v>
      </c>
      <c r="E35" s="20">
        <v>1.7</v>
      </c>
      <c r="F35" s="20"/>
      <c r="G35" s="20">
        <v>32.0</v>
      </c>
    </row>
    <row r="36" ht="14.25" customHeight="1">
      <c r="A36" s="65" t="str">
        <f t="shared" si="1"/>
        <v>ASHRAE 90.1-1999Office-EnclosedGeneral</v>
      </c>
      <c r="B36" s="16" t="s">
        <v>547</v>
      </c>
      <c r="C36" s="65" t="s">
        <v>1272</v>
      </c>
      <c r="D36" s="65" t="s">
        <v>1107</v>
      </c>
      <c r="E36" s="95">
        <v>1.5</v>
      </c>
      <c r="F36" s="95"/>
      <c r="G36" s="16">
        <v>33.0</v>
      </c>
    </row>
    <row r="37" ht="14.25" customHeight="1">
      <c r="A37" s="65" t="str">
        <f t="shared" si="1"/>
        <v>ASHRAE 90.1-1999Office-Open PlanGeneral</v>
      </c>
      <c r="B37" s="20" t="s">
        <v>547</v>
      </c>
      <c r="C37" s="96" t="s">
        <v>1275</v>
      </c>
      <c r="D37" s="96" t="s">
        <v>1107</v>
      </c>
      <c r="E37" s="97">
        <v>1.3</v>
      </c>
      <c r="F37" s="97"/>
      <c r="G37" s="20">
        <v>34.0</v>
      </c>
    </row>
    <row r="38" ht="14.25" customHeight="1">
      <c r="A38" s="65" t="str">
        <f t="shared" si="1"/>
        <v>ASHRAE 90.1-1999Conference/Meeting/MultipurposeGeneral</v>
      </c>
      <c r="B38" s="16" t="s">
        <v>547</v>
      </c>
      <c r="C38" s="65" t="s">
        <v>1279</v>
      </c>
      <c r="D38" s="65" t="s">
        <v>1107</v>
      </c>
      <c r="E38" s="95">
        <v>1.5</v>
      </c>
      <c r="F38" s="95"/>
      <c r="G38" s="16">
        <v>35.0</v>
      </c>
    </row>
    <row r="39" ht="14.25" customHeight="1">
      <c r="A39" s="65" t="str">
        <f t="shared" si="1"/>
        <v>ASHRAE 90.1-1999Classroom/Lecture/TrainingGeneral</v>
      </c>
      <c r="B39" s="20" t="s">
        <v>547</v>
      </c>
      <c r="C39" s="96" t="s">
        <v>1281</v>
      </c>
      <c r="D39" s="96" t="s">
        <v>1107</v>
      </c>
      <c r="E39" s="97">
        <v>1.6</v>
      </c>
      <c r="F39" s="97"/>
      <c r="G39" s="20">
        <v>36.0</v>
      </c>
    </row>
    <row r="40" ht="14.25" customHeight="1">
      <c r="A40" s="65" t="str">
        <f t="shared" si="1"/>
        <v>ASHRAE 90.1-1999Classroom/Lecture/TrainingFor Penitentiary</v>
      </c>
      <c r="B40" s="16" t="s">
        <v>547</v>
      </c>
      <c r="C40" s="65" t="s">
        <v>1281</v>
      </c>
      <c r="D40" s="65" t="s">
        <v>1284</v>
      </c>
      <c r="E40" s="95">
        <v>1.4</v>
      </c>
      <c r="F40" s="95"/>
      <c r="G40" s="16">
        <v>37.0</v>
      </c>
    </row>
    <row r="41" ht="14.25" customHeight="1">
      <c r="A41" s="65" t="str">
        <f t="shared" si="1"/>
        <v>ASHRAE 90.1-1999LobbyGeneral</v>
      </c>
      <c r="B41" s="20" t="s">
        <v>547</v>
      </c>
      <c r="C41" s="96" t="s">
        <v>829</v>
      </c>
      <c r="D41" s="96" t="s">
        <v>1107</v>
      </c>
      <c r="E41" s="97">
        <v>1.8</v>
      </c>
      <c r="F41" s="97"/>
      <c r="G41" s="20">
        <v>38.0</v>
      </c>
    </row>
    <row r="42" ht="14.25" customHeight="1">
      <c r="A42" s="65" t="str">
        <f t="shared" si="1"/>
        <v>ASHRAE 90.1-1999LobbyFor Hotel</v>
      </c>
      <c r="B42" s="16" t="s">
        <v>547</v>
      </c>
      <c r="C42" s="65" t="s">
        <v>829</v>
      </c>
      <c r="D42" s="65" t="s">
        <v>1285</v>
      </c>
      <c r="E42" s="95">
        <v>1.8</v>
      </c>
      <c r="F42" s="95"/>
      <c r="G42" s="16">
        <v>39.0</v>
      </c>
    </row>
    <row r="43" ht="14.25" customHeight="1">
      <c r="A43" s="65" t="str">
        <f t="shared" si="1"/>
        <v>ASHRAE 90.1-1999LobbyFor Performing Arts Theater</v>
      </c>
      <c r="B43" s="20" t="s">
        <v>547</v>
      </c>
      <c r="C43" s="96" t="s">
        <v>829</v>
      </c>
      <c r="D43" s="96" t="s">
        <v>1286</v>
      </c>
      <c r="E43" s="97">
        <v>1.2</v>
      </c>
      <c r="F43" s="97"/>
      <c r="G43" s="20">
        <v>40.0</v>
      </c>
    </row>
    <row r="44" ht="14.25" customHeight="1">
      <c r="A44" s="65" t="str">
        <f t="shared" si="1"/>
        <v>ASHRAE 90.1-1999LobbyFor Motion Picture Theater</v>
      </c>
      <c r="B44" s="16" t="s">
        <v>547</v>
      </c>
      <c r="C44" s="65" t="s">
        <v>829</v>
      </c>
      <c r="D44" s="65" t="s">
        <v>1288</v>
      </c>
      <c r="E44" s="95">
        <v>0.8</v>
      </c>
      <c r="F44" s="95"/>
      <c r="G44" s="16">
        <v>41.0</v>
      </c>
    </row>
    <row r="45" ht="14.25" customHeight="1">
      <c r="A45" s="65" t="str">
        <f t="shared" si="1"/>
        <v>ASHRAE 90.1-1999Audience/Seating AreaGeneral</v>
      </c>
      <c r="B45" s="20" t="s">
        <v>547</v>
      </c>
      <c r="C45" s="96" t="s">
        <v>1292</v>
      </c>
      <c r="D45" s="96" t="s">
        <v>1107</v>
      </c>
      <c r="E45" s="97">
        <v>0.5</v>
      </c>
      <c r="F45" s="97"/>
      <c r="G45" s="20">
        <v>42.0</v>
      </c>
    </row>
    <row r="46" ht="14.25" customHeight="1">
      <c r="A46" s="65" t="str">
        <f t="shared" si="1"/>
        <v>ASHRAE 90.1-1999Audience/Seating AreaFor Gymnasium</v>
      </c>
      <c r="B46" s="16" t="s">
        <v>547</v>
      </c>
      <c r="C46" s="65" t="s">
        <v>1292</v>
      </c>
      <c r="D46" s="65" t="s">
        <v>1294</v>
      </c>
      <c r="E46" s="95">
        <v>0.5</v>
      </c>
      <c r="F46" s="95"/>
      <c r="G46" s="16">
        <v>43.0</v>
      </c>
    </row>
    <row r="47" ht="14.25" customHeight="1">
      <c r="A47" s="65" t="str">
        <f t="shared" si="1"/>
        <v>ASHRAE 90.1-1999Audience/Seating AreaFor Exercise Center</v>
      </c>
      <c r="B47" s="20" t="s">
        <v>547</v>
      </c>
      <c r="C47" s="96" t="s">
        <v>1292</v>
      </c>
      <c r="D47" s="96" t="s">
        <v>1297</v>
      </c>
      <c r="E47" s="97">
        <v>0.5</v>
      </c>
      <c r="F47" s="97"/>
      <c r="G47" s="20">
        <v>44.0</v>
      </c>
    </row>
    <row r="48" ht="14.25" customHeight="1">
      <c r="A48" s="65" t="str">
        <f t="shared" si="1"/>
        <v>ASHRAE 90.1-1999Audience/Seating AreaFor Convention Center</v>
      </c>
      <c r="B48" s="16" t="s">
        <v>547</v>
      </c>
      <c r="C48" s="65" t="s">
        <v>1292</v>
      </c>
      <c r="D48" s="65" t="s">
        <v>1300</v>
      </c>
      <c r="E48" s="95">
        <v>0.5</v>
      </c>
      <c r="F48" s="95"/>
      <c r="G48" s="16">
        <v>45.0</v>
      </c>
    </row>
    <row r="49" ht="14.25" customHeight="1">
      <c r="A49" s="65" t="str">
        <f t="shared" si="1"/>
        <v>ASHRAE 90.1-1999Audience/Seating AreaFor Penitentiary</v>
      </c>
      <c r="B49" s="20" t="s">
        <v>547</v>
      </c>
      <c r="C49" s="96" t="s">
        <v>1292</v>
      </c>
      <c r="D49" s="96" t="s">
        <v>1284</v>
      </c>
      <c r="E49" s="97">
        <v>1.9</v>
      </c>
      <c r="F49" s="97"/>
      <c r="G49" s="20">
        <v>46.0</v>
      </c>
    </row>
    <row r="50" ht="14.25" customHeight="1">
      <c r="A50" s="65" t="str">
        <f t="shared" si="1"/>
        <v>ASHRAE 90.1-1999Audience/Seating AreaFor Religious Buildings</v>
      </c>
      <c r="B50" s="16" t="s">
        <v>547</v>
      </c>
      <c r="C50" s="65" t="s">
        <v>1292</v>
      </c>
      <c r="D50" s="65" t="s">
        <v>1306</v>
      </c>
      <c r="E50" s="95">
        <v>3.2</v>
      </c>
      <c r="F50" s="95"/>
      <c r="G50" s="16">
        <v>47.0</v>
      </c>
    </row>
    <row r="51" ht="14.25" customHeight="1">
      <c r="A51" s="65" t="str">
        <f t="shared" si="1"/>
        <v>ASHRAE 90.1-1999Audience/Seating AreaFor Sports Arena</v>
      </c>
      <c r="B51" s="20" t="s">
        <v>547</v>
      </c>
      <c r="C51" s="96" t="s">
        <v>1292</v>
      </c>
      <c r="D51" s="96" t="s">
        <v>1309</v>
      </c>
      <c r="E51" s="97">
        <v>0.5</v>
      </c>
      <c r="F51" s="97"/>
      <c r="G51" s="20">
        <v>48.0</v>
      </c>
    </row>
    <row r="52" ht="14.25" customHeight="1">
      <c r="A52" s="65" t="str">
        <f t="shared" si="1"/>
        <v>ASHRAE 90.1-1999Audience/Seating AreaFor Performing Arts Theater</v>
      </c>
      <c r="B52" s="16" t="s">
        <v>547</v>
      </c>
      <c r="C52" s="65" t="s">
        <v>1292</v>
      </c>
      <c r="D52" s="65" t="s">
        <v>1286</v>
      </c>
      <c r="E52" s="95">
        <v>1.8</v>
      </c>
      <c r="F52" s="95"/>
      <c r="G52" s="16">
        <v>49.0</v>
      </c>
    </row>
    <row r="53" ht="14.25" customHeight="1">
      <c r="A53" s="65" t="str">
        <f t="shared" si="1"/>
        <v>ASHRAE 90.1-1999Audience/Seating AreaFor Motion Picture Theater</v>
      </c>
      <c r="B53" s="20" t="s">
        <v>547</v>
      </c>
      <c r="C53" s="96" t="s">
        <v>1292</v>
      </c>
      <c r="D53" s="96" t="s">
        <v>1288</v>
      </c>
      <c r="E53" s="97">
        <v>1.3</v>
      </c>
      <c r="F53" s="97"/>
      <c r="G53" s="20">
        <v>50.0</v>
      </c>
    </row>
    <row r="54" ht="14.25" customHeight="1">
      <c r="A54" s="65" t="str">
        <f t="shared" si="1"/>
        <v>ASHRAE 90.1-1999Audience/Seating AreaFor Transportation</v>
      </c>
      <c r="B54" s="16" t="s">
        <v>547</v>
      </c>
      <c r="C54" s="65" t="s">
        <v>1292</v>
      </c>
      <c r="D54" s="65" t="s">
        <v>1314</v>
      </c>
      <c r="E54" s="95">
        <v>1.0</v>
      </c>
      <c r="F54" s="95"/>
      <c r="G54" s="16">
        <v>51.0</v>
      </c>
    </row>
    <row r="55" ht="14.25" customHeight="1">
      <c r="A55" s="65" t="str">
        <f t="shared" si="1"/>
        <v>ASHRAE 90.1-1999AtriumFirst Three Floors</v>
      </c>
      <c r="B55" s="20" t="s">
        <v>547</v>
      </c>
      <c r="C55" s="96" t="s">
        <v>1316</v>
      </c>
      <c r="D55" s="96" t="s">
        <v>1317</v>
      </c>
      <c r="E55" s="97">
        <v>1.3</v>
      </c>
      <c r="F55" s="97"/>
      <c r="G55" s="20">
        <v>52.0</v>
      </c>
    </row>
    <row r="56" ht="14.25" customHeight="1">
      <c r="A56" s="65" t="str">
        <f t="shared" si="1"/>
        <v>ASHRAE 90.1-1999AtriumEach Floor over First Three Floors</v>
      </c>
      <c r="B56" s="16" t="s">
        <v>547</v>
      </c>
      <c r="C56" s="65" t="s">
        <v>1316</v>
      </c>
      <c r="D56" s="65" t="s">
        <v>1320</v>
      </c>
      <c r="E56" s="95">
        <v>0.2</v>
      </c>
      <c r="F56" s="95"/>
      <c r="G56" s="16">
        <v>53.0</v>
      </c>
    </row>
    <row r="57" ht="14.25" customHeight="1">
      <c r="A57" s="65" t="str">
        <f t="shared" si="1"/>
        <v>ASHRAE 90.1-1999Lounge/RecreationGeneral</v>
      </c>
      <c r="B57" s="20" t="s">
        <v>547</v>
      </c>
      <c r="C57" s="96" t="s">
        <v>1322</v>
      </c>
      <c r="D57" s="96" t="s">
        <v>1107</v>
      </c>
      <c r="E57" s="97">
        <v>1.4</v>
      </c>
      <c r="F57" s="97"/>
      <c r="G57" s="20">
        <v>54.0</v>
      </c>
    </row>
    <row r="58" ht="14.25" customHeight="1">
      <c r="A58" s="65" t="str">
        <f t="shared" si="1"/>
        <v>ASHRAE 90.1-1999Lounge/RecreationFor Hospital</v>
      </c>
      <c r="B58" s="16" t="s">
        <v>547</v>
      </c>
      <c r="C58" s="65" t="s">
        <v>1322</v>
      </c>
      <c r="D58" s="65" t="s">
        <v>1325</v>
      </c>
      <c r="E58" s="95">
        <v>1.4</v>
      </c>
      <c r="F58" s="95"/>
      <c r="G58" s="16">
        <v>55.0</v>
      </c>
    </row>
    <row r="59" ht="14.25" customHeight="1">
      <c r="A59" s="65" t="str">
        <f t="shared" si="1"/>
        <v>ASHRAE 90.1-1999Dining AreaGeneral</v>
      </c>
      <c r="B59" s="20" t="s">
        <v>547</v>
      </c>
      <c r="C59" s="96" t="s">
        <v>1171</v>
      </c>
      <c r="D59" s="96" t="s">
        <v>1107</v>
      </c>
      <c r="E59" s="97">
        <v>1.4</v>
      </c>
      <c r="F59" s="97"/>
      <c r="G59" s="20">
        <v>56.0</v>
      </c>
    </row>
    <row r="60" ht="14.25" customHeight="1">
      <c r="A60" s="65" t="str">
        <f t="shared" si="1"/>
        <v>ASHRAE 90.1-1999Dining AreaFor Penitentiary</v>
      </c>
      <c r="B60" s="16" t="s">
        <v>547</v>
      </c>
      <c r="C60" s="65" t="s">
        <v>1171</v>
      </c>
      <c r="D60" s="65" t="s">
        <v>1284</v>
      </c>
      <c r="E60" s="95">
        <v>1.4</v>
      </c>
      <c r="F60" s="95"/>
      <c r="G60" s="16">
        <v>57.0</v>
      </c>
    </row>
    <row r="61" ht="14.25" customHeight="1">
      <c r="A61" s="65" t="str">
        <f t="shared" si="1"/>
        <v>ASHRAE 90.1-1999Dining AreaFor Hotel</v>
      </c>
      <c r="B61" s="20" t="s">
        <v>547</v>
      </c>
      <c r="C61" s="96" t="s">
        <v>1171</v>
      </c>
      <c r="D61" s="96" t="s">
        <v>1285</v>
      </c>
      <c r="E61" s="97">
        <v>1.0</v>
      </c>
      <c r="F61" s="97"/>
      <c r="G61" s="20">
        <v>58.0</v>
      </c>
    </row>
    <row r="62" ht="14.25" customHeight="1">
      <c r="A62" s="65" t="str">
        <f t="shared" si="1"/>
        <v>ASHRAE 90.1-1999Dining AreaFor Motel</v>
      </c>
      <c r="B62" s="16" t="s">
        <v>547</v>
      </c>
      <c r="C62" s="65" t="s">
        <v>1171</v>
      </c>
      <c r="D62" s="65" t="s">
        <v>1333</v>
      </c>
      <c r="E62" s="95">
        <v>1.2</v>
      </c>
      <c r="F62" s="95"/>
      <c r="G62" s="16">
        <v>59.0</v>
      </c>
    </row>
    <row r="63" ht="14.25" customHeight="1">
      <c r="A63" s="65" t="str">
        <f t="shared" si="1"/>
        <v>ASHRAE 90.1-1999Dining AreaFor Bar Lounge/Leisure Dining</v>
      </c>
      <c r="B63" s="20" t="s">
        <v>547</v>
      </c>
      <c r="C63" s="96" t="s">
        <v>1171</v>
      </c>
      <c r="D63" s="96" t="s">
        <v>1337</v>
      </c>
      <c r="E63" s="97">
        <v>1.2</v>
      </c>
      <c r="F63" s="97"/>
      <c r="G63" s="20">
        <v>60.0</v>
      </c>
    </row>
    <row r="64" ht="14.25" customHeight="1">
      <c r="A64" s="65" t="str">
        <f t="shared" si="1"/>
        <v>ASHRAE 90.1-1999Dining AreaFor Family Dining</v>
      </c>
      <c r="B64" s="16" t="s">
        <v>547</v>
      </c>
      <c r="C64" s="65" t="s">
        <v>1171</v>
      </c>
      <c r="D64" s="65" t="s">
        <v>1172</v>
      </c>
      <c r="E64" s="95">
        <v>2.2</v>
      </c>
      <c r="F64" s="95"/>
      <c r="G64" s="16">
        <v>61.0</v>
      </c>
    </row>
    <row r="65" ht="14.25" customHeight="1">
      <c r="A65" s="65" t="str">
        <f t="shared" si="1"/>
        <v>ASHRAE 90.1-1999Food PreparationGeneral</v>
      </c>
      <c r="B65" s="20" t="s">
        <v>547</v>
      </c>
      <c r="C65" s="96" t="s">
        <v>1103</v>
      </c>
      <c r="D65" s="96" t="s">
        <v>1107</v>
      </c>
      <c r="E65" s="97">
        <v>2.2</v>
      </c>
      <c r="F65" s="97"/>
      <c r="G65" s="20">
        <v>62.0</v>
      </c>
    </row>
    <row r="66" ht="14.25" customHeight="1">
      <c r="A66" s="65" t="str">
        <f t="shared" si="1"/>
        <v>ASHRAE 90.1-1999LaboratoryGeneral</v>
      </c>
      <c r="B66" s="16" t="s">
        <v>547</v>
      </c>
      <c r="C66" s="65" t="s">
        <v>1351</v>
      </c>
      <c r="D66" s="65" t="s">
        <v>1107</v>
      </c>
      <c r="E66" s="95">
        <v>1.8</v>
      </c>
      <c r="F66" s="95"/>
      <c r="G66" s="16">
        <v>63.0</v>
      </c>
    </row>
    <row r="67" ht="14.25" customHeight="1">
      <c r="A67" s="65" t="str">
        <f t="shared" si="1"/>
        <v>ASHRAE 90.1-1999RestroomsGeneral</v>
      </c>
      <c r="B67" s="20" t="s">
        <v>547</v>
      </c>
      <c r="C67" s="96" t="s">
        <v>1353</v>
      </c>
      <c r="D67" s="96" t="s">
        <v>1107</v>
      </c>
      <c r="E67" s="97">
        <v>1.0</v>
      </c>
      <c r="F67" s="97"/>
      <c r="G67" s="20">
        <v>64.0</v>
      </c>
    </row>
    <row r="68" ht="14.25" customHeight="1">
      <c r="A68" s="65" t="str">
        <f t="shared" si="1"/>
        <v>ASHRAE 90.1-1999Dressing/Locker/Fitting RoomGeneral</v>
      </c>
      <c r="B68" s="16" t="s">
        <v>547</v>
      </c>
      <c r="C68" s="65" t="s">
        <v>1354</v>
      </c>
      <c r="D68" s="65" t="s">
        <v>1107</v>
      </c>
      <c r="E68" s="95">
        <v>0.8</v>
      </c>
      <c r="F68" s="95"/>
      <c r="G68" s="16">
        <v>65.0</v>
      </c>
    </row>
    <row r="69" ht="14.25" customHeight="1">
      <c r="A69" s="65" t="str">
        <f t="shared" si="1"/>
        <v>ASHRAE 90.1-1999Corridor/TransitionGeneral</v>
      </c>
      <c r="B69" s="20" t="s">
        <v>547</v>
      </c>
      <c r="C69" s="96" t="s">
        <v>1355</v>
      </c>
      <c r="D69" s="96" t="s">
        <v>1107</v>
      </c>
      <c r="E69" s="97">
        <v>0.7</v>
      </c>
      <c r="F69" s="97"/>
      <c r="G69" s="20">
        <v>66.0</v>
      </c>
    </row>
    <row r="70" ht="14.25" customHeight="1">
      <c r="A70" s="65" t="str">
        <f t="shared" si="1"/>
        <v>ASHRAE 90.1-1999Corridor/TransitionFor Hospital</v>
      </c>
      <c r="B70" s="16" t="s">
        <v>547</v>
      </c>
      <c r="C70" s="65" t="s">
        <v>1355</v>
      </c>
      <c r="D70" s="65" t="s">
        <v>1325</v>
      </c>
      <c r="E70" s="95">
        <v>1.6</v>
      </c>
      <c r="F70" s="95"/>
      <c r="G70" s="16">
        <v>67.0</v>
      </c>
    </row>
    <row r="71" ht="14.25" customHeight="1">
      <c r="A71" s="65" t="str">
        <f t="shared" si="1"/>
        <v>ASHRAE 90.1-1999Corridor/TransitionFor Manufacturing Facility</v>
      </c>
      <c r="B71" s="20" t="s">
        <v>547</v>
      </c>
      <c r="C71" s="96" t="s">
        <v>1355</v>
      </c>
      <c r="D71" s="96" t="s">
        <v>1357</v>
      </c>
      <c r="E71" s="97">
        <v>0.5</v>
      </c>
      <c r="F71" s="97"/>
      <c r="G71" s="20">
        <v>68.0</v>
      </c>
    </row>
    <row r="72" ht="14.25" customHeight="1">
      <c r="A72" s="65" t="str">
        <f t="shared" si="1"/>
        <v>ASHRAE 90.1-1999Stairs—ActiveGeneral</v>
      </c>
      <c r="B72" s="16" t="s">
        <v>547</v>
      </c>
      <c r="C72" s="65" t="s">
        <v>1358</v>
      </c>
      <c r="D72" s="65" t="s">
        <v>1107</v>
      </c>
      <c r="E72" s="95">
        <v>0.9</v>
      </c>
      <c r="F72" s="95"/>
      <c r="G72" s="16">
        <v>69.0</v>
      </c>
    </row>
    <row r="73" ht="14.25" customHeight="1">
      <c r="A73" s="65" t="str">
        <f t="shared" si="1"/>
        <v>ASHRAE 90.1-1999Active StorageGeneral</v>
      </c>
      <c r="B73" s="20" t="s">
        <v>547</v>
      </c>
      <c r="C73" s="96" t="s">
        <v>1361</v>
      </c>
      <c r="D73" s="96" t="s">
        <v>1107</v>
      </c>
      <c r="E73" s="97">
        <v>1.1</v>
      </c>
      <c r="F73" s="97"/>
      <c r="G73" s="20">
        <v>70.0</v>
      </c>
    </row>
    <row r="74" ht="14.25" customHeight="1">
      <c r="A74" s="65" t="str">
        <f t="shared" si="1"/>
        <v>ASHRAE 90.1-1999Active StorageFor Hospital</v>
      </c>
      <c r="B74" s="16" t="s">
        <v>547</v>
      </c>
      <c r="C74" s="65" t="s">
        <v>1361</v>
      </c>
      <c r="D74" s="65" t="s">
        <v>1325</v>
      </c>
      <c r="E74" s="95">
        <v>2.9</v>
      </c>
      <c r="F74" s="95"/>
      <c r="G74" s="16">
        <v>71.0</v>
      </c>
    </row>
    <row r="75" ht="14.25" customHeight="1">
      <c r="A75" s="65" t="str">
        <f t="shared" si="1"/>
        <v>ASHRAE 90.1-1999Inactive storageGeneral</v>
      </c>
      <c r="B75" s="20" t="s">
        <v>547</v>
      </c>
      <c r="C75" s="96" t="s">
        <v>1363</v>
      </c>
      <c r="D75" s="96" t="s">
        <v>1107</v>
      </c>
      <c r="E75" s="97">
        <v>0.3</v>
      </c>
      <c r="F75" s="97"/>
      <c r="G75" s="20">
        <v>72.0</v>
      </c>
    </row>
    <row r="76" ht="14.25" customHeight="1">
      <c r="A76" s="65" t="str">
        <f t="shared" si="1"/>
        <v>ASHRAE 90.1-1999Inactive storageFor Museum</v>
      </c>
      <c r="B76" s="16" t="s">
        <v>547</v>
      </c>
      <c r="C76" s="65" t="s">
        <v>1363</v>
      </c>
      <c r="D76" s="65" t="s">
        <v>1365</v>
      </c>
      <c r="E76" s="95">
        <v>1.4</v>
      </c>
      <c r="F76" s="95"/>
      <c r="G76" s="16">
        <v>73.0</v>
      </c>
    </row>
    <row r="77" ht="14.25" customHeight="1">
      <c r="A77" s="65" t="str">
        <f t="shared" si="1"/>
        <v>ASHRAE 90.1-1999Gymnasium/Exercise CenterPlaying Area</v>
      </c>
      <c r="B77" s="20" t="s">
        <v>547</v>
      </c>
      <c r="C77" s="96" t="s">
        <v>1368</v>
      </c>
      <c r="D77" s="96" t="s">
        <v>1369</v>
      </c>
      <c r="E77" s="97">
        <v>1.9</v>
      </c>
      <c r="F77" s="20"/>
      <c r="G77" s="20">
        <v>74.0</v>
      </c>
    </row>
    <row r="78" ht="14.25" customHeight="1">
      <c r="A78" s="65" t="str">
        <f t="shared" si="1"/>
        <v>ASHRAE 90.1-1999Gymnasium/Exercise CenterExercise Area</v>
      </c>
      <c r="B78" s="16" t="s">
        <v>547</v>
      </c>
      <c r="C78" s="65" t="s">
        <v>1368</v>
      </c>
      <c r="D78" s="65" t="s">
        <v>1370</v>
      </c>
      <c r="E78" s="95">
        <v>1.1</v>
      </c>
      <c r="F78" s="95"/>
      <c r="G78" s="16">
        <v>75.0</v>
      </c>
    </row>
    <row r="79" ht="14.25" customHeight="1">
      <c r="A79" s="65" t="str">
        <f t="shared" si="1"/>
        <v>ASHRAE 90.1-1999Courthouse/Police Station/PenitentiaryCourtroom</v>
      </c>
      <c r="B79" s="20" t="s">
        <v>547</v>
      </c>
      <c r="C79" s="96" t="s">
        <v>1372</v>
      </c>
      <c r="D79" s="96" t="s">
        <v>1373</v>
      </c>
      <c r="E79" s="97">
        <v>2.1</v>
      </c>
      <c r="F79" s="97"/>
      <c r="G79" s="20">
        <v>76.0</v>
      </c>
    </row>
    <row r="80" ht="14.25" customHeight="1">
      <c r="A80" s="65" t="str">
        <f t="shared" si="1"/>
        <v>ASHRAE 90.1-1999Courthouse/Police Station/PenitentiaryConfinement Cells</v>
      </c>
      <c r="B80" s="16" t="s">
        <v>547</v>
      </c>
      <c r="C80" s="65" t="s">
        <v>1372</v>
      </c>
      <c r="D80" s="65" t="s">
        <v>1374</v>
      </c>
      <c r="E80" s="95">
        <v>1.1</v>
      </c>
      <c r="F80" s="95"/>
      <c r="G80" s="16">
        <v>77.0</v>
      </c>
    </row>
    <row r="81" ht="14.25" customHeight="1">
      <c r="A81" s="65" t="str">
        <f t="shared" si="1"/>
        <v>ASHRAE 90.1-1999Courthouse/Police Station/PenitentiaryJudges Chambers</v>
      </c>
      <c r="B81" s="20" t="s">
        <v>547</v>
      </c>
      <c r="C81" s="96" t="s">
        <v>1372</v>
      </c>
      <c r="D81" s="96" t="s">
        <v>1375</v>
      </c>
      <c r="E81" s="97">
        <v>1.1</v>
      </c>
      <c r="F81" s="97"/>
      <c r="G81" s="20">
        <v>78.0</v>
      </c>
    </row>
    <row r="82" ht="14.25" customHeight="1">
      <c r="A82" s="65" t="str">
        <f t="shared" si="1"/>
        <v>ASHRAE 90.1-1999Fire StationsFire Station Engine Room</v>
      </c>
      <c r="B82" s="16" t="s">
        <v>547</v>
      </c>
      <c r="C82" s="65" t="s">
        <v>1378</v>
      </c>
      <c r="D82" s="65" t="s">
        <v>1379</v>
      </c>
      <c r="E82" s="95">
        <v>0.9</v>
      </c>
      <c r="F82" s="95"/>
      <c r="G82" s="16">
        <v>79.0</v>
      </c>
    </row>
    <row r="83" ht="14.25" customHeight="1">
      <c r="A83" s="65" t="str">
        <f t="shared" si="1"/>
        <v>ASHRAE 90.1-1999Fire StationsSleeping Quarters</v>
      </c>
      <c r="B83" s="20" t="s">
        <v>547</v>
      </c>
      <c r="C83" s="96" t="s">
        <v>1378</v>
      </c>
      <c r="D83" s="96" t="s">
        <v>1386</v>
      </c>
      <c r="E83" s="97">
        <v>1.1</v>
      </c>
      <c r="F83" s="97"/>
      <c r="G83" s="20">
        <v>80.0</v>
      </c>
    </row>
    <row r="84" ht="14.25" customHeight="1">
      <c r="A84" s="65" t="str">
        <f t="shared" si="1"/>
        <v>ASHRAE 90.1-1999Post OfficeSorting Area</v>
      </c>
      <c r="B84" s="16" t="s">
        <v>547</v>
      </c>
      <c r="C84" s="65" t="s">
        <v>1264</v>
      </c>
      <c r="D84" s="65" t="s">
        <v>1388</v>
      </c>
      <c r="E84" s="95">
        <v>1.7</v>
      </c>
      <c r="F84" s="95"/>
      <c r="G84" s="16">
        <v>81.0</v>
      </c>
    </row>
    <row r="85" ht="14.25" customHeight="1">
      <c r="A85" s="65" t="str">
        <f t="shared" si="1"/>
        <v>ASHRAE 90.1-1999Convention CenterExhibit Space</v>
      </c>
      <c r="B85" s="20" t="s">
        <v>547</v>
      </c>
      <c r="C85" s="96" t="s">
        <v>893</v>
      </c>
      <c r="D85" s="96" t="s">
        <v>1390</v>
      </c>
      <c r="E85" s="97">
        <v>3.3</v>
      </c>
      <c r="F85" s="97"/>
      <c r="G85" s="20">
        <v>82.0</v>
      </c>
    </row>
    <row r="86" ht="14.25" customHeight="1">
      <c r="A86" s="65" t="str">
        <f t="shared" si="1"/>
        <v>ASHRAE 90.1-1999LibraryCard File and Cataloging</v>
      </c>
      <c r="B86" s="16" t="s">
        <v>547</v>
      </c>
      <c r="C86" s="65" t="s">
        <v>1112</v>
      </c>
      <c r="D86" s="65" t="s">
        <v>1393</v>
      </c>
      <c r="E86" s="95">
        <v>1.4</v>
      </c>
      <c r="F86" s="95"/>
      <c r="G86" s="16">
        <v>83.0</v>
      </c>
    </row>
    <row r="87" ht="14.25" customHeight="1">
      <c r="A87" s="65" t="str">
        <f t="shared" si="1"/>
        <v>ASHRAE 90.1-1999LibraryStacks</v>
      </c>
      <c r="B87" s="20" t="s">
        <v>547</v>
      </c>
      <c r="C87" s="96" t="s">
        <v>1112</v>
      </c>
      <c r="D87" s="96" t="s">
        <v>1394</v>
      </c>
      <c r="E87" s="97">
        <v>1.9</v>
      </c>
      <c r="F87" s="97"/>
      <c r="G87" s="20">
        <v>84.0</v>
      </c>
    </row>
    <row r="88" ht="14.25" customHeight="1">
      <c r="A88" s="65" t="str">
        <f t="shared" si="1"/>
        <v>ASHRAE 90.1-1999LibraryReading Area</v>
      </c>
      <c r="B88" s="16" t="s">
        <v>547</v>
      </c>
      <c r="C88" s="65" t="s">
        <v>1112</v>
      </c>
      <c r="D88" s="65" t="s">
        <v>1397</v>
      </c>
      <c r="E88" s="95">
        <v>1.8</v>
      </c>
      <c r="F88" s="95"/>
      <c r="G88" s="16">
        <v>85.0</v>
      </c>
    </row>
    <row r="89" ht="14.25" customHeight="1">
      <c r="A89" s="65" t="str">
        <f t="shared" si="1"/>
        <v>ASHRAE 90.1-1999HospitalEmergency</v>
      </c>
      <c r="B89" s="20" t="s">
        <v>547</v>
      </c>
      <c r="C89" s="96" t="s">
        <v>520</v>
      </c>
      <c r="D89" s="96" t="s">
        <v>1399</v>
      </c>
      <c r="E89" s="97">
        <v>2.8</v>
      </c>
      <c r="F89" s="97"/>
      <c r="G89" s="20">
        <v>86.0</v>
      </c>
    </row>
    <row r="90" ht="14.25" customHeight="1">
      <c r="A90" s="65" t="str">
        <f t="shared" si="1"/>
        <v>ASHRAE 90.1-1999HospitalRecovery</v>
      </c>
      <c r="B90" s="16" t="s">
        <v>547</v>
      </c>
      <c r="C90" s="65" t="s">
        <v>520</v>
      </c>
      <c r="D90" s="65" t="s">
        <v>1401</v>
      </c>
      <c r="E90" s="95">
        <v>2.6</v>
      </c>
      <c r="F90" s="95"/>
      <c r="G90" s="16">
        <v>87.0</v>
      </c>
    </row>
    <row r="91" ht="14.25" customHeight="1">
      <c r="A91" s="65" t="str">
        <f t="shared" si="1"/>
        <v>ASHRAE 90.1-1999HospitalNurse Station</v>
      </c>
      <c r="B91" s="20" t="s">
        <v>547</v>
      </c>
      <c r="C91" s="96" t="s">
        <v>520</v>
      </c>
      <c r="D91" s="96" t="s">
        <v>1402</v>
      </c>
      <c r="E91" s="97">
        <v>1.8</v>
      </c>
      <c r="F91" s="97"/>
      <c r="G91" s="20">
        <v>88.0</v>
      </c>
    </row>
    <row r="92" ht="14.25" customHeight="1">
      <c r="A92" s="65" t="str">
        <f t="shared" si="1"/>
        <v>ASHRAE 90.1-1999HospitalExam/Treatment</v>
      </c>
      <c r="B92" s="16" t="s">
        <v>547</v>
      </c>
      <c r="C92" s="65" t="s">
        <v>520</v>
      </c>
      <c r="D92" s="65" t="s">
        <v>1403</v>
      </c>
      <c r="E92" s="95">
        <v>1.6</v>
      </c>
      <c r="F92" s="95"/>
      <c r="G92" s="16">
        <v>89.0</v>
      </c>
    </row>
    <row r="93" ht="14.25" customHeight="1">
      <c r="A93" s="65" t="str">
        <f t="shared" si="1"/>
        <v>ASHRAE 90.1-1999HospitalPharmacy</v>
      </c>
      <c r="B93" s="20" t="s">
        <v>547</v>
      </c>
      <c r="C93" s="96" t="s">
        <v>520</v>
      </c>
      <c r="D93" s="96" t="s">
        <v>421</v>
      </c>
      <c r="E93" s="97">
        <v>2.3</v>
      </c>
      <c r="F93" s="97"/>
      <c r="G93" s="20">
        <v>90.0</v>
      </c>
    </row>
    <row r="94" ht="14.25" customHeight="1">
      <c r="A94" s="65" t="str">
        <f t="shared" si="1"/>
        <v>ASHRAE 90.1-1999HospitalPatient Room</v>
      </c>
      <c r="B94" s="16" t="s">
        <v>547</v>
      </c>
      <c r="C94" s="65" t="s">
        <v>520</v>
      </c>
      <c r="D94" s="65" t="s">
        <v>880</v>
      </c>
      <c r="E94" s="95">
        <v>1.2</v>
      </c>
      <c r="F94" s="95"/>
      <c r="G94" s="16">
        <v>91.0</v>
      </c>
    </row>
    <row r="95" ht="14.25" customHeight="1">
      <c r="A95" s="65" t="str">
        <f t="shared" si="1"/>
        <v>ASHRAE 90.1-1999HospitalOperating Room</v>
      </c>
      <c r="B95" s="20" t="s">
        <v>547</v>
      </c>
      <c r="C95" s="96" t="s">
        <v>520</v>
      </c>
      <c r="D95" s="96" t="s">
        <v>1420</v>
      </c>
      <c r="E95" s="97">
        <v>7.6</v>
      </c>
      <c r="F95" s="97"/>
      <c r="G95" s="20">
        <v>92.0</v>
      </c>
    </row>
    <row r="96" ht="14.25" customHeight="1">
      <c r="A96" s="65" t="str">
        <f t="shared" si="1"/>
        <v>ASHRAE 90.1-1999HospitalNursery</v>
      </c>
      <c r="B96" s="16" t="s">
        <v>547</v>
      </c>
      <c r="C96" s="65" t="s">
        <v>520</v>
      </c>
      <c r="D96" s="65" t="s">
        <v>1421</v>
      </c>
      <c r="E96" s="95">
        <v>1.0</v>
      </c>
      <c r="F96" s="95"/>
      <c r="G96" s="16">
        <v>93.0</v>
      </c>
    </row>
    <row r="97" ht="14.25" customHeight="1">
      <c r="A97" s="65" t="str">
        <f t="shared" si="1"/>
        <v>ASHRAE 90.1-1999HospitalMedical Supply</v>
      </c>
      <c r="B97" s="20" t="s">
        <v>547</v>
      </c>
      <c r="C97" s="96" t="s">
        <v>520</v>
      </c>
      <c r="D97" s="96" t="s">
        <v>1423</v>
      </c>
      <c r="E97" s="97">
        <v>3.0</v>
      </c>
      <c r="F97" s="97"/>
      <c r="G97" s="20">
        <v>94.0</v>
      </c>
    </row>
    <row r="98" ht="14.25" customHeight="1">
      <c r="A98" s="65" t="str">
        <f t="shared" si="1"/>
        <v>ASHRAE 90.1-1999HospitalPhysical Therapy</v>
      </c>
      <c r="B98" s="16" t="s">
        <v>547</v>
      </c>
      <c r="C98" s="65" t="s">
        <v>520</v>
      </c>
      <c r="D98" s="65" t="s">
        <v>1437</v>
      </c>
      <c r="E98" s="95">
        <v>1.9</v>
      </c>
      <c r="F98" s="95"/>
      <c r="G98" s="16">
        <v>95.0</v>
      </c>
    </row>
    <row r="99" ht="14.25" customHeight="1">
      <c r="A99" s="65" t="str">
        <f t="shared" si="1"/>
        <v>ASHRAE 90.1-1999HospitalRadiology</v>
      </c>
      <c r="B99" s="20" t="s">
        <v>547</v>
      </c>
      <c r="C99" s="96" t="s">
        <v>520</v>
      </c>
      <c r="D99" s="96" t="s">
        <v>1054</v>
      </c>
      <c r="E99" s="97">
        <v>0.4</v>
      </c>
      <c r="F99" s="97"/>
      <c r="G99" s="20">
        <v>96.0</v>
      </c>
    </row>
    <row r="100" ht="14.25" customHeight="1">
      <c r="A100" s="65" t="str">
        <f t="shared" si="1"/>
        <v>ASHRAE 90.1-1999HospitalLaundry—Washing</v>
      </c>
      <c r="B100" s="16" t="s">
        <v>547</v>
      </c>
      <c r="C100" s="65" t="s">
        <v>520</v>
      </c>
      <c r="D100" s="65" t="s">
        <v>1453</v>
      </c>
      <c r="E100" s="95">
        <v>0.7</v>
      </c>
      <c r="F100" s="95"/>
      <c r="G100" s="16">
        <v>97.0</v>
      </c>
    </row>
    <row r="101" ht="14.25" customHeight="1">
      <c r="A101" s="65" t="str">
        <f t="shared" si="1"/>
        <v>ASHRAE 90.1-1999AutomotiveService/Repair</v>
      </c>
      <c r="B101" s="20" t="s">
        <v>547</v>
      </c>
      <c r="C101" s="96" t="s">
        <v>1454</v>
      </c>
      <c r="D101" s="96" t="s">
        <v>1455</v>
      </c>
      <c r="E101" s="97">
        <v>1.4</v>
      </c>
      <c r="F101" s="97"/>
      <c r="G101" s="20">
        <v>98.0</v>
      </c>
    </row>
    <row r="102" ht="14.25" customHeight="1">
      <c r="A102" s="65" t="str">
        <f t="shared" si="1"/>
        <v>ASHRAE 90.1-1999ManufacturingLow Bay (&lt;25 ft Floor to Ceiling Height)</v>
      </c>
      <c r="B102" s="16" t="s">
        <v>547</v>
      </c>
      <c r="C102" s="65" t="s">
        <v>1456</v>
      </c>
      <c r="D102" s="65" t="s">
        <v>1457</v>
      </c>
      <c r="E102" s="95">
        <v>2.1</v>
      </c>
      <c r="F102" s="95"/>
      <c r="G102" s="16">
        <v>99.0</v>
      </c>
    </row>
    <row r="103" ht="14.25" customHeight="1">
      <c r="A103" s="65" t="str">
        <f t="shared" si="1"/>
        <v>ASHRAE 90.1-1999ManufacturingHigh Bay (≥25 ft Floor to Ceiling Height)</v>
      </c>
      <c r="B103" s="20" t="s">
        <v>547</v>
      </c>
      <c r="C103" s="96" t="s">
        <v>1456</v>
      </c>
      <c r="D103" s="96" t="s">
        <v>1469</v>
      </c>
      <c r="E103" s="97">
        <v>3.0</v>
      </c>
      <c r="F103" s="97"/>
      <c r="G103" s="20">
        <v>100.0</v>
      </c>
    </row>
    <row r="104" ht="14.25" customHeight="1">
      <c r="A104" s="65" t="str">
        <f t="shared" si="1"/>
        <v>ASHRAE 90.1-1999ManufacturingDetailed Manufacturing</v>
      </c>
      <c r="B104" s="16" t="s">
        <v>547</v>
      </c>
      <c r="C104" s="65" t="s">
        <v>1456</v>
      </c>
      <c r="D104" s="65" t="s">
        <v>1479</v>
      </c>
      <c r="E104" s="95">
        <v>6.2</v>
      </c>
      <c r="F104" s="95"/>
      <c r="G104" s="16">
        <v>101.0</v>
      </c>
    </row>
    <row r="105" ht="14.25" customHeight="1">
      <c r="A105" s="65" t="str">
        <f t="shared" si="1"/>
        <v>ASHRAE 90.1-1999ManufacturingEquipment Room</v>
      </c>
      <c r="B105" s="20" t="s">
        <v>547</v>
      </c>
      <c r="C105" s="96" t="s">
        <v>1456</v>
      </c>
      <c r="D105" s="96" t="s">
        <v>1533</v>
      </c>
      <c r="E105" s="97">
        <v>0.8</v>
      </c>
      <c r="F105" s="97"/>
      <c r="G105" s="20">
        <v>102.0</v>
      </c>
    </row>
    <row r="106" ht="14.25" customHeight="1">
      <c r="A106" s="65" t="str">
        <f t="shared" si="1"/>
        <v>ASHRAE 90.1-1999ManufacturingControl Room</v>
      </c>
      <c r="B106" s="16" t="s">
        <v>547</v>
      </c>
      <c r="C106" s="65" t="s">
        <v>1456</v>
      </c>
      <c r="D106" s="65" t="s">
        <v>1536</v>
      </c>
      <c r="E106" s="95">
        <v>0.5</v>
      </c>
      <c r="F106" s="95"/>
      <c r="G106" s="16">
        <v>103.0</v>
      </c>
    </row>
    <row r="107" ht="14.25" customHeight="1">
      <c r="A107" s="65" t="str">
        <f t="shared" si="1"/>
        <v>ASHRAE 90.1-1999Hotel/MotelGuest Rooms</v>
      </c>
      <c r="B107" s="20" t="s">
        <v>547</v>
      </c>
      <c r="C107" s="96" t="s">
        <v>1537</v>
      </c>
      <c r="D107" s="96" t="s">
        <v>1538</v>
      </c>
      <c r="E107" s="97">
        <v>2.5</v>
      </c>
      <c r="F107" s="97"/>
      <c r="G107" s="20">
        <v>104.0</v>
      </c>
    </row>
    <row r="108" ht="14.25" customHeight="1">
      <c r="A108" s="65" t="str">
        <f t="shared" si="1"/>
        <v>ASHRAE 90.1-1999DormitoryLiving Quarters</v>
      </c>
      <c r="B108" s="16" t="s">
        <v>547</v>
      </c>
      <c r="C108" s="65" t="s">
        <v>915</v>
      </c>
      <c r="D108" s="65" t="s">
        <v>1539</v>
      </c>
      <c r="E108" s="95">
        <v>1.9</v>
      </c>
      <c r="F108" s="95"/>
      <c r="G108" s="16">
        <v>105.0</v>
      </c>
    </row>
    <row r="109" ht="14.25" customHeight="1">
      <c r="A109" s="65" t="str">
        <f t="shared" si="1"/>
        <v>ASHRAE 90.1-1999MuseumGeneral Exhibition</v>
      </c>
      <c r="B109" s="20" t="s">
        <v>547</v>
      </c>
      <c r="C109" s="96" t="s">
        <v>1158</v>
      </c>
      <c r="D109" s="96" t="s">
        <v>1540</v>
      </c>
      <c r="E109" s="97">
        <v>1.6</v>
      </c>
      <c r="F109" s="97"/>
      <c r="G109" s="20">
        <v>106.0</v>
      </c>
    </row>
    <row r="110" ht="14.25" customHeight="1">
      <c r="A110" s="65" t="str">
        <f t="shared" si="1"/>
        <v>ASHRAE 90.1-1999MuseumRestoration</v>
      </c>
      <c r="B110" s="16" t="s">
        <v>547</v>
      </c>
      <c r="C110" s="65" t="s">
        <v>1158</v>
      </c>
      <c r="D110" s="65" t="s">
        <v>1541</v>
      </c>
      <c r="E110" s="95">
        <v>2.5</v>
      </c>
      <c r="F110" s="95"/>
      <c r="G110" s="16">
        <v>107.0</v>
      </c>
    </row>
    <row r="111" ht="14.25" customHeight="1">
      <c r="A111" s="65" t="str">
        <f t="shared" si="1"/>
        <v>ASHRAE 90.1-1999Electrical/MechanicalGeneral</v>
      </c>
      <c r="B111" s="20" t="s">
        <v>547</v>
      </c>
      <c r="C111" s="96" t="s">
        <v>1543</v>
      </c>
      <c r="D111" s="96" t="s">
        <v>1107</v>
      </c>
      <c r="E111" s="97">
        <v>1.3</v>
      </c>
      <c r="F111" s="97"/>
      <c r="G111" s="20">
        <v>108.0</v>
      </c>
    </row>
    <row r="112" ht="14.25" customHeight="1">
      <c r="A112" s="65" t="str">
        <f t="shared" si="1"/>
        <v>ASHRAE 90.1-1999WorkshopGeneral</v>
      </c>
      <c r="B112" s="16" t="s">
        <v>547</v>
      </c>
      <c r="C112" s="65" t="s">
        <v>1271</v>
      </c>
      <c r="D112" s="65" t="s">
        <v>1107</v>
      </c>
      <c r="E112" s="95">
        <v>2.5</v>
      </c>
      <c r="F112" s="95"/>
      <c r="G112" s="16">
        <v>109.0</v>
      </c>
    </row>
    <row r="113" ht="14.25" customHeight="1">
      <c r="A113" s="65" t="str">
        <f t="shared" si="1"/>
        <v>ASHRAE 90.1-1999Bank/OfficeBanking Activity Area</v>
      </c>
      <c r="B113" s="20" t="s">
        <v>547</v>
      </c>
      <c r="C113" s="96" t="s">
        <v>1544</v>
      </c>
      <c r="D113" s="96" t="s">
        <v>1545</v>
      </c>
      <c r="E113" s="97">
        <v>2.4</v>
      </c>
      <c r="F113" s="97"/>
      <c r="G113" s="20">
        <v>110.0</v>
      </c>
    </row>
    <row r="114" ht="14.25" customHeight="1">
      <c r="A114" s="65" t="str">
        <f t="shared" si="1"/>
        <v>ASHRAE 90.1-1999Religious BuildingsWorship Pulpit, Choir</v>
      </c>
      <c r="B114" s="16" t="s">
        <v>547</v>
      </c>
      <c r="C114" s="65" t="s">
        <v>1547</v>
      </c>
      <c r="D114" s="65" t="s">
        <v>1548</v>
      </c>
      <c r="E114" s="95">
        <v>5.2</v>
      </c>
      <c r="F114" s="95"/>
      <c r="G114" s="16">
        <v>111.0</v>
      </c>
    </row>
    <row r="115" ht="14.25" customHeight="1">
      <c r="A115" s="65" t="str">
        <f t="shared" si="1"/>
        <v>ASHRAE 90.1-1999Religious BuildingsFellowship Hall</v>
      </c>
      <c r="B115" s="20" t="s">
        <v>547</v>
      </c>
      <c r="C115" s="96" t="s">
        <v>1547</v>
      </c>
      <c r="D115" s="96" t="s">
        <v>1550</v>
      </c>
      <c r="E115" s="97">
        <v>2.3</v>
      </c>
      <c r="F115" s="97"/>
      <c r="G115" s="20">
        <v>112.0</v>
      </c>
    </row>
    <row r="116" ht="14.25" customHeight="1">
      <c r="A116" s="65" t="str">
        <f t="shared" si="1"/>
        <v>ASHRAE 90.1-1999Retail (not including accent lighting)Sales Area</v>
      </c>
      <c r="B116" s="16" t="s">
        <v>547</v>
      </c>
      <c r="C116" s="65" t="s">
        <v>1552</v>
      </c>
      <c r="D116" s="65" t="s">
        <v>1553</v>
      </c>
      <c r="E116" s="95">
        <v>2.1</v>
      </c>
      <c r="F116" s="95"/>
      <c r="G116" s="16">
        <v>113.0</v>
      </c>
    </row>
    <row r="117" ht="14.25" customHeight="1">
      <c r="A117" s="65" t="str">
        <f t="shared" si="1"/>
        <v>ASHRAE 90.1-1999Retail (not including accent lighting)Mall Concourse</v>
      </c>
      <c r="B117" s="20" t="s">
        <v>547</v>
      </c>
      <c r="C117" s="96" t="s">
        <v>1552</v>
      </c>
      <c r="D117" s="96" t="s">
        <v>1554</v>
      </c>
      <c r="E117" s="97">
        <v>1.8</v>
      </c>
      <c r="F117" s="97"/>
      <c r="G117" s="20">
        <v>114.0</v>
      </c>
    </row>
    <row r="118" ht="14.25" customHeight="1">
      <c r="A118" s="65" t="str">
        <f t="shared" si="1"/>
        <v>ASHRAE 90.1-1999Sports ArenaRing Sports Area</v>
      </c>
      <c r="B118" s="16" t="s">
        <v>547</v>
      </c>
      <c r="C118" s="65" t="s">
        <v>1268</v>
      </c>
      <c r="D118" s="65" t="s">
        <v>1556</v>
      </c>
      <c r="E118" s="95">
        <v>3.8</v>
      </c>
      <c r="F118" s="95"/>
      <c r="G118" s="16">
        <v>115.0</v>
      </c>
    </row>
    <row r="119" ht="14.25" customHeight="1">
      <c r="A119" s="65" t="str">
        <f t="shared" si="1"/>
        <v>ASHRAE 90.1-1999Sports ArenaCourt Sports Area</v>
      </c>
      <c r="B119" s="20" t="s">
        <v>547</v>
      </c>
      <c r="C119" s="96" t="s">
        <v>1268</v>
      </c>
      <c r="D119" s="96" t="s">
        <v>1558</v>
      </c>
      <c r="E119" s="97">
        <v>4.3</v>
      </c>
      <c r="F119" s="97"/>
      <c r="G119" s="20">
        <v>116.0</v>
      </c>
    </row>
    <row r="120" ht="14.25" customHeight="1">
      <c r="A120" s="65" t="str">
        <f t="shared" si="1"/>
        <v>ASHRAE 90.1-1999Sports ArenaIndoor Playing Field Area</v>
      </c>
      <c r="B120" s="16" t="s">
        <v>547</v>
      </c>
      <c r="C120" s="65" t="s">
        <v>1268</v>
      </c>
      <c r="D120" s="65" t="s">
        <v>1561</v>
      </c>
      <c r="E120" s="95">
        <v>1.9</v>
      </c>
      <c r="F120" s="95"/>
      <c r="G120" s="16">
        <v>117.0</v>
      </c>
    </row>
    <row r="121" ht="14.25" customHeight="1">
      <c r="A121" s="65" t="str">
        <f t="shared" si="1"/>
        <v>ASHRAE 90.1-1999WarehouseFine Material Storage</v>
      </c>
      <c r="B121" s="20" t="s">
        <v>547</v>
      </c>
      <c r="C121" s="96" t="s">
        <v>724</v>
      </c>
      <c r="D121" s="96" t="s">
        <v>1562</v>
      </c>
      <c r="E121" s="97">
        <v>1.6</v>
      </c>
      <c r="F121" s="97"/>
      <c r="G121" s="20">
        <v>118.0</v>
      </c>
    </row>
    <row r="122" ht="14.25" customHeight="1">
      <c r="A122" s="65" t="str">
        <f t="shared" si="1"/>
        <v>ASHRAE 90.1-1999WarehouseMedium/Bulky Material Storage</v>
      </c>
      <c r="B122" s="16" t="s">
        <v>547</v>
      </c>
      <c r="C122" s="65" t="s">
        <v>724</v>
      </c>
      <c r="D122" s="65" t="s">
        <v>1565</v>
      </c>
      <c r="E122" s="95">
        <v>1.1</v>
      </c>
      <c r="F122" s="95"/>
      <c r="G122" s="16">
        <v>119.0</v>
      </c>
    </row>
    <row r="123" ht="14.25" customHeight="1">
      <c r="A123" s="65" t="str">
        <f t="shared" si="1"/>
        <v>ASHRAE 90.1-1999Parking GarageGarage Area</v>
      </c>
      <c r="B123" s="20" t="s">
        <v>547</v>
      </c>
      <c r="C123" s="96" t="s">
        <v>1163</v>
      </c>
      <c r="D123" s="96" t="s">
        <v>1567</v>
      </c>
      <c r="E123" s="97">
        <v>0.2</v>
      </c>
      <c r="F123" s="97"/>
      <c r="G123" s="20">
        <v>120.0</v>
      </c>
    </row>
    <row r="124" ht="14.25" customHeight="1">
      <c r="A124" s="65" t="str">
        <f t="shared" si="1"/>
        <v>ASHRAE 90.1-1999TransportationAirport—Concourse</v>
      </c>
      <c r="B124" s="16" t="s">
        <v>547</v>
      </c>
      <c r="C124" s="65" t="s">
        <v>410</v>
      </c>
      <c r="D124" s="65" t="s">
        <v>1568</v>
      </c>
      <c r="E124" s="95">
        <v>0.7</v>
      </c>
      <c r="F124" s="95"/>
      <c r="G124" s="16">
        <v>121.0</v>
      </c>
    </row>
    <row r="125" ht="14.25" customHeight="1">
      <c r="A125" s="65" t="str">
        <f t="shared" si="1"/>
        <v>ASHRAE 90.1-1999TransportationAir/Train/Bus—Baggage Area</v>
      </c>
      <c r="B125" s="20" t="s">
        <v>547</v>
      </c>
      <c r="C125" s="96" t="s">
        <v>410</v>
      </c>
      <c r="D125" s="96" t="s">
        <v>1570</v>
      </c>
      <c r="E125" s="97">
        <v>1.3</v>
      </c>
      <c r="F125" s="97"/>
      <c r="G125" s="20">
        <v>122.0</v>
      </c>
    </row>
    <row r="126" ht="14.25" customHeight="1">
      <c r="A126" s="65" t="str">
        <f t="shared" si="1"/>
        <v>ASHRAE 90.1-1999TransportationTerminal—Ticket Counter</v>
      </c>
      <c r="B126" s="16" t="s">
        <v>547</v>
      </c>
      <c r="C126" s="65" t="s">
        <v>410</v>
      </c>
      <c r="D126" s="65" t="s">
        <v>1571</v>
      </c>
      <c r="E126" s="95">
        <v>1.8</v>
      </c>
      <c r="F126" s="95"/>
      <c r="G126" s="16">
        <v>123.0</v>
      </c>
    </row>
    <row r="127" ht="14.25" customHeight="1">
      <c r="A127" s="65" t="str">
        <f t="shared" si="1"/>
        <v>ASHRAE 90.1-1999Exterior SpacesGeneral</v>
      </c>
      <c r="B127" s="20" t="s">
        <v>547</v>
      </c>
      <c r="C127" s="7" t="s">
        <v>1572</v>
      </c>
      <c r="D127" s="7" t="s">
        <v>1107</v>
      </c>
      <c r="E127" s="97">
        <v>0.0</v>
      </c>
      <c r="F127" s="97"/>
      <c r="G127" s="20">
        <v>124.0</v>
      </c>
    </row>
    <row r="128" ht="14.25" customHeight="1">
      <c r="A128" s="65" t="str">
        <f t="shared" si="1"/>
        <v>ASHRAE 90.1-1999AtticsGeneral</v>
      </c>
      <c r="B128" s="16" t="s">
        <v>547</v>
      </c>
      <c r="C128" s="71" t="s">
        <v>1573</v>
      </c>
      <c r="D128" s="71" t="s">
        <v>1107</v>
      </c>
      <c r="E128" s="95">
        <v>0.0</v>
      </c>
      <c r="F128" s="16"/>
      <c r="G128" s="16">
        <v>125.0</v>
      </c>
    </row>
    <row r="129" ht="14.25" customHeight="1">
      <c r="A129" s="65" t="str">
        <f t="shared" si="1"/>
        <v>ASHRAE 90.1-2001Whole BuildingAutomotive Facility</v>
      </c>
      <c r="B129" s="20" t="s">
        <v>581</v>
      </c>
      <c r="C129" s="96" t="s">
        <v>888</v>
      </c>
      <c r="D129" s="96" t="s">
        <v>889</v>
      </c>
      <c r="E129" s="97">
        <v>0.9</v>
      </c>
      <c r="F129" s="97"/>
      <c r="G129" s="20">
        <v>126.0</v>
      </c>
    </row>
    <row r="130" ht="14.25" customHeight="1">
      <c r="A130" s="65" t="str">
        <f t="shared" si="1"/>
        <v>ASHRAE 90.1-2001Whole BuildingConvention Center</v>
      </c>
      <c r="B130" s="16" t="s">
        <v>581</v>
      </c>
      <c r="C130" s="65" t="s">
        <v>888</v>
      </c>
      <c r="D130" s="65" t="s">
        <v>893</v>
      </c>
      <c r="E130" s="95">
        <v>1.2</v>
      </c>
      <c r="F130" s="95"/>
      <c r="G130" s="16">
        <v>127.0</v>
      </c>
    </row>
    <row r="131" ht="14.25" customHeight="1">
      <c r="A131" s="65" t="str">
        <f t="shared" si="1"/>
        <v>ASHRAE 90.1-2001Whole BuildingCourt House</v>
      </c>
      <c r="B131" s="20" t="s">
        <v>581</v>
      </c>
      <c r="C131" s="96" t="s">
        <v>888</v>
      </c>
      <c r="D131" s="96" t="s">
        <v>896</v>
      </c>
      <c r="E131" s="97">
        <v>1.2</v>
      </c>
      <c r="F131" s="97"/>
      <c r="G131" s="20">
        <v>128.0</v>
      </c>
    </row>
    <row r="132" ht="14.25" customHeight="1">
      <c r="A132" s="65" t="str">
        <f t="shared" si="1"/>
        <v>ASHRAE 90.1-2001Whole BuildingDining: Bar Lounge/Leisure</v>
      </c>
      <c r="B132" s="16" t="s">
        <v>581</v>
      </c>
      <c r="C132" s="65" t="s">
        <v>888</v>
      </c>
      <c r="D132" s="65" t="s">
        <v>903</v>
      </c>
      <c r="E132" s="95">
        <v>1.3</v>
      </c>
      <c r="F132" s="95"/>
      <c r="G132" s="16">
        <v>129.0</v>
      </c>
    </row>
    <row r="133" ht="14.25" customHeight="1">
      <c r="A133" s="65" t="str">
        <f t="shared" si="1"/>
        <v>ASHRAE 90.1-2001Whole BuildingDining: Cafeteria/Fast Food</v>
      </c>
      <c r="B133" s="20" t="s">
        <v>581</v>
      </c>
      <c r="C133" s="96" t="s">
        <v>888</v>
      </c>
      <c r="D133" s="96" t="s">
        <v>909</v>
      </c>
      <c r="E133" s="97">
        <v>1.4</v>
      </c>
      <c r="F133" s="97"/>
      <c r="G133" s="20">
        <v>130.0</v>
      </c>
    </row>
    <row r="134" ht="14.25" customHeight="1">
      <c r="A134" s="65" t="str">
        <f t="shared" si="1"/>
        <v>ASHRAE 90.1-2001Whole BuildingDining: Family</v>
      </c>
      <c r="B134" s="16" t="s">
        <v>581</v>
      </c>
      <c r="C134" s="65" t="s">
        <v>888</v>
      </c>
      <c r="D134" s="65" t="s">
        <v>912</v>
      </c>
      <c r="E134" s="95">
        <v>1.6</v>
      </c>
      <c r="F134" s="95"/>
      <c r="G134" s="16">
        <v>131.0</v>
      </c>
    </row>
    <row r="135" ht="14.25" customHeight="1">
      <c r="A135" s="65" t="str">
        <f t="shared" si="1"/>
        <v>ASHRAE 90.1-2001Whole BuildingDormitory</v>
      </c>
      <c r="B135" s="20" t="s">
        <v>581</v>
      </c>
      <c r="C135" s="96" t="s">
        <v>888</v>
      </c>
      <c r="D135" s="96" t="s">
        <v>915</v>
      </c>
      <c r="E135" s="97">
        <v>1.0</v>
      </c>
      <c r="F135" s="97"/>
      <c r="G135" s="20">
        <v>132.0</v>
      </c>
    </row>
    <row r="136" ht="14.25" customHeight="1">
      <c r="A136" s="65" t="str">
        <f t="shared" si="1"/>
        <v>ASHRAE 90.1-2001Whole BuildingExercise Center</v>
      </c>
      <c r="B136" s="16" t="s">
        <v>581</v>
      </c>
      <c r="C136" s="65" t="s">
        <v>888</v>
      </c>
      <c r="D136" s="65" t="s">
        <v>1013</v>
      </c>
      <c r="E136" s="95">
        <v>1.0</v>
      </c>
      <c r="F136" s="95"/>
      <c r="G136" s="16">
        <v>133.0</v>
      </c>
    </row>
    <row r="137" ht="14.25" customHeight="1">
      <c r="A137" s="65" t="str">
        <f t="shared" si="1"/>
        <v>ASHRAE 90.1-2001Whole BuildingGymnasium</v>
      </c>
      <c r="B137" s="20" t="s">
        <v>581</v>
      </c>
      <c r="C137" s="96" t="s">
        <v>888</v>
      </c>
      <c r="D137" s="96" t="s">
        <v>1018</v>
      </c>
      <c r="E137" s="97">
        <v>1.1</v>
      </c>
      <c r="F137" s="97"/>
      <c r="G137" s="20">
        <v>134.0</v>
      </c>
    </row>
    <row r="138" ht="14.25" customHeight="1">
      <c r="A138" s="65" t="str">
        <f t="shared" si="1"/>
        <v>ASHRAE 90.1-2001Whole BuildingHealth Care-Clinic</v>
      </c>
      <c r="B138" s="16" t="s">
        <v>581</v>
      </c>
      <c r="C138" s="65" t="s">
        <v>888</v>
      </c>
      <c r="D138" s="65" t="s">
        <v>1023</v>
      </c>
      <c r="E138" s="95">
        <v>1.0</v>
      </c>
      <c r="F138" s="95"/>
      <c r="G138" s="16">
        <v>135.0</v>
      </c>
    </row>
    <row r="139" ht="14.25" customHeight="1">
      <c r="A139" s="65" t="str">
        <f t="shared" si="1"/>
        <v>ASHRAE 90.1-2001Whole BuildingHospital</v>
      </c>
      <c r="B139" s="20" t="s">
        <v>581</v>
      </c>
      <c r="C139" s="96" t="s">
        <v>888</v>
      </c>
      <c r="D139" s="96" t="s">
        <v>520</v>
      </c>
      <c r="E139" s="97">
        <v>1.2</v>
      </c>
      <c r="F139" s="97"/>
      <c r="G139" s="20">
        <v>136.0</v>
      </c>
    </row>
    <row r="140" ht="14.25" customHeight="1">
      <c r="A140" s="65" t="str">
        <f t="shared" si="1"/>
        <v>ASHRAE 90.1-2001Whole BuildingHotel</v>
      </c>
      <c r="B140" s="16" t="s">
        <v>581</v>
      </c>
      <c r="C140" s="65" t="s">
        <v>888</v>
      </c>
      <c r="D140" s="65" t="s">
        <v>1091</v>
      </c>
      <c r="E140" s="95">
        <v>1.0</v>
      </c>
      <c r="F140" s="95"/>
      <c r="G140" s="16">
        <v>137.0</v>
      </c>
    </row>
    <row r="141" ht="14.25" customHeight="1">
      <c r="A141" s="65" t="str">
        <f t="shared" si="1"/>
        <v>ASHRAE 90.1-2001Whole BuildingLibrary</v>
      </c>
      <c r="B141" s="20" t="s">
        <v>581</v>
      </c>
      <c r="C141" s="96" t="s">
        <v>888</v>
      </c>
      <c r="D141" s="96" t="s">
        <v>1112</v>
      </c>
      <c r="E141" s="97">
        <v>1.3</v>
      </c>
      <c r="F141" s="97"/>
      <c r="G141" s="20">
        <v>138.0</v>
      </c>
    </row>
    <row r="142" ht="14.25" customHeight="1">
      <c r="A142" s="65" t="str">
        <f t="shared" si="1"/>
        <v>ASHRAE 90.1-2001Whole BuildingManufacturing Facility</v>
      </c>
      <c r="B142" s="16" t="s">
        <v>581</v>
      </c>
      <c r="C142" s="65" t="s">
        <v>888</v>
      </c>
      <c r="D142" s="65" t="s">
        <v>1124</v>
      </c>
      <c r="E142" s="95">
        <v>1.3</v>
      </c>
      <c r="F142" s="95"/>
      <c r="G142" s="16">
        <v>139.0</v>
      </c>
    </row>
    <row r="143" ht="14.25" customHeight="1">
      <c r="A143" s="65" t="str">
        <f t="shared" si="1"/>
        <v>ASHRAE 90.1-2001Whole BuildingMotel</v>
      </c>
      <c r="B143" s="20" t="s">
        <v>581</v>
      </c>
      <c r="C143" s="96" t="s">
        <v>888</v>
      </c>
      <c r="D143" s="96" t="s">
        <v>1129</v>
      </c>
      <c r="E143" s="97">
        <v>1.0</v>
      </c>
      <c r="F143" s="97"/>
      <c r="G143" s="20">
        <v>140.0</v>
      </c>
    </row>
    <row r="144" ht="14.25" customHeight="1">
      <c r="A144" s="65" t="str">
        <f t="shared" si="1"/>
        <v>ASHRAE 90.1-2001Whole BuildingMotion Picture Theater</v>
      </c>
      <c r="B144" s="16" t="s">
        <v>581</v>
      </c>
      <c r="C144" s="65" t="s">
        <v>888</v>
      </c>
      <c r="D144" s="65" t="s">
        <v>1151</v>
      </c>
      <c r="E144" s="95">
        <v>1.2</v>
      </c>
      <c r="F144" s="95"/>
      <c r="G144" s="16">
        <v>141.0</v>
      </c>
    </row>
    <row r="145" ht="14.25" customHeight="1">
      <c r="A145" s="65" t="str">
        <f t="shared" si="1"/>
        <v>ASHRAE 90.1-2001Whole BuildingMulti-Family</v>
      </c>
      <c r="B145" s="20" t="s">
        <v>581</v>
      </c>
      <c r="C145" s="96" t="s">
        <v>888</v>
      </c>
      <c r="D145" s="96" t="s">
        <v>1155</v>
      </c>
      <c r="E145" s="97">
        <v>0.7</v>
      </c>
      <c r="F145" s="97"/>
      <c r="G145" s="20">
        <v>142.0</v>
      </c>
    </row>
    <row r="146" ht="14.25" customHeight="1">
      <c r="A146" s="65" t="str">
        <f t="shared" si="1"/>
        <v>ASHRAE 90.1-2001Whole BuildingMuseum</v>
      </c>
      <c r="B146" s="16" t="s">
        <v>581</v>
      </c>
      <c r="C146" s="65" t="s">
        <v>888</v>
      </c>
      <c r="D146" s="65" t="s">
        <v>1158</v>
      </c>
      <c r="E146" s="95">
        <v>1.1</v>
      </c>
      <c r="F146" s="95"/>
      <c r="G146" s="16">
        <v>143.0</v>
      </c>
    </row>
    <row r="147" ht="14.25" customHeight="1">
      <c r="A147" s="65" t="str">
        <f t="shared" si="1"/>
        <v>ASHRAE 90.1-2001Whole BuildingOffice</v>
      </c>
      <c r="B147" s="20" t="s">
        <v>581</v>
      </c>
      <c r="C147" s="96" t="s">
        <v>888</v>
      </c>
      <c r="D147" s="96" t="s">
        <v>616</v>
      </c>
      <c r="E147" s="97">
        <v>1.0</v>
      </c>
      <c r="F147" s="97"/>
      <c r="G147" s="20">
        <v>144.0</v>
      </c>
    </row>
    <row r="148" ht="14.25" customHeight="1">
      <c r="A148" s="65" t="str">
        <f t="shared" si="1"/>
        <v>ASHRAE 90.1-2001Whole BuildingParking Garage</v>
      </c>
      <c r="B148" s="16" t="s">
        <v>581</v>
      </c>
      <c r="C148" s="65" t="s">
        <v>888</v>
      </c>
      <c r="D148" s="65" t="s">
        <v>1163</v>
      </c>
      <c r="E148" s="95">
        <v>0.3</v>
      </c>
      <c r="F148" s="95"/>
      <c r="G148" s="16">
        <v>145.0</v>
      </c>
    </row>
    <row r="149" ht="14.25" customHeight="1">
      <c r="A149" s="65" t="str">
        <f t="shared" si="1"/>
        <v>ASHRAE 90.1-2001Whole BuildingPenitentiary</v>
      </c>
      <c r="B149" s="20" t="s">
        <v>581</v>
      </c>
      <c r="C149" s="96" t="s">
        <v>888</v>
      </c>
      <c r="D149" s="96" t="s">
        <v>1249</v>
      </c>
      <c r="E149" s="97">
        <v>1.0</v>
      </c>
      <c r="F149" s="97"/>
      <c r="G149" s="20">
        <v>146.0</v>
      </c>
    </row>
    <row r="150" ht="14.25" customHeight="1">
      <c r="A150" s="65" t="str">
        <f t="shared" si="1"/>
        <v>ASHRAE 90.1-2001Whole BuildingPerforming Arts Theater</v>
      </c>
      <c r="B150" s="16" t="s">
        <v>581</v>
      </c>
      <c r="C150" s="65" t="s">
        <v>888</v>
      </c>
      <c r="D150" s="65" t="s">
        <v>1262</v>
      </c>
      <c r="E150" s="95">
        <v>1.6</v>
      </c>
      <c r="F150" s="95"/>
      <c r="G150" s="16">
        <v>147.0</v>
      </c>
    </row>
    <row r="151" ht="14.25" customHeight="1">
      <c r="A151" s="65" t="str">
        <f t="shared" si="1"/>
        <v>ASHRAE 90.1-2001Whole BuildingPolice/Fire Station</v>
      </c>
      <c r="B151" s="20" t="s">
        <v>581</v>
      </c>
      <c r="C151" s="96" t="s">
        <v>888</v>
      </c>
      <c r="D151" s="96" t="s">
        <v>1263</v>
      </c>
      <c r="E151" s="97">
        <v>1.0</v>
      </c>
      <c r="F151" s="97"/>
      <c r="G151" s="20">
        <v>148.0</v>
      </c>
    </row>
    <row r="152" ht="14.25" customHeight="1">
      <c r="A152" s="65" t="str">
        <f t="shared" si="1"/>
        <v>ASHRAE 90.1-2001Whole BuildingPost Office</v>
      </c>
      <c r="B152" s="16" t="s">
        <v>581</v>
      </c>
      <c r="C152" s="65" t="s">
        <v>888</v>
      </c>
      <c r="D152" s="65" t="s">
        <v>1264</v>
      </c>
      <c r="E152" s="95">
        <v>1.1</v>
      </c>
      <c r="F152" s="95"/>
      <c r="G152" s="16">
        <v>149.0</v>
      </c>
    </row>
    <row r="153" ht="14.25" customHeight="1">
      <c r="A153" s="65" t="str">
        <f t="shared" si="1"/>
        <v>ASHRAE 90.1-2001Whole BuildingReligious Building</v>
      </c>
      <c r="B153" s="20" t="s">
        <v>581</v>
      </c>
      <c r="C153" s="96" t="s">
        <v>888</v>
      </c>
      <c r="D153" s="96" t="s">
        <v>1266</v>
      </c>
      <c r="E153" s="97">
        <v>1.3</v>
      </c>
      <c r="F153" s="97"/>
      <c r="G153" s="20">
        <v>150.0</v>
      </c>
    </row>
    <row r="154" ht="14.25" customHeight="1">
      <c r="A154" s="65" t="str">
        <f t="shared" si="1"/>
        <v>ASHRAE 90.1-2001Whole BuildingRetail</v>
      </c>
      <c r="B154" s="16" t="s">
        <v>581</v>
      </c>
      <c r="C154" s="65" t="s">
        <v>888</v>
      </c>
      <c r="D154" s="65" t="s">
        <v>753</v>
      </c>
      <c r="E154" s="95">
        <v>1.5</v>
      </c>
      <c r="F154" s="95"/>
      <c r="G154" s="16">
        <v>151.0</v>
      </c>
    </row>
    <row r="155" ht="14.25" customHeight="1">
      <c r="A155" s="65" t="str">
        <f t="shared" si="1"/>
        <v>ASHRAE 90.1-2001Whole BuildingSchool/University</v>
      </c>
      <c r="B155" s="20" t="s">
        <v>581</v>
      </c>
      <c r="C155" s="96" t="s">
        <v>888</v>
      </c>
      <c r="D155" s="96" t="s">
        <v>1267</v>
      </c>
      <c r="E155" s="97">
        <v>1.2</v>
      </c>
      <c r="F155" s="97"/>
      <c r="G155" s="20">
        <v>152.0</v>
      </c>
    </row>
    <row r="156" ht="14.25" customHeight="1">
      <c r="A156" s="65" t="str">
        <f t="shared" si="1"/>
        <v>ASHRAE 90.1-2001Whole BuildingSports Arena</v>
      </c>
      <c r="B156" s="16" t="s">
        <v>581</v>
      </c>
      <c r="C156" s="65" t="s">
        <v>888</v>
      </c>
      <c r="D156" s="65" t="s">
        <v>1268</v>
      </c>
      <c r="E156" s="95">
        <v>1.1</v>
      </c>
      <c r="F156" s="95"/>
      <c r="G156" s="16">
        <v>153.0</v>
      </c>
    </row>
    <row r="157" ht="14.25" customHeight="1">
      <c r="A157" s="65" t="str">
        <f t="shared" si="1"/>
        <v>ASHRAE 90.1-2001Whole BuildingTown Hall</v>
      </c>
      <c r="B157" s="20" t="s">
        <v>581</v>
      </c>
      <c r="C157" s="96" t="s">
        <v>888</v>
      </c>
      <c r="D157" s="96" t="s">
        <v>1269</v>
      </c>
      <c r="E157" s="97">
        <v>1.1</v>
      </c>
      <c r="F157" s="97"/>
      <c r="G157" s="20">
        <v>154.0</v>
      </c>
    </row>
    <row r="158" ht="14.25" customHeight="1">
      <c r="A158" s="65" t="str">
        <f t="shared" si="1"/>
        <v>ASHRAE 90.1-2001Whole BuildingTransportation</v>
      </c>
      <c r="B158" s="16" t="s">
        <v>581</v>
      </c>
      <c r="C158" s="65" t="s">
        <v>888</v>
      </c>
      <c r="D158" s="65" t="s">
        <v>410</v>
      </c>
      <c r="E158" s="95">
        <v>1.0</v>
      </c>
      <c r="F158" s="95"/>
      <c r="G158" s="16">
        <v>155.0</v>
      </c>
    </row>
    <row r="159" ht="14.25" customHeight="1">
      <c r="A159" s="65" t="str">
        <f t="shared" si="1"/>
        <v>ASHRAE 90.1-2001Whole BuildingWarehouse</v>
      </c>
      <c r="B159" s="20" t="s">
        <v>581</v>
      </c>
      <c r="C159" s="96" t="s">
        <v>888</v>
      </c>
      <c r="D159" s="96" t="s">
        <v>724</v>
      </c>
      <c r="E159" s="97">
        <v>0.8</v>
      </c>
      <c r="F159" s="97"/>
      <c r="G159" s="20">
        <v>156.0</v>
      </c>
    </row>
    <row r="160" ht="14.25" customHeight="1">
      <c r="A160" s="65" t="str">
        <f t="shared" si="1"/>
        <v>ASHRAE 90.1-2001Whole BuildingWorkshop</v>
      </c>
      <c r="B160" s="16" t="s">
        <v>581</v>
      </c>
      <c r="C160" s="65" t="s">
        <v>888</v>
      </c>
      <c r="D160" s="65" t="s">
        <v>1271</v>
      </c>
      <c r="E160" s="95">
        <v>1.4</v>
      </c>
      <c r="F160" s="95"/>
      <c r="G160" s="16">
        <v>157.0</v>
      </c>
    </row>
    <row r="161" ht="14.25" customHeight="1">
      <c r="A161" s="65" t="str">
        <f t="shared" si="1"/>
        <v>ASHRAE 90.1-2001Office-EnclosedGeneral</v>
      </c>
      <c r="B161" s="20" t="s">
        <v>581</v>
      </c>
      <c r="C161" s="96" t="s">
        <v>1272</v>
      </c>
      <c r="D161" s="96" t="s">
        <v>1107</v>
      </c>
      <c r="E161" s="97">
        <v>1.1</v>
      </c>
      <c r="F161" s="97"/>
      <c r="G161" s="20">
        <v>158.0</v>
      </c>
    </row>
    <row r="162" ht="14.25" customHeight="1">
      <c r="A162" s="65" t="str">
        <f t="shared" si="1"/>
        <v>ASHRAE 90.1-2001Office-Open PlanGeneral</v>
      </c>
      <c r="B162" s="16" t="s">
        <v>581</v>
      </c>
      <c r="C162" s="65" t="s">
        <v>1275</v>
      </c>
      <c r="D162" s="65" t="s">
        <v>1107</v>
      </c>
      <c r="E162" s="95">
        <v>1.1</v>
      </c>
      <c r="F162" s="95"/>
      <c r="G162" s="16">
        <v>159.0</v>
      </c>
    </row>
    <row r="163" ht="14.25" customHeight="1">
      <c r="A163" s="65" t="str">
        <f t="shared" si="1"/>
        <v>ASHRAE 90.1-2001Conference/Meeting/MultipurposeGeneral</v>
      </c>
      <c r="B163" s="20" t="s">
        <v>581</v>
      </c>
      <c r="C163" s="96" t="s">
        <v>1279</v>
      </c>
      <c r="D163" s="96" t="s">
        <v>1107</v>
      </c>
      <c r="E163" s="97">
        <v>1.3</v>
      </c>
      <c r="F163" s="97"/>
      <c r="G163" s="20">
        <v>160.0</v>
      </c>
    </row>
    <row r="164" ht="14.25" customHeight="1">
      <c r="A164" s="65" t="str">
        <f t="shared" si="1"/>
        <v>ASHRAE 90.1-2001Classroom/Lecture/TrainingGeneral</v>
      </c>
      <c r="B164" s="16" t="s">
        <v>581</v>
      </c>
      <c r="C164" s="65" t="s">
        <v>1281</v>
      </c>
      <c r="D164" s="65" t="s">
        <v>1107</v>
      </c>
      <c r="E164" s="95">
        <v>1.4</v>
      </c>
      <c r="F164" s="95"/>
      <c r="G164" s="16">
        <v>161.0</v>
      </c>
    </row>
    <row r="165" ht="14.25" customHeight="1">
      <c r="A165" s="65" t="str">
        <f t="shared" si="1"/>
        <v>ASHRAE 90.1-2001Classroom/Lecture/TrainingFor Penitentiary</v>
      </c>
      <c r="B165" s="20" t="s">
        <v>581</v>
      </c>
      <c r="C165" s="96" t="s">
        <v>1281</v>
      </c>
      <c r="D165" s="96" t="s">
        <v>1284</v>
      </c>
      <c r="E165" s="97">
        <v>1.3</v>
      </c>
      <c r="F165" s="97"/>
      <c r="G165" s="20">
        <v>162.0</v>
      </c>
    </row>
    <row r="166" ht="14.25" customHeight="1">
      <c r="A166" s="65" t="str">
        <f t="shared" si="1"/>
        <v>ASHRAE 90.1-2001LobbyGeneral</v>
      </c>
      <c r="B166" s="16" t="s">
        <v>581</v>
      </c>
      <c r="C166" s="65" t="s">
        <v>829</v>
      </c>
      <c r="D166" s="65" t="s">
        <v>1107</v>
      </c>
      <c r="E166" s="95">
        <v>1.3</v>
      </c>
      <c r="F166" s="95"/>
      <c r="G166" s="16">
        <v>163.0</v>
      </c>
    </row>
    <row r="167" ht="14.25" customHeight="1">
      <c r="A167" s="65" t="str">
        <f t="shared" si="1"/>
        <v>ASHRAE 90.1-2001LobbyFor Hotel</v>
      </c>
      <c r="B167" s="20" t="s">
        <v>581</v>
      </c>
      <c r="C167" s="96" t="s">
        <v>829</v>
      </c>
      <c r="D167" s="96" t="s">
        <v>1285</v>
      </c>
      <c r="E167" s="97">
        <v>1.1</v>
      </c>
      <c r="F167" s="97"/>
      <c r="G167" s="20">
        <v>164.0</v>
      </c>
    </row>
    <row r="168" ht="14.25" customHeight="1">
      <c r="A168" s="65" t="str">
        <f t="shared" si="1"/>
        <v>ASHRAE 90.1-2001LobbyFor Performing Arts Theater</v>
      </c>
      <c r="B168" s="16" t="s">
        <v>581</v>
      </c>
      <c r="C168" s="65" t="s">
        <v>829</v>
      </c>
      <c r="D168" s="65" t="s">
        <v>1286</v>
      </c>
      <c r="E168" s="95">
        <v>3.3</v>
      </c>
      <c r="F168" s="95"/>
      <c r="G168" s="16">
        <v>165.0</v>
      </c>
    </row>
    <row r="169" ht="14.25" customHeight="1">
      <c r="A169" s="65" t="str">
        <f t="shared" si="1"/>
        <v>ASHRAE 90.1-2001LobbyFor Motion Picture Theater</v>
      </c>
      <c r="B169" s="20" t="s">
        <v>581</v>
      </c>
      <c r="C169" s="96" t="s">
        <v>829</v>
      </c>
      <c r="D169" s="96" t="s">
        <v>1288</v>
      </c>
      <c r="E169" s="97">
        <v>1.1</v>
      </c>
      <c r="F169" s="97"/>
      <c r="G169" s="20">
        <v>166.0</v>
      </c>
    </row>
    <row r="170" ht="14.25" customHeight="1">
      <c r="A170" s="65" t="str">
        <f t="shared" si="1"/>
        <v>ASHRAE 90.1-2001Audience/Seating AreaGeneral</v>
      </c>
      <c r="B170" s="16" t="s">
        <v>581</v>
      </c>
      <c r="C170" s="65" t="s">
        <v>1292</v>
      </c>
      <c r="D170" s="65" t="s">
        <v>1107</v>
      </c>
      <c r="E170" s="95">
        <v>0.9</v>
      </c>
      <c r="F170" s="95"/>
      <c r="G170" s="16">
        <v>167.0</v>
      </c>
    </row>
    <row r="171" ht="14.25" customHeight="1">
      <c r="A171" s="65" t="str">
        <f t="shared" si="1"/>
        <v>ASHRAE 90.1-2001Audience/Seating AreaFor Gymnasium</v>
      </c>
      <c r="B171" s="20" t="s">
        <v>581</v>
      </c>
      <c r="C171" s="96" t="s">
        <v>1292</v>
      </c>
      <c r="D171" s="96" t="s">
        <v>1294</v>
      </c>
      <c r="E171" s="97">
        <v>0.4</v>
      </c>
      <c r="F171" s="97"/>
      <c r="G171" s="20">
        <v>168.0</v>
      </c>
    </row>
    <row r="172" ht="14.25" customHeight="1">
      <c r="A172" s="65" t="str">
        <f t="shared" si="1"/>
        <v>ASHRAE 90.1-2001Audience/Seating AreaFor Exercise Center</v>
      </c>
      <c r="B172" s="16" t="s">
        <v>581</v>
      </c>
      <c r="C172" s="65" t="s">
        <v>1292</v>
      </c>
      <c r="D172" s="65" t="s">
        <v>1297</v>
      </c>
      <c r="E172" s="95">
        <v>0.3</v>
      </c>
      <c r="F172" s="95"/>
      <c r="G172" s="16">
        <v>169.0</v>
      </c>
    </row>
    <row r="173" ht="14.25" customHeight="1">
      <c r="A173" s="65" t="str">
        <f t="shared" si="1"/>
        <v>ASHRAE 90.1-2001Audience/Seating AreaFor Convention Center</v>
      </c>
      <c r="B173" s="20" t="s">
        <v>581</v>
      </c>
      <c r="C173" s="96" t="s">
        <v>1292</v>
      </c>
      <c r="D173" s="96" t="s">
        <v>1300</v>
      </c>
      <c r="E173" s="97">
        <v>0.7</v>
      </c>
      <c r="F173" s="97"/>
      <c r="G173" s="20">
        <v>170.0</v>
      </c>
    </row>
    <row r="174" ht="14.25" customHeight="1">
      <c r="A174" s="65" t="str">
        <f t="shared" si="1"/>
        <v>ASHRAE 90.1-2001Audience/Seating AreaFor Penitentiary</v>
      </c>
      <c r="B174" s="16" t="s">
        <v>581</v>
      </c>
      <c r="C174" s="65" t="s">
        <v>1292</v>
      </c>
      <c r="D174" s="65" t="s">
        <v>1284</v>
      </c>
      <c r="E174" s="95">
        <v>0.7</v>
      </c>
      <c r="F174" s="95"/>
      <c r="G174" s="16">
        <v>171.0</v>
      </c>
    </row>
    <row r="175" ht="14.25" customHeight="1">
      <c r="A175" s="65" t="str">
        <f t="shared" si="1"/>
        <v>ASHRAE 90.1-2001Audience/Seating AreaFor Religious Buildings</v>
      </c>
      <c r="B175" s="20" t="s">
        <v>581</v>
      </c>
      <c r="C175" s="96" t="s">
        <v>1292</v>
      </c>
      <c r="D175" s="96" t="s">
        <v>1306</v>
      </c>
      <c r="E175" s="97">
        <v>1.7</v>
      </c>
      <c r="F175" s="97"/>
      <c r="G175" s="20">
        <v>172.0</v>
      </c>
    </row>
    <row r="176" ht="14.25" customHeight="1">
      <c r="A176" s="65" t="str">
        <f t="shared" si="1"/>
        <v>ASHRAE 90.1-2001Audience/Seating AreaFor Sports Arena</v>
      </c>
      <c r="B176" s="16" t="s">
        <v>581</v>
      </c>
      <c r="C176" s="65" t="s">
        <v>1292</v>
      </c>
      <c r="D176" s="65" t="s">
        <v>1309</v>
      </c>
      <c r="E176" s="95">
        <v>0.4</v>
      </c>
      <c r="F176" s="95"/>
      <c r="G176" s="16">
        <v>173.0</v>
      </c>
    </row>
    <row r="177" ht="14.25" customHeight="1">
      <c r="A177" s="65" t="str">
        <f t="shared" si="1"/>
        <v>ASHRAE 90.1-2001Audience/Seating AreaFor Performing Arts Theater</v>
      </c>
      <c r="B177" s="20" t="s">
        <v>581</v>
      </c>
      <c r="C177" s="96" t="s">
        <v>1292</v>
      </c>
      <c r="D177" s="96" t="s">
        <v>1286</v>
      </c>
      <c r="E177" s="97">
        <v>2.6</v>
      </c>
      <c r="F177" s="97"/>
      <c r="G177" s="20">
        <v>174.0</v>
      </c>
    </row>
    <row r="178" ht="14.25" customHeight="1">
      <c r="A178" s="65" t="str">
        <f t="shared" si="1"/>
        <v>ASHRAE 90.1-2001Audience/Seating AreaFor Motion Picture Theater</v>
      </c>
      <c r="B178" s="16" t="s">
        <v>581</v>
      </c>
      <c r="C178" s="65" t="s">
        <v>1292</v>
      </c>
      <c r="D178" s="65" t="s">
        <v>1288</v>
      </c>
      <c r="E178" s="95">
        <v>1.2</v>
      </c>
      <c r="F178" s="95"/>
      <c r="G178" s="16">
        <v>175.0</v>
      </c>
    </row>
    <row r="179" ht="14.25" customHeight="1">
      <c r="A179" s="65" t="str">
        <f t="shared" si="1"/>
        <v>ASHRAE 90.1-2001Audience/Seating AreaFor Transportation</v>
      </c>
      <c r="B179" s="20" t="s">
        <v>581</v>
      </c>
      <c r="C179" s="96" t="s">
        <v>1292</v>
      </c>
      <c r="D179" s="96" t="s">
        <v>1314</v>
      </c>
      <c r="E179" s="97">
        <v>0.5</v>
      </c>
      <c r="F179" s="97"/>
      <c r="G179" s="20">
        <v>176.0</v>
      </c>
    </row>
    <row r="180" ht="14.25" customHeight="1">
      <c r="A180" s="65" t="str">
        <f t="shared" si="1"/>
        <v>ASHRAE 90.1-2001AtriumFirst Three Floors</v>
      </c>
      <c r="B180" s="16" t="s">
        <v>581</v>
      </c>
      <c r="C180" s="65" t="s">
        <v>1316</v>
      </c>
      <c r="D180" s="65" t="s">
        <v>1317</v>
      </c>
      <c r="E180" s="95">
        <v>0.6</v>
      </c>
      <c r="F180" s="95"/>
      <c r="G180" s="16">
        <v>177.0</v>
      </c>
    </row>
    <row r="181" ht="14.25" customHeight="1">
      <c r="A181" s="65" t="str">
        <f t="shared" si="1"/>
        <v>ASHRAE 90.1-2001AtriumEach Floor over First Three Floors</v>
      </c>
      <c r="B181" s="20" t="s">
        <v>581</v>
      </c>
      <c r="C181" s="96" t="s">
        <v>1316</v>
      </c>
      <c r="D181" s="96" t="s">
        <v>1320</v>
      </c>
      <c r="E181" s="97">
        <v>0.2</v>
      </c>
      <c r="F181" s="97"/>
      <c r="G181" s="20">
        <v>178.0</v>
      </c>
    </row>
    <row r="182" ht="14.25" customHeight="1">
      <c r="A182" s="65" t="str">
        <f t="shared" si="1"/>
        <v>ASHRAE 90.1-2001Lounge/RecreationGeneral</v>
      </c>
      <c r="B182" s="16" t="s">
        <v>581</v>
      </c>
      <c r="C182" s="65" t="s">
        <v>1322</v>
      </c>
      <c r="D182" s="65" t="s">
        <v>1107</v>
      </c>
      <c r="E182" s="95">
        <v>1.2</v>
      </c>
      <c r="F182" s="95"/>
      <c r="G182" s="16">
        <v>179.0</v>
      </c>
    </row>
    <row r="183" ht="14.25" customHeight="1">
      <c r="A183" s="65" t="str">
        <f t="shared" si="1"/>
        <v>ASHRAE 90.1-2001Lounge/RecreationFor Hospital</v>
      </c>
      <c r="B183" s="20" t="s">
        <v>581</v>
      </c>
      <c r="C183" s="96" t="s">
        <v>1322</v>
      </c>
      <c r="D183" s="96" t="s">
        <v>1325</v>
      </c>
      <c r="E183" s="97">
        <v>0.8</v>
      </c>
      <c r="F183" s="97"/>
      <c r="G183" s="20">
        <v>180.0</v>
      </c>
    </row>
    <row r="184" ht="14.25" customHeight="1">
      <c r="A184" s="65" t="str">
        <f t="shared" si="1"/>
        <v>ASHRAE 90.1-2001Dining AreaGeneral</v>
      </c>
      <c r="B184" s="16" t="s">
        <v>581</v>
      </c>
      <c r="C184" s="65" t="s">
        <v>1171</v>
      </c>
      <c r="D184" s="65" t="s">
        <v>1107</v>
      </c>
      <c r="E184" s="95">
        <v>0.9</v>
      </c>
      <c r="F184" s="95"/>
      <c r="G184" s="16">
        <v>181.0</v>
      </c>
    </row>
    <row r="185" ht="14.25" customHeight="1">
      <c r="A185" s="65" t="str">
        <f t="shared" si="1"/>
        <v>ASHRAE 90.1-2001Dining AreaFor Penitentiary</v>
      </c>
      <c r="B185" s="20" t="s">
        <v>581</v>
      </c>
      <c r="C185" s="96" t="s">
        <v>1171</v>
      </c>
      <c r="D185" s="96" t="s">
        <v>1284</v>
      </c>
      <c r="E185" s="97">
        <v>1.3</v>
      </c>
      <c r="F185" s="97"/>
      <c r="G185" s="20">
        <v>182.0</v>
      </c>
    </row>
    <row r="186" ht="14.25" customHeight="1">
      <c r="A186" s="65" t="str">
        <f t="shared" si="1"/>
        <v>ASHRAE 90.1-2001Dining AreaFor Hotel</v>
      </c>
      <c r="B186" s="16" t="s">
        <v>581</v>
      </c>
      <c r="C186" s="65" t="s">
        <v>1171</v>
      </c>
      <c r="D186" s="65" t="s">
        <v>1285</v>
      </c>
      <c r="E186" s="95">
        <v>1.3</v>
      </c>
      <c r="F186" s="95"/>
      <c r="G186" s="16">
        <v>183.0</v>
      </c>
    </row>
    <row r="187" ht="14.25" customHeight="1">
      <c r="A187" s="65" t="str">
        <f t="shared" si="1"/>
        <v>ASHRAE 90.1-2001Dining AreaFor Motel</v>
      </c>
      <c r="B187" s="20" t="s">
        <v>581</v>
      </c>
      <c r="C187" s="96" t="s">
        <v>1171</v>
      </c>
      <c r="D187" s="96" t="s">
        <v>1333</v>
      </c>
      <c r="E187" s="97">
        <v>1.2</v>
      </c>
      <c r="F187" s="97"/>
      <c r="G187" s="20">
        <v>184.0</v>
      </c>
    </row>
    <row r="188" ht="14.25" customHeight="1">
      <c r="A188" s="65" t="str">
        <f t="shared" si="1"/>
        <v>ASHRAE 90.1-2001Dining AreaFor Bar Lounge/Leisure Dining</v>
      </c>
      <c r="B188" s="16" t="s">
        <v>581</v>
      </c>
      <c r="C188" s="65" t="s">
        <v>1171</v>
      </c>
      <c r="D188" s="65" t="s">
        <v>1337</v>
      </c>
      <c r="E188" s="95">
        <v>1.4</v>
      </c>
      <c r="F188" s="95"/>
      <c r="G188" s="16">
        <v>185.0</v>
      </c>
    </row>
    <row r="189" ht="14.25" customHeight="1">
      <c r="A189" s="65" t="str">
        <f t="shared" si="1"/>
        <v>ASHRAE 90.1-2001Dining AreaFor Family Dining</v>
      </c>
      <c r="B189" s="20" t="s">
        <v>581</v>
      </c>
      <c r="C189" s="96" t="s">
        <v>1171</v>
      </c>
      <c r="D189" s="96" t="s">
        <v>1172</v>
      </c>
      <c r="E189" s="97">
        <v>2.1</v>
      </c>
      <c r="F189" s="97"/>
      <c r="G189" s="20">
        <v>186.0</v>
      </c>
    </row>
    <row r="190" ht="14.25" customHeight="1">
      <c r="A190" s="65" t="str">
        <f t="shared" si="1"/>
        <v>ASHRAE 90.1-2001Food PreparationGeneral</v>
      </c>
      <c r="B190" s="16" t="s">
        <v>581</v>
      </c>
      <c r="C190" s="65" t="s">
        <v>1103</v>
      </c>
      <c r="D190" s="65" t="s">
        <v>1107</v>
      </c>
      <c r="E190" s="95">
        <v>1.2</v>
      </c>
      <c r="F190" s="95"/>
      <c r="G190" s="16">
        <v>187.0</v>
      </c>
    </row>
    <row r="191" ht="14.25" customHeight="1">
      <c r="A191" s="65" t="str">
        <f t="shared" si="1"/>
        <v>ASHRAE 90.1-2001LaboratoryGeneral</v>
      </c>
      <c r="B191" s="20" t="s">
        <v>581</v>
      </c>
      <c r="C191" s="96" t="s">
        <v>1351</v>
      </c>
      <c r="D191" s="96" t="s">
        <v>1107</v>
      </c>
      <c r="E191" s="97">
        <v>1.4</v>
      </c>
      <c r="F191" s="97"/>
      <c r="G191" s="20">
        <v>188.0</v>
      </c>
    </row>
    <row r="192" ht="14.25" customHeight="1">
      <c r="A192" s="65" t="str">
        <f t="shared" si="1"/>
        <v>ASHRAE 90.1-2001RestroomsGeneral</v>
      </c>
      <c r="B192" s="16" t="s">
        <v>581</v>
      </c>
      <c r="C192" s="65" t="s">
        <v>1353</v>
      </c>
      <c r="D192" s="65" t="s">
        <v>1107</v>
      </c>
      <c r="E192" s="95">
        <v>0.9</v>
      </c>
      <c r="F192" s="95"/>
      <c r="G192" s="16">
        <v>189.0</v>
      </c>
    </row>
    <row r="193" ht="14.25" customHeight="1">
      <c r="A193" s="65" t="str">
        <f t="shared" si="1"/>
        <v>ASHRAE 90.1-2001Dressing/Locker/Fitting RoomGeneral</v>
      </c>
      <c r="B193" s="20" t="s">
        <v>581</v>
      </c>
      <c r="C193" s="96" t="s">
        <v>1354</v>
      </c>
      <c r="D193" s="96" t="s">
        <v>1107</v>
      </c>
      <c r="E193" s="97">
        <v>0.6</v>
      </c>
      <c r="F193" s="97"/>
      <c r="G193" s="20">
        <v>190.0</v>
      </c>
    </row>
    <row r="194" ht="14.25" customHeight="1">
      <c r="A194" s="65" t="str">
        <f t="shared" si="1"/>
        <v>ASHRAE 90.1-2001Corridor/TransitionGeneral</v>
      </c>
      <c r="B194" s="16" t="s">
        <v>581</v>
      </c>
      <c r="C194" s="65" t="s">
        <v>1355</v>
      </c>
      <c r="D194" s="65" t="s">
        <v>1107</v>
      </c>
      <c r="E194" s="95">
        <v>0.5</v>
      </c>
      <c r="F194" s="95"/>
      <c r="G194" s="16">
        <v>191.0</v>
      </c>
    </row>
    <row r="195" ht="14.25" customHeight="1">
      <c r="A195" s="65" t="str">
        <f t="shared" si="1"/>
        <v>ASHRAE 90.1-2001Corridor/TransitionFor Hospital</v>
      </c>
      <c r="B195" s="20" t="s">
        <v>581</v>
      </c>
      <c r="C195" s="96" t="s">
        <v>1355</v>
      </c>
      <c r="D195" s="96" t="s">
        <v>1325</v>
      </c>
      <c r="E195" s="97">
        <v>1.0</v>
      </c>
      <c r="F195" s="97"/>
      <c r="G195" s="20">
        <v>192.0</v>
      </c>
    </row>
    <row r="196" ht="14.25" customHeight="1">
      <c r="A196" s="65" t="str">
        <f t="shared" si="1"/>
        <v>ASHRAE 90.1-2001Corridor/TransitionFor Manufacturing Facility</v>
      </c>
      <c r="B196" s="16" t="s">
        <v>581</v>
      </c>
      <c r="C196" s="65" t="s">
        <v>1355</v>
      </c>
      <c r="D196" s="65" t="s">
        <v>1357</v>
      </c>
      <c r="E196" s="95">
        <v>0.5</v>
      </c>
      <c r="F196" s="95"/>
      <c r="G196" s="16">
        <v>193.0</v>
      </c>
    </row>
    <row r="197" ht="14.25" customHeight="1">
      <c r="A197" s="65" t="str">
        <f t="shared" si="1"/>
        <v>ASHRAE 90.1-2001Stairs—ActiveGeneral</v>
      </c>
      <c r="B197" s="20" t="s">
        <v>581</v>
      </c>
      <c r="C197" s="96" t="s">
        <v>1358</v>
      </c>
      <c r="D197" s="96" t="s">
        <v>1107</v>
      </c>
      <c r="E197" s="97">
        <v>0.6</v>
      </c>
      <c r="F197" s="97"/>
      <c r="G197" s="20">
        <v>194.0</v>
      </c>
    </row>
    <row r="198" ht="14.25" customHeight="1">
      <c r="A198" s="65" t="str">
        <f t="shared" si="1"/>
        <v>ASHRAE 90.1-2001Active StorageGeneral</v>
      </c>
      <c r="B198" s="16" t="s">
        <v>581</v>
      </c>
      <c r="C198" s="65" t="s">
        <v>1361</v>
      </c>
      <c r="D198" s="65" t="s">
        <v>1107</v>
      </c>
      <c r="E198" s="95">
        <v>0.8</v>
      </c>
      <c r="F198" s="95"/>
      <c r="G198" s="16">
        <v>195.0</v>
      </c>
    </row>
    <row r="199" ht="14.25" customHeight="1">
      <c r="A199" s="65" t="str">
        <f t="shared" si="1"/>
        <v>ASHRAE 90.1-2001Active StorageFor Hospital</v>
      </c>
      <c r="B199" s="20" t="s">
        <v>581</v>
      </c>
      <c r="C199" s="96" t="s">
        <v>1361</v>
      </c>
      <c r="D199" s="96" t="s">
        <v>1325</v>
      </c>
      <c r="E199" s="97">
        <v>0.9</v>
      </c>
      <c r="F199" s="97"/>
      <c r="G199" s="20">
        <v>196.0</v>
      </c>
    </row>
    <row r="200" ht="14.25" customHeight="1">
      <c r="A200" s="65" t="str">
        <f t="shared" si="1"/>
        <v>ASHRAE 90.1-2001Inactive storageGeneral</v>
      </c>
      <c r="B200" s="16" t="s">
        <v>581</v>
      </c>
      <c r="C200" s="65" t="s">
        <v>1363</v>
      </c>
      <c r="D200" s="65" t="s">
        <v>1107</v>
      </c>
      <c r="E200" s="95">
        <v>0.3</v>
      </c>
      <c r="F200" s="95"/>
      <c r="G200" s="16">
        <v>197.0</v>
      </c>
    </row>
    <row r="201" ht="14.25" customHeight="1">
      <c r="A201" s="65" t="str">
        <f t="shared" si="1"/>
        <v>ASHRAE 90.1-2001Inactive storageFor Museum</v>
      </c>
      <c r="B201" s="20" t="s">
        <v>581</v>
      </c>
      <c r="C201" s="96" t="s">
        <v>1363</v>
      </c>
      <c r="D201" s="96" t="s">
        <v>1365</v>
      </c>
      <c r="E201" s="97">
        <v>0.8</v>
      </c>
      <c r="F201" s="97"/>
      <c r="G201" s="20">
        <v>198.0</v>
      </c>
    </row>
    <row r="202" ht="14.25" customHeight="1">
      <c r="A202" s="65" t="str">
        <f t="shared" si="1"/>
        <v>ASHRAE 90.1-2001Gymnasium/Exercise CenterPlaying Area</v>
      </c>
      <c r="B202" s="16" t="s">
        <v>581</v>
      </c>
      <c r="C202" s="65" t="s">
        <v>1368</v>
      </c>
      <c r="D202" s="65" t="s">
        <v>1369</v>
      </c>
      <c r="E202" s="95">
        <v>1.4</v>
      </c>
      <c r="F202" s="95"/>
      <c r="G202" s="16">
        <v>199.0</v>
      </c>
    </row>
    <row r="203" ht="14.25" customHeight="1">
      <c r="A203" s="65" t="str">
        <f t="shared" si="1"/>
        <v>ASHRAE 90.1-2001Gymnasium/Exercise CenterExercise Area</v>
      </c>
      <c r="B203" s="20" t="s">
        <v>581</v>
      </c>
      <c r="C203" s="96" t="s">
        <v>1368</v>
      </c>
      <c r="D203" s="96" t="s">
        <v>1370</v>
      </c>
      <c r="E203" s="97">
        <v>0.9</v>
      </c>
      <c r="F203" s="97"/>
      <c r="G203" s="20">
        <v>200.0</v>
      </c>
    </row>
    <row r="204" ht="14.25" customHeight="1">
      <c r="A204" s="65" t="str">
        <f t="shared" si="1"/>
        <v>ASHRAE 90.1-2001Courthouse/Police Station/PenitentiaryCourtroom</v>
      </c>
      <c r="B204" s="16" t="s">
        <v>581</v>
      </c>
      <c r="C204" s="65" t="s">
        <v>1372</v>
      </c>
      <c r="D204" s="65" t="s">
        <v>1373</v>
      </c>
      <c r="E204" s="95">
        <v>1.9</v>
      </c>
      <c r="F204" s="95"/>
      <c r="G204" s="16">
        <v>201.0</v>
      </c>
    </row>
    <row r="205" ht="14.25" customHeight="1">
      <c r="A205" s="65" t="str">
        <f t="shared" si="1"/>
        <v>ASHRAE 90.1-2001Courthouse/Police Station/PenitentiaryConfinement Cells</v>
      </c>
      <c r="B205" s="20" t="s">
        <v>581</v>
      </c>
      <c r="C205" s="96" t="s">
        <v>1372</v>
      </c>
      <c r="D205" s="96" t="s">
        <v>1374</v>
      </c>
      <c r="E205" s="97">
        <v>0.9</v>
      </c>
      <c r="F205" s="97"/>
      <c r="G205" s="20">
        <v>202.0</v>
      </c>
    </row>
    <row r="206" ht="14.25" customHeight="1">
      <c r="A206" s="65" t="str">
        <f t="shared" si="1"/>
        <v>ASHRAE 90.1-2001Courthouse/Police Station/PenitentiaryJudges Chambers</v>
      </c>
      <c r="B206" s="16" t="s">
        <v>581</v>
      </c>
      <c r="C206" s="65" t="s">
        <v>1372</v>
      </c>
      <c r="D206" s="65" t="s">
        <v>1375</v>
      </c>
      <c r="E206" s="95">
        <v>1.3</v>
      </c>
      <c r="F206" s="95"/>
      <c r="G206" s="16">
        <v>203.0</v>
      </c>
    </row>
    <row r="207" ht="14.25" customHeight="1">
      <c r="A207" s="65" t="str">
        <f t="shared" si="1"/>
        <v>ASHRAE 90.1-2001Fire StationsFire Station Engine Room</v>
      </c>
      <c r="B207" s="20" t="s">
        <v>581</v>
      </c>
      <c r="C207" s="96" t="s">
        <v>1378</v>
      </c>
      <c r="D207" s="96" t="s">
        <v>1379</v>
      </c>
      <c r="E207" s="97">
        <v>0.8</v>
      </c>
      <c r="F207" s="97"/>
      <c r="G207" s="20">
        <v>204.0</v>
      </c>
    </row>
    <row r="208" ht="14.25" customHeight="1">
      <c r="A208" s="65" t="str">
        <f t="shared" si="1"/>
        <v>ASHRAE 90.1-2001Fire StationsSleeping Quarters</v>
      </c>
      <c r="B208" s="16" t="s">
        <v>581</v>
      </c>
      <c r="C208" s="65" t="s">
        <v>1378</v>
      </c>
      <c r="D208" s="65" t="s">
        <v>1386</v>
      </c>
      <c r="E208" s="95">
        <v>0.3</v>
      </c>
      <c r="F208" s="95"/>
      <c r="G208" s="16">
        <v>205.0</v>
      </c>
    </row>
    <row r="209" ht="14.25" customHeight="1">
      <c r="A209" s="65" t="str">
        <f t="shared" si="1"/>
        <v>ASHRAE 90.1-2001Post OfficeSorting Area</v>
      </c>
      <c r="B209" s="20" t="s">
        <v>581</v>
      </c>
      <c r="C209" s="96" t="s">
        <v>1264</v>
      </c>
      <c r="D209" s="96" t="s">
        <v>1388</v>
      </c>
      <c r="E209" s="97">
        <v>1.2</v>
      </c>
      <c r="F209" s="97"/>
      <c r="G209" s="20">
        <v>206.0</v>
      </c>
    </row>
    <row r="210" ht="14.25" customHeight="1">
      <c r="A210" s="65" t="str">
        <f t="shared" si="1"/>
        <v>ASHRAE 90.1-2001Convention CenterExhibit Space</v>
      </c>
      <c r="B210" s="16" t="s">
        <v>581</v>
      </c>
      <c r="C210" s="65" t="s">
        <v>893</v>
      </c>
      <c r="D210" s="65" t="s">
        <v>1390</v>
      </c>
      <c r="E210" s="95">
        <v>1.3</v>
      </c>
      <c r="F210" s="95"/>
      <c r="G210" s="16">
        <v>207.0</v>
      </c>
    </row>
    <row r="211" ht="14.25" customHeight="1">
      <c r="A211" s="65" t="str">
        <f t="shared" si="1"/>
        <v>ASHRAE 90.1-2001LibraryCard File and Cataloging</v>
      </c>
      <c r="B211" s="20" t="s">
        <v>581</v>
      </c>
      <c r="C211" s="96" t="s">
        <v>1112</v>
      </c>
      <c r="D211" s="96" t="s">
        <v>1393</v>
      </c>
      <c r="E211" s="97">
        <v>1.1</v>
      </c>
      <c r="F211" s="97"/>
      <c r="G211" s="20">
        <v>208.0</v>
      </c>
    </row>
    <row r="212" ht="14.25" customHeight="1">
      <c r="A212" s="65" t="str">
        <f t="shared" si="1"/>
        <v>ASHRAE 90.1-2001LibraryStacks</v>
      </c>
      <c r="B212" s="16" t="s">
        <v>581</v>
      </c>
      <c r="C212" s="65" t="s">
        <v>1112</v>
      </c>
      <c r="D212" s="65" t="s">
        <v>1394</v>
      </c>
      <c r="E212" s="95">
        <v>1.7</v>
      </c>
      <c r="F212" s="95"/>
      <c r="G212" s="16">
        <v>209.0</v>
      </c>
    </row>
    <row r="213" ht="14.25" customHeight="1">
      <c r="A213" s="65" t="str">
        <f t="shared" si="1"/>
        <v>ASHRAE 90.1-2001LibraryReading Area</v>
      </c>
      <c r="B213" s="20" t="s">
        <v>581</v>
      </c>
      <c r="C213" s="96" t="s">
        <v>1112</v>
      </c>
      <c r="D213" s="96" t="s">
        <v>1397</v>
      </c>
      <c r="E213" s="97">
        <v>1.2</v>
      </c>
      <c r="F213" s="97"/>
      <c r="G213" s="20">
        <v>210.0</v>
      </c>
    </row>
    <row r="214" ht="14.25" customHeight="1">
      <c r="A214" s="65" t="str">
        <f t="shared" si="1"/>
        <v>ASHRAE 90.1-2001HospitalEmergency</v>
      </c>
      <c r="B214" s="16" t="s">
        <v>581</v>
      </c>
      <c r="C214" s="65" t="s">
        <v>520</v>
      </c>
      <c r="D214" s="65" t="s">
        <v>1399</v>
      </c>
      <c r="E214" s="95">
        <v>2.7</v>
      </c>
      <c r="F214" s="95"/>
      <c r="G214" s="16">
        <v>211.0</v>
      </c>
    </row>
    <row r="215" ht="14.25" customHeight="1">
      <c r="A215" s="65" t="str">
        <f t="shared" si="1"/>
        <v>ASHRAE 90.1-2001HospitalRecovery</v>
      </c>
      <c r="B215" s="20" t="s">
        <v>581</v>
      </c>
      <c r="C215" s="96" t="s">
        <v>520</v>
      </c>
      <c r="D215" s="96" t="s">
        <v>1401</v>
      </c>
      <c r="E215" s="97">
        <v>0.8</v>
      </c>
      <c r="F215" s="97"/>
      <c r="G215" s="20">
        <v>212.0</v>
      </c>
    </row>
    <row r="216" ht="14.25" customHeight="1">
      <c r="A216" s="65" t="str">
        <f t="shared" si="1"/>
        <v>ASHRAE 90.1-2001HospitalNurse Station</v>
      </c>
      <c r="B216" s="16" t="s">
        <v>581</v>
      </c>
      <c r="C216" s="65" t="s">
        <v>520</v>
      </c>
      <c r="D216" s="65" t="s">
        <v>1402</v>
      </c>
      <c r="E216" s="95">
        <v>1.0</v>
      </c>
      <c r="F216" s="95"/>
      <c r="G216" s="16">
        <v>213.0</v>
      </c>
    </row>
    <row r="217" ht="14.25" customHeight="1">
      <c r="A217" s="65" t="str">
        <f t="shared" si="1"/>
        <v>ASHRAE 90.1-2001HospitalExam/Treatment</v>
      </c>
      <c r="B217" s="20" t="s">
        <v>581</v>
      </c>
      <c r="C217" s="96" t="s">
        <v>520</v>
      </c>
      <c r="D217" s="96" t="s">
        <v>1403</v>
      </c>
      <c r="E217" s="97">
        <v>1.5</v>
      </c>
      <c r="F217" s="97"/>
      <c r="G217" s="20">
        <v>214.0</v>
      </c>
    </row>
    <row r="218" ht="14.25" customHeight="1">
      <c r="A218" s="65" t="str">
        <f t="shared" si="1"/>
        <v>ASHRAE 90.1-2001HospitalPharmacy</v>
      </c>
      <c r="B218" s="16" t="s">
        <v>581</v>
      </c>
      <c r="C218" s="65" t="s">
        <v>520</v>
      </c>
      <c r="D218" s="65" t="s">
        <v>421</v>
      </c>
      <c r="E218" s="95">
        <v>1.2</v>
      </c>
      <c r="F218" s="95"/>
      <c r="G218" s="16">
        <v>215.0</v>
      </c>
    </row>
    <row r="219" ht="14.25" customHeight="1">
      <c r="A219" s="65" t="str">
        <f t="shared" si="1"/>
        <v>ASHRAE 90.1-2001HospitalPatient Room</v>
      </c>
      <c r="B219" s="20" t="s">
        <v>581</v>
      </c>
      <c r="C219" s="96" t="s">
        <v>520</v>
      </c>
      <c r="D219" s="96" t="s">
        <v>880</v>
      </c>
      <c r="E219" s="97">
        <v>0.7</v>
      </c>
      <c r="F219" s="97"/>
      <c r="G219" s="20">
        <v>216.0</v>
      </c>
    </row>
    <row r="220" ht="14.25" customHeight="1">
      <c r="A220" s="65" t="str">
        <f t="shared" si="1"/>
        <v>ASHRAE 90.1-2001HospitalOperating Room</v>
      </c>
      <c r="B220" s="16" t="s">
        <v>581</v>
      </c>
      <c r="C220" s="65" t="s">
        <v>520</v>
      </c>
      <c r="D220" s="65" t="s">
        <v>1420</v>
      </c>
      <c r="E220" s="95">
        <v>2.2</v>
      </c>
      <c r="F220" s="95"/>
      <c r="G220" s="16">
        <v>217.0</v>
      </c>
    </row>
    <row r="221" ht="14.25" customHeight="1">
      <c r="A221" s="65" t="str">
        <f t="shared" si="1"/>
        <v>ASHRAE 90.1-2001HospitalNursery</v>
      </c>
      <c r="B221" s="20" t="s">
        <v>581</v>
      </c>
      <c r="C221" s="96" t="s">
        <v>520</v>
      </c>
      <c r="D221" s="96" t="s">
        <v>1421</v>
      </c>
      <c r="E221" s="97">
        <v>0.6</v>
      </c>
      <c r="F221" s="97"/>
      <c r="G221" s="20">
        <v>218.0</v>
      </c>
    </row>
    <row r="222" ht="14.25" customHeight="1">
      <c r="A222" s="65" t="str">
        <f t="shared" si="1"/>
        <v>ASHRAE 90.1-2001HospitalMedical Supply</v>
      </c>
      <c r="B222" s="16" t="s">
        <v>581</v>
      </c>
      <c r="C222" s="65" t="s">
        <v>520</v>
      </c>
      <c r="D222" s="65" t="s">
        <v>1423</v>
      </c>
      <c r="E222" s="95">
        <v>1.4</v>
      </c>
      <c r="F222" s="95"/>
      <c r="G222" s="16">
        <v>219.0</v>
      </c>
    </row>
    <row r="223" ht="14.25" customHeight="1">
      <c r="A223" s="65" t="str">
        <f t="shared" si="1"/>
        <v>ASHRAE 90.1-2001HospitalPhysical Therapy</v>
      </c>
      <c r="B223" s="20" t="s">
        <v>581</v>
      </c>
      <c r="C223" s="96" t="s">
        <v>520</v>
      </c>
      <c r="D223" s="96" t="s">
        <v>1437</v>
      </c>
      <c r="E223" s="97">
        <v>0.9</v>
      </c>
      <c r="F223" s="97"/>
      <c r="G223" s="20">
        <v>220.0</v>
      </c>
    </row>
    <row r="224" ht="14.25" customHeight="1">
      <c r="A224" s="65" t="str">
        <f t="shared" si="1"/>
        <v>ASHRAE 90.1-2001HospitalRadiology</v>
      </c>
      <c r="B224" s="16" t="s">
        <v>581</v>
      </c>
      <c r="C224" s="65" t="s">
        <v>520</v>
      </c>
      <c r="D224" s="65" t="s">
        <v>1054</v>
      </c>
      <c r="E224" s="95">
        <v>0.4</v>
      </c>
      <c r="F224" s="95"/>
      <c r="G224" s="16">
        <v>221.0</v>
      </c>
    </row>
    <row r="225" ht="14.25" customHeight="1">
      <c r="A225" s="65" t="str">
        <f t="shared" si="1"/>
        <v>ASHRAE 90.1-2001HospitalLaundry—Washing</v>
      </c>
      <c r="B225" s="20" t="s">
        <v>581</v>
      </c>
      <c r="C225" s="96" t="s">
        <v>520</v>
      </c>
      <c r="D225" s="96" t="s">
        <v>1453</v>
      </c>
      <c r="E225" s="97">
        <v>0.6</v>
      </c>
      <c r="F225" s="97"/>
      <c r="G225" s="20">
        <v>222.0</v>
      </c>
    </row>
    <row r="226" ht="14.25" customHeight="1">
      <c r="A226" s="65" t="str">
        <f t="shared" si="1"/>
        <v>ASHRAE 90.1-2001AutomotiveService/Repair</v>
      </c>
      <c r="B226" s="16" t="s">
        <v>581</v>
      </c>
      <c r="C226" s="65" t="s">
        <v>1454</v>
      </c>
      <c r="D226" s="65" t="s">
        <v>1455</v>
      </c>
      <c r="E226" s="95">
        <v>0.7</v>
      </c>
      <c r="F226" s="95"/>
      <c r="G226" s="16">
        <v>223.0</v>
      </c>
    </row>
    <row r="227" ht="14.25" customHeight="1">
      <c r="A227" s="65" t="str">
        <f t="shared" si="1"/>
        <v>ASHRAE 90.1-2001ManufacturingLow Bay (&lt;25 ft Floor to Ceiling Height)</v>
      </c>
      <c r="B227" s="20" t="s">
        <v>581</v>
      </c>
      <c r="C227" s="96" t="s">
        <v>1456</v>
      </c>
      <c r="D227" s="96" t="s">
        <v>1457</v>
      </c>
      <c r="E227" s="97">
        <v>1.2</v>
      </c>
      <c r="F227" s="97"/>
      <c r="G227" s="20">
        <v>224.0</v>
      </c>
    </row>
    <row r="228" ht="14.25" customHeight="1">
      <c r="A228" s="65" t="str">
        <f t="shared" si="1"/>
        <v>ASHRAE 90.1-2001ManufacturingHigh Bay (≥25 ft Floor to Ceiling Height)</v>
      </c>
      <c r="B228" s="16" t="s">
        <v>581</v>
      </c>
      <c r="C228" s="65" t="s">
        <v>1456</v>
      </c>
      <c r="D228" s="65" t="s">
        <v>1469</v>
      </c>
      <c r="E228" s="95">
        <v>1.7</v>
      </c>
      <c r="F228" s="95"/>
      <c r="G228" s="16">
        <v>225.0</v>
      </c>
    </row>
    <row r="229" ht="14.25" customHeight="1">
      <c r="A229" s="65" t="str">
        <f t="shared" si="1"/>
        <v>ASHRAE 90.1-2001ManufacturingDetailed Manufacturing</v>
      </c>
      <c r="B229" s="20" t="s">
        <v>581</v>
      </c>
      <c r="C229" s="96" t="s">
        <v>1456</v>
      </c>
      <c r="D229" s="96" t="s">
        <v>1479</v>
      </c>
      <c r="E229" s="97">
        <v>2.1</v>
      </c>
      <c r="F229" s="97"/>
      <c r="G229" s="20">
        <v>226.0</v>
      </c>
    </row>
    <row r="230" ht="14.25" customHeight="1">
      <c r="A230" s="65" t="str">
        <f t="shared" si="1"/>
        <v>ASHRAE 90.1-2001ManufacturingEquipment Room</v>
      </c>
      <c r="B230" s="16" t="s">
        <v>581</v>
      </c>
      <c r="C230" s="65" t="s">
        <v>1456</v>
      </c>
      <c r="D230" s="65" t="s">
        <v>1533</v>
      </c>
      <c r="E230" s="95">
        <v>1.2</v>
      </c>
      <c r="F230" s="95"/>
      <c r="G230" s="16">
        <v>227.0</v>
      </c>
    </row>
    <row r="231" ht="14.25" customHeight="1">
      <c r="A231" s="65" t="str">
        <f t="shared" si="1"/>
        <v>ASHRAE 90.1-2001ManufacturingControl Room</v>
      </c>
      <c r="B231" s="20" t="s">
        <v>581</v>
      </c>
      <c r="C231" s="96" t="s">
        <v>1456</v>
      </c>
      <c r="D231" s="96" t="s">
        <v>1536</v>
      </c>
      <c r="E231" s="97">
        <v>0.5</v>
      </c>
      <c r="F231" s="97"/>
      <c r="G231" s="20">
        <v>228.0</v>
      </c>
    </row>
    <row r="232" ht="14.25" customHeight="1">
      <c r="A232" s="65" t="str">
        <f t="shared" si="1"/>
        <v>ASHRAE 90.1-2001Hotel/MotelGuest Rooms</v>
      </c>
      <c r="B232" s="16" t="s">
        <v>581</v>
      </c>
      <c r="C232" s="65" t="s">
        <v>1537</v>
      </c>
      <c r="D232" s="65" t="s">
        <v>1538</v>
      </c>
      <c r="E232" s="95">
        <v>1.1</v>
      </c>
      <c r="F232" s="95"/>
      <c r="G232" s="16">
        <v>229.0</v>
      </c>
    </row>
    <row r="233" ht="14.25" customHeight="1">
      <c r="A233" s="65" t="str">
        <f t="shared" si="1"/>
        <v>ASHRAE 90.1-2001DormitoryLiving Quarters</v>
      </c>
      <c r="B233" s="20" t="s">
        <v>581</v>
      </c>
      <c r="C233" s="96" t="s">
        <v>915</v>
      </c>
      <c r="D233" s="96" t="s">
        <v>1539</v>
      </c>
      <c r="E233" s="97">
        <v>1.1</v>
      </c>
      <c r="F233" s="97"/>
      <c r="G233" s="20">
        <v>230.0</v>
      </c>
    </row>
    <row r="234" ht="14.25" customHeight="1">
      <c r="A234" s="65" t="str">
        <f t="shared" si="1"/>
        <v>ASHRAE 90.1-2001MuseumGeneral Exhibition</v>
      </c>
      <c r="B234" s="16" t="s">
        <v>581</v>
      </c>
      <c r="C234" s="65" t="s">
        <v>1158</v>
      </c>
      <c r="D234" s="65" t="s">
        <v>1540</v>
      </c>
      <c r="E234" s="95">
        <v>1.0</v>
      </c>
      <c r="F234" s="95"/>
      <c r="G234" s="16">
        <v>231.0</v>
      </c>
    </row>
    <row r="235" ht="14.25" customHeight="1">
      <c r="A235" s="65" t="str">
        <f t="shared" si="1"/>
        <v>ASHRAE 90.1-2001MuseumRestoration</v>
      </c>
      <c r="B235" s="20" t="s">
        <v>581</v>
      </c>
      <c r="C235" s="96" t="s">
        <v>1158</v>
      </c>
      <c r="D235" s="96" t="s">
        <v>1541</v>
      </c>
      <c r="E235" s="97">
        <v>1.7</v>
      </c>
      <c r="F235" s="97"/>
      <c r="G235" s="20">
        <v>232.0</v>
      </c>
    </row>
    <row r="236" ht="14.25" customHeight="1">
      <c r="A236" s="65" t="str">
        <f t="shared" si="1"/>
        <v>ASHRAE 90.1-2001Electrical/MechanicalGeneral</v>
      </c>
      <c r="B236" s="16" t="s">
        <v>581</v>
      </c>
      <c r="C236" s="65" t="s">
        <v>1543</v>
      </c>
      <c r="D236" s="65" t="s">
        <v>1107</v>
      </c>
      <c r="E236" s="95">
        <v>1.5</v>
      </c>
      <c r="F236" s="95"/>
      <c r="G236" s="16">
        <v>233.0</v>
      </c>
    </row>
    <row r="237" ht="14.25" customHeight="1">
      <c r="A237" s="65" t="str">
        <f t="shared" si="1"/>
        <v>ASHRAE 90.1-2001WorkshopGeneral</v>
      </c>
      <c r="B237" s="20" t="s">
        <v>581</v>
      </c>
      <c r="C237" s="96" t="s">
        <v>1271</v>
      </c>
      <c r="D237" s="96" t="s">
        <v>1107</v>
      </c>
      <c r="E237" s="97">
        <v>1.9</v>
      </c>
      <c r="F237" s="97"/>
      <c r="G237" s="20">
        <v>234.0</v>
      </c>
    </row>
    <row r="238" ht="14.25" customHeight="1">
      <c r="A238" s="65" t="str">
        <f t="shared" si="1"/>
        <v>ASHRAE 90.1-2001Bank/OfficeBanking Activity Area</v>
      </c>
      <c r="B238" s="16" t="s">
        <v>581</v>
      </c>
      <c r="C238" s="65" t="s">
        <v>1544</v>
      </c>
      <c r="D238" s="65" t="s">
        <v>1545</v>
      </c>
      <c r="E238" s="95">
        <v>1.5</v>
      </c>
      <c r="F238" s="95"/>
      <c r="G238" s="16">
        <v>235.0</v>
      </c>
    </row>
    <row r="239" ht="14.25" customHeight="1">
      <c r="A239" s="65" t="str">
        <f t="shared" si="1"/>
        <v>ASHRAE 90.1-2001Religious BuildingsWorship Pulpit, Choir</v>
      </c>
      <c r="B239" s="20" t="s">
        <v>581</v>
      </c>
      <c r="C239" s="96" t="s">
        <v>1547</v>
      </c>
      <c r="D239" s="96" t="s">
        <v>1548</v>
      </c>
      <c r="E239" s="97">
        <v>2.4</v>
      </c>
      <c r="F239" s="97"/>
      <c r="G239" s="20">
        <v>236.0</v>
      </c>
    </row>
    <row r="240" ht="14.25" customHeight="1">
      <c r="A240" s="65" t="str">
        <f t="shared" si="1"/>
        <v>ASHRAE 90.1-2001Religious BuildingsFellowship Hall</v>
      </c>
      <c r="B240" s="16" t="s">
        <v>581</v>
      </c>
      <c r="C240" s="65" t="s">
        <v>1547</v>
      </c>
      <c r="D240" s="65" t="s">
        <v>1550</v>
      </c>
      <c r="E240" s="95">
        <v>0.9</v>
      </c>
      <c r="F240" s="95"/>
      <c r="G240" s="16">
        <v>237.0</v>
      </c>
    </row>
    <row r="241" ht="14.25" customHeight="1">
      <c r="A241" s="65" t="str">
        <f t="shared" si="1"/>
        <v>ASHRAE 90.1-2001Retail (not including accent lighting)Sales Area</v>
      </c>
      <c r="B241" s="20" t="s">
        <v>581</v>
      </c>
      <c r="C241" s="96" t="s">
        <v>1552</v>
      </c>
      <c r="D241" s="96" t="s">
        <v>1553</v>
      </c>
      <c r="E241" s="97">
        <v>2.1</v>
      </c>
      <c r="F241" s="97"/>
      <c r="G241" s="20">
        <v>238.0</v>
      </c>
    </row>
    <row r="242" ht="14.25" customHeight="1">
      <c r="A242" s="65" t="str">
        <f t="shared" si="1"/>
        <v>ASHRAE 90.1-2001Retail (not including accent lighting)Mall Concourse</v>
      </c>
      <c r="B242" s="16" t="s">
        <v>581</v>
      </c>
      <c r="C242" s="65" t="s">
        <v>1552</v>
      </c>
      <c r="D242" s="65" t="s">
        <v>1554</v>
      </c>
      <c r="E242" s="95">
        <v>1.7</v>
      </c>
      <c r="F242" s="95"/>
      <c r="G242" s="16">
        <v>239.0</v>
      </c>
    </row>
    <row r="243" ht="14.25" customHeight="1">
      <c r="A243" s="65" t="str">
        <f t="shared" si="1"/>
        <v>ASHRAE 90.1-2001Sports ArenaRing Sports Area</v>
      </c>
      <c r="B243" s="20" t="s">
        <v>581</v>
      </c>
      <c r="C243" s="96" t="s">
        <v>1268</v>
      </c>
      <c r="D243" s="96" t="s">
        <v>1556</v>
      </c>
      <c r="E243" s="97">
        <v>2.7</v>
      </c>
      <c r="F243" s="97"/>
      <c r="G243" s="20">
        <v>240.0</v>
      </c>
    </row>
    <row r="244" ht="14.25" customHeight="1">
      <c r="A244" s="65" t="str">
        <f t="shared" si="1"/>
        <v>ASHRAE 90.1-2001Sports ArenaCourt Sports Area</v>
      </c>
      <c r="B244" s="16" t="s">
        <v>581</v>
      </c>
      <c r="C244" s="65" t="s">
        <v>1268</v>
      </c>
      <c r="D244" s="65" t="s">
        <v>1558</v>
      </c>
      <c r="E244" s="95">
        <v>2.3</v>
      </c>
      <c r="F244" s="95"/>
      <c r="G244" s="16">
        <v>241.0</v>
      </c>
    </row>
    <row r="245" ht="14.25" customHeight="1">
      <c r="A245" s="65" t="str">
        <f t="shared" si="1"/>
        <v>ASHRAE 90.1-2001Sports ArenaIndoor Playing Field Area</v>
      </c>
      <c r="B245" s="20" t="s">
        <v>581</v>
      </c>
      <c r="C245" s="96" t="s">
        <v>1268</v>
      </c>
      <c r="D245" s="96" t="s">
        <v>1561</v>
      </c>
      <c r="E245" s="97">
        <v>1.4</v>
      </c>
      <c r="F245" s="97"/>
      <c r="G245" s="20">
        <v>242.0</v>
      </c>
    </row>
    <row r="246" ht="14.25" customHeight="1">
      <c r="A246" s="65" t="str">
        <f t="shared" si="1"/>
        <v>ASHRAE 90.1-2001WarehouseFine Material Storage</v>
      </c>
      <c r="B246" s="16" t="s">
        <v>581</v>
      </c>
      <c r="C246" s="65" t="s">
        <v>724</v>
      </c>
      <c r="D246" s="65" t="s">
        <v>1562</v>
      </c>
      <c r="E246" s="95">
        <v>1.4</v>
      </c>
      <c r="F246" s="95"/>
      <c r="G246" s="16">
        <v>243.0</v>
      </c>
    </row>
    <row r="247" ht="14.25" customHeight="1">
      <c r="A247" s="65" t="str">
        <f t="shared" si="1"/>
        <v>ASHRAE 90.1-2001WarehouseMedium/Bulky Material Storage</v>
      </c>
      <c r="B247" s="20" t="s">
        <v>581</v>
      </c>
      <c r="C247" s="96" t="s">
        <v>724</v>
      </c>
      <c r="D247" s="96" t="s">
        <v>1565</v>
      </c>
      <c r="E247" s="97">
        <v>0.9</v>
      </c>
      <c r="F247" s="97"/>
      <c r="G247" s="20">
        <v>244.0</v>
      </c>
    </row>
    <row r="248" ht="14.25" customHeight="1">
      <c r="A248" s="65" t="str">
        <f t="shared" si="1"/>
        <v>ASHRAE 90.1-2001Parking GarageGarage Area</v>
      </c>
      <c r="B248" s="16" t="s">
        <v>581</v>
      </c>
      <c r="C248" s="65" t="s">
        <v>1163</v>
      </c>
      <c r="D248" s="65" t="s">
        <v>1567</v>
      </c>
      <c r="E248" s="95">
        <v>0.2</v>
      </c>
      <c r="F248" s="95"/>
      <c r="G248" s="16">
        <v>245.0</v>
      </c>
    </row>
    <row r="249" ht="14.25" customHeight="1">
      <c r="A249" s="65" t="str">
        <f t="shared" si="1"/>
        <v>ASHRAE 90.1-2001TransportationAirport—Concourse</v>
      </c>
      <c r="B249" s="20" t="s">
        <v>581</v>
      </c>
      <c r="C249" s="96" t="s">
        <v>410</v>
      </c>
      <c r="D249" s="96" t="s">
        <v>1568</v>
      </c>
      <c r="E249" s="97">
        <v>0.6</v>
      </c>
      <c r="F249" s="97"/>
      <c r="G249" s="20">
        <v>246.0</v>
      </c>
    </row>
    <row r="250" ht="14.25" customHeight="1">
      <c r="A250" s="65" t="str">
        <f t="shared" si="1"/>
        <v>ASHRAE 90.1-2001TransportationAir/Train/Bus—Baggage Area</v>
      </c>
      <c r="B250" s="16" t="s">
        <v>581</v>
      </c>
      <c r="C250" s="65" t="s">
        <v>410</v>
      </c>
      <c r="D250" s="65" t="s">
        <v>1570</v>
      </c>
      <c r="E250" s="95">
        <v>1.0</v>
      </c>
      <c r="F250" s="95"/>
      <c r="G250" s="16">
        <v>247.0</v>
      </c>
    </row>
    <row r="251" ht="14.25" customHeight="1">
      <c r="A251" s="65" t="str">
        <f t="shared" si="1"/>
        <v>ASHRAE 90.1-2001TransportationTerminal—Ticket Counter</v>
      </c>
      <c r="B251" s="20" t="s">
        <v>581</v>
      </c>
      <c r="C251" s="96" t="s">
        <v>410</v>
      </c>
      <c r="D251" s="96" t="s">
        <v>1571</v>
      </c>
      <c r="E251" s="97">
        <v>1.5</v>
      </c>
      <c r="F251" s="97"/>
      <c r="G251" s="20">
        <v>248.0</v>
      </c>
    </row>
    <row r="252" ht="14.25" customHeight="1">
      <c r="A252" s="65" t="str">
        <f t="shared" si="1"/>
        <v>ASHRAE 90.1-2001Exterior SpacesGeneral</v>
      </c>
      <c r="B252" s="16" t="s">
        <v>581</v>
      </c>
      <c r="C252" s="65" t="s">
        <v>1572</v>
      </c>
      <c r="D252" s="65" t="s">
        <v>1107</v>
      </c>
      <c r="E252" s="95">
        <v>0.0</v>
      </c>
      <c r="F252" s="95"/>
      <c r="G252" s="16">
        <v>249.0</v>
      </c>
    </row>
    <row r="253" ht="14.25" customHeight="1">
      <c r="A253" s="65" t="str">
        <f t="shared" si="1"/>
        <v>ASHRAE 90.1-2001AtticsGeneral</v>
      </c>
      <c r="B253" s="20" t="s">
        <v>581</v>
      </c>
      <c r="C253" s="96" t="s">
        <v>1573</v>
      </c>
      <c r="D253" s="96" t="s">
        <v>1107</v>
      </c>
      <c r="E253" s="97">
        <v>0.0</v>
      </c>
      <c r="F253" s="97"/>
      <c r="G253" s="20">
        <v>250.0</v>
      </c>
    </row>
    <row r="254" ht="14.25" customHeight="1">
      <c r="A254" s="65" t="str">
        <f t="shared" si="1"/>
        <v>ASHRAE 90.1-2004Active StorageFor Hospital</v>
      </c>
      <c r="B254" s="16" t="s">
        <v>598</v>
      </c>
      <c r="C254" s="65" t="s">
        <v>1361</v>
      </c>
      <c r="D254" s="65" t="s">
        <v>1325</v>
      </c>
      <c r="E254" s="95">
        <v>0.9</v>
      </c>
      <c r="F254" s="95"/>
      <c r="G254" s="16">
        <v>321.0</v>
      </c>
    </row>
    <row r="255" ht="14.25" customHeight="1">
      <c r="A255" s="65" t="str">
        <f t="shared" si="1"/>
        <v>ASHRAE 90.1-2004Active StorageGeneral</v>
      </c>
      <c r="B255" s="20" t="s">
        <v>598</v>
      </c>
      <c r="C255" s="96" t="s">
        <v>1361</v>
      </c>
      <c r="D255" s="96" t="s">
        <v>1107</v>
      </c>
      <c r="E255" s="97">
        <v>0.8</v>
      </c>
      <c r="F255" s="97"/>
      <c r="G255" s="20">
        <v>320.0</v>
      </c>
    </row>
    <row r="256" ht="14.25" customHeight="1">
      <c r="A256" s="65" t="str">
        <f t="shared" si="1"/>
        <v>ASHRAE 90.1-2004AtriumEach Floor over First Three Floors</v>
      </c>
      <c r="B256" s="16" t="s">
        <v>598</v>
      </c>
      <c r="C256" s="65" t="s">
        <v>1316</v>
      </c>
      <c r="D256" s="65" t="s">
        <v>1320</v>
      </c>
      <c r="E256" s="95">
        <v>0.2</v>
      </c>
      <c r="F256" s="95"/>
      <c r="G256" s="16">
        <v>303.0</v>
      </c>
    </row>
    <row r="257" ht="14.25" customHeight="1">
      <c r="A257" s="65" t="str">
        <f t="shared" si="1"/>
        <v>ASHRAE 90.1-2004AtriumFirst Three Floors</v>
      </c>
      <c r="B257" s="20" t="s">
        <v>598</v>
      </c>
      <c r="C257" s="96" t="s">
        <v>1316</v>
      </c>
      <c r="D257" s="96" t="s">
        <v>1317</v>
      </c>
      <c r="E257" s="97">
        <v>0.6</v>
      </c>
      <c r="F257" s="97"/>
      <c r="G257" s="20">
        <v>302.0</v>
      </c>
    </row>
    <row r="258" ht="14.25" customHeight="1">
      <c r="A258" s="65" t="str">
        <f t="shared" si="1"/>
        <v>ASHRAE 90.1-2004AtticsGeneral</v>
      </c>
      <c r="B258" s="16" t="s">
        <v>598</v>
      </c>
      <c r="C258" s="65" t="s">
        <v>1573</v>
      </c>
      <c r="D258" s="65" t="s">
        <v>1107</v>
      </c>
      <c r="E258" s="95">
        <v>0.0</v>
      </c>
      <c r="F258" s="95"/>
      <c r="G258" s="16">
        <v>375.0</v>
      </c>
    </row>
    <row r="259" ht="14.25" customHeight="1">
      <c r="A259" s="65" t="str">
        <f t="shared" si="1"/>
        <v>ASHRAE 90.1-2004Audience/Seating AreaFor Convention Center</v>
      </c>
      <c r="B259" s="20" t="s">
        <v>598</v>
      </c>
      <c r="C259" s="96" t="s">
        <v>1292</v>
      </c>
      <c r="D259" s="96" t="s">
        <v>1300</v>
      </c>
      <c r="E259" s="97">
        <v>0.7</v>
      </c>
      <c r="F259" s="97"/>
      <c r="G259" s="20">
        <v>295.0</v>
      </c>
    </row>
    <row r="260" ht="14.25" customHeight="1">
      <c r="A260" s="65" t="str">
        <f t="shared" si="1"/>
        <v>ASHRAE 90.1-2004Audience/Seating AreaFor Exercise Center</v>
      </c>
      <c r="B260" s="16" t="s">
        <v>598</v>
      </c>
      <c r="C260" s="65" t="s">
        <v>1292</v>
      </c>
      <c r="D260" s="65" t="s">
        <v>1297</v>
      </c>
      <c r="E260" s="95">
        <v>0.3</v>
      </c>
      <c r="F260" s="95"/>
      <c r="G260" s="16">
        <v>294.0</v>
      </c>
    </row>
    <row r="261" ht="14.25" customHeight="1">
      <c r="A261" s="65" t="str">
        <f t="shared" si="1"/>
        <v>ASHRAE 90.1-2004Audience/Seating AreaFor Gymnasium</v>
      </c>
      <c r="B261" s="20" t="s">
        <v>598</v>
      </c>
      <c r="C261" s="96" t="s">
        <v>1292</v>
      </c>
      <c r="D261" s="96" t="s">
        <v>1294</v>
      </c>
      <c r="E261" s="97">
        <v>0.4</v>
      </c>
      <c r="F261" s="97"/>
      <c r="G261" s="20">
        <v>293.0</v>
      </c>
    </row>
    <row r="262" ht="14.25" customHeight="1">
      <c r="A262" s="65" t="str">
        <f t="shared" si="1"/>
        <v>ASHRAE 90.1-2004Audience/Seating AreaFor Motion Picture Theater</v>
      </c>
      <c r="B262" s="16" t="s">
        <v>598</v>
      </c>
      <c r="C262" s="65" t="s">
        <v>1292</v>
      </c>
      <c r="D262" s="65" t="s">
        <v>1288</v>
      </c>
      <c r="E262" s="95">
        <v>1.2</v>
      </c>
      <c r="F262" s="95"/>
      <c r="G262" s="16">
        <v>300.0</v>
      </c>
    </row>
    <row r="263" ht="14.25" customHeight="1">
      <c r="A263" s="65" t="str">
        <f t="shared" si="1"/>
        <v>ASHRAE 90.1-2004Audience/Seating AreaFor Penitentiary</v>
      </c>
      <c r="B263" s="20" t="s">
        <v>598</v>
      </c>
      <c r="C263" s="96" t="s">
        <v>1292</v>
      </c>
      <c r="D263" s="96" t="s">
        <v>1284</v>
      </c>
      <c r="E263" s="97">
        <v>0.7</v>
      </c>
      <c r="F263" s="97"/>
      <c r="G263" s="20">
        <v>296.0</v>
      </c>
    </row>
    <row r="264" ht="14.25" customHeight="1">
      <c r="A264" s="65" t="str">
        <f t="shared" si="1"/>
        <v>ASHRAE 90.1-2004Audience/Seating AreaFor Performing Arts Theater</v>
      </c>
      <c r="B264" s="16" t="s">
        <v>598</v>
      </c>
      <c r="C264" s="65" t="s">
        <v>1292</v>
      </c>
      <c r="D264" s="65" t="s">
        <v>1286</v>
      </c>
      <c r="E264" s="95">
        <v>2.6</v>
      </c>
      <c r="F264" s="95"/>
      <c r="G264" s="16">
        <v>299.0</v>
      </c>
    </row>
    <row r="265" ht="14.25" customHeight="1">
      <c r="A265" s="65" t="str">
        <f t="shared" si="1"/>
        <v>ASHRAE 90.1-2004Audience/Seating AreaFor Religious Buildings</v>
      </c>
      <c r="B265" s="20" t="s">
        <v>598</v>
      </c>
      <c r="C265" s="96" t="s">
        <v>1292</v>
      </c>
      <c r="D265" s="96" t="s">
        <v>1306</v>
      </c>
      <c r="E265" s="97">
        <v>1.7</v>
      </c>
      <c r="F265" s="97"/>
      <c r="G265" s="20">
        <v>297.0</v>
      </c>
    </row>
    <row r="266" ht="14.25" customHeight="1">
      <c r="A266" s="65" t="str">
        <f t="shared" si="1"/>
        <v>ASHRAE 90.1-2004Audience/Seating AreaFor Sports Arena</v>
      </c>
      <c r="B266" s="16" t="s">
        <v>598</v>
      </c>
      <c r="C266" s="65" t="s">
        <v>1292</v>
      </c>
      <c r="D266" s="65" t="s">
        <v>1309</v>
      </c>
      <c r="E266" s="95">
        <v>0.4</v>
      </c>
      <c r="F266" s="95"/>
      <c r="G266" s="16">
        <v>298.0</v>
      </c>
    </row>
    <row r="267" ht="14.25" customHeight="1">
      <c r="A267" s="65" t="str">
        <f t="shared" si="1"/>
        <v>ASHRAE 90.1-2004Audience/Seating AreaFor Transportation</v>
      </c>
      <c r="B267" s="20" t="s">
        <v>598</v>
      </c>
      <c r="C267" s="96" t="s">
        <v>1292</v>
      </c>
      <c r="D267" s="96" t="s">
        <v>1314</v>
      </c>
      <c r="E267" s="97">
        <v>0.5</v>
      </c>
      <c r="F267" s="97"/>
      <c r="G267" s="20">
        <v>301.0</v>
      </c>
    </row>
    <row r="268" ht="14.25" customHeight="1">
      <c r="A268" s="65" t="str">
        <f t="shared" si="1"/>
        <v>ASHRAE 90.1-2004Audience/Seating AreaGeneral</v>
      </c>
      <c r="B268" s="16" t="s">
        <v>598</v>
      </c>
      <c r="C268" s="65" t="s">
        <v>1292</v>
      </c>
      <c r="D268" s="65" t="s">
        <v>1107</v>
      </c>
      <c r="E268" s="95">
        <v>0.9</v>
      </c>
      <c r="F268" s="95"/>
      <c r="G268" s="16">
        <v>292.0</v>
      </c>
    </row>
    <row r="269" ht="14.25" customHeight="1">
      <c r="A269" s="65" t="str">
        <f t="shared" si="1"/>
        <v>ASHRAE 90.1-2004AutomotiveService/Repair</v>
      </c>
      <c r="B269" s="20" t="s">
        <v>598</v>
      </c>
      <c r="C269" s="96" t="s">
        <v>1454</v>
      </c>
      <c r="D269" s="96" t="s">
        <v>1455</v>
      </c>
      <c r="E269" s="97">
        <v>0.7</v>
      </c>
      <c r="F269" s="97"/>
      <c r="G269" s="20">
        <v>348.0</v>
      </c>
    </row>
    <row r="270" ht="14.25" customHeight="1">
      <c r="A270" s="65" t="str">
        <f t="shared" si="1"/>
        <v>ASHRAE 90.1-2004Bank/OfficeBanking Activity Area</v>
      </c>
      <c r="B270" s="16" t="s">
        <v>598</v>
      </c>
      <c r="C270" s="65" t="s">
        <v>1544</v>
      </c>
      <c r="D270" s="65" t="s">
        <v>1545</v>
      </c>
      <c r="E270" s="95">
        <v>1.5</v>
      </c>
      <c r="F270" s="95"/>
      <c r="G270" s="16">
        <v>360.0</v>
      </c>
    </row>
    <row r="271" ht="14.25" customHeight="1">
      <c r="A271" s="65" t="str">
        <f t="shared" si="1"/>
        <v>ASHRAE 90.1-2004Classroom/Lecture/TrainingFor Penitentiary</v>
      </c>
      <c r="B271" s="20" t="s">
        <v>598</v>
      </c>
      <c r="C271" s="96" t="s">
        <v>1281</v>
      </c>
      <c r="D271" s="96" t="s">
        <v>1284</v>
      </c>
      <c r="E271" s="97">
        <v>1.3</v>
      </c>
      <c r="F271" s="97"/>
      <c r="G271" s="20">
        <v>287.0</v>
      </c>
    </row>
    <row r="272" ht="14.25" customHeight="1">
      <c r="A272" s="65" t="str">
        <f t="shared" si="1"/>
        <v>ASHRAE 90.1-2004Classroom/Lecture/TrainingGeneral</v>
      </c>
      <c r="B272" s="16" t="s">
        <v>598</v>
      </c>
      <c r="C272" s="65" t="s">
        <v>1281</v>
      </c>
      <c r="D272" s="65" t="s">
        <v>1107</v>
      </c>
      <c r="E272" s="95">
        <v>1.4</v>
      </c>
      <c r="F272" s="95"/>
      <c r="G272" s="16">
        <v>286.0</v>
      </c>
    </row>
    <row r="273" ht="14.25" customHeight="1">
      <c r="A273" s="65" t="str">
        <f t="shared" si="1"/>
        <v>ASHRAE 90.1-2004Conference/Meeting/MultipurposeGeneral</v>
      </c>
      <c r="B273" s="20" t="s">
        <v>598</v>
      </c>
      <c r="C273" s="96" t="s">
        <v>1279</v>
      </c>
      <c r="D273" s="96" t="s">
        <v>1107</v>
      </c>
      <c r="E273" s="97">
        <v>1.3</v>
      </c>
      <c r="F273" s="97"/>
      <c r="G273" s="20">
        <v>285.0</v>
      </c>
    </row>
    <row r="274" ht="14.25" customHeight="1">
      <c r="A274" s="65" t="str">
        <f t="shared" si="1"/>
        <v>ASHRAE 90.1-2004Convention CenterExhibit Space</v>
      </c>
      <c r="B274" s="16" t="s">
        <v>598</v>
      </c>
      <c r="C274" s="65" t="s">
        <v>893</v>
      </c>
      <c r="D274" s="65" t="s">
        <v>1390</v>
      </c>
      <c r="E274" s="95">
        <v>1.3</v>
      </c>
      <c r="F274" s="95"/>
      <c r="G274" s="16">
        <v>332.0</v>
      </c>
    </row>
    <row r="275" ht="14.25" customHeight="1">
      <c r="A275" s="65" t="str">
        <f t="shared" si="1"/>
        <v>ASHRAE 90.1-2004Corridor/TransitionFor Hospital</v>
      </c>
      <c r="B275" s="20" t="s">
        <v>598</v>
      </c>
      <c r="C275" s="96" t="s">
        <v>1355</v>
      </c>
      <c r="D275" s="96" t="s">
        <v>1325</v>
      </c>
      <c r="E275" s="97">
        <v>1.0</v>
      </c>
      <c r="F275" s="97"/>
      <c r="G275" s="20">
        <v>317.0</v>
      </c>
    </row>
    <row r="276" ht="14.25" customHeight="1">
      <c r="A276" s="65" t="str">
        <f t="shared" si="1"/>
        <v>ASHRAE 90.1-2004Corridor/TransitionFor Manufacturing Facility</v>
      </c>
      <c r="B276" s="16" t="s">
        <v>598</v>
      </c>
      <c r="C276" s="65" t="s">
        <v>1355</v>
      </c>
      <c r="D276" s="65" t="s">
        <v>1357</v>
      </c>
      <c r="E276" s="95">
        <v>0.5</v>
      </c>
      <c r="F276" s="95"/>
      <c r="G276" s="16">
        <v>318.0</v>
      </c>
    </row>
    <row r="277" ht="14.25" customHeight="1">
      <c r="A277" s="65" t="str">
        <f t="shared" si="1"/>
        <v>ASHRAE 90.1-2004Corridor/TransitionGeneral</v>
      </c>
      <c r="B277" s="20" t="s">
        <v>598</v>
      </c>
      <c r="C277" s="96" t="s">
        <v>1355</v>
      </c>
      <c r="D277" s="96" t="s">
        <v>1107</v>
      </c>
      <c r="E277" s="97">
        <v>0.5</v>
      </c>
      <c r="F277" s="97"/>
      <c r="G277" s="20">
        <v>316.0</v>
      </c>
    </row>
    <row r="278" ht="14.25" customHeight="1">
      <c r="A278" s="65" t="str">
        <f t="shared" si="1"/>
        <v>ASHRAE 90.1-2004Courthouse/Police Station/PenitentiaryConfinement Cells</v>
      </c>
      <c r="B278" s="16" t="s">
        <v>598</v>
      </c>
      <c r="C278" s="65" t="s">
        <v>1372</v>
      </c>
      <c r="D278" s="65" t="s">
        <v>1374</v>
      </c>
      <c r="E278" s="95">
        <v>0.9</v>
      </c>
      <c r="F278" s="95"/>
      <c r="G278" s="16">
        <v>327.0</v>
      </c>
    </row>
    <row r="279" ht="14.25" customHeight="1">
      <c r="A279" s="65" t="str">
        <f t="shared" si="1"/>
        <v>ASHRAE 90.1-2004Courthouse/Police Station/PenitentiaryCourtroom</v>
      </c>
      <c r="B279" s="20" t="s">
        <v>598</v>
      </c>
      <c r="C279" s="96" t="s">
        <v>1372</v>
      </c>
      <c r="D279" s="96" t="s">
        <v>1373</v>
      </c>
      <c r="E279" s="97">
        <v>1.9</v>
      </c>
      <c r="F279" s="97"/>
      <c r="G279" s="20">
        <v>326.0</v>
      </c>
    </row>
    <row r="280" ht="14.25" customHeight="1">
      <c r="A280" s="65" t="str">
        <f t="shared" si="1"/>
        <v>ASHRAE 90.1-2004Courthouse/Police Station/PenitentiaryJudges Chambers</v>
      </c>
      <c r="B280" s="16" t="s">
        <v>598</v>
      </c>
      <c r="C280" s="65" t="s">
        <v>1372</v>
      </c>
      <c r="D280" s="65" t="s">
        <v>1375</v>
      </c>
      <c r="E280" s="95">
        <v>1.3</v>
      </c>
      <c r="F280" s="95"/>
      <c r="G280" s="16">
        <v>328.0</v>
      </c>
    </row>
    <row r="281" ht="14.25" customHeight="1">
      <c r="A281" s="65" t="str">
        <f t="shared" si="1"/>
        <v>ASHRAE 90.1-2004Dining AreaFor Bar Lounge/Leisure Dining</v>
      </c>
      <c r="B281" s="20" t="s">
        <v>598</v>
      </c>
      <c r="C281" s="96" t="s">
        <v>1171</v>
      </c>
      <c r="D281" s="96" t="s">
        <v>1337</v>
      </c>
      <c r="E281" s="97">
        <v>1.4</v>
      </c>
      <c r="F281" s="97"/>
      <c r="G281" s="20">
        <v>310.0</v>
      </c>
    </row>
    <row r="282" ht="14.25" customHeight="1">
      <c r="A282" s="65" t="str">
        <f t="shared" si="1"/>
        <v>ASHRAE 90.1-2004Dining AreaFor Family Dining</v>
      </c>
      <c r="B282" s="16" t="s">
        <v>598</v>
      </c>
      <c r="C282" s="65" t="s">
        <v>1171</v>
      </c>
      <c r="D282" s="65" t="s">
        <v>1172</v>
      </c>
      <c r="E282" s="95">
        <v>2.1</v>
      </c>
      <c r="F282" s="95"/>
      <c r="G282" s="16">
        <v>311.0</v>
      </c>
    </row>
    <row r="283" ht="14.25" customHeight="1">
      <c r="A283" s="65" t="str">
        <f t="shared" si="1"/>
        <v>ASHRAE 90.1-2004BasementFor Hotel</v>
      </c>
      <c r="B283" s="102" t="s">
        <v>598</v>
      </c>
      <c r="C283" s="103" t="s">
        <v>1064</v>
      </c>
      <c r="D283" s="103" t="s">
        <v>1285</v>
      </c>
      <c r="E283" s="104">
        <v>0.9</v>
      </c>
      <c r="F283" s="95"/>
      <c r="G283" s="95"/>
    </row>
    <row r="284" ht="14.25" customHeight="1">
      <c r="A284" s="65" t="str">
        <f t="shared" si="1"/>
        <v>ASHRAE 90.1-2004Dining AreaFor Motel</v>
      </c>
      <c r="B284" s="16" t="s">
        <v>598</v>
      </c>
      <c r="C284" s="65" t="s">
        <v>1171</v>
      </c>
      <c r="D284" s="65" t="s">
        <v>1333</v>
      </c>
      <c r="E284" s="95">
        <v>1.2</v>
      </c>
      <c r="F284" s="95"/>
      <c r="G284" s="16">
        <v>309.0</v>
      </c>
    </row>
    <row r="285" ht="14.25" customHeight="1">
      <c r="A285" s="65" t="str">
        <f t="shared" si="1"/>
        <v>ASHRAE 90.1-2004Dining AreaFor Penitentiary</v>
      </c>
      <c r="B285" s="20" t="s">
        <v>598</v>
      </c>
      <c r="C285" s="96" t="s">
        <v>1171</v>
      </c>
      <c r="D285" s="96" t="s">
        <v>1284</v>
      </c>
      <c r="E285" s="97">
        <v>1.3</v>
      </c>
      <c r="F285" s="97"/>
      <c r="G285" s="20">
        <v>307.0</v>
      </c>
    </row>
    <row r="286" ht="14.25" customHeight="1">
      <c r="A286" s="65" t="str">
        <f t="shared" si="1"/>
        <v>ASHRAE 90.1-2004Dining AreaGeneral</v>
      </c>
      <c r="B286" s="16" t="s">
        <v>598</v>
      </c>
      <c r="C286" s="65" t="s">
        <v>1171</v>
      </c>
      <c r="D286" s="65" t="s">
        <v>1107</v>
      </c>
      <c r="E286" s="95">
        <v>0.9</v>
      </c>
      <c r="F286" s="95"/>
      <c r="G286" s="16">
        <v>306.0</v>
      </c>
    </row>
    <row r="287" ht="14.25" customHeight="1">
      <c r="A287" s="65" t="str">
        <f t="shared" si="1"/>
        <v>ASHRAE 90.1-2004DormitoryLiving Quarters</v>
      </c>
      <c r="B287" s="20" t="s">
        <v>598</v>
      </c>
      <c r="C287" s="96" t="s">
        <v>915</v>
      </c>
      <c r="D287" s="96" t="s">
        <v>1539</v>
      </c>
      <c r="E287" s="97">
        <v>1.1</v>
      </c>
      <c r="F287" s="97"/>
      <c r="G287" s="20">
        <v>355.0</v>
      </c>
    </row>
    <row r="288" ht="14.25" customHeight="1">
      <c r="A288" s="65" t="str">
        <f t="shared" si="1"/>
        <v>ASHRAE 90.1-2004Dressing/Locker/Fitting RoomGeneral</v>
      </c>
      <c r="B288" s="16" t="s">
        <v>598</v>
      </c>
      <c r="C288" s="65" t="s">
        <v>1354</v>
      </c>
      <c r="D288" s="65" t="s">
        <v>1107</v>
      </c>
      <c r="E288" s="95">
        <v>0.6</v>
      </c>
      <c r="F288" s="95"/>
      <c r="G288" s="16">
        <v>315.0</v>
      </c>
    </row>
    <row r="289" ht="14.25" customHeight="1">
      <c r="A289" s="65" t="str">
        <f t="shared" si="1"/>
        <v>ASHRAE 90.1-2004Electrical/MechanicalGeneral</v>
      </c>
      <c r="B289" s="20" t="s">
        <v>598</v>
      </c>
      <c r="C289" s="96" t="s">
        <v>1543</v>
      </c>
      <c r="D289" s="96" t="s">
        <v>1107</v>
      </c>
      <c r="E289" s="97">
        <v>1.5</v>
      </c>
      <c r="F289" s="97"/>
      <c r="G289" s="20">
        <v>358.0</v>
      </c>
    </row>
    <row r="290" ht="14.25" customHeight="1">
      <c r="A290" s="65" t="str">
        <f t="shared" si="1"/>
        <v>ASHRAE 90.1-2004Exterior SpacesGeneral</v>
      </c>
      <c r="B290" s="16" t="s">
        <v>598</v>
      </c>
      <c r="C290" s="65" t="s">
        <v>1572</v>
      </c>
      <c r="D290" s="65" t="s">
        <v>1107</v>
      </c>
      <c r="E290" s="95">
        <v>0.0</v>
      </c>
      <c r="F290" s="95"/>
      <c r="G290" s="16">
        <v>374.0</v>
      </c>
    </row>
    <row r="291" ht="14.25" customHeight="1">
      <c r="A291" s="65" t="str">
        <f t="shared" si="1"/>
        <v>ASHRAE 90.1-2004Fire StationsFire Station Engine Room</v>
      </c>
      <c r="B291" s="20" t="s">
        <v>598</v>
      </c>
      <c r="C291" s="96" t="s">
        <v>1378</v>
      </c>
      <c r="D291" s="96" t="s">
        <v>1379</v>
      </c>
      <c r="E291" s="97">
        <v>0.8</v>
      </c>
      <c r="F291" s="97"/>
      <c r="G291" s="20">
        <v>329.0</v>
      </c>
    </row>
    <row r="292" ht="14.25" customHeight="1">
      <c r="A292" s="65" t="str">
        <f t="shared" si="1"/>
        <v>ASHRAE 90.1-2004Fire StationsSleeping Quarters</v>
      </c>
      <c r="B292" s="16" t="s">
        <v>598</v>
      </c>
      <c r="C292" s="65" t="s">
        <v>1378</v>
      </c>
      <c r="D292" s="65" t="s">
        <v>1386</v>
      </c>
      <c r="E292" s="95">
        <v>0.3</v>
      </c>
      <c r="F292" s="95"/>
      <c r="G292" s="16">
        <v>330.0</v>
      </c>
    </row>
    <row r="293" ht="14.25" customHeight="1">
      <c r="A293" s="65" t="str">
        <f t="shared" si="1"/>
        <v>ASHRAE 90.1-2004Food PreparationGeneral</v>
      </c>
      <c r="B293" s="20" t="s">
        <v>598</v>
      </c>
      <c r="C293" s="96" t="s">
        <v>1103</v>
      </c>
      <c r="D293" s="96" t="s">
        <v>1107</v>
      </c>
      <c r="E293" s="97">
        <v>1.2</v>
      </c>
      <c r="F293" s="97"/>
      <c r="G293" s="20">
        <v>312.0</v>
      </c>
    </row>
    <row r="294" ht="14.25" customHeight="1">
      <c r="A294" s="65" t="str">
        <f t="shared" si="1"/>
        <v>ASHRAE 90.1-2004Gymnasium/Exercise CenterExercise Area</v>
      </c>
      <c r="B294" s="16" t="s">
        <v>598</v>
      </c>
      <c r="C294" s="65" t="s">
        <v>1368</v>
      </c>
      <c r="D294" s="65" t="s">
        <v>1370</v>
      </c>
      <c r="E294" s="95">
        <v>0.9</v>
      </c>
      <c r="F294" s="95"/>
      <c r="G294" s="16">
        <v>325.0</v>
      </c>
    </row>
    <row r="295" ht="14.25" customHeight="1">
      <c r="A295" s="65" t="str">
        <f t="shared" si="1"/>
        <v>ASHRAE 90.1-2004Gymnasium/Exercise CenterPlaying Area</v>
      </c>
      <c r="B295" s="20" t="s">
        <v>598</v>
      </c>
      <c r="C295" s="96" t="s">
        <v>1368</v>
      </c>
      <c r="D295" s="96" t="s">
        <v>1369</v>
      </c>
      <c r="E295" s="97">
        <v>1.4</v>
      </c>
      <c r="F295" s="97"/>
      <c r="G295" s="20">
        <v>324.0</v>
      </c>
    </row>
    <row r="296" ht="14.25" customHeight="1">
      <c r="A296" s="65" t="str">
        <f t="shared" si="1"/>
        <v>ASHRAE 90.1-2004HospitalEmergency</v>
      </c>
      <c r="B296" s="16" t="s">
        <v>598</v>
      </c>
      <c r="C296" s="65" t="s">
        <v>520</v>
      </c>
      <c r="D296" s="65" t="s">
        <v>1399</v>
      </c>
      <c r="E296" s="95">
        <v>2.7</v>
      </c>
      <c r="F296" s="95"/>
      <c r="G296" s="16">
        <v>336.0</v>
      </c>
    </row>
    <row r="297" ht="14.25" customHeight="1">
      <c r="A297" s="65" t="str">
        <f t="shared" si="1"/>
        <v>ASHRAE 90.1-2004HospitalExam/Treatment</v>
      </c>
      <c r="B297" s="20" t="s">
        <v>598</v>
      </c>
      <c r="C297" s="96" t="s">
        <v>520</v>
      </c>
      <c r="D297" s="96" t="s">
        <v>1403</v>
      </c>
      <c r="E297" s="97">
        <v>1.5</v>
      </c>
      <c r="F297" s="97"/>
      <c r="G297" s="20">
        <v>339.0</v>
      </c>
    </row>
    <row r="298" ht="14.25" customHeight="1">
      <c r="A298" s="65" t="str">
        <f t="shared" si="1"/>
        <v>ASHRAE 90.1-2004HospitalLaundry-Washing</v>
      </c>
      <c r="B298" s="16" t="s">
        <v>598</v>
      </c>
      <c r="C298" s="65" t="s">
        <v>520</v>
      </c>
      <c r="D298" s="65" t="s">
        <v>1755</v>
      </c>
      <c r="E298" s="95">
        <v>0.6</v>
      </c>
      <c r="F298" s="95"/>
      <c r="G298" s="16">
        <v>347.0</v>
      </c>
    </row>
    <row r="299" ht="14.25" customHeight="1">
      <c r="A299" s="65" t="str">
        <f t="shared" si="1"/>
        <v>ASHRAE 90.1-2004HospitalMedical Supply</v>
      </c>
      <c r="B299" s="20" t="s">
        <v>598</v>
      </c>
      <c r="C299" s="96" t="s">
        <v>520</v>
      </c>
      <c r="D299" s="96" t="s">
        <v>1423</v>
      </c>
      <c r="E299" s="97">
        <v>1.4</v>
      </c>
      <c r="F299" s="97"/>
      <c r="G299" s="20">
        <v>344.0</v>
      </c>
    </row>
    <row r="300" ht="14.25" customHeight="1">
      <c r="A300" s="65" t="str">
        <f t="shared" si="1"/>
        <v>ASHRAE 90.1-2004HospitalNurse Station</v>
      </c>
      <c r="B300" s="16" t="s">
        <v>598</v>
      </c>
      <c r="C300" s="65" t="s">
        <v>520</v>
      </c>
      <c r="D300" s="65" t="s">
        <v>1402</v>
      </c>
      <c r="E300" s="95">
        <v>1.0</v>
      </c>
      <c r="F300" s="95"/>
      <c r="G300" s="16">
        <v>338.0</v>
      </c>
    </row>
    <row r="301" ht="14.25" customHeight="1">
      <c r="A301" s="65" t="str">
        <f t="shared" si="1"/>
        <v>ASHRAE 90.1-2004HospitalNursery</v>
      </c>
      <c r="B301" s="20" t="s">
        <v>598</v>
      </c>
      <c r="C301" s="96" t="s">
        <v>520</v>
      </c>
      <c r="D301" s="96" t="s">
        <v>1421</v>
      </c>
      <c r="E301" s="97">
        <v>0.6</v>
      </c>
      <c r="F301" s="97"/>
      <c r="G301" s="20">
        <v>343.0</v>
      </c>
    </row>
    <row r="302" ht="14.25" customHeight="1">
      <c r="A302" s="65" t="str">
        <f t="shared" si="1"/>
        <v>ASHRAE 90.1-2004HospitalOperating Room</v>
      </c>
      <c r="B302" s="16" t="s">
        <v>598</v>
      </c>
      <c r="C302" s="65" t="s">
        <v>520</v>
      </c>
      <c r="D302" s="65" t="s">
        <v>1420</v>
      </c>
      <c r="E302" s="95">
        <v>2.2</v>
      </c>
      <c r="F302" s="95"/>
      <c r="G302" s="16">
        <v>342.0</v>
      </c>
    </row>
    <row r="303" ht="14.25" customHeight="1">
      <c r="A303" s="65" t="str">
        <f t="shared" si="1"/>
        <v>ASHRAE 90.1-2004HospitalPatient Room</v>
      </c>
      <c r="B303" s="20" t="s">
        <v>598</v>
      </c>
      <c r="C303" s="96" t="s">
        <v>520</v>
      </c>
      <c r="D303" s="96" t="s">
        <v>880</v>
      </c>
      <c r="E303" s="97">
        <v>0.7</v>
      </c>
      <c r="F303" s="97"/>
      <c r="G303" s="20">
        <v>341.0</v>
      </c>
    </row>
    <row r="304" ht="14.25" customHeight="1">
      <c r="A304" s="65" t="str">
        <f t="shared" si="1"/>
        <v>ASHRAE 90.1-2004HospitalPharmacy</v>
      </c>
      <c r="B304" s="16" t="s">
        <v>598</v>
      </c>
      <c r="C304" s="65" t="s">
        <v>520</v>
      </c>
      <c r="D304" s="65" t="s">
        <v>421</v>
      </c>
      <c r="E304" s="95">
        <v>1.2</v>
      </c>
      <c r="F304" s="95"/>
      <c r="G304" s="16">
        <v>340.0</v>
      </c>
    </row>
    <row r="305" ht="14.25" customHeight="1">
      <c r="A305" s="65" t="str">
        <f t="shared" si="1"/>
        <v>ASHRAE 90.1-2004HospitalPhysical Therapy</v>
      </c>
      <c r="B305" s="20" t="s">
        <v>598</v>
      </c>
      <c r="C305" s="96" t="s">
        <v>520</v>
      </c>
      <c r="D305" s="96" t="s">
        <v>1437</v>
      </c>
      <c r="E305" s="97">
        <v>0.9</v>
      </c>
      <c r="F305" s="97"/>
      <c r="G305" s="20">
        <v>345.0</v>
      </c>
    </row>
    <row r="306" ht="14.25" customHeight="1">
      <c r="A306" s="65" t="str">
        <f t="shared" si="1"/>
        <v>ASHRAE 90.1-2004HospitalRadiology</v>
      </c>
      <c r="B306" s="16" t="s">
        <v>598</v>
      </c>
      <c r="C306" s="65" t="s">
        <v>520</v>
      </c>
      <c r="D306" s="65" t="s">
        <v>1054</v>
      </c>
      <c r="E306" s="95">
        <v>0.4</v>
      </c>
      <c r="F306" s="95"/>
      <c r="G306" s="16">
        <v>346.0</v>
      </c>
    </row>
    <row r="307" ht="14.25" customHeight="1">
      <c r="A307" s="65" t="str">
        <f t="shared" si="1"/>
        <v>ASHRAE 90.1-2004HospitalRecovery</v>
      </c>
      <c r="B307" s="20" t="s">
        <v>598</v>
      </c>
      <c r="C307" s="96" t="s">
        <v>520</v>
      </c>
      <c r="D307" s="96" t="s">
        <v>1401</v>
      </c>
      <c r="E307" s="97">
        <v>0.8</v>
      </c>
      <c r="F307" s="97"/>
      <c r="G307" s="20">
        <v>337.0</v>
      </c>
    </row>
    <row r="308" ht="14.25" customHeight="1">
      <c r="A308" s="65" t="str">
        <f t="shared" si="1"/>
        <v>ASHRAE 90.1-2004Hotel/MotelGuest Rooms</v>
      </c>
      <c r="B308" s="16" t="s">
        <v>598</v>
      </c>
      <c r="C308" s="65" t="s">
        <v>1537</v>
      </c>
      <c r="D308" s="65" t="s">
        <v>1538</v>
      </c>
      <c r="E308" s="95">
        <v>1.1</v>
      </c>
      <c r="F308" s="95"/>
      <c r="G308" s="16">
        <v>354.0</v>
      </c>
    </row>
    <row r="309" ht="14.25" customHeight="1">
      <c r="A309" s="65" t="str">
        <f t="shared" si="1"/>
        <v>ASHRAE 90.1-2004Inactive storageFor Museum</v>
      </c>
      <c r="B309" s="20" t="s">
        <v>598</v>
      </c>
      <c r="C309" s="96" t="s">
        <v>1363</v>
      </c>
      <c r="D309" s="96" t="s">
        <v>1365</v>
      </c>
      <c r="E309" s="97">
        <v>0.8</v>
      </c>
      <c r="F309" s="97"/>
      <c r="G309" s="20">
        <v>323.0</v>
      </c>
    </row>
    <row r="310" ht="14.25" customHeight="1">
      <c r="A310" s="65" t="str">
        <f t="shared" si="1"/>
        <v>ASHRAE 90.1-2004Inactive storageGeneral</v>
      </c>
      <c r="B310" s="16" t="s">
        <v>598</v>
      </c>
      <c r="C310" s="65" t="s">
        <v>1363</v>
      </c>
      <c r="D310" s="65" t="s">
        <v>1107</v>
      </c>
      <c r="E310" s="95">
        <v>0.3</v>
      </c>
      <c r="F310" s="95"/>
      <c r="G310" s="16">
        <v>322.0</v>
      </c>
    </row>
    <row r="311" ht="14.25" customHeight="1">
      <c r="A311" s="65" t="str">
        <f t="shared" si="1"/>
        <v>ASHRAE 90.1-2004LaboratoryGeneral</v>
      </c>
      <c r="B311" s="20" t="s">
        <v>598</v>
      </c>
      <c r="C311" s="96" t="s">
        <v>1351</v>
      </c>
      <c r="D311" s="96" t="s">
        <v>1107</v>
      </c>
      <c r="E311" s="97">
        <v>1.4</v>
      </c>
      <c r="F311" s="97"/>
      <c r="G311" s="20">
        <v>313.0</v>
      </c>
    </row>
    <row r="312" ht="14.25" customHeight="1">
      <c r="A312" s="65" t="str">
        <f t="shared" si="1"/>
        <v>ASHRAE 90.1-2004LibraryCard File and Cataloging</v>
      </c>
      <c r="B312" s="16" t="s">
        <v>598</v>
      </c>
      <c r="C312" s="65" t="s">
        <v>1112</v>
      </c>
      <c r="D312" s="65" t="s">
        <v>1393</v>
      </c>
      <c r="E312" s="95">
        <v>1.1</v>
      </c>
      <c r="F312" s="95"/>
      <c r="G312" s="16">
        <v>333.0</v>
      </c>
    </row>
    <row r="313" ht="14.25" customHeight="1">
      <c r="A313" s="65" t="str">
        <f t="shared" si="1"/>
        <v>ASHRAE 90.1-2004LibraryReading Area</v>
      </c>
      <c r="B313" s="20" t="s">
        <v>598</v>
      </c>
      <c r="C313" s="96" t="s">
        <v>1112</v>
      </c>
      <c r="D313" s="96" t="s">
        <v>1397</v>
      </c>
      <c r="E313" s="97">
        <v>1.2</v>
      </c>
      <c r="F313" s="97"/>
      <c r="G313" s="20">
        <v>335.0</v>
      </c>
    </row>
    <row r="314" ht="14.25" customHeight="1">
      <c r="A314" s="65" t="str">
        <f t="shared" si="1"/>
        <v>ASHRAE 90.1-2004LibraryStacks</v>
      </c>
      <c r="B314" s="16" t="s">
        <v>598</v>
      </c>
      <c r="C314" s="65" t="s">
        <v>1112</v>
      </c>
      <c r="D314" s="65" t="s">
        <v>1394</v>
      </c>
      <c r="E314" s="95">
        <v>1.7</v>
      </c>
      <c r="F314" s="95"/>
      <c r="G314" s="16">
        <v>334.0</v>
      </c>
    </row>
    <row r="315" ht="14.25" customHeight="1">
      <c r="A315" s="65" t="str">
        <f t="shared" si="1"/>
        <v>ASHRAE 90.1-2004Dining AreaFor Hotel</v>
      </c>
      <c r="B315" s="20" t="s">
        <v>598</v>
      </c>
      <c r="C315" s="96" t="s">
        <v>1171</v>
      </c>
      <c r="D315" s="96" t="s">
        <v>1285</v>
      </c>
      <c r="E315" s="97">
        <v>1.3</v>
      </c>
      <c r="F315" s="97"/>
      <c r="G315" s="20">
        <v>308.0</v>
      </c>
    </row>
    <row r="316" ht="14.25" customHeight="1">
      <c r="A316" s="65" t="str">
        <f t="shared" si="1"/>
        <v>ASHRAE 90.1-2004LobbyFor Motion Picture Theater</v>
      </c>
      <c r="B316" s="16" t="s">
        <v>598</v>
      </c>
      <c r="C316" s="65" t="s">
        <v>829</v>
      </c>
      <c r="D316" s="65" t="s">
        <v>1288</v>
      </c>
      <c r="E316" s="95">
        <v>1.1</v>
      </c>
      <c r="F316" s="95"/>
      <c r="G316" s="16">
        <v>291.0</v>
      </c>
    </row>
    <row r="317" ht="14.25" customHeight="1">
      <c r="A317" s="65" t="str">
        <f t="shared" si="1"/>
        <v>ASHRAE 90.1-2004LobbyFor Performing Arts Theater</v>
      </c>
      <c r="B317" s="20" t="s">
        <v>598</v>
      </c>
      <c r="C317" s="96" t="s">
        <v>829</v>
      </c>
      <c r="D317" s="96" t="s">
        <v>1286</v>
      </c>
      <c r="E317" s="97">
        <v>3.3</v>
      </c>
      <c r="F317" s="97"/>
      <c r="G317" s="20">
        <v>290.0</v>
      </c>
    </row>
    <row r="318" ht="14.25" customHeight="1">
      <c r="A318" s="65" t="str">
        <f t="shared" si="1"/>
        <v>ASHRAE 90.1-2004LobbyGeneral</v>
      </c>
      <c r="B318" s="16" t="s">
        <v>598</v>
      </c>
      <c r="C318" s="65" t="s">
        <v>829</v>
      </c>
      <c r="D318" s="65" t="s">
        <v>1107</v>
      </c>
      <c r="E318" s="95">
        <v>1.3</v>
      </c>
      <c r="F318" s="95"/>
      <c r="G318" s="16">
        <v>288.0</v>
      </c>
    </row>
    <row r="319" ht="14.25" customHeight="1">
      <c r="A319" s="65" t="str">
        <f t="shared" si="1"/>
        <v>ASHRAE 90.1-2004Lounge/RecreationFor Hospital</v>
      </c>
      <c r="B319" s="20" t="s">
        <v>598</v>
      </c>
      <c r="C319" s="96" t="s">
        <v>1322</v>
      </c>
      <c r="D319" s="96" t="s">
        <v>1325</v>
      </c>
      <c r="E319" s="97">
        <v>0.8</v>
      </c>
      <c r="F319" s="97"/>
      <c r="G319" s="20">
        <v>305.0</v>
      </c>
    </row>
    <row r="320" ht="14.25" customHeight="1">
      <c r="A320" s="65" t="str">
        <f t="shared" si="1"/>
        <v>ASHRAE 90.1-2004Lounge/RecreationGeneral</v>
      </c>
      <c r="B320" s="16" t="s">
        <v>598</v>
      </c>
      <c r="C320" s="65" t="s">
        <v>1322</v>
      </c>
      <c r="D320" s="65" t="s">
        <v>1107</v>
      </c>
      <c r="E320" s="95">
        <v>1.2</v>
      </c>
      <c r="F320" s="95"/>
      <c r="G320" s="16">
        <v>304.0</v>
      </c>
    </row>
    <row r="321" ht="14.25" customHeight="1">
      <c r="A321" s="65" t="str">
        <f t="shared" si="1"/>
        <v>ASHRAE 90.1-2004ManufacturingDetailed Manufacturing</v>
      </c>
      <c r="B321" s="20" t="s">
        <v>598</v>
      </c>
      <c r="C321" s="96" t="s">
        <v>1456</v>
      </c>
      <c r="D321" s="96" t="s">
        <v>1479</v>
      </c>
      <c r="E321" s="97">
        <v>2.1</v>
      </c>
      <c r="F321" s="97"/>
      <c r="G321" s="20">
        <v>351.0</v>
      </c>
    </row>
    <row r="322" ht="14.25" customHeight="1">
      <c r="A322" s="65" t="str">
        <f t="shared" si="1"/>
        <v>ASHRAE 90.1-2004ManufacturingGeneral</v>
      </c>
      <c r="B322" s="16" t="s">
        <v>598</v>
      </c>
      <c r="C322" s="65" t="s">
        <v>1456</v>
      </c>
      <c r="D322" s="65" t="s">
        <v>1107</v>
      </c>
      <c r="E322" s="95">
        <v>0.5</v>
      </c>
      <c r="F322" s="95"/>
      <c r="G322" s="16">
        <v>353.0</v>
      </c>
    </row>
    <row r="323" ht="14.25" customHeight="1">
      <c r="A323" s="65" t="str">
        <f t="shared" si="1"/>
        <v>ASHRAE 90.1-2004ManufacturingGeneral</v>
      </c>
      <c r="B323" s="20" t="s">
        <v>598</v>
      </c>
      <c r="C323" s="96" t="s">
        <v>1456</v>
      </c>
      <c r="D323" s="96" t="s">
        <v>1107</v>
      </c>
      <c r="E323" s="97">
        <v>1.2</v>
      </c>
      <c r="F323" s="97"/>
      <c r="G323" s="20">
        <v>352.0</v>
      </c>
    </row>
    <row r="324" ht="14.25" customHeight="1">
      <c r="A324" s="65" t="str">
        <f t="shared" si="1"/>
        <v>ASHRAE 90.1-2004ManufacturingHigh Bay (≥25 ft Floor to Ceiling Height)</v>
      </c>
      <c r="B324" s="16" t="s">
        <v>598</v>
      </c>
      <c r="C324" s="65" t="s">
        <v>1456</v>
      </c>
      <c r="D324" s="65" t="s">
        <v>1469</v>
      </c>
      <c r="E324" s="95">
        <v>1.7</v>
      </c>
      <c r="F324" s="95"/>
      <c r="G324" s="16">
        <v>350.0</v>
      </c>
    </row>
    <row r="325" ht="14.25" customHeight="1">
      <c r="A325" s="65" t="str">
        <f t="shared" si="1"/>
        <v>ASHRAE 90.1-2004ManufacturingLow Bay (&lt;25 ft Floor to Ceiling Height)</v>
      </c>
      <c r="B325" s="20" t="s">
        <v>598</v>
      </c>
      <c r="C325" s="96" t="s">
        <v>1456</v>
      </c>
      <c r="D325" s="96" t="s">
        <v>1457</v>
      </c>
      <c r="E325" s="97">
        <v>1.2</v>
      </c>
      <c r="F325" s="97"/>
      <c r="G325" s="20">
        <v>349.0</v>
      </c>
    </row>
    <row r="326" ht="14.25" customHeight="1">
      <c r="A326" s="65" t="str">
        <f t="shared" si="1"/>
        <v>ASHRAE 90.1-2004MuseumGeneral Exhibition</v>
      </c>
      <c r="B326" s="16" t="s">
        <v>598</v>
      </c>
      <c r="C326" s="65" t="s">
        <v>1158</v>
      </c>
      <c r="D326" s="65" t="s">
        <v>1540</v>
      </c>
      <c r="E326" s="95">
        <v>1.0</v>
      </c>
      <c r="F326" s="95"/>
      <c r="G326" s="16">
        <v>356.0</v>
      </c>
    </row>
    <row r="327" ht="14.25" customHeight="1">
      <c r="A327" s="65" t="str">
        <f t="shared" si="1"/>
        <v>ASHRAE 90.1-2004MuseumRestoration</v>
      </c>
      <c r="B327" s="20" t="s">
        <v>598</v>
      </c>
      <c r="C327" s="96" t="s">
        <v>1158</v>
      </c>
      <c r="D327" s="96" t="s">
        <v>1541</v>
      </c>
      <c r="E327" s="97">
        <v>1.7</v>
      </c>
      <c r="F327" s="97"/>
      <c r="G327" s="20">
        <v>357.0</v>
      </c>
    </row>
    <row r="328" ht="14.25" customHeight="1">
      <c r="A328" s="65" t="str">
        <f t="shared" si="1"/>
        <v>ASHRAE 90.1-2004Office-EnclosedGeneral</v>
      </c>
      <c r="B328" s="16" t="s">
        <v>598</v>
      </c>
      <c r="C328" s="65" t="s">
        <v>1272</v>
      </c>
      <c r="D328" s="65" t="s">
        <v>1107</v>
      </c>
      <c r="E328" s="95">
        <v>1.1</v>
      </c>
      <c r="F328" s="95"/>
      <c r="G328" s="16">
        <v>283.0</v>
      </c>
    </row>
    <row r="329" ht="14.25" customHeight="1">
      <c r="A329" s="65" t="str">
        <f t="shared" si="1"/>
        <v>ASHRAE 90.1-2004Office-Open PlanGeneral</v>
      </c>
      <c r="B329" s="20" t="s">
        <v>598</v>
      </c>
      <c r="C329" s="96" t="s">
        <v>1275</v>
      </c>
      <c r="D329" s="96" t="s">
        <v>1107</v>
      </c>
      <c r="E329" s="97">
        <v>1.1</v>
      </c>
      <c r="F329" s="97"/>
      <c r="G329" s="20">
        <v>284.0</v>
      </c>
    </row>
    <row r="330" ht="14.25" customHeight="1">
      <c r="A330" s="65" t="str">
        <f t="shared" si="1"/>
        <v>ASHRAE 90.1-2004Parking GarageGarage Area</v>
      </c>
      <c r="B330" s="16" t="s">
        <v>598</v>
      </c>
      <c r="C330" s="65" t="s">
        <v>1163</v>
      </c>
      <c r="D330" s="65" t="s">
        <v>1567</v>
      </c>
      <c r="E330" s="95">
        <v>0.2</v>
      </c>
      <c r="F330" s="95"/>
      <c r="G330" s="16">
        <v>370.0</v>
      </c>
    </row>
    <row r="331" ht="14.25" customHeight="1">
      <c r="A331" s="65" t="str">
        <f t="shared" si="1"/>
        <v>ASHRAE 90.1-2004Post OfficeSorting Area</v>
      </c>
      <c r="B331" s="20" t="s">
        <v>598</v>
      </c>
      <c r="C331" s="96" t="s">
        <v>1264</v>
      </c>
      <c r="D331" s="96" t="s">
        <v>1388</v>
      </c>
      <c r="E331" s="97">
        <v>1.2</v>
      </c>
      <c r="F331" s="97"/>
      <c r="G331" s="20">
        <v>331.0</v>
      </c>
    </row>
    <row r="332" ht="14.25" customHeight="1">
      <c r="A332" s="65" t="str">
        <f t="shared" si="1"/>
        <v>ASHRAE 90.1-2004Religious BuildingsFellowship Hall</v>
      </c>
      <c r="B332" s="16" t="s">
        <v>598</v>
      </c>
      <c r="C332" s="65" t="s">
        <v>1547</v>
      </c>
      <c r="D332" s="65" t="s">
        <v>1550</v>
      </c>
      <c r="E332" s="95">
        <v>0.9</v>
      </c>
      <c r="F332" s="95"/>
      <c r="G332" s="16">
        <v>362.0</v>
      </c>
    </row>
    <row r="333" ht="14.25" customHeight="1">
      <c r="A333" s="65" t="str">
        <f t="shared" si="1"/>
        <v>ASHRAE 90.1-2004Religious BuildingsWorship Pulpit, Choir</v>
      </c>
      <c r="B333" s="20" t="s">
        <v>598</v>
      </c>
      <c r="C333" s="96" t="s">
        <v>1547</v>
      </c>
      <c r="D333" s="96" t="s">
        <v>1548</v>
      </c>
      <c r="E333" s="97">
        <v>2.4</v>
      </c>
      <c r="F333" s="97"/>
      <c r="G333" s="20">
        <v>361.0</v>
      </c>
    </row>
    <row r="334" ht="14.25" customHeight="1">
      <c r="A334" s="65" t="str">
        <f t="shared" si="1"/>
        <v>ASHRAE 90.1-2004RestroomsGeneral</v>
      </c>
      <c r="B334" s="16" t="s">
        <v>598</v>
      </c>
      <c r="C334" s="65" t="s">
        <v>1353</v>
      </c>
      <c r="D334" s="65" t="s">
        <v>1107</v>
      </c>
      <c r="E334" s="95">
        <v>0.9</v>
      </c>
      <c r="F334" s="95"/>
      <c r="G334" s="16">
        <v>314.0</v>
      </c>
    </row>
    <row r="335" ht="14.25" customHeight="1">
      <c r="A335" s="65" t="str">
        <f t="shared" si="1"/>
        <v>ASHRAE 90.1-2004Retail (not including accent lighting)Mall Concourse</v>
      </c>
      <c r="B335" s="20" t="s">
        <v>598</v>
      </c>
      <c r="C335" s="96" t="s">
        <v>1552</v>
      </c>
      <c r="D335" s="96" t="s">
        <v>1554</v>
      </c>
      <c r="E335" s="97">
        <v>1.7</v>
      </c>
      <c r="F335" s="97"/>
      <c r="G335" s="20">
        <v>364.0</v>
      </c>
    </row>
    <row r="336" ht="14.25" customHeight="1">
      <c r="A336" s="65" t="str">
        <f t="shared" si="1"/>
        <v>ASHRAE 90.1-2004Retail (not including accent lighting)Sales Area</v>
      </c>
      <c r="B336" s="16" t="s">
        <v>598</v>
      </c>
      <c r="C336" s="65" t="s">
        <v>1552</v>
      </c>
      <c r="D336" s="65" t="s">
        <v>1553</v>
      </c>
      <c r="E336" s="95">
        <v>1.7</v>
      </c>
      <c r="F336" s="95"/>
      <c r="G336" s="16">
        <v>363.0</v>
      </c>
    </row>
    <row r="337" ht="14.25" customHeight="1">
      <c r="A337" s="65" t="str">
        <f t="shared" si="1"/>
        <v>ASHRAE 90.1-2004Sports ArenaCourt Sports Area</v>
      </c>
      <c r="B337" s="20" t="s">
        <v>598</v>
      </c>
      <c r="C337" s="96" t="s">
        <v>1268</v>
      </c>
      <c r="D337" s="96" t="s">
        <v>1558</v>
      </c>
      <c r="E337" s="97">
        <v>2.3</v>
      </c>
      <c r="F337" s="97"/>
      <c r="G337" s="20">
        <v>366.0</v>
      </c>
    </row>
    <row r="338" ht="14.25" customHeight="1">
      <c r="A338" s="65" t="str">
        <f t="shared" si="1"/>
        <v>ASHRAE 90.1-2004Sports ArenaIndoor Playing Field Area</v>
      </c>
      <c r="B338" s="16" t="s">
        <v>598</v>
      </c>
      <c r="C338" s="65" t="s">
        <v>1268</v>
      </c>
      <c r="D338" s="65" t="s">
        <v>1561</v>
      </c>
      <c r="E338" s="95">
        <v>1.4</v>
      </c>
      <c r="F338" s="95"/>
      <c r="G338" s="16">
        <v>367.0</v>
      </c>
    </row>
    <row r="339" ht="14.25" customHeight="1">
      <c r="A339" s="65" t="str">
        <f t="shared" si="1"/>
        <v>ASHRAE 90.1-2004Sports ArenaRing Sports Area</v>
      </c>
      <c r="B339" s="20" t="s">
        <v>598</v>
      </c>
      <c r="C339" s="96" t="s">
        <v>1268</v>
      </c>
      <c r="D339" s="96" t="s">
        <v>1556</v>
      </c>
      <c r="E339" s="97">
        <v>2.7</v>
      </c>
      <c r="F339" s="97"/>
      <c r="G339" s="20">
        <v>365.0</v>
      </c>
    </row>
    <row r="340" ht="14.25" customHeight="1">
      <c r="A340" s="65" t="str">
        <f t="shared" si="1"/>
        <v>ASHRAE 90.1-2004Stairs-ActiveGeneral</v>
      </c>
      <c r="B340" s="16" t="s">
        <v>598</v>
      </c>
      <c r="C340" s="65" t="s">
        <v>1854</v>
      </c>
      <c r="D340" s="65" t="s">
        <v>1107</v>
      </c>
      <c r="E340" s="95">
        <v>0.6</v>
      </c>
      <c r="F340" s="95"/>
      <c r="G340" s="16">
        <v>319.0</v>
      </c>
    </row>
    <row r="341" ht="14.25" customHeight="1">
      <c r="A341" s="65" t="str">
        <f t="shared" si="1"/>
        <v>ASHRAE 90.1-2004TransportationAir/Train/Bus—Baggage Area</v>
      </c>
      <c r="B341" s="20" t="s">
        <v>598</v>
      </c>
      <c r="C341" s="96" t="s">
        <v>410</v>
      </c>
      <c r="D341" s="96" t="s">
        <v>1570</v>
      </c>
      <c r="E341" s="97">
        <v>1.0</v>
      </c>
      <c r="F341" s="97"/>
      <c r="G341" s="20">
        <v>372.0</v>
      </c>
    </row>
    <row r="342" ht="14.25" customHeight="1">
      <c r="A342" s="65" t="str">
        <f t="shared" si="1"/>
        <v>ASHRAE 90.1-2004TransportationAirport—Concourse</v>
      </c>
      <c r="B342" s="16" t="s">
        <v>598</v>
      </c>
      <c r="C342" s="65" t="s">
        <v>410</v>
      </c>
      <c r="D342" s="65" t="s">
        <v>1568</v>
      </c>
      <c r="E342" s="95">
        <v>0.6</v>
      </c>
      <c r="F342" s="95"/>
      <c r="G342" s="16">
        <v>371.0</v>
      </c>
    </row>
    <row r="343" ht="14.25" customHeight="1">
      <c r="A343" s="65" t="str">
        <f t="shared" si="1"/>
        <v>ASHRAE 90.1-2004TransportationTerminal—Ticket Counter</v>
      </c>
      <c r="B343" s="20" t="s">
        <v>598</v>
      </c>
      <c r="C343" s="96" t="s">
        <v>410</v>
      </c>
      <c r="D343" s="96" t="s">
        <v>1571</v>
      </c>
      <c r="E343" s="97">
        <v>1.5</v>
      </c>
      <c r="F343" s="97"/>
      <c r="G343" s="20">
        <v>373.0</v>
      </c>
    </row>
    <row r="344" ht="14.25" customHeight="1">
      <c r="A344" s="65" t="str">
        <f t="shared" si="1"/>
        <v>ASHRAE 90.1-2004WarehouseFine Material Storage</v>
      </c>
      <c r="B344" s="16" t="s">
        <v>598</v>
      </c>
      <c r="C344" s="65" t="s">
        <v>724</v>
      </c>
      <c r="D344" s="65" t="s">
        <v>1562</v>
      </c>
      <c r="E344" s="95">
        <v>1.4</v>
      </c>
      <c r="F344" s="95"/>
      <c r="G344" s="16">
        <v>368.0</v>
      </c>
    </row>
    <row r="345" ht="14.25" customHeight="1">
      <c r="A345" s="65" t="str">
        <f t="shared" si="1"/>
        <v>ASHRAE 90.1-2004WarehouseMedium/Bulky Material Storage</v>
      </c>
      <c r="B345" s="20" t="s">
        <v>598</v>
      </c>
      <c r="C345" s="96" t="s">
        <v>724</v>
      </c>
      <c r="D345" s="96" t="s">
        <v>1565</v>
      </c>
      <c r="E345" s="97">
        <v>0.9</v>
      </c>
      <c r="F345" s="97"/>
      <c r="G345" s="20">
        <v>369.0</v>
      </c>
    </row>
    <row r="346" ht="14.25" customHeight="1">
      <c r="A346" s="65" t="str">
        <f t="shared" si="1"/>
        <v>ASHRAE 90.1-2004Whole BuildingAutomotive Facility</v>
      </c>
      <c r="B346" s="16" t="s">
        <v>598</v>
      </c>
      <c r="C346" s="65" t="s">
        <v>888</v>
      </c>
      <c r="D346" s="65" t="s">
        <v>889</v>
      </c>
      <c r="E346" s="95">
        <v>0.9</v>
      </c>
      <c r="F346" s="95"/>
      <c r="G346" s="16">
        <v>251.0</v>
      </c>
    </row>
    <row r="347" ht="14.25" customHeight="1">
      <c r="A347" s="65" t="str">
        <f t="shared" si="1"/>
        <v>ASHRAE 90.1-2004Whole BuildingConvention Center</v>
      </c>
      <c r="B347" s="20" t="s">
        <v>598</v>
      </c>
      <c r="C347" s="96" t="s">
        <v>888</v>
      </c>
      <c r="D347" s="96" t="s">
        <v>893</v>
      </c>
      <c r="E347" s="97">
        <v>1.2</v>
      </c>
      <c r="F347" s="97"/>
      <c r="G347" s="20">
        <v>252.0</v>
      </c>
    </row>
    <row r="348" ht="14.25" customHeight="1">
      <c r="A348" s="65" t="str">
        <f t="shared" si="1"/>
        <v>ASHRAE 90.1-2004Whole BuildingCourt House</v>
      </c>
      <c r="B348" s="16" t="s">
        <v>598</v>
      </c>
      <c r="C348" s="65" t="s">
        <v>888</v>
      </c>
      <c r="D348" s="65" t="s">
        <v>896</v>
      </c>
      <c r="E348" s="95">
        <v>1.2</v>
      </c>
      <c r="F348" s="95"/>
      <c r="G348" s="16">
        <v>253.0</v>
      </c>
    </row>
    <row r="349" ht="14.25" customHeight="1">
      <c r="A349" s="65" t="str">
        <f t="shared" si="1"/>
        <v>ASHRAE 90.1-2004Whole BuildingDining: Bar Lounge/Leisure</v>
      </c>
      <c r="B349" s="20" t="s">
        <v>598</v>
      </c>
      <c r="C349" s="96" t="s">
        <v>888</v>
      </c>
      <c r="D349" s="96" t="s">
        <v>903</v>
      </c>
      <c r="E349" s="97">
        <v>1.3</v>
      </c>
      <c r="F349" s="97"/>
      <c r="G349" s="20">
        <v>254.0</v>
      </c>
    </row>
    <row r="350" ht="14.25" customHeight="1">
      <c r="A350" s="65" t="str">
        <f t="shared" si="1"/>
        <v>ASHRAE 90.1-2004Whole BuildingDining: Cafeteria/Fast Food</v>
      </c>
      <c r="B350" s="16" t="s">
        <v>598</v>
      </c>
      <c r="C350" s="65" t="s">
        <v>888</v>
      </c>
      <c r="D350" s="65" t="s">
        <v>909</v>
      </c>
      <c r="E350" s="95">
        <v>1.4</v>
      </c>
      <c r="F350" s="95"/>
      <c r="G350" s="16">
        <v>255.0</v>
      </c>
    </row>
    <row r="351" ht="14.25" customHeight="1">
      <c r="A351" s="65" t="str">
        <f t="shared" si="1"/>
        <v>ASHRAE 90.1-2004Whole BuildingDining: Family</v>
      </c>
      <c r="B351" s="20" t="s">
        <v>598</v>
      </c>
      <c r="C351" s="96" t="s">
        <v>888</v>
      </c>
      <c r="D351" s="96" t="s">
        <v>912</v>
      </c>
      <c r="E351" s="97">
        <v>1.6</v>
      </c>
      <c r="F351" s="97"/>
      <c r="G351" s="20">
        <v>256.0</v>
      </c>
    </row>
    <row r="352" ht="14.25" customHeight="1">
      <c r="A352" s="65" t="str">
        <f t="shared" si="1"/>
        <v>ASHRAE 90.1-2004Whole BuildingDormitory</v>
      </c>
      <c r="B352" s="16" t="s">
        <v>598</v>
      </c>
      <c r="C352" s="65" t="s">
        <v>888</v>
      </c>
      <c r="D352" s="65" t="s">
        <v>915</v>
      </c>
      <c r="E352" s="95">
        <v>1.0</v>
      </c>
      <c r="F352" s="95"/>
      <c r="G352" s="16">
        <v>257.0</v>
      </c>
    </row>
    <row r="353" ht="14.25" customHeight="1">
      <c r="A353" s="65" t="str">
        <f t="shared" si="1"/>
        <v>ASHRAE 90.1-2004Whole BuildingExercise Center</v>
      </c>
      <c r="B353" s="20" t="s">
        <v>598</v>
      </c>
      <c r="C353" s="96" t="s">
        <v>888</v>
      </c>
      <c r="D353" s="96" t="s">
        <v>1013</v>
      </c>
      <c r="E353" s="97">
        <v>1.0</v>
      </c>
      <c r="F353" s="97"/>
      <c r="G353" s="20">
        <v>258.0</v>
      </c>
    </row>
    <row r="354" ht="14.25" customHeight="1">
      <c r="A354" s="65" t="str">
        <f t="shared" si="1"/>
        <v>ASHRAE 90.1-2004Whole BuildingGymnasium</v>
      </c>
      <c r="B354" s="16" t="s">
        <v>598</v>
      </c>
      <c r="C354" s="65" t="s">
        <v>888</v>
      </c>
      <c r="D354" s="65" t="s">
        <v>1018</v>
      </c>
      <c r="E354" s="95">
        <v>1.1</v>
      </c>
      <c r="F354" s="95"/>
      <c r="G354" s="16">
        <v>259.0</v>
      </c>
    </row>
    <row r="355" ht="14.25" customHeight="1">
      <c r="A355" s="65" t="str">
        <f t="shared" si="1"/>
        <v>ASHRAE 90.1-2004Whole BuildingHealth Care-Clinic</v>
      </c>
      <c r="B355" s="20" t="s">
        <v>598</v>
      </c>
      <c r="C355" s="96" t="s">
        <v>888</v>
      </c>
      <c r="D355" s="96" t="s">
        <v>1023</v>
      </c>
      <c r="E355" s="97">
        <v>1.0</v>
      </c>
      <c r="F355" s="97"/>
      <c r="G355" s="20">
        <v>260.0</v>
      </c>
    </row>
    <row r="356" ht="14.25" customHeight="1">
      <c r="A356" s="65" t="str">
        <f t="shared" si="1"/>
        <v>ASHRAE 90.1-2004Whole BuildingHospital</v>
      </c>
      <c r="B356" s="16" t="s">
        <v>598</v>
      </c>
      <c r="C356" s="65" t="s">
        <v>888</v>
      </c>
      <c r="D356" s="65" t="s">
        <v>520</v>
      </c>
      <c r="E356" s="95">
        <v>1.2</v>
      </c>
      <c r="F356" s="95"/>
      <c r="G356" s="16">
        <v>261.0</v>
      </c>
    </row>
    <row r="357" ht="14.25" customHeight="1">
      <c r="A357" s="65" t="str">
        <f t="shared" si="1"/>
        <v>ASHRAE 90.1-2004Whole BuildingHotel</v>
      </c>
      <c r="B357" s="20" t="s">
        <v>598</v>
      </c>
      <c r="C357" s="96" t="s">
        <v>888</v>
      </c>
      <c r="D357" s="96" t="s">
        <v>1091</v>
      </c>
      <c r="E357" s="97">
        <v>1.0</v>
      </c>
      <c r="F357" s="97"/>
      <c r="G357" s="20">
        <v>262.0</v>
      </c>
    </row>
    <row r="358" ht="14.25" customHeight="1">
      <c r="A358" s="65" t="str">
        <f t="shared" si="1"/>
        <v>ASHRAE 90.1-2004Whole BuildingLibrary</v>
      </c>
      <c r="B358" s="16" t="s">
        <v>598</v>
      </c>
      <c r="C358" s="65" t="s">
        <v>888</v>
      </c>
      <c r="D358" s="65" t="s">
        <v>1112</v>
      </c>
      <c r="E358" s="95">
        <v>1.3</v>
      </c>
      <c r="F358" s="95"/>
      <c r="G358" s="16">
        <v>263.0</v>
      </c>
    </row>
    <row r="359" ht="14.25" customHeight="1">
      <c r="A359" s="65" t="str">
        <f t="shared" si="1"/>
        <v>ASHRAE 90.1-2004Whole BuildingManufacturing Facility</v>
      </c>
      <c r="B359" s="20" t="s">
        <v>598</v>
      </c>
      <c r="C359" s="96" t="s">
        <v>888</v>
      </c>
      <c r="D359" s="96" t="s">
        <v>1124</v>
      </c>
      <c r="E359" s="97">
        <v>1.3</v>
      </c>
      <c r="F359" s="97"/>
      <c r="G359" s="20">
        <v>264.0</v>
      </c>
    </row>
    <row r="360" ht="14.25" customHeight="1">
      <c r="A360" s="65" t="str">
        <f t="shared" si="1"/>
        <v>ASHRAE 90.1-2004Whole BuildingMotel</v>
      </c>
      <c r="B360" s="16" t="s">
        <v>598</v>
      </c>
      <c r="C360" s="65" t="s">
        <v>888</v>
      </c>
      <c r="D360" s="65" t="s">
        <v>1129</v>
      </c>
      <c r="E360" s="95">
        <v>1.0</v>
      </c>
      <c r="F360" s="95"/>
      <c r="G360" s="16">
        <v>265.0</v>
      </c>
    </row>
    <row r="361" ht="14.25" customHeight="1">
      <c r="A361" s="65" t="str">
        <f t="shared" si="1"/>
        <v>ASHRAE 90.1-2004Whole BuildingMotion Picture Theater</v>
      </c>
      <c r="B361" s="20" t="s">
        <v>598</v>
      </c>
      <c r="C361" s="96" t="s">
        <v>888</v>
      </c>
      <c r="D361" s="96" t="s">
        <v>1151</v>
      </c>
      <c r="E361" s="97">
        <v>1.2</v>
      </c>
      <c r="F361" s="97"/>
      <c r="G361" s="20">
        <v>266.0</v>
      </c>
    </row>
    <row r="362" ht="14.25" customHeight="1">
      <c r="A362" s="65" t="str">
        <f t="shared" si="1"/>
        <v>ASHRAE 90.1-2004Whole BuildingMulti-Family</v>
      </c>
      <c r="B362" s="16" t="s">
        <v>598</v>
      </c>
      <c r="C362" s="65" t="s">
        <v>888</v>
      </c>
      <c r="D362" s="65" t="s">
        <v>1155</v>
      </c>
      <c r="E362" s="95">
        <v>0.7</v>
      </c>
      <c r="F362" s="95"/>
      <c r="G362" s="16">
        <v>267.0</v>
      </c>
    </row>
    <row r="363" ht="14.25" customHeight="1">
      <c r="A363" s="65" t="str">
        <f t="shared" si="1"/>
        <v>ASHRAE 90.1-2004Whole BuildingMuseum</v>
      </c>
      <c r="B363" s="20" t="s">
        <v>598</v>
      </c>
      <c r="C363" s="96" t="s">
        <v>888</v>
      </c>
      <c r="D363" s="96" t="s">
        <v>1158</v>
      </c>
      <c r="E363" s="97">
        <v>1.1</v>
      </c>
      <c r="F363" s="97"/>
      <c r="G363" s="20">
        <v>268.0</v>
      </c>
    </row>
    <row r="364" ht="14.25" customHeight="1">
      <c r="A364" s="65" t="str">
        <f t="shared" si="1"/>
        <v>ASHRAE 90.1-2004Whole BuildingOffice</v>
      </c>
      <c r="B364" s="16" t="s">
        <v>598</v>
      </c>
      <c r="C364" s="65" t="s">
        <v>888</v>
      </c>
      <c r="D364" s="65" t="s">
        <v>616</v>
      </c>
      <c r="E364" s="95">
        <v>1.0</v>
      </c>
      <c r="F364" s="95"/>
      <c r="G364" s="16">
        <v>269.0</v>
      </c>
    </row>
    <row r="365" ht="14.25" customHeight="1">
      <c r="A365" s="65" t="str">
        <f t="shared" si="1"/>
        <v>ASHRAE 90.1-2004Whole BuildingParking Garage</v>
      </c>
      <c r="B365" s="20" t="s">
        <v>598</v>
      </c>
      <c r="C365" s="96" t="s">
        <v>888</v>
      </c>
      <c r="D365" s="96" t="s">
        <v>1163</v>
      </c>
      <c r="E365" s="97">
        <v>0.3</v>
      </c>
      <c r="F365" s="97"/>
      <c r="G365" s="20">
        <v>270.0</v>
      </c>
    </row>
    <row r="366" ht="14.25" customHeight="1">
      <c r="A366" s="65" t="str">
        <f t="shared" si="1"/>
        <v>ASHRAE 90.1-2004Whole BuildingPenitentiary</v>
      </c>
      <c r="B366" s="16" t="s">
        <v>598</v>
      </c>
      <c r="C366" s="65" t="s">
        <v>888</v>
      </c>
      <c r="D366" s="65" t="s">
        <v>1249</v>
      </c>
      <c r="E366" s="95">
        <v>1.0</v>
      </c>
      <c r="F366" s="95"/>
      <c r="G366" s="16">
        <v>271.0</v>
      </c>
    </row>
    <row r="367" ht="14.25" customHeight="1">
      <c r="A367" s="65" t="str">
        <f t="shared" si="1"/>
        <v>ASHRAE 90.1-2004Whole BuildingPerforming Arts Theater</v>
      </c>
      <c r="B367" s="20" t="s">
        <v>598</v>
      </c>
      <c r="C367" s="96" t="s">
        <v>888</v>
      </c>
      <c r="D367" s="96" t="s">
        <v>1262</v>
      </c>
      <c r="E367" s="97">
        <v>1.6</v>
      </c>
      <c r="F367" s="97"/>
      <c r="G367" s="20">
        <v>272.0</v>
      </c>
    </row>
    <row r="368" ht="14.25" customHeight="1">
      <c r="A368" s="65" t="str">
        <f t="shared" si="1"/>
        <v>ASHRAE 90.1-2004Whole BuildingPolice/Fire Station</v>
      </c>
      <c r="B368" s="16" t="s">
        <v>598</v>
      </c>
      <c r="C368" s="65" t="s">
        <v>888</v>
      </c>
      <c r="D368" s="65" t="s">
        <v>1263</v>
      </c>
      <c r="E368" s="95">
        <v>1.0</v>
      </c>
      <c r="F368" s="95"/>
      <c r="G368" s="16">
        <v>273.0</v>
      </c>
    </row>
    <row r="369" ht="14.25" customHeight="1">
      <c r="A369" s="65" t="str">
        <f t="shared" si="1"/>
        <v>ASHRAE 90.1-2004Whole BuildingPost Office</v>
      </c>
      <c r="B369" s="20" t="s">
        <v>598</v>
      </c>
      <c r="C369" s="96" t="s">
        <v>888</v>
      </c>
      <c r="D369" s="96" t="s">
        <v>1264</v>
      </c>
      <c r="E369" s="97">
        <v>1.1</v>
      </c>
      <c r="F369" s="97"/>
      <c r="G369" s="20">
        <v>274.0</v>
      </c>
    </row>
    <row r="370" ht="14.25" customHeight="1">
      <c r="A370" s="65" t="str">
        <f t="shared" si="1"/>
        <v>ASHRAE 90.1-2004Whole BuildingReligious Building</v>
      </c>
      <c r="B370" s="16" t="s">
        <v>598</v>
      </c>
      <c r="C370" s="65" t="s">
        <v>888</v>
      </c>
      <c r="D370" s="65" t="s">
        <v>1266</v>
      </c>
      <c r="E370" s="95">
        <v>1.3</v>
      </c>
      <c r="F370" s="95"/>
      <c r="G370" s="16">
        <v>275.0</v>
      </c>
    </row>
    <row r="371" ht="14.25" customHeight="1">
      <c r="A371" s="65" t="str">
        <f t="shared" si="1"/>
        <v>ASHRAE 90.1-2004Whole BuildingRetail</v>
      </c>
      <c r="B371" s="20" t="s">
        <v>598</v>
      </c>
      <c r="C371" s="96" t="s">
        <v>888</v>
      </c>
      <c r="D371" s="96" t="s">
        <v>753</v>
      </c>
      <c r="E371" s="97">
        <v>1.5</v>
      </c>
      <c r="F371" s="97"/>
      <c r="G371" s="20">
        <v>276.0</v>
      </c>
    </row>
    <row r="372" ht="14.25" customHeight="1">
      <c r="A372" s="65" t="str">
        <f t="shared" si="1"/>
        <v>ASHRAE 90.1-2004Whole BuildingSchool/University</v>
      </c>
      <c r="B372" s="16" t="s">
        <v>598</v>
      </c>
      <c r="C372" s="65" t="s">
        <v>888</v>
      </c>
      <c r="D372" s="65" t="s">
        <v>1267</v>
      </c>
      <c r="E372" s="95">
        <v>1.2</v>
      </c>
      <c r="F372" s="95"/>
      <c r="G372" s="16">
        <v>277.0</v>
      </c>
    </row>
    <row r="373" ht="14.25" customHeight="1">
      <c r="A373" s="65" t="str">
        <f t="shared" si="1"/>
        <v>ASHRAE 90.1-2004Whole BuildingSports Arena</v>
      </c>
      <c r="B373" s="20" t="s">
        <v>598</v>
      </c>
      <c r="C373" s="96" t="s">
        <v>888</v>
      </c>
      <c r="D373" s="96" t="s">
        <v>1268</v>
      </c>
      <c r="E373" s="97">
        <v>1.1</v>
      </c>
      <c r="F373" s="97"/>
      <c r="G373" s="20">
        <v>278.0</v>
      </c>
    </row>
    <row r="374" ht="14.25" customHeight="1">
      <c r="A374" s="65" t="str">
        <f t="shared" si="1"/>
        <v>ASHRAE 90.1-2004Whole BuildingTown Hall</v>
      </c>
      <c r="B374" s="16" t="s">
        <v>598</v>
      </c>
      <c r="C374" s="65" t="s">
        <v>888</v>
      </c>
      <c r="D374" s="65" t="s">
        <v>1269</v>
      </c>
      <c r="E374" s="95">
        <v>1.1</v>
      </c>
      <c r="F374" s="95"/>
      <c r="G374" s="16">
        <v>279.0</v>
      </c>
    </row>
    <row r="375" ht="14.25" customHeight="1">
      <c r="A375" s="65" t="str">
        <f t="shared" si="1"/>
        <v>ASHRAE 90.1-2004Whole BuildingTransportation</v>
      </c>
      <c r="B375" s="20" t="s">
        <v>598</v>
      </c>
      <c r="C375" s="96" t="s">
        <v>888</v>
      </c>
      <c r="D375" s="96" t="s">
        <v>410</v>
      </c>
      <c r="E375" s="97">
        <v>1.0</v>
      </c>
      <c r="F375" s="97"/>
      <c r="G375" s="20">
        <v>280.0</v>
      </c>
    </row>
    <row r="376" ht="14.25" customHeight="1">
      <c r="A376" s="65" t="str">
        <f t="shared" si="1"/>
        <v>ASHRAE 90.1-2004Whole BuildingWarehouse</v>
      </c>
      <c r="B376" s="16" t="s">
        <v>598</v>
      </c>
      <c r="C376" s="65" t="s">
        <v>888</v>
      </c>
      <c r="D376" s="65" t="s">
        <v>724</v>
      </c>
      <c r="E376" s="95">
        <v>0.8</v>
      </c>
      <c r="F376" s="95"/>
      <c r="G376" s="16">
        <v>281.0</v>
      </c>
    </row>
    <row r="377" ht="14.25" customHeight="1">
      <c r="A377" s="65" t="str">
        <f t="shared" si="1"/>
        <v>ASHRAE 90.1-2004Whole BuildingWorkshop</v>
      </c>
      <c r="B377" s="20" t="s">
        <v>598</v>
      </c>
      <c r="C377" s="96" t="s">
        <v>888</v>
      </c>
      <c r="D377" s="96" t="s">
        <v>1271</v>
      </c>
      <c r="E377" s="97">
        <v>1.4</v>
      </c>
      <c r="F377" s="97"/>
      <c r="G377" s="20">
        <v>282.0</v>
      </c>
    </row>
    <row r="378" ht="14.25" customHeight="1">
      <c r="A378" s="65" t="str">
        <f t="shared" si="1"/>
        <v>ASHRAE 90.1-2004WorkshopWorkshop</v>
      </c>
      <c r="B378" s="16" t="s">
        <v>598</v>
      </c>
      <c r="C378" s="65" t="s">
        <v>1271</v>
      </c>
      <c r="D378" s="65" t="s">
        <v>1271</v>
      </c>
      <c r="E378" s="95">
        <v>1.9</v>
      </c>
      <c r="F378" s="95"/>
      <c r="G378" s="16">
        <v>359.0</v>
      </c>
    </row>
    <row r="379" ht="14.25" customHeight="1">
      <c r="A379" s="65" t="str">
        <f t="shared" si="1"/>
        <v>ASHRAE 90.1-2007Whole BuildingAutomotive Facility</v>
      </c>
      <c r="B379" s="20" t="s">
        <v>609</v>
      </c>
      <c r="C379" s="96" t="s">
        <v>888</v>
      </c>
      <c r="D379" s="96" t="s">
        <v>889</v>
      </c>
      <c r="E379" s="97">
        <v>0.9</v>
      </c>
      <c r="F379" s="97"/>
      <c r="G379" s="20">
        <v>376.0</v>
      </c>
    </row>
    <row r="380" ht="14.25" customHeight="1">
      <c r="A380" s="65" t="str">
        <f t="shared" si="1"/>
        <v>ASHRAE 90.1-2007Whole BuildingConvention Center</v>
      </c>
      <c r="B380" s="16" t="s">
        <v>609</v>
      </c>
      <c r="C380" s="65" t="s">
        <v>888</v>
      </c>
      <c r="D380" s="65" t="s">
        <v>893</v>
      </c>
      <c r="E380" s="95">
        <v>1.2</v>
      </c>
      <c r="F380" s="95"/>
      <c r="G380" s="16">
        <v>377.0</v>
      </c>
    </row>
    <row r="381" ht="14.25" customHeight="1">
      <c r="A381" s="65" t="str">
        <f t="shared" si="1"/>
        <v>ASHRAE 90.1-2007Whole BuildingCourt House</v>
      </c>
      <c r="B381" s="20" t="s">
        <v>609</v>
      </c>
      <c r="C381" s="96" t="s">
        <v>888</v>
      </c>
      <c r="D381" s="96" t="s">
        <v>896</v>
      </c>
      <c r="E381" s="97">
        <v>1.2</v>
      </c>
      <c r="F381" s="97"/>
      <c r="G381" s="20">
        <v>378.0</v>
      </c>
    </row>
    <row r="382" ht="14.25" customHeight="1">
      <c r="A382" s="65" t="str">
        <f t="shared" si="1"/>
        <v>ASHRAE 90.1-2007Whole BuildingDining: Bar Lounge/Leisure</v>
      </c>
      <c r="B382" s="16" t="s">
        <v>609</v>
      </c>
      <c r="C382" s="65" t="s">
        <v>888</v>
      </c>
      <c r="D382" s="65" t="s">
        <v>903</v>
      </c>
      <c r="E382" s="95">
        <v>1.3</v>
      </c>
      <c r="F382" s="95"/>
      <c r="G382" s="16">
        <v>379.0</v>
      </c>
    </row>
    <row r="383" ht="14.25" customHeight="1">
      <c r="A383" s="65" t="str">
        <f t="shared" si="1"/>
        <v>ASHRAE 90.1-2007Whole BuildingDining: Cafeteria/Fast Food</v>
      </c>
      <c r="B383" s="20" t="s">
        <v>609</v>
      </c>
      <c r="C383" s="96" t="s">
        <v>888</v>
      </c>
      <c r="D383" s="96" t="s">
        <v>909</v>
      </c>
      <c r="E383" s="97">
        <v>1.4</v>
      </c>
      <c r="F383" s="97"/>
      <c r="G383" s="20">
        <v>380.0</v>
      </c>
    </row>
    <row r="384" ht="14.25" customHeight="1">
      <c r="A384" s="65" t="str">
        <f t="shared" si="1"/>
        <v>ASHRAE 90.1-2007Whole BuildingDining: Family</v>
      </c>
      <c r="B384" s="16" t="s">
        <v>609</v>
      </c>
      <c r="C384" s="65" t="s">
        <v>888</v>
      </c>
      <c r="D384" s="65" t="s">
        <v>912</v>
      </c>
      <c r="E384" s="95">
        <v>1.6</v>
      </c>
      <c r="F384" s="95"/>
      <c r="G384" s="16">
        <v>381.0</v>
      </c>
    </row>
    <row r="385" ht="14.25" customHeight="1">
      <c r="A385" s="65" t="str">
        <f t="shared" si="1"/>
        <v>ASHRAE 90.1-2007Whole BuildingDormitory</v>
      </c>
      <c r="B385" s="20" t="s">
        <v>609</v>
      </c>
      <c r="C385" s="96" t="s">
        <v>888</v>
      </c>
      <c r="D385" s="96" t="s">
        <v>915</v>
      </c>
      <c r="E385" s="97">
        <v>1.0</v>
      </c>
      <c r="F385" s="97"/>
      <c r="G385" s="20">
        <v>382.0</v>
      </c>
    </row>
    <row r="386" ht="14.25" customHeight="1">
      <c r="A386" s="65" t="str">
        <f t="shared" si="1"/>
        <v>ASHRAE 90.1-2007Whole BuildingExercise Center</v>
      </c>
      <c r="B386" s="16" t="s">
        <v>609</v>
      </c>
      <c r="C386" s="65" t="s">
        <v>888</v>
      </c>
      <c r="D386" s="65" t="s">
        <v>1013</v>
      </c>
      <c r="E386" s="95">
        <v>1.0</v>
      </c>
      <c r="F386" s="95"/>
      <c r="G386" s="16">
        <v>383.0</v>
      </c>
    </row>
    <row r="387" ht="14.25" customHeight="1">
      <c r="A387" s="65" t="str">
        <f t="shared" si="1"/>
        <v>ASHRAE 90.1-2007Whole BuildingGymnasium</v>
      </c>
      <c r="B387" s="20" t="s">
        <v>609</v>
      </c>
      <c r="C387" s="96" t="s">
        <v>888</v>
      </c>
      <c r="D387" s="96" t="s">
        <v>1018</v>
      </c>
      <c r="E387" s="97">
        <v>1.1</v>
      </c>
      <c r="F387" s="97"/>
      <c r="G387" s="20">
        <v>384.0</v>
      </c>
    </row>
    <row r="388" ht="14.25" customHeight="1">
      <c r="A388" s="65" t="str">
        <f t="shared" si="1"/>
        <v>ASHRAE 90.1-2007Whole BuildingHealth Care-Clinic</v>
      </c>
      <c r="B388" s="16" t="s">
        <v>609</v>
      </c>
      <c r="C388" s="65" t="s">
        <v>888</v>
      </c>
      <c r="D388" s="65" t="s">
        <v>1023</v>
      </c>
      <c r="E388" s="95">
        <v>1.0</v>
      </c>
      <c r="F388" s="95"/>
      <c r="G388" s="16">
        <v>385.0</v>
      </c>
    </row>
    <row r="389" ht="14.25" customHeight="1">
      <c r="A389" s="65" t="str">
        <f t="shared" si="1"/>
        <v>ASHRAE 90.1-2007Whole BuildingHospital</v>
      </c>
      <c r="B389" s="20" t="s">
        <v>609</v>
      </c>
      <c r="C389" s="96" t="s">
        <v>888</v>
      </c>
      <c r="D389" s="96" t="s">
        <v>520</v>
      </c>
      <c r="E389" s="97">
        <v>1.2</v>
      </c>
      <c r="F389" s="97"/>
      <c r="G389" s="20">
        <v>386.0</v>
      </c>
    </row>
    <row r="390" ht="14.25" customHeight="1">
      <c r="A390" s="65" t="str">
        <f t="shared" si="1"/>
        <v>ASHRAE 90.1-2007Whole BuildingHotel</v>
      </c>
      <c r="B390" s="16" t="s">
        <v>609</v>
      </c>
      <c r="C390" s="65" t="s">
        <v>888</v>
      </c>
      <c r="D390" s="65" t="s">
        <v>1091</v>
      </c>
      <c r="E390" s="95">
        <v>1.0</v>
      </c>
      <c r="F390" s="95"/>
      <c r="G390" s="16">
        <v>387.0</v>
      </c>
    </row>
    <row r="391" ht="14.25" customHeight="1">
      <c r="A391" s="65" t="str">
        <f t="shared" si="1"/>
        <v>ASHRAE 90.1-2007Whole BuildingLibrary</v>
      </c>
      <c r="B391" s="20" t="s">
        <v>609</v>
      </c>
      <c r="C391" s="96" t="s">
        <v>888</v>
      </c>
      <c r="D391" s="96" t="s">
        <v>1112</v>
      </c>
      <c r="E391" s="97">
        <v>1.3</v>
      </c>
      <c r="F391" s="97"/>
      <c r="G391" s="20">
        <v>388.0</v>
      </c>
    </row>
    <row r="392" ht="14.25" customHeight="1">
      <c r="A392" s="65" t="str">
        <f t="shared" si="1"/>
        <v>ASHRAE 90.1-2007Whole BuildingManufacturing Facility</v>
      </c>
      <c r="B392" s="16" t="s">
        <v>609</v>
      </c>
      <c r="C392" s="65" t="s">
        <v>888</v>
      </c>
      <c r="D392" s="65" t="s">
        <v>1124</v>
      </c>
      <c r="E392" s="95">
        <v>1.3</v>
      </c>
      <c r="F392" s="95"/>
      <c r="G392" s="16">
        <v>389.0</v>
      </c>
    </row>
    <row r="393" ht="14.25" customHeight="1">
      <c r="A393" s="65" t="str">
        <f t="shared" si="1"/>
        <v>ASHRAE 90.1-2007Whole BuildingMotel</v>
      </c>
      <c r="B393" s="20" t="s">
        <v>609</v>
      </c>
      <c r="C393" s="96" t="s">
        <v>888</v>
      </c>
      <c r="D393" s="96" t="s">
        <v>1129</v>
      </c>
      <c r="E393" s="97">
        <v>1.0</v>
      </c>
      <c r="F393" s="97"/>
      <c r="G393" s="20">
        <v>390.0</v>
      </c>
    </row>
    <row r="394" ht="14.25" customHeight="1">
      <c r="A394" s="65" t="str">
        <f t="shared" si="1"/>
        <v>ASHRAE 90.1-2007Whole BuildingMotion Picture Theater</v>
      </c>
      <c r="B394" s="16" t="s">
        <v>609</v>
      </c>
      <c r="C394" s="65" t="s">
        <v>888</v>
      </c>
      <c r="D394" s="65" t="s">
        <v>1151</v>
      </c>
      <c r="E394" s="95">
        <v>1.2</v>
      </c>
      <c r="F394" s="95"/>
      <c r="G394" s="16">
        <v>391.0</v>
      </c>
    </row>
    <row r="395" ht="14.25" customHeight="1">
      <c r="A395" s="65" t="str">
        <f t="shared" si="1"/>
        <v>ASHRAE 90.1-2007Whole BuildingMulti-Family</v>
      </c>
      <c r="B395" s="20" t="s">
        <v>609</v>
      </c>
      <c r="C395" s="96" t="s">
        <v>888</v>
      </c>
      <c r="D395" s="96" t="s">
        <v>1155</v>
      </c>
      <c r="E395" s="97">
        <v>0.7</v>
      </c>
      <c r="F395" s="97"/>
      <c r="G395" s="20">
        <v>392.0</v>
      </c>
    </row>
    <row r="396" ht="14.25" customHeight="1">
      <c r="A396" s="65" t="str">
        <f t="shared" si="1"/>
        <v>ASHRAE 90.1-2007Whole BuildingMuseum</v>
      </c>
      <c r="B396" s="16" t="s">
        <v>609</v>
      </c>
      <c r="C396" s="65" t="s">
        <v>888</v>
      </c>
      <c r="D396" s="65" t="s">
        <v>1158</v>
      </c>
      <c r="E396" s="95">
        <v>1.1</v>
      </c>
      <c r="F396" s="95"/>
      <c r="G396" s="16">
        <v>393.0</v>
      </c>
    </row>
    <row r="397" ht="14.25" customHeight="1">
      <c r="A397" s="65" t="str">
        <f t="shared" si="1"/>
        <v>ASHRAE 90.1-2007Whole BuildingOffice</v>
      </c>
      <c r="B397" s="20" t="s">
        <v>609</v>
      </c>
      <c r="C397" s="96" t="s">
        <v>888</v>
      </c>
      <c r="D397" s="96" t="s">
        <v>616</v>
      </c>
      <c r="E397" s="97">
        <v>1.0</v>
      </c>
      <c r="F397" s="97"/>
      <c r="G397" s="20">
        <v>394.0</v>
      </c>
    </row>
    <row r="398" ht="14.25" customHeight="1">
      <c r="A398" s="65" t="str">
        <f t="shared" si="1"/>
        <v>ASHRAE 90.1-2007Whole BuildingParking Garage</v>
      </c>
      <c r="B398" s="16" t="s">
        <v>609</v>
      </c>
      <c r="C398" s="65" t="s">
        <v>888</v>
      </c>
      <c r="D398" s="65" t="s">
        <v>1163</v>
      </c>
      <c r="E398" s="95">
        <v>0.3</v>
      </c>
      <c r="F398" s="95"/>
      <c r="G398" s="16">
        <v>395.0</v>
      </c>
    </row>
    <row r="399" ht="14.25" customHeight="1">
      <c r="A399" s="65" t="str">
        <f t="shared" si="1"/>
        <v>ASHRAE 90.1-2007Whole BuildingPenitentiary</v>
      </c>
      <c r="B399" s="20" t="s">
        <v>609</v>
      </c>
      <c r="C399" s="96" t="s">
        <v>888</v>
      </c>
      <c r="D399" s="96" t="s">
        <v>1249</v>
      </c>
      <c r="E399" s="97">
        <v>1.0</v>
      </c>
      <c r="F399" s="97"/>
      <c r="G399" s="20">
        <v>396.0</v>
      </c>
    </row>
    <row r="400" ht="14.25" customHeight="1">
      <c r="A400" s="65" t="str">
        <f t="shared" si="1"/>
        <v>ASHRAE 90.1-2007Whole BuildingPerforming Arts Theater</v>
      </c>
      <c r="B400" s="16" t="s">
        <v>609</v>
      </c>
      <c r="C400" s="65" t="s">
        <v>888</v>
      </c>
      <c r="D400" s="65" t="s">
        <v>1262</v>
      </c>
      <c r="E400" s="95">
        <v>1.6</v>
      </c>
      <c r="F400" s="95"/>
      <c r="G400" s="16">
        <v>397.0</v>
      </c>
    </row>
    <row r="401" ht="14.25" customHeight="1">
      <c r="A401" s="65" t="str">
        <f t="shared" si="1"/>
        <v>ASHRAE 90.1-2007Whole BuildingPolice/Fire Station</v>
      </c>
      <c r="B401" s="20" t="s">
        <v>609</v>
      </c>
      <c r="C401" s="96" t="s">
        <v>888</v>
      </c>
      <c r="D401" s="96" t="s">
        <v>1263</v>
      </c>
      <c r="E401" s="97">
        <v>1.0</v>
      </c>
      <c r="F401" s="97"/>
      <c r="G401" s="20">
        <v>398.0</v>
      </c>
    </row>
    <row r="402" ht="14.25" customHeight="1">
      <c r="A402" s="65" t="str">
        <f t="shared" si="1"/>
        <v>ASHRAE 90.1-2007Whole BuildingPost Office</v>
      </c>
      <c r="B402" s="16" t="s">
        <v>609</v>
      </c>
      <c r="C402" s="65" t="s">
        <v>888</v>
      </c>
      <c r="D402" s="65" t="s">
        <v>1264</v>
      </c>
      <c r="E402" s="95">
        <v>1.1</v>
      </c>
      <c r="F402" s="95"/>
      <c r="G402" s="16">
        <v>399.0</v>
      </c>
    </row>
    <row r="403" ht="14.25" customHeight="1">
      <c r="A403" s="65" t="str">
        <f t="shared" si="1"/>
        <v>ASHRAE 90.1-2007Whole BuildingReligious Building</v>
      </c>
      <c r="B403" s="20" t="s">
        <v>609</v>
      </c>
      <c r="C403" s="96" t="s">
        <v>888</v>
      </c>
      <c r="D403" s="96" t="s">
        <v>1266</v>
      </c>
      <c r="E403" s="97">
        <v>1.3</v>
      </c>
      <c r="F403" s="97"/>
      <c r="G403" s="20">
        <v>400.0</v>
      </c>
    </row>
    <row r="404" ht="14.25" customHeight="1">
      <c r="A404" s="65" t="str">
        <f t="shared" si="1"/>
        <v>ASHRAE 90.1-2007Whole BuildingRetail</v>
      </c>
      <c r="B404" s="16" t="s">
        <v>609</v>
      </c>
      <c r="C404" s="65" t="s">
        <v>888</v>
      </c>
      <c r="D404" s="65" t="s">
        <v>753</v>
      </c>
      <c r="E404" s="95">
        <v>1.5</v>
      </c>
      <c r="F404" s="95"/>
      <c r="G404" s="16">
        <v>401.0</v>
      </c>
    </row>
    <row r="405" ht="14.25" customHeight="1">
      <c r="A405" s="65" t="str">
        <f t="shared" si="1"/>
        <v>ASHRAE 90.1-2007Whole BuildingSchool/University</v>
      </c>
      <c r="B405" s="20" t="s">
        <v>609</v>
      </c>
      <c r="C405" s="96" t="s">
        <v>888</v>
      </c>
      <c r="D405" s="96" t="s">
        <v>1267</v>
      </c>
      <c r="E405" s="97">
        <v>1.2</v>
      </c>
      <c r="F405" s="97"/>
      <c r="G405" s="20">
        <v>402.0</v>
      </c>
    </row>
    <row r="406" ht="14.25" customHeight="1">
      <c r="A406" s="65" t="str">
        <f t="shared" si="1"/>
        <v>ASHRAE 90.1-2007Whole BuildingSports Arena</v>
      </c>
      <c r="B406" s="16" t="s">
        <v>609</v>
      </c>
      <c r="C406" s="65" t="s">
        <v>888</v>
      </c>
      <c r="D406" s="65" t="s">
        <v>1268</v>
      </c>
      <c r="E406" s="95">
        <v>1.1</v>
      </c>
      <c r="F406" s="95"/>
      <c r="G406" s="16">
        <v>403.0</v>
      </c>
    </row>
    <row r="407" ht="14.25" customHeight="1">
      <c r="A407" s="65" t="str">
        <f t="shared" si="1"/>
        <v>ASHRAE 90.1-2007Whole BuildingTown Hall</v>
      </c>
      <c r="B407" s="20" t="s">
        <v>609</v>
      </c>
      <c r="C407" s="96" t="s">
        <v>888</v>
      </c>
      <c r="D407" s="96" t="s">
        <v>1269</v>
      </c>
      <c r="E407" s="97">
        <v>1.1</v>
      </c>
      <c r="F407" s="97"/>
      <c r="G407" s="20">
        <v>404.0</v>
      </c>
    </row>
    <row r="408" ht="14.25" customHeight="1">
      <c r="A408" s="65" t="str">
        <f t="shared" si="1"/>
        <v>ASHRAE 90.1-2007Whole BuildingTransportation</v>
      </c>
      <c r="B408" s="16" t="s">
        <v>609</v>
      </c>
      <c r="C408" s="65" t="s">
        <v>888</v>
      </c>
      <c r="D408" s="65" t="s">
        <v>410</v>
      </c>
      <c r="E408" s="95">
        <v>1.0</v>
      </c>
      <c r="F408" s="95"/>
      <c r="G408" s="16">
        <v>405.0</v>
      </c>
    </row>
    <row r="409" ht="14.25" customHeight="1">
      <c r="A409" s="65" t="str">
        <f t="shared" si="1"/>
        <v>ASHRAE 90.1-2007Whole BuildingWarehouse</v>
      </c>
      <c r="B409" s="20" t="s">
        <v>609</v>
      </c>
      <c r="C409" s="96" t="s">
        <v>888</v>
      </c>
      <c r="D409" s="96" t="s">
        <v>724</v>
      </c>
      <c r="E409" s="97">
        <v>0.8</v>
      </c>
      <c r="F409" s="97"/>
      <c r="G409" s="20">
        <v>406.0</v>
      </c>
    </row>
    <row r="410" ht="14.25" customHeight="1">
      <c r="A410" s="65" t="str">
        <f t="shared" si="1"/>
        <v>ASHRAE 90.1-2007Whole BuildingWorkshop</v>
      </c>
      <c r="B410" s="16" t="s">
        <v>609</v>
      </c>
      <c r="C410" s="65" t="s">
        <v>888</v>
      </c>
      <c r="D410" s="65" t="s">
        <v>1271</v>
      </c>
      <c r="E410" s="95">
        <v>1.4</v>
      </c>
      <c r="F410" s="95"/>
      <c r="G410" s="16">
        <v>407.0</v>
      </c>
    </row>
    <row r="411" ht="14.25" customHeight="1">
      <c r="A411" s="65" t="str">
        <f t="shared" si="1"/>
        <v>ASHRAE 90.1-2007Office-EnclosedGeneral</v>
      </c>
      <c r="B411" s="20" t="s">
        <v>609</v>
      </c>
      <c r="C411" s="96" t="s">
        <v>1272</v>
      </c>
      <c r="D411" s="96" t="s">
        <v>1107</v>
      </c>
      <c r="E411" s="97">
        <v>1.1</v>
      </c>
      <c r="F411" s="97"/>
      <c r="G411" s="20">
        <v>408.0</v>
      </c>
    </row>
    <row r="412" ht="14.25" customHeight="1">
      <c r="A412" s="65" t="str">
        <f t="shared" si="1"/>
        <v>ASHRAE 90.1-2007Office-Open PlanGeneral</v>
      </c>
      <c r="B412" s="16" t="s">
        <v>609</v>
      </c>
      <c r="C412" s="65" t="s">
        <v>1275</v>
      </c>
      <c r="D412" s="65" t="s">
        <v>1107</v>
      </c>
      <c r="E412" s="95">
        <v>1.1</v>
      </c>
      <c r="F412" s="95"/>
      <c r="G412" s="16">
        <v>409.0</v>
      </c>
    </row>
    <row r="413" ht="14.25" customHeight="1">
      <c r="A413" s="65" t="str">
        <f t="shared" si="1"/>
        <v>ASHRAE 90.1-2007Conference/Meeting/MultipurposeGeneral</v>
      </c>
      <c r="B413" s="20" t="s">
        <v>609</v>
      </c>
      <c r="C413" s="96" t="s">
        <v>1279</v>
      </c>
      <c r="D413" s="96" t="s">
        <v>1107</v>
      </c>
      <c r="E413" s="97">
        <v>1.3</v>
      </c>
      <c r="F413" s="97"/>
      <c r="G413" s="20">
        <v>410.0</v>
      </c>
    </row>
    <row r="414" ht="14.25" customHeight="1">
      <c r="A414" s="65" t="str">
        <f t="shared" si="1"/>
        <v>ASHRAE 90.1-2007Classroom/Lecture/TrainingGeneral</v>
      </c>
      <c r="B414" s="16" t="s">
        <v>609</v>
      </c>
      <c r="C414" s="65" t="s">
        <v>1281</v>
      </c>
      <c r="D414" s="65" t="s">
        <v>1107</v>
      </c>
      <c r="E414" s="95">
        <v>1.4</v>
      </c>
      <c r="F414" s="95"/>
      <c r="G414" s="16">
        <v>411.0</v>
      </c>
    </row>
    <row r="415" ht="14.25" customHeight="1">
      <c r="A415" s="65" t="str">
        <f t="shared" si="1"/>
        <v>ASHRAE 90.1-2007Classroom/Lecture/TrainingFor Penitentiary</v>
      </c>
      <c r="B415" s="20" t="s">
        <v>609</v>
      </c>
      <c r="C415" s="96" t="s">
        <v>1281</v>
      </c>
      <c r="D415" s="96" t="s">
        <v>1284</v>
      </c>
      <c r="E415" s="97">
        <v>1.3</v>
      </c>
      <c r="F415" s="97"/>
      <c r="G415" s="20">
        <v>412.0</v>
      </c>
    </row>
    <row r="416" ht="14.25" customHeight="1">
      <c r="A416" s="65" t="str">
        <f t="shared" si="1"/>
        <v>ASHRAE 90.1-2007LobbyGeneral</v>
      </c>
      <c r="B416" s="16" t="s">
        <v>609</v>
      </c>
      <c r="C416" s="65" t="s">
        <v>829</v>
      </c>
      <c r="D416" s="65" t="s">
        <v>1107</v>
      </c>
      <c r="E416" s="95">
        <v>1.3</v>
      </c>
      <c r="F416" s="95"/>
      <c r="G416" s="16">
        <v>413.0</v>
      </c>
    </row>
    <row r="417" ht="14.25" customHeight="1">
      <c r="A417" s="65" t="str">
        <f t="shared" si="1"/>
        <v>ASHRAE 90.1-2007Dining AreaFor Hotel</v>
      </c>
      <c r="B417" s="16" t="s">
        <v>609</v>
      </c>
      <c r="C417" s="65" t="s">
        <v>1171</v>
      </c>
      <c r="D417" s="65" t="s">
        <v>1285</v>
      </c>
      <c r="E417" s="95">
        <v>1.3</v>
      </c>
      <c r="F417" s="95"/>
      <c r="G417" s="16">
        <v>433.0</v>
      </c>
    </row>
    <row r="418" ht="14.25" customHeight="1">
      <c r="A418" s="65" t="str">
        <f t="shared" si="1"/>
        <v>ASHRAE 90.1-2007LobbyFor Performing Arts Theater</v>
      </c>
      <c r="B418" s="16" t="s">
        <v>609</v>
      </c>
      <c r="C418" s="65" t="s">
        <v>829</v>
      </c>
      <c r="D418" s="65" t="s">
        <v>1286</v>
      </c>
      <c r="E418" s="95">
        <v>3.3</v>
      </c>
      <c r="F418" s="95"/>
      <c r="G418" s="16">
        <v>415.0</v>
      </c>
    </row>
    <row r="419" ht="14.25" customHeight="1">
      <c r="A419" s="65" t="str">
        <f t="shared" si="1"/>
        <v>ASHRAE 90.1-2007LobbyFor Motion Picture Theater</v>
      </c>
      <c r="B419" s="20" t="s">
        <v>609</v>
      </c>
      <c r="C419" s="96" t="s">
        <v>829</v>
      </c>
      <c r="D419" s="96" t="s">
        <v>1288</v>
      </c>
      <c r="E419" s="97">
        <v>1.1</v>
      </c>
      <c r="F419" s="97"/>
      <c r="G419" s="20">
        <v>416.0</v>
      </c>
    </row>
    <row r="420" ht="14.25" customHeight="1">
      <c r="A420" s="65" t="str">
        <f t="shared" si="1"/>
        <v>ASHRAE 90.1-2007Audience/Seating AreaGeneral</v>
      </c>
      <c r="B420" s="16" t="s">
        <v>609</v>
      </c>
      <c r="C420" s="65" t="s">
        <v>1292</v>
      </c>
      <c r="D420" s="65" t="s">
        <v>1107</v>
      </c>
      <c r="E420" s="95">
        <v>0.9</v>
      </c>
      <c r="F420" s="95"/>
      <c r="G420" s="16">
        <v>417.0</v>
      </c>
    </row>
    <row r="421" ht="14.25" customHeight="1">
      <c r="A421" s="65" t="str">
        <f t="shared" si="1"/>
        <v>ASHRAE 90.1-2007Audience/Seating AreaFor Gymnasium</v>
      </c>
      <c r="B421" s="20" t="s">
        <v>609</v>
      </c>
      <c r="C421" s="96" t="s">
        <v>1292</v>
      </c>
      <c r="D421" s="96" t="s">
        <v>1294</v>
      </c>
      <c r="E421" s="97">
        <v>0.4</v>
      </c>
      <c r="F421" s="97"/>
      <c r="G421" s="20">
        <v>418.0</v>
      </c>
    </row>
    <row r="422" ht="14.25" customHeight="1">
      <c r="A422" s="65" t="str">
        <f t="shared" si="1"/>
        <v>ASHRAE 90.1-2007Audience/Seating AreaFor Exercise Center</v>
      </c>
      <c r="B422" s="16" t="s">
        <v>609</v>
      </c>
      <c r="C422" s="65" t="s">
        <v>1292</v>
      </c>
      <c r="D422" s="65" t="s">
        <v>1297</v>
      </c>
      <c r="E422" s="95">
        <v>0.3</v>
      </c>
      <c r="F422" s="95"/>
      <c r="G422" s="16">
        <v>419.0</v>
      </c>
    </row>
    <row r="423" ht="14.25" customHeight="1">
      <c r="A423" s="65" t="str">
        <f t="shared" si="1"/>
        <v>ASHRAE 90.1-2007Audience/Seating AreaFor Convention Center</v>
      </c>
      <c r="B423" s="20" t="s">
        <v>609</v>
      </c>
      <c r="C423" s="96" t="s">
        <v>1292</v>
      </c>
      <c r="D423" s="96" t="s">
        <v>1300</v>
      </c>
      <c r="E423" s="97">
        <v>0.7</v>
      </c>
      <c r="F423" s="97"/>
      <c r="G423" s="20">
        <v>420.0</v>
      </c>
    </row>
    <row r="424" ht="14.25" customHeight="1">
      <c r="A424" s="65" t="str">
        <f t="shared" si="1"/>
        <v>ASHRAE 90.1-2007Audience/Seating AreaFor Penitentiary</v>
      </c>
      <c r="B424" s="16" t="s">
        <v>609</v>
      </c>
      <c r="C424" s="65" t="s">
        <v>1292</v>
      </c>
      <c r="D424" s="65" t="s">
        <v>1284</v>
      </c>
      <c r="E424" s="95">
        <v>0.7</v>
      </c>
      <c r="F424" s="95"/>
      <c r="G424" s="16">
        <v>421.0</v>
      </c>
    </row>
    <row r="425" ht="14.25" customHeight="1">
      <c r="A425" s="65" t="str">
        <f t="shared" si="1"/>
        <v>ASHRAE 90.1-2007Audience/Seating AreaFor Religious Buildings</v>
      </c>
      <c r="B425" s="20" t="s">
        <v>609</v>
      </c>
      <c r="C425" s="96" t="s">
        <v>1292</v>
      </c>
      <c r="D425" s="96" t="s">
        <v>1306</v>
      </c>
      <c r="E425" s="97">
        <v>1.7</v>
      </c>
      <c r="F425" s="97"/>
      <c r="G425" s="20">
        <v>422.0</v>
      </c>
    </row>
    <row r="426" ht="14.25" customHeight="1">
      <c r="A426" s="65" t="str">
        <f t="shared" si="1"/>
        <v>ASHRAE 90.1-2007Audience/Seating AreaFor Sports Arena</v>
      </c>
      <c r="B426" s="16" t="s">
        <v>609</v>
      </c>
      <c r="C426" s="65" t="s">
        <v>1292</v>
      </c>
      <c r="D426" s="65" t="s">
        <v>1309</v>
      </c>
      <c r="E426" s="95">
        <v>0.4</v>
      </c>
      <c r="F426" s="95"/>
      <c r="G426" s="16">
        <v>423.0</v>
      </c>
    </row>
    <row r="427" ht="14.25" customHeight="1">
      <c r="A427" s="65" t="str">
        <f t="shared" si="1"/>
        <v>ASHRAE 90.1-2007Audience/Seating AreaFor Performing Arts Theater</v>
      </c>
      <c r="B427" s="20" t="s">
        <v>609</v>
      </c>
      <c r="C427" s="96" t="s">
        <v>1292</v>
      </c>
      <c r="D427" s="96" t="s">
        <v>1286</v>
      </c>
      <c r="E427" s="97">
        <v>2.6</v>
      </c>
      <c r="F427" s="97"/>
      <c r="G427" s="20">
        <v>424.0</v>
      </c>
    </row>
    <row r="428" ht="14.25" customHeight="1">
      <c r="A428" s="65" t="str">
        <f t="shared" si="1"/>
        <v>ASHRAE 90.1-2007Audience/Seating AreaFor Motion Picture Theater</v>
      </c>
      <c r="B428" s="16" t="s">
        <v>609</v>
      </c>
      <c r="C428" s="65" t="s">
        <v>1292</v>
      </c>
      <c r="D428" s="65" t="s">
        <v>1288</v>
      </c>
      <c r="E428" s="95">
        <v>1.2</v>
      </c>
      <c r="F428" s="95"/>
      <c r="G428" s="16">
        <v>425.0</v>
      </c>
    </row>
    <row r="429" ht="14.25" customHeight="1">
      <c r="A429" s="65" t="str">
        <f t="shared" si="1"/>
        <v>ASHRAE 90.1-2007Audience/Seating AreaFor Transportation</v>
      </c>
      <c r="B429" s="20" t="s">
        <v>609</v>
      </c>
      <c r="C429" s="96" t="s">
        <v>1292</v>
      </c>
      <c r="D429" s="96" t="s">
        <v>1314</v>
      </c>
      <c r="E429" s="97">
        <v>0.5</v>
      </c>
      <c r="F429" s="97"/>
      <c r="G429" s="20">
        <v>426.0</v>
      </c>
    </row>
    <row r="430" ht="14.25" customHeight="1">
      <c r="A430" s="65" t="str">
        <f t="shared" si="1"/>
        <v>ASHRAE 90.1-2007AtriumFirst Three Floors</v>
      </c>
      <c r="B430" s="16" t="s">
        <v>609</v>
      </c>
      <c r="C430" s="65" t="s">
        <v>1316</v>
      </c>
      <c r="D430" s="65" t="s">
        <v>1317</v>
      </c>
      <c r="E430" s="95">
        <v>0.6</v>
      </c>
      <c r="F430" s="95"/>
      <c r="G430" s="16">
        <v>427.0</v>
      </c>
    </row>
    <row r="431" ht="14.25" customHeight="1">
      <c r="A431" s="65" t="str">
        <f t="shared" si="1"/>
        <v>ASHRAE 90.1-2007AtriumEach Floor over First Three Floors</v>
      </c>
      <c r="B431" s="20" t="s">
        <v>609</v>
      </c>
      <c r="C431" s="96" t="s">
        <v>1316</v>
      </c>
      <c r="D431" s="96" t="s">
        <v>1320</v>
      </c>
      <c r="E431" s="97">
        <v>0.2</v>
      </c>
      <c r="F431" s="97"/>
      <c r="G431" s="20">
        <v>428.0</v>
      </c>
    </row>
    <row r="432" ht="14.25" customHeight="1">
      <c r="A432" s="65" t="str">
        <f t="shared" si="1"/>
        <v>ASHRAE 90.1-2007Lounge/RecreationGeneral</v>
      </c>
      <c r="B432" s="16" t="s">
        <v>609</v>
      </c>
      <c r="C432" s="65" t="s">
        <v>1322</v>
      </c>
      <c r="D432" s="65" t="s">
        <v>1107</v>
      </c>
      <c r="E432" s="95">
        <v>1.2</v>
      </c>
      <c r="F432" s="95"/>
      <c r="G432" s="16">
        <v>429.0</v>
      </c>
    </row>
    <row r="433" ht="14.25" customHeight="1">
      <c r="A433" s="65" t="str">
        <f t="shared" si="1"/>
        <v>ASHRAE 90.1-2007Lounge/RecreationFor Hospital</v>
      </c>
      <c r="B433" s="20" t="s">
        <v>609</v>
      </c>
      <c r="C433" s="96" t="s">
        <v>1322</v>
      </c>
      <c r="D433" s="96" t="s">
        <v>1325</v>
      </c>
      <c r="E433" s="97">
        <v>0.8</v>
      </c>
      <c r="F433" s="97"/>
      <c r="G433" s="20">
        <v>430.0</v>
      </c>
    </row>
    <row r="434" ht="14.25" customHeight="1">
      <c r="A434" s="65" t="str">
        <f t="shared" si="1"/>
        <v>ASHRAE 90.1-2007Dining AreaGeneral</v>
      </c>
      <c r="B434" s="16" t="s">
        <v>609</v>
      </c>
      <c r="C434" s="65" t="s">
        <v>1171</v>
      </c>
      <c r="D434" s="65" t="s">
        <v>1107</v>
      </c>
      <c r="E434" s="95">
        <v>0.9</v>
      </c>
      <c r="F434" s="95"/>
      <c r="G434" s="16">
        <v>431.0</v>
      </c>
    </row>
    <row r="435" ht="14.25" customHeight="1">
      <c r="A435" s="65" t="str">
        <f t="shared" si="1"/>
        <v>ASHRAE 90.1-2007Dining AreaFor Penitentiary</v>
      </c>
      <c r="B435" s="20" t="s">
        <v>609</v>
      </c>
      <c r="C435" s="96" t="s">
        <v>1171</v>
      </c>
      <c r="D435" s="96" t="s">
        <v>1284</v>
      </c>
      <c r="E435" s="97">
        <v>1.3</v>
      </c>
      <c r="F435" s="97"/>
      <c r="G435" s="20">
        <v>432.0</v>
      </c>
    </row>
    <row r="436" ht="14.25" customHeight="1">
      <c r="A436" s="65" t="str">
        <f t="shared" si="1"/>
        <v>ASHRAE 90.1-2010Dining AreaFor Hotel</v>
      </c>
      <c r="B436" s="16" t="s">
        <v>628</v>
      </c>
      <c r="C436" s="65" t="s">
        <v>1171</v>
      </c>
      <c r="D436" s="65" t="s">
        <v>1285</v>
      </c>
      <c r="E436" s="104">
        <v>0.89</v>
      </c>
      <c r="F436" s="95"/>
      <c r="G436" s="95"/>
    </row>
    <row r="437" ht="14.25" customHeight="1">
      <c r="A437" s="65" t="str">
        <f t="shared" si="1"/>
        <v>ASHRAE 90.1-2007Dining AreaFor Motel</v>
      </c>
      <c r="B437" s="20" t="s">
        <v>609</v>
      </c>
      <c r="C437" s="96" t="s">
        <v>1171</v>
      </c>
      <c r="D437" s="96" t="s">
        <v>1333</v>
      </c>
      <c r="E437" s="97">
        <v>1.2</v>
      </c>
      <c r="F437" s="97"/>
      <c r="G437" s="20">
        <v>434.0</v>
      </c>
    </row>
    <row r="438" ht="14.25" customHeight="1">
      <c r="A438" s="65" t="str">
        <f t="shared" si="1"/>
        <v>ASHRAE 90.1-2007Dining AreaFor Bar Lounge/Leisure Dining</v>
      </c>
      <c r="B438" s="16" t="s">
        <v>609</v>
      </c>
      <c r="C438" s="65" t="s">
        <v>1171</v>
      </c>
      <c r="D438" s="65" t="s">
        <v>1337</v>
      </c>
      <c r="E438" s="95">
        <v>1.4</v>
      </c>
      <c r="F438" s="95"/>
      <c r="G438" s="16">
        <v>435.0</v>
      </c>
    </row>
    <row r="439" ht="14.25" customHeight="1">
      <c r="A439" s="65" t="str">
        <f t="shared" si="1"/>
        <v>ASHRAE 90.1-2007Dining AreaFor Family Dining</v>
      </c>
      <c r="B439" s="20" t="s">
        <v>609</v>
      </c>
      <c r="C439" s="96" t="s">
        <v>1171</v>
      </c>
      <c r="D439" s="96" t="s">
        <v>1172</v>
      </c>
      <c r="E439" s="97">
        <v>2.1</v>
      </c>
      <c r="F439" s="97"/>
      <c r="G439" s="20">
        <v>436.0</v>
      </c>
    </row>
    <row r="440" ht="14.25" customHeight="1">
      <c r="A440" s="65" t="str">
        <f t="shared" si="1"/>
        <v>ASHRAE 90.1-2007Food PreparationGeneral</v>
      </c>
      <c r="B440" s="16" t="s">
        <v>609</v>
      </c>
      <c r="C440" s="65" t="s">
        <v>1103</v>
      </c>
      <c r="D440" s="65" t="s">
        <v>1107</v>
      </c>
      <c r="E440" s="95">
        <v>1.2</v>
      </c>
      <c r="F440" s="95"/>
      <c r="G440" s="16">
        <v>437.0</v>
      </c>
    </row>
    <row r="441" ht="14.25" customHeight="1">
      <c r="A441" s="65" t="str">
        <f t="shared" si="1"/>
        <v>ASHRAE 90.1-2007LaboratoryGeneral</v>
      </c>
      <c r="B441" s="20" t="s">
        <v>609</v>
      </c>
      <c r="C441" s="96" t="s">
        <v>1351</v>
      </c>
      <c r="D441" s="96" t="s">
        <v>1107</v>
      </c>
      <c r="E441" s="97">
        <v>1.4</v>
      </c>
      <c r="F441" s="97"/>
      <c r="G441" s="20">
        <v>438.0</v>
      </c>
    </row>
    <row r="442" ht="14.25" customHeight="1">
      <c r="A442" s="65" t="str">
        <f t="shared" si="1"/>
        <v>ASHRAE 90.1-2007RestroomsGeneral</v>
      </c>
      <c r="B442" s="16" t="s">
        <v>609</v>
      </c>
      <c r="C442" s="65" t="s">
        <v>1353</v>
      </c>
      <c r="D442" s="65" t="s">
        <v>1107</v>
      </c>
      <c r="E442" s="95">
        <v>0.9</v>
      </c>
      <c r="F442" s="95"/>
      <c r="G442" s="16">
        <v>439.0</v>
      </c>
    </row>
    <row r="443" ht="14.25" customHeight="1">
      <c r="A443" s="65" t="str">
        <f t="shared" si="1"/>
        <v>ASHRAE 90.1-2007Dressing/Locker/Fitting RoomGeneral</v>
      </c>
      <c r="B443" s="20" t="s">
        <v>609</v>
      </c>
      <c r="C443" s="96" t="s">
        <v>1354</v>
      </c>
      <c r="D443" s="96" t="s">
        <v>1107</v>
      </c>
      <c r="E443" s="97">
        <v>0.6</v>
      </c>
      <c r="F443" s="97"/>
      <c r="G443" s="20">
        <v>440.0</v>
      </c>
    </row>
    <row r="444" ht="14.25" customHeight="1">
      <c r="A444" s="65" t="str">
        <f t="shared" si="1"/>
        <v>ASHRAE 90.1-2007Corridor/TransitionGeneral</v>
      </c>
      <c r="B444" s="16" t="s">
        <v>609</v>
      </c>
      <c r="C444" s="65" t="s">
        <v>1355</v>
      </c>
      <c r="D444" s="65" t="s">
        <v>1107</v>
      </c>
      <c r="E444" s="95">
        <v>0.5</v>
      </c>
      <c r="F444" s="95"/>
      <c r="G444" s="16">
        <v>441.0</v>
      </c>
    </row>
    <row r="445" ht="14.25" customHeight="1">
      <c r="A445" s="65" t="str">
        <f t="shared" si="1"/>
        <v>ASHRAE 90.1-2007Corridor/TransitionFor Hospital</v>
      </c>
      <c r="B445" s="20" t="s">
        <v>609</v>
      </c>
      <c r="C445" s="96" t="s">
        <v>1355</v>
      </c>
      <c r="D445" s="96" t="s">
        <v>1325</v>
      </c>
      <c r="E445" s="97">
        <v>1.0</v>
      </c>
      <c r="F445" s="97"/>
      <c r="G445" s="20">
        <v>442.0</v>
      </c>
    </row>
    <row r="446" ht="14.25" customHeight="1">
      <c r="A446" s="65" t="str">
        <f t="shared" si="1"/>
        <v>ASHRAE 90.1-2007Corridor/TransitionFor Manufacturing Facility</v>
      </c>
      <c r="B446" s="16" t="s">
        <v>609</v>
      </c>
      <c r="C446" s="65" t="s">
        <v>1355</v>
      </c>
      <c r="D446" s="65" t="s">
        <v>1357</v>
      </c>
      <c r="E446" s="95">
        <v>0.5</v>
      </c>
      <c r="F446" s="95"/>
      <c r="G446" s="16">
        <v>443.0</v>
      </c>
    </row>
    <row r="447" ht="14.25" customHeight="1">
      <c r="A447" s="65" t="str">
        <f t="shared" si="1"/>
        <v>ASHRAE 90.1-2007Stairs-ActiveGeneral</v>
      </c>
      <c r="B447" s="20" t="s">
        <v>609</v>
      </c>
      <c r="C447" s="96" t="s">
        <v>1854</v>
      </c>
      <c r="D447" s="96" t="s">
        <v>1107</v>
      </c>
      <c r="E447" s="97">
        <v>0.6</v>
      </c>
      <c r="F447" s="97"/>
      <c r="G447" s="20">
        <v>444.0</v>
      </c>
    </row>
    <row r="448" ht="14.25" customHeight="1">
      <c r="A448" s="65" t="str">
        <f t="shared" si="1"/>
        <v>ASHRAE 90.1-2007Active StorageGeneral</v>
      </c>
      <c r="B448" s="16" t="s">
        <v>609</v>
      </c>
      <c r="C448" s="65" t="s">
        <v>1361</v>
      </c>
      <c r="D448" s="65" t="s">
        <v>1107</v>
      </c>
      <c r="E448" s="95">
        <v>0.8</v>
      </c>
      <c r="F448" s="95"/>
      <c r="G448" s="16">
        <v>445.0</v>
      </c>
    </row>
    <row r="449" ht="14.25" customHeight="1">
      <c r="A449" s="65" t="str">
        <f t="shared" si="1"/>
        <v>ASHRAE 90.1-2007Active StorageFor Hospital</v>
      </c>
      <c r="B449" s="20" t="s">
        <v>609</v>
      </c>
      <c r="C449" s="96" t="s">
        <v>1361</v>
      </c>
      <c r="D449" s="96" t="s">
        <v>1325</v>
      </c>
      <c r="E449" s="97">
        <v>0.9</v>
      </c>
      <c r="F449" s="97"/>
      <c r="G449" s="20">
        <v>446.0</v>
      </c>
    </row>
    <row r="450" ht="14.25" customHeight="1">
      <c r="A450" s="65" t="str">
        <f t="shared" si="1"/>
        <v>ASHRAE 90.1-2007Inactive storageGeneral</v>
      </c>
      <c r="B450" s="16" t="s">
        <v>609</v>
      </c>
      <c r="C450" s="65" t="s">
        <v>1363</v>
      </c>
      <c r="D450" s="65" t="s">
        <v>1107</v>
      </c>
      <c r="E450" s="95">
        <v>0.3</v>
      </c>
      <c r="F450" s="95"/>
      <c r="G450" s="16">
        <v>447.0</v>
      </c>
    </row>
    <row r="451" ht="14.25" customHeight="1">
      <c r="A451" s="65" t="str">
        <f t="shared" si="1"/>
        <v>ASHRAE 90.1-2007Inactive storageFor Museum</v>
      </c>
      <c r="B451" s="20" t="s">
        <v>609</v>
      </c>
      <c r="C451" s="96" t="s">
        <v>1363</v>
      </c>
      <c r="D451" s="96" t="s">
        <v>1365</v>
      </c>
      <c r="E451" s="97">
        <v>0.8</v>
      </c>
      <c r="F451" s="97"/>
      <c r="G451" s="20">
        <v>448.0</v>
      </c>
    </row>
    <row r="452" ht="14.25" customHeight="1">
      <c r="A452" s="65" t="str">
        <f t="shared" si="1"/>
        <v>ASHRAE 90.1-2007Gymnasium/Exercise CenterPlaying Area</v>
      </c>
      <c r="B452" s="16" t="s">
        <v>609</v>
      </c>
      <c r="C452" s="65" t="s">
        <v>1368</v>
      </c>
      <c r="D452" s="65" t="s">
        <v>1369</v>
      </c>
      <c r="E452" s="95">
        <v>1.4</v>
      </c>
      <c r="F452" s="95"/>
      <c r="G452" s="16">
        <v>449.0</v>
      </c>
    </row>
    <row r="453" ht="14.25" customHeight="1">
      <c r="A453" s="65" t="str">
        <f t="shared" si="1"/>
        <v>ASHRAE 90.1-2007Gymnasium/Exercise CenterExercise Area</v>
      </c>
      <c r="B453" s="20" t="s">
        <v>609</v>
      </c>
      <c r="C453" s="96" t="s">
        <v>1368</v>
      </c>
      <c r="D453" s="96" t="s">
        <v>1370</v>
      </c>
      <c r="E453" s="97">
        <v>0.9</v>
      </c>
      <c r="F453" s="97"/>
      <c r="G453" s="20">
        <v>450.0</v>
      </c>
    </row>
    <row r="454" ht="14.25" customHeight="1">
      <c r="A454" s="65" t="str">
        <f t="shared" si="1"/>
        <v>ASHRAE 90.1-2007Courthouse/Police Station/PenitentiaryCourtroom</v>
      </c>
      <c r="B454" s="16" t="s">
        <v>609</v>
      </c>
      <c r="C454" s="65" t="s">
        <v>1372</v>
      </c>
      <c r="D454" s="65" t="s">
        <v>1373</v>
      </c>
      <c r="E454" s="95">
        <v>1.9</v>
      </c>
      <c r="F454" s="95"/>
      <c r="G454" s="16">
        <v>451.0</v>
      </c>
    </row>
    <row r="455" ht="14.25" customHeight="1">
      <c r="A455" s="65" t="str">
        <f t="shared" si="1"/>
        <v>ASHRAE 90.1-2007Courthouse/Police Station/PenitentiaryConfinement Cells</v>
      </c>
      <c r="B455" s="20" t="s">
        <v>609</v>
      </c>
      <c r="C455" s="96" t="s">
        <v>1372</v>
      </c>
      <c r="D455" s="96" t="s">
        <v>1374</v>
      </c>
      <c r="E455" s="97">
        <v>0.9</v>
      </c>
      <c r="F455" s="97"/>
      <c r="G455" s="20">
        <v>452.0</v>
      </c>
    </row>
    <row r="456" ht="14.25" customHeight="1">
      <c r="A456" s="65" t="str">
        <f t="shared" si="1"/>
        <v>ASHRAE 90.1-2007Courthouse/Police Station/PenitentiaryJudges Chambers</v>
      </c>
      <c r="B456" s="16" t="s">
        <v>609</v>
      </c>
      <c r="C456" s="65" t="s">
        <v>1372</v>
      </c>
      <c r="D456" s="65" t="s">
        <v>1375</v>
      </c>
      <c r="E456" s="95">
        <v>1.3</v>
      </c>
      <c r="F456" s="95"/>
      <c r="G456" s="16">
        <v>453.0</v>
      </c>
    </row>
    <row r="457" ht="14.25" customHeight="1">
      <c r="A457" s="65" t="str">
        <f t="shared" si="1"/>
        <v>ASHRAE 90.1-2007Fire StationsFire Station Engine Room</v>
      </c>
      <c r="B457" s="20" t="s">
        <v>609</v>
      </c>
      <c r="C457" s="96" t="s">
        <v>1378</v>
      </c>
      <c r="D457" s="96" t="s">
        <v>1379</v>
      </c>
      <c r="E457" s="97">
        <v>0.8</v>
      </c>
      <c r="F457" s="97"/>
      <c r="G457" s="20">
        <v>454.0</v>
      </c>
    </row>
    <row r="458" ht="14.25" customHeight="1">
      <c r="A458" s="65" t="str">
        <f t="shared" si="1"/>
        <v>ASHRAE 90.1-2007Fire StationsSleeping Quarters</v>
      </c>
      <c r="B458" s="16" t="s">
        <v>609</v>
      </c>
      <c r="C458" s="65" t="s">
        <v>1378</v>
      </c>
      <c r="D458" s="65" t="s">
        <v>1386</v>
      </c>
      <c r="E458" s="95">
        <v>0.3</v>
      </c>
      <c r="F458" s="95"/>
      <c r="G458" s="16">
        <v>455.0</v>
      </c>
    </row>
    <row r="459" ht="14.25" customHeight="1">
      <c r="A459" s="65" t="str">
        <f t="shared" si="1"/>
        <v>ASHRAE 90.1-2007Post OfficeSorting Area</v>
      </c>
      <c r="B459" s="20" t="s">
        <v>609</v>
      </c>
      <c r="C459" s="96" t="s">
        <v>1264</v>
      </c>
      <c r="D459" s="96" t="s">
        <v>1388</v>
      </c>
      <c r="E459" s="97">
        <v>1.2</v>
      </c>
      <c r="F459" s="97"/>
      <c r="G459" s="20">
        <v>456.0</v>
      </c>
    </row>
    <row r="460" ht="14.25" customHeight="1">
      <c r="A460" s="65" t="str">
        <f t="shared" si="1"/>
        <v>ASHRAE 90.1-2007Convention CenterExhibit Space</v>
      </c>
      <c r="B460" s="16" t="s">
        <v>609</v>
      </c>
      <c r="C460" s="65" t="s">
        <v>893</v>
      </c>
      <c r="D460" s="65" t="s">
        <v>1390</v>
      </c>
      <c r="E460" s="95">
        <v>1.3</v>
      </c>
      <c r="F460" s="95"/>
      <c r="G460" s="16">
        <v>457.0</v>
      </c>
    </row>
    <row r="461" ht="14.25" customHeight="1">
      <c r="A461" s="65" t="str">
        <f t="shared" si="1"/>
        <v>ASHRAE 90.1-2007LibraryCard File and Cataloging</v>
      </c>
      <c r="B461" s="20" t="s">
        <v>609</v>
      </c>
      <c r="C461" s="96" t="s">
        <v>1112</v>
      </c>
      <c r="D461" s="96" t="s">
        <v>1393</v>
      </c>
      <c r="E461" s="97">
        <v>1.1</v>
      </c>
      <c r="F461" s="97"/>
      <c r="G461" s="20">
        <v>458.0</v>
      </c>
    </row>
    <row r="462" ht="14.25" customHeight="1">
      <c r="A462" s="65" t="str">
        <f t="shared" si="1"/>
        <v>ASHRAE 90.1-2007LibraryStacks</v>
      </c>
      <c r="B462" s="16" t="s">
        <v>609</v>
      </c>
      <c r="C462" s="65" t="s">
        <v>1112</v>
      </c>
      <c r="D462" s="65" t="s">
        <v>1394</v>
      </c>
      <c r="E462" s="95">
        <v>1.7</v>
      </c>
      <c r="F462" s="95"/>
      <c r="G462" s="16">
        <v>459.0</v>
      </c>
    </row>
    <row r="463" ht="14.25" customHeight="1">
      <c r="A463" s="65" t="str">
        <f t="shared" si="1"/>
        <v>ASHRAE 90.1-2007LibraryReading Area</v>
      </c>
      <c r="B463" s="20" t="s">
        <v>609</v>
      </c>
      <c r="C463" s="96" t="s">
        <v>1112</v>
      </c>
      <c r="D463" s="96" t="s">
        <v>1397</v>
      </c>
      <c r="E463" s="97">
        <v>1.2</v>
      </c>
      <c r="F463" s="97"/>
      <c r="G463" s="20">
        <v>460.0</v>
      </c>
    </row>
    <row r="464" ht="14.25" customHeight="1">
      <c r="A464" s="65" t="str">
        <f t="shared" si="1"/>
        <v>ASHRAE 90.1-2007HospitalEmergency</v>
      </c>
      <c r="B464" s="16" t="s">
        <v>609</v>
      </c>
      <c r="C464" s="65" t="s">
        <v>520</v>
      </c>
      <c r="D464" s="65" t="s">
        <v>1399</v>
      </c>
      <c r="E464" s="95">
        <v>2.7</v>
      </c>
      <c r="F464" s="95"/>
      <c r="G464" s="16">
        <v>461.0</v>
      </c>
    </row>
    <row r="465" ht="14.25" customHeight="1">
      <c r="A465" s="65" t="str">
        <f t="shared" si="1"/>
        <v>ASHRAE 90.1-2007HospitalRecovery</v>
      </c>
      <c r="B465" s="20" t="s">
        <v>609</v>
      </c>
      <c r="C465" s="96" t="s">
        <v>520</v>
      </c>
      <c r="D465" s="96" t="s">
        <v>1401</v>
      </c>
      <c r="E465" s="97">
        <v>0.8</v>
      </c>
      <c r="F465" s="97"/>
      <c r="G465" s="20">
        <v>462.0</v>
      </c>
    </row>
    <row r="466" ht="14.25" customHeight="1">
      <c r="A466" s="65" t="str">
        <f t="shared" si="1"/>
        <v>ASHRAE 90.1-2007HospitalNurse Station</v>
      </c>
      <c r="B466" s="16" t="s">
        <v>609</v>
      </c>
      <c r="C466" s="65" t="s">
        <v>520</v>
      </c>
      <c r="D466" s="65" t="s">
        <v>1402</v>
      </c>
      <c r="E466" s="95">
        <v>1.0</v>
      </c>
      <c r="F466" s="95"/>
      <c r="G466" s="16">
        <v>463.0</v>
      </c>
    </row>
    <row r="467" ht="14.25" customHeight="1">
      <c r="A467" s="65" t="str">
        <f t="shared" si="1"/>
        <v>ASHRAE 90.1-2007HospitalExam/Treatment</v>
      </c>
      <c r="B467" s="20" t="s">
        <v>609</v>
      </c>
      <c r="C467" s="96" t="s">
        <v>520</v>
      </c>
      <c r="D467" s="96" t="s">
        <v>1403</v>
      </c>
      <c r="E467" s="97">
        <v>1.5</v>
      </c>
      <c r="F467" s="97"/>
      <c r="G467" s="20">
        <v>464.0</v>
      </c>
    </row>
    <row r="468" ht="14.25" customHeight="1">
      <c r="A468" s="65" t="str">
        <f t="shared" si="1"/>
        <v>ASHRAE 90.1-2007HospitalPharmacy</v>
      </c>
      <c r="B468" s="16" t="s">
        <v>609</v>
      </c>
      <c r="C468" s="65" t="s">
        <v>520</v>
      </c>
      <c r="D468" s="65" t="s">
        <v>421</v>
      </c>
      <c r="E468" s="95">
        <v>1.2</v>
      </c>
      <c r="F468" s="95"/>
      <c r="G468" s="16">
        <v>465.0</v>
      </c>
    </row>
    <row r="469" ht="14.25" customHeight="1">
      <c r="A469" s="65" t="str">
        <f t="shared" si="1"/>
        <v>ASHRAE 90.1-2007HospitalPatient Room</v>
      </c>
      <c r="B469" s="20" t="s">
        <v>609</v>
      </c>
      <c r="C469" s="96" t="s">
        <v>520</v>
      </c>
      <c r="D469" s="96" t="s">
        <v>880</v>
      </c>
      <c r="E469" s="97">
        <v>0.7</v>
      </c>
      <c r="F469" s="97"/>
      <c r="G469" s="20">
        <v>466.0</v>
      </c>
    </row>
    <row r="470" ht="14.25" customHeight="1">
      <c r="A470" s="65" t="str">
        <f t="shared" si="1"/>
        <v>ASHRAE 90.1-2007HospitalOperating Room</v>
      </c>
      <c r="B470" s="16" t="s">
        <v>609</v>
      </c>
      <c r="C470" s="65" t="s">
        <v>520</v>
      </c>
      <c r="D470" s="65" t="s">
        <v>1420</v>
      </c>
      <c r="E470" s="95">
        <v>2.2</v>
      </c>
      <c r="F470" s="95"/>
      <c r="G470" s="16">
        <v>467.0</v>
      </c>
    </row>
    <row r="471" ht="14.25" customHeight="1">
      <c r="A471" s="65" t="str">
        <f t="shared" si="1"/>
        <v>ASHRAE 90.1-2007HospitalNursery</v>
      </c>
      <c r="B471" s="20" t="s">
        <v>609</v>
      </c>
      <c r="C471" s="96" t="s">
        <v>520</v>
      </c>
      <c r="D471" s="96" t="s">
        <v>1421</v>
      </c>
      <c r="E471" s="97">
        <v>0.6</v>
      </c>
      <c r="F471" s="97"/>
      <c r="G471" s="20">
        <v>468.0</v>
      </c>
    </row>
    <row r="472" ht="14.25" customHeight="1">
      <c r="A472" s="65" t="str">
        <f t="shared" si="1"/>
        <v>ASHRAE 90.1-2007HospitalMedical Supply</v>
      </c>
      <c r="B472" s="16" t="s">
        <v>609</v>
      </c>
      <c r="C472" s="65" t="s">
        <v>520</v>
      </c>
      <c r="D472" s="65" t="s">
        <v>1423</v>
      </c>
      <c r="E472" s="95">
        <v>1.4</v>
      </c>
      <c r="F472" s="95"/>
      <c r="G472" s="16">
        <v>469.0</v>
      </c>
    </row>
    <row r="473" ht="14.25" customHeight="1">
      <c r="A473" s="65" t="str">
        <f t="shared" si="1"/>
        <v>ASHRAE 90.1-2007HospitalPhysical Therapy</v>
      </c>
      <c r="B473" s="20" t="s">
        <v>609</v>
      </c>
      <c r="C473" s="96" t="s">
        <v>520</v>
      </c>
      <c r="D473" s="96" t="s">
        <v>1437</v>
      </c>
      <c r="E473" s="97">
        <v>0.9</v>
      </c>
      <c r="F473" s="97"/>
      <c r="G473" s="20">
        <v>470.0</v>
      </c>
    </row>
    <row r="474" ht="14.25" customHeight="1">
      <c r="A474" s="65" t="str">
        <f t="shared" si="1"/>
        <v>ASHRAE 90.1-2007HospitalRadiology</v>
      </c>
      <c r="B474" s="16" t="s">
        <v>609</v>
      </c>
      <c r="C474" s="65" t="s">
        <v>520</v>
      </c>
      <c r="D474" s="65" t="s">
        <v>1054</v>
      </c>
      <c r="E474" s="95">
        <v>0.4</v>
      </c>
      <c r="F474" s="95"/>
      <c r="G474" s="16">
        <v>471.0</v>
      </c>
    </row>
    <row r="475" ht="14.25" customHeight="1">
      <c r="A475" s="65" t="str">
        <f t="shared" si="1"/>
        <v>ASHRAE 90.1-2007HospitalLaundry-Washing</v>
      </c>
      <c r="B475" s="20" t="s">
        <v>609</v>
      </c>
      <c r="C475" s="96" t="s">
        <v>520</v>
      </c>
      <c r="D475" s="96" t="s">
        <v>1755</v>
      </c>
      <c r="E475" s="97">
        <v>0.6</v>
      </c>
      <c r="F475" s="97"/>
      <c r="G475" s="20">
        <v>472.0</v>
      </c>
    </row>
    <row r="476" ht="14.25" customHeight="1">
      <c r="A476" s="65" t="str">
        <f t="shared" si="1"/>
        <v>ASHRAE 90.1-2007AutomotiveService/Repair</v>
      </c>
      <c r="B476" s="16" t="s">
        <v>609</v>
      </c>
      <c r="C476" s="65" t="s">
        <v>1454</v>
      </c>
      <c r="D476" s="65" t="s">
        <v>1455</v>
      </c>
      <c r="E476" s="95">
        <v>0.7</v>
      </c>
      <c r="F476" s="95"/>
      <c r="G476" s="16">
        <v>473.0</v>
      </c>
    </row>
    <row r="477" ht="14.25" customHeight="1">
      <c r="A477" s="65" t="str">
        <f t="shared" si="1"/>
        <v>ASHRAE 90.1-2007ManufacturingLow Bay (&lt;25 ft Floor to Ceiling Height)</v>
      </c>
      <c r="B477" s="20" t="s">
        <v>609</v>
      </c>
      <c r="C477" s="96" t="s">
        <v>1456</v>
      </c>
      <c r="D477" s="96" t="s">
        <v>1457</v>
      </c>
      <c r="E477" s="97">
        <v>1.2</v>
      </c>
      <c r="F477" s="97"/>
      <c r="G477" s="20">
        <v>474.0</v>
      </c>
    </row>
    <row r="478" ht="14.25" customHeight="1">
      <c r="A478" s="65" t="str">
        <f t="shared" si="1"/>
        <v>ASHRAE 90.1-2007ManufacturingHigh Bay (≥25 ft Floor to Ceiling Height)</v>
      </c>
      <c r="B478" s="16" t="s">
        <v>609</v>
      </c>
      <c r="C478" s="65" t="s">
        <v>1456</v>
      </c>
      <c r="D478" s="65" t="s">
        <v>1469</v>
      </c>
      <c r="E478" s="95">
        <v>1.7</v>
      </c>
      <c r="F478" s="95"/>
      <c r="G478" s="16">
        <v>475.0</v>
      </c>
    </row>
    <row r="479" ht="14.25" customHeight="1">
      <c r="A479" s="65" t="str">
        <f t="shared" si="1"/>
        <v>ASHRAE 90.1-2007ManufacturingDetailed Manufacturing</v>
      </c>
      <c r="B479" s="20" t="s">
        <v>609</v>
      </c>
      <c r="C479" s="96" t="s">
        <v>1456</v>
      </c>
      <c r="D479" s="96" t="s">
        <v>1479</v>
      </c>
      <c r="E479" s="97">
        <v>2.1</v>
      </c>
      <c r="F479" s="97"/>
      <c r="G479" s="20">
        <v>476.0</v>
      </c>
    </row>
    <row r="480" ht="14.25" customHeight="1">
      <c r="A480" s="65" t="str">
        <f t="shared" si="1"/>
        <v>ASHRAE 90.1-2007ManufacturingEquipment Room</v>
      </c>
      <c r="B480" s="16" t="s">
        <v>609</v>
      </c>
      <c r="C480" s="65" t="s">
        <v>1456</v>
      </c>
      <c r="D480" s="65" t="s">
        <v>1533</v>
      </c>
      <c r="E480" s="95">
        <v>1.2</v>
      </c>
      <c r="F480" s="95"/>
      <c r="G480" s="16">
        <v>477.0</v>
      </c>
    </row>
    <row r="481" ht="14.25" customHeight="1">
      <c r="A481" s="65" t="str">
        <f t="shared" si="1"/>
        <v>ASHRAE 90.1-2007ManufacturingControl Room</v>
      </c>
      <c r="B481" s="20" t="s">
        <v>609</v>
      </c>
      <c r="C481" s="96" t="s">
        <v>1456</v>
      </c>
      <c r="D481" s="96" t="s">
        <v>1536</v>
      </c>
      <c r="E481" s="97">
        <v>0.5</v>
      </c>
      <c r="F481" s="97"/>
      <c r="G481" s="20">
        <v>478.0</v>
      </c>
    </row>
    <row r="482" ht="14.25" customHeight="1">
      <c r="A482" s="65" t="str">
        <f t="shared" si="1"/>
        <v>ASHRAE 90.1-2007Hotel/MotelGuest Rooms</v>
      </c>
      <c r="B482" s="16" t="s">
        <v>609</v>
      </c>
      <c r="C482" s="65" t="s">
        <v>1537</v>
      </c>
      <c r="D482" s="65" t="s">
        <v>1538</v>
      </c>
      <c r="E482" s="95">
        <v>1.1</v>
      </c>
      <c r="F482" s="95"/>
      <c r="G482" s="16">
        <v>479.0</v>
      </c>
    </row>
    <row r="483" ht="14.25" customHeight="1">
      <c r="A483" s="65" t="str">
        <f t="shared" si="1"/>
        <v>ASHRAE 90.1-2007DormitoryLiving Quarters</v>
      </c>
      <c r="B483" s="20" t="s">
        <v>609</v>
      </c>
      <c r="C483" s="96" t="s">
        <v>915</v>
      </c>
      <c r="D483" s="96" t="s">
        <v>1539</v>
      </c>
      <c r="E483" s="97">
        <v>1.1</v>
      </c>
      <c r="F483" s="97"/>
      <c r="G483" s="20">
        <v>480.0</v>
      </c>
    </row>
    <row r="484" ht="14.25" customHeight="1">
      <c r="A484" s="65" t="str">
        <f t="shared" si="1"/>
        <v>ASHRAE 90.1-2007MuseumGeneral Exhibition</v>
      </c>
      <c r="B484" s="16" t="s">
        <v>609</v>
      </c>
      <c r="C484" s="65" t="s">
        <v>1158</v>
      </c>
      <c r="D484" s="65" t="s">
        <v>1540</v>
      </c>
      <c r="E484" s="95">
        <v>1.0</v>
      </c>
      <c r="F484" s="95"/>
      <c r="G484" s="16">
        <v>481.0</v>
      </c>
    </row>
    <row r="485" ht="14.25" customHeight="1">
      <c r="A485" s="65" t="str">
        <f t="shared" si="1"/>
        <v>ASHRAE 90.1-2007MuseumRestoration</v>
      </c>
      <c r="B485" s="20" t="s">
        <v>609</v>
      </c>
      <c r="C485" s="96" t="s">
        <v>1158</v>
      </c>
      <c r="D485" s="96" t="s">
        <v>1541</v>
      </c>
      <c r="E485" s="97">
        <v>1.7</v>
      </c>
      <c r="F485" s="97"/>
      <c r="G485" s="20">
        <v>482.0</v>
      </c>
    </row>
    <row r="486" ht="14.25" customHeight="1">
      <c r="A486" s="65" t="str">
        <f t="shared" si="1"/>
        <v>ASHRAE 90.1-2007Electrical/MechanicalGeneral</v>
      </c>
      <c r="B486" s="16" t="s">
        <v>609</v>
      </c>
      <c r="C486" s="65" t="s">
        <v>1543</v>
      </c>
      <c r="D486" s="65" t="s">
        <v>1107</v>
      </c>
      <c r="E486" s="95">
        <v>1.5</v>
      </c>
      <c r="F486" s="95"/>
      <c r="G486" s="16">
        <v>483.0</v>
      </c>
    </row>
    <row r="487" ht="14.25" customHeight="1">
      <c r="A487" s="65" t="str">
        <f t="shared" si="1"/>
        <v>ASHRAE 90.1-2007WorkshopGeneral</v>
      </c>
      <c r="B487" s="20" t="s">
        <v>609</v>
      </c>
      <c r="C487" s="96" t="s">
        <v>1271</v>
      </c>
      <c r="D487" s="96" t="s">
        <v>1107</v>
      </c>
      <c r="E487" s="97">
        <v>1.9</v>
      </c>
      <c r="F487" s="97"/>
      <c r="G487" s="20">
        <v>484.0</v>
      </c>
    </row>
    <row r="488" ht="14.25" customHeight="1">
      <c r="A488" s="65" t="str">
        <f t="shared" si="1"/>
        <v>ASHRAE 90.1-2007Bank/OfficeBanking Activity Area</v>
      </c>
      <c r="B488" s="16" t="s">
        <v>609</v>
      </c>
      <c r="C488" s="65" t="s">
        <v>1544</v>
      </c>
      <c r="D488" s="65" t="s">
        <v>1545</v>
      </c>
      <c r="E488" s="95">
        <v>1.5</v>
      </c>
      <c r="F488" s="95"/>
      <c r="G488" s="16">
        <v>485.0</v>
      </c>
    </row>
    <row r="489" ht="14.25" customHeight="1">
      <c r="A489" s="65" t="str">
        <f t="shared" si="1"/>
        <v>ASHRAE 90.1-2007Religious BuildingsWorship Pulpit, Choir</v>
      </c>
      <c r="B489" s="20" t="s">
        <v>609</v>
      </c>
      <c r="C489" s="96" t="s">
        <v>1547</v>
      </c>
      <c r="D489" s="96" t="s">
        <v>1548</v>
      </c>
      <c r="E489" s="97">
        <v>2.4</v>
      </c>
      <c r="F489" s="97"/>
      <c r="G489" s="20">
        <v>486.0</v>
      </c>
    </row>
    <row r="490" ht="14.25" customHeight="1">
      <c r="A490" s="65" t="str">
        <f t="shared" si="1"/>
        <v>ASHRAE 90.1-2007Religious BuildingsFellowship Hall</v>
      </c>
      <c r="B490" s="16" t="s">
        <v>609</v>
      </c>
      <c r="C490" s="65" t="s">
        <v>1547</v>
      </c>
      <c r="D490" s="65" t="s">
        <v>1550</v>
      </c>
      <c r="E490" s="95">
        <v>0.9</v>
      </c>
      <c r="F490" s="95"/>
      <c r="G490" s="16">
        <v>487.0</v>
      </c>
    </row>
    <row r="491" ht="14.25" customHeight="1">
      <c r="A491" s="65" t="str">
        <f t="shared" si="1"/>
        <v>ASHRAE 90.1-2007Retail (not including accent lighting)Sales Area</v>
      </c>
      <c r="B491" s="20" t="s">
        <v>609</v>
      </c>
      <c r="C491" s="96" t="s">
        <v>1552</v>
      </c>
      <c r="D491" s="96" t="s">
        <v>1553</v>
      </c>
      <c r="E491" s="97">
        <v>1.7</v>
      </c>
      <c r="F491" s="97"/>
      <c r="G491" s="20">
        <v>488.0</v>
      </c>
    </row>
    <row r="492" ht="14.25" customHeight="1">
      <c r="A492" s="65" t="str">
        <f t="shared" si="1"/>
        <v>ASHRAE 90.1-2007Retail (not including accent lighting)Mall Concourse</v>
      </c>
      <c r="B492" s="16" t="s">
        <v>609</v>
      </c>
      <c r="C492" s="65" t="s">
        <v>1552</v>
      </c>
      <c r="D492" s="65" t="s">
        <v>1554</v>
      </c>
      <c r="E492" s="95">
        <v>1.7</v>
      </c>
      <c r="F492" s="95"/>
      <c r="G492" s="16">
        <v>489.0</v>
      </c>
    </row>
    <row r="493" ht="14.25" customHeight="1">
      <c r="A493" s="65" t="str">
        <f t="shared" si="1"/>
        <v>ASHRAE 90.1-2007Sports ArenaRing Sports Area</v>
      </c>
      <c r="B493" s="20" t="s">
        <v>609</v>
      </c>
      <c r="C493" s="96" t="s">
        <v>1268</v>
      </c>
      <c r="D493" s="96" t="s">
        <v>1556</v>
      </c>
      <c r="E493" s="97">
        <v>2.7</v>
      </c>
      <c r="F493" s="97"/>
      <c r="G493" s="20">
        <v>490.0</v>
      </c>
    </row>
    <row r="494" ht="14.25" customHeight="1">
      <c r="A494" s="65" t="str">
        <f t="shared" si="1"/>
        <v>ASHRAE 90.1-2007Sports ArenaCourt Sports Area</v>
      </c>
      <c r="B494" s="16" t="s">
        <v>609</v>
      </c>
      <c r="C494" s="65" t="s">
        <v>1268</v>
      </c>
      <c r="D494" s="65" t="s">
        <v>1558</v>
      </c>
      <c r="E494" s="95">
        <v>2.3</v>
      </c>
      <c r="F494" s="95"/>
      <c r="G494" s="16">
        <v>491.0</v>
      </c>
    </row>
    <row r="495" ht="14.25" customHeight="1">
      <c r="A495" s="65" t="str">
        <f t="shared" si="1"/>
        <v>ASHRAE 90.1-2007Sports ArenaIndoor Playing Field Area</v>
      </c>
      <c r="B495" s="20" t="s">
        <v>609</v>
      </c>
      <c r="C495" s="96" t="s">
        <v>1268</v>
      </c>
      <c r="D495" s="96" t="s">
        <v>1561</v>
      </c>
      <c r="E495" s="97">
        <v>1.4</v>
      </c>
      <c r="F495" s="97"/>
      <c r="G495" s="20">
        <v>492.0</v>
      </c>
    </row>
    <row r="496" ht="14.25" customHeight="1">
      <c r="A496" s="65" t="str">
        <f t="shared" si="1"/>
        <v>ASHRAE 90.1-2007WarehouseFine Material Storage</v>
      </c>
      <c r="B496" s="16" t="s">
        <v>609</v>
      </c>
      <c r="C496" s="65" t="s">
        <v>724</v>
      </c>
      <c r="D496" s="65" t="s">
        <v>1562</v>
      </c>
      <c r="E496" s="95">
        <v>1.4</v>
      </c>
      <c r="F496" s="95"/>
      <c r="G496" s="16">
        <v>493.0</v>
      </c>
    </row>
    <row r="497" ht="14.25" customHeight="1">
      <c r="A497" s="65" t="str">
        <f t="shared" si="1"/>
        <v>ASHRAE 90.1-2007WarehouseMedium/Bulky Material Storage</v>
      </c>
      <c r="B497" s="20" t="s">
        <v>609</v>
      </c>
      <c r="C497" s="96" t="s">
        <v>724</v>
      </c>
      <c r="D497" s="96" t="s">
        <v>1565</v>
      </c>
      <c r="E497" s="97">
        <v>0.9</v>
      </c>
      <c r="F497" s="97"/>
      <c r="G497" s="20">
        <v>494.0</v>
      </c>
    </row>
    <row r="498" ht="14.25" customHeight="1">
      <c r="A498" s="65" t="str">
        <f t="shared" si="1"/>
        <v>ASHRAE 90.1-2007Parking GarageGarage Area</v>
      </c>
      <c r="B498" s="16" t="s">
        <v>609</v>
      </c>
      <c r="C498" s="65" t="s">
        <v>1163</v>
      </c>
      <c r="D498" s="65" t="s">
        <v>1567</v>
      </c>
      <c r="E498" s="95">
        <v>0.2</v>
      </c>
      <c r="F498" s="95"/>
      <c r="G498" s="16">
        <v>495.0</v>
      </c>
    </row>
    <row r="499" ht="14.25" customHeight="1">
      <c r="A499" s="65" t="str">
        <f t="shared" si="1"/>
        <v>ASHRAE 90.1-2007TransportationAirport-Concourse</v>
      </c>
      <c r="B499" s="20" t="s">
        <v>609</v>
      </c>
      <c r="C499" s="96" t="s">
        <v>410</v>
      </c>
      <c r="D499" s="96" t="s">
        <v>2141</v>
      </c>
      <c r="E499" s="97">
        <v>0.6</v>
      </c>
      <c r="F499" s="97"/>
      <c r="G499" s="20">
        <v>496.0</v>
      </c>
    </row>
    <row r="500" ht="14.25" customHeight="1">
      <c r="A500" s="65" t="str">
        <f t="shared" si="1"/>
        <v>ASHRAE 90.1-2007TransportationAir/Train/Bus-Baggage Area</v>
      </c>
      <c r="B500" s="16" t="s">
        <v>609</v>
      </c>
      <c r="C500" s="65" t="s">
        <v>410</v>
      </c>
      <c r="D500" s="65" t="s">
        <v>2142</v>
      </c>
      <c r="E500" s="95">
        <v>1.0</v>
      </c>
      <c r="F500" s="95"/>
      <c r="G500" s="16">
        <v>497.0</v>
      </c>
    </row>
    <row r="501" ht="14.25" customHeight="1">
      <c r="A501" s="65" t="str">
        <f t="shared" si="1"/>
        <v>ASHRAE 90.1-2007TransportationTerminal-Ticket Counter</v>
      </c>
      <c r="B501" s="20" t="s">
        <v>609</v>
      </c>
      <c r="C501" s="96" t="s">
        <v>410</v>
      </c>
      <c r="D501" s="96" t="s">
        <v>2146</v>
      </c>
      <c r="E501" s="97">
        <v>1.5</v>
      </c>
      <c r="F501" s="97"/>
      <c r="G501" s="20">
        <v>498.0</v>
      </c>
    </row>
    <row r="502" ht="14.25" customHeight="1">
      <c r="A502" s="65" t="str">
        <f t="shared" si="1"/>
        <v>ASHRAE 90.1-2007Exterior SpacesGeneral</v>
      </c>
      <c r="B502" s="16" t="s">
        <v>609</v>
      </c>
      <c r="C502" s="65" t="s">
        <v>1572</v>
      </c>
      <c r="D502" s="65" t="s">
        <v>1107</v>
      </c>
      <c r="E502" s="95">
        <v>0.0</v>
      </c>
      <c r="F502" s="95"/>
      <c r="G502" s="16">
        <v>499.0</v>
      </c>
    </row>
    <row r="503" ht="14.25" customHeight="1">
      <c r="A503" s="65" t="str">
        <f t="shared" si="1"/>
        <v>ASHRAE 90.1-2007AtticsGeneral</v>
      </c>
      <c r="B503" s="20" t="s">
        <v>609</v>
      </c>
      <c r="C503" s="96" t="s">
        <v>1573</v>
      </c>
      <c r="D503" s="96" t="s">
        <v>1107</v>
      </c>
      <c r="E503" s="97">
        <v>0.0</v>
      </c>
      <c r="F503" s="97"/>
      <c r="G503" s="20">
        <v>500.0</v>
      </c>
    </row>
    <row r="504" ht="14.25" customHeight="1">
      <c r="A504" s="65" t="str">
        <f t="shared" si="1"/>
        <v>GGHC v2.2Health CareAnesthesia Storage</v>
      </c>
      <c r="B504" s="16" t="s">
        <v>610</v>
      </c>
      <c r="C504" s="65" t="s">
        <v>1687</v>
      </c>
      <c r="D504" s="65" t="s">
        <v>1688</v>
      </c>
      <c r="E504" s="95">
        <v>3.0</v>
      </c>
      <c r="F504" s="95"/>
      <c r="G504" s="16">
        <v>501.0</v>
      </c>
    </row>
    <row r="505" ht="14.25" customHeight="1">
      <c r="A505" s="65" t="str">
        <f t="shared" si="1"/>
        <v>GGHC v2.2Health CareAngiographic-All Other Types</v>
      </c>
      <c r="B505" s="20" t="s">
        <v>610</v>
      </c>
      <c r="C505" s="96" t="s">
        <v>1687</v>
      </c>
      <c r="D505" s="96" t="s">
        <v>1689</v>
      </c>
      <c r="E505" s="97">
        <v>3.0</v>
      </c>
      <c r="F505" s="97"/>
      <c r="G505" s="20">
        <v>502.0</v>
      </c>
    </row>
    <row r="506" ht="14.25" customHeight="1">
      <c r="A506" s="65" t="str">
        <f t="shared" si="1"/>
        <v>GGHC v2.2Health CareAngiographic-Heart Only</v>
      </c>
      <c r="B506" s="16" t="s">
        <v>610</v>
      </c>
      <c r="C506" s="65" t="s">
        <v>1687</v>
      </c>
      <c r="D506" s="65" t="s">
        <v>1690</v>
      </c>
      <c r="E506" s="95">
        <v>3.0</v>
      </c>
      <c r="F506" s="95"/>
      <c r="G506" s="16">
        <v>503.0</v>
      </c>
    </row>
    <row r="507" ht="14.25" customHeight="1">
      <c r="A507" s="65" t="str">
        <f t="shared" si="1"/>
        <v>GGHC v2.2Health CareAutopsy</v>
      </c>
      <c r="B507" s="20" t="s">
        <v>610</v>
      </c>
      <c r="C507" s="96" t="s">
        <v>1687</v>
      </c>
      <c r="D507" s="96" t="s">
        <v>1693</v>
      </c>
      <c r="E507" s="97">
        <v>1.2</v>
      </c>
      <c r="F507" s="97"/>
      <c r="G507" s="20">
        <v>504.0</v>
      </c>
    </row>
    <row r="508" ht="14.25" customHeight="1">
      <c r="A508" s="65" t="str">
        <f t="shared" si="1"/>
        <v>GGHC v2.2Health CareBathroom/ Public</v>
      </c>
      <c r="B508" s="16" t="s">
        <v>610</v>
      </c>
      <c r="C508" s="65" t="s">
        <v>1687</v>
      </c>
      <c r="D508" s="65" t="s">
        <v>1694</v>
      </c>
      <c r="E508" s="95">
        <v>0.6</v>
      </c>
      <c r="F508" s="95"/>
      <c r="G508" s="16">
        <v>505.0</v>
      </c>
    </row>
    <row r="509" ht="14.25" customHeight="1">
      <c r="A509" s="65" t="str">
        <f t="shared" si="1"/>
        <v>GGHC v2.2Health CareBedpan Room</v>
      </c>
      <c r="B509" s="20" t="s">
        <v>610</v>
      </c>
      <c r="C509" s="96" t="s">
        <v>1687</v>
      </c>
      <c r="D509" s="96" t="s">
        <v>1695</v>
      </c>
      <c r="E509" s="97">
        <v>0.5</v>
      </c>
      <c r="F509" s="97"/>
      <c r="G509" s="20">
        <v>506.0</v>
      </c>
    </row>
    <row r="510" ht="14.25" customHeight="1">
      <c r="A510" s="65" t="str">
        <f t="shared" si="1"/>
        <v>GGHC v2.2Health CareCast Room</v>
      </c>
      <c r="B510" s="16" t="s">
        <v>610</v>
      </c>
      <c r="C510" s="65" t="s">
        <v>1687</v>
      </c>
      <c r="D510" s="65" t="s">
        <v>1696</v>
      </c>
      <c r="E510" s="95">
        <v>3.0</v>
      </c>
      <c r="F510" s="95"/>
      <c r="G510" s="16">
        <v>507.0</v>
      </c>
    </row>
    <row r="511" ht="14.25" customHeight="1">
      <c r="A511" s="65" t="str">
        <f t="shared" si="1"/>
        <v>GGHC v2.2Health CareClean Linen Storage</v>
      </c>
      <c r="B511" s="20" t="s">
        <v>610</v>
      </c>
      <c r="C511" s="96" t="s">
        <v>1687</v>
      </c>
      <c r="D511" s="96" t="s">
        <v>1697</v>
      </c>
      <c r="E511" s="97">
        <v>0.5</v>
      </c>
      <c r="F511" s="97"/>
      <c r="G511" s="20">
        <v>508.0</v>
      </c>
    </row>
    <row r="512" ht="14.25" customHeight="1">
      <c r="A512" s="65" t="str">
        <f t="shared" si="1"/>
        <v>GGHC v2.2Health CareClean Utility / Workroom</v>
      </c>
      <c r="B512" s="16" t="s">
        <v>610</v>
      </c>
      <c r="C512" s="65" t="s">
        <v>1687</v>
      </c>
      <c r="D512" s="65" t="s">
        <v>1698</v>
      </c>
      <c r="E512" s="95">
        <v>1.2</v>
      </c>
      <c r="F512" s="95"/>
      <c r="G512" s="16">
        <v>509.0</v>
      </c>
    </row>
    <row r="513" ht="14.25" customHeight="1">
      <c r="A513" s="65" t="str">
        <f t="shared" si="1"/>
        <v>GGHC v2.2Health CareConference Rooms</v>
      </c>
      <c r="B513" s="20" t="s">
        <v>610</v>
      </c>
      <c r="C513" s="96" t="s">
        <v>1687</v>
      </c>
      <c r="D513" s="96" t="s">
        <v>1700</v>
      </c>
      <c r="E513" s="97">
        <v>1.2</v>
      </c>
      <c r="F513" s="97"/>
      <c r="G513" s="20">
        <v>510.0</v>
      </c>
    </row>
    <row r="514" ht="14.25" customHeight="1">
      <c r="A514" s="65" t="str">
        <f t="shared" si="1"/>
        <v>GGHC v2.2Health CareCorridors</v>
      </c>
      <c r="B514" s="16" t="s">
        <v>610</v>
      </c>
      <c r="C514" s="65" t="s">
        <v>1687</v>
      </c>
      <c r="D514" s="65" t="s">
        <v>469</v>
      </c>
      <c r="E514" s="95">
        <v>0.6</v>
      </c>
      <c r="F514" s="95"/>
      <c r="G514" s="16">
        <v>511.0</v>
      </c>
    </row>
    <row r="515" ht="14.25" customHeight="1">
      <c r="A515" s="65" t="str">
        <f t="shared" si="1"/>
        <v>GGHC v2.2Health CareCystoscopy</v>
      </c>
      <c r="B515" s="20" t="s">
        <v>610</v>
      </c>
      <c r="C515" s="96" t="s">
        <v>1687</v>
      </c>
      <c r="D515" s="96" t="s">
        <v>1704</v>
      </c>
      <c r="E515" s="97">
        <v>3.0</v>
      </c>
      <c r="F515" s="97"/>
      <c r="G515" s="20">
        <v>512.0</v>
      </c>
    </row>
    <row r="516" ht="14.25" customHeight="1">
      <c r="A516" s="65" t="str">
        <f t="shared" si="1"/>
        <v>GGHC v2.2Health CareDarkroom</v>
      </c>
      <c r="B516" s="16" t="s">
        <v>610</v>
      </c>
      <c r="C516" s="65" t="s">
        <v>1687</v>
      </c>
      <c r="D516" s="65" t="s">
        <v>1713</v>
      </c>
      <c r="E516" s="95">
        <v>0.3</v>
      </c>
      <c r="F516" s="95"/>
      <c r="G516" s="16">
        <v>513.0</v>
      </c>
    </row>
    <row r="517" ht="14.25" customHeight="1">
      <c r="A517" s="65" t="str">
        <f t="shared" si="1"/>
        <v>GGHC v2.2Health CareDecontamination</v>
      </c>
      <c r="B517" s="20" t="s">
        <v>610</v>
      </c>
      <c r="C517" s="96" t="s">
        <v>1687</v>
      </c>
      <c r="D517" s="96" t="s">
        <v>1721</v>
      </c>
      <c r="E517" s="97">
        <v>1.2</v>
      </c>
      <c r="F517" s="97"/>
      <c r="G517" s="20">
        <v>514.0</v>
      </c>
    </row>
    <row r="518" ht="14.25" customHeight="1">
      <c r="A518" s="65" t="str">
        <f t="shared" si="1"/>
        <v>GGHC v2.2Health CareDelivery Room</v>
      </c>
      <c r="B518" s="16" t="s">
        <v>610</v>
      </c>
      <c r="C518" s="65" t="s">
        <v>1687</v>
      </c>
      <c r="D518" s="65" t="s">
        <v>1012</v>
      </c>
      <c r="E518" s="95">
        <v>4.5</v>
      </c>
      <c r="F518" s="95"/>
      <c r="G518" s="16">
        <v>515.0</v>
      </c>
    </row>
    <row r="519" ht="14.25" customHeight="1">
      <c r="A519" s="65" t="str">
        <f t="shared" si="1"/>
        <v>GGHC v2.2Health CareDietary Day Storage</v>
      </c>
      <c r="B519" s="20" t="s">
        <v>610</v>
      </c>
      <c r="C519" s="96" t="s">
        <v>1687</v>
      </c>
      <c r="D519" s="96" t="s">
        <v>1734</v>
      </c>
      <c r="E519" s="97">
        <v>0.5</v>
      </c>
      <c r="F519" s="97"/>
      <c r="G519" s="20">
        <v>516.0</v>
      </c>
    </row>
    <row r="520" ht="14.25" customHeight="1">
      <c r="A520" s="65" t="str">
        <f t="shared" si="1"/>
        <v>GGHC v2.2Health CareDining Room</v>
      </c>
      <c r="B520" s="16" t="s">
        <v>610</v>
      </c>
      <c r="C520" s="65" t="s">
        <v>1687</v>
      </c>
      <c r="D520" s="65" t="s">
        <v>1736</v>
      </c>
      <c r="E520" s="95">
        <v>1.1</v>
      </c>
      <c r="F520" s="95"/>
      <c r="G520" s="16">
        <v>517.0</v>
      </c>
    </row>
    <row r="521" ht="14.25" customHeight="1">
      <c r="A521" s="65" t="str">
        <f t="shared" si="1"/>
        <v>GGHC v2.2Health CareDishwashing</v>
      </c>
      <c r="B521" s="20" t="s">
        <v>610</v>
      </c>
      <c r="C521" s="96" t="s">
        <v>1687</v>
      </c>
      <c r="D521" s="96" t="s">
        <v>1740</v>
      </c>
      <c r="E521" s="97">
        <v>1.7</v>
      </c>
      <c r="F521" s="97"/>
      <c r="G521" s="20">
        <v>518.0</v>
      </c>
    </row>
    <row r="522" ht="14.25" customHeight="1">
      <c r="A522" s="65" t="str">
        <f t="shared" si="1"/>
        <v>GGHC v2.2Health CareEndoscopy</v>
      </c>
      <c r="B522" s="16" t="s">
        <v>610</v>
      </c>
      <c r="C522" s="65" t="s">
        <v>1687</v>
      </c>
      <c r="D522" s="65" t="s">
        <v>1119</v>
      </c>
      <c r="E522" s="95">
        <v>3.0</v>
      </c>
      <c r="F522" s="95"/>
      <c r="G522" s="16">
        <v>519.0</v>
      </c>
    </row>
    <row r="523" ht="14.25" customHeight="1">
      <c r="A523" s="65" t="str">
        <f t="shared" si="1"/>
        <v>GGHC v2.2Health CareHistology</v>
      </c>
      <c r="B523" s="20" t="s">
        <v>610</v>
      </c>
      <c r="C523" s="96" t="s">
        <v>1687</v>
      </c>
      <c r="D523" s="96" t="s">
        <v>1742</v>
      </c>
      <c r="E523" s="97">
        <v>4.5</v>
      </c>
      <c r="F523" s="97"/>
      <c r="G523" s="20">
        <v>520.0</v>
      </c>
    </row>
    <row r="524" ht="14.25" customHeight="1">
      <c r="A524" s="65" t="str">
        <f t="shared" si="1"/>
        <v>GGHC v2.2Health CareIsolation</v>
      </c>
      <c r="B524" s="16" t="s">
        <v>610</v>
      </c>
      <c r="C524" s="65" t="s">
        <v>1687</v>
      </c>
      <c r="D524" s="65" t="s">
        <v>1751</v>
      </c>
      <c r="E524" s="95">
        <v>0.5</v>
      </c>
      <c r="F524" s="95"/>
      <c r="G524" s="16">
        <v>521.0</v>
      </c>
    </row>
    <row r="525" ht="14.25" customHeight="1">
      <c r="A525" s="65" t="str">
        <f t="shared" si="1"/>
        <v>GGHC v2.2Health CareJanitors Closet / Utility</v>
      </c>
      <c r="B525" s="20" t="s">
        <v>610</v>
      </c>
      <c r="C525" s="96" t="s">
        <v>1687</v>
      </c>
      <c r="D525" s="96" t="s">
        <v>1753</v>
      </c>
      <c r="E525" s="97">
        <v>0.5</v>
      </c>
      <c r="F525" s="97"/>
      <c r="G525" s="20">
        <v>522.0</v>
      </c>
    </row>
    <row r="526" ht="14.25" customHeight="1">
      <c r="A526" s="65" t="str">
        <f t="shared" si="1"/>
        <v>GGHC v2.2Health CareKitchen, Food Preparation</v>
      </c>
      <c r="B526" s="16" t="s">
        <v>610</v>
      </c>
      <c r="C526" s="65" t="s">
        <v>1687</v>
      </c>
      <c r="D526" s="65" t="s">
        <v>1754</v>
      </c>
      <c r="E526" s="95">
        <v>1.7</v>
      </c>
      <c r="F526" s="95"/>
      <c r="G526" s="16">
        <v>523.0</v>
      </c>
    </row>
    <row r="527" ht="14.25" customHeight="1">
      <c r="A527" s="65" t="str">
        <f t="shared" si="1"/>
        <v>GGHC v2.2Health CareLabor/ Delivery/Recovery</v>
      </c>
      <c r="B527" s="20" t="s">
        <v>610</v>
      </c>
      <c r="C527" s="96" t="s">
        <v>1687</v>
      </c>
      <c r="D527" s="96" t="s">
        <v>1756</v>
      </c>
      <c r="E527" s="97">
        <v>4.5</v>
      </c>
      <c r="F527" s="97"/>
      <c r="G527" s="20">
        <v>524.0</v>
      </c>
    </row>
    <row r="528" ht="14.25" customHeight="1">
      <c r="A528" s="65" t="str">
        <f t="shared" si="1"/>
        <v>GGHC v2.2Health CareL / D / R / Post Partum</v>
      </c>
      <c r="B528" s="16" t="s">
        <v>610</v>
      </c>
      <c r="C528" s="65" t="s">
        <v>1687</v>
      </c>
      <c r="D528" s="65" t="s">
        <v>1757</v>
      </c>
      <c r="E528" s="95">
        <v>0.7</v>
      </c>
      <c r="F528" s="95"/>
      <c r="G528" s="16">
        <v>525.0</v>
      </c>
    </row>
    <row r="529" ht="14.25" customHeight="1">
      <c r="A529" s="65" t="str">
        <f t="shared" si="1"/>
        <v>GGHC v2.2Health CareLaboratory</v>
      </c>
      <c r="B529" s="20" t="s">
        <v>610</v>
      </c>
      <c r="C529" s="96" t="s">
        <v>1687</v>
      </c>
      <c r="D529" s="96" t="s">
        <v>1351</v>
      </c>
      <c r="E529" s="97">
        <v>3.0</v>
      </c>
      <c r="F529" s="97"/>
      <c r="G529" s="20">
        <v>526.0</v>
      </c>
    </row>
    <row r="530" ht="14.25" customHeight="1">
      <c r="A530" s="65" t="str">
        <f t="shared" si="1"/>
        <v>GGHC v2.2Health CareLinen Storage, Clean</v>
      </c>
      <c r="B530" s="16" t="s">
        <v>610</v>
      </c>
      <c r="C530" s="65" t="s">
        <v>1687</v>
      </c>
      <c r="D530" s="65" t="s">
        <v>1762</v>
      </c>
      <c r="E530" s="95">
        <v>0.5</v>
      </c>
      <c r="F530" s="95"/>
      <c r="G530" s="16">
        <v>527.0</v>
      </c>
    </row>
    <row r="531" ht="14.25" customHeight="1">
      <c r="A531" s="65" t="str">
        <f t="shared" si="1"/>
        <v>GGHC v2.2Health CareLobby</v>
      </c>
      <c r="B531" s="20" t="s">
        <v>610</v>
      </c>
      <c r="C531" s="96" t="s">
        <v>1687</v>
      </c>
      <c r="D531" s="96" t="s">
        <v>829</v>
      </c>
      <c r="E531" s="97">
        <v>1.1</v>
      </c>
      <c r="F531" s="97"/>
      <c r="G531" s="20">
        <v>528.0</v>
      </c>
    </row>
    <row r="532" ht="14.25" customHeight="1">
      <c r="A532" s="65" t="str">
        <f t="shared" si="1"/>
        <v>GGHC v2.2Health CareLockers</v>
      </c>
      <c r="B532" s="16" t="s">
        <v>610</v>
      </c>
      <c r="C532" s="65" t="s">
        <v>1687</v>
      </c>
      <c r="D532" s="65" t="s">
        <v>1767</v>
      </c>
      <c r="E532" s="95">
        <v>0.7</v>
      </c>
      <c r="F532" s="95"/>
      <c r="G532" s="16">
        <v>529.0</v>
      </c>
    </row>
    <row r="533" ht="14.25" customHeight="1">
      <c r="A533" s="65" t="str">
        <f t="shared" si="1"/>
        <v>GGHC v2.2Health CareMammography</v>
      </c>
      <c r="B533" s="20" t="s">
        <v>610</v>
      </c>
      <c r="C533" s="96" t="s">
        <v>1687</v>
      </c>
      <c r="D533" s="96" t="s">
        <v>1768</v>
      </c>
      <c r="E533" s="97">
        <v>3.0</v>
      </c>
      <c r="F533" s="97"/>
      <c r="G533" s="20">
        <v>530.0</v>
      </c>
    </row>
    <row r="534" ht="14.25" customHeight="1">
      <c r="A534" s="65" t="str">
        <f t="shared" si="1"/>
        <v>GGHC v2.2Health CareMechanical Equipment Room</v>
      </c>
      <c r="B534" s="16" t="s">
        <v>610</v>
      </c>
      <c r="C534" s="65" t="s">
        <v>1687</v>
      </c>
      <c r="D534" s="65" t="s">
        <v>1770</v>
      </c>
      <c r="E534" s="95">
        <v>0.7</v>
      </c>
      <c r="F534" s="95"/>
      <c r="G534" s="16">
        <v>531.0</v>
      </c>
    </row>
    <row r="535" ht="14.25" customHeight="1">
      <c r="A535" s="65" t="str">
        <f t="shared" si="1"/>
        <v>GGHC v2.2Health CareMedical Records</v>
      </c>
      <c r="B535" s="20" t="s">
        <v>610</v>
      </c>
      <c r="C535" s="96" t="s">
        <v>1687</v>
      </c>
      <c r="D535" s="96" t="s">
        <v>1773</v>
      </c>
      <c r="E535" s="97">
        <v>3.0</v>
      </c>
      <c r="F535" s="97"/>
      <c r="G535" s="20">
        <v>532.0</v>
      </c>
    </row>
    <row r="536" ht="14.25" customHeight="1">
      <c r="A536" s="65" t="str">
        <f t="shared" si="1"/>
        <v>GGHC v2.2Health CareNuclear Medicine, Hot Lab</v>
      </c>
      <c r="B536" s="16" t="s">
        <v>610</v>
      </c>
      <c r="C536" s="65" t="s">
        <v>1687</v>
      </c>
      <c r="D536" s="65" t="s">
        <v>1774</v>
      </c>
      <c r="E536" s="95">
        <v>1.2</v>
      </c>
      <c r="F536" s="95"/>
      <c r="G536" s="16">
        <v>533.0</v>
      </c>
    </row>
    <row r="537" ht="14.25" customHeight="1">
      <c r="A537" s="65" t="str">
        <f t="shared" si="1"/>
        <v>GGHC v2.2Health CareNursery, General</v>
      </c>
      <c r="B537" s="20" t="s">
        <v>610</v>
      </c>
      <c r="C537" s="96" t="s">
        <v>1687</v>
      </c>
      <c r="D537" s="96" t="s">
        <v>1777</v>
      </c>
      <c r="E537" s="97">
        <v>3.0</v>
      </c>
      <c r="F537" s="97"/>
      <c r="G537" s="20">
        <v>534.0</v>
      </c>
    </row>
    <row r="538" ht="14.25" customHeight="1">
      <c r="A538" s="65" t="str">
        <f t="shared" si="1"/>
        <v>GGHC v2.2Health CareNursery, Exam</v>
      </c>
      <c r="B538" s="16" t="s">
        <v>610</v>
      </c>
      <c r="C538" s="65" t="s">
        <v>1687</v>
      </c>
      <c r="D538" s="65" t="s">
        <v>1778</v>
      </c>
      <c r="E538" s="95">
        <v>0.7</v>
      </c>
      <c r="F538" s="95"/>
      <c r="G538" s="16">
        <v>535.0</v>
      </c>
    </row>
    <row r="539" ht="14.25" customHeight="1">
      <c r="A539" s="65" t="str">
        <f t="shared" si="1"/>
        <v>GGHC v2.2Health CareNursing Stations- General</v>
      </c>
      <c r="B539" s="20" t="s">
        <v>610</v>
      </c>
      <c r="C539" s="96" t="s">
        <v>1687</v>
      </c>
      <c r="D539" s="96" t="s">
        <v>1779</v>
      </c>
      <c r="E539" s="97">
        <v>1.2</v>
      </c>
      <c r="F539" s="97"/>
      <c r="G539" s="20">
        <v>536.0</v>
      </c>
    </row>
    <row r="540" ht="14.25" customHeight="1">
      <c r="A540" s="65" t="str">
        <f t="shared" si="1"/>
        <v>GGHC v2.2Health CareOperating Room</v>
      </c>
      <c r="B540" s="16" t="s">
        <v>610</v>
      </c>
      <c r="C540" s="65" t="s">
        <v>1687</v>
      </c>
      <c r="D540" s="65" t="s">
        <v>1420</v>
      </c>
      <c r="E540" s="95">
        <v>4.5</v>
      </c>
      <c r="F540" s="95"/>
      <c r="G540" s="16">
        <v>537.0</v>
      </c>
    </row>
    <row r="541" ht="14.25" customHeight="1">
      <c r="A541" s="65" t="str">
        <f t="shared" si="1"/>
        <v>GGHC v2.2Health CarePathology</v>
      </c>
      <c r="B541" s="20" t="s">
        <v>610</v>
      </c>
      <c r="C541" s="96" t="s">
        <v>1687</v>
      </c>
      <c r="D541" s="96" t="s">
        <v>1781</v>
      </c>
      <c r="E541" s="97">
        <v>3.0</v>
      </c>
      <c r="F541" s="97"/>
      <c r="G541" s="20">
        <v>538.0</v>
      </c>
    </row>
    <row r="542" ht="14.25" customHeight="1">
      <c r="A542" s="65" t="str">
        <f t="shared" si="1"/>
        <v>GGHC v2.2Health CarePatient Room</v>
      </c>
      <c r="B542" s="16" t="s">
        <v>610</v>
      </c>
      <c r="C542" s="65" t="s">
        <v>1687</v>
      </c>
      <c r="D542" s="65" t="s">
        <v>880</v>
      </c>
      <c r="E542" s="95">
        <v>0.5</v>
      </c>
      <c r="F542" s="95"/>
      <c r="G542" s="16">
        <v>539.0</v>
      </c>
    </row>
    <row r="543" ht="14.25" customHeight="1">
      <c r="A543" s="65" t="str">
        <f t="shared" si="1"/>
        <v>GGHC v2.2Health CarePharmacy / Medicine Room</v>
      </c>
      <c r="B543" s="20" t="s">
        <v>610</v>
      </c>
      <c r="C543" s="96" t="s">
        <v>1687</v>
      </c>
      <c r="D543" s="96" t="s">
        <v>1785</v>
      </c>
      <c r="E543" s="97">
        <v>3.0</v>
      </c>
      <c r="F543" s="97"/>
      <c r="G543" s="20">
        <v>540.0</v>
      </c>
    </row>
    <row r="544" ht="14.25" customHeight="1">
      <c r="A544" s="65" t="str">
        <f t="shared" si="1"/>
        <v>GGHC v2.2Health CarePhysical Therapy and Hydrotherapy</v>
      </c>
      <c r="B544" s="16" t="s">
        <v>610</v>
      </c>
      <c r="C544" s="65" t="s">
        <v>1687</v>
      </c>
      <c r="D544" s="65" t="s">
        <v>1786</v>
      </c>
      <c r="E544" s="95">
        <v>1.2</v>
      </c>
      <c r="F544" s="95"/>
      <c r="G544" s="16">
        <v>541.0</v>
      </c>
    </row>
    <row r="545" ht="14.25" customHeight="1">
      <c r="A545" s="65" t="str">
        <f t="shared" si="1"/>
        <v>GGHC v2.2Health CareRecovery</v>
      </c>
      <c r="B545" s="20" t="s">
        <v>610</v>
      </c>
      <c r="C545" s="96" t="s">
        <v>1687</v>
      </c>
      <c r="D545" s="96" t="s">
        <v>1401</v>
      </c>
      <c r="E545" s="97">
        <v>3.0</v>
      </c>
      <c r="F545" s="97"/>
      <c r="G545" s="20">
        <v>542.0</v>
      </c>
    </row>
    <row r="546" ht="14.25" customHeight="1">
      <c r="A546" s="65" t="str">
        <f t="shared" si="1"/>
        <v>GGHC v2.2Health CareScrub Up Area, Surgical Corridor</v>
      </c>
      <c r="B546" s="16" t="s">
        <v>610</v>
      </c>
      <c r="C546" s="65" t="s">
        <v>1687</v>
      </c>
      <c r="D546" s="65" t="s">
        <v>1792</v>
      </c>
      <c r="E546" s="95">
        <v>4.5</v>
      </c>
      <c r="F546" s="95"/>
      <c r="G546" s="16">
        <v>543.0</v>
      </c>
    </row>
    <row r="547" ht="14.25" customHeight="1">
      <c r="A547" s="65" t="str">
        <f t="shared" si="1"/>
        <v>GGHC v2.2Health CareSoiled Linen, Sorting</v>
      </c>
      <c r="B547" s="20" t="s">
        <v>610</v>
      </c>
      <c r="C547" s="96" t="s">
        <v>1687</v>
      </c>
      <c r="D547" s="96" t="s">
        <v>1796</v>
      </c>
      <c r="E547" s="97">
        <v>1.2</v>
      </c>
      <c r="F547" s="97"/>
      <c r="G547" s="20">
        <v>544.0</v>
      </c>
    </row>
    <row r="548" ht="14.25" customHeight="1">
      <c r="A548" s="65" t="str">
        <f t="shared" si="1"/>
        <v>GGHC v2.2Health CareSpecial Procedure Room, Diagnostic</v>
      </c>
      <c r="B548" s="16" t="s">
        <v>610</v>
      </c>
      <c r="C548" s="65" t="s">
        <v>1687</v>
      </c>
      <c r="D548" s="65" t="s">
        <v>1797</v>
      </c>
      <c r="E548" s="95">
        <v>3.0</v>
      </c>
      <c r="F548" s="95"/>
      <c r="G548" s="16">
        <v>545.0</v>
      </c>
    </row>
    <row r="549" ht="14.25" customHeight="1">
      <c r="A549" s="65" t="str">
        <f t="shared" si="1"/>
        <v>GGHC v2.2Health CareSpecial Procedure Room, Invasive</v>
      </c>
      <c r="B549" s="20" t="s">
        <v>610</v>
      </c>
      <c r="C549" s="96" t="s">
        <v>1687</v>
      </c>
      <c r="D549" s="96" t="s">
        <v>1801</v>
      </c>
      <c r="E549" s="97">
        <v>3.0</v>
      </c>
      <c r="F549" s="97"/>
      <c r="G549" s="20">
        <v>546.0</v>
      </c>
    </row>
    <row r="550" ht="14.25" customHeight="1">
      <c r="A550" s="65" t="str">
        <f t="shared" si="1"/>
        <v>GGHC v2.2Health CareStairways</v>
      </c>
      <c r="B550" s="16" t="s">
        <v>610</v>
      </c>
      <c r="C550" s="65" t="s">
        <v>1687</v>
      </c>
      <c r="D550" s="65" t="s">
        <v>1802</v>
      </c>
      <c r="E550" s="95">
        <v>0.6</v>
      </c>
      <c r="F550" s="95"/>
      <c r="G550" s="16">
        <v>547.0</v>
      </c>
    </row>
    <row r="551" ht="14.25" customHeight="1">
      <c r="A551" s="65" t="str">
        <f t="shared" si="1"/>
        <v>GGHC v2.2Health CareSterilizer Room</v>
      </c>
      <c r="B551" s="20" t="s">
        <v>610</v>
      </c>
      <c r="C551" s="96" t="s">
        <v>1687</v>
      </c>
      <c r="D551" s="96" t="s">
        <v>1804</v>
      </c>
      <c r="E551" s="97">
        <v>1.2</v>
      </c>
      <c r="F551" s="97"/>
      <c r="G551" s="20">
        <v>548.0</v>
      </c>
    </row>
    <row r="552" ht="14.25" customHeight="1">
      <c r="A552" s="65" t="str">
        <f t="shared" si="1"/>
        <v>GGHC v2.2Health CareSub-Sterile</v>
      </c>
      <c r="B552" s="16" t="s">
        <v>610</v>
      </c>
      <c r="C552" s="65" t="s">
        <v>1687</v>
      </c>
      <c r="D552" s="65" t="s">
        <v>1815</v>
      </c>
      <c r="E552" s="95">
        <v>0.7</v>
      </c>
      <c r="F552" s="95"/>
      <c r="G552" s="16">
        <v>549.0</v>
      </c>
    </row>
    <row r="553" ht="14.25" customHeight="1">
      <c r="A553" s="65" t="str">
        <f t="shared" si="1"/>
        <v>GGHC v2.2Health CareSurgical Supply</v>
      </c>
      <c r="B553" s="20" t="s">
        <v>610</v>
      </c>
      <c r="C553" s="96" t="s">
        <v>1687</v>
      </c>
      <c r="D553" s="96" t="s">
        <v>1820</v>
      </c>
      <c r="E553" s="97">
        <v>1.2</v>
      </c>
      <c r="F553" s="97"/>
      <c r="G553" s="20">
        <v>550.0</v>
      </c>
    </row>
    <row r="554" ht="14.25" customHeight="1">
      <c r="A554" s="65" t="str">
        <f t="shared" si="1"/>
        <v>GGHC v2.2Health CareTrash Chute Room</v>
      </c>
      <c r="B554" s="16" t="s">
        <v>610</v>
      </c>
      <c r="C554" s="65" t="s">
        <v>1687</v>
      </c>
      <c r="D554" s="65" t="s">
        <v>1822</v>
      </c>
      <c r="E554" s="95">
        <v>0.5</v>
      </c>
      <c r="F554" s="95"/>
      <c r="G554" s="16">
        <v>551.0</v>
      </c>
    </row>
    <row r="555" ht="14.25" customHeight="1">
      <c r="A555" s="65" t="str">
        <f t="shared" si="1"/>
        <v>GGHC v2.2Health CareTrauma</v>
      </c>
      <c r="B555" s="20" t="s">
        <v>610</v>
      </c>
      <c r="C555" s="96" t="s">
        <v>1687</v>
      </c>
      <c r="D555" s="96" t="s">
        <v>1824</v>
      </c>
      <c r="E555" s="97">
        <v>3.0</v>
      </c>
      <c r="F555" s="97"/>
      <c r="G555" s="20">
        <v>552.0</v>
      </c>
    </row>
    <row r="556" ht="14.25" customHeight="1">
      <c r="A556" s="65" t="str">
        <f t="shared" si="1"/>
        <v>GGHC v2.2Health CareTreatment / Examination</v>
      </c>
      <c r="B556" s="16" t="s">
        <v>610</v>
      </c>
      <c r="C556" s="65" t="s">
        <v>1687</v>
      </c>
      <c r="D556" s="65" t="s">
        <v>1828</v>
      </c>
      <c r="E556" s="95">
        <v>1.2</v>
      </c>
      <c r="F556" s="95"/>
      <c r="G556" s="16">
        <v>553.0</v>
      </c>
    </row>
    <row r="557" ht="14.25" customHeight="1">
      <c r="A557" s="65" t="str">
        <f t="shared" si="1"/>
        <v>GGHC v2.2Health CareUnsterile Supply</v>
      </c>
      <c r="B557" s="20" t="s">
        <v>610</v>
      </c>
      <c r="C557" s="96" t="s">
        <v>1687</v>
      </c>
      <c r="D557" s="96" t="s">
        <v>1830</v>
      </c>
      <c r="E557" s="97">
        <v>0.5</v>
      </c>
      <c r="F557" s="97"/>
      <c r="G557" s="20">
        <v>554.0</v>
      </c>
    </row>
    <row r="558" ht="14.25" customHeight="1">
      <c r="A558" s="65" t="str">
        <f t="shared" si="1"/>
        <v>GGHC v2.2Health CareWaiting Areas/Lounges</v>
      </c>
      <c r="B558" s="16" t="s">
        <v>610</v>
      </c>
      <c r="C558" s="65" t="s">
        <v>1687</v>
      </c>
      <c r="D558" s="65" t="s">
        <v>1831</v>
      </c>
      <c r="E558" s="95">
        <v>1.1</v>
      </c>
      <c r="F558" s="95"/>
      <c r="G558" s="16">
        <v>555.0</v>
      </c>
    </row>
    <row r="559" ht="14.25" customHeight="1">
      <c r="A559" s="65" t="str">
        <f t="shared" si="1"/>
        <v>GGHC v2.2Health CareX-ray, Diagnostic and Treatment</v>
      </c>
      <c r="B559" s="20" t="s">
        <v>610</v>
      </c>
      <c r="C559" s="96" t="s">
        <v>1687</v>
      </c>
      <c r="D559" s="96" t="s">
        <v>1838</v>
      </c>
      <c r="E559" s="97">
        <v>3.0</v>
      </c>
      <c r="F559" s="97"/>
      <c r="G559" s="20">
        <v>556.0</v>
      </c>
    </row>
    <row r="560" ht="14.25" customHeight="1">
      <c r="A560" s="65" t="str">
        <f t="shared" si="1"/>
        <v>ASHRAE 189.1-2009Whole BuildingAutomotive Facility</v>
      </c>
      <c r="B560" s="16" t="s">
        <v>31</v>
      </c>
      <c r="C560" s="65" t="s">
        <v>888</v>
      </c>
      <c r="D560" s="65" t="s">
        <v>889</v>
      </c>
      <c r="E560" s="95">
        <v>0.81</v>
      </c>
      <c r="F560" s="95"/>
      <c r="G560" s="95"/>
    </row>
    <row r="561" ht="14.25" customHeight="1">
      <c r="A561" s="65" t="str">
        <f t="shared" si="1"/>
        <v>ASHRAE 189.1-2009Whole BuildingConvention Center</v>
      </c>
      <c r="B561" s="20" t="s">
        <v>31</v>
      </c>
      <c r="C561" s="96" t="s">
        <v>888</v>
      </c>
      <c r="D561" s="96" t="s">
        <v>893</v>
      </c>
      <c r="E561" s="97">
        <v>1.08</v>
      </c>
      <c r="F561" s="97"/>
      <c r="G561" s="97"/>
    </row>
    <row r="562" ht="14.25" customHeight="1">
      <c r="A562" s="65" t="str">
        <f t="shared" si="1"/>
        <v>ASHRAE 189.1-2009Whole BuildingCourt House</v>
      </c>
      <c r="B562" s="16" t="s">
        <v>31</v>
      </c>
      <c r="C562" s="65" t="s">
        <v>888</v>
      </c>
      <c r="D562" s="65" t="s">
        <v>896</v>
      </c>
      <c r="E562" s="95">
        <v>1.08</v>
      </c>
      <c r="F562" s="95"/>
      <c r="G562" s="95"/>
    </row>
    <row r="563" ht="14.25" customHeight="1">
      <c r="A563" s="65" t="str">
        <f t="shared" si="1"/>
        <v>ASHRAE 189.1-2009Whole BuildingDining: Bar Lounge/Leisure</v>
      </c>
      <c r="B563" s="20" t="s">
        <v>31</v>
      </c>
      <c r="C563" s="96" t="s">
        <v>888</v>
      </c>
      <c r="D563" s="96" t="s">
        <v>903</v>
      </c>
      <c r="E563" s="97">
        <v>1.1700000000000002</v>
      </c>
      <c r="F563" s="97"/>
      <c r="G563" s="97"/>
    </row>
    <row r="564" ht="14.25" customHeight="1">
      <c r="A564" s="65" t="str">
        <f t="shared" si="1"/>
        <v>ASHRAE 189.1-2009Whole BuildingDining: Cafeteria/Fast Food</v>
      </c>
      <c r="B564" s="16" t="s">
        <v>31</v>
      </c>
      <c r="C564" s="65" t="s">
        <v>888</v>
      </c>
      <c r="D564" s="65" t="s">
        <v>909</v>
      </c>
      <c r="E564" s="95">
        <v>1.26</v>
      </c>
      <c r="F564" s="95"/>
      <c r="G564" s="95"/>
    </row>
    <row r="565" ht="14.25" customHeight="1">
      <c r="A565" s="65" t="str">
        <f t="shared" si="1"/>
        <v>ASHRAE 189.1-2009Whole BuildingDining: Family</v>
      </c>
      <c r="B565" s="20" t="s">
        <v>31</v>
      </c>
      <c r="C565" s="96" t="s">
        <v>888</v>
      </c>
      <c r="D565" s="96" t="s">
        <v>912</v>
      </c>
      <c r="E565" s="97">
        <v>1.4400000000000002</v>
      </c>
      <c r="F565" s="97"/>
      <c r="G565" s="97"/>
    </row>
    <row r="566" ht="14.25" customHeight="1">
      <c r="A566" s="65" t="str">
        <f t="shared" si="1"/>
        <v>ASHRAE 189.1-2009Whole BuildingDormitory</v>
      </c>
      <c r="B566" s="16" t="s">
        <v>31</v>
      </c>
      <c r="C566" s="65" t="s">
        <v>888</v>
      </c>
      <c r="D566" s="65" t="s">
        <v>915</v>
      </c>
      <c r="E566" s="95">
        <v>0.9</v>
      </c>
      <c r="F566" s="95"/>
      <c r="G566" s="95"/>
    </row>
    <row r="567" ht="14.25" customHeight="1">
      <c r="A567" s="65" t="str">
        <f t="shared" si="1"/>
        <v>ASHRAE 189.1-2009Whole BuildingExercise Center</v>
      </c>
      <c r="B567" s="20" t="s">
        <v>31</v>
      </c>
      <c r="C567" s="96" t="s">
        <v>888</v>
      </c>
      <c r="D567" s="96" t="s">
        <v>1013</v>
      </c>
      <c r="E567" s="97">
        <v>0.9</v>
      </c>
      <c r="F567" s="97"/>
      <c r="G567" s="97"/>
    </row>
    <row r="568" ht="14.25" customHeight="1">
      <c r="A568" s="65" t="str">
        <f t="shared" si="1"/>
        <v>ASHRAE 189.1-2009Whole BuildingGymnasium</v>
      </c>
      <c r="B568" s="16" t="s">
        <v>31</v>
      </c>
      <c r="C568" s="65" t="s">
        <v>888</v>
      </c>
      <c r="D568" s="65" t="s">
        <v>1018</v>
      </c>
      <c r="E568" s="95">
        <v>0.9900000000000001</v>
      </c>
      <c r="F568" s="95"/>
      <c r="G568" s="95"/>
    </row>
    <row r="569" ht="14.25" customHeight="1">
      <c r="A569" s="65" t="str">
        <f t="shared" si="1"/>
        <v>ASHRAE 189.1-2009Whole BuildingHealth Care-Clinic</v>
      </c>
      <c r="B569" s="20" t="s">
        <v>31</v>
      </c>
      <c r="C569" s="96" t="s">
        <v>888</v>
      </c>
      <c r="D569" s="96" t="s">
        <v>1023</v>
      </c>
      <c r="E569" s="97">
        <v>0.9</v>
      </c>
      <c r="F569" s="97"/>
      <c r="G569" s="97"/>
    </row>
    <row r="570" ht="14.25" customHeight="1">
      <c r="A570" s="65" t="str">
        <f t="shared" si="1"/>
        <v>ASHRAE 189.1-2009Whole BuildingHospital</v>
      </c>
      <c r="B570" s="16" t="s">
        <v>31</v>
      </c>
      <c r="C570" s="65" t="s">
        <v>888</v>
      </c>
      <c r="D570" s="65" t="s">
        <v>520</v>
      </c>
      <c r="E570" s="95">
        <v>1.08</v>
      </c>
      <c r="F570" s="95"/>
      <c r="G570" s="95"/>
    </row>
    <row r="571" ht="14.25" customHeight="1">
      <c r="A571" s="65" t="str">
        <f t="shared" si="1"/>
        <v>ASHRAE 189.1-2009Whole BuildingHotel</v>
      </c>
      <c r="B571" s="20" t="s">
        <v>31</v>
      </c>
      <c r="C571" s="96" t="s">
        <v>888</v>
      </c>
      <c r="D571" s="96" t="s">
        <v>1091</v>
      </c>
      <c r="E571" s="97">
        <v>0.9</v>
      </c>
      <c r="F571" s="97"/>
      <c r="G571" s="97"/>
    </row>
    <row r="572" ht="14.25" customHeight="1">
      <c r="A572" s="65" t="str">
        <f t="shared" si="1"/>
        <v>ASHRAE 189.1-2009Whole BuildingLibrary</v>
      </c>
      <c r="B572" s="16" t="s">
        <v>31</v>
      </c>
      <c r="C572" s="65" t="s">
        <v>888</v>
      </c>
      <c r="D572" s="65" t="s">
        <v>1112</v>
      </c>
      <c r="E572" s="95">
        <v>1.1700000000000002</v>
      </c>
      <c r="F572" s="95"/>
      <c r="G572" s="95"/>
    </row>
    <row r="573" ht="14.25" customHeight="1">
      <c r="A573" s="65" t="str">
        <f t="shared" si="1"/>
        <v>ASHRAE 189.1-2009Whole BuildingManufacturing Facility</v>
      </c>
      <c r="B573" s="20" t="s">
        <v>31</v>
      </c>
      <c r="C573" s="96" t="s">
        <v>888</v>
      </c>
      <c r="D573" s="96" t="s">
        <v>1124</v>
      </c>
      <c r="E573" s="97">
        <v>1.1700000000000002</v>
      </c>
      <c r="F573" s="97"/>
      <c r="G573" s="97"/>
    </row>
    <row r="574" ht="14.25" customHeight="1">
      <c r="A574" s="65" t="str">
        <f t="shared" si="1"/>
        <v>ASHRAE 189.1-2009Whole BuildingMotel</v>
      </c>
      <c r="B574" s="16" t="s">
        <v>31</v>
      </c>
      <c r="C574" s="65" t="s">
        <v>888</v>
      </c>
      <c r="D574" s="65" t="s">
        <v>1129</v>
      </c>
      <c r="E574" s="95">
        <v>0.9</v>
      </c>
      <c r="F574" s="95"/>
      <c r="G574" s="95"/>
    </row>
    <row r="575" ht="14.25" customHeight="1">
      <c r="A575" s="65" t="str">
        <f t="shared" si="1"/>
        <v>ASHRAE 189.1-2009Whole BuildingMotion Picture Theater</v>
      </c>
      <c r="B575" s="20" t="s">
        <v>31</v>
      </c>
      <c r="C575" s="96" t="s">
        <v>888</v>
      </c>
      <c r="D575" s="96" t="s">
        <v>1151</v>
      </c>
      <c r="E575" s="97">
        <v>1.08</v>
      </c>
      <c r="F575" s="97"/>
      <c r="G575" s="97"/>
    </row>
    <row r="576" ht="14.25" customHeight="1">
      <c r="A576" s="65" t="str">
        <f t="shared" si="1"/>
        <v>ASHRAE 189.1-2009Whole BuildingMulti-Family</v>
      </c>
      <c r="B576" s="16" t="s">
        <v>31</v>
      </c>
      <c r="C576" s="65" t="s">
        <v>888</v>
      </c>
      <c r="D576" s="65" t="s">
        <v>1155</v>
      </c>
      <c r="E576" s="95">
        <v>0.63</v>
      </c>
      <c r="F576" s="95"/>
      <c r="G576" s="95"/>
    </row>
    <row r="577" ht="14.25" customHeight="1">
      <c r="A577" s="65" t="str">
        <f t="shared" si="1"/>
        <v>ASHRAE 189.1-2009Whole BuildingMuseum</v>
      </c>
      <c r="B577" s="20" t="s">
        <v>31</v>
      </c>
      <c r="C577" s="96" t="s">
        <v>888</v>
      </c>
      <c r="D577" s="96" t="s">
        <v>1158</v>
      </c>
      <c r="E577" s="97">
        <v>0.9900000000000001</v>
      </c>
      <c r="F577" s="97"/>
      <c r="G577" s="97"/>
    </row>
    <row r="578" ht="14.25" customHeight="1">
      <c r="A578" s="65" t="str">
        <f t="shared" si="1"/>
        <v>ASHRAE 189.1-2009Whole BuildingOffice</v>
      </c>
      <c r="B578" s="16" t="s">
        <v>31</v>
      </c>
      <c r="C578" s="65" t="s">
        <v>888</v>
      </c>
      <c r="D578" s="65" t="s">
        <v>616</v>
      </c>
      <c r="E578" s="95">
        <v>0.9</v>
      </c>
      <c r="F578" s="95"/>
      <c r="G578" s="95"/>
    </row>
    <row r="579" ht="14.25" customHeight="1">
      <c r="A579" s="65" t="str">
        <f t="shared" si="1"/>
        <v>ASHRAE 189.1-2009Whole BuildingParking Garage</v>
      </c>
      <c r="B579" s="20" t="s">
        <v>31</v>
      </c>
      <c r="C579" s="96" t="s">
        <v>888</v>
      </c>
      <c r="D579" s="96" t="s">
        <v>1163</v>
      </c>
      <c r="E579" s="97">
        <v>0.27</v>
      </c>
      <c r="F579" s="97"/>
      <c r="G579" s="97"/>
    </row>
    <row r="580" ht="14.25" customHeight="1">
      <c r="A580" s="65" t="str">
        <f t="shared" si="1"/>
        <v>ASHRAE 189.1-2009Whole BuildingPenitentiary</v>
      </c>
      <c r="B580" s="16" t="s">
        <v>31</v>
      </c>
      <c r="C580" s="65" t="s">
        <v>888</v>
      </c>
      <c r="D580" s="65" t="s">
        <v>1249</v>
      </c>
      <c r="E580" s="95">
        <v>0.9</v>
      </c>
      <c r="F580" s="95"/>
      <c r="G580" s="95"/>
    </row>
    <row r="581" ht="14.25" customHeight="1">
      <c r="A581" s="65" t="str">
        <f t="shared" si="1"/>
        <v>ASHRAE 189.1-2009Whole BuildingPerforming Arts Theater</v>
      </c>
      <c r="B581" s="20" t="s">
        <v>31</v>
      </c>
      <c r="C581" s="96" t="s">
        <v>888</v>
      </c>
      <c r="D581" s="96" t="s">
        <v>1262</v>
      </c>
      <c r="E581" s="97">
        <v>1.4400000000000002</v>
      </c>
      <c r="F581" s="97"/>
      <c r="G581" s="97"/>
    </row>
    <row r="582" ht="14.25" customHeight="1">
      <c r="A582" s="65" t="str">
        <f t="shared" si="1"/>
        <v>ASHRAE 189.1-2009Whole BuildingPolice/Fire Station</v>
      </c>
      <c r="B582" s="16" t="s">
        <v>31</v>
      </c>
      <c r="C582" s="65" t="s">
        <v>888</v>
      </c>
      <c r="D582" s="65" t="s">
        <v>1263</v>
      </c>
      <c r="E582" s="95">
        <v>0.9</v>
      </c>
      <c r="F582" s="95"/>
      <c r="G582" s="95"/>
    </row>
    <row r="583" ht="14.25" customHeight="1">
      <c r="A583" s="65" t="str">
        <f t="shared" si="1"/>
        <v>ASHRAE 189.1-2009Whole BuildingPost Office</v>
      </c>
      <c r="B583" s="20" t="s">
        <v>31</v>
      </c>
      <c r="C583" s="96" t="s">
        <v>888</v>
      </c>
      <c r="D583" s="96" t="s">
        <v>1264</v>
      </c>
      <c r="E583" s="97">
        <v>0.9900000000000001</v>
      </c>
      <c r="F583" s="97"/>
      <c r="G583" s="97"/>
    </row>
    <row r="584" ht="14.25" customHeight="1">
      <c r="A584" s="65" t="str">
        <f t="shared" si="1"/>
        <v>ASHRAE 189.1-2009Whole BuildingReligious Building</v>
      </c>
      <c r="B584" s="16" t="s">
        <v>31</v>
      </c>
      <c r="C584" s="65" t="s">
        <v>888</v>
      </c>
      <c r="D584" s="65" t="s">
        <v>1266</v>
      </c>
      <c r="E584" s="95">
        <v>1.1700000000000002</v>
      </c>
      <c r="F584" s="95"/>
      <c r="G584" s="95"/>
    </row>
    <row r="585" ht="14.25" customHeight="1">
      <c r="A585" s="65" t="str">
        <f t="shared" si="1"/>
        <v>ASHRAE 189.1-2009Whole BuildingRetail</v>
      </c>
      <c r="B585" s="20" t="s">
        <v>31</v>
      </c>
      <c r="C585" s="96" t="s">
        <v>888</v>
      </c>
      <c r="D585" s="96" t="s">
        <v>753</v>
      </c>
      <c r="E585" s="97">
        <v>1.35</v>
      </c>
      <c r="F585" s="97"/>
      <c r="G585" s="97"/>
    </row>
    <row r="586" ht="14.25" customHeight="1">
      <c r="A586" s="65" t="str">
        <f t="shared" si="1"/>
        <v>ASHRAE 189.1-2009Whole BuildingSchool/University</v>
      </c>
      <c r="B586" s="16" t="s">
        <v>31</v>
      </c>
      <c r="C586" s="65" t="s">
        <v>888</v>
      </c>
      <c r="D586" s="65" t="s">
        <v>1267</v>
      </c>
      <c r="E586" s="95">
        <v>1.08</v>
      </c>
      <c r="F586" s="95"/>
      <c r="G586" s="95"/>
    </row>
    <row r="587" ht="14.25" customHeight="1">
      <c r="A587" s="65" t="str">
        <f t="shared" si="1"/>
        <v>ASHRAE 189.1-2009Whole BuildingSports Arena</v>
      </c>
      <c r="B587" s="20" t="s">
        <v>31</v>
      </c>
      <c r="C587" s="96" t="s">
        <v>888</v>
      </c>
      <c r="D587" s="96" t="s">
        <v>1268</v>
      </c>
      <c r="E587" s="97">
        <v>0.9900000000000001</v>
      </c>
      <c r="F587" s="97"/>
      <c r="G587" s="97"/>
    </row>
    <row r="588" ht="14.25" customHeight="1">
      <c r="A588" s="65" t="str">
        <f t="shared" si="1"/>
        <v>ASHRAE 189.1-2009Whole BuildingTown Hall</v>
      </c>
      <c r="B588" s="16" t="s">
        <v>31</v>
      </c>
      <c r="C588" s="65" t="s">
        <v>888</v>
      </c>
      <c r="D588" s="65" t="s">
        <v>1269</v>
      </c>
      <c r="E588" s="95">
        <v>0.9900000000000001</v>
      </c>
      <c r="F588" s="95"/>
      <c r="G588" s="95"/>
    </row>
    <row r="589" ht="14.25" customHeight="1">
      <c r="A589" s="65" t="str">
        <f t="shared" si="1"/>
        <v>ASHRAE 189.1-2009Whole BuildingTransportation</v>
      </c>
      <c r="B589" s="20" t="s">
        <v>31</v>
      </c>
      <c r="C589" s="96" t="s">
        <v>888</v>
      </c>
      <c r="D589" s="96" t="s">
        <v>410</v>
      </c>
      <c r="E589" s="97">
        <v>0.9</v>
      </c>
      <c r="F589" s="97"/>
      <c r="G589" s="97"/>
    </row>
    <row r="590" ht="14.25" customHeight="1">
      <c r="A590" s="65" t="str">
        <f t="shared" si="1"/>
        <v>ASHRAE 189.1-2009Whole BuildingWarehouse</v>
      </c>
      <c r="B590" s="16" t="s">
        <v>31</v>
      </c>
      <c r="C590" s="65" t="s">
        <v>888</v>
      </c>
      <c r="D590" s="65" t="s">
        <v>724</v>
      </c>
      <c r="E590" s="95">
        <v>0.7200000000000001</v>
      </c>
      <c r="F590" s="95"/>
      <c r="G590" s="95"/>
    </row>
    <row r="591" ht="14.25" customHeight="1">
      <c r="A591" s="65" t="str">
        <f t="shared" si="1"/>
        <v>ASHRAE 189.1-2009Whole BuildingWorkshop</v>
      </c>
      <c r="B591" s="20" t="s">
        <v>31</v>
      </c>
      <c r="C591" s="96" t="s">
        <v>888</v>
      </c>
      <c r="D591" s="96" t="s">
        <v>1271</v>
      </c>
      <c r="E591" s="97">
        <v>1.26</v>
      </c>
      <c r="F591" s="97"/>
      <c r="G591" s="97"/>
    </row>
    <row r="592" ht="14.25" customHeight="1">
      <c r="A592" s="65" t="str">
        <f t="shared" si="1"/>
        <v>ASHRAE 189.1-2009Office-EnclosedGeneral</v>
      </c>
      <c r="B592" s="16" t="s">
        <v>31</v>
      </c>
      <c r="C592" s="65" t="s">
        <v>1272</v>
      </c>
      <c r="D592" s="65" t="s">
        <v>1107</v>
      </c>
      <c r="E592" s="95">
        <v>0.9900000000000001</v>
      </c>
      <c r="F592" s="95"/>
      <c r="G592" s="95"/>
    </row>
    <row r="593" ht="14.25" customHeight="1">
      <c r="A593" s="65" t="str">
        <f t="shared" si="1"/>
        <v>ASHRAE 189.1-2009Office-Open PlanGeneral</v>
      </c>
      <c r="B593" s="20" t="s">
        <v>31</v>
      </c>
      <c r="C593" s="96" t="s">
        <v>1275</v>
      </c>
      <c r="D593" s="96" t="s">
        <v>1107</v>
      </c>
      <c r="E593" s="97">
        <v>0.9900000000000001</v>
      </c>
      <c r="F593" s="97"/>
      <c r="G593" s="97"/>
    </row>
    <row r="594" ht="14.25" customHeight="1">
      <c r="A594" s="65" t="str">
        <f t="shared" si="1"/>
        <v>ASHRAE 189.1-2009Conference/Meeting/MultipurposeGeneral</v>
      </c>
      <c r="B594" s="16" t="s">
        <v>31</v>
      </c>
      <c r="C594" s="65" t="s">
        <v>1279</v>
      </c>
      <c r="D594" s="65" t="s">
        <v>1107</v>
      </c>
      <c r="E594" s="95">
        <v>1.1700000000000002</v>
      </c>
      <c r="F594" s="95"/>
      <c r="G594" s="95"/>
    </row>
    <row r="595" ht="14.25" customHeight="1">
      <c r="A595" s="65" t="str">
        <f t="shared" si="1"/>
        <v>ASHRAE 189.1-2009Classroom/Lecture/TrainingGeneral</v>
      </c>
      <c r="B595" s="20" t="s">
        <v>31</v>
      </c>
      <c r="C595" s="96" t="s">
        <v>1281</v>
      </c>
      <c r="D595" s="96" t="s">
        <v>1107</v>
      </c>
      <c r="E595" s="97">
        <v>1.26</v>
      </c>
      <c r="F595" s="97"/>
      <c r="G595" s="97"/>
    </row>
    <row r="596" ht="14.25" customHeight="1">
      <c r="A596" s="65" t="str">
        <f t="shared" si="1"/>
        <v>ASHRAE 189.1-2009Classroom/Lecture/TrainingFor Penitentiary</v>
      </c>
      <c r="B596" s="16" t="s">
        <v>31</v>
      </c>
      <c r="C596" s="65" t="s">
        <v>1281</v>
      </c>
      <c r="D596" s="65" t="s">
        <v>1284</v>
      </c>
      <c r="E596" s="95">
        <v>1.1700000000000002</v>
      </c>
      <c r="F596" s="95"/>
      <c r="G596" s="95"/>
    </row>
    <row r="597" ht="14.25" customHeight="1">
      <c r="A597" s="65" t="str">
        <f t="shared" si="1"/>
        <v>ASHRAE 189.1-2009LobbyGeneral</v>
      </c>
      <c r="B597" s="20" t="s">
        <v>31</v>
      </c>
      <c r="C597" s="96" t="s">
        <v>829</v>
      </c>
      <c r="D597" s="96" t="s">
        <v>1107</v>
      </c>
      <c r="E597" s="97">
        <v>1.1700000000000002</v>
      </c>
      <c r="F597" s="97"/>
      <c r="G597" s="97"/>
    </row>
    <row r="598" ht="14.25" customHeight="1">
      <c r="A598" s="65" t="str">
        <f t="shared" si="1"/>
        <v>ASHRAE 189.1-2009LobbyFor Hotel</v>
      </c>
      <c r="B598" s="16" t="s">
        <v>31</v>
      </c>
      <c r="C598" s="65" t="s">
        <v>829</v>
      </c>
      <c r="D598" s="65" t="s">
        <v>1285</v>
      </c>
      <c r="E598" s="95">
        <v>0.9900000000000001</v>
      </c>
      <c r="F598" s="95"/>
      <c r="G598" s="95"/>
    </row>
    <row r="599" ht="14.25" customHeight="1">
      <c r="A599" s="65" t="str">
        <f t="shared" si="1"/>
        <v>ASHRAE 189.1-2009LobbyFor Performing Arts Theater</v>
      </c>
      <c r="B599" s="20" t="s">
        <v>31</v>
      </c>
      <c r="C599" s="96" t="s">
        <v>829</v>
      </c>
      <c r="D599" s="96" t="s">
        <v>1286</v>
      </c>
      <c r="E599" s="97">
        <v>2.9699999999999998</v>
      </c>
      <c r="F599" s="97"/>
      <c r="G599" s="97"/>
    </row>
    <row r="600" ht="14.25" customHeight="1">
      <c r="A600" s="65" t="str">
        <f t="shared" si="1"/>
        <v>ASHRAE 189.1-2009LobbyFor Motion Picture Theater</v>
      </c>
      <c r="B600" s="16" t="s">
        <v>31</v>
      </c>
      <c r="C600" s="65" t="s">
        <v>829</v>
      </c>
      <c r="D600" s="65" t="s">
        <v>1288</v>
      </c>
      <c r="E600" s="95">
        <v>0.9900000000000001</v>
      </c>
      <c r="F600" s="95"/>
      <c r="G600" s="95"/>
    </row>
    <row r="601" ht="14.25" customHeight="1">
      <c r="A601" s="65" t="str">
        <f t="shared" si="1"/>
        <v>ASHRAE 189.1-2009Audience/Seating AreaGeneral</v>
      </c>
      <c r="B601" s="20" t="s">
        <v>31</v>
      </c>
      <c r="C601" s="96" t="s">
        <v>1292</v>
      </c>
      <c r="D601" s="96" t="s">
        <v>1107</v>
      </c>
      <c r="E601" s="97">
        <v>0.81</v>
      </c>
      <c r="F601" s="97"/>
      <c r="G601" s="97"/>
    </row>
    <row r="602" ht="14.25" customHeight="1">
      <c r="A602" s="65" t="str">
        <f t="shared" si="1"/>
        <v>ASHRAE 189.1-2009Audience/Seating AreaFor Gymnasium</v>
      </c>
      <c r="B602" s="16" t="s">
        <v>31</v>
      </c>
      <c r="C602" s="65" t="s">
        <v>1292</v>
      </c>
      <c r="D602" s="65" t="s">
        <v>1294</v>
      </c>
      <c r="E602" s="95">
        <v>0.36000000000000004</v>
      </c>
      <c r="F602" s="95"/>
      <c r="G602" s="95"/>
    </row>
    <row r="603" ht="14.25" customHeight="1">
      <c r="A603" s="65" t="str">
        <f t="shared" si="1"/>
        <v>ASHRAE 189.1-2009Audience/Seating AreaFor Exercise Center</v>
      </c>
      <c r="B603" s="20" t="s">
        <v>31</v>
      </c>
      <c r="C603" s="96" t="s">
        <v>1292</v>
      </c>
      <c r="D603" s="96" t="s">
        <v>1297</v>
      </c>
      <c r="E603" s="97">
        <v>0.27</v>
      </c>
      <c r="F603" s="97"/>
      <c r="G603" s="97"/>
    </row>
    <row r="604" ht="14.25" customHeight="1">
      <c r="A604" s="65" t="str">
        <f t="shared" si="1"/>
        <v>ASHRAE 189.1-2009Audience/Seating AreaFor Convention Center</v>
      </c>
      <c r="B604" s="16" t="s">
        <v>31</v>
      </c>
      <c r="C604" s="65" t="s">
        <v>1292</v>
      </c>
      <c r="D604" s="65" t="s">
        <v>1300</v>
      </c>
      <c r="E604" s="95">
        <v>0.63</v>
      </c>
      <c r="F604" s="95"/>
      <c r="G604" s="95"/>
    </row>
    <row r="605" ht="14.25" customHeight="1">
      <c r="A605" s="65" t="str">
        <f t="shared" si="1"/>
        <v>ASHRAE 189.1-2009Audience/Seating AreaFor Penitentiary</v>
      </c>
      <c r="B605" s="20" t="s">
        <v>31</v>
      </c>
      <c r="C605" s="96" t="s">
        <v>1292</v>
      </c>
      <c r="D605" s="96" t="s">
        <v>1284</v>
      </c>
      <c r="E605" s="97">
        <v>0.63</v>
      </c>
      <c r="F605" s="97"/>
      <c r="G605" s="97"/>
    </row>
    <row r="606" ht="14.25" customHeight="1">
      <c r="A606" s="65" t="str">
        <f t="shared" si="1"/>
        <v>ASHRAE 189.1-2009Audience/Seating AreaFor Religious Buildings</v>
      </c>
      <c r="B606" s="16" t="s">
        <v>31</v>
      </c>
      <c r="C606" s="65" t="s">
        <v>1292</v>
      </c>
      <c r="D606" s="65" t="s">
        <v>1306</v>
      </c>
      <c r="E606" s="95">
        <v>1.53</v>
      </c>
      <c r="F606" s="95"/>
      <c r="G606" s="95"/>
    </row>
    <row r="607" ht="14.25" customHeight="1">
      <c r="A607" s="65" t="str">
        <f t="shared" si="1"/>
        <v>ASHRAE 189.1-2009Audience/Seating AreaFor Sports Arena</v>
      </c>
      <c r="B607" s="20" t="s">
        <v>31</v>
      </c>
      <c r="C607" s="96" t="s">
        <v>1292</v>
      </c>
      <c r="D607" s="96" t="s">
        <v>1309</v>
      </c>
      <c r="E607" s="97">
        <v>0.36000000000000004</v>
      </c>
      <c r="F607" s="97"/>
      <c r="G607" s="97"/>
    </row>
    <row r="608" ht="14.25" customHeight="1">
      <c r="A608" s="65" t="str">
        <f t="shared" si="1"/>
        <v>ASHRAE 189.1-2009Audience/Seating AreaFor Performing Arts Theater</v>
      </c>
      <c r="B608" s="16" t="s">
        <v>31</v>
      </c>
      <c r="C608" s="65" t="s">
        <v>1292</v>
      </c>
      <c r="D608" s="65" t="s">
        <v>1286</v>
      </c>
      <c r="E608" s="95">
        <v>2.3400000000000003</v>
      </c>
      <c r="F608" s="95"/>
      <c r="G608" s="95"/>
    </row>
    <row r="609" ht="14.25" customHeight="1">
      <c r="A609" s="65" t="str">
        <f t="shared" si="1"/>
        <v>ASHRAE 189.1-2009Audience/Seating AreaFor Motion Picture Theater</v>
      </c>
      <c r="B609" s="20" t="s">
        <v>31</v>
      </c>
      <c r="C609" s="96" t="s">
        <v>1292</v>
      </c>
      <c r="D609" s="96" t="s">
        <v>1288</v>
      </c>
      <c r="E609" s="97">
        <v>1.08</v>
      </c>
      <c r="F609" s="97"/>
      <c r="G609" s="97"/>
    </row>
    <row r="610" ht="14.25" customHeight="1">
      <c r="A610" s="65" t="str">
        <f t="shared" si="1"/>
        <v>ASHRAE 189.1-2009Audience/Seating AreaFor Transportation</v>
      </c>
      <c r="B610" s="16" t="s">
        <v>31</v>
      </c>
      <c r="C610" s="65" t="s">
        <v>1292</v>
      </c>
      <c r="D610" s="65" t="s">
        <v>1314</v>
      </c>
      <c r="E610" s="95">
        <v>0.45</v>
      </c>
      <c r="F610" s="95"/>
      <c r="G610" s="95"/>
    </row>
    <row r="611" ht="14.25" customHeight="1">
      <c r="A611" s="65" t="str">
        <f t="shared" si="1"/>
        <v>ASHRAE 189.1-2009AtriumFirst Three Floors</v>
      </c>
      <c r="B611" s="20" t="s">
        <v>31</v>
      </c>
      <c r="C611" s="96" t="s">
        <v>1316</v>
      </c>
      <c r="D611" s="96" t="s">
        <v>1317</v>
      </c>
      <c r="E611" s="97">
        <v>0.54</v>
      </c>
      <c r="F611" s="97"/>
      <c r="G611" s="97"/>
    </row>
    <row r="612" ht="14.25" customHeight="1">
      <c r="A612" s="65" t="str">
        <f t="shared" si="1"/>
        <v>ASHRAE 189.1-2009AtriumEach Floor over First Three Floors</v>
      </c>
      <c r="B612" s="16" t="s">
        <v>31</v>
      </c>
      <c r="C612" s="65" t="s">
        <v>1316</v>
      </c>
      <c r="D612" s="65" t="s">
        <v>1320</v>
      </c>
      <c r="E612" s="95">
        <v>0.18000000000000002</v>
      </c>
      <c r="F612" s="95"/>
      <c r="G612" s="95"/>
    </row>
    <row r="613" ht="14.25" customHeight="1">
      <c r="A613" s="65" t="str">
        <f t="shared" si="1"/>
        <v>ASHRAE 189.1-2009Lounge/RecreationGeneral</v>
      </c>
      <c r="B613" s="20" t="s">
        <v>31</v>
      </c>
      <c r="C613" s="96" t="s">
        <v>1322</v>
      </c>
      <c r="D613" s="96" t="s">
        <v>1107</v>
      </c>
      <c r="E613" s="97">
        <v>1.08</v>
      </c>
      <c r="F613" s="97"/>
      <c r="G613" s="97"/>
    </row>
    <row r="614" ht="14.25" customHeight="1">
      <c r="A614" s="65" t="str">
        <f t="shared" si="1"/>
        <v>ASHRAE 189.1-2009Lounge/RecreationFor Hospital</v>
      </c>
      <c r="B614" s="16" t="s">
        <v>31</v>
      </c>
      <c r="C614" s="65" t="s">
        <v>1322</v>
      </c>
      <c r="D614" s="65" t="s">
        <v>1325</v>
      </c>
      <c r="E614" s="95">
        <v>0.7200000000000001</v>
      </c>
      <c r="F614" s="95"/>
      <c r="G614" s="95"/>
    </row>
    <row r="615" ht="14.25" customHeight="1">
      <c r="A615" s="65" t="str">
        <f t="shared" si="1"/>
        <v>ASHRAE 189.1-2009Dining AreaGeneral</v>
      </c>
      <c r="B615" s="20" t="s">
        <v>31</v>
      </c>
      <c r="C615" s="96" t="s">
        <v>1171</v>
      </c>
      <c r="D615" s="96" t="s">
        <v>1107</v>
      </c>
      <c r="E615" s="97">
        <v>0.81</v>
      </c>
      <c r="F615" s="97"/>
      <c r="G615" s="97"/>
    </row>
    <row r="616" ht="14.25" customHeight="1">
      <c r="A616" s="65" t="str">
        <f t="shared" si="1"/>
        <v>ASHRAE 189.1-2009Dining AreaFor Penitentiary</v>
      </c>
      <c r="B616" s="16" t="s">
        <v>31</v>
      </c>
      <c r="C616" s="65" t="s">
        <v>1171</v>
      </c>
      <c r="D616" s="65" t="s">
        <v>1284</v>
      </c>
      <c r="E616" s="95">
        <v>1.1700000000000002</v>
      </c>
      <c r="F616" s="95"/>
      <c r="G616" s="95"/>
    </row>
    <row r="617" ht="14.25" customHeight="1">
      <c r="A617" s="65" t="str">
        <f t="shared" si="1"/>
        <v>ASHRAE 189.1-2009Dining AreaFor Hotel</v>
      </c>
      <c r="B617" s="20" t="s">
        <v>31</v>
      </c>
      <c r="C617" s="96" t="s">
        <v>1171</v>
      </c>
      <c r="D617" s="96" t="s">
        <v>1285</v>
      </c>
      <c r="E617" s="97">
        <v>1.1700000000000002</v>
      </c>
      <c r="F617" s="97"/>
      <c r="G617" s="97"/>
    </row>
    <row r="618" ht="14.25" customHeight="1">
      <c r="A618" s="65" t="str">
        <f t="shared" si="1"/>
        <v>ASHRAE 189.1-2009Dining AreaFor Motel</v>
      </c>
      <c r="B618" s="16" t="s">
        <v>31</v>
      </c>
      <c r="C618" s="65" t="s">
        <v>1171</v>
      </c>
      <c r="D618" s="65" t="s">
        <v>1333</v>
      </c>
      <c r="E618" s="95">
        <v>1.08</v>
      </c>
      <c r="F618" s="95"/>
      <c r="G618" s="95"/>
    </row>
    <row r="619" ht="14.25" customHeight="1">
      <c r="A619" s="65" t="str">
        <f t="shared" si="1"/>
        <v>ASHRAE 189.1-2009Dining AreaFor Bar Lounge/Leisure Dining</v>
      </c>
      <c r="B619" s="20" t="s">
        <v>31</v>
      </c>
      <c r="C619" s="96" t="s">
        <v>1171</v>
      </c>
      <c r="D619" s="96" t="s">
        <v>1337</v>
      </c>
      <c r="E619" s="97">
        <v>1.26</v>
      </c>
      <c r="F619" s="97"/>
      <c r="G619" s="97"/>
    </row>
    <row r="620" ht="14.25" customHeight="1">
      <c r="A620" s="65" t="str">
        <f t="shared" si="1"/>
        <v>ASHRAE 189.1-2009Dining AreaFor Family Dining</v>
      </c>
      <c r="B620" s="16" t="s">
        <v>31</v>
      </c>
      <c r="C620" s="65" t="s">
        <v>1171</v>
      </c>
      <c r="D620" s="65" t="s">
        <v>1172</v>
      </c>
      <c r="E620" s="95">
        <v>1.8900000000000001</v>
      </c>
      <c r="F620" s="95"/>
      <c r="G620" s="95"/>
    </row>
    <row r="621" ht="14.25" customHeight="1">
      <c r="A621" s="65" t="str">
        <f t="shared" si="1"/>
        <v>ASHRAE 189.1-2009Food PreparationGeneral</v>
      </c>
      <c r="B621" s="20" t="s">
        <v>31</v>
      </c>
      <c r="C621" s="96" t="s">
        <v>1103</v>
      </c>
      <c r="D621" s="96" t="s">
        <v>1107</v>
      </c>
      <c r="E621" s="97">
        <v>1.08</v>
      </c>
      <c r="F621" s="97"/>
      <c r="G621" s="97"/>
    </row>
    <row r="622" ht="14.25" customHeight="1">
      <c r="A622" s="65" t="str">
        <f t="shared" si="1"/>
        <v>ASHRAE 189.1-2009LaboratoryGeneral</v>
      </c>
      <c r="B622" s="16" t="s">
        <v>31</v>
      </c>
      <c r="C622" s="65" t="s">
        <v>1351</v>
      </c>
      <c r="D622" s="65" t="s">
        <v>1107</v>
      </c>
      <c r="E622" s="95">
        <v>1.26</v>
      </c>
      <c r="F622" s="95"/>
      <c r="G622" s="95"/>
    </row>
    <row r="623" ht="14.25" customHeight="1">
      <c r="A623" s="65" t="str">
        <f t="shared" si="1"/>
        <v>ASHRAE 189.1-2009RestroomsGeneral</v>
      </c>
      <c r="B623" s="20" t="s">
        <v>31</v>
      </c>
      <c r="C623" s="96" t="s">
        <v>1353</v>
      </c>
      <c r="D623" s="96" t="s">
        <v>1107</v>
      </c>
      <c r="E623" s="97">
        <v>0.81</v>
      </c>
      <c r="F623" s="97"/>
      <c r="G623" s="97"/>
    </row>
    <row r="624" ht="14.25" customHeight="1">
      <c r="A624" s="65" t="str">
        <f t="shared" si="1"/>
        <v>ASHRAE 189.1-2009Dressing/Locker/Fitting RoomGeneral</v>
      </c>
      <c r="B624" s="16" t="s">
        <v>31</v>
      </c>
      <c r="C624" s="65" t="s">
        <v>1354</v>
      </c>
      <c r="D624" s="65" t="s">
        <v>1107</v>
      </c>
      <c r="E624" s="95">
        <v>0.54</v>
      </c>
      <c r="F624" s="95"/>
      <c r="G624" s="95"/>
    </row>
    <row r="625" ht="14.25" customHeight="1">
      <c r="A625" s="65" t="str">
        <f t="shared" si="1"/>
        <v>ASHRAE 189.1-2009Corridor/TransitionGeneral</v>
      </c>
      <c r="B625" s="20" t="s">
        <v>31</v>
      </c>
      <c r="C625" s="96" t="s">
        <v>1355</v>
      </c>
      <c r="D625" s="96" t="s">
        <v>1107</v>
      </c>
      <c r="E625" s="97">
        <v>0.45</v>
      </c>
      <c r="F625" s="97"/>
      <c r="G625" s="97"/>
    </row>
    <row r="626" ht="14.25" customHeight="1">
      <c r="A626" s="65" t="str">
        <f t="shared" si="1"/>
        <v>ASHRAE 189.1-2009Corridor/TransitionFor Hospital</v>
      </c>
      <c r="B626" s="16" t="s">
        <v>31</v>
      </c>
      <c r="C626" s="65" t="s">
        <v>1355</v>
      </c>
      <c r="D626" s="65" t="s">
        <v>1325</v>
      </c>
      <c r="E626" s="95">
        <v>0.9</v>
      </c>
      <c r="F626" s="95"/>
      <c r="G626" s="95"/>
    </row>
    <row r="627" ht="14.25" customHeight="1">
      <c r="A627" s="65" t="str">
        <f t="shared" si="1"/>
        <v>ASHRAE 189.1-2009Corridor/TransitionFor Manufacturing Facility</v>
      </c>
      <c r="B627" s="20" t="s">
        <v>31</v>
      </c>
      <c r="C627" s="96" t="s">
        <v>1355</v>
      </c>
      <c r="D627" s="96" t="s">
        <v>1357</v>
      </c>
      <c r="E627" s="97">
        <v>0.45</v>
      </c>
      <c r="F627" s="97"/>
      <c r="G627" s="97"/>
    </row>
    <row r="628" ht="14.25" customHeight="1">
      <c r="A628" s="65" t="str">
        <f t="shared" si="1"/>
        <v>ASHRAE 189.1-2009Stairs-ActiveGeneral</v>
      </c>
      <c r="B628" s="16" t="s">
        <v>31</v>
      </c>
      <c r="C628" s="65" t="s">
        <v>1854</v>
      </c>
      <c r="D628" s="65" t="s">
        <v>1107</v>
      </c>
      <c r="E628" s="95">
        <v>0.54</v>
      </c>
      <c r="F628" s="95"/>
      <c r="G628" s="95"/>
    </row>
    <row r="629" ht="14.25" customHeight="1">
      <c r="A629" s="65" t="str">
        <f t="shared" si="1"/>
        <v>ASHRAE 189.1-2009Active StorageGeneral</v>
      </c>
      <c r="B629" s="20" t="s">
        <v>31</v>
      </c>
      <c r="C629" s="96" t="s">
        <v>1361</v>
      </c>
      <c r="D629" s="96" t="s">
        <v>1107</v>
      </c>
      <c r="E629" s="97">
        <v>0.7200000000000001</v>
      </c>
      <c r="F629" s="97"/>
      <c r="G629" s="97"/>
    </row>
    <row r="630" ht="14.25" customHeight="1">
      <c r="A630" s="65" t="str">
        <f t="shared" si="1"/>
        <v>ASHRAE 189.1-2009Active StorageFor Hospital</v>
      </c>
      <c r="B630" s="16" t="s">
        <v>31</v>
      </c>
      <c r="C630" s="65" t="s">
        <v>1361</v>
      </c>
      <c r="D630" s="65" t="s">
        <v>1325</v>
      </c>
      <c r="E630" s="95">
        <v>0.81</v>
      </c>
      <c r="F630" s="95"/>
      <c r="G630" s="95"/>
    </row>
    <row r="631" ht="14.25" customHeight="1">
      <c r="A631" s="65" t="str">
        <f t="shared" si="1"/>
        <v>ASHRAE 189.1-2009Inactive storageGeneral</v>
      </c>
      <c r="B631" s="20" t="s">
        <v>31</v>
      </c>
      <c r="C631" s="96" t="s">
        <v>1363</v>
      </c>
      <c r="D631" s="96" t="s">
        <v>1107</v>
      </c>
      <c r="E631" s="97">
        <v>0.27</v>
      </c>
      <c r="F631" s="97"/>
      <c r="G631" s="97"/>
    </row>
    <row r="632" ht="14.25" customHeight="1">
      <c r="A632" s="65" t="str">
        <f t="shared" si="1"/>
        <v>ASHRAE 189.1-2009Inactive storageFor Museum</v>
      </c>
      <c r="B632" s="16" t="s">
        <v>31</v>
      </c>
      <c r="C632" s="65" t="s">
        <v>1363</v>
      </c>
      <c r="D632" s="65" t="s">
        <v>1365</v>
      </c>
      <c r="E632" s="95">
        <v>0.7200000000000001</v>
      </c>
      <c r="F632" s="95"/>
      <c r="G632" s="95"/>
    </row>
    <row r="633" ht="14.25" customHeight="1">
      <c r="A633" s="65" t="str">
        <f t="shared" si="1"/>
        <v>ASHRAE 189.1-2009Gymnasium/Exercise CenterPlaying Area</v>
      </c>
      <c r="B633" s="20" t="s">
        <v>31</v>
      </c>
      <c r="C633" s="96" t="s">
        <v>1368</v>
      </c>
      <c r="D633" s="96" t="s">
        <v>1369</v>
      </c>
      <c r="E633" s="97">
        <v>1.26</v>
      </c>
      <c r="F633" s="97"/>
      <c r="G633" s="97"/>
    </row>
    <row r="634" ht="14.25" customHeight="1">
      <c r="A634" s="65" t="str">
        <f t="shared" si="1"/>
        <v>ASHRAE 189.1-2009Gymnasium/Exercise CenterExercise Area</v>
      </c>
      <c r="B634" s="16" t="s">
        <v>31</v>
      </c>
      <c r="C634" s="65" t="s">
        <v>1368</v>
      </c>
      <c r="D634" s="65" t="s">
        <v>1370</v>
      </c>
      <c r="E634" s="95">
        <v>0.81</v>
      </c>
      <c r="F634" s="95"/>
      <c r="G634" s="95"/>
    </row>
    <row r="635" ht="14.25" customHeight="1">
      <c r="A635" s="65" t="str">
        <f t="shared" si="1"/>
        <v>ASHRAE 189.1-2009Courthouse/Police Station/PenitentiaryCourtroom</v>
      </c>
      <c r="B635" s="20" t="s">
        <v>31</v>
      </c>
      <c r="C635" s="96" t="s">
        <v>1372</v>
      </c>
      <c r="D635" s="96" t="s">
        <v>1373</v>
      </c>
      <c r="E635" s="97">
        <v>1.71</v>
      </c>
      <c r="F635" s="97"/>
      <c r="G635" s="97"/>
    </row>
    <row r="636" ht="14.25" customHeight="1">
      <c r="A636" s="65" t="str">
        <f t="shared" si="1"/>
        <v>ASHRAE 189.1-2009Courthouse/Police Station/PenitentiaryConfinement Cells</v>
      </c>
      <c r="B636" s="16" t="s">
        <v>31</v>
      </c>
      <c r="C636" s="65" t="s">
        <v>1372</v>
      </c>
      <c r="D636" s="65" t="s">
        <v>1374</v>
      </c>
      <c r="E636" s="95">
        <v>0.81</v>
      </c>
      <c r="F636" s="95"/>
      <c r="G636" s="95"/>
    </row>
    <row r="637" ht="14.25" customHeight="1">
      <c r="A637" s="65" t="str">
        <f t="shared" si="1"/>
        <v>ASHRAE 189.1-2009Courthouse/Police Station/PenitentiaryJudges Chambers</v>
      </c>
      <c r="B637" s="20" t="s">
        <v>31</v>
      </c>
      <c r="C637" s="96" t="s">
        <v>1372</v>
      </c>
      <c r="D637" s="96" t="s">
        <v>1375</v>
      </c>
      <c r="E637" s="97">
        <v>1.1700000000000002</v>
      </c>
      <c r="F637" s="97"/>
      <c r="G637" s="97"/>
    </row>
    <row r="638" ht="14.25" customHeight="1">
      <c r="A638" s="65" t="str">
        <f t="shared" si="1"/>
        <v>ASHRAE 189.1-2009Fire StationsFire Station Engine Room</v>
      </c>
      <c r="B638" s="16" t="s">
        <v>31</v>
      </c>
      <c r="C638" s="65" t="s">
        <v>1378</v>
      </c>
      <c r="D638" s="65" t="s">
        <v>1379</v>
      </c>
      <c r="E638" s="95">
        <v>0.7200000000000001</v>
      </c>
      <c r="F638" s="95"/>
      <c r="G638" s="95"/>
    </row>
    <row r="639" ht="14.25" customHeight="1">
      <c r="A639" s="65" t="str">
        <f t="shared" si="1"/>
        <v>ASHRAE 189.1-2009Fire StationsSleeping Quarters</v>
      </c>
      <c r="B639" s="20" t="s">
        <v>31</v>
      </c>
      <c r="C639" s="96" t="s">
        <v>1378</v>
      </c>
      <c r="D639" s="96" t="s">
        <v>1386</v>
      </c>
      <c r="E639" s="97">
        <v>0.27</v>
      </c>
      <c r="F639" s="97"/>
      <c r="G639" s="97"/>
    </row>
    <row r="640" ht="14.25" customHeight="1">
      <c r="A640" s="65" t="str">
        <f t="shared" si="1"/>
        <v>ASHRAE 189.1-2009Post OfficeSorting Area</v>
      </c>
      <c r="B640" s="16" t="s">
        <v>31</v>
      </c>
      <c r="C640" s="65" t="s">
        <v>1264</v>
      </c>
      <c r="D640" s="65" t="s">
        <v>1388</v>
      </c>
      <c r="E640" s="95">
        <v>1.08</v>
      </c>
      <c r="F640" s="95"/>
      <c r="G640" s="95"/>
    </row>
    <row r="641" ht="14.25" customHeight="1">
      <c r="A641" s="65" t="str">
        <f t="shared" si="1"/>
        <v>ASHRAE 189.1-2009Convention CenterExhibit Space</v>
      </c>
      <c r="B641" s="20" t="s">
        <v>31</v>
      </c>
      <c r="C641" s="96" t="s">
        <v>893</v>
      </c>
      <c r="D641" s="96" t="s">
        <v>1390</v>
      </c>
      <c r="E641" s="97">
        <v>1.1700000000000002</v>
      </c>
      <c r="F641" s="97"/>
      <c r="G641" s="97"/>
    </row>
    <row r="642" ht="14.25" customHeight="1">
      <c r="A642" s="65" t="str">
        <f t="shared" si="1"/>
        <v>ASHRAE 189.1-2009LibraryCard File and Cataloging</v>
      </c>
      <c r="B642" s="16" t="s">
        <v>31</v>
      </c>
      <c r="C642" s="65" t="s">
        <v>1112</v>
      </c>
      <c r="D642" s="65" t="s">
        <v>1393</v>
      </c>
      <c r="E642" s="95">
        <v>0.9900000000000001</v>
      </c>
      <c r="F642" s="95"/>
      <c r="G642" s="95"/>
    </row>
    <row r="643" ht="14.25" customHeight="1">
      <c r="A643" s="65" t="str">
        <f t="shared" si="1"/>
        <v>ASHRAE 189.1-2009LibraryStacks</v>
      </c>
      <c r="B643" s="20" t="s">
        <v>31</v>
      </c>
      <c r="C643" s="96" t="s">
        <v>1112</v>
      </c>
      <c r="D643" s="96" t="s">
        <v>1394</v>
      </c>
      <c r="E643" s="97">
        <v>1.53</v>
      </c>
      <c r="F643" s="97"/>
      <c r="G643" s="97"/>
    </row>
    <row r="644" ht="14.25" customHeight="1">
      <c r="A644" s="65" t="str">
        <f t="shared" si="1"/>
        <v>ASHRAE 189.1-2009LibraryReading Area</v>
      </c>
      <c r="B644" s="16" t="s">
        <v>31</v>
      </c>
      <c r="C644" s="65" t="s">
        <v>1112</v>
      </c>
      <c r="D644" s="65" t="s">
        <v>1397</v>
      </c>
      <c r="E644" s="95">
        <v>1.08</v>
      </c>
      <c r="F644" s="95"/>
      <c r="G644" s="95"/>
    </row>
    <row r="645" ht="14.25" customHeight="1">
      <c r="A645" s="65" t="str">
        <f t="shared" si="1"/>
        <v>ASHRAE 189.1-2009HospitalEmergency</v>
      </c>
      <c r="B645" s="20" t="s">
        <v>31</v>
      </c>
      <c r="C645" s="96" t="s">
        <v>520</v>
      </c>
      <c r="D645" s="96" t="s">
        <v>1399</v>
      </c>
      <c r="E645" s="97">
        <v>2.43</v>
      </c>
      <c r="F645" s="97"/>
      <c r="G645" s="97"/>
    </row>
    <row r="646" ht="14.25" customHeight="1">
      <c r="A646" s="65" t="str">
        <f t="shared" si="1"/>
        <v>ASHRAE 189.1-2009HospitalRecovery</v>
      </c>
      <c r="B646" s="16" t="s">
        <v>31</v>
      </c>
      <c r="C646" s="65" t="s">
        <v>520</v>
      </c>
      <c r="D646" s="65" t="s">
        <v>1401</v>
      </c>
      <c r="E646" s="95">
        <v>0.7200000000000001</v>
      </c>
      <c r="F646" s="95"/>
      <c r="G646" s="95"/>
    </row>
    <row r="647" ht="14.25" customHeight="1">
      <c r="A647" s="65" t="str">
        <f t="shared" si="1"/>
        <v>ASHRAE 189.1-2009HospitalNurse Station</v>
      </c>
      <c r="B647" s="20" t="s">
        <v>31</v>
      </c>
      <c r="C647" s="96" t="s">
        <v>520</v>
      </c>
      <c r="D647" s="96" t="s">
        <v>1402</v>
      </c>
      <c r="E647" s="97">
        <v>0.9</v>
      </c>
      <c r="F647" s="97"/>
      <c r="G647" s="97"/>
    </row>
    <row r="648" ht="14.25" customHeight="1">
      <c r="A648" s="65" t="str">
        <f t="shared" si="1"/>
        <v>ASHRAE 189.1-2009HospitalExam/Treatment</v>
      </c>
      <c r="B648" s="16" t="s">
        <v>31</v>
      </c>
      <c r="C648" s="65" t="s">
        <v>520</v>
      </c>
      <c r="D648" s="65" t="s">
        <v>1403</v>
      </c>
      <c r="E648" s="95">
        <v>1.35</v>
      </c>
      <c r="F648" s="95"/>
      <c r="G648" s="95"/>
    </row>
    <row r="649" ht="14.25" customHeight="1">
      <c r="A649" s="65" t="str">
        <f t="shared" si="1"/>
        <v>ASHRAE 189.1-2009HospitalPharmacy</v>
      </c>
      <c r="B649" s="20" t="s">
        <v>31</v>
      </c>
      <c r="C649" s="96" t="s">
        <v>520</v>
      </c>
      <c r="D649" s="96" t="s">
        <v>421</v>
      </c>
      <c r="E649" s="97">
        <v>1.08</v>
      </c>
      <c r="F649" s="97"/>
      <c r="G649" s="97"/>
    </row>
    <row r="650" ht="14.25" customHeight="1">
      <c r="A650" s="65" t="str">
        <f t="shared" si="1"/>
        <v>ASHRAE 189.1-2009HospitalPatient Room</v>
      </c>
      <c r="B650" s="16" t="s">
        <v>31</v>
      </c>
      <c r="C650" s="65" t="s">
        <v>520</v>
      </c>
      <c r="D650" s="65" t="s">
        <v>880</v>
      </c>
      <c r="E650" s="95">
        <v>0.63</v>
      </c>
      <c r="F650" s="95"/>
      <c r="G650" s="95"/>
    </row>
    <row r="651" ht="14.25" customHeight="1">
      <c r="A651" s="65" t="str">
        <f t="shared" si="1"/>
        <v>ASHRAE 189.1-2009HospitalOperating Room</v>
      </c>
      <c r="B651" s="20" t="s">
        <v>31</v>
      </c>
      <c r="C651" s="96" t="s">
        <v>520</v>
      </c>
      <c r="D651" s="96" t="s">
        <v>1420</v>
      </c>
      <c r="E651" s="97">
        <v>1.9800000000000002</v>
      </c>
      <c r="F651" s="97"/>
      <c r="G651" s="97"/>
    </row>
    <row r="652" ht="14.25" customHeight="1">
      <c r="A652" s="65" t="str">
        <f t="shared" si="1"/>
        <v>ASHRAE 189.1-2009HospitalNursery</v>
      </c>
      <c r="B652" s="16" t="s">
        <v>31</v>
      </c>
      <c r="C652" s="65" t="s">
        <v>520</v>
      </c>
      <c r="D652" s="65" t="s">
        <v>1421</v>
      </c>
      <c r="E652" s="95">
        <v>0.54</v>
      </c>
      <c r="F652" s="95"/>
      <c r="G652" s="95"/>
    </row>
    <row r="653" ht="14.25" customHeight="1">
      <c r="A653" s="65" t="str">
        <f t="shared" si="1"/>
        <v>ASHRAE 189.1-2009HospitalMedical Supply</v>
      </c>
      <c r="B653" s="20" t="s">
        <v>31</v>
      </c>
      <c r="C653" s="96" t="s">
        <v>520</v>
      </c>
      <c r="D653" s="96" t="s">
        <v>1423</v>
      </c>
      <c r="E653" s="97">
        <v>1.26</v>
      </c>
      <c r="F653" s="97"/>
      <c r="G653" s="97"/>
    </row>
    <row r="654" ht="14.25" customHeight="1">
      <c r="A654" s="65" t="str">
        <f t="shared" si="1"/>
        <v>ASHRAE 189.1-2009HospitalPhysical Therapy</v>
      </c>
      <c r="B654" s="16" t="s">
        <v>31</v>
      </c>
      <c r="C654" s="65" t="s">
        <v>520</v>
      </c>
      <c r="D654" s="65" t="s">
        <v>1437</v>
      </c>
      <c r="E654" s="95">
        <v>0.81</v>
      </c>
      <c r="F654" s="95"/>
      <c r="G654" s="95"/>
    </row>
    <row r="655" ht="14.25" customHeight="1">
      <c r="A655" s="65" t="str">
        <f t="shared" si="1"/>
        <v>ASHRAE 189.1-2009HospitalRadiology</v>
      </c>
      <c r="B655" s="20" t="s">
        <v>31</v>
      </c>
      <c r="C655" s="96" t="s">
        <v>520</v>
      </c>
      <c r="D655" s="96" t="s">
        <v>1054</v>
      </c>
      <c r="E655" s="97">
        <v>0.36000000000000004</v>
      </c>
      <c r="F655" s="97"/>
      <c r="G655" s="97"/>
    </row>
    <row r="656" ht="14.25" customHeight="1">
      <c r="A656" s="65" t="str">
        <f t="shared" si="1"/>
        <v>ASHRAE 189.1-2009HospitalLaundry-Washing</v>
      </c>
      <c r="B656" s="16" t="s">
        <v>31</v>
      </c>
      <c r="C656" s="65" t="s">
        <v>520</v>
      </c>
      <c r="D656" s="65" t="s">
        <v>1755</v>
      </c>
      <c r="E656" s="95">
        <v>0.54</v>
      </c>
      <c r="F656" s="95"/>
      <c r="G656" s="95"/>
    </row>
    <row r="657" ht="14.25" customHeight="1">
      <c r="A657" s="65" t="str">
        <f t="shared" si="1"/>
        <v>ASHRAE 189.1-2009AutomotiveService/Repair</v>
      </c>
      <c r="B657" s="20" t="s">
        <v>31</v>
      </c>
      <c r="C657" s="96" t="s">
        <v>1454</v>
      </c>
      <c r="D657" s="96" t="s">
        <v>1455</v>
      </c>
      <c r="E657" s="97">
        <v>0.63</v>
      </c>
      <c r="F657" s="97"/>
      <c r="G657" s="97"/>
    </row>
    <row r="658" ht="14.25" customHeight="1">
      <c r="A658" s="65" t="str">
        <f t="shared" si="1"/>
        <v>ASHRAE 189.1-2009ManufacturingLow Bay (&lt;25 ft Floor to Ceiling Height)</v>
      </c>
      <c r="B658" s="16" t="s">
        <v>31</v>
      </c>
      <c r="C658" s="65" t="s">
        <v>1456</v>
      </c>
      <c r="D658" s="65" t="s">
        <v>1457</v>
      </c>
      <c r="E658" s="95">
        <v>1.08</v>
      </c>
      <c r="F658" s="95"/>
      <c r="G658" s="95"/>
    </row>
    <row r="659" ht="14.25" customHeight="1">
      <c r="A659" s="65" t="str">
        <f t="shared" si="1"/>
        <v>ASHRAE 189.1-2009ManufacturingHigh Bay (≥25 ft Floor to Ceiling Height)</v>
      </c>
      <c r="B659" s="20" t="s">
        <v>31</v>
      </c>
      <c r="C659" s="96" t="s">
        <v>1456</v>
      </c>
      <c r="D659" s="96" t="s">
        <v>1469</v>
      </c>
      <c r="E659" s="97">
        <v>1.53</v>
      </c>
      <c r="F659" s="97"/>
      <c r="G659" s="97"/>
    </row>
    <row r="660" ht="14.25" customHeight="1">
      <c r="A660" s="65" t="str">
        <f t="shared" si="1"/>
        <v>ASHRAE 189.1-2009ManufacturingDetailed Manufacturing</v>
      </c>
      <c r="B660" s="16" t="s">
        <v>31</v>
      </c>
      <c r="C660" s="65" t="s">
        <v>1456</v>
      </c>
      <c r="D660" s="65" t="s">
        <v>1479</v>
      </c>
      <c r="E660" s="95">
        <v>1.8900000000000001</v>
      </c>
      <c r="F660" s="95"/>
      <c r="G660" s="95"/>
    </row>
    <row r="661" ht="14.25" customHeight="1">
      <c r="A661" s="65" t="str">
        <f t="shared" si="1"/>
        <v>ASHRAE 189.1-2009ManufacturingEquipment Room</v>
      </c>
      <c r="B661" s="20" t="s">
        <v>31</v>
      </c>
      <c r="C661" s="96" t="s">
        <v>1456</v>
      </c>
      <c r="D661" s="96" t="s">
        <v>1533</v>
      </c>
      <c r="E661" s="97">
        <v>1.08</v>
      </c>
      <c r="F661" s="97"/>
      <c r="G661" s="97"/>
    </row>
    <row r="662" ht="14.25" customHeight="1">
      <c r="A662" s="65" t="str">
        <f t="shared" si="1"/>
        <v>ASHRAE 189.1-2009ManufacturingControl Room</v>
      </c>
      <c r="B662" s="16" t="s">
        <v>31</v>
      </c>
      <c r="C662" s="65" t="s">
        <v>1456</v>
      </c>
      <c r="D662" s="65" t="s">
        <v>1536</v>
      </c>
      <c r="E662" s="95">
        <v>0.45</v>
      </c>
      <c r="F662" s="95"/>
      <c r="G662" s="95"/>
    </row>
    <row r="663" ht="14.25" customHeight="1">
      <c r="A663" s="65" t="str">
        <f t="shared" si="1"/>
        <v>ASHRAE 189.1-2009Hotel/MotelGuest Rooms</v>
      </c>
      <c r="B663" s="20" t="s">
        <v>31</v>
      </c>
      <c r="C663" s="96" t="s">
        <v>1537</v>
      </c>
      <c r="D663" s="96" t="s">
        <v>1538</v>
      </c>
      <c r="E663" s="97">
        <v>0.9900000000000001</v>
      </c>
      <c r="F663" s="97"/>
      <c r="G663" s="97"/>
    </row>
    <row r="664" ht="14.25" customHeight="1">
      <c r="A664" s="65" t="str">
        <f t="shared" si="1"/>
        <v>ASHRAE 189.1-2009DormitoryLiving Quarters</v>
      </c>
      <c r="B664" s="16" t="s">
        <v>31</v>
      </c>
      <c r="C664" s="65" t="s">
        <v>915</v>
      </c>
      <c r="D664" s="65" t="s">
        <v>1539</v>
      </c>
      <c r="E664" s="95">
        <v>0.9900000000000001</v>
      </c>
      <c r="F664" s="95"/>
      <c r="G664" s="95"/>
    </row>
    <row r="665" ht="14.25" customHeight="1">
      <c r="A665" s="65" t="str">
        <f t="shared" si="1"/>
        <v>ASHRAE 189.1-2009MuseumGeneral Exhibition</v>
      </c>
      <c r="B665" s="20" t="s">
        <v>31</v>
      </c>
      <c r="C665" s="96" t="s">
        <v>1158</v>
      </c>
      <c r="D665" s="96" t="s">
        <v>1540</v>
      </c>
      <c r="E665" s="97">
        <v>0.9</v>
      </c>
      <c r="F665" s="97"/>
      <c r="G665" s="97"/>
    </row>
    <row r="666" ht="14.25" customHeight="1">
      <c r="A666" s="65" t="str">
        <f t="shared" si="1"/>
        <v>ASHRAE 189.1-2009MuseumRestoration</v>
      </c>
      <c r="B666" s="16" t="s">
        <v>31</v>
      </c>
      <c r="C666" s="65" t="s">
        <v>1158</v>
      </c>
      <c r="D666" s="65" t="s">
        <v>1541</v>
      </c>
      <c r="E666" s="95">
        <v>1.53</v>
      </c>
      <c r="F666" s="95"/>
      <c r="G666" s="95"/>
    </row>
    <row r="667" ht="14.25" customHeight="1">
      <c r="A667" s="65" t="str">
        <f t="shared" si="1"/>
        <v>ASHRAE 189.1-2009Electrical/MechanicalGeneral</v>
      </c>
      <c r="B667" s="20" t="s">
        <v>31</v>
      </c>
      <c r="C667" s="96" t="s">
        <v>1543</v>
      </c>
      <c r="D667" s="96" t="s">
        <v>1107</v>
      </c>
      <c r="E667" s="97">
        <v>1.35</v>
      </c>
      <c r="F667" s="97"/>
      <c r="G667" s="97"/>
    </row>
    <row r="668" ht="14.25" customHeight="1">
      <c r="A668" s="65" t="str">
        <f t="shared" si="1"/>
        <v>ASHRAE 189.1-2009WorkshopGeneral</v>
      </c>
      <c r="B668" s="16" t="s">
        <v>31</v>
      </c>
      <c r="C668" s="65" t="s">
        <v>1271</v>
      </c>
      <c r="D668" s="65" t="s">
        <v>1107</v>
      </c>
      <c r="E668" s="95">
        <v>1.71</v>
      </c>
      <c r="F668" s="95"/>
      <c r="G668" s="95"/>
    </row>
    <row r="669" ht="14.25" customHeight="1">
      <c r="A669" s="65" t="str">
        <f t="shared" si="1"/>
        <v>ASHRAE 189.1-2009Bank/OfficeBanking Activity Area</v>
      </c>
      <c r="B669" s="20" t="s">
        <v>31</v>
      </c>
      <c r="C669" s="96" t="s">
        <v>1544</v>
      </c>
      <c r="D669" s="96" t="s">
        <v>1545</v>
      </c>
      <c r="E669" s="97">
        <v>1.35</v>
      </c>
      <c r="F669" s="97"/>
      <c r="G669" s="97"/>
    </row>
    <row r="670" ht="14.25" customHeight="1">
      <c r="A670" s="65" t="str">
        <f t="shared" si="1"/>
        <v>ASHRAE 189.1-2009Religious BuildingsWorship Pulpit, Choir</v>
      </c>
      <c r="B670" s="16" t="s">
        <v>31</v>
      </c>
      <c r="C670" s="65" t="s">
        <v>1547</v>
      </c>
      <c r="D670" s="65" t="s">
        <v>1548</v>
      </c>
      <c r="E670" s="95">
        <v>2.16</v>
      </c>
      <c r="F670" s="95"/>
      <c r="G670" s="95"/>
    </row>
    <row r="671" ht="14.25" customHeight="1">
      <c r="A671" s="65" t="str">
        <f t="shared" si="1"/>
        <v>ASHRAE 189.1-2009Religious BuildingsFellowship Hall</v>
      </c>
      <c r="B671" s="20" t="s">
        <v>31</v>
      </c>
      <c r="C671" s="96" t="s">
        <v>1547</v>
      </c>
      <c r="D671" s="96" t="s">
        <v>1550</v>
      </c>
      <c r="E671" s="97">
        <v>0.81</v>
      </c>
      <c r="F671" s="97"/>
      <c r="G671" s="97"/>
    </row>
    <row r="672" ht="14.25" customHeight="1">
      <c r="A672" s="65" t="str">
        <f t="shared" si="1"/>
        <v>ASHRAE 189.1-2009Retail (not including accent lighting)Sales Area</v>
      </c>
      <c r="B672" s="16" t="s">
        <v>31</v>
      </c>
      <c r="C672" s="65" t="s">
        <v>1552</v>
      </c>
      <c r="D672" s="65" t="s">
        <v>1553</v>
      </c>
      <c r="E672" s="95">
        <v>1.53</v>
      </c>
      <c r="F672" s="95"/>
      <c r="G672" s="95"/>
    </row>
    <row r="673" ht="14.25" customHeight="1">
      <c r="A673" s="65" t="str">
        <f t="shared" si="1"/>
        <v>ASHRAE 189.1-2009Retail (not including accent lighting)Mall Concourse</v>
      </c>
      <c r="B673" s="20" t="s">
        <v>31</v>
      </c>
      <c r="C673" s="96" t="s">
        <v>1552</v>
      </c>
      <c r="D673" s="96" t="s">
        <v>1554</v>
      </c>
      <c r="E673" s="97">
        <v>1.53</v>
      </c>
      <c r="F673" s="97"/>
      <c r="G673" s="97"/>
    </row>
    <row r="674" ht="14.25" customHeight="1">
      <c r="A674" s="65" t="str">
        <f t="shared" si="1"/>
        <v>ASHRAE 189.1-2009Sports ArenaRing Sports Area</v>
      </c>
      <c r="B674" s="16" t="s">
        <v>31</v>
      </c>
      <c r="C674" s="65" t="s">
        <v>1268</v>
      </c>
      <c r="D674" s="65" t="s">
        <v>1556</v>
      </c>
      <c r="E674" s="95">
        <v>2.43</v>
      </c>
      <c r="F674" s="95"/>
      <c r="G674" s="95"/>
    </row>
    <row r="675" ht="14.25" customHeight="1">
      <c r="A675" s="65" t="str">
        <f t="shared" si="1"/>
        <v>ASHRAE 189.1-2009Sports ArenaCourt Sports Area</v>
      </c>
      <c r="B675" s="20" t="s">
        <v>31</v>
      </c>
      <c r="C675" s="96" t="s">
        <v>1268</v>
      </c>
      <c r="D675" s="96" t="s">
        <v>1558</v>
      </c>
      <c r="E675" s="97">
        <v>2.07</v>
      </c>
      <c r="F675" s="97"/>
      <c r="G675" s="97"/>
    </row>
    <row r="676" ht="14.25" customHeight="1">
      <c r="A676" s="65" t="str">
        <f t="shared" si="1"/>
        <v>ASHRAE 189.1-2009Sports ArenaIndoor Playing Field Area</v>
      </c>
      <c r="B676" s="16" t="s">
        <v>31</v>
      </c>
      <c r="C676" s="65" t="s">
        <v>1268</v>
      </c>
      <c r="D676" s="65" t="s">
        <v>1561</v>
      </c>
      <c r="E676" s="95">
        <v>1.26</v>
      </c>
      <c r="F676" s="95"/>
      <c r="G676" s="95"/>
    </row>
    <row r="677" ht="14.25" customHeight="1">
      <c r="A677" s="65" t="str">
        <f t="shared" si="1"/>
        <v>ASHRAE 189.1-2009WarehouseFine Material Storage</v>
      </c>
      <c r="B677" s="20" t="s">
        <v>31</v>
      </c>
      <c r="C677" s="96" t="s">
        <v>724</v>
      </c>
      <c r="D677" s="96" t="s">
        <v>1562</v>
      </c>
      <c r="E677" s="97">
        <v>1.26</v>
      </c>
      <c r="F677" s="97"/>
      <c r="G677" s="97"/>
    </row>
    <row r="678" ht="14.25" customHeight="1">
      <c r="A678" s="65" t="str">
        <f t="shared" si="1"/>
        <v>ASHRAE 189.1-2009WarehouseMedium/Bulky Material Storage</v>
      </c>
      <c r="B678" s="16" t="s">
        <v>31</v>
      </c>
      <c r="C678" s="65" t="s">
        <v>724</v>
      </c>
      <c r="D678" s="65" t="s">
        <v>1565</v>
      </c>
      <c r="E678" s="95">
        <v>0.81</v>
      </c>
      <c r="F678" s="95"/>
      <c r="G678" s="95"/>
    </row>
    <row r="679" ht="14.25" customHeight="1">
      <c r="A679" s="65" t="str">
        <f t="shared" si="1"/>
        <v>ASHRAE 189.1-2009Parking GarageGarage Area</v>
      </c>
      <c r="B679" s="20" t="s">
        <v>31</v>
      </c>
      <c r="C679" s="96" t="s">
        <v>1163</v>
      </c>
      <c r="D679" s="96" t="s">
        <v>1567</v>
      </c>
      <c r="E679" s="97">
        <v>0.18000000000000002</v>
      </c>
      <c r="F679" s="97"/>
      <c r="G679" s="97"/>
    </row>
    <row r="680" ht="14.25" customHeight="1">
      <c r="A680" s="65" t="str">
        <f t="shared" si="1"/>
        <v>ASHRAE 189.1-2009TransportationAirport-Concourse</v>
      </c>
      <c r="B680" s="16" t="s">
        <v>31</v>
      </c>
      <c r="C680" s="65" t="s">
        <v>410</v>
      </c>
      <c r="D680" s="65" t="s">
        <v>2141</v>
      </c>
      <c r="E680" s="95">
        <v>0.54</v>
      </c>
      <c r="F680" s="95"/>
      <c r="G680" s="95"/>
    </row>
    <row r="681" ht="14.25" customHeight="1">
      <c r="A681" s="65" t="str">
        <f t="shared" si="1"/>
        <v>ASHRAE 189.1-2009TransportationAir/Train/Bus-Baggage Area</v>
      </c>
      <c r="B681" s="20" t="s">
        <v>31</v>
      </c>
      <c r="C681" s="96" t="s">
        <v>410</v>
      </c>
      <c r="D681" s="96" t="s">
        <v>2142</v>
      </c>
      <c r="E681" s="97">
        <v>0.9</v>
      </c>
      <c r="F681" s="97"/>
      <c r="G681" s="97"/>
    </row>
    <row r="682" ht="14.25" customHeight="1">
      <c r="A682" s="65" t="str">
        <f t="shared" si="1"/>
        <v>ASHRAE 189.1-2009TransportationTerminal-Ticket Counter</v>
      </c>
      <c r="B682" s="16" t="s">
        <v>31</v>
      </c>
      <c r="C682" s="65" t="s">
        <v>410</v>
      </c>
      <c r="D682" s="65" t="s">
        <v>2146</v>
      </c>
      <c r="E682" s="95">
        <v>1.35</v>
      </c>
      <c r="F682" s="95"/>
      <c r="G682" s="95"/>
    </row>
    <row r="683" ht="14.25" customHeight="1">
      <c r="A683" s="65" t="str">
        <f t="shared" si="1"/>
        <v>ASHRAE 189.1-2009Exterior SpacesGeneral</v>
      </c>
      <c r="B683" s="20" t="s">
        <v>31</v>
      </c>
      <c r="C683" s="96" t="s">
        <v>1572</v>
      </c>
      <c r="D683" s="96" t="s">
        <v>1107</v>
      </c>
      <c r="E683" s="97">
        <v>0.0</v>
      </c>
      <c r="F683" s="97"/>
      <c r="G683" s="97"/>
    </row>
    <row r="684" ht="14.25" customHeight="1">
      <c r="A684" s="65" t="str">
        <f t="shared" si="1"/>
        <v>ASHRAE 189.1-2009AtticsGeneral</v>
      </c>
      <c r="B684" s="16" t="s">
        <v>31</v>
      </c>
      <c r="C684" s="65" t="s">
        <v>1573</v>
      </c>
      <c r="D684" s="65" t="s">
        <v>1107</v>
      </c>
      <c r="E684" s="95">
        <v>0.0</v>
      </c>
      <c r="F684" s="95"/>
      <c r="G684" s="95"/>
    </row>
    <row r="685" ht="14.25" customHeight="1">
      <c r="A685" s="65" t="str">
        <f t="shared" si="1"/>
        <v>ASHRAE 90.1-2010Whole BuildingAutomotive Facility</v>
      </c>
      <c r="B685" s="20" t="s">
        <v>628</v>
      </c>
      <c r="C685" s="96" t="s">
        <v>888</v>
      </c>
      <c r="D685" s="96" t="s">
        <v>889</v>
      </c>
      <c r="E685" s="97">
        <v>0.82</v>
      </c>
      <c r="F685" s="97"/>
      <c r="G685" s="97"/>
      <c r="H685" s="2"/>
      <c r="I685" s="2"/>
      <c r="J685" s="2"/>
      <c r="K685" s="2"/>
      <c r="L685" s="2"/>
      <c r="M685" s="2"/>
      <c r="N685" s="2"/>
      <c r="O685" s="2"/>
      <c r="P685" s="2"/>
      <c r="Q685" s="2"/>
      <c r="R685" s="2"/>
      <c r="S685" s="2"/>
      <c r="T685" s="2"/>
      <c r="U685" s="2"/>
      <c r="V685" s="2"/>
      <c r="W685" s="2"/>
      <c r="X685" s="2"/>
      <c r="Y685" s="2"/>
      <c r="Z685" s="2"/>
    </row>
    <row r="686" ht="14.25" customHeight="1">
      <c r="A686" s="65" t="str">
        <f t="shared" si="1"/>
        <v>ASHRAE 90.1-2010Whole BuildingConvention Center</v>
      </c>
      <c r="B686" s="16" t="s">
        <v>628</v>
      </c>
      <c r="C686" s="65" t="s">
        <v>888</v>
      </c>
      <c r="D686" s="65" t="s">
        <v>893</v>
      </c>
      <c r="E686" s="95">
        <v>1.08</v>
      </c>
      <c r="F686" s="95"/>
      <c r="G686" s="95"/>
      <c r="H686" s="2"/>
      <c r="I686" s="2"/>
      <c r="J686" s="2"/>
      <c r="K686" s="2"/>
      <c r="L686" s="2"/>
      <c r="M686" s="2"/>
      <c r="N686" s="2"/>
      <c r="O686" s="2"/>
      <c r="P686" s="2"/>
      <c r="Q686" s="2"/>
      <c r="R686" s="2"/>
      <c r="S686" s="2"/>
      <c r="T686" s="2"/>
      <c r="U686" s="2"/>
      <c r="V686" s="2"/>
      <c r="W686" s="2"/>
      <c r="X686" s="2"/>
      <c r="Y686" s="2"/>
      <c r="Z686" s="2"/>
    </row>
    <row r="687" ht="14.25" customHeight="1">
      <c r="A687" s="65" t="str">
        <f t="shared" si="1"/>
        <v>ASHRAE 90.1-2010Whole BuildingCourt House</v>
      </c>
      <c r="B687" s="20" t="s">
        <v>628</v>
      </c>
      <c r="C687" s="96" t="s">
        <v>888</v>
      </c>
      <c r="D687" s="96" t="s">
        <v>896</v>
      </c>
      <c r="E687" s="97">
        <v>1.05</v>
      </c>
      <c r="F687" s="97"/>
      <c r="G687" s="97"/>
      <c r="H687" s="2"/>
      <c r="I687" s="2"/>
      <c r="J687" s="2"/>
      <c r="K687" s="2"/>
      <c r="L687" s="2"/>
      <c r="M687" s="2"/>
      <c r="N687" s="2"/>
      <c r="O687" s="2"/>
      <c r="P687" s="2"/>
      <c r="Q687" s="2"/>
      <c r="R687" s="2"/>
      <c r="S687" s="2"/>
      <c r="T687" s="2"/>
      <c r="U687" s="2"/>
      <c r="V687" s="2"/>
      <c r="W687" s="2"/>
      <c r="X687" s="2"/>
      <c r="Y687" s="2"/>
      <c r="Z687" s="2"/>
    </row>
    <row r="688" ht="14.25" customHeight="1">
      <c r="A688" s="65" t="str">
        <f t="shared" si="1"/>
        <v>ASHRAE 90.1-2010Whole BuildingDining: Bar Lounge/Leisure</v>
      </c>
      <c r="B688" s="16" t="s">
        <v>628</v>
      </c>
      <c r="C688" s="65" t="s">
        <v>888</v>
      </c>
      <c r="D688" s="65" t="s">
        <v>903</v>
      </c>
      <c r="E688" s="95">
        <v>0.99</v>
      </c>
      <c r="F688" s="95"/>
      <c r="G688" s="95"/>
      <c r="H688" s="2"/>
      <c r="I688" s="2"/>
      <c r="J688" s="2"/>
      <c r="K688" s="2"/>
      <c r="L688" s="2"/>
      <c r="M688" s="2"/>
      <c r="N688" s="2"/>
      <c r="O688" s="2"/>
      <c r="P688" s="2"/>
      <c r="Q688" s="2"/>
      <c r="R688" s="2"/>
      <c r="S688" s="2"/>
      <c r="T688" s="2"/>
      <c r="U688" s="2"/>
      <c r="V688" s="2"/>
      <c r="W688" s="2"/>
      <c r="X688" s="2"/>
      <c r="Y688" s="2"/>
      <c r="Z688" s="2"/>
    </row>
    <row r="689" ht="14.25" customHeight="1">
      <c r="A689" s="65" t="str">
        <f t="shared" si="1"/>
        <v>ASHRAE 90.1-2010Whole BuildingDining: Cafeteria/Fast Food</v>
      </c>
      <c r="B689" s="20" t="s">
        <v>628</v>
      </c>
      <c r="C689" s="96" t="s">
        <v>888</v>
      </c>
      <c r="D689" s="96" t="s">
        <v>909</v>
      </c>
      <c r="E689" s="97">
        <v>0.9</v>
      </c>
      <c r="F689" s="97"/>
      <c r="G689" s="97"/>
      <c r="H689" s="2"/>
      <c r="I689" s="2"/>
      <c r="J689" s="2"/>
      <c r="K689" s="2"/>
      <c r="L689" s="2"/>
      <c r="M689" s="2"/>
      <c r="N689" s="2"/>
      <c r="O689" s="2"/>
      <c r="P689" s="2"/>
      <c r="Q689" s="2"/>
      <c r="R689" s="2"/>
      <c r="S689" s="2"/>
      <c r="T689" s="2"/>
      <c r="U689" s="2"/>
      <c r="V689" s="2"/>
      <c r="W689" s="2"/>
      <c r="X689" s="2"/>
      <c r="Y689" s="2"/>
      <c r="Z689" s="2"/>
    </row>
    <row r="690" ht="14.25" customHeight="1">
      <c r="A690" s="65" t="str">
        <f t="shared" si="1"/>
        <v>ASHRAE 90.1-2010Whole BuildingDining: Family</v>
      </c>
      <c r="B690" s="16" t="s">
        <v>628</v>
      </c>
      <c r="C690" s="65" t="s">
        <v>888</v>
      </c>
      <c r="D690" s="65" t="s">
        <v>912</v>
      </c>
      <c r="E690" s="95">
        <v>0.89</v>
      </c>
      <c r="F690" s="95"/>
      <c r="G690" s="95"/>
      <c r="H690" s="2"/>
      <c r="I690" s="2"/>
      <c r="J690" s="2"/>
      <c r="K690" s="2"/>
      <c r="L690" s="2"/>
      <c r="M690" s="2"/>
      <c r="N690" s="2"/>
      <c r="O690" s="2"/>
      <c r="P690" s="2"/>
      <c r="Q690" s="2"/>
      <c r="R690" s="2"/>
      <c r="S690" s="2"/>
      <c r="T690" s="2"/>
      <c r="U690" s="2"/>
      <c r="V690" s="2"/>
      <c r="W690" s="2"/>
      <c r="X690" s="2"/>
      <c r="Y690" s="2"/>
      <c r="Z690" s="2"/>
    </row>
    <row r="691" ht="14.25" customHeight="1">
      <c r="A691" s="65" t="str">
        <f t="shared" si="1"/>
        <v>ASHRAE 90.1-2010Whole BuildingDormitory</v>
      </c>
      <c r="B691" s="20" t="s">
        <v>628</v>
      </c>
      <c r="C691" s="96" t="s">
        <v>888</v>
      </c>
      <c r="D691" s="96" t="s">
        <v>915</v>
      </c>
      <c r="E691" s="97">
        <v>0.61</v>
      </c>
      <c r="F691" s="97"/>
      <c r="G691" s="97"/>
      <c r="H691" s="2"/>
      <c r="I691" s="2"/>
      <c r="J691" s="2"/>
      <c r="K691" s="2"/>
      <c r="L691" s="2"/>
      <c r="M691" s="2"/>
      <c r="N691" s="2"/>
      <c r="O691" s="2"/>
      <c r="P691" s="2"/>
      <c r="Q691" s="2"/>
      <c r="R691" s="2"/>
      <c r="S691" s="2"/>
      <c r="T691" s="2"/>
      <c r="U691" s="2"/>
      <c r="V691" s="2"/>
      <c r="W691" s="2"/>
      <c r="X691" s="2"/>
      <c r="Y691" s="2"/>
      <c r="Z691" s="2"/>
    </row>
    <row r="692" ht="14.25" customHeight="1">
      <c r="A692" s="65" t="str">
        <f t="shared" si="1"/>
        <v>ASHRAE 90.1-2010Whole BuildingExercise Center</v>
      </c>
      <c r="B692" s="16" t="s">
        <v>628</v>
      </c>
      <c r="C692" s="65" t="s">
        <v>888</v>
      </c>
      <c r="D692" s="65" t="s">
        <v>1013</v>
      </c>
      <c r="E692" s="95">
        <v>0.88</v>
      </c>
      <c r="F692" s="95"/>
      <c r="G692" s="95"/>
      <c r="H692" s="2"/>
      <c r="I692" s="2"/>
      <c r="J692" s="2"/>
      <c r="K692" s="2"/>
      <c r="L692" s="2"/>
      <c r="M692" s="2"/>
      <c r="N692" s="2"/>
      <c r="O692" s="2"/>
      <c r="P692" s="2"/>
      <c r="Q692" s="2"/>
      <c r="R692" s="2"/>
      <c r="S692" s="2"/>
      <c r="T692" s="2"/>
      <c r="U692" s="2"/>
      <c r="V692" s="2"/>
      <c r="W692" s="2"/>
      <c r="X692" s="2"/>
      <c r="Y692" s="2"/>
      <c r="Z692" s="2"/>
    </row>
    <row r="693" ht="14.25" customHeight="1">
      <c r="A693" s="65" t="str">
        <f t="shared" si="1"/>
        <v>ASHRAE 90.1-2010Whole BuildingFire Station</v>
      </c>
      <c r="B693" s="20" t="s">
        <v>628</v>
      </c>
      <c r="C693" s="96" t="s">
        <v>888</v>
      </c>
      <c r="D693" s="96" t="s">
        <v>2345</v>
      </c>
      <c r="E693" s="97">
        <v>0.71</v>
      </c>
      <c r="F693" s="97"/>
      <c r="G693" s="97"/>
      <c r="H693" s="2"/>
      <c r="I693" s="2"/>
      <c r="J693" s="2"/>
      <c r="K693" s="2"/>
      <c r="L693" s="2"/>
      <c r="M693" s="2"/>
      <c r="N693" s="2"/>
      <c r="O693" s="2"/>
      <c r="P693" s="2"/>
      <c r="Q693" s="2"/>
      <c r="R693" s="2"/>
      <c r="S693" s="2"/>
      <c r="T693" s="2"/>
      <c r="U693" s="2"/>
      <c r="V693" s="2"/>
      <c r="W693" s="2"/>
      <c r="X693" s="2"/>
      <c r="Y693" s="2"/>
      <c r="Z693" s="2"/>
    </row>
    <row r="694" ht="14.25" customHeight="1">
      <c r="A694" s="65" t="str">
        <f t="shared" si="1"/>
        <v>ASHRAE 90.1-2010Whole BuildingGymnasium</v>
      </c>
      <c r="B694" s="16" t="s">
        <v>628</v>
      </c>
      <c r="C694" s="65" t="s">
        <v>888</v>
      </c>
      <c r="D694" s="65" t="s">
        <v>1018</v>
      </c>
      <c r="E694" s="95">
        <v>1.0</v>
      </c>
      <c r="F694" s="95"/>
      <c r="G694" s="95"/>
      <c r="H694" s="2"/>
      <c r="I694" s="2"/>
      <c r="J694" s="2"/>
      <c r="K694" s="2"/>
      <c r="L694" s="2"/>
      <c r="M694" s="2"/>
      <c r="N694" s="2"/>
      <c r="O694" s="2"/>
      <c r="P694" s="2"/>
      <c r="Q694" s="2"/>
      <c r="R694" s="2"/>
      <c r="S694" s="2"/>
      <c r="T694" s="2"/>
      <c r="U694" s="2"/>
      <c r="V694" s="2"/>
      <c r="W694" s="2"/>
      <c r="X694" s="2"/>
      <c r="Y694" s="2"/>
      <c r="Z694" s="2"/>
    </row>
    <row r="695" ht="14.25" customHeight="1">
      <c r="A695" s="65" t="str">
        <f t="shared" si="1"/>
        <v>ASHRAE 90.1-2010Whole BuildingHealth Care-Clinic</v>
      </c>
      <c r="B695" s="20" t="s">
        <v>628</v>
      </c>
      <c r="C695" s="96" t="s">
        <v>888</v>
      </c>
      <c r="D695" s="96" t="s">
        <v>1023</v>
      </c>
      <c r="E695" s="97">
        <v>0.87</v>
      </c>
      <c r="F695" s="97"/>
      <c r="G695" s="97"/>
      <c r="H695" s="2"/>
      <c r="I695" s="2"/>
      <c r="J695" s="2"/>
      <c r="K695" s="2"/>
      <c r="L695" s="2"/>
      <c r="M695" s="2"/>
      <c r="N695" s="2"/>
      <c r="O695" s="2"/>
      <c r="P695" s="2"/>
      <c r="Q695" s="2"/>
      <c r="R695" s="2"/>
      <c r="S695" s="2"/>
      <c r="T695" s="2"/>
      <c r="U695" s="2"/>
      <c r="V695" s="2"/>
      <c r="W695" s="2"/>
      <c r="X695" s="2"/>
      <c r="Y695" s="2"/>
      <c r="Z695" s="2"/>
    </row>
    <row r="696" ht="14.25" customHeight="1">
      <c r="A696" s="65" t="str">
        <f t="shared" si="1"/>
        <v>ASHRAE 90.1-2010Whole BuildingHospital</v>
      </c>
      <c r="B696" s="16" t="s">
        <v>628</v>
      </c>
      <c r="C696" s="65" t="s">
        <v>888</v>
      </c>
      <c r="D696" s="65" t="s">
        <v>520</v>
      </c>
      <c r="E696" s="95">
        <v>1.21</v>
      </c>
      <c r="F696" s="95"/>
      <c r="G696" s="95"/>
      <c r="H696" s="2"/>
      <c r="I696" s="2"/>
      <c r="J696" s="2"/>
      <c r="K696" s="2"/>
      <c r="L696" s="2"/>
      <c r="M696" s="2"/>
      <c r="N696" s="2"/>
      <c r="O696" s="2"/>
      <c r="P696" s="2"/>
      <c r="Q696" s="2"/>
      <c r="R696" s="2"/>
      <c r="S696" s="2"/>
      <c r="T696" s="2"/>
      <c r="U696" s="2"/>
      <c r="V696" s="2"/>
      <c r="W696" s="2"/>
      <c r="X696" s="2"/>
      <c r="Y696" s="2"/>
      <c r="Z696" s="2"/>
    </row>
    <row r="697" ht="14.25" customHeight="1">
      <c r="A697" s="65" t="str">
        <f t="shared" si="1"/>
        <v>ASHRAE 90.1-2010Whole BuildingHotel</v>
      </c>
      <c r="B697" s="20" t="s">
        <v>628</v>
      </c>
      <c r="C697" s="96" t="s">
        <v>888</v>
      </c>
      <c r="D697" s="96" t="s">
        <v>1091</v>
      </c>
      <c r="E697" s="97">
        <v>1.0</v>
      </c>
      <c r="F697" s="97"/>
      <c r="G697" s="97"/>
      <c r="H697" s="2"/>
      <c r="I697" s="2"/>
      <c r="J697" s="2"/>
      <c r="K697" s="2"/>
      <c r="L697" s="2"/>
      <c r="M697" s="2"/>
      <c r="N697" s="2"/>
      <c r="O697" s="2"/>
      <c r="P697" s="2"/>
      <c r="Q697" s="2"/>
      <c r="R697" s="2"/>
      <c r="S697" s="2"/>
      <c r="T697" s="2"/>
      <c r="U697" s="2"/>
      <c r="V697" s="2"/>
      <c r="W697" s="2"/>
      <c r="X697" s="2"/>
      <c r="Y697" s="2"/>
      <c r="Z697" s="2"/>
    </row>
    <row r="698" ht="14.25" customHeight="1">
      <c r="A698" s="65" t="str">
        <f t="shared" si="1"/>
        <v>ASHRAE 90.1-2010Whole BuildingLibrary</v>
      </c>
      <c r="B698" s="16" t="s">
        <v>628</v>
      </c>
      <c r="C698" s="65" t="s">
        <v>888</v>
      </c>
      <c r="D698" s="65" t="s">
        <v>1112</v>
      </c>
      <c r="E698" s="95">
        <v>1.18</v>
      </c>
      <c r="F698" s="95"/>
      <c r="G698" s="95"/>
      <c r="H698" s="2"/>
      <c r="I698" s="2"/>
      <c r="J698" s="2"/>
      <c r="K698" s="2"/>
      <c r="L698" s="2"/>
      <c r="M698" s="2"/>
      <c r="N698" s="2"/>
      <c r="O698" s="2"/>
      <c r="P698" s="2"/>
      <c r="Q698" s="2"/>
      <c r="R698" s="2"/>
      <c r="S698" s="2"/>
      <c r="T698" s="2"/>
      <c r="U698" s="2"/>
      <c r="V698" s="2"/>
      <c r="W698" s="2"/>
      <c r="X698" s="2"/>
      <c r="Y698" s="2"/>
      <c r="Z698" s="2"/>
    </row>
    <row r="699" ht="14.25" customHeight="1">
      <c r="A699" s="65" t="str">
        <f t="shared" si="1"/>
        <v>ASHRAE 90.1-2010Whole BuildingManufacturing Facility</v>
      </c>
      <c r="B699" s="20" t="s">
        <v>628</v>
      </c>
      <c r="C699" s="96" t="s">
        <v>888</v>
      </c>
      <c r="D699" s="96" t="s">
        <v>1124</v>
      </c>
      <c r="E699" s="97">
        <v>1.11</v>
      </c>
      <c r="F699" s="97"/>
      <c r="G699" s="97"/>
      <c r="H699" s="2"/>
      <c r="I699" s="2"/>
      <c r="J699" s="2"/>
      <c r="K699" s="2"/>
      <c r="L699" s="2"/>
      <c r="M699" s="2"/>
      <c r="N699" s="2"/>
      <c r="O699" s="2"/>
      <c r="P699" s="2"/>
      <c r="Q699" s="2"/>
      <c r="R699" s="2"/>
      <c r="S699" s="2"/>
      <c r="T699" s="2"/>
      <c r="U699" s="2"/>
      <c r="V699" s="2"/>
      <c r="W699" s="2"/>
      <c r="X699" s="2"/>
      <c r="Y699" s="2"/>
      <c r="Z699" s="2"/>
    </row>
    <row r="700" ht="14.25" customHeight="1">
      <c r="A700" s="65" t="str">
        <f t="shared" si="1"/>
        <v>ASHRAE 90.1-2010Whole BuildingMotel</v>
      </c>
      <c r="B700" s="16" t="s">
        <v>628</v>
      </c>
      <c r="C700" s="65" t="s">
        <v>888</v>
      </c>
      <c r="D700" s="65" t="s">
        <v>1129</v>
      </c>
      <c r="E700" s="95">
        <v>0.88</v>
      </c>
      <c r="F700" s="95"/>
      <c r="G700" s="95"/>
      <c r="H700" s="2"/>
      <c r="I700" s="2"/>
      <c r="J700" s="2"/>
      <c r="K700" s="2"/>
      <c r="L700" s="2"/>
      <c r="M700" s="2"/>
      <c r="N700" s="2"/>
      <c r="O700" s="2"/>
      <c r="P700" s="2"/>
      <c r="Q700" s="2"/>
      <c r="R700" s="2"/>
      <c r="S700" s="2"/>
      <c r="T700" s="2"/>
      <c r="U700" s="2"/>
      <c r="V700" s="2"/>
      <c r="W700" s="2"/>
      <c r="X700" s="2"/>
      <c r="Y700" s="2"/>
      <c r="Z700" s="2"/>
    </row>
    <row r="701" ht="14.25" customHeight="1">
      <c r="A701" s="65" t="str">
        <f t="shared" si="1"/>
        <v>ASHRAE 90.1-2010Whole BuildingMotion Picture Theater</v>
      </c>
      <c r="B701" s="20" t="s">
        <v>628</v>
      </c>
      <c r="C701" s="96" t="s">
        <v>888</v>
      </c>
      <c r="D701" s="96" t="s">
        <v>1151</v>
      </c>
      <c r="E701" s="97">
        <v>0.83</v>
      </c>
      <c r="F701" s="97"/>
      <c r="G701" s="97"/>
      <c r="H701" s="2"/>
      <c r="I701" s="2"/>
      <c r="J701" s="2"/>
      <c r="K701" s="2"/>
      <c r="L701" s="2"/>
      <c r="M701" s="2"/>
      <c r="N701" s="2"/>
      <c r="O701" s="2"/>
      <c r="P701" s="2"/>
      <c r="Q701" s="2"/>
      <c r="R701" s="2"/>
      <c r="S701" s="2"/>
      <c r="T701" s="2"/>
      <c r="U701" s="2"/>
      <c r="V701" s="2"/>
      <c r="W701" s="2"/>
      <c r="X701" s="2"/>
      <c r="Y701" s="2"/>
      <c r="Z701" s="2"/>
    </row>
    <row r="702" ht="14.25" customHeight="1">
      <c r="A702" s="65" t="str">
        <f t="shared" si="1"/>
        <v>ASHRAE 90.1-2010Whole BuildingMulti-Family</v>
      </c>
      <c r="B702" s="16" t="s">
        <v>628</v>
      </c>
      <c r="C702" s="65" t="s">
        <v>888</v>
      </c>
      <c r="D702" s="65" t="s">
        <v>1155</v>
      </c>
      <c r="E702" s="95">
        <v>0.6</v>
      </c>
      <c r="F702" s="95"/>
      <c r="G702" s="95"/>
      <c r="H702" s="2"/>
      <c r="I702" s="2"/>
      <c r="J702" s="2"/>
      <c r="K702" s="2"/>
      <c r="L702" s="2"/>
      <c r="M702" s="2"/>
      <c r="N702" s="2"/>
      <c r="O702" s="2"/>
      <c r="P702" s="2"/>
      <c r="Q702" s="2"/>
      <c r="R702" s="2"/>
      <c r="S702" s="2"/>
      <c r="T702" s="2"/>
      <c r="U702" s="2"/>
      <c r="V702" s="2"/>
      <c r="W702" s="2"/>
      <c r="X702" s="2"/>
      <c r="Y702" s="2"/>
      <c r="Z702" s="2"/>
    </row>
    <row r="703" ht="14.25" customHeight="1">
      <c r="A703" s="65" t="str">
        <f t="shared" si="1"/>
        <v>ASHRAE 90.1-2010Whole BuildingMuseum</v>
      </c>
      <c r="B703" s="20" t="s">
        <v>628</v>
      </c>
      <c r="C703" s="96" t="s">
        <v>888</v>
      </c>
      <c r="D703" s="96" t="s">
        <v>1158</v>
      </c>
      <c r="E703" s="97">
        <v>1.06</v>
      </c>
      <c r="F703" s="97"/>
      <c r="G703" s="97"/>
      <c r="H703" s="2"/>
      <c r="I703" s="2"/>
      <c r="J703" s="2"/>
      <c r="K703" s="2"/>
      <c r="L703" s="2"/>
      <c r="M703" s="2"/>
      <c r="N703" s="2"/>
      <c r="O703" s="2"/>
      <c r="P703" s="2"/>
      <c r="Q703" s="2"/>
      <c r="R703" s="2"/>
      <c r="S703" s="2"/>
      <c r="T703" s="2"/>
      <c r="U703" s="2"/>
      <c r="V703" s="2"/>
      <c r="W703" s="2"/>
      <c r="X703" s="2"/>
      <c r="Y703" s="2"/>
      <c r="Z703" s="2"/>
    </row>
    <row r="704" ht="14.25" customHeight="1">
      <c r="A704" s="65" t="str">
        <f t="shared" si="1"/>
        <v>ASHRAE 90.1-2010Whole BuildingOffice</v>
      </c>
      <c r="B704" s="16" t="s">
        <v>628</v>
      </c>
      <c r="C704" s="65" t="s">
        <v>888</v>
      </c>
      <c r="D704" s="65" t="s">
        <v>616</v>
      </c>
      <c r="E704" s="95">
        <v>0.9</v>
      </c>
      <c r="F704" s="95"/>
      <c r="G704" s="95"/>
      <c r="H704" s="2"/>
      <c r="I704" s="2"/>
      <c r="J704" s="2"/>
      <c r="K704" s="2"/>
      <c r="L704" s="2"/>
      <c r="M704" s="2"/>
      <c r="N704" s="2"/>
      <c r="O704" s="2"/>
      <c r="P704" s="2"/>
      <c r="Q704" s="2"/>
      <c r="R704" s="2"/>
      <c r="S704" s="2"/>
      <c r="T704" s="2"/>
      <c r="U704" s="2"/>
      <c r="V704" s="2"/>
      <c r="W704" s="2"/>
      <c r="X704" s="2"/>
      <c r="Y704" s="2"/>
      <c r="Z704" s="2"/>
    </row>
    <row r="705" ht="14.25" customHeight="1">
      <c r="A705" s="65" t="str">
        <f t="shared" si="1"/>
        <v>ASHRAE 90.1-2010Whole BuildingParking Garage</v>
      </c>
      <c r="B705" s="20" t="s">
        <v>628</v>
      </c>
      <c r="C705" s="96" t="s">
        <v>888</v>
      </c>
      <c r="D705" s="96" t="s">
        <v>1163</v>
      </c>
      <c r="E705" s="97">
        <v>0.25</v>
      </c>
      <c r="F705" s="97"/>
      <c r="G705" s="97"/>
      <c r="H705" s="2"/>
      <c r="I705" s="2"/>
      <c r="J705" s="2"/>
      <c r="K705" s="2"/>
      <c r="L705" s="2"/>
      <c r="M705" s="2"/>
      <c r="N705" s="2"/>
      <c r="O705" s="2"/>
      <c r="P705" s="2"/>
      <c r="Q705" s="2"/>
      <c r="R705" s="2"/>
      <c r="S705" s="2"/>
      <c r="T705" s="2"/>
      <c r="U705" s="2"/>
      <c r="V705" s="2"/>
      <c r="W705" s="2"/>
      <c r="X705" s="2"/>
      <c r="Y705" s="2"/>
      <c r="Z705" s="2"/>
    </row>
    <row r="706" ht="14.25" customHeight="1">
      <c r="A706" s="65" t="str">
        <f t="shared" si="1"/>
        <v>ASHRAE 90.1-2010Whole BuildingPenitentiary</v>
      </c>
      <c r="B706" s="16" t="s">
        <v>628</v>
      </c>
      <c r="C706" s="65" t="s">
        <v>888</v>
      </c>
      <c r="D706" s="65" t="s">
        <v>1249</v>
      </c>
      <c r="E706" s="95">
        <v>0.97</v>
      </c>
      <c r="F706" s="95"/>
      <c r="G706" s="95"/>
      <c r="H706" s="2"/>
      <c r="I706" s="2"/>
      <c r="J706" s="2"/>
      <c r="K706" s="2"/>
      <c r="L706" s="2"/>
      <c r="M706" s="2"/>
      <c r="N706" s="2"/>
      <c r="O706" s="2"/>
      <c r="P706" s="2"/>
      <c r="Q706" s="2"/>
      <c r="R706" s="2"/>
      <c r="S706" s="2"/>
      <c r="T706" s="2"/>
      <c r="U706" s="2"/>
      <c r="V706" s="2"/>
      <c r="W706" s="2"/>
      <c r="X706" s="2"/>
      <c r="Y706" s="2"/>
      <c r="Z706" s="2"/>
    </row>
    <row r="707" ht="14.25" customHeight="1">
      <c r="A707" s="65" t="str">
        <f t="shared" si="1"/>
        <v>ASHRAE 90.1-2010Whole BuildingPerforming Arts Theater</v>
      </c>
      <c r="B707" s="20" t="s">
        <v>628</v>
      </c>
      <c r="C707" s="96" t="s">
        <v>888</v>
      </c>
      <c r="D707" s="96" t="s">
        <v>1262</v>
      </c>
      <c r="E707" s="97">
        <v>1.39</v>
      </c>
      <c r="F707" s="97"/>
      <c r="G707" s="97"/>
      <c r="H707" s="2"/>
      <c r="I707" s="2"/>
      <c r="J707" s="2"/>
      <c r="K707" s="2"/>
      <c r="L707" s="2"/>
      <c r="M707" s="2"/>
      <c r="N707" s="2"/>
      <c r="O707" s="2"/>
      <c r="P707" s="2"/>
      <c r="Q707" s="2"/>
      <c r="R707" s="2"/>
      <c r="S707" s="2"/>
      <c r="T707" s="2"/>
      <c r="U707" s="2"/>
      <c r="V707" s="2"/>
      <c r="W707" s="2"/>
      <c r="X707" s="2"/>
      <c r="Y707" s="2"/>
      <c r="Z707" s="2"/>
    </row>
    <row r="708" ht="14.25" customHeight="1">
      <c r="A708" s="65" t="str">
        <f t="shared" si="1"/>
        <v>ASHRAE 90.1-2010Whole BuildingPolice Station</v>
      </c>
      <c r="B708" s="16" t="s">
        <v>628</v>
      </c>
      <c r="C708" s="65" t="s">
        <v>888</v>
      </c>
      <c r="D708" s="65" t="s">
        <v>2359</v>
      </c>
      <c r="E708" s="95">
        <v>0.96</v>
      </c>
      <c r="F708" s="95"/>
      <c r="G708" s="95"/>
      <c r="H708" s="2"/>
      <c r="I708" s="2"/>
      <c r="J708" s="2"/>
      <c r="K708" s="2"/>
      <c r="L708" s="2"/>
      <c r="M708" s="2"/>
      <c r="N708" s="2"/>
      <c r="O708" s="2"/>
      <c r="P708" s="2"/>
      <c r="Q708" s="2"/>
      <c r="R708" s="2"/>
      <c r="S708" s="2"/>
      <c r="T708" s="2"/>
      <c r="U708" s="2"/>
      <c r="V708" s="2"/>
      <c r="W708" s="2"/>
      <c r="X708" s="2"/>
      <c r="Y708" s="2"/>
      <c r="Z708" s="2"/>
    </row>
    <row r="709" ht="14.25" customHeight="1">
      <c r="A709" s="65" t="str">
        <f t="shared" si="1"/>
        <v>ASHRAE 90.1-2010Whole BuildingPost Office</v>
      </c>
      <c r="B709" s="20" t="s">
        <v>628</v>
      </c>
      <c r="C709" s="96" t="s">
        <v>888</v>
      </c>
      <c r="D709" s="96" t="s">
        <v>1264</v>
      </c>
      <c r="E709" s="97">
        <v>0.87</v>
      </c>
      <c r="F709" s="97"/>
      <c r="G709" s="97"/>
      <c r="H709" s="2"/>
      <c r="I709" s="2"/>
      <c r="J709" s="2"/>
      <c r="K709" s="2"/>
      <c r="L709" s="2"/>
      <c r="M709" s="2"/>
      <c r="N709" s="2"/>
      <c r="O709" s="2"/>
      <c r="P709" s="2"/>
      <c r="Q709" s="2"/>
      <c r="R709" s="2"/>
      <c r="S709" s="2"/>
      <c r="T709" s="2"/>
      <c r="U709" s="2"/>
      <c r="V709" s="2"/>
      <c r="W709" s="2"/>
      <c r="X709" s="2"/>
      <c r="Y709" s="2"/>
      <c r="Z709" s="2"/>
    </row>
    <row r="710" ht="14.25" customHeight="1">
      <c r="A710" s="65" t="str">
        <f t="shared" si="1"/>
        <v>ASHRAE 90.1-2010Whole BuildingReligious Building</v>
      </c>
      <c r="B710" s="16" t="s">
        <v>628</v>
      </c>
      <c r="C710" s="65" t="s">
        <v>888</v>
      </c>
      <c r="D710" s="65" t="s">
        <v>1266</v>
      </c>
      <c r="E710" s="95">
        <v>1.05</v>
      </c>
      <c r="F710" s="95"/>
      <c r="G710" s="95"/>
      <c r="H710" s="2"/>
      <c r="I710" s="2"/>
      <c r="J710" s="2"/>
      <c r="K710" s="2"/>
      <c r="L710" s="2"/>
      <c r="M710" s="2"/>
      <c r="N710" s="2"/>
      <c r="O710" s="2"/>
      <c r="P710" s="2"/>
      <c r="Q710" s="2"/>
      <c r="R710" s="2"/>
      <c r="S710" s="2"/>
      <c r="T710" s="2"/>
      <c r="U710" s="2"/>
      <c r="V710" s="2"/>
      <c r="W710" s="2"/>
      <c r="X710" s="2"/>
      <c r="Y710" s="2"/>
      <c r="Z710" s="2"/>
    </row>
    <row r="711" ht="14.25" customHeight="1">
      <c r="A711" s="65" t="str">
        <f t="shared" si="1"/>
        <v>ASHRAE 90.1-2010Whole BuildingRetail</v>
      </c>
      <c r="B711" s="20" t="s">
        <v>628</v>
      </c>
      <c r="C711" s="96" t="s">
        <v>888</v>
      </c>
      <c r="D711" s="96" t="s">
        <v>753</v>
      </c>
      <c r="E711" s="97">
        <v>1.4</v>
      </c>
      <c r="F711" s="97"/>
      <c r="G711" s="97"/>
      <c r="H711" s="2"/>
      <c r="I711" s="2"/>
      <c r="J711" s="2"/>
      <c r="K711" s="2"/>
      <c r="L711" s="2"/>
      <c r="M711" s="2"/>
      <c r="N711" s="2"/>
      <c r="O711" s="2"/>
      <c r="P711" s="2"/>
      <c r="Q711" s="2"/>
      <c r="R711" s="2"/>
      <c r="S711" s="2"/>
      <c r="T711" s="2"/>
      <c r="U711" s="2"/>
      <c r="V711" s="2"/>
      <c r="W711" s="2"/>
      <c r="X711" s="2"/>
      <c r="Y711" s="2"/>
      <c r="Z711" s="2"/>
    </row>
    <row r="712" ht="14.25" customHeight="1">
      <c r="A712" s="65" t="str">
        <f t="shared" si="1"/>
        <v>ASHRAE 90.1-2010Whole BuildingSchool/University</v>
      </c>
      <c r="B712" s="16" t="s">
        <v>628</v>
      </c>
      <c r="C712" s="65" t="s">
        <v>888</v>
      </c>
      <c r="D712" s="65" t="s">
        <v>1267</v>
      </c>
      <c r="E712" s="95">
        <v>0.99</v>
      </c>
      <c r="F712" s="95"/>
      <c r="G712" s="95"/>
      <c r="H712" s="2"/>
      <c r="I712" s="2"/>
      <c r="J712" s="2"/>
      <c r="K712" s="2"/>
      <c r="L712" s="2"/>
      <c r="M712" s="2"/>
      <c r="N712" s="2"/>
      <c r="O712" s="2"/>
      <c r="P712" s="2"/>
      <c r="Q712" s="2"/>
      <c r="R712" s="2"/>
      <c r="S712" s="2"/>
      <c r="T712" s="2"/>
      <c r="U712" s="2"/>
      <c r="V712" s="2"/>
      <c r="W712" s="2"/>
      <c r="X712" s="2"/>
      <c r="Y712" s="2"/>
      <c r="Z712" s="2"/>
    </row>
    <row r="713" ht="14.25" customHeight="1">
      <c r="A713" s="65" t="str">
        <f t="shared" si="1"/>
        <v>ASHRAE 90.1-2010Whole BuildingSports Arena</v>
      </c>
      <c r="B713" s="20" t="s">
        <v>628</v>
      </c>
      <c r="C713" s="96" t="s">
        <v>888</v>
      </c>
      <c r="D713" s="96" t="s">
        <v>1268</v>
      </c>
      <c r="E713" s="97">
        <v>0.78</v>
      </c>
      <c r="F713" s="97"/>
      <c r="G713" s="97"/>
      <c r="H713" s="2"/>
      <c r="I713" s="2"/>
      <c r="J713" s="2"/>
      <c r="K713" s="2"/>
      <c r="L713" s="2"/>
      <c r="M713" s="2"/>
      <c r="N713" s="2"/>
      <c r="O713" s="2"/>
      <c r="P713" s="2"/>
      <c r="Q713" s="2"/>
      <c r="R713" s="2"/>
      <c r="S713" s="2"/>
      <c r="T713" s="2"/>
      <c r="U713" s="2"/>
      <c r="V713" s="2"/>
      <c r="W713" s="2"/>
      <c r="X713" s="2"/>
      <c r="Y713" s="2"/>
      <c r="Z713" s="2"/>
    </row>
    <row r="714" ht="14.25" customHeight="1">
      <c r="A714" s="65" t="str">
        <f t="shared" si="1"/>
        <v>ASHRAE 90.1-2010Whole BuildingTown Hall</v>
      </c>
      <c r="B714" s="16" t="s">
        <v>628</v>
      </c>
      <c r="C714" s="65" t="s">
        <v>888</v>
      </c>
      <c r="D714" s="65" t="s">
        <v>1269</v>
      </c>
      <c r="E714" s="95">
        <v>0.92</v>
      </c>
      <c r="F714" s="95"/>
      <c r="G714" s="95"/>
      <c r="H714" s="2"/>
      <c r="I714" s="2"/>
      <c r="J714" s="2"/>
      <c r="K714" s="2"/>
      <c r="L714" s="2"/>
      <c r="M714" s="2"/>
      <c r="N714" s="2"/>
      <c r="O714" s="2"/>
      <c r="P714" s="2"/>
      <c r="Q714" s="2"/>
      <c r="R714" s="2"/>
      <c r="S714" s="2"/>
      <c r="T714" s="2"/>
      <c r="U714" s="2"/>
      <c r="V714" s="2"/>
      <c r="W714" s="2"/>
      <c r="X714" s="2"/>
      <c r="Y714" s="2"/>
      <c r="Z714" s="2"/>
    </row>
    <row r="715" ht="14.25" customHeight="1">
      <c r="A715" s="65" t="str">
        <f t="shared" si="1"/>
        <v>ASHRAE 90.1-2010Whole BuildingTransportation</v>
      </c>
      <c r="B715" s="20" t="s">
        <v>628</v>
      </c>
      <c r="C715" s="96" t="s">
        <v>888</v>
      </c>
      <c r="D715" s="96" t="s">
        <v>410</v>
      </c>
      <c r="E715" s="97">
        <v>0.77</v>
      </c>
      <c r="F715" s="97"/>
      <c r="G715" s="97"/>
      <c r="H715" s="2"/>
      <c r="I715" s="2"/>
      <c r="J715" s="2"/>
      <c r="K715" s="2"/>
      <c r="L715" s="2"/>
      <c r="M715" s="2"/>
      <c r="N715" s="2"/>
      <c r="O715" s="2"/>
      <c r="P715" s="2"/>
      <c r="Q715" s="2"/>
      <c r="R715" s="2"/>
      <c r="S715" s="2"/>
      <c r="T715" s="2"/>
      <c r="U715" s="2"/>
      <c r="V715" s="2"/>
      <c r="W715" s="2"/>
      <c r="X715" s="2"/>
      <c r="Y715" s="2"/>
      <c r="Z715" s="2"/>
    </row>
    <row r="716" ht="14.25" customHeight="1">
      <c r="A716" s="65" t="str">
        <f t="shared" si="1"/>
        <v>ASHRAE 90.1-2010Whole BuildingWarehouse</v>
      </c>
      <c r="B716" s="16" t="s">
        <v>628</v>
      </c>
      <c r="C716" s="65" t="s">
        <v>888</v>
      </c>
      <c r="D716" s="65" t="s">
        <v>724</v>
      </c>
      <c r="E716" s="95">
        <v>0.66</v>
      </c>
      <c r="F716" s="95"/>
      <c r="G716" s="95"/>
      <c r="H716" s="2"/>
      <c r="I716" s="2"/>
      <c r="J716" s="2"/>
      <c r="K716" s="2"/>
      <c r="L716" s="2"/>
      <c r="M716" s="2"/>
      <c r="N716" s="2"/>
      <c r="O716" s="2"/>
      <c r="P716" s="2"/>
      <c r="Q716" s="2"/>
      <c r="R716" s="2"/>
      <c r="S716" s="2"/>
      <c r="T716" s="2"/>
      <c r="U716" s="2"/>
      <c r="V716" s="2"/>
      <c r="W716" s="2"/>
      <c r="X716" s="2"/>
      <c r="Y716" s="2"/>
      <c r="Z716" s="2"/>
    </row>
    <row r="717" ht="14.25" customHeight="1">
      <c r="A717" s="65" t="str">
        <f t="shared" si="1"/>
        <v>ASHRAE 90.1-2010Whole BuildingWorkshop</v>
      </c>
      <c r="B717" s="20" t="s">
        <v>628</v>
      </c>
      <c r="C717" s="96" t="s">
        <v>888</v>
      </c>
      <c r="D717" s="96" t="s">
        <v>1271</v>
      </c>
      <c r="E717" s="97">
        <v>1.2</v>
      </c>
      <c r="F717" s="97"/>
      <c r="G717" s="97"/>
      <c r="H717" s="2"/>
      <c r="I717" s="2"/>
      <c r="J717" s="2"/>
      <c r="K717" s="2"/>
      <c r="L717" s="2"/>
      <c r="M717" s="2"/>
      <c r="N717" s="2"/>
      <c r="O717" s="2"/>
      <c r="P717" s="2"/>
      <c r="Q717" s="2"/>
      <c r="R717" s="2"/>
      <c r="S717" s="2"/>
      <c r="T717" s="2"/>
      <c r="U717" s="2"/>
      <c r="V717" s="2"/>
      <c r="W717" s="2"/>
      <c r="X717" s="2"/>
      <c r="Y717" s="2"/>
      <c r="Z717" s="2"/>
    </row>
    <row r="718" ht="14.25" customHeight="1">
      <c r="A718" s="65" t="str">
        <f t="shared" si="1"/>
        <v>ASHRAE 90.1-2010Office-EnclosedGeneral</v>
      </c>
      <c r="B718" s="16" t="s">
        <v>628</v>
      </c>
      <c r="C718" s="65" t="s">
        <v>1272</v>
      </c>
      <c r="D718" s="65" t="s">
        <v>1107</v>
      </c>
      <c r="E718" s="95">
        <v>1.11</v>
      </c>
      <c r="F718" s="95"/>
      <c r="G718" s="95"/>
      <c r="H718" s="2"/>
      <c r="I718" s="2"/>
      <c r="J718" s="2"/>
      <c r="K718" s="2"/>
      <c r="L718" s="2"/>
      <c r="M718" s="2"/>
      <c r="N718" s="2"/>
      <c r="O718" s="2"/>
      <c r="P718" s="2"/>
      <c r="Q718" s="2"/>
      <c r="R718" s="2"/>
      <c r="S718" s="2"/>
      <c r="T718" s="2"/>
      <c r="U718" s="2"/>
      <c r="V718" s="2"/>
      <c r="W718" s="2"/>
      <c r="X718" s="2"/>
      <c r="Y718" s="2"/>
      <c r="Z718" s="2"/>
    </row>
    <row r="719" ht="14.25" customHeight="1">
      <c r="A719" s="65" t="str">
        <f t="shared" si="1"/>
        <v>ASHRAE 90.1-2010Office-Open PlanGeneral</v>
      </c>
      <c r="B719" s="20" t="s">
        <v>628</v>
      </c>
      <c r="C719" s="96" t="s">
        <v>1275</v>
      </c>
      <c r="D719" s="96" t="s">
        <v>1107</v>
      </c>
      <c r="E719" s="97">
        <v>0.98</v>
      </c>
      <c r="F719" s="97"/>
      <c r="G719" s="97"/>
      <c r="H719" s="2"/>
      <c r="I719" s="2"/>
      <c r="J719" s="2"/>
      <c r="K719" s="2"/>
      <c r="L719" s="2"/>
      <c r="M719" s="2"/>
      <c r="N719" s="2"/>
      <c r="O719" s="2"/>
      <c r="P719" s="2"/>
      <c r="Q719" s="2"/>
      <c r="R719" s="2"/>
      <c r="S719" s="2"/>
      <c r="T719" s="2"/>
      <c r="U719" s="2"/>
      <c r="V719" s="2"/>
      <c r="W719" s="2"/>
      <c r="X719" s="2"/>
      <c r="Y719" s="2"/>
      <c r="Z719" s="2"/>
    </row>
    <row r="720" ht="14.25" customHeight="1">
      <c r="A720" s="65" t="str">
        <f t="shared" si="1"/>
        <v>ASHRAE 90.1-2010Conference/Meeting/MultipurposeGeneral</v>
      </c>
      <c r="B720" s="16" t="s">
        <v>628</v>
      </c>
      <c r="C720" s="65" t="s">
        <v>1279</v>
      </c>
      <c r="D720" s="65" t="s">
        <v>1107</v>
      </c>
      <c r="E720" s="95">
        <v>1.23</v>
      </c>
      <c r="F720" s="95"/>
      <c r="G720" s="95"/>
      <c r="H720" s="2"/>
      <c r="I720" s="2"/>
      <c r="J720" s="2"/>
      <c r="K720" s="2"/>
      <c r="L720" s="2"/>
      <c r="M720" s="2"/>
      <c r="N720" s="2"/>
      <c r="O720" s="2"/>
      <c r="P720" s="2"/>
      <c r="Q720" s="2"/>
      <c r="R720" s="2"/>
      <c r="S720" s="2"/>
      <c r="T720" s="2"/>
      <c r="U720" s="2"/>
      <c r="V720" s="2"/>
      <c r="W720" s="2"/>
      <c r="X720" s="2"/>
      <c r="Y720" s="2"/>
      <c r="Z720" s="2"/>
    </row>
    <row r="721" ht="14.25" customHeight="1">
      <c r="A721" s="65" t="str">
        <f t="shared" si="1"/>
        <v>ASHRAE 90.1-2010Classroom/Lecture/TrainingGeneral</v>
      </c>
      <c r="B721" s="20" t="s">
        <v>628</v>
      </c>
      <c r="C721" s="96" t="s">
        <v>1281</v>
      </c>
      <c r="D721" s="96" t="s">
        <v>1107</v>
      </c>
      <c r="E721" s="97">
        <v>1.24</v>
      </c>
      <c r="F721" s="97"/>
      <c r="G721" s="97"/>
      <c r="H721" s="2"/>
      <c r="I721" s="2"/>
      <c r="J721" s="2"/>
      <c r="K721" s="2"/>
      <c r="L721" s="2"/>
      <c r="M721" s="2"/>
      <c r="N721" s="2"/>
      <c r="O721" s="2"/>
      <c r="P721" s="2"/>
      <c r="Q721" s="2"/>
      <c r="R721" s="2"/>
      <c r="S721" s="2"/>
      <c r="T721" s="2"/>
      <c r="U721" s="2"/>
      <c r="V721" s="2"/>
      <c r="W721" s="2"/>
      <c r="X721" s="2"/>
      <c r="Y721" s="2"/>
      <c r="Z721" s="2"/>
    </row>
    <row r="722" ht="14.25" customHeight="1">
      <c r="A722" s="65" t="str">
        <f t="shared" si="1"/>
        <v>ASHRAE 90.1-2010Classroom/Lecture/TrainingFor Penitentiary</v>
      </c>
      <c r="B722" s="16" t="s">
        <v>628</v>
      </c>
      <c r="C722" s="65" t="s">
        <v>1281</v>
      </c>
      <c r="D722" s="65" t="s">
        <v>1284</v>
      </c>
      <c r="E722" s="95">
        <v>1.34</v>
      </c>
      <c r="F722" s="95"/>
      <c r="G722" s="95"/>
      <c r="H722" s="2"/>
      <c r="I722" s="2"/>
      <c r="J722" s="2"/>
      <c r="K722" s="2"/>
      <c r="L722" s="2"/>
      <c r="M722" s="2"/>
      <c r="N722" s="2"/>
      <c r="O722" s="2"/>
      <c r="P722" s="2"/>
      <c r="Q722" s="2"/>
      <c r="R722" s="2"/>
      <c r="S722" s="2"/>
      <c r="T722" s="2"/>
      <c r="U722" s="2"/>
      <c r="V722" s="2"/>
      <c r="W722" s="2"/>
      <c r="X722" s="2"/>
      <c r="Y722" s="2"/>
      <c r="Z722" s="2"/>
    </row>
    <row r="723" ht="14.25" customHeight="1">
      <c r="A723" s="65" t="str">
        <f t="shared" si="1"/>
        <v>ASHRAE 90.1-2010LobbyGeneral</v>
      </c>
      <c r="B723" s="20" t="s">
        <v>628</v>
      </c>
      <c r="C723" s="96" t="s">
        <v>829</v>
      </c>
      <c r="D723" s="96" t="s">
        <v>1107</v>
      </c>
      <c r="E723" s="97">
        <v>0.9</v>
      </c>
      <c r="F723" s="97"/>
      <c r="G723" s="97"/>
      <c r="H723" s="2"/>
      <c r="I723" s="2"/>
      <c r="J723" s="2"/>
      <c r="K723" s="2"/>
      <c r="L723" s="2"/>
      <c r="M723" s="2"/>
      <c r="N723" s="2"/>
      <c r="O723" s="2"/>
      <c r="P723" s="2"/>
      <c r="Q723" s="2"/>
      <c r="R723" s="2"/>
      <c r="S723" s="2"/>
      <c r="T723" s="2"/>
      <c r="U723" s="2"/>
      <c r="V723" s="2"/>
      <c r="W723" s="2"/>
      <c r="X723" s="2"/>
      <c r="Y723" s="2"/>
      <c r="Z723" s="2"/>
    </row>
    <row r="724" ht="14.25" customHeight="1">
      <c r="A724" s="65" t="str">
        <f t="shared" si="1"/>
        <v>ASHRAE 90.1-2010LobbyFor Elevator</v>
      </c>
      <c r="B724" s="16" t="s">
        <v>628</v>
      </c>
      <c r="C724" s="65" t="s">
        <v>829</v>
      </c>
      <c r="D724" s="65" t="s">
        <v>2373</v>
      </c>
      <c r="E724" s="95">
        <v>0.64</v>
      </c>
      <c r="F724" s="95"/>
      <c r="G724" s="95"/>
      <c r="H724" s="2"/>
      <c r="I724" s="2"/>
      <c r="J724" s="2"/>
      <c r="K724" s="2"/>
      <c r="L724" s="2"/>
      <c r="M724" s="2"/>
      <c r="N724" s="2"/>
      <c r="O724" s="2"/>
      <c r="P724" s="2"/>
      <c r="Q724" s="2"/>
      <c r="R724" s="2"/>
      <c r="S724" s="2"/>
      <c r="T724" s="2"/>
      <c r="U724" s="2"/>
      <c r="V724" s="2"/>
      <c r="W724" s="2"/>
      <c r="X724" s="2"/>
      <c r="Y724" s="2"/>
      <c r="Z724" s="2"/>
    </row>
    <row r="725" ht="14.25" customHeight="1">
      <c r="A725" s="65" t="str">
        <f t="shared" si="1"/>
        <v>ASHRAE 90.1-2010Guest RoomFor Hotel</v>
      </c>
      <c r="B725" s="20" t="s">
        <v>628</v>
      </c>
      <c r="C725" s="96" t="s">
        <v>2375</v>
      </c>
      <c r="D725" s="96" t="s">
        <v>1285</v>
      </c>
      <c r="E725" s="97">
        <v>1.11</v>
      </c>
      <c r="F725" s="97"/>
      <c r="G725" s="97"/>
      <c r="H725" s="2"/>
      <c r="I725" s="2"/>
      <c r="J725" s="2"/>
      <c r="K725" s="2"/>
      <c r="L725" s="2"/>
      <c r="M725" s="2"/>
      <c r="N725" s="2"/>
      <c r="O725" s="2"/>
      <c r="P725" s="2"/>
      <c r="Q725" s="2"/>
      <c r="R725" s="2"/>
      <c r="S725" s="2"/>
      <c r="T725" s="2"/>
      <c r="U725" s="2"/>
      <c r="V725" s="2"/>
      <c r="W725" s="2"/>
      <c r="X725" s="2"/>
      <c r="Y725" s="2"/>
      <c r="Z725" s="2"/>
    </row>
    <row r="726" ht="14.25" customHeight="1">
      <c r="A726" s="65" t="str">
        <f t="shared" si="1"/>
        <v>ASHRAE 90.1-2010LobbyFor Performing Arts Theater</v>
      </c>
      <c r="B726" s="16" t="s">
        <v>628</v>
      </c>
      <c r="C726" s="65" t="s">
        <v>829</v>
      </c>
      <c r="D726" s="65" t="s">
        <v>1286</v>
      </c>
      <c r="E726" s="95">
        <v>2.0</v>
      </c>
      <c r="F726" s="95"/>
      <c r="G726" s="95"/>
      <c r="H726" s="2"/>
      <c r="I726" s="2"/>
      <c r="J726" s="2"/>
      <c r="K726" s="2"/>
      <c r="L726" s="2"/>
      <c r="M726" s="2"/>
      <c r="N726" s="2"/>
      <c r="O726" s="2"/>
      <c r="P726" s="2"/>
      <c r="Q726" s="2"/>
      <c r="R726" s="2"/>
      <c r="S726" s="2"/>
      <c r="T726" s="2"/>
      <c r="U726" s="2"/>
      <c r="V726" s="2"/>
      <c r="W726" s="2"/>
      <c r="X726" s="2"/>
      <c r="Y726" s="2"/>
      <c r="Z726" s="2"/>
    </row>
    <row r="727" ht="14.25" customHeight="1">
      <c r="A727" s="65" t="str">
        <f t="shared" si="1"/>
        <v>ASHRAE 90.1-2010LobbyFor Motion Picture Theater</v>
      </c>
      <c r="B727" s="20" t="s">
        <v>628</v>
      </c>
      <c r="C727" s="96" t="s">
        <v>829</v>
      </c>
      <c r="D727" s="96" t="s">
        <v>1288</v>
      </c>
      <c r="E727" s="97">
        <v>0.52</v>
      </c>
      <c r="F727" s="97"/>
      <c r="G727" s="97"/>
      <c r="H727" s="2"/>
      <c r="I727" s="2"/>
      <c r="J727" s="2"/>
      <c r="K727" s="2"/>
      <c r="L727" s="2"/>
      <c r="M727" s="2"/>
      <c r="N727" s="2"/>
      <c r="O727" s="2"/>
      <c r="P727" s="2"/>
      <c r="Q727" s="2"/>
      <c r="R727" s="2"/>
      <c r="S727" s="2"/>
      <c r="T727" s="2"/>
      <c r="U727" s="2"/>
      <c r="V727" s="2"/>
      <c r="W727" s="2"/>
      <c r="X727" s="2"/>
      <c r="Y727" s="2"/>
      <c r="Z727" s="2"/>
    </row>
    <row r="728" ht="14.25" customHeight="1">
      <c r="A728" s="65" t="str">
        <f t="shared" si="1"/>
        <v>ASHRAE 90.1-2010Audience/Seating AreaFor Auditorium</v>
      </c>
      <c r="B728" s="16" t="s">
        <v>628</v>
      </c>
      <c r="C728" s="65" t="s">
        <v>1292</v>
      </c>
      <c r="D728" s="65" t="s">
        <v>2378</v>
      </c>
      <c r="E728" s="95">
        <v>0.79</v>
      </c>
      <c r="F728" s="95"/>
      <c r="G728" s="95"/>
      <c r="H728" s="2"/>
      <c r="I728" s="2"/>
      <c r="J728" s="2"/>
      <c r="K728" s="2"/>
      <c r="L728" s="2"/>
      <c r="M728" s="2"/>
      <c r="N728" s="2"/>
      <c r="O728" s="2"/>
      <c r="P728" s="2"/>
      <c r="Q728" s="2"/>
      <c r="R728" s="2"/>
      <c r="S728" s="2"/>
      <c r="T728" s="2"/>
      <c r="U728" s="2"/>
      <c r="V728" s="2"/>
      <c r="W728" s="2"/>
      <c r="X728" s="2"/>
      <c r="Y728" s="2"/>
      <c r="Z728" s="2"/>
    </row>
    <row r="729" ht="14.25" customHeight="1">
      <c r="A729" s="65" t="str">
        <f t="shared" si="1"/>
        <v>ASHRAE 90.1-2010Audience/Seating AreaFor Gymnasium</v>
      </c>
      <c r="B729" s="20" t="s">
        <v>628</v>
      </c>
      <c r="C729" s="96" t="s">
        <v>1292</v>
      </c>
      <c r="D729" s="96" t="s">
        <v>1294</v>
      </c>
      <c r="E729" s="97">
        <v>0.43</v>
      </c>
      <c r="F729" s="97"/>
      <c r="G729" s="97"/>
      <c r="H729" s="2"/>
      <c r="I729" s="2"/>
      <c r="J729" s="2"/>
      <c r="K729" s="2"/>
      <c r="L729" s="2"/>
      <c r="M729" s="2"/>
      <c r="N729" s="2"/>
      <c r="O729" s="2"/>
      <c r="P729" s="2"/>
      <c r="Q729" s="2"/>
      <c r="R729" s="2"/>
      <c r="S729" s="2"/>
      <c r="T729" s="2"/>
      <c r="U729" s="2"/>
      <c r="V729" s="2"/>
      <c r="W729" s="2"/>
      <c r="X729" s="2"/>
      <c r="Y729" s="2"/>
      <c r="Z729" s="2"/>
    </row>
    <row r="730" ht="14.25" customHeight="1">
      <c r="A730" s="65" t="str">
        <f t="shared" si="1"/>
        <v>ASHRAE 90.1-2010Audience/Seating AreaFor Exercise Center</v>
      </c>
      <c r="B730" s="16" t="s">
        <v>628</v>
      </c>
      <c r="C730" s="65" t="s">
        <v>1292</v>
      </c>
      <c r="D730" s="65" t="s">
        <v>1297</v>
      </c>
      <c r="E730" s="95"/>
      <c r="F730" s="95"/>
      <c r="G730" s="95"/>
      <c r="H730" s="2"/>
      <c r="I730" s="2"/>
      <c r="J730" s="2"/>
      <c r="K730" s="2"/>
      <c r="L730" s="2"/>
      <c r="M730" s="2"/>
      <c r="N730" s="2"/>
      <c r="O730" s="2"/>
      <c r="P730" s="2"/>
      <c r="Q730" s="2"/>
      <c r="R730" s="2"/>
      <c r="S730" s="2"/>
      <c r="T730" s="2"/>
      <c r="U730" s="2"/>
      <c r="V730" s="2"/>
      <c r="W730" s="2"/>
      <c r="X730" s="2"/>
      <c r="Y730" s="2"/>
      <c r="Z730" s="2"/>
    </row>
    <row r="731" ht="14.25" customHeight="1">
      <c r="A731" s="65" t="str">
        <f t="shared" si="1"/>
        <v>ASHRAE 90.1-2010Audience/Seating AreaFor Convention Center</v>
      </c>
      <c r="B731" s="20" t="s">
        <v>628</v>
      </c>
      <c r="C731" s="96" t="s">
        <v>1292</v>
      </c>
      <c r="D731" s="96" t="s">
        <v>1300</v>
      </c>
      <c r="E731" s="97">
        <v>0.82</v>
      </c>
      <c r="F731" s="97"/>
      <c r="G731" s="97"/>
      <c r="H731" s="2"/>
      <c r="I731" s="2"/>
      <c r="J731" s="2"/>
      <c r="K731" s="2"/>
      <c r="L731" s="2"/>
      <c r="M731" s="2"/>
      <c r="N731" s="2"/>
      <c r="O731" s="2"/>
      <c r="P731" s="2"/>
      <c r="Q731" s="2"/>
      <c r="R731" s="2"/>
      <c r="S731" s="2"/>
      <c r="T731" s="2"/>
      <c r="U731" s="2"/>
      <c r="V731" s="2"/>
      <c r="W731" s="2"/>
      <c r="X731" s="2"/>
      <c r="Y731" s="2"/>
      <c r="Z731" s="2"/>
    </row>
    <row r="732" ht="14.25" customHeight="1">
      <c r="A732" s="65" t="str">
        <f t="shared" si="1"/>
        <v>ASHRAE 90.1-2010Audience/Seating AreaFor Penitentiary</v>
      </c>
      <c r="B732" s="16" t="s">
        <v>628</v>
      </c>
      <c r="C732" s="65" t="s">
        <v>1292</v>
      </c>
      <c r="D732" s="65" t="s">
        <v>1284</v>
      </c>
      <c r="E732" s="95">
        <v>0.43</v>
      </c>
      <c r="F732" s="95"/>
      <c r="G732" s="95"/>
      <c r="H732" s="2"/>
      <c r="I732" s="2"/>
      <c r="J732" s="2"/>
      <c r="K732" s="2"/>
      <c r="L732" s="2"/>
      <c r="M732" s="2"/>
      <c r="N732" s="2"/>
      <c r="O732" s="2"/>
      <c r="P732" s="2"/>
      <c r="Q732" s="2"/>
      <c r="R732" s="2"/>
      <c r="S732" s="2"/>
      <c r="T732" s="2"/>
      <c r="U732" s="2"/>
      <c r="V732" s="2"/>
      <c r="W732" s="2"/>
      <c r="X732" s="2"/>
      <c r="Y732" s="2"/>
      <c r="Z732" s="2"/>
    </row>
    <row r="733" ht="14.25" customHeight="1">
      <c r="A733" s="65" t="str">
        <f t="shared" si="1"/>
        <v>ASHRAE 90.1-2010Audience/Seating AreaFor Religious Buildings</v>
      </c>
      <c r="B733" s="20" t="s">
        <v>628</v>
      </c>
      <c r="C733" s="96" t="s">
        <v>1292</v>
      </c>
      <c r="D733" s="96" t="s">
        <v>1306</v>
      </c>
      <c r="E733" s="97">
        <v>1.53</v>
      </c>
      <c r="F733" s="97"/>
      <c r="G733" s="97"/>
      <c r="H733" s="2"/>
      <c r="I733" s="2"/>
      <c r="J733" s="2"/>
      <c r="K733" s="2"/>
      <c r="L733" s="2"/>
      <c r="M733" s="2"/>
      <c r="N733" s="2"/>
      <c r="O733" s="2"/>
      <c r="P733" s="2"/>
      <c r="Q733" s="2"/>
      <c r="R733" s="2"/>
      <c r="S733" s="2"/>
      <c r="T733" s="2"/>
      <c r="U733" s="2"/>
      <c r="V733" s="2"/>
      <c r="W733" s="2"/>
      <c r="X733" s="2"/>
      <c r="Y733" s="2"/>
      <c r="Z733" s="2"/>
    </row>
    <row r="734" ht="14.25" customHeight="1">
      <c r="A734" s="65" t="str">
        <f t="shared" si="1"/>
        <v>ASHRAE 90.1-2010Audience/Seating AreaFor Sports Arena</v>
      </c>
      <c r="B734" s="16" t="s">
        <v>628</v>
      </c>
      <c r="C734" s="65" t="s">
        <v>1292</v>
      </c>
      <c r="D734" s="65" t="s">
        <v>1309</v>
      </c>
      <c r="E734" s="95">
        <v>0.43</v>
      </c>
      <c r="F734" s="95"/>
      <c r="G734" s="95"/>
      <c r="H734" s="2"/>
      <c r="I734" s="2"/>
      <c r="J734" s="2"/>
      <c r="K734" s="2"/>
      <c r="L734" s="2"/>
      <c r="M734" s="2"/>
      <c r="N734" s="2"/>
      <c r="O734" s="2"/>
      <c r="P734" s="2"/>
      <c r="Q734" s="2"/>
      <c r="R734" s="2"/>
      <c r="S734" s="2"/>
      <c r="T734" s="2"/>
      <c r="U734" s="2"/>
      <c r="V734" s="2"/>
      <c r="W734" s="2"/>
      <c r="X734" s="2"/>
      <c r="Y734" s="2"/>
      <c r="Z734" s="2"/>
    </row>
    <row r="735" ht="14.25" customHeight="1">
      <c r="A735" s="65" t="str">
        <f t="shared" si="1"/>
        <v>ASHRAE 90.1-2010Audience/Seating AreaFor Performing Arts Theater</v>
      </c>
      <c r="B735" s="20" t="s">
        <v>628</v>
      </c>
      <c r="C735" s="96" t="s">
        <v>1292</v>
      </c>
      <c r="D735" s="96" t="s">
        <v>1286</v>
      </c>
      <c r="E735" s="97">
        <v>2.43</v>
      </c>
      <c r="F735" s="97"/>
      <c r="G735" s="97"/>
      <c r="H735" s="2"/>
      <c r="I735" s="2"/>
      <c r="J735" s="2"/>
      <c r="K735" s="2"/>
      <c r="L735" s="2"/>
      <c r="M735" s="2"/>
      <c r="N735" s="2"/>
      <c r="O735" s="2"/>
      <c r="P735" s="2"/>
      <c r="Q735" s="2"/>
      <c r="R735" s="2"/>
      <c r="S735" s="2"/>
      <c r="T735" s="2"/>
      <c r="U735" s="2"/>
      <c r="V735" s="2"/>
      <c r="W735" s="2"/>
      <c r="X735" s="2"/>
      <c r="Y735" s="2"/>
      <c r="Z735" s="2"/>
    </row>
    <row r="736" ht="14.25" customHeight="1">
      <c r="A736" s="65" t="str">
        <f t="shared" si="1"/>
        <v>ASHRAE 90.1-2010Audience/Seating AreaFor Motion Picture Theater</v>
      </c>
      <c r="B736" s="16" t="s">
        <v>628</v>
      </c>
      <c r="C736" s="65" t="s">
        <v>1292</v>
      </c>
      <c r="D736" s="65" t="s">
        <v>1288</v>
      </c>
      <c r="E736" s="95">
        <v>1.14</v>
      </c>
      <c r="F736" s="95"/>
      <c r="G736" s="95"/>
      <c r="H736" s="2"/>
      <c r="I736" s="2"/>
      <c r="J736" s="2"/>
      <c r="K736" s="2"/>
      <c r="L736" s="2"/>
      <c r="M736" s="2"/>
      <c r="N736" s="2"/>
      <c r="O736" s="2"/>
      <c r="P736" s="2"/>
      <c r="Q736" s="2"/>
      <c r="R736" s="2"/>
      <c r="S736" s="2"/>
      <c r="T736" s="2"/>
      <c r="U736" s="2"/>
      <c r="V736" s="2"/>
      <c r="W736" s="2"/>
      <c r="X736" s="2"/>
      <c r="Y736" s="2"/>
      <c r="Z736" s="2"/>
    </row>
    <row r="737" ht="14.25" customHeight="1">
      <c r="A737" s="65" t="str">
        <f t="shared" si="1"/>
        <v>ASHRAE 90.1-2010Audience/Seating AreaFor Transportation</v>
      </c>
      <c r="B737" s="20" t="s">
        <v>628</v>
      </c>
      <c r="C737" s="96" t="s">
        <v>1292</v>
      </c>
      <c r="D737" s="96" t="s">
        <v>1314</v>
      </c>
      <c r="E737" s="97">
        <v>0.54</v>
      </c>
      <c r="F737" s="97"/>
      <c r="G737" s="97"/>
      <c r="H737" s="2"/>
      <c r="I737" s="2"/>
      <c r="J737" s="2"/>
      <c r="K737" s="2"/>
      <c r="L737" s="2"/>
      <c r="M737" s="2"/>
      <c r="N737" s="2"/>
      <c r="O737" s="2"/>
      <c r="P737" s="2"/>
      <c r="Q737" s="2"/>
      <c r="R737" s="2"/>
      <c r="S737" s="2"/>
      <c r="T737" s="2"/>
      <c r="U737" s="2"/>
      <c r="V737" s="2"/>
      <c r="W737" s="2"/>
      <c r="X737" s="2"/>
      <c r="Y737" s="2"/>
      <c r="Z737" s="2"/>
    </row>
    <row r="738" ht="14.25" customHeight="1">
      <c r="A738" s="65" t="str">
        <f t="shared" si="1"/>
        <v>ASHRAE 90.1-2010AtriumFirst Forty Feet in Height</v>
      </c>
      <c r="B738" s="16" t="s">
        <v>628</v>
      </c>
      <c r="C738" s="65" t="s">
        <v>1316</v>
      </c>
      <c r="D738" s="65" t="s">
        <v>2383</v>
      </c>
      <c r="E738" s="95">
        <v>0.03</v>
      </c>
      <c r="F738" s="95"/>
      <c r="G738" s="95"/>
      <c r="H738" s="2"/>
      <c r="I738" s="2"/>
      <c r="J738" s="2"/>
      <c r="K738" s="2"/>
      <c r="L738" s="2"/>
      <c r="M738" s="2"/>
      <c r="N738" s="2"/>
      <c r="O738" s="2"/>
      <c r="P738" s="2"/>
      <c r="Q738" s="2"/>
      <c r="R738" s="2"/>
      <c r="S738" s="2"/>
      <c r="T738" s="2"/>
      <c r="U738" s="2"/>
      <c r="V738" s="2"/>
      <c r="W738" s="2"/>
      <c r="X738" s="2"/>
      <c r="Y738" s="2"/>
      <c r="Z738" s="2"/>
    </row>
    <row r="739" ht="14.25" customHeight="1">
      <c r="A739" s="65" t="str">
        <f t="shared" si="1"/>
        <v>ASHRAE 90.1-2010AtriumHeight Above Forty Feet</v>
      </c>
      <c r="B739" s="20" t="s">
        <v>628</v>
      </c>
      <c r="C739" s="96" t="s">
        <v>1316</v>
      </c>
      <c r="D739" s="96" t="s">
        <v>2385</v>
      </c>
      <c r="E739" s="97">
        <v>0.02</v>
      </c>
      <c r="F739" s="97"/>
      <c r="G739" s="97"/>
      <c r="H739" s="2"/>
      <c r="I739" s="2"/>
      <c r="J739" s="2"/>
      <c r="K739" s="2"/>
      <c r="L739" s="2"/>
      <c r="M739" s="2"/>
      <c r="N739" s="2"/>
      <c r="O739" s="2"/>
      <c r="P739" s="2"/>
      <c r="Q739" s="2"/>
      <c r="R739" s="2"/>
      <c r="S739" s="2"/>
      <c r="T739" s="2"/>
      <c r="U739" s="2"/>
      <c r="V739" s="2"/>
      <c r="W739" s="2"/>
      <c r="X739" s="2"/>
      <c r="Y739" s="2"/>
      <c r="Z739" s="2"/>
    </row>
    <row r="740" ht="14.25" customHeight="1">
      <c r="A740" s="65" t="str">
        <f t="shared" si="1"/>
        <v>ASHRAE 90.1-2010Lounge/RecreationGeneral</v>
      </c>
      <c r="B740" s="16" t="s">
        <v>628</v>
      </c>
      <c r="C740" s="65" t="s">
        <v>1322</v>
      </c>
      <c r="D740" s="65" t="s">
        <v>1107</v>
      </c>
      <c r="E740" s="95">
        <v>0.73</v>
      </c>
      <c r="F740" s="95"/>
      <c r="G740" s="95"/>
      <c r="H740" s="2"/>
      <c r="I740" s="2"/>
      <c r="J740" s="2"/>
      <c r="K740" s="2"/>
      <c r="L740" s="2"/>
      <c r="M740" s="2"/>
      <c r="N740" s="2"/>
      <c r="O740" s="2"/>
      <c r="P740" s="2"/>
      <c r="Q740" s="2"/>
      <c r="R740" s="2"/>
      <c r="S740" s="2"/>
      <c r="T740" s="2"/>
      <c r="U740" s="2"/>
      <c r="V740" s="2"/>
      <c r="W740" s="2"/>
      <c r="X740" s="2"/>
      <c r="Y740" s="2"/>
      <c r="Z740" s="2"/>
    </row>
    <row r="741" ht="14.25" customHeight="1">
      <c r="A741" s="65" t="str">
        <f t="shared" si="1"/>
        <v>ASHRAE 90.1-2010Lounge/RecreationFor Hospital</v>
      </c>
      <c r="B741" s="20" t="s">
        <v>628</v>
      </c>
      <c r="C741" s="96" t="s">
        <v>1322</v>
      </c>
      <c r="D741" s="96" t="s">
        <v>1325</v>
      </c>
      <c r="E741" s="97">
        <v>1.07</v>
      </c>
      <c r="F741" s="97"/>
      <c r="G741" s="97"/>
      <c r="H741" s="2"/>
      <c r="I741" s="2"/>
      <c r="J741" s="2"/>
      <c r="K741" s="2"/>
      <c r="L741" s="2"/>
      <c r="M741" s="2"/>
      <c r="N741" s="2"/>
      <c r="O741" s="2"/>
      <c r="P741" s="2"/>
      <c r="Q741" s="2"/>
      <c r="R741" s="2"/>
      <c r="S741" s="2"/>
      <c r="T741" s="2"/>
      <c r="U741" s="2"/>
      <c r="V741" s="2"/>
      <c r="W741" s="2"/>
      <c r="X741" s="2"/>
      <c r="Y741" s="2"/>
      <c r="Z741" s="2"/>
    </row>
    <row r="742" ht="14.25" customHeight="1">
      <c r="A742" s="65" t="str">
        <f t="shared" si="1"/>
        <v>ASHRAE 90.1-2004LobbyFor Hotel</v>
      </c>
      <c r="B742" s="20" t="s">
        <v>598</v>
      </c>
      <c r="C742" s="96" t="s">
        <v>829</v>
      </c>
      <c r="D742" s="96" t="s">
        <v>1285</v>
      </c>
      <c r="E742" s="97">
        <v>1.1</v>
      </c>
      <c r="F742" s="97"/>
      <c r="G742" s="20">
        <v>289.0</v>
      </c>
      <c r="H742" s="2"/>
      <c r="I742" s="2"/>
      <c r="J742" s="2"/>
      <c r="K742" s="2"/>
      <c r="L742" s="2"/>
      <c r="M742" s="2"/>
      <c r="N742" s="2"/>
      <c r="O742" s="2"/>
      <c r="P742" s="2"/>
      <c r="Q742" s="2"/>
      <c r="R742" s="2"/>
      <c r="S742" s="2"/>
      <c r="T742" s="2"/>
      <c r="U742" s="2"/>
      <c r="V742" s="2"/>
      <c r="W742" s="2"/>
      <c r="X742" s="2"/>
      <c r="Y742" s="2"/>
      <c r="Z742" s="2"/>
    </row>
    <row r="743" ht="14.25" customHeight="1">
      <c r="A743" s="65" t="str">
        <f t="shared" si="1"/>
        <v>ASHRAE 90.1-2010Dining AreaGeneral</v>
      </c>
      <c r="B743" s="16" t="s">
        <v>628</v>
      </c>
      <c r="C743" s="65" t="s">
        <v>1171</v>
      </c>
      <c r="D743" s="65" t="s">
        <v>1107</v>
      </c>
      <c r="E743" s="95">
        <v>0.65</v>
      </c>
      <c r="F743" s="95"/>
      <c r="G743" s="95"/>
      <c r="H743" s="2"/>
      <c r="I743" s="2"/>
      <c r="J743" s="2"/>
      <c r="K743" s="2"/>
      <c r="L743" s="2"/>
      <c r="M743" s="2"/>
      <c r="N743" s="2"/>
      <c r="O743" s="2"/>
      <c r="P743" s="2"/>
      <c r="Q743" s="2"/>
      <c r="R743" s="2"/>
      <c r="S743" s="2"/>
      <c r="T743" s="2"/>
      <c r="U743" s="2"/>
      <c r="V743" s="2"/>
      <c r="W743" s="2"/>
      <c r="X743" s="2"/>
      <c r="Y743" s="2"/>
      <c r="Z743" s="2"/>
    </row>
    <row r="744" ht="14.25" customHeight="1">
      <c r="A744" s="65" t="str">
        <f t="shared" si="1"/>
        <v>ASHRAE 90.1-2010Dining AreaFor Penitentiary</v>
      </c>
      <c r="B744" s="20" t="s">
        <v>628</v>
      </c>
      <c r="C744" s="96" t="s">
        <v>1171</v>
      </c>
      <c r="D744" s="96" t="s">
        <v>1284</v>
      </c>
      <c r="E744" s="97">
        <v>1.07</v>
      </c>
      <c r="F744" s="97"/>
      <c r="G744" s="97"/>
      <c r="H744" s="2"/>
      <c r="I744" s="2"/>
      <c r="J744" s="2"/>
      <c r="K744" s="2"/>
      <c r="L744" s="2"/>
      <c r="M744" s="2"/>
      <c r="N744" s="2"/>
      <c r="O744" s="2"/>
      <c r="P744" s="2"/>
      <c r="Q744" s="2"/>
      <c r="R744" s="2"/>
      <c r="S744" s="2"/>
      <c r="T744" s="2"/>
      <c r="U744" s="2"/>
      <c r="V744" s="2"/>
      <c r="W744" s="2"/>
      <c r="X744" s="2"/>
      <c r="Y744" s="2"/>
      <c r="Z744" s="2"/>
    </row>
    <row r="745" ht="14.25" customHeight="1">
      <c r="A745" s="65" t="str">
        <f t="shared" si="1"/>
        <v>ASHRAE 90.1-2007LobbyFor Hotel</v>
      </c>
      <c r="B745" s="20" t="s">
        <v>609</v>
      </c>
      <c r="C745" s="96" t="s">
        <v>829</v>
      </c>
      <c r="D745" s="96" t="s">
        <v>1285</v>
      </c>
      <c r="E745" s="97">
        <v>1.1</v>
      </c>
      <c r="F745" s="97"/>
      <c r="G745" s="20">
        <v>414.0</v>
      </c>
      <c r="H745" s="2"/>
      <c r="I745" s="2"/>
      <c r="J745" s="2"/>
      <c r="K745" s="2"/>
      <c r="L745" s="2"/>
      <c r="M745" s="2"/>
      <c r="N745" s="2"/>
      <c r="O745" s="2"/>
      <c r="P745" s="2"/>
      <c r="Q745" s="2"/>
      <c r="R745" s="2"/>
      <c r="S745" s="2"/>
      <c r="T745" s="2"/>
      <c r="U745" s="2"/>
      <c r="V745" s="2"/>
      <c r="W745" s="2"/>
      <c r="X745" s="2"/>
      <c r="Y745" s="2"/>
      <c r="Z745" s="2"/>
    </row>
    <row r="746" ht="14.25" customHeight="1">
      <c r="A746" s="65" t="str">
        <f t="shared" si="1"/>
        <v>ASHRAE 90.1-2010Dining AreaFor Highway Lodging</v>
      </c>
      <c r="B746" s="20" t="s">
        <v>628</v>
      </c>
      <c r="C746" s="96" t="s">
        <v>1171</v>
      </c>
      <c r="D746" s="96" t="s">
        <v>2390</v>
      </c>
      <c r="E746" s="97">
        <v>0.88</v>
      </c>
      <c r="F746" s="97"/>
      <c r="G746" s="97"/>
      <c r="H746" s="2"/>
      <c r="I746" s="2"/>
      <c r="J746" s="2"/>
      <c r="K746" s="2"/>
      <c r="L746" s="2"/>
      <c r="M746" s="2"/>
      <c r="N746" s="2"/>
      <c r="O746" s="2"/>
      <c r="P746" s="2"/>
      <c r="Q746" s="2"/>
      <c r="R746" s="2"/>
      <c r="S746" s="2"/>
      <c r="T746" s="2"/>
      <c r="U746" s="2"/>
      <c r="V746" s="2"/>
      <c r="W746" s="2"/>
      <c r="X746" s="2"/>
      <c r="Y746" s="2"/>
      <c r="Z746" s="2"/>
    </row>
    <row r="747" ht="14.25" customHeight="1">
      <c r="A747" s="65" t="str">
        <f t="shared" si="1"/>
        <v>ASHRAE 90.1-2010Dining AreaFor Bar Lounge/Leisure Dining</v>
      </c>
      <c r="B747" s="16" t="s">
        <v>628</v>
      </c>
      <c r="C747" s="65" t="s">
        <v>1171</v>
      </c>
      <c r="D747" s="65" t="s">
        <v>1337</v>
      </c>
      <c r="E747" s="95">
        <v>1.31</v>
      </c>
      <c r="F747" s="95"/>
      <c r="G747" s="95"/>
      <c r="H747" s="2"/>
      <c r="I747" s="2"/>
      <c r="J747" s="2"/>
      <c r="K747" s="2"/>
      <c r="L747" s="2"/>
      <c r="M747" s="2"/>
      <c r="N747" s="2"/>
      <c r="O747" s="2"/>
      <c r="P747" s="2"/>
      <c r="Q747" s="2"/>
      <c r="R747" s="2"/>
      <c r="S747" s="2"/>
      <c r="T747" s="2"/>
      <c r="U747" s="2"/>
      <c r="V747" s="2"/>
      <c r="W747" s="2"/>
      <c r="X747" s="2"/>
      <c r="Y747" s="2"/>
      <c r="Z747" s="2"/>
    </row>
    <row r="748" ht="14.25" customHeight="1">
      <c r="A748" s="65" t="str">
        <f t="shared" si="1"/>
        <v>ASHRAE 90.1-2010Dining AreaFor Family Dining</v>
      </c>
      <c r="B748" s="20" t="s">
        <v>628</v>
      </c>
      <c r="C748" s="96" t="s">
        <v>1171</v>
      </c>
      <c r="D748" s="96" t="s">
        <v>1172</v>
      </c>
      <c r="E748" s="97">
        <v>0.89</v>
      </c>
      <c r="F748" s="97"/>
      <c r="G748" s="97"/>
      <c r="H748" s="2"/>
      <c r="I748" s="2"/>
      <c r="J748" s="2"/>
      <c r="K748" s="2"/>
      <c r="L748" s="2"/>
      <c r="M748" s="2"/>
      <c r="N748" s="2"/>
      <c r="O748" s="2"/>
      <c r="P748" s="2"/>
      <c r="Q748" s="2"/>
      <c r="R748" s="2"/>
      <c r="S748" s="2"/>
      <c r="T748" s="2"/>
      <c r="U748" s="2"/>
      <c r="V748" s="2"/>
      <c r="W748" s="2"/>
      <c r="X748" s="2"/>
      <c r="Y748" s="2"/>
      <c r="Z748" s="2"/>
    </row>
    <row r="749" ht="14.25" customHeight="1">
      <c r="A749" s="65" t="str">
        <f t="shared" si="1"/>
        <v>ASHRAE 90.1-2010Food PreparationGeneral</v>
      </c>
      <c r="B749" s="16" t="s">
        <v>628</v>
      </c>
      <c r="C749" s="65" t="s">
        <v>1103</v>
      </c>
      <c r="D749" s="65" t="s">
        <v>1107</v>
      </c>
      <c r="E749" s="95">
        <v>0.99</v>
      </c>
      <c r="F749" s="95"/>
      <c r="G749" s="95"/>
      <c r="H749" s="2"/>
      <c r="I749" s="2"/>
      <c r="J749" s="2"/>
      <c r="K749" s="2"/>
      <c r="L749" s="2"/>
      <c r="M749" s="2"/>
      <c r="N749" s="2"/>
      <c r="O749" s="2"/>
      <c r="P749" s="2"/>
      <c r="Q749" s="2"/>
      <c r="R749" s="2"/>
      <c r="S749" s="2"/>
      <c r="T749" s="2"/>
      <c r="U749" s="2"/>
      <c r="V749" s="2"/>
      <c r="W749" s="2"/>
      <c r="X749" s="2"/>
      <c r="Y749" s="2"/>
      <c r="Z749" s="2"/>
    </row>
    <row r="750" ht="14.25" customHeight="1">
      <c r="A750" s="65" t="str">
        <f t="shared" si="1"/>
        <v>ASHRAE 90.1-2010LaboratoryFor Classrooms</v>
      </c>
      <c r="B750" s="20" t="s">
        <v>628</v>
      </c>
      <c r="C750" s="96" t="s">
        <v>1351</v>
      </c>
      <c r="D750" s="96" t="s">
        <v>2393</v>
      </c>
      <c r="E750" s="97">
        <v>1.28</v>
      </c>
      <c r="F750" s="97"/>
      <c r="G750" s="97"/>
      <c r="H750" s="2"/>
      <c r="I750" s="2"/>
      <c r="J750" s="2"/>
      <c r="K750" s="2"/>
      <c r="L750" s="2"/>
      <c r="M750" s="2"/>
      <c r="N750" s="2"/>
      <c r="O750" s="2"/>
      <c r="P750" s="2"/>
      <c r="Q750" s="2"/>
      <c r="R750" s="2"/>
      <c r="S750" s="2"/>
      <c r="T750" s="2"/>
      <c r="U750" s="2"/>
      <c r="V750" s="2"/>
      <c r="W750" s="2"/>
      <c r="X750" s="2"/>
      <c r="Y750" s="2"/>
      <c r="Z750" s="2"/>
    </row>
    <row r="751" ht="14.25" customHeight="1">
      <c r="A751" s="65" t="str">
        <f t="shared" si="1"/>
        <v>ASHRAE 90.1-2010LaboratoryFor Medical/Industrial/Research</v>
      </c>
      <c r="B751" s="16" t="s">
        <v>628</v>
      </c>
      <c r="C751" s="65" t="s">
        <v>1351</v>
      </c>
      <c r="D751" s="65" t="s">
        <v>2394</v>
      </c>
      <c r="E751" s="95">
        <v>1.81</v>
      </c>
      <c r="F751" s="95"/>
      <c r="G751" s="95"/>
      <c r="H751" s="2"/>
      <c r="I751" s="2"/>
      <c r="J751" s="2"/>
      <c r="K751" s="2"/>
      <c r="L751" s="2"/>
      <c r="M751" s="2"/>
      <c r="N751" s="2"/>
      <c r="O751" s="2"/>
      <c r="P751" s="2"/>
      <c r="Q751" s="2"/>
      <c r="R751" s="2"/>
      <c r="S751" s="2"/>
      <c r="T751" s="2"/>
      <c r="U751" s="2"/>
      <c r="V751" s="2"/>
      <c r="W751" s="2"/>
      <c r="X751" s="2"/>
      <c r="Y751" s="2"/>
      <c r="Z751" s="2"/>
    </row>
    <row r="752" ht="14.25" customHeight="1">
      <c r="A752" s="65" t="str">
        <f t="shared" si="1"/>
        <v>ASHRAE 90.1-2010RestroomsGeneral</v>
      </c>
      <c r="B752" s="20" t="s">
        <v>628</v>
      </c>
      <c r="C752" s="96" t="s">
        <v>1353</v>
      </c>
      <c r="D752" s="96" t="s">
        <v>1107</v>
      </c>
      <c r="E752" s="97">
        <v>0.98</v>
      </c>
      <c r="F752" s="97"/>
      <c r="G752" s="97"/>
      <c r="H752" s="2"/>
      <c r="I752" s="2"/>
      <c r="J752" s="2"/>
      <c r="K752" s="2"/>
      <c r="L752" s="2"/>
      <c r="M752" s="2"/>
      <c r="N752" s="2"/>
      <c r="O752" s="2"/>
      <c r="P752" s="2"/>
      <c r="Q752" s="2"/>
      <c r="R752" s="2"/>
      <c r="S752" s="2"/>
      <c r="T752" s="2"/>
      <c r="U752" s="2"/>
      <c r="V752" s="2"/>
      <c r="W752" s="2"/>
      <c r="X752" s="2"/>
      <c r="Y752" s="2"/>
      <c r="Z752" s="2"/>
    </row>
    <row r="753" ht="14.25" customHeight="1">
      <c r="A753" s="65" t="str">
        <f t="shared" si="1"/>
        <v>ASHRAE 90.1-2010Dressing/Fitting RoomFor Performing Arts Theater</v>
      </c>
      <c r="B753" s="16" t="s">
        <v>628</v>
      </c>
      <c r="C753" s="65" t="s">
        <v>2397</v>
      </c>
      <c r="D753" s="65" t="s">
        <v>1286</v>
      </c>
      <c r="E753" s="95">
        <v>0.4</v>
      </c>
      <c r="F753" s="95"/>
      <c r="G753" s="95"/>
      <c r="H753" s="2"/>
      <c r="I753" s="2"/>
      <c r="J753" s="2"/>
      <c r="K753" s="2"/>
      <c r="L753" s="2"/>
      <c r="M753" s="2"/>
      <c r="N753" s="2"/>
      <c r="O753" s="2"/>
      <c r="P753" s="2"/>
      <c r="Q753" s="2"/>
      <c r="R753" s="2"/>
      <c r="S753" s="2"/>
      <c r="T753" s="2"/>
      <c r="U753" s="2"/>
      <c r="V753" s="2"/>
      <c r="W753" s="2"/>
      <c r="X753" s="2"/>
      <c r="Y753" s="2"/>
      <c r="Z753" s="2"/>
    </row>
    <row r="754" ht="14.25" customHeight="1">
      <c r="A754" s="65" t="str">
        <f t="shared" si="1"/>
        <v>ASHRAE 90.1-2010Dressing/Fitting RoomFor Retail</v>
      </c>
      <c r="B754" s="20" t="s">
        <v>628</v>
      </c>
      <c r="C754" s="96" t="s">
        <v>2397</v>
      </c>
      <c r="D754" s="96" t="s">
        <v>2399</v>
      </c>
      <c r="E754" s="97">
        <v>0.87</v>
      </c>
      <c r="F754" s="97"/>
      <c r="G754" s="97"/>
      <c r="H754" s="2"/>
      <c r="I754" s="2"/>
      <c r="J754" s="2"/>
      <c r="K754" s="2"/>
      <c r="L754" s="2"/>
      <c r="M754" s="2"/>
      <c r="N754" s="2"/>
      <c r="O754" s="2"/>
      <c r="P754" s="2"/>
      <c r="Q754" s="2"/>
      <c r="R754" s="2"/>
      <c r="S754" s="2"/>
      <c r="T754" s="2"/>
      <c r="U754" s="2"/>
      <c r="V754" s="2"/>
      <c r="W754" s="2"/>
      <c r="X754" s="2"/>
      <c r="Y754" s="2"/>
      <c r="Z754" s="2"/>
    </row>
    <row r="755" ht="14.25" customHeight="1">
      <c r="A755" s="65" t="str">
        <f t="shared" si="1"/>
        <v>ASHRAE 90.1-2010Locker RoomGeneral</v>
      </c>
      <c r="B755" s="16" t="s">
        <v>628</v>
      </c>
      <c r="C755" s="65" t="s">
        <v>2400</v>
      </c>
      <c r="D755" s="65" t="s">
        <v>1107</v>
      </c>
      <c r="E755" s="95">
        <v>0.75</v>
      </c>
      <c r="F755" s="95"/>
      <c r="G755" s="95"/>
      <c r="H755" s="2"/>
      <c r="I755" s="2"/>
      <c r="J755" s="2"/>
      <c r="K755" s="2"/>
      <c r="L755" s="2"/>
      <c r="M755" s="2"/>
      <c r="N755" s="2"/>
      <c r="O755" s="2"/>
      <c r="P755" s="2"/>
      <c r="Q755" s="2"/>
      <c r="R755" s="2"/>
      <c r="S755" s="2"/>
      <c r="T755" s="2"/>
      <c r="U755" s="2"/>
      <c r="V755" s="2"/>
      <c r="W755" s="2"/>
      <c r="X755" s="2"/>
      <c r="Y755" s="2"/>
      <c r="Z755" s="2"/>
    </row>
    <row r="756" ht="14.25" customHeight="1">
      <c r="A756" s="65" t="str">
        <f t="shared" si="1"/>
        <v>ASHRAE 90.1-2010Corridor/TransitionGeneral</v>
      </c>
      <c r="B756" s="20" t="s">
        <v>628</v>
      </c>
      <c r="C756" s="96" t="s">
        <v>1355</v>
      </c>
      <c r="D756" s="96" t="s">
        <v>1107</v>
      </c>
      <c r="E756" s="97">
        <v>0.66</v>
      </c>
      <c r="F756" s="97"/>
      <c r="G756" s="97"/>
      <c r="H756" s="2"/>
      <c r="I756" s="2"/>
      <c r="J756" s="2"/>
      <c r="K756" s="2"/>
      <c r="L756" s="2"/>
      <c r="M756" s="2"/>
      <c r="N756" s="2"/>
      <c r="O756" s="2"/>
      <c r="P756" s="2"/>
      <c r="Q756" s="2"/>
      <c r="R756" s="2"/>
      <c r="S756" s="2"/>
      <c r="T756" s="2"/>
      <c r="U756" s="2"/>
      <c r="V756" s="2"/>
      <c r="W756" s="2"/>
      <c r="X756" s="2"/>
      <c r="Y756" s="2"/>
      <c r="Z756" s="2"/>
    </row>
    <row r="757" ht="14.25" customHeight="1">
      <c r="A757" s="65" t="str">
        <f t="shared" si="1"/>
        <v>ASHRAE 90.1-2010Corridor/TransitionFor Hospital</v>
      </c>
      <c r="B757" s="16" t="s">
        <v>628</v>
      </c>
      <c r="C757" s="65" t="s">
        <v>1355</v>
      </c>
      <c r="D757" s="65" t="s">
        <v>1325</v>
      </c>
      <c r="E757" s="95">
        <v>0.89</v>
      </c>
      <c r="F757" s="95"/>
      <c r="G757" s="95"/>
      <c r="H757" s="2"/>
      <c r="I757" s="2"/>
      <c r="J757" s="2"/>
      <c r="K757" s="2"/>
      <c r="L757" s="2"/>
      <c r="M757" s="2"/>
      <c r="N757" s="2"/>
      <c r="O757" s="2"/>
      <c r="P757" s="2"/>
      <c r="Q757" s="2"/>
      <c r="R757" s="2"/>
      <c r="S757" s="2"/>
      <c r="T757" s="2"/>
      <c r="U757" s="2"/>
      <c r="V757" s="2"/>
      <c r="W757" s="2"/>
      <c r="X757" s="2"/>
      <c r="Y757" s="2"/>
      <c r="Z757" s="2"/>
    </row>
    <row r="758" ht="14.25" customHeight="1">
      <c r="A758" s="65" t="str">
        <f t="shared" si="1"/>
        <v>ASHRAE 90.1-2010Corridor/TransitionFor Manufacturing Facility</v>
      </c>
      <c r="B758" s="20" t="s">
        <v>628</v>
      </c>
      <c r="C758" s="96" t="s">
        <v>1355</v>
      </c>
      <c r="D758" s="96" t="s">
        <v>1357</v>
      </c>
      <c r="E758" s="97">
        <v>0.41</v>
      </c>
      <c r="F758" s="97"/>
      <c r="G758" s="97"/>
      <c r="H758" s="2"/>
      <c r="I758" s="2"/>
      <c r="J758" s="2"/>
      <c r="K758" s="2"/>
      <c r="L758" s="2"/>
      <c r="M758" s="2"/>
      <c r="N758" s="2"/>
      <c r="O758" s="2"/>
      <c r="P758" s="2"/>
      <c r="Q758" s="2"/>
      <c r="R758" s="2"/>
      <c r="S758" s="2"/>
      <c r="T758" s="2"/>
      <c r="U758" s="2"/>
      <c r="V758" s="2"/>
      <c r="W758" s="2"/>
      <c r="X758" s="2"/>
      <c r="Y758" s="2"/>
      <c r="Z758" s="2"/>
    </row>
    <row r="759" ht="14.25" customHeight="1">
      <c r="A759" s="65" t="str">
        <f t="shared" si="1"/>
        <v>ASHRAE 90.1-2010StairwayGeneral</v>
      </c>
      <c r="B759" s="16" t="s">
        <v>628</v>
      </c>
      <c r="C759" s="65" t="s">
        <v>2402</v>
      </c>
      <c r="D759" s="65" t="s">
        <v>1107</v>
      </c>
      <c r="E759" s="95">
        <v>0.69</v>
      </c>
      <c r="F759" s="95"/>
      <c r="G759" s="95"/>
      <c r="H759" s="2"/>
      <c r="I759" s="2"/>
      <c r="J759" s="2"/>
      <c r="K759" s="2"/>
      <c r="L759" s="2"/>
      <c r="M759" s="2"/>
      <c r="N759" s="2"/>
      <c r="O759" s="2"/>
      <c r="P759" s="2"/>
      <c r="Q759" s="2"/>
      <c r="R759" s="2"/>
      <c r="S759" s="2"/>
      <c r="T759" s="2"/>
      <c r="U759" s="2"/>
      <c r="V759" s="2"/>
      <c r="W759" s="2"/>
      <c r="X759" s="2"/>
      <c r="Y759" s="2"/>
      <c r="Z759" s="2"/>
    </row>
    <row r="760" ht="14.25" customHeight="1">
      <c r="A760" s="65" t="str">
        <f t="shared" si="1"/>
        <v>ASHRAE 90.1-2010StorageGeneral</v>
      </c>
      <c r="B760" s="20" t="s">
        <v>628</v>
      </c>
      <c r="C760" s="96" t="s">
        <v>1128</v>
      </c>
      <c r="D760" s="96" t="s">
        <v>1107</v>
      </c>
      <c r="E760" s="97">
        <v>0.63</v>
      </c>
      <c r="F760" s="97"/>
      <c r="G760" s="97"/>
      <c r="H760" s="2"/>
      <c r="I760" s="2"/>
      <c r="J760" s="2"/>
      <c r="K760" s="2"/>
      <c r="L760" s="2"/>
      <c r="M760" s="2"/>
      <c r="N760" s="2"/>
      <c r="O760" s="2"/>
      <c r="P760" s="2"/>
      <c r="Q760" s="2"/>
      <c r="R760" s="2"/>
      <c r="S760" s="2"/>
      <c r="T760" s="2"/>
      <c r="U760" s="2"/>
      <c r="V760" s="2"/>
      <c r="W760" s="2"/>
      <c r="X760" s="2"/>
      <c r="Y760" s="2"/>
      <c r="Z760" s="2"/>
    </row>
    <row r="761" ht="14.25" customHeight="1">
      <c r="A761" s="65" t="str">
        <f t="shared" si="1"/>
        <v>ASHRAE 90.1-2010Gymnasium/Fitness CenterPlaying Area</v>
      </c>
      <c r="B761" s="16" t="s">
        <v>628</v>
      </c>
      <c r="C761" s="65" t="s">
        <v>2405</v>
      </c>
      <c r="D761" s="65" t="s">
        <v>1369</v>
      </c>
      <c r="E761" s="95">
        <v>1.2</v>
      </c>
      <c r="F761" s="95"/>
      <c r="G761" s="95"/>
      <c r="H761" s="2"/>
      <c r="I761" s="2"/>
      <c r="J761" s="2"/>
      <c r="K761" s="2"/>
      <c r="L761" s="2"/>
      <c r="M761" s="2"/>
      <c r="N761" s="2"/>
      <c r="O761" s="2"/>
      <c r="P761" s="2"/>
      <c r="Q761" s="2"/>
      <c r="R761" s="2"/>
      <c r="S761" s="2"/>
      <c r="T761" s="2"/>
      <c r="U761" s="2"/>
      <c r="V761" s="2"/>
      <c r="W761" s="2"/>
      <c r="X761" s="2"/>
      <c r="Y761" s="2"/>
      <c r="Z761" s="2"/>
    </row>
    <row r="762" ht="14.25" customHeight="1">
      <c r="A762" s="65" t="str">
        <f t="shared" si="1"/>
        <v>ASHRAE 90.1-2010Gymnasium/Fitness CenterFitness Area</v>
      </c>
      <c r="B762" s="20" t="s">
        <v>628</v>
      </c>
      <c r="C762" s="96" t="s">
        <v>2405</v>
      </c>
      <c r="D762" s="96" t="s">
        <v>2406</v>
      </c>
      <c r="E762" s="97">
        <v>0.72</v>
      </c>
      <c r="F762" s="97"/>
      <c r="G762" s="97"/>
      <c r="H762" s="2"/>
      <c r="I762" s="2"/>
      <c r="J762" s="2"/>
      <c r="K762" s="2"/>
      <c r="L762" s="2"/>
      <c r="M762" s="2"/>
      <c r="N762" s="2"/>
      <c r="O762" s="2"/>
      <c r="P762" s="2"/>
      <c r="Q762" s="2"/>
      <c r="R762" s="2"/>
      <c r="S762" s="2"/>
      <c r="T762" s="2"/>
      <c r="U762" s="2"/>
      <c r="V762" s="2"/>
      <c r="W762" s="2"/>
      <c r="X762" s="2"/>
      <c r="Y762" s="2"/>
      <c r="Z762" s="2"/>
    </row>
    <row r="763" ht="14.25" customHeight="1">
      <c r="A763" s="65" t="str">
        <f t="shared" si="1"/>
        <v>ASHRAE 90.1-2010Courthouse/Police Station/PenitentiaryCourtroom</v>
      </c>
      <c r="B763" s="16" t="s">
        <v>628</v>
      </c>
      <c r="C763" s="65" t="s">
        <v>1372</v>
      </c>
      <c r="D763" s="65" t="s">
        <v>1373</v>
      </c>
      <c r="E763" s="95">
        <v>1.72</v>
      </c>
      <c r="F763" s="95"/>
      <c r="G763" s="95"/>
      <c r="H763" s="2"/>
      <c r="I763" s="2"/>
      <c r="J763" s="2"/>
      <c r="K763" s="2"/>
      <c r="L763" s="2"/>
      <c r="M763" s="2"/>
      <c r="N763" s="2"/>
      <c r="O763" s="2"/>
      <c r="P763" s="2"/>
      <c r="Q763" s="2"/>
      <c r="R763" s="2"/>
      <c r="S763" s="2"/>
      <c r="T763" s="2"/>
      <c r="U763" s="2"/>
      <c r="V763" s="2"/>
      <c r="W763" s="2"/>
      <c r="X763" s="2"/>
      <c r="Y763" s="2"/>
      <c r="Z763" s="2"/>
    </row>
    <row r="764" ht="14.25" customHeight="1">
      <c r="A764" s="65" t="str">
        <f t="shared" si="1"/>
        <v>ASHRAE 90.1-2010Courthouse/Police Station/PenitentiaryConfinement Cells</v>
      </c>
      <c r="B764" s="20" t="s">
        <v>628</v>
      </c>
      <c r="C764" s="96" t="s">
        <v>1372</v>
      </c>
      <c r="D764" s="96" t="s">
        <v>1374</v>
      </c>
      <c r="E764" s="97">
        <v>1.1</v>
      </c>
      <c r="F764" s="97"/>
      <c r="G764" s="97"/>
      <c r="H764" s="2"/>
      <c r="I764" s="2"/>
      <c r="J764" s="2"/>
      <c r="K764" s="2"/>
      <c r="L764" s="2"/>
      <c r="M764" s="2"/>
      <c r="N764" s="2"/>
      <c r="O764" s="2"/>
      <c r="P764" s="2"/>
      <c r="Q764" s="2"/>
      <c r="R764" s="2"/>
      <c r="S764" s="2"/>
      <c r="T764" s="2"/>
      <c r="U764" s="2"/>
      <c r="V764" s="2"/>
      <c r="W764" s="2"/>
      <c r="X764" s="2"/>
      <c r="Y764" s="2"/>
      <c r="Z764" s="2"/>
    </row>
    <row r="765" ht="14.25" customHeight="1">
      <c r="A765" s="65" t="str">
        <f t="shared" si="1"/>
        <v>ASHRAE 90.1-2010Courthouse/Police Station/PenitentiaryJudges Chambers</v>
      </c>
      <c r="B765" s="16" t="s">
        <v>628</v>
      </c>
      <c r="C765" s="65" t="s">
        <v>1372</v>
      </c>
      <c r="D765" s="65" t="s">
        <v>1375</v>
      </c>
      <c r="E765" s="95">
        <v>1.17</v>
      </c>
      <c r="F765" s="95"/>
      <c r="G765" s="95"/>
      <c r="H765" s="2"/>
      <c r="I765" s="2"/>
      <c r="J765" s="2"/>
      <c r="K765" s="2"/>
      <c r="L765" s="2"/>
      <c r="M765" s="2"/>
      <c r="N765" s="2"/>
      <c r="O765" s="2"/>
      <c r="P765" s="2"/>
      <c r="Q765" s="2"/>
      <c r="R765" s="2"/>
      <c r="S765" s="2"/>
      <c r="T765" s="2"/>
      <c r="U765" s="2"/>
      <c r="V765" s="2"/>
      <c r="W765" s="2"/>
      <c r="X765" s="2"/>
      <c r="Y765" s="2"/>
      <c r="Z765" s="2"/>
    </row>
    <row r="766" ht="14.25" customHeight="1">
      <c r="A766" s="65" t="str">
        <f t="shared" si="1"/>
        <v>ASHRAE 90.1-2010Fire StationEngine Room</v>
      </c>
      <c r="B766" s="20" t="s">
        <v>628</v>
      </c>
      <c r="C766" s="96" t="s">
        <v>2345</v>
      </c>
      <c r="D766" s="96" t="s">
        <v>2408</v>
      </c>
      <c r="E766" s="97">
        <v>0.56</v>
      </c>
      <c r="F766" s="97"/>
      <c r="G766" s="97"/>
      <c r="H766" s="2"/>
      <c r="I766" s="2"/>
      <c r="J766" s="2"/>
      <c r="K766" s="2"/>
      <c r="L766" s="2"/>
      <c r="M766" s="2"/>
      <c r="N766" s="2"/>
      <c r="O766" s="2"/>
      <c r="P766" s="2"/>
      <c r="Q766" s="2"/>
      <c r="R766" s="2"/>
      <c r="S766" s="2"/>
      <c r="T766" s="2"/>
      <c r="U766" s="2"/>
      <c r="V766" s="2"/>
      <c r="W766" s="2"/>
      <c r="X766" s="2"/>
      <c r="Y766" s="2"/>
      <c r="Z766" s="2"/>
    </row>
    <row r="767" ht="14.25" customHeight="1">
      <c r="A767" s="65" t="str">
        <f t="shared" si="1"/>
        <v>ASHRAE 90.1-2010Fire StationSleeping Quarters</v>
      </c>
      <c r="B767" s="16" t="s">
        <v>628</v>
      </c>
      <c r="C767" s="65" t="s">
        <v>2345</v>
      </c>
      <c r="D767" s="65" t="s">
        <v>1386</v>
      </c>
      <c r="E767" s="95">
        <v>0.25</v>
      </c>
      <c r="F767" s="95"/>
      <c r="G767" s="95"/>
      <c r="H767" s="2"/>
      <c r="I767" s="2"/>
      <c r="J767" s="2"/>
      <c r="K767" s="2"/>
      <c r="L767" s="2"/>
      <c r="M767" s="2"/>
      <c r="N767" s="2"/>
      <c r="O767" s="2"/>
      <c r="P767" s="2"/>
      <c r="Q767" s="2"/>
      <c r="R767" s="2"/>
      <c r="S767" s="2"/>
      <c r="T767" s="2"/>
      <c r="U767" s="2"/>
      <c r="V767" s="2"/>
      <c r="W767" s="2"/>
      <c r="X767" s="2"/>
      <c r="Y767" s="2"/>
      <c r="Z767" s="2"/>
    </row>
    <row r="768" ht="14.25" customHeight="1">
      <c r="A768" s="65" t="str">
        <f t="shared" si="1"/>
        <v>ASHRAE 90.1-2010Post OfficeSorting Area</v>
      </c>
      <c r="B768" s="20" t="s">
        <v>628</v>
      </c>
      <c r="C768" s="96" t="s">
        <v>1264</v>
      </c>
      <c r="D768" s="96" t="s">
        <v>1388</v>
      </c>
      <c r="E768" s="97">
        <v>0.94</v>
      </c>
      <c r="F768" s="97"/>
      <c r="G768" s="97"/>
      <c r="H768" s="2"/>
      <c r="I768" s="2"/>
      <c r="J768" s="2"/>
      <c r="K768" s="2"/>
      <c r="L768" s="2"/>
      <c r="M768" s="2"/>
      <c r="N768" s="2"/>
      <c r="O768" s="2"/>
      <c r="P768" s="2"/>
      <c r="Q768" s="2"/>
      <c r="R768" s="2"/>
      <c r="S768" s="2"/>
      <c r="T768" s="2"/>
      <c r="U768" s="2"/>
      <c r="V768" s="2"/>
      <c r="W768" s="2"/>
      <c r="X768" s="2"/>
      <c r="Y768" s="2"/>
      <c r="Z768" s="2"/>
    </row>
    <row r="769" ht="14.25" customHeight="1">
      <c r="A769" s="65" t="str">
        <f t="shared" si="1"/>
        <v>ASHRAE 90.1-2010Convention CenterExhibit Space</v>
      </c>
      <c r="B769" s="16" t="s">
        <v>628</v>
      </c>
      <c r="C769" s="65" t="s">
        <v>893</v>
      </c>
      <c r="D769" s="65" t="s">
        <v>1390</v>
      </c>
      <c r="E769" s="95">
        <v>1.45</v>
      </c>
      <c r="F769" s="95"/>
      <c r="G769" s="95"/>
      <c r="H769" s="2"/>
      <c r="I769" s="2"/>
      <c r="J769" s="2"/>
      <c r="K769" s="2"/>
      <c r="L769" s="2"/>
      <c r="M769" s="2"/>
      <c r="N769" s="2"/>
      <c r="O769" s="2"/>
      <c r="P769" s="2"/>
      <c r="Q769" s="2"/>
      <c r="R769" s="2"/>
      <c r="S769" s="2"/>
      <c r="T769" s="2"/>
      <c r="U769" s="2"/>
      <c r="V769" s="2"/>
      <c r="W769" s="2"/>
      <c r="X769" s="2"/>
      <c r="Y769" s="2"/>
      <c r="Z769" s="2"/>
    </row>
    <row r="770" ht="14.25" customHeight="1">
      <c r="A770" s="65" t="str">
        <f t="shared" si="1"/>
        <v>ASHRAE 90.1-2010LibraryCard File and Cataloging</v>
      </c>
      <c r="B770" s="20" t="s">
        <v>628</v>
      </c>
      <c r="C770" s="96" t="s">
        <v>1112</v>
      </c>
      <c r="D770" s="96" t="s">
        <v>1393</v>
      </c>
      <c r="E770" s="97">
        <v>0.72</v>
      </c>
      <c r="F770" s="97"/>
      <c r="G770" s="97"/>
      <c r="H770" s="2"/>
      <c r="I770" s="2"/>
      <c r="J770" s="2"/>
      <c r="K770" s="2"/>
      <c r="L770" s="2"/>
      <c r="M770" s="2"/>
      <c r="N770" s="2"/>
      <c r="O770" s="2"/>
      <c r="P770" s="2"/>
      <c r="Q770" s="2"/>
      <c r="R770" s="2"/>
      <c r="S770" s="2"/>
      <c r="T770" s="2"/>
      <c r="U770" s="2"/>
      <c r="V770" s="2"/>
      <c r="W770" s="2"/>
      <c r="X770" s="2"/>
      <c r="Y770" s="2"/>
      <c r="Z770" s="2"/>
    </row>
    <row r="771" ht="14.25" customHeight="1">
      <c r="A771" s="65" t="str">
        <f t="shared" si="1"/>
        <v>ASHRAE 90.1-2010LibraryStacks</v>
      </c>
      <c r="B771" s="16" t="s">
        <v>628</v>
      </c>
      <c r="C771" s="65" t="s">
        <v>1112</v>
      </c>
      <c r="D771" s="65" t="s">
        <v>1394</v>
      </c>
      <c r="E771" s="95">
        <v>1.71</v>
      </c>
      <c r="F771" s="95"/>
      <c r="G771" s="95"/>
      <c r="H771" s="2"/>
      <c r="I771" s="2"/>
      <c r="J771" s="2"/>
      <c r="K771" s="2"/>
      <c r="L771" s="2"/>
      <c r="M771" s="2"/>
      <c r="N771" s="2"/>
      <c r="O771" s="2"/>
      <c r="P771" s="2"/>
      <c r="Q771" s="2"/>
      <c r="R771" s="2"/>
      <c r="S771" s="2"/>
      <c r="T771" s="2"/>
      <c r="U771" s="2"/>
      <c r="V771" s="2"/>
      <c r="W771" s="2"/>
      <c r="X771" s="2"/>
      <c r="Y771" s="2"/>
      <c r="Z771" s="2"/>
    </row>
    <row r="772" ht="14.25" customHeight="1">
      <c r="A772" s="65" t="str">
        <f t="shared" si="1"/>
        <v>ASHRAE 90.1-2010LibraryReading Area</v>
      </c>
      <c r="B772" s="20" t="s">
        <v>628</v>
      </c>
      <c r="C772" s="96" t="s">
        <v>1112</v>
      </c>
      <c r="D772" s="96" t="s">
        <v>1397</v>
      </c>
      <c r="E772" s="97">
        <v>0.93</v>
      </c>
      <c r="F772" s="97"/>
      <c r="G772" s="97"/>
      <c r="H772" s="2"/>
      <c r="I772" s="2"/>
      <c r="J772" s="2"/>
      <c r="K772" s="2"/>
      <c r="L772" s="2"/>
      <c r="M772" s="2"/>
      <c r="N772" s="2"/>
      <c r="O772" s="2"/>
      <c r="P772" s="2"/>
      <c r="Q772" s="2"/>
      <c r="R772" s="2"/>
      <c r="S772" s="2"/>
      <c r="T772" s="2"/>
      <c r="U772" s="2"/>
      <c r="V772" s="2"/>
      <c r="W772" s="2"/>
      <c r="X772" s="2"/>
      <c r="Y772" s="2"/>
      <c r="Z772" s="2"/>
    </row>
    <row r="773" ht="14.25" customHeight="1">
      <c r="A773" s="65" t="str">
        <f t="shared" si="1"/>
        <v>ASHRAE 90.1-2010HospitalEmergency</v>
      </c>
      <c r="B773" s="16" t="s">
        <v>628</v>
      </c>
      <c r="C773" s="65" t="s">
        <v>520</v>
      </c>
      <c r="D773" s="65" t="s">
        <v>1399</v>
      </c>
      <c r="E773" s="95">
        <v>2.26</v>
      </c>
      <c r="F773" s="95"/>
      <c r="G773" s="95"/>
      <c r="H773" s="2"/>
      <c r="I773" s="2"/>
      <c r="J773" s="2"/>
      <c r="K773" s="2"/>
      <c r="L773" s="2"/>
      <c r="M773" s="2"/>
      <c r="N773" s="2"/>
      <c r="O773" s="2"/>
      <c r="P773" s="2"/>
      <c r="Q773" s="2"/>
      <c r="R773" s="2"/>
      <c r="S773" s="2"/>
      <c r="T773" s="2"/>
      <c r="U773" s="2"/>
      <c r="V773" s="2"/>
      <c r="W773" s="2"/>
      <c r="X773" s="2"/>
      <c r="Y773" s="2"/>
      <c r="Z773" s="2"/>
    </row>
    <row r="774" ht="14.25" customHeight="1">
      <c r="A774" s="65" t="str">
        <f t="shared" si="1"/>
        <v>ASHRAE 90.1-2010HospitalRecovery</v>
      </c>
      <c r="B774" s="20" t="s">
        <v>628</v>
      </c>
      <c r="C774" s="96" t="s">
        <v>520</v>
      </c>
      <c r="D774" s="96" t="s">
        <v>1401</v>
      </c>
      <c r="E774" s="97">
        <v>1.15</v>
      </c>
      <c r="F774" s="97"/>
      <c r="G774" s="97"/>
      <c r="H774" s="2"/>
      <c r="I774" s="2"/>
      <c r="J774" s="2"/>
      <c r="K774" s="2"/>
      <c r="L774" s="2"/>
      <c r="M774" s="2"/>
      <c r="N774" s="2"/>
      <c r="O774" s="2"/>
      <c r="P774" s="2"/>
      <c r="Q774" s="2"/>
      <c r="R774" s="2"/>
      <c r="S774" s="2"/>
      <c r="T774" s="2"/>
      <c r="U774" s="2"/>
      <c r="V774" s="2"/>
      <c r="W774" s="2"/>
      <c r="X774" s="2"/>
      <c r="Y774" s="2"/>
      <c r="Z774" s="2"/>
    </row>
    <row r="775" ht="14.25" customHeight="1">
      <c r="A775" s="65" t="str">
        <f t="shared" si="1"/>
        <v>ASHRAE 90.1-2010HospitalNurse Station</v>
      </c>
      <c r="B775" s="16" t="s">
        <v>628</v>
      </c>
      <c r="C775" s="65" t="s">
        <v>520</v>
      </c>
      <c r="D775" s="65" t="s">
        <v>1402</v>
      </c>
      <c r="E775" s="95">
        <v>0.87</v>
      </c>
      <c r="F775" s="95"/>
      <c r="G775" s="95"/>
      <c r="H775" s="2"/>
      <c r="I775" s="2"/>
      <c r="J775" s="2"/>
      <c r="K775" s="2"/>
      <c r="L775" s="2"/>
      <c r="M775" s="2"/>
      <c r="N775" s="2"/>
      <c r="O775" s="2"/>
      <c r="P775" s="2"/>
      <c r="Q775" s="2"/>
      <c r="R775" s="2"/>
      <c r="S775" s="2"/>
      <c r="T775" s="2"/>
      <c r="U775" s="2"/>
      <c r="V775" s="2"/>
      <c r="W775" s="2"/>
      <c r="X775" s="2"/>
      <c r="Y775" s="2"/>
      <c r="Z775" s="2"/>
    </row>
    <row r="776" ht="14.25" customHeight="1">
      <c r="A776" s="65" t="str">
        <f t="shared" si="1"/>
        <v>ASHRAE 90.1-2010HospitalExam/Treatment</v>
      </c>
      <c r="B776" s="20" t="s">
        <v>628</v>
      </c>
      <c r="C776" s="96" t="s">
        <v>520</v>
      </c>
      <c r="D776" s="96" t="s">
        <v>1403</v>
      </c>
      <c r="E776" s="97">
        <v>1.66</v>
      </c>
      <c r="F776" s="97"/>
      <c r="G776" s="97"/>
      <c r="H776" s="2"/>
      <c r="I776" s="2"/>
      <c r="J776" s="2"/>
      <c r="K776" s="2"/>
      <c r="L776" s="2"/>
      <c r="M776" s="2"/>
      <c r="N776" s="2"/>
      <c r="O776" s="2"/>
      <c r="P776" s="2"/>
      <c r="Q776" s="2"/>
      <c r="R776" s="2"/>
      <c r="S776" s="2"/>
      <c r="T776" s="2"/>
      <c r="U776" s="2"/>
      <c r="V776" s="2"/>
      <c r="W776" s="2"/>
      <c r="X776" s="2"/>
      <c r="Y776" s="2"/>
      <c r="Z776" s="2"/>
    </row>
    <row r="777" ht="14.25" customHeight="1">
      <c r="A777" s="65" t="str">
        <f t="shared" si="1"/>
        <v>ASHRAE 90.1-2010HospitalPharmacy</v>
      </c>
      <c r="B777" s="16" t="s">
        <v>628</v>
      </c>
      <c r="C777" s="65" t="s">
        <v>520</v>
      </c>
      <c r="D777" s="65" t="s">
        <v>421</v>
      </c>
      <c r="E777" s="95">
        <v>1.14</v>
      </c>
      <c r="F777" s="95"/>
      <c r="G777" s="95"/>
      <c r="H777" s="2"/>
      <c r="I777" s="2"/>
      <c r="J777" s="2"/>
      <c r="K777" s="2"/>
      <c r="L777" s="2"/>
      <c r="M777" s="2"/>
      <c r="N777" s="2"/>
      <c r="O777" s="2"/>
      <c r="P777" s="2"/>
      <c r="Q777" s="2"/>
      <c r="R777" s="2"/>
      <c r="S777" s="2"/>
      <c r="T777" s="2"/>
      <c r="U777" s="2"/>
      <c r="V777" s="2"/>
      <c r="W777" s="2"/>
      <c r="X777" s="2"/>
      <c r="Y777" s="2"/>
      <c r="Z777" s="2"/>
    </row>
    <row r="778" ht="14.25" customHeight="1">
      <c r="A778" s="65" t="str">
        <f t="shared" si="1"/>
        <v>ASHRAE 90.1-2010HospitalPatient Room</v>
      </c>
      <c r="B778" s="20" t="s">
        <v>628</v>
      </c>
      <c r="C778" s="96" t="s">
        <v>520</v>
      </c>
      <c r="D778" s="96" t="s">
        <v>880</v>
      </c>
      <c r="E778" s="97">
        <v>0.62</v>
      </c>
      <c r="F778" s="97"/>
      <c r="G778" s="97"/>
      <c r="H778" s="2"/>
      <c r="I778" s="2"/>
      <c r="J778" s="2"/>
      <c r="K778" s="2"/>
      <c r="L778" s="2"/>
      <c r="M778" s="2"/>
      <c r="N778" s="2"/>
      <c r="O778" s="2"/>
      <c r="P778" s="2"/>
      <c r="Q778" s="2"/>
      <c r="R778" s="2"/>
      <c r="S778" s="2"/>
      <c r="T778" s="2"/>
      <c r="U778" s="2"/>
      <c r="V778" s="2"/>
      <c r="W778" s="2"/>
      <c r="X778" s="2"/>
      <c r="Y778" s="2"/>
      <c r="Z778" s="2"/>
    </row>
    <row r="779" ht="14.25" customHeight="1">
      <c r="A779" s="65" t="str">
        <f t="shared" si="1"/>
        <v>ASHRAE 90.1-2010HospitalOperating Room</v>
      </c>
      <c r="B779" s="16" t="s">
        <v>628</v>
      </c>
      <c r="C779" s="65" t="s">
        <v>520</v>
      </c>
      <c r="D779" s="65" t="s">
        <v>1420</v>
      </c>
      <c r="E779" s="95">
        <v>1.89</v>
      </c>
      <c r="F779" s="95"/>
      <c r="G779" s="95"/>
      <c r="H779" s="2"/>
      <c r="I779" s="2"/>
      <c r="J779" s="2"/>
      <c r="K779" s="2"/>
      <c r="L779" s="2"/>
      <c r="M779" s="2"/>
      <c r="N779" s="2"/>
      <c r="O779" s="2"/>
      <c r="P779" s="2"/>
      <c r="Q779" s="2"/>
      <c r="R779" s="2"/>
      <c r="S779" s="2"/>
      <c r="T779" s="2"/>
      <c r="U779" s="2"/>
      <c r="V779" s="2"/>
      <c r="W779" s="2"/>
      <c r="X779" s="2"/>
      <c r="Y779" s="2"/>
      <c r="Z779" s="2"/>
    </row>
    <row r="780" ht="14.25" customHeight="1">
      <c r="A780" s="65" t="str">
        <f t="shared" si="1"/>
        <v>ASHRAE 90.1-2010HospitalNursery</v>
      </c>
      <c r="B780" s="20" t="s">
        <v>628</v>
      </c>
      <c r="C780" s="96" t="s">
        <v>520</v>
      </c>
      <c r="D780" s="96" t="s">
        <v>1421</v>
      </c>
      <c r="E780" s="97">
        <v>0.88</v>
      </c>
      <c r="F780" s="97"/>
      <c r="G780" s="97"/>
      <c r="H780" s="2"/>
      <c r="I780" s="2"/>
      <c r="J780" s="2"/>
      <c r="K780" s="2"/>
      <c r="L780" s="2"/>
      <c r="M780" s="2"/>
      <c r="N780" s="2"/>
      <c r="O780" s="2"/>
      <c r="P780" s="2"/>
      <c r="Q780" s="2"/>
      <c r="R780" s="2"/>
      <c r="S780" s="2"/>
      <c r="T780" s="2"/>
      <c r="U780" s="2"/>
      <c r="V780" s="2"/>
      <c r="W780" s="2"/>
      <c r="X780" s="2"/>
      <c r="Y780" s="2"/>
      <c r="Z780" s="2"/>
    </row>
    <row r="781" ht="14.25" customHeight="1">
      <c r="A781" s="65" t="str">
        <f t="shared" si="1"/>
        <v>ASHRAE 90.1-2010HospitalMedical Supply</v>
      </c>
      <c r="B781" s="16" t="s">
        <v>628</v>
      </c>
      <c r="C781" s="65" t="s">
        <v>520</v>
      </c>
      <c r="D781" s="65" t="s">
        <v>1423</v>
      </c>
      <c r="E781" s="95">
        <v>1.27</v>
      </c>
      <c r="F781" s="95"/>
      <c r="G781" s="95"/>
      <c r="H781" s="2"/>
      <c r="I781" s="2"/>
      <c r="J781" s="2"/>
      <c r="K781" s="2"/>
      <c r="L781" s="2"/>
      <c r="M781" s="2"/>
      <c r="N781" s="2"/>
      <c r="O781" s="2"/>
      <c r="P781" s="2"/>
      <c r="Q781" s="2"/>
      <c r="R781" s="2"/>
      <c r="S781" s="2"/>
      <c r="T781" s="2"/>
      <c r="U781" s="2"/>
      <c r="V781" s="2"/>
      <c r="W781" s="2"/>
      <c r="X781" s="2"/>
      <c r="Y781" s="2"/>
      <c r="Z781" s="2"/>
    </row>
    <row r="782" ht="14.25" customHeight="1">
      <c r="A782" s="65" t="str">
        <f t="shared" si="1"/>
        <v>ASHRAE 90.1-2010HospitalPhysical Therapy</v>
      </c>
      <c r="B782" s="20" t="s">
        <v>628</v>
      </c>
      <c r="C782" s="96" t="s">
        <v>520</v>
      </c>
      <c r="D782" s="96" t="s">
        <v>1437</v>
      </c>
      <c r="E782" s="97">
        <v>0.91</v>
      </c>
      <c r="F782" s="97"/>
      <c r="G782" s="97"/>
      <c r="H782" s="2"/>
      <c r="I782" s="2"/>
      <c r="J782" s="2"/>
      <c r="K782" s="2"/>
      <c r="L782" s="2"/>
      <c r="M782" s="2"/>
      <c r="N782" s="2"/>
      <c r="O782" s="2"/>
      <c r="P782" s="2"/>
      <c r="Q782" s="2"/>
      <c r="R782" s="2"/>
      <c r="S782" s="2"/>
      <c r="T782" s="2"/>
      <c r="U782" s="2"/>
      <c r="V782" s="2"/>
      <c r="W782" s="2"/>
      <c r="X782" s="2"/>
      <c r="Y782" s="2"/>
      <c r="Z782" s="2"/>
    </row>
    <row r="783" ht="14.25" customHeight="1">
      <c r="A783" s="65" t="str">
        <f t="shared" si="1"/>
        <v>ASHRAE 90.1-2010HospitalRadiology/Imaging</v>
      </c>
      <c r="B783" s="16" t="s">
        <v>628</v>
      </c>
      <c r="C783" s="65" t="s">
        <v>520</v>
      </c>
      <c r="D783" s="65" t="s">
        <v>2416</v>
      </c>
      <c r="E783" s="95">
        <v>1.32</v>
      </c>
      <c r="F783" s="95"/>
      <c r="G783" s="95"/>
      <c r="H783" s="2"/>
      <c r="I783" s="2"/>
      <c r="J783" s="2"/>
      <c r="K783" s="2"/>
      <c r="L783" s="2"/>
      <c r="M783" s="2"/>
      <c r="N783" s="2"/>
      <c r="O783" s="2"/>
      <c r="P783" s="2"/>
      <c r="Q783" s="2"/>
      <c r="R783" s="2"/>
      <c r="S783" s="2"/>
      <c r="T783" s="2"/>
      <c r="U783" s="2"/>
      <c r="V783" s="2"/>
      <c r="W783" s="2"/>
      <c r="X783" s="2"/>
      <c r="Y783" s="2"/>
      <c r="Z783" s="2"/>
    </row>
    <row r="784" ht="14.25" customHeight="1">
      <c r="A784" s="65" t="str">
        <f t="shared" si="1"/>
        <v>ASHRAE 90.1-2010HospitalLaundry-Washing</v>
      </c>
      <c r="B784" s="20" t="s">
        <v>628</v>
      </c>
      <c r="C784" s="96" t="s">
        <v>520</v>
      </c>
      <c r="D784" s="96" t="s">
        <v>1755</v>
      </c>
      <c r="E784" s="97">
        <v>0.6</v>
      </c>
      <c r="F784" s="97"/>
      <c r="G784" s="97"/>
      <c r="H784" s="2"/>
      <c r="I784" s="2"/>
      <c r="J784" s="2"/>
      <c r="K784" s="2"/>
      <c r="L784" s="2"/>
      <c r="M784" s="2"/>
      <c r="N784" s="2"/>
      <c r="O784" s="2"/>
      <c r="P784" s="2"/>
      <c r="Q784" s="2"/>
      <c r="R784" s="2"/>
      <c r="S784" s="2"/>
      <c r="T784" s="2"/>
      <c r="U784" s="2"/>
      <c r="V784" s="2"/>
      <c r="W784" s="2"/>
      <c r="X784" s="2"/>
      <c r="Y784" s="2"/>
      <c r="Z784" s="2"/>
    </row>
    <row r="785" ht="14.25" customHeight="1">
      <c r="A785" s="65" t="str">
        <f t="shared" si="1"/>
        <v>ASHRAE 90.1-2010AutomotiveService/Repair</v>
      </c>
      <c r="B785" s="16" t="s">
        <v>628</v>
      </c>
      <c r="C785" s="65" t="s">
        <v>1454</v>
      </c>
      <c r="D785" s="65" t="s">
        <v>1455</v>
      </c>
      <c r="E785" s="95">
        <v>0.67</v>
      </c>
      <c r="F785" s="95"/>
      <c r="G785" s="95"/>
      <c r="H785" s="2"/>
      <c r="I785" s="2"/>
      <c r="J785" s="2"/>
      <c r="K785" s="2"/>
      <c r="L785" s="2"/>
      <c r="M785" s="2"/>
      <c r="N785" s="2"/>
      <c r="O785" s="2"/>
      <c r="P785" s="2"/>
      <c r="Q785" s="2"/>
      <c r="R785" s="2"/>
      <c r="S785" s="2"/>
      <c r="T785" s="2"/>
      <c r="U785" s="2"/>
      <c r="V785" s="2"/>
      <c r="W785" s="2"/>
      <c r="X785" s="2"/>
      <c r="Y785" s="2"/>
      <c r="Z785" s="2"/>
    </row>
    <row r="786" ht="14.25" customHeight="1">
      <c r="A786" s="65" t="str">
        <f t="shared" si="1"/>
        <v>ASHRAE 90.1-2010ManufacturingLow Bay (&lt;25 ft Floor to Ceiling Height)</v>
      </c>
      <c r="B786" s="20" t="s">
        <v>628</v>
      </c>
      <c r="C786" s="96" t="s">
        <v>1456</v>
      </c>
      <c r="D786" s="96" t="s">
        <v>1457</v>
      </c>
      <c r="E786" s="97">
        <v>1.19</v>
      </c>
      <c r="F786" s="97"/>
      <c r="G786" s="97"/>
      <c r="H786" s="2"/>
      <c r="I786" s="2"/>
      <c r="J786" s="2"/>
      <c r="K786" s="2"/>
      <c r="L786" s="2"/>
      <c r="M786" s="2"/>
      <c r="N786" s="2"/>
      <c r="O786" s="2"/>
      <c r="P786" s="2"/>
      <c r="Q786" s="2"/>
      <c r="R786" s="2"/>
      <c r="S786" s="2"/>
      <c r="T786" s="2"/>
      <c r="U786" s="2"/>
      <c r="V786" s="2"/>
      <c r="W786" s="2"/>
      <c r="X786" s="2"/>
      <c r="Y786" s="2"/>
      <c r="Z786" s="2"/>
    </row>
    <row r="787" ht="14.25" customHeight="1">
      <c r="A787" s="65" t="str">
        <f t="shared" si="1"/>
        <v>ASHRAE 90.1-2010ManufacturingHigh Bay (25-50 ft Floor to Ceiling Height)</v>
      </c>
      <c r="B787" s="16" t="s">
        <v>628</v>
      </c>
      <c r="C787" s="65" t="s">
        <v>1456</v>
      </c>
      <c r="D787" s="65" t="s">
        <v>2418</v>
      </c>
      <c r="E787" s="95">
        <v>1.23</v>
      </c>
      <c r="F787" s="95"/>
      <c r="G787" s="95"/>
      <c r="H787" s="2"/>
      <c r="I787" s="2"/>
      <c r="J787" s="2"/>
      <c r="K787" s="2"/>
      <c r="L787" s="2"/>
      <c r="M787" s="2"/>
      <c r="N787" s="2"/>
      <c r="O787" s="2"/>
      <c r="P787" s="2"/>
      <c r="Q787" s="2"/>
      <c r="R787" s="2"/>
      <c r="S787" s="2"/>
      <c r="T787" s="2"/>
      <c r="U787" s="2"/>
      <c r="V787" s="2"/>
      <c r="W787" s="2"/>
      <c r="X787" s="2"/>
      <c r="Y787" s="2"/>
      <c r="Z787" s="2"/>
    </row>
    <row r="788" ht="14.25" customHeight="1">
      <c r="A788" s="65" t="str">
        <f t="shared" si="1"/>
        <v>ASHRAE 90.1-2010ManufacturingExtra High Bay (&gt;50 ft Floor to Ceiling Height)</v>
      </c>
      <c r="B788" s="20" t="s">
        <v>628</v>
      </c>
      <c r="C788" s="96" t="s">
        <v>1456</v>
      </c>
      <c r="D788" s="96" t="s">
        <v>2419</v>
      </c>
      <c r="E788" s="97">
        <v>1.05</v>
      </c>
      <c r="F788" s="97"/>
      <c r="G788" s="97"/>
      <c r="H788" s="2"/>
      <c r="I788" s="2"/>
      <c r="J788" s="2"/>
      <c r="K788" s="2"/>
      <c r="L788" s="2"/>
      <c r="M788" s="2"/>
      <c r="N788" s="2"/>
      <c r="O788" s="2"/>
      <c r="P788" s="2"/>
      <c r="Q788" s="2"/>
      <c r="R788" s="2"/>
      <c r="S788" s="2"/>
      <c r="T788" s="2"/>
      <c r="U788" s="2"/>
      <c r="V788" s="2"/>
      <c r="W788" s="2"/>
      <c r="X788" s="2"/>
      <c r="Y788" s="2"/>
      <c r="Z788" s="2"/>
    </row>
    <row r="789" ht="14.25" customHeight="1">
      <c r="A789" s="65" t="str">
        <f t="shared" si="1"/>
        <v>ASHRAE 90.1-2010ManufacturingDetailed Manufacturing</v>
      </c>
      <c r="B789" s="16" t="s">
        <v>628</v>
      </c>
      <c r="C789" s="65" t="s">
        <v>1456</v>
      </c>
      <c r="D789" s="65" t="s">
        <v>1479</v>
      </c>
      <c r="E789" s="95">
        <v>1.29</v>
      </c>
      <c r="F789" s="95"/>
      <c r="G789" s="95"/>
      <c r="H789" s="2"/>
      <c r="I789" s="2"/>
      <c r="J789" s="2"/>
      <c r="K789" s="2"/>
      <c r="L789" s="2"/>
      <c r="M789" s="2"/>
      <c r="N789" s="2"/>
      <c r="O789" s="2"/>
      <c r="P789" s="2"/>
      <c r="Q789" s="2"/>
      <c r="R789" s="2"/>
      <c r="S789" s="2"/>
      <c r="T789" s="2"/>
      <c r="U789" s="2"/>
      <c r="V789" s="2"/>
      <c r="W789" s="2"/>
      <c r="X789" s="2"/>
      <c r="Y789" s="2"/>
      <c r="Z789" s="2"/>
    </row>
    <row r="790" ht="14.25" customHeight="1">
      <c r="A790" s="65" t="str">
        <f t="shared" si="1"/>
        <v>ASHRAE 90.1-2010ManufacturingEquipment Room</v>
      </c>
      <c r="B790" s="20" t="s">
        <v>628</v>
      </c>
      <c r="C790" s="96" t="s">
        <v>1456</v>
      </c>
      <c r="D790" s="96" t="s">
        <v>1533</v>
      </c>
      <c r="E790" s="97">
        <v>0.95</v>
      </c>
      <c r="F790" s="97"/>
      <c r="G790" s="97"/>
      <c r="H790" s="2"/>
      <c r="I790" s="2"/>
      <c r="J790" s="2"/>
      <c r="K790" s="2"/>
      <c r="L790" s="2"/>
      <c r="M790" s="2"/>
      <c r="N790" s="2"/>
      <c r="O790" s="2"/>
      <c r="P790" s="2"/>
      <c r="Q790" s="2"/>
      <c r="R790" s="2"/>
      <c r="S790" s="2"/>
      <c r="T790" s="2"/>
      <c r="U790" s="2"/>
      <c r="V790" s="2"/>
      <c r="W790" s="2"/>
      <c r="X790" s="2"/>
      <c r="Y790" s="2"/>
      <c r="Z790" s="2"/>
    </row>
    <row r="791" ht="14.25" customHeight="1">
      <c r="A791" s="65" t="str">
        <f t="shared" si="1"/>
        <v>ASHRAE 90.1-2010Guest RoomFor Highway Lodging</v>
      </c>
      <c r="B791" s="16" t="s">
        <v>628</v>
      </c>
      <c r="C791" s="65" t="s">
        <v>2375</v>
      </c>
      <c r="D791" s="65" t="s">
        <v>2390</v>
      </c>
      <c r="E791" s="95">
        <v>0.75</v>
      </c>
      <c r="F791" s="95"/>
      <c r="G791" s="95"/>
      <c r="H791" s="118"/>
      <c r="I791" s="118"/>
      <c r="J791" s="118"/>
      <c r="K791" s="118"/>
      <c r="L791" s="118"/>
      <c r="M791" s="118"/>
      <c r="N791" s="118"/>
      <c r="O791" s="118"/>
      <c r="P791" s="118"/>
      <c r="Q791" s="118"/>
      <c r="R791" s="118"/>
      <c r="S791" s="118"/>
      <c r="T791" s="118"/>
      <c r="U791" s="118"/>
      <c r="V791" s="118"/>
      <c r="W791" s="118"/>
      <c r="X791" s="118"/>
      <c r="Y791" s="118"/>
      <c r="Z791" s="118"/>
    </row>
    <row r="792" ht="14.25" customHeight="1">
      <c r="A792" s="65" t="str">
        <f t="shared" si="1"/>
        <v>ASHRAE 90.1-2010LobbyFor Hotel</v>
      </c>
      <c r="B792" s="20" t="s">
        <v>628</v>
      </c>
      <c r="C792" s="96" t="s">
        <v>829</v>
      </c>
      <c r="D792" s="96" t="s">
        <v>1285</v>
      </c>
      <c r="E792" s="97">
        <v>1.06</v>
      </c>
      <c r="F792" s="97"/>
      <c r="G792" s="97"/>
      <c r="H792" s="118"/>
      <c r="I792" s="118"/>
      <c r="J792" s="118"/>
      <c r="K792" s="118"/>
      <c r="L792" s="118"/>
      <c r="M792" s="118"/>
      <c r="N792" s="118"/>
      <c r="O792" s="118"/>
      <c r="P792" s="118"/>
      <c r="Q792" s="118"/>
      <c r="R792" s="118"/>
      <c r="S792" s="118"/>
      <c r="T792" s="118"/>
      <c r="U792" s="118"/>
      <c r="V792" s="118"/>
      <c r="W792" s="118"/>
      <c r="X792" s="118"/>
      <c r="Y792" s="118"/>
      <c r="Z792" s="118"/>
    </row>
    <row r="793" ht="14.25" customHeight="1">
      <c r="A793" s="65" t="str">
        <f t="shared" si="1"/>
        <v>ASHRAE 90.1-2010DormitoryLiving Quarters</v>
      </c>
      <c r="B793" s="16" t="s">
        <v>628</v>
      </c>
      <c r="C793" s="65" t="s">
        <v>915</v>
      </c>
      <c r="D793" s="65" t="s">
        <v>1539</v>
      </c>
      <c r="E793" s="95">
        <v>0.38</v>
      </c>
      <c r="F793" s="95"/>
      <c r="G793" s="95"/>
      <c r="H793" s="2"/>
      <c r="I793" s="2"/>
      <c r="J793" s="2"/>
      <c r="K793" s="2"/>
      <c r="L793" s="2"/>
      <c r="M793" s="2"/>
      <c r="N793" s="2"/>
      <c r="O793" s="2"/>
      <c r="P793" s="2"/>
      <c r="Q793" s="2"/>
      <c r="R793" s="2"/>
      <c r="S793" s="2"/>
      <c r="T793" s="2"/>
      <c r="U793" s="2"/>
      <c r="V793" s="2"/>
      <c r="W793" s="2"/>
      <c r="X793" s="2"/>
      <c r="Y793" s="2"/>
      <c r="Z793" s="2"/>
    </row>
    <row r="794" ht="14.25" customHeight="1">
      <c r="A794" s="65" t="str">
        <f t="shared" si="1"/>
        <v>ASHRAE 90.1-2010MuseumGeneral Exhibition</v>
      </c>
      <c r="B794" s="20" t="s">
        <v>628</v>
      </c>
      <c r="C794" s="96" t="s">
        <v>1158</v>
      </c>
      <c r="D794" s="96" t="s">
        <v>1540</v>
      </c>
      <c r="E794" s="97">
        <v>1.05</v>
      </c>
      <c r="F794" s="97"/>
      <c r="G794" s="97"/>
      <c r="H794" s="2"/>
      <c r="I794" s="2"/>
      <c r="J794" s="2"/>
      <c r="K794" s="2"/>
      <c r="L794" s="2"/>
      <c r="M794" s="2"/>
      <c r="N794" s="2"/>
      <c r="O794" s="2"/>
      <c r="P794" s="2"/>
      <c r="Q794" s="2"/>
      <c r="R794" s="2"/>
      <c r="S794" s="2"/>
      <c r="T794" s="2"/>
      <c r="U794" s="2"/>
      <c r="V794" s="2"/>
      <c r="W794" s="2"/>
      <c r="X794" s="2"/>
      <c r="Y794" s="2"/>
      <c r="Z794" s="2"/>
    </row>
    <row r="795" ht="14.25" customHeight="1">
      <c r="A795" s="65" t="str">
        <f t="shared" si="1"/>
        <v>ASHRAE 90.1-2010MuseumRestoration</v>
      </c>
      <c r="B795" s="16" t="s">
        <v>628</v>
      </c>
      <c r="C795" s="65" t="s">
        <v>1158</v>
      </c>
      <c r="D795" s="65" t="s">
        <v>1541</v>
      </c>
      <c r="E795" s="95">
        <v>1.02</v>
      </c>
      <c r="F795" s="95"/>
      <c r="G795" s="95"/>
      <c r="H795" s="2"/>
      <c r="I795" s="2"/>
      <c r="J795" s="2"/>
      <c r="K795" s="2"/>
      <c r="L795" s="2"/>
      <c r="M795" s="2"/>
      <c r="N795" s="2"/>
      <c r="O795" s="2"/>
      <c r="P795" s="2"/>
      <c r="Q795" s="2"/>
      <c r="R795" s="2"/>
      <c r="S795" s="2"/>
      <c r="T795" s="2"/>
      <c r="U795" s="2"/>
      <c r="V795" s="2"/>
      <c r="W795" s="2"/>
      <c r="X795" s="2"/>
      <c r="Y795" s="2"/>
      <c r="Z795" s="2"/>
    </row>
    <row r="796" ht="14.25" customHeight="1">
      <c r="A796" s="65" t="str">
        <f t="shared" si="1"/>
        <v>ASHRAE 90.1-2010Electrical/MechanicalGeneral</v>
      </c>
      <c r="B796" s="20" t="s">
        <v>628</v>
      </c>
      <c r="C796" s="96" t="s">
        <v>1543</v>
      </c>
      <c r="D796" s="96" t="s">
        <v>1107</v>
      </c>
      <c r="E796" s="97">
        <v>0.95</v>
      </c>
      <c r="F796" s="97"/>
      <c r="G796" s="97"/>
      <c r="H796" s="2"/>
      <c r="I796" s="2"/>
      <c r="J796" s="2"/>
      <c r="K796" s="2"/>
      <c r="L796" s="2"/>
      <c r="M796" s="2"/>
      <c r="N796" s="2"/>
      <c r="O796" s="2"/>
      <c r="P796" s="2"/>
      <c r="Q796" s="2"/>
      <c r="R796" s="2"/>
      <c r="S796" s="2"/>
      <c r="T796" s="2"/>
      <c r="U796" s="2"/>
      <c r="V796" s="2"/>
      <c r="W796" s="2"/>
      <c r="X796" s="2"/>
      <c r="Y796" s="2"/>
      <c r="Z796" s="2"/>
    </row>
    <row r="797" ht="14.25" customHeight="1">
      <c r="A797" s="65" t="str">
        <f t="shared" si="1"/>
        <v>ASHRAE 90.1-2010WorkshopGeneral</v>
      </c>
      <c r="B797" s="16" t="s">
        <v>628</v>
      </c>
      <c r="C797" s="65" t="s">
        <v>1271</v>
      </c>
      <c r="D797" s="65" t="s">
        <v>1107</v>
      </c>
      <c r="E797" s="95">
        <v>1.59</v>
      </c>
      <c r="F797" s="95"/>
      <c r="G797" s="95"/>
      <c r="H797" s="2"/>
      <c r="I797" s="2"/>
      <c r="J797" s="2"/>
      <c r="K797" s="2"/>
      <c r="L797" s="2"/>
      <c r="M797" s="2"/>
      <c r="N797" s="2"/>
      <c r="O797" s="2"/>
      <c r="P797" s="2"/>
      <c r="Q797" s="2"/>
      <c r="R797" s="2"/>
      <c r="S797" s="2"/>
      <c r="T797" s="2"/>
      <c r="U797" s="2"/>
      <c r="V797" s="2"/>
      <c r="W797" s="2"/>
      <c r="X797" s="2"/>
      <c r="Y797" s="2"/>
      <c r="Z797" s="2"/>
    </row>
    <row r="798" ht="14.25" customHeight="1">
      <c r="A798" s="65" t="str">
        <f t="shared" si="1"/>
        <v>ASHRAE 90.1-2010Bank/OfficeBanking Activity Area</v>
      </c>
      <c r="B798" s="20" t="s">
        <v>628</v>
      </c>
      <c r="C798" s="96" t="s">
        <v>1544</v>
      </c>
      <c r="D798" s="96" t="s">
        <v>1545</v>
      </c>
      <c r="E798" s="97">
        <v>1.38</v>
      </c>
      <c r="F798" s="97"/>
      <c r="G798" s="97"/>
      <c r="H798" s="2"/>
      <c r="I798" s="2"/>
      <c r="J798" s="2"/>
      <c r="K798" s="2"/>
      <c r="L798" s="2"/>
      <c r="M798" s="2"/>
      <c r="N798" s="2"/>
      <c r="O798" s="2"/>
      <c r="P798" s="2"/>
      <c r="Q798" s="2"/>
      <c r="R798" s="2"/>
      <c r="S798" s="2"/>
      <c r="T798" s="2"/>
      <c r="U798" s="2"/>
      <c r="V798" s="2"/>
      <c r="W798" s="2"/>
      <c r="X798" s="2"/>
      <c r="Y798" s="2"/>
      <c r="Z798" s="2"/>
    </row>
    <row r="799" ht="14.25" customHeight="1">
      <c r="A799" s="65" t="str">
        <f t="shared" si="1"/>
        <v>ASHRAE 90.1-2010Religious BuildingsWorship Pulpit, Choir</v>
      </c>
      <c r="B799" s="16" t="s">
        <v>628</v>
      </c>
      <c r="C799" s="65" t="s">
        <v>1547</v>
      </c>
      <c r="D799" s="65" t="s">
        <v>1548</v>
      </c>
      <c r="E799" s="95">
        <v>1.53</v>
      </c>
      <c r="F799" s="95"/>
      <c r="G799" s="95"/>
      <c r="H799" s="2"/>
      <c r="I799" s="2"/>
      <c r="J799" s="2"/>
      <c r="K799" s="2"/>
      <c r="L799" s="2"/>
      <c r="M799" s="2"/>
      <c r="N799" s="2"/>
      <c r="O799" s="2"/>
      <c r="P799" s="2"/>
      <c r="Q799" s="2"/>
      <c r="R799" s="2"/>
      <c r="S799" s="2"/>
      <c r="T799" s="2"/>
      <c r="U799" s="2"/>
      <c r="V799" s="2"/>
      <c r="W799" s="2"/>
      <c r="X799" s="2"/>
      <c r="Y799" s="2"/>
      <c r="Z799" s="2"/>
    </row>
    <row r="800" ht="14.25" customHeight="1">
      <c r="A800" s="65" t="str">
        <f t="shared" si="1"/>
        <v>ASHRAE 90.1-2010Religious BuildingsFellowship Hall</v>
      </c>
      <c r="B800" s="20" t="s">
        <v>628</v>
      </c>
      <c r="C800" s="96" t="s">
        <v>1547</v>
      </c>
      <c r="D800" s="96" t="s">
        <v>1550</v>
      </c>
      <c r="E800" s="97">
        <v>0.64</v>
      </c>
      <c r="F800" s="97"/>
      <c r="G800" s="97"/>
      <c r="H800" s="2"/>
      <c r="I800" s="2"/>
      <c r="J800" s="2"/>
      <c r="K800" s="2"/>
      <c r="L800" s="2"/>
      <c r="M800" s="2"/>
      <c r="N800" s="2"/>
      <c r="O800" s="2"/>
      <c r="P800" s="2"/>
      <c r="Q800" s="2"/>
      <c r="R800" s="2"/>
      <c r="S800" s="2"/>
      <c r="T800" s="2"/>
      <c r="U800" s="2"/>
      <c r="V800" s="2"/>
      <c r="W800" s="2"/>
      <c r="X800" s="2"/>
      <c r="Y800" s="2"/>
      <c r="Z800" s="2"/>
    </row>
    <row r="801" ht="14.25" customHeight="1">
      <c r="A801" s="65" t="str">
        <f t="shared" si="1"/>
        <v>ASHRAE 90.1-2010Sales AreaFor Retail</v>
      </c>
      <c r="B801" s="16" t="s">
        <v>628</v>
      </c>
      <c r="C801" s="65" t="s">
        <v>1553</v>
      </c>
      <c r="D801" s="65" t="s">
        <v>2399</v>
      </c>
      <c r="E801" s="95">
        <v>1.68</v>
      </c>
      <c r="F801" s="95"/>
      <c r="G801" s="95"/>
      <c r="H801" s="2"/>
      <c r="I801" s="2"/>
      <c r="J801" s="2"/>
      <c r="K801" s="2"/>
      <c r="L801" s="2"/>
      <c r="M801" s="2"/>
      <c r="N801" s="2"/>
      <c r="O801" s="2"/>
      <c r="P801" s="2"/>
      <c r="Q801" s="2"/>
      <c r="R801" s="2"/>
      <c r="S801" s="2"/>
      <c r="T801" s="2"/>
      <c r="U801" s="2"/>
      <c r="V801" s="2"/>
      <c r="W801" s="2"/>
      <c r="X801" s="2"/>
      <c r="Y801" s="2"/>
      <c r="Z801" s="2"/>
    </row>
    <row r="802" ht="14.25" customHeight="1">
      <c r="A802" s="65" t="str">
        <f t="shared" si="1"/>
        <v>ASHRAE 90.1-2010Sales AreaGeneral</v>
      </c>
      <c r="B802" s="20" t="s">
        <v>628</v>
      </c>
      <c r="C802" s="96" t="s">
        <v>1553</v>
      </c>
      <c r="D802" s="96" t="s">
        <v>1107</v>
      </c>
      <c r="E802" s="97">
        <v>1.68</v>
      </c>
      <c r="F802" s="97"/>
      <c r="G802" s="97"/>
      <c r="H802" s="2"/>
      <c r="I802" s="2"/>
      <c r="J802" s="2"/>
      <c r="K802" s="2"/>
      <c r="L802" s="2"/>
      <c r="M802" s="2"/>
      <c r="N802" s="2"/>
      <c r="O802" s="2"/>
      <c r="P802" s="2"/>
      <c r="Q802" s="2"/>
      <c r="R802" s="2"/>
      <c r="S802" s="2"/>
      <c r="T802" s="2"/>
      <c r="U802" s="2"/>
      <c r="V802" s="2"/>
      <c r="W802" s="2"/>
      <c r="X802" s="2"/>
      <c r="Y802" s="2"/>
      <c r="Z802" s="2"/>
    </row>
    <row r="803" ht="14.25" customHeight="1">
      <c r="A803" s="65" t="str">
        <f t="shared" si="1"/>
        <v>ASHRAE 90.1-2010RetailFor Hotel</v>
      </c>
      <c r="B803" s="119" t="s">
        <v>628</v>
      </c>
      <c r="C803" s="120" t="s">
        <v>753</v>
      </c>
      <c r="D803" s="103" t="s">
        <v>1285</v>
      </c>
      <c r="E803" s="104">
        <v>1.4</v>
      </c>
      <c r="F803" s="95"/>
      <c r="G803" s="95"/>
      <c r="H803" s="2"/>
      <c r="I803" s="2"/>
      <c r="J803" s="2"/>
      <c r="K803" s="2"/>
      <c r="L803" s="2"/>
      <c r="M803" s="2"/>
      <c r="N803" s="2"/>
      <c r="O803" s="2"/>
      <c r="P803" s="2"/>
      <c r="Q803" s="2"/>
      <c r="R803" s="2"/>
      <c r="S803" s="2"/>
      <c r="T803" s="2"/>
      <c r="U803" s="2"/>
      <c r="V803" s="2"/>
      <c r="W803" s="2"/>
      <c r="X803" s="2"/>
      <c r="Y803" s="2"/>
      <c r="Z803" s="2"/>
    </row>
    <row r="804" ht="14.25" customHeight="1">
      <c r="A804" s="65" t="str">
        <f t="shared" si="1"/>
        <v>ASHRAE 90.1-2010RetailMall Concourse</v>
      </c>
      <c r="B804" s="16" t="s">
        <v>628</v>
      </c>
      <c r="C804" s="65" t="s">
        <v>753</v>
      </c>
      <c r="D804" s="65" t="s">
        <v>1554</v>
      </c>
      <c r="E804" s="95">
        <v>1.1</v>
      </c>
      <c r="F804" s="95"/>
      <c r="G804" s="95"/>
      <c r="H804" s="2"/>
      <c r="I804" s="2"/>
      <c r="J804" s="2"/>
      <c r="K804" s="2"/>
      <c r="L804" s="2"/>
      <c r="M804" s="2"/>
      <c r="N804" s="2"/>
      <c r="O804" s="2"/>
      <c r="P804" s="2"/>
      <c r="Q804" s="2"/>
      <c r="R804" s="2"/>
      <c r="S804" s="2"/>
      <c r="T804" s="2"/>
      <c r="U804" s="2"/>
      <c r="V804" s="2"/>
      <c r="W804" s="2"/>
      <c r="X804" s="2"/>
      <c r="Y804" s="2"/>
      <c r="Z804" s="2"/>
    </row>
    <row r="805" ht="14.25" customHeight="1">
      <c r="A805" s="65" t="str">
        <f t="shared" si="1"/>
        <v>ASHRAE 90.1-2010Sports ArenaRing Sports Arena</v>
      </c>
      <c r="B805" s="20" t="s">
        <v>628</v>
      </c>
      <c r="C805" s="96" t="s">
        <v>1268</v>
      </c>
      <c r="D805" s="96" t="s">
        <v>2429</v>
      </c>
      <c r="E805" s="97">
        <v>2.68</v>
      </c>
      <c r="F805" s="97"/>
      <c r="G805" s="97"/>
      <c r="H805" s="2"/>
      <c r="I805" s="2"/>
      <c r="J805" s="2"/>
      <c r="K805" s="2"/>
      <c r="L805" s="2"/>
      <c r="M805" s="2"/>
      <c r="N805" s="2"/>
      <c r="O805" s="2"/>
      <c r="P805" s="2"/>
      <c r="Q805" s="2"/>
      <c r="R805" s="2"/>
      <c r="S805" s="2"/>
      <c r="T805" s="2"/>
      <c r="U805" s="2"/>
      <c r="V805" s="2"/>
      <c r="W805" s="2"/>
      <c r="X805" s="2"/>
      <c r="Y805" s="2"/>
      <c r="Z805" s="2"/>
    </row>
    <row r="806" ht="14.25" customHeight="1">
      <c r="A806" s="65" t="str">
        <f t="shared" si="1"/>
        <v>ASHRAE 90.1-2010Sports ArenaCourt Sports Arena - Class 4</v>
      </c>
      <c r="B806" s="16" t="s">
        <v>628</v>
      </c>
      <c r="C806" s="65" t="s">
        <v>1268</v>
      </c>
      <c r="D806" s="65" t="s">
        <v>2431</v>
      </c>
      <c r="E806" s="95">
        <v>0.72</v>
      </c>
      <c r="F806" s="95"/>
      <c r="G806" s="95"/>
      <c r="H806" s="2"/>
      <c r="I806" s="2"/>
      <c r="J806" s="2"/>
      <c r="K806" s="2"/>
      <c r="L806" s="2"/>
      <c r="M806" s="2"/>
      <c r="N806" s="2"/>
      <c r="O806" s="2"/>
      <c r="P806" s="2"/>
      <c r="Q806" s="2"/>
      <c r="R806" s="2"/>
      <c r="S806" s="2"/>
      <c r="T806" s="2"/>
      <c r="U806" s="2"/>
      <c r="V806" s="2"/>
      <c r="W806" s="2"/>
      <c r="X806" s="2"/>
      <c r="Y806" s="2"/>
      <c r="Z806" s="2"/>
    </row>
    <row r="807" ht="14.25" customHeight="1">
      <c r="A807" s="65" t="str">
        <f t="shared" si="1"/>
        <v>ASHRAE 90.1-2010Sports ArenaCourt Sports Arena - Class 3</v>
      </c>
      <c r="B807" s="20" t="s">
        <v>628</v>
      </c>
      <c r="C807" s="96" t="s">
        <v>1268</v>
      </c>
      <c r="D807" s="96" t="s">
        <v>2432</v>
      </c>
      <c r="E807" s="97">
        <v>1.2</v>
      </c>
      <c r="F807" s="97"/>
      <c r="G807" s="97"/>
      <c r="H807" s="2"/>
      <c r="I807" s="2"/>
      <c r="J807" s="2"/>
      <c r="K807" s="2"/>
      <c r="L807" s="2"/>
      <c r="M807" s="2"/>
      <c r="N807" s="2"/>
      <c r="O807" s="2"/>
      <c r="P807" s="2"/>
      <c r="Q807" s="2"/>
      <c r="R807" s="2"/>
      <c r="S807" s="2"/>
      <c r="T807" s="2"/>
      <c r="U807" s="2"/>
      <c r="V807" s="2"/>
      <c r="W807" s="2"/>
      <c r="X807" s="2"/>
      <c r="Y807" s="2"/>
      <c r="Z807" s="2"/>
    </row>
    <row r="808" ht="14.25" customHeight="1">
      <c r="A808" s="65" t="str">
        <f t="shared" si="1"/>
        <v>ASHRAE 90.1-2010Sports ArenaCourt Sports Arena - Class 2</v>
      </c>
      <c r="B808" s="16" t="s">
        <v>628</v>
      </c>
      <c r="C808" s="65" t="s">
        <v>1268</v>
      </c>
      <c r="D808" s="65" t="s">
        <v>2433</v>
      </c>
      <c r="E808" s="95">
        <v>1.92</v>
      </c>
      <c r="F808" s="95"/>
      <c r="G808" s="95"/>
      <c r="H808" s="2"/>
      <c r="I808" s="2"/>
      <c r="J808" s="2"/>
      <c r="K808" s="2"/>
      <c r="L808" s="2"/>
      <c r="M808" s="2"/>
      <c r="N808" s="2"/>
      <c r="O808" s="2"/>
      <c r="P808" s="2"/>
      <c r="Q808" s="2"/>
      <c r="R808" s="2"/>
      <c r="S808" s="2"/>
      <c r="T808" s="2"/>
      <c r="U808" s="2"/>
      <c r="V808" s="2"/>
      <c r="W808" s="2"/>
      <c r="X808" s="2"/>
      <c r="Y808" s="2"/>
      <c r="Z808" s="2"/>
    </row>
    <row r="809" ht="14.25" customHeight="1">
      <c r="A809" s="65" t="str">
        <f t="shared" si="1"/>
        <v>ASHRAE 90.1-2010Sports ArenaCourt Sports Arena - Class 1</v>
      </c>
      <c r="B809" s="20" t="s">
        <v>628</v>
      </c>
      <c r="C809" s="96" t="s">
        <v>1268</v>
      </c>
      <c r="D809" s="96" t="s">
        <v>2434</v>
      </c>
      <c r="E809" s="97">
        <v>3.01</v>
      </c>
      <c r="F809" s="97"/>
      <c r="G809" s="97"/>
      <c r="H809" s="2"/>
      <c r="I809" s="2"/>
      <c r="J809" s="2"/>
      <c r="K809" s="2"/>
      <c r="L809" s="2"/>
      <c r="M809" s="2"/>
      <c r="N809" s="2"/>
      <c r="O809" s="2"/>
      <c r="P809" s="2"/>
      <c r="Q809" s="2"/>
      <c r="R809" s="2"/>
      <c r="S809" s="2"/>
      <c r="T809" s="2"/>
      <c r="U809" s="2"/>
      <c r="V809" s="2"/>
      <c r="W809" s="2"/>
      <c r="X809" s="2"/>
      <c r="Y809" s="2"/>
      <c r="Z809" s="2"/>
    </row>
    <row r="810" ht="14.25" customHeight="1">
      <c r="A810" s="65" t="str">
        <f t="shared" si="1"/>
        <v>ASHRAE 90.1-2010WarehouseFine Material Storage</v>
      </c>
      <c r="B810" s="16" t="s">
        <v>628</v>
      </c>
      <c r="C810" s="65" t="s">
        <v>724</v>
      </c>
      <c r="D810" s="65" t="s">
        <v>1562</v>
      </c>
      <c r="E810" s="95">
        <v>0.95</v>
      </c>
      <c r="F810" s="95"/>
      <c r="G810" s="95"/>
      <c r="H810" s="2"/>
      <c r="I810" s="2"/>
      <c r="J810" s="2"/>
      <c r="K810" s="2"/>
      <c r="L810" s="2"/>
      <c r="M810" s="2"/>
      <c r="N810" s="2"/>
      <c r="O810" s="2"/>
      <c r="P810" s="2"/>
      <c r="Q810" s="2"/>
      <c r="R810" s="2"/>
      <c r="S810" s="2"/>
      <c r="T810" s="2"/>
      <c r="U810" s="2"/>
      <c r="V810" s="2"/>
      <c r="W810" s="2"/>
      <c r="X810" s="2"/>
      <c r="Y810" s="2"/>
      <c r="Z810" s="2"/>
    </row>
    <row r="811" ht="14.25" customHeight="1">
      <c r="A811" s="65" t="str">
        <f t="shared" si="1"/>
        <v>ASHRAE 90.1-2010WarehouseMedium/Bulky Material Storage</v>
      </c>
      <c r="B811" s="20" t="s">
        <v>628</v>
      </c>
      <c r="C811" s="96" t="s">
        <v>724</v>
      </c>
      <c r="D811" s="96" t="s">
        <v>1565</v>
      </c>
      <c r="E811" s="97">
        <v>0.58</v>
      </c>
      <c r="F811" s="97"/>
      <c r="G811" s="97"/>
      <c r="H811" s="2"/>
      <c r="I811" s="2"/>
      <c r="J811" s="2"/>
      <c r="K811" s="2"/>
      <c r="L811" s="2"/>
      <c r="M811" s="2"/>
      <c r="N811" s="2"/>
      <c r="O811" s="2"/>
      <c r="P811" s="2"/>
      <c r="Q811" s="2"/>
      <c r="R811" s="2"/>
      <c r="S811" s="2"/>
      <c r="T811" s="2"/>
      <c r="U811" s="2"/>
      <c r="V811" s="2"/>
      <c r="W811" s="2"/>
      <c r="X811" s="2"/>
      <c r="Y811" s="2"/>
      <c r="Z811" s="2"/>
    </row>
    <row r="812" ht="14.25" customHeight="1">
      <c r="A812" s="65" t="str">
        <f t="shared" si="1"/>
        <v>ASHRAE 90.1-2010Parking GarageGarage Area</v>
      </c>
      <c r="B812" s="16" t="s">
        <v>628</v>
      </c>
      <c r="C812" s="65" t="s">
        <v>1163</v>
      </c>
      <c r="D812" s="65" t="s">
        <v>1567</v>
      </c>
      <c r="E812" s="95">
        <v>0.19</v>
      </c>
      <c r="F812" s="95"/>
      <c r="G812" s="95"/>
      <c r="H812" s="2"/>
      <c r="I812" s="2"/>
      <c r="J812" s="2"/>
      <c r="K812" s="2"/>
      <c r="L812" s="2"/>
      <c r="M812" s="2"/>
      <c r="N812" s="2"/>
      <c r="O812" s="2"/>
      <c r="P812" s="2"/>
      <c r="Q812" s="2"/>
      <c r="R812" s="2"/>
      <c r="S812" s="2"/>
      <c r="T812" s="2"/>
      <c r="U812" s="2"/>
      <c r="V812" s="2"/>
      <c r="W812" s="2"/>
      <c r="X812" s="2"/>
      <c r="Y812" s="2"/>
      <c r="Z812" s="2"/>
    </row>
    <row r="813" ht="14.25" customHeight="1">
      <c r="A813" s="65" t="str">
        <f t="shared" si="1"/>
        <v>ASHRAE 90.1-2010TransportationAirport-Concourse</v>
      </c>
      <c r="B813" s="20" t="s">
        <v>628</v>
      </c>
      <c r="C813" s="96" t="s">
        <v>410</v>
      </c>
      <c r="D813" s="96" t="s">
        <v>2141</v>
      </c>
      <c r="E813" s="97">
        <v>0.36</v>
      </c>
      <c r="F813" s="97"/>
      <c r="G813" s="97"/>
      <c r="H813" s="2"/>
      <c r="I813" s="2"/>
      <c r="J813" s="2"/>
      <c r="K813" s="2"/>
      <c r="L813" s="2"/>
      <c r="M813" s="2"/>
      <c r="N813" s="2"/>
      <c r="O813" s="2"/>
      <c r="P813" s="2"/>
      <c r="Q813" s="2"/>
      <c r="R813" s="2"/>
      <c r="S813" s="2"/>
      <c r="T813" s="2"/>
      <c r="U813" s="2"/>
      <c r="V813" s="2"/>
      <c r="W813" s="2"/>
      <c r="X813" s="2"/>
      <c r="Y813" s="2"/>
      <c r="Z813" s="2"/>
    </row>
    <row r="814" ht="14.25" customHeight="1">
      <c r="A814" s="65" t="str">
        <f t="shared" si="1"/>
        <v>ASHRAE 90.1-2010TransportationAir/Train/Bus-Baggage Area</v>
      </c>
      <c r="B814" s="16" t="s">
        <v>628</v>
      </c>
      <c r="C814" s="65" t="s">
        <v>410</v>
      </c>
      <c r="D814" s="65" t="s">
        <v>2142</v>
      </c>
      <c r="E814" s="95">
        <v>0.76</v>
      </c>
      <c r="F814" s="95"/>
      <c r="G814" s="95"/>
      <c r="H814" s="2"/>
      <c r="I814" s="2"/>
      <c r="J814" s="2"/>
      <c r="K814" s="2"/>
      <c r="L814" s="2"/>
      <c r="M814" s="2"/>
      <c r="N814" s="2"/>
      <c r="O814" s="2"/>
      <c r="P814" s="2"/>
      <c r="Q814" s="2"/>
      <c r="R814" s="2"/>
      <c r="S814" s="2"/>
      <c r="T814" s="2"/>
      <c r="U814" s="2"/>
      <c r="V814" s="2"/>
      <c r="W814" s="2"/>
      <c r="X814" s="2"/>
      <c r="Y814" s="2"/>
      <c r="Z814" s="2"/>
    </row>
    <row r="815" ht="14.25" customHeight="1">
      <c r="A815" s="65" t="str">
        <f t="shared" si="1"/>
        <v>ASHRAE 90.1-2010TransportationTerminal-Ticket Counter</v>
      </c>
      <c r="B815" s="20" t="s">
        <v>628</v>
      </c>
      <c r="C815" s="96" t="s">
        <v>410</v>
      </c>
      <c r="D815" s="96" t="s">
        <v>2146</v>
      </c>
      <c r="E815" s="97">
        <v>1.08</v>
      </c>
      <c r="F815" s="97"/>
      <c r="G815" s="97"/>
      <c r="H815" s="2"/>
      <c r="I815" s="2"/>
      <c r="J815" s="2"/>
      <c r="K815" s="2"/>
      <c r="L815" s="2"/>
      <c r="M815" s="2"/>
      <c r="N815" s="2"/>
      <c r="O815" s="2"/>
      <c r="P815" s="2"/>
      <c r="Q815" s="2"/>
      <c r="R815" s="2"/>
      <c r="S815" s="2"/>
      <c r="T815" s="2"/>
      <c r="U815" s="2"/>
      <c r="V815" s="2"/>
      <c r="W815" s="2"/>
      <c r="X815" s="2"/>
      <c r="Y815" s="2"/>
      <c r="Z815" s="2"/>
    </row>
    <row r="816" ht="14.25" customHeight="1">
      <c r="A816" s="65" t="str">
        <f t="shared" si="1"/>
        <v>DOE Ref 1980-2004FullServiceRestaurantKitchen</v>
      </c>
      <c r="B816" s="7" t="s">
        <v>174</v>
      </c>
      <c r="C816" s="7" t="s">
        <v>500</v>
      </c>
      <c r="D816" s="7" t="s">
        <v>579</v>
      </c>
      <c r="E816" s="21">
        <v>1.52</v>
      </c>
    </row>
    <row r="817" ht="14.25" customHeight="1">
      <c r="A817" s="65" t="str">
        <f t="shared" si="1"/>
        <v>DOE Ref 1980-2004FullServiceRestaurantDining</v>
      </c>
      <c r="B817" s="7" t="s">
        <v>174</v>
      </c>
      <c r="C817" s="7" t="s">
        <v>500</v>
      </c>
      <c r="D817" s="7" t="s">
        <v>545</v>
      </c>
      <c r="E817" s="21">
        <v>2.54</v>
      </c>
    </row>
    <row r="818" ht="14.25" customHeight="1">
      <c r="A818" s="65" t="str">
        <f t="shared" si="1"/>
        <v>DOE Ref Pre-1980FullServiceRestaurantKitchen</v>
      </c>
      <c r="B818" s="7" t="s">
        <v>75</v>
      </c>
      <c r="C818" s="7" t="s">
        <v>500</v>
      </c>
      <c r="D818" s="7" t="s">
        <v>579</v>
      </c>
      <c r="E818" s="21">
        <v>2.24</v>
      </c>
    </row>
    <row r="819" ht="14.25" customHeight="1">
      <c r="A819" s="65" t="str">
        <f t="shared" si="1"/>
        <v>DOE Ref Pre-1980FullServiceRestaurantDining</v>
      </c>
      <c r="B819" s="7" t="s">
        <v>75</v>
      </c>
      <c r="C819" s="7" t="s">
        <v>500</v>
      </c>
      <c r="D819" s="7" t="s">
        <v>545</v>
      </c>
      <c r="E819" s="21">
        <v>2.77</v>
      </c>
    </row>
    <row r="820" ht="14.25" customHeight="1">
      <c r="A820" s="65" t="str">
        <f t="shared" si="1"/>
        <v>DOE Ref 1980-2004HospitalRadiology</v>
      </c>
      <c r="B820" s="7" t="s">
        <v>174</v>
      </c>
      <c r="C820" s="7" t="s">
        <v>520</v>
      </c>
      <c r="D820" s="7" t="s">
        <v>1054</v>
      </c>
      <c r="E820" s="21">
        <v>2.21</v>
      </c>
    </row>
    <row r="821" ht="14.25" customHeight="1">
      <c r="A821" s="65" t="str">
        <f t="shared" si="1"/>
        <v>DOE Ref 1980-2004HospitalPhysTherapy</v>
      </c>
      <c r="B821" s="7" t="s">
        <v>174</v>
      </c>
      <c r="C821" s="7" t="s">
        <v>520</v>
      </c>
      <c r="D821" s="7" t="s">
        <v>1048</v>
      </c>
      <c r="E821" s="21">
        <v>2.5</v>
      </c>
    </row>
    <row r="822" ht="14.25" customHeight="1">
      <c r="A822" s="65" t="str">
        <f t="shared" si="1"/>
        <v>DOE Ref 1980-2004HospitalPatRoom</v>
      </c>
      <c r="B822" s="7" t="s">
        <v>174</v>
      </c>
      <c r="C822" s="7" t="s">
        <v>520</v>
      </c>
      <c r="D822" s="7" t="s">
        <v>1028</v>
      </c>
      <c r="E822" s="21">
        <v>2.19</v>
      </c>
    </row>
    <row r="823" ht="14.25" customHeight="1">
      <c r="A823" s="65" t="str">
        <f t="shared" si="1"/>
        <v>DOE Ref 1980-2004HospitalPatCorridor</v>
      </c>
      <c r="B823" s="7" t="s">
        <v>174</v>
      </c>
      <c r="C823" s="7" t="s">
        <v>520</v>
      </c>
      <c r="D823" s="7" t="s">
        <v>998</v>
      </c>
      <c r="E823" s="21">
        <v>1.36</v>
      </c>
    </row>
    <row r="824" ht="14.25" customHeight="1">
      <c r="A824" s="65" t="str">
        <f t="shared" si="1"/>
        <v>DOE Ref 1980-2004HospitalOR</v>
      </c>
      <c r="B824" s="7" t="s">
        <v>174</v>
      </c>
      <c r="C824" s="7" t="s">
        <v>520</v>
      </c>
      <c r="D824" s="7" t="s">
        <v>924</v>
      </c>
      <c r="E824" s="21">
        <v>9.75</v>
      </c>
    </row>
    <row r="825" ht="14.25" customHeight="1">
      <c r="A825" s="65" t="str">
        <f t="shared" si="1"/>
        <v>DOE Ref 1980-2004HospitalOffice</v>
      </c>
      <c r="B825" s="7" t="s">
        <v>174</v>
      </c>
      <c r="C825" s="7" t="s">
        <v>520</v>
      </c>
      <c r="D825" s="7" t="s">
        <v>616</v>
      </c>
      <c r="E825" s="21">
        <v>2.4</v>
      </c>
    </row>
    <row r="826" ht="14.25" customHeight="1">
      <c r="A826" s="65" t="str">
        <f t="shared" si="1"/>
        <v>DOE Ref 1980-2004HospitalNurseStn</v>
      </c>
      <c r="B826" s="7" t="s">
        <v>174</v>
      </c>
      <c r="C826" s="7" t="s">
        <v>520</v>
      </c>
      <c r="D826" s="7" t="s">
        <v>831</v>
      </c>
      <c r="E826" s="21">
        <v>1.46</v>
      </c>
    </row>
    <row r="827" ht="14.25" customHeight="1">
      <c r="A827" s="65" t="str">
        <f t="shared" si="1"/>
        <v>DOE Ref 1980-2004HospitalLobby</v>
      </c>
      <c r="B827" s="7" t="s">
        <v>174</v>
      </c>
      <c r="C827" s="7" t="s">
        <v>520</v>
      </c>
      <c r="D827" s="7" t="s">
        <v>829</v>
      </c>
      <c r="E827" s="21">
        <v>1.46</v>
      </c>
    </row>
    <row r="828" ht="14.25" customHeight="1">
      <c r="A828" s="65" t="str">
        <f t="shared" si="1"/>
        <v>DOE Ref 1980-2004HospitalLab</v>
      </c>
      <c r="B828" s="21" t="s">
        <v>174</v>
      </c>
      <c r="C828" s="21" t="s">
        <v>520</v>
      </c>
      <c r="D828" s="21" t="s">
        <v>824</v>
      </c>
      <c r="E828" s="21">
        <v>2.1</v>
      </c>
    </row>
    <row r="829" ht="14.25" customHeight="1">
      <c r="A829" s="65" t="str">
        <f t="shared" si="1"/>
        <v>DOE Ref 1980-2004HospitalKitchen</v>
      </c>
      <c r="B829" s="7" t="s">
        <v>174</v>
      </c>
      <c r="C829" s="7" t="s">
        <v>520</v>
      </c>
      <c r="D829" s="7" t="s">
        <v>579</v>
      </c>
      <c r="E829" s="21">
        <v>1.42</v>
      </c>
    </row>
    <row r="830" ht="14.25" customHeight="1">
      <c r="A830" s="65" t="str">
        <f t="shared" si="1"/>
        <v>DOE Ref 1980-2004HospitalICU_PatRm</v>
      </c>
      <c r="B830" s="7" t="s">
        <v>174</v>
      </c>
      <c r="C830" s="7" t="s">
        <v>520</v>
      </c>
      <c r="D830" s="7" t="s">
        <v>795</v>
      </c>
      <c r="E830" s="21">
        <v>3.84</v>
      </c>
    </row>
    <row r="831" ht="14.25" customHeight="1">
      <c r="A831" s="65" t="str">
        <f t="shared" si="1"/>
        <v>DOE Ref 1980-2004HospitalICU_Open</v>
      </c>
      <c r="B831" s="7" t="s">
        <v>174</v>
      </c>
      <c r="C831" s="7" t="s">
        <v>520</v>
      </c>
      <c r="D831" s="7" t="s">
        <v>765</v>
      </c>
      <c r="E831" s="21">
        <v>3.84</v>
      </c>
    </row>
    <row r="832" ht="14.25" customHeight="1">
      <c r="A832" s="65" t="str">
        <f t="shared" si="1"/>
        <v>DOE Ref 1980-2004HospitalICU_NurseStn</v>
      </c>
      <c r="B832" s="7" t="s">
        <v>174</v>
      </c>
      <c r="C832" s="7" t="s">
        <v>520</v>
      </c>
      <c r="D832" s="7" t="s">
        <v>754</v>
      </c>
      <c r="E832" s="21">
        <v>1.7100000000000002</v>
      </c>
    </row>
    <row r="833" ht="14.25" customHeight="1">
      <c r="A833" s="65" t="str">
        <f t="shared" si="1"/>
        <v>DOE Ref 1980-2004HospitalER_Triage</v>
      </c>
      <c r="B833" s="7" t="s">
        <v>174</v>
      </c>
      <c r="C833" s="7" t="s">
        <v>520</v>
      </c>
      <c r="D833" s="7" t="s">
        <v>637</v>
      </c>
      <c r="E833" s="21">
        <v>3.84</v>
      </c>
    </row>
    <row r="834" ht="14.25" customHeight="1">
      <c r="A834" s="65" t="str">
        <f t="shared" si="1"/>
        <v>DOE Ref 1980-2004HospitalER_Trauma</v>
      </c>
      <c r="B834" s="7" t="s">
        <v>174</v>
      </c>
      <c r="C834" s="7" t="s">
        <v>520</v>
      </c>
      <c r="D834" s="7" t="s">
        <v>632</v>
      </c>
      <c r="E834" s="21">
        <v>3.84</v>
      </c>
    </row>
    <row r="835" ht="14.25" customHeight="1">
      <c r="A835" s="65" t="str">
        <f t="shared" si="1"/>
        <v>DOE Ref 1980-2004HospitalER_NurseStn</v>
      </c>
      <c r="B835" s="7" t="s">
        <v>174</v>
      </c>
      <c r="C835" s="7" t="s">
        <v>520</v>
      </c>
      <c r="D835" s="7" t="s">
        <v>623</v>
      </c>
      <c r="E835" s="21">
        <v>1.6600000000000001</v>
      </c>
    </row>
    <row r="836" ht="14.25" customHeight="1">
      <c r="A836" s="65" t="str">
        <f t="shared" si="1"/>
        <v>DOE Ref 1980-2004HospitalER_Exam</v>
      </c>
      <c r="B836" s="7" t="s">
        <v>174</v>
      </c>
      <c r="C836" s="7" t="s">
        <v>520</v>
      </c>
      <c r="D836" s="7" t="s">
        <v>617</v>
      </c>
      <c r="E836" s="21">
        <v>3.84</v>
      </c>
    </row>
    <row r="837" ht="14.25" customHeight="1">
      <c r="A837" s="65" t="str">
        <f t="shared" si="1"/>
        <v>DOE Ref 1980-2004HospitalDining</v>
      </c>
      <c r="B837" s="7" t="s">
        <v>174</v>
      </c>
      <c r="C837" s="7" t="s">
        <v>520</v>
      </c>
      <c r="D837" s="7" t="s">
        <v>545</v>
      </c>
      <c r="E837" s="21">
        <v>2.58</v>
      </c>
    </row>
    <row r="838" ht="14.25" customHeight="1">
      <c r="A838" s="65" t="str">
        <f t="shared" si="1"/>
        <v>DOE Ref 1980-2004HospitalCorridor</v>
      </c>
      <c r="B838" s="7" t="s">
        <v>174</v>
      </c>
      <c r="C838" s="7" t="s">
        <v>520</v>
      </c>
      <c r="D838" s="7" t="s">
        <v>596</v>
      </c>
      <c r="E838" s="21">
        <v>1.36</v>
      </c>
    </row>
    <row r="839" ht="14.25" customHeight="1">
      <c r="A839" s="65" t="str">
        <f t="shared" si="1"/>
        <v>DOE Ref Pre-1980HospitalRadiology</v>
      </c>
      <c r="B839" s="7" t="s">
        <v>75</v>
      </c>
      <c r="C839" s="7" t="s">
        <v>520</v>
      </c>
      <c r="D839" s="7" t="s">
        <v>1054</v>
      </c>
      <c r="E839" s="21">
        <v>3.3</v>
      </c>
    </row>
    <row r="840" ht="14.25" customHeight="1">
      <c r="A840" s="65" t="str">
        <f t="shared" si="1"/>
        <v>DOE Ref Pre-1980HospitalPhysTherapy</v>
      </c>
      <c r="B840" s="21" t="s">
        <v>75</v>
      </c>
      <c r="C840" s="7" t="s">
        <v>520</v>
      </c>
      <c r="D840" s="7" t="s">
        <v>1048</v>
      </c>
      <c r="E840" s="21">
        <v>2.51</v>
      </c>
    </row>
    <row r="841" ht="14.25" customHeight="1">
      <c r="A841" s="65" t="str">
        <f t="shared" si="1"/>
        <v>DOE Ref Pre-1980HospitalPatRoom</v>
      </c>
      <c r="B841" s="7" t="s">
        <v>75</v>
      </c>
      <c r="C841" s="7" t="s">
        <v>520</v>
      </c>
      <c r="D841" s="7" t="s">
        <v>1028</v>
      </c>
      <c r="E841" s="21">
        <v>1.8500000000000003</v>
      </c>
    </row>
    <row r="842" ht="14.25" customHeight="1">
      <c r="A842" s="65" t="str">
        <f t="shared" si="1"/>
        <v>DOE Ref Pre-1980HospitalPatCorridor</v>
      </c>
      <c r="B842" s="7" t="s">
        <v>75</v>
      </c>
      <c r="C842" s="7" t="s">
        <v>520</v>
      </c>
      <c r="D842" s="7" t="s">
        <v>998</v>
      </c>
      <c r="E842" s="21">
        <v>1.3200000000000003</v>
      </c>
    </row>
    <row r="843" ht="14.25" customHeight="1">
      <c r="A843" s="65" t="str">
        <f t="shared" si="1"/>
        <v>DOE Ref Pre-1980HospitalOR</v>
      </c>
      <c r="B843" s="7" t="s">
        <v>75</v>
      </c>
      <c r="C843" s="7" t="s">
        <v>520</v>
      </c>
      <c r="D843" s="7" t="s">
        <v>924</v>
      </c>
      <c r="E843" s="21">
        <v>10.0</v>
      </c>
    </row>
    <row r="844" ht="14.25" customHeight="1">
      <c r="A844" s="65" t="str">
        <f t="shared" si="1"/>
        <v>DOE Ref Pre-1980HospitalOffice</v>
      </c>
      <c r="B844" s="7" t="s">
        <v>75</v>
      </c>
      <c r="C844" s="7" t="s">
        <v>520</v>
      </c>
      <c r="D844" s="7" t="s">
        <v>616</v>
      </c>
      <c r="E844" s="21">
        <v>1.9</v>
      </c>
    </row>
    <row r="845" ht="14.25" customHeight="1">
      <c r="A845" s="65" t="str">
        <f t="shared" si="1"/>
        <v>DOE Ref Pre-1980HospitalNurseStn</v>
      </c>
      <c r="B845" s="7" t="s">
        <v>75</v>
      </c>
      <c r="C845" s="7" t="s">
        <v>520</v>
      </c>
      <c r="D845" s="7" t="s">
        <v>831</v>
      </c>
      <c r="E845" s="21">
        <v>1.5300000000000002</v>
      </c>
    </row>
    <row r="846" ht="14.25" customHeight="1">
      <c r="A846" s="65" t="str">
        <f t="shared" si="1"/>
        <v>DOE Ref Pre-1980HospitalLobby</v>
      </c>
      <c r="B846" s="7" t="s">
        <v>75</v>
      </c>
      <c r="C846" s="7" t="s">
        <v>520</v>
      </c>
      <c r="D846" s="7" t="s">
        <v>829</v>
      </c>
      <c r="E846" s="21">
        <v>1.49</v>
      </c>
    </row>
    <row r="847" ht="14.25" customHeight="1">
      <c r="A847" s="65" t="str">
        <f t="shared" si="1"/>
        <v>DOE Ref Pre-1980HospitalLab</v>
      </c>
      <c r="B847" s="7" t="s">
        <v>75</v>
      </c>
      <c r="C847" s="7" t="s">
        <v>520</v>
      </c>
      <c r="D847" s="7" t="s">
        <v>824</v>
      </c>
      <c r="E847" s="21">
        <v>1.9</v>
      </c>
    </row>
    <row r="848" ht="14.25" customHeight="1">
      <c r="A848" s="65" t="str">
        <f t="shared" si="1"/>
        <v>DOE Ref Pre-1980HospitalKitchen</v>
      </c>
      <c r="B848" s="7" t="s">
        <v>75</v>
      </c>
      <c r="C848" s="7" t="s">
        <v>520</v>
      </c>
      <c r="D848" s="7" t="s">
        <v>579</v>
      </c>
      <c r="E848" s="21">
        <v>2.24</v>
      </c>
    </row>
    <row r="849" ht="14.25" customHeight="1">
      <c r="A849" s="65" t="str">
        <f t="shared" si="1"/>
        <v>DOE Ref Pre-1980HospitalICU_PatRm</v>
      </c>
      <c r="B849" s="7" t="s">
        <v>75</v>
      </c>
      <c r="C849" s="7" t="s">
        <v>520</v>
      </c>
      <c r="D849" s="7" t="s">
        <v>795</v>
      </c>
      <c r="E849" s="21">
        <v>4.22</v>
      </c>
    </row>
    <row r="850" ht="14.25" customHeight="1">
      <c r="A850" s="65" t="str">
        <f t="shared" si="1"/>
        <v>DOE Ref Pre-1980HospitalICU_Open</v>
      </c>
      <c r="B850" s="7" t="s">
        <v>75</v>
      </c>
      <c r="C850" s="7" t="s">
        <v>520</v>
      </c>
      <c r="D850" s="7" t="s">
        <v>765</v>
      </c>
      <c r="E850" s="21">
        <v>4.22</v>
      </c>
    </row>
    <row r="851" ht="14.25" customHeight="1">
      <c r="A851" s="65" t="str">
        <f t="shared" si="1"/>
        <v>DOE Ref Pre-1980HospitalICU_NurseStn</v>
      </c>
      <c r="B851" s="7" t="s">
        <v>75</v>
      </c>
      <c r="C851" s="7" t="s">
        <v>520</v>
      </c>
      <c r="D851" s="7" t="s">
        <v>754</v>
      </c>
      <c r="E851" s="21">
        <v>1.64</v>
      </c>
    </row>
    <row r="852" ht="14.25" customHeight="1">
      <c r="A852" s="65" t="str">
        <f t="shared" si="1"/>
        <v>DOE Ref Pre-1980HospitalER_Triage</v>
      </c>
      <c r="B852" s="7" t="s">
        <v>75</v>
      </c>
      <c r="C852" s="7" t="s">
        <v>520</v>
      </c>
      <c r="D852" s="7" t="s">
        <v>637</v>
      </c>
      <c r="E852" s="21">
        <v>5.0</v>
      </c>
    </row>
    <row r="853" ht="14.25" customHeight="1">
      <c r="A853" s="65" t="str">
        <f t="shared" si="1"/>
        <v>DOE Ref Pre-1980HospitalER_Trauma</v>
      </c>
      <c r="B853" s="7" t="s">
        <v>75</v>
      </c>
      <c r="C853" s="7" t="s">
        <v>520</v>
      </c>
      <c r="D853" s="7" t="s">
        <v>632</v>
      </c>
      <c r="E853" s="21">
        <v>5.0</v>
      </c>
    </row>
    <row r="854" ht="14.25" customHeight="1">
      <c r="A854" s="65" t="str">
        <f t="shared" si="1"/>
        <v>DOE Ref Pre-1980HospitalER_NurseStn</v>
      </c>
      <c r="B854" s="7" t="s">
        <v>75</v>
      </c>
      <c r="C854" s="7" t="s">
        <v>520</v>
      </c>
      <c r="D854" s="7" t="s">
        <v>623</v>
      </c>
      <c r="E854" s="21">
        <v>1.64</v>
      </c>
    </row>
    <row r="855" ht="14.25" customHeight="1">
      <c r="A855" s="65" t="str">
        <f t="shared" si="1"/>
        <v>DOE Ref Pre-1980HospitalER_Exam</v>
      </c>
      <c r="B855" s="7" t="s">
        <v>75</v>
      </c>
      <c r="C855" s="7" t="s">
        <v>520</v>
      </c>
      <c r="D855" s="7" t="s">
        <v>617</v>
      </c>
      <c r="E855" s="21">
        <v>5.0</v>
      </c>
    </row>
    <row r="856" ht="14.25" customHeight="1">
      <c r="A856" s="65" t="str">
        <f t="shared" si="1"/>
        <v>DOE Ref Pre-1980HospitalDining</v>
      </c>
      <c r="B856" s="7" t="s">
        <v>75</v>
      </c>
      <c r="C856" s="7" t="s">
        <v>520</v>
      </c>
      <c r="D856" s="7" t="s">
        <v>545</v>
      </c>
      <c r="E856" s="21">
        <v>2.7700000000000005</v>
      </c>
    </row>
    <row r="857" ht="14.25" customHeight="1">
      <c r="A857" s="65" t="str">
        <f t="shared" si="1"/>
        <v>DOE Ref Pre-1980HospitalCorridor</v>
      </c>
      <c r="B857" s="7" t="s">
        <v>75</v>
      </c>
      <c r="C857" s="7" t="s">
        <v>520</v>
      </c>
      <c r="D857" s="7" t="s">
        <v>596</v>
      </c>
      <c r="E857" s="21">
        <v>1.3200000000000003</v>
      </c>
    </row>
    <row r="858" ht="14.25" customHeight="1">
      <c r="A858" s="65" t="str">
        <f t="shared" si="1"/>
        <v>DOE Ref 1980-2004LargeHotelBanquet</v>
      </c>
      <c r="B858" s="5" t="s">
        <v>174</v>
      </c>
      <c r="C858" s="18" t="s">
        <v>245</v>
      </c>
      <c r="D858" s="18" t="s">
        <v>1059</v>
      </c>
      <c r="E858" s="18">
        <v>2.56</v>
      </c>
    </row>
    <row r="859" ht="14.25" customHeight="1">
      <c r="A859" s="65" t="str">
        <f t="shared" si="1"/>
        <v>DOE Ref 1980-2004LargeHotelCafe</v>
      </c>
      <c r="B859" s="18" t="s">
        <v>174</v>
      </c>
      <c r="C859" s="18" t="s">
        <v>245</v>
      </c>
      <c r="D859" s="18" t="s">
        <v>1063</v>
      </c>
      <c r="E859" s="18">
        <v>1.46</v>
      </c>
    </row>
    <row r="860" ht="14.25" customHeight="1">
      <c r="A860" s="65" t="str">
        <f t="shared" si="1"/>
        <v>DOE Ref 1980-2004LargeHotelCorridor</v>
      </c>
      <c r="B860" s="18" t="s">
        <v>174</v>
      </c>
      <c r="C860" s="18" t="s">
        <v>245</v>
      </c>
      <c r="D860" s="18" t="s">
        <v>596</v>
      </c>
      <c r="E860" s="18">
        <v>1.22</v>
      </c>
    </row>
    <row r="861" ht="14.25" customHeight="1">
      <c r="A861" s="65" t="str">
        <f t="shared" si="1"/>
        <v>DOE Ref 1980-2004LargeHotelGuestRoom</v>
      </c>
      <c r="B861" s="7" t="s">
        <v>174</v>
      </c>
      <c r="C861" s="7" t="s">
        <v>245</v>
      </c>
      <c r="D861" s="7" t="s">
        <v>1067</v>
      </c>
      <c r="E861" s="21">
        <v>1.77</v>
      </c>
    </row>
    <row r="862" ht="14.25" customHeight="1">
      <c r="A862" s="65" t="str">
        <f t="shared" si="1"/>
        <v>DOE Ref 1980-2004LargeHotelKitchen</v>
      </c>
      <c r="B862" s="21" t="s">
        <v>174</v>
      </c>
      <c r="C862" s="21" t="s">
        <v>245</v>
      </c>
      <c r="D862" s="21" t="s">
        <v>579</v>
      </c>
      <c r="E862" s="21">
        <v>1.56</v>
      </c>
    </row>
    <row r="863" ht="14.25" customHeight="1">
      <c r="A863" s="65" t="str">
        <f t="shared" si="1"/>
        <v>DOE Ref 1980-2004LargeHotelLaundry</v>
      </c>
      <c r="B863" s="21" t="s">
        <v>174</v>
      </c>
      <c r="C863" s="21" t="s">
        <v>245</v>
      </c>
      <c r="D863" s="21" t="s">
        <v>1111</v>
      </c>
      <c r="E863" s="21">
        <v>1.14</v>
      </c>
    </row>
    <row r="864" ht="14.25" customHeight="1">
      <c r="A864" s="65" t="str">
        <f t="shared" si="1"/>
        <v>DOE Ref 1980-2004LargeHotelLobby</v>
      </c>
      <c r="B864" s="21" t="s">
        <v>174</v>
      </c>
      <c r="C864" s="21" t="s">
        <v>245</v>
      </c>
      <c r="D864" s="21" t="s">
        <v>829</v>
      </c>
      <c r="E864" s="21">
        <v>1.88</v>
      </c>
    </row>
    <row r="865" ht="14.25" customHeight="1">
      <c r="A865" s="65" t="str">
        <f t="shared" si="1"/>
        <v>DOE Ref 1980-2004LargeHotelMechanical</v>
      </c>
      <c r="B865" s="7" t="s">
        <v>174</v>
      </c>
      <c r="C865" s="21" t="s">
        <v>245</v>
      </c>
      <c r="D865" s="21" t="s">
        <v>1125</v>
      </c>
      <c r="E865" s="21">
        <v>0.8000000000000002</v>
      </c>
    </row>
    <row r="866" ht="14.25" customHeight="1">
      <c r="A866" s="65" t="str">
        <f t="shared" si="1"/>
        <v>DOE Ref 1980-2004LargeHotelRetail</v>
      </c>
      <c r="B866" s="21" t="s">
        <v>174</v>
      </c>
      <c r="C866" s="21" t="s">
        <v>245</v>
      </c>
      <c r="D866" s="21" t="s">
        <v>753</v>
      </c>
      <c r="E866" s="21">
        <v>3.54</v>
      </c>
    </row>
    <row r="867" ht="14.25" customHeight="1">
      <c r="A867" s="65" t="str">
        <f t="shared" si="1"/>
        <v>DOE Ref 1980-2004LargeHotelStorage</v>
      </c>
      <c r="B867" s="21" t="s">
        <v>174</v>
      </c>
      <c r="C867" s="21" t="s">
        <v>245</v>
      </c>
      <c r="D867" s="21" t="s">
        <v>1128</v>
      </c>
      <c r="E867" s="21">
        <v>0.37</v>
      </c>
    </row>
    <row r="868" ht="14.25" customHeight="1">
      <c r="A868" s="65" t="str">
        <f t="shared" si="1"/>
        <v>DOE Ref Pre-1980LargeHotelBanquet</v>
      </c>
      <c r="B868" s="5" t="s">
        <v>75</v>
      </c>
      <c r="C868" s="18" t="s">
        <v>245</v>
      </c>
      <c r="D868" s="18" t="s">
        <v>1059</v>
      </c>
      <c r="E868" s="5">
        <v>2.7700000000000005</v>
      </c>
    </row>
    <row r="869" ht="14.25" customHeight="1">
      <c r="A869" s="65" t="str">
        <f t="shared" si="1"/>
        <v>DOE Ref Pre-1980LargeHotelCafe</v>
      </c>
      <c r="B869" s="18" t="s">
        <v>75</v>
      </c>
      <c r="C869" s="18" t="s">
        <v>245</v>
      </c>
      <c r="D869" s="18" t="s">
        <v>1063</v>
      </c>
      <c r="E869" s="18">
        <v>3.7000000000000006</v>
      </c>
    </row>
    <row r="870" ht="14.25" customHeight="1">
      <c r="A870" s="65" t="str">
        <f t="shared" si="1"/>
        <v>DOE Ref Pre-1980LargeHotelCorridor</v>
      </c>
      <c r="B870" s="18" t="s">
        <v>75</v>
      </c>
      <c r="C870" s="18" t="s">
        <v>245</v>
      </c>
      <c r="D870" s="18" t="s">
        <v>596</v>
      </c>
      <c r="E870" s="18">
        <v>0.6</v>
      </c>
    </row>
    <row r="871" ht="14.25" customHeight="1">
      <c r="A871" s="65" t="str">
        <f t="shared" si="1"/>
        <v>DOE Ref Pre-1980LargeHotelGuestRoom</v>
      </c>
      <c r="B871" s="21" t="s">
        <v>75</v>
      </c>
      <c r="C871" s="21" t="s">
        <v>245</v>
      </c>
      <c r="D871" s="21" t="s">
        <v>1067</v>
      </c>
      <c r="E871" s="21">
        <v>1.4</v>
      </c>
    </row>
    <row r="872" ht="14.25" customHeight="1">
      <c r="A872" s="65" t="str">
        <f t="shared" si="1"/>
        <v>DOE Ref Pre-1980LargeHotelKitchen</v>
      </c>
      <c r="B872" s="7" t="s">
        <v>75</v>
      </c>
      <c r="C872" s="7" t="s">
        <v>245</v>
      </c>
      <c r="D872" s="7" t="s">
        <v>579</v>
      </c>
      <c r="E872" s="21">
        <v>2.24</v>
      </c>
    </row>
    <row r="873" ht="14.25" customHeight="1">
      <c r="A873" s="65" t="str">
        <f t="shared" si="1"/>
        <v>DOE Ref Pre-1980LargeHotelLaundry</v>
      </c>
      <c r="B873" s="21" t="s">
        <v>75</v>
      </c>
      <c r="C873" s="21" t="s">
        <v>245</v>
      </c>
      <c r="D873" s="21" t="s">
        <v>1111</v>
      </c>
      <c r="E873" s="21">
        <v>0.7</v>
      </c>
    </row>
    <row r="874" ht="14.25" customHeight="1">
      <c r="A874" s="65" t="str">
        <f t="shared" si="1"/>
        <v>DOE Ref Pre-1980LargeHotelLobby</v>
      </c>
      <c r="B874" s="21" t="s">
        <v>75</v>
      </c>
      <c r="C874" s="21" t="s">
        <v>245</v>
      </c>
      <c r="D874" s="21" t="s">
        <v>829</v>
      </c>
      <c r="E874" s="21">
        <v>1.4500000000000002</v>
      </c>
    </row>
    <row r="875" ht="14.25" customHeight="1">
      <c r="A875" s="65" t="str">
        <f t="shared" si="1"/>
        <v>DOE Ref Pre-1980LargeHotelMechanical</v>
      </c>
      <c r="B875" s="7" t="s">
        <v>75</v>
      </c>
      <c r="C875" s="21" t="s">
        <v>245</v>
      </c>
      <c r="D875" s="21" t="s">
        <v>1125</v>
      </c>
      <c r="E875" s="21">
        <v>0.6</v>
      </c>
    </row>
    <row r="876" ht="14.25" customHeight="1">
      <c r="A876" s="65" t="str">
        <f t="shared" si="1"/>
        <v>DOE Ref Pre-1980LargeHotelRetail</v>
      </c>
      <c r="B876" s="21" t="s">
        <v>75</v>
      </c>
      <c r="C876" s="21" t="s">
        <v>245</v>
      </c>
      <c r="D876" s="21" t="s">
        <v>753</v>
      </c>
      <c r="E876" s="21">
        <v>5.04</v>
      </c>
    </row>
    <row r="877" ht="14.25" customHeight="1">
      <c r="A877" s="65" t="str">
        <f t="shared" si="1"/>
        <v>DOE Ref Pre-1980LargeHotelStorage</v>
      </c>
      <c r="B877" s="21" t="s">
        <v>75</v>
      </c>
      <c r="C877" s="21" t="s">
        <v>245</v>
      </c>
      <c r="D877" s="21" t="s">
        <v>1128</v>
      </c>
      <c r="E877" s="21">
        <v>0.6200000000000001</v>
      </c>
    </row>
    <row r="878" ht="14.25" customHeight="1">
      <c r="A878" s="65" t="str">
        <f t="shared" si="1"/>
        <v>DOE Ref 1980-2004MidriseApartmentOffice</v>
      </c>
      <c r="B878" s="7" t="s">
        <v>174</v>
      </c>
      <c r="C878" s="21" t="s">
        <v>533</v>
      </c>
      <c r="D878" s="21" t="s">
        <v>616</v>
      </c>
      <c r="E878" s="21">
        <v>2.04</v>
      </c>
    </row>
    <row r="879" ht="14.25" customHeight="1">
      <c r="A879" s="65" t="str">
        <f t="shared" si="1"/>
        <v>DOE Ref 1980-2004MidriseApartmentCorridor</v>
      </c>
      <c r="B879" s="5" t="s">
        <v>174</v>
      </c>
      <c r="C879" s="18" t="s">
        <v>533</v>
      </c>
      <c r="D879" s="18" t="s">
        <v>596</v>
      </c>
      <c r="E879" s="5">
        <v>0.92</v>
      </c>
    </row>
    <row r="880" ht="14.25" customHeight="1">
      <c r="A880" s="65" t="str">
        <f t="shared" si="1"/>
        <v>DOE Ref 1980-2004MidriseApartmentApartment</v>
      </c>
      <c r="B880" s="5" t="s">
        <v>174</v>
      </c>
      <c r="C880" s="18" t="s">
        <v>533</v>
      </c>
      <c r="D880" s="18" t="s">
        <v>1164</v>
      </c>
      <c r="E880" s="18">
        <v>0.36000000000000004</v>
      </c>
    </row>
    <row r="881" ht="14.25" customHeight="1">
      <c r="A881" s="65" t="str">
        <f t="shared" si="1"/>
        <v>DOE Ref Pre-1980MidriseApartmentOffice</v>
      </c>
      <c r="B881" s="7" t="s">
        <v>75</v>
      </c>
      <c r="C881" s="21" t="s">
        <v>533</v>
      </c>
      <c r="D881" s="21" t="s">
        <v>616</v>
      </c>
      <c r="E881" s="7">
        <v>2.04</v>
      </c>
    </row>
    <row r="882" ht="14.25" customHeight="1">
      <c r="A882" s="65" t="str">
        <f t="shared" si="1"/>
        <v>DOE Ref Pre-1980MidriseApartmentCorridor</v>
      </c>
      <c r="B882" s="5" t="s">
        <v>75</v>
      </c>
      <c r="C882" s="18" t="s">
        <v>533</v>
      </c>
      <c r="D882" s="18" t="s">
        <v>596</v>
      </c>
      <c r="E882" s="5">
        <v>0.92</v>
      </c>
    </row>
    <row r="883" ht="14.25" customHeight="1">
      <c r="A883" s="65" t="str">
        <f t="shared" si="1"/>
        <v>DOE Ref Pre-1980MidriseApartmentApartment</v>
      </c>
      <c r="B883" s="5" t="s">
        <v>75</v>
      </c>
      <c r="C883" s="18" t="s">
        <v>533</v>
      </c>
      <c r="D883" s="18" t="s">
        <v>1164</v>
      </c>
      <c r="E883" s="18">
        <v>0.36</v>
      </c>
    </row>
    <row r="884" ht="14.25" customHeight="1">
      <c r="A884" s="65" t="str">
        <f t="shared" si="1"/>
        <v>DOE Ref 1980-2004OfficeWholeBuilding - Sm Office</v>
      </c>
      <c r="B884" s="5" t="s">
        <v>174</v>
      </c>
      <c r="C884" s="5" t="s">
        <v>616</v>
      </c>
      <c r="D884" s="5" t="s">
        <v>1295</v>
      </c>
      <c r="E884" s="18">
        <v>1.81</v>
      </c>
    </row>
    <row r="885" ht="14.25" customHeight="1">
      <c r="A885" s="65" t="str">
        <f t="shared" si="1"/>
        <v>DOE Ref 1980-2004OfficeWholeBuilding - Md Office</v>
      </c>
      <c r="B885" s="7" t="s">
        <v>174</v>
      </c>
      <c r="C885" s="7" t="s">
        <v>616</v>
      </c>
      <c r="D885" s="7" t="s">
        <v>1293</v>
      </c>
      <c r="E885" s="21">
        <v>1.57</v>
      </c>
    </row>
    <row r="886" ht="14.25" customHeight="1">
      <c r="A886" s="65" t="str">
        <f t="shared" si="1"/>
        <v>DOE Ref 1980-2004OfficeWholeBuilding - Lg Office</v>
      </c>
      <c r="B886" s="5" t="s">
        <v>174</v>
      </c>
      <c r="C886" s="5" t="s">
        <v>616</v>
      </c>
      <c r="D886" s="5" t="s">
        <v>1291</v>
      </c>
      <c r="E886" s="18">
        <v>1.0</v>
      </c>
    </row>
    <row r="887" ht="14.25" customHeight="1">
      <c r="A887" s="65" t="str">
        <f t="shared" si="1"/>
        <v>DOE Ref 1980-2004OfficeVending</v>
      </c>
      <c r="B887" s="5" t="s">
        <v>174</v>
      </c>
      <c r="C887" s="5" t="s">
        <v>616</v>
      </c>
      <c r="D887" s="5" t="s">
        <v>1289</v>
      </c>
      <c r="E887" s="18">
        <v>1.57</v>
      </c>
    </row>
    <row r="888" ht="14.25" customHeight="1">
      <c r="A888" s="65" t="str">
        <f t="shared" si="1"/>
        <v>DOE Ref 1980-2004OfficeStorage</v>
      </c>
      <c r="B888" s="5" t="s">
        <v>174</v>
      </c>
      <c r="C888" s="5" t="s">
        <v>616</v>
      </c>
      <c r="D888" s="5" t="s">
        <v>1128</v>
      </c>
      <c r="E888" s="5">
        <v>1.27</v>
      </c>
    </row>
    <row r="889" ht="14.25" customHeight="1">
      <c r="A889" s="65" t="str">
        <f t="shared" si="1"/>
        <v>DOE Ref 1980-2004OfficeStair</v>
      </c>
      <c r="B889" s="5" t="s">
        <v>174</v>
      </c>
      <c r="C889" s="18" t="s">
        <v>616</v>
      </c>
      <c r="D889" s="18" t="s">
        <v>1283</v>
      </c>
      <c r="E889" s="18">
        <v>0.942</v>
      </c>
    </row>
    <row r="890" ht="14.25" customHeight="1">
      <c r="A890" s="65" t="str">
        <f t="shared" si="1"/>
        <v>DOE Ref 1980-2004OfficeRestroom</v>
      </c>
      <c r="B890" s="5" t="s">
        <v>174</v>
      </c>
      <c r="C890" s="18" t="s">
        <v>616</v>
      </c>
      <c r="D890" s="18" t="s">
        <v>1282</v>
      </c>
      <c r="E890" s="5">
        <v>1.41</v>
      </c>
    </row>
    <row r="891" ht="14.25" customHeight="1">
      <c r="A891" s="65" t="str">
        <f t="shared" si="1"/>
        <v>DOE Ref 1980-2004OfficePrintRoom</v>
      </c>
      <c r="B891" s="5" t="s">
        <v>174</v>
      </c>
      <c r="C891" s="18" t="s">
        <v>616</v>
      </c>
      <c r="D891" s="18" t="s">
        <v>1280</v>
      </c>
      <c r="E891" s="18">
        <v>1.55</v>
      </c>
    </row>
    <row r="892" ht="14.25" customHeight="1">
      <c r="A892" s="65" t="str">
        <f t="shared" si="1"/>
        <v>DOE Ref 1980-2004OfficeOpenOffice</v>
      </c>
      <c r="B892" s="5" t="s">
        <v>174</v>
      </c>
      <c r="C892" s="18" t="s">
        <v>616</v>
      </c>
      <c r="D892" s="18" t="s">
        <v>1277</v>
      </c>
      <c r="E892" s="18">
        <v>1.73</v>
      </c>
    </row>
    <row r="893" ht="14.25" customHeight="1">
      <c r="A893" s="65" t="str">
        <f t="shared" si="1"/>
        <v>DOE Ref 1980-2004OfficeLobby</v>
      </c>
      <c r="B893" s="5" t="s">
        <v>174</v>
      </c>
      <c r="C893" s="18" t="s">
        <v>616</v>
      </c>
      <c r="D893" s="18" t="s">
        <v>829</v>
      </c>
      <c r="E893" s="18">
        <v>2.04</v>
      </c>
    </row>
    <row r="894" ht="14.25" customHeight="1">
      <c r="A894" s="65" t="str">
        <f t="shared" si="1"/>
        <v>DOE Ref 1980-2004OfficeIT_Room</v>
      </c>
      <c r="B894" s="5" t="s">
        <v>174</v>
      </c>
      <c r="C894" s="18" t="s">
        <v>616</v>
      </c>
      <c r="D894" s="18" t="s">
        <v>1276</v>
      </c>
      <c r="E894" s="18">
        <v>1.55</v>
      </c>
    </row>
    <row r="895" ht="14.25" customHeight="1">
      <c r="A895" s="65" t="str">
        <f t="shared" si="1"/>
        <v>DOE Ref 1980-2004OfficeElec/MechRoom</v>
      </c>
      <c r="B895" s="7" t="s">
        <v>174</v>
      </c>
      <c r="C895" s="21" t="s">
        <v>616</v>
      </c>
      <c r="D895" s="21" t="s">
        <v>1169</v>
      </c>
      <c r="E895" s="21">
        <v>2.355</v>
      </c>
    </row>
    <row r="896" ht="14.25" customHeight="1">
      <c r="A896" s="65" t="str">
        <f t="shared" si="1"/>
        <v>DOE Ref 1980-2004OfficeCorridor</v>
      </c>
      <c r="B896" s="7" t="s">
        <v>174</v>
      </c>
      <c r="C896" s="21" t="s">
        <v>616</v>
      </c>
      <c r="D896" s="7" t="s">
        <v>596</v>
      </c>
      <c r="E896" s="21">
        <v>0.785</v>
      </c>
    </row>
    <row r="897" ht="14.25" customHeight="1">
      <c r="A897" s="65" t="str">
        <f t="shared" si="1"/>
        <v>DOE Ref 1980-2004OfficeConference</v>
      </c>
      <c r="B897" s="7" t="s">
        <v>174</v>
      </c>
      <c r="C897" s="21" t="s">
        <v>616</v>
      </c>
      <c r="D897" s="21" t="s">
        <v>1167</v>
      </c>
      <c r="E897" s="21">
        <v>1.84</v>
      </c>
    </row>
    <row r="898" ht="14.25" customHeight="1">
      <c r="A898" s="65" t="str">
        <f t="shared" si="1"/>
        <v>DOE Ref 1980-2004OfficeClosedOffice</v>
      </c>
      <c r="B898" s="7" t="s">
        <v>174</v>
      </c>
      <c r="C898" s="7" t="s">
        <v>616</v>
      </c>
      <c r="D898" s="7" t="s">
        <v>1166</v>
      </c>
      <c r="E898" s="21">
        <v>1.727</v>
      </c>
    </row>
    <row r="899" ht="14.25" customHeight="1">
      <c r="A899" s="65" t="str">
        <f t="shared" si="1"/>
        <v>DOE Ref 1980-2004OfficeBreakRoom</v>
      </c>
      <c r="B899" s="7" t="s">
        <v>174</v>
      </c>
      <c r="C899" s="7" t="s">
        <v>616</v>
      </c>
      <c r="D899" s="7" t="s">
        <v>1165</v>
      </c>
      <c r="E899" s="21">
        <v>1.884</v>
      </c>
    </row>
    <row r="900" ht="14.25" customHeight="1">
      <c r="A900" s="65" t="str">
        <f t="shared" si="1"/>
        <v>DOE Ref 1980-2004OfficeAttic</v>
      </c>
      <c r="B900" s="7" t="s">
        <v>174</v>
      </c>
      <c r="C900" s="21" t="s">
        <v>616</v>
      </c>
      <c r="D900" s="21" t="s">
        <v>1377</v>
      </c>
      <c r="E900" s="21"/>
    </row>
    <row r="901" ht="14.25" customHeight="1">
      <c r="A901" s="65" t="str">
        <f t="shared" si="1"/>
        <v>DOE Ref Pre-1980OfficeWholeBuilding - Sm Office</v>
      </c>
      <c r="B901" s="5" t="s">
        <v>75</v>
      </c>
      <c r="C901" s="5" t="s">
        <v>616</v>
      </c>
      <c r="D901" s="5" t="s">
        <v>1295</v>
      </c>
      <c r="E901" s="18">
        <v>1.81</v>
      </c>
    </row>
    <row r="902" ht="14.25" customHeight="1">
      <c r="A902" s="65" t="str">
        <f t="shared" si="1"/>
        <v>DOE Ref Pre-1980OfficeWholeBuilding - Md Office</v>
      </c>
      <c r="B902" s="7" t="s">
        <v>75</v>
      </c>
      <c r="C902" s="7" t="s">
        <v>616</v>
      </c>
      <c r="D902" s="7" t="s">
        <v>1293</v>
      </c>
      <c r="E902" s="21">
        <v>1.9</v>
      </c>
    </row>
    <row r="903" ht="14.25" customHeight="1">
      <c r="A903" s="65" t="str">
        <f t="shared" si="1"/>
        <v>DOE Ref Pre-1980OfficeWholeBuilding - Lg Office</v>
      </c>
      <c r="B903" s="5" t="s">
        <v>75</v>
      </c>
      <c r="C903" s="5" t="s">
        <v>616</v>
      </c>
      <c r="D903" s="5" t="s">
        <v>1291</v>
      </c>
      <c r="E903" s="18">
        <v>1.5</v>
      </c>
    </row>
    <row r="904" ht="14.25" customHeight="1">
      <c r="A904" s="65" t="str">
        <f t="shared" si="1"/>
        <v>DOE Ref Pre-1980OfficeVending</v>
      </c>
      <c r="B904" s="5" t="s">
        <v>75</v>
      </c>
      <c r="C904" s="5" t="s">
        <v>616</v>
      </c>
      <c r="D904" s="5" t="s">
        <v>1289</v>
      </c>
      <c r="E904" s="18">
        <v>0.95</v>
      </c>
    </row>
    <row r="905" ht="14.25" customHeight="1">
      <c r="A905" s="65" t="str">
        <f t="shared" si="1"/>
        <v>DOE Ref Pre-1980OfficeStorage</v>
      </c>
      <c r="B905" s="5" t="s">
        <v>75</v>
      </c>
      <c r="C905" s="18" t="s">
        <v>616</v>
      </c>
      <c r="D905" s="18" t="s">
        <v>1128</v>
      </c>
      <c r="E905" s="18">
        <v>1.539</v>
      </c>
    </row>
    <row r="906" ht="14.25" customHeight="1">
      <c r="A906" s="65" t="str">
        <f t="shared" si="1"/>
        <v>DOE Ref Pre-1980OfficeStair</v>
      </c>
      <c r="B906" s="5" t="s">
        <v>75</v>
      </c>
      <c r="C906" s="18" t="s">
        <v>616</v>
      </c>
      <c r="D906" s="18" t="s">
        <v>1283</v>
      </c>
      <c r="E906" s="5">
        <v>1.14</v>
      </c>
    </row>
    <row r="907" ht="14.25" customHeight="1">
      <c r="A907" s="65" t="str">
        <f t="shared" si="1"/>
        <v>DOE Ref Pre-1980OfficeRestroom</v>
      </c>
      <c r="B907" s="5" t="s">
        <v>75</v>
      </c>
      <c r="C907" s="18" t="s">
        <v>616</v>
      </c>
      <c r="D907" s="18" t="s">
        <v>1282</v>
      </c>
      <c r="E907" s="18">
        <v>1.71</v>
      </c>
    </row>
    <row r="908" ht="14.25" customHeight="1">
      <c r="A908" s="65" t="str">
        <f t="shared" si="1"/>
        <v>DOE Ref Pre-1980OfficePrintRoom</v>
      </c>
      <c r="B908" s="5" t="s">
        <v>75</v>
      </c>
      <c r="C908" s="18" t="s">
        <v>616</v>
      </c>
      <c r="D908" s="18" t="s">
        <v>1280</v>
      </c>
      <c r="E908" s="18">
        <v>1.881</v>
      </c>
    </row>
    <row r="909" ht="14.25" customHeight="1">
      <c r="A909" s="65" t="str">
        <f t="shared" si="1"/>
        <v>DOE Ref Pre-1980OfficeOpenOffice</v>
      </c>
      <c r="B909" s="5" t="s">
        <v>75</v>
      </c>
      <c r="C909" s="18" t="s">
        <v>616</v>
      </c>
      <c r="D909" s="18" t="s">
        <v>1277</v>
      </c>
      <c r="E909" s="18">
        <v>2.09</v>
      </c>
    </row>
    <row r="910" ht="14.25" customHeight="1">
      <c r="A910" s="65" t="str">
        <f t="shared" si="1"/>
        <v>DOE Ref Pre-1980OfficeLobby</v>
      </c>
      <c r="B910" s="5" t="s">
        <v>75</v>
      </c>
      <c r="C910" s="18" t="s">
        <v>616</v>
      </c>
      <c r="D910" s="18" t="s">
        <v>829</v>
      </c>
      <c r="E910" s="18">
        <v>2.47</v>
      </c>
    </row>
    <row r="911" ht="14.25" customHeight="1">
      <c r="A911" s="65" t="str">
        <f t="shared" si="1"/>
        <v>DOE Ref Pre-1980OfficeIT_Room</v>
      </c>
      <c r="B911" s="5" t="s">
        <v>75</v>
      </c>
      <c r="C911" s="18" t="s">
        <v>616</v>
      </c>
      <c r="D911" s="18" t="s">
        <v>1276</v>
      </c>
      <c r="E911" s="18">
        <v>2.09</v>
      </c>
    </row>
    <row r="912" ht="14.25" customHeight="1">
      <c r="A912" s="65" t="str">
        <f t="shared" si="1"/>
        <v>DOE Ref Pre-1980OfficeElec/MechRoom</v>
      </c>
      <c r="B912" s="7" t="s">
        <v>75</v>
      </c>
      <c r="C912" s="21" t="s">
        <v>616</v>
      </c>
      <c r="D912" s="21" t="s">
        <v>1169</v>
      </c>
      <c r="E912" s="21">
        <v>2.85</v>
      </c>
    </row>
    <row r="913" ht="14.25" customHeight="1">
      <c r="A913" s="65" t="str">
        <f t="shared" si="1"/>
        <v>DOE Ref Pre-1980OfficeCorridor</v>
      </c>
      <c r="B913" s="7" t="s">
        <v>75</v>
      </c>
      <c r="C913" s="21" t="s">
        <v>616</v>
      </c>
      <c r="D913" s="21" t="s">
        <v>596</v>
      </c>
      <c r="E913" s="21">
        <v>0.95</v>
      </c>
    </row>
    <row r="914" ht="14.25" customHeight="1">
      <c r="A914" s="65" t="str">
        <f t="shared" si="1"/>
        <v>DOE Ref Pre-1980OfficeConference</v>
      </c>
      <c r="B914" s="7" t="s">
        <v>75</v>
      </c>
      <c r="C914" s="21" t="s">
        <v>616</v>
      </c>
      <c r="D914" s="21" t="s">
        <v>1167</v>
      </c>
      <c r="E914" s="21">
        <v>2.47</v>
      </c>
    </row>
    <row r="915" ht="14.25" customHeight="1">
      <c r="A915" s="65" t="str">
        <f t="shared" si="1"/>
        <v>DOE Ref Pre-1980OfficeClosedOffice</v>
      </c>
      <c r="B915" s="7" t="s">
        <v>75</v>
      </c>
      <c r="C915" s="7" t="s">
        <v>616</v>
      </c>
      <c r="D915" s="7" t="s">
        <v>1166</v>
      </c>
      <c r="E915" s="21">
        <v>2.09</v>
      </c>
    </row>
    <row r="916" ht="14.25" customHeight="1">
      <c r="A916" s="65" t="str">
        <f t="shared" si="1"/>
        <v>DOE Ref Pre-1980OfficeBreakRoom</v>
      </c>
      <c r="B916" s="7" t="s">
        <v>75</v>
      </c>
      <c r="C916" s="7" t="s">
        <v>616</v>
      </c>
      <c r="D916" s="7" t="s">
        <v>1165</v>
      </c>
      <c r="E916" s="21">
        <v>2.28</v>
      </c>
    </row>
    <row r="917" ht="14.25" customHeight="1">
      <c r="A917" s="65" t="str">
        <f t="shared" si="1"/>
        <v>DOE Ref Pre-1980OfficeAttic</v>
      </c>
      <c r="B917" s="7" t="s">
        <v>75</v>
      </c>
      <c r="C917" s="21" t="s">
        <v>616</v>
      </c>
      <c r="D917" s="21" t="s">
        <v>1377</v>
      </c>
      <c r="E917" s="21"/>
    </row>
    <row r="918" ht="14.25" customHeight="1">
      <c r="A918" s="65" t="str">
        <f t="shared" si="1"/>
        <v>DOE Ref 1980-2004OutpatientXray</v>
      </c>
      <c r="B918" s="7" t="s">
        <v>174</v>
      </c>
      <c r="C918" s="21" t="s">
        <v>539</v>
      </c>
      <c r="D918" s="21" t="s">
        <v>1329</v>
      </c>
      <c r="E918" s="21">
        <v>2.1</v>
      </c>
    </row>
    <row r="919" ht="14.25" customHeight="1">
      <c r="A919" s="65" t="str">
        <f t="shared" si="1"/>
        <v>DOE Ref 1980-2004OutpatientToilet</v>
      </c>
      <c r="B919" s="21" t="s">
        <v>174</v>
      </c>
      <c r="C919" s="21" t="s">
        <v>539</v>
      </c>
      <c r="D919" s="21" t="s">
        <v>1328</v>
      </c>
      <c r="E919" s="21">
        <v>0.8000000000000002</v>
      </c>
    </row>
    <row r="920" ht="14.25" customHeight="1">
      <c r="A920" s="65" t="str">
        <f t="shared" si="1"/>
        <v>DOE Ref 1980-2004OutpatientStair</v>
      </c>
      <c r="B920" s="21" t="s">
        <v>174</v>
      </c>
      <c r="C920" s="21" t="s">
        <v>539</v>
      </c>
      <c r="D920" s="21" t="s">
        <v>1283</v>
      </c>
      <c r="E920" s="21">
        <v>0.8000000000000002</v>
      </c>
    </row>
    <row r="921" ht="14.25" customHeight="1">
      <c r="A921" s="65" t="str">
        <f t="shared" si="1"/>
        <v>DOE Ref 1980-2004OutpatientSoil Work</v>
      </c>
      <c r="B921" s="7" t="s">
        <v>174</v>
      </c>
      <c r="C921" s="7" t="s">
        <v>539</v>
      </c>
      <c r="D921" s="7" t="s">
        <v>1326</v>
      </c>
      <c r="E921" s="21">
        <v>0.9</v>
      </c>
    </row>
    <row r="922" ht="14.25" customHeight="1">
      <c r="A922" s="65" t="str">
        <f t="shared" si="1"/>
        <v>DOE Ref 1980-2004OutpatientProcedureRoom</v>
      </c>
      <c r="B922" s="21" t="s">
        <v>174</v>
      </c>
      <c r="C922" s="21" t="s">
        <v>539</v>
      </c>
      <c r="D922" s="21" t="s">
        <v>1324</v>
      </c>
      <c r="E922" s="21">
        <v>1.6</v>
      </c>
    </row>
    <row r="923" ht="14.25" customHeight="1">
      <c r="A923" s="65" t="str">
        <f t="shared" si="1"/>
        <v>DOE Ref 1980-2004OutpatientPreOp</v>
      </c>
      <c r="B923" s="21" t="s">
        <v>174</v>
      </c>
      <c r="C923" s="21" t="s">
        <v>539</v>
      </c>
      <c r="D923" s="21" t="s">
        <v>1323</v>
      </c>
      <c r="E923" s="21">
        <v>1.4</v>
      </c>
    </row>
    <row r="924" ht="14.25" customHeight="1">
      <c r="A924" s="65" t="str">
        <f t="shared" si="1"/>
        <v>DOE Ref 1980-2004OutpatientPhysicalTherapy</v>
      </c>
      <c r="B924" s="7" t="s">
        <v>174</v>
      </c>
      <c r="C924" s="21" t="s">
        <v>539</v>
      </c>
      <c r="D924" s="21" t="s">
        <v>1319</v>
      </c>
      <c r="E924" s="21">
        <v>1.6000000000000003</v>
      </c>
    </row>
    <row r="925" ht="14.25" customHeight="1">
      <c r="A925" s="65" t="str">
        <f t="shared" si="1"/>
        <v>DOE Ref 1980-2004OutpatientPACU</v>
      </c>
      <c r="B925" s="21" t="s">
        <v>174</v>
      </c>
      <c r="C925" s="21" t="s">
        <v>539</v>
      </c>
      <c r="D925" s="21" t="s">
        <v>1318</v>
      </c>
      <c r="E925" s="21">
        <v>2.3</v>
      </c>
    </row>
    <row r="926" ht="14.25" customHeight="1">
      <c r="A926" s="65" t="str">
        <f t="shared" si="1"/>
        <v>DOE Ref 1980-2004OutpatientOR</v>
      </c>
      <c r="B926" s="21" t="s">
        <v>174</v>
      </c>
      <c r="C926" s="21" t="s">
        <v>539</v>
      </c>
      <c r="D926" s="21" t="s">
        <v>924</v>
      </c>
      <c r="E926" s="21">
        <v>7.0</v>
      </c>
    </row>
    <row r="927" ht="14.25" customHeight="1">
      <c r="A927" s="65" t="str">
        <f t="shared" si="1"/>
        <v>DOE Ref 1980-2004OutpatientOffice</v>
      </c>
      <c r="B927" s="21" t="s">
        <v>174</v>
      </c>
      <c r="C927" s="21" t="s">
        <v>539</v>
      </c>
      <c r="D927" s="21" t="s">
        <v>616</v>
      </c>
      <c r="E927" s="21">
        <v>1.8</v>
      </c>
    </row>
    <row r="928" ht="14.25" customHeight="1">
      <c r="A928" s="65" t="str">
        <f t="shared" si="1"/>
        <v>DOE Ref 1980-2004OutpatientNurseStation</v>
      </c>
      <c r="B928" s="21" t="s">
        <v>174</v>
      </c>
      <c r="C928" s="21" t="s">
        <v>539</v>
      </c>
      <c r="D928" s="21" t="s">
        <v>1315</v>
      </c>
      <c r="E928" s="21">
        <v>2.1</v>
      </c>
    </row>
    <row r="929" ht="14.25" customHeight="1">
      <c r="A929" s="65" t="str">
        <f t="shared" si="1"/>
        <v>DOE Ref 1980-2004OutpatientMRI_Control</v>
      </c>
      <c r="B929" s="21" t="s">
        <v>174</v>
      </c>
      <c r="C929" s="21" t="s">
        <v>539</v>
      </c>
      <c r="D929" s="21" t="s">
        <v>1313</v>
      </c>
      <c r="E929" s="21">
        <v>2.1</v>
      </c>
    </row>
    <row r="930" ht="14.25" customHeight="1">
      <c r="A930" s="65" t="str">
        <f t="shared" si="1"/>
        <v>DOE Ref 1980-2004OutpatientMRI</v>
      </c>
      <c r="B930" s="21" t="s">
        <v>174</v>
      </c>
      <c r="C930" s="21" t="s">
        <v>539</v>
      </c>
      <c r="D930" s="21" t="s">
        <v>1312</v>
      </c>
      <c r="E930" s="21">
        <v>2.1</v>
      </c>
    </row>
    <row r="931" ht="14.25" customHeight="1">
      <c r="A931" s="65" t="str">
        <f t="shared" si="1"/>
        <v>DOE Ref 1980-2004OutpatientMedGas</v>
      </c>
      <c r="B931" s="21" t="s">
        <v>174</v>
      </c>
      <c r="C931" s="21" t="s">
        <v>539</v>
      </c>
      <c r="D931" s="21" t="s">
        <v>1310</v>
      </c>
      <c r="E931" s="21">
        <v>1.0</v>
      </c>
    </row>
    <row r="932" ht="14.25" customHeight="1">
      <c r="A932" s="65" t="str">
        <f t="shared" si="1"/>
        <v>DOE Ref 1980-2004OutpatientLounge</v>
      </c>
      <c r="B932" s="21" t="s">
        <v>174</v>
      </c>
      <c r="C932" s="21" t="s">
        <v>539</v>
      </c>
      <c r="D932" s="21" t="s">
        <v>1308</v>
      </c>
      <c r="E932" s="21">
        <v>0.9</v>
      </c>
    </row>
    <row r="933" ht="14.25" customHeight="1">
      <c r="A933" s="65" t="str">
        <f t="shared" si="1"/>
        <v>DOE Ref 1980-2004OutpatientLockerRoom</v>
      </c>
      <c r="B933" s="21" t="s">
        <v>174</v>
      </c>
      <c r="C933" s="21" t="s">
        <v>539</v>
      </c>
      <c r="D933" s="21" t="s">
        <v>1307</v>
      </c>
      <c r="E933" s="21">
        <v>0.9</v>
      </c>
    </row>
    <row r="934" ht="14.25" customHeight="1">
      <c r="A934" s="65" t="str">
        <f t="shared" si="1"/>
        <v>DOE Ref 1980-2004OutpatientLobby</v>
      </c>
      <c r="B934" s="21" t="s">
        <v>174</v>
      </c>
      <c r="C934" s="21" t="s">
        <v>539</v>
      </c>
      <c r="D934" s="21" t="s">
        <v>829</v>
      </c>
      <c r="E934" s="21">
        <v>1.0</v>
      </c>
    </row>
    <row r="935" ht="14.25" customHeight="1">
      <c r="A935" s="65" t="str">
        <f t="shared" si="1"/>
        <v>DOE Ref 1980-2004OutpatientJanitor</v>
      </c>
      <c r="B935" s="18" t="s">
        <v>174</v>
      </c>
      <c r="C935" s="18" t="s">
        <v>539</v>
      </c>
      <c r="D935" s="18" t="s">
        <v>1304</v>
      </c>
      <c r="E935" s="18">
        <v>1.0</v>
      </c>
    </row>
    <row r="936" ht="14.25" customHeight="1">
      <c r="A936" s="65" t="str">
        <f t="shared" si="1"/>
        <v>DOE Ref 1980-2004OutpatientIT_Room</v>
      </c>
      <c r="B936" s="18" t="s">
        <v>174</v>
      </c>
      <c r="C936" s="18" t="s">
        <v>539</v>
      </c>
      <c r="D936" s="18" t="s">
        <v>1276</v>
      </c>
      <c r="E936" s="18">
        <v>1.8</v>
      </c>
    </row>
    <row r="937" ht="14.25" customHeight="1">
      <c r="A937" s="65" t="str">
        <f t="shared" si="1"/>
        <v>DOE Ref 1980-2004OutpatientHall</v>
      </c>
      <c r="B937" s="18" t="s">
        <v>174</v>
      </c>
      <c r="C937" s="18" t="s">
        <v>539</v>
      </c>
      <c r="D937" s="18" t="s">
        <v>1303</v>
      </c>
      <c r="E937" s="18">
        <v>0.8000000000000002</v>
      </c>
    </row>
    <row r="938" ht="14.25" customHeight="1">
      <c r="A938" s="65" t="str">
        <f t="shared" si="1"/>
        <v>DOE Ref 1980-2004OutpatientExam</v>
      </c>
      <c r="B938" s="18" t="s">
        <v>174</v>
      </c>
      <c r="C938" s="18" t="s">
        <v>539</v>
      </c>
      <c r="D938" s="18" t="s">
        <v>1302</v>
      </c>
      <c r="E938" s="18">
        <v>1.6000000000000003</v>
      </c>
    </row>
    <row r="939" ht="14.25" customHeight="1">
      <c r="A939" s="65" t="str">
        <f t="shared" si="1"/>
        <v>DOE Ref 1980-2004OutpatientElec/MechRoom</v>
      </c>
      <c r="B939" s="18" t="s">
        <v>174</v>
      </c>
      <c r="C939" s="18" t="s">
        <v>539</v>
      </c>
      <c r="D939" s="18" t="s">
        <v>1169</v>
      </c>
      <c r="E939" s="18">
        <v>0.7</v>
      </c>
    </row>
    <row r="940" ht="14.25" customHeight="1">
      <c r="A940" s="65" t="str">
        <f t="shared" si="1"/>
        <v>DOE Ref 1980-2004OutpatientDressingRoom</v>
      </c>
      <c r="B940" s="18" t="s">
        <v>174</v>
      </c>
      <c r="C940" s="18" t="s">
        <v>539</v>
      </c>
      <c r="D940" s="18" t="s">
        <v>1301</v>
      </c>
      <c r="E940" s="18">
        <v>1.8</v>
      </c>
    </row>
    <row r="941" ht="14.25" customHeight="1">
      <c r="A941" s="65" t="str">
        <f t="shared" si="1"/>
        <v>DOE Ref 1980-2004OutpatientConference</v>
      </c>
      <c r="B941" s="18" t="s">
        <v>174</v>
      </c>
      <c r="C941" s="18" t="s">
        <v>539</v>
      </c>
      <c r="D941" s="18" t="s">
        <v>1167</v>
      </c>
      <c r="E941" s="18">
        <v>1.8</v>
      </c>
    </row>
    <row r="942" ht="14.25" customHeight="1">
      <c r="A942" s="65" t="str">
        <f t="shared" si="1"/>
        <v>DOE Ref 1980-2004OutpatientCleanWork</v>
      </c>
      <c r="B942" s="18" t="s">
        <v>174</v>
      </c>
      <c r="C942" s="5" t="s">
        <v>539</v>
      </c>
      <c r="D942" s="5" t="s">
        <v>1299</v>
      </c>
      <c r="E942" s="18">
        <v>1.3</v>
      </c>
    </row>
    <row r="943" ht="14.25" customHeight="1">
      <c r="A943" s="65" t="str">
        <f t="shared" si="1"/>
        <v>DOE Ref 1980-2004OutpatientCafe</v>
      </c>
      <c r="B943" s="18" t="s">
        <v>174</v>
      </c>
      <c r="C943" s="5" t="s">
        <v>539</v>
      </c>
      <c r="D943" s="5" t="s">
        <v>1063</v>
      </c>
      <c r="E943" s="18">
        <v>1.3</v>
      </c>
    </row>
    <row r="944" ht="14.25" customHeight="1">
      <c r="A944" s="65" t="str">
        <f t="shared" si="1"/>
        <v>DOE Ref 1980-2004OutpatientBioHazard</v>
      </c>
      <c r="B944" s="18" t="s">
        <v>174</v>
      </c>
      <c r="C944" s="5" t="s">
        <v>539</v>
      </c>
      <c r="D944" s="5" t="s">
        <v>1298</v>
      </c>
      <c r="E944" s="18">
        <v>1.0</v>
      </c>
    </row>
    <row r="945" ht="14.25" customHeight="1">
      <c r="A945" s="65" t="str">
        <f t="shared" si="1"/>
        <v>DOE Ref 1980-2004OutpatientAnesthesia</v>
      </c>
      <c r="B945" s="18" t="s">
        <v>174</v>
      </c>
      <c r="C945" s="18" t="s">
        <v>539</v>
      </c>
      <c r="D945" s="18" t="s">
        <v>1296</v>
      </c>
      <c r="E945" s="18">
        <v>2.1</v>
      </c>
    </row>
    <row r="946" ht="14.25" customHeight="1">
      <c r="A946" s="65" t="str">
        <f t="shared" si="1"/>
        <v>DOE Ref Pre-1980OutpatientXray</v>
      </c>
      <c r="B946" s="21" t="s">
        <v>75</v>
      </c>
      <c r="C946" s="21" t="s">
        <v>539</v>
      </c>
      <c r="D946" s="21" t="s">
        <v>1329</v>
      </c>
      <c r="E946" s="21">
        <v>2.1</v>
      </c>
    </row>
    <row r="947" ht="14.25" customHeight="1">
      <c r="A947" s="65" t="str">
        <f t="shared" si="1"/>
        <v>DOE Ref Pre-1980OutpatientToilet</v>
      </c>
      <c r="B947" s="21" t="s">
        <v>75</v>
      </c>
      <c r="C947" s="21" t="s">
        <v>539</v>
      </c>
      <c r="D947" s="21" t="s">
        <v>1328</v>
      </c>
      <c r="E947" s="21">
        <v>0.8000000000000002</v>
      </c>
    </row>
    <row r="948" ht="14.25" customHeight="1">
      <c r="A948" s="65" t="str">
        <f t="shared" si="1"/>
        <v>DOE Ref Pre-1980OutpatientStair</v>
      </c>
      <c r="B948" s="7" t="s">
        <v>75</v>
      </c>
      <c r="C948" s="7" t="s">
        <v>539</v>
      </c>
      <c r="D948" s="7" t="s">
        <v>1283</v>
      </c>
      <c r="E948" s="21">
        <v>0.8000000000000002</v>
      </c>
    </row>
    <row r="949" ht="14.25" customHeight="1">
      <c r="A949" s="65" t="str">
        <f t="shared" si="1"/>
        <v>DOE Ref Pre-1980OutpatientSoil Work</v>
      </c>
      <c r="B949" s="21" t="s">
        <v>75</v>
      </c>
      <c r="C949" s="21" t="s">
        <v>539</v>
      </c>
      <c r="D949" s="21" t="s">
        <v>1326</v>
      </c>
      <c r="E949" s="21">
        <v>0.9</v>
      </c>
    </row>
    <row r="950" ht="14.25" customHeight="1">
      <c r="A950" s="65" t="str">
        <f t="shared" si="1"/>
        <v>DOE Ref Pre-1980OutpatientProcedureRoom</v>
      </c>
      <c r="B950" s="21" t="s">
        <v>75</v>
      </c>
      <c r="C950" s="21" t="s">
        <v>539</v>
      </c>
      <c r="D950" s="21" t="s">
        <v>1324</v>
      </c>
      <c r="E950" s="21">
        <v>1.6000000000000003</v>
      </c>
    </row>
    <row r="951" ht="14.25" customHeight="1">
      <c r="A951" s="65" t="str">
        <f t="shared" si="1"/>
        <v>DOE Ref Pre-1980OutpatientPreOp</v>
      </c>
      <c r="B951" s="21" t="s">
        <v>75</v>
      </c>
      <c r="C951" s="21" t="s">
        <v>539</v>
      </c>
      <c r="D951" s="21" t="s">
        <v>1323</v>
      </c>
      <c r="E951" s="21">
        <v>1.4</v>
      </c>
    </row>
    <row r="952" ht="14.25" customHeight="1">
      <c r="A952" s="65" t="str">
        <f t="shared" si="1"/>
        <v>DOE Ref Pre-1980OutpatientPhysicalTherapy</v>
      </c>
      <c r="B952" s="21" t="s">
        <v>75</v>
      </c>
      <c r="C952" s="21" t="s">
        <v>539</v>
      </c>
      <c r="D952" s="21" t="s">
        <v>1319</v>
      </c>
      <c r="E952" s="21">
        <v>1.6000000000000003</v>
      </c>
    </row>
    <row r="953" ht="14.25" customHeight="1">
      <c r="A953" s="65" t="str">
        <f t="shared" si="1"/>
        <v>DOE Ref Pre-1980OutpatientPACU</v>
      </c>
      <c r="B953" s="21" t="s">
        <v>75</v>
      </c>
      <c r="C953" s="21" t="s">
        <v>539</v>
      </c>
      <c r="D953" s="21" t="s">
        <v>1318</v>
      </c>
      <c r="E953" s="21">
        <v>2.3</v>
      </c>
    </row>
    <row r="954" ht="14.25" customHeight="1">
      <c r="A954" s="65" t="str">
        <f t="shared" si="1"/>
        <v>DOE Ref Pre-1980OutpatientOR</v>
      </c>
      <c r="B954" s="21" t="s">
        <v>75</v>
      </c>
      <c r="C954" s="21" t="s">
        <v>539</v>
      </c>
      <c r="D954" s="21" t="s">
        <v>924</v>
      </c>
      <c r="E954" s="21">
        <v>7.0</v>
      </c>
    </row>
    <row r="955" ht="14.25" customHeight="1">
      <c r="A955" s="65" t="str">
        <f t="shared" si="1"/>
        <v>DOE Ref Pre-1980OutpatientOffice</v>
      </c>
      <c r="B955" s="21" t="s">
        <v>75</v>
      </c>
      <c r="C955" s="21" t="s">
        <v>539</v>
      </c>
      <c r="D955" s="21" t="s">
        <v>616</v>
      </c>
      <c r="E955" s="21">
        <v>1.8</v>
      </c>
    </row>
    <row r="956" ht="14.25" customHeight="1">
      <c r="A956" s="65" t="str">
        <f t="shared" si="1"/>
        <v>DOE Ref Pre-1980OutpatientNurseStation</v>
      </c>
      <c r="B956" s="21" t="s">
        <v>75</v>
      </c>
      <c r="C956" s="21" t="s">
        <v>539</v>
      </c>
      <c r="D956" s="21" t="s">
        <v>1315</v>
      </c>
      <c r="E956" s="21">
        <v>2.1</v>
      </c>
    </row>
    <row r="957" ht="14.25" customHeight="1">
      <c r="A957" s="65" t="str">
        <f t="shared" si="1"/>
        <v>DOE Ref Pre-1980OutpatientMRI_Control</v>
      </c>
      <c r="B957" s="21" t="s">
        <v>75</v>
      </c>
      <c r="C957" s="21" t="s">
        <v>539</v>
      </c>
      <c r="D957" s="21" t="s">
        <v>1313</v>
      </c>
      <c r="E957" s="21">
        <v>2.1</v>
      </c>
    </row>
    <row r="958" ht="14.25" customHeight="1">
      <c r="A958" s="65" t="str">
        <f t="shared" si="1"/>
        <v>DOE Ref Pre-1980OutpatientMRI</v>
      </c>
      <c r="B958" s="21" t="s">
        <v>75</v>
      </c>
      <c r="C958" s="21" t="s">
        <v>539</v>
      </c>
      <c r="D958" s="21" t="s">
        <v>1312</v>
      </c>
      <c r="E958" s="21">
        <v>2.1</v>
      </c>
    </row>
    <row r="959" ht="14.25" customHeight="1">
      <c r="A959" s="65" t="str">
        <f t="shared" si="1"/>
        <v>DOE Ref Pre-1980OutpatientMedGas</v>
      </c>
      <c r="B959" s="21" t="s">
        <v>75</v>
      </c>
      <c r="C959" s="21" t="s">
        <v>539</v>
      </c>
      <c r="D959" s="21" t="s">
        <v>1310</v>
      </c>
      <c r="E959" s="21">
        <v>1.0</v>
      </c>
    </row>
    <row r="960" ht="14.25" customHeight="1">
      <c r="A960" s="65" t="str">
        <f t="shared" si="1"/>
        <v>DOE Ref Pre-1980OutpatientLounge</v>
      </c>
      <c r="B960" s="7" t="s">
        <v>75</v>
      </c>
      <c r="C960" s="7" t="s">
        <v>539</v>
      </c>
      <c r="D960" s="7" t="s">
        <v>1308</v>
      </c>
      <c r="E960" s="21">
        <v>0.9</v>
      </c>
    </row>
    <row r="961" ht="14.25" customHeight="1">
      <c r="A961" s="65" t="str">
        <f t="shared" si="1"/>
        <v>DOE Ref Pre-1980OutpatientLockerRoom</v>
      </c>
      <c r="B961" s="7" t="s">
        <v>75</v>
      </c>
      <c r="C961" s="21" t="s">
        <v>539</v>
      </c>
      <c r="D961" s="21" t="s">
        <v>1307</v>
      </c>
      <c r="E961" s="21">
        <v>0.9</v>
      </c>
    </row>
    <row r="962" ht="14.25" customHeight="1">
      <c r="A962" s="65" t="str">
        <f t="shared" si="1"/>
        <v>DOE Ref Pre-1980OutpatientLobby</v>
      </c>
      <c r="B962" s="21" t="s">
        <v>75</v>
      </c>
      <c r="C962" s="21" t="s">
        <v>539</v>
      </c>
      <c r="D962" s="21" t="s">
        <v>829</v>
      </c>
      <c r="E962" s="21">
        <v>1.0</v>
      </c>
    </row>
    <row r="963" ht="14.25" customHeight="1">
      <c r="A963" s="65" t="str">
        <f t="shared" si="1"/>
        <v>DOE Ref Pre-1980OutpatientJanitor</v>
      </c>
      <c r="B963" s="18" t="s">
        <v>75</v>
      </c>
      <c r="C963" s="18" t="s">
        <v>539</v>
      </c>
      <c r="D963" s="18" t="s">
        <v>1304</v>
      </c>
      <c r="E963" s="18">
        <v>1.0</v>
      </c>
    </row>
    <row r="964" ht="14.25" customHeight="1">
      <c r="A964" s="65" t="str">
        <f t="shared" si="1"/>
        <v>DOE Ref Pre-1980OutpatientIT_Room</v>
      </c>
      <c r="B964" s="18" t="s">
        <v>75</v>
      </c>
      <c r="C964" s="18" t="s">
        <v>539</v>
      </c>
      <c r="D964" s="18" t="s">
        <v>1276</v>
      </c>
      <c r="E964" s="18">
        <v>1.8</v>
      </c>
    </row>
    <row r="965" ht="14.25" customHeight="1">
      <c r="A965" s="65" t="str">
        <f t="shared" si="1"/>
        <v>DOE Ref Pre-1980OutpatientHall</v>
      </c>
      <c r="B965" s="18" t="s">
        <v>75</v>
      </c>
      <c r="C965" s="18" t="s">
        <v>539</v>
      </c>
      <c r="D965" s="18" t="s">
        <v>1303</v>
      </c>
      <c r="E965" s="18">
        <v>0.8000000000000002</v>
      </c>
    </row>
    <row r="966" ht="14.25" customHeight="1">
      <c r="A966" s="65" t="str">
        <f t="shared" si="1"/>
        <v>DOE Ref Pre-1980OutpatientExam</v>
      </c>
      <c r="B966" s="18" t="s">
        <v>75</v>
      </c>
      <c r="C966" s="18" t="s">
        <v>539</v>
      </c>
      <c r="D966" s="18" t="s">
        <v>1302</v>
      </c>
      <c r="E966" s="18">
        <v>1.6000000000000003</v>
      </c>
    </row>
    <row r="967" ht="14.25" customHeight="1">
      <c r="A967" s="65" t="str">
        <f t="shared" si="1"/>
        <v>DOE Ref Pre-1980OutpatientElec/MechRoom</v>
      </c>
      <c r="B967" s="18" t="s">
        <v>75</v>
      </c>
      <c r="C967" s="18" t="s">
        <v>539</v>
      </c>
      <c r="D967" s="18" t="s">
        <v>1169</v>
      </c>
      <c r="E967" s="18">
        <v>0.7</v>
      </c>
    </row>
    <row r="968" ht="14.25" customHeight="1">
      <c r="A968" s="65" t="str">
        <f t="shared" si="1"/>
        <v>DOE Ref Pre-1980OutpatientDressingRoom</v>
      </c>
      <c r="B968" s="5" t="s">
        <v>75</v>
      </c>
      <c r="C968" s="18" t="s">
        <v>539</v>
      </c>
      <c r="D968" s="18" t="s">
        <v>1301</v>
      </c>
      <c r="E968" s="18">
        <v>1.8</v>
      </c>
    </row>
    <row r="969" ht="14.25" customHeight="1">
      <c r="A969" s="65" t="str">
        <f t="shared" si="1"/>
        <v>DOE Ref Pre-1980OutpatientConference</v>
      </c>
      <c r="B969" s="18" t="s">
        <v>75</v>
      </c>
      <c r="C969" s="18" t="s">
        <v>539</v>
      </c>
      <c r="D969" s="18" t="s">
        <v>1167</v>
      </c>
      <c r="E969" s="18">
        <v>1.8</v>
      </c>
    </row>
    <row r="970" ht="14.25" customHeight="1">
      <c r="A970" s="65" t="str">
        <f t="shared" si="1"/>
        <v>DOE Ref Pre-1980OutpatientCleanWork</v>
      </c>
      <c r="B970" s="5" t="s">
        <v>75</v>
      </c>
      <c r="C970" s="5" t="s">
        <v>539</v>
      </c>
      <c r="D970" s="5" t="s">
        <v>1299</v>
      </c>
      <c r="E970" s="18">
        <v>1.3</v>
      </c>
    </row>
    <row r="971" ht="14.25" customHeight="1">
      <c r="A971" s="65" t="str">
        <f t="shared" si="1"/>
        <v>DOE Ref Pre-1980OutpatientCafe</v>
      </c>
      <c r="B971" s="5" t="s">
        <v>75</v>
      </c>
      <c r="C971" s="5" t="s">
        <v>539</v>
      </c>
      <c r="D971" s="5" t="s">
        <v>1063</v>
      </c>
      <c r="E971" s="18">
        <v>1.3</v>
      </c>
    </row>
    <row r="972" ht="14.25" customHeight="1">
      <c r="A972" s="65" t="str">
        <f t="shared" si="1"/>
        <v>DOE Ref Pre-1980OutpatientBioHazard</v>
      </c>
      <c r="B972" s="5" t="s">
        <v>75</v>
      </c>
      <c r="C972" s="5" t="s">
        <v>539</v>
      </c>
      <c r="D972" s="5" t="s">
        <v>1298</v>
      </c>
      <c r="E972" s="18">
        <v>1.0</v>
      </c>
    </row>
    <row r="973" ht="14.25" customHeight="1">
      <c r="A973" s="65" t="str">
        <f t="shared" si="1"/>
        <v>DOE Ref Pre-1980OutpatientAnesthesia</v>
      </c>
      <c r="B973" s="18" t="s">
        <v>75</v>
      </c>
      <c r="C973" s="18" t="s">
        <v>539</v>
      </c>
      <c r="D973" s="18" t="s">
        <v>1296</v>
      </c>
      <c r="E973" s="18">
        <v>2.1</v>
      </c>
    </row>
    <row r="974" ht="14.25" customHeight="1">
      <c r="A974" s="65" t="str">
        <f t="shared" si="1"/>
        <v>DOE Ref 1980-2004PrimarySchoolRestroom</v>
      </c>
      <c r="B974" s="21" t="s">
        <v>174</v>
      </c>
      <c r="C974" s="21" t="s">
        <v>540</v>
      </c>
      <c r="D974" s="21" t="s">
        <v>1282</v>
      </c>
      <c r="E974" s="21">
        <v>0.9</v>
      </c>
    </row>
    <row r="975" ht="14.25" customHeight="1">
      <c r="A975" s="65" t="str">
        <f t="shared" si="1"/>
        <v>DOE Ref 1980-2004PrimarySchoolOffice</v>
      </c>
      <c r="B975" s="18" t="s">
        <v>174</v>
      </c>
      <c r="C975" s="18" t="s">
        <v>540</v>
      </c>
      <c r="D975" s="18" t="s">
        <v>616</v>
      </c>
      <c r="E975" s="18">
        <v>1.89</v>
      </c>
    </row>
    <row r="976" ht="14.25" customHeight="1">
      <c r="A976" s="65" t="str">
        <f t="shared" si="1"/>
        <v>DOE Ref 1980-2004PrimarySchoolMechanical</v>
      </c>
      <c r="B976" s="18" t="s">
        <v>174</v>
      </c>
      <c r="C976" s="18" t="s">
        <v>540</v>
      </c>
      <c r="D976" s="18" t="s">
        <v>1125</v>
      </c>
      <c r="E976" s="18">
        <v>0.77</v>
      </c>
    </row>
    <row r="977" ht="14.25" customHeight="1">
      <c r="A977" s="65" t="str">
        <f t="shared" si="1"/>
        <v>DOE Ref 1980-2004PrimarySchoolLobby</v>
      </c>
      <c r="B977" s="18" t="s">
        <v>174</v>
      </c>
      <c r="C977" s="18" t="s">
        <v>540</v>
      </c>
      <c r="D977" s="18" t="s">
        <v>829</v>
      </c>
      <c r="E977" s="18">
        <v>1.14</v>
      </c>
    </row>
    <row r="978" ht="14.25" customHeight="1">
      <c r="A978" s="65" t="str">
        <f t="shared" si="1"/>
        <v>DOE Ref 1980-2004PrimarySchoolLibrary</v>
      </c>
      <c r="B978" s="18" t="s">
        <v>174</v>
      </c>
      <c r="C978" s="18" t="s">
        <v>540</v>
      </c>
      <c r="D978" s="18" t="s">
        <v>1112</v>
      </c>
      <c r="E978" s="18">
        <v>2.11</v>
      </c>
    </row>
    <row r="979" ht="14.25" customHeight="1">
      <c r="A979" s="65" t="str">
        <f t="shared" si="1"/>
        <v>DOE Ref 1980-2004PrimarySchoolKitchen</v>
      </c>
      <c r="B979" s="18" t="s">
        <v>174</v>
      </c>
      <c r="C979" s="18" t="s">
        <v>540</v>
      </c>
      <c r="D979" s="18" t="s">
        <v>579</v>
      </c>
      <c r="E979" s="18">
        <v>1.6000000000000003</v>
      </c>
    </row>
    <row r="980" ht="14.25" customHeight="1">
      <c r="A980" s="65" t="str">
        <f t="shared" si="1"/>
        <v>DOE Ref 1980-2004PrimarySchoolGym</v>
      </c>
      <c r="B980" s="18" t="s">
        <v>174</v>
      </c>
      <c r="C980" s="18" t="s">
        <v>540</v>
      </c>
      <c r="D980" s="18" t="s">
        <v>1331</v>
      </c>
      <c r="E980" s="18">
        <v>1.07</v>
      </c>
    </row>
    <row r="981" ht="14.25" customHeight="1">
      <c r="A981" s="65" t="str">
        <f t="shared" si="1"/>
        <v>DOE Ref 1980-2004PrimarySchoolCorridor</v>
      </c>
      <c r="B981" s="18" t="s">
        <v>174</v>
      </c>
      <c r="C981" s="18" t="s">
        <v>540</v>
      </c>
      <c r="D981" s="18" t="s">
        <v>596</v>
      </c>
      <c r="E981" s="18">
        <v>0.9</v>
      </c>
    </row>
    <row r="982" ht="14.25" customHeight="1">
      <c r="A982" s="65" t="str">
        <f t="shared" si="1"/>
        <v>DOE Ref 1980-2004PrimarySchoolClassroom</v>
      </c>
      <c r="B982" s="18" t="s">
        <v>174</v>
      </c>
      <c r="C982" s="5" t="s">
        <v>540</v>
      </c>
      <c r="D982" s="5" t="s">
        <v>429</v>
      </c>
      <c r="E982" s="18">
        <v>2.0</v>
      </c>
    </row>
    <row r="983" ht="14.25" customHeight="1">
      <c r="A983" s="65" t="str">
        <f t="shared" si="1"/>
        <v>DOE Ref 1980-2004PrimarySchoolCafeteria</v>
      </c>
      <c r="B983" s="18" t="s">
        <v>174</v>
      </c>
      <c r="C983" s="5" t="s">
        <v>540</v>
      </c>
      <c r="D983" s="5" t="s">
        <v>1330</v>
      </c>
      <c r="E983" s="18">
        <v>1.4</v>
      </c>
    </row>
    <row r="984" ht="14.25" customHeight="1">
      <c r="A984" s="65" t="str">
        <f t="shared" si="1"/>
        <v>DOE Ref Pre-1980PrimarySchoolRestroom</v>
      </c>
      <c r="B984" s="21" t="s">
        <v>75</v>
      </c>
      <c r="C984" s="21" t="s">
        <v>540</v>
      </c>
      <c r="D984" s="21" t="s">
        <v>1282</v>
      </c>
      <c r="E984" s="21">
        <v>0.9</v>
      </c>
    </row>
    <row r="985" ht="14.25" customHeight="1">
      <c r="A985" s="65" t="str">
        <f t="shared" si="1"/>
        <v>DOE Ref Pre-1980PrimarySchoolOffice</v>
      </c>
      <c r="B985" s="18" t="s">
        <v>75</v>
      </c>
      <c r="C985" s="18" t="s">
        <v>540</v>
      </c>
      <c r="D985" s="18" t="s">
        <v>616</v>
      </c>
      <c r="E985" s="5">
        <v>1.89</v>
      </c>
    </row>
    <row r="986" ht="14.25" customHeight="1">
      <c r="A986" s="65" t="str">
        <f t="shared" si="1"/>
        <v>DOE Ref Pre-1980PrimarySchoolMechanical</v>
      </c>
      <c r="B986" s="18" t="s">
        <v>75</v>
      </c>
      <c r="C986" s="18" t="s">
        <v>540</v>
      </c>
      <c r="D986" s="18" t="s">
        <v>1125</v>
      </c>
      <c r="E986" s="18">
        <v>0.77</v>
      </c>
    </row>
    <row r="987" ht="14.25" customHeight="1">
      <c r="A987" s="65" t="str">
        <f t="shared" si="1"/>
        <v>DOE Ref Pre-1980PrimarySchoolLobby</v>
      </c>
      <c r="B987" s="18" t="s">
        <v>75</v>
      </c>
      <c r="C987" s="18" t="s">
        <v>540</v>
      </c>
      <c r="D987" s="18" t="s">
        <v>829</v>
      </c>
      <c r="E987" s="18">
        <v>1.3</v>
      </c>
    </row>
    <row r="988" ht="14.25" customHeight="1">
      <c r="A988" s="65" t="str">
        <f t="shared" si="1"/>
        <v>DOE Ref Pre-1980PrimarySchoolLibrary</v>
      </c>
      <c r="B988" s="18" t="s">
        <v>75</v>
      </c>
      <c r="C988" s="18" t="s">
        <v>540</v>
      </c>
      <c r="D988" s="18" t="s">
        <v>1112</v>
      </c>
      <c r="E988" s="5">
        <v>2.11</v>
      </c>
    </row>
    <row r="989" ht="14.25" customHeight="1">
      <c r="A989" s="65" t="str">
        <f t="shared" si="1"/>
        <v>DOE Ref Pre-1980PrimarySchoolKitchen</v>
      </c>
      <c r="B989" s="18" t="s">
        <v>75</v>
      </c>
      <c r="C989" s="18" t="s">
        <v>540</v>
      </c>
      <c r="D989" s="18" t="s">
        <v>579</v>
      </c>
      <c r="E989" s="18">
        <v>1.6</v>
      </c>
    </row>
    <row r="990" ht="14.25" customHeight="1">
      <c r="A990" s="65" t="str">
        <f t="shared" si="1"/>
        <v>DOE Ref Pre-1980PrimarySchoolGym</v>
      </c>
      <c r="B990" s="18" t="s">
        <v>75</v>
      </c>
      <c r="C990" s="18" t="s">
        <v>540</v>
      </c>
      <c r="D990" s="18" t="s">
        <v>1331</v>
      </c>
      <c r="E990" s="18">
        <v>0.8000000000000002</v>
      </c>
    </row>
    <row r="991" ht="14.25" customHeight="1">
      <c r="A991" s="65" t="str">
        <f t="shared" si="1"/>
        <v>DOE Ref Pre-1980PrimarySchoolCorridor</v>
      </c>
      <c r="B991" s="18" t="s">
        <v>75</v>
      </c>
      <c r="C991" s="18" t="s">
        <v>540</v>
      </c>
      <c r="D991" s="18" t="s">
        <v>596</v>
      </c>
      <c r="E991" s="18">
        <v>2.0</v>
      </c>
    </row>
    <row r="992" ht="14.25" customHeight="1">
      <c r="A992" s="65" t="str">
        <f t="shared" si="1"/>
        <v>DOE Ref Pre-1980PrimarySchoolClassroom</v>
      </c>
      <c r="B992" s="5" t="s">
        <v>75</v>
      </c>
      <c r="C992" s="5" t="s">
        <v>540</v>
      </c>
      <c r="D992" s="5" t="s">
        <v>429</v>
      </c>
      <c r="E992" s="18">
        <v>2.0</v>
      </c>
    </row>
    <row r="993" ht="14.25" customHeight="1">
      <c r="A993" s="65" t="str">
        <f t="shared" si="1"/>
        <v>DOE Ref Pre-1980PrimarySchoolCafeteria</v>
      </c>
      <c r="B993" s="5" t="s">
        <v>75</v>
      </c>
      <c r="C993" s="5" t="s">
        <v>540</v>
      </c>
      <c r="D993" s="5" t="s">
        <v>1330</v>
      </c>
      <c r="E993" s="18">
        <v>1.4</v>
      </c>
    </row>
    <row r="994" ht="14.25" customHeight="1">
      <c r="A994" s="65" t="str">
        <f t="shared" si="1"/>
        <v>DOE Ref 1980-2004QuickServiceRestaurantKitchen</v>
      </c>
      <c r="B994" s="18" t="s">
        <v>174</v>
      </c>
      <c r="C994" s="5" t="s">
        <v>546</v>
      </c>
      <c r="D994" s="5" t="s">
        <v>579</v>
      </c>
      <c r="E994" s="18">
        <v>1.55</v>
      </c>
    </row>
    <row r="995" ht="14.25" customHeight="1">
      <c r="A995" s="65" t="str">
        <f t="shared" si="1"/>
        <v>DOE Ref 1980-2004QuickServiceRestaurantDining</v>
      </c>
      <c r="B995" s="18" t="s">
        <v>174</v>
      </c>
      <c r="C995" s="5" t="s">
        <v>546</v>
      </c>
      <c r="D995" s="5" t="s">
        <v>545</v>
      </c>
      <c r="E995" s="18">
        <v>1.44</v>
      </c>
    </row>
    <row r="996" ht="14.25" customHeight="1">
      <c r="A996" s="65" t="str">
        <f t="shared" si="1"/>
        <v>DOE Ref Pre-1980QuickServiceRestaurantKitchen</v>
      </c>
      <c r="B996" s="5" t="s">
        <v>75</v>
      </c>
      <c r="C996" s="5" t="s">
        <v>546</v>
      </c>
      <c r="D996" s="5" t="s">
        <v>579</v>
      </c>
      <c r="E996" s="18">
        <v>2.24</v>
      </c>
    </row>
    <row r="997" ht="14.25" customHeight="1">
      <c r="A997" s="65" t="str">
        <f t="shared" si="1"/>
        <v>DOE Ref Pre-1980QuickServiceRestaurantDining</v>
      </c>
      <c r="B997" s="5" t="s">
        <v>75</v>
      </c>
      <c r="C997" s="5" t="s">
        <v>546</v>
      </c>
      <c r="D997" s="5" t="s">
        <v>545</v>
      </c>
      <c r="E997" s="18">
        <v>3.7</v>
      </c>
    </row>
    <row r="998" ht="14.25" customHeight="1">
      <c r="A998" s="65" t="str">
        <f t="shared" si="1"/>
        <v>DOE Ref 1980-2004RetailRetail</v>
      </c>
      <c r="B998" s="7" t="s">
        <v>174</v>
      </c>
      <c r="C998" s="21" t="s">
        <v>753</v>
      </c>
      <c r="D998" s="21" t="s">
        <v>753</v>
      </c>
      <c r="E998" s="21">
        <v>3.37</v>
      </c>
    </row>
    <row r="999" ht="14.25" customHeight="1">
      <c r="A999" s="65" t="str">
        <f t="shared" si="1"/>
        <v>DOE Ref 1980-2004RetailPoint_of_Sale</v>
      </c>
      <c r="B999" s="21" t="s">
        <v>174</v>
      </c>
      <c r="C999" s="21" t="s">
        <v>753</v>
      </c>
      <c r="D999" s="21" t="s">
        <v>1336</v>
      </c>
      <c r="E999" s="21">
        <v>3.37</v>
      </c>
    </row>
    <row r="1000" ht="14.25" customHeight="1">
      <c r="A1000" s="65" t="str">
        <f t="shared" si="1"/>
        <v>DOE Ref 1980-2004RetailEntry</v>
      </c>
      <c r="B1000" s="18" t="s">
        <v>174</v>
      </c>
      <c r="C1000" s="18" t="s">
        <v>753</v>
      </c>
      <c r="D1000" s="18" t="s">
        <v>1335</v>
      </c>
      <c r="E1000" s="18">
        <v>3.37</v>
      </c>
    </row>
    <row r="1001" ht="14.25" customHeight="1">
      <c r="A1001" s="65" t="str">
        <f t="shared" si="1"/>
        <v>DOE Ref 1980-2004RetailBack_Space</v>
      </c>
      <c r="B1001" s="18" t="s">
        <v>174</v>
      </c>
      <c r="C1001" s="18" t="s">
        <v>753</v>
      </c>
      <c r="D1001" s="18" t="s">
        <v>1334</v>
      </c>
      <c r="E1001" s="18">
        <v>1.17</v>
      </c>
    </row>
    <row r="1002" ht="14.25" customHeight="1">
      <c r="A1002" s="65" t="str">
        <f t="shared" si="1"/>
        <v>DOE Ref Pre-1980RetailRetail</v>
      </c>
      <c r="B1002" s="7" t="s">
        <v>75</v>
      </c>
      <c r="C1002" s="21" t="s">
        <v>753</v>
      </c>
      <c r="D1002" s="21" t="s">
        <v>753</v>
      </c>
      <c r="E1002" s="21">
        <v>5.04</v>
      </c>
    </row>
    <row r="1003" ht="14.25" customHeight="1">
      <c r="A1003" s="65" t="str">
        <f t="shared" si="1"/>
        <v>DOE Ref Pre-1980RetailPoint_of_Sale</v>
      </c>
      <c r="B1003" s="21" t="s">
        <v>75</v>
      </c>
      <c r="C1003" s="21" t="s">
        <v>753</v>
      </c>
      <c r="D1003" s="21" t="s">
        <v>1336</v>
      </c>
      <c r="E1003" s="21">
        <v>5.04</v>
      </c>
    </row>
    <row r="1004" ht="14.25" customHeight="1">
      <c r="A1004" s="65" t="str">
        <f t="shared" si="1"/>
        <v>DOE Ref Pre-1980RetailEntry</v>
      </c>
      <c r="B1004" s="18" t="s">
        <v>75</v>
      </c>
      <c r="C1004" s="18" t="s">
        <v>753</v>
      </c>
      <c r="D1004" s="18" t="s">
        <v>1335</v>
      </c>
      <c r="E1004" s="18">
        <v>5.04</v>
      </c>
    </row>
    <row r="1005" ht="14.25" customHeight="1">
      <c r="A1005" s="65" t="str">
        <f t="shared" si="1"/>
        <v>DOE Ref Pre-1980RetailBack_Space</v>
      </c>
      <c r="B1005" s="18" t="s">
        <v>75</v>
      </c>
      <c r="C1005" s="18" t="s">
        <v>753</v>
      </c>
      <c r="D1005" s="18" t="s">
        <v>1334</v>
      </c>
      <c r="E1005" s="18">
        <v>0.77</v>
      </c>
    </row>
    <row r="1006" ht="14.25" customHeight="1">
      <c r="A1006" s="65" t="str">
        <f t="shared" si="1"/>
        <v>DOE Ref 1980-2004SecondarySchoolRestroom</v>
      </c>
      <c r="B1006" s="21" t="s">
        <v>174</v>
      </c>
      <c r="C1006" s="21" t="s">
        <v>555</v>
      </c>
      <c r="D1006" s="21" t="s">
        <v>1282</v>
      </c>
      <c r="E1006" s="21">
        <v>0.8900000000000001</v>
      </c>
    </row>
    <row r="1007" ht="14.25" customHeight="1">
      <c r="A1007" s="65" t="str">
        <f t="shared" si="1"/>
        <v>DOE Ref 1980-2004SecondarySchoolOffice</v>
      </c>
      <c r="B1007" s="18" t="s">
        <v>174</v>
      </c>
      <c r="C1007" s="18" t="s">
        <v>555</v>
      </c>
      <c r="D1007" s="18" t="s">
        <v>616</v>
      </c>
      <c r="E1007" s="18">
        <v>1.87</v>
      </c>
    </row>
    <row r="1008" ht="14.25" customHeight="1">
      <c r="A1008" s="65" t="str">
        <f t="shared" si="1"/>
        <v>DOE Ref 1980-2004SecondarySchoolMechanical</v>
      </c>
      <c r="B1008" s="18" t="s">
        <v>174</v>
      </c>
      <c r="C1008" s="5" t="s">
        <v>555</v>
      </c>
      <c r="D1008" s="5" t="s">
        <v>1125</v>
      </c>
      <c r="E1008" s="18">
        <v>0.75</v>
      </c>
    </row>
    <row r="1009" ht="14.25" customHeight="1">
      <c r="A1009" s="65" t="str">
        <f t="shared" si="1"/>
        <v>DOE Ref 1980-2004SecondarySchoolLobby</v>
      </c>
      <c r="B1009" s="18" t="s">
        <v>174</v>
      </c>
      <c r="C1009" s="18" t="s">
        <v>555</v>
      </c>
      <c r="D1009" s="18" t="s">
        <v>829</v>
      </c>
      <c r="E1009" s="18">
        <v>1.12</v>
      </c>
    </row>
    <row r="1010" ht="14.25" customHeight="1">
      <c r="A1010" s="65" t="str">
        <f t="shared" si="1"/>
        <v>DOE Ref 1980-2004SecondarySchoolLibrary</v>
      </c>
      <c r="B1010" s="18" t="s">
        <v>174</v>
      </c>
      <c r="C1010" s="18" t="s">
        <v>555</v>
      </c>
      <c r="D1010" s="18" t="s">
        <v>1112</v>
      </c>
      <c r="E1010" s="18">
        <v>1.52</v>
      </c>
    </row>
    <row r="1011" ht="14.25" customHeight="1">
      <c r="A1011" s="65" t="str">
        <f t="shared" si="1"/>
        <v>DOE Ref 1980-2004SecondarySchoolKitchen</v>
      </c>
      <c r="B1011" s="18" t="s">
        <v>174</v>
      </c>
      <c r="C1011" s="5" t="s">
        <v>555</v>
      </c>
      <c r="D1011" s="5" t="s">
        <v>579</v>
      </c>
      <c r="E1011" s="18">
        <v>1.56</v>
      </c>
    </row>
    <row r="1012" ht="14.25" customHeight="1">
      <c r="A1012" s="65" t="str">
        <f t="shared" si="1"/>
        <v>DOE Ref 1980-2004SecondarySchoolGym</v>
      </c>
      <c r="B1012" s="18" t="s">
        <v>174</v>
      </c>
      <c r="C1012" s="18" t="s">
        <v>555</v>
      </c>
      <c r="D1012" s="18" t="s">
        <v>1331</v>
      </c>
      <c r="E1012" s="18">
        <v>1.06</v>
      </c>
    </row>
    <row r="1013" ht="14.25" customHeight="1">
      <c r="A1013" s="65" t="str">
        <f t="shared" si="1"/>
        <v>DOE Ref 1980-2004SecondarySchoolCorridor</v>
      </c>
      <c r="B1013" s="18" t="s">
        <v>174</v>
      </c>
      <c r="C1013" s="18" t="s">
        <v>555</v>
      </c>
      <c r="D1013" s="18" t="s">
        <v>596</v>
      </c>
      <c r="E1013" s="18">
        <v>0.86</v>
      </c>
    </row>
    <row r="1014" ht="14.25" customHeight="1">
      <c r="A1014" s="65" t="str">
        <f t="shared" si="1"/>
        <v>DOE Ref 1980-2004SecondarySchoolClassroom</v>
      </c>
      <c r="B1014" s="5" t="s">
        <v>174</v>
      </c>
      <c r="C1014" s="18" t="s">
        <v>555</v>
      </c>
      <c r="D1014" s="18" t="s">
        <v>429</v>
      </c>
      <c r="E1014" s="18">
        <v>2.0</v>
      </c>
    </row>
    <row r="1015" ht="14.25" customHeight="1">
      <c r="A1015" s="65" t="str">
        <f t="shared" si="1"/>
        <v>DOE Ref 1980-2004SecondarySchoolCafeteria</v>
      </c>
      <c r="B1015" s="18" t="s">
        <v>174</v>
      </c>
      <c r="C1015" s="18" t="s">
        <v>555</v>
      </c>
      <c r="D1015" s="18" t="s">
        <v>1330</v>
      </c>
      <c r="E1015" s="18">
        <v>1.34</v>
      </c>
    </row>
    <row r="1016" ht="14.25" customHeight="1">
      <c r="A1016" s="65" t="str">
        <f t="shared" si="1"/>
        <v>DOE Ref 1980-2004SecondarySchoolAuditorium</v>
      </c>
      <c r="B1016" s="18" t="s">
        <v>174</v>
      </c>
      <c r="C1016" s="18" t="s">
        <v>555</v>
      </c>
      <c r="D1016" s="18" t="s">
        <v>406</v>
      </c>
      <c r="E1016" s="18">
        <v>1.12</v>
      </c>
    </row>
    <row r="1017" ht="14.25" customHeight="1">
      <c r="A1017" s="65" t="str">
        <f t="shared" si="1"/>
        <v>DOE Ref Pre-1980SecondarySchoolRestroom</v>
      </c>
      <c r="B1017" s="21" t="s">
        <v>75</v>
      </c>
      <c r="C1017" s="21" t="s">
        <v>555</v>
      </c>
      <c r="D1017" s="21" t="s">
        <v>1282</v>
      </c>
      <c r="E1017" s="21">
        <v>1.08</v>
      </c>
    </row>
    <row r="1018" ht="14.25" customHeight="1">
      <c r="A1018" s="65" t="str">
        <f t="shared" si="1"/>
        <v>DOE Ref Pre-1980SecondarySchoolOffice</v>
      </c>
      <c r="B1018" s="18" t="s">
        <v>75</v>
      </c>
      <c r="C1018" s="18" t="s">
        <v>555</v>
      </c>
      <c r="D1018" s="18" t="s">
        <v>616</v>
      </c>
      <c r="E1018" s="18">
        <v>2.9000000000000004</v>
      </c>
    </row>
    <row r="1019" ht="14.25" customHeight="1">
      <c r="A1019" s="65" t="str">
        <f t="shared" si="1"/>
        <v>DOE Ref Pre-1980SecondarySchoolMechanical</v>
      </c>
      <c r="B1019" s="5" t="s">
        <v>75</v>
      </c>
      <c r="C1019" s="5" t="s">
        <v>555</v>
      </c>
      <c r="D1019" s="5" t="s">
        <v>1125</v>
      </c>
      <c r="E1019" s="18">
        <v>0.6</v>
      </c>
    </row>
    <row r="1020" ht="14.25" customHeight="1">
      <c r="A1020" s="65" t="str">
        <f t="shared" si="1"/>
        <v>DOE Ref Pre-1980SecondarySchoolLobby</v>
      </c>
      <c r="B1020" s="18" t="s">
        <v>75</v>
      </c>
      <c r="C1020" s="18" t="s">
        <v>555</v>
      </c>
      <c r="D1020" s="18" t="s">
        <v>829</v>
      </c>
      <c r="E1020" s="18">
        <v>1.3200000000000003</v>
      </c>
    </row>
    <row r="1021" ht="14.25" customHeight="1">
      <c r="A1021" s="65" t="str">
        <f t="shared" si="1"/>
        <v>DOE Ref Pre-1980SecondarySchoolLibrary</v>
      </c>
      <c r="B1021" s="18" t="s">
        <v>75</v>
      </c>
      <c r="C1021" s="18" t="s">
        <v>555</v>
      </c>
      <c r="D1021" s="18" t="s">
        <v>1112</v>
      </c>
      <c r="E1021" s="18">
        <v>2.9000000000000004</v>
      </c>
    </row>
    <row r="1022" ht="14.25" customHeight="1">
      <c r="A1022" s="65" t="str">
        <f t="shared" si="1"/>
        <v>DOE Ref Pre-1980SecondarySchoolKitchen</v>
      </c>
      <c r="B1022" s="5" t="s">
        <v>75</v>
      </c>
      <c r="C1022" s="5" t="s">
        <v>555</v>
      </c>
      <c r="D1022" s="5" t="s">
        <v>579</v>
      </c>
      <c r="E1022" s="18">
        <v>2.24</v>
      </c>
    </row>
    <row r="1023" ht="14.25" customHeight="1">
      <c r="A1023" s="65" t="str">
        <f t="shared" si="1"/>
        <v>DOE Ref Pre-1980SecondarySchoolGym</v>
      </c>
      <c r="B1023" s="5" t="s">
        <v>75</v>
      </c>
      <c r="C1023" s="18" t="s">
        <v>555</v>
      </c>
      <c r="D1023" s="18" t="s">
        <v>1331</v>
      </c>
      <c r="E1023" s="18">
        <v>0.8000000000000002</v>
      </c>
    </row>
    <row r="1024" ht="14.25" customHeight="1">
      <c r="A1024" s="65" t="str">
        <f t="shared" si="1"/>
        <v>DOE Ref Pre-1980SecondarySchoolCorridor</v>
      </c>
      <c r="B1024" s="18" t="s">
        <v>75</v>
      </c>
      <c r="C1024" s="18" t="s">
        <v>555</v>
      </c>
      <c r="D1024" s="18" t="s">
        <v>596</v>
      </c>
      <c r="E1024" s="18">
        <v>0.7</v>
      </c>
    </row>
    <row r="1025" ht="14.25" customHeight="1">
      <c r="A1025" s="65" t="str">
        <f t="shared" si="1"/>
        <v>DOE Ref Pre-1980SecondarySchoolClassroom</v>
      </c>
      <c r="B1025" s="18" t="s">
        <v>75</v>
      </c>
      <c r="C1025" s="18" t="s">
        <v>555</v>
      </c>
      <c r="D1025" s="18" t="s">
        <v>429</v>
      </c>
      <c r="E1025" s="18">
        <v>2.9000000000000004</v>
      </c>
    </row>
    <row r="1026" ht="14.25" customHeight="1">
      <c r="A1026" s="65" t="str">
        <f t="shared" si="1"/>
        <v>DOE Ref Pre-1980SecondarySchoolCafeteria</v>
      </c>
      <c r="B1026" s="18" t="s">
        <v>75</v>
      </c>
      <c r="C1026" s="18" t="s">
        <v>555</v>
      </c>
      <c r="D1026" s="18" t="s">
        <v>1330</v>
      </c>
      <c r="E1026" s="18">
        <v>3.7000000000000006</v>
      </c>
    </row>
    <row r="1027" ht="14.25" customHeight="1">
      <c r="A1027" s="65" t="str">
        <f t="shared" si="1"/>
        <v>DOE Ref Pre-1980SecondarySchoolAuditorium</v>
      </c>
      <c r="B1027" s="5" t="s">
        <v>75</v>
      </c>
      <c r="C1027" s="18" t="s">
        <v>555</v>
      </c>
      <c r="D1027" s="18" t="s">
        <v>406</v>
      </c>
      <c r="E1027" s="18">
        <v>1.4500000000000002</v>
      </c>
    </row>
    <row r="1028" ht="14.25" customHeight="1">
      <c r="A1028" s="65" t="str">
        <f t="shared" si="1"/>
        <v>DOE Ref 1980-2004SmallHotelStorage</v>
      </c>
      <c r="B1028" s="21" t="s">
        <v>174</v>
      </c>
      <c r="C1028" s="21" t="s">
        <v>565</v>
      </c>
      <c r="D1028" s="21" t="s">
        <v>1128</v>
      </c>
      <c r="E1028" s="21">
        <v>0.45</v>
      </c>
    </row>
    <row r="1029" ht="14.25" customHeight="1">
      <c r="A1029" s="65" t="str">
        <f t="shared" si="1"/>
        <v>DOE Ref 1980-2004SmallHotelStair</v>
      </c>
      <c r="B1029" s="5" t="s">
        <v>174</v>
      </c>
      <c r="C1029" s="18" t="s">
        <v>565</v>
      </c>
      <c r="D1029" s="18" t="s">
        <v>1283</v>
      </c>
      <c r="E1029" s="18">
        <v>0.82</v>
      </c>
    </row>
    <row r="1030" ht="14.25" customHeight="1">
      <c r="A1030" s="65" t="str">
        <f t="shared" si="1"/>
        <v>DOE Ref 1980-2004SmallHotelStaffLounge</v>
      </c>
      <c r="B1030" s="18" t="s">
        <v>174</v>
      </c>
      <c r="C1030" s="5" t="s">
        <v>565</v>
      </c>
      <c r="D1030" s="5" t="s">
        <v>1345</v>
      </c>
      <c r="E1030" s="5">
        <v>1.65</v>
      </c>
    </row>
    <row r="1031" ht="14.25" customHeight="1">
      <c r="A1031" s="65" t="str">
        <f t="shared" si="1"/>
        <v>DOE Ref 1980-2004SmallHotelPublicRestroom</v>
      </c>
      <c r="B1031" s="5" t="s">
        <v>174</v>
      </c>
      <c r="C1031" s="5" t="s">
        <v>565</v>
      </c>
      <c r="D1031" s="5" t="s">
        <v>1344</v>
      </c>
      <c r="E1031" s="5">
        <v>1.1</v>
      </c>
    </row>
    <row r="1032" ht="14.25" customHeight="1">
      <c r="A1032" s="65" t="str">
        <f t="shared" si="1"/>
        <v>DOE Ref 1980-2004SmallHotelOffice</v>
      </c>
      <c r="B1032" s="18" t="s">
        <v>174</v>
      </c>
      <c r="C1032" s="5" t="s">
        <v>565</v>
      </c>
      <c r="D1032" s="5" t="s">
        <v>616</v>
      </c>
      <c r="E1032" s="5">
        <v>2.01</v>
      </c>
    </row>
    <row r="1033" ht="14.25" customHeight="1">
      <c r="A1033" s="65" t="str">
        <f t="shared" si="1"/>
        <v>DOE Ref 1980-2004SmallHotelMeeting</v>
      </c>
      <c r="B1033" s="18" t="s">
        <v>174</v>
      </c>
      <c r="C1033" s="5" t="s">
        <v>565</v>
      </c>
      <c r="D1033" s="5" t="s">
        <v>1343</v>
      </c>
      <c r="E1033" s="5">
        <v>2.13</v>
      </c>
    </row>
    <row r="1034" ht="14.25" customHeight="1">
      <c r="A1034" s="65" t="str">
        <f t="shared" si="1"/>
        <v>DOE Ref 1980-2004SmallHotelMechanical</v>
      </c>
      <c r="B1034" s="18" t="s">
        <v>174</v>
      </c>
      <c r="C1034" s="5" t="s">
        <v>565</v>
      </c>
      <c r="D1034" s="5" t="s">
        <v>1125</v>
      </c>
      <c r="E1034" s="5">
        <v>0.96</v>
      </c>
    </row>
    <row r="1035" ht="14.25" customHeight="1">
      <c r="A1035" s="65" t="str">
        <f t="shared" si="1"/>
        <v>DOE Ref 1980-2004SmallHotelLaundry</v>
      </c>
      <c r="B1035" s="18" t="s">
        <v>174</v>
      </c>
      <c r="C1035" s="5" t="s">
        <v>565</v>
      </c>
      <c r="D1035" s="5" t="s">
        <v>1111</v>
      </c>
      <c r="E1035" s="5">
        <v>1.04</v>
      </c>
    </row>
    <row r="1036" ht="14.25" customHeight="1">
      <c r="A1036" s="65" t="str">
        <f t="shared" si="1"/>
        <v>DOE Ref 1980-2004SmallHotelGuestRoom</v>
      </c>
      <c r="B1036" s="18" t="s">
        <v>174</v>
      </c>
      <c r="C1036" s="5" t="s">
        <v>565</v>
      </c>
      <c r="D1036" s="5" t="s">
        <v>1067</v>
      </c>
      <c r="E1036" s="5">
        <v>1.74</v>
      </c>
    </row>
    <row r="1037" ht="14.25" customHeight="1">
      <c r="A1037" s="65" t="str">
        <f t="shared" si="1"/>
        <v>DOE Ref 1980-2004SmallHotelGuestLounge</v>
      </c>
      <c r="B1037" s="7" t="s">
        <v>174</v>
      </c>
      <c r="C1037" s="7" t="s">
        <v>565</v>
      </c>
      <c r="D1037" s="7" t="s">
        <v>1341</v>
      </c>
      <c r="E1037" s="7">
        <v>1.31</v>
      </c>
    </row>
    <row r="1038" ht="14.25" customHeight="1">
      <c r="A1038" s="65" t="str">
        <f t="shared" si="1"/>
        <v>DOE Ref 1980-2004SmallHotelExercise</v>
      </c>
      <c r="B1038" s="21" t="s">
        <v>174</v>
      </c>
      <c r="C1038" s="7" t="s">
        <v>565</v>
      </c>
      <c r="D1038" s="7" t="s">
        <v>1340</v>
      </c>
      <c r="E1038" s="7">
        <v>1.37</v>
      </c>
    </row>
    <row r="1039" ht="14.25" customHeight="1">
      <c r="A1039" s="65" t="str">
        <f t="shared" si="1"/>
        <v>DOE Ref 1980-2004SmallHotelElec/MechRoom</v>
      </c>
      <c r="B1039" s="7" t="s">
        <v>174</v>
      </c>
      <c r="C1039" s="7" t="s">
        <v>565</v>
      </c>
      <c r="D1039" s="7" t="s">
        <v>1169</v>
      </c>
      <c r="E1039" s="7"/>
    </row>
    <row r="1040" ht="14.25" customHeight="1">
      <c r="A1040" s="65" t="str">
        <f t="shared" si="1"/>
        <v>DOE Ref 1980-2004SmallHotelElevatorCore</v>
      </c>
      <c r="B1040" s="7" t="s">
        <v>174</v>
      </c>
      <c r="C1040" s="7" t="s">
        <v>565</v>
      </c>
      <c r="D1040" s="22" t="s">
        <v>1250</v>
      </c>
      <c r="E1040" s="7"/>
    </row>
    <row r="1041" ht="14.25" customHeight="1">
      <c r="A1041" s="65" t="str">
        <f t="shared" si="1"/>
        <v>DOE Ref 1980-2004SmallHotelCorridor</v>
      </c>
      <c r="B1041" s="7" t="s">
        <v>174</v>
      </c>
      <c r="C1041" s="7" t="s">
        <v>565</v>
      </c>
      <c r="D1041" s="7" t="s">
        <v>596</v>
      </c>
      <c r="E1041" s="7">
        <v>0.86</v>
      </c>
    </row>
    <row r="1042" ht="14.25" customHeight="1">
      <c r="A1042" s="65" t="str">
        <f t="shared" si="1"/>
        <v>DOE Ref 1980-2004SmallHotelAttic</v>
      </c>
      <c r="B1042" s="7" t="s">
        <v>174</v>
      </c>
      <c r="C1042" s="7" t="s">
        <v>565</v>
      </c>
      <c r="D1042" s="7" t="s">
        <v>1377</v>
      </c>
      <c r="E1042" s="7"/>
    </row>
    <row r="1043" ht="14.25" customHeight="1">
      <c r="A1043" s="65" t="str">
        <f t="shared" si="1"/>
        <v>DOE Ref Pre-1980SmallHotelStorage</v>
      </c>
      <c r="B1043" s="7" t="s">
        <v>75</v>
      </c>
      <c r="C1043" s="21" t="s">
        <v>565</v>
      </c>
      <c r="D1043" s="21" t="s">
        <v>1128</v>
      </c>
      <c r="E1043" s="21">
        <v>0.45</v>
      </c>
    </row>
    <row r="1044" ht="14.25" customHeight="1">
      <c r="A1044" s="65" t="str">
        <f t="shared" si="1"/>
        <v>DOE Ref Pre-1980SmallHotelStair</v>
      </c>
      <c r="B1044" s="18" t="s">
        <v>75</v>
      </c>
      <c r="C1044" s="18" t="s">
        <v>565</v>
      </c>
      <c r="D1044" s="18" t="s">
        <v>1283</v>
      </c>
      <c r="E1044" s="18">
        <v>0.82</v>
      </c>
    </row>
    <row r="1045" ht="14.25" customHeight="1">
      <c r="A1045" s="65" t="str">
        <f t="shared" si="1"/>
        <v>DOE Ref Pre-1980SmallHotelStaffLounge</v>
      </c>
      <c r="B1045" s="18" t="s">
        <v>75</v>
      </c>
      <c r="C1045" s="5" t="s">
        <v>565</v>
      </c>
      <c r="D1045" s="5" t="s">
        <v>1345</v>
      </c>
      <c r="E1045" s="5">
        <v>1.65</v>
      </c>
    </row>
    <row r="1046" ht="14.25" customHeight="1">
      <c r="A1046" s="65" t="str">
        <f t="shared" si="1"/>
        <v>DOE Ref Pre-1980SmallHotelPublicRestroom</v>
      </c>
      <c r="B1046" s="18" t="s">
        <v>75</v>
      </c>
      <c r="C1046" s="5" t="s">
        <v>565</v>
      </c>
      <c r="D1046" s="5" t="s">
        <v>1344</v>
      </c>
      <c r="E1046" s="5">
        <v>1.1</v>
      </c>
    </row>
    <row r="1047" ht="14.25" customHeight="1">
      <c r="A1047" s="65" t="str">
        <f t="shared" si="1"/>
        <v>DOE Ref Pre-1980SmallHotelOffice</v>
      </c>
      <c r="B1047" s="18" t="s">
        <v>75</v>
      </c>
      <c r="C1047" s="5" t="s">
        <v>565</v>
      </c>
      <c r="D1047" s="5" t="s">
        <v>616</v>
      </c>
      <c r="E1047" s="5">
        <v>2.01</v>
      </c>
    </row>
    <row r="1048" ht="14.25" customHeight="1">
      <c r="A1048" s="65" t="str">
        <f t="shared" si="1"/>
        <v>DOE Ref Pre-1980SmallHotelMeeting</v>
      </c>
      <c r="B1048" s="18" t="s">
        <v>75</v>
      </c>
      <c r="C1048" s="5" t="s">
        <v>565</v>
      </c>
      <c r="D1048" s="5" t="s">
        <v>1343</v>
      </c>
      <c r="E1048" s="5">
        <v>2.13</v>
      </c>
    </row>
    <row r="1049" ht="14.25" customHeight="1">
      <c r="A1049" s="65" t="str">
        <f t="shared" si="1"/>
        <v>DOE Ref Pre-1980SmallHotelMechanical</v>
      </c>
      <c r="B1049" s="18" t="s">
        <v>75</v>
      </c>
      <c r="C1049" s="5" t="s">
        <v>565</v>
      </c>
      <c r="D1049" s="5" t="s">
        <v>1125</v>
      </c>
      <c r="E1049" s="5">
        <v>0.96</v>
      </c>
    </row>
    <row r="1050" ht="14.25" customHeight="1">
      <c r="A1050" s="65" t="str">
        <f t="shared" si="1"/>
        <v>DOE Ref Pre-1980SmallHotelLaundry</v>
      </c>
      <c r="B1050" s="5" t="s">
        <v>75</v>
      </c>
      <c r="C1050" s="5" t="s">
        <v>565</v>
      </c>
      <c r="D1050" s="5" t="s">
        <v>1111</v>
      </c>
      <c r="E1050" s="5">
        <v>1.04</v>
      </c>
    </row>
    <row r="1051" ht="14.25" customHeight="1">
      <c r="A1051" s="65" t="str">
        <f t="shared" si="1"/>
        <v>DOE Ref Pre-1980SmallHotelGuestRoom</v>
      </c>
      <c r="B1051" s="5" t="s">
        <v>75</v>
      </c>
      <c r="C1051" s="5" t="s">
        <v>565</v>
      </c>
      <c r="D1051" s="5" t="s">
        <v>1067</v>
      </c>
      <c r="E1051" s="5">
        <v>1.74</v>
      </c>
    </row>
    <row r="1052" ht="14.25" customHeight="1">
      <c r="A1052" s="65" t="str">
        <f t="shared" si="1"/>
        <v>DOE Ref Pre-1980SmallHotelGuestLounge</v>
      </c>
      <c r="B1052" s="7" t="s">
        <v>75</v>
      </c>
      <c r="C1052" s="7" t="s">
        <v>565</v>
      </c>
      <c r="D1052" s="7" t="s">
        <v>1341</v>
      </c>
      <c r="E1052" s="7">
        <v>1.31</v>
      </c>
    </row>
    <row r="1053" ht="14.25" customHeight="1">
      <c r="A1053" s="65" t="str">
        <f t="shared" si="1"/>
        <v>DOE Ref Pre-1980SmallHotelExercise</v>
      </c>
      <c r="B1053" s="21" t="s">
        <v>75</v>
      </c>
      <c r="C1053" s="7" t="s">
        <v>565</v>
      </c>
      <c r="D1053" s="7" t="s">
        <v>1340</v>
      </c>
      <c r="E1053" s="7">
        <v>1.37</v>
      </c>
    </row>
    <row r="1054" ht="14.25" customHeight="1">
      <c r="A1054" s="65" t="str">
        <f t="shared" si="1"/>
        <v>DOE Ref Pre-1980SmallHotelElec/MechRoom</v>
      </c>
      <c r="B1054" s="7" t="s">
        <v>75</v>
      </c>
      <c r="C1054" s="7" t="s">
        <v>565</v>
      </c>
      <c r="D1054" s="7" t="s">
        <v>1169</v>
      </c>
      <c r="E1054" s="7"/>
    </row>
    <row r="1055" ht="14.25" customHeight="1">
      <c r="A1055" s="65" t="str">
        <f t="shared" si="1"/>
        <v>DOE Ref Pre-1980SmallHotelElevatorCore</v>
      </c>
      <c r="B1055" s="7" t="s">
        <v>75</v>
      </c>
      <c r="C1055" s="7" t="s">
        <v>565</v>
      </c>
      <c r="D1055" s="22" t="s">
        <v>1250</v>
      </c>
      <c r="E1055" s="7"/>
    </row>
    <row r="1056" ht="14.25" customHeight="1">
      <c r="A1056" s="65" t="str">
        <f t="shared" si="1"/>
        <v>DOE Ref Pre-1980SmallHotelCorridor</v>
      </c>
      <c r="B1056" s="21" t="s">
        <v>75</v>
      </c>
      <c r="C1056" s="7" t="s">
        <v>565</v>
      </c>
      <c r="D1056" s="7" t="s">
        <v>596</v>
      </c>
      <c r="E1056" s="7">
        <v>0.86</v>
      </c>
    </row>
    <row r="1057" ht="14.25" customHeight="1">
      <c r="A1057" s="65" t="str">
        <f t="shared" si="1"/>
        <v>DOE Ref Pre-1980SmallHotelAttic</v>
      </c>
      <c r="B1057" s="7" t="s">
        <v>75</v>
      </c>
      <c r="C1057" s="7" t="s">
        <v>565</v>
      </c>
      <c r="D1057" s="7" t="s">
        <v>1377</v>
      </c>
      <c r="E1057" s="7"/>
    </row>
    <row r="1058" ht="14.25" customHeight="1">
      <c r="A1058" s="65" t="str">
        <f t="shared" si="1"/>
        <v>DOE Ref 1980-2004StripMallWholeBuilding</v>
      </c>
      <c r="B1058" s="7" t="s">
        <v>174</v>
      </c>
      <c r="C1058" s="7" t="s">
        <v>823</v>
      </c>
      <c r="D1058" s="7" t="s">
        <v>1161</v>
      </c>
      <c r="E1058" s="7">
        <v>3.58</v>
      </c>
    </row>
    <row r="1059" ht="14.25" customHeight="1">
      <c r="A1059" s="65" t="str">
        <f t="shared" si="1"/>
        <v>DOE Ref Pre-1980StripMallWholeBuilding</v>
      </c>
      <c r="B1059" s="21" t="s">
        <v>75</v>
      </c>
      <c r="C1059" s="7" t="s">
        <v>823</v>
      </c>
      <c r="D1059" s="7" t="s">
        <v>1161</v>
      </c>
      <c r="E1059" s="7">
        <v>4.81</v>
      </c>
    </row>
    <row r="1060" ht="14.25" customHeight="1">
      <c r="A1060" s="65" t="str">
        <f t="shared" si="1"/>
        <v>DOE Ref 1980-2004SuperMarketSales/Produce</v>
      </c>
      <c r="B1060" s="18" t="s">
        <v>174</v>
      </c>
      <c r="C1060" s="5" t="s">
        <v>827</v>
      </c>
      <c r="D1060" s="5" t="s">
        <v>1348</v>
      </c>
      <c r="E1060" s="5">
        <v>2.78</v>
      </c>
    </row>
    <row r="1061" ht="14.25" customHeight="1">
      <c r="A1061" s="65" t="str">
        <f t="shared" si="1"/>
        <v>DOE Ref 1980-2004SuperMarketOffice</v>
      </c>
      <c r="B1061" s="18" t="s">
        <v>174</v>
      </c>
      <c r="C1061" s="5" t="s">
        <v>827</v>
      </c>
      <c r="D1061" s="5" t="s">
        <v>616</v>
      </c>
      <c r="E1061" s="5">
        <v>1.98</v>
      </c>
    </row>
    <row r="1062" ht="14.25" customHeight="1">
      <c r="A1062" s="65" t="str">
        <f t="shared" si="1"/>
        <v>DOE Ref 1980-2004SuperMarketDryStorage</v>
      </c>
      <c r="B1062" s="18" t="s">
        <v>174</v>
      </c>
      <c r="C1062" s="5" t="s">
        <v>827</v>
      </c>
      <c r="D1062" s="5" t="s">
        <v>1347</v>
      </c>
      <c r="E1062" s="5">
        <v>1.1</v>
      </c>
    </row>
    <row r="1063" ht="14.25" customHeight="1">
      <c r="A1063" s="65" t="str">
        <f t="shared" si="1"/>
        <v>DOE Ref 1980-2004SuperMarketDeli/Bakery</v>
      </c>
      <c r="B1063" s="18" t="s">
        <v>174</v>
      </c>
      <c r="C1063" s="5" t="s">
        <v>827</v>
      </c>
      <c r="D1063" s="5" t="s">
        <v>1346</v>
      </c>
      <c r="E1063" s="5">
        <v>2.78</v>
      </c>
    </row>
    <row r="1064" ht="14.25" customHeight="1">
      <c r="A1064" s="65" t="str">
        <f t="shared" si="1"/>
        <v>DOE Ref Pre-1980SuperMarketSales/Produce</v>
      </c>
      <c r="B1064" s="18" t="s">
        <v>75</v>
      </c>
      <c r="C1064" s="5" t="s">
        <v>827</v>
      </c>
      <c r="D1064" s="5" t="s">
        <v>1348</v>
      </c>
      <c r="E1064" s="5">
        <v>5.04</v>
      </c>
    </row>
    <row r="1065" ht="14.25" customHeight="1">
      <c r="A1065" s="65" t="str">
        <f t="shared" si="1"/>
        <v>DOE Ref Pre-1980SuperMarketOffice</v>
      </c>
      <c r="B1065" s="5" t="s">
        <v>75</v>
      </c>
      <c r="C1065" s="5" t="s">
        <v>827</v>
      </c>
      <c r="D1065" s="5" t="s">
        <v>616</v>
      </c>
      <c r="E1065" s="5">
        <v>2.9</v>
      </c>
    </row>
    <row r="1066" ht="14.25" customHeight="1">
      <c r="A1066" s="65" t="str">
        <f t="shared" si="1"/>
        <v>DOE Ref Pre-1980SuperMarketDryStorage</v>
      </c>
      <c r="B1066" s="18" t="s">
        <v>75</v>
      </c>
      <c r="C1066" s="5" t="s">
        <v>827</v>
      </c>
      <c r="D1066" s="5" t="s">
        <v>1347</v>
      </c>
      <c r="E1066" s="5">
        <v>0.77</v>
      </c>
    </row>
    <row r="1067" ht="14.25" customHeight="1">
      <c r="A1067" s="65" t="str">
        <f t="shared" si="1"/>
        <v>DOE Ref Pre-1980SuperMarketDeli/Bakery</v>
      </c>
      <c r="B1067" s="5" t="s">
        <v>75</v>
      </c>
      <c r="C1067" s="5" t="s">
        <v>827</v>
      </c>
      <c r="D1067" s="5" t="s">
        <v>1346</v>
      </c>
      <c r="E1067" s="5">
        <v>5.04</v>
      </c>
    </row>
    <row r="1068" ht="14.25" customHeight="1">
      <c r="A1068" s="65" t="str">
        <f t="shared" si="1"/>
        <v>DOE Ref 1980-2004WarehouseOffice</v>
      </c>
      <c r="B1068" s="5" t="s">
        <v>174</v>
      </c>
      <c r="C1068" s="5" t="s">
        <v>724</v>
      </c>
      <c r="D1068" s="5" t="s">
        <v>616</v>
      </c>
      <c r="E1068" s="5">
        <v>2.02</v>
      </c>
    </row>
    <row r="1069" ht="14.25" customHeight="1">
      <c r="A1069" s="65" t="str">
        <f t="shared" si="1"/>
        <v>DOE Ref 1980-2004WarehouseFine</v>
      </c>
      <c r="B1069" s="18" t="s">
        <v>174</v>
      </c>
      <c r="C1069" s="5" t="s">
        <v>724</v>
      </c>
      <c r="D1069" s="5" t="s">
        <v>1350</v>
      </c>
      <c r="E1069" s="5">
        <v>1.08</v>
      </c>
    </row>
    <row r="1070" ht="14.25" customHeight="1">
      <c r="A1070" s="65" t="str">
        <f t="shared" si="1"/>
        <v>DOE Ref 1980-2004WarehouseBulk</v>
      </c>
      <c r="B1070" s="5" t="s">
        <v>174</v>
      </c>
      <c r="C1070" s="5" t="s">
        <v>724</v>
      </c>
      <c r="D1070" s="5" t="s">
        <v>1349</v>
      </c>
      <c r="E1070" s="5">
        <v>0.31</v>
      </c>
    </row>
    <row r="1071" ht="14.25" customHeight="1">
      <c r="A1071" s="65" t="str">
        <f t="shared" si="1"/>
        <v>DOE Ref Pre-1980WarehouseOffice</v>
      </c>
      <c r="B1071" s="5" t="s">
        <v>75</v>
      </c>
      <c r="C1071" s="5" t="s">
        <v>724</v>
      </c>
      <c r="D1071" s="5" t="s">
        <v>616</v>
      </c>
      <c r="E1071" s="5">
        <v>2.9</v>
      </c>
    </row>
    <row r="1072" ht="14.25" customHeight="1">
      <c r="A1072" s="65" t="str">
        <f t="shared" si="1"/>
        <v>DOE Ref Pre-1980WarehouseFine</v>
      </c>
      <c r="B1072" s="18" t="s">
        <v>75</v>
      </c>
      <c r="C1072" s="5" t="s">
        <v>724</v>
      </c>
      <c r="D1072" s="5" t="s">
        <v>1350</v>
      </c>
      <c r="E1072" s="5">
        <v>1.08</v>
      </c>
    </row>
    <row r="1073" ht="14.25" customHeight="1">
      <c r="A1073" s="65" t="str">
        <f t="shared" si="1"/>
        <v>DOE Ref Pre-1980WarehouseBulk</v>
      </c>
      <c r="B1073" s="5" t="s">
        <v>75</v>
      </c>
      <c r="C1073" s="5" t="s">
        <v>724</v>
      </c>
      <c r="D1073" s="5" t="s">
        <v>1349</v>
      </c>
      <c r="E1073" s="5">
        <v>0.62</v>
      </c>
    </row>
  </sheetData>
  <autoFilter ref="$A$3:$G$1073">
    <filterColumn colId="1">
      <filters>
        <filter val="ASHRAE 90.1-2004"/>
        <filter val="DOE Ref 1980-2004"/>
        <filter val="DOE Ref Pre-1980"/>
        <filter val="ASHRAE 90.1-2010"/>
        <filter val="ASHRAE 90.1-2001"/>
        <filter val="GGHC v2.2"/>
        <filter val="ASHRAE 90.1-2007"/>
        <filter val="ASHRAE 90.1-1999"/>
        <filter val="ASHRAE 189.1-2009"/>
      </filters>
    </filterColumn>
    <filterColumn colId="2">
      <filters>
        <filter val="SuperMarket"/>
        <filter val="Whole Building"/>
        <filter val="Basement"/>
        <filter val="Stairs-Active"/>
        <filter val="Dressing/Fitting Room"/>
        <filter val="Office-Enclosed"/>
        <filter val="Laboratory"/>
        <filter val="Parking Garage"/>
        <filter val="Automotive"/>
        <filter val="Retail"/>
        <filter val="Corridor/Transition"/>
        <filter val="Lounge/Recreation"/>
        <filter val="Fire Station"/>
        <filter val="StripMall"/>
        <filter val="Fire Stations"/>
        <filter val="Hotel/Motel"/>
        <filter val="Religious Buildings"/>
        <filter val="PrimarySchool"/>
        <filter val="Hospital"/>
        <filter val="Restrooms"/>
        <filter val="Dining Area"/>
        <filter val="Guest Room"/>
        <filter val="Conference/Meeting/Multipurpose"/>
        <filter val="Courthouse/Police Station/Penitentiary"/>
        <filter val="Convention Center"/>
        <filter val="Health Care"/>
        <filter val="Storage"/>
        <filter val="Audience/Seating Area"/>
        <filter val="Museum"/>
        <filter val="Library"/>
        <filter val="Dressing/Locker/Fitting Room"/>
        <filter val="Retail (not including accent lighting)"/>
        <filter val="Food Preparation"/>
        <filter val="Office"/>
        <filter val="Warehouse"/>
        <filter val="Post Office"/>
        <filter val="Transportation"/>
        <filter val="Stairs—Active"/>
        <filter val="Classroom/Lecture/Training"/>
        <filter val="Sales Area"/>
        <filter val="Active Storage"/>
        <filter val="Dormitory"/>
        <filter val="SmallHotel"/>
        <filter val="Lobby"/>
        <filter val="QuickServiceRestaurant"/>
        <filter val="Manufacturing"/>
        <filter val="Workshop"/>
        <filter val="Outpatient"/>
        <filter val="Bank/Office"/>
        <filter val="Atrium"/>
        <filter val="Gymnasium/Fitness Center"/>
        <filter val="MidriseApartment"/>
        <filter val="Stairway"/>
        <filter val="Inactive storage"/>
        <filter val="Exterior Spaces"/>
        <filter val="Electrical/Mechanical"/>
        <filter val="Sports Arena"/>
        <filter val="Office-Open Plan"/>
        <filter val="Gymnasium/Exercise Center"/>
        <filter val="Locker Room"/>
        <filter val="Attics"/>
        <filter val="FullServiceRestaurant"/>
        <filter val="LargeHotel"/>
        <filter val="SecondarySchool"/>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Autopsy"/>
        <filter val="Elec/MechRoom"/>
        <filter val="Exam"/>
        <filter val="For Performing Arts Theater"/>
        <filter val="Ring Sports Area"/>
        <filter val="DryStorage"/>
        <filter val="Courtroom"/>
        <filter val="ProcedureRoom"/>
        <filter val="Dining: Cafeteria/Fast Food"/>
        <filter val="Sterilizer Room"/>
        <filter val="ER_NurseStn"/>
        <filter val="GuestRoom"/>
        <filter val="Corridors"/>
        <filter val="Museum"/>
        <filter val="OpenOffice"/>
        <filter val="PhysicalTherapy"/>
        <filter val="Health Care-Clinic"/>
        <filter val="Office"/>
        <filter val="PhysTherapy"/>
        <filter val="Extra High Bay (&gt;50 ft Floor to Ceiling Height)"/>
        <filter val="For Highway Lodging"/>
        <filter val="Nursery"/>
        <filter val="ICU_Open"/>
        <filter val="Pharmacy / Medicine Room"/>
        <filter val="Entry"/>
        <filter val="Court House"/>
        <filter val="Dietary Day Storage"/>
        <filter val="PublicRestroom"/>
        <filter val="Card File and Cataloging"/>
        <filter val="BioHazard"/>
        <filter val="Workshop"/>
        <filter val="Special Procedure Room, Diagnostic"/>
        <filter val="Cystoscopy"/>
        <filter val="First Three Floors"/>
        <filter val="Terminal-Ticket Counter"/>
        <filter val="Confinement Cells"/>
        <filter val="For Elevator"/>
        <filter val="Angiographic-All Other Types"/>
        <filter val="Motion Picture Theater"/>
        <filter val="Fitness Area"/>
        <filter val="Each Floor over First Three Floors"/>
        <filter val="Control Room"/>
        <filter val="Nuclear Medicine, Hot Lab"/>
        <filter val="For Medical/Industrial/Research"/>
        <filter val="Hall"/>
        <filter val="Soiled Linen, Sorting"/>
        <filter val="Reading Area"/>
        <filter val="For Exercise Center"/>
        <filter val="Sales/Produce"/>
        <filter val="Radiology/Imaging"/>
        <filter val="Dining: Bar Lounge/Leisure"/>
        <filter val="Parking Garage"/>
        <filter val="Sorting Area"/>
        <filter val="Retail"/>
        <filter val="Attic"/>
        <filter val="Restoration"/>
        <filter val="Janitor"/>
        <filter val="Mechanical Equipment Room"/>
        <filter val="PatCorridor"/>
        <filter val="Cast Room"/>
        <filter val="Linen Storage, Clean"/>
        <filter val="Conference Rooms"/>
        <filter val="Dining: Family"/>
        <filter val="School/University"/>
        <filter val="MedGas"/>
        <filter val="Town Hall"/>
        <filter val="Pathology"/>
        <filter val="Storage"/>
        <filter val="Nursery, Exam"/>
        <filter val="Kitchen"/>
        <filter val="WholeBuilding - Sm Office"/>
        <filter val="ER_Triage"/>
        <filter val="Mechanical"/>
        <filter val="General"/>
        <filter val="Performing Arts Theater"/>
        <filter val="Police Station"/>
        <filter val="LockerRoom"/>
        <filter val="Engine Room"/>
        <filter val="Airport-Concourse"/>
        <filter val="Warehouse"/>
        <filter val="For Religious Buildings"/>
        <filter val="Transportation"/>
        <filter val="For Sports Arena"/>
        <filter val="Corridor"/>
        <filter val="StaffLounge"/>
        <filter val="Automotive Facility"/>
        <filter val="Nurse Station"/>
        <filter val="Low Bay (&lt;25 ft Floor to Ceiling Height)"/>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Operating Room"/>
        <filter val="Medical Records"/>
        <filter val="Histology"/>
        <filter val="Equipment Room"/>
        <filter val="General Exhibition"/>
        <filter val="For Motion Picture Theater"/>
        <filter val="Bathroom/ Public"/>
        <filter val="Janitors Closet / Utility"/>
        <filter val="For Retail"/>
        <filter val="Xray"/>
        <filter val="WholeBuilding"/>
        <filter val="First Forty Feet in Height"/>
        <filter val="Restroom"/>
        <filter val="For Manufacturing Facility"/>
        <filter val="Air/Train/Bus—Baggage Area"/>
        <filter val="Garage Area"/>
        <filter val="Conference"/>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Exercise Area"/>
        <filter val="Point_of_Sale"/>
        <filter val="Apartment"/>
        <filter val="Bulk"/>
        <filter val="Deli/Bakery"/>
        <filter val="For Hospital"/>
        <filter val="For Bar Lounge/Leisure Dining"/>
        <filter val="Pharmacy"/>
        <filter val="Stacks"/>
        <filter val="DressingRoom"/>
        <filter val="For Auditorium"/>
        <filter val="Post Office"/>
        <filter val="MRI"/>
        <filter val="Meeting"/>
        <filter val="For Convention Center"/>
        <filter val="Delivery Room"/>
        <filter val="Gymnasium"/>
        <filter val="X-ray, Diagnostic and Treatment"/>
        <filter val="For Museum"/>
        <filter val="Lockers"/>
        <filter val="Laundry-Washing"/>
        <filter val="PreOp"/>
        <filter val="Lounge"/>
        <filter val="PrintRoom"/>
        <filter val="For Family Dining"/>
        <filter val="NurseStation"/>
        <filter val="Medical Supply"/>
        <filter val="Playing Area"/>
        <filter val="Angiographic-Heart Only"/>
        <filter val="Banquet"/>
        <filter val="Motel"/>
        <filter val="GuestLounge"/>
        <filter val="Soil Work"/>
        <filter val="Lab"/>
        <filter val="Waiting Areas/Lounges"/>
        <filter val="Laundry—Washing"/>
        <filter val="Patient Room"/>
        <filter val="Physical Therapy and Hydrotherapy"/>
        <filter val="Exercise Center"/>
        <filter val="Physical Therapy"/>
        <filter val="Court Sports Arena - Class 4"/>
        <filter val="Fellowship Hall"/>
        <filter val="Multi-Family"/>
        <filter val="Trash Chute Room"/>
        <filter val="Court Sports Arena - Class 1"/>
        <filter val="Court Sports Arena - Class 2"/>
        <filter val="Laundry"/>
        <filter val="Court Sports Arena - Class 3"/>
        <filter val="Exam/Treatment"/>
        <filter val="Worship Pulpit, Choir"/>
        <filter val="Fire Station Engine Room"/>
        <filter val="Toilet"/>
        <filter val="Recovery"/>
        <filter val="Airport—Concourse"/>
        <filter val="Clean Utility / Workroom"/>
        <filter val="Exercise"/>
        <filter val="ClosedOffice"/>
        <filter val="Judges Chambers"/>
        <filter val="Gym"/>
        <filter val="ElevatorCore"/>
        <filter val="Hospital"/>
        <filter val="Sub-Sterile"/>
        <filter val="Exhibit Space"/>
        <filter val="CleanWork"/>
        <filter val="Back_Space"/>
        <filter val="Cafe"/>
        <filter val="Mall Concourse"/>
        <filter val="Sleeping Quarters"/>
        <filter val="Scrub Up Area, Surgical Corridor"/>
        <filter val="Court Sports Area"/>
        <filter val="L / D / R / Post Partum"/>
        <filter val="Medium/Bulky Material Storage"/>
        <filter val="Nursing Stations- General"/>
        <filter val="Trauma"/>
        <filter val="Convention Center"/>
        <filter val="Surgical Supply"/>
        <filter val="Auditorium"/>
        <filter val="Radiology"/>
        <filter val="Guest Rooms"/>
        <filter val="Clean Linen Storage"/>
        <filter val="Library"/>
        <filter val="Anesthesia Storage"/>
        <filter val="Hotel"/>
        <filter val="Cafeteria"/>
        <filter val="Police/Fire Station"/>
        <filter val="Dishwashing"/>
        <filter val="For Classrooms"/>
        <filter val="ER_Exam"/>
        <filter val="ICU_PatRm"/>
        <filter val="WholeBuilding - Lg Office"/>
        <filter val="IT_Room"/>
        <filter val="For Penitentiary"/>
        <filter val="Religious Building"/>
        <filter val="Lobby"/>
        <filter val="Dining Room"/>
        <filter val="OR"/>
        <filter val="Service/Repair"/>
        <filter val="Height Above Forty Feet"/>
        <filter val="Air/Train/Bus-Baggage Area"/>
        <filter val="Living Quarters"/>
        <filter val="Mammography"/>
        <filter val="High Bay (25-50 ft Floor to Ceiling Height)"/>
        <filter val="Labor/ Delivery/Recovery"/>
        <filter val="Stair"/>
        <filter val="Bedpan Room"/>
        <filter val="ER_Trauma"/>
        <filter val="Sports Arena"/>
        <filter val="For Hotel"/>
        <filter val="Isolation"/>
        <filter val="Emergency"/>
        <filter val="Fine"/>
        <filter val="PatRoom"/>
        <filter val="Banking Activity Area"/>
      </filters>
    </filterColumn>
    <filterColumn colId="4">
      <filters blank="1">
        <filter val="0.942"/>
        <filter val="1.23"/>
        <filter val="1.24"/>
        <filter val="0.56"/>
        <filter val="1.21"/>
        <filter val="2.78"/>
        <filter val="0.54"/>
        <filter val="2.77"/>
        <filter val="1.22"/>
        <filter val="0.785"/>
        <filter val="0.52"/>
        <filter val="1.18"/>
        <filter val="1.19"/>
        <filter val="1.17"/>
        <filter val="1.14"/>
        <filter val="1.15"/>
        <filter val="10"/>
        <filter val="4.22"/>
        <filter val="0.66"/>
        <filter val="1.34"/>
        <filter val="1.35"/>
        <filter val="0.67"/>
        <filter val="3.58"/>
        <filter val="2.02"/>
        <filter val="0.64"/>
        <filter val="1.32"/>
        <filter val="2.01"/>
        <filter val="0.65"/>
        <filter val="0.62"/>
        <filter val="0.63"/>
        <filter val="1.31"/>
        <filter val="3.54"/>
        <filter val="2.85"/>
        <filter val="0.61"/>
        <filter val="0"/>
        <filter val="1"/>
        <filter val="2"/>
        <filter val="1.29"/>
        <filter val="3"/>
        <filter val="1.27"/>
        <filter val="1.28"/>
        <filter val="5"/>
        <filter val="3.2"/>
        <filter val="1.26"/>
        <filter val="0.58"/>
        <filter val="7"/>
        <filter val="3.3"/>
        <filter val="3.7"/>
        <filter val="1.881"/>
        <filter val="3.8"/>
        <filter val="7.6"/>
        <filter val="1.884"/>
        <filter val="5.04"/>
        <filter val="0.77"/>
        <filter val="1.45"/>
        <filter val="0.78"/>
        <filter val="1.46"/>
        <filter val="2.13"/>
        <filter val="0.75"/>
        <filter val="1.44"/>
        <filter val="0.76"/>
        <filter val="2.11"/>
        <filter val="0.73"/>
        <filter val="1.41"/>
        <filter val="2.97"/>
        <filter val="1.42"/>
        <filter val="0.71"/>
        <filter val="0.72"/>
        <filter val="2.09"/>
        <filter val="2.07"/>
        <filter val="1.38"/>
        <filter val="1.39"/>
        <filter val="1.36"/>
        <filter val="0.69"/>
        <filter val="2.04"/>
        <filter val="1.37"/>
        <filter val="0.81"/>
        <filter val="0.88"/>
        <filter val="1.56"/>
        <filter val="0.89"/>
        <filter val="2.24"/>
        <filter val="1.57"/>
        <filter val="0.86"/>
        <filter val="0.87"/>
        <filter val="1.55"/>
        <filter val="1.52"/>
        <filter val="2.21"/>
        <filter val="1.53"/>
        <filter val="0.82"/>
        <filter val="0.83"/>
        <filter val="2.19"/>
        <filter val="1.49"/>
        <filter val="2.1"/>
        <filter val="2.2"/>
        <filter val="2.16"/>
        <filter val="0.79"/>
        <filter val="2.3"/>
        <filter val="2.4"/>
        <filter val="2.5"/>
        <filter val="2.6"/>
        <filter val="6.2"/>
        <filter val="2.7"/>
        <filter val="2.8"/>
        <filter val="2.9"/>
        <filter val="0.91"/>
        <filter val="3.84"/>
        <filter val="0.92"/>
        <filter val="2.355"/>
        <filter val="0.99"/>
        <filter val="1.68"/>
        <filter val="2.34"/>
        <filter val="0.97"/>
        <filter val="1.65"/>
        <filter val="0.98"/>
        <filter val="1.66"/>
        <filter val="3.01"/>
        <filter val="0.95"/>
        <filter val="0.96"/>
        <filter val="1.64"/>
        <filter val="0.93"/>
        <filter val="0.94"/>
        <filter val="2.28"/>
        <filter val="0.02"/>
        <filter val="0.03"/>
        <filter val="2.26"/>
        <filter val="1.59"/>
        <filter val="1.71"/>
        <filter val="2.47"/>
        <filter val="9.75"/>
        <filter val="1.77"/>
        <filter val="2.43"/>
        <filter val="1.74"/>
        <filter val="1.72"/>
        <filter val="1.73"/>
        <filter val="0.19"/>
        <filter val="0.18"/>
        <filter val="1.1"/>
        <filter val="1.2"/>
        <filter val="1.3"/>
        <filter val="1.4"/>
        <filter val="1.727"/>
        <filter val="1.5"/>
        <filter val="1.6"/>
        <filter val="5.2"/>
        <filter val="1.7"/>
        <filter val="1.8"/>
        <filter val="1.9"/>
        <filter val="1.81"/>
        <filter val="1.89"/>
        <filter val="2.58"/>
        <filter val="1.02"/>
        <filter val="2.56"/>
        <filter val="1.87"/>
        <filter val="0.31"/>
        <filter val="1.88"/>
        <filter val="2.54"/>
        <filter val="1.85"/>
        <filter val="2.51"/>
        <filter val="1.84"/>
        <filter val="0.27"/>
        <filter val="1.539"/>
        <filter val="0.25"/>
        <filter val="1.92"/>
        <filter val="3.37"/>
        <filter val="1.12"/>
        <filter val="0.45"/>
        <filter val="2.68"/>
        <filter val="1.98"/>
        <filter val="1.11"/>
        <filter val="0.43"/>
        <filter val="4.81"/>
        <filter val="0.41"/>
        <filter val="1.07"/>
        <filter val="1.08"/>
        <filter val="0.2"/>
        <filter val="1.05"/>
        <filter val="0.37"/>
        <filter val="0.3"/>
        <filter val="1.06"/>
        <filter val="0.38"/>
        <filter val="0.4"/>
        <filter val="0.5"/>
        <filter val="0.36"/>
        <filter val="1.04"/>
        <filter val="0.6"/>
        <filter val="0.7"/>
        <filter val="4.3"/>
        <filter val="0.8"/>
        <filter val="0.9"/>
        <filter val="4.5"/>
      </filters>
    </filterColumn>
  </autoFilter>
  <dataValidations>
    <dataValidation type="list" allowBlank="1" showErrorMessage="1" sqref="B4:B1073">
      <formula1>Lookups!$J$5:$J$12</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2" t="s">
        <v>473</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4" t="s">
        <v>9</v>
      </c>
      <c r="B3" s="4" t="s">
        <v>5</v>
      </c>
      <c r="C3" s="4" t="s">
        <v>354</v>
      </c>
      <c r="D3" s="6" t="s">
        <v>482</v>
      </c>
      <c r="E3" s="6" t="s">
        <v>484</v>
      </c>
      <c r="F3" s="6" t="s">
        <v>486</v>
      </c>
      <c r="G3" s="6" t="s">
        <v>487</v>
      </c>
      <c r="H3" s="6" t="s">
        <v>489</v>
      </c>
      <c r="I3" s="6" t="s">
        <v>492</v>
      </c>
      <c r="J3" s="6" t="s">
        <v>493</v>
      </c>
      <c r="K3" s="6" t="s">
        <v>494</v>
      </c>
      <c r="L3" s="6" t="s">
        <v>495</v>
      </c>
      <c r="M3" s="6" t="s">
        <v>496</v>
      </c>
      <c r="N3" s="6" t="s">
        <v>497</v>
      </c>
      <c r="O3" s="6" t="s">
        <v>498</v>
      </c>
    </row>
    <row r="4" ht="14.25" customHeight="1">
      <c r="A4" s="7" t="s">
        <v>500</v>
      </c>
      <c r="B4" s="7" t="s">
        <v>177</v>
      </c>
      <c r="C4" s="7" t="s">
        <v>339</v>
      </c>
      <c r="D4" s="7">
        <v>21.0</v>
      </c>
      <c r="E4" s="7">
        <v>21.0</v>
      </c>
      <c r="F4" s="7">
        <v>21.03</v>
      </c>
      <c r="G4" s="7">
        <v>21.11</v>
      </c>
      <c r="H4" s="7">
        <v>21.16</v>
      </c>
      <c r="I4" s="7">
        <v>23.38</v>
      </c>
      <c r="J4" s="7">
        <v>23.69</v>
      </c>
      <c r="K4" s="7">
        <v>23.76</v>
      </c>
      <c r="L4" s="7">
        <v>23.76</v>
      </c>
      <c r="M4" s="7">
        <v>21.49</v>
      </c>
      <c r="N4" s="7">
        <v>21.21</v>
      </c>
      <c r="O4" s="7">
        <v>21.07</v>
      </c>
    </row>
    <row r="5" ht="14.25" customHeight="1">
      <c r="A5" s="7" t="s">
        <v>510</v>
      </c>
      <c r="B5" s="7" t="s">
        <v>177</v>
      </c>
      <c r="C5" s="7" t="s">
        <v>339</v>
      </c>
      <c r="D5" s="7">
        <v>21.0</v>
      </c>
      <c r="E5" s="7">
        <v>20.99</v>
      </c>
      <c r="F5" s="7">
        <v>21.02</v>
      </c>
      <c r="G5" s="7">
        <v>21.1</v>
      </c>
      <c r="H5" s="7">
        <v>21.15</v>
      </c>
      <c r="I5" s="7">
        <v>23.31</v>
      </c>
      <c r="J5" s="7">
        <v>23.66</v>
      </c>
      <c r="K5" s="7">
        <v>23.73</v>
      </c>
      <c r="L5" s="7">
        <v>23.74</v>
      </c>
      <c r="M5" s="7">
        <v>21.53</v>
      </c>
      <c r="N5" s="7">
        <v>21.21</v>
      </c>
      <c r="O5" s="7">
        <v>21.08</v>
      </c>
    </row>
    <row r="6" ht="14.25" customHeight="1">
      <c r="A6" s="7" t="s">
        <v>520</v>
      </c>
      <c r="B6" s="7" t="s">
        <v>177</v>
      </c>
      <c r="C6" s="7" t="s">
        <v>339</v>
      </c>
      <c r="D6" s="7"/>
      <c r="E6" s="7"/>
      <c r="F6" s="7"/>
      <c r="G6" s="7"/>
      <c r="H6" s="7"/>
      <c r="I6" s="7"/>
      <c r="J6" s="7"/>
      <c r="K6" s="7"/>
      <c r="L6" s="7"/>
      <c r="M6" s="7"/>
      <c r="N6" s="7"/>
      <c r="O6" s="7"/>
    </row>
    <row r="7" ht="14.25" customHeight="1">
      <c r="A7" s="7" t="s">
        <v>245</v>
      </c>
      <c r="B7" s="7" t="s">
        <v>177</v>
      </c>
      <c r="C7" s="7" t="s">
        <v>339</v>
      </c>
      <c r="D7" s="7">
        <v>20.99</v>
      </c>
      <c r="E7" s="7">
        <v>20.98</v>
      </c>
      <c r="F7" s="7">
        <v>20.98</v>
      </c>
      <c r="G7" s="7">
        <v>21.0</v>
      </c>
      <c r="H7" s="7">
        <v>21.02</v>
      </c>
      <c r="I7" s="7">
        <v>23.23</v>
      </c>
      <c r="J7" s="7">
        <v>23.54</v>
      </c>
      <c r="K7" s="7">
        <v>23.61</v>
      </c>
      <c r="L7" s="7">
        <v>23.63</v>
      </c>
      <c r="M7" s="7">
        <v>21.37</v>
      </c>
      <c r="N7" s="7">
        <v>21.12</v>
      </c>
      <c r="O7" s="7">
        <v>21.04</v>
      </c>
    </row>
    <row r="8" ht="14.25" customHeight="1">
      <c r="A8" s="7" t="s">
        <v>526</v>
      </c>
      <c r="B8" s="7" t="s">
        <v>177</v>
      </c>
      <c r="C8" s="7" t="s">
        <v>339</v>
      </c>
      <c r="D8" s="7"/>
      <c r="E8" s="7"/>
      <c r="F8" s="7"/>
      <c r="G8" s="7"/>
      <c r="H8" s="7"/>
      <c r="I8" s="7"/>
      <c r="J8" s="7"/>
      <c r="K8" s="7"/>
      <c r="L8" s="7"/>
      <c r="M8" s="7"/>
      <c r="N8" s="7"/>
      <c r="O8" s="7"/>
    </row>
    <row r="9" ht="14.25" customHeight="1">
      <c r="A9" s="7" t="s">
        <v>529</v>
      </c>
      <c r="B9" s="7" t="s">
        <v>177</v>
      </c>
      <c r="C9" s="7" t="s">
        <v>339</v>
      </c>
      <c r="D9" s="7">
        <v>20.99</v>
      </c>
      <c r="E9" s="7">
        <v>20.98</v>
      </c>
      <c r="F9" s="7">
        <v>20.99</v>
      </c>
      <c r="G9" s="7">
        <v>21.04</v>
      </c>
      <c r="H9" s="7">
        <v>21.06</v>
      </c>
      <c r="I9" s="7">
        <v>23.22</v>
      </c>
      <c r="J9" s="7">
        <v>23.57</v>
      </c>
      <c r="K9" s="7">
        <v>23.64</v>
      </c>
      <c r="L9" s="7">
        <v>23.66</v>
      </c>
      <c r="M9" s="7">
        <v>21.46</v>
      </c>
      <c r="N9" s="7">
        <v>21.16</v>
      </c>
      <c r="O9" s="7">
        <v>21.05</v>
      </c>
    </row>
    <row r="10" ht="14.25" customHeight="1">
      <c r="A10" s="7" t="s">
        <v>533</v>
      </c>
      <c r="B10" s="7" t="s">
        <v>177</v>
      </c>
      <c r="C10" s="7" t="s">
        <v>339</v>
      </c>
      <c r="D10" s="7">
        <v>21.0</v>
      </c>
      <c r="E10" s="7">
        <v>20.99</v>
      </c>
      <c r="F10" s="7">
        <v>21.02</v>
      </c>
      <c r="G10" s="7">
        <v>21.1</v>
      </c>
      <c r="H10" s="7">
        <v>21.15</v>
      </c>
      <c r="I10" s="7">
        <v>23.31</v>
      </c>
      <c r="J10" s="7">
        <v>23.66</v>
      </c>
      <c r="K10" s="7">
        <v>23.73</v>
      </c>
      <c r="L10" s="7">
        <v>23.74</v>
      </c>
      <c r="M10" s="7">
        <v>21.53</v>
      </c>
      <c r="N10" s="7">
        <v>21.21</v>
      </c>
      <c r="O10" s="7">
        <v>21.08</v>
      </c>
    </row>
    <row r="11" ht="14.25" customHeight="1">
      <c r="A11" s="7" t="s">
        <v>539</v>
      </c>
      <c r="B11" s="7" t="s">
        <v>177</v>
      </c>
      <c r="C11" s="7" t="s">
        <v>339</v>
      </c>
      <c r="D11" s="7">
        <v>20.96</v>
      </c>
      <c r="E11" s="7">
        <v>20.96</v>
      </c>
      <c r="F11" s="7">
        <v>20.99</v>
      </c>
      <c r="G11" s="7">
        <v>21.06</v>
      </c>
      <c r="H11" s="7">
        <v>21.1</v>
      </c>
      <c r="I11" s="7">
        <v>21.99</v>
      </c>
      <c r="J11" s="7">
        <v>22.14</v>
      </c>
      <c r="K11" s="7">
        <v>22.18</v>
      </c>
      <c r="L11" s="7">
        <v>22.17</v>
      </c>
      <c r="M11" s="7">
        <v>21.28</v>
      </c>
      <c r="N11" s="7">
        <v>21.11</v>
      </c>
      <c r="O11" s="7">
        <v>21.01</v>
      </c>
    </row>
    <row r="12" ht="14.25" customHeight="1">
      <c r="A12" s="7" t="s">
        <v>540</v>
      </c>
      <c r="B12" s="7" t="s">
        <v>177</v>
      </c>
      <c r="C12" s="7" t="s">
        <v>339</v>
      </c>
      <c r="D12" s="7">
        <v>20.99</v>
      </c>
      <c r="E12" s="7">
        <v>20.98</v>
      </c>
      <c r="F12" s="7">
        <v>20.99</v>
      </c>
      <c r="G12" s="7">
        <v>21.03</v>
      </c>
      <c r="H12" s="7">
        <v>21.05</v>
      </c>
      <c r="I12" s="7">
        <v>23.26</v>
      </c>
      <c r="J12" s="7">
        <v>23.58</v>
      </c>
      <c r="K12" s="7">
        <v>23.64</v>
      </c>
      <c r="L12" s="7">
        <v>23.66</v>
      </c>
      <c r="M12" s="7">
        <v>21.4</v>
      </c>
      <c r="N12" s="7">
        <v>21.14</v>
      </c>
      <c r="O12" s="7">
        <v>21.05</v>
      </c>
    </row>
    <row r="13" ht="14.25" customHeight="1">
      <c r="A13" s="7" t="s">
        <v>546</v>
      </c>
      <c r="B13" s="7" t="s">
        <v>177</v>
      </c>
      <c r="C13" s="7" t="s">
        <v>339</v>
      </c>
      <c r="D13" s="7">
        <v>21.01</v>
      </c>
      <c r="E13" s="7">
        <v>21.01</v>
      </c>
      <c r="F13" s="7">
        <v>21.06</v>
      </c>
      <c r="G13" s="7">
        <v>21.19</v>
      </c>
      <c r="H13" s="7">
        <v>21.26</v>
      </c>
      <c r="I13" s="7">
        <v>23.48</v>
      </c>
      <c r="J13" s="7">
        <v>23.8</v>
      </c>
      <c r="K13" s="7">
        <v>23.87</v>
      </c>
      <c r="L13" s="7">
        <v>23.85</v>
      </c>
      <c r="M13" s="7">
        <v>21.58</v>
      </c>
      <c r="N13" s="7">
        <v>21.27</v>
      </c>
      <c r="O13" s="7">
        <v>21.1</v>
      </c>
    </row>
    <row r="14" ht="14.25" customHeight="1">
      <c r="A14" s="37" t="s">
        <v>551</v>
      </c>
      <c r="B14" s="7" t="s">
        <v>177</v>
      </c>
      <c r="C14" s="7" t="s">
        <v>339</v>
      </c>
      <c r="D14" s="7">
        <v>20.99</v>
      </c>
      <c r="E14" s="7">
        <v>20.98</v>
      </c>
      <c r="F14" s="7">
        <v>20.99</v>
      </c>
      <c r="G14" s="7">
        <v>21.03</v>
      </c>
      <c r="H14" s="7">
        <v>21.04</v>
      </c>
      <c r="I14" s="7">
        <v>23.26</v>
      </c>
      <c r="J14" s="7">
        <v>23.57</v>
      </c>
      <c r="K14" s="7">
        <v>23.64</v>
      </c>
      <c r="L14" s="7">
        <v>23.66</v>
      </c>
      <c r="M14" s="7">
        <v>21.4</v>
      </c>
      <c r="N14" s="7">
        <v>21.13</v>
      </c>
      <c r="O14" s="7">
        <v>21.04</v>
      </c>
    </row>
    <row r="15" ht="14.25" customHeight="1">
      <c r="A15" s="7" t="s">
        <v>555</v>
      </c>
      <c r="B15" s="7" t="s">
        <v>177</v>
      </c>
      <c r="C15" s="7" t="s">
        <v>339</v>
      </c>
      <c r="D15" s="7">
        <v>20.99</v>
      </c>
      <c r="E15" s="7">
        <v>20.98</v>
      </c>
      <c r="F15" s="7">
        <v>20.98</v>
      </c>
      <c r="G15" s="7">
        <v>21.0</v>
      </c>
      <c r="H15" s="7">
        <v>21.02</v>
      </c>
      <c r="I15" s="7">
        <v>23.23</v>
      </c>
      <c r="J15" s="7">
        <v>23.54</v>
      </c>
      <c r="K15" s="7">
        <v>23.61</v>
      </c>
      <c r="L15" s="7">
        <v>23.63</v>
      </c>
      <c r="M15" s="7">
        <v>21.37</v>
      </c>
      <c r="N15" s="7">
        <v>21.12</v>
      </c>
      <c r="O15" s="7">
        <v>21.04</v>
      </c>
    </row>
    <row r="16" ht="14.25" customHeight="1">
      <c r="A16" s="7" t="s">
        <v>565</v>
      </c>
      <c r="B16" s="7" t="s">
        <v>177</v>
      </c>
      <c r="C16" s="7" t="s">
        <v>339</v>
      </c>
      <c r="D16" s="7">
        <v>20.94</v>
      </c>
      <c r="E16" s="7">
        <v>20.95</v>
      </c>
      <c r="F16" s="7">
        <v>20.99</v>
      </c>
      <c r="G16" s="7">
        <v>21.07</v>
      </c>
      <c r="H16" s="7">
        <v>21.11</v>
      </c>
      <c r="I16" s="7">
        <v>21.16</v>
      </c>
      <c r="J16" s="7">
        <v>21.19</v>
      </c>
      <c r="K16" s="7">
        <v>21.21</v>
      </c>
      <c r="L16" s="7">
        <v>21.18</v>
      </c>
      <c r="M16" s="7">
        <v>21.14</v>
      </c>
      <c r="N16" s="7">
        <v>21.08</v>
      </c>
      <c r="O16" s="7">
        <v>20.99</v>
      </c>
    </row>
    <row r="17" ht="14.25" customHeight="1">
      <c r="A17" s="7" t="s">
        <v>680</v>
      </c>
      <c r="B17" s="7" t="s">
        <v>177</v>
      </c>
      <c r="C17" s="7" t="s">
        <v>339</v>
      </c>
      <c r="D17" s="7">
        <v>20.96</v>
      </c>
      <c r="E17" s="7">
        <v>20.94</v>
      </c>
      <c r="F17" s="7">
        <v>20.97</v>
      </c>
      <c r="G17" s="7">
        <v>21.09</v>
      </c>
      <c r="H17" s="7">
        <v>21.16</v>
      </c>
      <c r="I17" s="7">
        <v>23.13</v>
      </c>
      <c r="J17" s="7">
        <v>23.6</v>
      </c>
      <c r="K17" s="7">
        <v>23.73</v>
      </c>
      <c r="L17" s="7">
        <v>23.75</v>
      </c>
      <c r="M17" s="7">
        <v>21.75</v>
      </c>
      <c r="N17" s="7">
        <v>21.3</v>
      </c>
      <c r="O17" s="7">
        <v>21.09</v>
      </c>
    </row>
    <row r="18" ht="14.25" customHeight="1">
      <c r="A18" s="37" t="s">
        <v>688</v>
      </c>
      <c r="B18" s="7" t="s">
        <v>177</v>
      </c>
      <c r="C18" s="7" t="s">
        <v>339</v>
      </c>
      <c r="D18" s="7">
        <v>21.0</v>
      </c>
      <c r="E18" s="7">
        <v>20.99</v>
      </c>
      <c r="F18" s="7">
        <v>21.0</v>
      </c>
      <c r="G18" s="7">
        <v>21.05</v>
      </c>
      <c r="H18" s="7">
        <v>21.08</v>
      </c>
      <c r="I18" s="7">
        <v>23.29</v>
      </c>
      <c r="J18" s="7">
        <v>23.61</v>
      </c>
      <c r="K18" s="7">
        <v>23.67</v>
      </c>
      <c r="L18" s="7">
        <v>23.69</v>
      </c>
      <c r="M18" s="7">
        <v>21.42</v>
      </c>
      <c r="N18" s="7">
        <v>21.16</v>
      </c>
      <c r="O18" s="7">
        <v>21.05</v>
      </c>
    </row>
    <row r="19" ht="14.25" customHeight="1">
      <c r="A19" s="7" t="s">
        <v>724</v>
      </c>
      <c r="B19" s="7" t="s">
        <v>177</v>
      </c>
      <c r="C19" s="7" t="s">
        <v>339</v>
      </c>
      <c r="D19" s="7">
        <v>20.19</v>
      </c>
      <c r="E19" s="7">
        <v>20.72</v>
      </c>
      <c r="F19" s="7">
        <v>21.39</v>
      </c>
      <c r="G19" s="7">
        <v>23.77</v>
      </c>
      <c r="H19" s="7">
        <v>25.14</v>
      </c>
      <c r="I19" s="7">
        <v>26.54</v>
      </c>
      <c r="J19" s="7">
        <v>27.33</v>
      </c>
      <c r="K19" s="7">
        <v>27.4</v>
      </c>
      <c r="L19" s="7">
        <v>26.65</v>
      </c>
      <c r="M19" s="7">
        <v>25.11</v>
      </c>
      <c r="N19" s="7">
        <v>23.37</v>
      </c>
      <c r="O19" s="7">
        <v>20.99</v>
      </c>
    </row>
    <row r="20" ht="14.25" customHeight="1">
      <c r="A20" s="5" t="s">
        <v>500</v>
      </c>
      <c r="B20" s="5" t="s">
        <v>182</v>
      </c>
      <c r="C20" s="5" t="s">
        <v>339</v>
      </c>
      <c r="D20" s="5">
        <v>21.0</v>
      </c>
      <c r="E20" s="5">
        <v>21.0</v>
      </c>
      <c r="F20" s="5">
        <v>21.03</v>
      </c>
      <c r="G20" s="5">
        <v>21.11</v>
      </c>
      <c r="H20" s="5">
        <v>21.16</v>
      </c>
      <c r="I20" s="5">
        <v>23.38</v>
      </c>
      <c r="J20" s="5">
        <v>23.69</v>
      </c>
      <c r="K20" s="5">
        <v>23.76</v>
      </c>
      <c r="L20" s="5">
        <v>23.76</v>
      </c>
      <c r="M20" s="5">
        <v>21.49</v>
      </c>
      <c r="N20" s="5">
        <v>21.21</v>
      </c>
      <c r="O20" s="5">
        <v>21.07</v>
      </c>
    </row>
    <row r="21" ht="14.25" customHeight="1">
      <c r="A21" s="5" t="s">
        <v>510</v>
      </c>
      <c r="B21" s="5" t="s">
        <v>182</v>
      </c>
      <c r="C21" s="5" t="s">
        <v>339</v>
      </c>
      <c r="D21" s="5">
        <v>21.0</v>
      </c>
      <c r="E21" s="5">
        <v>20.99</v>
      </c>
      <c r="F21" s="5">
        <v>21.02</v>
      </c>
      <c r="G21" s="5">
        <v>21.1</v>
      </c>
      <c r="H21" s="5">
        <v>21.15</v>
      </c>
      <c r="I21" s="5">
        <v>23.31</v>
      </c>
      <c r="J21" s="5">
        <v>23.66</v>
      </c>
      <c r="K21" s="5">
        <v>23.73</v>
      </c>
      <c r="L21" s="5">
        <v>23.74</v>
      </c>
      <c r="M21" s="5">
        <v>21.53</v>
      </c>
      <c r="N21" s="5">
        <v>21.21</v>
      </c>
      <c r="O21" s="5">
        <v>21.08</v>
      </c>
    </row>
    <row r="22" ht="14.25" customHeight="1">
      <c r="A22" s="5" t="s">
        <v>520</v>
      </c>
      <c r="B22" s="5" t="s">
        <v>182</v>
      </c>
      <c r="C22" s="5" t="s">
        <v>339</v>
      </c>
      <c r="D22" s="5"/>
      <c r="E22" s="5"/>
      <c r="F22" s="5"/>
      <c r="G22" s="5"/>
      <c r="H22" s="5"/>
      <c r="I22" s="5"/>
      <c r="J22" s="5"/>
      <c r="K22" s="5"/>
      <c r="L22" s="5"/>
      <c r="M22" s="5"/>
      <c r="N22" s="5"/>
      <c r="O22" s="5"/>
    </row>
    <row r="23" ht="14.25" customHeight="1">
      <c r="A23" s="5" t="s">
        <v>245</v>
      </c>
      <c r="B23" s="5" t="s">
        <v>182</v>
      </c>
      <c r="C23" s="5" t="s">
        <v>339</v>
      </c>
      <c r="D23" s="7">
        <v>20.99</v>
      </c>
      <c r="E23" s="7">
        <v>20.98</v>
      </c>
      <c r="F23" s="7">
        <v>20.98</v>
      </c>
      <c r="G23" s="7">
        <v>21.0</v>
      </c>
      <c r="H23" s="7">
        <v>21.02</v>
      </c>
      <c r="I23" s="7">
        <v>23.23</v>
      </c>
      <c r="J23" s="7">
        <v>23.54</v>
      </c>
      <c r="K23" s="7">
        <v>23.61</v>
      </c>
      <c r="L23" s="7">
        <v>23.63</v>
      </c>
      <c r="M23" s="7">
        <v>21.37</v>
      </c>
      <c r="N23" s="7">
        <v>21.12</v>
      </c>
      <c r="O23" s="7">
        <v>21.04</v>
      </c>
    </row>
    <row r="24" ht="14.25" customHeight="1">
      <c r="A24" s="5" t="s">
        <v>526</v>
      </c>
      <c r="B24" s="5" t="s">
        <v>182</v>
      </c>
      <c r="C24" s="5" t="s">
        <v>339</v>
      </c>
      <c r="D24" s="5"/>
      <c r="E24" s="5"/>
      <c r="F24" s="5"/>
      <c r="G24" s="5"/>
      <c r="H24" s="5"/>
      <c r="I24" s="5"/>
      <c r="J24" s="5"/>
      <c r="K24" s="5"/>
      <c r="L24" s="5"/>
      <c r="M24" s="5"/>
      <c r="N24" s="5"/>
      <c r="O24" s="5"/>
    </row>
    <row r="25" ht="14.25" customHeight="1">
      <c r="A25" s="5" t="s">
        <v>529</v>
      </c>
      <c r="B25" s="5" t="s">
        <v>182</v>
      </c>
      <c r="C25" s="5" t="s">
        <v>339</v>
      </c>
      <c r="D25" s="5">
        <v>20.99</v>
      </c>
      <c r="E25" s="5">
        <v>20.98</v>
      </c>
      <c r="F25" s="5">
        <v>20.99</v>
      </c>
      <c r="G25" s="5">
        <v>21.04</v>
      </c>
      <c r="H25" s="5">
        <v>21.06</v>
      </c>
      <c r="I25" s="5">
        <v>23.22</v>
      </c>
      <c r="J25" s="5">
        <v>23.57</v>
      </c>
      <c r="K25" s="5">
        <v>23.64</v>
      </c>
      <c r="L25" s="5">
        <v>23.66</v>
      </c>
      <c r="M25" s="5">
        <v>21.46</v>
      </c>
      <c r="N25" s="5">
        <v>21.16</v>
      </c>
      <c r="O25" s="5">
        <v>21.05</v>
      </c>
    </row>
    <row r="26" ht="14.25" customHeight="1">
      <c r="A26" s="5" t="s">
        <v>533</v>
      </c>
      <c r="B26" s="5" t="s">
        <v>182</v>
      </c>
      <c r="C26" s="5" t="s">
        <v>339</v>
      </c>
      <c r="D26" s="5">
        <v>21.0</v>
      </c>
      <c r="E26" s="5">
        <v>20.99</v>
      </c>
      <c r="F26" s="5">
        <v>21.02</v>
      </c>
      <c r="G26" s="5">
        <v>21.1</v>
      </c>
      <c r="H26" s="5">
        <v>21.15</v>
      </c>
      <c r="I26" s="5">
        <v>23.31</v>
      </c>
      <c r="J26" s="5">
        <v>23.66</v>
      </c>
      <c r="K26" s="5">
        <v>23.73</v>
      </c>
      <c r="L26" s="5">
        <v>23.74</v>
      </c>
      <c r="M26" s="5">
        <v>21.53</v>
      </c>
      <c r="N26" s="5">
        <v>21.21</v>
      </c>
      <c r="O26" s="5">
        <v>21.08</v>
      </c>
    </row>
    <row r="27" ht="14.25" customHeight="1">
      <c r="A27" s="5" t="s">
        <v>539</v>
      </c>
      <c r="B27" s="5" t="s">
        <v>182</v>
      </c>
      <c r="C27" s="5" t="s">
        <v>339</v>
      </c>
      <c r="D27" s="5">
        <v>20.96</v>
      </c>
      <c r="E27" s="5">
        <v>20.96</v>
      </c>
      <c r="F27" s="5">
        <v>20.99</v>
      </c>
      <c r="G27" s="5">
        <v>21.06</v>
      </c>
      <c r="H27" s="5">
        <v>21.1</v>
      </c>
      <c r="I27" s="5">
        <v>21.99</v>
      </c>
      <c r="J27" s="5">
        <v>22.14</v>
      </c>
      <c r="K27" s="5">
        <v>22.18</v>
      </c>
      <c r="L27" s="5">
        <v>22.17</v>
      </c>
      <c r="M27" s="5">
        <v>21.28</v>
      </c>
      <c r="N27" s="5">
        <v>21.11</v>
      </c>
      <c r="O27" s="5">
        <v>21.01</v>
      </c>
    </row>
    <row r="28" ht="14.25" customHeight="1">
      <c r="A28" s="5" t="s">
        <v>540</v>
      </c>
      <c r="B28" s="5" t="s">
        <v>182</v>
      </c>
      <c r="C28" s="5" t="s">
        <v>339</v>
      </c>
      <c r="D28" s="5">
        <v>20.99</v>
      </c>
      <c r="E28" s="5">
        <v>20.98</v>
      </c>
      <c r="F28" s="5">
        <v>20.99</v>
      </c>
      <c r="G28" s="5">
        <v>21.03</v>
      </c>
      <c r="H28" s="5">
        <v>21.05</v>
      </c>
      <c r="I28" s="5">
        <v>23.26</v>
      </c>
      <c r="J28" s="5">
        <v>23.58</v>
      </c>
      <c r="K28" s="5">
        <v>23.64</v>
      </c>
      <c r="L28" s="5">
        <v>23.66</v>
      </c>
      <c r="M28" s="5">
        <v>21.4</v>
      </c>
      <c r="N28" s="5">
        <v>21.14</v>
      </c>
      <c r="O28" s="5">
        <v>21.05</v>
      </c>
    </row>
    <row r="29" ht="14.25" customHeight="1">
      <c r="A29" s="5" t="s">
        <v>546</v>
      </c>
      <c r="B29" s="5" t="s">
        <v>182</v>
      </c>
      <c r="C29" s="5" t="s">
        <v>339</v>
      </c>
      <c r="D29" s="5">
        <v>21.01</v>
      </c>
      <c r="E29" s="5">
        <v>21.01</v>
      </c>
      <c r="F29" s="5">
        <v>21.06</v>
      </c>
      <c r="G29" s="5">
        <v>21.19</v>
      </c>
      <c r="H29" s="5">
        <v>21.26</v>
      </c>
      <c r="I29" s="5">
        <v>23.48</v>
      </c>
      <c r="J29" s="5">
        <v>23.8</v>
      </c>
      <c r="K29" s="5">
        <v>23.87</v>
      </c>
      <c r="L29" s="5">
        <v>23.85</v>
      </c>
      <c r="M29" s="5">
        <v>21.58</v>
      </c>
      <c r="N29" s="5">
        <v>21.27</v>
      </c>
      <c r="O29" s="5">
        <v>21.1</v>
      </c>
    </row>
    <row r="30" ht="14.25" customHeight="1">
      <c r="A30" s="22" t="s">
        <v>551</v>
      </c>
      <c r="B30" s="5" t="s">
        <v>182</v>
      </c>
      <c r="C30" s="5" t="s">
        <v>339</v>
      </c>
      <c r="D30" s="5">
        <v>20.99</v>
      </c>
      <c r="E30" s="5">
        <v>20.98</v>
      </c>
      <c r="F30" s="5">
        <v>20.99</v>
      </c>
      <c r="G30" s="5">
        <v>21.03</v>
      </c>
      <c r="H30" s="5">
        <v>21.04</v>
      </c>
      <c r="I30" s="5">
        <v>23.26</v>
      </c>
      <c r="J30" s="5">
        <v>23.57</v>
      </c>
      <c r="K30" s="5">
        <v>23.64</v>
      </c>
      <c r="L30" s="5">
        <v>23.66</v>
      </c>
      <c r="M30" s="5">
        <v>21.4</v>
      </c>
      <c r="N30" s="5">
        <v>21.13</v>
      </c>
      <c r="O30" s="5">
        <v>21.04</v>
      </c>
    </row>
    <row r="31" ht="14.25" customHeight="1">
      <c r="A31" s="5" t="s">
        <v>555</v>
      </c>
      <c r="B31" s="5" t="s">
        <v>182</v>
      </c>
      <c r="C31" s="5" t="s">
        <v>339</v>
      </c>
      <c r="D31" s="5">
        <v>20.99</v>
      </c>
      <c r="E31" s="5">
        <v>20.98</v>
      </c>
      <c r="F31" s="5">
        <v>20.98</v>
      </c>
      <c r="G31" s="5">
        <v>21.0</v>
      </c>
      <c r="H31" s="5">
        <v>21.02</v>
      </c>
      <c r="I31" s="5">
        <v>23.23</v>
      </c>
      <c r="J31" s="5">
        <v>23.54</v>
      </c>
      <c r="K31" s="5">
        <v>23.61</v>
      </c>
      <c r="L31" s="5">
        <v>23.63</v>
      </c>
      <c r="M31" s="5">
        <v>21.37</v>
      </c>
      <c r="N31" s="5">
        <v>21.12</v>
      </c>
      <c r="O31" s="5">
        <v>21.04</v>
      </c>
    </row>
    <row r="32" ht="14.25" customHeight="1">
      <c r="A32" s="5" t="s">
        <v>565</v>
      </c>
      <c r="B32" s="5" t="s">
        <v>182</v>
      </c>
      <c r="C32" s="5" t="s">
        <v>339</v>
      </c>
      <c r="D32" s="5">
        <v>20.94</v>
      </c>
      <c r="E32" s="5">
        <v>20.95</v>
      </c>
      <c r="F32" s="5">
        <v>20.99</v>
      </c>
      <c r="G32" s="5">
        <v>21.07</v>
      </c>
      <c r="H32" s="5">
        <v>21.11</v>
      </c>
      <c r="I32" s="5">
        <v>21.16</v>
      </c>
      <c r="J32" s="5">
        <v>21.19</v>
      </c>
      <c r="K32" s="5">
        <v>21.21</v>
      </c>
      <c r="L32" s="5">
        <v>21.18</v>
      </c>
      <c r="M32" s="5">
        <v>21.14</v>
      </c>
      <c r="N32" s="5">
        <v>21.08</v>
      </c>
      <c r="O32" s="5">
        <v>20.99</v>
      </c>
    </row>
    <row r="33" ht="14.25" customHeight="1">
      <c r="A33" s="5" t="s">
        <v>680</v>
      </c>
      <c r="B33" s="5" t="s">
        <v>182</v>
      </c>
      <c r="C33" s="5" t="s">
        <v>339</v>
      </c>
      <c r="D33" s="5">
        <v>20.96</v>
      </c>
      <c r="E33" s="5">
        <v>20.94</v>
      </c>
      <c r="F33" s="5">
        <v>20.97</v>
      </c>
      <c r="G33" s="5">
        <v>21.09</v>
      </c>
      <c r="H33" s="5">
        <v>21.16</v>
      </c>
      <c r="I33" s="5">
        <v>23.13</v>
      </c>
      <c r="J33" s="5">
        <v>23.6</v>
      </c>
      <c r="K33" s="5">
        <v>23.73</v>
      </c>
      <c r="L33" s="5">
        <v>23.75</v>
      </c>
      <c r="M33" s="5">
        <v>21.75</v>
      </c>
      <c r="N33" s="5">
        <v>21.3</v>
      </c>
      <c r="O33" s="5">
        <v>21.09</v>
      </c>
    </row>
    <row r="34" ht="14.25" customHeight="1">
      <c r="A34" s="22" t="s">
        <v>688</v>
      </c>
      <c r="B34" s="5" t="s">
        <v>182</v>
      </c>
      <c r="C34" s="5" t="s">
        <v>339</v>
      </c>
      <c r="D34" s="5">
        <v>21.0</v>
      </c>
      <c r="E34" s="5">
        <v>20.99</v>
      </c>
      <c r="F34" s="5">
        <v>21.0</v>
      </c>
      <c r="G34" s="5">
        <v>21.05</v>
      </c>
      <c r="H34" s="5">
        <v>21.08</v>
      </c>
      <c r="I34" s="5">
        <v>23.29</v>
      </c>
      <c r="J34" s="5">
        <v>23.61</v>
      </c>
      <c r="K34" s="5">
        <v>23.67</v>
      </c>
      <c r="L34" s="5">
        <v>23.69</v>
      </c>
      <c r="M34" s="5">
        <v>21.42</v>
      </c>
      <c r="N34" s="5">
        <v>21.16</v>
      </c>
      <c r="O34" s="5">
        <v>21.05</v>
      </c>
    </row>
    <row r="35" ht="14.25" customHeight="1">
      <c r="A35" s="5" t="s">
        <v>724</v>
      </c>
      <c r="B35" s="5" t="s">
        <v>182</v>
      </c>
      <c r="C35" s="5" t="s">
        <v>339</v>
      </c>
      <c r="D35" s="5">
        <v>20.19</v>
      </c>
      <c r="E35" s="5">
        <v>20.72</v>
      </c>
      <c r="F35" s="5">
        <v>21.39</v>
      </c>
      <c r="G35" s="5">
        <v>23.77</v>
      </c>
      <c r="H35" s="5">
        <v>25.14</v>
      </c>
      <c r="I35" s="5">
        <v>26.54</v>
      </c>
      <c r="J35" s="5">
        <v>27.33</v>
      </c>
      <c r="K35" s="5">
        <v>27.4</v>
      </c>
      <c r="L35" s="5">
        <v>26.65</v>
      </c>
      <c r="M35" s="5">
        <v>25.11</v>
      </c>
      <c r="N35" s="5">
        <v>23.37</v>
      </c>
      <c r="O35" s="5">
        <v>20.99</v>
      </c>
    </row>
    <row r="36" ht="14.25" customHeight="1">
      <c r="A36" s="7" t="s">
        <v>500</v>
      </c>
      <c r="B36" s="7" t="s">
        <v>185</v>
      </c>
      <c r="C36" s="7" t="s">
        <v>339</v>
      </c>
      <c r="D36" s="7">
        <v>21.0</v>
      </c>
      <c r="E36" s="7">
        <v>21.0</v>
      </c>
      <c r="F36" s="7">
        <v>21.03</v>
      </c>
      <c r="G36" s="7">
        <v>21.11</v>
      </c>
      <c r="H36" s="7">
        <v>21.16</v>
      </c>
      <c r="I36" s="7">
        <v>23.38</v>
      </c>
      <c r="J36" s="7">
        <v>23.69</v>
      </c>
      <c r="K36" s="7">
        <v>23.76</v>
      </c>
      <c r="L36" s="7">
        <v>23.76</v>
      </c>
      <c r="M36" s="7">
        <v>21.49</v>
      </c>
      <c r="N36" s="7">
        <v>21.21</v>
      </c>
      <c r="O36" s="7">
        <v>21.07</v>
      </c>
    </row>
    <row r="37" ht="14.25" customHeight="1">
      <c r="A37" s="7" t="s">
        <v>510</v>
      </c>
      <c r="B37" s="7" t="s">
        <v>185</v>
      </c>
      <c r="C37" s="7" t="s">
        <v>339</v>
      </c>
      <c r="D37" s="7">
        <v>21.0</v>
      </c>
      <c r="E37" s="7">
        <v>20.99</v>
      </c>
      <c r="F37" s="7">
        <v>21.02</v>
      </c>
      <c r="G37" s="7">
        <v>21.1</v>
      </c>
      <c r="H37" s="7">
        <v>21.15</v>
      </c>
      <c r="I37" s="7">
        <v>23.31</v>
      </c>
      <c r="J37" s="7">
        <v>23.66</v>
      </c>
      <c r="K37" s="7">
        <v>23.73</v>
      </c>
      <c r="L37" s="7">
        <v>23.74</v>
      </c>
      <c r="M37" s="7">
        <v>21.53</v>
      </c>
      <c r="N37" s="7">
        <v>21.21</v>
      </c>
      <c r="O37" s="7">
        <v>21.08</v>
      </c>
    </row>
    <row r="38" ht="14.25" customHeight="1">
      <c r="A38" s="7" t="s">
        <v>520</v>
      </c>
      <c r="B38" s="7" t="s">
        <v>185</v>
      </c>
      <c r="C38" s="7" t="s">
        <v>339</v>
      </c>
      <c r="D38" s="7"/>
      <c r="E38" s="7"/>
      <c r="F38" s="7"/>
      <c r="G38" s="7"/>
      <c r="H38" s="7"/>
      <c r="I38" s="7"/>
      <c r="J38" s="7"/>
      <c r="K38" s="7"/>
      <c r="L38" s="7"/>
      <c r="M38" s="7"/>
      <c r="N38" s="7"/>
      <c r="O38" s="7"/>
    </row>
    <row r="39" ht="14.25" customHeight="1">
      <c r="A39" s="7" t="s">
        <v>245</v>
      </c>
      <c r="B39" s="7" t="s">
        <v>185</v>
      </c>
      <c r="C39" s="7" t="s">
        <v>339</v>
      </c>
      <c r="D39" s="7">
        <v>20.99</v>
      </c>
      <c r="E39" s="7">
        <v>20.98</v>
      </c>
      <c r="F39" s="7">
        <v>20.98</v>
      </c>
      <c r="G39" s="7">
        <v>21.0</v>
      </c>
      <c r="H39" s="7">
        <v>21.02</v>
      </c>
      <c r="I39" s="7">
        <v>23.23</v>
      </c>
      <c r="J39" s="7">
        <v>23.54</v>
      </c>
      <c r="K39" s="7">
        <v>23.61</v>
      </c>
      <c r="L39" s="7">
        <v>23.63</v>
      </c>
      <c r="M39" s="7">
        <v>21.37</v>
      </c>
      <c r="N39" s="7">
        <v>21.12</v>
      </c>
      <c r="O39" s="7">
        <v>21.04</v>
      </c>
    </row>
    <row r="40" ht="14.25" customHeight="1">
      <c r="A40" s="7" t="s">
        <v>526</v>
      </c>
      <c r="B40" s="7" t="s">
        <v>185</v>
      </c>
      <c r="C40" s="7" t="s">
        <v>339</v>
      </c>
      <c r="D40" s="7"/>
      <c r="E40" s="7"/>
      <c r="F40" s="7"/>
      <c r="G40" s="7"/>
      <c r="H40" s="7"/>
      <c r="I40" s="7"/>
      <c r="J40" s="7"/>
      <c r="K40" s="7"/>
      <c r="L40" s="7"/>
      <c r="M40" s="7"/>
      <c r="N40" s="7"/>
      <c r="O40" s="7"/>
    </row>
    <row r="41" ht="14.25" customHeight="1">
      <c r="A41" s="7" t="s">
        <v>529</v>
      </c>
      <c r="B41" s="7" t="s">
        <v>185</v>
      </c>
      <c r="C41" s="7" t="s">
        <v>339</v>
      </c>
      <c r="D41" s="7">
        <v>20.99</v>
      </c>
      <c r="E41" s="7">
        <v>20.98</v>
      </c>
      <c r="F41" s="7">
        <v>20.99</v>
      </c>
      <c r="G41" s="7">
        <v>21.04</v>
      </c>
      <c r="H41" s="7">
        <v>21.06</v>
      </c>
      <c r="I41" s="7">
        <v>23.22</v>
      </c>
      <c r="J41" s="7">
        <v>23.57</v>
      </c>
      <c r="K41" s="7">
        <v>23.64</v>
      </c>
      <c r="L41" s="7">
        <v>23.66</v>
      </c>
      <c r="M41" s="7">
        <v>21.46</v>
      </c>
      <c r="N41" s="7">
        <v>21.16</v>
      </c>
      <c r="O41" s="7">
        <v>21.05</v>
      </c>
    </row>
    <row r="42" ht="14.25" customHeight="1">
      <c r="A42" s="7" t="s">
        <v>533</v>
      </c>
      <c r="B42" s="7" t="s">
        <v>185</v>
      </c>
      <c r="C42" s="7" t="s">
        <v>339</v>
      </c>
      <c r="D42" s="7">
        <v>21.0</v>
      </c>
      <c r="E42" s="7">
        <v>20.99</v>
      </c>
      <c r="F42" s="7">
        <v>21.02</v>
      </c>
      <c r="G42" s="7">
        <v>21.1</v>
      </c>
      <c r="H42" s="7">
        <v>21.15</v>
      </c>
      <c r="I42" s="7">
        <v>23.31</v>
      </c>
      <c r="J42" s="7">
        <v>23.66</v>
      </c>
      <c r="K42" s="7">
        <v>23.73</v>
      </c>
      <c r="L42" s="7">
        <v>23.74</v>
      </c>
      <c r="M42" s="7">
        <v>21.53</v>
      </c>
      <c r="N42" s="7">
        <v>21.21</v>
      </c>
      <c r="O42" s="7">
        <v>21.08</v>
      </c>
    </row>
    <row r="43" ht="14.25" customHeight="1">
      <c r="A43" s="7" t="s">
        <v>539</v>
      </c>
      <c r="B43" s="7" t="s">
        <v>185</v>
      </c>
      <c r="C43" s="7" t="s">
        <v>339</v>
      </c>
      <c r="D43" s="7">
        <v>20.96</v>
      </c>
      <c r="E43" s="7">
        <v>20.96</v>
      </c>
      <c r="F43" s="7">
        <v>20.99</v>
      </c>
      <c r="G43" s="7">
        <v>21.06</v>
      </c>
      <c r="H43" s="7">
        <v>21.1</v>
      </c>
      <c r="I43" s="7">
        <v>21.99</v>
      </c>
      <c r="J43" s="7">
        <v>22.14</v>
      </c>
      <c r="K43" s="7">
        <v>22.18</v>
      </c>
      <c r="L43" s="7">
        <v>22.17</v>
      </c>
      <c r="M43" s="7">
        <v>21.28</v>
      </c>
      <c r="N43" s="7">
        <v>21.11</v>
      </c>
      <c r="O43" s="7">
        <v>21.01</v>
      </c>
    </row>
    <row r="44" ht="14.25" customHeight="1">
      <c r="A44" s="7" t="s">
        <v>540</v>
      </c>
      <c r="B44" s="7" t="s">
        <v>185</v>
      </c>
      <c r="C44" s="7" t="s">
        <v>339</v>
      </c>
      <c r="D44" s="7">
        <v>20.99</v>
      </c>
      <c r="E44" s="7">
        <v>20.98</v>
      </c>
      <c r="F44" s="7">
        <v>20.99</v>
      </c>
      <c r="G44" s="7">
        <v>21.03</v>
      </c>
      <c r="H44" s="7">
        <v>21.05</v>
      </c>
      <c r="I44" s="7">
        <v>23.26</v>
      </c>
      <c r="J44" s="7">
        <v>23.58</v>
      </c>
      <c r="K44" s="7">
        <v>23.64</v>
      </c>
      <c r="L44" s="7">
        <v>23.66</v>
      </c>
      <c r="M44" s="7">
        <v>21.4</v>
      </c>
      <c r="N44" s="7">
        <v>21.14</v>
      </c>
      <c r="O44" s="7">
        <v>21.05</v>
      </c>
    </row>
    <row r="45" ht="14.25" customHeight="1">
      <c r="A45" s="7" t="s">
        <v>546</v>
      </c>
      <c r="B45" s="7" t="s">
        <v>185</v>
      </c>
      <c r="C45" s="7" t="s">
        <v>339</v>
      </c>
      <c r="D45" s="7">
        <v>21.01</v>
      </c>
      <c r="E45" s="7">
        <v>21.01</v>
      </c>
      <c r="F45" s="7">
        <v>21.06</v>
      </c>
      <c r="G45" s="7">
        <v>21.19</v>
      </c>
      <c r="H45" s="7">
        <v>21.26</v>
      </c>
      <c r="I45" s="7">
        <v>23.48</v>
      </c>
      <c r="J45" s="7">
        <v>23.8</v>
      </c>
      <c r="K45" s="7">
        <v>23.87</v>
      </c>
      <c r="L45" s="7">
        <v>23.85</v>
      </c>
      <c r="M45" s="7">
        <v>21.58</v>
      </c>
      <c r="N45" s="7">
        <v>21.27</v>
      </c>
      <c r="O45" s="7">
        <v>21.1</v>
      </c>
    </row>
    <row r="46" ht="14.25" customHeight="1">
      <c r="A46" s="37" t="s">
        <v>551</v>
      </c>
      <c r="B46" s="7" t="s">
        <v>185</v>
      </c>
      <c r="C46" s="7" t="s">
        <v>339</v>
      </c>
      <c r="D46" s="7">
        <v>20.99</v>
      </c>
      <c r="E46" s="7">
        <v>20.98</v>
      </c>
      <c r="F46" s="7">
        <v>20.99</v>
      </c>
      <c r="G46" s="7">
        <v>21.03</v>
      </c>
      <c r="H46" s="7">
        <v>21.04</v>
      </c>
      <c r="I46" s="7">
        <v>23.26</v>
      </c>
      <c r="J46" s="7">
        <v>23.57</v>
      </c>
      <c r="K46" s="7">
        <v>23.64</v>
      </c>
      <c r="L46" s="7">
        <v>23.66</v>
      </c>
      <c r="M46" s="7">
        <v>21.4</v>
      </c>
      <c r="N46" s="7">
        <v>21.13</v>
      </c>
      <c r="O46" s="7">
        <v>21.04</v>
      </c>
    </row>
    <row r="47" ht="14.25" customHeight="1">
      <c r="A47" s="7" t="s">
        <v>555</v>
      </c>
      <c r="B47" s="7" t="s">
        <v>185</v>
      </c>
      <c r="C47" s="7" t="s">
        <v>339</v>
      </c>
      <c r="D47" s="7">
        <v>20.99</v>
      </c>
      <c r="E47" s="7">
        <v>20.98</v>
      </c>
      <c r="F47" s="7">
        <v>20.98</v>
      </c>
      <c r="G47" s="7">
        <v>21.0</v>
      </c>
      <c r="H47" s="7">
        <v>21.02</v>
      </c>
      <c r="I47" s="7">
        <v>23.23</v>
      </c>
      <c r="J47" s="7">
        <v>23.54</v>
      </c>
      <c r="K47" s="7">
        <v>23.61</v>
      </c>
      <c r="L47" s="7">
        <v>23.63</v>
      </c>
      <c r="M47" s="7">
        <v>21.37</v>
      </c>
      <c r="N47" s="7">
        <v>21.12</v>
      </c>
      <c r="O47" s="7">
        <v>21.04</v>
      </c>
    </row>
    <row r="48" ht="14.25" customHeight="1">
      <c r="A48" s="7" t="s">
        <v>565</v>
      </c>
      <c r="B48" s="7" t="s">
        <v>185</v>
      </c>
      <c r="C48" s="7" t="s">
        <v>339</v>
      </c>
      <c r="D48" s="7">
        <v>20.94</v>
      </c>
      <c r="E48" s="7">
        <v>20.95</v>
      </c>
      <c r="F48" s="7">
        <v>20.99</v>
      </c>
      <c r="G48" s="7">
        <v>21.07</v>
      </c>
      <c r="H48" s="7">
        <v>21.11</v>
      </c>
      <c r="I48" s="7">
        <v>21.16</v>
      </c>
      <c r="J48" s="7">
        <v>21.19</v>
      </c>
      <c r="K48" s="7">
        <v>21.21</v>
      </c>
      <c r="L48" s="7">
        <v>21.18</v>
      </c>
      <c r="M48" s="7">
        <v>21.14</v>
      </c>
      <c r="N48" s="7">
        <v>21.08</v>
      </c>
      <c r="O48" s="7">
        <v>20.99</v>
      </c>
    </row>
    <row r="49" ht="14.25" customHeight="1">
      <c r="A49" s="7" t="s">
        <v>680</v>
      </c>
      <c r="B49" s="7" t="s">
        <v>185</v>
      </c>
      <c r="C49" s="7" t="s">
        <v>339</v>
      </c>
      <c r="D49" s="7">
        <v>20.96</v>
      </c>
      <c r="E49" s="7">
        <v>20.94</v>
      </c>
      <c r="F49" s="7">
        <v>20.97</v>
      </c>
      <c r="G49" s="7">
        <v>21.09</v>
      </c>
      <c r="H49" s="7">
        <v>21.16</v>
      </c>
      <c r="I49" s="7">
        <v>23.13</v>
      </c>
      <c r="J49" s="7">
        <v>23.6</v>
      </c>
      <c r="K49" s="7">
        <v>23.73</v>
      </c>
      <c r="L49" s="7">
        <v>23.75</v>
      </c>
      <c r="M49" s="7">
        <v>21.75</v>
      </c>
      <c r="N49" s="7">
        <v>21.3</v>
      </c>
      <c r="O49" s="7">
        <v>21.09</v>
      </c>
    </row>
    <row r="50" ht="14.25" customHeight="1">
      <c r="A50" s="37" t="s">
        <v>688</v>
      </c>
      <c r="B50" s="7" t="s">
        <v>185</v>
      </c>
      <c r="C50" s="7" t="s">
        <v>339</v>
      </c>
      <c r="D50" s="7">
        <v>21.0</v>
      </c>
      <c r="E50" s="7">
        <v>20.99</v>
      </c>
      <c r="F50" s="7">
        <v>21.0</v>
      </c>
      <c r="G50" s="7">
        <v>21.05</v>
      </c>
      <c r="H50" s="7">
        <v>21.08</v>
      </c>
      <c r="I50" s="7">
        <v>23.29</v>
      </c>
      <c r="J50" s="7">
        <v>23.61</v>
      </c>
      <c r="K50" s="7">
        <v>23.67</v>
      </c>
      <c r="L50" s="7">
        <v>23.69</v>
      </c>
      <c r="M50" s="7">
        <v>21.42</v>
      </c>
      <c r="N50" s="7">
        <v>21.16</v>
      </c>
      <c r="O50" s="7">
        <v>21.05</v>
      </c>
    </row>
    <row r="51" ht="14.25" customHeight="1">
      <c r="A51" s="7" t="s">
        <v>724</v>
      </c>
      <c r="B51" s="7" t="s">
        <v>185</v>
      </c>
      <c r="C51" s="7" t="s">
        <v>339</v>
      </c>
      <c r="D51" s="7">
        <v>20.19</v>
      </c>
      <c r="E51" s="7">
        <v>20.72</v>
      </c>
      <c r="F51" s="7">
        <v>21.39</v>
      </c>
      <c r="G51" s="7">
        <v>23.77</v>
      </c>
      <c r="H51" s="7">
        <v>25.14</v>
      </c>
      <c r="I51" s="7">
        <v>26.54</v>
      </c>
      <c r="J51" s="7">
        <v>27.33</v>
      </c>
      <c r="K51" s="7">
        <v>27.4</v>
      </c>
      <c r="L51" s="7">
        <v>26.65</v>
      </c>
      <c r="M51" s="7">
        <v>25.11</v>
      </c>
      <c r="N51" s="7">
        <v>23.37</v>
      </c>
      <c r="O51" s="7">
        <v>20.99</v>
      </c>
    </row>
    <row r="52" ht="14.25" customHeight="1">
      <c r="A52" s="5" t="s">
        <v>500</v>
      </c>
      <c r="B52" s="5" t="s">
        <v>189</v>
      </c>
      <c r="C52" s="5" t="s">
        <v>339</v>
      </c>
      <c r="D52" s="5">
        <v>21.0</v>
      </c>
      <c r="E52" s="5">
        <v>21.0</v>
      </c>
      <c r="F52" s="5">
        <v>21.03</v>
      </c>
      <c r="G52" s="5">
        <v>21.11</v>
      </c>
      <c r="H52" s="5">
        <v>21.16</v>
      </c>
      <c r="I52" s="5">
        <v>23.38</v>
      </c>
      <c r="J52" s="5">
        <v>23.69</v>
      </c>
      <c r="K52" s="5">
        <v>23.76</v>
      </c>
      <c r="L52" s="5">
        <v>23.76</v>
      </c>
      <c r="M52" s="5">
        <v>21.49</v>
      </c>
      <c r="N52" s="5">
        <v>21.21</v>
      </c>
      <c r="O52" s="5">
        <v>21.07</v>
      </c>
    </row>
    <row r="53" ht="14.25" customHeight="1">
      <c r="A53" s="5" t="s">
        <v>510</v>
      </c>
      <c r="B53" s="5" t="s">
        <v>189</v>
      </c>
      <c r="C53" s="5" t="s">
        <v>339</v>
      </c>
      <c r="D53" s="5">
        <v>21.0</v>
      </c>
      <c r="E53" s="5">
        <v>20.99</v>
      </c>
      <c r="F53" s="5">
        <v>21.02</v>
      </c>
      <c r="G53" s="5">
        <v>21.1</v>
      </c>
      <c r="H53" s="5">
        <v>21.15</v>
      </c>
      <c r="I53" s="5">
        <v>23.31</v>
      </c>
      <c r="J53" s="5">
        <v>23.66</v>
      </c>
      <c r="K53" s="5">
        <v>23.73</v>
      </c>
      <c r="L53" s="5">
        <v>23.74</v>
      </c>
      <c r="M53" s="5">
        <v>21.53</v>
      </c>
      <c r="N53" s="5">
        <v>21.21</v>
      </c>
      <c r="O53" s="5">
        <v>21.08</v>
      </c>
    </row>
    <row r="54" ht="14.25" customHeight="1">
      <c r="A54" s="5" t="s">
        <v>520</v>
      </c>
      <c r="B54" s="5" t="s">
        <v>189</v>
      </c>
      <c r="C54" s="5" t="s">
        <v>339</v>
      </c>
      <c r="D54" s="5"/>
      <c r="E54" s="5"/>
      <c r="F54" s="5"/>
      <c r="G54" s="5"/>
      <c r="H54" s="5"/>
      <c r="I54" s="5"/>
      <c r="J54" s="5"/>
      <c r="K54" s="5"/>
      <c r="L54" s="5"/>
      <c r="M54" s="5"/>
      <c r="N54" s="5"/>
      <c r="O54" s="5"/>
    </row>
    <row r="55" ht="14.25" customHeight="1">
      <c r="A55" s="5" t="s">
        <v>245</v>
      </c>
      <c r="B55" s="5" t="s">
        <v>189</v>
      </c>
      <c r="C55" s="5" t="s">
        <v>339</v>
      </c>
      <c r="D55" s="7">
        <v>20.99</v>
      </c>
      <c r="E55" s="7">
        <v>20.98</v>
      </c>
      <c r="F55" s="7">
        <v>20.98</v>
      </c>
      <c r="G55" s="7">
        <v>21.0</v>
      </c>
      <c r="H55" s="7">
        <v>21.02</v>
      </c>
      <c r="I55" s="7">
        <v>23.23</v>
      </c>
      <c r="J55" s="7">
        <v>23.54</v>
      </c>
      <c r="K55" s="7">
        <v>23.61</v>
      </c>
      <c r="L55" s="7">
        <v>23.63</v>
      </c>
      <c r="M55" s="7">
        <v>21.37</v>
      </c>
      <c r="N55" s="7">
        <v>21.12</v>
      </c>
      <c r="O55" s="7">
        <v>21.04</v>
      </c>
    </row>
    <row r="56" ht="14.25" customHeight="1">
      <c r="A56" s="5" t="s">
        <v>526</v>
      </c>
      <c r="B56" s="5" t="s">
        <v>189</v>
      </c>
      <c r="C56" s="5" t="s">
        <v>339</v>
      </c>
      <c r="D56" s="5"/>
      <c r="E56" s="5"/>
      <c r="F56" s="5"/>
      <c r="G56" s="5"/>
      <c r="H56" s="5"/>
      <c r="I56" s="5"/>
      <c r="J56" s="5"/>
      <c r="K56" s="5"/>
      <c r="L56" s="5"/>
      <c r="M56" s="5"/>
      <c r="N56" s="5"/>
      <c r="O56" s="5"/>
    </row>
    <row r="57" ht="14.25" customHeight="1">
      <c r="A57" s="5" t="s">
        <v>529</v>
      </c>
      <c r="B57" s="5" t="s">
        <v>189</v>
      </c>
      <c r="C57" s="5" t="s">
        <v>339</v>
      </c>
      <c r="D57" s="5">
        <v>20.99</v>
      </c>
      <c r="E57" s="5">
        <v>20.98</v>
      </c>
      <c r="F57" s="5">
        <v>20.99</v>
      </c>
      <c r="G57" s="5">
        <v>21.04</v>
      </c>
      <c r="H57" s="5">
        <v>21.06</v>
      </c>
      <c r="I57" s="5">
        <v>23.22</v>
      </c>
      <c r="J57" s="5">
        <v>23.57</v>
      </c>
      <c r="K57" s="5">
        <v>23.64</v>
      </c>
      <c r="L57" s="5">
        <v>23.66</v>
      </c>
      <c r="M57" s="5">
        <v>21.46</v>
      </c>
      <c r="N57" s="5">
        <v>21.16</v>
      </c>
      <c r="O57" s="5">
        <v>21.05</v>
      </c>
    </row>
    <row r="58" ht="14.25" customHeight="1">
      <c r="A58" s="5" t="s">
        <v>533</v>
      </c>
      <c r="B58" s="5" t="s">
        <v>189</v>
      </c>
      <c r="C58" s="5" t="s">
        <v>339</v>
      </c>
      <c r="D58" s="5">
        <v>21.0</v>
      </c>
      <c r="E58" s="5">
        <v>20.99</v>
      </c>
      <c r="F58" s="5">
        <v>21.02</v>
      </c>
      <c r="G58" s="5">
        <v>21.1</v>
      </c>
      <c r="H58" s="5">
        <v>21.15</v>
      </c>
      <c r="I58" s="5">
        <v>23.31</v>
      </c>
      <c r="J58" s="5">
        <v>23.66</v>
      </c>
      <c r="K58" s="5">
        <v>23.73</v>
      </c>
      <c r="L58" s="5">
        <v>23.74</v>
      </c>
      <c r="M58" s="5">
        <v>21.53</v>
      </c>
      <c r="N58" s="5">
        <v>21.21</v>
      </c>
      <c r="O58" s="5">
        <v>21.08</v>
      </c>
    </row>
    <row r="59" ht="14.25" customHeight="1">
      <c r="A59" s="5" t="s">
        <v>539</v>
      </c>
      <c r="B59" s="5" t="s">
        <v>189</v>
      </c>
      <c r="C59" s="5" t="s">
        <v>339</v>
      </c>
      <c r="D59" s="5">
        <v>20.96</v>
      </c>
      <c r="E59" s="5">
        <v>20.96</v>
      </c>
      <c r="F59" s="5">
        <v>20.99</v>
      </c>
      <c r="G59" s="5">
        <v>21.06</v>
      </c>
      <c r="H59" s="5">
        <v>21.1</v>
      </c>
      <c r="I59" s="5">
        <v>21.99</v>
      </c>
      <c r="J59" s="5">
        <v>22.14</v>
      </c>
      <c r="K59" s="5">
        <v>22.18</v>
      </c>
      <c r="L59" s="5">
        <v>22.17</v>
      </c>
      <c r="M59" s="5">
        <v>21.28</v>
      </c>
      <c r="N59" s="5">
        <v>21.11</v>
      </c>
      <c r="O59" s="5">
        <v>21.01</v>
      </c>
    </row>
    <row r="60" ht="14.25" customHeight="1">
      <c r="A60" s="5" t="s">
        <v>540</v>
      </c>
      <c r="B60" s="5" t="s">
        <v>189</v>
      </c>
      <c r="C60" s="5" t="s">
        <v>339</v>
      </c>
      <c r="D60" s="5">
        <v>20.99</v>
      </c>
      <c r="E60" s="5">
        <v>20.98</v>
      </c>
      <c r="F60" s="5">
        <v>20.99</v>
      </c>
      <c r="G60" s="5">
        <v>21.03</v>
      </c>
      <c r="H60" s="5">
        <v>21.05</v>
      </c>
      <c r="I60" s="5">
        <v>23.26</v>
      </c>
      <c r="J60" s="5">
        <v>23.58</v>
      </c>
      <c r="K60" s="5">
        <v>23.64</v>
      </c>
      <c r="L60" s="5">
        <v>23.66</v>
      </c>
      <c r="M60" s="5">
        <v>21.4</v>
      </c>
      <c r="N60" s="5">
        <v>21.14</v>
      </c>
      <c r="O60" s="5">
        <v>21.05</v>
      </c>
    </row>
    <row r="61" ht="14.25" customHeight="1">
      <c r="A61" s="5" t="s">
        <v>546</v>
      </c>
      <c r="B61" s="5" t="s">
        <v>189</v>
      </c>
      <c r="C61" s="5" t="s">
        <v>339</v>
      </c>
      <c r="D61" s="5">
        <v>21.01</v>
      </c>
      <c r="E61" s="5">
        <v>21.01</v>
      </c>
      <c r="F61" s="5">
        <v>21.06</v>
      </c>
      <c r="G61" s="5">
        <v>21.19</v>
      </c>
      <c r="H61" s="5">
        <v>21.26</v>
      </c>
      <c r="I61" s="5">
        <v>23.48</v>
      </c>
      <c r="J61" s="5">
        <v>23.8</v>
      </c>
      <c r="K61" s="5">
        <v>23.87</v>
      </c>
      <c r="L61" s="5">
        <v>23.85</v>
      </c>
      <c r="M61" s="5">
        <v>21.58</v>
      </c>
      <c r="N61" s="5">
        <v>21.27</v>
      </c>
      <c r="O61" s="5">
        <v>21.1</v>
      </c>
    </row>
    <row r="62" ht="14.25" customHeight="1">
      <c r="A62" s="22" t="s">
        <v>551</v>
      </c>
      <c r="B62" s="5" t="s">
        <v>189</v>
      </c>
      <c r="C62" s="5" t="s">
        <v>339</v>
      </c>
      <c r="D62" s="5">
        <v>20.99</v>
      </c>
      <c r="E62" s="5">
        <v>20.98</v>
      </c>
      <c r="F62" s="5">
        <v>20.99</v>
      </c>
      <c r="G62" s="5">
        <v>21.03</v>
      </c>
      <c r="H62" s="5">
        <v>21.04</v>
      </c>
      <c r="I62" s="5">
        <v>23.26</v>
      </c>
      <c r="J62" s="5">
        <v>23.57</v>
      </c>
      <c r="K62" s="5">
        <v>23.64</v>
      </c>
      <c r="L62" s="5">
        <v>23.66</v>
      </c>
      <c r="M62" s="5">
        <v>21.4</v>
      </c>
      <c r="N62" s="5">
        <v>21.13</v>
      </c>
      <c r="O62" s="5">
        <v>21.04</v>
      </c>
    </row>
    <row r="63" ht="14.25" customHeight="1">
      <c r="A63" s="5" t="s">
        <v>555</v>
      </c>
      <c r="B63" s="5" t="s">
        <v>189</v>
      </c>
      <c r="C63" s="5" t="s">
        <v>339</v>
      </c>
      <c r="D63" s="5">
        <v>20.99</v>
      </c>
      <c r="E63" s="5">
        <v>20.98</v>
      </c>
      <c r="F63" s="5">
        <v>20.98</v>
      </c>
      <c r="G63" s="5">
        <v>21.0</v>
      </c>
      <c r="H63" s="5">
        <v>21.02</v>
      </c>
      <c r="I63" s="5">
        <v>23.23</v>
      </c>
      <c r="J63" s="5">
        <v>23.54</v>
      </c>
      <c r="K63" s="5">
        <v>23.61</v>
      </c>
      <c r="L63" s="5">
        <v>23.63</v>
      </c>
      <c r="M63" s="5">
        <v>21.37</v>
      </c>
      <c r="N63" s="5">
        <v>21.12</v>
      </c>
      <c r="O63" s="5">
        <v>21.04</v>
      </c>
    </row>
    <row r="64" ht="14.25" customHeight="1">
      <c r="A64" s="5" t="s">
        <v>565</v>
      </c>
      <c r="B64" s="5" t="s">
        <v>189</v>
      </c>
      <c r="C64" s="5" t="s">
        <v>339</v>
      </c>
      <c r="D64" s="5">
        <v>20.94</v>
      </c>
      <c r="E64" s="5">
        <v>20.95</v>
      </c>
      <c r="F64" s="5">
        <v>20.99</v>
      </c>
      <c r="G64" s="5">
        <v>21.07</v>
      </c>
      <c r="H64" s="5">
        <v>21.11</v>
      </c>
      <c r="I64" s="5">
        <v>21.16</v>
      </c>
      <c r="J64" s="5">
        <v>21.19</v>
      </c>
      <c r="K64" s="5">
        <v>21.21</v>
      </c>
      <c r="L64" s="5">
        <v>21.18</v>
      </c>
      <c r="M64" s="5">
        <v>21.14</v>
      </c>
      <c r="N64" s="5">
        <v>21.08</v>
      </c>
      <c r="O64" s="5">
        <v>20.99</v>
      </c>
    </row>
    <row r="65" ht="14.25" customHeight="1">
      <c r="A65" s="5" t="s">
        <v>680</v>
      </c>
      <c r="B65" s="5" t="s">
        <v>189</v>
      </c>
      <c r="C65" s="5" t="s">
        <v>339</v>
      </c>
      <c r="D65" s="5">
        <v>20.96</v>
      </c>
      <c r="E65" s="5">
        <v>20.94</v>
      </c>
      <c r="F65" s="5">
        <v>20.97</v>
      </c>
      <c r="G65" s="5">
        <v>21.09</v>
      </c>
      <c r="H65" s="5">
        <v>21.16</v>
      </c>
      <c r="I65" s="5">
        <v>23.13</v>
      </c>
      <c r="J65" s="5">
        <v>23.6</v>
      </c>
      <c r="K65" s="5">
        <v>23.73</v>
      </c>
      <c r="L65" s="5">
        <v>23.75</v>
      </c>
      <c r="M65" s="5">
        <v>21.75</v>
      </c>
      <c r="N65" s="5">
        <v>21.3</v>
      </c>
      <c r="O65" s="5">
        <v>21.09</v>
      </c>
    </row>
    <row r="66" ht="14.25" customHeight="1">
      <c r="A66" s="22" t="s">
        <v>688</v>
      </c>
      <c r="B66" s="5" t="s">
        <v>189</v>
      </c>
      <c r="C66" s="5" t="s">
        <v>339</v>
      </c>
      <c r="D66" s="5">
        <v>21.0</v>
      </c>
      <c r="E66" s="5">
        <v>20.99</v>
      </c>
      <c r="F66" s="5">
        <v>21.0</v>
      </c>
      <c r="G66" s="5">
        <v>21.05</v>
      </c>
      <c r="H66" s="5">
        <v>21.08</v>
      </c>
      <c r="I66" s="5">
        <v>23.29</v>
      </c>
      <c r="J66" s="5">
        <v>23.61</v>
      </c>
      <c r="K66" s="5">
        <v>23.67</v>
      </c>
      <c r="L66" s="5">
        <v>23.69</v>
      </c>
      <c r="M66" s="5">
        <v>21.42</v>
      </c>
      <c r="N66" s="5">
        <v>21.16</v>
      </c>
      <c r="O66" s="5">
        <v>21.05</v>
      </c>
    </row>
    <row r="67" ht="14.25" customHeight="1">
      <c r="A67" s="5" t="s">
        <v>724</v>
      </c>
      <c r="B67" s="5" t="s">
        <v>189</v>
      </c>
      <c r="C67" s="5" t="s">
        <v>339</v>
      </c>
      <c r="D67" s="5">
        <v>20.19</v>
      </c>
      <c r="E67" s="5">
        <v>20.72</v>
      </c>
      <c r="F67" s="5">
        <v>21.39</v>
      </c>
      <c r="G67" s="5">
        <v>23.77</v>
      </c>
      <c r="H67" s="5">
        <v>25.14</v>
      </c>
      <c r="I67" s="5">
        <v>26.54</v>
      </c>
      <c r="J67" s="5">
        <v>27.33</v>
      </c>
      <c r="K67" s="5">
        <v>27.4</v>
      </c>
      <c r="L67" s="5">
        <v>26.65</v>
      </c>
      <c r="M67" s="5">
        <v>25.11</v>
      </c>
      <c r="N67" s="5">
        <v>23.37</v>
      </c>
      <c r="O67" s="5">
        <v>20.99</v>
      </c>
    </row>
    <row r="68" ht="14.25" customHeight="1">
      <c r="A68" s="5" t="s">
        <v>500</v>
      </c>
      <c r="B68" s="5" t="s">
        <v>174</v>
      </c>
      <c r="C68" s="5" t="s">
        <v>339</v>
      </c>
      <c r="D68" s="5">
        <v>22.509</v>
      </c>
      <c r="E68" s="5">
        <v>22.645</v>
      </c>
      <c r="F68" s="5">
        <v>22.781</v>
      </c>
      <c r="G68" s="5">
        <v>22.956</v>
      </c>
      <c r="H68" s="5">
        <v>23.052</v>
      </c>
      <c r="I68" s="5">
        <v>23.08</v>
      </c>
      <c r="J68" s="5">
        <v>23.116</v>
      </c>
      <c r="K68" s="5">
        <v>23.108</v>
      </c>
      <c r="L68" s="5">
        <v>23.133</v>
      </c>
      <c r="M68" s="5">
        <v>23.139</v>
      </c>
      <c r="N68" s="5">
        <v>23.077</v>
      </c>
      <c r="O68" s="5">
        <v>22.913</v>
      </c>
    </row>
    <row r="69" ht="14.25" customHeight="1">
      <c r="A69" s="5" t="s">
        <v>520</v>
      </c>
      <c r="B69" s="5" t="s">
        <v>174</v>
      </c>
      <c r="C69" s="5" t="s">
        <v>339</v>
      </c>
      <c r="D69" s="5">
        <v>22.509</v>
      </c>
      <c r="E69" s="5">
        <v>22.645</v>
      </c>
      <c r="F69" s="5">
        <v>22.781</v>
      </c>
      <c r="G69" s="5">
        <v>22.956</v>
      </c>
      <c r="H69" s="5">
        <v>23.052</v>
      </c>
      <c r="I69" s="5">
        <v>23.08</v>
      </c>
      <c r="J69" s="5">
        <v>23.116</v>
      </c>
      <c r="K69" s="5">
        <v>23.108</v>
      </c>
      <c r="L69" s="5">
        <v>23.133</v>
      </c>
      <c r="M69" s="5">
        <v>23.139</v>
      </c>
      <c r="N69" s="5">
        <v>23.077</v>
      </c>
      <c r="O69" s="5">
        <v>22.913</v>
      </c>
    </row>
    <row r="70" ht="14.25" customHeight="1">
      <c r="A70" s="5" t="s">
        <v>245</v>
      </c>
      <c r="B70" s="5" t="s">
        <v>174</v>
      </c>
      <c r="C70" s="5" t="s">
        <v>339</v>
      </c>
      <c r="D70" s="5">
        <v>22.509</v>
      </c>
      <c r="E70" s="5">
        <v>22.645</v>
      </c>
      <c r="F70" s="5">
        <v>22.781</v>
      </c>
      <c r="G70" s="5">
        <v>22.956</v>
      </c>
      <c r="H70" s="5">
        <v>23.052</v>
      </c>
      <c r="I70" s="5">
        <v>23.08</v>
      </c>
      <c r="J70" s="5">
        <v>23.116</v>
      </c>
      <c r="K70" s="5">
        <v>23.108</v>
      </c>
      <c r="L70" s="5">
        <v>23.133</v>
      </c>
      <c r="M70" s="5">
        <v>23.139</v>
      </c>
      <c r="N70" s="5">
        <v>23.077</v>
      </c>
      <c r="O70" s="5">
        <v>22.913</v>
      </c>
    </row>
    <row r="71" ht="14.25" customHeight="1">
      <c r="A71" s="5" t="s">
        <v>526</v>
      </c>
      <c r="B71" s="5" t="s">
        <v>174</v>
      </c>
      <c r="C71" s="5" t="s">
        <v>339</v>
      </c>
      <c r="D71" s="5">
        <v>22.509</v>
      </c>
      <c r="E71" s="5">
        <v>22.645</v>
      </c>
      <c r="F71" s="5">
        <v>22.781</v>
      </c>
      <c r="G71" s="5">
        <v>22.956</v>
      </c>
      <c r="H71" s="5">
        <v>23.052</v>
      </c>
      <c r="I71" s="5">
        <v>23.08</v>
      </c>
      <c r="J71" s="5">
        <v>23.116</v>
      </c>
      <c r="K71" s="5">
        <v>23.108</v>
      </c>
      <c r="L71" s="5">
        <v>23.133</v>
      </c>
      <c r="M71" s="5">
        <v>23.139</v>
      </c>
      <c r="N71" s="5">
        <v>23.077</v>
      </c>
      <c r="O71" s="5">
        <v>22.913</v>
      </c>
    </row>
    <row r="72" ht="14.25" customHeight="1">
      <c r="A72" s="5" t="s">
        <v>529</v>
      </c>
      <c r="B72" s="5" t="s">
        <v>174</v>
      </c>
      <c r="C72" s="5" t="s">
        <v>339</v>
      </c>
      <c r="D72" s="5">
        <v>22.509</v>
      </c>
      <c r="E72" s="5">
        <v>22.645</v>
      </c>
      <c r="F72" s="5">
        <v>22.781</v>
      </c>
      <c r="G72" s="5">
        <v>22.956</v>
      </c>
      <c r="H72" s="5">
        <v>23.052</v>
      </c>
      <c r="I72" s="5">
        <v>23.08</v>
      </c>
      <c r="J72" s="5">
        <v>23.116</v>
      </c>
      <c r="K72" s="5">
        <v>23.108</v>
      </c>
      <c r="L72" s="5">
        <v>23.133</v>
      </c>
      <c r="M72" s="5">
        <v>23.139</v>
      </c>
      <c r="N72" s="5">
        <v>23.077</v>
      </c>
      <c r="O72" s="5">
        <v>22.913</v>
      </c>
    </row>
    <row r="73" ht="14.25" customHeight="1">
      <c r="A73" s="5" t="s">
        <v>533</v>
      </c>
      <c r="B73" s="5" t="s">
        <v>174</v>
      </c>
      <c r="C73" s="5" t="s">
        <v>339</v>
      </c>
      <c r="D73" s="5">
        <v>22.509</v>
      </c>
      <c r="E73" s="5">
        <v>22.645</v>
      </c>
      <c r="F73" s="5">
        <v>22.781</v>
      </c>
      <c r="G73" s="5">
        <v>22.956</v>
      </c>
      <c r="H73" s="5">
        <v>23.052</v>
      </c>
      <c r="I73" s="5">
        <v>23.08</v>
      </c>
      <c r="J73" s="5">
        <v>23.116</v>
      </c>
      <c r="K73" s="5">
        <v>23.108</v>
      </c>
      <c r="L73" s="5">
        <v>23.133</v>
      </c>
      <c r="M73" s="5">
        <v>23.139</v>
      </c>
      <c r="N73" s="5">
        <v>23.077</v>
      </c>
      <c r="O73" s="5">
        <v>22.913</v>
      </c>
    </row>
    <row r="74" ht="14.25" customHeight="1">
      <c r="A74" s="5" t="s">
        <v>539</v>
      </c>
      <c r="B74" s="5" t="s">
        <v>174</v>
      </c>
      <c r="C74" s="5" t="s">
        <v>339</v>
      </c>
      <c r="D74" s="5">
        <v>22.509</v>
      </c>
      <c r="E74" s="5">
        <v>22.645</v>
      </c>
      <c r="F74" s="5">
        <v>22.781</v>
      </c>
      <c r="G74" s="5">
        <v>22.956</v>
      </c>
      <c r="H74" s="5">
        <v>23.052</v>
      </c>
      <c r="I74" s="5">
        <v>23.08</v>
      </c>
      <c r="J74" s="5">
        <v>23.116</v>
      </c>
      <c r="K74" s="5">
        <v>23.108</v>
      </c>
      <c r="L74" s="5">
        <v>23.133</v>
      </c>
      <c r="M74" s="5">
        <v>23.139</v>
      </c>
      <c r="N74" s="5">
        <v>23.077</v>
      </c>
      <c r="O74" s="5">
        <v>22.913</v>
      </c>
    </row>
    <row r="75" ht="14.25" customHeight="1">
      <c r="A75" s="5" t="s">
        <v>540</v>
      </c>
      <c r="B75" s="5" t="s">
        <v>174</v>
      </c>
      <c r="C75" s="5" t="s">
        <v>339</v>
      </c>
      <c r="D75" s="5">
        <v>22.509</v>
      </c>
      <c r="E75" s="5">
        <v>22.645</v>
      </c>
      <c r="F75" s="5">
        <v>22.781</v>
      </c>
      <c r="G75" s="5">
        <v>22.956</v>
      </c>
      <c r="H75" s="5">
        <v>23.052</v>
      </c>
      <c r="I75" s="5">
        <v>23.08</v>
      </c>
      <c r="J75" s="5">
        <v>23.116</v>
      </c>
      <c r="K75" s="5">
        <v>23.108</v>
      </c>
      <c r="L75" s="5">
        <v>23.133</v>
      </c>
      <c r="M75" s="5">
        <v>23.139</v>
      </c>
      <c r="N75" s="5">
        <v>23.077</v>
      </c>
      <c r="O75" s="5">
        <v>22.913</v>
      </c>
    </row>
    <row r="76" ht="14.25" customHeight="1">
      <c r="A76" s="5" t="s">
        <v>546</v>
      </c>
      <c r="B76" s="5" t="s">
        <v>174</v>
      </c>
      <c r="C76" s="5" t="s">
        <v>339</v>
      </c>
      <c r="D76" s="5">
        <v>22.509</v>
      </c>
      <c r="E76" s="5">
        <v>22.645</v>
      </c>
      <c r="F76" s="5">
        <v>22.781</v>
      </c>
      <c r="G76" s="5">
        <v>22.956</v>
      </c>
      <c r="H76" s="5">
        <v>23.052</v>
      </c>
      <c r="I76" s="5">
        <v>23.08</v>
      </c>
      <c r="J76" s="5">
        <v>23.116</v>
      </c>
      <c r="K76" s="5">
        <v>23.108</v>
      </c>
      <c r="L76" s="5">
        <v>23.133</v>
      </c>
      <c r="M76" s="5">
        <v>23.139</v>
      </c>
      <c r="N76" s="5">
        <v>23.077</v>
      </c>
      <c r="O76" s="5">
        <v>22.913</v>
      </c>
    </row>
    <row r="77" ht="14.25" customHeight="1">
      <c r="A77" s="22" t="s">
        <v>551</v>
      </c>
      <c r="B77" s="5" t="s">
        <v>174</v>
      </c>
      <c r="C77" s="5" t="s">
        <v>339</v>
      </c>
      <c r="D77" s="5">
        <v>22.509</v>
      </c>
      <c r="E77" s="5">
        <v>22.645</v>
      </c>
      <c r="F77" s="5">
        <v>22.781</v>
      </c>
      <c r="G77" s="5">
        <v>22.956</v>
      </c>
      <c r="H77" s="5">
        <v>23.052</v>
      </c>
      <c r="I77" s="5">
        <v>23.08</v>
      </c>
      <c r="J77" s="5">
        <v>23.116</v>
      </c>
      <c r="K77" s="5">
        <v>23.108</v>
      </c>
      <c r="L77" s="5">
        <v>23.133</v>
      </c>
      <c r="M77" s="5">
        <v>23.139</v>
      </c>
      <c r="N77" s="5">
        <v>23.077</v>
      </c>
      <c r="O77" s="5">
        <v>22.913</v>
      </c>
    </row>
    <row r="78" ht="14.25" customHeight="1">
      <c r="A78" s="5" t="s">
        <v>555</v>
      </c>
      <c r="B78" s="5" t="s">
        <v>174</v>
      </c>
      <c r="C78" s="5" t="s">
        <v>339</v>
      </c>
      <c r="D78" s="5">
        <v>22.509</v>
      </c>
      <c r="E78" s="5">
        <v>22.645</v>
      </c>
      <c r="F78" s="5">
        <v>22.781</v>
      </c>
      <c r="G78" s="5">
        <v>22.956</v>
      </c>
      <c r="H78" s="5">
        <v>23.052</v>
      </c>
      <c r="I78" s="5">
        <v>23.08</v>
      </c>
      <c r="J78" s="5">
        <v>23.116</v>
      </c>
      <c r="K78" s="5">
        <v>23.108</v>
      </c>
      <c r="L78" s="5">
        <v>23.133</v>
      </c>
      <c r="M78" s="5">
        <v>23.139</v>
      </c>
      <c r="N78" s="5">
        <v>23.077</v>
      </c>
      <c r="O78" s="5">
        <v>22.913</v>
      </c>
    </row>
    <row r="79" ht="14.25" customHeight="1">
      <c r="A79" s="5" t="s">
        <v>565</v>
      </c>
      <c r="B79" s="5" t="s">
        <v>174</v>
      </c>
      <c r="C79" s="5" t="s">
        <v>339</v>
      </c>
      <c r="D79" s="5">
        <v>22.509</v>
      </c>
      <c r="E79" s="5">
        <v>22.645</v>
      </c>
      <c r="F79" s="5">
        <v>22.781</v>
      </c>
      <c r="G79" s="5">
        <v>22.956</v>
      </c>
      <c r="H79" s="5">
        <v>23.052</v>
      </c>
      <c r="I79" s="5">
        <v>23.08</v>
      </c>
      <c r="J79" s="5">
        <v>23.116</v>
      </c>
      <c r="K79" s="5">
        <v>23.108</v>
      </c>
      <c r="L79" s="5">
        <v>23.133</v>
      </c>
      <c r="M79" s="5">
        <v>23.139</v>
      </c>
      <c r="N79" s="5">
        <v>23.077</v>
      </c>
      <c r="O79" s="5">
        <v>22.913</v>
      </c>
    </row>
    <row r="80" ht="14.25" customHeight="1">
      <c r="A80" s="5" t="s">
        <v>680</v>
      </c>
      <c r="B80" s="5" t="s">
        <v>174</v>
      </c>
      <c r="C80" s="5" t="s">
        <v>339</v>
      </c>
      <c r="D80" s="5">
        <v>22.509</v>
      </c>
      <c r="E80" s="5">
        <v>22.645</v>
      </c>
      <c r="F80" s="5">
        <v>22.781</v>
      </c>
      <c r="G80" s="5">
        <v>22.956</v>
      </c>
      <c r="H80" s="5">
        <v>23.052</v>
      </c>
      <c r="I80" s="5">
        <v>23.08</v>
      </c>
      <c r="J80" s="5">
        <v>23.116</v>
      </c>
      <c r="K80" s="5">
        <v>23.108</v>
      </c>
      <c r="L80" s="5">
        <v>23.133</v>
      </c>
      <c r="M80" s="5">
        <v>23.139</v>
      </c>
      <c r="N80" s="5">
        <v>23.077</v>
      </c>
      <c r="O80" s="5">
        <v>22.913</v>
      </c>
    </row>
    <row r="81" ht="14.25" customHeight="1">
      <c r="A81" s="22" t="s">
        <v>688</v>
      </c>
      <c r="B81" s="5" t="s">
        <v>174</v>
      </c>
      <c r="C81" s="5" t="s">
        <v>339</v>
      </c>
      <c r="D81" s="5">
        <v>22.509</v>
      </c>
      <c r="E81" s="5">
        <v>22.645</v>
      </c>
      <c r="F81" s="5">
        <v>22.781</v>
      </c>
      <c r="G81" s="5">
        <v>22.956</v>
      </c>
      <c r="H81" s="5">
        <v>23.052</v>
      </c>
      <c r="I81" s="5">
        <v>23.08</v>
      </c>
      <c r="J81" s="5">
        <v>23.116</v>
      </c>
      <c r="K81" s="5">
        <v>23.108</v>
      </c>
      <c r="L81" s="5">
        <v>23.133</v>
      </c>
      <c r="M81" s="5">
        <v>23.139</v>
      </c>
      <c r="N81" s="5">
        <v>23.077</v>
      </c>
      <c r="O81" s="5">
        <v>22.913</v>
      </c>
    </row>
    <row r="82" ht="14.25" customHeight="1">
      <c r="A82" s="5" t="s">
        <v>724</v>
      </c>
      <c r="B82" s="5" t="s">
        <v>174</v>
      </c>
      <c r="C82" s="5" t="s">
        <v>339</v>
      </c>
      <c r="D82" s="5">
        <v>10.7</v>
      </c>
      <c r="E82" s="5">
        <v>10.54</v>
      </c>
      <c r="F82" s="5">
        <v>11.61</v>
      </c>
      <c r="G82" s="5">
        <v>13.26</v>
      </c>
      <c r="H82" s="5">
        <v>16.58</v>
      </c>
      <c r="I82" s="5">
        <v>19.47</v>
      </c>
      <c r="J82" s="5">
        <v>22.27</v>
      </c>
      <c r="K82" s="5">
        <v>24.29</v>
      </c>
      <c r="L82" s="5">
        <v>21.8</v>
      </c>
      <c r="M82" s="5">
        <v>17.54</v>
      </c>
      <c r="N82" s="5">
        <v>14.44</v>
      </c>
      <c r="O82" s="5">
        <v>11.6</v>
      </c>
    </row>
    <row r="83" ht="14.25" customHeight="1">
      <c r="A83" s="5" t="s">
        <v>500</v>
      </c>
      <c r="B83" s="5" t="s">
        <v>75</v>
      </c>
      <c r="C83" s="5" t="s">
        <v>339</v>
      </c>
      <c r="D83" s="5">
        <v>22.509</v>
      </c>
      <c r="E83" s="5">
        <v>22.645</v>
      </c>
      <c r="F83" s="5">
        <v>22.781</v>
      </c>
      <c r="G83" s="5">
        <v>22.956</v>
      </c>
      <c r="H83" s="5">
        <v>23.052</v>
      </c>
      <c r="I83" s="5">
        <v>23.08</v>
      </c>
      <c r="J83" s="5">
        <v>23.116</v>
      </c>
      <c r="K83" s="5">
        <v>23.108</v>
      </c>
      <c r="L83" s="5">
        <v>23.133</v>
      </c>
      <c r="M83" s="5">
        <v>23.139</v>
      </c>
      <c r="N83" s="5">
        <v>23.077</v>
      </c>
      <c r="O83" s="5">
        <v>22.913</v>
      </c>
    </row>
    <row r="84" ht="14.25" customHeight="1">
      <c r="A84" s="5" t="s">
        <v>520</v>
      </c>
      <c r="B84" s="5" t="s">
        <v>75</v>
      </c>
      <c r="C84" s="5" t="s">
        <v>339</v>
      </c>
      <c r="D84" s="5">
        <v>22.509</v>
      </c>
      <c r="E84" s="5">
        <v>22.645</v>
      </c>
      <c r="F84" s="5">
        <v>22.781</v>
      </c>
      <c r="G84" s="5">
        <v>22.956</v>
      </c>
      <c r="H84" s="5">
        <v>23.052</v>
      </c>
      <c r="I84" s="5">
        <v>23.08</v>
      </c>
      <c r="J84" s="5">
        <v>23.116</v>
      </c>
      <c r="K84" s="5">
        <v>23.108</v>
      </c>
      <c r="L84" s="5">
        <v>23.133</v>
      </c>
      <c r="M84" s="5">
        <v>23.139</v>
      </c>
      <c r="N84" s="5">
        <v>23.077</v>
      </c>
      <c r="O84" s="5">
        <v>22.913</v>
      </c>
    </row>
    <row r="85" ht="14.25" customHeight="1">
      <c r="A85" s="5" t="s">
        <v>245</v>
      </c>
      <c r="B85" s="5" t="s">
        <v>75</v>
      </c>
      <c r="C85" s="5" t="s">
        <v>339</v>
      </c>
      <c r="D85" s="5">
        <v>22.509</v>
      </c>
      <c r="E85" s="5">
        <v>22.645</v>
      </c>
      <c r="F85" s="5">
        <v>22.781</v>
      </c>
      <c r="G85" s="5">
        <v>22.956</v>
      </c>
      <c r="H85" s="5">
        <v>23.052</v>
      </c>
      <c r="I85" s="5">
        <v>23.08</v>
      </c>
      <c r="J85" s="5">
        <v>23.116</v>
      </c>
      <c r="K85" s="5">
        <v>23.108</v>
      </c>
      <c r="L85" s="5">
        <v>23.133</v>
      </c>
      <c r="M85" s="5">
        <v>23.139</v>
      </c>
      <c r="N85" s="5">
        <v>23.077</v>
      </c>
      <c r="O85" s="5">
        <v>22.913</v>
      </c>
    </row>
    <row r="86" ht="14.25" customHeight="1">
      <c r="A86" s="5" t="s">
        <v>526</v>
      </c>
      <c r="B86" s="5" t="s">
        <v>75</v>
      </c>
      <c r="C86" s="5" t="s">
        <v>339</v>
      </c>
      <c r="D86" s="5">
        <v>22.509</v>
      </c>
      <c r="E86" s="5">
        <v>22.645</v>
      </c>
      <c r="F86" s="5">
        <v>22.781</v>
      </c>
      <c r="G86" s="5">
        <v>22.956</v>
      </c>
      <c r="H86" s="5">
        <v>23.052</v>
      </c>
      <c r="I86" s="5">
        <v>23.08</v>
      </c>
      <c r="J86" s="5">
        <v>23.116</v>
      </c>
      <c r="K86" s="5">
        <v>23.108</v>
      </c>
      <c r="L86" s="5">
        <v>23.133</v>
      </c>
      <c r="M86" s="5">
        <v>23.139</v>
      </c>
      <c r="N86" s="5">
        <v>23.077</v>
      </c>
      <c r="O86" s="5">
        <v>22.913</v>
      </c>
    </row>
    <row r="87" ht="14.25" customHeight="1">
      <c r="A87" s="5" t="s">
        <v>529</v>
      </c>
      <c r="B87" s="5" t="s">
        <v>75</v>
      </c>
      <c r="C87" s="5" t="s">
        <v>339</v>
      </c>
      <c r="D87" s="5">
        <v>22.509</v>
      </c>
      <c r="E87" s="5">
        <v>22.645</v>
      </c>
      <c r="F87" s="5">
        <v>22.781</v>
      </c>
      <c r="G87" s="5">
        <v>22.956</v>
      </c>
      <c r="H87" s="5">
        <v>23.052</v>
      </c>
      <c r="I87" s="5">
        <v>23.08</v>
      </c>
      <c r="J87" s="5">
        <v>23.116</v>
      </c>
      <c r="K87" s="5">
        <v>23.108</v>
      </c>
      <c r="L87" s="5">
        <v>23.133</v>
      </c>
      <c r="M87" s="5">
        <v>23.139</v>
      </c>
      <c r="N87" s="5">
        <v>23.077</v>
      </c>
      <c r="O87" s="5">
        <v>22.913</v>
      </c>
    </row>
    <row r="88" ht="14.25" customHeight="1">
      <c r="A88" s="5" t="s">
        <v>533</v>
      </c>
      <c r="B88" s="5" t="s">
        <v>75</v>
      </c>
      <c r="C88" s="5" t="s">
        <v>339</v>
      </c>
      <c r="D88" s="5">
        <v>22.509</v>
      </c>
      <c r="E88" s="5">
        <v>22.645</v>
      </c>
      <c r="F88" s="5">
        <v>22.781</v>
      </c>
      <c r="G88" s="5">
        <v>22.956</v>
      </c>
      <c r="H88" s="5">
        <v>23.052</v>
      </c>
      <c r="I88" s="5">
        <v>23.08</v>
      </c>
      <c r="J88" s="5">
        <v>23.116</v>
      </c>
      <c r="K88" s="5">
        <v>23.108</v>
      </c>
      <c r="L88" s="5">
        <v>23.133</v>
      </c>
      <c r="M88" s="5">
        <v>23.139</v>
      </c>
      <c r="N88" s="5">
        <v>23.077</v>
      </c>
      <c r="O88" s="5">
        <v>22.913</v>
      </c>
    </row>
    <row r="89" ht="14.25" customHeight="1">
      <c r="A89" s="5" t="s">
        <v>539</v>
      </c>
      <c r="B89" s="5" t="s">
        <v>75</v>
      </c>
      <c r="C89" s="5" t="s">
        <v>339</v>
      </c>
      <c r="D89" s="5">
        <v>22.509</v>
      </c>
      <c r="E89" s="5">
        <v>22.645</v>
      </c>
      <c r="F89" s="5">
        <v>22.781</v>
      </c>
      <c r="G89" s="5">
        <v>22.956</v>
      </c>
      <c r="H89" s="5">
        <v>23.052</v>
      </c>
      <c r="I89" s="5">
        <v>23.08</v>
      </c>
      <c r="J89" s="5">
        <v>23.116</v>
      </c>
      <c r="K89" s="5">
        <v>23.108</v>
      </c>
      <c r="L89" s="5">
        <v>23.133</v>
      </c>
      <c r="M89" s="5">
        <v>23.139</v>
      </c>
      <c r="N89" s="5">
        <v>23.077</v>
      </c>
      <c r="O89" s="5">
        <v>22.913</v>
      </c>
    </row>
    <row r="90" ht="14.25" customHeight="1">
      <c r="A90" s="5" t="s">
        <v>540</v>
      </c>
      <c r="B90" s="5" t="s">
        <v>75</v>
      </c>
      <c r="C90" s="5" t="s">
        <v>339</v>
      </c>
      <c r="D90" s="5">
        <v>22.509</v>
      </c>
      <c r="E90" s="5">
        <v>22.645</v>
      </c>
      <c r="F90" s="5">
        <v>22.781</v>
      </c>
      <c r="G90" s="5">
        <v>22.956</v>
      </c>
      <c r="H90" s="5">
        <v>23.052</v>
      </c>
      <c r="I90" s="5">
        <v>23.08</v>
      </c>
      <c r="J90" s="5">
        <v>23.116</v>
      </c>
      <c r="K90" s="5">
        <v>23.108</v>
      </c>
      <c r="L90" s="5">
        <v>23.133</v>
      </c>
      <c r="M90" s="5">
        <v>23.139</v>
      </c>
      <c r="N90" s="5">
        <v>23.077</v>
      </c>
      <c r="O90" s="5">
        <v>22.913</v>
      </c>
    </row>
    <row r="91" ht="14.25" customHeight="1">
      <c r="A91" s="5" t="s">
        <v>546</v>
      </c>
      <c r="B91" s="5" t="s">
        <v>75</v>
      </c>
      <c r="C91" s="5" t="s">
        <v>339</v>
      </c>
      <c r="D91" s="5">
        <v>22.509</v>
      </c>
      <c r="E91" s="5">
        <v>22.645</v>
      </c>
      <c r="F91" s="5">
        <v>22.781</v>
      </c>
      <c r="G91" s="5">
        <v>22.956</v>
      </c>
      <c r="H91" s="5">
        <v>23.052</v>
      </c>
      <c r="I91" s="5">
        <v>23.08</v>
      </c>
      <c r="J91" s="5">
        <v>23.116</v>
      </c>
      <c r="K91" s="5">
        <v>23.108</v>
      </c>
      <c r="L91" s="5">
        <v>23.133</v>
      </c>
      <c r="M91" s="5">
        <v>23.139</v>
      </c>
      <c r="N91" s="5">
        <v>23.077</v>
      </c>
      <c r="O91" s="5">
        <v>22.913</v>
      </c>
    </row>
    <row r="92" ht="14.25" customHeight="1">
      <c r="A92" s="22" t="s">
        <v>551</v>
      </c>
      <c r="B92" s="5" t="s">
        <v>75</v>
      </c>
      <c r="C92" s="5" t="s">
        <v>339</v>
      </c>
      <c r="D92" s="5">
        <v>22.509</v>
      </c>
      <c r="E92" s="5">
        <v>22.645</v>
      </c>
      <c r="F92" s="5">
        <v>22.781</v>
      </c>
      <c r="G92" s="5">
        <v>22.956</v>
      </c>
      <c r="H92" s="5">
        <v>23.052</v>
      </c>
      <c r="I92" s="5">
        <v>23.08</v>
      </c>
      <c r="J92" s="5">
        <v>23.116</v>
      </c>
      <c r="K92" s="5">
        <v>23.108</v>
      </c>
      <c r="L92" s="5">
        <v>23.133</v>
      </c>
      <c r="M92" s="5">
        <v>23.139</v>
      </c>
      <c r="N92" s="5">
        <v>23.077</v>
      </c>
      <c r="O92" s="5">
        <v>22.913</v>
      </c>
    </row>
    <row r="93" ht="14.25" customHeight="1">
      <c r="A93" s="5" t="s">
        <v>555</v>
      </c>
      <c r="B93" s="5" t="s">
        <v>75</v>
      </c>
      <c r="C93" s="5" t="s">
        <v>339</v>
      </c>
      <c r="D93" s="5">
        <v>22.509</v>
      </c>
      <c r="E93" s="5">
        <v>22.645</v>
      </c>
      <c r="F93" s="5">
        <v>22.781</v>
      </c>
      <c r="G93" s="5">
        <v>22.956</v>
      </c>
      <c r="H93" s="5">
        <v>23.052</v>
      </c>
      <c r="I93" s="5">
        <v>23.08</v>
      </c>
      <c r="J93" s="5">
        <v>23.116</v>
      </c>
      <c r="K93" s="5">
        <v>23.108</v>
      </c>
      <c r="L93" s="5">
        <v>23.133</v>
      </c>
      <c r="M93" s="5">
        <v>23.139</v>
      </c>
      <c r="N93" s="5">
        <v>23.077</v>
      </c>
      <c r="O93" s="5">
        <v>22.913</v>
      </c>
    </row>
    <row r="94" ht="14.25" customHeight="1">
      <c r="A94" s="5" t="s">
        <v>565</v>
      </c>
      <c r="B94" s="5" t="s">
        <v>75</v>
      </c>
      <c r="C94" s="5" t="s">
        <v>339</v>
      </c>
      <c r="D94" s="5">
        <v>22.509</v>
      </c>
      <c r="E94" s="5">
        <v>22.645</v>
      </c>
      <c r="F94" s="5">
        <v>22.781</v>
      </c>
      <c r="G94" s="5">
        <v>22.956</v>
      </c>
      <c r="H94" s="5">
        <v>23.052</v>
      </c>
      <c r="I94" s="5">
        <v>23.08</v>
      </c>
      <c r="J94" s="5">
        <v>23.116</v>
      </c>
      <c r="K94" s="5">
        <v>23.108</v>
      </c>
      <c r="L94" s="5">
        <v>23.133</v>
      </c>
      <c r="M94" s="5">
        <v>23.139</v>
      </c>
      <c r="N94" s="5">
        <v>23.077</v>
      </c>
      <c r="O94" s="5">
        <v>22.913</v>
      </c>
    </row>
    <row r="95" ht="14.25" customHeight="1">
      <c r="A95" s="5" t="s">
        <v>680</v>
      </c>
      <c r="B95" s="5" t="s">
        <v>75</v>
      </c>
      <c r="C95" s="5" t="s">
        <v>339</v>
      </c>
      <c r="D95" s="5">
        <v>22.509</v>
      </c>
      <c r="E95" s="5">
        <v>22.645</v>
      </c>
      <c r="F95" s="5">
        <v>22.781</v>
      </c>
      <c r="G95" s="5">
        <v>22.956</v>
      </c>
      <c r="H95" s="5">
        <v>23.052</v>
      </c>
      <c r="I95" s="5">
        <v>23.08</v>
      </c>
      <c r="J95" s="5">
        <v>23.116</v>
      </c>
      <c r="K95" s="5">
        <v>23.108</v>
      </c>
      <c r="L95" s="5">
        <v>23.133</v>
      </c>
      <c r="M95" s="5">
        <v>23.139</v>
      </c>
      <c r="N95" s="5">
        <v>23.077</v>
      </c>
      <c r="O95" s="5">
        <v>22.913</v>
      </c>
    </row>
    <row r="96" ht="14.25" customHeight="1">
      <c r="A96" s="22" t="s">
        <v>688</v>
      </c>
      <c r="B96" s="5" t="s">
        <v>75</v>
      </c>
      <c r="C96" s="5" t="s">
        <v>339</v>
      </c>
      <c r="D96" s="5">
        <v>22.509</v>
      </c>
      <c r="E96" s="5">
        <v>22.645</v>
      </c>
      <c r="F96" s="5">
        <v>22.781</v>
      </c>
      <c r="G96" s="5">
        <v>22.956</v>
      </c>
      <c r="H96" s="5">
        <v>23.052</v>
      </c>
      <c r="I96" s="5">
        <v>23.08</v>
      </c>
      <c r="J96" s="5">
        <v>23.116</v>
      </c>
      <c r="K96" s="5">
        <v>23.108</v>
      </c>
      <c r="L96" s="5">
        <v>23.133</v>
      </c>
      <c r="M96" s="5">
        <v>23.139</v>
      </c>
      <c r="N96" s="5">
        <v>23.077</v>
      </c>
      <c r="O96" s="5">
        <v>22.913</v>
      </c>
    </row>
    <row r="97" ht="14.25" customHeight="1">
      <c r="A97" s="5" t="s">
        <v>724</v>
      </c>
      <c r="B97" s="5" t="s">
        <v>75</v>
      </c>
      <c r="C97" s="5" t="s">
        <v>339</v>
      </c>
      <c r="D97" s="5">
        <v>10.7</v>
      </c>
      <c r="E97" s="5">
        <v>10.54</v>
      </c>
      <c r="F97" s="5">
        <v>11.61</v>
      </c>
      <c r="G97" s="5">
        <v>13.26</v>
      </c>
      <c r="H97" s="5">
        <v>16.58</v>
      </c>
      <c r="I97" s="5">
        <v>19.47</v>
      </c>
      <c r="J97" s="5">
        <v>22.27</v>
      </c>
      <c r="K97" s="5">
        <v>24.29</v>
      </c>
      <c r="L97" s="5">
        <v>21.8</v>
      </c>
      <c r="M97" s="5">
        <v>17.54</v>
      </c>
      <c r="N97" s="5">
        <v>14.44</v>
      </c>
      <c r="O97" s="5">
        <v>11.6</v>
      </c>
    </row>
    <row r="98" ht="14.25" customHeight="1">
      <c r="A98" s="7" t="s">
        <v>500</v>
      </c>
      <c r="B98" s="7" t="s">
        <v>177</v>
      </c>
      <c r="C98" s="7" t="s">
        <v>345</v>
      </c>
      <c r="D98" s="7">
        <v>20.86</v>
      </c>
      <c r="E98" s="7">
        <v>20.88</v>
      </c>
      <c r="F98" s="7">
        <v>20.96</v>
      </c>
      <c r="G98" s="7">
        <v>21.12</v>
      </c>
      <c r="H98" s="7">
        <v>21.31</v>
      </c>
      <c r="I98" s="7">
        <v>23.64</v>
      </c>
      <c r="J98" s="7">
        <v>23.98</v>
      </c>
      <c r="K98" s="7">
        <v>24.09</v>
      </c>
      <c r="L98" s="7">
        <v>24.07</v>
      </c>
      <c r="M98" s="7">
        <v>21.71</v>
      </c>
      <c r="N98" s="7">
        <v>21.29</v>
      </c>
      <c r="O98" s="7">
        <v>21.01</v>
      </c>
    </row>
    <row r="99" ht="14.25" customHeight="1">
      <c r="A99" s="7" t="s">
        <v>510</v>
      </c>
      <c r="B99" s="7" t="s">
        <v>177</v>
      </c>
      <c r="C99" s="7" t="s">
        <v>345</v>
      </c>
      <c r="D99" s="7">
        <v>20.86</v>
      </c>
      <c r="E99" s="7">
        <v>20.88</v>
      </c>
      <c r="F99" s="7">
        <v>20.96</v>
      </c>
      <c r="G99" s="7">
        <v>21.12</v>
      </c>
      <c r="H99" s="7">
        <v>21.31</v>
      </c>
      <c r="I99" s="7">
        <v>23.58</v>
      </c>
      <c r="J99" s="7">
        <v>23.95</v>
      </c>
      <c r="K99" s="7">
        <v>24.07</v>
      </c>
      <c r="L99" s="7">
        <v>24.06</v>
      </c>
      <c r="M99" s="7">
        <v>21.76</v>
      </c>
      <c r="N99" s="7">
        <v>21.31</v>
      </c>
      <c r="O99" s="7">
        <v>21.02</v>
      </c>
    </row>
    <row r="100" ht="14.25" customHeight="1">
      <c r="A100" s="7" t="s">
        <v>520</v>
      </c>
      <c r="B100" s="7" t="s">
        <v>177</v>
      </c>
      <c r="C100" s="7" t="s">
        <v>345</v>
      </c>
      <c r="D100" s="7"/>
      <c r="E100" s="7"/>
      <c r="F100" s="7"/>
      <c r="G100" s="7"/>
      <c r="H100" s="7"/>
      <c r="I100" s="7"/>
      <c r="J100" s="7"/>
      <c r="K100" s="7"/>
      <c r="L100" s="7"/>
      <c r="M100" s="7"/>
      <c r="N100" s="7"/>
      <c r="O100" s="7"/>
    </row>
    <row r="101" ht="14.25" customHeight="1">
      <c r="A101" s="7" t="s">
        <v>245</v>
      </c>
      <c r="B101" s="7" t="s">
        <v>177</v>
      </c>
      <c r="C101" s="7" t="s">
        <v>345</v>
      </c>
      <c r="D101" s="7">
        <v>20.94</v>
      </c>
      <c r="E101" s="7">
        <v>20.93</v>
      </c>
      <c r="F101" s="7">
        <v>20.96</v>
      </c>
      <c r="G101" s="7">
        <v>21.01</v>
      </c>
      <c r="H101" s="7">
        <v>21.07</v>
      </c>
      <c r="I101" s="7">
        <v>23.33</v>
      </c>
      <c r="J101" s="7">
        <v>23.64</v>
      </c>
      <c r="K101" s="7">
        <v>23.72</v>
      </c>
      <c r="L101" s="7">
        <v>23.74</v>
      </c>
      <c r="M101" s="7">
        <v>21.45</v>
      </c>
      <c r="N101" s="7">
        <v>21.15</v>
      </c>
      <c r="O101" s="7">
        <v>21.02</v>
      </c>
    </row>
    <row r="102" ht="14.25" customHeight="1">
      <c r="A102" s="7" t="s">
        <v>526</v>
      </c>
      <c r="B102" s="7" t="s">
        <v>177</v>
      </c>
      <c r="C102" s="7" t="s">
        <v>345</v>
      </c>
      <c r="D102" s="7"/>
      <c r="E102" s="7"/>
      <c r="F102" s="7"/>
      <c r="G102" s="7"/>
      <c r="H102" s="7"/>
      <c r="I102" s="7"/>
      <c r="J102" s="7"/>
      <c r="K102" s="7"/>
      <c r="L102" s="7"/>
      <c r="M102" s="7"/>
      <c r="N102" s="7"/>
      <c r="O102" s="7"/>
    </row>
    <row r="103" ht="14.25" customHeight="1">
      <c r="A103" s="7" t="s">
        <v>529</v>
      </c>
      <c r="B103" s="7" t="s">
        <v>177</v>
      </c>
      <c r="C103" s="7" t="s">
        <v>345</v>
      </c>
      <c r="D103" s="7">
        <v>20.91</v>
      </c>
      <c r="E103" s="7">
        <v>20.91</v>
      </c>
      <c r="F103" s="7">
        <v>20.95</v>
      </c>
      <c r="G103" s="7">
        <v>21.05</v>
      </c>
      <c r="H103" s="7">
        <v>21.16</v>
      </c>
      <c r="I103" s="7">
        <v>23.39</v>
      </c>
      <c r="J103" s="7">
        <v>23.75</v>
      </c>
      <c r="K103" s="7">
        <v>23.85</v>
      </c>
      <c r="L103" s="7">
        <v>23.86</v>
      </c>
      <c r="M103" s="7">
        <v>21.6</v>
      </c>
      <c r="N103" s="7">
        <v>21.22</v>
      </c>
      <c r="O103" s="7">
        <v>21.02</v>
      </c>
    </row>
    <row r="104" ht="14.25" customHeight="1">
      <c r="A104" s="7" t="s">
        <v>533</v>
      </c>
      <c r="B104" s="7" t="s">
        <v>177</v>
      </c>
      <c r="C104" s="7" t="s">
        <v>345</v>
      </c>
      <c r="D104" s="7">
        <v>20.86</v>
      </c>
      <c r="E104" s="7">
        <v>20.88</v>
      </c>
      <c r="F104" s="7">
        <v>20.96</v>
      </c>
      <c r="G104" s="7">
        <v>21.12</v>
      </c>
      <c r="H104" s="7">
        <v>21.31</v>
      </c>
      <c r="I104" s="7">
        <v>23.58</v>
      </c>
      <c r="J104" s="7">
        <v>23.95</v>
      </c>
      <c r="K104" s="7">
        <v>24.07</v>
      </c>
      <c r="L104" s="7">
        <v>24.06</v>
      </c>
      <c r="M104" s="7">
        <v>21.76</v>
      </c>
      <c r="N104" s="7">
        <v>21.31</v>
      </c>
      <c r="O104" s="7">
        <v>21.02</v>
      </c>
    </row>
    <row r="105" ht="14.25" customHeight="1">
      <c r="A105" s="7" t="s">
        <v>539</v>
      </c>
      <c r="B105" s="7" t="s">
        <v>177</v>
      </c>
      <c r="C105" s="7" t="s">
        <v>345</v>
      </c>
      <c r="D105" s="7">
        <v>20.85</v>
      </c>
      <c r="E105" s="7">
        <v>20.87</v>
      </c>
      <c r="F105" s="7">
        <v>20.94</v>
      </c>
      <c r="G105" s="7">
        <v>21.07</v>
      </c>
      <c r="H105" s="7">
        <v>21.23</v>
      </c>
      <c r="I105" s="7">
        <v>22.21</v>
      </c>
      <c r="J105" s="7">
        <v>22.38</v>
      </c>
      <c r="K105" s="7">
        <v>22.46</v>
      </c>
      <c r="L105" s="7">
        <v>22.44</v>
      </c>
      <c r="M105" s="7">
        <v>21.47</v>
      </c>
      <c r="N105" s="7">
        <v>21.2</v>
      </c>
      <c r="O105" s="7">
        <v>20.97</v>
      </c>
    </row>
    <row r="106" ht="14.25" customHeight="1">
      <c r="A106" s="7" t="s">
        <v>540</v>
      </c>
      <c r="B106" s="7" t="s">
        <v>177</v>
      </c>
      <c r="C106" s="7" t="s">
        <v>345</v>
      </c>
      <c r="D106" s="7">
        <v>20.92</v>
      </c>
      <c r="E106" s="7">
        <v>20.92</v>
      </c>
      <c r="F106" s="7">
        <v>20.96</v>
      </c>
      <c r="G106" s="7">
        <v>21.03</v>
      </c>
      <c r="H106" s="7">
        <v>21.13</v>
      </c>
      <c r="I106" s="7">
        <v>23.4</v>
      </c>
      <c r="J106" s="7">
        <v>23.72</v>
      </c>
      <c r="K106" s="7">
        <v>23.81</v>
      </c>
      <c r="L106" s="7">
        <v>23.82</v>
      </c>
      <c r="M106" s="7">
        <v>21.51</v>
      </c>
      <c r="N106" s="7">
        <v>21.18</v>
      </c>
      <c r="O106" s="7">
        <v>21.02</v>
      </c>
    </row>
    <row r="107" ht="14.25" customHeight="1">
      <c r="A107" s="7" t="s">
        <v>546</v>
      </c>
      <c r="B107" s="7" t="s">
        <v>177</v>
      </c>
      <c r="C107" s="7" t="s">
        <v>345</v>
      </c>
      <c r="D107" s="7">
        <v>20.79</v>
      </c>
      <c r="E107" s="7">
        <v>20.83</v>
      </c>
      <c r="F107" s="7">
        <v>20.96</v>
      </c>
      <c r="G107" s="7">
        <v>21.19</v>
      </c>
      <c r="H107" s="7">
        <v>21.48</v>
      </c>
      <c r="I107" s="7">
        <v>23.87</v>
      </c>
      <c r="J107" s="7">
        <v>24.21</v>
      </c>
      <c r="K107" s="7">
        <v>24.34</v>
      </c>
      <c r="L107" s="7">
        <v>24.3</v>
      </c>
      <c r="M107" s="7">
        <v>21.9</v>
      </c>
      <c r="N107" s="7">
        <v>21.39</v>
      </c>
      <c r="O107" s="7">
        <v>21.0</v>
      </c>
    </row>
    <row r="108" ht="14.25" customHeight="1">
      <c r="A108" s="37" t="s">
        <v>551</v>
      </c>
      <c r="B108" s="7" t="s">
        <v>177</v>
      </c>
      <c r="C108" s="7" t="s">
        <v>345</v>
      </c>
      <c r="D108" s="7">
        <v>20.93</v>
      </c>
      <c r="E108" s="7">
        <v>20.92</v>
      </c>
      <c r="F108" s="7">
        <v>20.96</v>
      </c>
      <c r="G108" s="7">
        <v>21.03</v>
      </c>
      <c r="H108" s="7">
        <v>21.12</v>
      </c>
      <c r="I108" s="7">
        <v>23.39</v>
      </c>
      <c r="J108" s="7">
        <v>23.71</v>
      </c>
      <c r="K108" s="7">
        <v>23.79</v>
      </c>
      <c r="L108" s="7">
        <v>23.81</v>
      </c>
      <c r="M108" s="7">
        <v>21.5</v>
      </c>
      <c r="N108" s="7">
        <v>21.18</v>
      </c>
      <c r="O108" s="7">
        <v>21.02</v>
      </c>
    </row>
    <row r="109" ht="14.25" customHeight="1">
      <c r="A109" s="7" t="s">
        <v>555</v>
      </c>
      <c r="B109" s="7" t="s">
        <v>177</v>
      </c>
      <c r="C109" s="7" t="s">
        <v>345</v>
      </c>
      <c r="D109" s="7">
        <v>20.94</v>
      </c>
      <c r="E109" s="7">
        <v>20.93</v>
      </c>
      <c r="F109" s="7">
        <v>20.96</v>
      </c>
      <c r="G109" s="7">
        <v>21.01</v>
      </c>
      <c r="H109" s="7">
        <v>21.07</v>
      </c>
      <c r="I109" s="7">
        <v>23.33</v>
      </c>
      <c r="J109" s="7">
        <v>23.64</v>
      </c>
      <c r="K109" s="7">
        <v>23.72</v>
      </c>
      <c r="L109" s="7">
        <v>23.74</v>
      </c>
      <c r="M109" s="7">
        <v>21.45</v>
      </c>
      <c r="N109" s="7">
        <v>21.15</v>
      </c>
      <c r="O109" s="7">
        <v>21.02</v>
      </c>
    </row>
    <row r="110" ht="14.25" customHeight="1">
      <c r="A110" s="7" t="s">
        <v>565</v>
      </c>
      <c r="B110" s="7" t="s">
        <v>177</v>
      </c>
      <c r="C110" s="7" t="s">
        <v>345</v>
      </c>
      <c r="D110" s="7">
        <v>20.82</v>
      </c>
      <c r="E110" s="7">
        <v>20.85</v>
      </c>
      <c r="F110" s="7">
        <v>20.93</v>
      </c>
      <c r="G110" s="7">
        <v>21.08</v>
      </c>
      <c r="H110" s="7">
        <v>21.26</v>
      </c>
      <c r="I110" s="7">
        <v>21.41</v>
      </c>
      <c r="J110" s="7">
        <v>21.45</v>
      </c>
      <c r="K110" s="7">
        <v>21.51</v>
      </c>
      <c r="L110" s="7">
        <v>21.47</v>
      </c>
      <c r="M110" s="7">
        <v>21.35</v>
      </c>
      <c r="N110" s="7">
        <v>21.17</v>
      </c>
      <c r="O110" s="7">
        <v>20.94</v>
      </c>
    </row>
    <row r="111" ht="14.25" customHeight="1">
      <c r="A111" s="7" t="s">
        <v>680</v>
      </c>
      <c r="B111" s="7" t="s">
        <v>177</v>
      </c>
      <c r="C111" s="7" t="s">
        <v>345</v>
      </c>
      <c r="D111" s="7">
        <v>20.78</v>
      </c>
      <c r="E111" s="7">
        <v>20.76</v>
      </c>
      <c r="F111" s="7">
        <v>20.87</v>
      </c>
      <c r="G111" s="7">
        <v>21.08</v>
      </c>
      <c r="H111" s="7">
        <v>21.36</v>
      </c>
      <c r="I111" s="7">
        <v>23.5</v>
      </c>
      <c r="J111" s="7">
        <v>24.02</v>
      </c>
      <c r="K111" s="7">
        <v>24.21</v>
      </c>
      <c r="L111" s="7">
        <v>24.22</v>
      </c>
      <c r="M111" s="7">
        <v>22.1</v>
      </c>
      <c r="N111" s="7">
        <v>21.48</v>
      </c>
      <c r="O111" s="7">
        <v>21.05</v>
      </c>
    </row>
    <row r="112" ht="14.25" customHeight="1">
      <c r="A112" s="37" t="s">
        <v>688</v>
      </c>
      <c r="B112" s="7" t="s">
        <v>177</v>
      </c>
      <c r="C112" s="7" t="s">
        <v>345</v>
      </c>
      <c r="D112" s="7">
        <v>20.91</v>
      </c>
      <c r="E112" s="7">
        <v>20.91</v>
      </c>
      <c r="F112" s="7">
        <v>20.96</v>
      </c>
      <c r="G112" s="7">
        <v>21.05</v>
      </c>
      <c r="H112" s="7">
        <v>21.17</v>
      </c>
      <c r="I112" s="7">
        <v>23.46</v>
      </c>
      <c r="J112" s="7">
        <v>23.78</v>
      </c>
      <c r="K112" s="7">
        <v>23.88</v>
      </c>
      <c r="L112" s="7">
        <v>23.88</v>
      </c>
      <c r="M112" s="7">
        <v>21.56</v>
      </c>
      <c r="N112" s="7">
        <v>21.21</v>
      </c>
      <c r="O112" s="7">
        <v>21.02</v>
      </c>
    </row>
    <row r="113" ht="14.25" customHeight="1">
      <c r="A113" s="7" t="s">
        <v>724</v>
      </c>
      <c r="B113" s="7" t="s">
        <v>177</v>
      </c>
      <c r="C113" s="7" t="s">
        <v>345</v>
      </c>
      <c r="D113" s="7">
        <v>14.79</v>
      </c>
      <c r="E113" s="7">
        <v>16.72</v>
      </c>
      <c r="F113" s="7">
        <v>19.78</v>
      </c>
      <c r="G113" s="7">
        <v>24.59</v>
      </c>
      <c r="H113" s="7">
        <v>30.22</v>
      </c>
      <c r="I113" s="7">
        <v>33.53</v>
      </c>
      <c r="J113" s="7">
        <v>34.88</v>
      </c>
      <c r="K113" s="7">
        <v>35.37</v>
      </c>
      <c r="L113" s="7">
        <v>32.81</v>
      </c>
      <c r="M113" s="7">
        <v>28.11</v>
      </c>
      <c r="N113" s="7">
        <v>22.6</v>
      </c>
      <c r="O113" s="7">
        <v>16.33</v>
      </c>
    </row>
    <row r="114" ht="14.25" customHeight="1">
      <c r="A114" s="5" t="s">
        <v>500</v>
      </c>
      <c r="B114" s="5" t="s">
        <v>182</v>
      </c>
      <c r="C114" s="5" t="s">
        <v>345</v>
      </c>
      <c r="D114" s="5">
        <v>20.86</v>
      </c>
      <c r="E114" s="5">
        <v>20.88</v>
      </c>
      <c r="F114" s="5">
        <v>20.96</v>
      </c>
      <c r="G114" s="5">
        <v>21.12</v>
      </c>
      <c r="H114" s="5">
        <v>21.31</v>
      </c>
      <c r="I114" s="5">
        <v>23.64</v>
      </c>
      <c r="J114" s="5">
        <v>23.98</v>
      </c>
      <c r="K114" s="5">
        <v>24.09</v>
      </c>
      <c r="L114" s="5">
        <v>24.07</v>
      </c>
      <c r="M114" s="5">
        <v>21.71</v>
      </c>
      <c r="N114" s="5">
        <v>21.29</v>
      </c>
      <c r="O114" s="5">
        <v>21.01</v>
      </c>
    </row>
    <row r="115" ht="14.25" customHeight="1">
      <c r="A115" s="5" t="s">
        <v>510</v>
      </c>
      <c r="B115" s="5" t="s">
        <v>182</v>
      </c>
      <c r="C115" s="5" t="s">
        <v>345</v>
      </c>
      <c r="D115" s="5">
        <v>20.86</v>
      </c>
      <c r="E115" s="5">
        <v>20.88</v>
      </c>
      <c r="F115" s="5">
        <v>20.96</v>
      </c>
      <c r="G115" s="5">
        <v>21.12</v>
      </c>
      <c r="H115" s="5">
        <v>21.31</v>
      </c>
      <c r="I115" s="5">
        <v>23.58</v>
      </c>
      <c r="J115" s="5">
        <v>23.95</v>
      </c>
      <c r="K115" s="5">
        <v>24.07</v>
      </c>
      <c r="L115" s="5">
        <v>24.06</v>
      </c>
      <c r="M115" s="5">
        <v>21.76</v>
      </c>
      <c r="N115" s="5">
        <v>21.31</v>
      </c>
      <c r="O115" s="5">
        <v>21.02</v>
      </c>
    </row>
    <row r="116" ht="14.25" customHeight="1">
      <c r="A116" s="5" t="s">
        <v>520</v>
      </c>
      <c r="B116" s="5" t="s">
        <v>182</v>
      </c>
      <c r="C116" s="5" t="s">
        <v>345</v>
      </c>
      <c r="D116" s="5"/>
      <c r="E116" s="5"/>
      <c r="F116" s="5"/>
      <c r="G116" s="5"/>
      <c r="H116" s="5"/>
      <c r="I116" s="5"/>
      <c r="J116" s="5"/>
      <c r="K116" s="5"/>
      <c r="L116" s="5"/>
      <c r="M116" s="5"/>
      <c r="N116" s="5"/>
      <c r="O116" s="5"/>
    </row>
    <row r="117" ht="14.25" customHeight="1">
      <c r="A117" s="5" t="s">
        <v>245</v>
      </c>
      <c r="B117" s="5" t="s">
        <v>182</v>
      </c>
      <c r="C117" s="5" t="s">
        <v>345</v>
      </c>
      <c r="D117" s="7">
        <v>20.94</v>
      </c>
      <c r="E117" s="7">
        <v>20.93</v>
      </c>
      <c r="F117" s="7">
        <v>20.96</v>
      </c>
      <c r="G117" s="7">
        <v>21.01</v>
      </c>
      <c r="H117" s="7">
        <v>21.07</v>
      </c>
      <c r="I117" s="7">
        <v>23.33</v>
      </c>
      <c r="J117" s="7">
        <v>23.64</v>
      </c>
      <c r="K117" s="7">
        <v>23.72</v>
      </c>
      <c r="L117" s="7">
        <v>23.74</v>
      </c>
      <c r="M117" s="7">
        <v>21.45</v>
      </c>
      <c r="N117" s="7">
        <v>21.15</v>
      </c>
      <c r="O117" s="7">
        <v>21.02</v>
      </c>
    </row>
    <row r="118" ht="14.25" customHeight="1">
      <c r="A118" s="5" t="s">
        <v>526</v>
      </c>
      <c r="B118" s="5" t="s">
        <v>182</v>
      </c>
      <c r="C118" s="5" t="s">
        <v>345</v>
      </c>
      <c r="D118" s="5"/>
      <c r="E118" s="5"/>
      <c r="F118" s="5"/>
      <c r="G118" s="5"/>
      <c r="H118" s="5"/>
      <c r="I118" s="5"/>
      <c r="J118" s="5"/>
      <c r="K118" s="5"/>
      <c r="L118" s="5"/>
      <c r="M118" s="5"/>
      <c r="N118" s="5"/>
      <c r="O118" s="5"/>
    </row>
    <row r="119" ht="14.25" customHeight="1">
      <c r="A119" s="5" t="s">
        <v>529</v>
      </c>
      <c r="B119" s="5" t="s">
        <v>182</v>
      </c>
      <c r="C119" s="5" t="s">
        <v>345</v>
      </c>
      <c r="D119" s="5">
        <v>20.91</v>
      </c>
      <c r="E119" s="5">
        <v>20.91</v>
      </c>
      <c r="F119" s="5">
        <v>20.95</v>
      </c>
      <c r="G119" s="5">
        <v>21.05</v>
      </c>
      <c r="H119" s="5">
        <v>21.16</v>
      </c>
      <c r="I119" s="5">
        <v>23.39</v>
      </c>
      <c r="J119" s="5">
        <v>23.75</v>
      </c>
      <c r="K119" s="5">
        <v>23.85</v>
      </c>
      <c r="L119" s="5">
        <v>23.86</v>
      </c>
      <c r="M119" s="5">
        <v>21.6</v>
      </c>
      <c r="N119" s="5">
        <v>21.22</v>
      </c>
      <c r="O119" s="5">
        <v>21.02</v>
      </c>
    </row>
    <row r="120" ht="14.25" customHeight="1">
      <c r="A120" s="5" t="s">
        <v>533</v>
      </c>
      <c r="B120" s="5" t="s">
        <v>182</v>
      </c>
      <c r="C120" s="5" t="s">
        <v>345</v>
      </c>
      <c r="D120" s="5">
        <v>20.86</v>
      </c>
      <c r="E120" s="5">
        <v>20.88</v>
      </c>
      <c r="F120" s="5">
        <v>20.96</v>
      </c>
      <c r="G120" s="5">
        <v>21.12</v>
      </c>
      <c r="H120" s="5">
        <v>21.31</v>
      </c>
      <c r="I120" s="5">
        <v>23.58</v>
      </c>
      <c r="J120" s="5">
        <v>23.95</v>
      </c>
      <c r="K120" s="5">
        <v>24.07</v>
      </c>
      <c r="L120" s="5">
        <v>24.06</v>
      </c>
      <c r="M120" s="5">
        <v>21.76</v>
      </c>
      <c r="N120" s="5">
        <v>21.31</v>
      </c>
      <c r="O120" s="5">
        <v>21.02</v>
      </c>
    </row>
    <row r="121" ht="14.25" customHeight="1">
      <c r="A121" s="5" t="s">
        <v>539</v>
      </c>
      <c r="B121" s="5" t="s">
        <v>182</v>
      </c>
      <c r="C121" s="5" t="s">
        <v>345</v>
      </c>
      <c r="D121" s="5">
        <v>20.85</v>
      </c>
      <c r="E121" s="5">
        <v>20.87</v>
      </c>
      <c r="F121" s="5">
        <v>20.94</v>
      </c>
      <c r="G121" s="5">
        <v>21.07</v>
      </c>
      <c r="H121" s="5">
        <v>21.23</v>
      </c>
      <c r="I121" s="5">
        <v>22.21</v>
      </c>
      <c r="J121" s="5">
        <v>22.38</v>
      </c>
      <c r="K121" s="5">
        <v>22.46</v>
      </c>
      <c r="L121" s="5">
        <v>22.44</v>
      </c>
      <c r="M121" s="5">
        <v>21.47</v>
      </c>
      <c r="N121" s="5">
        <v>21.2</v>
      </c>
      <c r="O121" s="5">
        <v>20.97</v>
      </c>
    </row>
    <row r="122" ht="14.25" customHeight="1">
      <c r="A122" s="5" t="s">
        <v>540</v>
      </c>
      <c r="B122" s="5" t="s">
        <v>182</v>
      </c>
      <c r="C122" s="5" t="s">
        <v>345</v>
      </c>
      <c r="D122" s="5">
        <v>20.92</v>
      </c>
      <c r="E122" s="5">
        <v>20.92</v>
      </c>
      <c r="F122" s="5">
        <v>20.96</v>
      </c>
      <c r="G122" s="5">
        <v>21.03</v>
      </c>
      <c r="H122" s="5">
        <v>21.13</v>
      </c>
      <c r="I122" s="5">
        <v>23.4</v>
      </c>
      <c r="J122" s="5">
        <v>23.72</v>
      </c>
      <c r="K122" s="5">
        <v>23.81</v>
      </c>
      <c r="L122" s="5">
        <v>23.82</v>
      </c>
      <c r="M122" s="5">
        <v>21.51</v>
      </c>
      <c r="N122" s="5">
        <v>21.18</v>
      </c>
      <c r="O122" s="5">
        <v>21.02</v>
      </c>
    </row>
    <row r="123" ht="14.25" customHeight="1">
      <c r="A123" s="5" t="s">
        <v>546</v>
      </c>
      <c r="B123" s="5" t="s">
        <v>182</v>
      </c>
      <c r="C123" s="5" t="s">
        <v>345</v>
      </c>
      <c r="D123" s="5">
        <v>20.79</v>
      </c>
      <c r="E123" s="5">
        <v>20.83</v>
      </c>
      <c r="F123" s="5">
        <v>20.96</v>
      </c>
      <c r="G123" s="5">
        <v>21.19</v>
      </c>
      <c r="H123" s="5">
        <v>21.48</v>
      </c>
      <c r="I123" s="5">
        <v>23.87</v>
      </c>
      <c r="J123" s="5">
        <v>24.21</v>
      </c>
      <c r="K123" s="5">
        <v>24.34</v>
      </c>
      <c r="L123" s="5">
        <v>24.3</v>
      </c>
      <c r="M123" s="5">
        <v>21.9</v>
      </c>
      <c r="N123" s="5">
        <v>21.39</v>
      </c>
      <c r="O123" s="5">
        <v>21.0</v>
      </c>
    </row>
    <row r="124" ht="14.25" customHeight="1">
      <c r="A124" s="22" t="s">
        <v>551</v>
      </c>
      <c r="B124" s="5" t="s">
        <v>182</v>
      </c>
      <c r="C124" s="5" t="s">
        <v>345</v>
      </c>
      <c r="D124" s="5">
        <v>20.93</v>
      </c>
      <c r="E124" s="5">
        <v>20.92</v>
      </c>
      <c r="F124" s="5">
        <v>20.96</v>
      </c>
      <c r="G124" s="5">
        <v>21.03</v>
      </c>
      <c r="H124" s="5">
        <v>21.12</v>
      </c>
      <c r="I124" s="5">
        <v>23.39</v>
      </c>
      <c r="J124" s="5">
        <v>23.71</v>
      </c>
      <c r="K124" s="5">
        <v>23.79</v>
      </c>
      <c r="L124" s="5">
        <v>23.81</v>
      </c>
      <c r="M124" s="5">
        <v>21.5</v>
      </c>
      <c r="N124" s="5">
        <v>21.18</v>
      </c>
      <c r="O124" s="5">
        <v>21.02</v>
      </c>
    </row>
    <row r="125" ht="14.25" customHeight="1">
      <c r="A125" s="5" t="s">
        <v>555</v>
      </c>
      <c r="B125" s="5" t="s">
        <v>182</v>
      </c>
      <c r="C125" s="5" t="s">
        <v>345</v>
      </c>
      <c r="D125" s="5">
        <v>20.94</v>
      </c>
      <c r="E125" s="5">
        <v>20.93</v>
      </c>
      <c r="F125" s="5">
        <v>20.96</v>
      </c>
      <c r="G125" s="5">
        <v>21.01</v>
      </c>
      <c r="H125" s="5">
        <v>21.07</v>
      </c>
      <c r="I125" s="5">
        <v>23.33</v>
      </c>
      <c r="J125" s="5">
        <v>23.64</v>
      </c>
      <c r="K125" s="5">
        <v>23.72</v>
      </c>
      <c r="L125" s="5">
        <v>23.74</v>
      </c>
      <c r="M125" s="5">
        <v>21.45</v>
      </c>
      <c r="N125" s="5">
        <v>21.15</v>
      </c>
      <c r="O125" s="5">
        <v>21.02</v>
      </c>
    </row>
    <row r="126" ht="14.25" customHeight="1">
      <c r="A126" s="5" t="s">
        <v>565</v>
      </c>
      <c r="B126" s="5" t="s">
        <v>182</v>
      </c>
      <c r="C126" s="5" t="s">
        <v>345</v>
      </c>
      <c r="D126" s="5">
        <v>20.82</v>
      </c>
      <c r="E126" s="5">
        <v>20.85</v>
      </c>
      <c r="F126" s="5">
        <v>20.93</v>
      </c>
      <c r="G126" s="5">
        <v>21.08</v>
      </c>
      <c r="H126" s="5">
        <v>21.26</v>
      </c>
      <c r="I126" s="5">
        <v>21.41</v>
      </c>
      <c r="J126" s="5">
        <v>21.45</v>
      </c>
      <c r="K126" s="5">
        <v>21.51</v>
      </c>
      <c r="L126" s="5">
        <v>21.47</v>
      </c>
      <c r="M126" s="5">
        <v>21.35</v>
      </c>
      <c r="N126" s="5">
        <v>21.17</v>
      </c>
      <c r="O126" s="5">
        <v>20.94</v>
      </c>
    </row>
    <row r="127" ht="14.25" customHeight="1">
      <c r="A127" s="5" t="s">
        <v>680</v>
      </c>
      <c r="B127" s="5" t="s">
        <v>182</v>
      </c>
      <c r="C127" s="5" t="s">
        <v>345</v>
      </c>
      <c r="D127" s="5">
        <v>20.78</v>
      </c>
      <c r="E127" s="5">
        <v>20.76</v>
      </c>
      <c r="F127" s="5">
        <v>20.87</v>
      </c>
      <c r="G127" s="5">
        <v>21.08</v>
      </c>
      <c r="H127" s="5">
        <v>21.36</v>
      </c>
      <c r="I127" s="5">
        <v>23.5</v>
      </c>
      <c r="J127" s="5">
        <v>24.02</v>
      </c>
      <c r="K127" s="5">
        <v>24.21</v>
      </c>
      <c r="L127" s="5">
        <v>24.22</v>
      </c>
      <c r="M127" s="5">
        <v>22.1</v>
      </c>
      <c r="N127" s="5">
        <v>21.48</v>
      </c>
      <c r="O127" s="5">
        <v>21.05</v>
      </c>
    </row>
    <row r="128" ht="14.25" customHeight="1">
      <c r="A128" s="22" t="s">
        <v>688</v>
      </c>
      <c r="B128" s="5" t="s">
        <v>182</v>
      </c>
      <c r="C128" s="5" t="s">
        <v>345</v>
      </c>
      <c r="D128" s="5">
        <v>20.91</v>
      </c>
      <c r="E128" s="5">
        <v>20.91</v>
      </c>
      <c r="F128" s="5">
        <v>20.96</v>
      </c>
      <c r="G128" s="5">
        <v>21.05</v>
      </c>
      <c r="H128" s="5">
        <v>21.17</v>
      </c>
      <c r="I128" s="5">
        <v>23.46</v>
      </c>
      <c r="J128" s="5">
        <v>23.78</v>
      </c>
      <c r="K128" s="5">
        <v>23.88</v>
      </c>
      <c r="L128" s="5">
        <v>23.88</v>
      </c>
      <c r="M128" s="5">
        <v>21.56</v>
      </c>
      <c r="N128" s="5">
        <v>21.21</v>
      </c>
      <c r="O128" s="5">
        <v>21.02</v>
      </c>
    </row>
    <row r="129" ht="14.25" customHeight="1">
      <c r="A129" s="5" t="s">
        <v>724</v>
      </c>
      <c r="B129" s="5" t="s">
        <v>182</v>
      </c>
      <c r="C129" s="5" t="s">
        <v>345</v>
      </c>
      <c r="D129" s="5">
        <v>14.79</v>
      </c>
      <c r="E129" s="5">
        <v>16.72</v>
      </c>
      <c r="F129" s="5">
        <v>19.78</v>
      </c>
      <c r="G129" s="5">
        <v>24.59</v>
      </c>
      <c r="H129" s="5">
        <v>30.22</v>
      </c>
      <c r="I129" s="5">
        <v>33.53</v>
      </c>
      <c r="J129" s="5">
        <v>34.88</v>
      </c>
      <c r="K129" s="5">
        <v>35.37</v>
      </c>
      <c r="L129" s="5">
        <v>32.81</v>
      </c>
      <c r="M129" s="5">
        <v>28.11</v>
      </c>
      <c r="N129" s="5">
        <v>22.6</v>
      </c>
      <c r="O129" s="5">
        <v>16.33</v>
      </c>
    </row>
    <row r="130" ht="14.25" customHeight="1">
      <c r="A130" s="7" t="s">
        <v>500</v>
      </c>
      <c r="B130" s="7" t="s">
        <v>185</v>
      </c>
      <c r="C130" s="7" t="s">
        <v>345</v>
      </c>
      <c r="D130" s="7">
        <v>20.86</v>
      </c>
      <c r="E130" s="7">
        <v>20.88</v>
      </c>
      <c r="F130" s="7">
        <v>20.96</v>
      </c>
      <c r="G130" s="7">
        <v>21.12</v>
      </c>
      <c r="H130" s="7">
        <v>21.31</v>
      </c>
      <c r="I130" s="7">
        <v>23.64</v>
      </c>
      <c r="J130" s="7">
        <v>23.98</v>
      </c>
      <c r="K130" s="7">
        <v>24.09</v>
      </c>
      <c r="L130" s="7">
        <v>24.07</v>
      </c>
      <c r="M130" s="7">
        <v>21.71</v>
      </c>
      <c r="N130" s="7">
        <v>21.29</v>
      </c>
      <c r="O130" s="7">
        <v>21.01</v>
      </c>
    </row>
    <row r="131" ht="14.25" customHeight="1">
      <c r="A131" s="7" t="s">
        <v>510</v>
      </c>
      <c r="B131" s="7" t="s">
        <v>185</v>
      </c>
      <c r="C131" s="7" t="s">
        <v>345</v>
      </c>
      <c r="D131" s="7">
        <v>20.86</v>
      </c>
      <c r="E131" s="7">
        <v>20.88</v>
      </c>
      <c r="F131" s="7">
        <v>20.96</v>
      </c>
      <c r="G131" s="7">
        <v>21.12</v>
      </c>
      <c r="H131" s="7">
        <v>21.31</v>
      </c>
      <c r="I131" s="7">
        <v>23.58</v>
      </c>
      <c r="J131" s="7">
        <v>23.95</v>
      </c>
      <c r="K131" s="7">
        <v>24.07</v>
      </c>
      <c r="L131" s="7">
        <v>24.06</v>
      </c>
      <c r="M131" s="7">
        <v>21.76</v>
      </c>
      <c r="N131" s="7">
        <v>21.31</v>
      </c>
      <c r="O131" s="7">
        <v>21.02</v>
      </c>
    </row>
    <row r="132" ht="14.25" customHeight="1">
      <c r="A132" s="7" t="s">
        <v>520</v>
      </c>
      <c r="B132" s="7" t="s">
        <v>185</v>
      </c>
      <c r="C132" s="7" t="s">
        <v>345</v>
      </c>
      <c r="D132" s="7"/>
      <c r="E132" s="7"/>
      <c r="F132" s="7"/>
      <c r="G132" s="7"/>
      <c r="H132" s="7"/>
      <c r="I132" s="7"/>
      <c r="J132" s="7"/>
      <c r="K132" s="7"/>
      <c r="L132" s="7"/>
      <c r="M132" s="7"/>
      <c r="N132" s="7"/>
      <c r="O132" s="7"/>
    </row>
    <row r="133" ht="14.25" customHeight="1">
      <c r="A133" s="7" t="s">
        <v>245</v>
      </c>
      <c r="B133" s="7" t="s">
        <v>185</v>
      </c>
      <c r="C133" s="7" t="s">
        <v>345</v>
      </c>
      <c r="D133" s="7">
        <v>20.94</v>
      </c>
      <c r="E133" s="7">
        <v>20.93</v>
      </c>
      <c r="F133" s="7">
        <v>20.96</v>
      </c>
      <c r="G133" s="7">
        <v>21.01</v>
      </c>
      <c r="H133" s="7">
        <v>21.07</v>
      </c>
      <c r="I133" s="7">
        <v>23.33</v>
      </c>
      <c r="J133" s="7">
        <v>23.64</v>
      </c>
      <c r="K133" s="7">
        <v>23.72</v>
      </c>
      <c r="L133" s="7">
        <v>23.74</v>
      </c>
      <c r="M133" s="7">
        <v>21.45</v>
      </c>
      <c r="N133" s="7">
        <v>21.15</v>
      </c>
      <c r="O133" s="7">
        <v>21.02</v>
      </c>
    </row>
    <row r="134" ht="14.25" customHeight="1">
      <c r="A134" s="7" t="s">
        <v>526</v>
      </c>
      <c r="B134" s="7" t="s">
        <v>185</v>
      </c>
      <c r="C134" s="7" t="s">
        <v>345</v>
      </c>
      <c r="D134" s="7"/>
      <c r="E134" s="7"/>
      <c r="F134" s="7"/>
      <c r="G134" s="7"/>
      <c r="H134" s="7"/>
      <c r="I134" s="7"/>
      <c r="J134" s="7"/>
      <c r="K134" s="7"/>
      <c r="L134" s="7"/>
      <c r="M134" s="7"/>
      <c r="N134" s="7"/>
      <c r="O134" s="7"/>
    </row>
    <row r="135" ht="14.25" customHeight="1">
      <c r="A135" s="7" t="s">
        <v>529</v>
      </c>
      <c r="B135" s="7" t="s">
        <v>185</v>
      </c>
      <c r="C135" s="7" t="s">
        <v>345</v>
      </c>
      <c r="D135" s="7">
        <v>20.91</v>
      </c>
      <c r="E135" s="7">
        <v>20.91</v>
      </c>
      <c r="F135" s="7">
        <v>20.95</v>
      </c>
      <c r="G135" s="7">
        <v>21.05</v>
      </c>
      <c r="H135" s="7">
        <v>21.16</v>
      </c>
      <c r="I135" s="7">
        <v>23.39</v>
      </c>
      <c r="J135" s="7">
        <v>23.75</v>
      </c>
      <c r="K135" s="7">
        <v>23.85</v>
      </c>
      <c r="L135" s="7">
        <v>23.86</v>
      </c>
      <c r="M135" s="7">
        <v>21.6</v>
      </c>
      <c r="N135" s="7">
        <v>21.22</v>
      </c>
      <c r="O135" s="7">
        <v>21.02</v>
      </c>
    </row>
    <row r="136" ht="14.25" customHeight="1">
      <c r="A136" s="7" t="s">
        <v>533</v>
      </c>
      <c r="B136" s="7" t="s">
        <v>185</v>
      </c>
      <c r="C136" s="7" t="s">
        <v>345</v>
      </c>
      <c r="D136" s="7">
        <v>20.86</v>
      </c>
      <c r="E136" s="7">
        <v>20.88</v>
      </c>
      <c r="F136" s="7">
        <v>20.96</v>
      </c>
      <c r="G136" s="7">
        <v>21.12</v>
      </c>
      <c r="H136" s="7">
        <v>21.31</v>
      </c>
      <c r="I136" s="7">
        <v>23.58</v>
      </c>
      <c r="J136" s="7">
        <v>23.95</v>
      </c>
      <c r="K136" s="7">
        <v>24.07</v>
      </c>
      <c r="L136" s="7">
        <v>24.06</v>
      </c>
      <c r="M136" s="7">
        <v>21.76</v>
      </c>
      <c r="N136" s="7">
        <v>21.31</v>
      </c>
      <c r="O136" s="7">
        <v>21.02</v>
      </c>
    </row>
    <row r="137" ht="14.25" customHeight="1">
      <c r="A137" s="7" t="s">
        <v>539</v>
      </c>
      <c r="B137" s="7" t="s">
        <v>185</v>
      </c>
      <c r="C137" s="7" t="s">
        <v>345</v>
      </c>
      <c r="D137" s="7">
        <v>20.85</v>
      </c>
      <c r="E137" s="7">
        <v>20.87</v>
      </c>
      <c r="F137" s="7">
        <v>20.94</v>
      </c>
      <c r="G137" s="7">
        <v>21.07</v>
      </c>
      <c r="H137" s="7">
        <v>21.23</v>
      </c>
      <c r="I137" s="7">
        <v>22.21</v>
      </c>
      <c r="J137" s="7">
        <v>22.38</v>
      </c>
      <c r="K137" s="7">
        <v>22.46</v>
      </c>
      <c r="L137" s="7">
        <v>22.44</v>
      </c>
      <c r="M137" s="7">
        <v>21.47</v>
      </c>
      <c r="N137" s="7">
        <v>21.2</v>
      </c>
      <c r="O137" s="7">
        <v>20.97</v>
      </c>
    </row>
    <row r="138" ht="14.25" customHeight="1">
      <c r="A138" s="7" t="s">
        <v>540</v>
      </c>
      <c r="B138" s="7" t="s">
        <v>185</v>
      </c>
      <c r="C138" s="7" t="s">
        <v>345</v>
      </c>
      <c r="D138" s="7">
        <v>20.92</v>
      </c>
      <c r="E138" s="7">
        <v>20.92</v>
      </c>
      <c r="F138" s="7">
        <v>20.96</v>
      </c>
      <c r="G138" s="7">
        <v>21.03</v>
      </c>
      <c r="H138" s="7">
        <v>21.13</v>
      </c>
      <c r="I138" s="7">
        <v>23.4</v>
      </c>
      <c r="J138" s="7">
        <v>23.72</v>
      </c>
      <c r="K138" s="7">
        <v>23.81</v>
      </c>
      <c r="L138" s="7">
        <v>23.82</v>
      </c>
      <c r="M138" s="7">
        <v>21.51</v>
      </c>
      <c r="N138" s="7">
        <v>21.18</v>
      </c>
      <c r="O138" s="7">
        <v>21.02</v>
      </c>
    </row>
    <row r="139" ht="14.25" customHeight="1">
      <c r="A139" s="7" t="s">
        <v>546</v>
      </c>
      <c r="B139" s="7" t="s">
        <v>185</v>
      </c>
      <c r="C139" s="7" t="s">
        <v>345</v>
      </c>
      <c r="D139" s="7">
        <v>20.79</v>
      </c>
      <c r="E139" s="7">
        <v>20.83</v>
      </c>
      <c r="F139" s="7">
        <v>20.96</v>
      </c>
      <c r="G139" s="7">
        <v>21.19</v>
      </c>
      <c r="H139" s="7">
        <v>21.48</v>
      </c>
      <c r="I139" s="7">
        <v>23.87</v>
      </c>
      <c r="J139" s="7">
        <v>24.21</v>
      </c>
      <c r="K139" s="7">
        <v>24.34</v>
      </c>
      <c r="L139" s="7">
        <v>24.3</v>
      </c>
      <c r="M139" s="7">
        <v>21.9</v>
      </c>
      <c r="N139" s="7">
        <v>21.39</v>
      </c>
      <c r="O139" s="7">
        <v>21.0</v>
      </c>
    </row>
    <row r="140" ht="14.25" customHeight="1">
      <c r="A140" s="37" t="s">
        <v>551</v>
      </c>
      <c r="B140" s="7" t="s">
        <v>185</v>
      </c>
      <c r="C140" s="7" t="s">
        <v>345</v>
      </c>
      <c r="D140" s="7">
        <v>20.93</v>
      </c>
      <c r="E140" s="7">
        <v>20.92</v>
      </c>
      <c r="F140" s="7">
        <v>20.96</v>
      </c>
      <c r="G140" s="7">
        <v>21.03</v>
      </c>
      <c r="H140" s="7">
        <v>21.12</v>
      </c>
      <c r="I140" s="7">
        <v>23.39</v>
      </c>
      <c r="J140" s="7">
        <v>23.71</v>
      </c>
      <c r="K140" s="7">
        <v>23.79</v>
      </c>
      <c r="L140" s="7">
        <v>23.81</v>
      </c>
      <c r="M140" s="7">
        <v>21.5</v>
      </c>
      <c r="N140" s="7">
        <v>21.18</v>
      </c>
      <c r="O140" s="7">
        <v>21.02</v>
      </c>
    </row>
    <row r="141" ht="14.25" customHeight="1">
      <c r="A141" s="7" t="s">
        <v>555</v>
      </c>
      <c r="B141" s="7" t="s">
        <v>185</v>
      </c>
      <c r="C141" s="7" t="s">
        <v>345</v>
      </c>
      <c r="D141" s="7">
        <v>20.94</v>
      </c>
      <c r="E141" s="7">
        <v>20.93</v>
      </c>
      <c r="F141" s="7">
        <v>20.96</v>
      </c>
      <c r="G141" s="7">
        <v>21.01</v>
      </c>
      <c r="H141" s="7">
        <v>21.07</v>
      </c>
      <c r="I141" s="7">
        <v>23.33</v>
      </c>
      <c r="J141" s="7">
        <v>23.64</v>
      </c>
      <c r="K141" s="7">
        <v>23.72</v>
      </c>
      <c r="L141" s="7">
        <v>23.74</v>
      </c>
      <c r="M141" s="7">
        <v>21.45</v>
      </c>
      <c r="N141" s="7">
        <v>21.15</v>
      </c>
      <c r="O141" s="7">
        <v>21.02</v>
      </c>
    </row>
    <row r="142" ht="14.25" customHeight="1">
      <c r="A142" s="7" t="s">
        <v>565</v>
      </c>
      <c r="B142" s="7" t="s">
        <v>185</v>
      </c>
      <c r="C142" s="7" t="s">
        <v>345</v>
      </c>
      <c r="D142" s="7">
        <v>20.82</v>
      </c>
      <c r="E142" s="7">
        <v>20.85</v>
      </c>
      <c r="F142" s="7">
        <v>20.93</v>
      </c>
      <c r="G142" s="7">
        <v>21.08</v>
      </c>
      <c r="H142" s="7">
        <v>21.26</v>
      </c>
      <c r="I142" s="7">
        <v>21.41</v>
      </c>
      <c r="J142" s="7">
        <v>21.45</v>
      </c>
      <c r="K142" s="7">
        <v>21.51</v>
      </c>
      <c r="L142" s="7">
        <v>21.47</v>
      </c>
      <c r="M142" s="7">
        <v>21.35</v>
      </c>
      <c r="N142" s="7">
        <v>21.17</v>
      </c>
      <c r="O142" s="7">
        <v>20.94</v>
      </c>
    </row>
    <row r="143" ht="14.25" customHeight="1">
      <c r="A143" s="7" t="s">
        <v>680</v>
      </c>
      <c r="B143" s="7" t="s">
        <v>185</v>
      </c>
      <c r="C143" s="7" t="s">
        <v>345</v>
      </c>
      <c r="D143" s="7">
        <v>20.78</v>
      </c>
      <c r="E143" s="7">
        <v>20.76</v>
      </c>
      <c r="F143" s="7">
        <v>20.87</v>
      </c>
      <c r="G143" s="7">
        <v>21.08</v>
      </c>
      <c r="H143" s="7">
        <v>21.36</v>
      </c>
      <c r="I143" s="7">
        <v>23.5</v>
      </c>
      <c r="J143" s="7">
        <v>24.02</v>
      </c>
      <c r="K143" s="7">
        <v>24.21</v>
      </c>
      <c r="L143" s="7">
        <v>24.22</v>
      </c>
      <c r="M143" s="7">
        <v>22.1</v>
      </c>
      <c r="N143" s="7">
        <v>21.48</v>
      </c>
      <c r="O143" s="7">
        <v>21.05</v>
      </c>
    </row>
    <row r="144" ht="14.25" customHeight="1">
      <c r="A144" s="37" t="s">
        <v>688</v>
      </c>
      <c r="B144" s="7" t="s">
        <v>185</v>
      </c>
      <c r="C144" s="7" t="s">
        <v>345</v>
      </c>
      <c r="D144" s="7">
        <v>20.91</v>
      </c>
      <c r="E144" s="7">
        <v>20.91</v>
      </c>
      <c r="F144" s="7">
        <v>20.96</v>
      </c>
      <c r="G144" s="7">
        <v>21.05</v>
      </c>
      <c r="H144" s="7">
        <v>21.17</v>
      </c>
      <c r="I144" s="7">
        <v>23.46</v>
      </c>
      <c r="J144" s="7">
        <v>23.78</v>
      </c>
      <c r="K144" s="7">
        <v>23.88</v>
      </c>
      <c r="L144" s="7">
        <v>23.88</v>
      </c>
      <c r="M144" s="7">
        <v>21.56</v>
      </c>
      <c r="N144" s="7">
        <v>21.21</v>
      </c>
      <c r="O144" s="7">
        <v>21.02</v>
      </c>
    </row>
    <row r="145" ht="14.25" customHeight="1">
      <c r="A145" s="7" t="s">
        <v>724</v>
      </c>
      <c r="B145" s="7" t="s">
        <v>185</v>
      </c>
      <c r="C145" s="7" t="s">
        <v>345</v>
      </c>
      <c r="D145" s="7">
        <v>14.79</v>
      </c>
      <c r="E145" s="7">
        <v>16.72</v>
      </c>
      <c r="F145" s="7">
        <v>19.78</v>
      </c>
      <c r="G145" s="7">
        <v>24.59</v>
      </c>
      <c r="H145" s="7">
        <v>30.22</v>
      </c>
      <c r="I145" s="7">
        <v>33.53</v>
      </c>
      <c r="J145" s="7">
        <v>34.88</v>
      </c>
      <c r="K145" s="7">
        <v>35.37</v>
      </c>
      <c r="L145" s="7">
        <v>32.81</v>
      </c>
      <c r="M145" s="7">
        <v>28.11</v>
      </c>
      <c r="N145" s="7">
        <v>22.6</v>
      </c>
      <c r="O145" s="7">
        <v>16.33</v>
      </c>
    </row>
    <row r="146" ht="14.25" customHeight="1">
      <c r="A146" s="5" t="s">
        <v>500</v>
      </c>
      <c r="B146" s="5" t="s">
        <v>189</v>
      </c>
      <c r="C146" s="5" t="s">
        <v>345</v>
      </c>
      <c r="D146" s="5">
        <v>20.86</v>
      </c>
      <c r="E146" s="5">
        <v>20.88</v>
      </c>
      <c r="F146" s="5">
        <v>20.96</v>
      </c>
      <c r="G146" s="5">
        <v>21.12</v>
      </c>
      <c r="H146" s="5">
        <v>21.31</v>
      </c>
      <c r="I146" s="5">
        <v>23.64</v>
      </c>
      <c r="J146" s="5">
        <v>23.98</v>
      </c>
      <c r="K146" s="5">
        <v>24.09</v>
      </c>
      <c r="L146" s="5">
        <v>24.07</v>
      </c>
      <c r="M146" s="5">
        <v>21.71</v>
      </c>
      <c r="N146" s="5">
        <v>21.29</v>
      </c>
      <c r="O146" s="5">
        <v>21.01</v>
      </c>
    </row>
    <row r="147" ht="14.25" customHeight="1">
      <c r="A147" s="5" t="s">
        <v>510</v>
      </c>
      <c r="B147" s="5" t="s">
        <v>189</v>
      </c>
      <c r="C147" s="5" t="s">
        <v>345</v>
      </c>
      <c r="D147" s="5">
        <v>20.86</v>
      </c>
      <c r="E147" s="5">
        <v>20.88</v>
      </c>
      <c r="F147" s="5">
        <v>20.96</v>
      </c>
      <c r="G147" s="5">
        <v>21.12</v>
      </c>
      <c r="H147" s="5">
        <v>21.31</v>
      </c>
      <c r="I147" s="5">
        <v>23.58</v>
      </c>
      <c r="J147" s="5">
        <v>23.95</v>
      </c>
      <c r="K147" s="5">
        <v>24.07</v>
      </c>
      <c r="L147" s="5">
        <v>24.06</v>
      </c>
      <c r="M147" s="5">
        <v>21.76</v>
      </c>
      <c r="N147" s="5">
        <v>21.31</v>
      </c>
      <c r="O147" s="5">
        <v>21.02</v>
      </c>
    </row>
    <row r="148" ht="14.25" customHeight="1">
      <c r="A148" s="5" t="s">
        <v>520</v>
      </c>
      <c r="B148" s="5" t="s">
        <v>189</v>
      </c>
      <c r="C148" s="5" t="s">
        <v>345</v>
      </c>
      <c r="D148" s="5"/>
      <c r="E148" s="5"/>
      <c r="F148" s="5"/>
      <c r="G148" s="5"/>
      <c r="H148" s="5"/>
      <c r="I148" s="5"/>
      <c r="J148" s="5"/>
      <c r="K148" s="5"/>
      <c r="L148" s="5"/>
      <c r="M148" s="5"/>
      <c r="N148" s="5"/>
      <c r="O148" s="5"/>
    </row>
    <row r="149" ht="14.25" customHeight="1">
      <c r="A149" s="5" t="s">
        <v>245</v>
      </c>
      <c r="B149" s="5" t="s">
        <v>189</v>
      </c>
      <c r="C149" s="5" t="s">
        <v>345</v>
      </c>
      <c r="D149" s="7">
        <v>20.94</v>
      </c>
      <c r="E149" s="7">
        <v>20.93</v>
      </c>
      <c r="F149" s="7">
        <v>20.96</v>
      </c>
      <c r="G149" s="7">
        <v>21.01</v>
      </c>
      <c r="H149" s="7">
        <v>21.07</v>
      </c>
      <c r="I149" s="7">
        <v>23.33</v>
      </c>
      <c r="J149" s="7">
        <v>23.64</v>
      </c>
      <c r="K149" s="7">
        <v>23.72</v>
      </c>
      <c r="L149" s="7">
        <v>23.74</v>
      </c>
      <c r="M149" s="7">
        <v>21.45</v>
      </c>
      <c r="N149" s="7">
        <v>21.15</v>
      </c>
      <c r="O149" s="7">
        <v>21.02</v>
      </c>
    </row>
    <row r="150" ht="14.25" customHeight="1">
      <c r="A150" s="5" t="s">
        <v>526</v>
      </c>
      <c r="B150" s="5" t="s">
        <v>189</v>
      </c>
      <c r="C150" s="5" t="s">
        <v>345</v>
      </c>
      <c r="D150" s="5"/>
      <c r="E150" s="5"/>
      <c r="F150" s="5"/>
      <c r="G150" s="5"/>
      <c r="H150" s="5"/>
      <c r="I150" s="5"/>
      <c r="J150" s="5"/>
      <c r="K150" s="5"/>
      <c r="L150" s="5"/>
      <c r="M150" s="5"/>
      <c r="N150" s="5"/>
      <c r="O150" s="5"/>
    </row>
    <row r="151" ht="14.25" customHeight="1">
      <c r="A151" s="5" t="s">
        <v>529</v>
      </c>
      <c r="B151" s="5" t="s">
        <v>189</v>
      </c>
      <c r="C151" s="5" t="s">
        <v>345</v>
      </c>
      <c r="D151" s="5">
        <v>20.91</v>
      </c>
      <c r="E151" s="5">
        <v>20.91</v>
      </c>
      <c r="F151" s="5">
        <v>20.95</v>
      </c>
      <c r="G151" s="5">
        <v>21.05</v>
      </c>
      <c r="H151" s="5">
        <v>21.16</v>
      </c>
      <c r="I151" s="5">
        <v>23.39</v>
      </c>
      <c r="J151" s="5">
        <v>23.75</v>
      </c>
      <c r="K151" s="5">
        <v>23.85</v>
      </c>
      <c r="L151" s="5">
        <v>23.86</v>
      </c>
      <c r="M151" s="5">
        <v>21.6</v>
      </c>
      <c r="N151" s="5">
        <v>21.22</v>
      </c>
      <c r="O151" s="5">
        <v>21.02</v>
      </c>
    </row>
    <row r="152" ht="14.25" customHeight="1">
      <c r="A152" s="5" t="s">
        <v>533</v>
      </c>
      <c r="B152" s="5" t="s">
        <v>189</v>
      </c>
      <c r="C152" s="5" t="s">
        <v>345</v>
      </c>
      <c r="D152" s="5">
        <v>20.86</v>
      </c>
      <c r="E152" s="5">
        <v>20.88</v>
      </c>
      <c r="F152" s="5">
        <v>20.96</v>
      </c>
      <c r="G152" s="5">
        <v>21.12</v>
      </c>
      <c r="H152" s="5">
        <v>21.31</v>
      </c>
      <c r="I152" s="5">
        <v>23.58</v>
      </c>
      <c r="J152" s="5">
        <v>23.95</v>
      </c>
      <c r="K152" s="5">
        <v>24.07</v>
      </c>
      <c r="L152" s="5">
        <v>24.06</v>
      </c>
      <c r="M152" s="5">
        <v>21.76</v>
      </c>
      <c r="N152" s="5">
        <v>21.31</v>
      </c>
      <c r="O152" s="5">
        <v>21.02</v>
      </c>
    </row>
    <row r="153" ht="14.25" customHeight="1">
      <c r="A153" s="5" t="s">
        <v>539</v>
      </c>
      <c r="B153" s="5" t="s">
        <v>189</v>
      </c>
      <c r="C153" s="5" t="s">
        <v>345</v>
      </c>
      <c r="D153" s="5">
        <v>20.85</v>
      </c>
      <c r="E153" s="5">
        <v>20.87</v>
      </c>
      <c r="F153" s="5">
        <v>20.94</v>
      </c>
      <c r="G153" s="5">
        <v>21.07</v>
      </c>
      <c r="H153" s="5">
        <v>21.23</v>
      </c>
      <c r="I153" s="5">
        <v>22.21</v>
      </c>
      <c r="J153" s="5">
        <v>22.38</v>
      </c>
      <c r="K153" s="5">
        <v>22.46</v>
      </c>
      <c r="L153" s="5">
        <v>22.44</v>
      </c>
      <c r="M153" s="5">
        <v>21.47</v>
      </c>
      <c r="N153" s="5">
        <v>21.2</v>
      </c>
      <c r="O153" s="5">
        <v>20.97</v>
      </c>
    </row>
    <row r="154" ht="14.25" customHeight="1">
      <c r="A154" s="5" t="s">
        <v>540</v>
      </c>
      <c r="B154" s="5" t="s">
        <v>189</v>
      </c>
      <c r="C154" s="5" t="s">
        <v>345</v>
      </c>
      <c r="D154" s="5">
        <v>20.92</v>
      </c>
      <c r="E154" s="5">
        <v>20.92</v>
      </c>
      <c r="F154" s="5">
        <v>20.96</v>
      </c>
      <c r="G154" s="5">
        <v>21.03</v>
      </c>
      <c r="H154" s="5">
        <v>21.13</v>
      </c>
      <c r="I154" s="5">
        <v>23.4</v>
      </c>
      <c r="J154" s="5">
        <v>23.72</v>
      </c>
      <c r="K154" s="5">
        <v>23.81</v>
      </c>
      <c r="L154" s="5">
        <v>23.82</v>
      </c>
      <c r="M154" s="5">
        <v>21.51</v>
      </c>
      <c r="N154" s="5">
        <v>21.18</v>
      </c>
      <c r="O154" s="5">
        <v>21.02</v>
      </c>
    </row>
    <row r="155" ht="14.25" customHeight="1">
      <c r="A155" s="5" t="s">
        <v>546</v>
      </c>
      <c r="B155" s="5" t="s">
        <v>189</v>
      </c>
      <c r="C155" s="5" t="s">
        <v>345</v>
      </c>
      <c r="D155" s="5">
        <v>20.79</v>
      </c>
      <c r="E155" s="5">
        <v>20.83</v>
      </c>
      <c r="F155" s="5">
        <v>20.96</v>
      </c>
      <c r="G155" s="5">
        <v>21.19</v>
      </c>
      <c r="H155" s="5">
        <v>21.48</v>
      </c>
      <c r="I155" s="5">
        <v>23.87</v>
      </c>
      <c r="J155" s="5">
        <v>24.21</v>
      </c>
      <c r="K155" s="5">
        <v>24.34</v>
      </c>
      <c r="L155" s="5">
        <v>24.3</v>
      </c>
      <c r="M155" s="5">
        <v>21.9</v>
      </c>
      <c r="N155" s="5">
        <v>21.39</v>
      </c>
      <c r="O155" s="5">
        <v>21.0</v>
      </c>
    </row>
    <row r="156" ht="14.25" customHeight="1">
      <c r="A156" s="22" t="s">
        <v>551</v>
      </c>
      <c r="B156" s="5" t="s">
        <v>189</v>
      </c>
      <c r="C156" s="5" t="s">
        <v>345</v>
      </c>
      <c r="D156" s="5">
        <v>20.93</v>
      </c>
      <c r="E156" s="5">
        <v>20.92</v>
      </c>
      <c r="F156" s="5">
        <v>20.96</v>
      </c>
      <c r="G156" s="5">
        <v>21.03</v>
      </c>
      <c r="H156" s="5">
        <v>21.12</v>
      </c>
      <c r="I156" s="5">
        <v>23.39</v>
      </c>
      <c r="J156" s="5">
        <v>23.71</v>
      </c>
      <c r="K156" s="5">
        <v>23.79</v>
      </c>
      <c r="L156" s="5">
        <v>23.81</v>
      </c>
      <c r="M156" s="5">
        <v>21.5</v>
      </c>
      <c r="N156" s="5">
        <v>21.18</v>
      </c>
      <c r="O156" s="5">
        <v>21.02</v>
      </c>
    </row>
    <row r="157" ht="14.25" customHeight="1">
      <c r="A157" s="5" t="s">
        <v>555</v>
      </c>
      <c r="B157" s="5" t="s">
        <v>189</v>
      </c>
      <c r="C157" s="5" t="s">
        <v>345</v>
      </c>
      <c r="D157" s="5">
        <v>20.94</v>
      </c>
      <c r="E157" s="5">
        <v>20.93</v>
      </c>
      <c r="F157" s="5">
        <v>20.96</v>
      </c>
      <c r="G157" s="5">
        <v>21.01</v>
      </c>
      <c r="H157" s="5">
        <v>21.07</v>
      </c>
      <c r="I157" s="5">
        <v>23.33</v>
      </c>
      <c r="J157" s="5">
        <v>23.64</v>
      </c>
      <c r="K157" s="5">
        <v>23.72</v>
      </c>
      <c r="L157" s="5">
        <v>23.74</v>
      </c>
      <c r="M157" s="5">
        <v>21.45</v>
      </c>
      <c r="N157" s="5">
        <v>21.15</v>
      </c>
      <c r="O157" s="5">
        <v>21.02</v>
      </c>
    </row>
    <row r="158" ht="14.25" customHeight="1">
      <c r="A158" s="5" t="s">
        <v>565</v>
      </c>
      <c r="B158" s="5" t="s">
        <v>189</v>
      </c>
      <c r="C158" s="5" t="s">
        <v>345</v>
      </c>
      <c r="D158" s="5">
        <v>20.82</v>
      </c>
      <c r="E158" s="5">
        <v>20.85</v>
      </c>
      <c r="F158" s="5">
        <v>20.93</v>
      </c>
      <c r="G158" s="5">
        <v>21.08</v>
      </c>
      <c r="H158" s="5">
        <v>21.26</v>
      </c>
      <c r="I158" s="5">
        <v>21.41</v>
      </c>
      <c r="J158" s="5">
        <v>21.45</v>
      </c>
      <c r="K158" s="5">
        <v>21.51</v>
      </c>
      <c r="L158" s="5">
        <v>21.47</v>
      </c>
      <c r="M158" s="5">
        <v>21.35</v>
      </c>
      <c r="N158" s="5">
        <v>21.17</v>
      </c>
      <c r="O158" s="5">
        <v>20.94</v>
      </c>
    </row>
    <row r="159" ht="14.25" customHeight="1">
      <c r="A159" s="5" t="s">
        <v>680</v>
      </c>
      <c r="B159" s="5" t="s">
        <v>189</v>
      </c>
      <c r="C159" s="5" t="s">
        <v>345</v>
      </c>
      <c r="D159" s="5">
        <v>20.78</v>
      </c>
      <c r="E159" s="5">
        <v>20.76</v>
      </c>
      <c r="F159" s="5">
        <v>20.87</v>
      </c>
      <c r="G159" s="5">
        <v>21.08</v>
      </c>
      <c r="H159" s="5">
        <v>21.36</v>
      </c>
      <c r="I159" s="5">
        <v>23.5</v>
      </c>
      <c r="J159" s="5">
        <v>24.02</v>
      </c>
      <c r="K159" s="5">
        <v>24.21</v>
      </c>
      <c r="L159" s="5">
        <v>24.22</v>
      </c>
      <c r="M159" s="5">
        <v>22.1</v>
      </c>
      <c r="N159" s="5">
        <v>21.48</v>
      </c>
      <c r="O159" s="5">
        <v>21.05</v>
      </c>
    </row>
    <row r="160" ht="14.25" customHeight="1">
      <c r="A160" s="22" t="s">
        <v>688</v>
      </c>
      <c r="B160" s="5" t="s">
        <v>189</v>
      </c>
      <c r="C160" s="5" t="s">
        <v>345</v>
      </c>
      <c r="D160" s="5">
        <v>20.91</v>
      </c>
      <c r="E160" s="5">
        <v>20.91</v>
      </c>
      <c r="F160" s="5">
        <v>20.96</v>
      </c>
      <c r="G160" s="5">
        <v>21.05</v>
      </c>
      <c r="H160" s="5">
        <v>21.17</v>
      </c>
      <c r="I160" s="5">
        <v>23.46</v>
      </c>
      <c r="J160" s="5">
        <v>23.78</v>
      </c>
      <c r="K160" s="5">
        <v>23.88</v>
      </c>
      <c r="L160" s="5">
        <v>23.88</v>
      </c>
      <c r="M160" s="5">
        <v>21.56</v>
      </c>
      <c r="N160" s="5">
        <v>21.21</v>
      </c>
      <c r="O160" s="5">
        <v>21.02</v>
      </c>
    </row>
    <row r="161" ht="14.25" customHeight="1">
      <c r="A161" s="5" t="s">
        <v>724</v>
      </c>
      <c r="B161" s="5" t="s">
        <v>189</v>
      </c>
      <c r="C161" s="5" t="s">
        <v>345</v>
      </c>
      <c r="D161" s="5">
        <v>14.79</v>
      </c>
      <c r="E161" s="5">
        <v>16.72</v>
      </c>
      <c r="F161" s="5">
        <v>19.78</v>
      </c>
      <c r="G161" s="5">
        <v>24.59</v>
      </c>
      <c r="H161" s="5">
        <v>30.22</v>
      </c>
      <c r="I161" s="5">
        <v>33.53</v>
      </c>
      <c r="J161" s="5">
        <v>34.88</v>
      </c>
      <c r="K161" s="5">
        <v>35.37</v>
      </c>
      <c r="L161" s="5">
        <v>32.81</v>
      </c>
      <c r="M161" s="5">
        <v>28.11</v>
      </c>
      <c r="N161" s="5">
        <v>22.6</v>
      </c>
      <c r="O161" s="5">
        <v>16.33</v>
      </c>
    </row>
    <row r="162" ht="14.25" customHeight="1">
      <c r="A162" s="7" t="s">
        <v>500</v>
      </c>
      <c r="B162" s="7" t="s">
        <v>177</v>
      </c>
      <c r="C162" s="7" t="s">
        <v>351</v>
      </c>
      <c r="D162" s="7">
        <v>20.59</v>
      </c>
      <c r="E162" s="7">
        <v>20.53</v>
      </c>
      <c r="F162" s="7">
        <v>20.67</v>
      </c>
      <c r="G162" s="7">
        <v>20.8</v>
      </c>
      <c r="H162" s="7">
        <v>20.96</v>
      </c>
      <c r="I162" s="7">
        <v>23.24</v>
      </c>
      <c r="J162" s="7">
        <v>23.6</v>
      </c>
      <c r="K162" s="7">
        <v>23.68</v>
      </c>
      <c r="L162" s="7">
        <v>23.67</v>
      </c>
      <c r="M162" s="7">
        <v>21.35</v>
      </c>
      <c r="N162" s="7">
        <v>20.98</v>
      </c>
      <c r="O162" s="7">
        <v>20.69</v>
      </c>
    </row>
    <row r="163" ht="14.25" customHeight="1">
      <c r="A163" s="7" t="s">
        <v>510</v>
      </c>
      <c r="B163" s="7" t="s">
        <v>177</v>
      </c>
      <c r="C163" s="7" t="s">
        <v>351</v>
      </c>
      <c r="D163" s="7">
        <v>20.58</v>
      </c>
      <c r="E163" s="7">
        <v>20.52</v>
      </c>
      <c r="F163" s="7">
        <v>20.65</v>
      </c>
      <c r="G163" s="7">
        <v>20.79</v>
      </c>
      <c r="H163" s="7">
        <v>20.95</v>
      </c>
      <c r="I163" s="7">
        <v>23.17</v>
      </c>
      <c r="J163" s="7">
        <v>23.56</v>
      </c>
      <c r="K163" s="7">
        <v>23.64</v>
      </c>
      <c r="L163" s="7">
        <v>23.64</v>
      </c>
      <c r="M163" s="7">
        <v>21.38</v>
      </c>
      <c r="N163" s="7">
        <v>20.98</v>
      </c>
      <c r="O163" s="7">
        <v>20.69</v>
      </c>
    </row>
    <row r="164" ht="14.25" customHeight="1">
      <c r="A164" s="7" t="s">
        <v>520</v>
      </c>
      <c r="B164" s="7" t="s">
        <v>177</v>
      </c>
      <c r="C164" s="7" t="s">
        <v>351</v>
      </c>
      <c r="D164" s="7"/>
      <c r="E164" s="7"/>
      <c r="F164" s="7"/>
      <c r="G164" s="7"/>
      <c r="H164" s="7"/>
      <c r="I164" s="7"/>
      <c r="J164" s="7"/>
      <c r="K164" s="7"/>
      <c r="L164" s="7"/>
      <c r="M164" s="7"/>
      <c r="N164" s="7"/>
      <c r="O164" s="7"/>
    </row>
    <row r="165" ht="14.25" customHeight="1">
      <c r="A165" s="7" t="s">
        <v>245</v>
      </c>
      <c r="B165" s="7" t="s">
        <v>177</v>
      </c>
      <c r="C165" s="7" t="s">
        <v>351</v>
      </c>
      <c r="D165" s="7">
        <v>20.56</v>
      </c>
      <c r="E165" s="7">
        <v>20.52</v>
      </c>
      <c r="F165" s="7">
        <v>20.65</v>
      </c>
      <c r="G165" s="7">
        <v>20.78</v>
      </c>
      <c r="H165" s="7">
        <v>20.93</v>
      </c>
      <c r="I165" s="7">
        <v>21.04</v>
      </c>
      <c r="J165" s="7">
        <v>21.11</v>
      </c>
      <c r="K165" s="7">
        <v>21.13</v>
      </c>
      <c r="L165" s="7">
        <v>21.1</v>
      </c>
      <c r="M165" s="7">
        <v>21.0</v>
      </c>
      <c r="N165" s="7">
        <v>20.86</v>
      </c>
      <c r="O165" s="7">
        <v>20.64</v>
      </c>
    </row>
    <row r="166" ht="14.25" customHeight="1">
      <c r="A166" s="7" t="s">
        <v>526</v>
      </c>
      <c r="B166" s="7" t="s">
        <v>177</v>
      </c>
      <c r="C166" s="7" t="s">
        <v>351</v>
      </c>
      <c r="D166" s="7"/>
      <c r="E166" s="7"/>
      <c r="F166" s="7"/>
      <c r="G166" s="7"/>
      <c r="H166" s="7"/>
      <c r="I166" s="7"/>
      <c r="J166" s="7"/>
      <c r="K166" s="7"/>
      <c r="L166" s="7"/>
      <c r="M166" s="7"/>
      <c r="N166" s="7"/>
      <c r="O166" s="7"/>
    </row>
    <row r="167" ht="14.25" customHeight="1">
      <c r="A167" s="7" t="s">
        <v>529</v>
      </c>
      <c r="B167" s="7" t="s">
        <v>177</v>
      </c>
      <c r="C167" s="7" t="s">
        <v>351</v>
      </c>
      <c r="D167" s="7">
        <v>20.73</v>
      </c>
      <c r="E167" s="7">
        <v>20.68</v>
      </c>
      <c r="F167" s="7">
        <v>20.76</v>
      </c>
      <c r="G167" s="7">
        <v>20.84</v>
      </c>
      <c r="H167" s="7">
        <v>20.94</v>
      </c>
      <c r="I167" s="7">
        <v>23.13</v>
      </c>
      <c r="J167" s="7">
        <v>23.5</v>
      </c>
      <c r="K167" s="7">
        <v>23.58</v>
      </c>
      <c r="L167" s="7">
        <v>23.6</v>
      </c>
      <c r="M167" s="7">
        <v>21.36</v>
      </c>
      <c r="N167" s="7">
        <v>21.01</v>
      </c>
      <c r="O167" s="7">
        <v>20.81</v>
      </c>
    </row>
    <row r="168" ht="14.25" customHeight="1">
      <c r="A168" s="7" t="s">
        <v>533</v>
      </c>
      <c r="B168" s="7" t="s">
        <v>177</v>
      </c>
      <c r="C168" s="7" t="s">
        <v>351</v>
      </c>
      <c r="D168" s="7">
        <v>20.58</v>
      </c>
      <c r="E168" s="7">
        <v>20.52</v>
      </c>
      <c r="F168" s="7">
        <v>20.65</v>
      </c>
      <c r="G168" s="7">
        <v>20.79</v>
      </c>
      <c r="H168" s="7">
        <v>20.95</v>
      </c>
      <c r="I168" s="7">
        <v>23.17</v>
      </c>
      <c r="J168" s="7">
        <v>23.56</v>
      </c>
      <c r="K168" s="7">
        <v>23.64</v>
      </c>
      <c r="L168" s="7">
        <v>23.64</v>
      </c>
      <c r="M168" s="7">
        <v>21.38</v>
      </c>
      <c r="N168" s="7">
        <v>20.98</v>
      </c>
      <c r="O168" s="7">
        <v>20.69</v>
      </c>
    </row>
    <row r="169" ht="14.25" customHeight="1">
      <c r="A169" s="7" t="s">
        <v>539</v>
      </c>
      <c r="B169" s="7" t="s">
        <v>177</v>
      </c>
      <c r="C169" s="7" t="s">
        <v>351</v>
      </c>
      <c r="D169" s="7">
        <v>20.62</v>
      </c>
      <c r="E169" s="7">
        <v>20.57</v>
      </c>
      <c r="F169" s="7">
        <v>20.68</v>
      </c>
      <c r="G169" s="7">
        <v>20.8</v>
      </c>
      <c r="H169" s="7">
        <v>20.93</v>
      </c>
      <c r="I169" s="7">
        <v>21.87</v>
      </c>
      <c r="J169" s="7">
        <v>22.06</v>
      </c>
      <c r="K169" s="7">
        <v>22.11</v>
      </c>
      <c r="L169" s="7">
        <v>22.1</v>
      </c>
      <c r="M169" s="7">
        <v>21.15</v>
      </c>
      <c r="N169" s="7">
        <v>20.91</v>
      </c>
      <c r="O169" s="7">
        <v>20.69</v>
      </c>
    </row>
    <row r="170" ht="14.25" customHeight="1">
      <c r="A170" s="7" t="s">
        <v>540</v>
      </c>
      <c r="B170" s="7" t="s">
        <v>177</v>
      </c>
      <c r="C170" s="7" t="s">
        <v>351</v>
      </c>
      <c r="D170" s="7">
        <v>20.78</v>
      </c>
      <c r="E170" s="7">
        <v>20.74</v>
      </c>
      <c r="F170" s="7">
        <v>20.81</v>
      </c>
      <c r="G170" s="7">
        <v>20.87</v>
      </c>
      <c r="H170" s="7">
        <v>20.95</v>
      </c>
      <c r="I170" s="7">
        <v>23.19</v>
      </c>
      <c r="J170" s="7">
        <v>23.53</v>
      </c>
      <c r="K170" s="7">
        <v>23.6</v>
      </c>
      <c r="L170" s="7">
        <v>23.61</v>
      </c>
      <c r="M170" s="7">
        <v>21.33</v>
      </c>
      <c r="N170" s="7">
        <v>21.02</v>
      </c>
      <c r="O170" s="7">
        <v>20.85</v>
      </c>
    </row>
    <row r="171" ht="14.25" customHeight="1">
      <c r="A171" s="7" t="s">
        <v>546</v>
      </c>
      <c r="B171" s="7" t="s">
        <v>177</v>
      </c>
      <c r="C171" s="7" t="s">
        <v>351</v>
      </c>
      <c r="D171" s="7">
        <v>20.41</v>
      </c>
      <c r="E171" s="7">
        <v>20.33</v>
      </c>
      <c r="F171" s="7">
        <v>20.54</v>
      </c>
      <c r="G171" s="7">
        <v>20.74</v>
      </c>
      <c r="H171" s="7">
        <v>20.98</v>
      </c>
      <c r="I171" s="7">
        <v>23.29</v>
      </c>
      <c r="J171" s="7">
        <v>23.67</v>
      </c>
      <c r="K171" s="7">
        <v>23.76</v>
      </c>
      <c r="L171" s="7">
        <v>23.73</v>
      </c>
      <c r="M171" s="7">
        <v>21.38</v>
      </c>
      <c r="N171" s="7">
        <v>20.94</v>
      </c>
      <c r="O171" s="7">
        <v>20.54</v>
      </c>
    </row>
    <row r="172" ht="14.25" customHeight="1">
      <c r="A172" s="37" t="s">
        <v>551</v>
      </c>
      <c r="B172" s="7" t="s">
        <v>177</v>
      </c>
      <c r="C172" s="7" t="s">
        <v>351</v>
      </c>
      <c r="D172" s="7">
        <v>20.79</v>
      </c>
      <c r="E172" s="7">
        <v>20.75</v>
      </c>
      <c r="F172" s="7">
        <v>20.81</v>
      </c>
      <c r="G172" s="7">
        <v>20.87</v>
      </c>
      <c r="H172" s="7">
        <v>20.95</v>
      </c>
      <c r="I172" s="7">
        <v>23.19</v>
      </c>
      <c r="J172" s="7">
        <v>23.52</v>
      </c>
      <c r="K172" s="7">
        <v>23.59</v>
      </c>
      <c r="L172" s="7">
        <v>23.61</v>
      </c>
      <c r="M172" s="7">
        <v>21.33</v>
      </c>
      <c r="N172" s="7">
        <v>21.02</v>
      </c>
      <c r="O172" s="7">
        <v>20.86</v>
      </c>
    </row>
    <row r="173" ht="14.25" customHeight="1">
      <c r="A173" s="7" t="s">
        <v>555</v>
      </c>
      <c r="B173" s="7" t="s">
        <v>177</v>
      </c>
      <c r="C173" s="7" t="s">
        <v>351</v>
      </c>
      <c r="D173" s="7">
        <v>20.84</v>
      </c>
      <c r="E173" s="7">
        <v>20.81</v>
      </c>
      <c r="F173" s="7">
        <v>20.85</v>
      </c>
      <c r="G173" s="7">
        <v>20.89</v>
      </c>
      <c r="H173" s="7">
        <v>20.94</v>
      </c>
      <c r="I173" s="7">
        <v>23.18</v>
      </c>
      <c r="J173" s="7">
        <v>23.51</v>
      </c>
      <c r="K173" s="7">
        <v>23.57</v>
      </c>
      <c r="L173" s="7">
        <v>23.6</v>
      </c>
      <c r="M173" s="7">
        <v>21.32</v>
      </c>
      <c r="N173" s="7">
        <v>21.03</v>
      </c>
      <c r="O173" s="7">
        <v>20.9</v>
      </c>
    </row>
    <row r="174" ht="14.25" customHeight="1">
      <c r="A174" s="7" t="s">
        <v>565</v>
      </c>
      <c r="B174" s="7" t="s">
        <v>177</v>
      </c>
      <c r="C174" s="7" t="s">
        <v>351</v>
      </c>
      <c r="D174" s="7">
        <v>20.56</v>
      </c>
      <c r="E174" s="7">
        <v>20.52</v>
      </c>
      <c r="F174" s="7">
        <v>20.65</v>
      </c>
      <c r="G174" s="7">
        <v>20.78</v>
      </c>
      <c r="H174" s="7">
        <v>20.93</v>
      </c>
      <c r="I174" s="7">
        <v>21.04</v>
      </c>
      <c r="J174" s="7">
        <v>21.11</v>
      </c>
      <c r="K174" s="7">
        <v>21.13</v>
      </c>
      <c r="L174" s="7">
        <v>21.1</v>
      </c>
      <c r="M174" s="7">
        <v>21.0</v>
      </c>
      <c r="N174" s="7">
        <v>20.86</v>
      </c>
      <c r="O174" s="7">
        <v>20.64</v>
      </c>
    </row>
    <row r="175" ht="14.25" customHeight="1">
      <c r="A175" s="7" t="s">
        <v>680</v>
      </c>
      <c r="B175" s="7" t="s">
        <v>177</v>
      </c>
      <c r="C175" s="7" t="s">
        <v>351</v>
      </c>
      <c r="D175" s="7">
        <v>20.38</v>
      </c>
      <c r="E175" s="7">
        <v>20.28</v>
      </c>
      <c r="F175" s="7">
        <v>20.43</v>
      </c>
      <c r="G175" s="7">
        <v>20.62</v>
      </c>
      <c r="H175" s="7">
        <v>20.85</v>
      </c>
      <c r="I175" s="7">
        <v>22.92</v>
      </c>
      <c r="J175" s="7">
        <v>23.46</v>
      </c>
      <c r="K175" s="7">
        <v>23.6</v>
      </c>
      <c r="L175" s="7">
        <v>23.62</v>
      </c>
      <c r="M175" s="7">
        <v>21.54</v>
      </c>
      <c r="N175" s="7">
        <v>20.98</v>
      </c>
      <c r="O175" s="7">
        <v>20.57</v>
      </c>
    </row>
    <row r="176" ht="14.25" customHeight="1">
      <c r="A176" s="37" t="s">
        <v>688</v>
      </c>
      <c r="B176" s="7" t="s">
        <v>177</v>
      </c>
      <c r="C176" s="7" t="s">
        <v>351</v>
      </c>
      <c r="D176" s="7">
        <v>20.74</v>
      </c>
      <c r="E176" s="7">
        <v>20.69</v>
      </c>
      <c r="F176" s="7">
        <v>20.77</v>
      </c>
      <c r="G176" s="7">
        <v>20.85</v>
      </c>
      <c r="H176" s="7">
        <v>20.95</v>
      </c>
      <c r="I176" s="7">
        <v>23.2</v>
      </c>
      <c r="J176" s="7">
        <v>23.54</v>
      </c>
      <c r="K176" s="7">
        <v>23.62</v>
      </c>
      <c r="L176" s="7">
        <v>23.63</v>
      </c>
      <c r="M176" s="7">
        <v>21.33</v>
      </c>
      <c r="N176" s="7">
        <v>21.01</v>
      </c>
      <c r="O176" s="7">
        <v>20.81</v>
      </c>
    </row>
    <row r="177" ht="14.25" customHeight="1">
      <c r="A177" s="7" t="s">
        <v>724</v>
      </c>
      <c r="B177" s="7" t="s">
        <v>177</v>
      </c>
      <c r="C177" s="7" t="s">
        <v>351</v>
      </c>
      <c r="D177" s="7">
        <v>13.19</v>
      </c>
      <c r="E177" s="7">
        <v>13.04</v>
      </c>
      <c r="F177" s="7">
        <v>15.76</v>
      </c>
      <c r="G177" s="7">
        <v>19.5</v>
      </c>
      <c r="H177" s="7">
        <v>22.75</v>
      </c>
      <c r="I177" s="7">
        <v>25.31</v>
      </c>
      <c r="J177" s="7">
        <v>26.94</v>
      </c>
      <c r="K177" s="7">
        <v>26.7</v>
      </c>
      <c r="L177" s="7">
        <v>25.13</v>
      </c>
      <c r="M177" s="7">
        <v>21.35</v>
      </c>
      <c r="N177" s="7">
        <v>17.77</v>
      </c>
      <c r="O177" s="7">
        <v>13.7</v>
      </c>
    </row>
    <row r="178" ht="14.25" customHeight="1">
      <c r="A178" s="5" t="s">
        <v>500</v>
      </c>
      <c r="B178" s="5" t="s">
        <v>182</v>
      </c>
      <c r="C178" s="5" t="s">
        <v>351</v>
      </c>
      <c r="D178" s="5">
        <v>20.59</v>
      </c>
      <c r="E178" s="5">
        <v>20.53</v>
      </c>
      <c r="F178" s="5">
        <v>20.67</v>
      </c>
      <c r="G178" s="5">
        <v>20.8</v>
      </c>
      <c r="H178" s="5">
        <v>20.96</v>
      </c>
      <c r="I178" s="5">
        <v>23.24</v>
      </c>
      <c r="J178" s="5">
        <v>23.6</v>
      </c>
      <c r="K178" s="5">
        <v>23.68</v>
      </c>
      <c r="L178" s="5">
        <v>23.67</v>
      </c>
      <c r="M178" s="5">
        <v>21.35</v>
      </c>
      <c r="N178" s="5">
        <v>20.98</v>
      </c>
      <c r="O178" s="5">
        <v>20.69</v>
      </c>
    </row>
    <row r="179" ht="14.25" customHeight="1">
      <c r="A179" s="5" t="s">
        <v>510</v>
      </c>
      <c r="B179" s="5" t="s">
        <v>182</v>
      </c>
      <c r="C179" s="5" t="s">
        <v>351</v>
      </c>
      <c r="D179" s="5">
        <v>20.58</v>
      </c>
      <c r="E179" s="5">
        <v>20.52</v>
      </c>
      <c r="F179" s="5">
        <v>20.65</v>
      </c>
      <c r="G179" s="5">
        <v>20.79</v>
      </c>
      <c r="H179" s="5">
        <v>20.95</v>
      </c>
      <c r="I179" s="5">
        <v>23.17</v>
      </c>
      <c r="J179" s="5">
        <v>23.56</v>
      </c>
      <c r="K179" s="5">
        <v>23.64</v>
      </c>
      <c r="L179" s="5">
        <v>23.64</v>
      </c>
      <c r="M179" s="5">
        <v>21.38</v>
      </c>
      <c r="N179" s="5">
        <v>20.98</v>
      </c>
      <c r="O179" s="5">
        <v>20.69</v>
      </c>
    </row>
    <row r="180" ht="14.25" customHeight="1">
      <c r="A180" s="5" t="s">
        <v>520</v>
      </c>
      <c r="B180" s="5" t="s">
        <v>182</v>
      </c>
      <c r="C180" s="5" t="s">
        <v>351</v>
      </c>
      <c r="D180" s="5"/>
      <c r="E180" s="5"/>
      <c r="F180" s="5"/>
      <c r="G180" s="5"/>
      <c r="H180" s="5"/>
      <c r="I180" s="5"/>
      <c r="J180" s="5"/>
      <c r="K180" s="5"/>
      <c r="L180" s="5"/>
      <c r="M180" s="5"/>
      <c r="N180" s="5"/>
      <c r="O180" s="5"/>
    </row>
    <row r="181" ht="14.25" customHeight="1">
      <c r="A181" s="5" t="s">
        <v>245</v>
      </c>
      <c r="B181" s="5" t="s">
        <v>182</v>
      </c>
      <c r="C181" s="5" t="s">
        <v>351</v>
      </c>
      <c r="D181" s="7">
        <v>20.56</v>
      </c>
      <c r="E181" s="7">
        <v>20.52</v>
      </c>
      <c r="F181" s="7">
        <v>20.65</v>
      </c>
      <c r="G181" s="7">
        <v>20.78</v>
      </c>
      <c r="H181" s="7">
        <v>20.93</v>
      </c>
      <c r="I181" s="7">
        <v>21.04</v>
      </c>
      <c r="J181" s="7">
        <v>21.11</v>
      </c>
      <c r="K181" s="7">
        <v>21.13</v>
      </c>
      <c r="L181" s="7">
        <v>21.1</v>
      </c>
      <c r="M181" s="7">
        <v>21.0</v>
      </c>
      <c r="N181" s="7">
        <v>20.86</v>
      </c>
      <c r="O181" s="7">
        <v>20.64</v>
      </c>
    </row>
    <row r="182" ht="14.25" customHeight="1">
      <c r="A182" s="5" t="s">
        <v>526</v>
      </c>
      <c r="B182" s="5" t="s">
        <v>182</v>
      </c>
      <c r="C182" s="5" t="s">
        <v>351</v>
      </c>
      <c r="D182" s="5"/>
      <c r="E182" s="5"/>
      <c r="F182" s="5"/>
      <c r="G182" s="5"/>
      <c r="H182" s="5"/>
      <c r="I182" s="5"/>
      <c r="J182" s="5"/>
      <c r="K182" s="5"/>
      <c r="L182" s="5"/>
      <c r="M182" s="5"/>
      <c r="N182" s="5"/>
      <c r="O182" s="5"/>
    </row>
    <row r="183" ht="14.25" customHeight="1">
      <c r="A183" s="5" t="s">
        <v>529</v>
      </c>
      <c r="B183" s="5" t="s">
        <v>182</v>
      </c>
      <c r="C183" s="5" t="s">
        <v>351</v>
      </c>
      <c r="D183" s="5">
        <v>20.73</v>
      </c>
      <c r="E183" s="5">
        <v>20.68</v>
      </c>
      <c r="F183" s="5">
        <v>20.76</v>
      </c>
      <c r="G183" s="5">
        <v>20.84</v>
      </c>
      <c r="H183" s="5">
        <v>20.94</v>
      </c>
      <c r="I183" s="5">
        <v>23.13</v>
      </c>
      <c r="J183" s="5">
        <v>23.5</v>
      </c>
      <c r="K183" s="5">
        <v>23.58</v>
      </c>
      <c r="L183" s="5">
        <v>23.6</v>
      </c>
      <c r="M183" s="5">
        <v>21.36</v>
      </c>
      <c r="N183" s="5">
        <v>21.01</v>
      </c>
      <c r="O183" s="5">
        <v>20.81</v>
      </c>
    </row>
    <row r="184" ht="14.25" customHeight="1">
      <c r="A184" s="5" t="s">
        <v>533</v>
      </c>
      <c r="B184" s="5" t="s">
        <v>182</v>
      </c>
      <c r="C184" s="5" t="s">
        <v>351</v>
      </c>
      <c r="D184" s="5">
        <v>20.58</v>
      </c>
      <c r="E184" s="5">
        <v>20.52</v>
      </c>
      <c r="F184" s="5">
        <v>20.65</v>
      </c>
      <c r="G184" s="5">
        <v>20.79</v>
      </c>
      <c r="H184" s="5">
        <v>20.95</v>
      </c>
      <c r="I184" s="5">
        <v>23.17</v>
      </c>
      <c r="J184" s="5">
        <v>23.56</v>
      </c>
      <c r="K184" s="5">
        <v>23.64</v>
      </c>
      <c r="L184" s="5">
        <v>23.64</v>
      </c>
      <c r="M184" s="5">
        <v>21.38</v>
      </c>
      <c r="N184" s="5">
        <v>20.98</v>
      </c>
      <c r="O184" s="5">
        <v>20.69</v>
      </c>
    </row>
    <row r="185" ht="14.25" customHeight="1">
      <c r="A185" s="5" t="s">
        <v>539</v>
      </c>
      <c r="B185" s="5" t="s">
        <v>182</v>
      </c>
      <c r="C185" s="5" t="s">
        <v>351</v>
      </c>
      <c r="D185" s="5">
        <v>20.62</v>
      </c>
      <c r="E185" s="5">
        <v>20.57</v>
      </c>
      <c r="F185" s="5">
        <v>20.68</v>
      </c>
      <c r="G185" s="5">
        <v>20.8</v>
      </c>
      <c r="H185" s="5">
        <v>20.93</v>
      </c>
      <c r="I185" s="5">
        <v>21.87</v>
      </c>
      <c r="J185" s="5">
        <v>22.06</v>
      </c>
      <c r="K185" s="5">
        <v>22.11</v>
      </c>
      <c r="L185" s="5">
        <v>22.1</v>
      </c>
      <c r="M185" s="5">
        <v>21.15</v>
      </c>
      <c r="N185" s="5">
        <v>20.91</v>
      </c>
      <c r="O185" s="5">
        <v>20.69</v>
      </c>
    </row>
    <row r="186" ht="14.25" customHeight="1">
      <c r="A186" s="5" t="s">
        <v>540</v>
      </c>
      <c r="B186" s="5" t="s">
        <v>182</v>
      </c>
      <c r="C186" s="5" t="s">
        <v>351</v>
      </c>
      <c r="D186" s="5">
        <v>20.78</v>
      </c>
      <c r="E186" s="5">
        <v>20.74</v>
      </c>
      <c r="F186" s="5">
        <v>20.81</v>
      </c>
      <c r="G186" s="5">
        <v>20.87</v>
      </c>
      <c r="H186" s="5">
        <v>20.95</v>
      </c>
      <c r="I186" s="5">
        <v>23.19</v>
      </c>
      <c r="J186" s="5">
        <v>23.53</v>
      </c>
      <c r="K186" s="5">
        <v>23.6</v>
      </c>
      <c r="L186" s="5">
        <v>23.61</v>
      </c>
      <c r="M186" s="5">
        <v>21.33</v>
      </c>
      <c r="N186" s="5">
        <v>21.02</v>
      </c>
      <c r="O186" s="5">
        <v>20.85</v>
      </c>
    </row>
    <row r="187" ht="14.25" customHeight="1">
      <c r="A187" s="5" t="s">
        <v>546</v>
      </c>
      <c r="B187" s="5" t="s">
        <v>182</v>
      </c>
      <c r="C187" s="5" t="s">
        <v>351</v>
      </c>
      <c r="D187" s="5">
        <v>20.41</v>
      </c>
      <c r="E187" s="5">
        <v>20.33</v>
      </c>
      <c r="F187" s="5">
        <v>20.54</v>
      </c>
      <c r="G187" s="5">
        <v>20.74</v>
      </c>
      <c r="H187" s="5">
        <v>20.98</v>
      </c>
      <c r="I187" s="5">
        <v>23.29</v>
      </c>
      <c r="J187" s="5">
        <v>23.67</v>
      </c>
      <c r="K187" s="5">
        <v>23.76</v>
      </c>
      <c r="L187" s="5">
        <v>23.73</v>
      </c>
      <c r="M187" s="5">
        <v>21.38</v>
      </c>
      <c r="N187" s="5">
        <v>20.94</v>
      </c>
      <c r="O187" s="5">
        <v>20.54</v>
      </c>
    </row>
    <row r="188" ht="14.25" customHeight="1">
      <c r="A188" s="22" t="s">
        <v>551</v>
      </c>
      <c r="B188" s="5" t="s">
        <v>182</v>
      </c>
      <c r="C188" s="5" t="s">
        <v>351</v>
      </c>
      <c r="D188" s="5">
        <v>20.79</v>
      </c>
      <c r="E188" s="5">
        <v>20.75</v>
      </c>
      <c r="F188" s="5">
        <v>20.81</v>
      </c>
      <c r="G188" s="5">
        <v>20.87</v>
      </c>
      <c r="H188" s="5">
        <v>20.95</v>
      </c>
      <c r="I188" s="5">
        <v>23.19</v>
      </c>
      <c r="J188" s="5">
        <v>23.52</v>
      </c>
      <c r="K188" s="5">
        <v>23.59</v>
      </c>
      <c r="L188" s="5">
        <v>23.61</v>
      </c>
      <c r="M188" s="5">
        <v>21.33</v>
      </c>
      <c r="N188" s="5">
        <v>21.02</v>
      </c>
      <c r="O188" s="5">
        <v>20.86</v>
      </c>
    </row>
    <row r="189" ht="14.25" customHeight="1">
      <c r="A189" s="5" t="s">
        <v>555</v>
      </c>
      <c r="B189" s="5" t="s">
        <v>182</v>
      </c>
      <c r="C189" s="5" t="s">
        <v>351</v>
      </c>
      <c r="D189" s="5">
        <v>20.84</v>
      </c>
      <c r="E189" s="5">
        <v>20.81</v>
      </c>
      <c r="F189" s="5">
        <v>20.85</v>
      </c>
      <c r="G189" s="5">
        <v>20.89</v>
      </c>
      <c r="H189" s="5">
        <v>20.94</v>
      </c>
      <c r="I189" s="5">
        <v>23.18</v>
      </c>
      <c r="J189" s="5">
        <v>23.51</v>
      </c>
      <c r="K189" s="5">
        <v>23.57</v>
      </c>
      <c r="L189" s="5">
        <v>23.6</v>
      </c>
      <c r="M189" s="5">
        <v>21.32</v>
      </c>
      <c r="N189" s="5">
        <v>21.03</v>
      </c>
      <c r="O189" s="5">
        <v>20.9</v>
      </c>
    </row>
    <row r="190" ht="14.25" customHeight="1">
      <c r="A190" s="5" t="s">
        <v>565</v>
      </c>
      <c r="B190" s="5" t="s">
        <v>182</v>
      </c>
      <c r="C190" s="5" t="s">
        <v>351</v>
      </c>
      <c r="D190" s="5">
        <v>20.56</v>
      </c>
      <c r="E190" s="5">
        <v>20.52</v>
      </c>
      <c r="F190" s="5">
        <v>20.65</v>
      </c>
      <c r="G190" s="5">
        <v>20.78</v>
      </c>
      <c r="H190" s="5">
        <v>20.93</v>
      </c>
      <c r="I190" s="5">
        <v>21.04</v>
      </c>
      <c r="J190" s="5">
        <v>21.11</v>
      </c>
      <c r="K190" s="5">
        <v>21.13</v>
      </c>
      <c r="L190" s="5">
        <v>21.1</v>
      </c>
      <c r="M190" s="5">
        <v>21.0</v>
      </c>
      <c r="N190" s="5">
        <v>20.86</v>
      </c>
      <c r="O190" s="5">
        <v>20.64</v>
      </c>
    </row>
    <row r="191" ht="14.25" customHeight="1">
      <c r="A191" s="5" t="s">
        <v>680</v>
      </c>
      <c r="B191" s="5" t="s">
        <v>182</v>
      </c>
      <c r="C191" s="5" t="s">
        <v>351</v>
      </c>
      <c r="D191" s="5">
        <v>20.38</v>
      </c>
      <c r="E191" s="5">
        <v>20.28</v>
      </c>
      <c r="F191" s="5">
        <v>20.43</v>
      </c>
      <c r="G191" s="5">
        <v>20.62</v>
      </c>
      <c r="H191" s="5">
        <v>20.85</v>
      </c>
      <c r="I191" s="5">
        <v>22.92</v>
      </c>
      <c r="J191" s="5">
        <v>23.46</v>
      </c>
      <c r="K191" s="5">
        <v>23.6</v>
      </c>
      <c r="L191" s="5">
        <v>23.62</v>
      </c>
      <c r="M191" s="5">
        <v>21.54</v>
      </c>
      <c r="N191" s="5">
        <v>20.98</v>
      </c>
      <c r="O191" s="5">
        <v>20.57</v>
      </c>
    </row>
    <row r="192" ht="14.25" customHeight="1">
      <c r="A192" s="22" t="s">
        <v>688</v>
      </c>
      <c r="B192" s="5" t="s">
        <v>182</v>
      </c>
      <c r="C192" s="5" t="s">
        <v>351</v>
      </c>
      <c r="D192" s="5">
        <v>20.74</v>
      </c>
      <c r="E192" s="5">
        <v>20.69</v>
      </c>
      <c r="F192" s="5">
        <v>20.77</v>
      </c>
      <c r="G192" s="5">
        <v>20.85</v>
      </c>
      <c r="H192" s="5">
        <v>20.95</v>
      </c>
      <c r="I192" s="5">
        <v>23.2</v>
      </c>
      <c r="J192" s="5">
        <v>23.54</v>
      </c>
      <c r="K192" s="5">
        <v>23.62</v>
      </c>
      <c r="L192" s="5">
        <v>23.63</v>
      </c>
      <c r="M192" s="5">
        <v>21.33</v>
      </c>
      <c r="N192" s="5">
        <v>21.01</v>
      </c>
      <c r="O192" s="5">
        <v>20.81</v>
      </c>
    </row>
    <row r="193" ht="14.25" customHeight="1">
      <c r="A193" s="5" t="s">
        <v>724</v>
      </c>
      <c r="B193" s="5" t="s">
        <v>182</v>
      </c>
      <c r="C193" s="5" t="s">
        <v>351</v>
      </c>
      <c r="D193" s="5">
        <v>13.19</v>
      </c>
      <c r="E193" s="5">
        <v>13.04</v>
      </c>
      <c r="F193" s="5">
        <v>15.76</v>
      </c>
      <c r="G193" s="5">
        <v>19.5</v>
      </c>
      <c r="H193" s="5">
        <v>22.75</v>
      </c>
      <c r="I193" s="5">
        <v>25.31</v>
      </c>
      <c r="J193" s="5">
        <v>26.94</v>
      </c>
      <c r="K193" s="5">
        <v>26.7</v>
      </c>
      <c r="L193" s="5">
        <v>25.13</v>
      </c>
      <c r="M193" s="5">
        <v>21.35</v>
      </c>
      <c r="N193" s="5">
        <v>17.77</v>
      </c>
      <c r="O193" s="5">
        <v>13.7</v>
      </c>
    </row>
    <row r="194" ht="14.25" customHeight="1">
      <c r="A194" s="7" t="s">
        <v>500</v>
      </c>
      <c r="B194" s="7" t="s">
        <v>185</v>
      </c>
      <c r="C194" s="7" t="s">
        <v>351</v>
      </c>
      <c r="D194" s="7">
        <v>20.59</v>
      </c>
      <c r="E194" s="7">
        <v>20.53</v>
      </c>
      <c r="F194" s="7">
        <v>20.67</v>
      </c>
      <c r="G194" s="7">
        <v>20.8</v>
      </c>
      <c r="H194" s="7">
        <v>20.96</v>
      </c>
      <c r="I194" s="7">
        <v>23.24</v>
      </c>
      <c r="J194" s="7">
        <v>23.6</v>
      </c>
      <c r="K194" s="7">
        <v>23.68</v>
      </c>
      <c r="L194" s="7">
        <v>23.67</v>
      </c>
      <c r="M194" s="7">
        <v>21.35</v>
      </c>
      <c r="N194" s="7">
        <v>20.98</v>
      </c>
      <c r="O194" s="7">
        <v>20.69</v>
      </c>
    </row>
    <row r="195" ht="14.25" customHeight="1">
      <c r="A195" s="7" t="s">
        <v>510</v>
      </c>
      <c r="B195" s="7" t="s">
        <v>185</v>
      </c>
      <c r="C195" s="7" t="s">
        <v>351</v>
      </c>
      <c r="D195" s="7">
        <v>20.58</v>
      </c>
      <c r="E195" s="7">
        <v>20.52</v>
      </c>
      <c r="F195" s="7">
        <v>20.65</v>
      </c>
      <c r="G195" s="7">
        <v>20.79</v>
      </c>
      <c r="H195" s="7">
        <v>20.95</v>
      </c>
      <c r="I195" s="7">
        <v>23.17</v>
      </c>
      <c r="J195" s="7">
        <v>23.56</v>
      </c>
      <c r="K195" s="7">
        <v>23.64</v>
      </c>
      <c r="L195" s="7">
        <v>23.64</v>
      </c>
      <c r="M195" s="7">
        <v>21.38</v>
      </c>
      <c r="N195" s="7">
        <v>20.98</v>
      </c>
      <c r="O195" s="7">
        <v>20.69</v>
      </c>
    </row>
    <row r="196" ht="14.25" customHeight="1">
      <c r="A196" s="7" t="s">
        <v>520</v>
      </c>
      <c r="B196" s="7" t="s">
        <v>185</v>
      </c>
      <c r="C196" s="7" t="s">
        <v>351</v>
      </c>
      <c r="D196" s="7"/>
      <c r="E196" s="7"/>
      <c r="F196" s="7"/>
      <c r="G196" s="7"/>
      <c r="H196" s="7"/>
      <c r="I196" s="7"/>
      <c r="J196" s="7"/>
      <c r="K196" s="7"/>
      <c r="L196" s="7"/>
      <c r="M196" s="7"/>
      <c r="N196" s="7"/>
      <c r="O196" s="7"/>
    </row>
    <row r="197" ht="14.25" customHeight="1">
      <c r="A197" s="7" t="s">
        <v>245</v>
      </c>
      <c r="B197" s="7" t="s">
        <v>185</v>
      </c>
      <c r="C197" s="7" t="s">
        <v>351</v>
      </c>
      <c r="D197" s="7">
        <v>20.56</v>
      </c>
      <c r="E197" s="7">
        <v>20.52</v>
      </c>
      <c r="F197" s="7">
        <v>20.65</v>
      </c>
      <c r="G197" s="7">
        <v>20.78</v>
      </c>
      <c r="H197" s="7">
        <v>20.93</v>
      </c>
      <c r="I197" s="7">
        <v>21.04</v>
      </c>
      <c r="J197" s="7">
        <v>21.11</v>
      </c>
      <c r="K197" s="7">
        <v>21.13</v>
      </c>
      <c r="L197" s="7">
        <v>21.1</v>
      </c>
      <c r="M197" s="7">
        <v>21.0</v>
      </c>
      <c r="N197" s="7">
        <v>20.86</v>
      </c>
      <c r="O197" s="7">
        <v>20.64</v>
      </c>
    </row>
    <row r="198" ht="14.25" customHeight="1">
      <c r="A198" s="7" t="s">
        <v>526</v>
      </c>
      <c r="B198" s="7" t="s">
        <v>185</v>
      </c>
      <c r="C198" s="7" t="s">
        <v>351</v>
      </c>
      <c r="D198" s="7"/>
      <c r="E198" s="7"/>
      <c r="F198" s="7"/>
      <c r="G198" s="7"/>
      <c r="H198" s="7"/>
      <c r="I198" s="7"/>
      <c r="J198" s="7"/>
      <c r="K198" s="7"/>
      <c r="L198" s="7"/>
      <c r="M198" s="7"/>
      <c r="N198" s="7"/>
      <c r="O198" s="7"/>
    </row>
    <row r="199" ht="14.25" customHeight="1">
      <c r="A199" s="7" t="s">
        <v>529</v>
      </c>
      <c r="B199" s="7" t="s">
        <v>185</v>
      </c>
      <c r="C199" s="7" t="s">
        <v>351</v>
      </c>
      <c r="D199" s="7">
        <v>20.73</v>
      </c>
      <c r="E199" s="7">
        <v>20.68</v>
      </c>
      <c r="F199" s="7">
        <v>20.76</v>
      </c>
      <c r="G199" s="7">
        <v>20.84</v>
      </c>
      <c r="H199" s="7">
        <v>20.94</v>
      </c>
      <c r="I199" s="7">
        <v>23.13</v>
      </c>
      <c r="J199" s="7">
        <v>23.5</v>
      </c>
      <c r="K199" s="7">
        <v>23.58</v>
      </c>
      <c r="L199" s="7">
        <v>23.6</v>
      </c>
      <c r="M199" s="7">
        <v>21.36</v>
      </c>
      <c r="N199" s="7">
        <v>21.01</v>
      </c>
      <c r="O199" s="7">
        <v>20.81</v>
      </c>
    </row>
    <row r="200" ht="14.25" customHeight="1">
      <c r="A200" s="7" t="s">
        <v>533</v>
      </c>
      <c r="B200" s="7" t="s">
        <v>185</v>
      </c>
      <c r="C200" s="7" t="s">
        <v>351</v>
      </c>
      <c r="D200" s="7">
        <v>20.58</v>
      </c>
      <c r="E200" s="7">
        <v>20.52</v>
      </c>
      <c r="F200" s="7">
        <v>20.65</v>
      </c>
      <c r="G200" s="7">
        <v>20.79</v>
      </c>
      <c r="H200" s="7">
        <v>20.95</v>
      </c>
      <c r="I200" s="7">
        <v>23.17</v>
      </c>
      <c r="J200" s="7">
        <v>23.56</v>
      </c>
      <c r="K200" s="7">
        <v>23.64</v>
      </c>
      <c r="L200" s="7">
        <v>23.64</v>
      </c>
      <c r="M200" s="7">
        <v>21.38</v>
      </c>
      <c r="N200" s="7">
        <v>20.98</v>
      </c>
      <c r="O200" s="7">
        <v>20.69</v>
      </c>
    </row>
    <row r="201" ht="14.25" customHeight="1">
      <c r="A201" s="7" t="s">
        <v>539</v>
      </c>
      <c r="B201" s="7" t="s">
        <v>185</v>
      </c>
      <c r="C201" s="7" t="s">
        <v>351</v>
      </c>
      <c r="D201" s="7">
        <v>20.62</v>
      </c>
      <c r="E201" s="7">
        <v>20.57</v>
      </c>
      <c r="F201" s="7">
        <v>20.68</v>
      </c>
      <c r="G201" s="7">
        <v>20.8</v>
      </c>
      <c r="H201" s="7">
        <v>20.93</v>
      </c>
      <c r="I201" s="7">
        <v>21.87</v>
      </c>
      <c r="J201" s="7">
        <v>22.06</v>
      </c>
      <c r="K201" s="7">
        <v>22.11</v>
      </c>
      <c r="L201" s="7">
        <v>22.1</v>
      </c>
      <c r="M201" s="7">
        <v>21.15</v>
      </c>
      <c r="N201" s="7">
        <v>20.91</v>
      </c>
      <c r="O201" s="7">
        <v>20.69</v>
      </c>
    </row>
    <row r="202" ht="14.25" customHeight="1">
      <c r="A202" s="7" t="s">
        <v>540</v>
      </c>
      <c r="B202" s="7" t="s">
        <v>185</v>
      </c>
      <c r="C202" s="7" t="s">
        <v>351</v>
      </c>
      <c r="D202" s="7">
        <v>20.78</v>
      </c>
      <c r="E202" s="7">
        <v>20.74</v>
      </c>
      <c r="F202" s="7">
        <v>20.81</v>
      </c>
      <c r="G202" s="7">
        <v>20.87</v>
      </c>
      <c r="H202" s="7">
        <v>20.95</v>
      </c>
      <c r="I202" s="7">
        <v>23.19</v>
      </c>
      <c r="J202" s="7">
        <v>23.53</v>
      </c>
      <c r="K202" s="7">
        <v>23.6</v>
      </c>
      <c r="L202" s="7">
        <v>23.61</v>
      </c>
      <c r="M202" s="7">
        <v>21.33</v>
      </c>
      <c r="N202" s="7">
        <v>21.02</v>
      </c>
      <c r="O202" s="7">
        <v>20.85</v>
      </c>
    </row>
    <row r="203" ht="14.25" customHeight="1">
      <c r="A203" s="7" t="s">
        <v>546</v>
      </c>
      <c r="B203" s="7" t="s">
        <v>185</v>
      </c>
      <c r="C203" s="7" t="s">
        <v>351</v>
      </c>
      <c r="D203" s="7">
        <v>20.41</v>
      </c>
      <c r="E203" s="7">
        <v>20.33</v>
      </c>
      <c r="F203" s="7">
        <v>20.54</v>
      </c>
      <c r="G203" s="7">
        <v>20.74</v>
      </c>
      <c r="H203" s="7">
        <v>20.98</v>
      </c>
      <c r="I203" s="7">
        <v>23.29</v>
      </c>
      <c r="J203" s="7">
        <v>23.67</v>
      </c>
      <c r="K203" s="7">
        <v>23.76</v>
      </c>
      <c r="L203" s="7">
        <v>23.73</v>
      </c>
      <c r="M203" s="7">
        <v>21.38</v>
      </c>
      <c r="N203" s="7">
        <v>20.94</v>
      </c>
      <c r="O203" s="7">
        <v>20.54</v>
      </c>
    </row>
    <row r="204" ht="14.25" customHeight="1">
      <c r="A204" s="37" t="s">
        <v>551</v>
      </c>
      <c r="B204" s="7" t="s">
        <v>185</v>
      </c>
      <c r="C204" s="7" t="s">
        <v>351</v>
      </c>
      <c r="D204" s="7">
        <v>20.79</v>
      </c>
      <c r="E204" s="7">
        <v>20.75</v>
      </c>
      <c r="F204" s="7">
        <v>20.81</v>
      </c>
      <c r="G204" s="7">
        <v>20.87</v>
      </c>
      <c r="H204" s="7">
        <v>20.95</v>
      </c>
      <c r="I204" s="7">
        <v>23.19</v>
      </c>
      <c r="J204" s="7">
        <v>23.52</v>
      </c>
      <c r="K204" s="7">
        <v>23.59</v>
      </c>
      <c r="L204" s="7">
        <v>23.61</v>
      </c>
      <c r="M204" s="7">
        <v>21.33</v>
      </c>
      <c r="N204" s="7">
        <v>21.02</v>
      </c>
      <c r="O204" s="7">
        <v>20.86</v>
      </c>
    </row>
    <row r="205" ht="14.25" customHeight="1">
      <c r="A205" s="7" t="s">
        <v>555</v>
      </c>
      <c r="B205" s="7" t="s">
        <v>185</v>
      </c>
      <c r="C205" s="7" t="s">
        <v>351</v>
      </c>
      <c r="D205" s="7">
        <v>20.84</v>
      </c>
      <c r="E205" s="7">
        <v>20.81</v>
      </c>
      <c r="F205" s="7">
        <v>20.85</v>
      </c>
      <c r="G205" s="7">
        <v>20.89</v>
      </c>
      <c r="H205" s="7">
        <v>20.94</v>
      </c>
      <c r="I205" s="7">
        <v>23.18</v>
      </c>
      <c r="J205" s="7">
        <v>23.51</v>
      </c>
      <c r="K205" s="7">
        <v>23.57</v>
      </c>
      <c r="L205" s="7">
        <v>23.6</v>
      </c>
      <c r="M205" s="7">
        <v>21.32</v>
      </c>
      <c r="N205" s="7">
        <v>21.03</v>
      </c>
      <c r="O205" s="7">
        <v>20.9</v>
      </c>
    </row>
    <row r="206" ht="14.25" customHeight="1">
      <c r="A206" s="7" t="s">
        <v>565</v>
      </c>
      <c r="B206" s="7" t="s">
        <v>185</v>
      </c>
      <c r="C206" s="7" t="s">
        <v>351</v>
      </c>
      <c r="D206" s="7">
        <v>20.56</v>
      </c>
      <c r="E206" s="7">
        <v>20.52</v>
      </c>
      <c r="F206" s="7">
        <v>20.65</v>
      </c>
      <c r="G206" s="7">
        <v>20.78</v>
      </c>
      <c r="H206" s="7">
        <v>20.93</v>
      </c>
      <c r="I206" s="7">
        <v>21.04</v>
      </c>
      <c r="J206" s="7">
        <v>21.11</v>
      </c>
      <c r="K206" s="7">
        <v>21.13</v>
      </c>
      <c r="L206" s="7">
        <v>21.1</v>
      </c>
      <c r="M206" s="7">
        <v>21.0</v>
      </c>
      <c r="N206" s="7">
        <v>20.86</v>
      </c>
      <c r="O206" s="7">
        <v>20.64</v>
      </c>
    </row>
    <row r="207" ht="14.25" customHeight="1">
      <c r="A207" s="7" t="s">
        <v>680</v>
      </c>
      <c r="B207" s="7" t="s">
        <v>185</v>
      </c>
      <c r="C207" s="7" t="s">
        <v>351</v>
      </c>
      <c r="D207" s="7">
        <v>20.38</v>
      </c>
      <c r="E207" s="7">
        <v>20.28</v>
      </c>
      <c r="F207" s="7">
        <v>20.43</v>
      </c>
      <c r="G207" s="7">
        <v>20.62</v>
      </c>
      <c r="H207" s="7">
        <v>20.85</v>
      </c>
      <c r="I207" s="7">
        <v>22.92</v>
      </c>
      <c r="J207" s="7">
        <v>23.46</v>
      </c>
      <c r="K207" s="7">
        <v>23.6</v>
      </c>
      <c r="L207" s="7">
        <v>23.62</v>
      </c>
      <c r="M207" s="7">
        <v>21.54</v>
      </c>
      <c r="N207" s="7">
        <v>20.98</v>
      </c>
      <c r="O207" s="7">
        <v>20.57</v>
      </c>
    </row>
    <row r="208" ht="14.25" customHeight="1">
      <c r="A208" s="37" t="s">
        <v>688</v>
      </c>
      <c r="B208" s="7" t="s">
        <v>185</v>
      </c>
      <c r="C208" s="7" t="s">
        <v>351</v>
      </c>
      <c r="D208" s="7">
        <v>20.74</v>
      </c>
      <c r="E208" s="7">
        <v>20.69</v>
      </c>
      <c r="F208" s="7">
        <v>20.77</v>
      </c>
      <c r="G208" s="7">
        <v>20.85</v>
      </c>
      <c r="H208" s="7">
        <v>20.95</v>
      </c>
      <c r="I208" s="7">
        <v>23.2</v>
      </c>
      <c r="J208" s="7">
        <v>23.54</v>
      </c>
      <c r="K208" s="7">
        <v>23.62</v>
      </c>
      <c r="L208" s="7">
        <v>23.63</v>
      </c>
      <c r="M208" s="7">
        <v>21.33</v>
      </c>
      <c r="N208" s="7">
        <v>21.01</v>
      </c>
      <c r="O208" s="7">
        <v>20.81</v>
      </c>
    </row>
    <row r="209" ht="14.25" customHeight="1">
      <c r="A209" s="7" t="s">
        <v>724</v>
      </c>
      <c r="B209" s="7" t="s">
        <v>185</v>
      </c>
      <c r="C209" s="7" t="s">
        <v>351</v>
      </c>
      <c r="D209" s="7">
        <v>13.19</v>
      </c>
      <c r="E209" s="7">
        <v>13.04</v>
      </c>
      <c r="F209" s="7">
        <v>15.76</v>
      </c>
      <c r="G209" s="7">
        <v>19.5</v>
      </c>
      <c r="H209" s="7">
        <v>22.75</v>
      </c>
      <c r="I209" s="7">
        <v>25.31</v>
      </c>
      <c r="J209" s="7">
        <v>26.94</v>
      </c>
      <c r="K209" s="7">
        <v>26.7</v>
      </c>
      <c r="L209" s="7">
        <v>25.13</v>
      </c>
      <c r="M209" s="7">
        <v>21.35</v>
      </c>
      <c r="N209" s="7">
        <v>17.77</v>
      </c>
      <c r="O209" s="7">
        <v>13.7</v>
      </c>
    </row>
    <row r="210" ht="14.25" customHeight="1">
      <c r="A210" s="5" t="s">
        <v>500</v>
      </c>
      <c r="B210" s="5" t="s">
        <v>189</v>
      </c>
      <c r="C210" s="5" t="s">
        <v>351</v>
      </c>
      <c r="D210" s="5">
        <v>20.59</v>
      </c>
      <c r="E210" s="5">
        <v>20.53</v>
      </c>
      <c r="F210" s="5">
        <v>20.67</v>
      </c>
      <c r="G210" s="5">
        <v>20.8</v>
      </c>
      <c r="H210" s="5">
        <v>20.96</v>
      </c>
      <c r="I210" s="5">
        <v>23.24</v>
      </c>
      <c r="J210" s="5">
        <v>23.6</v>
      </c>
      <c r="K210" s="5">
        <v>23.68</v>
      </c>
      <c r="L210" s="5">
        <v>23.67</v>
      </c>
      <c r="M210" s="5">
        <v>21.35</v>
      </c>
      <c r="N210" s="5">
        <v>20.98</v>
      </c>
      <c r="O210" s="5">
        <v>20.69</v>
      </c>
    </row>
    <row r="211" ht="14.25" customHeight="1">
      <c r="A211" s="5" t="s">
        <v>510</v>
      </c>
      <c r="B211" s="5" t="s">
        <v>189</v>
      </c>
      <c r="C211" s="5" t="s">
        <v>351</v>
      </c>
      <c r="D211" s="5">
        <v>20.58</v>
      </c>
      <c r="E211" s="5">
        <v>20.52</v>
      </c>
      <c r="F211" s="5">
        <v>20.65</v>
      </c>
      <c r="G211" s="5">
        <v>20.79</v>
      </c>
      <c r="H211" s="5">
        <v>20.95</v>
      </c>
      <c r="I211" s="5">
        <v>23.17</v>
      </c>
      <c r="J211" s="5">
        <v>23.56</v>
      </c>
      <c r="K211" s="5">
        <v>23.64</v>
      </c>
      <c r="L211" s="5">
        <v>23.64</v>
      </c>
      <c r="M211" s="5">
        <v>21.38</v>
      </c>
      <c r="N211" s="5">
        <v>20.98</v>
      </c>
      <c r="O211" s="5">
        <v>20.69</v>
      </c>
    </row>
    <row r="212" ht="14.25" customHeight="1">
      <c r="A212" s="5" t="s">
        <v>520</v>
      </c>
      <c r="B212" s="5" t="s">
        <v>189</v>
      </c>
      <c r="C212" s="5" t="s">
        <v>351</v>
      </c>
      <c r="D212" s="5"/>
      <c r="E212" s="5"/>
      <c r="F212" s="5"/>
      <c r="G212" s="5"/>
      <c r="H212" s="5"/>
      <c r="I212" s="5"/>
      <c r="J212" s="5"/>
      <c r="K212" s="5"/>
      <c r="L212" s="5"/>
      <c r="M212" s="5"/>
      <c r="N212" s="5"/>
      <c r="O212" s="5"/>
    </row>
    <row r="213" ht="14.25" customHeight="1">
      <c r="A213" s="5" t="s">
        <v>245</v>
      </c>
      <c r="B213" s="5" t="s">
        <v>189</v>
      </c>
      <c r="C213" s="5" t="s">
        <v>351</v>
      </c>
      <c r="D213" s="7">
        <v>20.56</v>
      </c>
      <c r="E213" s="7">
        <v>20.52</v>
      </c>
      <c r="F213" s="7">
        <v>20.65</v>
      </c>
      <c r="G213" s="7">
        <v>20.78</v>
      </c>
      <c r="H213" s="7">
        <v>20.93</v>
      </c>
      <c r="I213" s="7">
        <v>21.04</v>
      </c>
      <c r="J213" s="7">
        <v>21.11</v>
      </c>
      <c r="K213" s="7">
        <v>21.13</v>
      </c>
      <c r="L213" s="7">
        <v>21.1</v>
      </c>
      <c r="M213" s="7">
        <v>21.0</v>
      </c>
      <c r="N213" s="7">
        <v>20.86</v>
      </c>
      <c r="O213" s="7">
        <v>20.64</v>
      </c>
    </row>
    <row r="214" ht="14.25" customHeight="1">
      <c r="A214" s="5" t="s">
        <v>526</v>
      </c>
      <c r="B214" s="5" t="s">
        <v>189</v>
      </c>
      <c r="C214" s="5" t="s">
        <v>351</v>
      </c>
      <c r="D214" s="5"/>
      <c r="E214" s="5"/>
      <c r="F214" s="5"/>
      <c r="G214" s="5"/>
      <c r="H214" s="5"/>
      <c r="I214" s="5"/>
      <c r="J214" s="5"/>
      <c r="K214" s="5"/>
      <c r="L214" s="5"/>
      <c r="M214" s="5"/>
      <c r="N214" s="5"/>
      <c r="O214" s="5"/>
    </row>
    <row r="215" ht="14.25" customHeight="1">
      <c r="A215" s="5" t="s">
        <v>529</v>
      </c>
      <c r="B215" s="5" t="s">
        <v>189</v>
      </c>
      <c r="C215" s="5" t="s">
        <v>351</v>
      </c>
      <c r="D215" s="5">
        <v>20.73</v>
      </c>
      <c r="E215" s="5">
        <v>20.68</v>
      </c>
      <c r="F215" s="5">
        <v>20.76</v>
      </c>
      <c r="G215" s="5">
        <v>20.84</v>
      </c>
      <c r="H215" s="5">
        <v>20.94</v>
      </c>
      <c r="I215" s="5">
        <v>23.13</v>
      </c>
      <c r="J215" s="5">
        <v>23.5</v>
      </c>
      <c r="K215" s="5">
        <v>23.58</v>
      </c>
      <c r="L215" s="5">
        <v>23.6</v>
      </c>
      <c r="M215" s="5">
        <v>21.36</v>
      </c>
      <c r="N215" s="5">
        <v>21.01</v>
      </c>
      <c r="O215" s="5">
        <v>20.81</v>
      </c>
    </row>
    <row r="216" ht="14.25" customHeight="1">
      <c r="A216" s="5" t="s">
        <v>533</v>
      </c>
      <c r="B216" s="5" t="s">
        <v>189</v>
      </c>
      <c r="C216" s="5" t="s">
        <v>351</v>
      </c>
      <c r="D216" s="5">
        <v>20.58</v>
      </c>
      <c r="E216" s="5">
        <v>20.52</v>
      </c>
      <c r="F216" s="5">
        <v>20.65</v>
      </c>
      <c r="G216" s="5">
        <v>20.79</v>
      </c>
      <c r="H216" s="5">
        <v>20.95</v>
      </c>
      <c r="I216" s="5">
        <v>23.17</v>
      </c>
      <c r="J216" s="5">
        <v>23.56</v>
      </c>
      <c r="K216" s="5">
        <v>23.64</v>
      </c>
      <c r="L216" s="5">
        <v>23.64</v>
      </c>
      <c r="M216" s="5">
        <v>21.38</v>
      </c>
      <c r="N216" s="5">
        <v>20.98</v>
      </c>
      <c r="O216" s="5">
        <v>20.69</v>
      </c>
    </row>
    <row r="217" ht="14.25" customHeight="1">
      <c r="A217" s="5" t="s">
        <v>539</v>
      </c>
      <c r="B217" s="5" t="s">
        <v>189</v>
      </c>
      <c r="C217" s="5" t="s">
        <v>351</v>
      </c>
      <c r="D217" s="5">
        <v>20.62</v>
      </c>
      <c r="E217" s="5">
        <v>20.57</v>
      </c>
      <c r="F217" s="5">
        <v>20.68</v>
      </c>
      <c r="G217" s="5">
        <v>20.8</v>
      </c>
      <c r="H217" s="5">
        <v>20.93</v>
      </c>
      <c r="I217" s="5">
        <v>21.87</v>
      </c>
      <c r="J217" s="5">
        <v>22.06</v>
      </c>
      <c r="K217" s="5">
        <v>22.11</v>
      </c>
      <c r="L217" s="5">
        <v>22.1</v>
      </c>
      <c r="M217" s="5">
        <v>21.15</v>
      </c>
      <c r="N217" s="5">
        <v>20.91</v>
      </c>
      <c r="O217" s="5">
        <v>20.69</v>
      </c>
    </row>
    <row r="218" ht="14.25" customHeight="1">
      <c r="A218" s="5" t="s">
        <v>540</v>
      </c>
      <c r="B218" s="5" t="s">
        <v>189</v>
      </c>
      <c r="C218" s="5" t="s">
        <v>351</v>
      </c>
      <c r="D218" s="5">
        <v>20.78</v>
      </c>
      <c r="E218" s="5">
        <v>20.74</v>
      </c>
      <c r="F218" s="5">
        <v>20.81</v>
      </c>
      <c r="G218" s="5">
        <v>20.87</v>
      </c>
      <c r="H218" s="5">
        <v>20.95</v>
      </c>
      <c r="I218" s="5">
        <v>23.19</v>
      </c>
      <c r="J218" s="5">
        <v>23.53</v>
      </c>
      <c r="K218" s="5">
        <v>23.6</v>
      </c>
      <c r="L218" s="5">
        <v>23.61</v>
      </c>
      <c r="M218" s="5">
        <v>21.33</v>
      </c>
      <c r="N218" s="5">
        <v>21.02</v>
      </c>
      <c r="O218" s="5">
        <v>20.85</v>
      </c>
    </row>
    <row r="219" ht="14.25" customHeight="1">
      <c r="A219" s="5" t="s">
        <v>546</v>
      </c>
      <c r="B219" s="5" t="s">
        <v>189</v>
      </c>
      <c r="C219" s="5" t="s">
        <v>351</v>
      </c>
      <c r="D219" s="5">
        <v>20.41</v>
      </c>
      <c r="E219" s="5">
        <v>20.33</v>
      </c>
      <c r="F219" s="5">
        <v>20.54</v>
      </c>
      <c r="G219" s="5">
        <v>20.74</v>
      </c>
      <c r="H219" s="5">
        <v>20.98</v>
      </c>
      <c r="I219" s="5">
        <v>23.29</v>
      </c>
      <c r="J219" s="5">
        <v>23.67</v>
      </c>
      <c r="K219" s="5">
        <v>23.76</v>
      </c>
      <c r="L219" s="5">
        <v>23.73</v>
      </c>
      <c r="M219" s="5">
        <v>21.38</v>
      </c>
      <c r="N219" s="5">
        <v>20.94</v>
      </c>
      <c r="O219" s="5">
        <v>20.54</v>
      </c>
    </row>
    <row r="220" ht="14.25" customHeight="1">
      <c r="A220" s="22" t="s">
        <v>551</v>
      </c>
      <c r="B220" s="5" t="s">
        <v>189</v>
      </c>
      <c r="C220" s="5" t="s">
        <v>351</v>
      </c>
      <c r="D220" s="5">
        <v>20.79</v>
      </c>
      <c r="E220" s="5">
        <v>20.75</v>
      </c>
      <c r="F220" s="5">
        <v>20.81</v>
      </c>
      <c r="G220" s="5">
        <v>20.87</v>
      </c>
      <c r="H220" s="5">
        <v>20.95</v>
      </c>
      <c r="I220" s="5">
        <v>23.19</v>
      </c>
      <c r="J220" s="5">
        <v>23.52</v>
      </c>
      <c r="K220" s="5">
        <v>23.59</v>
      </c>
      <c r="L220" s="5">
        <v>23.61</v>
      </c>
      <c r="M220" s="5">
        <v>21.33</v>
      </c>
      <c r="N220" s="5">
        <v>21.02</v>
      </c>
      <c r="O220" s="5">
        <v>20.86</v>
      </c>
    </row>
    <row r="221" ht="14.25" customHeight="1">
      <c r="A221" s="5" t="s">
        <v>555</v>
      </c>
      <c r="B221" s="5" t="s">
        <v>189</v>
      </c>
      <c r="C221" s="5" t="s">
        <v>351</v>
      </c>
      <c r="D221" s="5">
        <v>20.84</v>
      </c>
      <c r="E221" s="5">
        <v>20.81</v>
      </c>
      <c r="F221" s="5">
        <v>20.85</v>
      </c>
      <c r="G221" s="5">
        <v>20.89</v>
      </c>
      <c r="H221" s="5">
        <v>20.94</v>
      </c>
      <c r="I221" s="5">
        <v>23.18</v>
      </c>
      <c r="J221" s="5">
        <v>23.51</v>
      </c>
      <c r="K221" s="5">
        <v>23.57</v>
      </c>
      <c r="L221" s="5">
        <v>23.6</v>
      </c>
      <c r="M221" s="5">
        <v>21.32</v>
      </c>
      <c r="N221" s="5">
        <v>21.03</v>
      </c>
      <c r="O221" s="5">
        <v>20.9</v>
      </c>
    </row>
    <row r="222" ht="14.25" customHeight="1">
      <c r="A222" s="5" t="s">
        <v>565</v>
      </c>
      <c r="B222" s="5" t="s">
        <v>189</v>
      </c>
      <c r="C222" s="5" t="s">
        <v>351</v>
      </c>
      <c r="D222" s="5">
        <v>20.56</v>
      </c>
      <c r="E222" s="5">
        <v>20.52</v>
      </c>
      <c r="F222" s="5">
        <v>20.65</v>
      </c>
      <c r="G222" s="5">
        <v>20.78</v>
      </c>
      <c r="H222" s="5">
        <v>20.93</v>
      </c>
      <c r="I222" s="5">
        <v>21.04</v>
      </c>
      <c r="J222" s="5">
        <v>21.11</v>
      </c>
      <c r="K222" s="5">
        <v>21.13</v>
      </c>
      <c r="L222" s="5">
        <v>21.1</v>
      </c>
      <c r="M222" s="5">
        <v>21.0</v>
      </c>
      <c r="N222" s="5">
        <v>20.86</v>
      </c>
      <c r="O222" s="5">
        <v>20.64</v>
      </c>
    </row>
    <row r="223" ht="14.25" customHeight="1">
      <c r="A223" s="5" t="s">
        <v>680</v>
      </c>
      <c r="B223" s="5" t="s">
        <v>189</v>
      </c>
      <c r="C223" s="5" t="s">
        <v>351</v>
      </c>
      <c r="D223" s="5">
        <v>20.38</v>
      </c>
      <c r="E223" s="5">
        <v>20.28</v>
      </c>
      <c r="F223" s="5">
        <v>20.43</v>
      </c>
      <c r="G223" s="5">
        <v>20.62</v>
      </c>
      <c r="H223" s="5">
        <v>20.85</v>
      </c>
      <c r="I223" s="5">
        <v>22.92</v>
      </c>
      <c r="J223" s="5">
        <v>23.46</v>
      </c>
      <c r="K223" s="5">
        <v>23.6</v>
      </c>
      <c r="L223" s="5">
        <v>23.62</v>
      </c>
      <c r="M223" s="5">
        <v>21.54</v>
      </c>
      <c r="N223" s="5">
        <v>20.98</v>
      </c>
      <c r="O223" s="5">
        <v>20.57</v>
      </c>
    </row>
    <row r="224" ht="14.25" customHeight="1">
      <c r="A224" s="22" t="s">
        <v>688</v>
      </c>
      <c r="B224" s="5" t="s">
        <v>189</v>
      </c>
      <c r="C224" s="5" t="s">
        <v>351</v>
      </c>
      <c r="D224" s="5">
        <v>20.74</v>
      </c>
      <c r="E224" s="5">
        <v>20.69</v>
      </c>
      <c r="F224" s="5">
        <v>20.77</v>
      </c>
      <c r="G224" s="5">
        <v>20.85</v>
      </c>
      <c r="H224" s="5">
        <v>20.95</v>
      </c>
      <c r="I224" s="5">
        <v>23.2</v>
      </c>
      <c r="J224" s="5">
        <v>23.54</v>
      </c>
      <c r="K224" s="5">
        <v>23.62</v>
      </c>
      <c r="L224" s="5">
        <v>23.63</v>
      </c>
      <c r="M224" s="5">
        <v>21.33</v>
      </c>
      <c r="N224" s="5">
        <v>21.01</v>
      </c>
      <c r="O224" s="5">
        <v>20.81</v>
      </c>
    </row>
    <row r="225" ht="14.25" customHeight="1">
      <c r="A225" s="5" t="s">
        <v>724</v>
      </c>
      <c r="B225" s="5" t="s">
        <v>189</v>
      </c>
      <c r="C225" s="5" t="s">
        <v>351</v>
      </c>
      <c r="D225" s="5">
        <v>13.19</v>
      </c>
      <c r="E225" s="5">
        <v>13.04</v>
      </c>
      <c r="F225" s="5">
        <v>15.76</v>
      </c>
      <c r="G225" s="5">
        <v>19.5</v>
      </c>
      <c r="H225" s="5">
        <v>22.75</v>
      </c>
      <c r="I225" s="5">
        <v>25.31</v>
      </c>
      <c r="J225" s="5">
        <v>26.94</v>
      </c>
      <c r="K225" s="5">
        <v>26.7</v>
      </c>
      <c r="L225" s="5">
        <v>25.13</v>
      </c>
      <c r="M225" s="5">
        <v>21.35</v>
      </c>
      <c r="N225" s="5">
        <v>17.77</v>
      </c>
      <c r="O225" s="5">
        <v>13.7</v>
      </c>
    </row>
    <row r="226" ht="14.25" customHeight="1">
      <c r="A226" s="7" t="s">
        <v>500</v>
      </c>
      <c r="B226" s="7" t="s">
        <v>174</v>
      </c>
      <c r="C226" s="7" t="s">
        <v>351</v>
      </c>
      <c r="D226" s="7">
        <v>20.541</v>
      </c>
      <c r="E226" s="7">
        <v>20.346</v>
      </c>
      <c r="F226" s="7">
        <v>20.801</v>
      </c>
      <c r="G226" s="7">
        <v>22.127</v>
      </c>
      <c r="H226" s="7">
        <v>22.752</v>
      </c>
      <c r="I226" s="7">
        <v>22.868</v>
      </c>
      <c r="J226" s="7">
        <v>22.937</v>
      </c>
      <c r="K226" s="7">
        <v>22.96</v>
      </c>
      <c r="L226" s="7">
        <v>22.981</v>
      </c>
      <c r="M226" s="7">
        <v>22.822</v>
      </c>
      <c r="N226" s="7">
        <v>21.631</v>
      </c>
      <c r="O226" s="7">
        <v>20.645</v>
      </c>
    </row>
    <row r="227" ht="14.25" customHeight="1">
      <c r="A227" s="7" t="s">
        <v>520</v>
      </c>
      <c r="B227" s="7" t="s">
        <v>174</v>
      </c>
      <c r="C227" s="7" t="s">
        <v>351</v>
      </c>
      <c r="D227" s="7">
        <v>20.541</v>
      </c>
      <c r="E227" s="7">
        <v>20.346</v>
      </c>
      <c r="F227" s="7">
        <v>20.801</v>
      </c>
      <c r="G227" s="7">
        <v>22.127</v>
      </c>
      <c r="H227" s="7">
        <v>22.752</v>
      </c>
      <c r="I227" s="7">
        <v>22.868</v>
      </c>
      <c r="J227" s="7">
        <v>22.937</v>
      </c>
      <c r="K227" s="7">
        <v>22.96</v>
      </c>
      <c r="L227" s="7">
        <v>22.981</v>
      </c>
      <c r="M227" s="7">
        <v>22.822</v>
      </c>
      <c r="N227" s="7">
        <v>21.631</v>
      </c>
      <c r="O227" s="7">
        <v>20.645</v>
      </c>
    </row>
    <row r="228" ht="14.25" customHeight="1">
      <c r="A228" s="7" t="s">
        <v>245</v>
      </c>
      <c r="B228" s="7" t="s">
        <v>174</v>
      </c>
      <c r="C228" s="7" t="s">
        <v>351</v>
      </c>
      <c r="D228" s="7">
        <v>20.541</v>
      </c>
      <c r="E228" s="7">
        <v>20.346</v>
      </c>
      <c r="F228" s="7">
        <v>20.801</v>
      </c>
      <c r="G228" s="7">
        <v>22.127</v>
      </c>
      <c r="H228" s="7">
        <v>22.752</v>
      </c>
      <c r="I228" s="7">
        <v>22.868</v>
      </c>
      <c r="J228" s="7">
        <v>22.937</v>
      </c>
      <c r="K228" s="7">
        <v>22.96</v>
      </c>
      <c r="L228" s="7">
        <v>22.981</v>
      </c>
      <c r="M228" s="7">
        <v>22.822</v>
      </c>
      <c r="N228" s="7">
        <v>21.631</v>
      </c>
      <c r="O228" s="7">
        <v>20.645</v>
      </c>
    </row>
    <row r="229" ht="14.25" customHeight="1">
      <c r="A229" s="7" t="s">
        <v>526</v>
      </c>
      <c r="B229" s="7" t="s">
        <v>174</v>
      </c>
      <c r="C229" s="7" t="s">
        <v>351</v>
      </c>
      <c r="D229" s="7">
        <v>20.541</v>
      </c>
      <c r="E229" s="7">
        <v>20.346</v>
      </c>
      <c r="F229" s="7">
        <v>20.801</v>
      </c>
      <c r="G229" s="7">
        <v>22.127</v>
      </c>
      <c r="H229" s="7">
        <v>22.752</v>
      </c>
      <c r="I229" s="7">
        <v>22.868</v>
      </c>
      <c r="J229" s="7">
        <v>22.937</v>
      </c>
      <c r="K229" s="7">
        <v>22.96</v>
      </c>
      <c r="L229" s="7">
        <v>22.981</v>
      </c>
      <c r="M229" s="7">
        <v>22.822</v>
      </c>
      <c r="N229" s="7">
        <v>21.631</v>
      </c>
      <c r="O229" s="7">
        <v>20.645</v>
      </c>
    </row>
    <row r="230" ht="14.25" customHeight="1">
      <c r="A230" s="7" t="s">
        <v>529</v>
      </c>
      <c r="B230" s="7" t="s">
        <v>174</v>
      </c>
      <c r="C230" s="7" t="s">
        <v>351</v>
      </c>
      <c r="D230" s="7">
        <v>20.541</v>
      </c>
      <c r="E230" s="7">
        <v>20.346</v>
      </c>
      <c r="F230" s="7">
        <v>20.801</v>
      </c>
      <c r="G230" s="7">
        <v>22.127</v>
      </c>
      <c r="H230" s="7">
        <v>22.752</v>
      </c>
      <c r="I230" s="7">
        <v>22.868</v>
      </c>
      <c r="J230" s="7">
        <v>22.937</v>
      </c>
      <c r="K230" s="7">
        <v>22.96</v>
      </c>
      <c r="L230" s="7">
        <v>22.981</v>
      </c>
      <c r="M230" s="7">
        <v>22.822</v>
      </c>
      <c r="N230" s="7">
        <v>21.631</v>
      </c>
      <c r="O230" s="7">
        <v>20.645</v>
      </c>
    </row>
    <row r="231" ht="14.25" customHeight="1">
      <c r="A231" s="7" t="s">
        <v>533</v>
      </c>
      <c r="B231" s="7" t="s">
        <v>174</v>
      </c>
      <c r="C231" s="7" t="s">
        <v>351</v>
      </c>
      <c r="D231" s="7">
        <v>20.541</v>
      </c>
      <c r="E231" s="7">
        <v>20.346</v>
      </c>
      <c r="F231" s="7">
        <v>20.801</v>
      </c>
      <c r="G231" s="7">
        <v>22.127</v>
      </c>
      <c r="H231" s="7">
        <v>22.752</v>
      </c>
      <c r="I231" s="7">
        <v>22.868</v>
      </c>
      <c r="J231" s="7">
        <v>22.937</v>
      </c>
      <c r="K231" s="7">
        <v>22.96</v>
      </c>
      <c r="L231" s="7">
        <v>22.981</v>
      </c>
      <c r="M231" s="7">
        <v>22.822</v>
      </c>
      <c r="N231" s="7">
        <v>21.631</v>
      </c>
      <c r="O231" s="7">
        <v>20.645</v>
      </c>
    </row>
    <row r="232" ht="14.25" customHeight="1">
      <c r="A232" s="7" t="s">
        <v>539</v>
      </c>
      <c r="B232" s="7" t="s">
        <v>174</v>
      </c>
      <c r="C232" s="7" t="s">
        <v>351</v>
      </c>
      <c r="D232" s="7">
        <v>20.541</v>
      </c>
      <c r="E232" s="7">
        <v>20.346</v>
      </c>
      <c r="F232" s="7">
        <v>20.801</v>
      </c>
      <c r="G232" s="7">
        <v>22.127</v>
      </c>
      <c r="H232" s="7">
        <v>22.752</v>
      </c>
      <c r="I232" s="7">
        <v>22.868</v>
      </c>
      <c r="J232" s="7">
        <v>22.937</v>
      </c>
      <c r="K232" s="7">
        <v>22.96</v>
      </c>
      <c r="L232" s="7">
        <v>22.981</v>
      </c>
      <c r="M232" s="7">
        <v>22.822</v>
      </c>
      <c r="N232" s="7">
        <v>21.631</v>
      </c>
      <c r="O232" s="7">
        <v>20.645</v>
      </c>
    </row>
    <row r="233" ht="14.25" customHeight="1">
      <c r="A233" s="7" t="s">
        <v>540</v>
      </c>
      <c r="B233" s="7" t="s">
        <v>174</v>
      </c>
      <c r="C233" s="7" t="s">
        <v>351</v>
      </c>
      <c r="D233" s="7">
        <v>20.541</v>
      </c>
      <c r="E233" s="7">
        <v>20.346</v>
      </c>
      <c r="F233" s="7">
        <v>20.801</v>
      </c>
      <c r="G233" s="7">
        <v>22.127</v>
      </c>
      <c r="H233" s="7">
        <v>22.752</v>
      </c>
      <c r="I233" s="7">
        <v>22.868</v>
      </c>
      <c r="J233" s="7">
        <v>22.937</v>
      </c>
      <c r="K233" s="7">
        <v>22.96</v>
      </c>
      <c r="L233" s="7">
        <v>22.981</v>
      </c>
      <c r="M233" s="7">
        <v>22.822</v>
      </c>
      <c r="N233" s="7">
        <v>21.631</v>
      </c>
      <c r="O233" s="7">
        <v>20.645</v>
      </c>
    </row>
    <row r="234" ht="14.25" customHeight="1">
      <c r="A234" s="7" t="s">
        <v>546</v>
      </c>
      <c r="B234" s="7" t="s">
        <v>174</v>
      </c>
      <c r="C234" s="7" t="s">
        <v>351</v>
      </c>
      <c r="D234" s="7">
        <v>20.541</v>
      </c>
      <c r="E234" s="7">
        <v>20.346</v>
      </c>
      <c r="F234" s="7">
        <v>20.801</v>
      </c>
      <c r="G234" s="7">
        <v>22.127</v>
      </c>
      <c r="H234" s="7">
        <v>22.752</v>
      </c>
      <c r="I234" s="7">
        <v>22.868</v>
      </c>
      <c r="J234" s="7">
        <v>22.937</v>
      </c>
      <c r="K234" s="7">
        <v>22.96</v>
      </c>
      <c r="L234" s="7">
        <v>22.981</v>
      </c>
      <c r="M234" s="7">
        <v>22.822</v>
      </c>
      <c r="N234" s="7">
        <v>21.631</v>
      </c>
      <c r="O234" s="7">
        <v>20.645</v>
      </c>
    </row>
    <row r="235" ht="14.25" customHeight="1">
      <c r="A235" s="37" t="s">
        <v>551</v>
      </c>
      <c r="B235" s="7" t="s">
        <v>174</v>
      </c>
      <c r="C235" s="7" t="s">
        <v>351</v>
      </c>
      <c r="D235" s="7">
        <v>20.541</v>
      </c>
      <c r="E235" s="7">
        <v>20.346</v>
      </c>
      <c r="F235" s="7">
        <v>20.801</v>
      </c>
      <c r="G235" s="7">
        <v>22.127</v>
      </c>
      <c r="H235" s="7">
        <v>22.752</v>
      </c>
      <c r="I235" s="7">
        <v>22.868</v>
      </c>
      <c r="J235" s="7">
        <v>22.937</v>
      </c>
      <c r="K235" s="7">
        <v>22.96</v>
      </c>
      <c r="L235" s="7">
        <v>22.981</v>
      </c>
      <c r="M235" s="7">
        <v>22.822</v>
      </c>
      <c r="N235" s="7">
        <v>21.631</v>
      </c>
      <c r="O235" s="7">
        <v>20.645</v>
      </c>
    </row>
    <row r="236" ht="14.25" customHeight="1">
      <c r="A236" s="7" t="s">
        <v>555</v>
      </c>
      <c r="B236" s="7" t="s">
        <v>174</v>
      </c>
      <c r="C236" s="7" t="s">
        <v>351</v>
      </c>
      <c r="D236" s="7">
        <v>20.541</v>
      </c>
      <c r="E236" s="7">
        <v>20.346</v>
      </c>
      <c r="F236" s="7">
        <v>20.801</v>
      </c>
      <c r="G236" s="7">
        <v>22.127</v>
      </c>
      <c r="H236" s="7">
        <v>22.752</v>
      </c>
      <c r="I236" s="7">
        <v>22.868</v>
      </c>
      <c r="J236" s="7">
        <v>22.937</v>
      </c>
      <c r="K236" s="7">
        <v>22.96</v>
      </c>
      <c r="L236" s="7">
        <v>22.981</v>
      </c>
      <c r="M236" s="7">
        <v>22.822</v>
      </c>
      <c r="N236" s="7">
        <v>21.631</v>
      </c>
      <c r="O236" s="7">
        <v>20.645</v>
      </c>
    </row>
    <row r="237" ht="14.25" customHeight="1">
      <c r="A237" s="7" t="s">
        <v>565</v>
      </c>
      <c r="B237" s="7" t="s">
        <v>174</v>
      </c>
      <c r="C237" s="7" t="s">
        <v>351</v>
      </c>
      <c r="D237" s="7">
        <v>20.541</v>
      </c>
      <c r="E237" s="7">
        <v>20.346</v>
      </c>
      <c r="F237" s="7">
        <v>20.801</v>
      </c>
      <c r="G237" s="7">
        <v>22.127</v>
      </c>
      <c r="H237" s="7">
        <v>22.752</v>
      </c>
      <c r="I237" s="7">
        <v>22.868</v>
      </c>
      <c r="J237" s="7">
        <v>22.937</v>
      </c>
      <c r="K237" s="7">
        <v>22.96</v>
      </c>
      <c r="L237" s="7">
        <v>22.981</v>
      </c>
      <c r="M237" s="7">
        <v>22.822</v>
      </c>
      <c r="N237" s="7">
        <v>21.631</v>
      </c>
      <c r="O237" s="7">
        <v>20.645</v>
      </c>
    </row>
    <row r="238" ht="14.25" customHeight="1">
      <c r="A238" s="7" t="s">
        <v>680</v>
      </c>
      <c r="B238" s="7" t="s">
        <v>174</v>
      </c>
      <c r="C238" s="7" t="s">
        <v>351</v>
      </c>
      <c r="D238" s="7">
        <v>20.541</v>
      </c>
      <c r="E238" s="7">
        <v>20.346</v>
      </c>
      <c r="F238" s="7">
        <v>20.801</v>
      </c>
      <c r="G238" s="7">
        <v>22.127</v>
      </c>
      <c r="H238" s="7">
        <v>22.752</v>
      </c>
      <c r="I238" s="7">
        <v>22.868</v>
      </c>
      <c r="J238" s="7">
        <v>22.937</v>
      </c>
      <c r="K238" s="7">
        <v>22.96</v>
      </c>
      <c r="L238" s="7">
        <v>22.981</v>
      </c>
      <c r="M238" s="7">
        <v>22.822</v>
      </c>
      <c r="N238" s="7">
        <v>21.631</v>
      </c>
      <c r="O238" s="7">
        <v>20.645</v>
      </c>
    </row>
    <row r="239" ht="14.25" customHeight="1">
      <c r="A239" s="37" t="s">
        <v>688</v>
      </c>
      <c r="B239" s="7" t="s">
        <v>174</v>
      </c>
      <c r="C239" s="7" t="s">
        <v>351</v>
      </c>
      <c r="D239" s="7">
        <v>20.541</v>
      </c>
      <c r="E239" s="7">
        <v>20.346</v>
      </c>
      <c r="F239" s="7">
        <v>20.801</v>
      </c>
      <c r="G239" s="7">
        <v>22.127</v>
      </c>
      <c r="H239" s="7">
        <v>22.752</v>
      </c>
      <c r="I239" s="7">
        <v>22.868</v>
      </c>
      <c r="J239" s="7">
        <v>22.937</v>
      </c>
      <c r="K239" s="7">
        <v>22.96</v>
      </c>
      <c r="L239" s="7">
        <v>22.981</v>
      </c>
      <c r="M239" s="7">
        <v>22.822</v>
      </c>
      <c r="N239" s="7">
        <v>21.631</v>
      </c>
      <c r="O239" s="7">
        <v>20.645</v>
      </c>
    </row>
    <row r="240" ht="14.25" customHeight="1">
      <c r="A240" s="7" t="s">
        <v>724</v>
      </c>
      <c r="B240" s="7" t="s">
        <v>174</v>
      </c>
      <c r="C240" s="7" t="s">
        <v>351</v>
      </c>
      <c r="D240" s="7">
        <v>10.61</v>
      </c>
      <c r="E240" s="7">
        <v>10.45</v>
      </c>
      <c r="F240" s="7">
        <v>11.54</v>
      </c>
      <c r="G240" s="7">
        <v>13.27</v>
      </c>
      <c r="H240" s="7">
        <v>16.58</v>
      </c>
      <c r="I240" s="7">
        <v>19.44</v>
      </c>
      <c r="J240" s="7">
        <v>22.24</v>
      </c>
      <c r="K240" s="7">
        <v>24.28</v>
      </c>
      <c r="L240" s="7">
        <v>21.77</v>
      </c>
      <c r="M240" s="7">
        <v>17.49</v>
      </c>
      <c r="N240" s="7">
        <v>14.43</v>
      </c>
      <c r="O240" s="7">
        <v>11.56</v>
      </c>
    </row>
    <row r="241" ht="14.25" customHeight="1">
      <c r="A241" s="7" t="s">
        <v>500</v>
      </c>
      <c r="B241" s="7" t="s">
        <v>75</v>
      </c>
      <c r="C241" s="7" t="s">
        <v>351</v>
      </c>
      <c r="D241" s="7">
        <v>20.541</v>
      </c>
      <c r="E241" s="7">
        <v>20.346</v>
      </c>
      <c r="F241" s="7">
        <v>20.801</v>
      </c>
      <c r="G241" s="7">
        <v>22.127</v>
      </c>
      <c r="H241" s="7">
        <v>22.752</v>
      </c>
      <c r="I241" s="7">
        <v>22.868</v>
      </c>
      <c r="J241" s="7">
        <v>22.937</v>
      </c>
      <c r="K241" s="7">
        <v>22.96</v>
      </c>
      <c r="L241" s="7">
        <v>22.981</v>
      </c>
      <c r="M241" s="7">
        <v>22.822</v>
      </c>
      <c r="N241" s="7">
        <v>21.631</v>
      </c>
      <c r="O241" s="7">
        <v>20.645</v>
      </c>
    </row>
    <row r="242" ht="14.25" customHeight="1">
      <c r="A242" s="7" t="s">
        <v>520</v>
      </c>
      <c r="B242" s="7" t="s">
        <v>75</v>
      </c>
      <c r="C242" s="7" t="s">
        <v>351</v>
      </c>
      <c r="D242" s="7">
        <v>20.541</v>
      </c>
      <c r="E242" s="7">
        <v>20.346</v>
      </c>
      <c r="F242" s="7">
        <v>20.801</v>
      </c>
      <c r="G242" s="7">
        <v>22.127</v>
      </c>
      <c r="H242" s="7">
        <v>22.752</v>
      </c>
      <c r="I242" s="7">
        <v>22.868</v>
      </c>
      <c r="J242" s="7">
        <v>22.937</v>
      </c>
      <c r="K242" s="7">
        <v>22.96</v>
      </c>
      <c r="L242" s="7">
        <v>22.981</v>
      </c>
      <c r="M242" s="7">
        <v>22.822</v>
      </c>
      <c r="N242" s="7">
        <v>21.631</v>
      </c>
      <c r="O242" s="7">
        <v>20.645</v>
      </c>
    </row>
    <row r="243" ht="14.25" customHeight="1">
      <c r="A243" s="7" t="s">
        <v>245</v>
      </c>
      <c r="B243" s="7" t="s">
        <v>75</v>
      </c>
      <c r="C243" s="7" t="s">
        <v>351</v>
      </c>
      <c r="D243" s="7">
        <v>20.541</v>
      </c>
      <c r="E243" s="7">
        <v>20.346</v>
      </c>
      <c r="F243" s="7">
        <v>20.801</v>
      </c>
      <c r="G243" s="7">
        <v>22.127</v>
      </c>
      <c r="H243" s="7">
        <v>22.752</v>
      </c>
      <c r="I243" s="7">
        <v>22.868</v>
      </c>
      <c r="J243" s="7">
        <v>22.937</v>
      </c>
      <c r="K243" s="7">
        <v>22.96</v>
      </c>
      <c r="L243" s="7">
        <v>22.981</v>
      </c>
      <c r="M243" s="7">
        <v>22.822</v>
      </c>
      <c r="N243" s="7">
        <v>21.631</v>
      </c>
      <c r="O243" s="7">
        <v>20.645</v>
      </c>
    </row>
    <row r="244" ht="14.25" customHeight="1">
      <c r="A244" s="7" t="s">
        <v>526</v>
      </c>
      <c r="B244" s="7" t="s">
        <v>75</v>
      </c>
      <c r="C244" s="7" t="s">
        <v>351</v>
      </c>
      <c r="D244" s="7">
        <v>20.541</v>
      </c>
      <c r="E244" s="7">
        <v>20.346</v>
      </c>
      <c r="F244" s="7">
        <v>20.801</v>
      </c>
      <c r="G244" s="7">
        <v>22.127</v>
      </c>
      <c r="H244" s="7">
        <v>22.752</v>
      </c>
      <c r="I244" s="7">
        <v>22.868</v>
      </c>
      <c r="J244" s="7">
        <v>22.937</v>
      </c>
      <c r="K244" s="7">
        <v>22.96</v>
      </c>
      <c r="L244" s="7">
        <v>22.981</v>
      </c>
      <c r="M244" s="7">
        <v>22.822</v>
      </c>
      <c r="N244" s="7">
        <v>21.631</v>
      </c>
      <c r="O244" s="7">
        <v>20.645</v>
      </c>
    </row>
    <row r="245" ht="14.25" customHeight="1">
      <c r="A245" s="7" t="s">
        <v>529</v>
      </c>
      <c r="B245" s="7" t="s">
        <v>75</v>
      </c>
      <c r="C245" s="7" t="s">
        <v>351</v>
      </c>
      <c r="D245" s="7">
        <v>20.541</v>
      </c>
      <c r="E245" s="7">
        <v>20.346</v>
      </c>
      <c r="F245" s="7">
        <v>20.801</v>
      </c>
      <c r="G245" s="7">
        <v>22.127</v>
      </c>
      <c r="H245" s="7">
        <v>22.752</v>
      </c>
      <c r="I245" s="7">
        <v>22.868</v>
      </c>
      <c r="J245" s="7">
        <v>22.937</v>
      </c>
      <c r="K245" s="7">
        <v>22.96</v>
      </c>
      <c r="L245" s="7">
        <v>22.981</v>
      </c>
      <c r="M245" s="7">
        <v>22.822</v>
      </c>
      <c r="N245" s="7">
        <v>21.631</v>
      </c>
      <c r="O245" s="7">
        <v>20.645</v>
      </c>
    </row>
    <row r="246" ht="14.25" customHeight="1">
      <c r="A246" s="7" t="s">
        <v>533</v>
      </c>
      <c r="B246" s="7" t="s">
        <v>75</v>
      </c>
      <c r="C246" s="7" t="s">
        <v>351</v>
      </c>
      <c r="D246" s="7">
        <v>20.541</v>
      </c>
      <c r="E246" s="7">
        <v>20.346</v>
      </c>
      <c r="F246" s="7">
        <v>20.801</v>
      </c>
      <c r="G246" s="7">
        <v>22.127</v>
      </c>
      <c r="H246" s="7">
        <v>22.752</v>
      </c>
      <c r="I246" s="7">
        <v>22.868</v>
      </c>
      <c r="J246" s="7">
        <v>22.937</v>
      </c>
      <c r="K246" s="7">
        <v>22.96</v>
      </c>
      <c r="L246" s="7">
        <v>22.981</v>
      </c>
      <c r="M246" s="7">
        <v>22.822</v>
      </c>
      <c r="N246" s="7">
        <v>21.631</v>
      </c>
      <c r="O246" s="7">
        <v>20.645</v>
      </c>
    </row>
    <row r="247" ht="14.25" customHeight="1">
      <c r="A247" s="7" t="s">
        <v>539</v>
      </c>
      <c r="B247" s="7" t="s">
        <v>75</v>
      </c>
      <c r="C247" s="7" t="s">
        <v>351</v>
      </c>
      <c r="D247" s="7">
        <v>20.541</v>
      </c>
      <c r="E247" s="7">
        <v>20.346</v>
      </c>
      <c r="F247" s="7">
        <v>20.801</v>
      </c>
      <c r="G247" s="7">
        <v>22.127</v>
      </c>
      <c r="H247" s="7">
        <v>22.752</v>
      </c>
      <c r="I247" s="7">
        <v>22.868</v>
      </c>
      <c r="J247" s="7">
        <v>22.937</v>
      </c>
      <c r="K247" s="7">
        <v>22.96</v>
      </c>
      <c r="L247" s="7">
        <v>22.981</v>
      </c>
      <c r="M247" s="7">
        <v>22.822</v>
      </c>
      <c r="N247" s="7">
        <v>21.631</v>
      </c>
      <c r="O247" s="7">
        <v>20.645</v>
      </c>
    </row>
    <row r="248" ht="14.25" customHeight="1">
      <c r="A248" s="7" t="s">
        <v>540</v>
      </c>
      <c r="B248" s="7" t="s">
        <v>75</v>
      </c>
      <c r="C248" s="7" t="s">
        <v>351</v>
      </c>
      <c r="D248" s="7">
        <v>20.541</v>
      </c>
      <c r="E248" s="7">
        <v>20.346</v>
      </c>
      <c r="F248" s="7">
        <v>20.801</v>
      </c>
      <c r="G248" s="7">
        <v>22.127</v>
      </c>
      <c r="H248" s="7">
        <v>22.752</v>
      </c>
      <c r="I248" s="7">
        <v>22.868</v>
      </c>
      <c r="J248" s="7">
        <v>22.937</v>
      </c>
      <c r="K248" s="7">
        <v>22.96</v>
      </c>
      <c r="L248" s="7">
        <v>22.981</v>
      </c>
      <c r="M248" s="7">
        <v>22.822</v>
      </c>
      <c r="N248" s="7">
        <v>21.631</v>
      </c>
      <c r="O248" s="7">
        <v>20.645</v>
      </c>
    </row>
    <row r="249" ht="14.25" customHeight="1">
      <c r="A249" s="7" t="s">
        <v>546</v>
      </c>
      <c r="B249" s="7" t="s">
        <v>75</v>
      </c>
      <c r="C249" s="7" t="s">
        <v>351</v>
      </c>
      <c r="D249" s="7">
        <v>20.541</v>
      </c>
      <c r="E249" s="7">
        <v>20.346</v>
      </c>
      <c r="F249" s="7">
        <v>20.801</v>
      </c>
      <c r="G249" s="7">
        <v>22.127</v>
      </c>
      <c r="H249" s="7">
        <v>22.752</v>
      </c>
      <c r="I249" s="7">
        <v>22.868</v>
      </c>
      <c r="J249" s="7">
        <v>22.937</v>
      </c>
      <c r="K249" s="7">
        <v>22.96</v>
      </c>
      <c r="L249" s="7">
        <v>22.981</v>
      </c>
      <c r="M249" s="7">
        <v>22.822</v>
      </c>
      <c r="N249" s="7">
        <v>21.631</v>
      </c>
      <c r="O249" s="7">
        <v>20.645</v>
      </c>
    </row>
    <row r="250" ht="14.25" customHeight="1">
      <c r="A250" s="37" t="s">
        <v>551</v>
      </c>
      <c r="B250" s="7" t="s">
        <v>75</v>
      </c>
      <c r="C250" s="7" t="s">
        <v>351</v>
      </c>
      <c r="D250" s="7">
        <v>20.541</v>
      </c>
      <c r="E250" s="7">
        <v>20.346</v>
      </c>
      <c r="F250" s="7">
        <v>20.801</v>
      </c>
      <c r="G250" s="7">
        <v>22.127</v>
      </c>
      <c r="H250" s="7">
        <v>22.752</v>
      </c>
      <c r="I250" s="7">
        <v>22.868</v>
      </c>
      <c r="J250" s="7">
        <v>22.937</v>
      </c>
      <c r="K250" s="7">
        <v>22.96</v>
      </c>
      <c r="L250" s="7">
        <v>22.981</v>
      </c>
      <c r="M250" s="7">
        <v>22.822</v>
      </c>
      <c r="N250" s="7">
        <v>21.631</v>
      </c>
      <c r="O250" s="7">
        <v>20.645</v>
      </c>
    </row>
    <row r="251" ht="14.25" customHeight="1">
      <c r="A251" s="7" t="s">
        <v>555</v>
      </c>
      <c r="B251" s="7" t="s">
        <v>75</v>
      </c>
      <c r="C251" s="7" t="s">
        <v>351</v>
      </c>
      <c r="D251" s="7">
        <v>20.541</v>
      </c>
      <c r="E251" s="7">
        <v>20.346</v>
      </c>
      <c r="F251" s="7">
        <v>20.801</v>
      </c>
      <c r="G251" s="7">
        <v>22.127</v>
      </c>
      <c r="H251" s="7">
        <v>22.752</v>
      </c>
      <c r="I251" s="7">
        <v>22.868</v>
      </c>
      <c r="J251" s="7">
        <v>22.937</v>
      </c>
      <c r="K251" s="7">
        <v>22.96</v>
      </c>
      <c r="L251" s="7">
        <v>22.981</v>
      </c>
      <c r="M251" s="7">
        <v>22.822</v>
      </c>
      <c r="N251" s="7">
        <v>21.631</v>
      </c>
      <c r="O251" s="7">
        <v>20.645</v>
      </c>
    </row>
    <row r="252" ht="14.25" customHeight="1">
      <c r="A252" s="7" t="s">
        <v>565</v>
      </c>
      <c r="B252" s="7" t="s">
        <v>75</v>
      </c>
      <c r="C252" s="7" t="s">
        <v>351</v>
      </c>
      <c r="D252" s="7">
        <v>20.541</v>
      </c>
      <c r="E252" s="7">
        <v>20.346</v>
      </c>
      <c r="F252" s="7">
        <v>20.801</v>
      </c>
      <c r="G252" s="7">
        <v>22.127</v>
      </c>
      <c r="H252" s="7">
        <v>22.752</v>
      </c>
      <c r="I252" s="7">
        <v>22.868</v>
      </c>
      <c r="J252" s="7">
        <v>22.937</v>
      </c>
      <c r="K252" s="7">
        <v>22.96</v>
      </c>
      <c r="L252" s="7">
        <v>22.981</v>
      </c>
      <c r="M252" s="7">
        <v>22.822</v>
      </c>
      <c r="N252" s="7">
        <v>21.631</v>
      </c>
      <c r="O252" s="7">
        <v>20.645</v>
      </c>
    </row>
    <row r="253" ht="14.25" customHeight="1">
      <c r="A253" s="7" t="s">
        <v>680</v>
      </c>
      <c r="B253" s="7" t="s">
        <v>75</v>
      </c>
      <c r="C253" s="7" t="s">
        <v>351</v>
      </c>
      <c r="D253" s="7">
        <v>20.541</v>
      </c>
      <c r="E253" s="7">
        <v>20.346</v>
      </c>
      <c r="F253" s="7">
        <v>20.801</v>
      </c>
      <c r="G253" s="7">
        <v>22.127</v>
      </c>
      <c r="H253" s="7">
        <v>22.752</v>
      </c>
      <c r="I253" s="7">
        <v>22.868</v>
      </c>
      <c r="J253" s="7">
        <v>22.937</v>
      </c>
      <c r="K253" s="7">
        <v>22.96</v>
      </c>
      <c r="L253" s="7">
        <v>22.981</v>
      </c>
      <c r="M253" s="7">
        <v>22.822</v>
      </c>
      <c r="N253" s="7">
        <v>21.631</v>
      </c>
      <c r="O253" s="7">
        <v>20.645</v>
      </c>
    </row>
    <row r="254" ht="14.25" customHeight="1">
      <c r="A254" s="37" t="s">
        <v>688</v>
      </c>
      <c r="B254" s="7" t="s">
        <v>75</v>
      </c>
      <c r="C254" s="7" t="s">
        <v>351</v>
      </c>
      <c r="D254" s="7">
        <v>20.541</v>
      </c>
      <c r="E254" s="7">
        <v>20.346</v>
      </c>
      <c r="F254" s="7">
        <v>20.801</v>
      </c>
      <c r="G254" s="7">
        <v>22.127</v>
      </c>
      <c r="H254" s="7">
        <v>22.752</v>
      </c>
      <c r="I254" s="7">
        <v>22.868</v>
      </c>
      <c r="J254" s="7">
        <v>22.937</v>
      </c>
      <c r="K254" s="7">
        <v>22.96</v>
      </c>
      <c r="L254" s="7">
        <v>22.981</v>
      </c>
      <c r="M254" s="7">
        <v>22.822</v>
      </c>
      <c r="N254" s="7">
        <v>21.631</v>
      </c>
      <c r="O254" s="7">
        <v>20.645</v>
      </c>
    </row>
    <row r="255" ht="14.25" customHeight="1">
      <c r="A255" s="7" t="s">
        <v>724</v>
      </c>
      <c r="B255" s="7" t="s">
        <v>75</v>
      </c>
      <c r="C255" s="7" t="s">
        <v>351</v>
      </c>
      <c r="D255" s="7">
        <v>10.61</v>
      </c>
      <c r="E255" s="7">
        <v>10.45</v>
      </c>
      <c r="F255" s="7">
        <v>11.54</v>
      </c>
      <c r="G255" s="7">
        <v>13.27</v>
      </c>
      <c r="H255" s="7">
        <v>16.58</v>
      </c>
      <c r="I255" s="7">
        <v>19.44</v>
      </c>
      <c r="J255" s="7">
        <v>22.24</v>
      </c>
      <c r="K255" s="7">
        <v>24.28</v>
      </c>
      <c r="L255" s="7">
        <v>21.77</v>
      </c>
      <c r="M255" s="7">
        <v>17.49</v>
      </c>
      <c r="N255" s="7">
        <v>14.43</v>
      </c>
      <c r="O255" s="7">
        <v>11.56</v>
      </c>
    </row>
    <row r="256" ht="14.25" customHeight="1">
      <c r="A256" s="5" t="s">
        <v>500</v>
      </c>
      <c r="B256" s="5" t="s">
        <v>177</v>
      </c>
      <c r="C256" s="5" t="s">
        <v>355</v>
      </c>
      <c r="D256" s="5">
        <v>20.67</v>
      </c>
      <c r="E256" s="5">
        <v>20.66</v>
      </c>
      <c r="F256" s="5">
        <v>20.81</v>
      </c>
      <c r="G256" s="5">
        <v>20.97</v>
      </c>
      <c r="H256" s="5">
        <v>21.11</v>
      </c>
      <c r="I256" s="5">
        <v>23.49</v>
      </c>
      <c r="J256" s="5">
        <v>23.9</v>
      </c>
      <c r="K256" s="5">
        <v>23.96</v>
      </c>
      <c r="L256" s="5">
        <v>23.93</v>
      </c>
      <c r="M256" s="5">
        <v>21.53</v>
      </c>
      <c r="N256" s="5">
        <v>21.11</v>
      </c>
      <c r="O256" s="5">
        <v>20.79</v>
      </c>
    </row>
    <row r="257" ht="14.25" customHeight="1">
      <c r="A257" s="5" t="s">
        <v>510</v>
      </c>
      <c r="B257" s="5" t="s">
        <v>177</v>
      </c>
      <c r="C257" s="5" t="s">
        <v>355</v>
      </c>
      <c r="D257" s="5">
        <v>20.67</v>
      </c>
      <c r="E257" s="5">
        <v>20.65</v>
      </c>
      <c r="F257" s="5">
        <v>20.8</v>
      </c>
      <c r="G257" s="5">
        <v>20.96</v>
      </c>
      <c r="H257" s="5">
        <v>21.1</v>
      </c>
      <c r="I257" s="5">
        <v>23.42</v>
      </c>
      <c r="J257" s="5">
        <v>23.86</v>
      </c>
      <c r="K257" s="5">
        <v>23.93</v>
      </c>
      <c r="L257" s="5">
        <v>23.91</v>
      </c>
      <c r="M257" s="5">
        <v>21.56</v>
      </c>
      <c r="N257" s="5">
        <v>21.11</v>
      </c>
      <c r="O257" s="5">
        <v>20.79</v>
      </c>
    </row>
    <row r="258" ht="14.25" customHeight="1">
      <c r="A258" s="5" t="s">
        <v>520</v>
      </c>
      <c r="B258" s="5" t="s">
        <v>177</v>
      </c>
      <c r="C258" s="5" t="s">
        <v>355</v>
      </c>
      <c r="D258" s="5"/>
      <c r="E258" s="5"/>
      <c r="F258" s="5"/>
      <c r="G258" s="5"/>
      <c r="H258" s="5"/>
      <c r="I258" s="5"/>
      <c r="J258" s="5"/>
      <c r="K258" s="5"/>
      <c r="L258" s="5"/>
      <c r="M258" s="5"/>
      <c r="N258" s="5"/>
      <c r="O258" s="5"/>
    </row>
    <row r="259" ht="14.25" customHeight="1">
      <c r="A259" s="5" t="s">
        <v>245</v>
      </c>
      <c r="B259" s="5" t="s">
        <v>177</v>
      </c>
      <c r="C259" s="5" t="s">
        <v>355</v>
      </c>
      <c r="D259" s="5">
        <v>20.87</v>
      </c>
      <c r="E259" s="5">
        <v>20.86</v>
      </c>
      <c r="F259" s="5">
        <v>20.9</v>
      </c>
      <c r="G259" s="5">
        <v>20.95</v>
      </c>
      <c r="H259" s="5">
        <v>21.0</v>
      </c>
      <c r="I259" s="5">
        <v>23.27</v>
      </c>
      <c r="J259" s="5">
        <v>23.61</v>
      </c>
      <c r="K259" s="5">
        <v>23.68</v>
      </c>
      <c r="L259" s="5">
        <v>23.69</v>
      </c>
      <c r="M259" s="5">
        <v>21.39</v>
      </c>
      <c r="N259" s="5">
        <v>21.08</v>
      </c>
      <c r="O259" s="5">
        <v>20.94</v>
      </c>
    </row>
    <row r="260" ht="14.25" customHeight="1">
      <c r="A260" s="5" t="s">
        <v>526</v>
      </c>
      <c r="B260" s="5" t="s">
        <v>177</v>
      </c>
      <c r="C260" s="5" t="s">
        <v>355</v>
      </c>
      <c r="D260" s="5"/>
      <c r="E260" s="5"/>
      <c r="F260" s="5"/>
      <c r="G260" s="5"/>
      <c r="H260" s="5"/>
      <c r="I260" s="5"/>
      <c r="J260" s="5"/>
      <c r="K260" s="5"/>
      <c r="L260" s="5"/>
      <c r="M260" s="5"/>
      <c r="N260" s="5"/>
      <c r="O260" s="5"/>
    </row>
    <row r="261" ht="14.25" customHeight="1">
      <c r="A261" s="5" t="s">
        <v>529</v>
      </c>
      <c r="B261" s="5" t="s">
        <v>177</v>
      </c>
      <c r="C261" s="5" t="s">
        <v>355</v>
      </c>
      <c r="D261" s="5">
        <v>20.78</v>
      </c>
      <c r="E261" s="5">
        <v>20.76</v>
      </c>
      <c r="F261" s="5">
        <v>20.85</v>
      </c>
      <c r="G261" s="5">
        <v>20.95</v>
      </c>
      <c r="H261" s="5">
        <v>21.03</v>
      </c>
      <c r="I261" s="5">
        <v>23.29</v>
      </c>
      <c r="J261" s="5">
        <v>23.69</v>
      </c>
      <c r="K261" s="5">
        <v>23.76</v>
      </c>
      <c r="L261" s="5">
        <v>23.76</v>
      </c>
      <c r="M261" s="5">
        <v>21.48</v>
      </c>
      <c r="N261" s="5">
        <v>21.09</v>
      </c>
      <c r="O261" s="5">
        <v>20.87</v>
      </c>
    </row>
    <row r="262" ht="14.25" customHeight="1">
      <c r="A262" s="5" t="s">
        <v>533</v>
      </c>
      <c r="B262" s="5" t="s">
        <v>177</v>
      </c>
      <c r="C262" s="5" t="s">
        <v>355</v>
      </c>
      <c r="D262" s="5">
        <v>20.67</v>
      </c>
      <c r="E262" s="5">
        <v>20.65</v>
      </c>
      <c r="F262" s="5">
        <v>20.8</v>
      </c>
      <c r="G262" s="5">
        <v>20.96</v>
      </c>
      <c r="H262" s="5">
        <v>21.1</v>
      </c>
      <c r="I262" s="5">
        <v>23.42</v>
      </c>
      <c r="J262" s="5">
        <v>23.86</v>
      </c>
      <c r="K262" s="5">
        <v>23.93</v>
      </c>
      <c r="L262" s="5">
        <v>23.91</v>
      </c>
      <c r="M262" s="5">
        <v>21.56</v>
      </c>
      <c r="N262" s="5">
        <v>21.11</v>
      </c>
      <c r="O262" s="5">
        <v>20.79</v>
      </c>
    </row>
    <row r="263" ht="14.25" customHeight="1">
      <c r="A263" s="5" t="s">
        <v>539</v>
      </c>
      <c r="B263" s="5" t="s">
        <v>177</v>
      </c>
      <c r="C263" s="5" t="s">
        <v>355</v>
      </c>
      <c r="D263" s="5">
        <v>20.68</v>
      </c>
      <c r="E263" s="5">
        <v>20.68</v>
      </c>
      <c r="F263" s="5">
        <v>20.8</v>
      </c>
      <c r="G263" s="5">
        <v>20.94</v>
      </c>
      <c r="H263" s="5">
        <v>21.05</v>
      </c>
      <c r="I263" s="5">
        <v>22.07</v>
      </c>
      <c r="J263" s="5">
        <v>22.31</v>
      </c>
      <c r="K263" s="5">
        <v>22.34</v>
      </c>
      <c r="L263" s="5">
        <v>22.31</v>
      </c>
      <c r="M263" s="5">
        <v>21.3</v>
      </c>
      <c r="N263" s="5">
        <v>21.03</v>
      </c>
      <c r="O263" s="5">
        <v>20.78</v>
      </c>
    </row>
    <row r="264" ht="14.25" customHeight="1">
      <c r="A264" s="5" t="s">
        <v>540</v>
      </c>
      <c r="B264" s="5" t="s">
        <v>177</v>
      </c>
      <c r="C264" s="5" t="s">
        <v>355</v>
      </c>
      <c r="D264" s="5">
        <v>20.83</v>
      </c>
      <c r="E264" s="5">
        <v>20.81</v>
      </c>
      <c r="F264" s="5">
        <v>20.88</v>
      </c>
      <c r="G264" s="5">
        <v>20.96</v>
      </c>
      <c r="H264" s="5">
        <v>21.03</v>
      </c>
      <c r="I264" s="5">
        <v>23.32</v>
      </c>
      <c r="J264" s="5">
        <v>23.68</v>
      </c>
      <c r="K264" s="5">
        <v>23.74</v>
      </c>
      <c r="L264" s="5">
        <v>23.75</v>
      </c>
      <c r="M264" s="5">
        <v>21.42</v>
      </c>
      <c r="N264" s="5">
        <v>21.09</v>
      </c>
      <c r="O264" s="5">
        <v>20.9</v>
      </c>
    </row>
    <row r="265" ht="14.25" customHeight="1">
      <c r="A265" s="5" t="s">
        <v>546</v>
      </c>
      <c r="B265" s="5" t="s">
        <v>177</v>
      </c>
      <c r="C265" s="5" t="s">
        <v>355</v>
      </c>
      <c r="D265" s="5">
        <v>20.52</v>
      </c>
      <c r="E265" s="5">
        <v>20.51</v>
      </c>
      <c r="F265" s="5">
        <v>20.74</v>
      </c>
      <c r="G265" s="5">
        <v>20.98</v>
      </c>
      <c r="H265" s="5">
        <v>21.19</v>
      </c>
      <c r="I265" s="5">
        <v>23.65</v>
      </c>
      <c r="J265" s="5">
        <v>24.1</v>
      </c>
      <c r="K265" s="5">
        <v>24.16</v>
      </c>
      <c r="L265" s="5">
        <v>24.11</v>
      </c>
      <c r="M265" s="5">
        <v>21.63</v>
      </c>
      <c r="N265" s="5">
        <v>21.12</v>
      </c>
      <c r="O265" s="5">
        <v>20.69</v>
      </c>
    </row>
    <row r="266" ht="14.25" customHeight="1">
      <c r="A266" s="22" t="s">
        <v>551</v>
      </c>
      <c r="B266" s="5" t="s">
        <v>177</v>
      </c>
      <c r="C266" s="5" t="s">
        <v>355</v>
      </c>
      <c r="D266" s="5">
        <v>20.83</v>
      </c>
      <c r="E266" s="5">
        <v>20.82</v>
      </c>
      <c r="F266" s="5">
        <v>20.88</v>
      </c>
      <c r="G266" s="5">
        <v>20.96</v>
      </c>
      <c r="H266" s="5">
        <v>21.02</v>
      </c>
      <c r="I266" s="5">
        <v>23.31</v>
      </c>
      <c r="J266" s="5">
        <v>23.67</v>
      </c>
      <c r="K266" s="5">
        <v>23.73</v>
      </c>
      <c r="L266" s="5">
        <v>23.74</v>
      </c>
      <c r="M266" s="5">
        <v>21.42</v>
      </c>
      <c r="N266" s="5">
        <v>21.09</v>
      </c>
      <c r="O266" s="5">
        <v>20.91</v>
      </c>
    </row>
    <row r="267" ht="14.25" customHeight="1">
      <c r="A267" s="5" t="s">
        <v>555</v>
      </c>
      <c r="B267" s="5" t="s">
        <v>177</v>
      </c>
      <c r="C267" s="5" t="s">
        <v>355</v>
      </c>
      <c r="D267" s="5">
        <v>20.87</v>
      </c>
      <c r="E267" s="5">
        <v>20.86</v>
      </c>
      <c r="F267" s="5">
        <v>20.9</v>
      </c>
      <c r="G267" s="5">
        <v>20.95</v>
      </c>
      <c r="H267" s="5">
        <v>21.0</v>
      </c>
      <c r="I267" s="5">
        <v>23.27</v>
      </c>
      <c r="J267" s="5">
        <v>23.61</v>
      </c>
      <c r="K267" s="5">
        <v>23.68</v>
      </c>
      <c r="L267" s="5">
        <v>23.69</v>
      </c>
      <c r="M267" s="5">
        <v>21.39</v>
      </c>
      <c r="N267" s="5">
        <v>21.08</v>
      </c>
      <c r="O267" s="5">
        <v>20.94</v>
      </c>
    </row>
    <row r="268" ht="14.25" customHeight="1">
      <c r="A268" s="5" t="s">
        <v>565</v>
      </c>
      <c r="B268" s="5" t="s">
        <v>177</v>
      </c>
      <c r="C268" s="5" t="s">
        <v>355</v>
      </c>
      <c r="D268" s="5">
        <v>20.64</v>
      </c>
      <c r="E268" s="5">
        <v>20.64</v>
      </c>
      <c r="F268" s="5">
        <v>20.78</v>
      </c>
      <c r="G268" s="5">
        <v>20.93</v>
      </c>
      <c r="H268" s="5">
        <v>21.07</v>
      </c>
      <c r="I268" s="5">
        <v>21.26</v>
      </c>
      <c r="J268" s="5">
        <v>21.37</v>
      </c>
      <c r="K268" s="5">
        <v>21.38</v>
      </c>
      <c r="L268" s="5">
        <v>21.33</v>
      </c>
      <c r="M268" s="5">
        <v>21.17</v>
      </c>
      <c r="N268" s="5">
        <v>20.98</v>
      </c>
      <c r="O268" s="5">
        <v>20.73</v>
      </c>
    </row>
    <row r="269" ht="14.25" customHeight="1">
      <c r="A269" s="5" t="s">
        <v>680</v>
      </c>
      <c r="B269" s="5" t="s">
        <v>177</v>
      </c>
      <c r="C269" s="5" t="s">
        <v>355</v>
      </c>
      <c r="D269" s="5">
        <v>20.48</v>
      </c>
      <c r="E269" s="5">
        <v>20.44</v>
      </c>
      <c r="F269" s="5">
        <v>20.6</v>
      </c>
      <c r="G269" s="5">
        <v>20.84</v>
      </c>
      <c r="H269" s="5">
        <v>21.04</v>
      </c>
      <c r="I269" s="5">
        <v>23.23</v>
      </c>
      <c r="J269" s="5">
        <v>23.85</v>
      </c>
      <c r="K269" s="5">
        <v>23.99</v>
      </c>
      <c r="L269" s="5">
        <v>23.98</v>
      </c>
      <c r="M269" s="5">
        <v>21.81</v>
      </c>
      <c r="N269" s="5">
        <v>21.17</v>
      </c>
      <c r="O269" s="5">
        <v>20.72</v>
      </c>
    </row>
    <row r="270" ht="14.25" customHeight="1">
      <c r="A270" s="22" t="s">
        <v>688</v>
      </c>
      <c r="B270" s="5" t="s">
        <v>177</v>
      </c>
      <c r="C270" s="5" t="s">
        <v>355</v>
      </c>
      <c r="D270" s="5">
        <v>20.79</v>
      </c>
      <c r="E270" s="5">
        <v>20.78</v>
      </c>
      <c r="F270" s="5">
        <v>20.86</v>
      </c>
      <c r="G270" s="5">
        <v>20.96</v>
      </c>
      <c r="H270" s="5">
        <v>21.05</v>
      </c>
      <c r="I270" s="5">
        <v>23.36</v>
      </c>
      <c r="J270" s="5">
        <v>23.73</v>
      </c>
      <c r="K270" s="5">
        <v>23.79</v>
      </c>
      <c r="L270" s="5">
        <v>23.79</v>
      </c>
      <c r="M270" s="5">
        <v>21.45</v>
      </c>
      <c r="N270" s="5">
        <v>21.09</v>
      </c>
      <c r="O270" s="5">
        <v>20.88</v>
      </c>
    </row>
    <row r="271" ht="14.25" customHeight="1">
      <c r="A271" s="5" t="s">
        <v>724</v>
      </c>
      <c r="B271" s="5" t="s">
        <v>177</v>
      </c>
      <c r="C271" s="5" t="s">
        <v>355</v>
      </c>
      <c r="D271" s="5">
        <v>13.33</v>
      </c>
      <c r="E271" s="5">
        <v>13.17</v>
      </c>
      <c r="F271" s="5">
        <v>17.7</v>
      </c>
      <c r="G271" s="5">
        <v>20.9</v>
      </c>
      <c r="H271" s="5">
        <v>24.62</v>
      </c>
      <c r="I271" s="5">
        <v>30.29</v>
      </c>
      <c r="J271" s="5">
        <v>31.97</v>
      </c>
      <c r="K271" s="5">
        <v>31.6</v>
      </c>
      <c r="L271" s="5">
        <v>29.42</v>
      </c>
      <c r="M271" s="5">
        <v>23.49</v>
      </c>
      <c r="N271" s="5">
        <v>18.35</v>
      </c>
      <c r="O271" s="5">
        <v>13.91</v>
      </c>
    </row>
    <row r="272" ht="14.25" customHeight="1">
      <c r="A272" s="7" t="s">
        <v>500</v>
      </c>
      <c r="B272" s="7" t="s">
        <v>182</v>
      </c>
      <c r="C272" s="7" t="s">
        <v>355</v>
      </c>
      <c r="D272" s="7">
        <v>20.67</v>
      </c>
      <c r="E272" s="7">
        <v>20.66</v>
      </c>
      <c r="F272" s="7">
        <v>20.81</v>
      </c>
      <c r="G272" s="7">
        <v>20.97</v>
      </c>
      <c r="H272" s="7">
        <v>21.11</v>
      </c>
      <c r="I272" s="7">
        <v>23.49</v>
      </c>
      <c r="J272" s="7">
        <v>23.9</v>
      </c>
      <c r="K272" s="7">
        <v>23.96</v>
      </c>
      <c r="L272" s="7">
        <v>23.93</v>
      </c>
      <c r="M272" s="7">
        <v>21.53</v>
      </c>
      <c r="N272" s="7">
        <v>21.11</v>
      </c>
      <c r="O272" s="7">
        <v>20.79</v>
      </c>
    </row>
    <row r="273" ht="14.25" customHeight="1">
      <c r="A273" s="7" t="s">
        <v>510</v>
      </c>
      <c r="B273" s="7" t="s">
        <v>182</v>
      </c>
      <c r="C273" s="7" t="s">
        <v>355</v>
      </c>
      <c r="D273" s="7">
        <v>20.67</v>
      </c>
      <c r="E273" s="7">
        <v>20.65</v>
      </c>
      <c r="F273" s="7">
        <v>20.8</v>
      </c>
      <c r="G273" s="7">
        <v>20.96</v>
      </c>
      <c r="H273" s="7">
        <v>21.1</v>
      </c>
      <c r="I273" s="7">
        <v>23.42</v>
      </c>
      <c r="J273" s="7">
        <v>23.86</v>
      </c>
      <c r="K273" s="7">
        <v>23.93</v>
      </c>
      <c r="L273" s="7">
        <v>23.91</v>
      </c>
      <c r="M273" s="7">
        <v>21.56</v>
      </c>
      <c r="N273" s="7">
        <v>21.11</v>
      </c>
      <c r="O273" s="7">
        <v>20.79</v>
      </c>
    </row>
    <row r="274" ht="14.25" customHeight="1">
      <c r="A274" s="7" t="s">
        <v>520</v>
      </c>
      <c r="B274" s="7" t="s">
        <v>182</v>
      </c>
      <c r="C274" s="7" t="s">
        <v>355</v>
      </c>
      <c r="D274" s="7"/>
      <c r="E274" s="7"/>
      <c r="F274" s="7"/>
      <c r="G274" s="7"/>
      <c r="H274" s="7"/>
      <c r="I274" s="7"/>
      <c r="J274" s="7"/>
      <c r="K274" s="7"/>
      <c r="L274" s="7"/>
      <c r="M274" s="7"/>
      <c r="N274" s="7"/>
      <c r="O274" s="7"/>
    </row>
    <row r="275" ht="14.25" customHeight="1">
      <c r="A275" s="7" t="s">
        <v>245</v>
      </c>
      <c r="B275" s="7" t="s">
        <v>182</v>
      </c>
      <c r="C275" s="7" t="s">
        <v>355</v>
      </c>
      <c r="D275" s="5">
        <v>20.87</v>
      </c>
      <c r="E275" s="5">
        <v>20.86</v>
      </c>
      <c r="F275" s="5">
        <v>20.9</v>
      </c>
      <c r="G275" s="5">
        <v>20.95</v>
      </c>
      <c r="H275" s="5">
        <v>21.0</v>
      </c>
      <c r="I275" s="5">
        <v>23.27</v>
      </c>
      <c r="J275" s="5">
        <v>23.61</v>
      </c>
      <c r="K275" s="5">
        <v>23.68</v>
      </c>
      <c r="L275" s="5">
        <v>23.69</v>
      </c>
      <c r="M275" s="5">
        <v>21.39</v>
      </c>
      <c r="N275" s="5">
        <v>21.08</v>
      </c>
      <c r="O275" s="5">
        <v>20.94</v>
      </c>
    </row>
    <row r="276" ht="14.25" customHeight="1">
      <c r="A276" s="7" t="s">
        <v>526</v>
      </c>
      <c r="B276" s="7" t="s">
        <v>182</v>
      </c>
      <c r="C276" s="7" t="s">
        <v>355</v>
      </c>
      <c r="D276" s="7"/>
      <c r="E276" s="7"/>
      <c r="F276" s="7"/>
      <c r="G276" s="7"/>
      <c r="H276" s="7"/>
      <c r="I276" s="7"/>
      <c r="J276" s="7"/>
      <c r="K276" s="7"/>
      <c r="L276" s="7"/>
      <c r="M276" s="7"/>
      <c r="N276" s="7"/>
      <c r="O276" s="7"/>
    </row>
    <row r="277" ht="14.25" customHeight="1">
      <c r="A277" s="7" t="s">
        <v>529</v>
      </c>
      <c r="B277" s="7" t="s">
        <v>182</v>
      </c>
      <c r="C277" s="7" t="s">
        <v>355</v>
      </c>
      <c r="D277" s="7">
        <v>20.78</v>
      </c>
      <c r="E277" s="7">
        <v>20.76</v>
      </c>
      <c r="F277" s="7">
        <v>20.85</v>
      </c>
      <c r="G277" s="7">
        <v>20.95</v>
      </c>
      <c r="H277" s="7">
        <v>21.03</v>
      </c>
      <c r="I277" s="7">
        <v>23.29</v>
      </c>
      <c r="J277" s="7">
        <v>23.69</v>
      </c>
      <c r="K277" s="7">
        <v>23.76</v>
      </c>
      <c r="L277" s="7">
        <v>23.76</v>
      </c>
      <c r="M277" s="7">
        <v>21.48</v>
      </c>
      <c r="N277" s="7">
        <v>21.09</v>
      </c>
      <c r="O277" s="7">
        <v>20.87</v>
      </c>
    </row>
    <row r="278" ht="14.25" customHeight="1">
      <c r="A278" s="7" t="s">
        <v>533</v>
      </c>
      <c r="B278" s="7" t="s">
        <v>182</v>
      </c>
      <c r="C278" s="7" t="s">
        <v>355</v>
      </c>
      <c r="D278" s="7">
        <v>20.67</v>
      </c>
      <c r="E278" s="7">
        <v>20.65</v>
      </c>
      <c r="F278" s="7">
        <v>20.8</v>
      </c>
      <c r="G278" s="7">
        <v>20.96</v>
      </c>
      <c r="H278" s="7">
        <v>21.1</v>
      </c>
      <c r="I278" s="7">
        <v>23.42</v>
      </c>
      <c r="J278" s="7">
        <v>23.86</v>
      </c>
      <c r="K278" s="7">
        <v>23.93</v>
      </c>
      <c r="L278" s="7">
        <v>23.91</v>
      </c>
      <c r="M278" s="7">
        <v>21.56</v>
      </c>
      <c r="N278" s="7">
        <v>21.11</v>
      </c>
      <c r="O278" s="7">
        <v>20.79</v>
      </c>
    </row>
    <row r="279" ht="14.25" customHeight="1">
      <c r="A279" s="7" t="s">
        <v>539</v>
      </c>
      <c r="B279" s="7" t="s">
        <v>182</v>
      </c>
      <c r="C279" s="7" t="s">
        <v>355</v>
      </c>
      <c r="D279" s="7">
        <v>20.68</v>
      </c>
      <c r="E279" s="7">
        <v>20.68</v>
      </c>
      <c r="F279" s="7">
        <v>20.8</v>
      </c>
      <c r="G279" s="7">
        <v>20.94</v>
      </c>
      <c r="H279" s="7">
        <v>21.05</v>
      </c>
      <c r="I279" s="7">
        <v>22.07</v>
      </c>
      <c r="J279" s="7">
        <v>22.31</v>
      </c>
      <c r="K279" s="7">
        <v>22.34</v>
      </c>
      <c r="L279" s="7">
        <v>22.31</v>
      </c>
      <c r="M279" s="7">
        <v>21.3</v>
      </c>
      <c r="N279" s="7">
        <v>21.03</v>
      </c>
      <c r="O279" s="7">
        <v>20.78</v>
      </c>
    </row>
    <row r="280" ht="14.25" customHeight="1">
      <c r="A280" s="7" t="s">
        <v>540</v>
      </c>
      <c r="B280" s="7" t="s">
        <v>182</v>
      </c>
      <c r="C280" s="7" t="s">
        <v>355</v>
      </c>
      <c r="D280" s="7">
        <v>20.83</v>
      </c>
      <c r="E280" s="7">
        <v>20.81</v>
      </c>
      <c r="F280" s="7">
        <v>20.88</v>
      </c>
      <c r="G280" s="7">
        <v>20.96</v>
      </c>
      <c r="H280" s="7">
        <v>21.03</v>
      </c>
      <c r="I280" s="7">
        <v>23.32</v>
      </c>
      <c r="J280" s="7">
        <v>23.68</v>
      </c>
      <c r="K280" s="7">
        <v>23.74</v>
      </c>
      <c r="L280" s="7">
        <v>23.75</v>
      </c>
      <c r="M280" s="7">
        <v>21.42</v>
      </c>
      <c r="N280" s="7">
        <v>21.09</v>
      </c>
      <c r="O280" s="7">
        <v>20.9</v>
      </c>
    </row>
    <row r="281" ht="14.25" customHeight="1">
      <c r="A281" s="7" t="s">
        <v>546</v>
      </c>
      <c r="B281" s="7" t="s">
        <v>182</v>
      </c>
      <c r="C281" s="7" t="s">
        <v>355</v>
      </c>
      <c r="D281" s="7">
        <v>20.52</v>
      </c>
      <c r="E281" s="7">
        <v>20.51</v>
      </c>
      <c r="F281" s="7">
        <v>20.74</v>
      </c>
      <c r="G281" s="7">
        <v>20.98</v>
      </c>
      <c r="H281" s="7">
        <v>21.19</v>
      </c>
      <c r="I281" s="7">
        <v>23.65</v>
      </c>
      <c r="J281" s="7">
        <v>24.1</v>
      </c>
      <c r="K281" s="7">
        <v>24.16</v>
      </c>
      <c r="L281" s="7">
        <v>24.11</v>
      </c>
      <c r="M281" s="7">
        <v>21.63</v>
      </c>
      <c r="N281" s="7">
        <v>21.12</v>
      </c>
      <c r="O281" s="7">
        <v>20.69</v>
      </c>
    </row>
    <row r="282" ht="14.25" customHeight="1">
      <c r="A282" s="37" t="s">
        <v>551</v>
      </c>
      <c r="B282" s="7" t="s">
        <v>182</v>
      </c>
      <c r="C282" s="7" t="s">
        <v>355</v>
      </c>
      <c r="D282" s="7">
        <v>20.83</v>
      </c>
      <c r="E282" s="7">
        <v>20.82</v>
      </c>
      <c r="F282" s="7">
        <v>20.88</v>
      </c>
      <c r="G282" s="7">
        <v>20.96</v>
      </c>
      <c r="H282" s="7">
        <v>21.02</v>
      </c>
      <c r="I282" s="7">
        <v>23.31</v>
      </c>
      <c r="J282" s="7">
        <v>23.67</v>
      </c>
      <c r="K282" s="7">
        <v>23.73</v>
      </c>
      <c r="L282" s="7">
        <v>23.74</v>
      </c>
      <c r="M282" s="7">
        <v>21.42</v>
      </c>
      <c r="N282" s="7">
        <v>21.09</v>
      </c>
      <c r="O282" s="7">
        <v>20.91</v>
      </c>
    </row>
    <row r="283" ht="14.25" customHeight="1">
      <c r="A283" s="7" t="s">
        <v>555</v>
      </c>
      <c r="B283" s="7" t="s">
        <v>182</v>
      </c>
      <c r="C283" s="7" t="s">
        <v>355</v>
      </c>
      <c r="D283" s="7">
        <v>20.87</v>
      </c>
      <c r="E283" s="7">
        <v>20.86</v>
      </c>
      <c r="F283" s="7">
        <v>20.9</v>
      </c>
      <c r="G283" s="7">
        <v>20.95</v>
      </c>
      <c r="H283" s="7">
        <v>21.0</v>
      </c>
      <c r="I283" s="7">
        <v>23.27</v>
      </c>
      <c r="J283" s="7">
        <v>23.61</v>
      </c>
      <c r="K283" s="7">
        <v>23.68</v>
      </c>
      <c r="L283" s="7">
        <v>23.69</v>
      </c>
      <c r="M283" s="7">
        <v>21.39</v>
      </c>
      <c r="N283" s="7">
        <v>21.08</v>
      </c>
      <c r="O283" s="7">
        <v>20.94</v>
      </c>
    </row>
    <row r="284" ht="14.25" customHeight="1">
      <c r="A284" s="7" t="s">
        <v>565</v>
      </c>
      <c r="B284" s="7" t="s">
        <v>182</v>
      </c>
      <c r="C284" s="7" t="s">
        <v>355</v>
      </c>
      <c r="D284" s="7">
        <v>20.64</v>
      </c>
      <c r="E284" s="7">
        <v>20.64</v>
      </c>
      <c r="F284" s="7">
        <v>20.78</v>
      </c>
      <c r="G284" s="7">
        <v>20.93</v>
      </c>
      <c r="H284" s="7">
        <v>21.07</v>
      </c>
      <c r="I284" s="7">
        <v>21.26</v>
      </c>
      <c r="J284" s="7">
        <v>21.37</v>
      </c>
      <c r="K284" s="7">
        <v>21.38</v>
      </c>
      <c r="L284" s="7">
        <v>21.33</v>
      </c>
      <c r="M284" s="7">
        <v>21.17</v>
      </c>
      <c r="N284" s="7">
        <v>20.98</v>
      </c>
      <c r="O284" s="7">
        <v>20.73</v>
      </c>
    </row>
    <row r="285" ht="14.25" customHeight="1">
      <c r="A285" s="7" t="s">
        <v>680</v>
      </c>
      <c r="B285" s="7" t="s">
        <v>182</v>
      </c>
      <c r="C285" s="7" t="s">
        <v>355</v>
      </c>
      <c r="D285" s="7">
        <v>20.48</v>
      </c>
      <c r="E285" s="7">
        <v>20.44</v>
      </c>
      <c r="F285" s="7">
        <v>20.6</v>
      </c>
      <c r="G285" s="7">
        <v>20.84</v>
      </c>
      <c r="H285" s="7">
        <v>21.04</v>
      </c>
      <c r="I285" s="7">
        <v>23.23</v>
      </c>
      <c r="J285" s="7">
        <v>23.85</v>
      </c>
      <c r="K285" s="7">
        <v>23.99</v>
      </c>
      <c r="L285" s="7">
        <v>23.98</v>
      </c>
      <c r="M285" s="7">
        <v>21.81</v>
      </c>
      <c r="N285" s="7">
        <v>21.17</v>
      </c>
      <c r="O285" s="7">
        <v>20.72</v>
      </c>
    </row>
    <row r="286" ht="14.25" customHeight="1">
      <c r="A286" s="37" t="s">
        <v>688</v>
      </c>
      <c r="B286" s="7" t="s">
        <v>182</v>
      </c>
      <c r="C286" s="7" t="s">
        <v>355</v>
      </c>
      <c r="D286" s="7">
        <v>20.79</v>
      </c>
      <c r="E286" s="7">
        <v>20.78</v>
      </c>
      <c r="F286" s="7">
        <v>20.86</v>
      </c>
      <c r="G286" s="7">
        <v>20.96</v>
      </c>
      <c r="H286" s="7">
        <v>21.05</v>
      </c>
      <c r="I286" s="7">
        <v>23.36</v>
      </c>
      <c r="J286" s="7">
        <v>23.73</v>
      </c>
      <c r="K286" s="7">
        <v>23.79</v>
      </c>
      <c r="L286" s="7">
        <v>23.79</v>
      </c>
      <c r="M286" s="7">
        <v>21.45</v>
      </c>
      <c r="N286" s="7">
        <v>21.09</v>
      </c>
      <c r="O286" s="7">
        <v>20.88</v>
      </c>
    </row>
    <row r="287" ht="14.25" customHeight="1">
      <c r="A287" s="7" t="s">
        <v>724</v>
      </c>
      <c r="B287" s="7" t="s">
        <v>182</v>
      </c>
      <c r="C287" s="7" t="s">
        <v>355</v>
      </c>
      <c r="D287" s="7">
        <v>13.33</v>
      </c>
      <c r="E287" s="7">
        <v>13.17</v>
      </c>
      <c r="F287" s="7">
        <v>17.7</v>
      </c>
      <c r="G287" s="7">
        <v>20.9</v>
      </c>
      <c r="H287" s="7">
        <v>24.62</v>
      </c>
      <c r="I287" s="7">
        <v>30.29</v>
      </c>
      <c r="J287" s="7">
        <v>31.97</v>
      </c>
      <c r="K287" s="7">
        <v>31.6</v>
      </c>
      <c r="L287" s="7">
        <v>29.42</v>
      </c>
      <c r="M287" s="7">
        <v>23.49</v>
      </c>
      <c r="N287" s="7">
        <v>18.35</v>
      </c>
      <c r="O287" s="7">
        <v>13.91</v>
      </c>
    </row>
    <row r="288" ht="14.25" customHeight="1">
      <c r="A288" s="5" t="s">
        <v>500</v>
      </c>
      <c r="B288" s="5" t="s">
        <v>185</v>
      </c>
      <c r="C288" s="5" t="s">
        <v>355</v>
      </c>
      <c r="D288" s="5">
        <v>20.67</v>
      </c>
      <c r="E288" s="5">
        <v>20.66</v>
      </c>
      <c r="F288" s="5">
        <v>20.81</v>
      </c>
      <c r="G288" s="5">
        <v>20.97</v>
      </c>
      <c r="H288" s="5">
        <v>21.11</v>
      </c>
      <c r="I288" s="5">
        <v>23.49</v>
      </c>
      <c r="J288" s="5">
        <v>23.9</v>
      </c>
      <c r="K288" s="5">
        <v>23.96</v>
      </c>
      <c r="L288" s="5">
        <v>23.93</v>
      </c>
      <c r="M288" s="5">
        <v>21.53</v>
      </c>
      <c r="N288" s="5">
        <v>21.11</v>
      </c>
      <c r="O288" s="5">
        <v>20.79</v>
      </c>
    </row>
    <row r="289" ht="14.25" customHeight="1">
      <c r="A289" s="5" t="s">
        <v>510</v>
      </c>
      <c r="B289" s="5" t="s">
        <v>185</v>
      </c>
      <c r="C289" s="5" t="s">
        <v>355</v>
      </c>
      <c r="D289" s="5">
        <v>20.67</v>
      </c>
      <c r="E289" s="5">
        <v>20.65</v>
      </c>
      <c r="F289" s="5">
        <v>20.8</v>
      </c>
      <c r="G289" s="5">
        <v>20.96</v>
      </c>
      <c r="H289" s="5">
        <v>21.1</v>
      </c>
      <c r="I289" s="5">
        <v>23.42</v>
      </c>
      <c r="J289" s="5">
        <v>23.86</v>
      </c>
      <c r="K289" s="5">
        <v>23.93</v>
      </c>
      <c r="L289" s="5">
        <v>23.91</v>
      </c>
      <c r="M289" s="5">
        <v>21.56</v>
      </c>
      <c r="N289" s="5">
        <v>21.11</v>
      </c>
      <c r="O289" s="5">
        <v>20.79</v>
      </c>
    </row>
    <row r="290" ht="14.25" customHeight="1">
      <c r="A290" s="5" t="s">
        <v>520</v>
      </c>
      <c r="B290" s="5" t="s">
        <v>185</v>
      </c>
      <c r="C290" s="5" t="s">
        <v>355</v>
      </c>
      <c r="D290" s="5"/>
      <c r="E290" s="5"/>
      <c r="F290" s="5"/>
      <c r="G290" s="5"/>
      <c r="H290" s="5"/>
      <c r="I290" s="5"/>
      <c r="J290" s="5"/>
      <c r="K290" s="5"/>
      <c r="L290" s="5"/>
      <c r="M290" s="5"/>
      <c r="N290" s="5"/>
      <c r="O290" s="5"/>
    </row>
    <row r="291" ht="14.25" customHeight="1">
      <c r="A291" s="5" t="s">
        <v>245</v>
      </c>
      <c r="B291" s="5" t="s">
        <v>185</v>
      </c>
      <c r="C291" s="5" t="s">
        <v>355</v>
      </c>
      <c r="D291" s="5">
        <v>20.87</v>
      </c>
      <c r="E291" s="5">
        <v>20.86</v>
      </c>
      <c r="F291" s="5">
        <v>20.9</v>
      </c>
      <c r="G291" s="5">
        <v>20.95</v>
      </c>
      <c r="H291" s="5">
        <v>21.0</v>
      </c>
      <c r="I291" s="5">
        <v>23.27</v>
      </c>
      <c r="J291" s="5">
        <v>23.61</v>
      </c>
      <c r="K291" s="5">
        <v>23.68</v>
      </c>
      <c r="L291" s="5">
        <v>23.69</v>
      </c>
      <c r="M291" s="5">
        <v>21.39</v>
      </c>
      <c r="N291" s="5">
        <v>21.08</v>
      </c>
      <c r="O291" s="5">
        <v>20.94</v>
      </c>
    </row>
    <row r="292" ht="14.25" customHeight="1">
      <c r="A292" s="5" t="s">
        <v>526</v>
      </c>
      <c r="B292" s="5" t="s">
        <v>185</v>
      </c>
      <c r="C292" s="5" t="s">
        <v>355</v>
      </c>
      <c r="D292" s="5"/>
      <c r="E292" s="5"/>
      <c r="F292" s="5"/>
      <c r="G292" s="5"/>
      <c r="H292" s="5"/>
      <c r="I292" s="5"/>
      <c r="J292" s="5"/>
      <c r="K292" s="5"/>
      <c r="L292" s="5"/>
      <c r="M292" s="5"/>
      <c r="N292" s="5"/>
      <c r="O292" s="5"/>
    </row>
    <row r="293" ht="14.25" customHeight="1">
      <c r="A293" s="5" t="s">
        <v>529</v>
      </c>
      <c r="B293" s="5" t="s">
        <v>185</v>
      </c>
      <c r="C293" s="5" t="s">
        <v>355</v>
      </c>
      <c r="D293" s="5">
        <v>20.78</v>
      </c>
      <c r="E293" s="5">
        <v>20.76</v>
      </c>
      <c r="F293" s="5">
        <v>20.85</v>
      </c>
      <c r="G293" s="5">
        <v>20.95</v>
      </c>
      <c r="H293" s="5">
        <v>21.03</v>
      </c>
      <c r="I293" s="5">
        <v>23.29</v>
      </c>
      <c r="J293" s="5">
        <v>23.69</v>
      </c>
      <c r="K293" s="5">
        <v>23.76</v>
      </c>
      <c r="L293" s="5">
        <v>23.76</v>
      </c>
      <c r="M293" s="5">
        <v>21.48</v>
      </c>
      <c r="N293" s="5">
        <v>21.09</v>
      </c>
      <c r="O293" s="5">
        <v>20.87</v>
      </c>
    </row>
    <row r="294" ht="14.25" customHeight="1">
      <c r="A294" s="5" t="s">
        <v>533</v>
      </c>
      <c r="B294" s="5" t="s">
        <v>185</v>
      </c>
      <c r="C294" s="5" t="s">
        <v>355</v>
      </c>
      <c r="D294" s="5">
        <v>20.67</v>
      </c>
      <c r="E294" s="5">
        <v>20.65</v>
      </c>
      <c r="F294" s="5">
        <v>20.8</v>
      </c>
      <c r="G294" s="5">
        <v>20.96</v>
      </c>
      <c r="H294" s="5">
        <v>21.1</v>
      </c>
      <c r="I294" s="5">
        <v>23.42</v>
      </c>
      <c r="J294" s="5">
        <v>23.86</v>
      </c>
      <c r="K294" s="5">
        <v>23.93</v>
      </c>
      <c r="L294" s="5">
        <v>23.91</v>
      </c>
      <c r="M294" s="5">
        <v>21.56</v>
      </c>
      <c r="N294" s="5">
        <v>21.11</v>
      </c>
      <c r="O294" s="5">
        <v>20.79</v>
      </c>
    </row>
    <row r="295" ht="14.25" customHeight="1">
      <c r="A295" s="5" t="s">
        <v>539</v>
      </c>
      <c r="B295" s="5" t="s">
        <v>185</v>
      </c>
      <c r="C295" s="5" t="s">
        <v>355</v>
      </c>
      <c r="D295" s="5">
        <v>20.68</v>
      </c>
      <c r="E295" s="5">
        <v>20.68</v>
      </c>
      <c r="F295" s="5">
        <v>20.8</v>
      </c>
      <c r="G295" s="5">
        <v>20.94</v>
      </c>
      <c r="H295" s="5">
        <v>21.05</v>
      </c>
      <c r="I295" s="5">
        <v>22.07</v>
      </c>
      <c r="J295" s="5">
        <v>22.31</v>
      </c>
      <c r="K295" s="5">
        <v>22.34</v>
      </c>
      <c r="L295" s="5">
        <v>22.31</v>
      </c>
      <c r="M295" s="5">
        <v>21.3</v>
      </c>
      <c r="N295" s="5">
        <v>21.03</v>
      </c>
      <c r="O295" s="5">
        <v>20.78</v>
      </c>
    </row>
    <row r="296" ht="14.25" customHeight="1">
      <c r="A296" s="5" t="s">
        <v>540</v>
      </c>
      <c r="B296" s="5" t="s">
        <v>185</v>
      </c>
      <c r="C296" s="5" t="s">
        <v>355</v>
      </c>
      <c r="D296" s="5">
        <v>20.83</v>
      </c>
      <c r="E296" s="5">
        <v>20.81</v>
      </c>
      <c r="F296" s="5">
        <v>20.88</v>
      </c>
      <c r="G296" s="5">
        <v>20.96</v>
      </c>
      <c r="H296" s="5">
        <v>21.03</v>
      </c>
      <c r="I296" s="5">
        <v>23.32</v>
      </c>
      <c r="J296" s="5">
        <v>23.68</v>
      </c>
      <c r="K296" s="5">
        <v>23.74</v>
      </c>
      <c r="L296" s="5">
        <v>23.75</v>
      </c>
      <c r="M296" s="5">
        <v>21.42</v>
      </c>
      <c r="N296" s="5">
        <v>21.09</v>
      </c>
      <c r="O296" s="5">
        <v>20.9</v>
      </c>
    </row>
    <row r="297" ht="14.25" customHeight="1">
      <c r="A297" s="5" t="s">
        <v>546</v>
      </c>
      <c r="B297" s="5" t="s">
        <v>185</v>
      </c>
      <c r="C297" s="5" t="s">
        <v>355</v>
      </c>
      <c r="D297" s="5">
        <v>20.52</v>
      </c>
      <c r="E297" s="5">
        <v>20.51</v>
      </c>
      <c r="F297" s="5">
        <v>20.74</v>
      </c>
      <c r="G297" s="5">
        <v>20.98</v>
      </c>
      <c r="H297" s="5">
        <v>21.19</v>
      </c>
      <c r="I297" s="5">
        <v>23.65</v>
      </c>
      <c r="J297" s="5">
        <v>24.1</v>
      </c>
      <c r="K297" s="5">
        <v>24.16</v>
      </c>
      <c r="L297" s="5">
        <v>24.11</v>
      </c>
      <c r="M297" s="5">
        <v>21.63</v>
      </c>
      <c r="N297" s="5">
        <v>21.12</v>
      </c>
      <c r="O297" s="5">
        <v>20.69</v>
      </c>
    </row>
    <row r="298" ht="14.25" customHeight="1">
      <c r="A298" s="22" t="s">
        <v>551</v>
      </c>
      <c r="B298" s="5" t="s">
        <v>185</v>
      </c>
      <c r="C298" s="5" t="s">
        <v>355</v>
      </c>
      <c r="D298" s="5">
        <v>20.83</v>
      </c>
      <c r="E298" s="5">
        <v>20.82</v>
      </c>
      <c r="F298" s="5">
        <v>20.88</v>
      </c>
      <c r="G298" s="5">
        <v>20.96</v>
      </c>
      <c r="H298" s="5">
        <v>21.02</v>
      </c>
      <c r="I298" s="5">
        <v>23.31</v>
      </c>
      <c r="J298" s="5">
        <v>23.67</v>
      </c>
      <c r="K298" s="5">
        <v>23.73</v>
      </c>
      <c r="L298" s="5">
        <v>23.74</v>
      </c>
      <c r="M298" s="5">
        <v>21.42</v>
      </c>
      <c r="N298" s="5">
        <v>21.09</v>
      </c>
      <c r="O298" s="5">
        <v>20.91</v>
      </c>
    </row>
    <row r="299" ht="14.25" customHeight="1">
      <c r="A299" s="5" t="s">
        <v>555</v>
      </c>
      <c r="B299" s="5" t="s">
        <v>185</v>
      </c>
      <c r="C299" s="5" t="s">
        <v>355</v>
      </c>
      <c r="D299" s="5">
        <v>20.87</v>
      </c>
      <c r="E299" s="5">
        <v>20.86</v>
      </c>
      <c r="F299" s="5">
        <v>20.9</v>
      </c>
      <c r="G299" s="5">
        <v>20.95</v>
      </c>
      <c r="H299" s="5">
        <v>21.0</v>
      </c>
      <c r="I299" s="5">
        <v>23.27</v>
      </c>
      <c r="J299" s="5">
        <v>23.61</v>
      </c>
      <c r="K299" s="5">
        <v>23.68</v>
      </c>
      <c r="L299" s="5">
        <v>23.69</v>
      </c>
      <c r="M299" s="5">
        <v>21.39</v>
      </c>
      <c r="N299" s="5">
        <v>21.08</v>
      </c>
      <c r="O299" s="5">
        <v>20.94</v>
      </c>
    </row>
    <row r="300" ht="14.25" customHeight="1">
      <c r="A300" s="5" t="s">
        <v>565</v>
      </c>
      <c r="B300" s="5" t="s">
        <v>185</v>
      </c>
      <c r="C300" s="5" t="s">
        <v>355</v>
      </c>
      <c r="D300" s="5">
        <v>20.64</v>
      </c>
      <c r="E300" s="5">
        <v>20.64</v>
      </c>
      <c r="F300" s="5">
        <v>20.78</v>
      </c>
      <c r="G300" s="5">
        <v>20.93</v>
      </c>
      <c r="H300" s="5">
        <v>21.07</v>
      </c>
      <c r="I300" s="5">
        <v>21.26</v>
      </c>
      <c r="J300" s="5">
        <v>21.37</v>
      </c>
      <c r="K300" s="5">
        <v>21.38</v>
      </c>
      <c r="L300" s="5">
        <v>21.33</v>
      </c>
      <c r="M300" s="5">
        <v>21.17</v>
      </c>
      <c r="N300" s="5">
        <v>20.98</v>
      </c>
      <c r="O300" s="5">
        <v>20.73</v>
      </c>
    </row>
    <row r="301" ht="14.25" customHeight="1">
      <c r="A301" s="5" t="s">
        <v>680</v>
      </c>
      <c r="B301" s="5" t="s">
        <v>185</v>
      </c>
      <c r="C301" s="5" t="s">
        <v>355</v>
      </c>
      <c r="D301" s="5">
        <v>20.48</v>
      </c>
      <c r="E301" s="5">
        <v>20.44</v>
      </c>
      <c r="F301" s="5">
        <v>20.6</v>
      </c>
      <c r="G301" s="5">
        <v>20.84</v>
      </c>
      <c r="H301" s="5">
        <v>21.04</v>
      </c>
      <c r="I301" s="5">
        <v>23.23</v>
      </c>
      <c r="J301" s="5">
        <v>23.85</v>
      </c>
      <c r="K301" s="5">
        <v>23.99</v>
      </c>
      <c r="L301" s="5">
        <v>23.98</v>
      </c>
      <c r="M301" s="5">
        <v>21.81</v>
      </c>
      <c r="N301" s="5">
        <v>21.17</v>
      </c>
      <c r="O301" s="5">
        <v>20.72</v>
      </c>
    </row>
    <row r="302" ht="14.25" customHeight="1">
      <c r="A302" s="22" t="s">
        <v>688</v>
      </c>
      <c r="B302" s="5" t="s">
        <v>185</v>
      </c>
      <c r="C302" s="5" t="s">
        <v>355</v>
      </c>
      <c r="D302" s="5">
        <v>20.79</v>
      </c>
      <c r="E302" s="5">
        <v>20.78</v>
      </c>
      <c r="F302" s="5">
        <v>20.86</v>
      </c>
      <c r="G302" s="5">
        <v>20.96</v>
      </c>
      <c r="H302" s="5">
        <v>21.05</v>
      </c>
      <c r="I302" s="5">
        <v>23.36</v>
      </c>
      <c r="J302" s="5">
        <v>23.73</v>
      </c>
      <c r="K302" s="5">
        <v>23.79</v>
      </c>
      <c r="L302" s="5">
        <v>23.79</v>
      </c>
      <c r="M302" s="5">
        <v>21.45</v>
      </c>
      <c r="N302" s="5">
        <v>21.09</v>
      </c>
      <c r="O302" s="5">
        <v>20.88</v>
      </c>
    </row>
    <row r="303" ht="14.25" customHeight="1">
      <c r="A303" s="5" t="s">
        <v>724</v>
      </c>
      <c r="B303" s="5" t="s">
        <v>185</v>
      </c>
      <c r="C303" s="5" t="s">
        <v>355</v>
      </c>
      <c r="D303" s="5">
        <v>13.33</v>
      </c>
      <c r="E303" s="5">
        <v>13.17</v>
      </c>
      <c r="F303" s="5">
        <v>17.7</v>
      </c>
      <c r="G303" s="5">
        <v>20.9</v>
      </c>
      <c r="H303" s="5">
        <v>24.62</v>
      </c>
      <c r="I303" s="5">
        <v>30.29</v>
      </c>
      <c r="J303" s="5">
        <v>31.97</v>
      </c>
      <c r="K303" s="5">
        <v>31.6</v>
      </c>
      <c r="L303" s="5">
        <v>29.42</v>
      </c>
      <c r="M303" s="5">
        <v>23.49</v>
      </c>
      <c r="N303" s="5">
        <v>18.35</v>
      </c>
      <c r="O303" s="5">
        <v>13.91</v>
      </c>
    </row>
    <row r="304" ht="14.25" customHeight="1">
      <c r="A304" s="7" t="s">
        <v>500</v>
      </c>
      <c r="B304" s="7" t="s">
        <v>189</v>
      </c>
      <c r="C304" s="7" t="s">
        <v>355</v>
      </c>
      <c r="D304" s="7">
        <v>20.67</v>
      </c>
      <c r="E304" s="7">
        <v>20.66</v>
      </c>
      <c r="F304" s="7">
        <v>20.81</v>
      </c>
      <c r="G304" s="7">
        <v>20.97</v>
      </c>
      <c r="H304" s="7">
        <v>21.11</v>
      </c>
      <c r="I304" s="7">
        <v>23.49</v>
      </c>
      <c r="J304" s="7">
        <v>23.9</v>
      </c>
      <c r="K304" s="7">
        <v>23.96</v>
      </c>
      <c r="L304" s="7">
        <v>23.93</v>
      </c>
      <c r="M304" s="7">
        <v>21.53</v>
      </c>
      <c r="N304" s="7">
        <v>21.11</v>
      </c>
      <c r="O304" s="7">
        <v>20.79</v>
      </c>
    </row>
    <row r="305" ht="14.25" customHeight="1">
      <c r="A305" s="7" t="s">
        <v>510</v>
      </c>
      <c r="B305" s="7" t="s">
        <v>189</v>
      </c>
      <c r="C305" s="7" t="s">
        <v>355</v>
      </c>
      <c r="D305" s="7">
        <v>20.67</v>
      </c>
      <c r="E305" s="7">
        <v>20.65</v>
      </c>
      <c r="F305" s="7">
        <v>20.8</v>
      </c>
      <c r="G305" s="7">
        <v>20.96</v>
      </c>
      <c r="H305" s="7">
        <v>21.1</v>
      </c>
      <c r="I305" s="7">
        <v>23.42</v>
      </c>
      <c r="J305" s="7">
        <v>23.86</v>
      </c>
      <c r="K305" s="7">
        <v>23.93</v>
      </c>
      <c r="L305" s="7">
        <v>23.91</v>
      </c>
      <c r="M305" s="7">
        <v>21.56</v>
      </c>
      <c r="N305" s="7">
        <v>21.11</v>
      </c>
      <c r="O305" s="7">
        <v>20.79</v>
      </c>
    </row>
    <row r="306" ht="14.25" customHeight="1">
      <c r="A306" s="7" t="s">
        <v>520</v>
      </c>
      <c r="B306" s="7" t="s">
        <v>189</v>
      </c>
      <c r="C306" s="7" t="s">
        <v>355</v>
      </c>
      <c r="D306" s="7"/>
      <c r="E306" s="7"/>
      <c r="F306" s="7"/>
      <c r="G306" s="7"/>
      <c r="H306" s="7"/>
      <c r="I306" s="7"/>
      <c r="J306" s="7"/>
      <c r="K306" s="7"/>
      <c r="L306" s="7"/>
      <c r="M306" s="7"/>
      <c r="N306" s="7"/>
      <c r="O306" s="7"/>
    </row>
    <row r="307" ht="14.25" customHeight="1">
      <c r="A307" s="7" t="s">
        <v>245</v>
      </c>
      <c r="B307" s="7" t="s">
        <v>189</v>
      </c>
      <c r="C307" s="7" t="s">
        <v>355</v>
      </c>
      <c r="D307" s="5">
        <v>20.87</v>
      </c>
      <c r="E307" s="5">
        <v>20.86</v>
      </c>
      <c r="F307" s="5">
        <v>20.9</v>
      </c>
      <c r="G307" s="5">
        <v>20.95</v>
      </c>
      <c r="H307" s="5">
        <v>21.0</v>
      </c>
      <c r="I307" s="5">
        <v>23.27</v>
      </c>
      <c r="J307" s="5">
        <v>23.61</v>
      </c>
      <c r="K307" s="5">
        <v>23.68</v>
      </c>
      <c r="L307" s="5">
        <v>23.69</v>
      </c>
      <c r="M307" s="5">
        <v>21.39</v>
      </c>
      <c r="N307" s="5">
        <v>21.08</v>
      </c>
      <c r="O307" s="5">
        <v>20.94</v>
      </c>
    </row>
    <row r="308" ht="14.25" customHeight="1">
      <c r="A308" s="7" t="s">
        <v>526</v>
      </c>
      <c r="B308" s="7" t="s">
        <v>189</v>
      </c>
      <c r="C308" s="7" t="s">
        <v>355</v>
      </c>
      <c r="D308" s="7"/>
      <c r="E308" s="7"/>
      <c r="F308" s="7"/>
      <c r="G308" s="7"/>
      <c r="H308" s="7"/>
      <c r="I308" s="7"/>
      <c r="J308" s="7"/>
      <c r="K308" s="7"/>
      <c r="L308" s="7"/>
      <c r="M308" s="7"/>
      <c r="N308" s="7"/>
      <c r="O308" s="7"/>
    </row>
    <row r="309" ht="14.25" customHeight="1">
      <c r="A309" s="7" t="s">
        <v>529</v>
      </c>
      <c r="B309" s="7" t="s">
        <v>189</v>
      </c>
      <c r="C309" s="7" t="s">
        <v>355</v>
      </c>
      <c r="D309" s="7">
        <v>20.78</v>
      </c>
      <c r="E309" s="7">
        <v>20.76</v>
      </c>
      <c r="F309" s="7">
        <v>20.85</v>
      </c>
      <c r="G309" s="7">
        <v>20.95</v>
      </c>
      <c r="H309" s="7">
        <v>21.03</v>
      </c>
      <c r="I309" s="7">
        <v>23.29</v>
      </c>
      <c r="J309" s="7">
        <v>23.69</v>
      </c>
      <c r="K309" s="7">
        <v>23.76</v>
      </c>
      <c r="L309" s="7">
        <v>23.76</v>
      </c>
      <c r="M309" s="7">
        <v>21.48</v>
      </c>
      <c r="N309" s="7">
        <v>21.09</v>
      </c>
      <c r="O309" s="7">
        <v>20.87</v>
      </c>
    </row>
    <row r="310" ht="14.25" customHeight="1">
      <c r="A310" s="7" t="s">
        <v>533</v>
      </c>
      <c r="B310" s="7" t="s">
        <v>189</v>
      </c>
      <c r="C310" s="7" t="s">
        <v>355</v>
      </c>
      <c r="D310" s="7">
        <v>20.67</v>
      </c>
      <c r="E310" s="7">
        <v>20.65</v>
      </c>
      <c r="F310" s="7">
        <v>20.8</v>
      </c>
      <c r="G310" s="7">
        <v>20.96</v>
      </c>
      <c r="H310" s="7">
        <v>21.1</v>
      </c>
      <c r="I310" s="7">
        <v>23.42</v>
      </c>
      <c r="J310" s="7">
        <v>23.86</v>
      </c>
      <c r="K310" s="7">
        <v>23.93</v>
      </c>
      <c r="L310" s="7">
        <v>23.91</v>
      </c>
      <c r="M310" s="7">
        <v>21.56</v>
      </c>
      <c r="N310" s="7">
        <v>21.11</v>
      </c>
      <c r="O310" s="7">
        <v>20.79</v>
      </c>
    </row>
    <row r="311" ht="14.25" customHeight="1">
      <c r="A311" s="7" t="s">
        <v>539</v>
      </c>
      <c r="B311" s="7" t="s">
        <v>189</v>
      </c>
      <c r="C311" s="7" t="s">
        <v>355</v>
      </c>
      <c r="D311" s="7">
        <v>20.68</v>
      </c>
      <c r="E311" s="7">
        <v>20.68</v>
      </c>
      <c r="F311" s="7">
        <v>20.8</v>
      </c>
      <c r="G311" s="7">
        <v>20.94</v>
      </c>
      <c r="H311" s="7">
        <v>21.05</v>
      </c>
      <c r="I311" s="7">
        <v>22.07</v>
      </c>
      <c r="J311" s="7">
        <v>22.31</v>
      </c>
      <c r="K311" s="7">
        <v>22.34</v>
      </c>
      <c r="L311" s="7">
        <v>22.31</v>
      </c>
      <c r="M311" s="7">
        <v>21.3</v>
      </c>
      <c r="N311" s="7">
        <v>21.03</v>
      </c>
      <c r="O311" s="7">
        <v>20.78</v>
      </c>
    </row>
    <row r="312" ht="14.25" customHeight="1">
      <c r="A312" s="7" t="s">
        <v>540</v>
      </c>
      <c r="B312" s="7" t="s">
        <v>189</v>
      </c>
      <c r="C312" s="7" t="s">
        <v>355</v>
      </c>
      <c r="D312" s="7">
        <v>20.83</v>
      </c>
      <c r="E312" s="7">
        <v>20.81</v>
      </c>
      <c r="F312" s="7">
        <v>20.88</v>
      </c>
      <c r="G312" s="7">
        <v>20.96</v>
      </c>
      <c r="H312" s="7">
        <v>21.03</v>
      </c>
      <c r="I312" s="7">
        <v>23.32</v>
      </c>
      <c r="J312" s="7">
        <v>23.68</v>
      </c>
      <c r="K312" s="7">
        <v>23.74</v>
      </c>
      <c r="L312" s="7">
        <v>23.75</v>
      </c>
      <c r="M312" s="7">
        <v>21.42</v>
      </c>
      <c r="N312" s="7">
        <v>21.09</v>
      </c>
      <c r="O312" s="7">
        <v>20.9</v>
      </c>
    </row>
    <row r="313" ht="14.25" customHeight="1">
      <c r="A313" s="7" t="s">
        <v>546</v>
      </c>
      <c r="B313" s="7" t="s">
        <v>189</v>
      </c>
      <c r="C313" s="7" t="s">
        <v>355</v>
      </c>
      <c r="D313" s="7">
        <v>20.52</v>
      </c>
      <c r="E313" s="7">
        <v>20.51</v>
      </c>
      <c r="F313" s="7">
        <v>20.74</v>
      </c>
      <c r="G313" s="7">
        <v>20.98</v>
      </c>
      <c r="H313" s="7">
        <v>21.19</v>
      </c>
      <c r="I313" s="7">
        <v>23.65</v>
      </c>
      <c r="J313" s="7">
        <v>24.1</v>
      </c>
      <c r="K313" s="7">
        <v>24.16</v>
      </c>
      <c r="L313" s="7">
        <v>24.11</v>
      </c>
      <c r="M313" s="7">
        <v>21.63</v>
      </c>
      <c r="N313" s="7">
        <v>21.12</v>
      </c>
      <c r="O313" s="7">
        <v>20.69</v>
      </c>
    </row>
    <row r="314" ht="14.25" customHeight="1">
      <c r="A314" s="37" t="s">
        <v>551</v>
      </c>
      <c r="B314" s="7" t="s">
        <v>189</v>
      </c>
      <c r="C314" s="7" t="s">
        <v>355</v>
      </c>
      <c r="D314" s="7">
        <v>20.83</v>
      </c>
      <c r="E314" s="7">
        <v>20.82</v>
      </c>
      <c r="F314" s="7">
        <v>20.88</v>
      </c>
      <c r="G314" s="7">
        <v>20.96</v>
      </c>
      <c r="H314" s="7">
        <v>21.02</v>
      </c>
      <c r="I314" s="7">
        <v>23.31</v>
      </c>
      <c r="J314" s="7">
        <v>23.67</v>
      </c>
      <c r="K314" s="7">
        <v>23.73</v>
      </c>
      <c r="L314" s="7">
        <v>23.74</v>
      </c>
      <c r="M314" s="7">
        <v>21.42</v>
      </c>
      <c r="N314" s="7">
        <v>21.09</v>
      </c>
      <c r="O314" s="7">
        <v>20.91</v>
      </c>
    </row>
    <row r="315" ht="14.25" customHeight="1">
      <c r="A315" s="7" t="s">
        <v>555</v>
      </c>
      <c r="B315" s="7" t="s">
        <v>189</v>
      </c>
      <c r="C315" s="7" t="s">
        <v>355</v>
      </c>
      <c r="D315" s="7">
        <v>20.87</v>
      </c>
      <c r="E315" s="7">
        <v>20.86</v>
      </c>
      <c r="F315" s="7">
        <v>20.9</v>
      </c>
      <c r="G315" s="7">
        <v>20.95</v>
      </c>
      <c r="H315" s="7">
        <v>21.0</v>
      </c>
      <c r="I315" s="7">
        <v>23.27</v>
      </c>
      <c r="J315" s="7">
        <v>23.61</v>
      </c>
      <c r="K315" s="7">
        <v>23.68</v>
      </c>
      <c r="L315" s="7">
        <v>23.69</v>
      </c>
      <c r="M315" s="7">
        <v>21.39</v>
      </c>
      <c r="N315" s="7">
        <v>21.08</v>
      </c>
      <c r="O315" s="7">
        <v>20.94</v>
      </c>
    </row>
    <row r="316" ht="14.25" customHeight="1">
      <c r="A316" s="7" t="s">
        <v>565</v>
      </c>
      <c r="B316" s="7" t="s">
        <v>189</v>
      </c>
      <c r="C316" s="7" t="s">
        <v>355</v>
      </c>
      <c r="D316" s="7">
        <v>20.64</v>
      </c>
      <c r="E316" s="7">
        <v>20.64</v>
      </c>
      <c r="F316" s="7">
        <v>20.78</v>
      </c>
      <c r="G316" s="7">
        <v>20.93</v>
      </c>
      <c r="H316" s="7">
        <v>21.07</v>
      </c>
      <c r="I316" s="7">
        <v>21.26</v>
      </c>
      <c r="J316" s="7">
        <v>21.37</v>
      </c>
      <c r="K316" s="7">
        <v>21.38</v>
      </c>
      <c r="L316" s="7">
        <v>21.33</v>
      </c>
      <c r="M316" s="7">
        <v>21.17</v>
      </c>
      <c r="N316" s="7">
        <v>20.98</v>
      </c>
      <c r="O316" s="7">
        <v>20.73</v>
      </c>
    </row>
    <row r="317" ht="14.25" customHeight="1">
      <c r="A317" s="7" t="s">
        <v>680</v>
      </c>
      <c r="B317" s="7" t="s">
        <v>189</v>
      </c>
      <c r="C317" s="7" t="s">
        <v>355</v>
      </c>
      <c r="D317" s="7">
        <v>20.48</v>
      </c>
      <c r="E317" s="7">
        <v>20.44</v>
      </c>
      <c r="F317" s="7">
        <v>20.6</v>
      </c>
      <c r="G317" s="7">
        <v>20.84</v>
      </c>
      <c r="H317" s="7">
        <v>21.04</v>
      </c>
      <c r="I317" s="7">
        <v>23.23</v>
      </c>
      <c r="J317" s="7">
        <v>23.85</v>
      </c>
      <c r="K317" s="7">
        <v>23.99</v>
      </c>
      <c r="L317" s="7">
        <v>23.98</v>
      </c>
      <c r="M317" s="7">
        <v>21.81</v>
      </c>
      <c r="N317" s="7">
        <v>21.17</v>
      </c>
      <c r="O317" s="7">
        <v>20.72</v>
      </c>
    </row>
    <row r="318" ht="14.25" customHeight="1">
      <c r="A318" s="37" t="s">
        <v>688</v>
      </c>
      <c r="B318" s="7" t="s">
        <v>189</v>
      </c>
      <c r="C318" s="7" t="s">
        <v>355</v>
      </c>
      <c r="D318" s="7">
        <v>20.79</v>
      </c>
      <c r="E318" s="7">
        <v>20.78</v>
      </c>
      <c r="F318" s="7">
        <v>20.86</v>
      </c>
      <c r="G318" s="7">
        <v>20.96</v>
      </c>
      <c r="H318" s="7">
        <v>21.05</v>
      </c>
      <c r="I318" s="7">
        <v>23.36</v>
      </c>
      <c r="J318" s="7">
        <v>23.73</v>
      </c>
      <c r="K318" s="7">
        <v>23.79</v>
      </c>
      <c r="L318" s="7">
        <v>23.79</v>
      </c>
      <c r="M318" s="7">
        <v>21.45</v>
      </c>
      <c r="N318" s="7">
        <v>21.09</v>
      </c>
      <c r="O318" s="7">
        <v>20.88</v>
      </c>
    </row>
    <row r="319" ht="14.25" customHeight="1">
      <c r="A319" s="7" t="s">
        <v>724</v>
      </c>
      <c r="B319" s="7" t="s">
        <v>189</v>
      </c>
      <c r="C319" s="7" t="s">
        <v>355</v>
      </c>
      <c r="D319" s="7">
        <v>13.33</v>
      </c>
      <c r="E319" s="7">
        <v>13.17</v>
      </c>
      <c r="F319" s="7">
        <v>17.7</v>
      </c>
      <c r="G319" s="7">
        <v>20.9</v>
      </c>
      <c r="H319" s="7">
        <v>24.62</v>
      </c>
      <c r="I319" s="7">
        <v>30.29</v>
      </c>
      <c r="J319" s="7">
        <v>31.97</v>
      </c>
      <c r="K319" s="7">
        <v>31.6</v>
      </c>
      <c r="L319" s="7">
        <v>29.42</v>
      </c>
      <c r="M319" s="7">
        <v>23.49</v>
      </c>
      <c r="N319" s="7">
        <v>18.35</v>
      </c>
      <c r="O319" s="7">
        <v>13.91</v>
      </c>
    </row>
    <row r="320" ht="14.25" customHeight="1">
      <c r="A320" s="5" t="s">
        <v>500</v>
      </c>
      <c r="B320" s="5" t="s">
        <v>174</v>
      </c>
      <c r="C320" s="5" t="s">
        <v>355</v>
      </c>
      <c r="D320" s="5">
        <v>19.266</v>
      </c>
      <c r="E320" s="5">
        <v>19.196</v>
      </c>
      <c r="F320" s="5">
        <v>20.396</v>
      </c>
      <c r="G320" s="5">
        <v>21.375</v>
      </c>
      <c r="H320" s="5">
        <v>21.525</v>
      </c>
      <c r="I320" s="5">
        <v>21.18</v>
      </c>
      <c r="J320" s="5">
        <v>21.067</v>
      </c>
      <c r="K320" s="5">
        <v>21.286</v>
      </c>
      <c r="L320" s="5">
        <v>21.442</v>
      </c>
      <c r="M320" s="5">
        <v>21.586</v>
      </c>
      <c r="N320" s="5">
        <v>20.307</v>
      </c>
      <c r="O320" s="5">
        <v>19.387</v>
      </c>
    </row>
    <row r="321" ht="14.25" customHeight="1">
      <c r="A321" s="5" t="s">
        <v>520</v>
      </c>
      <c r="B321" s="5" t="s">
        <v>174</v>
      </c>
      <c r="C321" s="5" t="s">
        <v>355</v>
      </c>
      <c r="D321" s="5">
        <v>19.266</v>
      </c>
      <c r="E321" s="5">
        <v>19.196</v>
      </c>
      <c r="F321" s="5">
        <v>20.396</v>
      </c>
      <c r="G321" s="5">
        <v>21.375</v>
      </c>
      <c r="H321" s="5">
        <v>21.525</v>
      </c>
      <c r="I321" s="5">
        <v>21.18</v>
      </c>
      <c r="J321" s="5">
        <v>21.067</v>
      </c>
      <c r="K321" s="5">
        <v>21.286</v>
      </c>
      <c r="L321" s="5">
        <v>21.442</v>
      </c>
      <c r="M321" s="5">
        <v>21.586</v>
      </c>
      <c r="N321" s="5">
        <v>20.307</v>
      </c>
      <c r="O321" s="5">
        <v>19.387</v>
      </c>
    </row>
    <row r="322" ht="14.25" customHeight="1">
      <c r="A322" s="5" t="s">
        <v>245</v>
      </c>
      <c r="B322" s="5" t="s">
        <v>174</v>
      </c>
      <c r="C322" s="5" t="s">
        <v>355</v>
      </c>
      <c r="D322" s="5">
        <v>19.266</v>
      </c>
      <c r="E322" s="5">
        <v>19.196</v>
      </c>
      <c r="F322" s="5">
        <v>20.396</v>
      </c>
      <c r="G322" s="5">
        <v>21.375</v>
      </c>
      <c r="H322" s="5">
        <v>21.525</v>
      </c>
      <c r="I322" s="5">
        <v>21.18</v>
      </c>
      <c r="J322" s="5">
        <v>21.067</v>
      </c>
      <c r="K322" s="5">
        <v>21.286</v>
      </c>
      <c r="L322" s="5">
        <v>21.442</v>
      </c>
      <c r="M322" s="5">
        <v>21.586</v>
      </c>
      <c r="N322" s="5">
        <v>20.307</v>
      </c>
      <c r="O322" s="5">
        <v>19.387</v>
      </c>
    </row>
    <row r="323" ht="14.25" customHeight="1">
      <c r="A323" s="5" t="s">
        <v>526</v>
      </c>
      <c r="B323" s="5" t="s">
        <v>174</v>
      </c>
      <c r="C323" s="5" t="s">
        <v>355</v>
      </c>
      <c r="D323" s="5">
        <v>19.266</v>
      </c>
      <c r="E323" s="5">
        <v>19.196</v>
      </c>
      <c r="F323" s="5">
        <v>20.396</v>
      </c>
      <c r="G323" s="5">
        <v>21.375</v>
      </c>
      <c r="H323" s="5">
        <v>21.525</v>
      </c>
      <c r="I323" s="5">
        <v>21.18</v>
      </c>
      <c r="J323" s="5">
        <v>21.067</v>
      </c>
      <c r="K323" s="5">
        <v>21.286</v>
      </c>
      <c r="L323" s="5">
        <v>21.442</v>
      </c>
      <c r="M323" s="5">
        <v>21.586</v>
      </c>
      <c r="N323" s="5">
        <v>20.307</v>
      </c>
      <c r="O323" s="5">
        <v>19.387</v>
      </c>
    </row>
    <row r="324" ht="14.25" customHeight="1">
      <c r="A324" s="5" t="s">
        <v>529</v>
      </c>
      <c r="B324" s="5" t="s">
        <v>174</v>
      </c>
      <c r="C324" s="5" t="s">
        <v>355</v>
      </c>
      <c r="D324" s="5">
        <v>19.266</v>
      </c>
      <c r="E324" s="5">
        <v>19.196</v>
      </c>
      <c r="F324" s="5">
        <v>20.396</v>
      </c>
      <c r="G324" s="5">
        <v>21.375</v>
      </c>
      <c r="H324" s="5">
        <v>21.525</v>
      </c>
      <c r="I324" s="5">
        <v>21.18</v>
      </c>
      <c r="J324" s="5">
        <v>21.067</v>
      </c>
      <c r="K324" s="5">
        <v>21.286</v>
      </c>
      <c r="L324" s="5">
        <v>21.442</v>
      </c>
      <c r="M324" s="5">
        <v>21.586</v>
      </c>
      <c r="N324" s="5">
        <v>20.307</v>
      </c>
      <c r="O324" s="5">
        <v>19.387</v>
      </c>
    </row>
    <row r="325" ht="14.25" customHeight="1">
      <c r="A325" s="5" t="s">
        <v>533</v>
      </c>
      <c r="B325" s="5" t="s">
        <v>174</v>
      </c>
      <c r="C325" s="5" t="s">
        <v>355</v>
      </c>
      <c r="D325" s="5">
        <v>19.266</v>
      </c>
      <c r="E325" s="5">
        <v>19.196</v>
      </c>
      <c r="F325" s="5">
        <v>20.396</v>
      </c>
      <c r="G325" s="5">
        <v>21.375</v>
      </c>
      <c r="H325" s="5">
        <v>21.525</v>
      </c>
      <c r="I325" s="5">
        <v>21.18</v>
      </c>
      <c r="J325" s="5">
        <v>21.067</v>
      </c>
      <c r="K325" s="5">
        <v>21.286</v>
      </c>
      <c r="L325" s="5">
        <v>21.442</v>
      </c>
      <c r="M325" s="5">
        <v>21.586</v>
      </c>
      <c r="N325" s="5">
        <v>20.307</v>
      </c>
      <c r="O325" s="5">
        <v>19.387</v>
      </c>
    </row>
    <row r="326" ht="14.25" customHeight="1">
      <c r="A326" s="5" t="s">
        <v>539</v>
      </c>
      <c r="B326" s="5" t="s">
        <v>174</v>
      </c>
      <c r="C326" s="5" t="s">
        <v>355</v>
      </c>
      <c r="D326" s="5">
        <v>19.266</v>
      </c>
      <c r="E326" s="5">
        <v>19.196</v>
      </c>
      <c r="F326" s="5">
        <v>20.396</v>
      </c>
      <c r="G326" s="5">
        <v>21.375</v>
      </c>
      <c r="H326" s="5">
        <v>21.525</v>
      </c>
      <c r="I326" s="5">
        <v>21.18</v>
      </c>
      <c r="J326" s="5">
        <v>21.067</v>
      </c>
      <c r="K326" s="5">
        <v>21.286</v>
      </c>
      <c r="L326" s="5">
        <v>21.442</v>
      </c>
      <c r="M326" s="5">
        <v>21.586</v>
      </c>
      <c r="N326" s="5">
        <v>20.307</v>
      </c>
      <c r="O326" s="5">
        <v>19.387</v>
      </c>
    </row>
    <row r="327" ht="14.25" customHeight="1">
      <c r="A327" s="5" t="s">
        <v>540</v>
      </c>
      <c r="B327" s="5" t="s">
        <v>174</v>
      </c>
      <c r="C327" s="5" t="s">
        <v>355</v>
      </c>
      <c r="D327" s="5">
        <v>19.266</v>
      </c>
      <c r="E327" s="5">
        <v>19.196</v>
      </c>
      <c r="F327" s="5">
        <v>20.396</v>
      </c>
      <c r="G327" s="5">
        <v>21.375</v>
      </c>
      <c r="H327" s="5">
        <v>21.525</v>
      </c>
      <c r="I327" s="5">
        <v>21.18</v>
      </c>
      <c r="J327" s="5">
        <v>21.067</v>
      </c>
      <c r="K327" s="5">
        <v>21.286</v>
      </c>
      <c r="L327" s="5">
        <v>21.442</v>
      </c>
      <c r="M327" s="5">
        <v>21.586</v>
      </c>
      <c r="N327" s="5">
        <v>20.307</v>
      </c>
      <c r="O327" s="5">
        <v>19.387</v>
      </c>
    </row>
    <row r="328" ht="14.25" customHeight="1">
      <c r="A328" s="5" t="s">
        <v>546</v>
      </c>
      <c r="B328" s="5" t="s">
        <v>174</v>
      </c>
      <c r="C328" s="5" t="s">
        <v>355</v>
      </c>
      <c r="D328" s="5">
        <v>19.266</v>
      </c>
      <c r="E328" s="5">
        <v>19.196</v>
      </c>
      <c r="F328" s="5">
        <v>20.396</v>
      </c>
      <c r="G328" s="5">
        <v>21.375</v>
      </c>
      <c r="H328" s="5">
        <v>21.525</v>
      </c>
      <c r="I328" s="5">
        <v>21.18</v>
      </c>
      <c r="J328" s="5">
        <v>21.067</v>
      </c>
      <c r="K328" s="5">
        <v>21.286</v>
      </c>
      <c r="L328" s="5">
        <v>21.442</v>
      </c>
      <c r="M328" s="5">
        <v>21.586</v>
      </c>
      <c r="N328" s="5">
        <v>20.307</v>
      </c>
      <c r="O328" s="5">
        <v>19.387</v>
      </c>
    </row>
    <row r="329" ht="14.25" customHeight="1">
      <c r="A329" s="22" t="s">
        <v>551</v>
      </c>
      <c r="B329" s="5" t="s">
        <v>174</v>
      </c>
      <c r="C329" s="5" t="s">
        <v>355</v>
      </c>
      <c r="D329" s="5">
        <v>19.266</v>
      </c>
      <c r="E329" s="5">
        <v>19.196</v>
      </c>
      <c r="F329" s="5">
        <v>20.396</v>
      </c>
      <c r="G329" s="5">
        <v>21.375</v>
      </c>
      <c r="H329" s="5">
        <v>21.525</v>
      </c>
      <c r="I329" s="5">
        <v>21.18</v>
      </c>
      <c r="J329" s="5">
        <v>21.067</v>
      </c>
      <c r="K329" s="5">
        <v>21.286</v>
      </c>
      <c r="L329" s="5">
        <v>21.442</v>
      </c>
      <c r="M329" s="5">
        <v>21.586</v>
      </c>
      <c r="N329" s="5">
        <v>20.307</v>
      </c>
      <c r="O329" s="5">
        <v>19.387</v>
      </c>
    </row>
    <row r="330" ht="14.25" customHeight="1">
      <c r="A330" s="5" t="s">
        <v>555</v>
      </c>
      <c r="B330" s="5" t="s">
        <v>174</v>
      </c>
      <c r="C330" s="5" t="s">
        <v>355</v>
      </c>
      <c r="D330" s="5">
        <v>19.266</v>
      </c>
      <c r="E330" s="5">
        <v>19.196</v>
      </c>
      <c r="F330" s="5">
        <v>20.396</v>
      </c>
      <c r="G330" s="5">
        <v>21.375</v>
      </c>
      <c r="H330" s="5">
        <v>21.525</v>
      </c>
      <c r="I330" s="5">
        <v>21.18</v>
      </c>
      <c r="J330" s="5">
        <v>21.067</v>
      </c>
      <c r="K330" s="5">
        <v>21.286</v>
      </c>
      <c r="L330" s="5">
        <v>21.442</v>
      </c>
      <c r="M330" s="5">
        <v>21.586</v>
      </c>
      <c r="N330" s="5">
        <v>20.307</v>
      </c>
      <c r="O330" s="5">
        <v>19.387</v>
      </c>
    </row>
    <row r="331" ht="14.25" customHeight="1">
      <c r="A331" s="5" t="s">
        <v>565</v>
      </c>
      <c r="B331" s="5" t="s">
        <v>174</v>
      </c>
      <c r="C331" s="5" t="s">
        <v>355</v>
      </c>
      <c r="D331" s="5">
        <v>19.266</v>
      </c>
      <c r="E331" s="5">
        <v>19.196</v>
      </c>
      <c r="F331" s="5">
        <v>20.396</v>
      </c>
      <c r="G331" s="5">
        <v>21.375</v>
      </c>
      <c r="H331" s="5">
        <v>21.525</v>
      </c>
      <c r="I331" s="5">
        <v>21.18</v>
      </c>
      <c r="J331" s="5">
        <v>21.067</v>
      </c>
      <c r="K331" s="5">
        <v>21.286</v>
      </c>
      <c r="L331" s="5">
        <v>21.442</v>
      </c>
      <c r="M331" s="5">
        <v>21.586</v>
      </c>
      <c r="N331" s="5">
        <v>20.307</v>
      </c>
      <c r="O331" s="5">
        <v>19.387</v>
      </c>
    </row>
    <row r="332" ht="14.25" customHeight="1">
      <c r="A332" s="5" t="s">
        <v>680</v>
      </c>
      <c r="B332" s="5" t="s">
        <v>174</v>
      </c>
      <c r="C332" s="5" t="s">
        <v>355</v>
      </c>
      <c r="D332" s="5">
        <v>19.266</v>
      </c>
      <c r="E332" s="5">
        <v>19.196</v>
      </c>
      <c r="F332" s="5">
        <v>20.396</v>
      </c>
      <c r="G332" s="5">
        <v>21.375</v>
      </c>
      <c r="H332" s="5">
        <v>21.525</v>
      </c>
      <c r="I332" s="5">
        <v>21.18</v>
      </c>
      <c r="J332" s="5">
        <v>21.067</v>
      </c>
      <c r="K332" s="5">
        <v>21.286</v>
      </c>
      <c r="L332" s="5">
        <v>21.442</v>
      </c>
      <c r="M332" s="5">
        <v>21.586</v>
      </c>
      <c r="N332" s="5">
        <v>20.307</v>
      </c>
      <c r="O332" s="5">
        <v>19.387</v>
      </c>
    </row>
    <row r="333" ht="14.25" customHeight="1">
      <c r="A333" s="22" t="s">
        <v>688</v>
      </c>
      <c r="B333" s="5" t="s">
        <v>174</v>
      </c>
      <c r="C333" s="5" t="s">
        <v>355</v>
      </c>
      <c r="D333" s="5">
        <v>19.266</v>
      </c>
      <c r="E333" s="5">
        <v>19.196</v>
      </c>
      <c r="F333" s="5">
        <v>20.396</v>
      </c>
      <c r="G333" s="5">
        <v>21.375</v>
      </c>
      <c r="H333" s="5">
        <v>21.525</v>
      </c>
      <c r="I333" s="5">
        <v>21.18</v>
      </c>
      <c r="J333" s="5">
        <v>21.067</v>
      </c>
      <c r="K333" s="5">
        <v>21.286</v>
      </c>
      <c r="L333" s="5">
        <v>21.442</v>
      </c>
      <c r="M333" s="5">
        <v>21.586</v>
      </c>
      <c r="N333" s="5">
        <v>20.307</v>
      </c>
      <c r="O333" s="5">
        <v>19.387</v>
      </c>
    </row>
    <row r="334" ht="14.25" customHeight="1">
      <c r="A334" s="5" t="s">
        <v>724</v>
      </c>
      <c r="B334" s="5" t="s">
        <v>174</v>
      </c>
      <c r="C334" s="5" t="s">
        <v>355</v>
      </c>
      <c r="D334" s="5">
        <v>10.35</v>
      </c>
      <c r="E334" s="5">
        <v>10.21</v>
      </c>
      <c r="F334" s="5">
        <v>11.27</v>
      </c>
      <c r="G334" s="5">
        <v>12.93</v>
      </c>
      <c r="H334" s="5">
        <v>16.14</v>
      </c>
      <c r="I334" s="5">
        <v>18.94</v>
      </c>
      <c r="J334" s="5">
        <v>21.69</v>
      </c>
      <c r="K334" s="5">
        <v>23.84</v>
      </c>
      <c r="L334" s="5">
        <v>21.43</v>
      </c>
      <c r="M334" s="5">
        <v>17.17</v>
      </c>
      <c r="N334" s="5">
        <v>14.11</v>
      </c>
      <c r="O334" s="5">
        <v>11.29</v>
      </c>
    </row>
    <row r="335" ht="14.25" customHeight="1">
      <c r="A335" s="5" t="s">
        <v>500</v>
      </c>
      <c r="B335" s="5" t="s">
        <v>75</v>
      </c>
      <c r="C335" s="5" t="s">
        <v>355</v>
      </c>
      <c r="D335" s="5">
        <v>19.266</v>
      </c>
      <c r="E335" s="5">
        <v>19.196</v>
      </c>
      <c r="F335" s="5">
        <v>20.396</v>
      </c>
      <c r="G335" s="5">
        <v>21.375</v>
      </c>
      <c r="H335" s="5">
        <v>21.525</v>
      </c>
      <c r="I335" s="5">
        <v>21.18</v>
      </c>
      <c r="J335" s="5">
        <v>21.067</v>
      </c>
      <c r="K335" s="5">
        <v>21.286</v>
      </c>
      <c r="L335" s="5">
        <v>21.442</v>
      </c>
      <c r="M335" s="5">
        <v>21.586</v>
      </c>
      <c r="N335" s="5">
        <v>20.307</v>
      </c>
      <c r="O335" s="5">
        <v>19.387</v>
      </c>
    </row>
    <row r="336" ht="14.25" customHeight="1">
      <c r="A336" s="5" t="s">
        <v>520</v>
      </c>
      <c r="B336" s="5" t="s">
        <v>75</v>
      </c>
      <c r="C336" s="5" t="s">
        <v>355</v>
      </c>
      <c r="D336" s="5">
        <v>19.266</v>
      </c>
      <c r="E336" s="5">
        <v>19.196</v>
      </c>
      <c r="F336" s="5">
        <v>20.396</v>
      </c>
      <c r="G336" s="5">
        <v>21.375</v>
      </c>
      <c r="H336" s="5">
        <v>21.525</v>
      </c>
      <c r="I336" s="5">
        <v>21.18</v>
      </c>
      <c r="J336" s="5">
        <v>21.067</v>
      </c>
      <c r="K336" s="5">
        <v>21.286</v>
      </c>
      <c r="L336" s="5">
        <v>21.442</v>
      </c>
      <c r="M336" s="5">
        <v>21.586</v>
      </c>
      <c r="N336" s="5">
        <v>20.307</v>
      </c>
      <c r="O336" s="5">
        <v>19.387</v>
      </c>
    </row>
    <row r="337" ht="14.25" customHeight="1">
      <c r="A337" s="5" t="s">
        <v>245</v>
      </c>
      <c r="B337" s="5" t="s">
        <v>75</v>
      </c>
      <c r="C337" s="5" t="s">
        <v>355</v>
      </c>
      <c r="D337" s="5">
        <v>19.266</v>
      </c>
      <c r="E337" s="5">
        <v>19.196</v>
      </c>
      <c r="F337" s="5">
        <v>20.396</v>
      </c>
      <c r="G337" s="5">
        <v>21.375</v>
      </c>
      <c r="H337" s="5">
        <v>21.525</v>
      </c>
      <c r="I337" s="5">
        <v>21.18</v>
      </c>
      <c r="J337" s="5">
        <v>21.067</v>
      </c>
      <c r="K337" s="5">
        <v>21.286</v>
      </c>
      <c r="L337" s="5">
        <v>21.442</v>
      </c>
      <c r="M337" s="5">
        <v>21.586</v>
      </c>
      <c r="N337" s="5">
        <v>20.307</v>
      </c>
      <c r="O337" s="5">
        <v>19.387</v>
      </c>
    </row>
    <row r="338" ht="14.25" customHeight="1">
      <c r="A338" s="5" t="s">
        <v>526</v>
      </c>
      <c r="B338" s="5" t="s">
        <v>75</v>
      </c>
      <c r="C338" s="5" t="s">
        <v>355</v>
      </c>
      <c r="D338" s="5">
        <v>19.266</v>
      </c>
      <c r="E338" s="5">
        <v>19.196</v>
      </c>
      <c r="F338" s="5">
        <v>20.396</v>
      </c>
      <c r="G338" s="5">
        <v>21.375</v>
      </c>
      <c r="H338" s="5">
        <v>21.525</v>
      </c>
      <c r="I338" s="5">
        <v>21.18</v>
      </c>
      <c r="J338" s="5">
        <v>21.067</v>
      </c>
      <c r="K338" s="5">
        <v>21.286</v>
      </c>
      <c r="L338" s="5">
        <v>21.442</v>
      </c>
      <c r="M338" s="5">
        <v>21.586</v>
      </c>
      <c r="N338" s="5">
        <v>20.307</v>
      </c>
      <c r="O338" s="5">
        <v>19.387</v>
      </c>
    </row>
    <row r="339" ht="14.25" customHeight="1">
      <c r="A339" s="5" t="s">
        <v>529</v>
      </c>
      <c r="B339" s="5" t="s">
        <v>75</v>
      </c>
      <c r="C339" s="5" t="s">
        <v>355</v>
      </c>
      <c r="D339" s="5">
        <v>19.266</v>
      </c>
      <c r="E339" s="5">
        <v>19.196</v>
      </c>
      <c r="F339" s="5">
        <v>20.396</v>
      </c>
      <c r="G339" s="5">
        <v>21.375</v>
      </c>
      <c r="H339" s="5">
        <v>21.525</v>
      </c>
      <c r="I339" s="5">
        <v>21.18</v>
      </c>
      <c r="J339" s="5">
        <v>21.067</v>
      </c>
      <c r="K339" s="5">
        <v>21.286</v>
      </c>
      <c r="L339" s="5">
        <v>21.442</v>
      </c>
      <c r="M339" s="5">
        <v>21.586</v>
      </c>
      <c r="N339" s="5">
        <v>20.307</v>
      </c>
      <c r="O339" s="5">
        <v>19.387</v>
      </c>
    </row>
    <row r="340" ht="14.25" customHeight="1">
      <c r="A340" s="5" t="s">
        <v>533</v>
      </c>
      <c r="B340" s="5" t="s">
        <v>75</v>
      </c>
      <c r="C340" s="5" t="s">
        <v>355</v>
      </c>
      <c r="D340" s="5">
        <v>19.266</v>
      </c>
      <c r="E340" s="5">
        <v>19.196</v>
      </c>
      <c r="F340" s="5">
        <v>20.396</v>
      </c>
      <c r="G340" s="5">
        <v>21.375</v>
      </c>
      <c r="H340" s="5">
        <v>21.525</v>
      </c>
      <c r="I340" s="5">
        <v>21.18</v>
      </c>
      <c r="J340" s="5">
        <v>21.067</v>
      </c>
      <c r="K340" s="5">
        <v>21.286</v>
      </c>
      <c r="L340" s="5">
        <v>21.442</v>
      </c>
      <c r="M340" s="5">
        <v>21.586</v>
      </c>
      <c r="N340" s="5">
        <v>20.307</v>
      </c>
      <c r="O340" s="5">
        <v>19.387</v>
      </c>
    </row>
    <row r="341" ht="14.25" customHeight="1">
      <c r="A341" s="5" t="s">
        <v>539</v>
      </c>
      <c r="B341" s="5" t="s">
        <v>75</v>
      </c>
      <c r="C341" s="5" t="s">
        <v>355</v>
      </c>
      <c r="D341" s="5">
        <v>19.266</v>
      </c>
      <c r="E341" s="5">
        <v>19.196</v>
      </c>
      <c r="F341" s="5">
        <v>20.396</v>
      </c>
      <c r="G341" s="5">
        <v>21.375</v>
      </c>
      <c r="H341" s="5">
        <v>21.525</v>
      </c>
      <c r="I341" s="5">
        <v>21.18</v>
      </c>
      <c r="J341" s="5">
        <v>21.067</v>
      </c>
      <c r="K341" s="5">
        <v>21.286</v>
      </c>
      <c r="L341" s="5">
        <v>21.442</v>
      </c>
      <c r="M341" s="5">
        <v>21.586</v>
      </c>
      <c r="N341" s="5">
        <v>20.307</v>
      </c>
      <c r="O341" s="5">
        <v>19.387</v>
      </c>
    </row>
    <row r="342" ht="14.25" customHeight="1">
      <c r="A342" s="5" t="s">
        <v>540</v>
      </c>
      <c r="B342" s="5" t="s">
        <v>75</v>
      </c>
      <c r="C342" s="5" t="s">
        <v>355</v>
      </c>
      <c r="D342" s="5">
        <v>19.266</v>
      </c>
      <c r="E342" s="5">
        <v>19.196</v>
      </c>
      <c r="F342" s="5">
        <v>20.396</v>
      </c>
      <c r="G342" s="5">
        <v>21.375</v>
      </c>
      <c r="H342" s="5">
        <v>21.525</v>
      </c>
      <c r="I342" s="5">
        <v>21.18</v>
      </c>
      <c r="J342" s="5">
        <v>21.067</v>
      </c>
      <c r="K342" s="5">
        <v>21.286</v>
      </c>
      <c r="L342" s="5">
        <v>21.442</v>
      </c>
      <c r="M342" s="5">
        <v>21.586</v>
      </c>
      <c r="N342" s="5">
        <v>20.307</v>
      </c>
      <c r="O342" s="5">
        <v>19.387</v>
      </c>
    </row>
    <row r="343" ht="14.25" customHeight="1">
      <c r="A343" s="5" t="s">
        <v>546</v>
      </c>
      <c r="B343" s="5" t="s">
        <v>75</v>
      </c>
      <c r="C343" s="5" t="s">
        <v>355</v>
      </c>
      <c r="D343" s="5">
        <v>19.266</v>
      </c>
      <c r="E343" s="5">
        <v>19.196</v>
      </c>
      <c r="F343" s="5">
        <v>20.396</v>
      </c>
      <c r="G343" s="5">
        <v>21.375</v>
      </c>
      <c r="H343" s="5">
        <v>21.525</v>
      </c>
      <c r="I343" s="5">
        <v>21.18</v>
      </c>
      <c r="J343" s="5">
        <v>21.067</v>
      </c>
      <c r="K343" s="5">
        <v>21.286</v>
      </c>
      <c r="L343" s="5">
        <v>21.442</v>
      </c>
      <c r="M343" s="5">
        <v>21.586</v>
      </c>
      <c r="N343" s="5">
        <v>20.307</v>
      </c>
      <c r="O343" s="5">
        <v>19.387</v>
      </c>
    </row>
    <row r="344" ht="14.25" customHeight="1">
      <c r="A344" s="22" t="s">
        <v>551</v>
      </c>
      <c r="B344" s="5" t="s">
        <v>75</v>
      </c>
      <c r="C344" s="5" t="s">
        <v>355</v>
      </c>
      <c r="D344" s="5">
        <v>19.266</v>
      </c>
      <c r="E344" s="5">
        <v>19.196</v>
      </c>
      <c r="F344" s="5">
        <v>20.396</v>
      </c>
      <c r="G344" s="5">
        <v>21.375</v>
      </c>
      <c r="H344" s="5">
        <v>21.525</v>
      </c>
      <c r="I344" s="5">
        <v>21.18</v>
      </c>
      <c r="J344" s="5">
        <v>21.067</v>
      </c>
      <c r="K344" s="5">
        <v>21.286</v>
      </c>
      <c r="L344" s="5">
        <v>21.442</v>
      </c>
      <c r="M344" s="5">
        <v>21.586</v>
      </c>
      <c r="N344" s="5">
        <v>20.307</v>
      </c>
      <c r="O344" s="5">
        <v>19.387</v>
      </c>
    </row>
    <row r="345" ht="14.25" customHeight="1">
      <c r="A345" s="5" t="s">
        <v>555</v>
      </c>
      <c r="B345" s="5" t="s">
        <v>75</v>
      </c>
      <c r="C345" s="5" t="s">
        <v>355</v>
      </c>
      <c r="D345" s="5">
        <v>19.266</v>
      </c>
      <c r="E345" s="5">
        <v>19.196</v>
      </c>
      <c r="F345" s="5">
        <v>20.396</v>
      </c>
      <c r="G345" s="5">
        <v>21.375</v>
      </c>
      <c r="H345" s="5">
        <v>21.525</v>
      </c>
      <c r="I345" s="5">
        <v>21.18</v>
      </c>
      <c r="J345" s="5">
        <v>21.067</v>
      </c>
      <c r="K345" s="5">
        <v>21.286</v>
      </c>
      <c r="L345" s="5">
        <v>21.442</v>
      </c>
      <c r="M345" s="5">
        <v>21.586</v>
      </c>
      <c r="N345" s="5">
        <v>20.307</v>
      </c>
      <c r="O345" s="5">
        <v>19.387</v>
      </c>
    </row>
    <row r="346" ht="14.25" customHeight="1">
      <c r="A346" s="5" t="s">
        <v>565</v>
      </c>
      <c r="B346" s="5" t="s">
        <v>75</v>
      </c>
      <c r="C346" s="5" t="s">
        <v>355</v>
      </c>
      <c r="D346" s="5">
        <v>19.266</v>
      </c>
      <c r="E346" s="5">
        <v>19.196</v>
      </c>
      <c r="F346" s="5">
        <v>20.396</v>
      </c>
      <c r="G346" s="5">
        <v>21.375</v>
      </c>
      <c r="H346" s="5">
        <v>21.525</v>
      </c>
      <c r="I346" s="5">
        <v>21.18</v>
      </c>
      <c r="J346" s="5">
        <v>21.067</v>
      </c>
      <c r="K346" s="5">
        <v>21.286</v>
      </c>
      <c r="L346" s="5">
        <v>21.442</v>
      </c>
      <c r="M346" s="5">
        <v>21.586</v>
      </c>
      <c r="N346" s="5">
        <v>20.307</v>
      </c>
      <c r="O346" s="5">
        <v>19.387</v>
      </c>
    </row>
    <row r="347" ht="14.25" customHeight="1">
      <c r="A347" s="5" t="s">
        <v>680</v>
      </c>
      <c r="B347" s="5" t="s">
        <v>75</v>
      </c>
      <c r="C347" s="5" t="s">
        <v>355</v>
      </c>
      <c r="D347" s="5">
        <v>19.266</v>
      </c>
      <c r="E347" s="5">
        <v>19.196</v>
      </c>
      <c r="F347" s="5">
        <v>20.396</v>
      </c>
      <c r="G347" s="5">
        <v>21.375</v>
      </c>
      <c r="H347" s="5">
        <v>21.525</v>
      </c>
      <c r="I347" s="5">
        <v>21.18</v>
      </c>
      <c r="J347" s="5">
        <v>21.067</v>
      </c>
      <c r="K347" s="5">
        <v>21.286</v>
      </c>
      <c r="L347" s="5">
        <v>21.442</v>
      </c>
      <c r="M347" s="5">
        <v>21.586</v>
      </c>
      <c r="N347" s="5">
        <v>20.307</v>
      </c>
      <c r="O347" s="5">
        <v>19.387</v>
      </c>
    </row>
    <row r="348" ht="14.25" customHeight="1">
      <c r="A348" s="22" t="s">
        <v>688</v>
      </c>
      <c r="B348" s="5" t="s">
        <v>75</v>
      </c>
      <c r="C348" s="5" t="s">
        <v>355</v>
      </c>
      <c r="D348" s="5">
        <v>19.266</v>
      </c>
      <c r="E348" s="5">
        <v>19.196</v>
      </c>
      <c r="F348" s="5">
        <v>20.396</v>
      </c>
      <c r="G348" s="5">
        <v>21.375</v>
      </c>
      <c r="H348" s="5">
        <v>21.525</v>
      </c>
      <c r="I348" s="5">
        <v>21.18</v>
      </c>
      <c r="J348" s="5">
        <v>21.067</v>
      </c>
      <c r="K348" s="5">
        <v>21.286</v>
      </c>
      <c r="L348" s="5">
        <v>21.442</v>
      </c>
      <c r="M348" s="5">
        <v>21.586</v>
      </c>
      <c r="N348" s="5">
        <v>20.307</v>
      </c>
      <c r="O348" s="5">
        <v>19.387</v>
      </c>
    </row>
    <row r="349" ht="14.25" customHeight="1">
      <c r="A349" s="5" t="s">
        <v>724</v>
      </c>
      <c r="B349" s="5" t="s">
        <v>75</v>
      </c>
      <c r="C349" s="5" t="s">
        <v>355</v>
      </c>
      <c r="D349" s="5">
        <v>10.35</v>
      </c>
      <c r="E349" s="5">
        <v>10.21</v>
      </c>
      <c r="F349" s="5">
        <v>11.27</v>
      </c>
      <c r="G349" s="5">
        <v>12.93</v>
      </c>
      <c r="H349" s="5">
        <v>16.14</v>
      </c>
      <c r="I349" s="5">
        <v>18.94</v>
      </c>
      <c r="J349" s="5">
        <v>21.69</v>
      </c>
      <c r="K349" s="5">
        <v>23.84</v>
      </c>
      <c r="L349" s="5">
        <v>21.43</v>
      </c>
      <c r="M349" s="5">
        <v>17.17</v>
      </c>
      <c r="N349" s="5">
        <v>14.11</v>
      </c>
      <c r="O349" s="5">
        <v>11.29</v>
      </c>
    </row>
    <row r="350" ht="14.25" customHeight="1">
      <c r="A350" s="5" t="s">
        <v>500</v>
      </c>
      <c r="B350" s="5" t="s">
        <v>177</v>
      </c>
      <c r="C350" s="5" t="s">
        <v>370</v>
      </c>
      <c r="D350" s="5">
        <v>20.28</v>
      </c>
      <c r="E350" s="5">
        <v>20.26</v>
      </c>
      <c r="F350" s="5">
        <v>20.41</v>
      </c>
      <c r="G350" s="5">
        <v>20.61</v>
      </c>
      <c r="H350" s="5">
        <v>20.83</v>
      </c>
      <c r="I350" s="5">
        <v>23.15</v>
      </c>
      <c r="J350" s="5">
        <v>23.54</v>
      </c>
      <c r="K350" s="5">
        <v>23.63</v>
      </c>
      <c r="L350" s="5">
        <v>23.58</v>
      </c>
      <c r="M350" s="5">
        <v>21.18</v>
      </c>
      <c r="N350" s="5">
        <v>20.75</v>
      </c>
      <c r="O350" s="5">
        <v>20.45</v>
      </c>
    </row>
    <row r="351" ht="14.25" customHeight="1">
      <c r="A351" s="5" t="s">
        <v>510</v>
      </c>
      <c r="B351" s="5" t="s">
        <v>177</v>
      </c>
      <c r="C351" s="5" t="s">
        <v>370</v>
      </c>
      <c r="D351" s="5">
        <v>20.28</v>
      </c>
      <c r="E351" s="5">
        <v>20.25</v>
      </c>
      <c r="F351" s="5">
        <v>20.39</v>
      </c>
      <c r="G351" s="5">
        <v>20.59</v>
      </c>
      <c r="H351" s="5">
        <v>20.82</v>
      </c>
      <c r="I351" s="5">
        <v>23.07</v>
      </c>
      <c r="J351" s="5">
        <v>23.5</v>
      </c>
      <c r="K351" s="5">
        <v>23.59</v>
      </c>
      <c r="L351" s="5">
        <v>23.55</v>
      </c>
      <c r="M351" s="5">
        <v>21.21</v>
      </c>
      <c r="N351" s="5">
        <v>20.75</v>
      </c>
      <c r="O351" s="5">
        <v>20.45</v>
      </c>
    </row>
    <row r="352" ht="14.25" customHeight="1">
      <c r="A352" s="5" t="s">
        <v>520</v>
      </c>
      <c r="B352" s="5" t="s">
        <v>177</v>
      </c>
      <c r="C352" s="5" t="s">
        <v>370</v>
      </c>
      <c r="D352" s="5"/>
      <c r="E352" s="5"/>
      <c r="F352" s="5"/>
      <c r="G352" s="5"/>
      <c r="H352" s="5"/>
      <c r="I352" s="5"/>
      <c r="J352" s="5"/>
      <c r="K352" s="5"/>
      <c r="L352" s="5"/>
      <c r="M352" s="5"/>
      <c r="N352" s="5"/>
      <c r="O352" s="5"/>
    </row>
    <row r="353" ht="14.25" customHeight="1">
      <c r="A353" s="5" t="s">
        <v>245</v>
      </c>
      <c r="B353" s="5" t="s">
        <v>177</v>
      </c>
      <c r="C353" s="5" t="s">
        <v>370</v>
      </c>
      <c r="D353" s="5">
        <v>20.73</v>
      </c>
      <c r="E353" s="5">
        <v>20.71</v>
      </c>
      <c r="F353" s="5">
        <v>20.75</v>
      </c>
      <c r="G353" s="5">
        <v>20.82</v>
      </c>
      <c r="H353" s="5">
        <v>20.89</v>
      </c>
      <c r="I353" s="5">
        <v>23.14</v>
      </c>
      <c r="J353" s="5">
        <v>23.48</v>
      </c>
      <c r="K353" s="5">
        <v>23.56</v>
      </c>
      <c r="L353" s="5">
        <v>23.56</v>
      </c>
      <c r="M353" s="5">
        <v>21.26</v>
      </c>
      <c r="N353" s="5">
        <v>20.95</v>
      </c>
      <c r="O353" s="5">
        <v>20.81</v>
      </c>
    </row>
    <row r="354" ht="14.25" customHeight="1">
      <c r="A354" s="5" t="s">
        <v>526</v>
      </c>
      <c r="B354" s="5" t="s">
        <v>177</v>
      </c>
      <c r="C354" s="5" t="s">
        <v>370</v>
      </c>
      <c r="D354" s="5"/>
      <c r="E354" s="5"/>
      <c r="F354" s="5"/>
      <c r="G354" s="5"/>
      <c r="H354" s="5"/>
      <c r="I354" s="5"/>
      <c r="J354" s="5"/>
      <c r="K354" s="5"/>
      <c r="L354" s="5"/>
      <c r="M354" s="5"/>
      <c r="N354" s="5"/>
      <c r="O354" s="5"/>
    </row>
    <row r="355" ht="14.25" customHeight="1">
      <c r="A355" s="5" t="s">
        <v>529</v>
      </c>
      <c r="B355" s="5" t="s">
        <v>177</v>
      </c>
      <c r="C355" s="5" t="s">
        <v>370</v>
      </c>
      <c r="D355" s="5">
        <v>20.53</v>
      </c>
      <c r="E355" s="5">
        <v>20.51</v>
      </c>
      <c r="F355" s="5">
        <v>20.6</v>
      </c>
      <c r="G355" s="5">
        <v>20.72</v>
      </c>
      <c r="H355" s="5">
        <v>20.85</v>
      </c>
      <c r="I355" s="5">
        <v>23.07</v>
      </c>
      <c r="J355" s="5">
        <v>23.47</v>
      </c>
      <c r="K355" s="5">
        <v>23.55</v>
      </c>
      <c r="L355" s="5">
        <v>23.54</v>
      </c>
      <c r="M355" s="5">
        <v>21.25</v>
      </c>
      <c r="N355" s="5">
        <v>20.86</v>
      </c>
      <c r="O355" s="5">
        <v>20.65</v>
      </c>
    </row>
    <row r="356" ht="14.25" customHeight="1">
      <c r="A356" s="5" t="s">
        <v>533</v>
      </c>
      <c r="B356" s="5" t="s">
        <v>177</v>
      </c>
      <c r="C356" s="5" t="s">
        <v>370</v>
      </c>
      <c r="D356" s="5">
        <v>20.28</v>
      </c>
      <c r="E356" s="5">
        <v>20.25</v>
      </c>
      <c r="F356" s="5">
        <v>20.39</v>
      </c>
      <c r="G356" s="5">
        <v>20.59</v>
      </c>
      <c r="H356" s="5">
        <v>20.82</v>
      </c>
      <c r="I356" s="5">
        <v>23.07</v>
      </c>
      <c r="J356" s="5">
        <v>23.5</v>
      </c>
      <c r="K356" s="5">
        <v>23.59</v>
      </c>
      <c r="L356" s="5">
        <v>23.55</v>
      </c>
      <c r="M356" s="5">
        <v>21.21</v>
      </c>
      <c r="N356" s="5">
        <v>20.75</v>
      </c>
      <c r="O356" s="5">
        <v>20.45</v>
      </c>
    </row>
    <row r="357" ht="14.25" customHeight="1">
      <c r="A357" s="5" t="s">
        <v>539</v>
      </c>
      <c r="B357" s="5" t="s">
        <v>177</v>
      </c>
      <c r="C357" s="5" t="s">
        <v>370</v>
      </c>
      <c r="D357" s="5">
        <v>20.36</v>
      </c>
      <c r="E357" s="5">
        <v>20.35</v>
      </c>
      <c r="F357" s="5">
        <v>20.47</v>
      </c>
      <c r="G357" s="5">
        <v>20.64</v>
      </c>
      <c r="H357" s="5">
        <v>20.82</v>
      </c>
      <c r="I357" s="5">
        <v>21.79</v>
      </c>
      <c r="J357" s="5">
        <v>22.02</v>
      </c>
      <c r="K357" s="5">
        <v>22.07</v>
      </c>
      <c r="L357" s="5">
        <v>22.02</v>
      </c>
      <c r="M357" s="5">
        <v>21.0</v>
      </c>
      <c r="N357" s="5">
        <v>20.72</v>
      </c>
      <c r="O357" s="5">
        <v>20.49</v>
      </c>
    </row>
    <row r="358" ht="14.25" customHeight="1">
      <c r="A358" s="5" t="s">
        <v>540</v>
      </c>
      <c r="B358" s="5" t="s">
        <v>177</v>
      </c>
      <c r="C358" s="5" t="s">
        <v>370</v>
      </c>
      <c r="D358" s="5">
        <v>20.63</v>
      </c>
      <c r="E358" s="5">
        <v>20.6</v>
      </c>
      <c r="F358" s="5">
        <v>20.67</v>
      </c>
      <c r="G358" s="5">
        <v>20.77</v>
      </c>
      <c r="H358" s="5">
        <v>20.88</v>
      </c>
      <c r="I358" s="5">
        <v>23.14</v>
      </c>
      <c r="J358" s="5">
        <v>23.5</v>
      </c>
      <c r="K358" s="5">
        <v>23.57</v>
      </c>
      <c r="L358" s="5">
        <v>23.57</v>
      </c>
      <c r="M358" s="5">
        <v>21.24</v>
      </c>
      <c r="N358" s="5">
        <v>20.9</v>
      </c>
      <c r="O358" s="5">
        <v>20.73</v>
      </c>
    </row>
    <row r="359" ht="14.25" customHeight="1">
      <c r="A359" s="5" t="s">
        <v>546</v>
      </c>
      <c r="B359" s="5" t="s">
        <v>177</v>
      </c>
      <c r="C359" s="5" t="s">
        <v>370</v>
      </c>
      <c r="D359" s="5">
        <v>19.96</v>
      </c>
      <c r="E359" s="5">
        <v>19.93</v>
      </c>
      <c r="F359" s="5">
        <v>20.16</v>
      </c>
      <c r="G359" s="5">
        <v>20.46</v>
      </c>
      <c r="H359" s="5">
        <v>20.79</v>
      </c>
      <c r="I359" s="5">
        <v>23.16</v>
      </c>
      <c r="J359" s="5">
        <v>23.6</v>
      </c>
      <c r="K359" s="5">
        <v>23.69</v>
      </c>
      <c r="L359" s="5">
        <v>23.6</v>
      </c>
      <c r="M359" s="5">
        <v>21.13</v>
      </c>
      <c r="N359" s="5">
        <v>20.61</v>
      </c>
      <c r="O359" s="5">
        <v>20.19</v>
      </c>
    </row>
    <row r="360" ht="14.25" customHeight="1">
      <c r="A360" s="22" t="s">
        <v>551</v>
      </c>
      <c r="B360" s="5" t="s">
        <v>177</v>
      </c>
      <c r="C360" s="5" t="s">
        <v>370</v>
      </c>
      <c r="D360" s="5">
        <v>20.64</v>
      </c>
      <c r="E360" s="5">
        <v>20.62</v>
      </c>
      <c r="F360" s="5">
        <v>20.69</v>
      </c>
      <c r="G360" s="5">
        <v>20.78</v>
      </c>
      <c r="H360" s="5">
        <v>20.88</v>
      </c>
      <c r="I360" s="5">
        <v>23.14</v>
      </c>
      <c r="J360" s="5">
        <v>23.5</v>
      </c>
      <c r="K360" s="5">
        <v>23.57</v>
      </c>
      <c r="L360" s="5">
        <v>23.57</v>
      </c>
      <c r="M360" s="5">
        <v>21.24</v>
      </c>
      <c r="N360" s="5">
        <v>20.91</v>
      </c>
      <c r="O360" s="5">
        <v>20.74</v>
      </c>
    </row>
    <row r="361" ht="14.25" customHeight="1">
      <c r="A361" s="5" t="s">
        <v>555</v>
      </c>
      <c r="B361" s="5" t="s">
        <v>177</v>
      </c>
      <c r="C361" s="5" t="s">
        <v>370</v>
      </c>
      <c r="D361" s="5">
        <v>20.73</v>
      </c>
      <c r="E361" s="5">
        <v>20.71</v>
      </c>
      <c r="F361" s="5">
        <v>20.75</v>
      </c>
      <c r="G361" s="5">
        <v>20.82</v>
      </c>
      <c r="H361" s="5">
        <v>20.89</v>
      </c>
      <c r="I361" s="5">
        <v>23.14</v>
      </c>
      <c r="J361" s="5">
        <v>23.48</v>
      </c>
      <c r="K361" s="5">
        <v>23.56</v>
      </c>
      <c r="L361" s="5">
        <v>23.56</v>
      </c>
      <c r="M361" s="5">
        <v>21.26</v>
      </c>
      <c r="N361" s="5">
        <v>20.95</v>
      </c>
      <c r="O361" s="5">
        <v>20.81</v>
      </c>
    </row>
    <row r="362" ht="14.25" customHeight="1">
      <c r="A362" s="5" t="s">
        <v>565</v>
      </c>
      <c r="B362" s="5" t="s">
        <v>177</v>
      </c>
      <c r="C362" s="5" t="s">
        <v>370</v>
      </c>
      <c r="D362" s="5">
        <v>20.29</v>
      </c>
      <c r="E362" s="5">
        <v>20.27</v>
      </c>
      <c r="F362" s="5">
        <v>20.42</v>
      </c>
      <c r="G362" s="5">
        <v>20.6</v>
      </c>
      <c r="H362" s="5">
        <v>20.81</v>
      </c>
      <c r="I362" s="5">
        <v>20.95</v>
      </c>
      <c r="J362" s="5">
        <v>21.06</v>
      </c>
      <c r="K362" s="5">
        <v>21.09</v>
      </c>
      <c r="L362" s="5">
        <v>21.02</v>
      </c>
      <c r="M362" s="5">
        <v>20.83</v>
      </c>
      <c r="N362" s="5">
        <v>20.65</v>
      </c>
      <c r="O362" s="5">
        <v>20.42</v>
      </c>
    </row>
    <row r="363" ht="14.25" customHeight="1">
      <c r="A363" s="5" t="s">
        <v>680</v>
      </c>
      <c r="B363" s="5" t="s">
        <v>177</v>
      </c>
      <c r="C363" s="5" t="s">
        <v>370</v>
      </c>
      <c r="D363" s="5">
        <v>19.96</v>
      </c>
      <c r="E363" s="5">
        <v>19.9</v>
      </c>
      <c r="F363" s="5">
        <v>20.07</v>
      </c>
      <c r="G363" s="5">
        <v>20.34</v>
      </c>
      <c r="H363" s="5">
        <v>20.66</v>
      </c>
      <c r="I363" s="5">
        <v>22.79</v>
      </c>
      <c r="J363" s="5">
        <v>23.38</v>
      </c>
      <c r="K363" s="5">
        <v>23.54</v>
      </c>
      <c r="L363" s="5">
        <v>23.51</v>
      </c>
      <c r="M363" s="5">
        <v>21.31</v>
      </c>
      <c r="N363" s="5">
        <v>20.68</v>
      </c>
      <c r="O363" s="5">
        <v>20.24</v>
      </c>
    </row>
    <row r="364" ht="14.25" customHeight="1">
      <c r="A364" s="22" t="s">
        <v>688</v>
      </c>
      <c r="B364" s="5" t="s">
        <v>177</v>
      </c>
      <c r="C364" s="5" t="s">
        <v>370</v>
      </c>
      <c r="D364" s="5">
        <v>20.55</v>
      </c>
      <c r="E364" s="5">
        <v>20.52</v>
      </c>
      <c r="F364" s="5">
        <v>20.61</v>
      </c>
      <c r="G364" s="5">
        <v>20.73</v>
      </c>
      <c r="H364" s="5">
        <v>20.87</v>
      </c>
      <c r="I364" s="5">
        <v>23.14</v>
      </c>
      <c r="J364" s="5">
        <v>23.51</v>
      </c>
      <c r="K364" s="5">
        <v>23.58</v>
      </c>
      <c r="L364" s="5">
        <v>23.57</v>
      </c>
      <c r="M364" s="5">
        <v>21.23</v>
      </c>
      <c r="N364" s="5">
        <v>20.87</v>
      </c>
      <c r="O364" s="5">
        <v>20.66</v>
      </c>
    </row>
    <row r="365" ht="14.25" customHeight="1">
      <c r="A365" s="5" t="s">
        <v>724</v>
      </c>
      <c r="B365" s="5" t="s">
        <v>177</v>
      </c>
      <c r="C365" s="5" t="s">
        <v>370</v>
      </c>
      <c r="D365" s="5">
        <v>12.94</v>
      </c>
      <c r="E365" s="5">
        <v>12.86</v>
      </c>
      <c r="F365" s="5">
        <v>12.86</v>
      </c>
      <c r="G365" s="5">
        <v>16.47</v>
      </c>
      <c r="H365" s="5">
        <v>21.05</v>
      </c>
      <c r="I365" s="5">
        <v>24.57</v>
      </c>
      <c r="J365" s="5">
        <v>26.19</v>
      </c>
      <c r="K365" s="5">
        <v>26.03</v>
      </c>
      <c r="L365" s="5">
        <v>23.11</v>
      </c>
      <c r="M365" s="5">
        <v>17.55</v>
      </c>
      <c r="N365" s="5">
        <v>13.67</v>
      </c>
      <c r="O365" s="5">
        <v>13.12</v>
      </c>
    </row>
    <row r="366" ht="14.25" customHeight="1">
      <c r="A366" s="7" t="s">
        <v>500</v>
      </c>
      <c r="B366" s="7" t="s">
        <v>182</v>
      </c>
      <c r="C366" s="7" t="s">
        <v>370</v>
      </c>
      <c r="D366" s="7">
        <v>20.28</v>
      </c>
      <c r="E366" s="7">
        <v>20.26</v>
      </c>
      <c r="F366" s="7">
        <v>20.41</v>
      </c>
      <c r="G366" s="7">
        <v>20.61</v>
      </c>
      <c r="H366" s="7">
        <v>20.83</v>
      </c>
      <c r="I366" s="7">
        <v>23.15</v>
      </c>
      <c r="J366" s="7">
        <v>23.54</v>
      </c>
      <c r="K366" s="7">
        <v>23.63</v>
      </c>
      <c r="L366" s="7">
        <v>23.58</v>
      </c>
      <c r="M366" s="7">
        <v>21.18</v>
      </c>
      <c r="N366" s="7">
        <v>20.75</v>
      </c>
      <c r="O366" s="7">
        <v>20.45</v>
      </c>
    </row>
    <row r="367" ht="14.25" customHeight="1">
      <c r="A367" s="7" t="s">
        <v>510</v>
      </c>
      <c r="B367" s="7" t="s">
        <v>182</v>
      </c>
      <c r="C367" s="7" t="s">
        <v>370</v>
      </c>
      <c r="D367" s="7">
        <v>20.28</v>
      </c>
      <c r="E367" s="7">
        <v>20.25</v>
      </c>
      <c r="F367" s="7">
        <v>20.39</v>
      </c>
      <c r="G367" s="7">
        <v>20.59</v>
      </c>
      <c r="H367" s="7">
        <v>20.82</v>
      </c>
      <c r="I367" s="7">
        <v>23.07</v>
      </c>
      <c r="J367" s="7">
        <v>23.5</v>
      </c>
      <c r="K367" s="7">
        <v>23.59</v>
      </c>
      <c r="L367" s="7">
        <v>23.55</v>
      </c>
      <c r="M367" s="7">
        <v>21.21</v>
      </c>
      <c r="N367" s="7">
        <v>20.75</v>
      </c>
      <c r="O367" s="7">
        <v>20.45</v>
      </c>
    </row>
    <row r="368" ht="14.25" customHeight="1">
      <c r="A368" s="7" t="s">
        <v>520</v>
      </c>
      <c r="B368" s="7" t="s">
        <v>182</v>
      </c>
      <c r="C368" s="7" t="s">
        <v>370</v>
      </c>
      <c r="D368" s="7"/>
      <c r="E368" s="7"/>
      <c r="F368" s="7"/>
      <c r="G368" s="7"/>
      <c r="H368" s="7"/>
      <c r="I368" s="7"/>
      <c r="J368" s="7"/>
      <c r="K368" s="7"/>
      <c r="L368" s="7"/>
      <c r="M368" s="7"/>
      <c r="N368" s="7"/>
      <c r="O368" s="7"/>
    </row>
    <row r="369" ht="14.25" customHeight="1">
      <c r="A369" s="7" t="s">
        <v>245</v>
      </c>
      <c r="B369" s="7" t="s">
        <v>182</v>
      </c>
      <c r="C369" s="7" t="s">
        <v>370</v>
      </c>
      <c r="D369" s="5">
        <v>20.73</v>
      </c>
      <c r="E369" s="5">
        <v>20.71</v>
      </c>
      <c r="F369" s="5">
        <v>20.75</v>
      </c>
      <c r="G369" s="5">
        <v>20.82</v>
      </c>
      <c r="H369" s="5">
        <v>20.89</v>
      </c>
      <c r="I369" s="5">
        <v>23.14</v>
      </c>
      <c r="J369" s="5">
        <v>23.48</v>
      </c>
      <c r="K369" s="5">
        <v>23.56</v>
      </c>
      <c r="L369" s="5">
        <v>23.56</v>
      </c>
      <c r="M369" s="5">
        <v>21.26</v>
      </c>
      <c r="N369" s="5">
        <v>20.95</v>
      </c>
      <c r="O369" s="5">
        <v>20.81</v>
      </c>
    </row>
    <row r="370" ht="14.25" customHeight="1">
      <c r="A370" s="7" t="s">
        <v>526</v>
      </c>
      <c r="B370" s="7" t="s">
        <v>182</v>
      </c>
      <c r="C370" s="7" t="s">
        <v>370</v>
      </c>
      <c r="D370" s="7"/>
      <c r="E370" s="7"/>
      <c r="F370" s="7"/>
      <c r="G370" s="7"/>
      <c r="H370" s="7"/>
      <c r="I370" s="7"/>
      <c r="J370" s="7"/>
      <c r="K370" s="7"/>
      <c r="L370" s="7"/>
      <c r="M370" s="7"/>
      <c r="N370" s="7"/>
      <c r="O370" s="7"/>
    </row>
    <row r="371" ht="14.25" customHeight="1">
      <c r="A371" s="7" t="s">
        <v>529</v>
      </c>
      <c r="B371" s="7" t="s">
        <v>182</v>
      </c>
      <c r="C371" s="7" t="s">
        <v>370</v>
      </c>
      <c r="D371" s="7">
        <v>20.53</v>
      </c>
      <c r="E371" s="7">
        <v>20.51</v>
      </c>
      <c r="F371" s="7">
        <v>20.6</v>
      </c>
      <c r="G371" s="7">
        <v>20.72</v>
      </c>
      <c r="H371" s="7">
        <v>20.85</v>
      </c>
      <c r="I371" s="7">
        <v>23.07</v>
      </c>
      <c r="J371" s="7">
        <v>23.47</v>
      </c>
      <c r="K371" s="7">
        <v>23.55</v>
      </c>
      <c r="L371" s="7">
        <v>23.54</v>
      </c>
      <c r="M371" s="7">
        <v>21.25</v>
      </c>
      <c r="N371" s="7">
        <v>20.86</v>
      </c>
      <c r="O371" s="7">
        <v>20.65</v>
      </c>
    </row>
    <row r="372" ht="14.25" customHeight="1">
      <c r="A372" s="7" t="s">
        <v>533</v>
      </c>
      <c r="B372" s="7" t="s">
        <v>182</v>
      </c>
      <c r="C372" s="7" t="s">
        <v>370</v>
      </c>
      <c r="D372" s="7">
        <v>20.28</v>
      </c>
      <c r="E372" s="7">
        <v>20.25</v>
      </c>
      <c r="F372" s="7">
        <v>20.39</v>
      </c>
      <c r="G372" s="7">
        <v>20.59</v>
      </c>
      <c r="H372" s="7">
        <v>20.82</v>
      </c>
      <c r="I372" s="7">
        <v>23.07</v>
      </c>
      <c r="J372" s="7">
        <v>23.5</v>
      </c>
      <c r="K372" s="7">
        <v>23.59</v>
      </c>
      <c r="L372" s="7">
        <v>23.55</v>
      </c>
      <c r="M372" s="7">
        <v>21.21</v>
      </c>
      <c r="N372" s="7">
        <v>20.75</v>
      </c>
      <c r="O372" s="7">
        <v>20.45</v>
      </c>
    </row>
    <row r="373" ht="14.25" customHeight="1">
      <c r="A373" s="7" t="s">
        <v>539</v>
      </c>
      <c r="B373" s="7" t="s">
        <v>182</v>
      </c>
      <c r="C373" s="7" t="s">
        <v>370</v>
      </c>
      <c r="D373" s="7">
        <v>20.36</v>
      </c>
      <c r="E373" s="7">
        <v>20.35</v>
      </c>
      <c r="F373" s="7">
        <v>20.47</v>
      </c>
      <c r="G373" s="7">
        <v>20.64</v>
      </c>
      <c r="H373" s="7">
        <v>20.82</v>
      </c>
      <c r="I373" s="7">
        <v>21.79</v>
      </c>
      <c r="J373" s="7">
        <v>22.02</v>
      </c>
      <c r="K373" s="7">
        <v>22.07</v>
      </c>
      <c r="L373" s="7">
        <v>22.02</v>
      </c>
      <c r="M373" s="7">
        <v>21.0</v>
      </c>
      <c r="N373" s="7">
        <v>20.72</v>
      </c>
      <c r="O373" s="7">
        <v>20.49</v>
      </c>
    </row>
    <row r="374" ht="14.25" customHeight="1">
      <c r="A374" s="7" t="s">
        <v>540</v>
      </c>
      <c r="B374" s="7" t="s">
        <v>182</v>
      </c>
      <c r="C374" s="7" t="s">
        <v>370</v>
      </c>
      <c r="D374" s="7">
        <v>20.63</v>
      </c>
      <c r="E374" s="7">
        <v>20.6</v>
      </c>
      <c r="F374" s="7">
        <v>20.67</v>
      </c>
      <c r="G374" s="7">
        <v>20.77</v>
      </c>
      <c r="H374" s="7">
        <v>20.88</v>
      </c>
      <c r="I374" s="7">
        <v>23.14</v>
      </c>
      <c r="J374" s="7">
        <v>23.5</v>
      </c>
      <c r="K374" s="7">
        <v>23.57</v>
      </c>
      <c r="L374" s="7">
        <v>23.57</v>
      </c>
      <c r="M374" s="7">
        <v>21.24</v>
      </c>
      <c r="N374" s="7">
        <v>20.9</v>
      </c>
      <c r="O374" s="7">
        <v>20.73</v>
      </c>
    </row>
    <row r="375" ht="14.25" customHeight="1">
      <c r="A375" s="7" t="s">
        <v>546</v>
      </c>
      <c r="B375" s="7" t="s">
        <v>182</v>
      </c>
      <c r="C375" s="7" t="s">
        <v>370</v>
      </c>
      <c r="D375" s="7">
        <v>19.96</v>
      </c>
      <c r="E375" s="7">
        <v>19.93</v>
      </c>
      <c r="F375" s="7">
        <v>20.16</v>
      </c>
      <c r="G375" s="7">
        <v>20.46</v>
      </c>
      <c r="H375" s="7">
        <v>20.79</v>
      </c>
      <c r="I375" s="7">
        <v>23.16</v>
      </c>
      <c r="J375" s="7">
        <v>23.6</v>
      </c>
      <c r="K375" s="7">
        <v>23.69</v>
      </c>
      <c r="L375" s="7">
        <v>23.6</v>
      </c>
      <c r="M375" s="7">
        <v>21.13</v>
      </c>
      <c r="N375" s="7">
        <v>20.61</v>
      </c>
      <c r="O375" s="7">
        <v>20.19</v>
      </c>
    </row>
    <row r="376" ht="14.25" customHeight="1">
      <c r="A376" s="37" t="s">
        <v>551</v>
      </c>
      <c r="B376" s="7" t="s">
        <v>182</v>
      </c>
      <c r="C376" s="7" t="s">
        <v>370</v>
      </c>
      <c r="D376" s="7">
        <v>20.64</v>
      </c>
      <c r="E376" s="7">
        <v>20.62</v>
      </c>
      <c r="F376" s="7">
        <v>20.69</v>
      </c>
      <c r="G376" s="7">
        <v>20.78</v>
      </c>
      <c r="H376" s="7">
        <v>20.88</v>
      </c>
      <c r="I376" s="7">
        <v>23.14</v>
      </c>
      <c r="J376" s="7">
        <v>23.5</v>
      </c>
      <c r="K376" s="7">
        <v>23.57</v>
      </c>
      <c r="L376" s="7">
        <v>23.57</v>
      </c>
      <c r="M376" s="7">
        <v>21.24</v>
      </c>
      <c r="N376" s="7">
        <v>20.91</v>
      </c>
      <c r="O376" s="7">
        <v>20.74</v>
      </c>
    </row>
    <row r="377" ht="14.25" customHeight="1">
      <c r="A377" s="7" t="s">
        <v>555</v>
      </c>
      <c r="B377" s="7" t="s">
        <v>182</v>
      </c>
      <c r="C377" s="7" t="s">
        <v>370</v>
      </c>
      <c r="D377" s="7">
        <v>20.73</v>
      </c>
      <c r="E377" s="7">
        <v>20.71</v>
      </c>
      <c r="F377" s="7">
        <v>20.75</v>
      </c>
      <c r="G377" s="7">
        <v>20.82</v>
      </c>
      <c r="H377" s="7">
        <v>20.89</v>
      </c>
      <c r="I377" s="7">
        <v>23.14</v>
      </c>
      <c r="J377" s="7">
        <v>23.48</v>
      </c>
      <c r="K377" s="7">
        <v>23.56</v>
      </c>
      <c r="L377" s="7">
        <v>23.56</v>
      </c>
      <c r="M377" s="7">
        <v>21.26</v>
      </c>
      <c r="N377" s="7">
        <v>20.95</v>
      </c>
      <c r="O377" s="7">
        <v>20.81</v>
      </c>
    </row>
    <row r="378" ht="14.25" customHeight="1">
      <c r="A378" s="7" t="s">
        <v>565</v>
      </c>
      <c r="B378" s="7" t="s">
        <v>182</v>
      </c>
      <c r="C378" s="7" t="s">
        <v>370</v>
      </c>
      <c r="D378" s="7">
        <v>20.29</v>
      </c>
      <c r="E378" s="7">
        <v>20.27</v>
      </c>
      <c r="F378" s="7">
        <v>20.42</v>
      </c>
      <c r="G378" s="7">
        <v>20.6</v>
      </c>
      <c r="H378" s="7">
        <v>20.81</v>
      </c>
      <c r="I378" s="7">
        <v>20.95</v>
      </c>
      <c r="J378" s="7">
        <v>21.06</v>
      </c>
      <c r="K378" s="7">
        <v>21.09</v>
      </c>
      <c r="L378" s="7">
        <v>21.02</v>
      </c>
      <c r="M378" s="7">
        <v>20.83</v>
      </c>
      <c r="N378" s="7">
        <v>20.65</v>
      </c>
      <c r="O378" s="7">
        <v>20.42</v>
      </c>
    </row>
    <row r="379" ht="14.25" customHeight="1">
      <c r="A379" s="7" t="s">
        <v>680</v>
      </c>
      <c r="B379" s="7" t="s">
        <v>182</v>
      </c>
      <c r="C379" s="7" t="s">
        <v>370</v>
      </c>
      <c r="D379" s="7">
        <v>19.96</v>
      </c>
      <c r="E379" s="7">
        <v>19.9</v>
      </c>
      <c r="F379" s="7">
        <v>20.07</v>
      </c>
      <c r="G379" s="7">
        <v>20.34</v>
      </c>
      <c r="H379" s="7">
        <v>20.66</v>
      </c>
      <c r="I379" s="7">
        <v>22.79</v>
      </c>
      <c r="J379" s="7">
        <v>23.38</v>
      </c>
      <c r="K379" s="7">
        <v>23.54</v>
      </c>
      <c r="L379" s="7">
        <v>23.51</v>
      </c>
      <c r="M379" s="7">
        <v>21.31</v>
      </c>
      <c r="N379" s="7">
        <v>20.68</v>
      </c>
      <c r="O379" s="7">
        <v>20.24</v>
      </c>
    </row>
    <row r="380" ht="14.25" customHeight="1">
      <c r="A380" s="37" t="s">
        <v>688</v>
      </c>
      <c r="B380" s="7" t="s">
        <v>182</v>
      </c>
      <c r="C380" s="7" t="s">
        <v>370</v>
      </c>
      <c r="D380" s="7">
        <v>20.55</v>
      </c>
      <c r="E380" s="7">
        <v>20.52</v>
      </c>
      <c r="F380" s="7">
        <v>20.61</v>
      </c>
      <c r="G380" s="7">
        <v>20.73</v>
      </c>
      <c r="H380" s="7">
        <v>20.87</v>
      </c>
      <c r="I380" s="7">
        <v>23.14</v>
      </c>
      <c r="J380" s="7">
        <v>23.51</v>
      </c>
      <c r="K380" s="7">
        <v>23.58</v>
      </c>
      <c r="L380" s="7">
        <v>23.57</v>
      </c>
      <c r="M380" s="7">
        <v>21.23</v>
      </c>
      <c r="N380" s="7">
        <v>20.87</v>
      </c>
      <c r="O380" s="7">
        <v>20.66</v>
      </c>
    </row>
    <row r="381" ht="14.25" customHeight="1">
      <c r="A381" s="7" t="s">
        <v>724</v>
      </c>
      <c r="B381" s="7" t="s">
        <v>182</v>
      </c>
      <c r="C381" s="7" t="s">
        <v>370</v>
      </c>
      <c r="D381" s="7">
        <v>12.94</v>
      </c>
      <c r="E381" s="7">
        <v>12.86</v>
      </c>
      <c r="F381" s="7">
        <v>12.86</v>
      </c>
      <c r="G381" s="7">
        <v>16.47</v>
      </c>
      <c r="H381" s="7">
        <v>21.05</v>
      </c>
      <c r="I381" s="7">
        <v>24.57</v>
      </c>
      <c r="J381" s="7">
        <v>26.19</v>
      </c>
      <c r="K381" s="7">
        <v>26.03</v>
      </c>
      <c r="L381" s="7">
        <v>23.11</v>
      </c>
      <c r="M381" s="7">
        <v>17.55</v>
      </c>
      <c r="N381" s="7">
        <v>13.67</v>
      </c>
      <c r="O381" s="7">
        <v>13.12</v>
      </c>
    </row>
    <row r="382" ht="14.25" customHeight="1">
      <c r="A382" s="5" t="s">
        <v>500</v>
      </c>
      <c r="B382" s="5" t="s">
        <v>185</v>
      </c>
      <c r="C382" s="5" t="s">
        <v>370</v>
      </c>
      <c r="D382" s="5">
        <v>20.28</v>
      </c>
      <c r="E382" s="5">
        <v>20.26</v>
      </c>
      <c r="F382" s="5">
        <v>20.41</v>
      </c>
      <c r="G382" s="5">
        <v>20.61</v>
      </c>
      <c r="H382" s="5">
        <v>20.83</v>
      </c>
      <c r="I382" s="5">
        <v>23.15</v>
      </c>
      <c r="J382" s="5">
        <v>23.54</v>
      </c>
      <c r="K382" s="5">
        <v>23.63</v>
      </c>
      <c r="L382" s="5">
        <v>23.58</v>
      </c>
      <c r="M382" s="5">
        <v>21.18</v>
      </c>
      <c r="N382" s="5">
        <v>20.75</v>
      </c>
      <c r="O382" s="5">
        <v>20.45</v>
      </c>
    </row>
    <row r="383" ht="14.25" customHeight="1">
      <c r="A383" s="5" t="s">
        <v>510</v>
      </c>
      <c r="B383" s="5" t="s">
        <v>185</v>
      </c>
      <c r="C383" s="5" t="s">
        <v>370</v>
      </c>
      <c r="D383" s="5">
        <v>20.28</v>
      </c>
      <c r="E383" s="5">
        <v>20.25</v>
      </c>
      <c r="F383" s="5">
        <v>20.39</v>
      </c>
      <c r="G383" s="5">
        <v>20.59</v>
      </c>
      <c r="H383" s="5">
        <v>20.82</v>
      </c>
      <c r="I383" s="5">
        <v>23.07</v>
      </c>
      <c r="J383" s="5">
        <v>23.5</v>
      </c>
      <c r="K383" s="5">
        <v>23.59</v>
      </c>
      <c r="L383" s="5">
        <v>23.55</v>
      </c>
      <c r="M383" s="5">
        <v>21.21</v>
      </c>
      <c r="N383" s="5">
        <v>20.75</v>
      </c>
      <c r="O383" s="5">
        <v>20.45</v>
      </c>
    </row>
    <row r="384" ht="14.25" customHeight="1">
      <c r="A384" s="5" t="s">
        <v>520</v>
      </c>
      <c r="B384" s="5" t="s">
        <v>185</v>
      </c>
      <c r="C384" s="5" t="s">
        <v>370</v>
      </c>
      <c r="D384" s="5"/>
      <c r="E384" s="5"/>
      <c r="F384" s="5"/>
      <c r="G384" s="5"/>
      <c r="H384" s="5"/>
      <c r="I384" s="5"/>
      <c r="J384" s="5"/>
      <c r="K384" s="5"/>
      <c r="L384" s="5"/>
      <c r="M384" s="5"/>
      <c r="N384" s="5"/>
      <c r="O384" s="5"/>
    </row>
    <row r="385" ht="14.25" customHeight="1">
      <c r="A385" s="5" t="s">
        <v>245</v>
      </c>
      <c r="B385" s="5" t="s">
        <v>185</v>
      </c>
      <c r="C385" s="5" t="s">
        <v>370</v>
      </c>
      <c r="D385" s="5">
        <v>20.73</v>
      </c>
      <c r="E385" s="5">
        <v>20.71</v>
      </c>
      <c r="F385" s="5">
        <v>20.75</v>
      </c>
      <c r="G385" s="5">
        <v>20.82</v>
      </c>
      <c r="H385" s="5">
        <v>20.89</v>
      </c>
      <c r="I385" s="5">
        <v>23.14</v>
      </c>
      <c r="J385" s="5">
        <v>23.48</v>
      </c>
      <c r="K385" s="5">
        <v>23.56</v>
      </c>
      <c r="L385" s="5">
        <v>23.56</v>
      </c>
      <c r="M385" s="5">
        <v>21.26</v>
      </c>
      <c r="N385" s="5">
        <v>20.95</v>
      </c>
      <c r="O385" s="5">
        <v>20.81</v>
      </c>
    </row>
    <row r="386" ht="14.25" customHeight="1">
      <c r="A386" s="5" t="s">
        <v>526</v>
      </c>
      <c r="B386" s="5" t="s">
        <v>185</v>
      </c>
      <c r="C386" s="5" t="s">
        <v>370</v>
      </c>
      <c r="D386" s="5"/>
      <c r="E386" s="5"/>
      <c r="F386" s="5"/>
      <c r="G386" s="5"/>
      <c r="H386" s="5"/>
      <c r="I386" s="5"/>
      <c r="J386" s="5"/>
      <c r="K386" s="5"/>
      <c r="L386" s="5"/>
      <c r="M386" s="5"/>
      <c r="N386" s="5"/>
      <c r="O386" s="5"/>
    </row>
    <row r="387" ht="14.25" customHeight="1">
      <c r="A387" s="5" t="s">
        <v>529</v>
      </c>
      <c r="B387" s="5" t="s">
        <v>185</v>
      </c>
      <c r="C387" s="5" t="s">
        <v>370</v>
      </c>
      <c r="D387" s="5">
        <v>20.53</v>
      </c>
      <c r="E387" s="5">
        <v>20.51</v>
      </c>
      <c r="F387" s="5">
        <v>20.6</v>
      </c>
      <c r="G387" s="5">
        <v>20.72</v>
      </c>
      <c r="H387" s="5">
        <v>20.85</v>
      </c>
      <c r="I387" s="5">
        <v>23.07</v>
      </c>
      <c r="J387" s="5">
        <v>23.47</v>
      </c>
      <c r="K387" s="5">
        <v>23.55</v>
      </c>
      <c r="L387" s="5">
        <v>23.54</v>
      </c>
      <c r="M387" s="5">
        <v>21.25</v>
      </c>
      <c r="N387" s="5">
        <v>20.86</v>
      </c>
      <c r="O387" s="5">
        <v>20.65</v>
      </c>
    </row>
    <row r="388" ht="14.25" customHeight="1">
      <c r="A388" s="5" t="s">
        <v>533</v>
      </c>
      <c r="B388" s="5" t="s">
        <v>185</v>
      </c>
      <c r="C388" s="5" t="s">
        <v>370</v>
      </c>
      <c r="D388" s="5">
        <v>20.28</v>
      </c>
      <c r="E388" s="5">
        <v>20.25</v>
      </c>
      <c r="F388" s="5">
        <v>20.39</v>
      </c>
      <c r="G388" s="5">
        <v>20.59</v>
      </c>
      <c r="H388" s="5">
        <v>20.82</v>
      </c>
      <c r="I388" s="5">
        <v>23.07</v>
      </c>
      <c r="J388" s="5">
        <v>23.5</v>
      </c>
      <c r="K388" s="5">
        <v>23.59</v>
      </c>
      <c r="L388" s="5">
        <v>23.55</v>
      </c>
      <c r="M388" s="5">
        <v>21.21</v>
      </c>
      <c r="N388" s="5">
        <v>20.75</v>
      </c>
      <c r="O388" s="5">
        <v>20.45</v>
      </c>
    </row>
    <row r="389" ht="14.25" customHeight="1">
      <c r="A389" s="5" t="s">
        <v>539</v>
      </c>
      <c r="B389" s="5" t="s">
        <v>185</v>
      </c>
      <c r="C389" s="5" t="s">
        <v>370</v>
      </c>
      <c r="D389" s="5">
        <v>20.36</v>
      </c>
      <c r="E389" s="5">
        <v>20.35</v>
      </c>
      <c r="F389" s="5">
        <v>20.47</v>
      </c>
      <c r="G389" s="5">
        <v>20.64</v>
      </c>
      <c r="H389" s="5">
        <v>20.82</v>
      </c>
      <c r="I389" s="5">
        <v>21.79</v>
      </c>
      <c r="J389" s="5">
        <v>22.02</v>
      </c>
      <c r="K389" s="5">
        <v>22.07</v>
      </c>
      <c r="L389" s="5">
        <v>22.02</v>
      </c>
      <c r="M389" s="5">
        <v>21.0</v>
      </c>
      <c r="N389" s="5">
        <v>20.72</v>
      </c>
      <c r="O389" s="5">
        <v>20.49</v>
      </c>
    </row>
    <row r="390" ht="14.25" customHeight="1">
      <c r="A390" s="5" t="s">
        <v>540</v>
      </c>
      <c r="B390" s="5" t="s">
        <v>185</v>
      </c>
      <c r="C390" s="5" t="s">
        <v>370</v>
      </c>
      <c r="D390" s="5">
        <v>20.63</v>
      </c>
      <c r="E390" s="5">
        <v>20.6</v>
      </c>
      <c r="F390" s="5">
        <v>20.67</v>
      </c>
      <c r="G390" s="5">
        <v>20.77</v>
      </c>
      <c r="H390" s="5">
        <v>20.88</v>
      </c>
      <c r="I390" s="5">
        <v>23.14</v>
      </c>
      <c r="J390" s="5">
        <v>23.5</v>
      </c>
      <c r="K390" s="5">
        <v>23.57</v>
      </c>
      <c r="L390" s="5">
        <v>23.57</v>
      </c>
      <c r="M390" s="5">
        <v>21.24</v>
      </c>
      <c r="N390" s="5">
        <v>20.9</v>
      </c>
      <c r="O390" s="5">
        <v>20.73</v>
      </c>
    </row>
    <row r="391" ht="14.25" customHeight="1">
      <c r="A391" s="5" t="s">
        <v>546</v>
      </c>
      <c r="B391" s="5" t="s">
        <v>185</v>
      </c>
      <c r="C391" s="5" t="s">
        <v>370</v>
      </c>
      <c r="D391" s="5">
        <v>19.96</v>
      </c>
      <c r="E391" s="5">
        <v>19.93</v>
      </c>
      <c r="F391" s="5">
        <v>20.16</v>
      </c>
      <c r="G391" s="5">
        <v>20.46</v>
      </c>
      <c r="H391" s="5">
        <v>20.79</v>
      </c>
      <c r="I391" s="5">
        <v>23.16</v>
      </c>
      <c r="J391" s="5">
        <v>23.6</v>
      </c>
      <c r="K391" s="5">
        <v>23.69</v>
      </c>
      <c r="L391" s="5">
        <v>23.6</v>
      </c>
      <c r="M391" s="5">
        <v>21.13</v>
      </c>
      <c r="N391" s="5">
        <v>20.61</v>
      </c>
      <c r="O391" s="5">
        <v>20.19</v>
      </c>
    </row>
    <row r="392" ht="14.25" customHeight="1">
      <c r="A392" s="22" t="s">
        <v>551</v>
      </c>
      <c r="B392" s="5" t="s">
        <v>185</v>
      </c>
      <c r="C392" s="5" t="s">
        <v>370</v>
      </c>
      <c r="D392" s="5">
        <v>20.64</v>
      </c>
      <c r="E392" s="5">
        <v>20.62</v>
      </c>
      <c r="F392" s="5">
        <v>20.69</v>
      </c>
      <c r="G392" s="5">
        <v>20.78</v>
      </c>
      <c r="H392" s="5">
        <v>20.88</v>
      </c>
      <c r="I392" s="5">
        <v>23.14</v>
      </c>
      <c r="J392" s="5">
        <v>23.5</v>
      </c>
      <c r="K392" s="5">
        <v>23.57</v>
      </c>
      <c r="L392" s="5">
        <v>23.57</v>
      </c>
      <c r="M392" s="5">
        <v>21.24</v>
      </c>
      <c r="N392" s="5">
        <v>20.91</v>
      </c>
      <c r="O392" s="5">
        <v>20.74</v>
      </c>
    </row>
    <row r="393" ht="14.25" customHeight="1">
      <c r="A393" s="5" t="s">
        <v>555</v>
      </c>
      <c r="B393" s="5" t="s">
        <v>185</v>
      </c>
      <c r="C393" s="5" t="s">
        <v>370</v>
      </c>
      <c r="D393" s="5">
        <v>20.73</v>
      </c>
      <c r="E393" s="5">
        <v>20.71</v>
      </c>
      <c r="F393" s="5">
        <v>20.75</v>
      </c>
      <c r="G393" s="5">
        <v>20.82</v>
      </c>
      <c r="H393" s="5">
        <v>20.89</v>
      </c>
      <c r="I393" s="5">
        <v>23.14</v>
      </c>
      <c r="J393" s="5">
        <v>23.48</v>
      </c>
      <c r="K393" s="5">
        <v>23.56</v>
      </c>
      <c r="L393" s="5">
        <v>23.56</v>
      </c>
      <c r="M393" s="5">
        <v>21.26</v>
      </c>
      <c r="N393" s="5">
        <v>20.95</v>
      </c>
      <c r="O393" s="5">
        <v>20.81</v>
      </c>
    </row>
    <row r="394" ht="14.25" customHeight="1">
      <c r="A394" s="5" t="s">
        <v>565</v>
      </c>
      <c r="B394" s="5" t="s">
        <v>185</v>
      </c>
      <c r="C394" s="5" t="s">
        <v>370</v>
      </c>
      <c r="D394" s="5">
        <v>20.29</v>
      </c>
      <c r="E394" s="5">
        <v>20.27</v>
      </c>
      <c r="F394" s="5">
        <v>20.42</v>
      </c>
      <c r="G394" s="5">
        <v>20.6</v>
      </c>
      <c r="H394" s="5">
        <v>20.81</v>
      </c>
      <c r="I394" s="5">
        <v>20.95</v>
      </c>
      <c r="J394" s="5">
        <v>21.06</v>
      </c>
      <c r="K394" s="5">
        <v>21.09</v>
      </c>
      <c r="L394" s="5">
        <v>21.02</v>
      </c>
      <c r="M394" s="5">
        <v>20.83</v>
      </c>
      <c r="N394" s="5">
        <v>20.65</v>
      </c>
      <c r="O394" s="5">
        <v>20.42</v>
      </c>
    </row>
    <row r="395" ht="14.25" customHeight="1">
      <c r="A395" s="5" t="s">
        <v>680</v>
      </c>
      <c r="B395" s="5" t="s">
        <v>185</v>
      </c>
      <c r="C395" s="5" t="s">
        <v>370</v>
      </c>
      <c r="D395" s="5">
        <v>19.96</v>
      </c>
      <c r="E395" s="5">
        <v>19.9</v>
      </c>
      <c r="F395" s="5">
        <v>20.07</v>
      </c>
      <c r="G395" s="5">
        <v>20.34</v>
      </c>
      <c r="H395" s="5">
        <v>20.66</v>
      </c>
      <c r="I395" s="5">
        <v>22.79</v>
      </c>
      <c r="J395" s="5">
        <v>23.38</v>
      </c>
      <c r="K395" s="5">
        <v>23.54</v>
      </c>
      <c r="L395" s="5">
        <v>23.51</v>
      </c>
      <c r="M395" s="5">
        <v>21.31</v>
      </c>
      <c r="N395" s="5">
        <v>20.68</v>
      </c>
      <c r="O395" s="5">
        <v>20.24</v>
      </c>
    </row>
    <row r="396" ht="14.25" customHeight="1">
      <c r="A396" s="22" t="s">
        <v>688</v>
      </c>
      <c r="B396" s="5" t="s">
        <v>185</v>
      </c>
      <c r="C396" s="5" t="s">
        <v>370</v>
      </c>
      <c r="D396" s="5">
        <v>20.55</v>
      </c>
      <c r="E396" s="5">
        <v>20.52</v>
      </c>
      <c r="F396" s="5">
        <v>20.61</v>
      </c>
      <c r="G396" s="5">
        <v>20.73</v>
      </c>
      <c r="H396" s="5">
        <v>20.87</v>
      </c>
      <c r="I396" s="5">
        <v>23.14</v>
      </c>
      <c r="J396" s="5">
        <v>23.51</v>
      </c>
      <c r="K396" s="5">
        <v>23.58</v>
      </c>
      <c r="L396" s="5">
        <v>23.57</v>
      </c>
      <c r="M396" s="5">
        <v>21.23</v>
      </c>
      <c r="N396" s="5">
        <v>20.87</v>
      </c>
      <c r="O396" s="5">
        <v>20.66</v>
      </c>
    </row>
    <row r="397" ht="14.25" customHeight="1">
      <c r="A397" s="5" t="s">
        <v>724</v>
      </c>
      <c r="B397" s="5" t="s">
        <v>185</v>
      </c>
      <c r="C397" s="5" t="s">
        <v>370</v>
      </c>
      <c r="D397" s="5">
        <v>12.94</v>
      </c>
      <c r="E397" s="5">
        <v>12.86</v>
      </c>
      <c r="F397" s="5">
        <v>12.86</v>
      </c>
      <c r="G397" s="5">
        <v>16.47</v>
      </c>
      <c r="H397" s="5">
        <v>21.05</v>
      </c>
      <c r="I397" s="5">
        <v>24.57</v>
      </c>
      <c r="J397" s="5">
        <v>26.19</v>
      </c>
      <c r="K397" s="5">
        <v>26.03</v>
      </c>
      <c r="L397" s="5">
        <v>23.11</v>
      </c>
      <c r="M397" s="5">
        <v>17.55</v>
      </c>
      <c r="N397" s="5">
        <v>13.67</v>
      </c>
      <c r="O397" s="5">
        <v>13.12</v>
      </c>
    </row>
    <row r="398" ht="14.25" customHeight="1">
      <c r="A398" s="7" t="s">
        <v>500</v>
      </c>
      <c r="B398" s="7" t="s">
        <v>189</v>
      </c>
      <c r="C398" s="7" t="s">
        <v>370</v>
      </c>
      <c r="D398" s="7">
        <v>20.28</v>
      </c>
      <c r="E398" s="7">
        <v>20.26</v>
      </c>
      <c r="F398" s="7">
        <v>20.41</v>
      </c>
      <c r="G398" s="7">
        <v>20.61</v>
      </c>
      <c r="H398" s="7">
        <v>20.83</v>
      </c>
      <c r="I398" s="7">
        <v>23.15</v>
      </c>
      <c r="J398" s="7">
        <v>23.54</v>
      </c>
      <c r="K398" s="7">
        <v>23.63</v>
      </c>
      <c r="L398" s="7">
        <v>23.58</v>
      </c>
      <c r="M398" s="7">
        <v>21.18</v>
      </c>
      <c r="N398" s="7">
        <v>20.75</v>
      </c>
      <c r="O398" s="7">
        <v>20.45</v>
      </c>
    </row>
    <row r="399" ht="14.25" customHeight="1">
      <c r="A399" s="7" t="s">
        <v>510</v>
      </c>
      <c r="B399" s="7" t="s">
        <v>189</v>
      </c>
      <c r="C399" s="7" t="s">
        <v>370</v>
      </c>
      <c r="D399" s="7">
        <v>20.51</v>
      </c>
      <c r="E399" s="7">
        <v>20.47</v>
      </c>
      <c r="F399" s="7">
        <v>20.53</v>
      </c>
      <c r="G399" s="7">
        <v>20.63</v>
      </c>
      <c r="H399" s="7">
        <v>20.76</v>
      </c>
      <c r="I399" s="7">
        <v>23.01</v>
      </c>
      <c r="J399" s="7">
        <v>23.42</v>
      </c>
      <c r="K399" s="7">
        <v>23.52</v>
      </c>
      <c r="L399" s="7">
        <v>23.54</v>
      </c>
      <c r="M399" s="7">
        <v>21.26</v>
      </c>
      <c r="N399" s="7">
        <v>20.88</v>
      </c>
      <c r="O399" s="7">
        <v>20.67</v>
      </c>
    </row>
    <row r="400" ht="14.25" customHeight="1">
      <c r="A400" s="7" t="s">
        <v>520</v>
      </c>
      <c r="B400" s="7" t="s">
        <v>189</v>
      </c>
      <c r="C400" s="7" t="s">
        <v>370</v>
      </c>
      <c r="D400" s="7"/>
      <c r="E400" s="7"/>
      <c r="F400" s="7"/>
      <c r="G400" s="7"/>
      <c r="H400" s="7"/>
      <c r="I400" s="7"/>
      <c r="J400" s="7"/>
      <c r="K400" s="7"/>
      <c r="L400" s="7"/>
      <c r="M400" s="7"/>
      <c r="N400" s="7"/>
      <c r="O400" s="7"/>
    </row>
    <row r="401" ht="14.25" customHeight="1">
      <c r="A401" s="7" t="s">
        <v>245</v>
      </c>
      <c r="B401" s="7" t="s">
        <v>189</v>
      </c>
      <c r="C401" s="7" t="s">
        <v>370</v>
      </c>
      <c r="D401" s="5">
        <v>20.73</v>
      </c>
      <c r="E401" s="5">
        <v>20.71</v>
      </c>
      <c r="F401" s="5">
        <v>20.75</v>
      </c>
      <c r="G401" s="5">
        <v>20.82</v>
      </c>
      <c r="H401" s="5">
        <v>20.89</v>
      </c>
      <c r="I401" s="5">
        <v>23.14</v>
      </c>
      <c r="J401" s="5">
        <v>23.48</v>
      </c>
      <c r="K401" s="5">
        <v>23.56</v>
      </c>
      <c r="L401" s="5">
        <v>23.56</v>
      </c>
      <c r="M401" s="5">
        <v>21.26</v>
      </c>
      <c r="N401" s="5">
        <v>20.95</v>
      </c>
      <c r="O401" s="5">
        <v>20.81</v>
      </c>
    </row>
    <row r="402" ht="14.25" customHeight="1">
      <c r="A402" s="7" t="s">
        <v>526</v>
      </c>
      <c r="B402" s="7" t="s">
        <v>189</v>
      </c>
      <c r="C402" s="7" t="s">
        <v>370</v>
      </c>
      <c r="D402" s="7"/>
      <c r="E402" s="7"/>
      <c r="F402" s="7"/>
      <c r="G402" s="7"/>
      <c r="H402" s="7"/>
      <c r="I402" s="7"/>
      <c r="J402" s="7"/>
      <c r="K402" s="7"/>
      <c r="L402" s="7"/>
      <c r="M402" s="7"/>
      <c r="N402" s="7"/>
      <c r="O402" s="7"/>
    </row>
    <row r="403" ht="14.25" customHeight="1">
      <c r="A403" s="7" t="s">
        <v>529</v>
      </c>
      <c r="B403" s="7" t="s">
        <v>189</v>
      </c>
      <c r="C403" s="7" t="s">
        <v>370</v>
      </c>
      <c r="D403" s="7">
        <v>20.53</v>
      </c>
      <c r="E403" s="7">
        <v>20.51</v>
      </c>
      <c r="F403" s="7">
        <v>20.6</v>
      </c>
      <c r="G403" s="7">
        <v>20.72</v>
      </c>
      <c r="H403" s="7">
        <v>20.85</v>
      </c>
      <c r="I403" s="7">
        <v>23.07</v>
      </c>
      <c r="J403" s="7">
        <v>23.47</v>
      </c>
      <c r="K403" s="7">
        <v>23.55</v>
      </c>
      <c r="L403" s="7">
        <v>23.54</v>
      </c>
      <c r="M403" s="7">
        <v>21.25</v>
      </c>
      <c r="N403" s="7">
        <v>20.86</v>
      </c>
      <c r="O403" s="7">
        <v>20.65</v>
      </c>
    </row>
    <row r="404" ht="14.25" customHeight="1">
      <c r="A404" s="7" t="s">
        <v>533</v>
      </c>
      <c r="B404" s="7" t="s">
        <v>189</v>
      </c>
      <c r="C404" s="7" t="s">
        <v>370</v>
      </c>
      <c r="D404" s="7">
        <v>20.51</v>
      </c>
      <c r="E404" s="7">
        <v>20.47</v>
      </c>
      <c r="F404" s="7">
        <v>20.53</v>
      </c>
      <c r="G404" s="7">
        <v>20.63</v>
      </c>
      <c r="H404" s="7">
        <v>20.76</v>
      </c>
      <c r="I404" s="7">
        <v>23.01</v>
      </c>
      <c r="J404" s="7">
        <v>23.42</v>
      </c>
      <c r="K404" s="7">
        <v>23.52</v>
      </c>
      <c r="L404" s="7">
        <v>23.54</v>
      </c>
      <c r="M404" s="7">
        <v>21.26</v>
      </c>
      <c r="N404" s="7">
        <v>20.88</v>
      </c>
      <c r="O404" s="7">
        <v>20.67</v>
      </c>
    </row>
    <row r="405" ht="14.25" customHeight="1">
      <c r="A405" s="7" t="s">
        <v>539</v>
      </c>
      <c r="B405" s="7" t="s">
        <v>189</v>
      </c>
      <c r="C405" s="7" t="s">
        <v>370</v>
      </c>
      <c r="D405" s="7">
        <v>20.36</v>
      </c>
      <c r="E405" s="7">
        <v>20.35</v>
      </c>
      <c r="F405" s="7">
        <v>20.47</v>
      </c>
      <c r="G405" s="7">
        <v>20.64</v>
      </c>
      <c r="H405" s="7">
        <v>20.82</v>
      </c>
      <c r="I405" s="7">
        <v>21.79</v>
      </c>
      <c r="J405" s="7">
        <v>22.02</v>
      </c>
      <c r="K405" s="7">
        <v>22.07</v>
      </c>
      <c r="L405" s="7">
        <v>22.02</v>
      </c>
      <c r="M405" s="7">
        <v>21.0</v>
      </c>
      <c r="N405" s="7">
        <v>20.72</v>
      </c>
      <c r="O405" s="7">
        <v>20.49</v>
      </c>
    </row>
    <row r="406" ht="14.25" customHeight="1">
      <c r="A406" s="7" t="s">
        <v>540</v>
      </c>
      <c r="B406" s="7" t="s">
        <v>189</v>
      </c>
      <c r="C406" s="7" t="s">
        <v>370</v>
      </c>
      <c r="D406" s="7">
        <v>20.63</v>
      </c>
      <c r="E406" s="7">
        <v>20.6</v>
      </c>
      <c r="F406" s="7">
        <v>20.67</v>
      </c>
      <c r="G406" s="7">
        <v>20.77</v>
      </c>
      <c r="H406" s="7">
        <v>20.88</v>
      </c>
      <c r="I406" s="7">
        <v>23.14</v>
      </c>
      <c r="J406" s="7">
        <v>23.5</v>
      </c>
      <c r="K406" s="7">
        <v>23.57</v>
      </c>
      <c r="L406" s="7">
        <v>23.57</v>
      </c>
      <c r="M406" s="7">
        <v>21.24</v>
      </c>
      <c r="N406" s="7">
        <v>20.9</v>
      </c>
      <c r="O406" s="7">
        <v>20.73</v>
      </c>
    </row>
    <row r="407" ht="14.25" customHeight="1">
      <c r="A407" s="7" t="s">
        <v>546</v>
      </c>
      <c r="B407" s="7" t="s">
        <v>189</v>
      </c>
      <c r="C407" s="7" t="s">
        <v>370</v>
      </c>
      <c r="D407" s="7">
        <v>19.96</v>
      </c>
      <c r="E407" s="7">
        <v>19.93</v>
      </c>
      <c r="F407" s="7">
        <v>20.16</v>
      </c>
      <c r="G407" s="7">
        <v>20.46</v>
      </c>
      <c r="H407" s="7">
        <v>20.79</v>
      </c>
      <c r="I407" s="7">
        <v>23.16</v>
      </c>
      <c r="J407" s="7">
        <v>23.6</v>
      </c>
      <c r="K407" s="7">
        <v>23.69</v>
      </c>
      <c r="L407" s="7">
        <v>23.6</v>
      </c>
      <c r="M407" s="7">
        <v>21.13</v>
      </c>
      <c r="N407" s="7">
        <v>20.61</v>
      </c>
      <c r="O407" s="7">
        <v>20.19</v>
      </c>
    </row>
    <row r="408" ht="14.25" customHeight="1">
      <c r="A408" s="37" t="s">
        <v>551</v>
      </c>
      <c r="B408" s="7" t="s">
        <v>189</v>
      </c>
      <c r="C408" s="7" t="s">
        <v>370</v>
      </c>
      <c r="D408" s="7">
        <v>20.64</v>
      </c>
      <c r="E408" s="7">
        <v>20.62</v>
      </c>
      <c r="F408" s="7">
        <v>20.69</v>
      </c>
      <c r="G408" s="7">
        <v>20.78</v>
      </c>
      <c r="H408" s="7">
        <v>20.88</v>
      </c>
      <c r="I408" s="7">
        <v>23.14</v>
      </c>
      <c r="J408" s="7">
        <v>23.5</v>
      </c>
      <c r="K408" s="7">
        <v>23.57</v>
      </c>
      <c r="L408" s="7">
        <v>23.57</v>
      </c>
      <c r="M408" s="7">
        <v>21.24</v>
      </c>
      <c r="N408" s="7">
        <v>20.91</v>
      </c>
      <c r="O408" s="7">
        <v>20.74</v>
      </c>
    </row>
    <row r="409" ht="14.25" customHeight="1">
      <c r="A409" s="7" t="s">
        <v>555</v>
      </c>
      <c r="B409" s="7" t="s">
        <v>189</v>
      </c>
      <c r="C409" s="7" t="s">
        <v>370</v>
      </c>
      <c r="D409" s="7">
        <v>20.73</v>
      </c>
      <c r="E409" s="7">
        <v>20.71</v>
      </c>
      <c r="F409" s="7">
        <v>20.75</v>
      </c>
      <c r="G409" s="7">
        <v>20.82</v>
      </c>
      <c r="H409" s="7">
        <v>20.89</v>
      </c>
      <c r="I409" s="7">
        <v>23.14</v>
      </c>
      <c r="J409" s="7">
        <v>23.48</v>
      </c>
      <c r="K409" s="7">
        <v>23.56</v>
      </c>
      <c r="L409" s="7">
        <v>23.56</v>
      </c>
      <c r="M409" s="7">
        <v>21.26</v>
      </c>
      <c r="N409" s="7">
        <v>20.95</v>
      </c>
      <c r="O409" s="7">
        <v>20.81</v>
      </c>
    </row>
    <row r="410" ht="14.25" customHeight="1">
      <c r="A410" s="7" t="s">
        <v>565</v>
      </c>
      <c r="B410" s="7" t="s">
        <v>189</v>
      </c>
      <c r="C410" s="7" t="s">
        <v>370</v>
      </c>
      <c r="D410" s="7">
        <v>20.29</v>
      </c>
      <c r="E410" s="7">
        <v>20.27</v>
      </c>
      <c r="F410" s="7">
        <v>20.42</v>
      </c>
      <c r="G410" s="7">
        <v>20.6</v>
      </c>
      <c r="H410" s="7">
        <v>20.81</v>
      </c>
      <c r="I410" s="7">
        <v>20.95</v>
      </c>
      <c r="J410" s="7">
        <v>21.06</v>
      </c>
      <c r="K410" s="7">
        <v>21.09</v>
      </c>
      <c r="L410" s="7">
        <v>21.02</v>
      </c>
      <c r="M410" s="7">
        <v>20.83</v>
      </c>
      <c r="N410" s="7">
        <v>20.65</v>
      </c>
      <c r="O410" s="7">
        <v>20.42</v>
      </c>
    </row>
    <row r="411" ht="14.25" customHeight="1">
      <c r="A411" s="7" t="s">
        <v>680</v>
      </c>
      <c r="B411" s="7" t="s">
        <v>189</v>
      </c>
      <c r="C411" s="7" t="s">
        <v>370</v>
      </c>
      <c r="D411" s="7">
        <v>19.96</v>
      </c>
      <c r="E411" s="7">
        <v>19.9</v>
      </c>
      <c r="F411" s="7">
        <v>20.07</v>
      </c>
      <c r="G411" s="7">
        <v>20.34</v>
      </c>
      <c r="H411" s="7">
        <v>20.66</v>
      </c>
      <c r="I411" s="7">
        <v>22.79</v>
      </c>
      <c r="J411" s="7">
        <v>23.38</v>
      </c>
      <c r="K411" s="7">
        <v>23.54</v>
      </c>
      <c r="L411" s="7">
        <v>23.51</v>
      </c>
      <c r="M411" s="7">
        <v>21.31</v>
      </c>
      <c r="N411" s="7">
        <v>20.68</v>
      </c>
      <c r="O411" s="7">
        <v>20.24</v>
      </c>
    </row>
    <row r="412" ht="14.25" customHeight="1">
      <c r="A412" s="37" t="s">
        <v>688</v>
      </c>
      <c r="B412" s="7" t="s">
        <v>189</v>
      </c>
      <c r="C412" s="7" t="s">
        <v>370</v>
      </c>
      <c r="D412" s="7">
        <v>20.55</v>
      </c>
      <c r="E412" s="7">
        <v>20.52</v>
      </c>
      <c r="F412" s="7">
        <v>20.61</v>
      </c>
      <c r="G412" s="7">
        <v>20.73</v>
      </c>
      <c r="H412" s="7">
        <v>20.87</v>
      </c>
      <c r="I412" s="7">
        <v>23.14</v>
      </c>
      <c r="J412" s="7">
        <v>23.51</v>
      </c>
      <c r="K412" s="7">
        <v>23.58</v>
      </c>
      <c r="L412" s="7">
        <v>23.57</v>
      </c>
      <c r="M412" s="7">
        <v>21.23</v>
      </c>
      <c r="N412" s="7">
        <v>20.87</v>
      </c>
      <c r="O412" s="7">
        <v>20.66</v>
      </c>
    </row>
    <row r="413" ht="14.25" customHeight="1">
      <c r="A413" s="7" t="s">
        <v>724</v>
      </c>
      <c r="B413" s="7" t="s">
        <v>189</v>
      </c>
      <c r="C413" s="7" t="s">
        <v>370</v>
      </c>
      <c r="D413" s="7">
        <v>12.94</v>
      </c>
      <c r="E413" s="7">
        <v>12.86</v>
      </c>
      <c r="F413" s="7">
        <v>12.86</v>
      </c>
      <c r="G413" s="7">
        <v>16.47</v>
      </c>
      <c r="H413" s="7">
        <v>21.05</v>
      </c>
      <c r="I413" s="7">
        <v>24.57</v>
      </c>
      <c r="J413" s="7">
        <v>26.19</v>
      </c>
      <c r="K413" s="7">
        <v>26.03</v>
      </c>
      <c r="L413" s="7">
        <v>23.11</v>
      </c>
      <c r="M413" s="7">
        <v>17.55</v>
      </c>
      <c r="N413" s="7">
        <v>13.67</v>
      </c>
      <c r="O413" s="7">
        <v>13.12</v>
      </c>
    </row>
    <row r="414" ht="14.25" customHeight="1">
      <c r="A414" s="7" t="s">
        <v>500</v>
      </c>
      <c r="B414" s="7" t="s">
        <v>174</v>
      </c>
      <c r="C414" s="7" t="s">
        <v>370</v>
      </c>
      <c r="D414" s="7">
        <v>19.963</v>
      </c>
      <c r="E414" s="7">
        <v>19.905</v>
      </c>
      <c r="F414" s="7">
        <v>19.939</v>
      </c>
      <c r="G414" s="7">
        <v>20.453</v>
      </c>
      <c r="H414" s="7">
        <v>22.043</v>
      </c>
      <c r="I414" s="7">
        <v>22.528</v>
      </c>
      <c r="J414" s="7">
        <v>22.672</v>
      </c>
      <c r="K414" s="7">
        <v>22.78</v>
      </c>
      <c r="L414" s="7">
        <v>22.808</v>
      </c>
      <c r="M414" s="7">
        <v>21.178</v>
      </c>
      <c r="N414" s="7">
        <v>20.28</v>
      </c>
      <c r="O414" s="7">
        <v>20.042</v>
      </c>
    </row>
    <row r="415" ht="14.25" customHeight="1">
      <c r="A415" s="7" t="s">
        <v>520</v>
      </c>
      <c r="B415" s="7" t="s">
        <v>174</v>
      </c>
      <c r="C415" s="7" t="s">
        <v>370</v>
      </c>
      <c r="D415" s="7">
        <v>19.963</v>
      </c>
      <c r="E415" s="7">
        <v>19.905</v>
      </c>
      <c r="F415" s="7">
        <v>19.939</v>
      </c>
      <c r="G415" s="7">
        <v>20.453</v>
      </c>
      <c r="H415" s="7">
        <v>22.043</v>
      </c>
      <c r="I415" s="7">
        <v>22.528</v>
      </c>
      <c r="J415" s="7">
        <v>22.672</v>
      </c>
      <c r="K415" s="7">
        <v>22.78</v>
      </c>
      <c r="L415" s="7">
        <v>22.808</v>
      </c>
      <c r="M415" s="7">
        <v>21.178</v>
      </c>
      <c r="N415" s="7">
        <v>20.28</v>
      </c>
      <c r="O415" s="7">
        <v>20.042</v>
      </c>
    </row>
    <row r="416" ht="14.25" customHeight="1">
      <c r="A416" s="7" t="s">
        <v>245</v>
      </c>
      <c r="B416" s="7" t="s">
        <v>174</v>
      </c>
      <c r="C416" s="7" t="s">
        <v>370</v>
      </c>
      <c r="D416" s="7">
        <v>19.963</v>
      </c>
      <c r="E416" s="7">
        <v>19.905</v>
      </c>
      <c r="F416" s="7">
        <v>19.939</v>
      </c>
      <c r="G416" s="7">
        <v>20.453</v>
      </c>
      <c r="H416" s="7">
        <v>22.043</v>
      </c>
      <c r="I416" s="7">
        <v>22.528</v>
      </c>
      <c r="J416" s="7">
        <v>22.672</v>
      </c>
      <c r="K416" s="7">
        <v>22.78</v>
      </c>
      <c r="L416" s="7">
        <v>22.808</v>
      </c>
      <c r="M416" s="7">
        <v>21.178</v>
      </c>
      <c r="N416" s="7">
        <v>20.28</v>
      </c>
      <c r="O416" s="7">
        <v>20.042</v>
      </c>
    </row>
    <row r="417" ht="14.25" customHeight="1">
      <c r="A417" s="7" t="s">
        <v>526</v>
      </c>
      <c r="B417" s="7" t="s">
        <v>174</v>
      </c>
      <c r="C417" s="7" t="s">
        <v>370</v>
      </c>
      <c r="D417" s="7">
        <v>19.963</v>
      </c>
      <c r="E417" s="7">
        <v>19.905</v>
      </c>
      <c r="F417" s="7">
        <v>19.939</v>
      </c>
      <c r="G417" s="7">
        <v>20.453</v>
      </c>
      <c r="H417" s="7">
        <v>22.043</v>
      </c>
      <c r="I417" s="7">
        <v>22.528</v>
      </c>
      <c r="J417" s="7">
        <v>22.672</v>
      </c>
      <c r="K417" s="7">
        <v>22.78</v>
      </c>
      <c r="L417" s="7">
        <v>22.808</v>
      </c>
      <c r="M417" s="7">
        <v>21.178</v>
      </c>
      <c r="N417" s="7">
        <v>20.28</v>
      </c>
      <c r="O417" s="7">
        <v>20.042</v>
      </c>
    </row>
    <row r="418" ht="14.25" customHeight="1">
      <c r="A418" s="7" t="s">
        <v>529</v>
      </c>
      <c r="B418" s="7" t="s">
        <v>174</v>
      </c>
      <c r="C418" s="7" t="s">
        <v>370</v>
      </c>
      <c r="D418" s="7">
        <v>19.963</v>
      </c>
      <c r="E418" s="7">
        <v>19.905</v>
      </c>
      <c r="F418" s="7">
        <v>19.939</v>
      </c>
      <c r="G418" s="7">
        <v>20.453</v>
      </c>
      <c r="H418" s="7">
        <v>22.043</v>
      </c>
      <c r="I418" s="7">
        <v>22.528</v>
      </c>
      <c r="J418" s="7">
        <v>22.672</v>
      </c>
      <c r="K418" s="7">
        <v>22.78</v>
      </c>
      <c r="L418" s="7">
        <v>22.808</v>
      </c>
      <c r="M418" s="7">
        <v>21.178</v>
      </c>
      <c r="N418" s="7">
        <v>20.28</v>
      </c>
      <c r="O418" s="7">
        <v>20.042</v>
      </c>
    </row>
    <row r="419" ht="14.25" customHeight="1">
      <c r="A419" s="7" t="s">
        <v>533</v>
      </c>
      <c r="B419" s="7" t="s">
        <v>174</v>
      </c>
      <c r="C419" s="7" t="s">
        <v>370</v>
      </c>
      <c r="D419" s="7">
        <v>19.963</v>
      </c>
      <c r="E419" s="7">
        <v>19.905</v>
      </c>
      <c r="F419" s="7">
        <v>19.939</v>
      </c>
      <c r="G419" s="7">
        <v>20.453</v>
      </c>
      <c r="H419" s="7">
        <v>22.043</v>
      </c>
      <c r="I419" s="7">
        <v>22.528</v>
      </c>
      <c r="J419" s="7">
        <v>22.672</v>
      </c>
      <c r="K419" s="7">
        <v>22.78</v>
      </c>
      <c r="L419" s="7">
        <v>22.808</v>
      </c>
      <c r="M419" s="7">
        <v>21.178</v>
      </c>
      <c r="N419" s="7">
        <v>20.28</v>
      </c>
      <c r="O419" s="7">
        <v>20.042</v>
      </c>
    </row>
    <row r="420" ht="14.25" customHeight="1">
      <c r="A420" s="7" t="s">
        <v>539</v>
      </c>
      <c r="B420" s="7" t="s">
        <v>174</v>
      </c>
      <c r="C420" s="7" t="s">
        <v>370</v>
      </c>
      <c r="D420" s="7">
        <v>19.963</v>
      </c>
      <c r="E420" s="7">
        <v>19.905</v>
      </c>
      <c r="F420" s="7">
        <v>19.939</v>
      </c>
      <c r="G420" s="7">
        <v>20.453</v>
      </c>
      <c r="H420" s="7">
        <v>22.043</v>
      </c>
      <c r="I420" s="7">
        <v>22.528</v>
      </c>
      <c r="J420" s="7">
        <v>22.672</v>
      </c>
      <c r="K420" s="7">
        <v>22.78</v>
      </c>
      <c r="L420" s="7">
        <v>22.808</v>
      </c>
      <c r="M420" s="7">
        <v>21.178</v>
      </c>
      <c r="N420" s="7">
        <v>20.28</v>
      </c>
      <c r="O420" s="7">
        <v>20.042</v>
      </c>
    </row>
    <row r="421" ht="14.25" customHeight="1">
      <c r="A421" s="7" t="s">
        <v>540</v>
      </c>
      <c r="B421" s="7" t="s">
        <v>174</v>
      </c>
      <c r="C421" s="7" t="s">
        <v>370</v>
      </c>
      <c r="D421" s="7">
        <v>19.963</v>
      </c>
      <c r="E421" s="7">
        <v>19.905</v>
      </c>
      <c r="F421" s="7">
        <v>19.939</v>
      </c>
      <c r="G421" s="7">
        <v>20.453</v>
      </c>
      <c r="H421" s="7">
        <v>22.043</v>
      </c>
      <c r="I421" s="7">
        <v>22.528</v>
      </c>
      <c r="J421" s="7">
        <v>22.672</v>
      </c>
      <c r="K421" s="7">
        <v>22.78</v>
      </c>
      <c r="L421" s="7">
        <v>22.808</v>
      </c>
      <c r="M421" s="7">
        <v>21.178</v>
      </c>
      <c r="N421" s="7">
        <v>20.28</v>
      </c>
      <c r="O421" s="7">
        <v>20.042</v>
      </c>
    </row>
    <row r="422" ht="14.25" customHeight="1">
      <c r="A422" s="7" t="s">
        <v>546</v>
      </c>
      <c r="B422" s="7" t="s">
        <v>174</v>
      </c>
      <c r="C422" s="7" t="s">
        <v>370</v>
      </c>
      <c r="D422" s="7">
        <v>19.963</v>
      </c>
      <c r="E422" s="7">
        <v>19.905</v>
      </c>
      <c r="F422" s="7">
        <v>19.939</v>
      </c>
      <c r="G422" s="7">
        <v>20.453</v>
      </c>
      <c r="H422" s="7">
        <v>22.043</v>
      </c>
      <c r="I422" s="7">
        <v>22.528</v>
      </c>
      <c r="J422" s="7">
        <v>22.672</v>
      </c>
      <c r="K422" s="7">
        <v>22.78</v>
      </c>
      <c r="L422" s="7">
        <v>22.808</v>
      </c>
      <c r="M422" s="7">
        <v>21.178</v>
      </c>
      <c r="N422" s="7">
        <v>20.28</v>
      </c>
      <c r="O422" s="7">
        <v>20.042</v>
      </c>
    </row>
    <row r="423" ht="14.25" customHeight="1">
      <c r="A423" s="37" t="s">
        <v>551</v>
      </c>
      <c r="B423" s="7" t="s">
        <v>174</v>
      </c>
      <c r="C423" s="7" t="s">
        <v>370</v>
      </c>
      <c r="D423" s="7">
        <v>19.963</v>
      </c>
      <c r="E423" s="7">
        <v>19.905</v>
      </c>
      <c r="F423" s="7">
        <v>19.939</v>
      </c>
      <c r="G423" s="7">
        <v>20.453</v>
      </c>
      <c r="H423" s="7">
        <v>22.043</v>
      </c>
      <c r="I423" s="7">
        <v>22.528</v>
      </c>
      <c r="J423" s="7">
        <v>22.672</v>
      </c>
      <c r="K423" s="7">
        <v>22.78</v>
      </c>
      <c r="L423" s="7">
        <v>22.808</v>
      </c>
      <c r="M423" s="7">
        <v>21.178</v>
      </c>
      <c r="N423" s="7">
        <v>20.28</v>
      </c>
      <c r="O423" s="7">
        <v>20.042</v>
      </c>
    </row>
    <row r="424" ht="14.25" customHeight="1">
      <c r="A424" s="7" t="s">
        <v>555</v>
      </c>
      <c r="B424" s="7" t="s">
        <v>174</v>
      </c>
      <c r="C424" s="7" t="s">
        <v>370</v>
      </c>
      <c r="D424" s="7">
        <v>19.963</v>
      </c>
      <c r="E424" s="7">
        <v>19.905</v>
      </c>
      <c r="F424" s="7">
        <v>19.939</v>
      </c>
      <c r="G424" s="7">
        <v>20.453</v>
      </c>
      <c r="H424" s="7">
        <v>22.043</v>
      </c>
      <c r="I424" s="7">
        <v>22.528</v>
      </c>
      <c r="J424" s="7">
        <v>22.672</v>
      </c>
      <c r="K424" s="7">
        <v>22.78</v>
      </c>
      <c r="L424" s="7">
        <v>22.808</v>
      </c>
      <c r="M424" s="7">
        <v>21.178</v>
      </c>
      <c r="N424" s="7">
        <v>20.28</v>
      </c>
      <c r="O424" s="7">
        <v>20.042</v>
      </c>
    </row>
    <row r="425" ht="14.25" customHeight="1">
      <c r="A425" s="7" t="s">
        <v>565</v>
      </c>
      <c r="B425" s="7" t="s">
        <v>174</v>
      </c>
      <c r="C425" s="7" t="s">
        <v>370</v>
      </c>
      <c r="D425" s="7">
        <v>19.963</v>
      </c>
      <c r="E425" s="7">
        <v>19.905</v>
      </c>
      <c r="F425" s="7">
        <v>19.939</v>
      </c>
      <c r="G425" s="7">
        <v>20.453</v>
      </c>
      <c r="H425" s="7">
        <v>22.043</v>
      </c>
      <c r="I425" s="7">
        <v>22.528</v>
      </c>
      <c r="J425" s="7">
        <v>22.672</v>
      </c>
      <c r="K425" s="7">
        <v>22.78</v>
      </c>
      <c r="L425" s="7">
        <v>22.808</v>
      </c>
      <c r="M425" s="7">
        <v>21.178</v>
      </c>
      <c r="N425" s="7">
        <v>20.28</v>
      </c>
      <c r="O425" s="7">
        <v>20.042</v>
      </c>
    </row>
    <row r="426" ht="14.25" customHeight="1">
      <c r="A426" s="7" t="s">
        <v>680</v>
      </c>
      <c r="B426" s="7" t="s">
        <v>174</v>
      </c>
      <c r="C426" s="7" t="s">
        <v>370</v>
      </c>
      <c r="D426" s="7">
        <v>19.963</v>
      </c>
      <c r="E426" s="7">
        <v>19.905</v>
      </c>
      <c r="F426" s="7">
        <v>19.939</v>
      </c>
      <c r="G426" s="7">
        <v>20.453</v>
      </c>
      <c r="H426" s="7">
        <v>22.043</v>
      </c>
      <c r="I426" s="7">
        <v>22.528</v>
      </c>
      <c r="J426" s="7">
        <v>22.672</v>
      </c>
      <c r="K426" s="7">
        <v>22.78</v>
      </c>
      <c r="L426" s="7">
        <v>22.808</v>
      </c>
      <c r="M426" s="7">
        <v>21.178</v>
      </c>
      <c r="N426" s="7">
        <v>20.28</v>
      </c>
      <c r="O426" s="7">
        <v>20.042</v>
      </c>
    </row>
    <row r="427" ht="14.25" customHeight="1">
      <c r="A427" s="37" t="s">
        <v>688</v>
      </c>
      <c r="B427" s="7" t="s">
        <v>174</v>
      </c>
      <c r="C427" s="7" t="s">
        <v>370</v>
      </c>
      <c r="D427" s="7">
        <v>19.963</v>
      </c>
      <c r="E427" s="7">
        <v>19.905</v>
      </c>
      <c r="F427" s="7">
        <v>19.939</v>
      </c>
      <c r="G427" s="7">
        <v>20.453</v>
      </c>
      <c r="H427" s="7">
        <v>22.043</v>
      </c>
      <c r="I427" s="7">
        <v>22.528</v>
      </c>
      <c r="J427" s="7">
        <v>22.672</v>
      </c>
      <c r="K427" s="7">
        <v>22.78</v>
      </c>
      <c r="L427" s="7">
        <v>22.808</v>
      </c>
      <c r="M427" s="7">
        <v>21.178</v>
      </c>
      <c r="N427" s="7">
        <v>20.28</v>
      </c>
      <c r="O427" s="7">
        <v>20.042</v>
      </c>
    </row>
    <row r="428" ht="14.25" customHeight="1">
      <c r="A428" s="7" t="s">
        <v>724</v>
      </c>
      <c r="B428" s="7" t="s">
        <v>174</v>
      </c>
      <c r="C428" s="7" t="s">
        <v>370</v>
      </c>
      <c r="D428" s="7">
        <v>10.51</v>
      </c>
      <c r="E428" s="7">
        <v>10.33</v>
      </c>
      <c r="F428" s="7">
        <v>11.44</v>
      </c>
      <c r="G428" s="7">
        <v>13.16</v>
      </c>
      <c r="H428" s="7">
        <v>16.48</v>
      </c>
      <c r="I428" s="7">
        <v>19.37</v>
      </c>
      <c r="J428" s="7">
        <v>22.18</v>
      </c>
      <c r="K428" s="7">
        <v>24.28</v>
      </c>
      <c r="L428" s="7">
        <v>21.77</v>
      </c>
      <c r="M428" s="7">
        <v>17.43</v>
      </c>
      <c r="N428" s="7">
        <v>14.32</v>
      </c>
      <c r="O428" s="7">
        <v>11.46</v>
      </c>
    </row>
    <row r="429" ht="14.25" customHeight="1">
      <c r="A429" s="7" t="s">
        <v>500</v>
      </c>
      <c r="B429" s="7" t="s">
        <v>75</v>
      </c>
      <c r="C429" s="7" t="s">
        <v>370</v>
      </c>
      <c r="D429" s="7">
        <v>19.963</v>
      </c>
      <c r="E429" s="7">
        <v>19.905</v>
      </c>
      <c r="F429" s="7">
        <v>19.939</v>
      </c>
      <c r="G429" s="7">
        <v>20.453</v>
      </c>
      <c r="H429" s="7">
        <v>22.043</v>
      </c>
      <c r="I429" s="7">
        <v>22.528</v>
      </c>
      <c r="J429" s="7">
        <v>22.672</v>
      </c>
      <c r="K429" s="7">
        <v>22.78</v>
      </c>
      <c r="L429" s="7">
        <v>22.808</v>
      </c>
      <c r="M429" s="7">
        <v>21.178</v>
      </c>
      <c r="N429" s="7">
        <v>20.28</v>
      </c>
      <c r="O429" s="7">
        <v>20.042</v>
      </c>
    </row>
    <row r="430" ht="14.25" customHeight="1">
      <c r="A430" s="7" t="s">
        <v>520</v>
      </c>
      <c r="B430" s="7" t="s">
        <v>75</v>
      </c>
      <c r="C430" s="7" t="s">
        <v>370</v>
      </c>
      <c r="D430" s="7">
        <v>19.963</v>
      </c>
      <c r="E430" s="7">
        <v>19.905</v>
      </c>
      <c r="F430" s="7">
        <v>19.939</v>
      </c>
      <c r="G430" s="7">
        <v>20.453</v>
      </c>
      <c r="H430" s="7">
        <v>22.043</v>
      </c>
      <c r="I430" s="7">
        <v>22.528</v>
      </c>
      <c r="J430" s="7">
        <v>22.672</v>
      </c>
      <c r="K430" s="7">
        <v>22.78</v>
      </c>
      <c r="L430" s="7">
        <v>22.808</v>
      </c>
      <c r="M430" s="7">
        <v>21.178</v>
      </c>
      <c r="N430" s="7">
        <v>20.28</v>
      </c>
      <c r="O430" s="7">
        <v>20.042</v>
      </c>
    </row>
    <row r="431" ht="14.25" customHeight="1">
      <c r="A431" s="7" t="s">
        <v>245</v>
      </c>
      <c r="B431" s="7" t="s">
        <v>75</v>
      </c>
      <c r="C431" s="7" t="s">
        <v>370</v>
      </c>
      <c r="D431" s="7">
        <v>19.963</v>
      </c>
      <c r="E431" s="7">
        <v>19.905</v>
      </c>
      <c r="F431" s="7">
        <v>19.939</v>
      </c>
      <c r="G431" s="7">
        <v>20.453</v>
      </c>
      <c r="H431" s="7">
        <v>22.043</v>
      </c>
      <c r="I431" s="7">
        <v>22.528</v>
      </c>
      <c r="J431" s="7">
        <v>22.672</v>
      </c>
      <c r="K431" s="7">
        <v>22.78</v>
      </c>
      <c r="L431" s="7">
        <v>22.808</v>
      </c>
      <c r="M431" s="7">
        <v>21.178</v>
      </c>
      <c r="N431" s="7">
        <v>20.28</v>
      </c>
      <c r="O431" s="7">
        <v>20.042</v>
      </c>
    </row>
    <row r="432" ht="14.25" customHeight="1">
      <c r="A432" s="7" t="s">
        <v>526</v>
      </c>
      <c r="B432" s="7" t="s">
        <v>75</v>
      </c>
      <c r="C432" s="7" t="s">
        <v>370</v>
      </c>
      <c r="D432" s="7">
        <v>19.963</v>
      </c>
      <c r="E432" s="7">
        <v>19.905</v>
      </c>
      <c r="F432" s="7">
        <v>19.939</v>
      </c>
      <c r="G432" s="7">
        <v>20.453</v>
      </c>
      <c r="H432" s="7">
        <v>22.043</v>
      </c>
      <c r="I432" s="7">
        <v>22.528</v>
      </c>
      <c r="J432" s="7">
        <v>22.672</v>
      </c>
      <c r="K432" s="7">
        <v>22.78</v>
      </c>
      <c r="L432" s="7">
        <v>22.808</v>
      </c>
      <c r="M432" s="7">
        <v>21.178</v>
      </c>
      <c r="N432" s="7">
        <v>20.28</v>
      </c>
      <c r="O432" s="7">
        <v>20.042</v>
      </c>
    </row>
    <row r="433" ht="14.25" customHeight="1">
      <c r="A433" s="7" t="s">
        <v>529</v>
      </c>
      <c r="B433" s="7" t="s">
        <v>75</v>
      </c>
      <c r="C433" s="7" t="s">
        <v>370</v>
      </c>
      <c r="D433" s="7">
        <v>19.963</v>
      </c>
      <c r="E433" s="7">
        <v>19.905</v>
      </c>
      <c r="F433" s="7">
        <v>19.939</v>
      </c>
      <c r="G433" s="7">
        <v>20.453</v>
      </c>
      <c r="H433" s="7">
        <v>22.043</v>
      </c>
      <c r="I433" s="7">
        <v>22.528</v>
      </c>
      <c r="J433" s="7">
        <v>22.672</v>
      </c>
      <c r="K433" s="7">
        <v>22.78</v>
      </c>
      <c r="L433" s="7">
        <v>22.808</v>
      </c>
      <c r="M433" s="7">
        <v>21.178</v>
      </c>
      <c r="N433" s="7">
        <v>20.28</v>
      </c>
      <c r="O433" s="7">
        <v>20.042</v>
      </c>
    </row>
    <row r="434" ht="14.25" customHeight="1">
      <c r="A434" s="7" t="s">
        <v>533</v>
      </c>
      <c r="B434" s="7" t="s">
        <v>75</v>
      </c>
      <c r="C434" s="7" t="s">
        <v>370</v>
      </c>
      <c r="D434" s="7">
        <v>19.963</v>
      </c>
      <c r="E434" s="7">
        <v>19.905</v>
      </c>
      <c r="F434" s="7">
        <v>19.939</v>
      </c>
      <c r="G434" s="7">
        <v>20.453</v>
      </c>
      <c r="H434" s="7">
        <v>22.043</v>
      </c>
      <c r="I434" s="7">
        <v>22.528</v>
      </c>
      <c r="J434" s="7">
        <v>22.672</v>
      </c>
      <c r="K434" s="7">
        <v>22.78</v>
      </c>
      <c r="L434" s="7">
        <v>22.808</v>
      </c>
      <c r="M434" s="7">
        <v>21.178</v>
      </c>
      <c r="N434" s="7">
        <v>20.28</v>
      </c>
      <c r="O434" s="7">
        <v>20.042</v>
      </c>
    </row>
    <row r="435" ht="14.25" customHeight="1">
      <c r="A435" s="7" t="s">
        <v>539</v>
      </c>
      <c r="B435" s="7" t="s">
        <v>75</v>
      </c>
      <c r="C435" s="7" t="s">
        <v>370</v>
      </c>
      <c r="D435" s="7">
        <v>19.963</v>
      </c>
      <c r="E435" s="7">
        <v>19.905</v>
      </c>
      <c r="F435" s="7">
        <v>19.939</v>
      </c>
      <c r="G435" s="7">
        <v>20.453</v>
      </c>
      <c r="H435" s="7">
        <v>22.043</v>
      </c>
      <c r="I435" s="7">
        <v>22.528</v>
      </c>
      <c r="J435" s="7">
        <v>22.672</v>
      </c>
      <c r="K435" s="7">
        <v>22.78</v>
      </c>
      <c r="L435" s="7">
        <v>22.808</v>
      </c>
      <c r="M435" s="7">
        <v>21.178</v>
      </c>
      <c r="N435" s="7">
        <v>20.28</v>
      </c>
      <c r="O435" s="7">
        <v>20.042</v>
      </c>
    </row>
    <row r="436" ht="14.25" customHeight="1">
      <c r="A436" s="7" t="s">
        <v>540</v>
      </c>
      <c r="B436" s="7" t="s">
        <v>75</v>
      </c>
      <c r="C436" s="7" t="s">
        <v>370</v>
      </c>
      <c r="D436" s="7">
        <v>19.963</v>
      </c>
      <c r="E436" s="7">
        <v>19.905</v>
      </c>
      <c r="F436" s="7">
        <v>19.939</v>
      </c>
      <c r="G436" s="7">
        <v>20.453</v>
      </c>
      <c r="H436" s="7">
        <v>22.043</v>
      </c>
      <c r="I436" s="7">
        <v>22.528</v>
      </c>
      <c r="J436" s="7">
        <v>22.672</v>
      </c>
      <c r="K436" s="7">
        <v>22.78</v>
      </c>
      <c r="L436" s="7">
        <v>22.808</v>
      </c>
      <c r="M436" s="7">
        <v>21.178</v>
      </c>
      <c r="N436" s="7">
        <v>20.28</v>
      </c>
      <c r="O436" s="7">
        <v>20.042</v>
      </c>
    </row>
    <row r="437" ht="14.25" customHeight="1">
      <c r="A437" s="7" t="s">
        <v>546</v>
      </c>
      <c r="B437" s="7" t="s">
        <v>75</v>
      </c>
      <c r="C437" s="7" t="s">
        <v>370</v>
      </c>
      <c r="D437" s="7">
        <v>19.963</v>
      </c>
      <c r="E437" s="7">
        <v>19.905</v>
      </c>
      <c r="F437" s="7">
        <v>19.939</v>
      </c>
      <c r="G437" s="7">
        <v>20.453</v>
      </c>
      <c r="H437" s="7">
        <v>22.043</v>
      </c>
      <c r="I437" s="7">
        <v>22.528</v>
      </c>
      <c r="J437" s="7">
        <v>22.672</v>
      </c>
      <c r="K437" s="7">
        <v>22.78</v>
      </c>
      <c r="L437" s="7">
        <v>22.808</v>
      </c>
      <c r="M437" s="7">
        <v>21.178</v>
      </c>
      <c r="N437" s="7">
        <v>20.28</v>
      </c>
      <c r="O437" s="7">
        <v>20.042</v>
      </c>
    </row>
    <row r="438" ht="14.25" customHeight="1">
      <c r="A438" s="37" t="s">
        <v>551</v>
      </c>
      <c r="B438" s="7" t="s">
        <v>75</v>
      </c>
      <c r="C438" s="7" t="s">
        <v>370</v>
      </c>
      <c r="D438" s="7">
        <v>19.963</v>
      </c>
      <c r="E438" s="7">
        <v>19.905</v>
      </c>
      <c r="F438" s="7">
        <v>19.939</v>
      </c>
      <c r="G438" s="7">
        <v>20.453</v>
      </c>
      <c r="H438" s="7">
        <v>22.043</v>
      </c>
      <c r="I438" s="7">
        <v>22.528</v>
      </c>
      <c r="J438" s="7">
        <v>22.672</v>
      </c>
      <c r="K438" s="7">
        <v>22.78</v>
      </c>
      <c r="L438" s="7">
        <v>22.808</v>
      </c>
      <c r="M438" s="7">
        <v>21.178</v>
      </c>
      <c r="N438" s="7">
        <v>20.28</v>
      </c>
      <c r="O438" s="7">
        <v>20.042</v>
      </c>
    </row>
    <row r="439" ht="14.25" customHeight="1">
      <c r="A439" s="7" t="s">
        <v>555</v>
      </c>
      <c r="B439" s="7" t="s">
        <v>75</v>
      </c>
      <c r="C439" s="7" t="s">
        <v>370</v>
      </c>
      <c r="D439" s="7">
        <v>19.963</v>
      </c>
      <c r="E439" s="7">
        <v>19.905</v>
      </c>
      <c r="F439" s="7">
        <v>19.939</v>
      </c>
      <c r="G439" s="7">
        <v>20.453</v>
      </c>
      <c r="H439" s="7">
        <v>22.043</v>
      </c>
      <c r="I439" s="7">
        <v>22.528</v>
      </c>
      <c r="J439" s="7">
        <v>22.672</v>
      </c>
      <c r="K439" s="7">
        <v>22.78</v>
      </c>
      <c r="L439" s="7">
        <v>22.808</v>
      </c>
      <c r="M439" s="7">
        <v>21.178</v>
      </c>
      <c r="N439" s="7">
        <v>20.28</v>
      </c>
      <c r="O439" s="7">
        <v>20.042</v>
      </c>
    </row>
    <row r="440" ht="14.25" customHeight="1">
      <c r="A440" s="7" t="s">
        <v>565</v>
      </c>
      <c r="B440" s="7" t="s">
        <v>75</v>
      </c>
      <c r="C440" s="7" t="s">
        <v>370</v>
      </c>
      <c r="D440" s="7">
        <v>19.963</v>
      </c>
      <c r="E440" s="7">
        <v>19.905</v>
      </c>
      <c r="F440" s="7">
        <v>19.939</v>
      </c>
      <c r="G440" s="7">
        <v>20.453</v>
      </c>
      <c r="H440" s="7">
        <v>22.043</v>
      </c>
      <c r="I440" s="7">
        <v>22.528</v>
      </c>
      <c r="J440" s="7">
        <v>22.672</v>
      </c>
      <c r="K440" s="7">
        <v>22.78</v>
      </c>
      <c r="L440" s="7">
        <v>22.808</v>
      </c>
      <c r="M440" s="7">
        <v>21.178</v>
      </c>
      <c r="N440" s="7">
        <v>20.28</v>
      </c>
      <c r="O440" s="7">
        <v>20.042</v>
      </c>
    </row>
    <row r="441" ht="14.25" customHeight="1">
      <c r="A441" s="7" t="s">
        <v>680</v>
      </c>
      <c r="B441" s="7" t="s">
        <v>75</v>
      </c>
      <c r="C441" s="7" t="s">
        <v>370</v>
      </c>
      <c r="D441" s="7">
        <v>19.963</v>
      </c>
      <c r="E441" s="7">
        <v>19.905</v>
      </c>
      <c r="F441" s="7">
        <v>19.939</v>
      </c>
      <c r="G441" s="7">
        <v>20.453</v>
      </c>
      <c r="H441" s="7">
        <v>22.043</v>
      </c>
      <c r="I441" s="7">
        <v>22.528</v>
      </c>
      <c r="J441" s="7">
        <v>22.672</v>
      </c>
      <c r="K441" s="7">
        <v>22.78</v>
      </c>
      <c r="L441" s="7">
        <v>22.808</v>
      </c>
      <c r="M441" s="7">
        <v>21.178</v>
      </c>
      <c r="N441" s="7">
        <v>20.28</v>
      </c>
      <c r="O441" s="7">
        <v>20.042</v>
      </c>
    </row>
    <row r="442" ht="14.25" customHeight="1">
      <c r="A442" s="37" t="s">
        <v>688</v>
      </c>
      <c r="B442" s="7" t="s">
        <v>75</v>
      </c>
      <c r="C442" s="7" t="s">
        <v>370</v>
      </c>
      <c r="D442" s="7">
        <v>19.963</v>
      </c>
      <c r="E442" s="7">
        <v>19.905</v>
      </c>
      <c r="F442" s="7">
        <v>19.939</v>
      </c>
      <c r="G442" s="7">
        <v>20.453</v>
      </c>
      <c r="H442" s="7">
        <v>22.043</v>
      </c>
      <c r="I442" s="7">
        <v>22.528</v>
      </c>
      <c r="J442" s="7">
        <v>22.672</v>
      </c>
      <c r="K442" s="7">
        <v>22.78</v>
      </c>
      <c r="L442" s="7">
        <v>22.808</v>
      </c>
      <c r="M442" s="7">
        <v>21.178</v>
      </c>
      <c r="N442" s="7">
        <v>20.28</v>
      </c>
      <c r="O442" s="7">
        <v>20.042</v>
      </c>
    </row>
    <row r="443" ht="14.25" customHeight="1">
      <c r="A443" s="7" t="s">
        <v>724</v>
      </c>
      <c r="B443" s="7" t="s">
        <v>75</v>
      </c>
      <c r="C443" s="7" t="s">
        <v>370</v>
      </c>
      <c r="D443" s="7">
        <v>10.51</v>
      </c>
      <c r="E443" s="7">
        <v>10.33</v>
      </c>
      <c r="F443" s="7">
        <v>11.44</v>
      </c>
      <c r="G443" s="7">
        <v>13.16</v>
      </c>
      <c r="H443" s="7">
        <v>16.48</v>
      </c>
      <c r="I443" s="7">
        <v>19.37</v>
      </c>
      <c r="J443" s="7">
        <v>22.18</v>
      </c>
      <c r="K443" s="7">
        <v>24.28</v>
      </c>
      <c r="L443" s="7">
        <v>21.77</v>
      </c>
      <c r="M443" s="7">
        <v>17.43</v>
      </c>
      <c r="N443" s="7">
        <v>14.32</v>
      </c>
      <c r="O443" s="7">
        <v>11.46</v>
      </c>
    </row>
    <row r="444" ht="14.25" customHeight="1">
      <c r="A444" s="5" t="s">
        <v>500</v>
      </c>
      <c r="B444" s="5" t="s">
        <v>177</v>
      </c>
      <c r="C444" s="5" t="s">
        <v>378</v>
      </c>
      <c r="D444" s="5">
        <v>20.41</v>
      </c>
      <c r="E444" s="5">
        <v>20.43</v>
      </c>
      <c r="F444" s="5">
        <v>20.57</v>
      </c>
      <c r="G444" s="5">
        <v>20.67</v>
      </c>
      <c r="H444" s="5">
        <v>20.88</v>
      </c>
      <c r="I444" s="5">
        <v>23.27</v>
      </c>
      <c r="J444" s="5">
        <v>23.66</v>
      </c>
      <c r="K444" s="5">
        <v>23.69</v>
      </c>
      <c r="L444" s="5">
        <v>23.65</v>
      </c>
      <c r="M444" s="5">
        <v>21.29</v>
      </c>
      <c r="N444" s="5">
        <v>20.81</v>
      </c>
      <c r="O444" s="5">
        <v>20.56</v>
      </c>
    </row>
    <row r="445" ht="14.25" customHeight="1">
      <c r="A445" s="5" t="s">
        <v>510</v>
      </c>
      <c r="B445" s="5" t="s">
        <v>177</v>
      </c>
      <c r="C445" s="5" t="s">
        <v>378</v>
      </c>
      <c r="D445" s="5">
        <v>20.41</v>
      </c>
      <c r="E445" s="5">
        <v>20.42</v>
      </c>
      <c r="F445" s="5">
        <v>20.56</v>
      </c>
      <c r="G445" s="5">
        <v>20.65</v>
      </c>
      <c r="H445" s="5">
        <v>20.87</v>
      </c>
      <c r="I445" s="5">
        <v>23.19</v>
      </c>
      <c r="J445" s="5">
        <v>23.62</v>
      </c>
      <c r="K445" s="5">
        <v>23.66</v>
      </c>
      <c r="L445" s="5">
        <v>23.62</v>
      </c>
      <c r="M445" s="5">
        <v>21.32</v>
      </c>
      <c r="N445" s="5">
        <v>20.81</v>
      </c>
      <c r="O445" s="5">
        <v>20.56</v>
      </c>
    </row>
    <row r="446" ht="14.25" customHeight="1">
      <c r="A446" s="5" t="s">
        <v>520</v>
      </c>
      <c r="B446" s="5" t="s">
        <v>177</v>
      </c>
      <c r="C446" s="5" t="s">
        <v>378</v>
      </c>
      <c r="D446" s="5"/>
      <c r="E446" s="5"/>
      <c r="F446" s="5"/>
      <c r="G446" s="5"/>
      <c r="H446" s="5"/>
      <c r="I446" s="5"/>
      <c r="J446" s="5"/>
      <c r="K446" s="5"/>
      <c r="L446" s="5"/>
      <c r="M446" s="5"/>
      <c r="N446" s="5"/>
      <c r="O446" s="5"/>
    </row>
    <row r="447" ht="14.25" customHeight="1">
      <c r="A447" s="5" t="s">
        <v>245</v>
      </c>
      <c r="B447" s="5" t="s">
        <v>177</v>
      </c>
      <c r="C447" s="5" t="s">
        <v>378</v>
      </c>
      <c r="D447" s="5">
        <v>20.78</v>
      </c>
      <c r="E447" s="5">
        <v>20.77</v>
      </c>
      <c r="F447" s="5">
        <v>20.81</v>
      </c>
      <c r="G447" s="5">
        <v>20.84</v>
      </c>
      <c r="H447" s="5">
        <v>20.91</v>
      </c>
      <c r="I447" s="5">
        <v>23.19</v>
      </c>
      <c r="J447" s="5">
        <v>23.53</v>
      </c>
      <c r="K447" s="5">
        <v>23.58</v>
      </c>
      <c r="L447" s="5">
        <v>23.59</v>
      </c>
      <c r="M447" s="5">
        <v>21.3</v>
      </c>
      <c r="N447" s="5">
        <v>20.97</v>
      </c>
      <c r="O447" s="5">
        <v>20.85</v>
      </c>
    </row>
    <row r="448" ht="14.25" customHeight="1">
      <c r="A448" s="5" t="s">
        <v>526</v>
      </c>
      <c r="B448" s="5" t="s">
        <v>177</v>
      </c>
      <c r="C448" s="5" t="s">
        <v>378</v>
      </c>
      <c r="D448" s="5"/>
      <c r="E448" s="5"/>
      <c r="F448" s="5"/>
      <c r="G448" s="5"/>
      <c r="H448" s="5"/>
      <c r="I448" s="5"/>
      <c r="J448" s="5"/>
      <c r="K448" s="5"/>
      <c r="L448" s="5"/>
      <c r="M448" s="5"/>
      <c r="N448" s="5"/>
      <c r="O448" s="5"/>
    </row>
    <row r="449" ht="14.25" customHeight="1">
      <c r="A449" s="5" t="s">
        <v>529</v>
      </c>
      <c r="B449" s="5" t="s">
        <v>177</v>
      </c>
      <c r="C449" s="5" t="s">
        <v>378</v>
      </c>
      <c r="D449" s="5">
        <v>20.62</v>
      </c>
      <c r="E449" s="5">
        <v>20.61</v>
      </c>
      <c r="F449" s="5">
        <v>20.7</v>
      </c>
      <c r="G449" s="5">
        <v>20.75</v>
      </c>
      <c r="H449" s="5">
        <v>20.89</v>
      </c>
      <c r="I449" s="5">
        <v>23.14</v>
      </c>
      <c r="J449" s="5">
        <v>23.54</v>
      </c>
      <c r="K449" s="5">
        <v>23.59</v>
      </c>
      <c r="L449" s="5">
        <v>23.58</v>
      </c>
      <c r="M449" s="5">
        <v>21.32</v>
      </c>
      <c r="N449" s="5">
        <v>20.9</v>
      </c>
      <c r="O449" s="5">
        <v>20.72</v>
      </c>
    </row>
    <row r="450" ht="14.25" customHeight="1">
      <c r="A450" s="5" t="s">
        <v>533</v>
      </c>
      <c r="B450" s="5" t="s">
        <v>177</v>
      </c>
      <c r="C450" s="5" t="s">
        <v>378</v>
      </c>
      <c r="D450" s="5">
        <v>20.41</v>
      </c>
      <c r="E450" s="5">
        <v>20.42</v>
      </c>
      <c r="F450" s="5">
        <v>20.56</v>
      </c>
      <c r="G450" s="5">
        <v>20.65</v>
      </c>
      <c r="H450" s="5">
        <v>20.87</v>
      </c>
      <c r="I450" s="5">
        <v>23.19</v>
      </c>
      <c r="J450" s="5">
        <v>23.62</v>
      </c>
      <c r="K450" s="5">
        <v>23.66</v>
      </c>
      <c r="L450" s="5">
        <v>23.62</v>
      </c>
      <c r="M450" s="5">
        <v>21.32</v>
      </c>
      <c r="N450" s="5">
        <v>20.81</v>
      </c>
      <c r="O450" s="5">
        <v>20.56</v>
      </c>
    </row>
    <row r="451" ht="14.25" customHeight="1">
      <c r="A451" s="5" t="s">
        <v>539</v>
      </c>
      <c r="B451" s="5" t="s">
        <v>177</v>
      </c>
      <c r="C451" s="5" t="s">
        <v>378</v>
      </c>
      <c r="D451" s="5">
        <v>20.47</v>
      </c>
      <c r="E451" s="5">
        <v>20.48</v>
      </c>
      <c r="F451" s="5">
        <v>20.6</v>
      </c>
      <c r="G451" s="5">
        <v>20.69</v>
      </c>
      <c r="H451" s="5">
        <v>20.86</v>
      </c>
      <c r="I451" s="5">
        <v>21.89</v>
      </c>
      <c r="J451" s="5">
        <v>22.11</v>
      </c>
      <c r="K451" s="5">
        <v>22.12</v>
      </c>
      <c r="L451" s="5">
        <v>22.08</v>
      </c>
      <c r="M451" s="5">
        <v>21.1</v>
      </c>
      <c r="N451" s="5">
        <v>20.77</v>
      </c>
      <c r="O451" s="5">
        <v>20.58</v>
      </c>
    </row>
    <row r="452" ht="14.25" customHeight="1">
      <c r="A452" s="5" t="s">
        <v>540</v>
      </c>
      <c r="B452" s="5" t="s">
        <v>177</v>
      </c>
      <c r="C452" s="5" t="s">
        <v>378</v>
      </c>
      <c r="D452" s="5">
        <v>20.69</v>
      </c>
      <c r="E452" s="5">
        <v>20.69</v>
      </c>
      <c r="F452" s="5">
        <v>20.76</v>
      </c>
      <c r="G452" s="5">
        <v>20.8</v>
      </c>
      <c r="H452" s="5">
        <v>20.91</v>
      </c>
      <c r="I452" s="5">
        <v>23.2</v>
      </c>
      <c r="J452" s="5">
        <v>23.56</v>
      </c>
      <c r="K452" s="5">
        <v>23.61</v>
      </c>
      <c r="L452" s="5">
        <v>23.6</v>
      </c>
      <c r="M452" s="5">
        <v>21.3</v>
      </c>
      <c r="N452" s="5">
        <v>20.93</v>
      </c>
      <c r="O452" s="5">
        <v>20.78</v>
      </c>
    </row>
    <row r="453" ht="14.25" customHeight="1">
      <c r="A453" s="5" t="s">
        <v>546</v>
      </c>
      <c r="B453" s="5" t="s">
        <v>177</v>
      </c>
      <c r="C453" s="5" t="s">
        <v>378</v>
      </c>
      <c r="D453" s="5">
        <v>20.15</v>
      </c>
      <c r="E453" s="5">
        <v>20.18</v>
      </c>
      <c r="F453" s="5">
        <v>20.4</v>
      </c>
      <c r="G453" s="5">
        <v>20.55</v>
      </c>
      <c r="H453" s="5">
        <v>20.87</v>
      </c>
      <c r="I453" s="5">
        <v>23.33</v>
      </c>
      <c r="J453" s="5">
        <v>23.76</v>
      </c>
      <c r="K453" s="5">
        <v>23.78</v>
      </c>
      <c r="L453" s="5">
        <v>23.7</v>
      </c>
      <c r="M453" s="5">
        <v>21.28</v>
      </c>
      <c r="N453" s="5">
        <v>20.69</v>
      </c>
      <c r="O453" s="5">
        <v>20.35</v>
      </c>
    </row>
    <row r="454" ht="14.25" customHeight="1">
      <c r="A454" s="22" t="s">
        <v>551</v>
      </c>
      <c r="B454" s="5" t="s">
        <v>177</v>
      </c>
      <c r="C454" s="5" t="s">
        <v>378</v>
      </c>
      <c r="D454" s="5">
        <v>20.71</v>
      </c>
      <c r="E454" s="5">
        <v>20.71</v>
      </c>
      <c r="F454" s="5">
        <v>20.77</v>
      </c>
      <c r="G454" s="5">
        <v>20.81</v>
      </c>
      <c r="H454" s="5">
        <v>20.91</v>
      </c>
      <c r="I454" s="5">
        <v>23.2</v>
      </c>
      <c r="J454" s="5">
        <v>23.55</v>
      </c>
      <c r="K454" s="5">
        <v>23.6</v>
      </c>
      <c r="L454" s="5">
        <v>23.6</v>
      </c>
      <c r="M454" s="5">
        <v>21.3</v>
      </c>
      <c r="N454" s="5">
        <v>20.94</v>
      </c>
      <c r="O454" s="5">
        <v>20.79</v>
      </c>
    </row>
    <row r="455" ht="14.25" customHeight="1">
      <c r="A455" s="5" t="s">
        <v>555</v>
      </c>
      <c r="B455" s="5" t="s">
        <v>177</v>
      </c>
      <c r="C455" s="5" t="s">
        <v>378</v>
      </c>
      <c r="D455" s="5">
        <v>20.78</v>
      </c>
      <c r="E455" s="5">
        <v>20.77</v>
      </c>
      <c r="F455" s="5">
        <v>20.81</v>
      </c>
      <c r="G455" s="5">
        <v>20.84</v>
      </c>
      <c r="H455" s="5">
        <v>20.91</v>
      </c>
      <c r="I455" s="5">
        <v>23.19</v>
      </c>
      <c r="J455" s="5">
        <v>23.53</v>
      </c>
      <c r="K455" s="5">
        <v>23.58</v>
      </c>
      <c r="L455" s="5">
        <v>23.59</v>
      </c>
      <c r="M455" s="5">
        <v>21.3</v>
      </c>
      <c r="N455" s="5">
        <v>20.97</v>
      </c>
      <c r="O455" s="5">
        <v>20.85</v>
      </c>
    </row>
    <row r="456" ht="14.25" customHeight="1">
      <c r="A456" s="5" t="s">
        <v>565</v>
      </c>
      <c r="B456" s="5" t="s">
        <v>177</v>
      </c>
      <c r="C456" s="5" t="s">
        <v>378</v>
      </c>
      <c r="D456" s="5">
        <v>20.4</v>
      </c>
      <c r="E456" s="5">
        <v>20.43</v>
      </c>
      <c r="F456" s="5">
        <v>20.56</v>
      </c>
      <c r="G456" s="5">
        <v>20.66</v>
      </c>
      <c r="H456" s="5">
        <v>20.86</v>
      </c>
      <c r="I456" s="5">
        <v>21.06</v>
      </c>
      <c r="J456" s="5">
        <v>21.16</v>
      </c>
      <c r="K456" s="5">
        <v>21.14</v>
      </c>
      <c r="L456" s="5">
        <v>21.08</v>
      </c>
      <c r="M456" s="5">
        <v>20.94</v>
      </c>
      <c r="N456" s="5">
        <v>20.7</v>
      </c>
      <c r="O456" s="5">
        <v>20.52</v>
      </c>
    </row>
    <row r="457" ht="14.25" customHeight="1">
      <c r="A457" s="5" t="s">
        <v>680</v>
      </c>
      <c r="B457" s="5" t="s">
        <v>177</v>
      </c>
      <c r="C457" s="5" t="s">
        <v>378</v>
      </c>
      <c r="D457" s="5">
        <v>20.13</v>
      </c>
      <c r="E457" s="5">
        <v>20.1</v>
      </c>
      <c r="F457" s="5">
        <v>20.29</v>
      </c>
      <c r="G457" s="5">
        <v>20.43</v>
      </c>
      <c r="H457" s="5">
        <v>20.73</v>
      </c>
      <c r="I457" s="5">
        <v>22.94</v>
      </c>
      <c r="J457" s="5">
        <v>23.54</v>
      </c>
      <c r="K457" s="5">
        <v>23.63</v>
      </c>
      <c r="L457" s="5">
        <v>23.6</v>
      </c>
      <c r="M457" s="5">
        <v>21.46</v>
      </c>
      <c r="N457" s="5">
        <v>20.77</v>
      </c>
      <c r="O457" s="5">
        <v>20.38</v>
      </c>
    </row>
    <row r="458" ht="14.25" customHeight="1">
      <c r="A458" s="22" t="s">
        <v>688</v>
      </c>
      <c r="B458" s="5" t="s">
        <v>177</v>
      </c>
      <c r="C458" s="5" t="s">
        <v>378</v>
      </c>
      <c r="D458" s="5">
        <v>20.63</v>
      </c>
      <c r="E458" s="5">
        <v>20.63</v>
      </c>
      <c r="F458" s="5">
        <v>20.71</v>
      </c>
      <c r="G458" s="5">
        <v>20.77</v>
      </c>
      <c r="H458" s="5">
        <v>20.9</v>
      </c>
      <c r="I458" s="5">
        <v>23.22</v>
      </c>
      <c r="J458" s="5">
        <v>23.58</v>
      </c>
      <c r="K458" s="5">
        <v>23.63</v>
      </c>
      <c r="L458" s="5">
        <v>23.61</v>
      </c>
      <c r="M458" s="5">
        <v>21.29</v>
      </c>
      <c r="N458" s="5">
        <v>20.91</v>
      </c>
      <c r="O458" s="5">
        <v>20.73</v>
      </c>
    </row>
    <row r="459" ht="14.25" customHeight="1">
      <c r="A459" s="5" t="s">
        <v>724</v>
      </c>
      <c r="B459" s="5" t="s">
        <v>177</v>
      </c>
      <c r="C459" s="5" t="s">
        <v>378</v>
      </c>
      <c r="D459" s="5">
        <v>13.0</v>
      </c>
      <c r="E459" s="5">
        <v>12.93</v>
      </c>
      <c r="F459" s="5">
        <v>13.51</v>
      </c>
      <c r="G459" s="5">
        <v>16.19</v>
      </c>
      <c r="H459" s="5">
        <v>21.28</v>
      </c>
      <c r="I459" s="5">
        <v>26.23</v>
      </c>
      <c r="J459" s="5">
        <v>27.17</v>
      </c>
      <c r="K459" s="5">
        <v>25.64</v>
      </c>
      <c r="L459" s="5">
        <v>23.19</v>
      </c>
      <c r="M459" s="5">
        <v>18.61</v>
      </c>
      <c r="N459" s="5">
        <v>13.81</v>
      </c>
      <c r="O459" s="5">
        <v>13.19</v>
      </c>
    </row>
    <row r="460" ht="14.25" customHeight="1">
      <c r="A460" s="7" t="s">
        <v>500</v>
      </c>
      <c r="B460" s="7" t="s">
        <v>182</v>
      </c>
      <c r="C460" s="7" t="s">
        <v>378</v>
      </c>
      <c r="D460" s="7">
        <v>20.41</v>
      </c>
      <c r="E460" s="7">
        <v>20.43</v>
      </c>
      <c r="F460" s="7">
        <v>20.57</v>
      </c>
      <c r="G460" s="7">
        <v>20.67</v>
      </c>
      <c r="H460" s="7">
        <v>20.88</v>
      </c>
      <c r="I460" s="7">
        <v>23.27</v>
      </c>
      <c r="J460" s="7">
        <v>23.66</v>
      </c>
      <c r="K460" s="7">
        <v>23.69</v>
      </c>
      <c r="L460" s="7">
        <v>23.65</v>
      </c>
      <c r="M460" s="7">
        <v>21.29</v>
      </c>
      <c r="N460" s="7">
        <v>20.81</v>
      </c>
      <c r="O460" s="7">
        <v>20.56</v>
      </c>
    </row>
    <row r="461" ht="14.25" customHeight="1">
      <c r="A461" s="7" t="s">
        <v>510</v>
      </c>
      <c r="B461" s="7" t="s">
        <v>182</v>
      </c>
      <c r="C461" s="7" t="s">
        <v>378</v>
      </c>
      <c r="D461" s="7">
        <v>20.41</v>
      </c>
      <c r="E461" s="7">
        <v>20.42</v>
      </c>
      <c r="F461" s="7">
        <v>20.56</v>
      </c>
      <c r="G461" s="7">
        <v>20.65</v>
      </c>
      <c r="H461" s="7">
        <v>20.87</v>
      </c>
      <c r="I461" s="7">
        <v>23.19</v>
      </c>
      <c r="J461" s="7">
        <v>23.62</v>
      </c>
      <c r="K461" s="7">
        <v>23.66</v>
      </c>
      <c r="L461" s="7">
        <v>23.62</v>
      </c>
      <c r="M461" s="7">
        <v>21.32</v>
      </c>
      <c r="N461" s="7">
        <v>20.81</v>
      </c>
      <c r="O461" s="7">
        <v>20.56</v>
      </c>
    </row>
    <row r="462" ht="14.25" customHeight="1">
      <c r="A462" s="7" t="s">
        <v>520</v>
      </c>
      <c r="B462" s="7" t="s">
        <v>182</v>
      </c>
      <c r="C462" s="7" t="s">
        <v>378</v>
      </c>
      <c r="D462" s="7"/>
      <c r="E462" s="7"/>
      <c r="F462" s="7"/>
      <c r="G462" s="7"/>
      <c r="H462" s="7"/>
      <c r="I462" s="7"/>
      <c r="J462" s="7"/>
      <c r="K462" s="7"/>
      <c r="L462" s="7"/>
      <c r="M462" s="7"/>
      <c r="N462" s="7"/>
      <c r="O462" s="7"/>
    </row>
    <row r="463" ht="14.25" customHeight="1">
      <c r="A463" s="7" t="s">
        <v>245</v>
      </c>
      <c r="B463" s="7" t="s">
        <v>182</v>
      </c>
      <c r="C463" s="7" t="s">
        <v>378</v>
      </c>
      <c r="D463" s="5">
        <v>20.78</v>
      </c>
      <c r="E463" s="5">
        <v>20.77</v>
      </c>
      <c r="F463" s="5">
        <v>20.81</v>
      </c>
      <c r="G463" s="5">
        <v>20.84</v>
      </c>
      <c r="H463" s="5">
        <v>20.91</v>
      </c>
      <c r="I463" s="5">
        <v>23.19</v>
      </c>
      <c r="J463" s="5">
        <v>23.53</v>
      </c>
      <c r="K463" s="5">
        <v>23.58</v>
      </c>
      <c r="L463" s="5">
        <v>23.59</v>
      </c>
      <c r="M463" s="5">
        <v>21.3</v>
      </c>
      <c r="N463" s="5">
        <v>20.97</v>
      </c>
      <c r="O463" s="5">
        <v>20.85</v>
      </c>
    </row>
    <row r="464" ht="14.25" customHeight="1">
      <c r="A464" s="7" t="s">
        <v>526</v>
      </c>
      <c r="B464" s="7" t="s">
        <v>182</v>
      </c>
      <c r="C464" s="7" t="s">
        <v>378</v>
      </c>
      <c r="D464" s="7"/>
      <c r="E464" s="7"/>
      <c r="F464" s="7"/>
      <c r="G464" s="7"/>
      <c r="H464" s="7"/>
      <c r="I464" s="7"/>
      <c r="J464" s="7"/>
      <c r="K464" s="7"/>
      <c r="L464" s="7"/>
      <c r="M464" s="7"/>
      <c r="N464" s="7"/>
      <c r="O464" s="7"/>
    </row>
    <row r="465" ht="14.25" customHeight="1">
      <c r="A465" s="7" t="s">
        <v>529</v>
      </c>
      <c r="B465" s="7" t="s">
        <v>182</v>
      </c>
      <c r="C465" s="7" t="s">
        <v>378</v>
      </c>
      <c r="D465" s="7">
        <v>20.62</v>
      </c>
      <c r="E465" s="7">
        <v>20.61</v>
      </c>
      <c r="F465" s="7">
        <v>20.7</v>
      </c>
      <c r="G465" s="7">
        <v>20.75</v>
      </c>
      <c r="H465" s="7">
        <v>20.89</v>
      </c>
      <c r="I465" s="7">
        <v>23.14</v>
      </c>
      <c r="J465" s="7">
        <v>23.54</v>
      </c>
      <c r="K465" s="7">
        <v>23.59</v>
      </c>
      <c r="L465" s="7">
        <v>23.58</v>
      </c>
      <c r="M465" s="7">
        <v>21.32</v>
      </c>
      <c r="N465" s="7">
        <v>20.9</v>
      </c>
      <c r="O465" s="7">
        <v>20.72</v>
      </c>
    </row>
    <row r="466" ht="14.25" customHeight="1">
      <c r="A466" s="7" t="s">
        <v>533</v>
      </c>
      <c r="B466" s="7" t="s">
        <v>182</v>
      </c>
      <c r="C466" s="7" t="s">
        <v>378</v>
      </c>
      <c r="D466" s="7">
        <v>20.41</v>
      </c>
      <c r="E466" s="7">
        <v>20.42</v>
      </c>
      <c r="F466" s="7">
        <v>20.56</v>
      </c>
      <c r="G466" s="7">
        <v>20.65</v>
      </c>
      <c r="H466" s="7">
        <v>20.87</v>
      </c>
      <c r="I466" s="7">
        <v>23.19</v>
      </c>
      <c r="J466" s="7">
        <v>23.62</v>
      </c>
      <c r="K466" s="7">
        <v>23.66</v>
      </c>
      <c r="L466" s="7">
        <v>23.62</v>
      </c>
      <c r="M466" s="7">
        <v>21.32</v>
      </c>
      <c r="N466" s="7">
        <v>20.81</v>
      </c>
      <c r="O466" s="7">
        <v>20.56</v>
      </c>
    </row>
    <row r="467" ht="14.25" customHeight="1">
      <c r="A467" s="7" t="s">
        <v>539</v>
      </c>
      <c r="B467" s="7" t="s">
        <v>182</v>
      </c>
      <c r="C467" s="7" t="s">
        <v>378</v>
      </c>
      <c r="D467" s="7">
        <v>20.47</v>
      </c>
      <c r="E467" s="7">
        <v>20.48</v>
      </c>
      <c r="F467" s="7">
        <v>20.6</v>
      </c>
      <c r="G467" s="7">
        <v>20.69</v>
      </c>
      <c r="H467" s="7">
        <v>20.86</v>
      </c>
      <c r="I467" s="7">
        <v>21.89</v>
      </c>
      <c r="J467" s="7">
        <v>22.11</v>
      </c>
      <c r="K467" s="7">
        <v>22.12</v>
      </c>
      <c r="L467" s="7">
        <v>22.08</v>
      </c>
      <c r="M467" s="7">
        <v>21.1</v>
      </c>
      <c r="N467" s="7">
        <v>20.77</v>
      </c>
      <c r="O467" s="7">
        <v>20.58</v>
      </c>
    </row>
    <row r="468" ht="14.25" customHeight="1">
      <c r="A468" s="7" t="s">
        <v>540</v>
      </c>
      <c r="B468" s="7" t="s">
        <v>182</v>
      </c>
      <c r="C468" s="7" t="s">
        <v>378</v>
      </c>
      <c r="D468" s="7">
        <v>20.69</v>
      </c>
      <c r="E468" s="7">
        <v>20.69</v>
      </c>
      <c r="F468" s="7">
        <v>20.76</v>
      </c>
      <c r="G468" s="7">
        <v>20.8</v>
      </c>
      <c r="H468" s="7">
        <v>20.91</v>
      </c>
      <c r="I468" s="7">
        <v>23.2</v>
      </c>
      <c r="J468" s="7">
        <v>23.56</v>
      </c>
      <c r="K468" s="7">
        <v>23.61</v>
      </c>
      <c r="L468" s="7">
        <v>23.6</v>
      </c>
      <c r="M468" s="7">
        <v>21.3</v>
      </c>
      <c r="N468" s="7">
        <v>20.93</v>
      </c>
      <c r="O468" s="7">
        <v>20.78</v>
      </c>
    </row>
    <row r="469" ht="14.25" customHeight="1">
      <c r="A469" s="7" t="s">
        <v>546</v>
      </c>
      <c r="B469" s="7" t="s">
        <v>182</v>
      </c>
      <c r="C469" s="7" t="s">
        <v>378</v>
      </c>
      <c r="D469" s="7">
        <v>20.15</v>
      </c>
      <c r="E469" s="7">
        <v>20.18</v>
      </c>
      <c r="F469" s="7">
        <v>20.4</v>
      </c>
      <c r="G469" s="7">
        <v>20.55</v>
      </c>
      <c r="H469" s="7">
        <v>20.87</v>
      </c>
      <c r="I469" s="7">
        <v>23.33</v>
      </c>
      <c r="J469" s="7">
        <v>23.76</v>
      </c>
      <c r="K469" s="7">
        <v>23.78</v>
      </c>
      <c r="L469" s="7">
        <v>23.7</v>
      </c>
      <c r="M469" s="7">
        <v>21.28</v>
      </c>
      <c r="N469" s="7">
        <v>20.69</v>
      </c>
      <c r="O469" s="7">
        <v>20.35</v>
      </c>
    </row>
    <row r="470" ht="14.25" customHeight="1">
      <c r="A470" s="37" t="s">
        <v>551</v>
      </c>
      <c r="B470" s="7" t="s">
        <v>182</v>
      </c>
      <c r="C470" s="7" t="s">
        <v>378</v>
      </c>
      <c r="D470" s="7">
        <v>20.71</v>
      </c>
      <c r="E470" s="7">
        <v>20.71</v>
      </c>
      <c r="F470" s="7">
        <v>20.77</v>
      </c>
      <c r="G470" s="7">
        <v>20.81</v>
      </c>
      <c r="H470" s="7">
        <v>20.91</v>
      </c>
      <c r="I470" s="7">
        <v>23.2</v>
      </c>
      <c r="J470" s="7">
        <v>23.55</v>
      </c>
      <c r="K470" s="7">
        <v>23.6</v>
      </c>
      <c r="L470" s="7">
        <v>23.6</v>
      </c>
      <c r="M470" s="7">
        <v>21.3</v>
      </c>
      <c r="N470" s="7">
        <v>20.94</v>
      </c>
      <c r="O470" s="7">
        <v>20.79</v>
      </c>
    </row>
    <row r="471" ht="14.25" customHeight="1">
      <c r="A471" s="7" t="s">
        <v>555</v>
      </c>
      <c r="B471" s="7" t="s">
        <v>182</v>
      </c>
      <c r="C471" s="7" t="s">
        <v>378</v>
      </c>
      <c r="D471" s="7">
        <v>20.78</v>
      </c>
      <c r="E471" s="7">
        <v>20.77</v>
      </c>
      <c r="F471" s="7">
        <v>20.81</v>
      </c>
      <c r="G471" s="7">
        <v>20.84</v>
      </c>
      <c r="H471" s="7">
        <v>20.91</v>
      </c>
      <c r="I471" s="7">
        <v>23.19</v>
      </c>
      <c r="J471" s="7">
        <v>23.53</v>
      </c>
      <c r="K471" s="7">
        <v>23.58</v>
      </c>
      <c r="L471" s="7">
        <v>23.59</v>
      </c>
      <c r="M471" s="7">
        <v>21.3</v>
      </c>
      <c r="N471" s="7">
        <v>20.97</v>
      </c>
      <c r="O471" s="7">
        <v>20.85</v>
      </c>
    </row>
    <row r="472" ht="14.25" customHeight="1">
      <c r="A472" s="7" t="s">
        <v>565</v>
      </c>
      <c r="B472" s="7" t="s">
        <v>182</v>
      </c>
      <c r="C472" s="7" t="s">
        <v>378</v>
      </c>
      <c r="D472" s="7">
        <v>20.4</v>
      </c>
      <c r="E472" s="7">
        <v>20.43</v>
      </c>
      <c r="F472" s="7">
        <v>20.56</v>
      </c>
      <c r="G472" s="7">
        <v>20.66</v>
      </c>
      <c r="H472" s="7">
        <v>20.86</v>
      </c>
      <c r="I472" s="7">
        <v>21.06</v>
      </c>
      <c r="J472" s="7">
        <v>21.16</v>
      </c>
      <c r="K472" s="7">
        <v>21.14</v>
      </c>
      <c r="L472" s="7">
        <v>21.08</v>
      </c>
      <c r="M472" s="7">
        <v>20.94</v>
      </c>
      <c r="N472" s="7">
        <v>20.7</v>
      </c>
      <c r="O472" s="7">
        <v>20.52</v>
      </c>
    </row>
    <row r="473" ht="14.25" customHeight="1">
      <c r="A473" s="7" t="s">
        <v>680</v>
      </c>
      <c r="B473" s="7" t="s">
        <v>182</v>
      </c>
      <c r="C473" s="7" t="s">
        <v>378</v>
      </c>
      <c r="D473" s="7">
        <v>20.13</v>
      </c>
      <c r="E473" s="7">
        <v>20.1</v>
      </c>
      <c r="F473" s="7">
        <v>20.29</v>
      </c>
      <c r="G473" s="7">
        <v>20.43</v>
      </c>
      <c r="H473" s="7">
        <v>20.73</v>
      </c>
      <c r="I473" s="7">
        <v>22.94</v>
      </c>
      <c r="J473" s="7">
        <v>23.54</v>
      </c>
      <c r="K473" s="7">
        <v>23.63</v>
      </c>
      <c r="L473" s="7">
        <v>23.6</v>
      </c>
      <c r="M473" s="7">
        <v>21.46</v>
      </c>
      <c r="N473" s="7">
        <v>20.77</v>
      </c>
      <c r="O473" s="7">
        <v>20.38</v>
      </c>
    </row>
    <row r="474" ht="14.25" customHeight="1">
      <c r="A474" s="37" t="s">
        <v>688</v>
      </c>
      <c r="B474" s="7" t="s">
        <v>182</v>
      </c>
      <c r="C474" s="7" t="s">
        <v>378</v>
      </c>
      <c r="D474" s="7">
        <v>20.63</v>
      </c>
      <c r="E474" s="7">
        <v>20.63</v>
      </c>
      <c r="F474" s="7">
        <v>20.71</v>
      </c>
      <c r="G474" s="7">
        <v>20.77</v>
      </c>
      <c r="H474" s="7">
        <v>20.9</v>
      </c>
      <c r="I474" s="7">
        <v>23.22</v>
      </c>
      <c r="J474" s="7">
        <v>23.58</v>
      </c>
      <c r="K474" s="7">
        <v>23.63</v>
      </c>
      <c r="L474" s="7">
        <v>23.61</v>
      </c>
      <c r="M474" s="7">
        <v>21.29</v>
      </c>
      <c r="N474" s="7">
        <v>20.91</v>
      </c>
      <c r="O474" s="7">
        <v>20.73</v>
      </c>
    </row>
    <row r="475" ht="14.25" customHeight="1">
      <c r="A475" s="7" t="s">
        <v>724</v>
      </c>
      <c r="B475" s="7" t="s">
        <v>182</v>
      </c>
      <c r="C475" s="7" t="s">
        <v>378</v>
      </c>
      <c r="D475" s="7">
        <v>13.0</v>
      </c>
      <c r="E475" s="7">
        <v>12.93</v>
      </c>
      <c r="F475" s="7">
        <v>13.51</v>
      </c>
      <c r="G475" s="7">
        <v>16.19</v>
      </c>
      <c r="H475" s="7">
        <v>21.28</v>
      </c>
      <c r="I475" s="7">
        <v>26.23</v>
      </c>
      <c r="J475" s="7">
        <v>27.17</v>
      </c>
      <c r="K475" s="7">
        <v>25.64</v>
      </c>
      <c r="L475" s="7">
        <v>23.19</v>
      </c>
      <c r="M475" s="7">
        <v>18.61</v>
      </c>
      <c r="N475" s="7">
        <v>13.81</v>
      </c>
      <c r="O475" s="7">
        <v>13.19</v>
      </c>
    </row>
    <row r="476" ht="14.25" customHeight="1">
      <c r="A476" s="5" t="s">
        <v>500</v>
      </c>
      <c r="B476" s="5" t="s">
        <v>185</v>
      </c>
      <c r="C476" s="5" t="s">
        <v>378</v>
      </c>
      <c r="D476" s="5">
        <v>20.41</v>
      </c>
      <c r="E476" s="5">
        <v>20.43</v>
      </c>
      <c r="F476" s="5">
        <v>20.57</v>
      </c>
      <c r="G476" s="5">
        <v>20.67</v>
      </c>
      <c r="H476" s="5">
        <v>20.88</v>
      </c>
      <c r="I476" s="5">
        <v>23.27</v>
      </c>
      <c r="J476" s="5">
        <v>23.66</v>
      </c>
      <c r="K476" s="5">
        <v>23.69</v>
      </c>
      <c r="L476" s="5">
        <v>23.65</v>
      </c>
      <c r="M476" s="5">
        <v>21.29</v>
      </c>
      <c r="N476" s="5">
        <v>20.81</v>
      </c>
      <c r="O476" s="5">
        <v>20.56</v>
      </c>
    </row>
    <row r="477" ht="14.25" customHeight="1">
      <c r="A477" s="5" t="s">
        <v>510</v>
      </c>
      <c r="B477" s="5" t="s">
        <v>185</v>
      </c>
      <c r="C477" s="5" t="s">
        <v>378</v>
      </c>
      <c r="D477" s="5">
        <v>20.41</v>
      </c>
      <c r="E477" s="5">
        <v>20.42</v>
      </c>
      <c r="F477" s="5">
        <v>20.56</v>
      </c>
      <c r="G477" s="5">
        <v>20.65</v>
      </c>
      <c r="H477" s="5">
        <v>20.87</v>
      </c>
      <c r="I477" s="5">
        <v>23.19</v>
      </c>
      <c r="J477" s="5">
        <v>23.62</v>
      </c>
      <c r="K477" s="5">
        <v>23.66</v>
      </c>
      <c r="L477" s="5">
        <v>23.62</v>
      </c>
      <c r="M477" s="5">
        <v>21.32</v>
      </c>
      <c r="N477" s="5">
        <v>20.81</v>
      </c>
      <c r="O477" s="5">
        <v>20.56</v>
      </c>
    </row>
    <row r="478" ht="14.25" customHeight="1">
      <c r="A478" s="5" t="s">
        <v>520</v>
      </c>
      <c r="B478" s="5" t="s">
        <v>185</v>
      </c>
      <c r="C478" s="5" t="s">
        <v>378</v>
      </c>
      <c r="D478" s="5"/>
      <c r="E478" s="5"/>
      <c r="F478" s="5"/>
      <c r="G478" s="5"/>
      <c r="H478" s="5"/>
      <c r="I478" s="5"/>
      <c r="J478" s="5"/>
      <c r="K478" s="5"/>
      <c r="L478" s="5"/>
      <c r="M478" s="5"/>
      <c r="N478" s="5"/>
      <c r="O478" s="5"/>
    </row>
    <row r="479" ht="14.25" customHeight="1">
      <c r="A479" s="5" t="s">
        <v>245</v>
      </c>
      <c r="B479" s="5" t="s">
        <v>185</v>
      </c>
      <c r="C479" s="5" t="s">
        <v>378</v>
      </c>
      <c r="D479" s="5">
        <v>20.78</v>
      </c>
      <c r="E479" s="5">
        <v>20.77</v>
      </c>
      <c r="F479" s="5">
        <v>20.81</v>
      </c>
      <c r="G479" s="5">
        <v>20.84</v>
      </c>
      <c r="H479" s="5">
        <v>20.91</v>
      </c>
      <c r="I479" s="5">
        <v>23.19</v>
      </c>
      <c r="J479" s="5">
        <v>23.53</v>
      </c>
      <c r="K479" s="5">
        <v>23.58</v>
      </c>
      <c r="L479" s="5">
        <v>23.59</v>
      </c>
      <c r="M479" s="5">
        <v>21.3</v>
      </c>
      <c r="N479" s="5">
        <v>20.97</v>
      </c>
      <c r="O479" s="5">
        <v>20.85</v>
      </c>
    </row>
    <row r="480" ht="14.25" customHeight="1">
      <c r="A480" s="5" t="s">
        <v>526</v>
      </c>
      <c r="B480" s="5" t="s">
        <v>185</v>
      </c>
      <c r="C480" s="5" t="s">
        <v>378</v>
      </c>
      <c r="D480" s="5"/>
      <c r="E480" s="5"/>
      <c r="F480" s="5"/>
      <c r="G480" s="5"/>
      <c r="H480" s="5"/>
      <c r="I480" s="5"/>
      <c r="J480" s="5"/>
      <c r="K480" s="5"/>
      <c r="L480" s="5"/>
      <c r="M480" s="5"/>
      <c r="N480" s="5"/>
      <c r="O480" s="5"/>
    </row>
    <row r="481" ht="14.25" customHeight="1">
      <c r="A481" s="5" t="s">
        <v>529</v>
      </c>
      <c r="B481" s="5" t="s">
        <v>185</v>
      </c>
      <c r="C481" s="5" t="s">
        <v>378</v>
      </c>
      <c r="D481" s="5">
        <v>20.62</v>
      </c>
      <c r="E481" s="5">
        <v>20.61</v>
      </c>
      <c r="F481" s="5">
        <v>20.7</v>
      </c>
      <c r="G481" s="5">
        <v>20.75</v>
      </c>
      <c r="H481" s="5">
        <v>20.89</v>
      </c>
      <c r="I481" s="5">
        <v>23.14</v>
      </c>
      <c r="J481" s="5">
        <v>23.54</v>
      </c>
      <c r="K481" s="5">
        <v>23.59</v>
      </c>
      <c r="L481" s="5">
        <v>23.58</v>
      </c>
      <c r="M481" s="5">
        <v>21.32</v>
      </c>
      <c r="N481" s="5">
        <v>20.9</v>
      </c>
      <c r="O481" s="5">
        <v>20.72</v>
      </c>
    </row>
    <row r="482" ht="14.25" customHeight="1">
      <c r="A482" s="5" t="s">
        <v>533</v>
      </c>
      <c r="B482" s="5" t="s">
        <v>185</v>
      </c>
      <c r="C482" s="5" t="s">
        <v>378</v>
      </c>
      <c r="D482" s="5">
        <v>20.41</v>
      </c>
      <c r="E482" s="5">
        <v>20.42</v>
      </c>
      <c r="F482" s="5">
        <v>20.56</v>
      </c>
      <c r="G482" s="5">
        <v>20.65</v>
      </c>
      <c r="H482" s="5">
        <v>20.87</v>
      </c>
      <c r="I482" s="5">
        <v>23.19</v>
      </c>
      <c r="J482" s="5">
        <v>23.62</v>
      </c>
      <c r="K482" s="5">
        <v>23.66</v>
      </c>
      <c r="L482" s="5">
        <v>23.62</v>
      </c>
      <c r="M482" s="5">
        <v>21.32</v>
      </c>
      <c r="N482" s="5">
        <v>20.81</v>
      </c>
      <c r="O482" s="5">
        <v>20.56</v>
      </c>
    </row>
    <row r="483" ht="14.25" customHeight="1">
      <c r="A483" s="5" t="s">
        <v>539</v>
      </c>
      <c r="B483" s="5" t="s">
        <v>185</v>
      </c>
      <c r="C483" s="5" t="s">
        <v>378</v>
      </c>
      <c r="D483" s="5">
        <v>20.47</v>
      </c>
      <c r="E483" s="5">
        <v>20.48</v>
      </c>
      <c r="F483" s="5">
        <v>20.6</v>
      </c>
      <c r="G483" s="5">
        <v>20.69</v>
      </c>
      <c r="H483" s="5">
        <v>20.86</v>
      </c>
      <c r="I483" s="5">
        <v>21.89</v>
      </c>
      <c r="J483" s="5">
        <v>22.11</v>
      </c>
      <c r="K483" s="5">
        <v>22.12</v>
      </c>
      <c r="L483" s="5">
        <v>22.08</v>
      </c>
      <c r="M483" s="5">
        <v>21.1</v>
      </c>
      <c r="N483" s="5">
        <v>20.77</v>
      </c>
      <c r="O483" s="5">
        <v>20.58</v>
      </c>
    </row>
    <row r="484" ht="14.25" customHeight="1">
      <c r="A484" s="5" t="s">
        <v>540</v>
      </c>
      <c r="B484" s="5" t="s">
        <v>185</v>
      </c>
      <c r="C484" s="5" t="s">
        <v>378</v>
      </c>
      <c r="D484" s="5">
        <v>20.69</v>
      </c>
      <c r="E484" s="5">
        <v>20.69</v>
      </c>
      <c r="F484" s="5">
        <v>20.76</v>
      </c>
      <c r="G484" s="5">
        <v>20.8</v>
      </c>
      <c r="H484" s="5">
        <v>20.91</v>
      </c>
      <c r="I484" s="5">
        <v>23.2</v>
      </c>
      <c r="J484" s="5">
        <v>23.56</v>
      </c>
      <c r="K484" s="5">
        <v>23.61</v>
      </c>
      <c r="L484" s="5">
        <v>23.6</v>
      </c>
      <c r="M484" s="5">
        <v>21.3</v>
      </c>
      <c r="N484" s="5">
        <v>20.93</v>
      </c>
      <c r="O484" s="5">
        <v>20.78</v>
      </c>
    </row>
    <row r="485" ht="14.25" customHeight="1">
      <c r="A485" s="5" t="s">
        <v>546</v>
      </c>
      <c r="B485" s="5" t="s">
        <v>185</v>
      </c>
      <c r="C485" s="5" t="s">
        <v>378</v>
      </c>
      <c r="D485" s="5">
        <v>20.15</v>
      </c>
      <c r="E485" s="5">
        <v>20.18</v>
      </c>
      <c r="F485" s="5">
        <v>20.4</v>
      </c>
      <c r="G485" s="5">
        <v>20.55</v>
      </c>
      <c r="H485" s="5">
        <v>20.87</v>
      </c>
      <c r="I485" s="5">
        <v>23.33</v>
      </c>
      <c r="J485" s="5">
        <v>23.76</v>
      </c>
      <c r="K485" s="5">
        <v>23.78</v>
      </c>
      <c r="L485" s="5">
        <v>23.7</v>
      </c>
      <c r="M485" s="5">
        <v>21.28</v>
      </c>
      <c r="N485" s="5">
        <v>20.69</v>
      </c>
      <c r="O485" s="5">
        <v>20.35</v>
      </c>
    </row>
    <row r="486" ht="14.25" customHeight="1">
      <c r="A486" s="22" t="s">
        <v>551</v>
      </c>
      <c r="B486" s="5" t="s">
        <v>185</v>
      </c>
      <c r="C486" s="5" t="s">
        <v>378</v>
      </c>
      <c r="D486" s="5">
        <v>20.71</v>
      </c>
      <c r="E486" s="5">
        <v>20.71</v>
      </c>
      <c r="F486" s="5">
        <v>20.77</v>
      </c>
      <c r="G486" s="5">
        <v>20.81</v>
      </c>
      <c r="H486" s="5">
        <v>20.91</v>
      </c>
      <c r="I486" s="5">
        <v>23.2</v>
      </c>
      <c r="J486" s="5">
        <v>23.55</v>
      </c>
      <c r="K486" s="5">
        <v>23.6</v>
      </c>
      <c r="L486" s="5">
        <v>23.6</v>
      </c>
      <c r="M486" s="5">
        <v>21.3</v>
      </c>
      <c r="N486" s="5">
        <v>20.94</v>
      </c>
      <c r="O486" s="5">
        <v>20.79</v>
      </c>
    </row>
    <row r="487" ht="14.25" customHeight="1">
      <c r="A487" s="5" t="s">
        <v>555</v>
      </c>
      <c r="B487" s="5" t="s">
        <v>185</v>
      </c>
      <c r="C487" s="5" t="s">
        <v>378</v>
      </c>
      <c r="D487" s="5">
        <v>20.78</v>
      </c>
      <c r="E487" s="5">
        <v>20.77</v>
      </c>
      <c r="F487" s="5">
        <v>20.81</v>
      </c>
      <c r="G487" s="5">
        <v>20.84</v>
      </c>
      <c r="H487" s="5">
        <v>20.91</v>
      </c>
      <c r="I487" s="5">
        <v>23.19</v>
      </c>
      <c r="J487" s="5">
        <v>23.53</v>
      </c>
      <c r="K487" s="5">
        <v>23.58</v>
      </c>
      <c r="L487" s="5">
        <v>23.59</v>
      </c>
      <c r="M487" s="5">
        <v>21.3</v>
      </c>
      <c r="N487" s="5">
        <v>20.97</v>
      </c>
      <c r="O487" s="5">
        <v>20.85</v>
      </c>
    </row>
    <row r="488" ht="14.25" customHeight="1">
      <c r="A488" s="5" t="s">
        <v>565</v>
      </c>
      <c r="B488" s="5" t="s">
        <v>185</v>
      </c>
      <c r="C488" s="5" t="s">
        <v>378</v>
      </c>
      <c r="D488" s="5">
        <v>20.4</v>
      </c>
      <c r="E488" s="5">
        <v>20.43</v>
      </c>
      <c r="F488" s="5">
        <v>20.56</v>
      </c>
      <c r="G488" s="5">
        <v>20.66</v>
      </c>
      <c r="H488" s="5">
        <v>20.86</v>
      </c>
      <c r="I488" s="5">
        <v>21.06</v>
      </c>
      <c r="J488" s="5">
        <v>21.16</v>
      </c>
      <c r="K488" s="5">
        <v>21.14</v>
      </c>
      <c r="L488" s="5">
        <v>21.08</v>
      </c>
      <c r="M488" s="5">
        <v>20.94</v>
      </c>
      <c r="N488" s="5">
        <v>20.7</v>
      </c>
      <c r="O488" s="5">
        <v>20.52</v>
      </c>
    </row>
    <row r="489" ht="14.25" customHeight="1">
      <c r="A489" s="5" t="s">
        <v>680</v>
      </c>
      <c r="B489" s="5" t="s">
        <v>185</v>
      </c>
      <c r="C489" s="5" t="s">
        <v>378</v>
      </c>
      <c r="D489" s="5">
        <v>20.13</v>
      </c>
      <c r="E489" s="5">
        <v>20.1</v>
      </c>
      <c r="F489" s="5">
        <v>20.29</v>
      </c>
      <c r="G489" s="5">
        <v>20.43</v>
      </c>
      <c r="H489" s="5">
        <v>20.73</v>
      </c>
      <c r="I489" s="5">
        <v>22.94</v>
      </c>
      <c r="J489" s="5">
        <v>23.54</v>
      </c>
      <c r="K489" s="5">
        <v>23.63</v>
      </c>
      <c r="L489" s="5">
        <v>23.6</v>
      </c>
      <c r="M489" s="5">
        <v>21.46</v>
      </c>
      <c r="N489" s="5">
        <v>20.77</v>
      </c>
      <c r="O489" s="5">
        <v>20.38</v>
      </c>
    </row>
    <row r="490" ht="14.25" customHeight="1">
      <c r="A490" s="22" t="s">
        <v>688</v>
      </c>
      <c r="B490" s="5" t="s">
        <v>185</v>
      </c>
      <c r="C490" s="5" t="s">
        <v>378</v>
      </c>
      <c r="D490" s="5">
        <v>20.63</v>
      </c>
      <c r="E490" s="5">
        <v>20.63</v>
      </c>
      <c r="F490" s="5">
        <v>20.71</v>
      </c>
      <c r="G490" s="5">
        <v>20.77</v>
      </c>
      <c r="H490" s="5">
        <v>20.9</v>
      </c>
      <c r="I490" s="5">
        <v>23.22</v>
      </c>
      <c r="J490" s="5">
        <v>23.58</v>
      </c>
      <c r="K490" s="5">
        <v>23.63</v>
      </c>
      <c r="L490" s="5">
        <v>23.61</v>
      </c>
      <c r="M490" s="5">
        <v>21.29</v>
      </c>
      <c r="N490" s="5">
        <v>20.91</v>
      </c>
      <c r="O490" s="5">
        <v>20.73</v>
      </c>
    </row>
    <row r="491" ht="14.25" customHeight="1">
      <c r="A491" s="5" t="s">
        <v>724</v>
      </c>
      <c r="B491" s="5" t="s">
        <v>185</v>
      </c>
      <c r="C491" s="5" t="s">
        <v>378</v>
      </c>
      <c r="D491" s="5">
        <v>13.0</v>
      </c>
      <c r="E491" s="5">
        <v>12.93</v>
      </c>
      <c r="F491" s="5">
        <v>13.51</v>
      </c>
      <c r="G491" s="5">
        <v>16.19</v>
      </c>
      <c r="H491" s="5">
        <v>21.28</v>
      </c>
      <c r="I491" s="5">
        <v>26.23</v>
      </c>
      <c r="J491" s="5">
        <v>27.17</v>
      </c>
      <c r="K491" s="5">
        <v>25.64</v>
      </c>
      <c r="L491" s="5">
        <v>23.19</v>
      </c>
      <c r="M491" s="5">
        <v>18.61</v>
      </c>
      <c r="N491" s="5">
        <v>13.81</v>
      </c>
      <c r="O491" s="5">
        <v>13.19</v>
      </c>
    </row>
    <row r="492" ht="14.25" customHeight="1">
      <c r="A492" s="7" t="s">
        <v>500</v>
      </c>
      <c r="B492" s="7" t="s">
        <v>189</v>
      </c>
      <c r="C492" s="7" t="s">
        <v>378</v>
      </c>
      <c r="D492" s="7">
        <v>20.41</v>
      </c>
      <c r="E492" s="7">
        <v>20.43</v>
      </c>
      <c r="F492" s="7">
        <v>20.57</v>
      </c>
      <c r="G492" s="7">
        <v>20.67</v>
      </c>
      <c r="H492" s="7">
        <v>20.88</v>
      </c>
      <c r="I492" s="7">
        <v>23.27</v>
      </c>
      <c r="J492" s="7">
        <v>23.66</v>
      </c>
      <c r="K492" s="7">
        <v>23.69</v>
      </c>
      <c r="L492" s="7">
        <v>23.65</v>
      </c>
      <c r="M492" s="7">
        <v>21.29</v>
      </c>
      <c r="N492" s="7">
        <v>20.81</v>
      </c>
      <c r="O492" s="7">
        <v>20.56</v>
      </c>
    </row>
    <row r="493" ht="14.25" customHeight="1">
      <c r="A493" s="7" t="s">
        <v>510</v>
      </c>
      <c r="B493" s="7" t="s">
        <v>189</v>
      </c>
      <c r="C493" s="7" t="s">
        <v>378</v>
      </c>
      <c r="D493" s="7">
        <v>20.61</v>
      </c>
      <c r="E493" s="7">
        <v>20.57</v>
      </c>
      <c r="F493" s="7">
        <v>20.64</v>
      </c>
      <c r="G493" s="7">
        <v>20.69</v>
      </c>
      <c r="H493" s="7">
        <v>20.81</v>
      </c>
      <c r="I493" s="7">
        <v>23.09</v>
      </c>
      <c r="J493" s="7">
        <v>23.51</v>
      </c>
      <c r="K493" s="7">
        <v>23.58</v>
      </c>
      <c r="L493" s="7">
        <v>23.59</v>
      </c>
      <c r="M493" s="7">
        <v>21.34</v>
      </c>
      <c r="N493" s="7">
        <v>20.93</v>
      </c>
      <c r="O493" s="7">
        <v>20.74</v>
      </c>
    </row>
    <row r="494" ht="14.25" customHeight="1">
      <c r="A494" s="7" t="s">
        <v>520</v>
      </c>
      <c r="B494" s="7" t="s">
        <v>189</v>
      </c>
      <c r="C494" s="7" t="s">
        <v>378</v>
      </c>
      <c r="D494" s="7"/>
      <c r="E494" s="7"/>
      <c r="F494" s="7"/>
      <c r="G494" s="7"/>
      <c r="H494" s="7"/>
      <c r="I494" s="7"/>
      <c r="J494" s="7"/>
      <c r="K494" s="7"/>
      <c r="L494" s="7"/>
      <c r="M494" s="7"/>
      <c r="N494" s="7"/>
      <c r="O494" s="7"/>
    </row>
    <row r="495" ht="14.25" customHeight="1">
      <c r="A495" s="7" t="s">
        <v>245</v>
      </c>
      <c r="B495" s="7" t="s">
        <v>189</v>
      </c>
      <c r="C495" s="7" t="s">
        <v>378</v>
      </c>
      <c r="D495" s="5">
        <v>20.78</v>
      </c>
      <c r="E495" s="5">
        <v>20.77</v>
      </c>
      <c r="F495" s="5">
        <v>20.81</v>
      </c>
      <c r="G495" s="5">
        <v>20.84</v>
      </c>
      <c r="H495" s="5">
        <v>20.91</v>
      </c>
      <c r="I495" s="5">
        <v>23.19</v>
      </c>
      <c r="J495" s="5">
        <v>23.53</v>
      </c>
      <c r="K495" s="5">
        <v>23.58</v>
      </c>
      <c r="L495" s="5">
        <v>23.59</v>
      </c>
      <c r="M495" s="5">
        <v>21.3</v>
      </c>
      <c r="N495" s="5">
        <v>20.97</v>
      </c>
      <c r="O495" s="5">
        <v>20.85</v>
      </c>
    </row>
    <row r="496" ht="14.25" customHeight="1">
      <c r="A496" s="7" t="s">
        <v>526</v>
      </c>
      <c r="B496" s="7" t="s">
        <v>189</v>
      </c>
      <c r="C496" s="7" t="s">
        <v>378</v>
      </c>
      <c r="D496" s="7"/>
      <c r="E496" s="7"/>
      <c r="F496" s="7"/>
      <c r="G496" s="7"/>
      <c r="H496" s="7"/>
      <c r="I496" s="7"/>
      <c r="J496" s="7"/>
      <c r="K496" s="7"/>
      <c r="L496" s="7"/>
      <c r="M496" s="7"/>
      <c r="N496" s="7"/>
      <c r="O496" s="7"/>
    </row>
    <row r="497" ht="14.25" customHeight="1">
      <c r="A497" s="7" t="s">
        <v>529</v>
      </c>
      <c r="B497" s="7" t="s">
        <v>189</v>
      </c>
      <c r="C497" s="7" t="s">
        <v>378</v>
      </c>
      <c r="D497" s="7">
        <v>20.62</v>
      </c>
      <c r="E497" s="7">
        <v>20.61</v>
      </c>
      <c r="F497" s="7">
        <v>20.7</v>
      </c>
      <c r="G497" s="7">
        <v>20.75</v>
      </c>
      <c r="H497" s="7">
        <v>20.89</v>
      </c>
      <c r="I497" s="7">
        <v>23.14</v>
      </c>
      <c r="J497" s="7">
        <v>23.54</v>
      </c>
      <c r="K497" s="7">
        <v>23.59</v>
      </c>
      <c r="L497" s="7">
        <v>23.58</v>
      </c>
      <c r="M497" s="7">
        <v>21.32</v>
      </c>
      <c r="N497" s="7">
        <v>20.9</v>
      </c>
      <c r="O497" s="7">
        <v>20.72</v>
      </c>
    </row>
    <row r="498" ht="14.25" customHeight="1">
      <c r="A498" s="7" t="s">
        <v>533</v>
      </c>
      <c r="B498" s="7" t="s">
        <v>189</v>
      </c>
      <c r="C498" s="7" t="s">
        <v>378</v>
      </c>
      <c r="D498" s="7">
        <v>20.61</v>
      </c>
      <c r="E498" s="7">
        <v>20.57</v>
      </c>
      <c r="F498" s="7">
        <v>20.64</v>
      </c>
      <c r="G498" s="7">
        <v>20.69</v>
      </c>
      <c r="H498" s="7">
        <v>20.81</v>
      </c>
      <c r="I498" s="7">
        <v>23.09</v>
      </c>
      <c r="J498" s="7">
        <v>23.51</v>
      </c>
      <c r="K498" s="7">
        <v>23.58</v>
      </c>
      <c r="L498" s="7">
        <v>23.59</v>
      </c>
      <c r="M498" s="7">
        <v>21.34</v>
      </c>
      <c r="N498" s="7">
        <v>20.93</v>
      </c>
      <c r="O498" s="7">
        <v>20.74</v>
      </c>
    </row>
    <row r="499" ht="14.25" customHeight="1">
      <c r="A499" s="7" t="s">
        <v>539</v>
      </c>
      <c r="B499" s="7" t="s">
        <v>189</v>
      </c>
      <c r="C499" s="7" t="s">
        <v>378</v>
      </c>
      <c r="D499" s="7">
        <v>20.47</v>
      </c>
      <c r="E499" s="7">
        <v>20.48</v>
      </c>
      <c r="F499" s="7">
        <v>20.6</v>
      </c>
      <c r="G499" s="7">
        <v>20.69</v>
      </c>
      <c r="H499" s="7">
        <v>20.86</v>
      </c>
      <c r="I499" s="7">
        <v>21.89</v>
      </c>
      <c r="J499" s="7">
        <v>22.11</v>
      </c>
      <c r="K499" s="7">
        <v>22.12</v>
      </c>
      <c r="L499" s="7">
        <v>22.08</v>
      </c>
      <c r="M499" s="7">
        <v>21.1</v>
      </c>
      <c r="N499" s="7">
        <v>20.77</v>
      </c>
      <c r="O499" s="7">
        <v>20.58</v>
      </c>
    </row>
    <row r="500" ht="14.25" customHeight="1">
      <c r="A500" s="7" t="s">
        <v>540</v>
      </c>
      <c r="B500" s="7" t="s">
        <v>189</v>
      </c>
      <c r="C500" s="7" t="s">
        <v>378</v>
      </c>
      <c r="D500" s="7">
        <v>20.69</v>
      </c>
      <c r="E500" s="7">
        <v>20.69</v>
      </c>
      <c r="F500" s="7">
        <v>20.76</v>
      </c>
      <c r="G500" s="7">
        <v>20.8</v>
      </c>
      <c r="H500" s="7">
        <v>20.91</v>
      </c>
      <c r="I500" s="7">
        <v>23.2</v>
      </c>
      <c r="J500" s="7">
        <v>23.56</v>
      </c>
      <c r="K500" s="7">
        <v>23.61</v>
      </c>
      <c r="L500" s="7">
        <v>23.6</v>
      </c>
      <c r="M500" s="7">
        <v>21.3</v>
      </c>
      <c r="N500" s="7">
        <v>20.93</v>
      </c>
      <c r="O500" s="7">
        <v>20.78</v>
      </c>
    </row>
    <row r="501" ht="14.25" customHeight="1">
      <c r="A501" s="7" t="s">
        <v>546</v>
      </c>
      <c r="B501" s="7" t="s">
        <v>189</v>
      </c>
      <c r="C501" s="7" t="s">
        <v>378</v>
      </c>
      <c r="D501" s="7">
        <v>20.15</v>
      </c>
      <c r="E501" s="7">
        <v>20.18</v>
      </c>
      <c r="F501" s="7">
        <v>20.4</v>
      </c>
      <c r="G501" s="7">
        <v>20.55</v>
      </c>
      <c r="H501" s="7">
        <v>20.87</v>
      </c>
      <c r="I501" s="7">
        <v>23.33</v>
      </c>
      <c r="J501" s="7">
        <v>23.76</v>
      </c>
      <c r="K501" s="7">
        <v>23.78</v>
      </c>
      <c r="L501" s="7">
        <v>23.7</v>
      </c>
      <c r="M501" s="7">
        <v>21.28</v>
      </c>
      <c r="N501" s="7">
        <v>20.69</v>
      </c>
      <c r="O501" s="7">
        <v>20.35</v>
      </c>
    </row>
    <row r="502" ht="14.25" customHeight="1">
      <c r="A502" s="37" t="s">
        <v>551</v>
      </c>
      <c r="B502" s="7" t="s">
        <v>189</v>
      </c>
      <c r="C502" s="7" t="s">
        <v>378</v>
      </c>
      <c r="D502" s="7">
        <v>20.71</v>
      </c>
      <c r="E502" s="7">
        <v>20.71</v>
      </c>
      <c r="F502" s="7">
        <v>20.77</v>
      </c>
      <c r="G502" s="7">
        <v>20.81</v>
      </c>
      <c r="H502" s="7">
        <v>20.91</v>
      </c>
      <c r="I502" s="7">
        <v>23.2</v>
      </c>
      <c r="J502" s="7">
        <v>23.55</v>
      </c>
      <c r="K502" s="7">
        <v>23.6</v>
      </c>
      <c r="L502" s="7">
        <v>23.6</v>
      </c>
      <c r="M502" s="7">
        <v>21.3</v>
      </c>
      <c r="N502" s="7">
        <v>20.94</v>
      </c>
      <c r="O502" s="7">
        <v>20.79</v>
      </c>
    </row>
    <row r="503" ht="14.25" customHeight="1">
      <c r="A503" s="7" t="s">
        <v>555</v>
      </c>
      <c r="B503" s="7" t="s">
        <v>189</v>
      </c>
      <c r="C503" s="7" t="s">
        <v>378</v>
      </c>
      <c r="D503" s="7">
        <v>20.78</v>
      </c>
      <c r="E503" s="7">
        <v>20.77</v>
      </c>
      <c r="F503" s="7">
        <v>20.81</v>
      </c>
      <c r="G503" s="7">
        <v>20.84</v>
      </c>
      <c r="H503" s="7">
        <v>20.91</v>
      </c>
      <c r="I503" s="7">
        <v>23.19</v>
      </c>
      <c r="J503" s="7">
        <v>23.53</v>
      </c>
      <c r="K503" s="7">
        <v>23.58</v>
      </c>
      <c r="L503" s="7">
        <v>23.59</v>
      </c>
      <c r="M503" s="7">
        <v>21.3</v>
      </c>
      <c r="N503" s="7">
        <v>20.97</v>
      </c>
      <c r="O503" s="7">
        <v>20.85</v>
      </c>
    </row>
    <row r="504" ht="14.25" customHeight="1">
      <c r="A504" s="7" t="s">
        <v>565</v>
      </c>
      <c r="B504" s="7" t="s">
        <v>189</v>
      </c>
      <c r="C504" s="7" t="s">
        <v>378</v>
      </c>
      <c r="D504" s="7">
        <v>20.4</v>
      </c>
      <c r="E504" s="7">
        <v>20.43</v>
      </c>
      <c r="F504" s="7">
        <v>20.56</v>
      </c>
      <c r="G504" s="7">
        <v>20.66</v>
      </c>
      <c r="H504" s="7">
        <v>20.86</v>
      </c>
      <c r="I504" s="7">
        <v>21.06</v>
      </c>
      <c r="J504" s="7">
        <v>21.16</v>
      </c>
      <c r="K504" s="7">
        <v>21.14</v>
      </c>
      <c r="L504" s="7">
        <v>21.08</v>
      </c>
      <c r="M504" s="7">
        <v>20.94</v>
      </c>
      <c r="N504" s="7">
        <v>20.7</v>
      </c>
      <c r="O504" s="7">
        <v>20.52</v>
      </c>
    </row>
    <row r="505" ht="14.25" customHeight="1">
      <c r="A505" s="7" t="s">
        <v>680</v>
      </c>
      <c r="B505" s="7" t="s">
        <v>189</v>
      </c>
      <c r="C505" s="7" t="s">
        <v>378</v>
      </c>
      <c r="D505" s="7">
        <v>20.13</v>
      </c>
      <c r="E505" s="7">
        <v>20.1</v>
      </c>
      <c r="F505" s="7">
        <v>20.29</v>
      </c>
      <c r="G505" s="7">
        <v>20.43</v>
      </c>
      <c r="H505" s="7">
        <v>20.73</v>
      </c>
      <c r="I505" s="7">
        <v>22.94</v>
      </c>
      <c r="J505" s="7">
        <v>23.54</v>
      </c>
      <c r="K505" s="7">
        <v>23.63</v>
      </c>
      <c r="L505" s="7">
        <v>23.6</v>
      </c>
      <c r="M505" s="7">
        <v>21.46</v>
      </c>
      <c r="N505" s="7">
        <v>20.77</v>
      </c>
      <c r="O505" s="7">
        <v>20.38</v>
      </c>
    </row>
    <row r="506" ht="14.25" customHeight="1">
      <c r="A506" s="37" t="s">
        <v>688</v>
      </c>
      <c r="B506" s="7" t="s">
        <v>189</v>
      </c>
      <c r="C506" s="7" t="s">
        <v>378</v>
      </c>
      <c r="D506" s="7">
        <v>20.63</v>
      </c>
      <c r="E506" s="7">
        <v>20.63</v>
      </c>
      <c r="F506" s="7">
        <v>20.71</v>
      </c>
      <c r="G506" s="7">
        <v>20.77</v>
      </c>
      <c r="H506" s="7">
        <v>20.9</v>
      </c>
      <c r="I506" s="7">
        <v>23.22</v>
      </c>
      <c r="J506" s="7">
        <v>23.58</v>
      </c>
      <c r="K506" s="7">
        <v>23.63</v>
      </c>
      <c r="L506" s="7">
        <v>23.61</v>
      </c>
      <c r="M506" s="7">
        <v>21.29</v>
      </c>
      <c r="N506" s="7">
        <v>20.91</v>
      </c>
      <c r="O506" s="7">
        <v>20.73</v>
      </c>
    </row>
    <row r="507" ht="14.25" customHeight="1">
      <c r="A507" s="7" t="s">
        <v>724</v>
      </c>
      <c r="B507" s="7" t="s">
        <v>189</v>
      </c>
      <c r="C507" s="7" t="s">
        <v>378</v>
      </c>
      <c r="D507" s="7">
        <v>13.0</v>
      </c>
      <c r="E507" s="7">
        <v>12.93</v>
      </c>
      <c r="F507" s="7">
        <v>13.51</v>
      </c>
      <c r="G507" s="7">
        <v>16.19</v>
      </c>
      <c r="H507" s="7">
        <v>21.28</v>
      </c>
      <c r="I507" s="7">
        <v>26.23</v>
      </c>
      <c r="J507" s="7">
        <v>27.17</v>
      </c>
      <c r="K507" s="7">
        <v>25.64</v>
      </c>
      <c r="L507" s="7">
        <v>23.19</v>
      </c>
      <c r="M507" s="7">
        <v>18.61</v>
      </c>
      <c r="N507" s="7">
        <v>13.81</v>
      </c>
      <c r="O507" s="7">
        <v>13.19</v>
      </c>
    </row>
    <row r="508" ht="14.25" customHeight="1">
      <c r="A508" s="5" t="s">
        <v>500</v>
      </c>
      <c r="B508" s="5" t="s">
        <v>174</v>
      </c>
      <c r="C508" s="5" t="s">
        <v>378</v>
      </c>
      <c r="D508" s="5">
        <v>20.133</v>
      </c>
      <c r="E508" s="5">
        <v>20.114</v>
      </c>
      <c r="F508" s="5">
        <v>20.098</v>
      </c>
      <c r="G508" s="5">
        <v>20.195</v>
      </c>
      <c r="H508" s="5">
        <v>20.555</v>
      </c>
      <c r="I508" s="5">
        <v>20.958</v>
      </c>
      <c r="J508" s="5">
        <v>22.367</v>
      </c>
      <c r="K508" s="5">
        <v>22.7</v>
      </c>
      <c r="L508" s="5">
        <v>22.775</v>
      </c>
      <c r="M508" s="5">
        <v>21.957</v>
      </c>
      <c r="N508" s="5">
        <v>20.592</v>
      </c>
      <c r="O508" s="5">
        <v>20.216</v>
      </c>
    </row>
    <row r="509" ht="14.25" customHeight="1">
      <c r="A509" s="7" t="s">
        <v>500</v>
      </c>
      <c r="B509" s="7" t="s">
        <v>174</v>
      </c>
      <c r="C509" s="7" t="s">
        <v>378</v>
      </c>
      <c r="D509" s="7">
        <v>18.89</v>
      </c>
      <c r="E509" s="7">
        <v>18.889</v>
      </c>
      <c r="F509" s="7">
        <v>18.895</v>
      </c>
      <c r="G509" s="7">
        <v>20.344</v>
      </c>
      <c r="H509" s="7">
        <v>20.899</v>
      </c>
      <c r="I509" s="7">
        <v>20.929</v>
      </c>
      <c r="J509" s="7">
        <v>20.753</v>
      </c>
      <c r="K509" s="7">
        <v>20.826</v>
      </c>
      <c r="L509" s="7">
        <v>21.013</v>
      </c>
      <c r="M509" s="7">
        <v>20.868</v>
      </c>
      <c r="N509" s="7">
        <v>19.246</v>
      </c>
      <c r="O509" s="7">
        <v>18.923</v>
      </c>
    </row>
    <row r="510" ht="14.25" customHeight="1">
      <c r="A510" s="5" t="s">
        <v>520</v>
      </c>
      <c r="B510" s="5" t="s">
        <v>174</v>
      </c>
      <c r="C510" s="5" t="s">
        <v>378</v>
      </c>
      <c r="D510" s="5">
        <v>20.133</v>
      </c>
      <c r="E510" s="5">
        <v>20.114</v>
      </c>
      <c r="F510" s="5">
        <v>20.098</v>
      </c>
      <c r="G510" s="5">
        <v>20.195</v>
      </c>
      <c r="H510" s="5">
        <v>20.555</v>
      </c>
      <c r="I510" s="5">
        <v>20.958</v>
      </c>
      <c r="J510" s="5">
        <v>22.367</v>
      </c>
      <c r="K510" s="5">
        <v>22.7</v>
      </c>
      <c r="L510" s="5">
        <v>22.775</v>
      </c>
      <c r="M510" s="5">
        <v>21.957</v>
      </c>
      <c r="N510" s="5">
        <v>20.592</v>
      </c>
      <c r="O510" s="5">
        <v>20.216</v>
      </c>
    </row>
    <row r="511" ht="14.25" customHeight="1">
      <c r="A511" s="7" t="s">
        <v>520</v>
      </c>
      <c r="B511" s="7" t="s">
        <v>174</v>
      </c>
      <c r="C511" s="7" t="s">
        <v>378</v>
      </c>
      <c r="D511" s="7">
        <v>18.89</v>
      </c>
      <c r="E511" s="7">
        <v>18.889</v>
      </c>
      <c r="F511" s="7">
        <v>18.895</v>
      </c>
      <c r="G511" s="7">
        <v>20.344</v>
      </c>
      <c r="H511" s="7">
        <v>20.899</v>
      </c>
      <c r="I511" s="7">
        <v>20.929</v>
      </c>
      <c r="J511" s="7">
        <v>20.753</v>
      </c>
      <c r="K511" s="7">
        <v>20.826</v>
      </c>
      <c r="L511" s="7">
        <v>21.013</v>
      </c>
      <c r="M511" s="7">
        <v>20.868</v>
      </c>
      <c r="N511" s="7">
        <v>19.246</v>
      </c>
      <c r="O511" s="7">
        <v>18.923</v>
      </c>
    </row>
    <row r="512" ht="14.25" customHeight="1">
      <c r="A512" s="5" t="s">
        <v>245</v>
      </c>
      <c r="B512" s="5" t="s">
        <v>174</v>
      </c>
      <c r="C512" s="5" t="s">
        <v>378</v>
      </c>
      <c r="D512" s="5">
        <v>20.133</v>
      </c>
      <c r="E512" s="5">
        <v>20.114</v>
      </c>
      <c r="F512" s="5">
        <v>20.098</v>
      </c>
      <c r="G512" s="5">
        <v>20.195</v>
      </c>
      <c r="H512" s="5">
        <v>20.555</v>
      </c>
      <c r="I512" s="5">
        <v>20.958</v>
      </c>
      <c r="J512" s="5">
        <v>22.367</v>
      </c>
      <c r="K512" s="5">
        <v>22.7</v>
      </c>
      <c r="L512" s="5">
        <v>22.775</v>
      </c>
      <c r="M512" s="5">
        <v>21.957</v>
      </c>
      <c r="N512" s="5">
        <v>20.592</v>
      </c>
      <c r="O512" s="5">
        <v>20.216</v>
      </c>
    </row>
    <row r="513" ht="14.25" customHeight="1">
      <c r="A513" s="7" t="s">
        <v>245</v>
      </c>
      <c r="B513" s="7" t="s">
        <v>174</v>
      </c>
      <c r="C513" s="7" t="s">
        <v>378</v>
      </c>
      <c r="D513" s="7">
        <v>18.89</v>
      </c>
      <c r="E513" s="7">
        <v>18.889</v>
      </c>
      <c r="F513" s="7">
        <v>18.895</v>
      </c>
      <c r="G513" s="7">
        <v>20.344</v>
      </c>
      <c r="H513" s="7">
        <v>20.899</v>
      </c>
      <c r="I513" s="7">
        <v>20.929</v>
      </c>
      <c r="J513" s="7">
        <v>20.753</v>
      </c>
      <c r="K513" s="7">
        <v>20.826</v>
      </c>
      <c r="L513" s="7">
        <v>21.013</v>
      </c>
      <c r="M513" s="7">
        <v>20.868</v>
      </c>
      <c r="N513" s="7">
        <v>19.246</v>
      </c>
      <c r="O513" s="7">
        <v>18.923</v>
      </c>
    </row>
    <row r="514" ht="14.25" customHeight="1">
      <c r="A514" s="5" t="s">
        <v>526</v>
      </c>
      <c r="B514" s="5" t="s">
        <v>174</v>
      </c>
      <c r="C514" s="5" t="s">
        <v>378</v>
      </c>
      <c r="D514" s="5">
        <v>20.133</v>
      </c>
      <c r="E514" s="5">
        <v>20.114</v>
      </c>
      <c r="F514" s="5">
        <v>20.098</v>
      </c>
      <c r="G514" s="5">
        <v>20.195</v>
      </c>
      <c r="H514" s="5">
        <v>20.555</v>
      </c>
      <c r="I514" s="5">
        <v>20.958</v>
      </c>
      <c r="J514" s="5">
        <v>22.367</v>
      </c>
      <c r="K514" s="5">
        <v>22.7</v>
      </c>
      <c r="L514" s="5">
        <v>22.775</v>
      </c>
      <c r="M514" s="5">
        <v>21.957</v>
      </c>
      <c r="N514" s="5">
        <v>20.592</v>
      </c>
      <c r="O514" s="5">
        <v>20.216</v>
      </c>
    </row>
    <row r="515" ht="14.25" customHeight="1">
      <c r="A515" s="7" t="s">
        <v>526</v>
      </c>
      <c r="B515" s="7" t="s">
        <v>174</v>
      </c>
      <c r="C515" s="7" t="s">
        <v>378</v>
      </c>
      <c r="D515" s="7">
        <v>18.89</v>
      </c>
      <c r="E515" s="7">
        <v>18.889</v>
      </c>
      <c r="F515" s="7">
        <v>18.895</v>
      </c>
      <c r="G515" s="7">
        <v>20.344</v>
      </c>
      <c r="H515" s="7">
        <v>20.899</v>
      </c>
      <c r="I515" s="7">
        <v>20.929</v>
      </c>
      <c r="J515" s="7">
        <v>20.753</v>
      </c>
      <c r="K515" s="7">
        <v>20.826</v>
      </c>
      <c r="L515" s="7">
        <v>21.013</v>
      </c>
      <c r="M515" s="7">
        <v>20.868</v>
      </c>
      <c r="N515" s="7">
        <v>19.246</v>
      </c>
      <c r="O515" s="7">
        <v>18.923</v>
      </c>
    </row>
    <row r="516" ht="14.25" customHeight="1">
      <c r="A516" s="5" t="s">
        <v>529</v>
      </c>
      <c r="B516" s="5" t="s">
        <v>174</v>
      </c>
      <c r="C516" s="5" t="s">
        <v>378</v>
      </c>
      <c r="D516" s="5">
        <v>20.133</v>
      </c>
      <c r="E516" s="5">
        <v>20.114</v>
      </c>
      <c r="F516" s="5">
        <v>20.098</v>
      </c>
      <c r="G516" s="5">
        <v>20.195</v>
      </c>
      <c r="H516" s="5">
        <v>20.555</v>
      </c>
      <c r="I516" s="5">
        <v>20.958</v>
      </c>
      <c r="J516" s="5">
        <v>22.367</v>
      </c>
      <c r="K516" s="5">
        <v>22.7</v>
      </c>
      <c r="L516" s="5">
        <v>22.775</v>
      </c>
      <c r="M516" s="5">
        <v>21.957</v>
      </c>
      <c r="N516" s="5">
        <v>20.592</v>
      </c>
      <c r="O516" s="5">
        <v>20.216</v>
      </c>
    </row>
    <row r="517" ht="14.25" customHeight="1">
      <c r="A517" s="7" t="s">
        <v>529</v>
      </c>
      <c r="B517" s="7" t="s">
        <v>174</v>
      </c>
      <c r="C517" s="7" t="s">
        <v>378</v>
      </c>
      <c r="D517" s="7">
        <v>18.89</v>
      </c>
      <c r="E517" s="7">
        <v>18.889</v>
      </c>
      <c r="F517" s="7">
        <v>18.895</v>
      </c>
      <c r="G517" s="7">
        <v>20.344</v>
      </c>
      <c r="H517" s="7">
        <v>20.899</v>
      </c>
      <c r="I517" s="7">
        <v>20.929</v>
      </c>
      <c r="J517" s="7">
        <v>20.753</v>
      </c>
      <c r="K517" s="7">
        <v>20.826</v>
      </c>
      <c r="L517" s="7">
        <v>21.013</v>
      </c>
      <c r="M517" s="7">
        <v>20.868</v>
      </c>
      <c r="N517" s="7">
        <v>19.246</v>
      </c>
      <c r="O517" s="7">
        <v>18.923</v>
      </c>
    </row>
    <row r="518" ht="14.25" customHeight="1">
      <c r="A518" s="5" t="s">
        <v>533</v>
      </c>
      <c r="B518" s="5" t="s">
        <v>174</v>
      </c>
      <c r="C518" s="5" t="s">
        <v>378</v>
      </c>
      <c r="D518" s="5">
        <v>20.133</v>
      </c>
      <c r="E518" s="5">
        <v>20.114</v>
      </c>
      <c r="F518" s="5">
        <v>20.098</v>
      </c>
      <c r="G518" s="5">
        <v>20.195</v>
      </c>
      <c r="H518" s="5">
        <v>20.555</v>
      </c>
      <c r="I518" s="5">
        <v>20.958</v>
      </c>
      <c r="J518" s="5">
        <v>22.367</v>
      </c>
      <c r="K518" s="5">
        <v>22.7</v>
      </c>
      <c r="L518" s="5">
        <v>22.775</v>
      </c>
      <c r="M518" s="5">
        <v>21.957</v>
      </c>
      <c r="N518" s="5">
        <v>20.592</v>
      </c>
      <c r="O518" s="5">
        <v>20.216</v>
      </c>
    </row>
    <row r="519" ht="14.25" customHeight="1">
      <c r="A519" s="7" t="s">
        <v>533</v>
      </c>
      <c r="B519" s="7" t="s">
        <v>174</v>
      </c>
      <c r="C519" s="7" t="s">
        <v>378</v>
      </c>
      <c r="D519" s="7">
        <v>18.89</v>
      </c>
      <c r="E519" s="7">
        <v>18.889</v>
      </c>
      <c r="F519" s="7">
        <v>18.895</v>
      </c>
      <c r="G519" s="7">
        <v>20.344</v>
      </c>
      <c r="H519" s="7">
        <v>20.899</v>
      </c>
      <c r="I519" s="7">
        <v>20.929</v>
      </c>
      <c r="J519" s="7">
        <v>20.753</v>
      </c>
      <c r="K519" s="7">
        <v>20.826</v>
      </c>
      <c r="L519" s="7">
        <v>21.013</v>
      </c>
      <c r="M519" s="7">
        <v>20.868</v>
      </c>
      <c r="N519" s="7">
        <v>19.246</v>
      </c>
      <c r="O519" s="7">
        <v>18.923</v>
      </c>
    </row>
    <row r="520" ht="14.25" customHeight="1">
      <c r="A520" s="5" t="s">
        <v>539</v>
      </c>
      <c r="B520" s="5" t="s">
        <v>174</v>
      </c>
      <c r="C520" s="5" t="s">
        <v>378</v>
      </c>
      <c r="D520" s="5">
        <v>20.133</v>
      </c>
      <c r="E520" s="5">
        <v>20.114</v>
      </c>
      <c r="F520" s="5">
        <v>20.098</v>
      </c>
      <c r="G520" s="5">
        <v>20.195</v>
      </c>
      <c r="H520" s="5">
        <v>20.555</v>
      </c>
      <c r="I520" s="5">
        <v>20.958</v>
      </c>
      <c r="J520" s="5">
        <v>22.367</v>
      </c>
      <c r="K520" s="5">
        <v>22.7</v>
      </c>
      <c r="L520" s="5">
        <v>22.775</v>
      </c>
      <c r="M520" s="5">
        <v>21.957</v>
      </c>
      <c r="N520" s="5">
        <v>20.592</v>
      </c>
      <c r="O520" s="5">
        <v>20.216</v>
      </c>
    </row>
    <row r="521" ht="14.25" customHeight="1">
      <c r="A521" s="7" t="s">
        <v>539</v>
      </c>
      <c r="B521" s="7" t="s">
        <v>174</v>
      </c>
      <c r="C521" s="7" t="s">
        <v>378</v>
      </c>
      <c r="D521" s="7">
        <v>18.89</v>
      </c>
      <c r="E521" s="7">
        <v>18.889</v>
      </c>
      <c r="F521" s="7">
        <v>18.895</v>
      </c>
      <c r="G521" s="7">
        <v>20.344</v>
      </c>
      <c r="H521" s="7">
        <v>20.899</v>
      </c>
      <c r="I521" s="7">
        <v>20.929</v>
      </c>
      <c r="J521" s="7">
        <v>20.753</v>
      </c>
      <c r="K521" s="7">
        <v>20.826</v>
      </c>
      <c r="L521" s="7">
        <v>21.013</v>
      </c>
      <c r="M521" s="7">
        <v>20.868</v>
      </c>
      <c r="N521" s="7">
        <v>19.246</v>
      </c>
      <c r="O521" s="7">
        <v>18.923</v>
      </c>
    </row>
    <row r="522" ht="14.25" customHeight="1">
      <c r="A522" s="5" t="s">
        <v>540</v>
      </c>
      <c r="B522" s="5" t="s">
        <v>174</v>
      </c>
      <c r="C522" s="5" t="s">
        <v>378</v>
      </c>
      <c r="D522" s="5">
        <v>20.133</v>
      </c>
      <c r="E522" s="5">
        <v>20.114</v>
      </c>
      <c r="F522" s="5">
        <v>20.098</v>
      </c>
      <c r="G522" s="5">
        <v>20.195</v>
      </c>
      <c r="H522" s="5">
        <v>20.555</v>
      </c>
      <c r="I522" s="5">
        <v>20.958</v>
      </c>
      <c r="J522" s="5">
        <v>22.367</v>
      </c>
      <c r="K522" s="5">
        <v>22.7</v>
      </c>
      <c r="L522" s="5">
        <v>22.775</v>
      </c>
      <c r="M522" s="5">
        <v>21.957</v>
      </c>
      <c r="N522" s="5">
        <v>20.592</v>
      </c>
      <c r="O522" s="5">
        <v>20.216</v>
      </c>
    </row>
    <row r="523" ht="14.25" customHeight="1">
      <c r="A523" s="7" t="s">
        <v>540</v>
      </c>
      <c r="B523" s="7" t="s">
        <v>174</v>
      </c>
      <c r="C523" s="7" t="s">
        <v>378</v>
      </c>
      <c r="D523" s="7">
        <v>18.89</v>
      </c>
      <c r="E523" s="7">
        <v>18.889</v>
      </c>
      <c r="F523" s="7">
        <v>18.895</v>
      </c>
      <c r="G523" s="7">
        <v>20.344</v>
      </c>
      <c r="H523" s="7">
        <v>20.899</v>
      </c>
      <c r="I523" s="7">
        <v>20.929</v>
      </c>
      <c r="J523" s="7">
        <v>20.753</v>
      </c>
      <c r="K523" s="7">
        <v>20.826</v>
      </c>
      <c r="L523" s="7">
        <v>21.013</v>
      </c>
      <c r="M523" s="7">
        <v>20.868</v>
      </c>
      <c r="N523" s="7">
        <v>19.246</v>
      </c>
      <c r="O523" s="7">
        <v>18.923</v>
      </c>
    </row>
    <row r="524" ht="14.25" customHeight="1">
      <c r="A524" s="5" t="s">
        <v>546</v>
      </c>
      <c r="B524" s="5" t="s">
        <v>174</v>
      </c>
      <c r="C524" s="5" t="s">
        <v>378</v>
      </c>
      <c r="D524" s="5">
        <v>20.133</v>
      </c>
      <c r="E524" s="5">
        <v>20.114</v>
      </c>
      <c r="F524" s="5">
        <v>20.098</v>
      </c>
      <c r="G524" s="5">
        <v>20.195</v>
      </c>
      <c r="H524" s="5">
        <v>20.555</v>
      </c>
      <c r="I524" s="5">
        <v>20.958</v>
      </c>
      <c r="J524" s="5">
        <v>22.367</v>
      </c>
      <c r="K524" s="5">
        <v>22.7</v>
      </c>
      <c r="L524" s="5">
        <v>22.775</v>
      </c>
      <c r="M524" s="5">
        <v>21.957</v>
      </c>
      <c r="N524" s="5">
        <v>20.592</v>
      </c>
      <c r="O524" s="5">
        <v>20.216</v>
      </c>
    </row>
    <row r="525" ht="14.25" customHeight="1">
      <c r="A525" s="7" t="s">
        <v>546</v>
      </c>
      <c r="B525" s="7" t="s">
        <v>174</v>
      </c>
      <c r="C525" s="7" t="s">
        <v>378</v>
      </c>
      <c r="D525" s="7">
        <v>18.89</v>
      </c>
      <c r="E525" s="7">
        <v>18.889</v>
      </c>
      <c r="F525" s="7">
        <v>18.895</v>
      </c>
      <c r="G525" s="7">
        <v>20.344</v>
      </c>
      <c r="H525" s="7">
        <v>20.899</v>
      </c>
      <c r="I525" s="7">
        <v>20.929</v>
      </c>
      <c r="J525" s="7">
        <v>20.753</v>
      </c>
      <c r="K525" s="7">
        <v>20.826</v>
      </c>
      <c r="L525" s="7">
        <v>21.013</v>
      </c>
      <c r="M525" s="7">
        <v>20.868</v>
      </c>
      <c r="N525" s="7">
        <v>19.246</v>
      </c>
      <c r="O525" s="7">
        <v>18.923</v>
      </c>
    </row>
    <row r="526" ht="14.25" customHeight="1">
      <c r="A526" s="22" t="s">
        <v>551</v>
      </c>
      <c r="B526" s="5" t="s">
        <v>174</v>
      </c>
      <c r="C526" s="5" t="s">
        <v>378</v>
      </c>
      <c r="D526" s="5">
        <v>20.133</v>
      </c>
      <c r="E526" s="5">
        <v>20.114</v>
      </c>
      <c r="F526" s="5">
        <v>20.098</v>
      </c>
      <c r="G526" s="5">
        <v>20.195</v>
      </c>
      <c r="H526" s="5">
        <v>20.555</v>
      </c>
      <c r="I526" s="5">
        <v>20.958</v>
      </c>
      <c r="J526" s="5">
        <v>22.367</v>
      </c>
      <c r="K526" s="5">
        <v>22.7</v>
      </c>
      <c r="L526" s="5">
        <v>22.775</v>
      </c>
      <c r="M526" s="5">
        <v>21.957</v>
      </c>
      <c r="N526" s="5">
        <v>20.592</v>
      </c>
      <c r="O526" s="5">
        <v>20.216</v>
      </c>
    </row>
    <row r="527" ht="14.25" customHeight="1">
      <c r="A527" s="37" t="s">
        <v>551</v>
      </c>
      <c r="B527" s="7" t="s">
        <v>174</v>
      </c>
      <c r="C527" s="7" t="s">
        <v>378</v>
      </c>
      <c r="D527" s="7">
        <v>18.89</v>
      </c>
      <c r="E527" s="7">
        <v>18.889</v>
      </c>
      <c r="F527" s="7">
        <v>18.895</v>
      </c>
      <c r="G527" s="7">
        <v>20.344</v>
      </c>
      <c r="H527" s="7">
        <v>20.899</v>
      </c>
      <c r="I527" s="7">
        <v>20.929</v>
      </c>
      <c r="J527" s="7">
        <v>20.753</v>
      </c>
      <c r="K527" s="7">
        <v>20.826</v>
      </c>
      <c r="L527" s="7">
        <v>21.013</v>
      </c>
      <c r="M527" s="7">
        <v>20.868</v>
      </c>
      <c r="N527" s="7">
        <v>19.246</v>
      </c>
      <c r="O527" s="7">
        <v>18.923</v>
      </c>
    </row>
    <row r="528" ht="14.25" customHeight="1">
      <c r="A528" s="5" t="s">
        <v>555</v>
      </c>
      <c r="B528" s="5" t="s">
        <v>174</v>
      </c>
      <c r="C528" s="5" t="s">
        <v>378</v>
      </c>
      <c r="D528" s="5">
        <v>20.133</v>
      </c>
      <c r="E528" s="5">
        <v>20.114</v>
      </c>
      <c r="F528" s="5">
        <v>20.098</v>
      </c>
      <c r="G528" s="5">
        <v>20.195</v>
      </c>
      <c r="H528" s="5">
        <v>20.555</v>
      </c>
      <c r="I528" s="5">
        <v>20.958</v>
      </c>
      <c r="J528" s="5">
        <v>22.367</v>
      </c>
      <c r="K528" s="5">
        <v>22.7</v>
      </c>
      <c r="L528" s="5">
        <v>22.775</v>
      </c>
      <c r="M528" s="5">
        <v>21.957</v>
      </c>
      <c r="N528" s="5">
        <v>20.592</v>
      </c>
      <c r="O528" s="5">
        <v>20.216</v>
      </c>
    </row>
    <row r="529" ht="14.25" customHeight="1">
      <c r="A529" s="7" t="s">
        <v>555</v>
      </c>
      <c r="B529" s="7" t="s">
        <v>174</v>
      </c>
      <c r="C529" s="7" t="s">
        <v>378</v>
      </c>
      <c r="D529" s="7">
        <v>18.89</v>
      </c>
      <c r="E529" s="7">
        <v>18.889</v>
      </c>
      <c r="F529" s="7">
        <v>18.895</v>
      </c>
      <c r="G529" s="7">
        <v>20.344</v>
      </c>
      <c r="H529" s="7">
        <v>20.899</v>
      </c>
      <c r="I529" s="7">
        <v>20.929</v>
      </c>
      <c r="J529" s="7">
        <v>20.753</v>
      </c>
      <c r="K529" s="7">
        <v>20.826</v>
      </c>
      <c r="L529" s="7">
        <v>21.013</v>
      </c>
      <c r="M529" s="7">
        <v>20.868</v>
      </c>
      <c r="N529" s="7">
        <v>19.246</v>
      </c>
      <c r="O529" s="7">
        <v>18.923</v>
      </c>
    </row>
    <row r="530" ht="14.25" customHeight="1">
      <c r="A530" s="5" t="s">
        <v>565</v>
      </c>
      <c r="B530" s="5" t="s">
        <v>174</v>
      </c>
      <c r="C530" s="5" t="s">
        <v>378</v>
      </c>
      <c r="D530" s="5">
        <v>20.133</v>
      </c>
      <c r="E530" s="5">
        <v>20.114</v>
      </c>
      <c r="F530" s="5">
        <v>20.098</v>
      </c>
      <c r="G530" s="5">
        <v>20.195</v>
      </c>
      <c r="H530" s="5">
        <v>20.555</v>
      </c>
      <c r="I530" s="5">
        <v>20.958</v>
      </c>
      <c r="J530" s="5">
        <v>22.367</v>
      </c>
      <c r="K530" s="5">
        <v>22.7</v>
      </c>
      <c r="L530" s="5">
        <v>22.775</v>
      </c>
      <c r="M530" s="5">
        <v>21.957</v>
      </c>
      <c r="N530" s="5">
        <v>20.592</v>
      </c>
      <c r="O530" s="5">
        <v>20.216</v>
      </c>
    </row>
    <row r="531" ht="14.25" customHeight="1">
      <c r="A531" s="7" t="s">
        <v>565</v>
      </c>
      <c r="B531" s="7" t="s">
        <v>174</v>
      </c>
      <c r="C531" s="7" t="s">
        <v>378</v>
      </c>
      <c r="D531" s="7">
        <v>18.89</v>
      </c>
      <c r="E531" s="7">
        <v>18.889</v>
      </c>
      <c r="F531" s="7">
        <v>18.895</v>
      </c>
      <c r="G531" s="7">
        <v>20.344</v>
      </c>
      <c r="H531" s="7">
        <v>20.899</v>
      </c>
      <c r="I531" s="7">
        <v>20.929</v>
      </c>
      <c r="J531" s="7">
        <v>20.753</v>
      </c>
      <c r="K531" s="7">
        <v>20.826</v>
      </c>
      <c r="L531" s="7">
        <v>21.013</v>
      </c>
      <c r="M531" s="7">
        <v>20.868</v>
      </c>
      <c r="N531" s="7">
        <v>19.246</v>
      </c>
      <c r="O531" s="7">
        <v>18.923</v>
      </c>
    </row>
    <row r="532" ht="14.25" customHeight="1">
      <c r="A532" s="5" t="s">
        <v>680</v>
      </c>
      <c r="B532" s="5" t="s">
        <v>174</v>
      </c>
      <c r="C532" s="5" t="s">
        <v>378</v>
      </c>
      <c r="D532" s="5">
        <v>20.133</v>
      </c>
      <c r="E532" s="5">
        <v>20.114</v>
      </c>
      <c r="F532" s="5">
        <v>20.098</v>
      </c>
      <c r="G532" s="5">
        <v>20.195</v>
      </c>
      <c r="H532" s="5">
        <v>20.555</v>
      </c>
      <c r="I532" s="5">
        <v>20.958</v>
      </c>
      <c r="J532" s="5">
        <v>22.367</v>
      </c>
      <c r="K532" s="5">
        <v>22.7</v>
      </c>
      <c r="L532" s="5">
        <v>22.775</v>
      </c>
      <c r="M532" s="5">
        <v>21.957</v>
      </c>
      <c r="N532" s="5">
        <v>20.592</v>
      </c>
      <c r="O532" s="5">
        <v>20.216</v>
      </c>
    </row>
    <row r="533" ht="14.25" customHeight="1">
      <c r="A533" s="7" t="s">
        <v>680</v>
      </c>
      <c r="B533" s="7" t="s">
        <v>174</v>
      </c>
      <c r="C533" s="7" t="s">
        <v>378</v>
      </c>
      <c r="D533" s="7">
        <v>18.89</v>
      </c>
      <c r="E533" s="7">
        <v>18.889</v>
      </c>
      <c r="F533" s="7">
        <v>18.895</v>
      </c>
      <c r="G533" s="7">
        <v>20.344</v>
      </c>
      <c r="H533" s="7">
        <v>20.899</v>
      </c>
      <c r="I533" s="7">
        <v>20.929</v>
      </c>
      <c r="J533" s="7">
        <v>20.753</v>
      </c>
      <c r="K533" s="7">
        <v>20.826</v>
      </c>
      <c r="L533" s="7">
        <v>21.013</v>
      </c>
      <c r="M533" s="7">
        <v>20.868</v>
      </c>
      <c r="N533" s="7">
        <v>19.246</v>
      </c>
      <c r="O533" s="7">
        <v>18.923</v>
      </c>
    </row>
    <row r="534" ht="14.25" customHeight="1">
      <c r="A534" s="22" t="s">
        <v>688</v>
      </c>
      <c r="B534" s="5" t="s">
        <v>174</v>
      </c>
      <c r="C534" s="5" t="s">
        <v>378</v>
      </c>
      <c r="D534" s="5">
        <v>20.133</v>
      </c>
      <c r="E534" s="5">
        <v>20.114</v>
      </c>
      <c r="F534" s="5">
        <v>20.098</v>
      </c>
      <c r="G534" s="5">
        <v>20.195</v>
      </c>
      <c r="H534" s="5">
        <v>20.555</v>
      </c>
      <c r="I534" s="5">
        <v>20.958</v>
      </c>
      <c r="J534" s="5">
        <v>22.367</v>
      </c>
      <c r="K534" s="5">
        <v>22.7</v>
      </c>
      <c r="L534" s="5">
        <v>22.775</v>
      </c>
      <c r="M534" s="5">
        <v>21.957</v>
      </c>
      <c r="N534" s="5">
        <v>20.592</v>
      </c>
      <c r="O534" s="5">
        <v>20.216</v>
      </c>
    </row>
    <row r="535" ht="14.25" customHeight="1">
      <c r="A535" s="37" t="s">
        <v>688</v>
      </c>
      <c r="B535" s="7" t="s">
        <v>174</v>
      </c>
      <c r="C535" s="7" t="s">
        <v>378</v>
      </c>
      <c r="D535" s="7">
        <v>18.89</v>
      </c>
      <c r="E535" s="7">
        <v>18.889</v>
      </c>
      <c r="F535" s="7">
        <v>18.895</v>
      </c>
      <c r="G535" s="7">
        <v>20.344</v>
      </c>
      <c r="H535" s="7">
        <v>20.899</v>
      </c>
      <c r="I535" s="7">
        <v>20.929</v>
      </c>
      <c r="J535" s="7">
        <v>20.753</v>
      </c>
      <c r="K535" s="7">
        <v>20.826</v>
      </c>
      <c r="L535" s="7">
        <v>21.013</v>
      </c>
      <c r="M535" s="7">
        <v>20.868</v>
      </c>
      <c r="N535" s="7">
        <v>19.246</v>
      </c>
      <c r="O535" s="7">
        <v>18.923</v>
      </c>
    </row>
    <row r="536" ht="14.25" customHeight="1">
      <c r="A536" s="5" t="s">
        <v>724</v>
      </c>
      <c r="B536" s="5" t="s">
        <v>174</v>
      </c>
      <c r="C536" s="5" t="s">
        <v>378</v>
      </c>
      <c r="D536" s="5">
        <v>10.57</v>
      </c>
      <c r="E536" s="5">
        <v>10.43</v>
      </c>
      <c r="F536" s="5">
        <v>11.51</v>
      </c>
      <c r="G536" s="5">
        <v>13.2</v>
      </c>
      <c r="H536" s="5">
        <v>16.53</v>
      </c>
      <c r="I536" s="5">
        <v>19.43</v>
      </c>
      <c r="J536" s="5">
        <v>22.22</v>
      </c>
      <c r="K536" s="5">
        <v>24.26</v>
      </c>
      <c r="L536" s="5">
        <v>21.73</v>
      </c>
      <c r="M536" s="5">
        <v>17.45</v>
      </c>
      <c r="N536" s="5">
        <v>14.36</v>
      </c>
      <c r="O536" s="5">
        <v>11.51</v>
      </c>
    </row>
    <row r="537" ht="14.25" customHeight="1">
      <c r="A537" s="7" t="s">
        <v>724</v>
      </c>
      <c r="B537" s="7" t="s">
        <v>174</v>
      </c>
      <c r="C537" s="7" t="s">
        <v>378</v>
      </c>
      <c r="D537" s="7">
        <v>10.35</v>
      </c>
      <c r="E537" s="7">
        <v>10.21</v>
      </c>
      <c r="F537" s="7">
        <v>11.27</v>
      </c>
      <c r="G537" s="7">
        <v>12.93</v>
      </c>
      <c r="H537" s="7">
        <v>16.14</v>
      </c>
      <c r="I537" s="7">
        <v>18.94</v>
      </c>
      <c r="J537" s="7">
        <v>21.69</v>
      </c>
      <c r="K537" s="7">
        <v>23.84</v>
      </c>
      <c r="L537" s="7">
        <v>21.43</v>
      </c>
      <c r="M537" s="7">
        <v>17.17</v>
      </c>
      <c r="N537" s="7">
        <v>14.11</v>
      </c>
      <c r="O537" s="7">
        <v>11.29</v>
      </c>
    </row>
    <row r="538" ht="14.25" customHeight="1">
      <c r="A538" s="5" t="s">
        <v>500</v>
      </c>
      <c r="B538" s="5" t="s">
        <v>75</v>
      </c>
      <c r="C538" s="5" t="s">
        <v>378</v>
      </c>
      <c r="D538" s="5">
        <v>20.133</v>
      </c>
      <c r="E538" s="5">
        <v>20.114</v>
      </c>
      <c r="F538" s="5">
        <v>20.098</v>
      </c>
      <c r="G538" s="5">
        <v>20.195</v>
      </c>
      <c r="H538" s="5">
        <v>20.555</v>
      </c>
      <c r="I538" s="5">
        <v>20.958</v>
      </c>
      <c r="J538" s="5">
        <v>22.367</v>
      </c>
      <c r="K538" s="5">
        <v>22.7</v>
      </c>
      <c r="L538" s="5">
        <v>22.775</v>
      </c>
      <c r="M538" s="5">
        <v>21.957</v>
      </c>
      <c r="N538" s="5">
        <v>20.592</v>
      </c>
      <c r="O538" s="5">
        <v>20.216</v>
      </c>
    </row>
    <row r="539" ht="14.25" customHeight="1">
      <c r="A539" s="7" t="s">
        <v>500</v>
      </c>
      <c r="B539" s="7" t="s">
        <v>75</v>
      </c>
      <c r="C539" s="7" t="s">
        <v>378</v>
      </c>
      <c r="D539" s="7">
        <v>18.89</v>
      </c>
      <c r="E539" s="7">
        <v>18.889</v>
      </c>
      <c r="F539" s="7">
        <v>18.895</v>
      </c>
      <c r="G539" s="7">
        <v>20.344</v>
      </c>
      <c r="H539" s="7">
        <v>20.899</v>
      </c>
      <c r="I539" s="7">
        <v>20.929</v>
      </c>
      <c r="J539" s="7">
        <v>20.753</v>
      </c>
      <c r="K539" s="7">
        <v>20.826</v>
      </c>
      <c r="L539" s="7">
        <v>21.013</v>
      </c>
      <c r="M539" s="7">
        <v>20.868</v>
      </c>
      <c r="N539" s="7">
        <v>19.246</v>
      </c>
      <c r="O539" s="7">
        <v>18.923</v>
      </c>
    </row>
    <row r="540" ht="14.25" customHeight="1">
      <c r="A540" s="5" t="s">
        <v>520</v>
      </c>
      <c r="B540" s="5" t="s">
        <v>75</v>
      </c>
      <c r="C540" s="5" t="s">
        <v>378</v>
      </c>
      <c r="D540" s="5">
        <v>20.133</v>
      </c>
      <c r="E540" s="5">
        <v>20.114</v>
      </c>
      <c r="F540" s="5">
        <v>20.098</v>
      </c>
      <c r="G540" s="5">
        <v>20.195</v>
      </c>
      <c r="H540" s="5">
        <v>20.555</v>
      </c>
      <c r="I540" s="5">
        <v>20.958</v>
      </c>
      <c r="J540" s="5">
        <v>22.367</v>
      </c>
      <c r="K540" s="5">
        <v>22.7</v>
      </c>
      <c r="L540" s="5">
        <v>22.775</v>
      </c>
      <c r="M540" s="5">
        <v>21.957</v>
      </c>
      <c r="N540" s="5">
        <v>20.592</v>
      </c>
      <c r="O540" s="5">
        <v>20.216</v>
      </c>
    </row>
    <row r="541" ht="14.25" customHeight="1">
      <c r="A541" s="7" t="s">
        <v>520</v>
      </c>
      <c r="B541" s="7" t="s">
        <v>75</v>
      </c>
      <c r="C541" s="7" t="s">
        <v>378</v>
      </c>
      <c r="D541" s="7">
        <v>18.89</v>
      </c>
      <c r="E541" s="7">
        <v>18.889</v>
      </c>
      <c r="F541" s="7">
        <v>18.895</v>
      </c>
      <c r="G541" s="7">
        <v>20.344</v>
      </c>
      <c r="H541" s="7">
        <v>20.899</v>
      </c>
      <c r="I541" s="7">
        <v>20.929</v>
      </c>
      <c r="J541" s="7">
        <v>20.753</v>
      </c>
      <c r="K541" s="7">
        <v>20.826</v>
      </c>
      <c r="L541" s="7">
        <v>21.013</v>
      </c>
      <c r="M541" s="7">
        <v>20.868</v>
      </c>
      <c r="N541" s="7">
        <v>19.246</v>
      </c>
      <c r="O541" s="7">
        <v>18.923</v>
      </c>
    </row>
    <row r="542" ht="14.25" customHeight="1">
      <c r="A542" s="5" t="s">
        <v>245</v>
      </c>
      <c r="B542" s="5" t="s">
        <v>75</v>
      </c>
      <c r="C542" s="5" t="s">
        <v>378</v>
      </c>
      <c r="D542" s="5">
        <v>20.133</v>
      </c>
      <c r="E542" s="5">
        <v>20.114</v>
      </c>
      <c r="F542" s="5">
        <v>20.098</v>
      </c>
      <c r="G542" s="5">
        <v>20.195</v>
      </c>
      <c r="H542" s="5">
        <v>20.555</v>
      </c>
      <c r="I542" s="5">
        <v>20.958</v>
      </c>
      <c r="J542" s="5">
        <v>22.367</v>
      </c>
      <c r="K542" s="5">
        <v>22.7</v>
      </c>
      <c r="L542" s="5">
        <v>22.775</v>
      </c>
      <c r="M542" s="5">
        <v>21.957</v>
      </c>
      <c r="N542" s="5">
        <v>20.592</v>
      </c>
      <c r="O542" s="5">
        <v>20.216</v>
      </c>
    </row>
    <row r="543" ht="14.25" customHeight="1">
      <c r="A543" s="7" t="s">
        <v>245</v>
      </c>
      <c r="B543" s="7" t="s">
        <v>75</v>
      </c>
      <c r="C543" s="7" t="s">
        <v>378</v>
      </c>
      <c r="D543" s="7">
        <v>18.89</v>
      </c>
      <c r="E543" s="7">
        <v>18.889</v>
      </c>
      <c r="F543" s="7">
        <v>18.895</v>
      </c>
      <c r="G543" s="7">
        <v>20.344</v>
      </c>
      <c r="H543" s="7">
        <v>20.899</v>
      </c>
      <c r="I543" s="7">
        <v>20.929</v>
      </c>
      <c r="J543" s="7">
        <v>20.753</v>
      </c>
      <c r="K543" s="7">
        <v>20.826</v>
      </c>
      <c r="L543" s="7">
        <v>21.013</v>
      </c>
      <c r="M543" s="7">
        <v>20.868</v>
      </c>
      <c r="N543" s="7">
        <v>19.246</v>
      </c>
      <c r="O543" s="7">
        <v>18.923</v>
      </c>
    </row>
    <row r="544" ht="14.25" customHeight="1">
      <c r="A544" s="5" t="s">
        <v>526</v>
      </c>
      <c r="B544" s="5" t="s">
        <v>75</v>
      </c>
      <c r="C544" s="5" t="s">
        <v>378</v>
      </c>
      <c r="D544" s="5">
        <v>20.133</v>
      </c>
      <c r="E544" s="5">
        <v>20.114</v>
      </c>
      <c r="F544" s="5">
        <v>20.098</v>
      </c>
      <c r="G544" s="5">
        <v>20.195</v>
      </c>
      <c r="H544" s="5">
        <v>20.555</v>
      </c>
      <c r="I544" s="5">
        <v>20.958</v>
      </c>
      <c r="J544" s="5">
        <v>22.367</v>
      </c>
      <c r="K544" s="5">
        <v>22.7</v>
      </c>
      <c r="L544" s="5">
        <v>22.775</v>
      </c>
      <c r="M544" s="5">
        <v>21.957</v>
      </c>
      <c r="N544" s="5">
        <v>20.592</v>
      </c>
      <c r="O544" s="5">
        <v>20.216</v>
      </c>
    </row>
    <row r="545" ht="14.25" customHeight="1">
      <c r="A545" s="7" t="s">
        <v>526</v>
      </c>
      <c r="B545" s="7" t="s">
        <v>75</v>
      </c>
      <c r="C545" s="7" t="s">
        <v>378</v>
      </c>
      <c r="D545" s="7">
        <v>18.89</v>
      </c>
      <c r="E545" s="7">
        <v>18.889</v>
      </c>
      <c r="F545" s="7">
        <v>18.895</v>
      </c>
      <c r="G545" s="7">
        <v>20.344</v>
      </c>
      <c r="H545" s="7">
        <v>20.899</v>
      </c>
      <c r="I545" s="7">
        <v>20.929</v>
      </c>
      <c r="J545" s="7">
        <v>20.753</v>
      </c>
      <c r="K545" s="7">
        <v>20.826</v>
      </c>
      <c r="L545" s="7">
        <v>21.013</v>
      </c>
      <c r="M545" s="7">
        <v>20.868</v>
      </c>
      <c r="N545" s="7">
        <v>19.246</v>
      </c>
      <c r="O545" s="7">
        <v>18.923</v>
      </c>
    </row>
    <row r="546" ht="14.25" customHeight="1">
      <c r="A546" s="5" t="s">
        <v>529</v>
      </c>
      <c r="B546" s="5" t="s">
        <v>75</v>
      </c>
      <c r="C546" s="5" t="s">
        <v>378</v>
      </c>
      <c r="D546" s="5">
        <v>20.133</v>
      </c>
      <c r="E546" s="5">
        <v>20.114</v>
      </c>
      <c r="F546" s="5">
        <v>20.098</v>
      </c>
      <c r="G546" s="5">
        <v>20.195</v>
      </c>
      <c r="H546" s="5">
        <v>20.555</v>
      </c>
      <c r="I546" s="5">
        <v>20.958</v>
      </c>
      <c r="J546" s="5">
        <v>22.367</v>
      </c>
      <c r="K546" s="5">
        <v>22.7</v>
      </c>
      <c r="L546" s="5">
        <v>22.775</v>
      </c>
      <c r="M546" s="5">
        <v>21.957</v>
      </c>
      <c r="N546" s="5">
        <v>20.592</v>
      </c>
      <c r="O546" s="5">
        <v>20.216</v>
      </c>
    </row>
    <row r="547" ht="14.25" customHeight="1">
      <c r="A547" s="7" t="s">
        <v>529</v>
      </c>
      <c r="B547" s="7" t="s">
        <v>75</v>
      </c>
      <c r="C547" s="7" t="s">
        <v>378</v>
      </c>
      <c r="D547" s="7">
        <v>18.89</v>
      </c>
      <c r="E547" s="7">
        <v>18.889</v>
      </c>
      <c r="F547" s="7">
        <v>18.895</v>
      </c>
      <c r="G547" s="7">
        <v>20.344</v>
      </c>
      <c r="H547" s="7">
        <v>20.899</v>
      </c>
      <c r="I547" s="7">
        <v>20.929</v>
      </c>
      <c r="J547" s="7">
        <v>20.753</v>
      </c>
      <c r="K547" s="7">
        <v>20.826</v>
      </c>
      <c r="L547" s="7">
        <v>21.013</v>
      </c>
      <c r="M547" s="7">
        <v>20.868</v>
      </c>
      <c r="N547" s="7">
        <v>19.246</v>
      </c>
      <c r="O547" s="7">
        <v>18.923</v>
      </c>
    </row>
    <row r="548" ht="14.25" customHeight="1">
      <c r="A548" s="5" t="s">
        <v>533</v>
      </c>
      <c r="B548" s="5" t="s">
        <v>75</v>
      </c>
      <c r="C548" s="5" t="s">
        <v>378</v>
      </c>
      <c r="D548" s="5">
        <v>20.133</v>
      </c>
      <c r="E548" s="5">
        <v>20.114</v>
      </c>
      <c r="F548" s="5">
        <v>20.098</v>
      </c>
      <c r="G548" s="5">
        <v>20.195</v>
      </c>
      <c r="H548" s="5">
        <v>20.555</v>
      </c>
      <c r="I548" s="5">
        <v>20.958</v>
      </c>
      <c r="J548" s="5">
        <v>22.367</v>
      </c>
      <c r="K548" s="5">
        <v>22.7</v>
      </c>
      <c r="L548" s="5">
        <v>22.775</v>
      </c>
      <c r="M548" s="5">
        <v>21.957</v>
      </c>
      <c r="N548" s="5">
        <v>20.592</v>
      </c>
      <c r="O548" s="5">
        <v>20.216</v>
      </c>
    </row>
    <row r="549" ht="14.25" customHeight="1">
      <c r="A549" s="7" t="s">
        <v>533</v>
      </c>
      <c r="B549" s="7" t="s">
        <v>75</v>
      </c>
      <c r="C549" s="7" t="s">
        <v>378</v>
      </c>
      <c r="D549" s="7">
        <v>18.89</v>
      </c>
      <c r="E549" s="7">
        <v>18.889</v>
      </c>
      <c r="F549" s="7">
        <v>18.895</v>
      </c>
      <c r="G549" s="7">
        <v>20.344</v>
      </c>
      <c r="H549" s="7">
        <v>20.899</v>
      </c>
      <c r="I549" s="7">
        <v>20.929</v>
      </c>
      <c r="J549" s="7">
        <v>20.753</v>
      </c>
      <c r="K549" s="7">
        <v>20.826</v>
      </c>
      <c r="L549" s="7">
        <v>21.013</v>
      </c>
      <c r="M549" s="7">
        <v>20.868</v>
      </c>
      <c r="N549" s="7">
        <v>19.246</v>
      </c>
      <c r="O549" s="7">
        <v>18.923</v>
      </c>
    </row>
    <row r="550" ht="14.25" customHeight="1">
      <c r="A550" s="5" t="s">
        <v>539</v>
      </c>
      <c r="B550" s="5" t="s">
        <v>75</v>
      </c>
      <c r="C550" s="5" t="s">
        <v>378</v>
      </c>
      <c r="D550" s="5">
        <v>20.133</v>
      </c>
      <c r="E550" s="5">
        <v>20.114</v>
      </c>
      <c r="F550" s="5">
        <v>20.098</v>
      </c>
      <c r="G550" s="5">
        <v>20.195</v>
      </c>
      <c r="H550" s="5">
        <v>20.555</v>
      </c>
      <c r="I550" s="5">
        <v>20.958</v>
      </c>
      <c r="J550" s="5">
        <v>22.367</v>
      </c>
      <c r="K550" s="5">
        <v>22.7</v>
      </c>
      <c r="L550" s="5">
        <v>22.775</v>
      </c>
      <c r="M550" s="5">
        <v>21.957</v>
      </c>
      <c r="N550" s="5">
        <v>20.592</v>
      </c>
      <c r="O550" s="5">
        <v>20.216</v>
      </c>
    </row>
    <row r="551" ht="14.25" customHeight="1">
      <c r="A551" s="7" t="s">
        <v>539</v>
      </c>
      <c r="B551" s="7" t="s">
        <v>75</v>
      </c>
      <c r="C551" s="7" t="s">
        <v>378</v>
      </c>
      <c r="D551" s="7">
        <v>18.89</v>
      </c>
      <c r="E551" s="7">
        <v>18.889</v>
      </c>
      <c r="F551" s="7">
        <v>18.895</v>
      </c>
      <c r="G551" s="7">
        <v>20.344</v>
      </c>
      <c r="H551" s="7">
        <v>20.899</v>
      </c>
      <c r="I551" s="7">
        <v>20.929</v>
      </c>
      <c r="J551" s="7">
        <v>20.753</v>
      </c>
      <c r="K551" s="7">
        <v>20.826</v>
      </c>
      <c r="L551" s="7">
        <v>21.013</v>
      </c>
      <c r="M551" s="7">
        <v>20.868</v>
      </c>
      <c r="N551" s="7">
        <v>19.246</v>
      </c>
      <c r="O551" s="7">
        <v>18.923</v>
      </c>
    </row>
    <row r="552" ht="14.25" customHeight="1">
      <c r="A552" s="5" t="s">
        <v>540</v>
      </c>
      <c r="B552" s="5" t="s">
        <v>75</v>
      </c>
      <c r="C552" s="5" t="s">
        <v>378</v>
      </c>
      <c r="D552" s="5">
        <v>20.133</v>
      </c>
      <c r="E552" s="5">
        <v>20.114</v>
      </c>
      <c r="F552" s="5">
        <v>20.098</v>
      </c>
      <c r="G552" s="5">
        <v>20.195</v>
      </c>
      <c r="H552" s="5">
        <v>20.555</v>
      </c>
      <c r="I552" s="5">
        <v>20.958</v>
      </c>
      <c r="J552" s="5">
        <v>22.367</v>
      </c>
      <c r="K552" s="5">
        <v>22.7</v>
      </c>
      <c r="L552" s="5">
        <v>22.775</v>
      </c>
      <c r="M552" s="5">
        <v>21.957</v>
      </c>
      <c r="N552" s="5">
        <v>20.592</v>
      </c>
      <c r="O552" s="5">
        <v>20.216</v>
      </c>
    </row>
    <row r="553" ht="14.25" customHeight="1">
      <c r="A553" s="7" t="s">
        <v>540</v>
      </c>
      <c r="B553" s="7" t="s">
        <v>75</v>
      </c>
      <c r="C553" s="7" t="s">
        <v>378</v>
      </c>
      <c r="D553" s="7">
        <v>18.89</v>
      </c>
      <c r="E553" s="7">
        <v>18.889</v>
      </c>
      <c r="F553" s="7">
        <v>18.895</v>
      </c>
      <c r="G553" s="7">
        <v>20.344</v>
      </c>
      <c r="H553" s="7">
        <v>20.899</v>
      </c>
      <c r="I553" s="7">
        <v>20.929</v>
      </c>
      <c r="J553" s="7">
        <v>20.753</v>
      </c>
      <c r="K553" s="7">
        <v>20.826</v>
      </c>
      <c r="L553" s="7">
        <v>21.013</v>
      </c>
      <c r="M553" s="7">
        <v>20.868</v>
      </c>
      <c r="N553" s="7">
        <v>19.246</v>
      </c>
      <c r="O553" s="7">
        <v>18.923</v>
      </c>
    </row>
    <row r="554" ht="14.25" customHeight="1">
      <c r="A554" s="5" t="s">
        <v>546</v>
      </c>
      <c r="B554" s="5" t="s">
        <v>75</v>
      </c>
      <c r="C554" s="5" t="s">
        <v>378</v>
      </c>
      <c r="D554" s="5">
        <v>20.133</v>
      </c>
      <c r="E554" s="5">
        <v>20.114</v>
      </c>
      <c r="F554" s="5">
        <v>20.098</v>
      </c>
      <c r="G554" s="5">
        <v>20.195</v>
      </c>
      <c r="H554" s="5">
        <v>20.555</v>
      </c>
      <c r="I554" s="5">
        <v>20.958</v>
      </c>
      <c r="J554" s="5">
        <v>22.367</v>
      </c>
      <c r="K554" s="5">
        <v>22.7</v>
      </c>
      <c r="L554" s="5">
        <v>22.775</v>
      </c>
      <c r="M554" s="5">
        <v>21.957</v>
      </c>
      <c r="N554" s="5">
        <v>20.592</v>
      </c>
      <c r="O554" s="5">
        <v>20.216</v>
      </c>
    </row>
    <row r="555" ht="14.25" customHeight="1">
      <c r="A555" s="7" t="s">
        <v>546</v>
      </c>
      <c r="B555" s="7" t="s">
        <v>75</v>
      </c>
      <c r="C555" s="7" t="s">
        <v>378</v>
      </c>
      <c r="D555" s="7">
        <v>18.89</v>
      </c>
      <c r="E555" s="7">
        <v>18.889</v>
      </c>
      <c r="F555" s="7">
        <v>18.895</v>
      </c>
      <c r="G555" s="7">
        <v>20.344</v>
      </c>
      <c r="H555" s="7">
        <v>20.899</v>
      </c>
      <c r="I555" s="7">
        <v>20.929</v>
      </c>
      <c r="J555" s="7">
        <v>20.753</v>
      </c>
      <c r="K555" s="7">
        <v>20.826</v>
      </c>
      <c r="L555" s="7">
        <v>21.013</v>
      </c>
      <c r="M555" s="7">
        <v>20.868</v>
      </c>
      <c r="N555" s="7">
        <v>19.246</v>
      </c>
      <c r="O555" s="7">
        <v>18.923</v>
      </c>
    </row>
    <row r="556" ht="14.25" customHeight="1">
      <c r="A556" s="22" t="s">
        <v>551</v>
      </c>
      <c r="B556" s="5" t="s">
        <v>75</v>
      </c>
      <c r="C556" s="5" t="s">
        <v>378</v>
      </c>
      <c r="D556" s="5">
        <v>20.133</v>
      </c>
      <c r="E556" s="5">
        <v>20.114</v>
      </c>
      <c r="F556" s="5">
        <v>20.098</v>
      </c>
      <c r="G556" s="5">
        <v>20.195</v>
      </c>
      <c r="H556" s="5">
        <v>20.555</v>
      </c>
      <c r="I556" s="5">
        <v>20.958</v>
      </c>
      <c r="J556" s="5">
        <v>22.367</v>
      </c>
      <c r="K556" s="5">
        <v>22.7</v>
      </c>
      <c r="L556" s="5">
        <v>22.775</v>
      </c>
      <c r="M556" s="5">
        <v>21.957</v>
      </c>
      <c r="N556" s="5">
        <v>20.592</v>
      </c>
      <c r="O556" s="5">
        <v>20.216</v>
      </c>
    </row>
    <row r="557" ht="14.25" customHeight="1">
      <c r="A557" s="37" t="s">
        <v>551</v>
      </c>
      <c r="B557" s="7" t="s">
        <v>75</v>
      </c>
      <c r="C557" s="7" t="s">
        <v>378</v>
      </c>
      <c r="D557" s="7">
        <v>18.89</v>
      </c>
      <c r="E557" s="7">
        <v>18.889</v>
      </c>
      <c r="F557" s="7">
        <v>18.895</v>
      </c>
      <c r="G557" s="7">
        <v>20.344</v>
      </c>
      <c r="H557" s="7">
        <v>20.899</v>
      </c>
      <c r="I557" s="7">
        <v>20.929</v>
      </c>
      <c r="J557" s="7">
        <v>20.753</v>
      </c>
      <c r="K557" s="7">
        <v>20.826</v>
      </c>
      <c r="L557" s="7">
        <v>21.013</v>
      </c>
      <c r="M557" s="7">
        <v>20.868</v>
      </c>
      <c r="N557" s="7">
        <v>19.246</v>
      </c>
      <c r="O557" s="7">
        <v>18.923</v>
      </c>
    </row>
    <row r="558" ht="14.25" customHeight="1">
      <c r="A558" s="5" t="s">
        <v>555</v>
      </c>
      <c r="B558" s="5" t="s">
        <v>75</v>
      </c>
      <c r="C558" s="5" t="s">
        <v>378</v>
      </c>
      <c r="D558" s="5">
        <v>20.133</v>
      </c>
      <c r="E558" s="5">
        <v>20.114</v>
      </c>
      <c r="F558" s="5">
        <v>20.098</v>
      </c>
      <c r="G558" s="5">
        <v>20.195</v>
      </c>
      <c r="H558" s="5">
        <v>20.555</v>
      </c>
      <c r="I558" s="5">
        <v>20.958</v>
      </c>
      <c r="J558" s="5">
        <v>22.367</v>
      </c>
      <c r="K558" s="5">
        <v>22.7</v>
      </c>
      <c r="L558" s="5">
        <v>22.775</v>
      </c>
      <c r="M558" s="5">
        <v>21.957</v>
      </c>
      <c r="N558" s="5">
        <v>20.592</v>
      </c>
      <c r="O558" s="5">
        <v>20.216</v>
      </c>
    </row>
    <row r="559" ht="14.25" customHeight="1">
      <c r="A559" s="7" t="s">
        <v>555</v>
      </c>
      <c r="B559" s="7" t="s">
        <v>75</v>
      </c>
      <c r="C559" s="7" t="s">
        <v>378</v>
      </c>
      <c r="D559" s="7">
        <v>18.89</v>
      </c>
      <c r="E559" s="7">
        <v>18.889</v>
      </c>
      <c r="F559" s="7">
        <v>18.895</v>
      </c>
      <c r="G559" s="7">
        <v>20.344</v>
      </c>
      <c r="H559" s="7">
        <v>20.899</v>
      </c>
      <c r="I559" s="7">
        <v>20.929</v>
      </c>
      <c r="J559" s="7">
        <v>20.753</v>
      </c>
      <c r="K559" s="7">
        <v>20.826</v>
      </c>
      <c r="L559" s="7">
        <v>21.013</v>
      </c>
      <c r="M559" s="7">
        <v>20.868</v>
      </c>
      <c r="N559" s="7">
        <v>19.246</v>
      </c>
      <c r="O559" s="7">
        <v>18.923</v>
      </c>
    </row>
    <row r="560" ht="14.25" customHeight="1">
      <c r="A560" s="5" t="s">
        <v>565</v>
      </c>
      <c r="B560" s="5" t="s">
        <v>75</v>
      </c>
      <c r="C560" s="5" t="s">
        <v>378</v>
      </c>
      <c r="D560" s="5">
        <v>20.133</v>
      </c>
      <c r="E560" s="5">
        <v>20.114</v>
      </c>
      <c r="F560" s="5">
        <v>20.098</v>
      </c>
      <c r="G560" s="5">
        <v>20.195</v>
      </c>
      <c r="H560" s="5">
        <v>20.555</v>
      </c>
      <c r="I560" s="5">
        <v>20.958</v>
      </c>
      <c r="J560" s="5">
        <v>22.367</v>
      </c>
      <c r="K560" s="5">
        <v>22.7</v>
      </c>
      <c r="L560" s="5">
        <v>22.775</v>
      </c>
      <c r="M560" s="5">
        <v>21.957</v>
      </c>
      <c r="N560" s="5">
        <v>20.592</v>
      </c>
      <c r="O560" s="5">
        <v>20.216</v>
      </c>
    </row>
    <row r="561" ht="14.25" customHeight="1">
      <c r="A561" s="7" t="s">
        <v>565</v>
      </c>
      <c r="B561" s="7" t="s">
        <v>75</v>
      </c>
      <c r="C561" s="7" t="s">
        <v>378</v>
      </c>
      <c r="D561" s="7">
        <v>18.89</v>
      </c>
      <c r="E561" s="7">
        <v>18.889</v>
      </c>
      <c r="F561" s="7">
        <v>18.895</v>
      </c>
      <c r="G561" s="7">
        <v>20.344</v>
      </c>
      <c r="H561" s="7">
        <v>20.899</v>
      </c>
      <c r="I561" s="7">
        <v>20.929</v>
      </c>
      <c r="J561" s="7">
        <v>20.753</v>
      </c>
      <c r="K561" s="7">
        <v>20.826</v>
      </c>
      <c r="L561" s="7">
        <v>21.013</v>
      </c>
      <c r="M561" s="7">
        <v>20.868</v>
      </c>
      <c r="N561" s="7">
        <v>19.246</v>
      </c>
      <c r="O561" s="7">
        <v>18.923</v>
      </c>
    </row>
    <row r="562" ht="14.25" customHeight="1">
      <c r="A562" s="5" t="s">
        <v>680</v>
      </c>
      <c r="B562" s="5" t="s">
        <v>75</v>
      </c>
      <c r="C562" s="5" t="s">
        <v>378</v>
      </c>
      <c r="D562" s="5">
        <v>20.133</v>
      </c>
      <c r="E562" s="5">
        <v>20.114</v>
      </c>
      <c r="F562" s="5">
        <v>20.098</v>
      </c>
      <c r="G562" s="5">
        <v>20.195</v>
      </c>
      <c r="H562" s="5">
        <v>20.555</v>
      </c>
      <c r="I562" s="5">
        <v>20.958</v>
      </c>
      <c r="J562" s="5">
        <v>22.367</v>
      </c>
      <c r="K562" s="5">
        <v>22.7</v>
      </c>
      <c r="L562" s="5">
        <v>22.775</v>
      </c>
      <c r="M562" s="5">
        <v>21.957</v>
      </c>
      <c r="N562" s="5">
        <v>20.592</v>
      </c>
      <c r="O562" s="5">
        <v>20.216</v>
      </c>
    </row>
    <row r="563" ht="14.25" customHeight="1">
      <c r="A563" s="7" t="s">
        <v>680</v>
      </c>
      <c r="B563" s="7" t="s">
        <v>75</v>
      </c>
      <c r="C563" s="7" t="s">
        <v>378</v>
      </c>
      <c r="D563" s="7">
        <v>18.89</v>
      </c>
      <c r="E563" s="7">
        <v>18.889</v>
      </c>
      <c r="F563" s="7">
        <v>18.895</v>
      </c>
      <c r="G563" s="7">
        <v>20.344</v>
      </c>
      <c r="H563" s="7">
        <v>20.899</v>
      </c>
      <c r="I563" s="7">
        <v>20.929</v>
      </c>
      <c r="J563" s="7">
        <v>20.753</v>
      </c>
      <c r="K563" s="7">
        <v>20.826</v>
      </c>
      <c r="L563" s="7">
        <v>21.013</v>
      </c>
      <c r="M563" s="7">
        <v>20.868</v>
      </c>
      <c r="N563" s="7">
        <v>19.246</v>
      </c>
      <c r="O563" s="7">
        <v>18.923</v>
      </c>
    </row>
    <row r="564" ht="14.25" customHeight="1">
      <c r="A564" s="22" t="s">
        <v>688</v>
      </c>
      <c r="B564" s="5" t="s">
        <v>75</v>
      </c>
      <c r="C564" s="5" t="s">
        <v>378</v>
      </c>
      <c r="D564" s="5">
        <v>20.133</v>
      </c>
      <c r="E564" s="5">
        <v>20.114</v>
      </c>
      <c r="F564" s="5">
        <v>20.098</v>
      </c>
      <c r="G564" s="5">
        <v>20.195</v>
      </c>
      <c r="H564" s="5">
        <v>20.555</v>
      </c>
      <c r="I564" s="5">
        <v>20.958</v>
      </c>
      <c r="J564" s="5">
        <v>22.367</v>
      </c>
      <c r="K564" s="5">
        <v>22.7</v>
      </c>
      <c r="L564" s="5">
        <v>22.775</v>
      </c>
      <c r="M564" s="5">
        <v>21.957</v>
      </c>
      <c r="N564" s="5">
        <v>20.592</v>
      </c>
      <c r="O564" s="5">
        <v>20.216</v>
      </c>
    </row>
    <row r="565" ht="14.25" customHeight="1">
      <c r="A565" s="37" t="s">
        <v>688</v>
      </c>
      <c r="B565" s="7" t="s">
        <v>75</v>
      </c>
      <c r="C565" s="7" t="s">
        <v>378</v>
      </c>
      <c r="D565" s="7">
        <v>18.89</v>
      </c>
      <c r="E565" s="7">
        <v>18.889</v>
      </c>
      <c r="F565" s="7">
        <v>18.895</v>
      </c>
      <c r="G565" s="7">
        <v>20.344</v>
      </c>
      <c r="H565" s="7">
        <v>20.899</v>
      </c>
      <c r="I565" s="7">
        <v>20.929</v>
      </c>
      <c r="J565" s="7">
        <v>20.753</v>
      </c>
      <c r="K565" s="7">
        <v>20.826</v>
      </c>
      <c r="L565" s="7">
        <v>21.013</v>
      </c>
      <c r="M565" s="7">
        <v>20.868</v>
      </c>
      <c r="N565" s="7">
        <v>19.246</v>
      </c>
      <c r="O565" s="7">
        <v>18.923</v>
      </c>
    </row>
    <row r="566" ht="14.25" customHeight="1">
      <c r="A566" s="5" t="s">
        <v>724</v>
      </c>
      <c r="B566" s="5" t="s">
        <v>75</v>
      </c>
      <c r="C566" s="5" t="s">
        <v>378</v>
      </c>
      <c r="D566" s="5">
        <v>10.57</v>
      </c>
      <c r="E566" s="5">
        <v>10.43</v>
      </c>
      <c r="F566" s="5">
        <v>11.51</v>
      </c>
      <c r="G566" s="5">
        <v>13.2</v>
      </c>
      <c r="H566" s="5">
        <v>16.53</v>
      </c>
      <c r="I566" s="5">
        <v>19.43</v>
      </c>
      <c r="J566" s="5">
        <v>22.22</v>
      </c>
      <c r="K566" s="5">
        <v>24.26</v>
      </c>
      <c r="L566" s="5">
        <v>21.73</v>
      </c>
      <c r="M566" s="5">
        <v>17.45</v>
      </c>
      <c r="N566" s="5">
        <v>14.36</v>
      </c>
      <c r="O566" s="5">
        <v>11.51</v>
      </c>
    </row>
    <row r="567" ht="14.25" customHeight="1">
      <c r="A567" s="7" t="s">
        <v>724</v>
      </c>
      <c r="B567" s="7" t="s">
        <v>75</v>
      </c>
      <c r="C567" s="7" t="s">
        <v>378</v>
      </c>
      <c r="D567" s="7">
        <v>10.35</v>
      </c>
      <c r="E567" s="7">
        <v>10.21</v>
      </c>
      <c r="F567" s="7">
        <v>11.27</v>
      </c>
      <c r="G567" s="7">
        <v>12.93</v>
      </c>
      <c r="H567" s="7">
        <v>16.14</v>
      </c>
      <c r="I567" s="7">
        <v>18.94</v>
      </c>
      <c r="J567" s="7">
        <v>21.69</v>
      </c>
      <c r="K567" s="7">
        <v>23.84</v>
      </c>
      <c r="L567" s="7">
        <v>21.43</v>
      </c>
      <c r="M567" s="7">
        <v>17.17</v>
      </c>
      <c r="N567" s="7">
        <v>14.11</v>
      </c>
      <c r="O567" s="7">
        <v>11.29</v>
      </c>
    </row>
    <row r="568" ht="14.25" customHeight="1">
      <c r="A568" s="7" t="s">
        <v>500</v>
      </c>
      <c r="B568" s="7" t="s">
        <v>177</v>
      </c>
      <c r="C568" s="7" t="s">
        <v>382</v>
      </c>
      <c r="D568" s="7">
        <v>20.33</v>
      </c>
      <c r="E568" s="7">
        <v>20.37</v>
      </c>
      <c r="F568" s="7">
        <v>20.38</v>
      </c>
      <c r="G568" s="7">
        <v>20.44</v>
      </c>
      <c r="H568" s="7">
        <v>20.51</v>
      </c>
      <c r="I568" s="7">
        <v>22.71</v>
      </c>
      <c r="J568" s="7">
        <v>23.07</v>
      </c>
      <c r="K568" s="7">
        <v>23.13</v>
      </c>
      <c r="L568" s="7">
        <v>23.16</v>
      </c>
      <c r="M568" s="7">
        <v>20.95</v>
      </c>
      <c r="N568" s="7">
        <v>20.61</v>
      </c>
      <c r="O568" s="7">
        <v>20.42</v>
      </c>
    </row>
    <row r="569" ht="14.25" customHeight="1">
      <c r="A569" s="7" t="s">
        <v>510</v>
      </c>
      <c r="B569" s="7" t="s">
        <v>177</v>
      </c>
      <c r="C569" s="7" t="s">
        <v>382</v>
      </c>
      <c r="D569" s="7">
        <v>20.32</v>
      </c>
      <c r="E569" s="7">
        <v>20.37</v>
      </c>
      <c r="F569" s="7">
        <v>20.36</v>
      </c>
      <c r="G569" s="7">
        <v>20.43</v>
      </c>
      <c r="H569" s="7">
        <v>20.49</v>
      </c>
      <c r="I569" s="7">
        <v>22.64</v>
      </c>
      <c r="J569" s="7">
        <v>23.02</v>
      </c>
      <c r="K569" s="7">
        <v>23.09</v>
      </c>
      <c r="L569" s="7">
        <v>23.13</v>
      </c>
      <c r="M569" s="7">
        <v>20.98</v>
      </c>
      <c r="N569" s="7">
        <v>20.61</v>
      </c>
      <c r="O569" s="7">
        <v>20.42</v>
      </c>
    </row>
    <row r="570" ht="14.25" customHeight="1">
      <c r="A570" s="7" t="s">
        <v>520</v>
      </c>
      <c r="B570" s="7" t="s">
        <v>177</v>
      </c>
      <c r="C570" s="7" t="s">
        <v>382</v>
      </c>
      <c r="D570" s="7"/>
      <c r="E570" s="7"/>
      <c r="F570" s="7"/>
      <c r="G570" s="7"/>
      <c r="H570" s="7"/>
      <c r="I570" s="7"/>
      <c r="J570" s="7"/>
      <c r="K570" s="7"/>
      <c r="L570" s="7"/>
      <c r="M570" s="7"/>
      <c r="N570" s="7"/>
      <c r="O570" s="7"/>
    </row>
    <row r="571" ht="14.25" customHeight="1">
      <c r="A571" s="7" t="s">
        <v>245</v>
      </c>
      <c r="B571" s="7" t="s">
        <v>177</v>
      </c>
      <c r="C571" s="7" t="s">
        <v>382</v>
      </c>
      <c r="D571" s="7">
        <v>20.74</v>
      </c>
      <c r="E571" s="7">
        <v>20.75</v>
      </c>
      <c r="F571" s="7">
        <v>20.74</v>
      </c>
      <c r="G571" s="7">
        <v>20.76</v>
      </c>
      <c r="H571" s="7">
        <v>20.78</v>
      </c>
      <c r="I571" s="7">
        <v>22.98</v>
      </c>
      <c r="J571" s="7">
        <v>23.31</v>
      </c>
      <c r="K571" s="7">
        <v>23.37</v>
      </c>
      <c r="L571" s="7">
        <v>23.41</v>
      </c>
      <c r="M571" s="7">
        <v>21.18</v>
      </c>
      <c r="N571" s="7">
        <v>20.89</v>
      </c>
      <c r="O571" s="7">
        <v>20.8</v>
      </c>
    </row>
    <row r="572" ht="14.25" customHeight="1">
      <c r="A572" s="7" t="s">
        <v>526</v>
      </c>
      <c r="B572" s="7" t="s">
        <v>177</v>
      </c>
      <c r="C572" s="7" t="s">
        <v>382</v>
      </c>
      <c r="D572" s="7"/>
      <c r="E572" s="7"/>
      <c r="F572" s="7"/>
      <c r="G572" s="7"/>
      <c r="H572" s="7"/>
      <c r="I572" s="7"/>
      <c r="J572" s="7"/>
      <c r="K572" s="7"/>
      <c r="L572" s="7"/>
      <c r="M572" s="7"/>
      <c r="N572" s="7"/>
      <c r="O572" s="7"/>
    </row>
    <row r="573" ht="14.25" customHeight="1">
      <c r="A573" s="7" t="s">
        <v>529</v>
      </c>
      <c r="B573" s="7" t="s">
        <v>177</v>
      </c>
      <c r="C573" s="7" t="s">
        <v>382</v>
      </c>
      <c r="D573" s="7">
        <v>20.56</v>
      </c>
      <c r="E573" s="7">
        <v>20.58</v>
      </c>
      <c r="F573" s="7">
        <v>20.57</v>
      </c>
      <c r="G573" s="7">
        <v>20.61</v>
      </c>
      <c r="H573" s="7">
        <v>20.65</v>
      </c>
      <c r="I573" s="7">
        <v>22.79</v>
      </c>
      <c r="J573" s="7">
        <v>23.17</v>
      </c>
      <c r="K573" s="7">
        <v>23.23</v>
      </c>
      <c r="L573" s="7">
        <v>23.27</v>
      </c>
      <c r="M573" s="7">
        <v>21.11</v>
      </c>
      <c r="N573" s="7">
        <v>20.77</v>
      </c>
      <c r="O573" s="7">
        <v>20.63</v>
      </c>
    </row>
    <row r="574" ht="14.25" customHeight="1">
      <c r="A574" s="7" t="s">
        <v>533</v>
      </c>
      <c r="B574" s="7" t="s">
        <v>177</v>
      </c>
      <c r="C574" s="7" t="s">
        <v>382</v>
      </c>
      <c r="D574" s="7">
        <v>20.32</v>
      </c>
      <c r="E574" s="7">
        <v>20.37</v>
      </c>
      <c r="F574" s="7">
        <v>20.36</v>
      </c>
      <c r="G574" s="7">
        <v>20.43</v>
      </c>
      <c r="H574" s="7">
        <v>20.49</v>
      </c>
      <c r="I574" s="7">
        <v>22.64</v>
      </c>
      <c r="J574" s="7">
        <v>23.02</v>
      </c>
      <c r="K574" s="7">
        <v>23.09</v>
      </c>
      <c r="L574" s="7">
        <v>23.13</v>
      </c>
      <c r="M574" s="7">
        <v>20.98</v>
      </c>
      <c r="N574" s="7">
        <v>20.61</v>
      </c>
      <c r="O574" s="7">
        <v>20.42</v>
      </c>
    </row>
    <row r="575" ht="14.25" customHeight="1">
      <c r="A575" s="7" t="s">
        <v>539</v>
      </c>
      <c r="B575" s="7" t="s">
        <v>177</v>
      </c>
      <c r="C575" s="7" t="s">
        <v>382</v>
      </c>
      <c r="D575" s="7">
        <v>20.4</v>
      </c>
      <c r="E575" s="7">
        <v>20.44</v>
      </c>
      <c r="F575" s="7">
        <v>20.44</v>
      </c>
      <c r="G575" s="7">
        <v>20.5</v>
      </c>
      <c r="H575" s="7">
        <v>20.55</v>
      </c>
      <c r="I575" s="7">
        <v>21.44</v>
      </c>
      <c r="J575" s="7">
        <v>21.63</v>
      </c>
      <c r="K575" s="7">
        <v>21.66</v>
      </c>
      <c r="L575" s="7">
        <v>21.68</v>
      </c>
      <c r="M575" s="7">
        <v>20.8</v>
      </c>
      <c r="N575" s="7">
        <v>20.6</v>
      </c>
      <c r="O575" s="7">
        <v>20.47</v>
      </c>
    </row>
    <row r="576" ht="14.25" customHeight="1">
      <c r="A576" s="7" t="s">
        <v>540</v>
      </c>
      <c r="B576" s="7" t="s">
        <v>177</v>
      </c>
      <c r="C576" s="7" t="s">
        <v>382</v>
      </c>
      <c r="D576" s="7">
        <v>20.65</v>
      </c>
      <c r="E576" s="7">
        <v>20.66</v>
      </c>
      <c r="F576" s="7">
        <v>20.66</v>
      </c>
      <c r="G576" s="7">
        <v>20.68</v>
      </c>
      <c r="H576" s="7">
        <v>20.72</v>
      </c>
      <c r="I576" s="7">
        <v>22.92</v>
      </c>
      <c r="J576" s="7">
        <v>23.26</v>
      </c>
      <c r="K576" s="7">
        <v>23.32</v>
      </c>
      <c r="L576" s="7">
        <v>23.35</v>
      </c>
      <c r="M576" s="7">
        <v>21.12</v>
      </c>
      <c r="N576" s="7">
        <v>20.83</v>
      </c>
      <c r="O576" s="7">
        <v>20.71</v>
      </c>
    </row>
    <row r="577" ht="14.25" customHeight="1">
      <c r="A577" s="7" t="s">
        <v>546</v>
      </c>
      <c r="B577" s="7" t="s">
        <v>177</v>
      </c>
      <c r="C577" s="7" t="s">
        <v>382</v>
      </c>
      <c r="D577" s="7">
        <v>20.04</v>
      </c>
      <c r="E577" s="7">
        <v>20.11</v>
      </c>
      <c r="F577" s="7">
        <v>20.12</v>
      </c>
      <c r="G577" s="7">
        <v>20.22</v>
      </c>
      <c r="H577" s="7">
        <v>20.33</v>
      </c>
      <c r="I577" s="7">
        <v>22.53</v>
      </c>
      <c r="J577" s="7">
        <v>22.9</v>
      </c>
      <c r="K577" s="7">
        <v>22.96</v>
      </c>
      <c r="L577" s="7">
        <v>22.99</v>
      </c>
      <c r="M577" s="7">
        <v>20.8</v>
      </c>
      <c r="N577" s="7">
        <v>20.4</v>
      </c>
      <c r="O577" s="7">
        <v>20.16</v>
      </c>
    </row>
    <row r="578" ht="14.25" customHeight="1">
      <c r="A578" s="37" t="s">
        <v>551</v>
      </c>
      <c r="B578" s="7" t="s">
        <v>177</v>
      </c>
      <c r="C578" s="7" t="s">
        <v>382</v>
      </c>
      <c r="D578" s="7">
        <v>20.66</v>
      </c>
      <c r="E578" s="7">
        <v>20.68</v>
      </c>
      <c r="F578" s="7">
        <v>20.67</v>
      </c>
      <c r="G578" s="7">
        <v>20.7</v>
      </c>
      <c r="H578" s="7">
        <v>20.73</v>
      </c>
      <c r="I578" s="7">
        <v>22.93</v>
      </c>
      <c r="J578" s="7">
        <v>23.27</v>
      </c>
      <c r="K578" s="7">
        <v>23.33</v>
      </c>
      <c r="L578" s="7">
        <v>23.36</v>
      </c>
      <c r="M578" s="7">
        <v>21.13</v>
      </c>
      <c r="N578" s="7">
        <v>20.84</v>
      </c>
      <c r="O578" s="7">
        <v>20.72</v>
      </c>
    </row>
    <row r="579" ht="14.25" customHeight="1">
      <c r="A579" s="7" t="s">
        <v>555</v>
      </c>
      <c r="B579" s="7" t="s">
        <v>177</v>
      </c>
      <c r="C579" s="7" t="s">
        <v>382</v>
      </c>
      <c r="D579" s="7">
        <v>20.74</v>
      </c>
      <c r="E579" s="7">
        <v>20.75</v>
      </c>
      <c r="F579" s="7">
        <v>20.74</v>
      </c>
      <c r="G579" s="7">
        <v>20.76</v>
      </c>
      <c r="H579" s="7">
        <v>20.78</v>
      </c>
      <c r="I579" s="7">
        <v>22.98</v>
      </c>
      <c r="J579" s="7">
        <v>23.31</v>
      </c>
      <c r="K579" s="7">
        <v>23.37</v>
      </c>
      <c r="L579" s="7">
        <v>23.41</v>
      </c>
      <c r="M579" s="7">
        <v>21.18</v>
      </c>
      <c r="N579" s="7">
        <v>20.89</v>
      </c>
      <c r="O579" s="7">
        <v>20.8</v>
      </c>
    </row>
    <row r="580" ht="14.25" customHeight="1">
      <c r="A580" s="7" t="s">
        <v>565</v>
      </c>
      <c r="B580" s="7" t="s">
        <v>177</v>
      </c>
      <c r="C580" s="7" t="s">
        <v>382</v>
      </c>
      <c r="D580" s="7">
        <v>20.33</v>
      </c>
      <c r="E580" s="7">
        <v>20.38</v>
      </c>
      <c r="F580" s="7">
        <v>20.39</v>
      </c>
      <c r="G580" s="7">
        <v>20.45</v>
      </c>
      <c r="H580" s="7">
        <v>20.51</v>
      </c>
      <c r="I580" s="7">
        <v>20.57</v>
      </c>
      <c r="J580" s="7">
        <v>20.64</v>
      </c>
      <c r="K580" s="7">
        <v>20.64</v>
      </c>
      <c r="L580" s="7">
        <v>20.65</v>
      </c>
      <c r="M580" s="7">
        <v>20.61</v>
      </c>
      <c r="N580" s="7">
        <v>20.52</v>
      </c>
      <c r="O580" s="7">
        <v>20.39</v>
      </c>
    </row>
    <row r="581" ht="14.25" customHeight="1">
      <c r="A581" s="7" t="s">
        <v>680</v>
      </c>
      <c r="B581" s="7" t="s">
        <v>177</v>
      </c>
      <c r="C581" s="7" t="s">
        <v>382</v>
      </c>
      <c r="D581" s="7">
        <v>20.04</v>
      </c>
      <c r="E581" s="7">
        <v>20.07</v>
      </c>
      <c r="F581" s="7">
        <v>20.07</v>
      </c>
      <c r="G581" s="7">
        <v>20.15</v>
      </c>
      <c r="H581" s="7">
        <v>20.24</v>
      </c>
      <c r="I581" s="7">
        <v>22.19</v>
      </c>
      <c r="J581" s="7">
        <v>22.71</v>
      </c>
      <c r="K581" s="7">
        <v>22.82</v>
      </c>
      <c r="L581" s="7">
        <v>22.88</v>
      </c>
      <c r="M581" s="7">
        <v>20.95</v>
      </c>
      <c r="N581" s="7">
        <v>20.47</v>
      </c>
      <c r="O581" s="7">
        <v>20.19</v>
      </c>
    </row>
    <row r="582" ht="14.25" customHeight="1">
      <c r="A582" s="37" t="s">
        <v>688</v>
      </c>
      <c r="B582" s="7" t="s">
        <v>177</v>
      </c>
      <c r="C582" s="7" t="s">
        <v>382</v>
      </c>
      <c r="D582" s="7">
        <v>20.57</v>
      </c>
      <c r="E582" s="7">
        <v>20.59</v>
      </c>
      <c r="F582" s="7">
        <v>20.59</v>
      </c>
      <c r="G582" s="7">
        <v>20.63</v>
      </c>
      <c r="H582" s="7">
        <v>20.67</v>
      </c>
      <c r="I582" s="7">
        <v>22.87</v>
      </c>
      <c r="J582" s="7">
        <v>23.21</v>
      </c>
      <c r="K582" s="7">
        <v>23.27</v>
      </c>
      <c r="L582" s="7">
        <v>23.31</v>
      </c>
      <c r="M582" s="7">
        <v>21.08</v>
      </c>
      <c r="N582" s="7">
        <v>20.77</v>
      </c>
      <c r="O582" s="7">
        <v>20.64</v>
      </c>
    </row>
    <row r="583" ht="14.25" customHeight="1">
      <c r="A583" s="7" t="s">
        <v>724</v>
      </c>
      <c r="B583" s="7" t="s">
        <v>177</v>
      </c>
      <c r="C583" s="7" t="s">
        <v>382</v>
      </c>
      <c r="D583" s="7">
        <v>12.76</v>
      </c>
      <c r="E583" s="7">
        <v>12.76</v>
      </c>
      <c r="F583" s="7">
        <v>12.75</v>
      </c>
      <c r="G583" s="7">
        <v>12.76</v>
      </c>
      <c r="H583" s="7">
        <v>13.58</v>
      </c>
      <c r="I583" s="7">
        <v>14.42</v>
      </c>
      <c r="J583" s="7">
        <v>15.67</v>
      </c>
      <c r="K583" s="7">
        <v>15.85</v>
      </c>
      <c r="L583" s="7">
        <v>16.37</v>
      </c>
      <c r="M583" s="7">
        <v>15.08</v>
      </c>
      <c r="N583" s="7">
        <v>13.09</v>
      </c>
      <c r="O583" s="7">
        <v>12.83</v>
      </c>
    </row>
    <row r="584" ht="14.25" customHeight="1">
      <c r="A584" s="5" t="s">
        <v>500</v>
      </c>
      <c r="B584" s="5" t="s">
        <v>182</v>
      </c>
      <c r="C584" s="5" t="s">
        <v>382</v>
      </c>
      <c r="D584" s="5">
        <v>20.33</v>
      </c>
      <c r="E584" s="5">
        <v>20.37</v>
      </c>
      <c r="F584" s="5">
        <v>20.38</v>
      </c>
      <c r="G584" s="5">
        <v>20.44</v>
      </c>
      <c r="H584" s="5">
        <v>20.51</v>
      </c>
      <c r="I584" s="5">
        <v>22.71</v>
      </c>
      <c r="J584" s="5">
        <v>23.07</v>
      </c>
      <c r="K584" s="5">
        <v>23.13</v>
      </c>
      <c r="L584" s="5">
        <v>23.16</v>
      </c>
      <c r="M584" s="5">
        <v>20.95</v>
      </c>
      <c r="N584" s="5">
        <v>20.61</v>
      </c>
      <c r="O584" s="5">
        <v>20.42</v>
      </c>
    </row>
    <row r="585" ht="14.25" customHeight="1">
      <c r="A585" s="5" t="s">
        <v>510</v>
      </c>
      <c r="B585" s="5" t="s">
        <v>182</v>
      </c>
      <c r="C585" s="5" t="s">
        <v>382</v>
      </c>
      <c r="D585" s="5">
        <v>20.32</v>
      </c>
      <c r="E585" s="5">
        <v>20.37</v>
      </c>
      <c r="F585" s="5">
        <v>20.36</v>
      </c>
      <c r="G585" s="5">
        <v>20.43</v>
      </c>
      <c r="H585" s="5">
        <v>20.49</v>
      </c>
      <c r="I585" s="5">
        <v>22.64</v>
      </c>
      <c r="J585" s="5">
        <v>23.02</v>
      </c>
      <c r="K585" s="5">
        <v>23.09</v>
      </c>
      <c r="L585" s="5">
        <v>23.13</v>
      </c>
      <c r="M585" s="5">
        <v>20.98</v>
      </c>
      <c r="N585" s="5">
        <v>20.61</v>
      </c>
      <c r="O585" s="5">
        <v>20.42</v>
      </c>
    </row>
    <row r="586" ht="14.25" customHeight="1">
      <c r="A586" s="5" t="s">
        <v>520</v>
      </c>
      <c r="B586" s="5" t="s">
        <v>182</v>
      </c>
      <c r="C586" s="5" t="s">
        <v>382</v>
      </c>
      <c r="D586" s="5"/>
      <c r="E586" s="5"/>
      <c r="F586" s="5"/>
      <c r="G586" s="5"/>
      <c r="H586" s="5"/>
      <c r="I586" s="5"/>
      <c r="J586" s="5"/>
      <c r="K586" s="5"/>
      <c r="L586" s="5"/>
      <c r="M586" s="5"/>
      <c r="N586" s="5"/>
      <c r="O586" s="5"/>
    </row>
    <row r="587" ht="14.25" customHeight="1">
      <c r="A587" s="5" t="s">
        <v>245</v>
      </c>
      <c r="B587" s="5" t="s">
        <v>182</v>
      </c>
      <c r="C587" s="5" t="s">
        <v>382</v>
      </c>
      <c r="D587" s="7">
        <v>20.74</v>
      </c>
      <c r="E587" s="7">
        <v>20.75</v>
      </c>
      <c r="F587" s="7">
        <v>20.74</v>
      </c>
      <c r="G587" s="7">
        <v>20.76</v>
      </c>
      <c r="H587" s="7">
        <v>20.78</v>
      </c>
      <c r="I587" s="7">
        <v>22.98</v>
      </c>
      <c r="J587" s="7">
        <v>23.31</v>
      </c>
      <c r="K587" s="7">
        <v>23.37</v>
      </c>
      <c r="L587" s="7">
        <v>23.41</v>
      </c>
      <c r="M587" s="7">
        <v>21.18</v>
      </c>
      <c r="N587" s="7">
        <v>20.89</v>
      </c>
      <c r="O587" s="7">
        <v>20.8</v>
      </c>
    </row>
    <row r="588" ht="14.25" customHeight="1">
      <c r="A588" s="5" t="s">
        <v>526</v>
      </c>
      <c r="B588" s="5" t="s">
        <v>182</v>
      </c>
      <c r="C588" s="5" t="s">
        <v>382</v>
      </c>
      <c r="D588" s="5"/>
      <c r="E588" s="5"/>
      <c r="F588" s="5"/>
      <c r="G588" s="5"/>
      <c r="H588" s="5"/>
      <c r="I588" s="5"/>
      <c r="J588" s="5"/>
      <c r="K588" s="5"/>
      <c r="L588" s="5"/>
      <c r="M588" s="5"/>
      <c r="N588" s="5"/>
      <c r="O588" s="5"/>
    </row>
    <row r="589" ht="14.25" customHeight="1">
      <c r="A589" s="5" t="s">
        <v>529</v>
      </c>
      <c r="B589" s="5" t="s">
        <v>182</v>
      </c>
      <c r="C589" s="5" t="s">
        <v>382</v>
      </c>
      <c r="D589" s="5">
        <v>20.56</v>
      </c>
      <c r="E589" s="5">
        <v>20.58</v>
      </c>
      <c r="F589" s="5">
        <v>20.57</v>
      </c>
      <c r="G589" s="5">
        <v>20.61</v>
      </c>
      <c r="H589" s="5">
        <v>20.65</v>
      </c>
      <c r="I589" s="5">
        <v>22.79</v>
      </c>
      <c r="J589" s="5">
        <v>23.17</v>
      </c>
      <c r="K589" s="5">
        <v>23.23</v>
      </c>
      <c r="L589" s="5">
        <v>23.27</v>
      </c>
      <c r="M589" s="5">
        <v>21.11</v>
      </c>
      <c r="N589" s="5">
        <v>20.77</v>
      </c>
      <c r="O589" s="5">
        <v>20.63</v>
      </c>
    </row>
    <row r="590" ht="14.25" customHeight="1">
      <c r="A590" s="5" t="s">
        <v>533</v>
      </c>
      <c r="B590" s="5" t="s">
        <v>182</v>
      </c>
      <c r="C590" s="5" t="s">
        <v>382</v>
      </c>
      <c r="D590" s="5">
        <v>20.32</v>
      </c>
      <c r="E590" s="5">
        <v>20.37</v>
      </c>
      <c r="F590" s="5">
        <v>20.36</v>
      </c>
      <c r="G590" s="5">
        <v>20.43</v>
      </c>
      <c r="H590" s="5">
        <v>20.49</v>
      </c>
      <c r="I590" s="5">
        <v>22.64</v>
      </c>
      <c r="J590" s="5">
        <v>23.02</v>
      </c>
      <c r="K590" s="5">
        <v>23.09</v>
      </c>
      <c r="L590" s="5">
        <v>23.13</v>
      </c>
      <c r="M590" s="5">
        <v>20.98</v>
      </c>
      <c r="N590" s="5">
        <v>20.61</v>
      </c>
      <c r="O590" s="5">
        <v>20.42</v>
      </c>
    </row>
    <row r="591" ht="14.25" customHeight="1">
      <c r="A591" s="5" t="s">
        <v>539</v>
      </c>
      <c r="B591" s="5" t="s">
        <v>182</v>
      </c>
      <c r="C591" s="5" t="s">
        <v>382</v>
      </c>
      <c r="D591" s="5">
        <v>20.4</v>
      </c>
      <c r="E591" s="5">
        <v>20.44</v>
      </c>
      <c r="F591" s="5">
        <v>20.44</v>
      </c>
      <c r="G591" s="5">
        <v>20.5</v>
      </c>
      <c r="H591" s="5">
        <v>20.55</v>
      </c>
      <c r="I591" s="5">
        <v>21.44</v>
      </c>
      <c r="J591" s="5">
        <v>21.63</v>
      </c>
      <c r="K591" s="5">
        <v>21.66</v>
      </c>
      <c r="L591" s="5">
        <v>21.68</v>
      </c>
      <c r="M591" s="5">
        <v>20.8</v>
      </c>
      <c r="N591" s="5">
        <v>20.6</v>
      </c>
      <c r="O591" s="5">
        <v>20.47</v>
      </c>
    </row>
    <row r="592" ht="14.25" customHeight="1">
      <c r="A592" s="5" t="s">
        <v>540</v>
      </c>
      <c r="B592" s="5" t="s">
        <v>182</v>
      </c>
      <c r="C592" s="5" t="s">
        <v>382</v>
      </c>
      <c r="D592" s="5">
        <v>20.65</v>
      </c>
      <c r="E592" s="5">
        <v>20.66</v>
      </c>
      <c r="F592" s="5">
        <v>20.66</v>
      </c>
      <c r="G592" s="5">
        <v>20.68</v>
      </c>
      <c r="H592" s="5">
        <v>20.72</v>
      </c>
      <c r="I592" s="5">
        <v>22.92</v>
      </c>
      <c r="J592" s="5">
        <v>23.26</v>
      </c>
      <c r="K592" s="5">
        <v>23.32</v>
      </c>
      <c r="L592" s="5">
        <v>23.35</v>
      </c>
      <c r="M592" s="5">
        <v>21.12</v>
      </c>
      <c r="N592" s="5">
        <v>20.83</v>
      </c>
      <c r="O592" s="5">
        <v>20.71</v>
      </c>
    </row>
    <row r="593" ht="14.25" customHeight="1">
      <c r="A593" s="5" t="s">
        <v>546</v>
      </c>
      <c r="B593" s="5" t="s">
        <v>182</v>
      </c>
      <c r="C593" s="5" t="s">
        <v>382</v>
      </c>
      <c r="D593" s="5">
        <v>20.04</v>
      </c>
      <c r="E593" s="5">
        <v>20.11</v>
      </c>
      <c r="F593" s="5">
        <v>20.12</v>
      </c>
      <c r="G593" s="5">
        <v>20.22</v>
      </c>
      <c r="H593" s="5">
        <v>20.33</v>
      </c>
      <c r="I593" s="5">
        <v>22.53</v>
      </c>
      <c r="J593" s="5">
        <v>22.9</v>
      </c>
      <c r="K593" s="5">
        <v>22.96</v>
      </c>
      <c r="L593" s="5">
        <v>22.99</v>
      </c>
      <c r="M593" s="5">
        <v>20.8</v>
      </c>
      <c r="N593" s="5">
        <v>20.4</v>
      </c>
      <c r="O593" s="5">
        <v>20.16</v>
      </c>
    </row>
    <row r="594" ht="14.25" customHeight="1">
      <c r="A594" s="22" t="s">
        <v>551</v>
      </c>
      <c r="B594" s="5" t="s">
        <v>182</v>
      </c>
      <c r="C594" s="5" t="s">
        <v>382</v>
      </c>
      <c r="D594" s="5">
        <v>20.66</v>
      </c>
      <c r="E594" s="5">
        <v>20.68</v>
      </c>
      <c r="F594" s="5">
        <v>20.67</v>
      </c>
      <c r="G594" s="5">
        <v>20.7</v>
      </c>
      <c r="H594" s="5">
        <v>20.73</v>
      </c>
      <c r="I594" s="5">
        <v>22.93</v>
      </c>
      <c r="J594" s="5">
        <v>23.27</v>
      </c>
      <c r="K594" s="5">
        <v>23.33</v>
      </c>
      <c r="L594" s="5">
        <v>23.36</v>
      </c>
      <c r="M594" s="5">
        <v>21.13</v>
      </c>
      <c r="N594" s="5">
        <v>20.84</v>
      </c>
      <c r="O594" s="5">
        <v>20.72</v>
      </c>
    </row>
    <row r="595" ht="14.25" customHeight="1">
      <c r="A595" s="5" t="s">
        <v>555</v>
      </c>
      <c r="B595" s="5" t="s">
        <v>182</v>
      </c>
      <c r="C595" s="5" t="s">
        <v>382</v>
      </c>
      <c r="D595" s="5">
        <v>20.74</v>
      </c>
      <c r="E595" s="5">
        <v>20.75</v>
      </c>
      <c r="F595" s="5">
        <v>20.74</v>
      </c>
      <c r="G595" s="5">
        <v>20.76</v>
      </c>
      <c r="H595" s="5">
        <v>20.78</v>
      </c>
      <c r="I595" s="5">
        <v>22.98</v>
      </c>
      <c r="J595" s="5">
        <v>23.31</v>
      </c>
      <c r="K595" s="5">
        <v>23.37</v>
      </c>
      <c r="L595" s="5">
        <v>23.41</v>
      </c>
      <c r="M595" s="5">
        <v>21.18</v>
      </c>
      <c r="N595" s="5">
        <v>20.89</v>
      </c>
      <c r="O595" s="5">
        <v>20.8</v>
      </c>
    </row>
    <row r="596" ht="14.25" customHeight="1">
      <c r="A596" s="5" t="s">
        <v>565</v>
      </c>
      <c r="B596" s="5" t="s">
        <v>182</v>
      </c>
      <c r="C596" s="5" t="s">
        <v>382</v>
      </c>
      <c r="D596" s="5">
        <v>20.33</v>
      </c>
      <c r="E596" s="5">
        <v>20.38</v>
      </c>
      <c r="F596" s="5">
        <v>20.39</v>
      </c>
      <c r="G596" s="5">
        <v>20.45</v>
      </c>
      <c r="H596" s="5">
        <v>20.51</v>
      </c>
      <c r="I596" s="5">
        <v>20.57</v>
      </c>
      <c r="J596" s="5">
        <v>20.64</v>
      </c>
      <c r="K596" s="5">
        <v>20.64</v>
      </c>
      <c r="L596" s="5">
        <v>20.65</v>
      </c>
      <c r="M596" s="5">
        <v>20.61</v>
      </c>
      <c r="N596" s="5">
        <v>20.52</v>
      </c>
      <c r="O596" s="5">
        <v>20.39</v>
      </c>
    </row>
    <row r="597" ht="14.25" customHeight="1">
      <c r="A597" s="5" t="s">
        <v>680</v>
      </c>
      <c r="B597" s="5" t="s">
        <v>182</v>
      </c>
      <c r="C597" s="5" t="s">
        <v>382</v>
      </c>
      <c r="D597" s="5">
        <v>20.04</v>
      </c>
      <c r="E597" s="5">
        <v>20.07</v>
      </c>
      <c r="F597" s="5">
        <v>20.07</v>
      </c>
      <c r="G597" s="5">
        <v>20.15</v>
      </c>
      <c r="H597" s="5">
        <v>20.24</v>
      </c>
      <c r="I597" s="5">
        <v>22.19</v>
      </c>
      <c r="J597" s="5">
        <v>22.71</v>
      </c>
      <c r="K597" s="5">
        <v>22.82</v>
      </c>
      <c r="L597" s="5">
        <v>22.88</v>
      </c>
      <c r="M597" s="5">
        <v>20.95</v>
      </c>
      <c r="N597" s="5">
        <v>20.47</v>
      </c>
      <c r="O597" s="5">
        <v>20.19</v>
      </c>
    </row>
    <row r="598" ht="14.25" customHeight="1">
      <c r="A598" s="22" t="s">
        <v>688</v>
      </c>
      <c r="B598" s="5" t="s">
        <v>182</v>
      </c>
      <c r="C598" s="5" t="s">
        <v>382</v>
      </c>
      <c r="D598" s="5">
        <v>20.57</v>
      </c>
      <c r="E598" s="5">
        <v>20.59</v>
      </c>
      <c r="F598" s="5">
        <v>20.59</v>
      </c>
      <c r="G598" s="5">
        <v>20.63</v>
      </c>
      <c r="H598" s="5">
        <v>20.67</v>
      </c>
      <c r="I598" s="5">
        <v>22.87</v>
      </c>
      <c r="J598" s="5">
        <v>23.21</v>
      </c>
      <c r="K598" s="5">
        <v>23.27</v>
      </c>
      <c r="L598" s="5">
        <v>23.31</v>
      </c>
      <c r="M598" s="5">
        <v>21.08</v>
      </c>
      <c r="N598" s="5">
        <v>20.77</v>
      </c>
      <c r="O598" s="5">
        <v>20.64</v>
      </c>
    </row>
    <row r="599" ht="14.25" customHeight="1">
      <c r="A599" s="5" t="s">
        <v>724</v>
      </c>
      <c r="B599" s="5" t="s">
        <v>182</v>
      </c>
      <c r="C599" s="5" t="s">
        <v>382</v>
      </c>
      <c r="D599" s="5">
        <v>12.76</v>
      </c>
      <c r="E599" s="5">
        <v>12.76</v>
      </c>
      <c r="F599" s="5">
        <v>12.75</v>
      </c>
      <c r="G599" s="5">
        <v>12.76</v>
      </c>
      <c r="H599" s="5">
        <v>13.58</v>
      </c>
      <c r="I599" s="5">
        <v>14.42</v>
      </c>
      <c r="J599" s="5">
        <v>15.67</v>
      </c>
      <c r="K599" s="5">
        <v>15.85</v>
      </c>
      <c r="L599" s="5">
        <v>16.37</v>
      </c>
      <c r="M599" s="5">
        <v>15.08</v>
      </c>
      <c r="N599" s="5">
        <v>13.09</v>
      </c>
      <c r="O599" s="5">
        <v>12.83</v>
      </c>
    </row>
    <row r="600" ht="14.25" customHeight="1">
      <c r="A600" s="7" t="s">
        <v>500</v>
      </c>
      <c r="B600" s="7" t="s">
        <v>185</v>
      </c>
      <c r="C600" s="7" t="s">
        <v>382</v>
      </c>
      <c r="D600" s="7">
        <v>20.33</v>
      </c>
      <c r="E600" s="7">
        <v>20.37</v>
      </c>
      <c r="F600" s="7">
        <v>20.38</v>
      </c>
      <c r="G600" s="7">
        <v>20.44</v>
      </c>
      <c r="H600" s="7">
        <v>20.51</v>
      </c>
      <c r="I600" s="7">
        <v>22.71</v>
      </c>
      <c r="J600" s="7">
        <v>23.07</v>
      </c>
      <c r="K600" s="7">
        <v>23.13</v>
      </c>
      <c r="L600" s="7">
        <v>23.16</v>
      </c>
      <c r="M600" s="7">
        <v>20.95</v>
      </c>
      <c r="N600" s="7">
        <v>20.61</v>
      </c>
      <c r="O600" s="7">
        <v>20.42</v>
      </c>
    </row>
    <row r="601" ht="14.25" customHeight="1">
      <c r="A601" s="7" t="s">
        <v>510</v>
      </c>
      <c r="B601" s="7" t="s">
        <v>185</v>
      </c>
      <c r="C601" s="7" t="s">
        <v>382</v>
      </c>
      <c r="D601" s="7">
        <v>20.32</v>
      </c>
      <c r="E601" s="7">
        <v>20.37</v>
      </c>
      <c r="F601" s="7">
        <v>20.36</v>
      </c>
      <c r="G601" s="7">
        <v>20.43</v>
      </c>
      <c r="H601" s="7">
        <v>20.49</v>
      </c>
      <c r="I601" s="7">
        <v>22.64</v>
      </c>
      <c r="J601" s="7">
        <v>23.02</v>
      </c>
      <c r="K601" s="7">
        <v>23.09</v>
      </c>
      <c r="L601" s="7">
        <v>23.13</v>
      </c>
      <c r="M601" s="7">
        <v>20.98</v>
      </c>
      <c r="N601" s="7">
        <v>20.61</v>
      </c>
      <c r="O601" s="7">
        <v>20.42</v>
      </c>
    </row>
    <row r="602" ht="14.25" customHeight="1">
      <c r="A602" s="7" t="s">
        <v>520</v>
      </c>
      <c r="B602" s="7" t="s">
        <v>185</v>
      </c>
      <c r="C602" s="7" t="s">
        <v>382</v>
      </c>
      <c r="D602" s="7"/>
      <c r="E602" s="7"/>
      <c r="F602" s="7"/>
      <c r="G602" s="7"/>
      <c r="H602" s="7"/>
      <c r="I602" s="7"/>
      <c r="J602" s="7"/>
      <c r="K602" s="7"/>
      <c r="L602" s="7"/>
      <c r="M602" s="7"/>
      <c r="N602" s="7"/>
      <c r="O602" s="7"/>
    </row>
    <row r="603" ht="14.25" customHeight="1">
      <c r="A603" s="7" t="s">
        <v>245</v>
      </c>
      <c r="B603" s="7" t="s">
        <v>185</v>
      </c>
      <c r="C603" s="7" t="s">
        <v>382</v>
      </c>
      <c r="D603" s="7">
        <v>20.74</v>
      </c>
      <c r="E603" s="7">
        <v>20.75</v>
      </c>
      <c r="F603" s="7">
        <v>20.74</v>
      </c>
      <c r="G603" s="7">
        <v>20.76</v>
      </c>
      <c r="H603" s="7">
        <v>20.78</v>
      </c>
      <c r="I603" s="7">
        <v>22.98</v>
      </c>
      <c r="J603" s="7">
        <v>23.31</v>
      </c>
      <c r="K603" s="7">
        <v>23.37</v>
      </c>
      <c r="L603" s="7">
        <v>23.41</v>
      </c>
      <c r="M603" s="7">
        <v>21.18</v>
      </c>
      <c r="N603" s="7">
        <v>20.89</v>
      </c>
      <c r="O603" s="7">
        <v>20.8</v>
      </c>
    </row>
    <row r="604" ht="14.25" customHeight="1">
      <c r="A604" s="7" t="s">
        <v>526</v>
      </c>
      <c r="B604" s="7" t="s">
        <v>185</v>
      </c>
      <c r="C604" s="7" t="s">
        <v>382</v>
      </c>
      <c r="D604" s="7"/>
      <c r="E604" s="7"/>
      <c r="F604" s="7"/>
      <c r="G604" s="7"/>
      <c r="H604" s="7"/>
      <c r="I604" s="7"/>
      <c r="J604" s="7"/>
      <c r="K604" s="7"/>
      <c r="L604" s="7"/>
      <c r="M604" s="7"/>
      <c r="N604" s="7"/>
      <c r="O604" s="7"/>
    </row>
    <row r="605" ht="14.25" customHeight="1">
      <c r="A605" s="7" t="s">
        <v>529</v>
      </c>
      <c r="B605" s="7" t="s">
        <v>185</v>
      </c>
      <c r="C605" s="7" t="s">
        <v>382</v>
      </c>
      <c r="D605" s="7">
        <v>20.56</v>
      </c>
      <c r="E605" s="7">
        <v>20.58</v>
      </c>
      <c r="F605" s="7">
        <v>20.57</v>
      </c>
      <c r="G605" s="7">
        <v>20.61</v>
      </c>
      <c r="H605" s="7">
        <v>20.65</v>
      </c>
      <c r="I605" s="7">
        <v>22.79</v>
      </c>
      <c r="J605" s="7">
        <v>23.17</v>
      </c>
      <c r="K605" s="7">
        <v>23.23</v>
      </c>
      <c r="L605" s="7">
        <v>23.27</v>
      </c>
      <c r="M605" s="7">
        <v>21.11</v>
      </c>
      <c r="N605" s="7">
        <v>20.77</v>
      </c>
      <c r="O605" s="7">
        <v>20.63</v>
      </c>
    </row>
    <row r="606" ht="14.25" customHeight="1">
      <c r="A606" s="7" t="s">
        <v>533</v>
      </c>
      <c r="B606" s="7" t="s">
        <v>185</v>
      </c>
      <c r="C606" s="7" t="s">
        <v>382</v>
      </c>
      <c r="D606" s="7">
        <v>20.32</v>
      </c>
      <c r="E606" s="7">
        <v>20.37</v>
      </c>
      <c r="F606" s="7">
        <v>20.36</v>
      </c>
      <c r="G606" s="7">
        <v>20.43</v>
      </c>
      <c r="H606" s="7">
        <v>20.49</v>
      </c>
      <c r="I606" s="7">
        <v>22.64</v>
      </c>
      <c r="J606" s="7">
        <v>23.02</v>
      </c>
      <c r="K606" s="7">
        <v>23.09</v>
      </c>
      <c r="L606" s="7">
        <v>23.13</v>
      </c>
      <c r="M606" s="7">
        <v>20.98</v>
      </c>
      <c r="N606" s="7">
        <v>20.61</v>
      </c>
      <c r="O606" s="7">
        <v>20.42</v>
      </c>
    </row>
    <row r="607" ht="14.25" customHeight="1">
      <c r="A607" s="7" t="s">
        <v>539</v>
      </c>
      <c r="B607" s="7" t="s">
        <v>185</v>
      </c>
      <c r="C607" s="7" t="s">
        <v>382</v>
      </c>
      <c r="D607" s="7">
        <v>20.4</v>
      </c>
      <c r="E607" s="7">
        <v>20.44</v>
      </c>
      <c r="F607" s="7">
        <v>20.44</v>
      </c>
      <c r="G607" s="7">
        <v>20.5</v>
      </c>
      <c r="H607" s="7">
        <v>20.55</v>
      </c>
      <c r="I607" s="7">
        <v>21.44</v>
      </c>
      <c r="J607" s="7">
        <v>21.63</v>
      </c>
      <c r="K607" s="7">
        <v>21.66</v>
      </c>
      <c r="L607" s="7">
        <v>21.68</v>
      </c>
      <c r="M607" s="7">
        <v>20.8</v>
      </c>
      <c r="N607" s="7">
        <v>20.6</v>
      </c>
      <c r="O607" s="7">
        <v>20.47</v>
      </c>
    </row>
    <row r="608" ht="14.25" customHeight="1">
      <c r="A608" s="7" t="s">
        <v>540</v>
      </c>
      <c r="B608" s="7" t="s">
        <v>185</v>
      </c>
      <c r="C608" s="7" t="s">
        <v>382</v>
      </c>
      <c r="D608" s="7">
        <v>20.65</v>
      </c>
      <c r="E608" s="7">
        <v>20.66</v>
      </c>
      <c r="F608" s="7">
        <v>20.66</v>
      </c>
      <c r="G608" s="7">
        <v>20.68</v>
      </c>
      <c r="H608" s="7">
        <v>20.72</v>
      </c>
      <c r="I608" s="7">
        <v>22.92</v>
      </c>
      <c r="J608" s="7">
        <v>23.26</v>
      </c>
      <c r="K608" s="7">
        <v>23.32</v>
      </c>
      <c r="L608" s="7">
        <v>23.35</v>
      </c>
      <c r="M608" s="7">
        <v>21.12</v>
      </c>
      <c r="N608" s="7">
        <v>20.83</v>
      </c>
      <c r="O608" s="7">
        <v>20.71</v>
      </c>
    </row>
    <row r="609" ht="14.25" customHeight="1">
      <c r="A609" s="7" t="s">
        <v>546</v>
      </c>
      <c r="B609" s="7" t="s">
        <v>185</v>
      </c>
      <c r="C609" s="7" t="s">
        <v>382</v>
      </c>
      <c r="D609" s="7">
        <v>20.04</v>
      </c>
      <c r="E609" s="7">
        <v>20.11</v>
      </c>
      <c r="F609" s="7">
        <v>20.12</v>
      </c>
      <c r="G609" s="7">
        <v>20.22</v>
      </c>
      <c r="H609" s="7">
        <v>20.33</v>
      </c>
      <c r="I609" s="7">
        <v>22.53</v>
      </c>
      <c r="J609" s="7">
        <v>22.9</v>
      </c>
      <c r="K609" s="7">
        <v>22.96</v>
      </c>
      <c r="L609" s="7">
        <v>22.99</v>
      </c>
      <c r="M609" s="7">
        <v>20.8</v>
      </c>
      <c r="N609" s="7">
        <v>20.4</v>
      </c>
      <c r="O609" s="7">
        <v>20.16</v>
      </c>
    </row>
    <row r="610" ht="14.25" customHeight="1">
      <c r="A610" s="37" t="s">
        <v>551</v>
      </c>
      <c r="B610" s="7" t="s">
        <v>185</v>
      </c>
      <c r="C610" s="7" t="s">
        <v>382</v>
      </c>
      <c r="D610" s="7">
        <v>20.66</v>
      </c>
      <c r="E610" s="7">
        <v>20.68</v>
      </c>
      <c r="F610" s="7">
        <v>20.67</v>
      </c>
      <c r="G610" s="7">
        <v>20.7</v>
      </c>
      <c r="H610" s="7">
        <v>20.73</v>
      </c>
      <c r="I610" s="7">
        <v>22.93</v>
      </c>
      <c r="J610" s="7">
        <v>23.27</v>
      </c>
      <c r="K610" s="7">
        <v>23.33</v>
      </c>
      <c r="L610" s="7">
        <v>23.36</v>
      </c>
      <c r="M610" s="7">
        <v>21.13</v>
      </c>
      <c r="N610" s="7">
        <v>20.84</v>
      </c>
      <c r="O610" s="7">
        <v>20.72</v>
      </c>
    </row>
    <row r="611" ht="14.25" customHeight="1">
      <c r="A611" s="7" t="s">
        <v>555</v>
      </c>
      <c r="B611" s="7" t="s">
        <v>185</v>
      </c>
      <c r="C611" s="7" t="s">
        <v>382</v>
      </c>
      <c r="D611" s="7">
        <v>20.74</v>
      </c>
      <c r="E611" s="7">
        <v>20.75</v>
      </c>
      <c r="F611" s="7">
        <v>20.74</v>
      </c>
      <c r="G611" s="7">
        <v>20.76</v>
      </c>
      <c r="H611" s="7">
        <v>20.78</v>
      </c>
      <c r="I611" s="7">
        <v>22.98</v>
      </c>
      <c r="J611" s="7">
        <v>23.31</v>
      </c>
      <c r="K611" s="7">
        <v>23.37</v>
      </c>
      <c r="L611" s="7">
        <v>23.41</v>
      </c>
      <c r="M611" s="7">
        <v>21.18</v>
      </c>
      <c r="N611" s="7">
        <v>20.89</v>
      </c>
      <c r="O611" s="7">
        <v>20.8</v>
      </c>
    </row>
    <row r="612" ht="14.25" customHeight="1">
      <c r="A612" s="7" t="s">
        <v>565</v>
      </c>
      <c r="B612" s="7" t="s">
        <v>185</v>
      </c>
      <c r="C612" s="7" t="s">
        <v>382</v>
      </c>
      <c r="D612" s="7">
        <v>20.33</v>
      </c>
      <c r="E612" s="7">
        <v>20.38</v>
      </c>
      <c r="F612" s="7">
        <v>20.39</v>
      </c>
      <c r="G612" s="7">
        <v>20.45</v>
      </c>
      <c r="H612" s="7">
        <v>20.51</v>
      </c>
      <c r="I612" s="7">
        <v>20.57</v>
      </c>
      <c r="J612" s="7">
        <v>20.64</v>
      </c>
      <c r="K612" s="7">
        <v>20.64</v>
      </c>
      <c r="L612" s="7">
        <v>20.65</v>
      </c>
      <c r="M612" s="7">
        <v>20.61</v>
      </c>
      <c r="N612" s="7">
        <v>20.52</v>
      </c>
      <c r="O612" s="7">
        <v>20.39</v>
      </c>
    </row>
    <row r="613" ht="14.25" customHeight="1">
      <c r="A613" s="7" t="s">
        <v>680</v>
      </c>
      <c r="B613" s="7" t="s">
        <v>185</v>
      </c>
      <c r="C613" s="7" t="s">
        <v>382</v>
      </c>
      <c r="D613" s="7">
        <v>20.04</v>
      </c>
      <c r="E613" s="7">
        <v>20.07</v>
      </c>
      <c r="F613" s="7">
        <v>20.07</v>
      </c>
      <c r="G613" s="7">
        <v>20.15</v>
      </c>
      <c r="H613" s="7">
        <v>20.24</v>
      </c>
      <c r="I613" s="7">
        <v>22.19</v>
      </c>
      <c r="J613" s="7">
        <v>22.71</v>
      </c>
      <c r="K613" s="7">
        <v>22.82</v>
      </c>
      <c r="L613" s="7">
        <v>22.88</v>
      </c>
      <c r="M613" s="7">
        <v>20.95</v>
      </c>
      <c r="N613" s="7">
        <v>20.47</v>
      </c>
      <c r="O613" s="7">
        <v>20.19</v>
      </c>
    </row>
    <row r="614" ht="14.25" customHeight="1">
      <c r="A614" s="37" t="s">
        <v>688</v>
      </c>
      <c r="B614" s="7" t="s">
        <v>185</v>
      </c>
      <c r="C614" s="7" t="s">
        <v>382</v>
      </c>
      <c r="D614" s="7">
        <v>20.57</v>
      </c>
      <c r="E614" s="7">
        <v>20.59</v>
      </c>
      <c r="F614" s="7">
        <v>20.59</v>
      </c>
      <c r="G614" s="7">
        <v>20.63</v>
      </c>
      <c r="H614" s="7">
        <v>20.67</v>
      </c>
      <c r="I614" s="7">
        <v>22.87</v>
      </c>
      <c r="J614" s="7">
        <v>23.21</v>
      </c>
      <c r="K614" s="7">
        <v>23.27</v>
      </c>
      <c r="L614" s="7">
        <v>23.31</v>
      </c>
      <c r="M614" s="7">
        <v>21.08</v>
      </c>
      <c r="N614" s="7">
        <v>20.77</v>
      </c>
      <c r="O614" s="7">
        <v>20.64</v>
      </c>
    </row>
    <row r="615" ht="14.25" customHeight="1">
      <c r="A615" s="7" t="s">
        <v>724</v>
      </c>
      <c r="B615" s="7" t="s">
        <v>185</v>
      </c>
      <c r="C615" s="7" t="s">
        <v>382</v>
      </c>
      <c r="D615" s="7">
        <v>12.76</v>
      </c>
      <c r="E615" s="7">
        <v>12.76</v>
      </c>
      <c r="F615" s="7">
        <v>12.75</v>
      </c>
      <c r="G615" s="7">
        <v>12.76</v>
      </c>
      <c r="H615" s="7">
        <v>13.58</v>
      </c>
      <c r="I615" s="7">
        <v>14.42</v>
      </c>
      <c r="J615" s="7">
        <v>15.67</v>
      </c>
      <c r="K615" s="7">
        <v>15.85</v>
      </c>
      <c r="L615" s="7">
        <v>16.37</v>
      </c>
      <c r="M615" s="7">
        <v>15.08</v>
      </c>
      <c r="N615" s="7">
        <v>13.09</v>
      </c>
      <c r="O615" s="7">
        <v>12.83</v>
      </c>
    </row>
    <row r="616" ht="14.25" customHeight="1">
      <c r="A616" s="5" t="s">
        <v>500</v>
      </c>
      <c r="B616" s="5" t="s">
        <v>189</v>
      </c>
      <c r="C616" s="5" t="s">
        <v>382</v>
      </c>
      <c r="D616" s="5">
        <v>20.33</v>
      </c>
      <c r="E616" s="5">
        <v>20.37</v>
      </c>
      <c r="F616" s="5">
        <v>20.38</v>
      </c>
      <c r="G616" s="5">
        <v>20.44</v>
      </c>
      <c r="H616" s="5">
        <v>20.51</v>
      </c>
      <c r="I616" s="5">
        <v>22.71</v>
      </c>
      <c r="J616" s="5">
        <v>23.07</v>
      </c>
      <c r="K616" s="5">
        <v>23.13</v>
      </c>
      <c r="L616" s="5">
        <v>23.16</v>
      </c>
      <c r="M616" s="5">
        <v>20.95</v>
      </c>
      <c r="N616" s="5">
        <v>20.61</v>
      </c>
      <c r="O616" s="5">
        <v>20.42</v>
      </c>
    </row>
    <row r="617" ht="14.25" customHeight="1">
      <c r="A617" s="5" t="s">
        <v>510</v>
      </c>
      <c r="B617" s="5" t="s">
        <v>189</v>
      </c>
      <c r="C617" s="5" t="s">
        <v>382</v>
      </c>
      <c r="D617" s="5">
        <v>20.51</v>
      </c>
      <c r="E617" s="5">
        <v>20.51</v>
      </c>
      <c r="F617" s="5">
        <v>20.5</v>
      </c>
      <c r="G617" s="5">
        <v>20.53</v>
      </c>
      <c r="H617" s="5">
        <v>20.57</v>
      </c>
      <c r="I617" s="5">
        <v>22.72</v>
      </c>
      <c r="J617" s="5">
        <v>23.1</v>
      </c>
      <c r="K617" s="5">
        <v>23.17</v>
      </c>
      <c r="L617" s="5">
        <v>23.21</v>
      </c>
      <c r="M617" s="5">
        <v>21.06</v>
      </c>
      <c r="N617" s="5">
        <v>20.73</v>
      </c>
      <c r="O617" s="5">
        <v>20.59</v>
      </c>
    </row>
    <row r="618" ht="14.25" customHeight="1">
      <c r="A618" s="5" t="s">
        <v>520</v>
      </c>
      <c r="B618" s="5" t="s">
        <v>189</v>
      </c>
      <c r="C618" s="5" t="s">
        <v>382</v>
      </c>
      <c r="D618" s="5"/>
      <c r="E618" s="5"/>
      <c r="F618" s="5"/>
      <c r="G618" s="5"/>
      <c r="H618" s="5"/>
      <c r="I618" s="5"/>
      <c r="J618" s="5"/>
      <c r="K618" s="5"/>
      <c r="L618" s="5"/>
      <c r="M618" s="5"/>
      <c r="N618" s="5"/>
      <c r="O618" s="5"/>
    </row>
    <row r="619" ht="14.25" customHeight="1">
      <c r="A619" s="5" t="s">
        <v>245</v>
      </c>
      <c r="B619" s="5" t="s">
        <v>189</v>
      </c>
      <c r="C619" s="5" t="s">
        <v>382</v>
      </c>
      <c r="D619" s="7">
        <v>20.74</v>
      </c>
      <c r="E619" s="7">
        <v>20.75</v>
      </c>
      <c r="F619" s="7">
        <v>20.74</v>
      </c>
      <c r="G619" s="7">
        <v>20.76</v>
      </c>
      <c r="H619" s="7">
        <v>20.78</v>
      </c>
      <c r="I619" s="7">
        <v>22.98</v>
      </c>
      <c r="J619" s="7">
        <v>23.31</v>
      </c>
      <c r="K619" s="7">
        <v>23.37</v>
      </c>
      <c r="L619" s="7">
        <v>23.41</v>
      </c>
      <c r="M619" s="7">
        <v>21.18</v>
      </c>
      <c r="N619" s="7">
        <v>20.89</v>
      </c>
      <c r="O619" s="7">
        <v>20.8</v>
      </c>
    </row>
    <row r="620" ht="14.25" customHeight="1">
      <c r="A620" s="5" t="s">
        <v>526</v>
      </c>
      <c r="B620" s="5" t="s">
        <v>189</v>
      </c>
      <c r="C620" s="5" t="s">
        <v>382</v>
      </c>
      <c r="D620" s="5"/>
      <c r="E620" s="5"/>
      <c r="F620" s="5"/>
      <c r="G620" s="5"/>
      <c r="H620" s="5"/>
      <c r="I620" s="5"/>
      <c r="J620" s="5"/>
      <c r="K620" s="5"/>
      <c r="L620" s="5"/>
      <c r="M620" s="5"/>
      <c r="N620" s="5"/>
      <c r="O620" s="5"/>
    </row>
    <row r="621" ht="14.25" customHeight="1">
      <c r="A621" s="5" t="s">
        <v>529</v>
      </c>
      <c r="B621" s="5" t="s">
        <v>189</v>
      </c>
      <c r="C621" s="5" t="s">
        <v>382</v>
      </c>
      <c r="D621" s="5">
        <v>20.56</v>
      </c>
      <c r="E621" s="5">
        <v>20.58</v>
      </c>
      <c r="F621" s="5">
        <v>20.57</v>
      </c>
      <c r="G621" s="5">
        <v>20.61</v>
      </c>
      <c r="H621" s="5">
        <v>20.65</v>
      </c>
      <c r="I621" s="5">
        <v>22.79</v>
      </c>
      <c r="J621" s="5">
        <v>23.17</v>
      </c>
      <c r="K621" s="5">
        <v>23.23</v>
      </c>
      <c r="L621" s="5">
        <v>23.27</v>
      </c>
      <c r="M621" s="5">
        <v>21.11</v>
      </c>
      <c r="N621" s="5">
        <v>20.77</v>
      </c>
      <c r="O621" s="5">
        <v>20.63</v>
      </c>
    </row>
    <row r="622" ht="14.25" customHeight="1">
      <c r="A622" s="5" t="s">
        <v>533</v>
      </c>
      <c r="B622" s="5" t="s">
        <v>189</v>
      </c>
      <c r="C622" s="5" t="s">
        <v>382</v>
      </c>
      <c r="D622" s="5">
        <v>20.51</v>
      </c>
      <c r="E622" s="5">
        <v>20.51</v>
      </c>
      <c r="F622" s="5">
        <v>20.5</v>
      </c>
      <c r="G622" s="5">
        <v>20.53</v>
      </c>
      <c r="H622" s="5">
        <v>20.57</v>
      </c>
      <c r="I622" s="5">
        <v>22.72</v>
      </c>
      <c r="J622" s="5">
        <v>23.1</v>
      </c>
      <c r="K622" s="5">
        <v>23.17</v>
      </c>
      <c r="L622" s="5">
        <v>23.21</v>
      </c>
      <c r="M622" s="5">
        <v>21.06</v>
      </c>
      <c r="N622" s="5">
        <v>20.73</v>
      </c>
      <c r="O622" s="5">
        <v>20.59</v>
      </c>
    </row>
    <row r="623" ht="14.25" customHeight="1">
      <c r="A623" s="5" t="s">
        <v>539</v>
      </c>
      <c r="B623" s="5" t="s">
        <v>189</v>
      </c>
      <c r="C623" s="5" t="s">
        <v>382</v>
      </c>
      <c r="D623" s="5">
        <v>20.4</v>
      </c>
      <c r="E623" s="5">
        <v>20.44</v>
      </c>
      <c r="F623" s="5">
        <v>20.44</v>
      </c>
      <c r="G623" s="5">
        <v>20.5</v>
      </c>
      <c r="H623" s="5">
        <v>20.55</v>
      </c>
      <c r="I623" s="5">
        <v>21.44</v>
      </c>
      <c r="J623" s="5">
        <v>21.63</v>
      </c>
      <c r="K623" s="5">
        <v>21.66</v>
      </c>
      <c r="L623" s="5">
        <v>21.68</v>
      </c>
      <c r="M623" s="5">
        <v>20.8</v>
      </c>
      <c r="N623" s="5">
        <v>20.6</v>
      </c>
      <c r="O623" s="5">
        <v>20.47</v>
      </c>
    </row>
    <row r="624" ht="14.25" customHeight="1">
      <c r="A624" s="5" t="s">
        <v>540</v>
      </c>
      <c r="B624" s="5" t="s">
        <v>189</v>
      </c>
      <c r="C624" s="5" t="s">
        <v>382</v>
      </c>
      <c r="D624" s="5">
        <v>20.65</v>
      </c>
      <c r="E624" s="5">
        <v>20.66</v>
      </c>
      <c r="F624" s="5">
        <v>20.66</v>
      </c>
      <c r="G624" s="5">
        <v>20.68</v>
      </c>
      <c r="H624" s="5">
        <v>20.72</v>
      </c>
      <c r="I624" s="5">
        <v>22.92</v>
      </c>
      <c r="J624" s="5">
        <v>23.26</v>
      </c>
      <c r="K624" s="5">
        <v>23.32</v>
      </c>
      <c r="L624" s="5">
        <v>23.35</v>
      </c>
      <c r="M624" s="5">
        <v>21.12</v>
      </c>
      <c r="N624" s="5">
        <v>20.83</v>
      </c>
      <c r="O624" s="5">
        <v>20.71</v>
      </c>
    </row>
    <row r="625" ht="14.25" customHeight="1">
      <c r="A625" s="5" t="s">
        <v>546</v>
      </c>
      <c r="B625" s="5" t="s">
        <v>189</v>
      </c>
      <c r="C625" s="5" t="s">
        <v>382</v>
      </c>
      <c r="D625" s="5">
        <v>20.04</v>
      </c>
      <c r="E625" s="5">
        <v>20.11</v>
      </c>
      <c r="F625" s="5">
        <v>20.12</v>
      </c>
      <c r="G625" s="5">
        <v>20.22</v>
      </c>
      <c r="H625" s="5">
        <v>20.33</v>
      </c>
      <c r="I625" s="5">
        <v>22.53</v>
      </c>
      <c r="J625" s="5">
        <v>22.9</v>
      </c>
      <c r="K625" s="5">
        <v>22.96</v>
      </c>
      <c r="L625" s="5">
        <v>22.99</v>
      </c>
      <c r="M625" s="5">
        <v>20.8</v>
      </c>
      <c r="N625" s="5">
        <v>20.4</v>
      </c>
      <c r="O625" s="5">
        <v>20.16</v>
      </c>
    </row>
    <row r="626" ht="14.25" customHeight="1">
      <c r="A626" s="22" t="s">
        <v>551</v>
      </c>
      <c r="B626" s="5" t="s">
        <v>189</v>
      </c>
      <c r="C626" s="5" t="s">
        <v>382</v>
      </c>
      <c r="D626" s="5">
        <v>20.66</v>
      </c>
      <c r="E626" s="5">
        <v>20.68</v>
      </c>
      <c r="F626" s="5">
        <v>20.67</v>
      </c>
      <c r="G626" s="5">
        <v>20.7</v>
      </c>
      <c r="H626" s="5">
        <v>20.73</v>
      </c>
      <c r="I626" s="5">
        <v>22.93</v>
      </c>
      <c r="J626" s="5">
        <v>23.27</v>
      </c>
      <c r="K626" s="5">
        <v>23.33</v>
      </c>
      <c r="L626" s="5">
        <v>23.36</v>
      </c>
      <c r="M626" s="5">
        <v>21.13</v>
      </c>
      <c r="N626" s="5">
        <v>20.84</v>
      </c>
      <c r="O626" s="5">
        <v>20.72</v>
      </c>
    </row>
    <row r="627" ht="14.25" customHeight="1">
      <c r="A627" s="5" t="s">
        <v>555</v>
      </c>
      <c r="B627" s="5" t="s">
        <v>189</v>
      </c>
      <c r="C627" s="5" t="s">
        <v>382</v>
      </c>
      <c r="D627" s="5">
        <v>20.74</v>
      </c>
      <c r="E627" s="5">
        <v>20.75</v>
      </c>
      <c r="F627" s="5">
        <v>20.74</v>
      </c>
      <c r="G627" s="5">
        <v>20.76</v>
      </c>
      <c r="H627" s="5">
        <v>20.78</v>
      </c>
      <c r="I627" s="5">
        <v>22.98</v>
      </c>
      <c r="J627" s="5">
        <v>23.31</v>
      </c>
      <c r="K627" s="5">
        <v>23.37</v>
      </c>
      <c r="L627" s="5">
        <v>23.41</v>
      </c>
      <c r="M627" s="5">
        <v>21.18</v>
      </c>
      <c r="N627" s="5">
        <v>20.89</v>
      </c>
      <c r="O627" s="5">
        <v>20.8</v>
      </c>
    </row>
    <row r="628" ht="14.25" customHeight="1">
      <c r="A628" s="5" t="s">
        <v>565</v>
      </c>
      <c r="B628" s="5" t="s">
        <v>189</v>
      </c>
      <c r="C628" s="5" t="s">
        <v>382</v>
      </c>
      <c r="D628" s="5">
        <v>20.33</v>
      </c>
      <c r="E628" s="5">
        <v>20.38</v>
      </c>
      <c r="F628" s="5">
        <v>20.39</v>
      </c>
      <c r="G628" s="5">
        <v>20.45</v>
      </c>
      <c r="H628" s="5">
        <v>20.51</v>
      </c>
      <c r="I628" s="5">
        <v>20.57</v>
      </c>
      <c r="J628" s="5">
        <v>20.64</v>
      </c>
      <c r="K628" s="5">
        <v>20.64</v>
      </c>
      <c r="L628" s="5">
        <v>20.65</v>
      </c>
      <c r="M628" s="5">
        <v>20.61</v>
      </c>
      <c r="N628" s="5">
        <v>20.52</v>
      </c>
      <c r="O628" s="5">
        <v>20.39</v>
      </c>
    </row>
    <row r="629" ht="14.25" customHeight="1">
      <c r="A629" s="5" t="s">
        <v>680</v>
      </c>
      <c r="B629" s="5" t="s">
        <v>189</v>
      </c>
      <c r="C629" s="5" t="s">
        <v>382</v>
      </c>
      <c r="D629" s="5">
        <v>20.04</v>
      </c>
      <c r="E629" s="5">
        <v>20.07</v>
      </c>
      <c r="F629" s="5">
        <v>20.07</v>
      </c>
      <c r="G629" s="5">
        <v>20.15</v>
      </c>
      <c r="H629" s="5">
        <v>20.24</v>
      </c>
      <c r="I629" s="5">
        <v>22.19</v>
      </c>
      <c r="J629" s="5">
        <v>22.71</v>
      </c>
      <c r="K629" s="5">
        <v>22.82</v>
      </c>
      <c r="L629" s="5">
        <v>22.88</v>
      </c>
      <c r="M629" s="5">
        <v>20.95</v>
      </c>
      <c r="N629" s="5">
        <v>20.47</v>
      </c>
      <c r="O629" s="5">
        <v>20.19</v>
      </c>
    </row>
    <row r="630" ht="14.25" customHeight="1">
      <c r="A630" s="22" t="s">
        <v>688</v>
      </c>
      <c r="B630" s="5" t="s">
        <v>189</v>
      </c>
      <c r="C630" s="5" t="s">
        <v>382</v>
      </c>
      <c r="D630" s="5">
        <v>20.57</v>
      </c>
      <c r="E630" s="5">
        <v>20.59</v>
      </c>
      <c r="F630" s="5">
        <v>20.59</v>
      </c>
      <c r="G630" s="5">
        <v>20.63</v>
      </c>
      <c r="H630" s="5">
        <v>20.67</v>
      </c>
      <c r="I630" s="5">
        <v>22.87</v>
      </c>
      <c r="J630" s="5">
        <v>23.21</v>
      </c>
      <c r="K630" s="5">
        <v>23.27</v>
      </c>
      <c r="L630" s="5">
        <v>23.31</v>
      </c>
      <c r="M630" s="5">
        <v>21.08</v>
      </c>
      <c r="N630" s="5">
        <v>20.77</v>
      </c>
      <c r="O630" s="5">
        <v>20.64</v>
      </c>
    </row>
    <row r="631" ht="14.25" customHeight="1">
      <c r="A631" s="5" t="s">
        <v>724</v>
      </c>
      <c r="B631" s="5" t="s">
        <v>189</v>
      </c>
      <c r="C631" s="5" t="s">
        <v>382</v>
      </c>
      <c r="D631" s="5">
        <v>12.76</v>
      </c>
      <c r="E631" s="5">
        <v>12.76</v>
      </c>
      <c r="F631" s="5">
        <v>12.75</v>
      </c>
      <c r="G631" s="5">
        <v>12.76</v>
      </c>
      <c r="H631" s="5">
        <v>13.58</v>
      </c>
      <c r="I631" s="5">
        <v>14.42</v>
      </c>
      <c r="J631" s="5">
        <v>15.67</v>
      </c>
      <c r="K631" s="5">
        <v>15.85</v>
      </c>
      <c r="L631" s="5">
        <v>16.37</v>
      </c>
      <c r="M631" s="5">
        <v>15.08</v>
      </c>
      <c r="N631" s="5">
        <v>13.09</v>
      </c>
      <c r="O631" s="5">
        <v>12.83</v>
      </c>
    </row>
    <row r="632" ht="14.25" customHeight="1">
      <c r="A632" s="5" t="s">
        <v>500</v>
      </c>
      <c r="B632" s="5" t="s">
        <v>174</v>
      </c>
      <c r="C632" s="5" t="s">
        <v>382</v>
      </c>
      <c r="D632" s="5">
        <v>19.905</v>
      </c>
      <c r="E632" s="5">
        <v>19.922</v>
      </c>
      <c r="F632" s="5">
        <v>19.91</v>
      </c>
      <c r="G632" s="5">
        <v>19.932</v>
      </c>
      <c r="H632" s="5">
        <v>19.949</v>
      </c>
      <c r="I632" s="5">
        <v>20.038</v>
      </c>
      <c r="J632" s="5">
        <v>20.327</v>
      </c>
      <c r="K632" s="5">
        <v>20.062</v>
      </c>
      <c r="L632" s="5">
        <v>20.443</v>
      </c>
      <c r="M632" s="5">
        <v>20.088</v>
      </c>
      <c r="N632" s="5">
        <v>19.986</v>
      </c>
      <c r="O632" s="5">
        <v>19.948</v>
      </c>
    </row>
    <row r="633" ht="14.25" customHeight="1">
      <c r="A633" s="5" t="s">
        <v>520</v>
      </c>
      <c r="B633" s="5" t="s">
        <v>174</v>
      </c>
      <c r="C633" s="5" t="s">
        <v>382</v>
      </c>
      <c r="D633" s="5">
        <v>19.905</v>
      </c>
      <c r="E633" s="5">
        <v>19.922</v>
      </c>
      <c r="F633" s="5">
        <v>19.91</v>
      </c>
      <c r="G633" s="5">
        <v>19.932</v>
      </c>
      <c r="H633" s="5">
        <v>19.949</v>
      </c>
      <c r="I633" s="5">
        <v>20.038</v>
      </c>
      <c r="J633" s="5">
        <v>20.327</v>
      </c>
      <c r="K633" s="5">
        <v>20.062</v>
      </c>
      <c r="L633" s="5">
        <v>20.443</v>
      </c>
      <c r="M633" s="5">
        <v>20.088</v>
      </c>
      <c r="N633" s="5">
        <v>19.986</v>
      </c>
      <c r="O633" s="5">
        <v>19.948</v>
      </c>
    </row>
    <row r="634" ht="14.25" customHeight="1">
      <c r="A634" s="5" t="s">
        <v>245</v>
      </c>
      <c r="B634" s="5" t="s">
        <v>174</v>
      </c>
      <c r="C634" s="5" t="s">
        <v>382</v>
      </c>
      <c r="D634" s="5">
        <v>19.905</v>
      </c>
      <c r="E634" s="5">
        <v>19.922</v>
      </c>
      <c r="F634" s="5">
        <v>19.91</v>
      </c>
      <c r="G634" s="5">
        <v>19.932</v>
      </c>
      <c r="H634" s="5">
        <v>19.949</v>
      </c>
      <c r="I634" s="5">
        <v>20.038</v>
      </c>
      <c r="J634" s="5">
        <v>20.327</v>
      </c>
      <c r="K634" s="5">
        <v>20.062</v>
      </c>
      <c r="L634" s="5">
        <v>20.443</v>
      </c>
      <c r="M634" s="5">
        <v>20.088</v>
      </c>
      <c r="N634" s="5">
        <v>19.986</v>
      </c>
      <c r="O634" s="5">
        <v>19.948</v>
      </c>
    </row>
    <row r="635" ht="14.25" customHeight="1">
      <c r="A635" s="5" t="s">
        <v>526</v>
      </c>
      <c r="B635" s="5" t="s">
        <v>174</v>
      </c>
      <c r="C635" s="5" t="s">
        <v>382</v>
      </c>
      <c r="D635" s="5">
        <v>19.905</v>
      </c>
      <c r="E635" s="5">
        <v>19.922</v>
      </c>
      <c r="F635" s="5">
        <v>19.91</v>
      </c>
      <c r="G635" s="5">
        <v>19.932</v>
      </c>
      <c r="H635" s="5">
        <v>19.949</v>
      </c>
      <c r="I635" s="5">
        <v>20.038</v>
      </c>
      <c r="J635" s="5">
        <v>20.327</v>
      </c>
      <c r="K635" s="5">
        <v>20.062</v>
      </c>
      <c r="L635" s="5">
        <v>20.443</v>
      </c>
      <c r="M635" s="5">
        <v>20.088</v>
      </c>
      <c r="N635" s="5">
        <v>19.986</v>
      </c>
      <c r="O635" s="5">
        <v>19.948</v>
      </c>
    </row>
    <row r="636" ht="14.25" customHeight="1">
      <c r="A636" s="5" t="s">
        <v>529</v>
      </c>
      <c r="B636" s="5" t="s">
        <v>174</v>
      </c>
      <c r="C636" s="5" t="s">
        <v>382</v>
      </c>
      <c r="D636" s="5">
        <v>19.905</v>
      </c>
      <c r="E636" s="5">
        <v>19.922</v>
      </c>
      <c r="F636" s="5">
        <v>19.91</v>
      </c>
      <c r="G636" s="5">
        <v>19.932</v>
      </c>
      <c r="H636" s="5">
        <v>19.949</v>
      </c>
      <c r="I636" s="5">
        <v>20.038</v>
      </c>
      <c r="J636" s="5">
        <v>20.327</v>
      </c>
      <c r="K636" s="5">
        <v>20.062</v>
      </c>
      <c r="L636" s="5">
        <v>20.443</v>
      </c>
      <c r="M636" s="5">
        <v>20.088</v>
      </c>
      <c r="N636" s="5">
        <v>19.986</v>
      </c>
      <c r="O636" s="5">
        <v>19.948</v>
      </c>
    </row>
    <row r="637" ht="14.25" customHeight="1">
      <c r="A637" s="5" t="s">
        <v>533</v>
      </c>
      <c r="B637" s="5" t="s">
        <v>174</v>
      </c>
      <c r="C637" s="5" t="s">
        <v>382</v>
      </c>
      <c r="D637" s="5">
        <v>19.905</v>
      </c>
      <c r="E637" s="5">
        <v>19.922</v>
      </c>
      <c r="F637" s="5">
        <v>19.91</v>
      </c>
      <c r="G637" s="5">
        <v>19.932</v>
      </c>
      <c r="H637" s="5">
        <v>19.949</v>
      </c>
      <c r="I637" s="5">
        <v>20.038</v>
      </c>
      <c r="J637" s="5">
        <v>20.327</v>
      </c>
      <c r="K637" s="5">
        <v>20.062</v>
      </c>
      <c r="L637" s="5">
        <v>20.443</v>
      </c>
      <c r="M637" s="5">
        <v>20.088</v>
      </c>
      <c r="N637" s="5">
        <v>19.986</v>
      </c>
      <c r="O637" s="5">
        <v>19.948</v>
      </c>
    </row>
    <row r="638" ht="14.25" customHeight="1">
      <c r="A638" s="5" t="s">
        <v>539</v>
      </c>
      <c r="B638" s="5" t="s">
        <v>174</v>
      </c>
      <c r="C638" s="5" t="s">
        <v>382</v>
      </c>
      <c r="D638" s="5">
        <v>19.905</v>
      </c>
      <c r="E638" s="5">
        <v>19.922</v>
      </c>
      <c r="F638" s="5">
        <v>19.91</v>
      </c>
      <c r="G638" s="5">
        <v>19.932</v>
      </c>
      <c r="H638" s="5">
        <v>19.949</v>
      </c>
      <c r="I638" s="5">
        <v>20.038</v>
      </c>
      <c r="J638" s="5">
        <v>20.327</v>
      </c>
      <c r="K638" s="5">
        <v>20.062</v>
      </c>
      <c r="L638" s="5">
        <v>20.443</v>
      </c>
      <c r="M638" s="5">
        <v>20.088</v>
      </c>
      <c r="N638" s="5">
        <v>19.986</v>
      </c>
      <c r="O638" s="5">
        <v>19.948</v>
      </c>
    </row>
    <row r="639" ht="14.25" customHeight="1">
      <c r="A639" s="5" t="s">
        <v>540</v>
      </c>
      <c r="B639" s="5" t="s">
        <v>174</v>
      </c>
      <c r="C639" s="5" t="s">
        <v>382</v>
      </c>
      <c r="D639" s="5">
        <v>19.905</v>
      </c>
      <c r="E639" s="5">
        <v>19.922</v>
      </c>
      <c r="F639" s="5">
        <v>19.91</v>
      </c>
      <c r="G639" s="5">
        <v>19.932</v>
      </c>
      <c r="H639" s="5">
        <v>19.949</v>
      </c>
      <c r="I639" s="5">
        <v>20.038</v>
      </c>
      <c r="J639" s="5">
        <v>20.327</v>
      </c>
      <c r="K639" s="5">
        <v>20.062</v>
      </c>
      <c r="L639" s="5">
        <v>20.443</v>
      </c>
      <c r="M639" s="5">
        <v>20.088</v>
      </c>
      <c r="N639" s="5">
        <v>19.986</v>
      </c>
      <c r="O639" s="5">
        <v>19.948</v>
      </c>
    </row>
    <row r="640" ht="14.25" customHeight="1">
      <c r="A640" s="5" t="s">
        <v>546</v>
      </c>
      <c r="B640" s="5" t="s">
        <v>174</v>
      </c>
      <c r="C640" s="5" t="s">
        <v>382</v>
      </c>
      <c r="D640" s="5">
        <v>19.905</v>
      </c>
      <c r="E640" s="5">
        <v>19.922</v>
      </c>
      <c r="F640" s="5">
        <v>19.91</v>
      </c>
      <c r="G640" s="5">
        <v>19.932</v>
      </c>
      <c r="H640" s="5">
        <v>19.949</v>
      </c>
      <c r="I640" s="5">
        <v>20.038</v>
      </c>
      <c r="J640" s="5">
        <v>20.327</v>
      </c>
      <c r="K640" s="5">
        <v>20.062</v>
      </c>
      <c r="L640" s="5">
        <v>20.443</v>
      </c>
      <c r="M640" s="5">
        <v>20.088</v>
      </c>
      <c r="N640" s="5">
        <v>19.986</v>
      </c>
      <c r="O640" s="5">
        <v>19.948</v>
      </c>
    </row>
    <row r="641" ht="14.25" customHeight="1">
      <c r="A641" s="22" t="s">
        <v>551</v>
      </c>
      <c r="B641" s="5" t="s">
        <v>174</v>
      </c>
      <c r="C641" s="5" t="s">
        <v>382</v>
      </c>
      <c r="D641" s="5">
        <v>19.905</v>
      </c>
      <c r="E641" s="5">
        <v>19.922</v>
      </c>
      <c r="F641" s="5">
        <v>19.91</v>
      </c>
      <c r="G641" s="5">
        <v>19.932</v>
      </c>
      <c r="H641" s="5">
        <v>19.949</v>
      </c>
      <c r="I641" s="5">
        <v>20.038</v>
      </c>
      <c r="J641" s="5">
        <v>20.327</v>
      </c>
      <c r="K641" s="5">
        <v>20.062</v>
      </c>
      <c r="L641" s="5">
        <v>20.443</v>
      </c>
      <c r="M641" s="5">
        <v>20.088</v>
      </c>
      <c r="N641" s="5">
        <v>19.986</v>
      </c>
      <c r="O641" s="5">
        <v>19.948</v>
      </c>
    </row>
    <row r="642" ht="14.25" customHeight="1">
      <c r="A642" s="5" t="s">
        <v>555</v>
      </c>
      <c r="B642" s="5" t="s">
        <v>174</v>
      </c>
      <c r="C642" s="5" t="s">
        <v>382</v>
      </c>
      <c r="D642" s="5">
        <v>19.905</v>
      </c>
      <c r="E642" s="5">
        <v>19.922</v>
      </c>
      <c r="F642" s="5">
        <v>19.91</v>
      </c>
      <c r="G642" s="5">
        <v>19.932</v>
      </c>
      <c r="H642" s="5">
        <v>19.949</v>
      </c>
      <c r="I642" s="5">
        <v>20.038</v>
      </c>
      <c r="J642" s="5">
        <v>20.327</v>
      </c>
      <c r="K642" s="5">
        <v>20.062</v>
      </c>
      <c r="L642" s="5">
        <v>20.443</v>
      </c>
      <c r="M642" s="5">
        <v>20.088</v>
      </c>
      <c r="N642" s="5">
        <v>19.986</v>
      </c>
      <c r="O642" s="5">
        <v>19.948</v>
      </c>
    </row>
    <row r="643" ht="14.25" customHeight="1">
      <c r="A643" s="5" t="s">
        <v>565</v>
      </c>
      <c r="B643" s="5" t="s">
        <v>174</v>
      </c>
      <c r="C643" s="5" t="s">
        <v>382</v>
      </c>
      <c r="D643" s="5">
        <v>19.905</v>
      </c>
      <c r="E643" s="5">
        <v>19.922</v>
      </c>
      <c r="F643" s="5">
        <v>19.91</v>
      </c>
      <c r="G643" s="5">
        <v>19.932</v>
      </c>
      <c r="H643" s="5">
        <v>19.949</v>
      </c>
      <c r="I643" s="5">
        <v>20.038</v>
      </c>
      <c r="J643" s="5">
        <v>20.327</v>
      </c>
      <c r="K643" s="5">
        <v>20.062</v>
      </c>
      <c r="L643" s="5">
        <v>20.443</v>
      </c>
      <c r="M643" s="5">
        <v>20.088</v>
      </c>
      <c r="N643" s="5">
        <v>19.986</v>
      </c>
      <c r="O643" s="5">
        <v>19.948</v>
      </c>
    </row>
    <row r="644" ht="14.25" customHeight="1">
      <c r="A644" s="5" t="s">
        <v>680</v>
      </c>
      <c r="B644" s="5" t="s">
        <v>174</v>
      </c>
      <c r="C644" s="5" t="s">
        <v>382</v>
      </c>
      <c r="D644" s="5">
        <v>19.905</v>
      </c>
      <c r="E644" s="5">
        <v>19.922</v>
      </c>
      <c r="F644" s="5">
        <v>19.91</v>
      </c>
      <c r="G644" s="5">
        <v>19.932</v>
      </c>
      <c r="H644" s="5">
        <v>19.949</v>
      </c>
      <c r="I644" s="5">
        <v>20.038</v>
      </c>
      <c r="J644" s="5">
        <v>20.327</v>
      </c>
      <c r="K644" s="5">
        <v>20.062</v>
      </c>
      <c r="L644" s="5">
        <v>20.443</v>
      </c>
      <c r="M644" s="5">
        <v>20.088</v>
      </c>
      <c r="N644" s="5">
        <v>19.986</v>
      </c>
      <c r="O644" s="5">
        <v>19.948</v>
      </c>
    </row>
    <row r="645" ht="14.25" customHeight="1">
      <c r="A645" s="22" t="s">
        <v>688</v>
      </c>
      <c r="B645" s="5" t="s">
        <v>174</v>
      </c>
      <c r="C645" s="5" t="s">
        <v>382</v>
      </c>
      <c r="D645" s="5">
        <v>19.905</v>
      </c>
      <c r="E645" s="5">
        <v>19.922</v>
      </c>
      <c r="F645" s="5">
        <v>19.91</v>
      </c>
      <c r="G645" s="5">
        <v>19.932</v>
      </c>
      <c r="H645" s="5">
        <v>19.949</v>
      </c>
      <c r="I645" s="5">
        <v>20.038</v>
      </c>
      <c r="J645" s="5">
        <v>20.327</v>
      </c>
      <c r="K645" s="5">
        <v>20.062</v>
      </c>
      <c r="L645" s="5">
        <v>20.443</v>
      </c>
      <c r="M645" s="5">
        <v>20.088</v>
      </c>
      <c r="N645" s="5">
        <v>19.986</v>
      </c>
      <c r="O645" s="5">
        <v>19.948</v>
      </c>
    </row>
    <row r="646" ht="14.25" customHeight="1">
      <c r="A646" s="5" t="s">
        <v>724</v>
      </c>
      <c r="B646" s="5" t="s">
        <v>174</v>
      </c>
      <c r="C646" s="5" t="s">
        <v>382</v>
      </c>
      <c r="D646" s="5">
        <v>10.56</v>
      </c>
      <c r="E646" s="5">
        <v>10.42</v>
      </c>
      <c r="F646" s="5">
        <v>11.49</v>
      </c>
      <c r="G646" s="5">
        <v>13.19</v>
      </c>
      <c r="H646" s="5">
        <v>16.48</v>
      </c>
      <c r="I646" s="5">
        <v>19.37</v>
      </c>
      <c r="J646" s="5">
        <v>22.14</v>
      </c>
      <c r="K646" s="5">
        <v>24.19</v>
      </c>
      <c r="L646" s="5">
        <v>21.68</v>
      </c>
      <c r="M646" s="5">
        <v>17.4</v>
      </c>
      <c r="N646" s="5">
        <v>14.34</v>
      </c>
      <c r="O646" s="5">
        <v>11.52</v>
      </c>
    </row>
    <row r="647" ht="14.25" customHeight="1">
      <c r="A647" s="5" t="s">
        <v>500</v>
      </c>
      <c r="B647" s="5" t="s">
        <v>75</v>
      </c>
      <c r="C647" s="5" t="s">
        <v>382</v>
      </c>
      <c r="D647" s="5">
        <v>19.905</v>
      </c>
      <c r="E647" s="5">
        <v>19.922</v>
      </c>
      <c r="F647" s="5">
        <v>19.91</v>
      </c>
      <c r="G647" s="5">
        <v>19.932</v>
      </c>
      <c r="H647" s="5">
        <v>19.949</v>
      </c>
      <c r="I647" s="5">
        <v>20.038</v>
      </c>
      <c r="J647" s="5">
        <v>20.327</v>
      </c>
      <c r="K647" s="5">
        <v>20.062</v>
      </c>
      <c r="L647" s="5">
        <v>20.443</v>
      </c>
      <c r="M647" s="5">
        <v>20.088</v>
      </c>
      <c r="N647" s="5">
        <v>19.986</v>
      </c>
      <c r="O647" s="5">
        <v>19.948</v>
      </c>
    </row>
    <row r="648" ht="14.25" customHeight="1">
      <c r="A648" s="5" t="s">
        <v>520</v>
      </c>
      <c r="B648" s="5" t="s">
        <v>75</v>
      </c>
      <c r="C648" s="5" t="s">
        <v>382</v>
      </c>
      <c r="D648" s="5">
        <v>19.905</v>
      </c>
      <c r="E648" s="5">
        <v>19.922</v>
      </c>
      <c r="F648" s="5">
        <v>19.91</v>
      </c>
      <c r="G648" s="5">
        <v>19.932</v>
      </c>
      <c r="H648" s="5">
        <v>19.949</v>
      </c>
      <c r="I648" s="5">
        <v>20.038</v>
      </c>
      <c r="J648" s="5">
        <v>20.327</v>
      </c>
      <c r="K648" s="5">
        <v>20.062</v>
      </c>
      <c r="L648" s="5">
        <v>20.443</v>
      </c>
      <c r="M648" s="5">
        <v>20.088</v>
      </c>
      <c r="N648" s="5">
        <v>19.986</v>
      </c>
      <c r="O648" s="5">
        <v>19.948</v>
      </c>
    </row>
    <row r="649" ht="14.25" customHeight="1">
      <c r="A649" s="5" t="s">
        <v>245</v>
      </c>
      <c r="B649" s="5" t="s">
        <v>75</v>
      </c>
      <c r="C649" s="5" t="s">
        <v>382</v>
      </c>
      <c r="D649" s="5">
        <v>19.905</v>
      </c>
      <c r="E649" s="5">
        <v>19.922</v>
      </c>
      <c r="F649" s="5">
        <v>19.91</v>
      </c>
      <c r="G649" s="5">
        <v>19.932</v>
      </c>
      <c r="H649" s="5">
        <v>19.949</v>
      </c>
      <c r="I649" s="5">
        <v>20.038</v>
      </c>
      <c r="J649" s="5">
        <v>20.327</v>
      </c>
      <c r="K649" s="5">
        <v>20.062</v>
      </c>
      <c r="L649" s="5">
        <v>20.443</v>
      </c>
      <c r="M649" s="5">
        <v>20.088</v>
      </c>
      <c r="N649" s="5">
        <v>19.986</v>
      </c>
      <c r="O649" s="5">
        <v>19.948</v>
      </c>
    </row>
    <row r="650" ht="14.25" customHeight="1">
      <c r="A650" s="5" t="s">
        <v>526</v>
      </c>
      <c r="B650" s="5" t="s">
        <v>75</v>
      </c>
      <c r="C650" s="5" t="s">
        <v>382</v>
      </c>
      <c r="D650" s="5">
        <v>19.905</v>
      </c>
      <c r="E650" s="5">
        <v>19.922</v>
      </c>
      <c r="F650" s="5">
        <v>19.91</v>
      </c>
      <c r="G650" s="5">
        <v>19.932</v>
      </c>
      <c r="H650" s="5">
        <v>19.949</v>
      </c>
      <c r="I650" s="5">
        <v>20.038</v>
      </c>
      <c r="J650" s="5">
        <v>20.327</v>
      </c>
      <c r="K650" s="5">
        <v>20.062</v>
      </c>
      <c r="L650" s="5">
        <v>20.443</v>
      </c>
      <c r="M650" s="5">
        <v>20.088</v>
      </c>
      <c r="N650" s="5">
        <v>19.986</v>
      </c>
      <c r="O650" s="5">
        <v>19.948</v>
      </c>
    </row>
    <row r="651" ht="14.25" customHeight="1">
      <c r="A651" s="5" t="s">
        <v>529</v>
      </c>
      <c r="B651" s="5" t="s">
        <v>75</v>
      </c>
      <c r="C651" s="5" t="s">
        <v>382</v>
      </c>
      <c r="D651" s="5">
        <v>19.905</v>
      </c>
      <c r="E651" s="5">
        <v>19.922</v>
      </c>
      <c r="F651" s="5">
        <v>19.91</v>
      </c>
      <c r="G651" s="5">
        <v>19.932</v>
      </c>
      <c r="H651" s="5">
        <v>19.949</v>
      </c>
      <c r="I651" s="5">
        <v>20.038</v>
      </c>
      <c r="J651" s="5">
        <v>20.327</v>
      </c>
      <c r="K651" s="5">
        <v>20.062</v>
      </c>
      <c r="L651" s="5">
        <v>20.443</v>
      </c>
      <c r="M651" s="5">
        <v>20.088</v>
      </c>
      <c r="N651" s="5">
        <v>19.986</v>
      </c>
      <c r="O651" s="5">
        <v>19.948</v>
      </c>
    </row>
    <row r="652" ht="14.25" customHeight="1">
      <c r="A652" s="5" t="s">
        <v>533</v>
      </c>
      <c r="B652" s="5" t="s">
        <v>75</v>
      </c>
      <c r="C652" s="5" t="s">
        <v>382</v>
      </c>
      <c r="D652" s="5">
        <v>19.905</v>
      </c>
      <c r="E652" s="5">
        <v>19.922</v>
      </c>
      <c r="F652" s="5">
        <v>19.91</v>
      </c>
      <c r="G652" s="5">
        <v>19.932</v>
      </c>
      <c r="H652" s="5">
        <v>19.949</v>
      </c>
      <c r="I652" s="5">
        <v>20.038</v>
      </c>
      <c r="J652" s="5">
        <v>20.327</v>
      </c>
      <c r="K652" s="5">
        <v>20.062</v>
      </c>
      <c r="L652" s="5">
        <v>20.443</v>
      </c>
      <c r="M652" s="5">
        <v>20.088</v>
      </c>
      <c r="N652" s="5">
        <v>19.986</v>
      </c>
      <c r="O652" s="5">
        <v>19.948</v>
      </c>
    </row>
    <row r="653" ht="14.25" customHeight="1">
      <c r="A653" s="5" t="s">
        <v>539</v>
      </c>
      <c r="B653" s="5" t="s">
        <v>75</v>
      </c>
      <c r="C653" s="5" t="s">
        <v>382</v>
      </c>
      <c r="D653" s="5">
        <v>19.905</v>
      </c>
      <c r="E653" s="5">
        <v>19.922</v>
      </c>
      <c r="F653" s="5">
        <v>19.91</v>
      </c>
      <c r="G653" s="5">
        <v>19.932</v>
      </c>
      <c r="H653" s="5">
        <v>19.949</v>
      </c>
      <c r="I653" s="5">
        <v>20.038</v>
      </c>
      <c r="J653" s="5">
        <v>20.327</v>
      </c>
      <c r="K653" s="5">
        <v>20.062</v>
      </c>
      <c r="L653" s="5">
        <v>20.443</v>
      </c>
      <c r="M653" s="5">
        <v>20.088</v>
      </c>
      <c r="N653" s="5">
        <v>19.986</v>
      </c>
      <c r="O653" s="5">
        <v>19.948</v>
      </c>
    </row>
    <row r="654" ht="14.25" customHeight="1">
      <c r="A654" s="5" t="s">
        <v>540</v>
      </c>
      <c r="B654" s="5" t="s">
        <v>75</v>
      </c>
      <c r="C654" s="5" t="s">
        <v>382</v>
      </c>
      <c r="D654" s="5">
        <v>19.905</v>
      </c>
      <c r="E654" s="5">
        <v>19.922</v>
      </c>
      <c r="F654" s="5">
        <v>19.91</v>
      </c>
      <c r="G654" s="5">
        <v>19.932</v>
      </c>
      <c r="H654" s="5">
        <v>19.949</v>
      </c>
      <c r="I654" s="5">
        <v>20.038</v>
      </c>
      <c r="J654" s="5">
        <v>20.327</v>
      </c>
      <c r="K654" s="5">
        <v>20.062</v>
      </c>
      <c r="L654" s="5">
        <v>20.443</v>
      </c>
      <c r="M654" s="5">
        <v>20.088</v>
      </c>
      <c r="N654" s="5">
        <v>19.986</v>
      </c>
      <c r="O654" s="5">
        <v>19.948</v>
      </c>
    </row>
    <row r="655" ht="14.25" customHeight="1">
      <c r="A655" s="5" t="s">
        <v>546</v>
      </c>
      <c r="B655" s="5" t="s">
        <v>75</v>
      </c>
      <c r="C655" s="5" t="s">
        <v>382</v>
      </c>
      <c r="D655" s="5">
        <v>19.905</v>
      </c>
      <c r="E655" s="5">
        <v>19.922</v>
      </c>
      <c r="F655" s="5">
        <v>19.91</v>
      </c>
      <c r="G655" s="5">
        <v>19.932</v>
      </c>
      <c r="H655" s="5">
        <v>19.949</v>
      </c>
      <c r="I655" s="5">
        <v>20.038</v>
      </c>
      <c r="J655" s="5">
        <v>20.327</v>
      </c>
      <c r="K655" s="5">
        <v>20.062</v>
      </c>
      <c r="L655" s="5">
        <v>20.443</v>
      </c>
      <c r="M655" s="5">
        <v>20.088</v>
      </c>
      <c r="N655" s="5">
        <v>19.986</v>
      </c>
      <c r="O655" s="5">
        <v>19.948</v>
      </c>
    </row>
    <row r="656" ht="14.25" customHeight="1">
      <c r="A656" s="22" t="s">
        <v>551</v>
      </c>
      <c r="B656" s="5" t="s">
        <v>75</v>
      </c>
      <c r="C656" s="5" t="s">
        <v>382</v>
      </c>
      <c r="D656" s="5">
        <v>19.905</v>
      </c>
      <c r="E656" s="5">
        <v>19.922</v>
      </c>
      <c r="F656" s="5">
        <v>19.91</v>
      </c>
      <c r="G656" s="5">
        <v>19.932</v>
      </c>
      <c r="H656" s="5">
        <v>19.949</v>
      </c>
      <c r="I656" s="5">
        <v>20.038</v>
      </c>
      <c r="J656" s="5">
        <v>20.327</v>
      </c>
      <c r="K656" s="5">
        <v>20.062</v>
      </c>
      <c r="L656" s="5">
        <v>20.443</v>
      </c>
      <c r="M656" s="5">
        <v>20.088</v>
      </c>
      <c r="N656" s="5">
        <v>19.986</v>
      </c>
      <c r="O656" s="5">
        <v>19.948</v>
      </c>
    </row>
    <row r="657" ht="14.25" customHeight="1">
      <c r="A657" s="5" t="s">
        <v>555</v>
      </c>
      <c r="B657" s="5" t="s">
        <v>75</v>
      </c>
      <c r="C657" s="5" t="s">
        <v>382</v>
      </c>
      <c r="D657" s="5">
        <v>19.905</v>
      </c>
      <c r="E657" s="5">
        <v>19.922</v>
      </c>
      <c r="F657" s="5">
        <v>19.91</v>
      </c>
      <c r="G657" s="5">
        <v>19.932</v>
      </c>
      <c r="H657" s="5">
        <v>19.949</v>
      </c>
      <c r="I657" s="5">
        <v>20.038</v>
      </c>
      <c r="J657" s="5">
        <v>20.327</v>
      </c>
      <c r="K657" s="5">
        <v>20.062</v>
      </c>
      <c r="L657" s="5">
        <v>20.443</v>
      </c>
      <c r="M657" s="5">
        <v>20.088</v>
      </c>
      <c r="N657" s="5">
        <v>19.986</v>
      </c>
      <c r="O657" s="5">
        <v>19.948</v>
      </c>
    </row>
    <row r="658" ht="14.25" customHeight="1">
      <c r="A658" s="5" t="s">
        <v>565</v>
      </c>
      <c r="B658" s="5" t="s">
        <v>75</v>
      </c>
      <c r="C658" s="5" t="s">
        <v>382</v>
      </c>
      <c r="D658" s="5">
        <v>19.905</v>
      </c>
      <c r="E658" s="5">
        <v>19.922</v>
      </c>
      <c r="F658" s="5">
        <v>19.91</v>
      </c>
      <c r="G658" s="5">
        <v>19.932</v>
      </c>
      <c r="H658" s="5">
        <v>19.949</v>
      </c>
      <c r="I658" s="5">
        <v>20.038</v>
      </c>
      <c r="J658" s="5">
        <v>20.327</v>
      </c>
      <c r="K658" s="5">
        <v>20.062</v>
      </c>
      <c r="L658" s="5">
        <v>20.443</v>
      </c>
      <c r="M658" s="5">
        <v>20.088</v>
      </c>
      <c r="N658" s="5">
        <v>19.986</v>
      </c>
      <c r="O658" s="5">
        <v>19.948</v>
      </c>
    </row>
    <row r="659" ht="14.25" customHeight="1">
      <c r="A659" s="5" t="s">
        <v>680</v>
      </c>
      <c r="B659" s="5" t="s">
        <v>75</v>
      </c>
      <c r="C659" s="5" t="s">
        <v>382</v>
      </c>
      <c r="D659" s="5">
        <v>19.905</v>
      </c>
      <c r="E659" s="5">
        <v>19.922</v>
      </c>
      <c r="F659" s="5">
        <v>19.91</v>
      </c>
      <c r="G659" s="5">
        <v>19.932</v>
      </c>
      <c r="H659" s="5">
        <v>19.949</v>
      </c>
      <c r="I659" s="5">
        <v>20.038</v>
      </c>
      <c r="J659" s="5">
        <v>20.327</v>
      </c>
      <c r="K659" s="5">
        <v>20.062</v>
      </c>
      <c r="L659" s="5">
        <v>20.443</v>
      </c>
      <c r="M659" s="5">
        <v>20.088</v>
      </c>
      <c r="N659" s="5">
        <v>19.986</v>
      </c>
      <c r="O659" s="5">
        <v>19.948</v>
      </c>
    </row>
    <row r="660" ht="14.25" customHeight="1">
      <c r="A660" s="22" t="s">
        <v>688</v>
      </c>
      <c r="B660" s="5" t="s">
        <v>75</v>
      </c>
      <c r="C660" s="5" t="s">
        <v>382</v>
      </c>
      <c r="D660" s="5">
        <v>19.905</v>
      </c>
      <c r="E660" s="5">
        <v>19.922</v>
      </c>
      <c r="F660" s="5">
        <v>19.91</v>
      </c>
      <c r="G660" s="5">
        <v>19.932</v>
      </c>
      <c r="H660" s="5">
        <v>19.949</v>
      </c>
      <c r="I660" s="5">
        <v>20.038</v>
      </c>
      <c r="J660" s="5">
        <v>20.327</v>
      </c>
      <c r="K660" s="5">
        <v>20.062</v>
      </c>
      <c r="L660" s="5">
        <v>20.443</v>
      </c>
      <c r="M660" s="5">
        <v>20.088</v>
      </c>
      <c r="N660" s="5">
        <v>19.986</v>
      </c>
      <c r="O660" s="5">
        <v>19.948</v>
      </c>
    </row>
    <row r="661" ht="14.25" customHeight="1">
      <c r="A661" s="5" t="s">
        <v>724</v>
      </c>
      <c r="B661" s="5" t="s">
        <v>75</v>
      </c>
      <c r="C661" s="5" t="s">
        <v>382</v>
      </c>
      <c r="D661" s="5">
        <v>10.56</v>
      </c>
      <c r="E661" s="5">
        <v>10.42</v>
      </c>
      <c r="F661" s="5">
        <v>11.49</v>
      </c>
      <c r="G661" s="5">
        <v>13.19</v>
      </c>
      <c r="H661" s="5">
        <v>16.48</v>
      </c>
      <c r="I661" s="5">
        <v>19.37</v>
      </c>
      <c r="J661" s="5">
        <v>22.14</v>
      </c>
      <c r="K661" s="5">
        <v>24.19</v>
      </c>
      <c r="L661" s="5">
        <v>21.68</v>
      </c>
      <c r="M661" s="5">
        <v>17.4</v>
      </c>
      <c r="N661" s="5">
        <v>14.34</v>
      </c>
      <c r="O661" s="5">
        <v>11.52</v>
      </c>
    </row>
    <row r="662" ht="14.25" customHeight="1">
      <c r="A662" s="7" t="s">
        <v>500</v>
      </c>
      <c r="B662" s="7" t="s">
        <v>177</v>
      </c>
      <c r="C662" s="7" t="s">
        <v>384</v>
      </c>
      <c r="D662" s="7">
        <v>20.0</v>
      </c>
      <c r="E662" s="7">
        <v>19.93</v>
      </c>
      <c r="F662" s="7">
        <v>20.11</v>
      </c>
      <c r="G662" s="7">
        <v>20.26</v>
      </c>
      <c r="H662" s="7">
        <v>20.49</v>
      </c>
      <c r="I662" s="7">
        <v>22.89</v>
      </c>
      <c r="J662" s="7">
        <v>23.33</v>
      </c>
      <c r="K662" s="7">
        <v>23.44</v>
      </c>
      <c r="L662" s="7">
        <v>23.36</v>
      </c>
      <c r="M662" s="7">
        <v>21.0</v>
      </c>
      <c r="N662" s="7">
        <v>20.52</v>
      </c>
      <c r="O662" s="7">
        <v>20.17</v>
      </c>
    </row>
    <row r="663" ht="14.25" customHeight="1">
      <c r="A663" s="7" t="s">
        <v>510</v>
      </c>
      <c r="B663" s="7" t="s">
        <v>177</v>
      </c>
      <c r="C663" s="7" t="s">
        <v>384</v>
      </c>
      <c r="D663" s="7">
        <v>19.99</v>
      </c>
      <c r="E663" s="7">
        <v>19.92</v>
      </c>
      <c r="F663" s="7">
        <v>20.1</v>
      </c>
      <c r="G663" s="7">
        <v>20.24</v>
      </c>
      <c r="H663" s="7">
        <v>20.48</v>
      </c>
      <c r="I663" s="7">
        <v>22.81</v>
      </c>
      <c r="J663" s="7">
        <v>23.29</v>
      </c>
      <c r="K663" s="7">
        <v>23.4</v>
      </c>
      <c r="L663" s="7">
        <v>23.33</v>
      </c>
      <c r="M663" s="7">
        <v>21.03</v>
      </c>
      <c r="N663" s="7">
        <v>20.52</v>
      </c>
      <c r="O663" s="7">
        <v>20.17</v>
      </c>
    </row>
    <row r="664" ht="14.25" customHeight="1">
      <c r="A664" s="7" t="s">
        <v>520</v>
      </c>
      <c r="B664" s="7" t="s">
        <v>177</v>
      </c>
      <c r="C664" s="7" t="s">
        <v>384</v>
      </c>
      <c r="D664" s="7"/>
      <c r="E664" s="7"/>
      <c r="F664" s="7"/>
      <c r="G664" s="7"/>
      <c r="H664" s="7"/>
      <c r="I664" s="7"/>
      <c r="J664" s="7"/>
      <c r="K664" s="7"/>
      <c r="L664" s="7"/>
      <c r="M664" s="7"/>
      <c r="N664" s="7"/>
      <c r="O664" s="7"/>
    </row>
    <row r="665" ht="14.25" customHeight="1">
      <c r="A665" s="7" t="s">
        <v>245</v>
      </c>
      <c r="B665" s="7" t="s">
        <v>177</v>
      </c>
      <c r="C665" s="7" t="s">
        <v>384</v>
      </c>
      <c r="D665" s="7">
        <v>20.62</v>
      </c>
      <c r="E665" s="7">
        <v>20.59</v>
      </c>
      <c r="F665" s="7">
        <v>20.64</v>
      </c>
      <c r="G665" s="7">
        <v>20.69</v>
      </c>
      <c r="H665" s="7">
        <v>20.77</v>
      </c>
      <c r="I665" s="7">
        <v>23.05</v>
      </c>
      <c r="J665" s="7">
        <v>23.41</v>
      </c>
      <c r="K665" s="7">
        <v>23.48</v>
      </c>
      <c r="L665" s="7">
        <v>23.48</v>
      </c>
      <c r="M665" s="7">
        <v>21.19</v>
      </c>
      <c r="N665" s="7">
        <v>20.87</v>
      </c>
      <c r="O665" s="7">
        <v>20.71</v>
      </c>
    </row>
    <row r="666" ht="14.25" customHeight="1">
      <c r="A666" s="7" t="s">
        <v>526</v>
      </c>
      <c r="B666" s="7" t="s">
        <v>177</v>
      </c>
      <c r="C666" s="7" t="s">
        <v>384</v>
      </c>
      <c r="D666" s="7"/>
      <c r="E666" s="7"/>
      <c r="F666" s="7"/>
      <c r="G666" s="7"/>
      <c r="H666" s="7"/>
      <c r="I666" s="7"/>
      <c r="J666" s="7"/>
      <c r="K666" s="7"/>
      <c r="L666" s="7"/>
      <c r="M666" s="7"/>
      <c r="N666" s="7"/>
      <c r="O666" s="7"/>
    </row>
    <row r="667" ht="14.25" customHeight="1">
      <c r="A667" s="7" t="s">
        <v>529</v>
      </c>
      <c r="B667" s="7" t="s">
        <v>177</v>
      </c>
      <c r="C667" s="7" t="s">
        <v>384</v>
      </c>
      <c r="D667" s="7">
        <v>20.35</v>
      </c>
      <c r="E667" s="7">
        <v>20.3</v>
      </c>
      <c r="F667" s="7">
        <v>20.41</v>
      </c>
      <c r="G667" s="7">
        <v>20.49</v>
      </c>
      <c r="H667" s="7">
        <v>20.64</v>
      </c>
      <c r="I667" s="7">
        <v>22.9</v>
      </c>
      <c r="J667" s="7">
        <v>23.33</v>
      </c>
      <c r="K667" s="7">
        <v>23.43</v>
      </c>
      <c r="L667" s="7">
        <v>23.4</v>
      </c>
      <c r="M667" s="7">
        <v>21.14</v>
      </c>
      <c r="N667" s="7">
        <v>20.72</v>
      </c>
      <c r="O667" s="7">
        <v>20.48</v>
      </c>
    </row>
    <row r="668" ht="14.25" customHeight="1">
      <c r="A668" s="7" t="s">
        <v>533</v>
      </c>
      <c r="B668" s="7" t="s">
        <v>177</v>
      </c>
      <c r="C668" s="7" t="s">
        <v>384</v>
      </c>
      <c r="D668" s="7">
        <v>19.99</v>
      </c>
      <c r="E668" s="7">
        <v>19.92</v>
      </c>
      <c r="F668" s="7">
        <v>20.1</v>
      </c>
      <c r="G668" s="7">
        <v>20.24</v>
      </c>
      <c r="H668" s="7">
        <v>20.48</v>
      </c>
      <c r="I668" s="7">
        <v>22.81</v>
      </c>
      <c r="J668" s="7">
        <v>23.29</v>
      </c>
      <c r="K668" s="7">
        <v>23.4</v>
      </c>
      <c r="L668" s="7">
        <v>23.33</v>
      </c>
      <c r="M668" s="7">
        <v>21.03</v>
      </c>
      <c r="N668" s="7">
        <v>20.52</v>
      </c>
      <c r="O668" s="7">
        <v>20.17</v>
      </c>
    </row>
    <row r="669" ht="14.25" customHeight="1">
      <c r="A669" s="7" t="s">
        <v>539</v>
      </c>
      <c r="B669" s="7" t="s">
        <v>177</v>
      </c>
      <c r="C669" s="7" t="s">
        <v>384</v>
      </c>
      <c r="D669" s="7">
        <v>20.12</v>
      </c>
      <c r="E669" s="7">
        <v>20.07</v>
      </c>
      <c r="F669" s="7">
        <v>20.22</v>
      </c>
      <c r="G669" s="7">
        <v>20.34</v>
      </c>
      <c r="H669" s="7">
        <v>20.54</v>
      </c>
      <c r="I669" s="7">
        <v>21.58</v>
      </c>
      <c r="J669" s="7">
        <v>21.84</v>
      </c>
      <c r="K669" s="7">
        <v>21.91</v>
      </c>
      <c r="L669" s="7">
        <v>21.84</v>
      </c>
      <c r="M669" s="7">
        <v>20.85</v>
      </c>
      <c r="N669" s="7">
        <v>20.53</v>
      </c>
      <c r="O669" s="7">
        <v>20.26</v>
      </c>
    </row>
    <row r="670" ht="14.25" customHeight="1">
      <c r="A670" s="7" t="s">
        <v>540</v>
      </c>
      <c r="B670" s="7" t="s">
        <v>177</v>
      </c>
      <c r="C670" s="7" t="s">
        <v>384</v>
      </c>
      <c r="D670" s="7">
        <v>20.48</v>
      </c>
      <c r="E670" s="7">
        <v>20.43</v>
      </c>
      <c r="F670" s="7">
        <v>20.52</v>
      </c>
      <c r="G670" s="7">
        <v>20.59</v>
      </c>
      <c r="H670" s="7">
        <v>20.71</v>
      </c>
      <c r="I670" s="7">
        <v>23.01</v>
      </c>
      <c r="J670" s="7">
        <v>23.39</v>
      </c>
      <c r="K670" s="7">
        <v>23.47</v>
      </c>
      <c r="L670" s="7">
        <v>23.45</v>
      </c>
      <c r="M670" s="7">
        <v>21.15</v>
      </c>
      <c r="N670" s="7">
        <v>20.79</v>
      </c>
      <c r="O670" s="7">
        <v>20.58</v>
      </c>
    </row>
    <row r="671" ht="14.25" customHeight="1">
      <c r="A671" s="7" t="s">
        <v>546</v>
      </c>
      <c r="B671" s="7" t="s">
        <v>177</v>
      </c>
      <c r="C671" s="7" t="s">
        <v>384</v>
      </c>
      <c r="D671" s="7">
        <v>19.55</v>
      </c>
      <c r="E671" s="7">
        <v>19.46</v>
      </c>
      <c r="F671" s="7">
        <v>19.73</v>
      </c>
      <c r="G671" s="7">
        <v>19.96</v>
      </c>
      <c r="H671" s="7">
        <v>20.31</v>
      </c>
      <c r="I671" s="7">
        <v>22.79</v>
      </c>
      <c r="J671" s="7">
        <v>23.29</v>
      </c>
      <c r="K671" s="7">
        <v>23.42</v>
      </c>
      <c r="L671" s="7">
        <v>23.29</v>
      </c>
      <c r="M671" s="7">
        <v>20.87</v>
      </c>
      <c r="N671" s="7">
        <v>20.28</v>
      </c>
      <c r="O671" s="7">
        <v>19.79</v>
      </c>
    </row>
    <row r="672" ht="14.25" customHeight="1">
      <c r="A672" s="37" t="s">
        <v>551</v>
      </c>
      <c r="B672" s="7" t="s">
        <v>177</v>
      </c>
      <c r="C672" s="7" t="s">
        <v>384</v>
      </c>
      <c r="D672" s="7">
        <v>20.5</v>
      </c>
      <c r="E672" s="7">
        <v>20.46</v>
      </c>
      <c r="F672" s="7">
        <v>20.54</v>
      </c>
      <c r="G672" s="7">
        <v>20.61</v>
      </c>
      <c r="H672" s="7">
        <v>20.72</v>
      </c>
      <c r="I672" s="7">
        <v>23.01</v>
      </c>
      <c r="J672" s="7">
        <v>23.39</v>
      </c>
      <c r="K672" s="7">
        <v>23.47</v>
      </c>
      <c r="L672" s="7">
        <v>23.46</v>
      </c>
      <c r="M672" s="7">
        <v>21.16</v>
      </c>
      <c r="N672" s="7">
        <v>20.8</v>
      </c>
      <c r="O672" s="7">
        <v>20.61</v>
      </c>
    </row>
    <row r="673" ht="14.25" customHeight="1">
      <c r="A673" s="7" t="s">
        <v>555</v>
      </c>
      <c r="B673" s="7" t="s">
        <v>177</v>
      </c>
      <c r="C673" s="7" t="s">
        <v>384</v>
      </c>
      <c r="D673" s="7">
        <v>20.62</v>
      </c>
      <c r="E673" s="7">
        <v>20.59</v>
      </c>
      <c r="F673" s="7">
        <v>20.64</v>
      </c>
      <c r="G673" s="7">
        <v>20.69</v>
      </c>
      <c r="H673" s="7">
        <v>20.77</v>
      </c>
      <c r="I673" s="7">
        <v>23.05</v>
      </c>
      <c r="J673" s="7">
        <v>23.41</v>
      </c>
      <c r="K673" s="7">
        <v>23.48</v>
      </c>
      <c r="L673" s="7">
        <v>23.48</v>
      </c>
      <c r="M673" s="7">
        <v>21.19</v>
      </c>
      <c r="N673" s="7">
        <v>20.87</v>
      </c>
      <c r="O673" s="7">
        <v>20.71</v>
      </c>
    </row>
    <row r="674" ht="14.25" customHeight="1">
      <c r="A674" s="7" t="s">
        <v>565</v>
      </c>
      <c r="B674" s="7" t="s">
        <v>177</v>
      </c>
      <c r="C674" s="7" t="s">
        <v>384</v>
      </c>
      <c r="D674" s="7">
        <v>20.03</v>
      </c>
      <c r="E674" s="7">
        <v>19.97</v>
      </c>
      <c r="F674" s="7">
        <v>20.15</v>
      </c>
      <c r="G674" s="7">
        <v>20.28</v>
      </c>
      <c r="H674" s="7">
        <v>20.5</v>
      </c>
      <c r="I674" s="7">
        <v>20.73</v>
      </c>
      <c r="J674" s="7">
        <v>20.87</v>
      </c>
      <c r="K674" s="7">
        <v>20.92</v>
      </c>
      <c r="L674" s="7">
        <v>20.83</v>
      </c>
      <c r="M674" s="7">
        <v>20.66</v>
      </c>
      <c r="N674" s="7">
        <v>20.44</v>
      </c>
      <c r="O674" s="7">
        <v>20.17</v>
      </c>
    </row>
    <row r="675" ht="14.25" customHeight="1">
      <c r="A675" s="7" t="s">
        <v>680</v>
      </c>
      <c r="B675" s="7" t="s">
        <v>177</v>
      </c>
      <c r="C675" s="7" t="s">
        <v>384</v>
      </c>
      <c r="D675" s="7">
        <v>19.58</v>
      </c>
      <c r="E675" s="7">
        <v>19.45</v>
      </c>
      <c r="F675" s="7">
        <v>19.66</v>
      </c>
      <c r="G675" s="7">
        <v>19.86</v>
      </c>
      <c r="H675" s="7">
        <v>20.19</v>
      </c>
      <c r="I675" s="7">
        <v>22.4</v>
      </c>
      <c r="J675" s="7">
        <v>23.07</v>
      </c>
      <c r="K675" s="7">
        <v>23.28</v>
      </c>
      <c r="L675" s="7">
        <v>23.21</v>
      </c>
      <c r="M675" s="7">
        <v>21.07</v>
      </c>
      <c r="N675" s="7">
        <v>20.38</v>
      </c>
      <c r="O675" s="7">
        <v>19.87</v>
      </c>
    </row>
    <row r="676" ht="14.25" customHeight="1">
      <c r="A676" s="37" t="s">
        <v>688</v>
      </c>
      <c r="B676" s="7" t="s">
        <v>177</v>
      </c>
      <c r="C676" s="7" t="s">
        <v>384</v>
      </c>
      <c r="D676" s="7">
        <v>20.36</v>
      </c>
      <c r="E676" s="7">
        <v>20.31</v>
      </c>
      <c r="F676" s="7">
        <v>20.42</v>
      </c>
      <c r="G676" s="7">
        <v>20.51</v>
      </c>
      <c r="H676" s="7">
        <v>20.65</v>
      </c>
      <c r="I676" s="7">
        <v>22.98</v>
      </c>
      <c r="J676" s="7">
        <v>23.37</v>
      </c>
      <c r="K676" s="7">
        <v>23.46</v>
      </c>
      <c r="L676" s="7">
        <v>23.43</v>
      </c>
      <c r="M676" s="7">
        <v>21.11</v>
      </c>
      <c r="N676" s="7">
        <v>20.72</v>
      </c>
      <c r="O676" s="7">
        <v>20.49</v>
      </c>
    </row>
    <row r="677" ht="14.25" customHeight="1">
      <c r="A677" s="7" t="s">
        <v>724</v>
      </c>
      <c r="B677" s="7" t="s">
        <v>177</v>
      </c>
      <c r="C677" s="7" t="s">
        <v>384</v>
      </c>
      <c r="D677" s="7">
        <v>12.74</v>
      </c>
      <c r="E677" s="7">
        <v>12.67</v>
      </c>
      <c r="F677" s="7">
        <v>12.7</v>
      </c>
      <c r="G677" s="7">
        <v>12.74</v>
      </c>
      <c r="H677" s="7">
        <v>16.14</v>
      </c>
      <c r="I677" s="7">
        <v>21.0</v>
      </c>
      <c r="J677" s="7">
        <v>23.32</v>
      </c>
      <c r="K677" s="7">
        <v>23.64</v>
      </c>
      <c r="L677" s="7">
        <v>19.96</v>
      </c>
      <c r="M677" s="7">
        <v>14.91</v>
      </c>
      <c r="N677" s="7">
        <v>13.22</v>
      </c>
      <c r="O677" s="7">
        <v>12.88</v>
      </c>
    </row>
    <row r="678" ht="14.25" customHeight="1">
      <c r="A678" s="5" t="s">
        <v>500</v>
      </c>
      <c r="B678" s="5" t="s">
        <v>182</v>
      </c>
      <c r="C678" s="5" t="s">
        <v>384</v>
      </c>
      <c r="D678" s="5">
        <v>20.0</v>
      </c>
      <c r="E678" s="5">
        <v>19.93</v>
      </c>
      <c r="F678" s="5">
        <v>20.11</v>
      </c>
      <c r="G678" s="5">
        <v>20.26</v>
      </c>
      <c r="H678" s="5">
        <v>20.49</v>
      </c>
      <c r="I678" s="5">
        <v>22.89</v>
      </c>
      <c r="J678" s="5">
        <v>23.33</v>
      </c>
      <c r="K678" s="5">
        <v>23.44</v>
      </c>
      <c r="L678" s="5">
        <v>23.36</v>
      </c>
      <c r="M678" s="5">
        <v>21.0</v>
      </c>
      <c r="N678" s="5">
        <v>20.52</v>
      </c>
      <c r="O678" s="5">
        <v>20.17</v>
      </c>
    </row>
    <row r="679" ht="14.25" customHeight="1">
      <c r="A679" s="5" t="s">
        <v>510</v>
      </c>
      <c r="B679" s="5" t="s">
        <v>182</v>
      </c>
      <c r="C679" s="5" t="s">
        <v>384</v>
      </c>
      <c r="D679" s="5">
        <v>20.31</v>
      </c>
      <c r="E679" s="5">
        <v>20.22</v>
      </c>
      <c r="F679" s="5">
        <v>20.3</v>
      </c>
      <c r="G679" s="5">
        <v>20.38</v>
      </c>
      <c r="H679" s="5">
        <v>20.51</v>
      </c>
      <c r="I679" s="5">
        <v>22.79</v>
      </c>
      <c r="J679" s="5">
        <v>23.24</v>
      </c>
      <c r="K679" s="5">
        <v>23.36</v>
      </c>
      <c r="L679" s="5">
        <v>23.36</v>
      </c>
      <c r="M679" s="5">
        <v>21.12</v>
      </c>
      <c r="N679" s="5">
        <v>20.71</v>
      </c>
      <c r="O679" s="5">
        <v>20.46</v>
      </c>
    </row>
    <row r="680" ht="14.25" customHeight="1">
      <c r="A680" s="5" t="s">
        <v>520</v>
      </c>
      <c r="B680" s="5" t="s">
        <v>182</v>
      </c>
      <c r="C680" s="5" t="s">
        <v>384</v>
      </c>
      <c r="D680" s="5"/>
      <c r="E680" s="5"/>
      <c r="F680" s="5"/>
      <c r="G680" s="5"/>
      <c r="H680" s="5"/>
      <c r="I680" s="5"/>
      <c r="J680" s="5"/>
      <c r="K680" s="5"/>
      <c r="L680" s="5"/>
      <c r="M680" s="5"/>
      <c r="N680" s="5"/>
      <c r="O680" s="5"/>
    </row>
    <row r="681" ht="14.25" customHeight="1">
      <c r="A681" s="5" t="s">
        <v>245</v>
      </c>
      <c r="B681" s="5" t="s">
        <v>182</v>
      </c>
      <c r="C681" s="5" t="s">
        <v>384</v>
      </c>
      <c r="D681" s="7">
        <v>20.62</v>
      </c>
      <c r="E681" s="7">
        <v>20.59</v>
      </c>
      <c r="F681" s="7">
        <v>20.64</v>
      </c>
      <c r="G681" s="7">
        <v>20.69</v>
      </c>
      <c r="H681" s="7">
        <v>20.77</v>
      </c>
      <c r="I681" s="7">
        <v>23.05</v>
      </c>
      <c r="J681" s="7">
        <v>23.41</v>
      </c>
      <c r="K681" s="7">
        <v>23.48</v>
      </c>
      <c r="L681" s="7">
        <v>23.48</v>
      </c>
      <c r="M681" s="7">
        <v>21.19</v>
      </c>
      <c r="N681" s="7">
        <v>20.87</v>
      </c>
      <c r="O681" s="7">
        <v>20.71</v>
      </c>
    </row>
    <row r="682" ht="14.25" customHeight="1">
      <c r="A682" s="5" t="s">
        <v>526</v>
      </c>
      <c r="B682" s="5" t="s">
        <v>182</v>
      </c>
      <c r="C682" s="5" t="s">
        <v>384</v>
      </c>
      <c r="D682" s="5"/>
      <c r="E682" s="5"/>
      <c r="F682" s="5"/>
      <c r="G682" s="5"/>
      <c r="H682" s="5"/>
      <c r="I682" s="5"/>
      <c r="J682" s="5"/>
      <c r="K682" s="5"/>
      <c r="L682" s="5"/>
      <c r="M682" s="5"/>
      <c r="N682" s="5"/>
      <c r="O682" s="5"/>
    </row>
    <row r="683" ht="14.25" customHeight="1">
      <c r="A683" s="5" t="s">
        <v>529</v>
      </c>
      <c r="B683" s="5" t="s">
        <v>182</v>
      </c>
      <c r="C683" s="5" t="s">
        <v>384</v>
      </c>
      <c r="D683" s="5">
        <v>20.35</v>
      </c>
      <c r="E683" s="5">
        <v>20.3</v>
      </c>
      <c r="F683" s="5">
        <v>20.41</v>
      </c>
      <c r="G683" s="5">
        <v>20.49</v>
      </c>
      <c r="H683" s="5">
        <v>20.64</v>
      </c>
      <c r="I683" s="5">
        <v>22.9</v>
      </c>
      <c r="J683" s="5">
        <v>23.33</v>
      </c>
      <c r="K683" s="5">
        <v>23.43</v>
      </c>
      <c r="L683" s="5">
        <v>23.4</v>
      </c>
      <c r="M683" s="5">
        <v>21.14</v>
      </c>
      <c r="N683" s="5">
        <v>20.72</v>
      </c>
      <c r="O683" s="5">
        <v>20.48</v>
      </c>
    </row>
    <row r="684" ht="14.25" customHeight="1">
      <c r="A684" s="5" t="s">
        <v>533</v>
      </c>
      <c r="B684" s="5" t="s">
        <v>182</v>
      </c>
      <c r="C684" s="5" t="s">
        <v>384</v>
      </c>
      <c r="D684" s="5">
        <v>20.31</v>
      </c>
      <c r="E684" s="5">
        <v>20.22</v>
      </c>
      <c r="F684" s="5">
        <v>20.3</v>
      </c>
      <c r="G684" s="5">
        <v>20.38</v>
      </c>
      <c r="H684" s="5">
        <v>20.51</v>
      </c>
      <c r="I684" s="5">
        <v>22.79</v>
      </c>
      <c r="J684" s="5">
        <v>23.24</v>
      </c>
      <c r="K684" s="5">
        <v>23.36</v>
      </c>
      <c r="L684" s="5">
        <v>23.36</v>
      </c>
      <c r="M684" s="5">
        <v>21.12</v>
      </c>
      <c r="N684" s="5">
        <v>20.71</v>
      </c>
      <c r="O684" s="5">
        <v>20.46</v>
      </c>
    </row>
    <row r="685" ht="14.25" customHeight="1">
      <c r="A685" s="5" t="s">
        <v>539</v>
      </c>
      <c r="B685" s="5" t="s">
        <v>182</v>
      </c>
      <c r="C685" s="5" t="s">
        <v>384</v>
      </c>
      <c r="D685" s="5">
        <v>20.12</v>
      </c>
      <c r="E685" s="5">
        <v>20.07</v>
      </c>
      <c r="F685" s="5">
        <v>20.22</v>
      </c>
      <c r="G685" s="5">
        <v>20.34</v>
      </c>
      <c r="H685" s="5">
        <v>20.54</v>
      </c>
      <c r="I685" s="5">
        <v>21.58</v>
      </c>
      <c r="J685" s="5">
        <v>21.84</v>
      </c>
      <c r="K685" s="5">
        <v>21.91</v>
      </c>
      <c r="L685" s="5">
        <v>21.84</v>
      </c>
      <c r="M685" s="5">
        <v>20.85</v>
      </c>
      <c r="N685" s="5">
        <v>20.53</v>
      </c>
      <c r="O685" s="5">
        <v>20.26</v>
      </c>
    </row>
    <row r="686" ht="14.25" customHeight="1">
      <c r="A686" s="5" t="s">
        <v>540</v>
      </c>
      <c r="B686" s="5" t="s">
        <v>182</v>
      </c>
      <c r="C686" s="5" t="s">
        <v>384</v>
      </c>
      <c r="D686" s="5">
        <v>20.48</v>
      </c>
      <c r="E686" s="5">
        <v>20.43</v>
      </c>
      <c r="F686" s="5">
        <v>20.52</v>
      </c>
      <c r="G686" s="5">
        <v>20.59</v>
      </c>
      <c r="H686" s="5">
        <v>20.71</v>
      </c>
      <c r="I686" s="5">
        <v>23.01</v>
      </c>
      <c r="J686" s="5">
        <v>23.39</v>
      </c>
      <c r="K686" s="5">
        <v>23.47</v>
      </c>
      <c r="L686" s="5">
        <v>23.45</v>
      </c>
      <c r="M686" s="5">
        <v>21.15</v>
      </c>
      <c r="N686" s="5">
        <v>20.79</v>
      </c>
      <c r="O686" s="5">
        <v>20.58</v>
      </c>
    </row>
    <row r="687" ht="14.25" customHeight="1">
      <c r="A687" s="5" t="s">
        <v>546</v>
      </c>
      <c r="B687" s="5" t="s">
        <v>182</v>
      </c>
      <c r="C687" s="5" t="s">
        <v>384</v>
      </c>
      <c r="D687" s="5">
        <v>19.55</v>
      </c>
      <c r="E687" s="5">
        <v>19.46</v>
      </c>
      <c r="F687" s="5">
        <v>19.73</v>
      </c>
      <c r="G687" s="5">
        <v>19.96</v>
      </c>
      <c r="H687" s="5">
        <v>20.31</v>
      </c>
      <c r="I687" s="5">
        <v>22.79</v>
      </c>
      <c r="J687" s="5">
        <v>23.29</v>
      </c>
      <c r="K687" s="5">
        <v>23.42</v>
      </c>
      <c r="L687" s="5">
        <v>23.29</v>
      </c>
      <c r="M687" s="5">
        <v>20.87</v>
      </c>
      <c r="N687" s="5">
        <v>20.28</v>
      </c>
      <c r="O687" s="5">
        <v>19.79</v>
      </c>
    </row>
    <row r="688" ht="14.25" customHeight="1">
      <c r="A688" s="22" t="s">
        <v>551</v>
      </c>
      <c r="B688" s="5" t="s">
        <v>182</v>
      </c>
      <c r="C688" s="5" t="s">
        <v>384</v>
      </c>
      <c r="D688" s="5">
        <v>20.5</v>
      </c>
      <c r="E688" s="5">
        <v>20.46</v>
      </c>
      <c r="F688" s="5">
        <v>20.54</v>
      </c>
      <c r="G688" s="5">
        <v>20.61</v>
      </c>
      <c r="H688" s="5">
        <v>20.72</v>
      </c>
      <c r="I688" s="5">
        <v>23.01</v>
      </c>
      <c r="J688" s="5">
        <v>23.39</v>
      </c>
      <c r="K688" s="5">
        <v>23.47</v>
      </c>
      <c r="L688" s="5">
        <v>23.46</v>
      </c>
      <c r="M688" s="5">
        <v>21.16</v>
      </c>
      <c r="N688" s="5">
        <v>20.8</v>
      </c>
      <c r="O688" s="5">
        <v>20.61</v>
      </c>
    </row>
    <row r="689" ht="14.25" customHeight="1">
      <c r="A689" s="5" t="s">
        <v>555</v>
      </c>
      <c r="B689" s="5" t="s">
        <v>182</v>
      </c>
      <c r="C689" s="5" t="s">
        <v>384</v>
      </c>
      <c r="D689" s="5">
        <v>20.62</v>
      </c>
      <c r="E689" s="5">
        <v>20.59</v>
      </c>
      <c r="F689" s="5">
        <v>20.64</v>
      </c>
      <c r="G689" s="5">
        <v>20.69</v>
      </c>
      <c r="H689" s="5">
        <v>20.77</v>
      </c>
      <c r="I689" s="5">
        <v>23.05</v>
      </c>
      <c r="J689" s="5">
        <v>23.41</v>
      </c>
      <c r="K689" s="5">
        <v>23.48</v>
      </c>
      <c r="L689" s="5">
        <v>23.48</v>
      </c>
      <c r="M689" s="5">
        <v>21.19</v>
      </c>
      <c r="N689" s="5">
        <v>20.87</v>
      </c>
      <c r="O689" s="5">
        <v>20.71</v>
      </c>
    </row>
    <row r="690" ht="14.25" customHeight="1">
      <c r="A690" s="5" t="s">
        <v>565</v>
      </c>
      <c r="B690" s="5" t="s">
        <v>182</v>
      </c>
      <c r="C690" s="5" t="s">
        <v>384</v>
      </c>
      <c r="D690" s="5">
        <v>20.03</v>
      </c>
      <c r="E690" s="5">
        <v>19.97</v>
      </c>
      <c r="F690" s="5">
        <v>20.15</v>
      </c>
      <c r="G690" s="5">
        <v>20.28</v>
      </c>
      <c r="H690" s="5">
        <v>20.5</v>
      </c>
      <c r="I690" s="5">
        <v>20.73</v>
      </c>
      <c r="J690" s="5">
        <v>20.87</v>
      </c>
      <c r="K690" s="5">
        <v>20.92</v>
      </c>
      <c r="L690" s="5">
        <v>20.83</v>
      </c>
      <c r="M690" s="5">
        <v>20.66</v>
      </c>
      <c r="N690" s="5">
        <v>20.44</v>
      </c>
      <c r="O690" s="5">
        <v>20.17</v>
      </c>
    </row>
    <row r="691" ht="14.25" customHeight="1">
      <c r="A691" s="5" t="s">
        <v>680</v>
      </c>
      <c r="B691" s="5" t="s">
        <v>182</v>
      </c>
      <c r="C691" s="5" t="s">
        <v>384</v>
      </c>
      <c r="D691" s="5">
        <v>19.58</v>
      </c>
      <c r="E691" s="5">
        <v>19.45</v>
      </c>
      <c r="F691" s="5">
        <v>19.66</v>
      </c>
      <c r="G691" s="5">
        <v>19.86</v>
      </c>
      <c r="H691" s="5">
        <v>20.19</v>
      </c>
      <c r="I691" s="5">
        <v>22.4</v>
      </c>
      <c r="J691" s="5">
        <v>23.07</v>
      </c>
      <c r="K691" s="5">
        <v>23.28</v>
      </c>
      <c r="L691" s="5">
        <v>23.21</v>
      </c>
      <c r="M691" s="5">
        <v>21.07</v>
      </c>
      <c r="N691" s="5">
        <v>20.38</v>
      </c>
      <c r="O691" s="5">
        <v>19.87</v>
      </c>
    </row>
    <row r="692" ht="14.25" customHeight="1">
      <c r="A692" s="22" t="s">
        <v>688</v>
      </c>
      <c r="B692" s="5" t="s">
        <v>182</v>
      </c>
      <c r="C692" s="5" t="s">
        <v>384</v>
      </c>
      <c r="D692" s="5">
        <v>20.36</v>
      </c>
      <c r="E692" s="5">
        <v>20.31</v>
      </c>
      <c r="F692" s="5">
        <v>20.42</v>
      </c>
      <c r="G692" s="5">
        <v>20.51</v>
      </c>
      <c r="H692" s="5">
        <v>20.65</v>
      </c>
      <c r="I692" s="5">
        <v>22.98</v>
      </c>
      <c r="J692" s="5">
        <v>23.37</v>
      </c>
      <c r="K692" s="5">
        <v>23.46</v>
      </c>
      <c r="L692" s="5">
        <v>23.43</v>
      </c>
      <c r="M692" s="5">
        <v>21.11</v>
      </c>
      <c r="N692" s="5">
        <v>20.72</v>
      </c>
      <c r="O692" s="5">
        <v>20.49</v>
      </c>
    </row>
    <row r="693" ht="14.25" customHeight="1">
      <c r="A693" s="5" t="s">
        <v>724</v>
      </c>
      <c r="B693" s="5" t="s">
        <v>182</v>
      </c>
      <c r="C693" s="5" t="s">
        <v>384</v>
      </c>
      <c r="D693" s="5">
        <v>12.74</v>
      </c>
      <c r="E693" s="5">
        <v>12.67</v>
      </c>
      <c r="F693" s="5">
        <v>12.7</v>
      </c>
      <c r="G693" s="5">
        <v>12.74</v>
      </c>
      <c r="H693" s="5">
        <v>16.14</v>
      </c>
      <c r="I693" s="5">
        <v>21.0</v>
      </c>
      <c r="J693" s="5">
        <v>23.32</v>
      </c>
      <c r="K693" s="5">
        <v>23.64</v>
      </c>
      <c r="L693" s="5">
        <v>19.96</v>
      </c>
      <c r="M693" s="5">
        <v>14.91</v>
      </c>
      <c r="N693" s="5">
        <v>13.22</v>
      </c>
      <c r="O693" s="5">
        <v>12.88</v>
      </c>
    </row>
    <row r="694" ht="14.25" customHeight="1">
      <c r="A694" s="7" t="s">
        <v>500</v>
      </c>
      <c r="B694" s="7" t="s">
        <v>185</v>
      </c>
      <c r="C694" s="7" t="s">
        <v>384</v>
      </c>
      <c r="D694" s="7">
        <v>20.0</v>
      </c>
      <c r="E694" s="7">
        <v>19.93</v>
      </c>
      <c r="F694" s="7">
        <v>20.11</v>
      </c>
      <c r="G694" s="7">
        <v>20.26</v>
      </c>
      <c r="H694" s="7">
        <v>20.49</v>
      </c>
      <c r="I694" s="7">
        <v>22.89</v>
      </c>
      <c r="J694" s="7">
        <v>23.33</v>
      </c>
      <c r="K694" s="7">
        <v>23.44</v>
      </c>
      <c r="L694" s="7">
        <v>23.36</v>
      </c>
      <c r="M694" s="7">
        <v>21.0</v>
      </c>
      <c r="N694" s="7">
        <v>20.52</v>
      </c>
      <c r="O694" s="7">
        <v>20.17</v>
      </c>
    </row>
    <row r="695" ht="14.25" customHeight="1">
      <c r="A695" s="7" t="s">
        <v>510</v>
      </c>
      <c r="B695" s="7" t="s">
        <v>185</v>
      </c>
      <c r="C695" s="7" t="s">
        <v>384</v>
      </c>
      <c r="D695" s="7">
        <v>20.31</v>
      </c>
      <c r="E695" s="7">
        <v>20.22</v>
      </c>
      <c r="F695" s="7">
        <v>20.3</v>
      </c>
      <c r="G695" s="7">
        <v>20.38</v>
      </c>
      <c r="H695" s="7">
        <v>20.51</v>
      </c>
      <c r="I695" s="7">
        <v>22.79</v>
      </c>
      <c r="J695" s="7">
        <v>23.24</v>
      </c>
      <c r="K695" s="7">
        <v>23.36</v>
      </c>
      <c r="L695" s="7">
        <v>23.36</v>
      </c>
      <c r="M695" s="7">
        <v>21.12</v>
      </c>
      <c r="N695" s="7">
        <v>20.71</v>
      </c>
      <c r="O695" s="7">
        <v>20.46</v>
      </c>
    </row>
    <row r="696" ht="14.25" customHeight="1">
      <c r="A696" s="7" t="s">
        <v>520</v>
      </c>
      <c r="B696" s="7" t="s">
        <v>185</v>
      </c>
      <c r="C696" s="7" t="s">
        <v>384</v>
      </c>
      <c r="D696" s="7"/>
      <c r="E696" s="7"/>
      <c r="F696" s="7"/>
      <c r="G696" s="7"/>
      <c r="H696" s="7"/>
      <c r="I696" s="7"/>
      <c r="J696" s="7"/>
      <c r="K696" s="7"/>
      <c r="L696" s="7"/>
      <c r="M696" s="7"/>
      <c r="N696" s="7"/>
      <c r="O696" s="7"/>
    </row>
    <row r="697" ht="14.25" customHeight="1">
      <c r="A697" s="7" t="s">
        <v>245</v>
      </c>
      <c r="B697" s="7" t="s">
        <v>185</v>
      </c>
      <c r="C697" s="7" t="s">
        <v>384</v>
      </c>
      <c r="D697" s="7">
        <v>20.62</v>
      </c>
      <c r="E697" s="7">
        <v>20.59</v>
      </c>
      <c r="F697" s="7">
        <v>20.64</v>
      </c>
      <c r="G697" s="7">
        <v>20.69</v>
      </c>
      <c r="H697" s="7">
        <v>20.77</v>
      </c>
      <c r="I697" s="7">
        <v>23.05</v>
      </c>
      <c r="J697" s="7">
        <v>23.41</v>
      </c>
      <c r="K697" s="7">
        <v>23.48</v>
      </c>
      <c r="L697" s="7">
        <v>23.48</v>
      </c>
      <c r="M697" s="7">
        <v>21.19</v>
      </c>
      <c r="N697" s="7">
        <v>20.87</v>
      </c>
      <c r="O697" s="7">
        <v>20.71</v>
      </c>
    </row>
    <row r="698" ht="14.25" customHeight="1">
      <c r="A698" s="7" t="s">
        <v>526</v>
      </c>
      <c r="B698" s="7" t="s">
        <v>185</v>
      </c>
      <c r="C698" s="7" t="s">
        <v>384</v>
      </c>
      <c r="D698" s="7"/>
      <c r="E698" s="7"/>
      <c r="F698" s="7"/>
      <c r="G698" s="7"/>
      <c r="H698" s="7"/>
      <c r="I698" s="7"/>
      <c r="J698" s="7"/>
      <c r="K698" s="7"/>
      <c r="L698" s="7"/>
      <c r="M698" s="7"/>
      <c r="N698" s="7"/>
      <c r="O698" s="7"/>
    </row>
    <row r="699" ht="14.25" customHeight="1">
      <c r="A699" s="7" t="s">
        <v>529</v>
      </c>
      <c r="B699" s="7" t="s">
        <v>185</v>
      </c>
      <c r="C699" s="7" t="s">
        <v>384</v>
      </c>
      <c r="D699" s="7">
        <v>20.35</v>
      </c>
      <c r="E699" s="7">
        <v>20.3</v>
      </c>
      <c r="F699" s="7">
        <v>20.41</v>
      </c>
      <c r="G699" s="7">
        <v>20.49</v>
      </c>
      <c r="H699" s="7">
        <v>20.64</v>
      </c>
      <c r="I699" s="7">
        <v>22.9</v>
      </c>
      <c r="J699" s="7">
        <v>23.33</v>
      </c>
      <c r="K699" s="7">
        <v>23.43</v>
      </c>
      <c r="L699" s="7">
        <v>23.4</v>
      </c>
      <c r="M699" s="7">
        <v>21.14</v>
      </c>
      <c r="N699" s="7">
        <v>20.72</v>
      </c>
      <c r="O699" s="7">
        <v>20.48</v>
      </c>
    </row>
    <row r="700" ht="14.25" customHeight="1">
      <c r="A700" s="7" t="s">
        <v>533</v>
      </c>
      <c r="B700" s="7" t="s">
        <v>185</v>
      </c>
      <c r="C700" s="7" t="s">
        <v>384</v>
      </c>
      <c r="D700" s="7">
        <v>20.31</v>
      </c>
      <c r="E700" s="7">
        <v>20.22</v>
      </c>
      <c r="F700" s="7">
        <v>20.3</v>
      </c>
      <c r="G700" s="7">
        <v>20.38</v>
      </c>
      <c r="H700" s="7">
        <v>20.51</v>
      </c>
      <c r="I700" s="7">
        <v>22.79</v>
      </c>
      <c r="J700" s="7">
        <v>23.24</v>
      </c>
      <c r="K700" s="7">
        <v>23.36</v>
      </c>
      <c r="L700" s="7">
        <v>23.36</v>
      </c>
      <c r="M700" s="7">
        <v>21.12</v>
      </c>
      <c r="N700" s="7">
        <v>20.71</v>
      </c>
      <c r="O700" s="7">
        <v>20.46</v>
      </c>
    </row>
    <row r="701" ht="14.25" customHeight="1">
      <c r="A701" s="7" t="s">
        <v>539</v>
      </c>
      <c r="B701" s="7" t="s">
        <v>185</v>
      </c>
      <c r="C701" s="7" t="s">
        <v>384</v>
      </c>
      <c r="D701" s="7">
        <v>20.12</v>
      </c>
      <c r="E701" s="7">
        <v>20.07</v>
      </c>
      <c r="F701" s="7">
        <v>20.22</v>
      </c>
      <c r="G701" s="7">
        <v>20.34</v>
      </c>
      <c r="H701" s="7">
        <v>20.54</v>
      </c>
      <c r="I701" s="7">
        <v>21.58</v>
      </c>
      <c r="J701" s="7">
        <v>21.84</v>
      </c>
      <c r="K701" s="7">
        <v>21.91</v>
      </c>
      <c r="L701" s="7">
        <v>21.84</v>
      </c>
      <c r="M701" s="7">
        <v>20.85</v>
      </c>
      <c r="N701" s="7">
        <v>20.53</v>
      </c>
      <c r="O701" s="7">
        <v>20.26</v>
      </c>
    </row>
    <row r="702" ht="14.25" customHeight="1">
      <c r="A702" s="7" t="s">
        <v>540</v>
      </c>
      <c r="B702" s="7" t="s">
        <v>185</v>
      </c>
      <c r="C702" s="7" t="s">
        <v>384</v>
      </c>
      <c r="D702" s="7">
        <v>20.48</v>
      </c>
      <c r="E702" s="7">
        <v>20.43</v>
      </c>
      <c r="F702" s="7">
        <v>20.52</v>
      </c>
      <c r="G702" s="7">
        <v>20.59</v>
      </c>
      <c r="H702" s="7">
        <v>20.71</v>
      </c>
      <c r="I702" s="7">
        <v>23.01</v>
      </c>
      <c r="J702" s="7">
        <v>23.39</v>
      </c>
      <c r="K702" s="7">
        <v>23.47</v>
      </c>
      <c r="L702" s="7">
        <v>23.45</v>
      </c>
      <c r="M702" s="7">
        <v>21.15</v>
      </c>
      <c r="N702" s="7">
        <v>20.79</v>
      </c>
      <c r="O702" s="7">
        <v>20.58</v>
      </c>
    </row>
    <row r="703" ht="14.25" customHeight="1">
      <c r="A703" s="7" t="s">
        <v>546</v>
      </c>
      <c r="B703" s="7" t="s">
        <v>185</v>
      </c>
      <c r="C703" s="7" t="s">
        <v>384</v>
      </c>
      <c r="D703" s="7">
        <v>19.55</v>
      </c>
      <c r="E703" s="7">
        <v>19.46</v>
      </c>
      <c r="F703" s="7">
        <v>19.73</v>
      </c>
      <c r="G703" s="7">
        <v>19.96</v>
      </c>
      <c r="H703" s="7">
        <v>20.31</v>
      </c>
      <c r="I703" s="7">
        <v>22.79</v>
      </c>
      <c r="J703" s="7">
        <v>23.29</v>
      </c>
      <c r="K703" s="7">
        <v>23.42</v>
      </c>
      <c r="L703" s="7">
        <v>23.29</v>
      </c>
      <c r="M703" s="7">
        <v>20.87</v>
      </c>
      <c r="N703" s="7">
        <v>20.28</v>
      </c>
      <c r="O703" s="7">
        <v>19.79</v>
      </c>
    </row>
    <row r="704" ht="14.25" customHeight="1">
      <c r="A704" s="37" t="s">
        <v>551</v>
      </c>
      <c r="B704" s="7" t="s">
        <v>185</v>
      </c>
      <c r="C704" s="7" t="s">
        <v>384</v>
      </c>
      <c r="D704" s="7">
        <v>20.5</v>
      </c>
      <c r="E704" s="7">
        <v>20.46</v>
      </c>
      <c r="F704" s="7">
        <v>20.54</v>
      </c>
      <c r="G704" s="7">
        <v>20.61</v>
      </c>
      <c r="H704" s="7">
        <v>20.72</v>
      </c>
      <c r="I704" s="7">
        <v>23.01</v>
      </c>
      <c r="J704" s="7">
        <v>23.39</v>
      </c>
      <c r="K704" s="7">
        <v>23.47</v>
      </c>
      <c r="L704" s="7">
        <v>23.46</v>
      </c>
      <c r="M704" s="7">
        <v>21.16</v>
      </c>
      <c r="N704" s="7">
        <v>20.8</v>
      </c>
      <c r="O704" s="7">
        <v>20.61</v>
      </c>
    </row>
    <row r="705" ht="14.25" customHeight="1">
      <c r="A705" s="7" t="s">
        <v>555</v>
      </c>
      <c r="B705" s="7" t="s">
        <v>185</v>
      </c>
      <c r="C705" s="7" t="s">
        <v>384</v>
      </c>
      <c r="D705" s="7">
        <v>20.62</v>
      </c>
      <c r="E705" s="7">
        <v>20.59</v>
      </c>
      <c r="F705" s="7">
        <v>20.64</v>
      </c>
      <c r="G705" s="7">
        <v>20.69</v>
      </c>
      <c r="H705" s="7">
        <v>20.77</v>
      </c>
      <c r="I705" s="7">
        <v>23.05</v>
      </c>
      <c r="J705" s="7">
        <v>23.41</v>
      </c>
      <c r="K705" s="7">
        <v>23.48</v>
      </c>
      <c r="L705" s="7">
        <v>23.48</v>
      </c>
      <c r="M705" s="7">
        <v>21.19</v>
      </c>
      <c r="N705" s="7">
        <v>20.87</v>
      </c>
      <c r="O705" s="7">
        <v>20.71</v>
      </c>
    </row>
    <row r="706" ht="14.25" customHeight="1">
      <c r="A706" s="7" t="s">
        <v>565</v>
      </c>
      <c r="B706" s="7" t="s">
        <v>185</v>
      </c>
      <c r="C706" s="7" t="s">
        <v>384</v>
      </c>
      <c r="D706" s="7">
        <v>20.03</v>
      </c>
      <c r="E706" s="7">
        <v>19.97</v>
      </c>
      <c r="F706" s="7">
        <v>20.15</v>
      </c>
      <c r="G706" s="7">
        <v>20.28</v>
      </c>
      <c r="H706" s="7">
        <v>20.5</v>
      </c>
      <c r="I706" s="7">
        <v>20.73</v>
      </c>
      <c r="J706" s="7">
        <v>20.87</v>
      </c>
      <c r="K706" s="7">
        <v>20.92</v>
      </c>
      <c r="L706" s="7">
        <v>20.83</v>
      </c>
      <c r="M706" s="7">
        <v>20.66</v>
      </c>
      <c r="N706" s="7">
        <v>20.44</v>
      </c>
      <c r="O706" s="7">
        <v>20.17</v>
      </c>
    </row>
    <row r="707" ht="14.25" customHeight="1">
      <c r="A707" s="7" t="s">
        <v>680</v>
      </c>
      <c r="B707" s="7" t="s">
        <v>185</v>
      </c>
      <c r="C707" s="7" t="s">
        <v>384</v>
      </c>
      <c r="D707" s="7">
        <v>19.58</v>
      </c>
      <c r="E707" s="7">
        <v>19.45</v>
      </c>
      <c r="F707" s="7">
        <v>19.66</v>
      </c>
      <c r="G707" s="7">
        <v>19.86</v>
      </c>
      <c r="H707" s="7">
        <v>20.19</v>
      </c>
      <c r="I707" s="7">
        <v>22.4</v>
      </c>
      <c r="J707" s="7">
        <v>23.07</v>
      </c>
      <c r="K707" s="7">
        <v>23.28</v>
      </c>
      <c r="L707" s="7">
        <v>23.21</v>
      </c>
      <c r="M707" s="7">
        <v>21.07</v>
      </c>
      <c r="N707" s="7">
        <v>20.38</v>
      </c>
      <c r="O707" s="7">
        <v>19.87</v>
      </c>
    </row>
    <row r="708" ht="14.25" customHeight="1">
      <c r="A708" s="37" t="s">
        <v>688</v>
      </c>
      <c r="B708" s="7" t="s">
        <v>185</v>
      </c>
      <c r="C708" s="7" t="s">
        <v>384</v>
      </c>
      <c r="D708" s="7">
        <v>20.36</v>
      </c>
      <c r="E708" s="7">
        <v>20.31</v>
      </c>
      <c r="F708" s="7">
        <v>20.42</v>
      </c>
      <c r="G708" s="7">
        <v>20.51</v>
      </c>
      <c r="H708" s="7">
        <v>20.65</v>
      </c>
      <c r="I708" s="7">
        <v>22.98</v>
      </c>
      <c r="J708" s="7">
        <v>23.37</v>
      </c>
      <c r="K708" s="7">
        <v>23.46</v>
      </c>
      <c r="L708" s="7">
        <v>23.43</v>
      </c>
      <c r="M708" s="7">
        <v>21.11</v>
      </c>
      <c r="N708" s="7">
        <v>20.72</v>
      </c>
      <c r="O708" s="7">
        <v>20.49</v>
      </c>
    </row>
    <row r="709" ht="14.25" customHeight="1">
      <c r="A709" s="7" t="s">
        <v>724</v>
      </c>
      <c r="B709" s="7" t="s">
        <v>185</v>
      </c>
      <c r="C709" s="7" t="s">
        <v>384</v>
      </c>
      <c r="D709" s="7">
        <v>12.74</v>
      </c>
      <c r="E709" s="7">
        <v>12.67</v>
      </c>
      <c r="F709" s="7">
        <v>12.7</v>
      </c>
      <c r="G709" s="7">
        <v>12.74</v>
      </c>
      <c r="H709" s="7">
        <v>16.14</v>
      </c>
      <c r="I709" s="7">
        <v>21.0</v>
      </c>
      <c r="J709" s="7">
        <v>23.32</v>
      </c>
      <c r="K709" s="7">
        <v>23.64</v>
      </c>
      <c r="L709" s="7">
        <v>19.96</v>
      </c>
      <c r="M709" s="7">
        <v>14.91</v>
      </c>
      <c r="N709" s="7">
        <v>13.22</v>
      </c>
      <c r="O709" s="7">
        <v>12.88</v>
      </c>
    </row>
    <row r="710" ht="14.25" customHeight="1">
      <c r="A710" s="5" t="s">
        <v>500</v>
      </c>
      <c r="B710" s="5" t="s">
        <v>189</v>
      </c>
      <c r="C710" s="5" t="s">
        <v>384</v>
      </c>
      <c r="D710" s="5">
        <v>20.47</v>
      </c>
      <c r="E710" s="5">
        <v>20.39</v>
      </c>
      <c r="F710" s="5">
        <v>20.42</v>
      </c>
      <c r="G710" s="5">
        <v>20.48</v>
      </c>
      <c r="H710" s="5">
        <v>20.57</v>
      </c>
      <c r="I710" s="5">
        <v>22.88</v>
      </c>
      <c r="J710" s="5">
        <v>23.27</v>
      </c>
      <c r="K710" s="5">
        <v>23.39</v>
      </c>
      <c r="L710" s="5">
        <v>23.41</v>
      </c>
      <c r="M710" s="5">
        <v>21.13</v>
      </c>
      <c r="N710" s="5">
        <v>20.79</v>
      </c>
      <c r="O710" s="5">
        <v>20.6</v>
      </c>
    </row>
    <row r="711" ht="14.25" customHeight="1">
      <c r="A711" s="5" t="s">
        <v>510</v>
      </c>
      <c r="B711" s="5" t="s">
        <v>189</v>
      </c>
      <c r="C711" s="5" t="s">
        <v>384</v>
      </c>
      <c r="D711" s="5">
        <v>20.36</v>
      </c>
      <c r="E711" s="5">
        <v>20.28</v>
      </c>
      <c r="F711" s="5">
        <v>20.33</v>
      </c>
      <c r="G711" s="5">
        <v>20.4</v>
      </c>
      <c r="H711" s="5">
        <v>20.52</v>
      </c>
      <c r="I711" s="5">
        <v>22.79</v>
      </c>
      <c r="J711" s="5">
        <v>23.23</v>
      </c>
      <c r="K711" s="5">
        <v>23.36</v>
      </c>
      <c r="L711" s="5">
        <v>23.37</v>
      </c>
      <c r="M711" s="5">
        <v>21.14</v>
      </c>
      <c r="N711" s="5">
        <v>20.74</v>
      </c>
      <c r="O711" s="5">
        <v>20.51</v>
      </c>
    </row>
    <row r="712" ht="14.25" customHeight="1">
      <c r="A712" s="5" t="s">
        <v>520</v>
      </c>
      <c r="B712" s="5" t="s">
        <v>189</v>
      </c>
      <c r="C712" s="5" t="s">
        <v>384</v>
      </c>
      <c r="D712" s="5"/>
      <c r="E712" s="5"/>
      <c r="F712" s="5"/>
      <c r="G712" s="5"/>
      <c r="H712" s="5"/>
      <c r="I712" s="5"/>
      <c r="J712" s="5"/>
      <c r="K712" s="5"/>
      <c r="L712" s="5"/>
      <c r="M712" s="5"/>
      <c r="N712" s="5"/>
      <c r="O712" s="5"/>
    </row>
    <row r="713" ht="14.25" customHeight="1">
      <c r="A713" s="5" t="s">
        <v>245</v>
      </c>
      <c r="B713" s="5" t="s">
        <v>189</v>
      </c>
      <c r="C713" s="5" t="s">
        <v>384</v>
      </c>
      <c r="D713" s="7">
        <v>20.62</v>
      </c>
      <c r="E713" s="7">
        <v>20.59</v>
      </c>
      <c r="F713" s="7">
        <v>20.64</v>
      </c>
      <c r="G713" s="7">
        <v>20.69</v>
      </c>
      <c r="H713" s="7">
        <v>20.77</v>
      </c>
      <c r="I713" s="7">
        <v>23.05</v>
      </c>
      <c r="J713" s="7">
        <v>23.41</v>
      </c>
      <c r="K713" s="7">
        <v>23.48</v>
      </c>
      <c r="L713" s="7">
        <v>23.48</v>
      </c>
      <c r="M713" s="7">
        <v>21.19</v>
      </c>
      <c r="N713" s="7">
        <v>20.87</v>
      </c>
      <c r="O713" s="7">
        <v>20.71</v>
      </c>
    </row>
    <row r="714" ht="14.25" customHeight="1">
      <c r="A714" s="5" t="s">
        <v>526</v>
      </c>
      <c r="B714" s="5" t="s">
        <v>189</v>
      </c>
      <c r="C714" s="5" t="s">
        <v>384</v>
      </c>
      <c r="D714" s="5"/>
      <c r="E714" s="5"/>
      <c r="F714" s="5"/>
      <c r="G714" s="5"/>
      <c r="H714" s="5"/>
      <c r="I714" s="5"/>
      <c r="J714" s="5"/>
      <c r="K714" s="5"/>
      <c r="L714" s="5"/>
      <c r="M714" s="5"/>
      <c r="N714" s="5"/>
      <c r="O714" s="5"/>
    </row>
    <row r="715" ht="14.25" customHeight="1">
      <c r="A715" s="5" t="s">
        <v>529</v>
      </c>
      <c r="B715" s="5" t="s">
        <v>189</v>
      </c>
      <c r="C715" s="5" t="s">
        <v>384</v>
      </c>
      <c r="D715" s="5">
        <v>20.58</v>
      </c>
      <c r="E715" s="5">
        <v>20.52</v>
      </c>
      <c r="F715" s="5">
        <v>20.55</v>
      </c>
      <c r="G715" s="5">
        <v>20.59</v>
      </c>
      <c r="H715" s="5">
        <v>20.67</v>
      </c>
      <c r="I715" s="5">
        <v>22.89</v>
      </c>
      <c r="J715" s="5">
        <v>23.29</v>
      </c>
      <c r="K715" s="5">
        <v>23.4</v>
      </c>
      <c r="L715" s="5">
        <v>23.42</v>
      </c>
      <c r="M715" s="5">
        <v>21.21</v>
      </c>
      <c r="N715" s="5">
        <v>20.85</v>
      </c>
      <c r="O715" s="5">
        <v>20.69</v>
      </c>
    </row>
    <row r="716" ht="14.25" customHeight="1">
      <c r="A716" s="5" t="s">
        <v>533</v>
      </c>
      <c r="B716" s="5" t="s">
        <v>189</v>
      </c>
      <c r="C716" s="5" t="s">
        <v>384</v>
      </c>
      <c r="D716" s="5">
        <v>20.36</v>
      </c>
      <c r="E716" s="5">
        <v>20.28</v>
      </c>
      <c r="F716" s="5">
        <v>20.33</v>
      </c>
      <c r="G716" s="5">
        <v>20.4</v>
      </c>
      <c r="H716" s="5">
        <v>20.52</v>
      </c>
      <c r="I716" s="5">
        <v>22.79</v>
      </c>
      <c r="J716" s="5">
        <v>23.23</v>
      </c>
      <c r="K716" s="5">
        <v>23.36</v>
      </c>
      <c r="L716" s="5">
        <v>23.37</v>
      </c>
      <c r="M716" s="5">
        <v>21.14</v>
      </c>
      <c r="N716" s="5">
        <v>20.74</v>
      </c>
      <c r="O716" s="5">
        <v>20.51</v>
      </c>
    </row>
    <row r="717" ht="14.25" customHeight="1">
      <c r="A717" s="5" t="s">
        <v>539</v>
      </c>
      <c r="B717" s="5" t="s">
        <v>189</v>
      </c>
      <c r="C717" s="5" t="s">
        <v>384</v>
      </c>
      <c r="D717" s="5">
        <v>20.44</v>
      </c>
      <c r="E717" s="5">
        <v>20.37</v>
      </c>
      <c r="F717" s="5">
        <v>20.42</v>
      </c>
      <c r="G717" s="5">
        <v>20.48</v>
      </c>
      <c r="H717" s="5">
        <v>20.58</v>
      </c>
      <c r="I717" s="5">
        <v>21.54</v>
      </c>
      <c r="J717" s="5">
        <v>21.78</v>
      </c>
      <c r="K717" s="5">
        <v>21.86</v>
      </c>
      <c r="L717" s="5">
        <v>21.85</v>
      </c>
      <c r="M717" s="5">
        <v>20.94</v>
      </c>
      <c r="N717" s="5">
        <v>20.71</v>
      </c>
      <c r="O717" s="5">
        <v>20.55</v>
      </c>
    </row>
    <row r="718" ht="14.25" customHeight="1">
      <c r="A718" s="5" t="s">
        <v>540</v>
      </c>
      <c r="B718" s="5" t="s">
        <v>189</v>
      </c>
      <c r="C718" s="5" t="s">
        <v>384</v>
      </c>
      <c r="D718" s="5">
        <v>20.71</v>
      </c>
      <c r="E718" s="5">
        <v>20.66</v>
      </c>
      <c r="F718" s="5">
        <v>20.68</v>
      </c>
      <c r="G718" s="5">
        <v>20.7</v>
      </c>
      <c r="H718" s="5">
        <v>20.74</v>
      </c>
      <c r="I718" s="5">
        <v>23.0</v>
      </c>
      <c r="J718" s="5">
        <v>23.36</v>
      </c>
      <c r="K718" s="5">
        <v>23.45</v>
      </c>
      <c r="L718" s="5">
        <v>23.47</v>
      </c>
      <c r="M718" s="5">
        <v>21.21</v>
      </c>
      <c r="N718" s="5">
        <v>20.92</v>
      </c>
      <c r="O718" s="5">
        <v>20.8</v>
      </c>
    </row>
    <row r="719" ht="14.25" customHeight="1">
      <c r="A719" s="5" t="s">
        <v>546</v>
      </c>
      <c r="B719" s="5" t="s">
        <v>189</v>
      </c>
      <c r="C719" s="5" t="s">
        <v>384</v>
      </c>
      <c r="D719" s="5">
        <v>20.25</v>
      </c>
      <c r="E719" s="5">
        <v>20.15</v>
      </c>
      <c r="F719" s="5">
        <v>20.2</v>
      </c>
      <c r="G719" s="5">
        <v>20.28</v>
      </c>
      <c r="H719" s="5">
        <v>20.42</v>
      </c>
      <c r="I719" s="5">
        <v>22.77</v>
      </c>
      <c r="J719" s="5">
        <v>23.2</v>
      </c>
      <c r="K719" s="5">
        <v>23.34</v>
      </c>
      <c r="L719" s="5">
        <v>23.36</v>
      </c>
      <c r="M719" s="5">
        <v>21.07</v>
      </c>
      <c r="N719" s="5">
        <v>20.68</v>
      </c>
      <c r="O719" s="5">
        <v>20.43</v>
      </c>
    </row>
    <row r="720" ht="14.25" customHeight="1">
      <c r="A720" s="22" t="s">
        <v>551</v>
      </c>
      <c r="B720" s="5" t="s">
        <v>189</v>
      </c>
      <c r="C720" s="5" t="s">
        <v>384</v>
      </c>
      <c r="D720" s="5">
        <v>20.73</v>
      </c>
      <c r="E720" s="5">
        <v>20.68</v>
      </c>
      <c r="F720" s="5">
        <v>20.69</v>
      </c>
      <c r="G720" s="5">
        <v>20.71</v>
      </c>
      <c r="H720" s="5">
        <v>20.75</v>
      </c>
      <c r="I720" s="5">
        <v>23.01</v>
      </c>
      <c r="J720" s="5">
        <v>23.36</v>
      </c>
      <c r="K720" s="5">
        <v>23.45</v>
      </c>
      <c r="L720" s="5">
        <v>23.48</v>
      </c>
      <c r="M720" s="5">
        <v>21.22</v>
      </c>
      <c r="N720" s="5">
        <v>20.92</v>
      </c>
      <c r="O720" s="5">
        <v>20.81</v>
      </c>
    </row>
    <row r="721" ht="14.25" customHeight="1">
      <c r="A721" s="5" t="s">
        <v>555</v>
      </c>
      <c r="B721" s="5" t="s">
        <v>189</v>
      </c>
      <c r="C721" s="5" t="s">
        <v>384</v>
      </c>
      <c r="D721" s="5">
        <v>20.79</v>
      </c>
      <c r="E721" s="5">
        <v>20.75</v>
      </c>
      <c r="F721" s="5">
        <v>20.75</v>
      </c>
      <c r="G721" s="5">
        <v>20.77</v>
      </c>
      <c r="H721" s="5">
        <v>20.8</v>
      </c>
      <c r="I721" s="5">
        <v>23.04</v>
      </c>
      <c r="J721" s="5">
        <v>23.38</v>
      </c>
      <c r="K721" s="5">
        <v>23.47</v>
      </c>
      <c r="L721" s="5">
        <v>23.5</v>
      </c>
      <c r="M721" s="5">
        <v>21.24</v>
      </c>
      <c r="N721" s="5">
        <v>20.96</v>
      </c>
      <c r="O721" s="5">
        <v>20.86</v>
      </c>
    </row>
    <row r="722" ht="14.25" customHeight="1">
      <c r="A722" s="5" t="s">
        <v>565</v>
      </c>
      <c r="B722" s="5" t="s">
        <v>189</v>
      </c>
      <c r="C722" s="5" t="s">
        <v>384</v>
      </c>
      <c r="D722" s="5">
        <v>20.36</v>
      </c>
      <c r="E722" s="5">
        <v>20.3</v>
      </c>
      <c r="F722" s="5">
        <v>20.36</v>
      </c>
      <c r="G722" s="5">
        <v>20.43</v>
      </c>
      <c r="H722" s="5">
        <v>20.54</v>
      </c>
      <c r="I722" s="5">
        <v>20.67</v>
      </c>
      <c r="J722" s="5">
        <v>20.78</v>
      </c>
      <c r="K722" s="5">
        <v>20.85</v>
      </c>
      <c r="L722" s="5">
        <v>20.83</v>
      </c>
      <c r="M722" s="5">
        <v>20.75</v>
      </c>
      <c r="N722" s="5">
        <v>20.63</v>
      </c>
      <c r="O722" s="5">
        <v>20.48</v>
      </c>
    </row>
    <row r="723" ht="14.25" customHeight="1">
      <c r="A723" s="5" t="s">
        <v>680</v>
      </c>
      <c r="B723" s="5" t="s">
        <v>189</v>
      </c>
      <c r="C723" s="5" t="s">
        <v>384</v>
      </c>
      <c r="D723" s="5">
        <v>20.11</v>
      </c>
      <c r="E723" s="5">
        <v>19.97</v>
      </c>
      <c r="F723" s="5">
        <v>20.01</v>
      </c>
      <c r="G723" s="5">
        <v>20.1</v>
      </c>
      <c r="H723" s="5">
        <v>20.27</v>
      </c>
      <c r="I723" s="5">
        <v>22.38</v>
      </c>
      <c r="J723" s="5">
        <v>22.99</v>
      </c>
      <c r="K723" s="5">
        <v>23.2</v>
      </c>
      <c r="L723" s="5">
        <v>23.25</v>
      </c>
      <c r="M723" s="5">
        <v>21.22</v>
      </c>
      <c r="N723" s="5">
        <v>20.67</v>
      </c>
      <c r="O723" s="5">
        <v>20.35</v>
      </c>
    </row>
    <row r="724" ht="14.25" customHeight="1">
      <c r="A724" s="22" t="s">
        <v>688</v>
      </c>
      <c r="B724" s="5" t="s">
        <v>189</v>
      </c>
      <c r="C724" s="5" t="s">
        <v>384</v>
      </c>
      <c r="D724" s="5">
        <v>20.65</v>
      </c>
      <c r="E724" s="5">
        <v>20.6</v>
      </c>
      <c r="F724" s="5">
        <v>20.61</v>
      </c>
      <c r="G724" s="5">
        <v>20.64</v>
      </c>
      <c r="H724" s="5">
        <v>20.7</v>
      </c>
      <c r="I724" s="5">
        <v>22.97</v>
      </c>
      <c r="J724" s="5">
        <v>23.34</v>
      </c>
      <c r="K724" s="5">
        <v>23.43</v>
      </c>
      <c r="L724" s="5">
        <v>23.46</v>
      </c>
      <c r="M724" s="5">
        <v>21.19</v>
      </c>
      <c r="N724" s="5">
        <v>20.89</v>
      </c>
      <c r="O724" s="5">
        <v>20.75</v>
      </c>
    </row>
    <row r="725" ht="14.25" customHeight="1">
      <c r="A725" s="5" t="s">
        <v>724</v>
      </c>
      <c r="B725" s="5" t="s">
        <v>189</v>
      </c>
      <c r="C725" s="5" t="s">
        <v>384</v>
      </c>
      <c r="D725" s="5">
        <v>12.74</v>
      </c>
      <c r="E725" s="5">
        <v>12.67</v>
      </c>
      <c r="F725" s="5">
        <v>12.7</v>
      </c>
      <c r="G725" s="5">
        <v>12.74</v>
      </c>
      <c r="H725" s="5">
        <v>16.14</v>
      </c>
      <c r="I725" s="5">
        <v>21.0</v>
      </c>
      <c r="J725" s="5">
        <v>23.32</v>
      </c>
      <c r="K725" s="5">
        <v>23.64</v>
      </c>
      <c r="L725" s="5">
        <v>19.96</v>
      </c>
      <c r="M725" s="5">
        <v>14.91</v>
      </c>
      <c r="N725" s="5">
        <v>13.22</v>
      </c>
      <c r="O725" s="5">
        <v>12.88</v>
      </c>
    </row>
    <row r="726" ht="14.25" customHeight="1">
      <c r="A726" s="7" t="s">
        <v>500</v>
      </c>
      <c r="B726" s="7" t="s">
        <v>174</v>
      </c>
      <c r="C726" s="7" t="s">
        <v>384</v>
      </c>
      <c r="D726" s="7">
        <v>19.713</v>
      </c>
      <c r="E726" s="7">
        <v>19.665</v>
      </c>
      <c r="F726" s="7">
        <v>19.706</v>
      </c>
      <c r="G726" s="7">
        <v>19.745</v>
      </c>
      <c r="H726" s="7">
        <v>20.486</v>
      </c>
      <c r="I726" s="7">
        <v>22.11</v>
      </c>
      <c r="J726" s="7">
        <v>22.459</v>
      </c>
      <c r="K726" s="7">
        <v>22.554</v>
      </c>
      <c r="L726" s="7">
        <v>22.169</v>
      </c>
      <c r="M726" s="7">
        <v>20.607</v>
      </c>
      <c r="N726" s="7">
        <v>20.047</v>
      </c>
      <c r="O726" s="7">
        <v>19.805</v>
      </c>
    </row>
    <row r="727" ht="14.25" customHeight="1">
      <c r="A727" s="7" t="s">
        <v>520</v>
      </c>
      <c r="B727" s="7" t="s">
        <v>174</v>
      </c>
      <c r="C727" s="7" t="s">
        <v>384</v>
      </c>
      <c r="D727" s="7">
        <v>19.713</v>
      </c>
      <c r="E727" s="7">
        <v>19.665</v>
      </c>
      <c r="F727" s="7">
        <v>19.706</v>
      </c>
      <c r="G727" s="7">
        <v>19.745</v>
      </c>
      <c r="H727" s="7">
        <v>20.486</v>
      </c>
      <c r="I727" s="7">
        <v>22.11</v>
      </c>
      <c r="J727" s="7">
        <v>22.459</v>
      </c>
      <c r="K727" s="7">
        <v>22.554</v>
      </c>
      <c r="L727" s="7">
        <v>22.169</v>
      </c>
      <c r="M727" s="7">
        <v>20.607</v>
      </c>
      <c r="N727" s="7">
        <v>20.047</v>
      </c>
      <c r="O727" s="7">
        <v>19.805</v>
      </c>
    </row>
    <row r="728" ht="14.25" customHeight="1">
      <c r="A728" s="7" t="s">
        <v>245</v>
      </c>
      <c r="B728" s="7" t="s">
        <v>174</v>
      </c>
      <c r="C728" s="7" t="s">
        <v>384</v>
      </c>
      <c r="D728" s="7">
        <v>19.713</v>
      </c>
      <c r="E728" s="7">
        <v>19.665</v>
      </c>
      <c r="F728" s="7">
        <v>19.706</v>
      </c>
      <c r="G728" s="7">
        <v>19.745</v>
      </c>
      <c r="H728" s="7">
        <v>20.486</v>
      </c>
      <c r="I728" s="7">
        <v>22.11</v>
      </c>
      <c r="J728" s="7">
        <v>22.459</v>
      </c>
      <c r="K728" s="7">
        <v>22.554</v>
      </c>
      <c r="L728" s="7">
        <v>22.169</v>
      </c>
      <c r="M728" s="7">
        <v>20.607</v>
      </c>
      <c r="N728" s="7">
        <v>20.047</v>
      </c>
      <c r="O728" s="7">
        <v>19.805</v>
      </c>
    </row>
    <row r="729" ht="14.25" customHeight="1">
      <c r="A729" s="7" t="s">
        <v>526</v>
      </c>
      <c r="B729" s="7" t="s">
        <v>174</v>
      </c>
      <c r="C729" s="7" t="s">
        <v>384</v>
      </c>
      <c r="D729" s="7">
        <v>19.713</v>
      </c>
      <c r="E729" s="7">
        <v>19.665</v>
      </c>
      <c r="F729" s="7">
        <v>19.706</v>
      </c>
      <c r="G729" s="7">
        <v>19.745</v>
      </c>
      <c r="H729" s="7">
        <v>20.486</v>
      </c>
      <c r="I729" s="7">
        <v>22.11</v>
      </c>
      <c r="J729" s="7">
        <v>22.459</v>
      </c>
      <c r="K729" s="7">
        <v>22.554</v>
      </c>
      <c r="L729" s="7">
        <v>22.169</v>
      </c>
      <c r="M729" s="7">
        <v>20.607</v>
      </c>
      <c r="N729" s="7">
        <v>20.047</v>
      </c>
      <c r="O729" s="7">
        <v>19.805</v>
      </c>
    </row>
    <row r="730" ht="14.25" customHeight="1">
      <c r="A730" s="7" t="s">
        <v>529</v>
      </c>
      <c r="B730" s="7" t="s">
        <v>174</v>
      </c>
      <c r="C730" s="7" t="s">
        <v>384</v>
      </c>
      <c r="D730" s="7">
        <v>19.713</v>
      </c>
      <c r="E730" s="7">
        <v>19.665</v>
      </c>
      <c r="F730" s="7">
        <v>19.706</v>
      </c>
      <c r="G730" s="7">
        <v>19.745</v>
      </c>
      <c r="H730" s="7">
        <v>20.486</v>
      </c>
      <c r="I730" s="7">
        <v>22.11</v>
      </c>
      <c r="J730" s="7">
        <v>22.459</v>
      </c>
      <c r="K730" s="7">
        <v>22.554</v>
      </c>
      <c r="L730" s="7">
        <v>22.169</v>
      </c>
      <c r="M730" s="7">
        <v>20.607</v>
      </c>
      <c r="N730" s="7">
        <v>20.047</v>
      </c>
      <c r="O730" s="7">
        <v>19.805</v>
      </c>
    </row>
    <row r="731" ht="14.25" customHeight="1">
      <c r="A731" s="7" t="s">
        <v>533</v>
      </c>
      <c r="B731" s="7" t="s">
        <v>174</v>
      </c>
      <c r="C731" s="7" t="s">
        <v>384</v>
      </c>
      <c r="D731" s="7">
        <v>19.713</v>
      </c>
      <c r="E731" s="7">
        <v>19.665</v>
      </c>
      <c r="F731" s="7">
        <v>19.706</v>
      </c>
      <c r="G731" s="7">
        <v>19.745</v>
      </c>
      <c r="H731" s="7">
        <v>20.486</v>
      </c>
      <c r="I731" s="7">
        <v>22.11</v>
      </c>
      <c r="J731" s="7">
        <v>22.459</v>
      </c>
      <c r="K731" s="7">
        <v>22.554</v>
      </c>
      <c r="L731" s="7">
        <v>22.169</v>
      </c>
      <c r="M731" s="7">
        <v>20.607</v>
      </c>
      <c r="N731" s="7">
        <v>20.047</v>
      </c>
      <c r="O731" s="7">
        <v>19.805</v>
      </c>
    </row>
    <row r="732" ht="14.25" customHeight="1">
      <c r="A732" s="7" t="s">
        <v>539</v>
      </c>
      <c r="B732" s="7" t="s">
        <v>174</v>
      </c>
      <c r="C732" s="7" t="s">
        <v>384</v>
      </c>
      <c r="D732" s="7">
        <v>19.713</v>
      </c>
      <c r="E732" s="7">
        <v>19.665</v>
      </c>
      <c r="F732" s="7">
        <v>19.706</v>
      </c>
      <c r="G732" s="7">
        <v>19.745</v>
      </c>
      <c r="H732" s="7">
        <v>20.486</v>
      </c>
      <c r="I732" s="7">
        <v>22.11</v>
      </c>
      <c r="J732" s="7">
        <v>22.459</v>
      </c>
      <c r="K732" s="7">
        <v>22.554</v>
      </c>
      <c r="L732" s="7">
        <v>22.169</v>
      </c>
      <c r="M732" s="7">
        <v>20.607</v>
      </c>
      <c r="N732" s="7">
        <v>20.047</v>
      </c>
      <c r="O732" s="7">
        <v>19.805</v>
      </c>
    </row>
    <row r="733" ht="14.25" customHeight="1">
      <c r="A733" s="7" t="s">
        <v>540</v>
      </c>
      <c r="B733" s="7" t="s">
        <v>174</v>
      </c>
      <c r="C733" s="7" t="s">
        <v>384</v>
      </c>
      <c r="D733" s="7">
        <v>19.713</v>
      </c>
      <c r="E733" s="7">
        <v>19.665</v>
      </c>
      <c r="F733" s="7">
        <v>19.706</v>
      </c>
      <c r="G733" s="7">
        <v>19.745</v>
      </c>
      <c r="H733" s="7">
        <v>20.486</v>
      </c>
      <c r="I733" s="7">
        <v>22.11</v>
      </c>
      <c r="J733" s="7">
        <v>22.459</v>
      </c>
      <c r="K733" s="7">
        <v>22.554</v>
      </c>
      <c r="L733" s="7">
        <v>22.169</v>
      </c>
      <c r="M733" s="7">
        <v>20.607</v>
      </c>
      <c r="N733" s="7">
        <v>20.047</v>
      </c>
      <c r="O733" s="7">
        <v>19.805</v>
      </c>
    </row>
    <row r="734" ht="14.25" customHeight="1">
      <c r="A734" s="7" t="s">
        <v>546</v>
      </c>
      <c r="B734" s="7" t="s">
        <v>174</v>
      </c>
      <c r="C734" s="7" t="s">
        <v>384</v>
      </c>
      <c r="D734" s="7">
        <v>19.713</v>
      </c>
      <c r="E734" s="7">
        <v>19.665</v>
      </c>
      <c r="F734" s="7">
        <v>19.706</v>
      </c>
      <c r="G734" s="7">
        <v>19.745</v>
      </c>
      <c r="H734" s="7">
        <v>20.486</v>
      </c>
      <c r="I734" s="7">
        <v>22.11</v>
      </c>
      <c r="J734" s="7">
        <v>22.459</v>
      </c>
      <c r="K734" s="7">
        <v>22.554</v>
      </c>
      <c r="L734" s="7">
        <v>22.169</v>
      </c>
      <c r="M734" s="7">
        <v>20.607</v>
      </c>
      <c r="N734" s="7">
        <v>20.047</v>
      </c>
      <c r="O734" s="7">
        <v>19.805</v>
      </c>
    </row>
    <row r="735" ht="14.25" customHeight="1">
      <c r="A735" s="37" t="s">
        <v>551</v>
      </c>
      <c r="B735" s="7" t="s">
        <v>174</v>
      </c>
      <c r="C735" s="7" t="s">
        <v>384</v>
      </c>
      <c r="D735" s="7">
        <v>19.713</v>
      </c>
      <c r="E735" s="7">
        <v>19.665</v>
      </c>
      <c r="F735" s="7">
        <v>19.706</v>
      </c>
      <c r="G735" s="7">
        <v>19.745</v>
      </c>
      <c r="H735" s="7">
        <v>20.486</v>
      </c>
      <c r="I735" s="7">
        <v>22.11</v>
      </c>
      <c r="J735" s="7">
        <v>22.459</v>
      </c>
      <c r="K735" s="7">
        <v>22.554</v>
      </c>
      <c r="L735" s="7">
        <v>22.169</v>
      </c>
      <c r="M735" s="7">
        <v>20.607</v>
      </c>
      <c r="N735" s="7">
        <v>20.047</v>
      </c>
      <c r="O735" s="7">
        <v>19.805</v>
      </c>
    </row>
    <row r="736" ht="14.25" customHeight="1">
      <c r="A736" s="7" t="s">
        <v>555</v>
      </c>
      <c r="B736" s="7" t="s">
        <v>174</v>
      </c>
      <c r="C736" s="7" t="s">
        <v>384</v>
      </c>
      <c r="D736" s="7">
        <v>19.713</v>
      </c>
      <c r="E736" s="7">
        <v>19.665</v>
      </c>
      <c r="F736" s="7">
        <v>19.706</v>
      </c>
      <c r="G736" s="7">
        <v>19.745</v>
      </c>
      <c r="H736" s="7">
        <v>20.486</v>
      </c>
      <c r="I736" s="7">
        <v>22.11</v>
      </c>
      <c r="J736" s="7">
        <v>22.459</v>
      </c>
      <c r="K736" s="7">
        <v>22.554</v>
      </c>
      <c r="L736" s="7">
        <v>22.169</v>
      </c>
      <c r="M736" s="7">
        <v>20.607</v>
      </c>
      <c r="N736" s="7">
        <v>20.047</v>
      </c>
      <c r="O736" s="7">
        <v>19.805</v>
      </c>
    </row>
    <row r="737" ht="14.25" customHeight="1">
      <c r="A737" s="7" t="s">
        <v>565</v>
      </c>
      <c r="B737" s="7" t="s">
        <v>174</v>
      </c>
      <c r="C737" s="7" t="s">
        <v>384</v>
      </c>
      <c r="D737" s="7">
        <v>19.713</v>
      </c>
      <c r="E737" s="7">
        <v>19.665</v>
      </c>
      <c r="F737" s="7">
        <v>19.706</v>
      </c>
      <c r="G737" s="7">
        <v>19.745</v>
      </c>
      <c r="H737" s="7">
        <v>20.486</v>
      </c>
      <c r="I737" s="7">
        <v>22.11</v>
      </c>
      <c r="J737" s="7">
        <v>22.459</v>
      </c>
      <c r="K737" s="7">
        <v>22.554</v>
      </c>
      <c r="L737" s="7">
        <v>22.169</v>
      </c>
      <c r="M737" s="7">
        <v>20.607</v>
      </c>
      <c r="N737" s="7">
        <v>20.047</v>
      </c>
      <c r="O737" s="7">
        <v>19.805</v>
      </c>
    </row>
    <row r="738" ht="14.25" customHeight="1">
      <c r="A738" s="7" t="s">
        <v>680</v>
      </c>
      <c r="B738" s="7" t="s">
        <v>174</v>
      </c>
      <c r="C738" s="7" t="s">
        <v>384</v>
      </c>
      <c r="D738" s="7">
        <v>19.713</v>
      </c>
      <c r="E738" s="7">
        <v>19.665</v>
      </c>
      <c r="F738" s="7">
        <v>19.706</v>
      </c>
      <c r="G738" s="7">
        <v>19.745</v>
      </c>
      <c r="H738" s="7">
        <v>20.486</v>
      </c>
      <c r="I738" s="7">
        <v>22.11</v>
      </c>
      <c r="J738" s="7">
        <v>22.459</v>
      </c>
      <c r="K738" s="7">
        <v>22.554</v>
      </c>
      <c r="L738" s="7">
        <v>22.169</v>
      </c>
      <c r="M738" s="7">
        <v>20.607</v>
      </c>
      <c r="N738" s="7">
        <v>20.047</v>
      </c>
      <c r="O738" s="7">
        <v>19.805</v>
      </c>
    </row>
    <row r="739" ht="14.25" customHeight="1">
      <c r="A739" s="37" t="s">
        <v>688</v>
      </c>
      <c r="B739" s="7" t="s">
        <v>174</v>
      </c>
      <c r="C739" s="7" t="s">
        <v>384</v>
      </c>
      <c r="D739" s="7">
        <v>19.713</v>
      </c>
      <c r="E739" s="7">
        <v>19.665</v>
      </c>
      <c r="F739" s="7">
        <v>19.706</v>
      </c>
      <c r="G739" s="7">
        <v>19.745</v>
      </c>
      <c r="H739" s="7">
        <v>20.486</v>
      </c>
      <c r="I739" s="7">
        <v>22.11</v>
      </c>
      <c r="J739" s="7">
        <v>22.459</v>
      </c>
      <c r="K739" s="7">
        <v>22.554</v>
      </c>
      <c r="L739" s="7">
        <v>22.169</v>
      </c>
      <c r="M739" s="7">
        <v>20.607</v>
      </c>
      <c r="N739" s="7">
        <v>20.047</v>
      </c>
      <c r="O739" s="7">
        <v>19.805</v>
      </c>
    </row>
    <row r="740" ht="14.25" customHeight="1">
      <c r="A740" s="7" t="s">
        <v>724</v>
      </c>
      <c r="B740" s="7" t="s">
        <v>174</v>
      </c>
      <c r="C740" s="7" t="s">
        <v>384</v>
      </c>
      <c r="D740" s="7">
        <v>10.41</v>
      </c>
      <c r="E740" s="7">
        <v>10.24</v>
      </c>
      <c r="F740" s="7">
        <v>11.37</v>
      </c>
      <c r="G740" s="7">
        <v>13.1</v>
      </c>
      <c r="H740" s="7">
        <v>16.43</v>
      </c>
      <c r="I740" s="7">
        <v>19.37</v>
      </c>
      <c r="J740" s="7">
        <v>22.17</v>
      </c>
      <c r="K740" s="7">
        <v>24.22</v>
      </c>
      <c r="L740" s="7">
        <v>21.68</v>
      </c>
      <c r="M740" s="7">
        <v>17.38</v>
      </c>
      <c r="N740" s="7">
        <v>14.27</v>
      </c>
      <c r="O740" s="7">
        <v>11.38</v>
      </c>
    </row>
    <row r="741" ht="14.25" customHeight="1">
      <c r="A741" s="7" t="s">
        <v>500</v>
      </c>
      <c r="B741" s="7" t="s">
        <v>75</v>
      </c>
      <c r="C741" s="7" t="s">
        <v>384</v>
      </c>
      <c r="D741" s="7">
        <v>19.713</v>
      </c>
      <c r="E741" s="7">
        <v>19.665</v>
      </c>
      <c r="F741" s="7">
        <v>19.706</v>
      </c>
      <c r="G741" s="7">
        <v>19.745</v>
      </c>
      <c r="H741" s="7">
        <v>20.486</v>
      </c>
      <c r="I741" s="7">
        <v>22.11</v>
      </c>
      <c r="J741" s="7">
        <v>22.459</v>
      </c>
      <c r="K741" s="7">
        <v>22.554</v>
      </c>
      <c r="L741" s="7">
        <v>22.169</v>
      </c>
      <c r="M741" s="7">
        <v>20.607</v>
      </c>
      <c r="N741" s="7">
        <v>20.047</v>
      </c>
      <c r="O741" s="7">
        <v>19.805</v>
      </c>
    </row>
    <row r="742" ht="14.25" customHeight="1">
      <c r="A742" s="7" t="s">
        <v>520</v>
      </c>
      <c r="B742" s="7" t="s">
        <v>75</v>
      </c>
      <c r="C742" s="7" t="s">
        <v>384</v>
      </c>
      <c r="D742" s="7">
        <v>19.713</v>
      </c>
      <c r="E742" s="7">
        <v>19.665</v>
      </c>
      <c r="F742" s="7">
        <v>19.706</v>
      </c>
      <c r="G742" s="7">
        <v>19.745</v>
      </c>
      <c r="H742" s="7">
        <v>20.486</v>
      </c>
      <c r="I742" s="7">
        <v>22.11</v>
      </c>
      <c r="J742" s="7">
        <v>22.459</v>
      </c>
      <c r="K742" s="7">
        <v>22.554</v>
      </c>
      <c r="L742" s="7">
        <v>22.169</v>
      </c>
      <c r="M742" s="7">
        <v>20.607</v>
      </c>
      <c r="N742" s="7">
        <v>20.047</v>
      </c>
      <c r="O742" s="7">
        <v>19.805</v>
      </c>
    </row>
    <row r="743" ht="14.25" customHeight="1">
      <c r="A743" s="7" t="s">
        <v>245</v>
      </c>
      <c r="B743" s="7" t="s">
        <v>75</v>
      </c>
      <c r="C743" s="7" t="s">
        <v>384</v>
      </c>
      <c r="D743" s="7">
        <v>19.713</v>
      </c>
      <c r="E743" s="7">
        <v>19.665</v>
      </c>
      <c r="F743" s="7">
        <v>19.706</v>
      </c>
      <c r="G743" s="7">
        <v>19.745</v>
      </c>
      <c r="H743" s="7">
        <v>20.486</v>
      </c>
      <c r="I743" s="7">
        <v>22.11</v>
      </c>
      <c r="J743" s="7">
        <v>22.459</v>
      </c>
      <c r="K743" s="7">
        <v>22.554</v>
      </c>
      <c r="L743" s="7">
        <v>22.169</v>
      </c>
      <c r="M743" s="7">
        <v>20.607</v>
      </c>
      <c r="N743" s="7">
        <v>20.047</v>
      </c>
      <c r="O743" s="7">
        <v>19.805</v>
      </c>
    </row>
    <row r="744" ht="14.25" customHeight="1">
      <c r="A744" s="7" t="s">
        <v>526</v>
      </c>
      <c r="B744" s="7" t="s">
        <v>75</v>
      </c>
      <c r="C744" s="7" t="s">
        <v>384</v>
      </c>
      <c r="D744" s="7">
        <v>19.713</v>
      </c>
      <c r="E744" s="7">
        <v>19.665</v>
      </c>
      <c r="F744" s="7">
        <v>19.706</v>
      </c>
      <c r="G744" s="7">
        <v>19.745</v>
      </c>
      <c r="H744" s="7">
        <v>20.486</v>
      </c>
      <c r="I744" s="7">
        <v>22.11</v>
      </c>
      <c r="J744" s="7">
        <v>22.459</v>
      </c>
      <c r="K744" s="7">
        <v>22.554</v>
      </c>
      <c r="L744" s="7">
        <v>22.169</v>
      </c>
      <c r="M744" s="7">
        <v>20.607</v>
      </c>
      <c r="N744" s="7">
        <v>20.047</v>
      </c>
      <c r="O744" s="7">
        <v>19.805</v>
      </c>
    </row>
    <row r="745" ht="14.25" customHeight="1">
      <c r="A745" s="7" t="s">
        <v>529</v>
      </c>
      <c r="B745" s="7" t="s">
        <v>75</v>
      </c>
      <c r="C745" s="7" t="s">
        <v>384</v>
      </c>
      <c r="D745" s="7">
        <v>19.713</v>
      </c>
      <c r="E745" s="7">
        <v>19.665</v>
      </c>
      <c r="F745" s="7">
        <v>19.706</v>
      </c>
      <c r="G745" s="7">
        <v>19.745</v>
      </c>
      <c r="H745" s="7">
        <v>20.486</v>
      </c>
      <c r="I745" s="7">
        <v>22.11</v>
      </c>
      <c r="J745" s="7">
        <v>22.459</v>
      </c>
      <c r="K745" s="7">
        <v>22.554</v>
      </c>
      <c r="L745" s="7">
        <v>22.169</v>
      </c>
      <c r="M745" s="7">
        <v>20.607</v>
      </c>
      <c r="N745" s="7">
        <v>20.047</v>
      </c>
      <c r="O745" s="7">
        <v>19.805</v>
      </c>
    </row>
    <row r="746" ht="14.25" customHeight="1">
      <c r="A746" s="7" t="s">
        <v>533</v>
      </c>
      <c r="B746" s="7" t="s">
        <v>75</v>
      </c>
      <c r="C746" s="7" t="s">
        <v>384</v>
      </c>
      <c r="D746" s="7">
        <v>19.713</v>
      </c>
      <c r="E746" s="7">
        <v>19.665</v>
      </c>
      <c r="F746" s="7">
        <v>19.706</v>
      </c>
      <c r="G746" s="7">
        <v>19.745</v>
      </c>
      <c r="H746" s="7">
        <v>20.486</v>
      </c>
      <c r="I746" s="7">
        <v>22.11</v>
      </c>
      <c r="J746" s="7">
        <v>22.459</v>
      </c>
      <c r="K746" s="7">
        <v>22.554</v>
      </c>
      <c r="L746" s="7">
        <v>22.169</v>
      </c>
      <c r="M746" s="7">
        <v>20.607</v>
      </c>
      <c r="N746" s="7">
        <v>20.047</v>
      </c>
      <c r="O746" s="7">
        <v>19.805</v>
      </c>
    </row>
    <row r="747" ht="14.25" customHeight="1">
      <c r="A747" s="7" t="s">
        <v>539</v>
      </c>
      <c r="B747" s="7" t="s">
        <v>75</v>
      </c>
      <c r="C747" s="7" t="s">
        <v>384</v>
      </c>
      <c r="D747" s="7">
        <v>19.713</v>
      </c>
      <c r="E747" s="7">
        <v>19.665</v>
      </c>
      <c r="F747" s="7">
        <v>19.706</v>
      </c>
      <c r="G747" s="7">
        <v>19.745</v>
      </c>
      <c r="H747" s="7">
        <v>20.486</v>
      </c>
      <c r="I747" s="7">
        <v>22.11</v>
      </c>
      <c r="J747" s="7">
        <v>22.459</v>
      </c>
      <c r="K747" s="7">
        <v>22.554</v>
      </c>
      <c r="L747" s="7">
        <v>22.169</v>
      </c>
      <c r="M747" s="7">
        <v>20.607</v>
      </c>
      <c r="N747" s="7">
        <v>20.047</v>
      </c>
      <c r="O747" s="7">
        <v>19.805</v>
      </c>
    </row>
    <row r="748" ht="14.25" customHeight="1">
      <c r="A748" s="7" t="s">
        <v>540</v>
      </c>
      <c r="B748" s="7" t="s">
        <v>75</v>
      </c>
      <c r="C748" s="7" t="s">
        <v>384</v>
      </c>
      <c r="D748" s="7">
        <v>19.713</v>
      </c>
      <c r="E748" s="7">
        <v>19.665</v>
      </c>
      <c r="F748" s="7">
        <v>19.706</v>
      </c>
      <c r="G748" s="7">
        <v>19.745</v>
      </c>
      <c r="H748" s="7">
        <v>20.486</v>
      </c>
      <c r="I748" s="7">
        <v>22.11</v>
      </c>
      <c r="J748" s="7">
        <v>22.459</v>
      </c>
      <c r="K748" s="7">
        <v>22.554</v>
      </c>
      <c r="L748" s="7">
        <v>22.169</v>
      </c>
      <c r="M748" s="7">
        <v>20.607</v>
      </c>
      <c r="N748" s="7">
        <v>20.047</v>
      </c>
      <c r="O748" s="7">
        <v>19.805</v>
      </c>
    </row>
    <row r="749" ht="14.25" customHeight="1">
      <c r="A749" s="7" t="s">
        <v>546</v>
      </c>
      <c r="B749" s="7" t="s">
        <v>75</v>
      </c>
      <c r="C749" s="7" t="s">
        <v>384</v>
      </c>
      <c r="D749" s="7">
        <v>19.713</v>
      </c>
      <c r="E749" s="7">
        <v>19.665</v>
      </c>
      <c r="F749" s="7">
        <v>19.706</v>
      </c>
      <c r="G749" s="7">
        <v>19.745</v>
      </c>
      <c r="H749" s="7">
        <v>20.486</v>
      </c>
      <c r="I749" s="7">
        <v>22.11</v>
      </c>
      <c r="J749" s="7">
        <v>22.459</v>
      </c>
      <c r="K749" s="7">
        <v>22.554</v>
      </c>
      <c r="L749" s="7">
        <v>22.169</v>
      </c>
      <c r="M749" s="7">
        <v>20.607</v>
      </c>
      <c r="N749" s="7">
        <v>20.047</v>
      </c>
      <c r="O749" s="7">
        <v>19.805</v>
      </c>
    </row>
    <row r="750" ht="14.25" customHeight="1">
      <c r="A750" s="37" t="s">
        <v>551</v>
      </c>
      <c r="B750" s="7" t="s">
        <v>75</v>
      </c>
      <c r="C750" s="7" t="s">
        <v>384</v>
      </c>
      <c r="D750" s="7">
        <v>19.713</v>
      </c>
      <c r="E750" s="7">
        <v>19.665</v>
      </c>
      <c r="F750" s="7">
        <v>19.706</v>
      </c>
      <c r="G750" s="7">
        <v>19.745</v>
      </c>
      <c r="H750" s="7">
        <v>20.486</v>
      </c>
      <c r="I750" s="7">
        <v>22.11</v>
      </c>
      <c r="J750" s="7">
        <v>22.459</v>
      </c>
      <c r="K750" s="7">
        <v>22.554</v>
      </c>
      <c r="L750" s="7">
        <v>22.169</v>
      </c>
      <c r="M750" s="7">
        <v>20.607</v>
      </c>
      <c r="N750" s="7">
        <v>20.047</v>
      </c>
      <c r="O750" s="7">
        <v>19.805</v>
      </c>
    </row>
    <row r="751" ht="14.25" customHeight="1">
      <c r="A751" s="7" t="s">
        <v>555</v>
      </c>
      <c r="B751" s="7" t="s">
        <v>75</v>
      </c>
      <c r="C751" s="7" t="s">
        <v>384</v>
      </c>
      <c r="D751" s="7">
        <v>19.713</v>
      </c>
      <c r="E751" s="7">
        <v>19.665</v>
      </c>
      <c r="F751" s="7">
        <v>19.706</v>
      </c>
      <c r="G751" s="7">
        <v>19.745</v>
      </c>
      <c r="H751" s="7">
        <v>20.486</v>
      </c>
      <c r="I751" s="7">
        <v>22.11</v>
      </c>
      <c r="J751" s="7">
        <v>22.459</v>
      </c>
      <c r="K751" s="7">
        <v>22.554</v>
      </c>
      <c r="L751" s="7">
        <v>22.169</v>
      </c>
      <c r="M751" s="7">
        <v>20.607</v>
      </c>
      <c r="N751" s="7">
        <v>20.047</v>
      </c>
      <c r="O751" s="7">
        <v>19.805</v>
      </c>
    </row>
    <row r="752" ht="14.25" customHeight="1">
      <c r="A752" s="7" t="s">
        <v>565</v>
      </c>
      <c r="B752" s="7" t="s">
        <v>75</v>
      </c>
      <c r="C752" s="7" t="s">
        <v>384</v>
      </c>
      <c r="D752" s="7">
        <v>19.713</v>
      </c>
      <c r="E752" s="7">
        <v>19.665</v>
      </c>
      <c r="F752" s="7">
        <v>19.706</v>
      </c>
      <c r="G752" s="7">
        <v>19.745</v>
      </c>
      <c r="H752" s="7">
        <v>20.486</v>
      </c>
      <c r="I752" s="7">
        <v>22.11</v>
      </c>
      <c r="J752" s="7">
        <v>22.459</v>
      </c>
      <c r="K752" s="7">
        <v>22.554</v>
      </c>
      <c r="L752" s="7">
        <v>22.169</v>
      </c>
      <c r="M752" s="7">
        <v>20.607</v>
      </c>
      <c r="N752" s="7">
        <v>20.047</v>
      </c>
      <c r="O752" s="7">
        <v>19.805</v>
      </c>
    </row>
    <row r="753" ht="14.25" customHeight="1">
      <c r="A753" s="7" t="s">
        <v>680</v>
      </c>
      <c r="B753" s="7" t="s">
        <v>75</v>
      </c>
      <c r="C753" s="7" t="s">
        <v>384</v>
      </c>
      <c r="D753" s="7">
        <v>19.713</v>
      </c>
      <c r="E753" s="7">
        <v>19.665</v>
      </c>
      <c r="F753" s="7">
        <v>19.706</v>
      </c>
      <c r="G753" s="7">
        <v>19.745</v>
      </c>
      <c r="H753" s="7">
        <v>20.486</v>
      </c>
      <c r="I753" s="7">
        <v>22.11</v>
      </c>
      <c r="J753" s="7">
        <v>22.459</v>
      </c>
      <c r="K753" s="7">
        <v>22.554</v>
      </c>
      <c r="L753" s="7">
        <v>22.169</v>
      </c>
      <c r="M753" s="7">
        <v>20.607</v>
      </c>
      <c r="N753" s="7">
        <v>20.047</v>
      </c>
      <c r="O753" s="7">
        <v>19.805</v>
      </c>
    </row>
    <row r="754" ht="14.25" customHeight="1">
      <c r="A754" s="37" t="s">
        <v>688</v>
      </c>
      <c r="B754" s="7" t="s">
        <v>75</v>
      </c>
      <c r="C754" s="7" t="s">
        <v>384</v>
      </c>
      <c r="D754" s="7">
        <v>19.713</v>
      </c>
      <c r="E754" s="7">
        <v>19.665</v>
      </c>
      <c r="F754" s="7">
        <v>19.706</v>
      </c>
      <c r="G754" s="7">
        <v>19.745</v>
      </c>
      <c r="H754" s="7">
        <v>20.486</v>
      </c>
      <c r="I754" s="7">
        <v>22.11</v>
      </c>
      <c r="J754" s="7">
        <v>22.459</v>
      </c>
      <c r="K754" s="7">
        <v>22.554</v>
      </c>
      <c r="L754" s="7">
        <v>22.169</v>
      </c>
      <c r="M754" s="7">
        <v>20.607</v>
      </c>
      <c r="N754" s="7">
        <v>20.047</v>
      </c>
      <c r="O754" s="7">
        <v>19.805</v>
      </c>
    </row>
    <row r="755" ht="14.25" customHeight="1">
      <c r="A755" s="7" t="s">
        <v>724</v>
      </c>
      <c r="B755" s="7" t="s">
        <v>75</v>
      </c>
      <c r="C755" s="7" t="s">
        <v>384</v>
      </c>
      <c r="D755" s="7">
        <v>10.41</v>
      </c>
      <c r="E755" s="7">
        <v>10.24</v>
      </c>
      <c r="F755" s="7">
        <v>11.37</v>
      </c>
      <c r="G755" s="7">
        <v>13.1</v>
      </c>
      <c r="H755" s="7">
        <v>16.43</v>
      </c>
      <c r="I755" s="7">
        <v>19.37</v>
      </c>
      <c r="J755" s="7">
        <v>22.17</v>
      </c>
      <c r="K755" s="7">
        <v>24.22</v>
      </c>
      <c r="L755" s="7">
        <v>21.68</v>
      </c>
      <c r="M755" s="7">
        <v>17.38</v>
      </c>
      <c r="N755" s="7">
        <v>14.27</v>
      </c>
      <c r="O755" s="7">
        <v>11.38</v>
      </c>
    </row>
    <row r="756" ht="14.25" customHeight="1">
      <c r="A756" s="5" t="s">
        <v>500</v>
      </c>
      <c r="B756" s="5" t="s">
        <v>177</v>
      </c>
      <c r="C756" s="5" t="s">
        <v>385</v>
      </c>
      <c r="D756" s="5">
        <v>20.11</v>
      </c>
      <c r="E756" s="5">
        <v>20.14</v>
      </c>
      <c r="F756" s="5">
        <v>20.23</v>
      </c>
      <c r="G756" s="5">
        <v>20.4</v>
      </c>
      <c r="H756" s="5">
        <v>20.65</v>
      </c>
      <c r="I756" s="5">
        <v>23.01</v>
      </c>
      <c r="J756" s="5">
        <v>23.46</v>
      </c>
      <c r="K756" s="5">
        <v>23.53</v>
      </c>
      <c r="L756" s="5">
        <v>23.47</v>
      </c>
      <c r="M756" s="5">
        <v>21.08</v>
      </c>
      <c r="N756" s="5">
        <v>20.54</v>
      </c>
      <c r="O756" s="5">
        <v>20.25</v>
      </c>
    </row>
    <row r="757" ht="14.25" customHeight="1">
      <c r="A757" s="5" t="s">
        <v>510</v>
      </c>
      <c r="B757" s="5" t="s">
        <v>177</v>
      </c>
      <c r="C757" s="5" t="s">
        <v>385</v>
      </c>
      <c r="D757" s="5">
        <v>20.1</v>
      </c>
      <c r="E757" s="5">
        <v>20.13</v>
      </c>
      <c r="F757" s="5">
        <v>20.21</v>
      </c>
      <c r="G757" s="5">
        <v>20.39</v>
      </c>
      <c r="H757" s="5">
        <v>20.64</v>
      </c>
      <c r="I757" s="5">
        <v>22.94</v>
      </c>
      <c r="J757" s="5">
        <v>23.41</v>
      </c>
      <c r="K757" s="5">
        <v>23.5</v>
      </c>
      <c r="L757" s="5">
        <v>23.43</v>
      </c>
      <c r="M757" s="5">
        <v>21.11</v>
      </c>
      <c r="N757" s="5">
        <v>20.54</v>
      </c>
      <c r="O757" s="5">
        <v>20.25</v>
      </c>
    </row>
    <row r="758" ht="14.25" customHeight="1">
      <c r="A758" s="5" t="s">
        <v>520</v>
      </c>
      <c r="B758" s="5" t="s">
        <v>177</v>
      </c>
      <c r="C758" s="5" t="s">
        <v>385</v>
      </c>
      <c r="D758" s="5"/>
      <c r="E758" s="5"/>
      <c r="F758" s="5"/>
      <c r="G758" s="5"/>
      <c r="H758" s="5"/>
      <c r="I758" s="5"/>
      <c r="J758" s="5"/>
      <c r="K758" s="5"/>
      <c r="L758" s="5"/>
      <c r="M758" s="5"/>
      <c r="N758" s="5"/>
      <c r="O758" s="5"/>
    </row>
    <row r="759" ht="14.25" customHeight="1">
      <c r="A759" s="5" t="s">
        <v>245</v>
      </c>
      <c r="B759" s="5" t="s">
        <v>177</v>
      </c>
      <c r="C759" s="5" t="s">
        <v>385</v>
      </c>
      <c r="D759" s="5">
        <v>20.67</v>
      </c>
      <c r="E759" s="5">
        <v>20.66</v>
      </c>
      <c r="F759" s="5">
        <v>20.69</v>
      </c>
      <c r="G759" s="5">
        <v>20.74</v>
      </c>
      <c r="H759" s="5">
        <v>20.83</v>
      </c>
      <c r="I759" s="5">
        <v>23.09</v>
      </c>
      <c r="J759" s="5">
        <v>23.45</v>
      </c>
      <c r="K759" s="5">
        <v>23.52</v>
      </c>
      <c r="L759" s="5">
        <v>23.52</v>
      </c>
      <c r="M759" s="5">
        <v>21.22</v>
      </c>
      <c r="N759" s="5">
        <v>20.87</v>
      </c>
      <c r="O759" s="5">
        <v>20.74</v>
      </c>
    </row>
    <row r="760" ht="14.25" customHeight="1">
      <c r="A760" s="5" t="s">
        <v>526</v>
      </c>
      <c r="B760" s="5" t="s">
        <v>177</v>
      </c>
      <c r="C760" s="5" t="s">
        <v>385</v>
      </c>
      <c r="D760" s="5"/>
      <c r="E760" s="5"/>
      <c r="F760" s="5"/>
      <c r="G760" s="5"/>
      <c r="H760" s="5"/>
      <c r="I760" s="5"/>
      <c r="J760" s="5"/>
      <c r="K760" s="5"/>
      <c r="L760" s="5"/>
      <c r="M760" s="5"/>
      <c r="N760" s="5"/>
      <c r="O760" s="5"/>
    </row>
    <row r="761" ht="14.25" customHeight="1">
      <c r="A761" s="5" t="s">
        <v>529</v>
      </c>
      <c r="B761" s="5" t="s">
        <v>177</v>
      </c>
      <c r="C761" s="5" t="s">
        <v>385</v>
      </c>
      <c r="D761" s="5">
        <v>20.42</v>
      </c>
      <c r="E761" s="5">
        <v>20.43</v>
      </c>
      <c r="F761" s="5">
        <v>20.48</v>
      </c>
      <c r="G761" s="5">
        <v>20.59</v>
      </c>
      <c r="H761" s="5">
        <v>20.74</v>
      </c>
      <c r="I761" s="5">
        <v>22.98</v>
      </c>
      <c r="J761" s="5">
        <v>23.41</v>
      </c>
      <c r="K761" s="5">
        <v>23.49</v>
      </c>
      <c r="L761" s="5">
        <v>23.46</v>
      </c>
      <c r="M761" s="5">
        <v>21.19</v>
      </c>
      <c r="N761" s="5">
        <v>20.73</v>
      </c>
      <c r="O761" s="5">
        <v>20.53</v>
      </c>
    </row>
    <row r="762" ht="14.25" customHeight="1">
      <c r="A762" s="5" t="s">
        <v>533</v>
      </c>
      <c r="B762" s="5" t="s">
        <v>177</v>
      </c>
      <c r="C762" s="5" t="s">
        <v>385</v>
      </c>
      <c r="D762" s="5">
        <v>20.1</v>
      </c>
      <c r="E762" s="5">
        <v>20.13</v>
      </c>
      <c r="F762" s="5">
        <v>20.21</v>
      </c>
      <c r="G762" s="5">
        <v>20.39</v>
      </c>
      <c r="H762" s="5">
        <v>20.64</v>
      </c>
      <c r="I762" s="5">
        <v>22.94</v>
      </c>
      <c r="J762" s="5">
        <v>23.41</v>
      </c>
      <c r="K762" s="5">
        <v>23.5</v>
      </c>
      <c r="L762" s="5">
        <v>23.43</v>
      </c>
      <c r="M762" s="5">
        <v>21.11</v>
      </c>
      <c r="N762" s="5">
        <v>20.54</v>
      </c>
      <c r="O762" s="5">
        <v>20.25</v>
      </c>
    </row>
    <row r="763" ht="14.25" customHeight="1">
      <c r="A763" s="5" t="s">
        <v>539</v>
      </c>
      <c r="B763" s="5" t="s">
        <v>177</v>
      </c>
      <c r="C763" s="5" t="s">
        <v>385</v>
      </c>
      <c r="D763" s="5">
        <v>20.21</v>
      </c>
      <c r="E763" s="5">
        <v>20.24</v>
      </c>
      <c r="F763" s="5">
        <v>20.32</v>
      </c>
      <c r="G763" s="5">
        <v>20.47</v>
      </c>
      <c r="H763" s="5">
        <v>20.67</v>
      </c>
      <c r="I763" s="5">
        <v>21.68</v>
      </c>
      <c r="J763" s="5">
        <v>21.94</v>
      </c>
      <c r="K763" s="5">
        <v>21.99</v>
      </c>
      <c r="L763" s="5">
        <v>21.93</v>
      </c>
      <c r="M763" s="5">
        <v>20.92</v>
      </c>
      <c r="N763" s="5">
        <v>20.55</v>
      </c>
      <c r="O763" s="5">
        <v>20.33</v>
      </c>
    </row>
    <row r="764" ht="14.25" customHeight="1">
      <c r="A764" s="5" t="s">
        <v>540</v>
      </c>
      <c r="B764" s="5" t="s">
        <v>177</v>
      </c>
      <c r="C764" s="5" t="s">
        <v>385</v>
      </c>
      <c r="D764" s="5">
        <v>20.54</v>
      </c>
      <c r="E764" s="5">
        <v>20.54</v>
      </c>
      <c r="F764" s="5">
        <v>20.58</v>
      </c>
      <c r="G764" s="5">
        <v>20.66</v>
      </c>
      <c r="H764" s="5">
        <v>20.79</v>
      </c>
      <c r="I764" s="5">
        <v>23.07</v>
      </c>
      <c r="J764" s="5">
        <v>23.45</v>
      </c>
      <c r="K764" s="5">
        <v>23.52</v>
      </c>
      <c r="L764" s="5">
        <v>23.51</v>
      </c>
      <c r="M764" s="5">
        <v>21.19</v>
      </c>
      <c r="N764" s="5">
        <v>20.8</v>
      </c>
      <c r="O764" s="5">
        <v>20.63</v>
      </c>
    </row>
    <row r="765" ht="14.25" customHeight="1">
      <c r="A765" s="5" t="s">
        <v>546</v>
      </c>
      <c r="B765" s="5" t="s">
        <v>177</v>
      </c>
      <c r="C765" s="5" t="s">
        <v>385</v>
      </c>
      <c r="D765" s="5">
        <v>19.71</v>
      </c>
      <c r="E765" s="5">
        <v>19.77</v>
      </c>
      <c r="F765" s="5">
        <v>19.9</v>
      </c>
      <c r="G765" s="5">
        <v>20.17</v>
      </c>
      <c r="H765" s="5">
        <v>20.54</v>
      </c>
      <c r="I765" s="5">
        <v>22.97</v>
      </c>
      <c r="J765" s="5">
        <v>23.47</v>
      </c>
      <c r="K765" s="5">
        <v>23.55</v>
      </c>
      <c r="L765" s="5">
        <v>23.44</v>
      </c>
      <c r="M765" s="5">
        <v>20.99</v>
      </c>
      <c r="N765" s="5">
        <v>20.3</v>
      </c>
      <c r="O765" s="5">
        <v>19.91</v>
      </c>
    </row>
    <row r="766" ht="14.25" customHeight="1">
      <c r="A766" s="22" t="s">
        <v>551</v>
      </c>
      <c r="B766" s="5" t="s">
        <v>177</v>
      </c>
      <c r="C766" s="5" t="s">
        <v>385</v>
      </c>
      <c r="D766" s="5">
        <v>20.56</v>
      </c>
      <c r="E766" s="5">
        <v>20.56</v>
      </c>
      <c r="F766" s="5">
        <v>20.6</v>
      </c>
      <c r="G766" s="5">
        <v>20.68</v>
      </c>
      <c r="H766" s="5">
        <v>20.79</v>
      </c>
      <c r="I766" s="5">
        <v>23.08</v>
      </c>
      <c r="J766" s="5">
        <v>23.45</v>
      </c>
      <c r="K766" s="5">
        <v>23.52</v>
      </c>
      <c r="L766" s="5">
        <v>23.51</v>
      </c>
      <c r="M766" s="5">
        <v>21.2</v>
      </c>
      <c r="N766" s="5">
        <v>20.81</v>
      </c>
      <c r="O766" s="5">
        <v>20.65</v>
      </c>
    </row>
    <row r="767" ht="14.25" customHeight="1">
      <c r="A767" s="5" t="s">
        <v>555</v>
      </c>
      <c r="B767" s="5" t="s">
        <v>177</v>
      </c>
      <c r="C767" s="5" t="s">
        <v>385</v>
      </c>
      <c r="D767" s="5">
        <v>20.67</v>
      </c>
      <c r="E767" s="5">
        <v>20.66</v>
      </c>
      <c r="F767" s="5">
        <v>20.69</v>
      </c>
      <c r="G767" s="5">
        <v>20.74</v>
      </c>
      <c r="H767" s="5">
        <v>20.83</v>
      </c>
      <c r="I767" s="5">
        <v>23.09</v>
      </c>
      <c r="J767" s="5">
        <v>23.45</v>
      </c>
      <c r="K767" s="5">
        <v>23.52</v>
      </c>
      <c r="L767" s="5">
        <v>23.52</v>
      </c>
      <c r="M767" s="5">
        <v>21.22</v>
      </c>
      <c r="N767" s="5">
        <v>20.87</v>
      </c>
      <c r="O767" s="5">
        <v>20.74</v>
      </c>
    </row>
    <row r="768" ht="14.25" customHeight="1">
      <c r="A768" s="5" t="s">
        <v>565</v>
      </c>
      <c r="B768" s="5" t="s">
        <v>177</v>
      </c>
      <c r="C768" s="5" t="s">
        <v>385</v>
      </c>
      <c r="D768" s="5">
        <v>20.12</v>
      </c>
      <c r="E768" s="5">
        <v>20.17</v>
      </c>
      <c r="F768" s="5">
        <v>20.25</v>
      </c>
      <c r="G768" s="5">
        <v>20.42</v>
      </c>
      <c r="H768" s="5">
        <v>20.65</v>
      </c>
      <c r="I768" s="5">
        <v>20.84</v>
      </c>
      <c r="J768" s="5">
        <v>20.98</v>
      </c>
      <c r="K768" s="5">
        <v>21.0</v>
      </c>
      <c r="L768" s="5">
        <v>20.92</v>
      </c>
      <c r="M768" s="5">
        <v>20.74</v>
      </c>
      <c r="N768" s="5">
        <v>20.46</v>
      </c>
      <c r="O768" s="5">
        <v>20.24</v>
      </c>
    </row>
    <row r="769" ht="14.25" customHeight="1">
      <c r="A769" s="5" t="s">
        <v>680</v>
      </c>
      <c r="B769" s="5" t="s">
        <v>177</v>
      </c>
      <c r="C769" s="5" t="s">
        <v>385</v>
      </c>
      <c r="D769" s="5">
        <v>19.71</v>
      </c>
      <c r="E769" s="5">
        <v>19.71</v>
      </c>
      <c r="F769" s="5">
        <v>19.82</v>
      </c>
      <c r="G769" s="5">
        <v>20.06</v>
      </c>
      <c r="H769" s="5">
        <v>20.41</v>
      </c>
      <c r="I769" s="5">
        <v>22.58</v>
      </c>
      <c r="J769" s="5">
        <v>23.24</v>
      </c>
      <c r="K769" s="5">
        <v>23.4</v>
      </c>
      <c r="L769" s="5">
        <v>23.34</v>
      </c>
      <c r="M769" s="5">
        <v>21.19</v>
      </c>
      <c r="N769" s="5">
        <v>20.41</v>
      </c>
      <c r="O769" s="5">
        <v>19.97</v>
      </c>
    </row>
    <row r="770" ht="14.25" customHeight="1">
      <c r="A770" s="22" t="s">
        <v>688</v>
      </c>
      <c r="B770" s="5" t="s">
        <v>177</v>
      </c>
      <c r="C770" s="5" t="s">
        <v>385</v>
      </c>
      <c r="D770" s="5">
        <v>20.43</v>
      </c>
      <c r="E770" s="5">
        <v>20.45</v>
      </c>
      <c r="F770" s="5">
        <v>20.5</v>
      </c>
      <c r="G770" s="5">
        <v>20.6</v>
      </c>
      <c r="H770" s="5">
        <v>20.75</v>
      </c>
      <c r="I770" s="5">
        <v>23.06</v>
      </c>
      <c r="J770" s="5">
        <v>23.45</v>
      </c>
      <c r="K770" s="5">
        <v>23.52</v>
      </c>
      <c r="L770" s="5">
        <v>23.5</v>
      </c>
      <c r="M770" s="5">
        <v>21.17</v>
      </c>
      <c r="N770" s="5">
        <v>20.74</v>
      </c>
      <c r="O770" s="5">
        <v>20.54</v>
      </c>
    </row>
    <row r="771" ht="14.25" customHeight="1">
      <c r="A771" s="5" t="s">
        <v>724</v>
      </c>
      <c r="B771" s="5" t="s">
        <v>177</v>
      </c>
      <c r="C771" s="5" t="s">
        <v>385</v>
      </c>
      <c r="D771" s="5">
        <v>12.78</v>
      </c>
      <c r="E771" s="5">
        <v>12.75</v>
      </c>
      <c r="F771" s="5">
        <v>12.75</v>
      </c>
      <c r="G771" s="5">
        <v>12.8</v>
      </c>
      <c r="H771" s="5">
        <v>17.63</v>
      </c>
      <c r="I771" s="5">
        <v>21.41</v>
      </c>
      <c r="J771" s="5">
        <v>24.22</v>
      </c>
      <c r="K771" s="5">
        <v>23.02</v>
      </c>
      <c r="L771" s="5">
        <v>20.59</v>
      </c>
      <c r="M771" s="5">
        <v>14.35</v>
      </c>
      <c r="N771" s="5">
        <v>13.17</v>
      </c>
      <c r="O771" s="5">
        <v>12.91</v>
      </c>
    </row>
    <row r="772" ht="14.25" customHeight="1">
      <c r="A772" s="7" t="s">
        <v>500</v>
      </c>
      <c r="B772" s="7" t="s">
        <v>182</v>
      </c>
      <c r="C772" s="7" t="s">
        <v>385</v>
      </c>
      <c r="D772" s="7">
        <v>20.11</v>
      </c>
      <c r="E772" s="7">
        <v>20.14</v>
      </c>
      <c r="F772" s="7">
        <v>20.23</v>
      </c>
      <c r="G772" s="7">
        <v>20.4</v>
      </c>
      <c r="H772" s="7">
        <v>20.65</v>
      </c>
      <c r="I772" s="7">
        <v>23.01</v>
      </c>
      <c r="J772" s="7">
        <v>23.46</v>
      </c>
      <c r="K772" s="7">
        <v>23.53</v>
      </c>
      <c r="L772" s="7">
        <v>23.47</v>
      </c>
      <c r="M772" s="7">
        <v>21.08</v>
      </c>
      <c r="N772" s="7">
        <v>20.54</v>
      </c>
      <c r="O772" s="7">
        <v>20.25</v>
      </c>
    </row>
    <row r="773" ht="14.25" customHeight="1">
      <c r="A773" s="7" t="s">
        <v>510</v>
      </c>
      <c r="B773" s="7" t="s">
        <v>182</v>
      </c>
      <c r="C773" s="7" t="s">
        <v>385</v>
      </c>
      <c r="D773" s="7">
        <v>20.38</v>
      </c>
      <c r="E773" s="7">
        <v>20.36</v>
      </c>
      <c r="F773" s="7">
        <v>20.4</v>
      </c>
      <c r="G773" s="7">
        <v>20.48</v>
      </c>
      <c r="H773" s="7">
        <v>20.63</v>
      </c>
      <c r="I773" s="7">
        <v>22.89</v>
      </c>
      <c r="J773" s="7">
        <v>23.33</v>
      </c>
      <c r="K773" s="7">
        <v>23.44</v>
      </c>
      <c r="L773" s="7">
        <v>23.44</v>
      </c>
      <c r="M773" s="7">
        <v>21.19</v>
      </c>
      <c r="N773" s="7">
        <v>20.74</v>
      </c>
      <c r="O773" s="7">
        <v>20.52</v>
      </c>
    </row>
    <row r="774" ht="14.25" customHeight="1">
      <c r="A774" s="7" t="s">
        <v>520</v>
      </c>
      <c r="B774" s="7" t="s">
        <v>182</v>
      </c>
      <c r="C774" s="7" t="s">
        <v>385</v>
      </c>
      <c r="D774" s="7"/>
      <c r="E774" s="7"/>
      <c r="F774" s="7"/>
      <c r="G774" s="7"/>
      <c r="H774" s="7"/>
      <c r="I774" s="7"/>
      <c r="J774" s="7"/>
      <c r="K774" s="7"/>
      <c r="L774" s="7"/>
      <c r="M774" s="7"/>
      <c r="N774" s="7"/>
      <c r="O774" s="7"/>
    </row>
    <row r="775" ht="14.25" customHeight="1">
      <c r="A775" s="7" t="s">
        <v>245</v>
      </c>
      <c r="B775" s="7" t="s">
        <v>182</v>
      </c>
      <c r="C775" s="7" t="s">
        <v>385</v>
      </c>
      <c r="D775" s="5">
        <v>20.67</v>
      </c>
      <c r="E775" s="5">
        <v>20.66</v>
      </c>
      <c r="F775" s="5">
        <v>20.69</v>
      </c>
      <c r="G775" s="5">
        <v>20.74</v>
      </c>
      <c r="H775" s="5">
        <v>20.83</v>
      </c>
      <c r="I775" s="5">
        <v>23.09</v>
      </c>
      <c r="J775" s="5">
        <v>23.45</v>
      </c>
      <c r="K775" s="5">
        <v>23.52</v>
      </c>
      <c r="L775" s="5">
        <v>23.52</v>
      </c>
      <c r="M775" s="5">
        <v>21.22</v>
      </c>
      <c r="N775" s="5">
        <v>20.87</v>
      </c>
      <c r="O775" s="5">
        <v>20.74</v>
      </c>
    </row>
    <row r="776" ht="14.25" customHeight="1">
      <c r="A776" s="7" t="s">
        <v>526</v>
      </c>
      <c r="B776" s="7" t="s">
        <v>182</v>
      </c>
      <c r="C776" s="7" t="s">
        <v>385</v>
      </c>
      <c r="D776" s="7"/>
      <c r="E776" s="7"/>
      <c r="F776" s="7"/>
      <c r="G776" s="7"/>
      <c r="H776" s="7"/>
      <c r="I776" s="7"/>
      <c r="J776" s="7"/>
      <c r="K776" s="7"/>
      <c r="L776" s="7"/>
      <c r="M776" s="7"/>
      <c r="N776" s="7"/>
      <c r="O776" s="7"/>
    </row>
    <row r="777" ht="14.25" customHeight="1">
      <c r="A777" s="7" t="s">
        <v>529</v>
      </c>
      <c r="B777" s="7" t="s">
        <v>182</v>
      </c>
      <c r="C777" s="7" t="s">
        <v>385</v>
      </c>
      <c r="D777" s="7">
        <v>20.42</v>
      </c>
      <c r="E777" s="7">
        <v>20.43</v>
      </c>
      <c r="F777" s="7">
        <v>20.48</v>
      </c>
      <c r="G777" s="7">
        <v>20.59</v>
      </c>
      <c r="H777" s="7">
        <v>20.74</v>
      </c>
      <c r="I777" s="7">
        <v>22.98</v>
      </c>
      <c r="J777" s="7">
        <v>23.41</v>
      </c>
      <c r="K777" s="7">
        <v>23.49</v>
      </c>
      <c r="L777" s="7">
        <v>23.46</v>
      </c>
      <c r="M777" s="7">
        <v>21.19</v>
      </c>
      <c r="N777" s="7">
        <v>20.73</v>
      </c>
      <c r="O777" s="7">
        <v>20.53</v>
      </c>
    </row>
    <row r="778" ht="14.25" customHeight="1">
      <c r="A778" s="7" t="s">
        <v>533</v>
      </c>
      <c r="B778" s="7" t="s">
        <v>182</v>
      </c>
      <c r="C778" s="7" t="s">
        <v>385</v>
      </c>
      <c r="D778" s="7">
        <v>20.38</v>
      </c>
      <c r="E778" s="7">
        <v>20.36</v>
      </c>
      <c r="F778" s="7">
        <v>20.4</v>
      </c>
      <c r="G778" s="7">
        <v>20.48</v>
      </c>
      <c r="H778" s="7">
        <v>20.63</v>
      </c>
      <c r="I778" s="7">
        <v>22.89</v>
      </c>
      <c r="J778" s="7">
        <v>23.33</v>
      </c>
      <c r="K778" s="7">
        <v>23.44</v>
      </c>
      <c r="L778" s="7">
        <v>23.44</v>
      </c>
      <c r="M778" s="7">
        <v>21.19</v>
      </c>
      <c r="N778" s="7">
        <v>20.74</v>
      </c>
      <c r="O778" s="7">
        <v>20.52</v>
      </c>
    </row>
    <row r="779" ht="14.25" customHeight="1">
      <c r="A779" s="7" t="s">
        <v>539</v>
      </c>
      <c r="B779" s="7" t="s">
        <v>182</v>
      </c>
      <c r="C779" s="7" t="s">
        <v>385</v>
      </c>
      <c r="D779" s="7">
        <v>20.21</v>
      </c>
      <c r="E779" s="7">
        <v>20.24</v>
      </c>
      <c r="F779" s="7">
        <v>20.32</v>
      </c>
      <c r="G779" s="7">
        <v>20.47</v>
      </c>
      <c r="H779" s="7">
        <v>20.67</v>
      </c>
      <c r="I779" s="7">
        <v>21.68</v>
      </c>
      <c r="J779" s="7">
        <v>21.94</v>
      </c>
      <c r="K779" s="7">
        <v>21.99</v>
      </c>
      <c r="L779" s="7">
        <v>21.93</v>
      </c>
      <c r="M779" s="7">
        <v>20.92</v>
      </c>
      <c r="N779" s="7">
        <v>20.55</v>
      </c>
      <c r="O779" s="7">
        <v>20.33</v>
      </c>
    </row>
    <row r="780" ht="14.25" customHeight="1">
      <c r="A780" s="7" t="s">
        <v>540</v>
      </c>
      <c r="B780" s="7" t="s">
        <v>182</v>
      </c>
      <c r="C780" s="7" t="s">
        <v>385</v>
      </c>
      <c r="D780" s="7">
        <v>20.54</v>
      </c>
      <c r="E780" s="7">
        <v>20.54</v>
      </c>
      <c r="F780" s="7">
        <v>20.58</v>
      </c>
      <c r="G780" s="7">
        <v>20.66</v>
      </c>
      <c r="H780" s="7">
        <v>20.79</v>
      </c>
      <c r="I780" s="7">
        <v>23.07</v>
      </c>
      <c r="J780" s="7">
        <v>23.45</v>
      </c>
      <c r="K780" s="7">
        <v>23.52</v>
      </c>
      <c r="L780" s="7">
        <v>23.51</v>
      </c>
      <c r="M780" s="7">
        <v>21.19</v>
      </c>
      <c r="N780" s="7">
        <v>20.8</v>
      </c>
      <c r="O780" s="7">
        <v>20.63</v>
      </c>
    </row>
    <row r="781" ht="14.25" customHeight="1">
      <c r="A781" s="7" t="s">
        <v>546</v>
      </c>
      <c r="B781" s="7" t="s">
        <v>182</v>
      </c>
      <c r="C781" s="7" t="s">
        <v>385</v>
      </c>
      <c r="D781" s="7">
        <v>19.71</v>
      </c>
      <c r="E781" s="7">
        <v>19.77</v>
      </c>
      <c r="F781" s="7">
        <v>19.9</v>
      </c>
      <c r="G781" s="7">
        <v>20.17</v>
      </c>
      <c r="H781" s="7">
        <v>20.54</v>
      </c>
      <c r="I781" s="7">
        <v>22.97</v>
      </c>
      <c r="J781" s="7">
        <v>23.47</v>
      </c>
      <c r="K781" s="7">
        <v>23.55</v>
      </c>
      <c r="L781" s="7">
        <v>23.44</v>
      </c>
      <c r="M781" s="7">
        <v>20.99</v>
      </c>
      <c r="N781" s="7">
        <v>20.3</v>
      </c>
      <c r="O781" s="7">
        <v>19.91</v>
      </c>
    </row>
    <row r="782" ht="14.25" customHeight="1">
      <c r="A782" s="37" t="s">
        <v>551</v>
      </c>
      <c r="B782" s="7" t="s">
        <v>182</v>
      </c>
      <c r="C782" s="7" t="s">
        <v>385</v>
      </c>
      <c r="D782" s="7">
        <v>20.56</v>
      </c>
      <c r="E782" s="7">
        <v>20.56</v>
      </c>
      <c r="F782" s="7">
        <v>20.6</v>
      </c>
      <c r="G782" s="7">
        <v>20.68</v>
      </c>
      <c r="H782" s="7">
        <v>20.79</v>
      </c>
      <c r="I782" s="7">
        <v>23.08</v>
      </c>
      <c r="J782" s="7">
        <v>23.45</v>
      </c>
      <c r="K782" s="7">
        <v>23.52</v>
      </c>
      <c r="L782" s="7">
        <v>23.51</v>
      </c>
      <c r="M782" s="7">
        <v>21.2</v>
      </c>
      <c r="N782" s="7">
        <v>20.81</v>
      </c>
      <c r="O782" s="7">
        <v>20.65</v>
      </c>
    </row>
    <row r="783" ht="14.25" customHeight="1">
      <c r="A783" s="7" t="s">
        <v>555</v>
      </c>
      <c r="B783" s="7" t="s">
        <v>182</v>
      </c>
      <c r="C783" s="7" t="s">
        <v>385</v>
      </c>
      <c r="D783" s="7">
        <v>20.67</v>
      </c>
      <c r="E783" s="7">
        <v>20.66</v>
      </c>
      <c r="F783" s="7">
        <v>20.69</v>
      </c>
      <c r="G783" s="7">
        <v>20.74</v>
      </c>
      <c r="H783" s="7">
        <v>20.83</v>
      </c>
      <c r="I783" s="7">
        <v>23.09</v>
      </c>
      <c r="J783" s="7">
        <v>23.45</v>
      </c>
      <c r="K783" s="7">
        <v>23.52</v>
      </c>
      <c r="L783" s="7">
        <v>23.52</v>
      </c>
      <c r="M783" s="7">
        <v>21.22</v>
      </c>
      <c r="N783" s="7">
        <v>20.87</v>
      </c>
      <c r="O783" s="7">
        <v>20.74</v>
      </c>
    </row>
    <row r="784" ht="14.25" customHeight="1">
      <c r="A784" s="7" t="s">
        <v>565</v>
      </c>
      <c r="B784" s="7" t="s">
        <v>182</v>
      </c>
      <c r="C784" s="7" t="s">
        <v>385</v>
      </c>
      <c r="D784" s="7">
        <v>20.12</v>
      </c>
      <c r="E784" s="7">
        <v>20.17</v>
      </c>
      <c r="F784" s="7">
        <v>20.25</v>
      </c>
      <c r="G784" s="7">
        <v>20.42</v>
      </c>
      <c r="H784" s="7">
        <v>20.65</v>
      </c>
      <c r="I784" s="7">
        <v>20.84</v>
      </c>
      <c r="J784" s="7">
        <v>20.98</v>
      </c>
      <c r="K784" s="7">
        <v>21.0</v>
      </c>
      <c r="L784" s="7">
        <v>20.92</v>
      </c>
      <c r="M784" s="7">
        <v>20.74</v>
      </c>
      <c r="N784" s="7">
        <v>20.46</v>
      </c>
      <c r="O784" s="7">
        <v>20.24</v>
      </c>
    </row>
    <row r="785" ht="14.25" customHeight="1">
      <c r="A785" s="7" t="s">
        <v>680</v>
      </c>
      <c r="B785" s="7" t="s">
        <v>182</v>
      </c>
      <c r="C785" s="7" t="s">
        <v>385</v>
      </c>
      <c r="D785" s="7">
        <v>19.71</v>
      </c>
      <c r="E785" s="7">
        <v>19.71</v>
      </c>
      <c r="F785" s="7">
        <v>19.82</v>
      </c>
      <c r="G785" s="7">
        <v>20.06</v>
      </c>
      <c r="H785" s="7">
        <v>20.41</v>
      </c>
      <c r="I785" s="7">
        <v>22.58</v>
      </c>
      <c r="J785" s="7">
        <v>23.24</v>
      </c>
      <c r="K785" s="7">
        <v>23.4</v>
      </c>
      <c r="L785" s="7">
        <v>23.34</v>
      </c>
      <c r="M785" s="7">
        <v>21.19</v>
      </c>
      <c r="N785" s="7">
        <v>20.41</v>
      </c>
      <c r="O785" s="7">
        <v>19.97</v>
      </c>
    </row>
    <row r="786" ht="14.25" customHeight="1">
      <c r="A786" s="37" t="s">
        <v>688</v>
      </c>
      <c r="B786" s="7" t="s">
        <v>182</v>
      </c>
      <c r="C786" s="7" t="s">
        <v>385</v>
      </c>
      <c r="D786" s="7">
        <v>20.43</v>
      </c>
      <c r="E786" s="7">
        <v>20.45</v>
      </c>
      <c r="F786" s="7">
        <v>20.5</v>
      </c>
      <c r="G786" s="7">
        <v>20.6</v>
      </c>
      <c r="H786" s="7">
        <v>20.75</v>
      </c>
      <c r="I786" s="7">
        <v>23.06</v>
      </c>
      <c r="J786" s="7">
        <v>23.45</v>
      </c>
      <c r="K786" s="7">
        <v>23.52</v>
      </c>
      <c r="L786" s="7">
        <v>23.5</v>
      </c>
      <c r="M786" s="7">
        <v>21.17</v>
      </c>
      <c r="N786" s="7">
        <v>20.74</v>
      </c>
      <c r="O786" s="7">
        <v>20.54</v>
      </c>
    </row>
    <row r="787" ht="14.25" customHeight="1">
      <c r="A787" s="7" t="s">
        <v>724</v>
      </c>
      <c r="B787" s="7" t="s">
        <v>182</v>
      </c>
      <c r="C787" s="7" t="s">
        <v>385</v>
      </c>
      <c r="D787" s="7">
        <v>12.78</v>
      </c>
      <c r="E787" s="7">
        <v>12.75</v>
      </c>
      <c r="F787" s="7">
        <v>12.75</v>
      </c>
      <c r="G787" s="7">
        <v>12.8</v>
      </c>
      <c r="H787" s="7">
        <v>17.63</v>
      </c>
      <c r="I787" s="7">
        <v>21.41</v>
      </c>
      <c r="J787" s="7">
        <v>24.22</v>
      </c>
      <c r="K787" s="7">
        <v>23.02</v>
      </c>
      <c r="L787" s="7">
        <v>20.59</v>
      </c>
      <c r="M787" s="7">
        <v>14.35</v>
      </c>
      <c r="N787" s="7">
        <v>13.17</v>
      </c>
      <c r="O787" s="7">
        <v>12.91</v>
      </c>
    </row>
    <row r="788" ht="14.25" customHeight="1">
      <c r="A788" s="5" t="s">
        <v>500</v>
      </c>
      <c r="B788" s="5" t="s">
        <v>185</v>
      </c>
      <c r="C788" s="5" t="s">
        <v>385</v>
      </c>
      <c r="D788" s="5">
        <v>20.11</v>
      </c>
      <c r="E788" s="5">
        <v>20.14</v>
      </c>
      <c r="F788" s="5">
        <v>20.23</v>
      </c>
      <c r="G788" s="5">
        <v>20.4</v>
      </c>
      <c r="H788" s="5">
        <v>20.65</v>
      </c>
      <c r="I788" s="5">
        <v>23.01</v>
      </c>
      <c r="J788" s="5">
        <v>23.46</v>
      </c>
      <c r="K788" s="5">
        <v>23.53</v>
      </c>
      <c r="L788" s="5">
        <v>23.47</v>
      </c>
      <c r="M788" s="5">
        <v>21.08</v>
      </c>
      <c r="N788" s="5">
        <v>20.54</v>
      </c>
      <c r="O788" s="5">
        <v>20.25</v>
      </c>
    </row>
    <row r="789" ht="14.25" customHeight="1">
      <c r="A789" s="5" t="s">
        <v>510</v>
      </c>
      <c r="B789" s="5" t="s">
        <v>185</v>
      </c>
      <c r="C789" s="5" t="s">
        <v>385</v>
      </c>
      <c r="D789" s="5">
        <v>20.38</v>
      </c>
      <c r="E789" s="5">
        <v>20.36</v>
      </c>
      <c r="F789" s="5">
        <v>20.4</v>
      </c>
      <c r="G789" s="5">
        <v>20.48</v>
      </c>
      <c r="H789" s="5">
        <v>20.63</v>
      </c>
      <c r="I789" s="5">
        <v>22.89</v>
      </c>
      <c r="J789" s="5">
        <v>23.33</v>
      </c>
      <c r="K789" s="5">
        <v>23.44</v>
      </c>
      <c r="L789" s="5">
        <v>23.44</v>
      </c>
      <c r="M789" s="5">
        <v>21.19</v>
      </c>
      <c r="N789" s="5">
        <v>20.74</v>
      </c>
      <c r="O789" s="5">
        <v>20.52</v>
      </c>
    </row>
    <row r="790" ht="14.25" customHeight="1">
      <c r="A790" s="5" t="s">
        <v>520</v>
      </c>
      <c r="B790" s="5" t="s">
        <v>185</v>
      </c>
      <c r="C790" s="5" t="s">
        <v>385</v>
      </c>
      <c r="D790" s="5"/>
      <c r="E790" s="5"/>
      <c r="F790" s="5"/>
      <c r="G790" s="5"/>
      <c r="H790" s="5"/>
      <c r="I790" s="5"/>
      <c r="J790" s="5"/>
      <c r="K790" s="5"/>
      <c r="L790" s="5"/>
      <c r="M790" s="5"/>
      <c r="N790" s="5"/>
      <c r="O790" s="5"/>
    </row>
    <row r="791" ht="14.25" customHeight="1">
      <c r="A791" s="5" t="s">
        <v>245</v>
      </c>
      <c r="B791" s="5" t="s">
        <v>185</v>
      </c>
      <c r="C791" s="5" t="s">
        <v>385</v>
      </c>
      <c r="D791" s="5">
        <v>20.67</v>
      </c>
      <c r="E791" s="5">
        <v>20.66</v>
      </c>
      <c r="F791" s="5">
        <v>20.69</v>
      </c>
      <c r="G791" s="5">
        <v>20.74</v>
      </c>
      <c r="H791" s="5">
        <v>20.83</v>
      </c>
      <c r="I791" s="5">
        <v>23.09</v>
      </c>
      <c r="J791" s="5">
        <v>23.45</v>
      </c>
      <c r="K791" s="5">
        <v>23.52</v>
      </c>
      <c r="L791" s="5">
        <v>23.52</v>
      </c>
      <c r="M791" s="5">
        <v>21.22</v>
      </c>
      <c r="N791" s="5">
        <v>20.87</v>
      </c>
      <c r="O791" s="5">
        <v>20.74</v>
      </c>
    </row>
    <row r="792" ht="14.25" customHeight="1">
      <c r="A792" s="5" t="s">
        <v>526</v>
      </c>
      <c r="B792" s="5" t="s">
        <v>185</v>
      </c>
      <c r="C792" s="5" t="s">
        <v>385</v>
      </c>
      <c r="D792" s="5"/>
      <c r="E792" s="5"/>
      <c r="F792" s="5"/>
      <c r="G792" s="5"/>
      <c r="H792" s="5"/>
      <c r="I792" s="5"/>
      <c r="J792" s="5"/>
      <c r="K792" s="5"/>
      <c r="L792" s="5"/>
      <c r="M792" s="5"/>
      <c r="N792" s="5"/>
      <c r="O792" s="5"/>
    </row>
    <row r="793" ht="14.25" customHeight="1">
      <c r="A793" s="5" t="s">
        <v>529</v>
      </c>
      <c r="B793" s="5" t="s">
        <v>185</v>
      </c>
      <c r="C793" s="5" t="s">
        <v>385</v>
      </c>
      <c r="D793" s="5">
        <v>20.42</v>
      </c>
      <c r="E793" s="5">
        <v>20.43</v>
      </c>
      <c r="F793" s="5">
        <v>20.48</v>
      </c>
      <c r="G793" s="5">
        <v>20.59</v>
      </c>
      <c r="H793" s="5">
        <v>20.74</v>
      </c>
      <c r="I793" s="5">
        <v>22.98</v>
      </c>
      <c r="J793" s="5">
        <v>23.41</v>
      </c>
      <c r="K793" s="5">
        <v>23.49</v>
      </c>
      <c r="L793" s="5">
        <v>23.46</v>
      </c>
      <c r="M793" s="5">
        <v>21.19</v>
      </c>
      <c r="N793" s="5">
        <v>20.73</v>
      </c>
      <c r="O793" s="5">
        <v>20.53</v>
      </c>
    </row>
    <row r="794" ht="14.25" customHeight="1">
      <c r="A794" s="5" t="s">
        <v>533</v>
      </c>
      <c r="B794" s="5" t="s">
        <v>185</v>
      </c>
      <c r="C794" s="5" t="s">
        <v>385</v>
      </c>
      <c r="D794" s="5">
        <v>20.38</v>
      </c>
      <c r="E794" s="5">
        <v>20.36</v>
      </c>
      <c r="F794" s="5">
        <v>20.4</v>
      </c>
      <c r="G794" s="5">
        <v>20.48</v>
      </c>
      <c r="H794" s="5">
        <v>20.63</v>
      </c>
      <c r="I794" s="5">
        <v>22.89</v>
      </c>
      <c r="J794" s="5">
        <v>23.33</v>
      </c>
      <c r="K794" s="5">
        <v>23.44</v>
      </c>
      <c r="L794" s="5">
        <v>23.44</v>
      </c>
      <c r="M794" s="5">
        <v>21.19</v>
      </c>
      <c r="N794" s="5">
        <v>20.74</v>
      </c>
      <c r="O794" s="5">
        <v>20.52</v>
      </c>
    </row>
    <row r="795" ht="14.25" customHeight="1">
      <c r="A795" s="5" t="s">
        <v>539</v>
      </c>
      <c r="B795" s="5" t="s">
        <v>185</v>
      </c>
      <c r="C795" s="5" t="s">
        <v>385</v>
      </c>
      <c r="D795" s="5">
        <v>20.21</v>
      </c>
      <c r="E795" s="5">
        <v>20.24</v>
      </c>
      <c r="F795" s="5">
        <v>20.32</v>
      </c>
      <c r="G795" s="5">
        <v>20.47</v>
      </c>
      <c r="H795" s="5">
        <v>20.67</v>
      </c>
      <c r="I795" s="5">
        <v>21.68</v>
      </c>
      <c r="J795" s="5">
        <v>21.94</v>
      </c>
      <c r="K795" s="5">
        <v>21.99</v>
      </c>
      <c r="L795" s="5">
        <v>21.93</v>
      </c>
      <c r="M795" s="5">
        <v>20.92</v>
      </c>
      <c r="N795" s="5">
        <v>20.55</v>
      </c>
      <c r="O795" s="5">
        <v>20.33</v>
      </c>
    </row>
    <row r="796" ht="14.25" customHeight="1">
      <c r="A796" s="5" t="s">
        <v>540</v>
      </c>
      <c r="B796" s="5" t="s">
        <v>185</v>
      </c>
      <c r="C796" s="5" t="s">
        <v>385</v>
      </c>
      <c r="D796" s="5">
        <v>20.54</v>
      </c>
      <c r="E796" s="5">
        <v>20.54</v>
      </c>
      <c r="F796" s="5">
        <v>20.58</v>
      </c>
      <c r="G796" s="5">
        <v>20.66</v>
      </c>
      <c r="H796" s="5">
        <v>20.79</v>
      </c>
      <c r="I796" s="5">
        <v>23.07</v>
      </c>
      <c r="J796" s="5">
        <v>23.45</v>
      </c>
      <c r="K796" s="5">
        <v>23.52</v>
      </c>
      <c r="L796" s="5">
        <v>23.51</v>
      </c>
      <c r="M796" s="5">
        <v>21.19</v>
      </c>
      <c r="N796" s="5">
        <v>20.8</v>
      </c>
      <c r="O796" s="5">
        <v>20.63</v>
      </c>
    </row>
    <row r="797" ht="14.25" customHeight="1">
      <c r="A797" s="5" t="s">
        <v>546</v>
      </c>
      <c r="B797" s="5" t="s">
        <v>185</v>
      </c>
      <c r="C797" s="5" t="s">
        <v>385</v>
      </c>
      <c r="D797" s="5">
        <v>19.71</v>
      </c>
      <c r="E797" s="5">
        <v>19.77</v>
      </c>
      <c r="F797" s="5">
        <v>19.9</v>
      </c>
      <c r="G797" s="5">
        <v>20.17</v>
      </c>
      <c r="H797" s="5">
        <v>20.54</v>
      </c>
      <c r="I797" s="5">
        <v>22.97</v>
      </c>
      <c r="J797" s="5">
        <v>23.47</v>
      </c>
      <c r="K797" s="5">
        <v>23.55</v>
      </c>
      <c r="L797" s="5">
        <v>23.44</v>
      </c>
      <c r="M797" s="5">
        <v>20.99</v>
      </c>
      <c r="N797" s="5">
        <v>20.3</v>
      </c>
      <c r="O797" s="5">
        <v>19.91</v>
      </c>
    </row>
    <row r="798" ht="14.25" customHeight="1">
      <c r="A798" s="22" t="s">
        <v>551</v>
      </c>
      <c r="B798" s="5" t="s">
        <v>185</v>
      </c>
      <c r="C798" s="5" t="s">
        <v>385</v>
      </c>
      <c r="D798" s="5">
        <v>20.56</v>
      </c>
      <c r="E798" s="5">
        <v>20.56</v>
      </c>
      <c r="F798" s="5">
        <v>20.6</v>
      </c>
      <c r="G798" s="5">
        <v>20.68</v>
      </c>
      <c r="H798" s="5">
        <v>20.79</v>
      </c>
      <c r="I798" s="5">
        <v>23.08</v>
      </c>
      <c r="J798" s="5">
        <v>23.45</v>
      </c>
      <c r="K798" s="5">
        <v>23.52</v>
      </c>
      <c r="L798" s="5">
        <v>23.51</v>
      </c>
      <c r="M798" s="5">
        <v>21.2</v>
      </c>
      <c r="N798" s="5">
        <v>20.81</v>
      </c>
      <c r="O798" s="5">
        <v>20.65</v>
      </c>
    </row>
    <row r="799" ht="14.25" customHeight="1">
      <c r="A799" s="5" t="s">
        <v>555</v>
      </c>
      <c r="B799" s="5" t="s">
        <v>185</v>
      </c>
      <c r="C799" s="5" t="s">
        <v>385</v>
      </c>
      <c r="D799" s="5">
        <v>20.67</v>
      </c>
      <c r="E799" s="5">
        <v>20.66</v>
      </c>
      <c r="F799" s="5">
        <v>20.69</v>
      </c>
      <c r="G799" s="5">
        <v>20.74</v>
      </c>
      <c r="H799" s="5">
        <v>20.83</v>
      </c>
      <c r="I799" s="5">
        <v>23.09</v>
      </c>
      <c r="J799" s="5">
        <v>23.45</v>
      </c>
      <c r="K799" s="5">
        <v>23.52</v>
      </c>
      <c r="L799" s="5">
        <v>23.52</v>
      </c>
      <c r="M799" s="5">
        <v>21.22</v>
      </c>
      <c r="N799" s="5">
        <v>20.87</v>
      </c>
      <c r="O799" s="5">
        <v>20.74</v>
      </c>
    </row>
    <row r="800" ht="14.25" customHeight="1">
      <c r="A800" s="5" t="s">
        <v>565</v>
      </c>
      <c r="B800" s="5" t="s">
        <v>185</v>
      </c>
      <c r="C800" s="5" t="s">
        <v>385</v>
      </c>
      <c r="D800" s="5">
        <v>20.12</v>
      </c>
      <c r="E800" s="5">
        <v>20.17</v>
      </c>
      <c r="F800" s="5">
        <v>20.25</v>
      </c>
      <c r="G800" s="5">
        <v>20.42</v>
      </c>
      <c r="H800" s="5">
        <v>20.65</v>
      </c>
      <c r="I800" s="5">
        <v>20.84</v>
      </c>
      <c r="J800" s="5">
        <v>20.98</v>
      </c>
      <c r="K800" s="5">
        <v>21.0</v>
      </c>
      <c r="L800" s="5">
        <v>20.92</v>
      </c>
      <c r="M800" s="5">
        <v>20.74</v>
      </c>
      <c r="N800" s="5">
        <v>20.46</v>
      </c>
      <c r="O800" s="5">
        <v>20.24</v>
      </c>
    </row>
    <row r="801" ht="14.25" customHeight="1">
      <c r="A801" s="5" t="s">
        <v>680</v>
      </c>
      <c r="B801" s="5" t="s">
        <v>185</v>
      </c>
      <c r="C801" s="5" t="s">
        <v>385</v>
      </c>
      <c r="D801" s="5">
        <v>19.71</v>
      </c>
      <c r="E801" s="5">
        <v>19.71</v>
      </c>
      <c r="F801" s="5">
        <v>19.82</v>
      </c>
      <c r="G801" s="5">
        <v>20.06</v>
      </c>
      <c r="H801" s="5">
        <v>20.41</v>
      </c>
      <c r="I801" s="5">
        <v>22.58</v>
      </c>
      <c r="J801" s="5">
        <v>23.24</v>
      </c>
      <c r="K801" s="5">
        <v>23.4</v>
      </c>
      <c r="L801" s="5">
        <v>23.34</v>
      </c>
      <c r="M801" s="5">
        <v>21.19</v>
      </c>
      <c r="N801" s="5">
        <v>20.41</v>
      </c>
      <c r="O801" s="5">
        <v>19.97</v>
      </c>
    </row>
    <row r="802" ht="14.25" customHeight="1">
      <c r="A802" s="22" t="s">
        <v>688</v>
      </c>
      <c r="B802" s="5" t="s">
        <v>185</v>
      </c>
      <c r="C802" s="5" t="s">
        <v>385</v>
      </c>
      <c r="D802" s="5">
        <v>20.43</v>
      </c>
      <c r="E802" s="5">
        <v>20.45</v>
      </c>
      <c r="F802" s="5">
        <v>20.5</v>
      </c>
      <c r="G802" s="5">
        <v>20.6</v>
      </c>
      <c r="H802" s="5">
        <v>20.75</v>
      </c>
      <c r="I802" s="5">
        <v>23.06</v>
      </c>
      <c r="J802" s="5">
        <v>23.45</v>
      </c>
      <c r="K802" s="5">
        <v>23.52</v>
      </c>
      <c r="L802" s="5">
        <v>23.5</v>
      </c>
      <c r="M802" s="5">
        <v>21.17</v>
      </c>
      <c r="N802" s="5">
        <v>20.74</v>
      </c>
      <c r="O802" s="5">
        <v>20.54</v>
      </c>
    </row>
    <row r="803" ht="14.25" customHeight="1">
      <c r="A803" s="5" t="s">
        <v>724</v>
      </c>
      <c r="B803" s="5" t="s">
        <v>185</v>
      </c>
      <c r="C803" s="5" t="s">
        <v>385</v>
      </c>
      <c r="D803" s="5">
        <v>12.78</v>
      </c>
      <c r="E803" s="5">
        <v>12.75</v>
      </c>
      <c r="F803" s="5">
        <v>12.75</v>
      </c>
      <c r="G803" s="5">
        <v>12.8</v>
      </c>
      <c r="H803" s="5">
        <v>17.63</v>
      </c>
      <c r="I803" s="5">
        <v>21.41</v>
      </c>
      <c r="J803" s="5">
        <v>24.22</v>
      </c>
      <c r="K803" s="5">
        <v>23.02</v>
      </c>
      <c r="L803" s="5">
        <v>20.59</v>
      </c>
      <c r="M803" s="5">
        <v>14.35</v>
      </c>
      <c r="N803" s="5">
        <v>13.17</v>
      </c>
      <c r="O803" s="5">
        <v>12.91</v>
      </c>
    </row>
    <row r="804" ht="14.25" customHeight="1">
      <c r="A804" s="7" t="s">
        <v>500</v>
      </c>
      <c r="B804" s="7" t="s">
        <v>189</v>
      </c>
      <c r="C804" s="7" t="s">
        <v>385</v>
      </c>
      <c r="D804" s="7">
        <v>20.53</v>
      </c>
      <c r="E804" s="7">
        <v>20.5</v>
      </c>
      <c r="F804" s="7">
        <v>20.51</v>
      </c>
      <c r="G804" s="7">
        <v>20.56</v>
      </c>
      <c r="H804" s="7">
        <v>20.66</v>
      </c>
      <c r="I804" s="7">
        <v>22.96</v>
      </c>
      <c r="J804" s="7">
        <v>23.36</v>
      </c>
      <c r="K804" s="7">
        <v>23.46</v>
      </c>
      <c r="L804" s="7">
        <v>23.48</v>
      </c>
      <c r="M804" s="7">
        <v>21.19</v>
      </c>
      <c r="N804" s="7">
        <v>20.82</v>
      </c>
      <c r="O804" s="7">
        <v>20.65</v>
      </c>
    </row>
    <row r="805" ht="14.25" customHeight="1">
      <c r="A805" s="7" t="s">
        <v>510</v>
      </c>
      <c r="B805" s="7" t="s">
        <v>189</v>
      </c>
      <c r="C805" s="7" t="s">
        <v>385</v>
      </c>
      <c r="D805" s="7">
        <v>20.43</v>
      </c>
      <c r="E805" s="7">
        <v>20.4</v>
      </c>
      <c r="F805" s="7">
        <v>20.43</v>
      </c>
      <c r="G805" s="7">
        <v>20.49</v>
      </c>
      <c r="H805" s="7">
        <v>20.63</v>
      </c>
      <c r="I805" s="7">
        <v>22.88</v>
      </c>
      <c r="J805" s="7">
        <v>23.32</v>
      </c>
      <c r="K805" s="7">
        <v>23.43</v>
      </c>
      <c r="L805" s="7">
        <v>23.44</v>
      </c>
      <c r="M805" s="7">
        <v>21.2</v>
      </c>
      <c r="N805" s="7">
        <v>20.77</v>
      </c>
      <c r="O805" s="7">
        <v>20.57</v>
      </c>
    </row>
    <row r="806" ht="14.25" customHeight="1">
      <c r="A806" s="7" t="s">
        <v>520</v>
      </c>
      <c r="B806" s="7" t="s">
        <v>189</v>
      </c>
      <c r="C806" s="7" t="s">
        <v>385</v>
      </c>
      <c r="D806" s="7"/>
      <c r="E806" s="7"/>
      <c r="F806" s="7"/>
      <c r="G806" s="7"/>
      <c r="H806" s="7"/>
      <c r="I806" s="7"/>
      <c r="J806" s="7"/>
      <c r="K806" s="7"/>
      <c r="L806" s="7"/>
      <c r="M806" s="7"/>
      <c r="N806" s="7"/>
      <c r="O806" s="7"/>
    </row>
    <row r="807" ht="14.25" customHeight="1">
      <c r="A807" s="7" t="s">
        <v>245</v>
      </c>
      <c r="B807" s="7" t="s">
        <v>189</v>
      </c>
      <c r="C807" s="7" t="s">
        <v>385</v>
      </c>
      <c r="D807" s="5">
        <v>20.67</v>
      </c>
      <c r="E807" s="5">
        <v>20.66</v>
      </c>
      <c r="F807" s="5">
        <v>20.69</v>
      </c>
      <c r="G807" s="5">
        <v>20.74</v>
      </c>
      <c r="H807" s="5">
        <v>20.83</v>
      </c>
      <c r="I807" s="5">
        <v>23.09</v>
      </c>
      <c r="J807" s="5">
        <v>23.45</v>
      </c>
      <c r="K807" s="5">
        <v>23.52</v>
      </c>
      <c r="L807" s="5">
        <v>23.52</v>
      </c>
      <c r="M807" s="5">
        <v>21.22</v>
      </c>
      <c r="N807" s="5">
        <v>20.87</v>
      </c>
      <c r="O807" s="5">
        <v>20.74</v>
      </c>
    </row>
    <row r="808" ht="14.25" customHeight="1">
      <c r="A808" s="7" t="s">
        <v>526</v>
      </c>
      <c r="B808" s="7" t="s">
        <v>189</v>
      </c>
      <c r="C808" s="7" t="s">
        <v>385</v>
      </c>
      <c r="D808" s="7"/>
      <c r="E808" s="7"/>
      <c r="F808" s="7"/>
      <c r="G808" s="7"/>
      <c r="H808" s="7"/>
      <c r="I808" s="7"/>
      <c r="J808" s="7"/>
      <c r="K808" s="7"/>
      <c r="L808" s="7"/>
      <c r="M808" s="7"/>
      <c r="N808" s="7"/>
      <c r="O808" s="7"/>
    </row>
    <row r="809" ht="14.25" customHeight="1">
      <c r="A809" s="7" t="s">
        <v>529</v>
      </c>
      <c r="B809" s="7" t="s">
        <v>189</v>
      </c>
      <c r="C809" s="7" t="s">
        <v>385</v>
      </c>
      <c r="D809" s="7">
        <v>20.63</v>
      </c>
      <c r="E809" s="7">
        <v>20.6</v>
      </c>
      <c r="F809" s="7">
        <v>20.61</v>
      </c>
      <c r="G809" s="7">
        <v>20.65</v>
      </c>
      <c r="H809" s="7">
        <v>20.73</v>
      </c>
      <c r="I809" s="7">
        <v>22.95</v>
      </c>
      <c r="J809" s="7">
        <v>23.35</v>
      </c>
      <c r="K809" s="7">
        <v>23.45</v>
      </c>
      <c r="L809" s="7">
        <v>23.47</v>
      </c>
      <c r="M809" s="7">
        <v>21.25</v>
      </c>
      <c r="N809" s="7">
        <v>20.88</v>
      </c>
      <c r="O809" s="7">
        <v>20.73</v>
      </c>
    </row>
    <row r="810" ht="14.25" customHeight="1">
      <c r="A810" s="7" t="s">
        <v>533</v>
      </c>
      <c r="B810" s="7" t="s">
        <v>189</v>
      </c>
      <c r="C810" s="7" t="s">
        <v>385</v>
      </c>
      <c r="D810" s="7">
        <v>20.43</v>
      </c>
      <c r="E810" s="7">
        <v>20.4</v>
      </c>
      <c r="F810" s="7">
        <v>20.43</v>
      </c>
      <c r="G810" s="7">
        <v>20.49</v>
      </c>
      <c r="H810" s="7">
        <v>20.63</v>
      </c>
      <c r="I810" s="7">
        <v>22.88</v>
      </c>
      <c r="J810" s="7">
        <v>23.32</v>
      </c>
      <c r="K810" s="7">
        <v>23.43</v>
      </c>
      <c r="L810" s="7">
        <v>23.44</v>
      </c>
      <c r="M810" s="7">
        <v>21.2</v>
      </c>
      <c r="N810" s="7">
        <v>20.77</v>
      </c>
      <c r="O810" s="7">
        <v>20.57</v>
      </c>
    </row>
    <row r="811" ht="14.25" customHeight="1">
      <c r="A811" s="7" t="s">
        <v>539</v>
      </c>
      <c r="B811" s="7" t="s">
        <v>189</v>
      </c>
      <c r="C811" s="7" t="s">
        <v>385</v>
      </c>
      <c r="D811" s="7">
        <v>20.49</v>
      </c>
      <c r="E811" s="7">
        <v>20.48</v>
      </c>
      <c r="F811" s="7">
        <v>20.5</v>
      </c>
      <c r="G811" s="7">
        <v>20.56</v>
      </c>
      <c r="H811" s="7">
        <v>20.66</v>
      </c>
      <c r="I811" s="7">
        <v>21.62</v>
      </c>
      <c r="J811" s="7">
        <v>21.85</v>
      </c>
      <c r="K811" s="7">
        <v>21.92</v>
      </c>
      <c r="L811" s="7">
        <v>21.91</v>
      </c>
      <c r="M811" s="7">
        <v>20.99</v>
      </c>
      <c r="N811" s="7">
        <v>20.74</v>
      </c>
      <c r="O811" s="7">
        <v>20.59</v>
      </c>
    </row>
    <row r="812" ht="14.25" customHeight="1">
      <c r="A812" s="7" t="s">
        <v>540</v>
      </c>
      <c r="B812" s="7" t="s">
        <v>189</v>
      </c>
      <c r="C812" s="7" t="s">
        <v>385</v>
      </c>
      <c r="D812" s="7">
        <v>20.75</v>
      </c>
      <c r="E812" s="7">
        <v>20.72</v>
      </c>
      <c r="F812" s="7">
        <v>20.72</v>
      </c>
      <c r="G812" s="7">
        <v>20.74</v>
      </c>
      <c r="H812" s="7">
        <v>20.79</v>
      </c>
      <c r="I812" s="7">
        <v>23.05</v>
      </c>
      <c r="J812" s="7">
        <v>23.4</v>
      </c>
      <c r="K812" s="7">
        <v>23.49</v>
      </c>
      <c r="L812" s="7">
        <v>23.51</v>
      </c>
      <c r="M812" s="7">
        <v>21.25</v>
      </c>
      <c r="N812" s="7">
        <v>20.94</v>
      </c>
      <c r="O812" s="7">
        <v>20.82</v>
      </c>
    </row>
    <row r="813" ht="14.25" customHeight="1">
      <c r="A813" s="7" t="s">
        <v>546</v>
      </c>
      <c r="B813" s="7" t="s">
        <v>189</v>
      </c>
      <c r="C813" s="7" t="s">
        <v>385</v>
      </c>
      <c r="D813" s="7">
        <v>20.34</v>
      </c>
      <c r="E813" s="7">
        <v>20.3</v>
      </c>
      <c r="F813" s="7">
        <v>20.32</v>
      </c>
      <c r="G813" s="7">
        <v>20.4</v>
      </c>
      <c r="H813" s="7">
        <v>20.55</v>
      </c>
      <c r="I813" s="7">
        <v>22.89</v>
      </c>
      <c r="J813" s="7">
        <v>23.32</v>
      </c>
      <c r="K813" s="7">
        <v>23.44</v>
      </c>
      <c r="L813" s="7">
        <v>23.45</v>
      </c>
      <c r="M813" s="7">
        <v>21.15</v>
      </c>
      <c r="N813" s="7">
        <v>20.73</v>
      </c>
      <c r="O813" s="7">
        <v>20.5</v>
      </c>
    </row>
    <row r="814" ht="14.25" customHeight="1">
      <c r="A814" s="37" t="s">
        <v>551</v>
      </c>
      <c r="B814" s="7" t="s">
        <v>189</v>
      </c>
      <c r="C814" s="7" t="s">
        <v>385</v>
      </c>
      <c r="D814" s="7">
        <v>20.76</v>
      </c>
      <c r="E814" s="7">
        <v>20.73</v>
      </c>
      <c r="F814" s="7">
        <v>20.73</v>
      </c>
      <c r="G814" s="7">
        <v>20.75</v>
      </c>
      <c r="H814" s="7">
        <v>20.8</v>
      </c>
      <c r="I814" s="7">
        <v>23.05</v>
      </c>
      <c r="J814" s="7">
        <v>23.4</v>
      </c>
      <c r="K814" s="7">
        <v>23.49</v>
      </c>
      <c r="L814" s="7">
        <v>23.51</v>
      </c>
      <c r="M814" s="7">
        <v>21.25</v>
      </c>
      <c r="N814" s="7">
        <v>20.94</v>
      </c>
      <c r="O814" s="7">
        <v>20.83</v>
      </c>
    </row>
    <row r="815" ht="14.25" customHeight="1">
      <c r="A815" s="7" t="s">
        <v>555</v>
      </c>
      <c r="B815" s="7" t="s">
        <v>189</v>
      </c>
      <c r="C815" s="7" t="s">
        <v>385</v>
      </c>
      <c r="D815" s="7">
        <v>20.81</v>
      </c>
      <c r="E815" s="7">
        <v>20.79</v>
      </c>
      <c r="F815" s="7">
        <v>20.79</v>
      </c>
      <c r="G815" s="7">
        <v>20.8</v>
      </c>
      <c r="H815" s="7">
        <v>20.83</v>
      </c>
      <c r="I815" s="7">
        <v>23.07</v>
      </c>
      <c r="J815" s="7">
        <v>23.42</v>
      </c>
      <c r="K815" s="7">
        <v>23.49</v>
      </c>
      <c r="L815" s="7">
        <v>23.52</v>
      </c>
      <c r="M815" s="7">
        <v>21.26</v>
      </c>
      <c r="N815" s="7">
        <v>20.97</v>
      </c>
      <c r="O815" s="7">
        <v>20.88</v>
      </c>
    </row>
    <row r="816" ht="14.25" customHeight="1">
      <c r="A816" s="7" t="s">
        <v>565</v>
      </c>
      <c r="B816" s="7" t="s">
        <v>189</v>
      </c>
      <c r="C816" s="7" t="s">
        <v>385</v>
      </c>
      <c r="D816" s="7">
        <v>20.42</v>
      </c>
      <c r="E816" s="7">
        <v>20.41</v>
      </c>
      <c r="F816" s="7">
        <v>20.45</v>
      </c>
      <c r="G816" s="7">
        <v>20.51</v>
      </c>
      <c r="H816" s="7">
        <v>20.64</v>
      </c>
      <c r="I816" s="7">
        <v>20.76</v>
      </c>
      <c r="J816" s="7">
        <v>20.87</v>
      </c>
      <c r="K816" s="7">
        <v>20.91</v>
      </c>
      <c r="L816" s="7">
        <v>20.89</v>
      </c>
      <c r="M816" s="7">
        <v>20.82</v>
      </c>
      <c r="N816" s="7">
        <v>20.67</v>
      </c>
      <c r="O816" s="7">
        <v>20.53</v>
      </c>
    </row>
    <row r="817" ht="14.25" customHeight="1">
      <c r="A817" s="7" t="s">
        <v>680</v>
      </c>
      <c r="B817" s="7" t="s">
        <v>189</v>
      </c>
      <c r="C817" s="7" t="s">
        <v>385</v>
      </c>
      <c r="D817" s="7">
        <v>20.19</v>
      </c>
      <c r="E817" s="7">
        <v>20.12</v>
      </c>
      <c r="F817" s="7">
        <v>20.14</v>
      </c>
      <c r="G817" s="7">
        <v>20.23</v>
      </c>
      <c r="H817" s="7">
        <v>20.41</v>
      </c>
      <c r="I817" s="7">
        <v>22.51</v>
      </c>
      <c r="J817" s="7">
        <v>23.11</v>
      </c>
      <c r="K817" s="7">
        <v>23.3</v>
      </c>
      <c r="L817" s="7">
        <v>23.34</v>
      </c>
      <c r="M817" s="7">
        <v>21.3</v>
      </c>
      <c r="N817" s="7">
        <v>20.73</v>
      </c>
      <c r="O817" s="7">
        <v>20.41</v>
      </c>
    </row>
    <row r="818" ht="14.25" customHeight="1">
      <c r="A818" s="37" t="s">
        <v>688</v>
      </c>
      <c r="B818" s="7" t="s">
        <v>189</v>
      </c>
      <c r="C818" s="7" t="s">
        <v>385</v>
      </c>
      <c r="D818" s="7">
        <v>20.69</v>
      </c>
      <c r="E818" s="7">
        <v>20.67</v>
      </c>
      <c r="F818" s="7">
        <v>20.67</v>
      </c>
      <c r="G818" s="7">
        <v>20.7</v>
      </c>
      <c r="H818" s="7">
        <v>20.76</v>
      </c>
      <c r="I818" s="7">
        <v>23.03</v>
      </c>
      <c r="J818" s="7">
        <v>23.39</v>
      </c>
      <c r="K818" s="7">
        <v>23.48</v>
      </c>
      <c r="L818" s="7">
        <v>23.5</v>
      </c>
      <c r="M818" s="7">
        <v>21.23</v>
      </c>
      <c r="N818" s="7">
        <v>20.91</v>
      </c>
      <c r="O818" s="7">
        <v>20.78</v>
      </c>
    </row>
    <row r="819" ht="14.25" customHeight="1">
      <c r="A819" s="7" t="s">
        <v>724</v>
      </c>
      <c r="B819" s="7" t="s">
        <v>189</v>
      </c>
      <c r="C819" s="7" t="s">
        <v>385</v>
      </c>
      <c r="D819" s="7">
        <v>12.78</v>
      </c>
      <c r="E819" s="7">
        <v>12.75</v>
      </c>
      <c r="F819" s="7">
        <v>12.75</v>
      </c>
      <c r="G819" s="7">
        <v>12.8</v>
      </c>
      <c r="H819" s="7">
        <v>17.63</v>
      </c>
      <c r="I819" s="7">
        <v>21.41</v>
      </c>
      <c r="J819" s="7">
        <v>24.22</v>
      </c>
      <c r="K819" s="7">
        <v>23.02</v>
      </c>
      <c r="L819" s="7">
        <v>20.59</v>
      </c>
      <c r="M819" s="7">
        <v>14.35</v>
      </c>
      <c r="N819" s="7">
        <v>13.17</v>
      </c>
      <c r="O819" s="7">
        <v>12.91</v>
      </c>
    </row>
    <row r="820" ht="14.25" customHeight="1">
      <c r="A820" s="5" t="s">
        <v>500</v>
      </c>
      <c r="B820" s="5" t="s">
        <v>174</v>
      </c>
      <c r="C820" s="5" t="s">
        <v>385</v>
      </c>
      <c r="D820" s="5">
        <v>19.213</v>
      </c>
      <c r="E820" s="5">
        <v>19.212</v>
      </c>
      <c r="F820" s="5">
        <v>19.191</v>
      </c>
      <c r="G820" s="5">
        <v>19.196</v>
      </c>
      <c r="H820" s="5">
        <v>20.446</v>
      </c>
      <c r="I820" s="5">
        <v>21.39</v>
      </c>
      <c r="J820" s="5">
        <v>21.565</v>
      </c>
      <c r="K820" s="5">
        <v>21.74</v>
      </c>
      <c r="L820" s="5">
        <v>21.83</v>
      </c>
      <c r="M820" s="5">
        <v>19.836</v>
      </c>
      <c r="N820" s="5">
        <v>19.374</v>
      </c>
      <c r="O820" s="5">
        <v>19.272</v>
      </c>
    </row>
    <row r="821" ht="14.25" customHeight="1">
      <c r="A821" s="5" t="s">
        <v>520</v>
      </c>
      <c r="B821" s="5" t="s">
        <v>174</v>
      </c>
      <c r="C821" s="5" t="s">
        <v>385</v>
      </c>
      <c r="D821" s="5">
        <v>19.213</v>
      </c>
      <c r="E821" s="5">
        <v>19.212</v>
      </c>
      <c r="F821" s="5">
        <v>19.191</v>
      </c>
      <c r="G821" s="5">
        <v>19.196</v>
      </c>
      <c r="H821" s="5">
        <v>20.446</v>
      </c>
      <c r="I821" s="5">
        <v>21.39</v>
      </c>
      <c r="J821" s="5">
        <v>21.565</v>
      </c>
      <c r="K821" s="5">
        <v>21.74</v>
      </c>
      <c r="L821" s="5">
        <v>21.83</v>
      </c>
      <c r="M821" s="5">
        <v>19.836</v>
      </c>
      <c r="N821" s="5">
        <v>19.374</v>
      </c>
      <c r="O821" s="5">
        <v>19.272</v>
      </c>
    </row>
    <row r="822" ht="14.25" customHeight="1">
      <c r="A822" s="5" t="s">
        <v>245</v>
      </c>
      <c r="B822" s="5" t="s">
        <v>174</v>
      </c>
      <c r="C822" s="5" t="s">
        <v>385</v>
      </c>
      <c r="D822" s="5">
        <v>19.213</v>
      </c>
      <c r="E822" s="5">
        <v>19.212</v>
      </c>
      <c r="F822" s="5">
        <v>19.191</v>
      </c>
      <c r="G822" s="5">
        <v>19.196</v>
      </c>
      <c r="H822" s="5">
        <v>20.446</v>
      </c>
      <c r="I822" s="5">
        <v>21.39</v>
      </c>
      <c r="J822" s="5">
        <v>21.565</v>
      </c>
      <c r="K822" s="5">
        <v>21.74</v>
      </c>
      <c r="L822" s="5">
        <v>21.83</v>
      </c>
      <c r="M822" s="5">
        <v>19.836</v>
      </c>
      <c r="N822" s="5">
        <v>19.374</v>
      </c>
      <c r="O822" s="5">
        <v>19.272</v>
      </c>
    </row>
    <row r="823" ht="14.25" customHeight="1">
      <c r="A823" s="5" t="s">
        <v>526</v>
      </c>
      <c r="B823" s="5" t="s">
        <v>174</v>
      </c>
      <c r="C823" s="5" t="s">
        <v>385</v>
      </c>
      <c r="D823" s="5">
        <v>19.213</v>
      </c>
      <c r="E823" s="5">
        <v>19.212</v>
      </c>
      <c r="F823" s="5">
        <v>19.191</v>
      </c>
      <c r="G823" s="5">
        <v>19.196</v>
      </c>
      <c r="H823" s="5">
        <v>20.446</v>
      </c>
      <c r="I823" s="5">
        <v>21.39</v>
      </c>
      <c r="J823" s="5">
        <v>21.565</v>
      </c>
      <c r="K823" s="5">
        <v>21.74</v>
      </c>
      <c r="L823" s="5">
        <v>21.83</v>
      </c>
      <c r="M823" s="5">
        <v>19.836</v>
      </c>
      <c r="N823" s="5">
        <v>19.374</v>
      </c>
      <c r="O823" s="5">
        <v>19.272</v>
      </c>
    </row>
    <row r="824" ht="14.25" customHeight="1">
      <c r="A824" s="5" t="s">
        <v>529</v>
      </c>
      <c r="B824" s="5" t="s">
        <v>174</v>
      </c>
      <c r="C824" s="5" t="s">
        <v>385</v>
      </c>
      <c r="D824" s="5">
        <v>19.213</v>
      </c>
      <c r="E824" s="5">
        <v>19.212</v>
      </c>
      <c r="F824" s="5">
        <v>19.191</v>
      </c>
      <c r="G824" s="5">
        <v>19.196</v>
      </c>
      <c r="H824" s="5">
        <v>20.446</v>
      </c>
      <c r="I824" s="5">
        <v>21.39</v>
      </c>
      <c r="J824" s="5">
        <v>21.565</v>
      </c>
      <c r="K824" s="5">
        <v>21.74</v>
      </c>
      <c r="L824" s="5">
        <v>21.83</v>
      </c>
      <c r="M824" s="5">
        <v>19.836</v>
      </c>
      <c r="N824" s="5">
        <v>19.374</v>
      </c>
      <c r="O824" s="5">
        <v>19.272</v>
      </c>
    </row>
    <row r="825" ht="14.25" customHeight="1">
      <c r="A825" s="5" t="s">
        <v>533</v>
      </c>
      <c r="B825" s="5" t="s">
        <v>174</v>
      </c>
      <c r="C825" s="5" t="s">
        <v>385</v>
      </c>
      <c r="D825" s="5">
        <v>19.213</v>
      </c>
      <c r="E825" s="5">
        <v>19.212</v>
      </c>
      <c r="F825" s="5">
        <v>19.191</v>
      </c>
      <c r="G825" s="5">
        <v>19.196</v>
      </c>
      <c r="H825" s="5">
        <v>20.446</v>
      </c>
      <c r="I825" s="5">
        <v>21.39</v>
      </c>
      <c r="J825" s="5">
        <v>21.565</v>
      </c>
      <c r="K825" s="5">
        <v>21.74</v>
      </c>
      <c r="L825" s="5">
        <v>21.83</v>
      </c>
      <c r="M825" s="5">
        <v>19.836</v>
      </c>
      <c r="N825" s="5">
        <v>19.374</v>
      </c>
      <c r="O825" s="5">
        <v>19.272</v>
      </c>
    </row>
    <row r="826" ht="14.25" customHeight="1">
      <c r="A826" s="5" t="s">
        <v>539</v>
      </c>
      <c r="B826" s="5" t="s">
        <v>174</v>
      </c>
      <c r="C826" s="5" t="s">
        <v>385</v>
      </c>
      <c r="D826" s="5">
        <v>19.213</v>
      </c>
      <c r="E826" s="5">
        <v>19.212</v>
      </c>
      <c r="F826" s="5">
        <v>19.191</v>
      </c>
      <c r="G826" s="5">
        <v>19.196</v>
      </c>
      <c r="H826" s="5">
        <v>20.446</v>
      </c>
      <c r="I826" s="5">
        <v>21.39</v>
      </c>
      <c r="J826" s="5">
        <v>21.565</v>
      </c>
      <c r="K826" s="5">
        <v>21.74</v>
      </c>
      <c r="L826" s="5">
        <v>21.83</v>
      </c>
      <c r="M826" s="5">
        <v>19.836</v>
      </c>
      <c r="N826" s="5">
        <v>19.374</v>
      </c>
      <c r="O826" s="5">
        <v>19.272</v>
      </c>
    </row>
    <row r="827" ht="14.25" customHeight="1">
      <c r="A827" s="5" t="s">
        <v>540</v>
      </c>
      <c r="B827" s="5" t="s">
        <v>174</v>
      </c>
      <c r="C827" s="5" t="s">
        <v>385</v>
      </c>
      <c r="D827" s="5">
        <v>19.213</v>
      </c>
      <c r="E827" s="5">
        <v>19.212</v>
      </c>
      <c r="F827" s="5">
        <v>19.191</v>
      </c>
      <c r="G827" s="5">
        <v>19.196</v>
      </c>
      <c r="H827" s="5">
        <v>20.446</v>
      </c>
      <c r="I827" s="5">
        <v>21.39</v>
      </c>
      <c r="J827" s="5">
        <v>21.565</v>
      </c>
      <c r="K827" s="5">
        <v>21.74</v>
      </c>
      <c r="L827" s="5">
        <v>21.83</v>
      </c>
      <c r="M827" s="5">
        <v>19.836</v>
      </c>
      <c r="N827" s="5">
        <v>19.374</v>
      </c>
      <c r="O827" s="5">
        <v>19.272</v>
      </c>
    </row>
    <row r="828" ht="14.25" customHeight="1">
      <c r="A828" s="5" t="s">
        <v>546</v>
      </c>
      <c r="B828" s="5" t="s">
        <v>174</v>
      </c>
      <c r="C828" s="5" t="s">
        <v>385</v>
      </c>
      <c r="D828" s="5">
        <v>19.213</v>
      </c>
      <c r="E828" s="5">
        <v>19.212</v>
      </c>
      <c r="F828" s="5">
        <v>19.191</v>
      </c>
      <c r="G828" s="5">
        <v>19.196</v>
      </c>
      <c r="H828" s="5">
        <v>20.446</v>
      </c>
      <c r="I828" s="5">
        <v>21.39</v>
      </c>
      <c r="J828" s="5">
        <v>21.565</v>
      </c>
      <c r="K828" s="5">
        <v>21.74</v>
      </c>
      <c r="L828" s="5">
        <v>21.83</v>
      </c>
      <c r="M828" s="5">
        <v>19.836</v>
      </c>
      <c r="N828" s="5">
        <v>19.374</v>
      </c>
      <c r="O828" s="5">
        <v>19.272</v>
      </c>
    </row>
    <row r="829" ht="14.25" customHeight="1">
      <c r="A829" s="22" t="s">
        <v>551</v>
      </c>
      <c r="B829" s="5" t="s">
        <v>174</v>
      </c>
      <c r="C829" s="5" t="s">
        <v>385</v>
      </c>
      <c r="D829" s="5">
        <v>19.213</v>
      </c>
      <c r="E829" s="5">
        <v>19.212</v>
      </c>
      <c r="F829" s="5">
        <v>19.191</v>
      </c>
      <c r="G829" s="5">
        <v>19.196</v>
      </c>
      <c r="H829" s="5">
        <v>20.446</v>
      </c>
      <c r="I829" s="5">
        <v>21.39</v>
      </c>
      <c r="J829" s="5">
        <v>21.565</v>
      </c>
      <c r="K829" s="5">
        <v>21.74</v>
      </c>
      <c r="L829" s="5">
        <v>21.83</v>
      </c>
      <c r="M829" s="5">
        <v>19.836</v>
      </c>
      <c r="N829" s="5">
        <v>19.374</v>
      </c>
      <c r="O829" s="5">
        <v>19.272</v>
      </c>
    </row>
    <row r="830" ht="14.25" customHeight="1">
      <c r="A830" s="5" t="s">
        <v>555</v>
      </c>
      <c r="B830" s="5" t="s">
        <v>174</v>
      </c>
      <c r="C830" s="5" t="s">
        <v>385</v>
      </c>
      <c r="D830" s="5">
        <v>19.213</v>
      </c>
      <c r="E830" s="5">
        <v>19.212</v>
      </c>
      <c r="F830" s="5">
        <v>19.191</v>
      </c>
      <c r="G830" s="5">
        <v>19.196</v>
      </c>
      <c r="H830" s="5">
        <v>20.446</v>
      </c>
      <c r="I830" s="5">
        <v>21.39</v>
      </c>
      <c r="J830" s="5">
        <v>21.565</v>
      </c>
      <c r="K830" s="5">
        <v>21.74</v>
      </c>
      <c r="L830" s="5">
        <v>21.83</v>
      </c>
      <c r="M830" s="5">
        <v>19.836</v>
      </c>
      <c r="N830" s="5">
        <v>19.374</v>
      </c>
      <c r="O830" s="5">
        <v>19.272</v>
      </c>
    </row>
    <row r="831" ht="14.25" customHeight="1">
      <c r="A831" s="5" t="s">
        <v>565</v>
      </c>
      <c r="B831" s="5" t="s">
        <v>174</v>
      </c>
      <c r="C831" s="5" t="s">
        <v>385</v>
      </c>
      <c r="D831" s="5">
        <v>19.213</v>
      </c>
      <c r="E831" s="5">
        <v>19.212</v>
      </c>
      <c r="F831" s="5">
        <v>19.191</v>
      </c>
      <c r="G831" s="5">
        <v>19.196</v>
      </c>
      <c r="H831" s="5">
        <v>20.446</v>
      </c>
      <c r="I831" s="5">
        <v>21.39</v>
      </c>
      <c r="J831" s="5">
        <v>21.565</v>
      </c>
      <c r="K831" s="5">
        <v>21.74</v>
      </c>
      <c r="L831" s="5">
        <v>21.83</v>
      </c>
      <c r="M831" s="5">
        <v>19.836</v>
      </c>
      <c r="N831" s="5">
        <v>19.374</v>
      </c>
      <c r="O831" s="5">
        <v>19.272</v>
      </c>
    </row>
    <row r="832" ht="14.25" customHeight="1">
      <c r="A832" s="5" t="s">
        <v>680</v>
      </c>
      <c r="B832" s="5" t="s">
        <v>174</v>
      </c>
      <c r="C832" s="5" t="s">
        <v>385</v>
      </c>
      <c r="D832" s="5">
        <v>19.213</v>
      </c>
      <c r="E832" s="5">
        <v>19.212</v>
      </c>
      <c r="F832" s="5">
        <v>19.191</v>
      </c>
      <c r="G832" s="5">
        <v>19.196</v>
      </c>
      <c r="H832" s="5">
        <v>20.446</v>
      </c>
      <c r="I832" s="5">
        <v>21.39</v>
      </c>
      <c r="J832" s="5">
        <v>21.565</v>
      </c>
      <c r="K832" s="5">
        <v>21.74</v>
      </c>
      <c r="L832" s="5">
        <v>21.83</v>
      </c>
      <c r="M832" s="5">
        <v>19.836</v>
      </c>
      <c r="N832" s="5">
        <v>19.374</v>
      </c>
      <c r="O832" s="5">
        <v>19.272</v>
      </c>
    </row>
    <row r="833" ht="14.25" customHeight="1">
      <c r="A833" s="22" t="s">
        <v>688</v>
      </c>
      <c r="B833" s="5" t="s">
        <v>174</v>
      </c>
      <c r="C833" s="5" t="s">
        <v>385</v>
      </c>
      <c r="D833" s="5">
        <v>19.213</v>
      </c>
      <c r="E833" s="5">
        <v>19.212</v>
      </c>
      <c r="F833" s="5">
        <v>19.191</v>
      </c>
      <c r="G833" s="5">
        <v>19.196</v>
      </c>
      <c r="H833" s="5">
        <v>20.446</v>
      </c>
      <c r="I833" s="5">
        <v>21.39</v>
      </c>
      <c r="J833" s="5">
        <v>21.565</v>
      </c>
      <c r="K833" s="5">
        <v>21.74</v>
      </c>
      <c r="L833" s="5">
        <v>21.83</v>
      </c>
      <c r="M833" s="5">
        <v>19.836</v>
      </c>
      <c r="N833" s="5">
        <v>19.374</v>
      </c>
      <c r="O833" s="5">
        <v>19.272</v>
      </c>
    </row>
    <row r="834" ht="14.25" customHeight="1">
      <c r="A834" s="5" t="s">
        <v>724</v>
      </c>
      <c r="B834" s="5" t="s">
        <v>174</v>
      </c>
      <c r="C834" s="5" t="s">
        <v>385</v>
      </c>
      <c r="D834" s="5">
        <v>10.35</v>
      </c>
      <c r="E834" s="5">
        <v>10.21</v>
      </c>
      <c r="F834" s="5">
        <v>11.27</v>
      </c>
      <c r="G834" s="5">
        <v>12.93</v>
      </c>
      <c r="H834" s="5">
        <v>16.14</v>
      </c>
      <c r="I834" s="5">
        <v>18.94</v>
      </c>
      <c r="J834" s="5">
        <v>21.69</v>
      </c>
      <c r="K834" s="5">
        <v>23.84</v>
      </c>
      <c r="L834" s="5">
        <v>21.43</v>
      </c>
      <c r="M834" s="5">
        <v>17.17</v>
      </c>
      <c r="N834" s="5">
        <v>14.11</v>
      </c>
      <c r="O834" s="5">
        <v>11.29</v>
      </c>
    </row>
    <row r="835" ht="14.25" customHeight="1">
      <c r="A835" s="5" t="s">
        <v>500</v>
      </c>
      <c r="B835" s="5" t="s">
        <v>75</v>
      </c>
      <c r="C835" s="5" t="s">
        <v>385</v>
      </c>
      <c r="D835" s="5">
        <v>19.213</v>
      </c>
      <c r="E835" s="5">
        <v>19.212</v>
      </c>
      <c r="F835" s="5">
        <v>19.191</v>
      </c>
      <c r="G835" s="5">
        <v>19.196</v>
      </c>
      <c r="H835" s="5">
        <v>20.446</v>
      </c>
      <c r="I835" s="5">
        <v>21.39</v>
      </c>
      <c r="J835" s="5">
        <v>21.565</v>
      </c>
      <c r="K835" s="5">
        <v>21.74</v>
      </c>
      <c r="L835" s="5">
        <v>21.83</v>
      </c>
      <c r="M835" s="5">
        <v>19.836</v>
      </c>
      <c r="N835" s="5">
        <v>19.374</v>
      </c>
      <c r="O835" s="5">
        <v>19.272</v>
      </c>
    </row>
    <row r="836" ht="14.25" customHeight="1">
      <c r="A836" s="5" t="s">
        <v>520</v>
      </c>
      <c r="B836" s="5" t="s">
        <v>75</v>
      </c>
      <c r="C836" s="5" t="s">
        <v>385</v>
      </c>
      <c r="D836" s="5">
        <v>19.213</v>
      </c>
      <c r="E836" s="5">
        <v>19.212</v>
      </c>
      <c r="F836" s="5">
        <v>19.191</v>
      </c>
      <c r="G836" s="5">
        <v>19.196</v>
      </c>
      <c r="H836" s="5">
        <v>20.446</v>
      </c>
      <c r="I836" s="5">
        <v>21.39</v>
      </c>
      <c r="J836" s="5">
        <v>21.565</v>
      </c>
      <c r="K836" s="5">
        <v>21.74</v>
      </c>
      <c r="L836" s="5">
        <v>21.83</v>
      </c>
      <c r="M836" s="5">
        <v>19.836</v>
      </c>
      <c r="N836" s="5">
        <v>19.374</v>
      </c>
      <c r="O836" s="5">
        <v>19.272</v>
      </c>
    </row>
    <row r="837" ht="14.25" customHeight="1">
      <c r="A837" s="5" t="s">
        <v>245</v>
      </c>
      <c r="B837" s="5" t="s">
        <v>75</v>
      </c>
      <c r="C837" s="5" t="s">
        <v>385</v>
      </c>
      <c r="D837" s="5">
        <v>19.213</v>
      </c>
      <c r="E837" s="5">
        <v>19.212</v>
      </c>
      <c r="F837" s="5">
        <v>19.191</v>
      </c>
      <c r="G837" s="5">
        <v>19.196</v>
      </c>
      <c r="H837" s="5">
        <v>20.446</v>
      </c>
      <c r="I837" s="5">
        <v>21.39</v>
      </c>
      <c r="J837" s="5">
        <v>21.565</v>
      </c>
      <c r="K837" s="5">
        <v>21.74</v>
      </c>
      <c r="L837" s="5">
        <v>21.83</v>
      </c>
      <c r="M837" s="5">
        <v>19.836</v>
      </c>
      <c r="N837" s="5">
        <v>19.374</v>
      </c>
      <c r="O837" s="5">
        <v>19.272</v>
      </c>
    </row>
    <row r="838" ht="14.25" customHeight="1">
      <c r="A838" s="5" t="s">
        <v>526</v>
      </c>
      <c r="B838" s="5" t="s">
        <v>75</v>
      </c>
      <c r="C838" s="5" t="s">
        <v>385</v>
      </c>
      <c r="D838" s="5">
        <v>19.213</v>
      </c>
      <c r="E838" s="5">
        <v>19.212</v>
      </c>
      <c r="F838" s="5">
        <v>19.191</v>
      </c>
      <c r="G838" s="5">
        <v>19.196</v>
      </c>
      <c r="H838" s="5">
        <v>20.446</v>
      </c>
      <c r="I838" s="5">
        <v>21.39</v>
      </c>
      <c r="J838" s="5">
        <v>21.565</v>
      </c>
      <c r="K838" s="5">
        <v>21.74</v>
      </c>
      <c r="L838" s="5">
        <v>21.83</v>
      </c>
      <c r="M838" s="5">
        <v>19.836</v>
      </c>
      <c r="N838" s="5">
        <v>19.374</v>
      </c>
      <c r="O838" s="5">
        <v>19.272</v>
      </c>
    </row>
    <row r="839" ht="14.25" customHeight="1">
      <c r="A839" s="5" t="s">
        <v>529</v>
      </c>
      <c r="B839" s="5" t="s">
        <v>75</v>
      </c>
      <c r="C839" s="5" t="s">
        <v>385</v>
      </c>
      <c r="D839" s="5">
        <v>19.213</v>
      </c>
      <c r="E839" s="5">
        <v>19.212</v>
      </c>
      <c r="F839" s="5">
        <v>19.191</v>
      </c>
      <c r="G839" s="5">
        <v>19.196</v>
      </c>
      <c r="H839" s="5">
        <v>20.446</v>
      </c>
      <c r="I839" s="5">
        <v>21.39</v>
      </c>
      <c r="J839" s="5">
        <v>21.565</v>
      </c>
      <c r="K839" s="5">
        <v>21.74</v>
      </c>
      <c r="L839" s="5">
        <v>21.83</v>
      </c>
      <c r="M839" s="5">
        <v>19.836</v>
      </c>
      <c r="N839" s="5">
        <v>19.374</v>
      </c>
      <c r="O839" s="5">
        <v>19.272</v>
      </c>
    </row>
    <row r="840" ht="14.25" customHeight="1">
      <c r="A840" s="5" t="s">
        <v>533</v>
      </c>
      <c r="B840" s="5" t="s">
        <v>75</v>
      </c>
      <c r="C840" s="5" t="s">
        <v>385</v>
      </c>
      <c r="D840" s="5">
        <v>19.213</v>
      </c>
      <c r="E840" s="5">
        <v>19.212</v>
      </c>
      <c r="F840" s="5">
        <v>19.191</v>
      </c>
      <c r="G840" s="5">
        <v>19.196</v>
      </c>
      <c r="H840" s="5">
        <v>20.446</v>
      </c>
      <c r="I840" s="5">
        <v>21.39</v>
      </c>
      <c r="J840" s="5">
        <v>21.565</v>
      </c>
      <c r="K840" s="5">
        <v>21.74</v>
      </c>
      <c r="L840" s="5">
        <v>21.83</v>
      </c>
      <c r="M840" s="5">
        <v>19.836</v>
      </c>
      <c r="N840" s="5">
        <v>19.374</v>
      </c>
      <c r="O840" s="5">
        <v>19.272</v>
      </c>
    </row>
    <row r="841" ht="14.25" customHeight="1">
      <c r="A841" s="5" t="s">
        <v>539</v>
      </c>
      <c r="B841" s="5" t="s">
        <v>75</v>
      </c>
      <c r="C841" s="5" t="s">
        <v>385</v>
      </c>
      <c r="D841" s="5">
        <v>19.213</v>
      </c>
      <c r="E841" s="5">
        <v>19.212</v>
      </c>
      <c r="F841" s="5">
        <v>19.191</v>
      </c>
      <c r="G841" s="5">
        <v>19.196</v>
      </c>
      <c r="H841" s="5">
        <v>20.446</v>
      </c>
      <c r="I841" s="5">
        <v>21.39</v>
      </c>
      <c r="J841" s="5">
        <v>21.565</v>
      </c>
      <c r="K841" s="5">
        <v>21.74</v>
      </c>
      <c r="L841" s="5">
        <v>21.83</v>
      </c>
      <c r="M841" s="5">
        <v>19.836</v>
      </c>
      <c r="N841" s="5">
        <v>19.374</v>
      </c>
      <c r="O841" s="5">
        <v>19.272</v>
      </c>
    </row>
    <row r="842" ht="14.25" customHeight="1">
      <c r="A842" s="5" t="s">
        <v>540</v>
      </c>
      <c r="B842" s="5" t="s">
        <v>75</v>
      </c>
      <c r="C842" s="5" t="s">
        <v>385</v>
      </c>
      <c r="D842" s="5">
        <v>19.213</v>
      </c>
      <c r="E842" s="5">
        <v>19.212</v>
      </c>
      <c r="F842" s="5">
        <v>19.191</v>
      </c>
      <c r="G842" s="5">
        <v>19.196</v>
      </c>
      <c r="H842" s="5">
        <v>20.446</v>
      </c>
      <c r="I842" s="5">
        <v>21.39</v>
      </c>
      <c r="J842" s="5">
        <v>21.565</v>
      </c>
      <c r="K842" s="5">
        <v>21.74</v>
      </c>
      <c r="L842" s="5">
        <v>21.83</v>
      </c>
      <c r="M842" s="5">
        <v>19.836</v>
      </c>
      <c r="N842" s="5">
        <v>19.374</v>
      </c>
      <c r="O842" s="5">
        <v>19.272</v>
      </c>
    </row>
    <row r="843" ht="14.25" customHeight="1">
      <c r="A843" s="5" t="s">
        <v>546</v>
      </c>
      <c r="B843" s="5" t="s">
        <v>75</v>
      </c>
      <c r="C843" s="5" t="s">
        <v>385</v>
      </c>
      <c r="D843" s="5">
        <v>19.213</v>
      </c>
      <c r="E843" s="5">
        <v>19.212</v>
      </c>
      <c r="F843" s="5">
        <v>19.191</v>
      </c>
      <c r="G843" s="5">
        <v>19.196</v>
      </c>
      <c r="H843" s="5">
        <v>20.446</v>
      </c>
      <c r="I843" s="5">
        <v>21.39</v>
      </c>
      <c r="J843" s="5">
        <v>21.565</v>
      </c>
      <c r="K843" s="5">
        <v>21.74</v>
      </c>
      <c r="L843" s="5">
        <v>21.83</v>
      </c>
      <c r="M843" s="5">
        <v>19.836</v>
      </c>
      <c r="N843" s="5">
        <v>19.374</v>
      </c>
      <c r="O843" s="5">
        <v>19.272</v>
      </c>
    </row>
    <row r="844" ht="14.25" customHeight="1">
      <c r="A844" s="22" t="s">
        <v>551</v>
      </c>
      <c r="B844" s="5" t="s">
        <v>75</v>
      </c>
      <c r="C844" s="5" t="s">
        <v>385</v>
      </c>
      <c r="D844" s="5">
        <v>19.213</v>
      </c>
      <c r="E844" s="5">
        <v>19.212</v>
      </c>
      <c r="F844" s="5">
        <v>19.191</v>
      </c>
      <c r="G844" s="5">
        <v>19.196</v>
      </c>
      <c r="H844" s="5">
        <v>20.446</v>
      </c>
      <c r="I844" s="5">
        <v>21.39</v>
      </c>
      <c r="J844" s="5">
        <v>21.565</v>
      </c>
      <c r="K844" s="5">
        <v>21.74</v>
      </c>
      <c r="L844" s="5">
        <v>21.83</v>
      </c>
      <c r="M844" s="5">
        <v>19.836</v>
      </c>
      <c r="N844" s="5">
        <v>19.374</v>
      </c>
      <c r="O844" s="5">
        <v>19.272</v>
      </c>
    </row>
    <row r="845" ht="14.25" customHeight="1">
      <c r="A845" s="5" t="s">
        <v>555</v>
      </c>
      <c r="B845" s="5" t="s">
        <v>75</v>
      </c>
      <c r="C845" s="5" t="s">
        <v>385</v>
      </c>
      <c r="D845" s="5">
        <v>19.213</v>
      </c>
      <c r="E845" s="5">
        <v>19.212</v>
      </c>
      <c r="F845" s="5">
        <v>19.191</v>
      </c>
      <c r="G845" s="5">
        <v>19.196</v>
      </c>
      <c r="H845" s="5">
        <v>20.446</v>
      </c>
      <c r="I845" s="5">
        <v>21.39</v>
      </c>
      <c r="J845" s="5">
        <v>21.565</v>
      </c>
      <c r="K845" s="5">
        <v>21.74</v>
      </c>
      <c r="L845" s="5">
        <v>21.83</v>
      </c>
      <c r="M845" s="5">
        <v>19.836</v>
      </c>
      <c r="N845" s="5">
        <v>19.374</v>
      </c>
      <c r="O845" s="5">
        <v>19.272</v>
      </c>
    </row>
    <row r="846" ht="14.25" customHeight="1">
      <c r="A846" s="5" t="s">
        <v>565</v>
      </c>
      <c r="B846" s="5" t="s">
        <v>75</v>
      </c>
      <c r="C846" s="5" t="s">
        <v>385</v>
      </c>
      <c r="D846" s="5">
        <v>19.213</v>
      </c>
      <c r="E846" s="5">
        <v>19.212</v>
      </c>
      <c r="F846" s="5">
        <v>19.191</v>
      </c>
      <c r="G846" s="5">
        <v>19.196</v>
      </c>
      <c r="H846" s="5">
        <v>20.446</v>
      </c>
      <c r="I846" s="5">
        <v>21.39</v>
      </c>
      <c r="J846" s="5">
        <v>21.565</v>
      </c>
      <c r="K846" s="5">
        <v>21.74</v>
      </c>
      <c r="L846" s="5">
        <v>21.83</v>
      </c>
      <c r="M846" s="5">
        <v>19.836</v>
      </c>
      <c r="N846" s="5">
        <v>19.374</v>
      </c>
      <c r="O846" s="5">
        <v>19.272</v>
      </c>
    </row>
    <row r="847" ht="14.25" customHeight="1">
      <c r="A847" s="5" t="s">
        <v>680</v>
      </c>
      <c r="B847" s="5" t="s">
        <v>75</v>
      </c>
      <c r="C847" s="5" t="s">
        <v>385</v>
      </c>
      <c r="D847" s="5">
        <v>19.213</v>
      </c>
      <c r="E847" s="5">
        <v>19.212</v>
      </c>
      <c r="F847" s="5">
        <v>19.191</v>
      </c>
      <c r="G847" s="5">
        <v>19.196</v>
      </c>
      <c r="H847" s="5">
        <v>20.446</v>
      </c>
      <c r="I847" s="5">
        <v>21.39</v>
      </c>
      <c r="J847" s="5">
        <v>21.565</v>
      </c>
      <c r="K847" s="5">
        <v>21.74</v>
      </c>
      <c r="L847" s="5">
        <v>21.83</v>
      </c>
      <c r="M847" s="5">
        <v>19.836</v>
      </c>
      <c r="N847" s="5">
        <v>19.374</v>
      </c>
      <c r="O847" s="5">
        <v>19.272</v>
      </c>
    </row>
    <row r="848" ht="14.25" customHeight="1">
      <c r="A848" s="22" t="s">
        <v>688</v>
      </c>
      <c r="B848" s="5" t="s">
        <v>75</v>
      </c>
      <c r="C848" s="5" t="s">
        <v>385</v>
      </c>
      <c r="D848" s="5">
        <v>19.213</v>
      </c>
      <c r="E848" s="5">
        <v>19.212</v>
      </c>
      <c r="F848" s="5">
        <v>19.191</v>
      </c>
      <c r="G848" s="5">
        <v>19.196</v>
      </c>
      <c r="H848" s="5">
        <v>20.446</v>
      </c>
      <c r="I848" s="5">
        <v>21.39</v>
      </c>
      <c r="J848" s="5">
        <v>21.565</v>
      </c>
      <c r="K848" s="5">
        <v>21.74</v>
      </c>
      <c r="L848" s="5">
        <v>21.83</v>
      </c>
      <c r="M848" s="5">
        <v>19.836</v>
      </c>
      <c r="N848" s="5">
        <v>19.374</v>
      </c>
      <c r="O848" s="5">
        <v>19.272</v>
      </c>
    </row>
    <row r="849" ht="14.25" customHeight="1">
      <c r="A849" s="5" t="s">
        <v>724</v>
      </c>
      <c r="B849" s="5" t="s">
        <v>75</v>
      </c>
      <c r="C849" s="5" t="s">
        <v>385</v>
      </c>
      <c r="D849" s="5">
        <v>10.35</v>
      </c>
      <c r="E849" s="5">
        <v>10.21</v>
      </c>
      <c r="F849" s="5">
        <v>11.27</v>
      </c>
      <c r="G849" s="5">
        <v>12.93</v>
      </c>
      <c r="H849" s="5">
        <v>16.14</v>
      </c>
      <c r="I849" s="5">
        <v>18.94</v>
      </c>
      <c r="J849" s="5">
        <v>21.69</v>
      </c>
      <c r="K849" s="5">
        <v>23.84</v>
      </c>
      <c r="L849" s="5">
        <v>21.43</v>
      </c>
      <c r="M849" s="5">
        <v>17.17</v>
      </c>
      <c r="N849" s="5">
        <v>14.11</v>
      </c>
      <c r="O849" s="5">
        <v>11.29</v>
      </c>
    </row>
    <row r="850" ht="14.25" customHeight="1">
      <c r="A850" s="5" t="s">
        <v>500</v>
      </c>
      <c r="B850" s="5" t="s">
        <v>177</v>
      </c>
      <c r="C850" s="5" t="s">
        <v>395</v>
      </c>
      <c r="D850" s="5">
        <v>20.07</v>
      </c>
      <c r="E850" s="5">
        <v>20.09</v>
      </c>
      <c r="F850" s="5">
        <v>20.13</v>
      </c>
      <c r="G850" s="5">
        <v>20.22</v>
      </c>
      <c r="H850" s="5">
        <v>20.37</v>
      </c>
      <c r="I850" s="5">
        <v>22.68</v>
      </c>
      <c r="J850" s="5">
        <v>23.1</v>
      </c>
      <c r="K850" s="5">
        <v>23.22</v>
      </c>
      <c r="L850" s="5">
        <v>23.19</v>
      </c>
      <c r="M850" s="5">
        <v>20.84</v>
      </c>
      <c r="N850" s="5">
        <v>20.38</v>
      </c>
      <c r="O850" s="5">
        <v>20.21</v>
      </c>
    </row>
    <row r="851" ht="14.25" customHeight="1">
      <c r="A851" s="5" t="s">
        <v>510</v>
      </c>
      <c r="B851" s="5" t="s">
        <v>177</v>
      </c>
      <c r="C851" s="5" t="s">
        <v>395</v>
      </c>
      <c r="D851" s="5">
        <v>20.06</v>
      </c>
      <c r="E851" s="5">
        <v>20.07</v>
      </c>
      <c r="F851" s="5">
        <v>20.12</v>
      </c>
      <c r="G851" s="5">
        <v>20.2</v>
      </c>
      <c r="H851" s="5">
        <v>20.36</v>
      </c>
      <c r="I851" s="5">
        <v>22.6</v>
      </c>
      <c r="J851" s="5">
        <v>23.05</v>
      </c>
      <c r="K851" s="5">
        <v>23.18</v>
      </c>
      <c r="L851" s="5">
        <v>23.15</v>
      </c>
      <c r="M851" s="5">
        <v>20.86</v>
      </c>
      <c r="N851" s="5">
        <v>20.38</v>
      </c>
      <c r="O851" s="5">
        <v>20.21</v>
      </c>
    </row>
    <row r="852" ht="14.25" customHeight="1">
      <c r="A852" s="5" t="s">
        <v>520</v>
      </c>
      <c r="B852" s="5" t="s">
        <v>177</v>
      </c>
      <c r="C852" s="5" t="s">
        <v>395</v>
      </c>
      <c r="D852" s="5"/>
      <c r="E852" s="5"/>
      <c r="F852" s="5"/>
      <c r="G852" s="5"/>
      <c r="H852" s="5"/>
      <c r="I852" s="5"/>
      <c r="J852" s="5"/>
      <c r="K852" s="5"/>
      <c r="L852" s="5"/>
      <c r="M852" s="5"/>
      <c r="N852" s="5"/>
      <c r="O852" s="5"/>
    </row>
    <row r="853" ht="14.25" customHeight="1">
      <c r="A853" s="5" t="s">
        <v>245</v>
      </c>
      <c r="B853" s="5" t="s">
        <v>177</v>
      </c>
      <c r="C853" s="5" t="s">
        <v>395</v>
      </c>
      <c r="D853" s="5">
        <v>20.65</v>
      </c>
      <c r="E853" s="5">
        <v>20.64</v>
      </c>
      <c r="F853" s="5">
        <v>20.65</v>
      </c>
      <c r="G853" s="5">
        <v>20.68</v>
      </c>
      <c r="H853" s="5">
        <v>20.73</v>
      </c>
      <c r="I853" s="5">
        <v>22.97</v>
      </c>
      <c r="J853" s="5">
        <v>23.32</v>
      </c>
      <c r="K853" s="5">
        <v>23.4</v>
      </c>
      <c r="L853" s="5">
        <v>23.42</v>
      </c>
      <c r="M853" s="5">
        <v>21.13</v>
      </c>
      <c r="N853" s="5">
        <v>20.81</v>
      </c>
      <c r="O853" s="5">
        <v>20.72</v>
      </c>
    </row>
    <row r="854" ht="14.25" customHeight="1">
      <c r="A854" s="5" t="s">
        <v>526</v>
      </c>
      <c r="B854" s="5" t="s">
        <v>177</v>
      </c>
      <c r="C854" s="5" t="s">
        <v>395</v>
      </c>
      <c r="D854" s="5"/>
      <c r="E854" s="5"/>
      <c r="F854" s="5"/>
      <c r="G854" s="5"/>
      <c r="H854" s="5"/>
      <c r="I854" s="5"/>
      <c r="J854" s="5"/>
      <c r="K854" s="5"/>
      <c r="L854" s="5"/>
      <c r="M854" s="5"/>
      <c r="N854" s="5"/>
      <c r="O854" s="5"/>
    </row>
    <row r="855" ht="14.25" customHeight="1">
      <c r="A855" s="5" t="s">
        <v>529</v>
      </c>
      <c r="B855" s="5" t="s">
        <v>177</v>
      </c>
      <c r="C855" s="5" t="s">
        <v>395</v>
      </c>
      <c r="D855" s="5">
        <v>20.4</v>
      </c>
      <c r="E855" s="5">
        <v>20.4</v>
      </c>
      <c r="F855" s="5">
        <v>20.42</v>
      </c>
      <c r="G855" s="5">
        <v>20.47</v>
      </c>
      <c r="H855" s="5">
        <v>20.56</v>
      </c>
      <c r="I855" s="5">
        <v>22.77</v>
      </c>
      <c r="J855" s="5">
        <v>23.18</v>
      </c>
      <c r="K855" s="5">
        <v>23.29</v>
      </c>
      <c r="L855" s="5">
        <v>23.28</v>
      </c>
      <c r="M855" s="5">
        <v>21.03</v>
      </c>
      <c r="N855" s="5">
        <v>20.63</v>
      </c>
      <c r="O855" s="5">
        <v>20.5</v>
      </c>
    </row>
    <row r="856" ht="14.25" customHeight="1">
      <c r="A856" s="5" t="s">
        <v>533</v>
      </c>
      <c r="B856" s="5" t="s">
        <v>177</v>
      </c>
      <c r="C856" s="5" t="s">
        <v>395</v>
      </c>
      <c r="D856" s="5">
        <v>20.06</v>
      </c>
      <c r="E856" s="5">
        <v>20.07</v>
      </c>
      <c r="F856" s="5">
        <v>20.12</v>
      </c>
      <c r="G856" s="5">
        <v>20.2</v>
      </c>
      <c r="H856" s="5">
        <v>20.36</v>
      </c>
      <c r="I856" s="5">
        <v>22.6</v>
      </c>
      <c r="J856" s="5">
        <v>23.05</v>
      </c>
      <c r="K856" s="5">
        <v>23.18</v>
      </c>
      <c r="L856" s="5">
        <v>23.15</v>
      </c>
      <c r="M856" s="5">
        <v>20.86</v>
      </c>
      <c r="N856" s="5">
        <v>20.38</v>
      </c>
      <c r="O856" s="5">
        <v>20.21</v>
      </c>
    </row>
    <row r="857" ht="14.25" customHeight="1">
      <c r="A857" s="5" t="s">
        <v>539</v>
      </c>
      <c r="B857" s="5" t="s">
        <v>177</v>
      </c>
      <c r="C857" s="5" t="s">
        <v>395</v>
      </c>
      <c r="D857" s="5">
        <v>20.18</v>
      </c>
      <c r="E857" s="5">
        <v>20.2</v>
      </c>
      <c r="F857" s="5">
        <v>20.24</v>
      </c>
      <c r="G857" s="5">
        <v>20.31</v>
      </c>
      <c r="H857" s="5">
        <v>20.44</v>
      </c>
      <c r="I857" s="5">
        <v>21.41</v>
      </c>
      <c r="J857" s="5">
        <v>21.65</v>
      </c>
      <c r="K857" s="5">
        <v>21.73</v>
      </c>
      <c r="L857" s="5">
        <v>21.7</v>
      </c>
      <c r="M857" s="5">
        <v>20.71</v>
      </c>
      <c r="N857" s="5">
        <v>20.41</v>
      </c>
      <c r="O857" s="5">
        <v>20.29</v>
      </c>
    </row>
    <row r="858" ht="14.25" customHeight="1">
      <c r="A858" s="5" t="s">
        <v>540</v>
      </c>
      <c r="B858" s="5" t="s">
        <v>177</v>
      </c>
      <c r="C858" s="5" t="s">
        <v>395</v>
      </c>
      <c r="D858" s="5">
        <v>20.51</v>
      </c>
      <c r="E858" s="5">
        <v>20.51</v>
      </c>
      <c r="F858" s="5">
        <v>20.53</v>
      </c>
      <c r="G858" s="5">
        <v>20.57</v>
      </c>
      <c r="H858" s="5">
        <v>20.65</v>
      </c>
      <c r="I858" s="5">
        <v>22.9</v>
      </c>
      <c r="J858" s="5">
        <v>23.27</v>
      </c>
      <c r="K858" s="5">
        <v>23.36</v>
      </c>
      <c r="L858" s="5">
        <v>23.36</v>
      </c>
      <c r="M858" s="5">
        <v>21.07</v>
      </c>
      <c r="N858" s="5">
        <v>20.71</v>
      </c>
      <c r="O858" s="5">
        <v>20.6</v>
      </c>
    </row>
    <row r="859" ht="14.25" customHeight="1">
      <c r="A859" s="5" t="s">
        <v>546</v>
      </c>
      <c r="B859" s="5" t="s">
        <v>177</v>
      </c>
      <c r="C859" s="5" t="s">
        <v>395</v>
      </c>
      <c r="D859" s="5">
        <v>19.65</v>
      </c>
      <c r="E859" s="5">
        <v>19.69</v>
      </c>
      <c r="F859" s="5">
        <v>19.77</v>
      </c>
      <c r="G859" s="5">
        <v>19.9</v>
      </c>
      <c r="H859" s="5">
        <v>20.13</v>
      </c>
      <c r="I859" s="5">
        <v>22.49</v>
      </c>
      <c r="J859" s="5">
        <v>22.95</v>
      </c>
      <c r="K859" s="5">
        <v>23.1</v>
      </c>
      <c r="L859" s="5">
        <v>23.03</v>
      </c>
      <c r="M859" s="5">
        <v>20.63</v>
      </c>
      <c r="N859" s="5">
        <v>20.08</v>
      </c>
      <c r="O859" s="5">
        <v>19.86</v>
      </c>
    </row>
    <row r="860" ht="14.25" customHeight="1">
      <c r="A860" s="22" t="s">
        <v>551</v>
      </c>
      <c r="B860" s="5" t="s">
        <v>177</v>
      </c>
      <c r="C860" s="5" t="s">
        <v>395</v>
      </c>
      <c r="D860" s="5">
        <v>20.54</v>
      </c>
      <c r="E860" s="5">
        <v>20.54</v>
      </c>
      <c r="F860" s="5">
        <v>20.55</v>
      </c>
      <c r="G860" s="5">
        <v>20.59</v>
      </c>
      <c r="H860" s="5">
        <v>20.66</v>
      </c>
      <c r="I860" s="5">
        <v>22.92</v>
      </c>
      <c r="J860" s="5">
        <v>23.28</v>
      </c>
      <c r="K860" s="5">
        <v>23.37</v>
      </c>
      <c r="L860" s="5">
        <v>23.37</v>
      </c>
      <c r="M860" s="5">
        <v>21.08</v>
      </c>
      <c r="N860" s="5">
        <v>20.73</v>
      </c>
      <c r="O860" s="5">
        <v>20.62</v>
      </c>
    </row>
    <row r="861" ht="14.25" customHeight="1">
      <c r="A861" s="5" t="s">
        <v>555</v>
      </c>
      <c r="B861" s="5" t="s">
        <v>177</v>
      </c>
      <c r="C861" s="5" t="s">
        <v>395</v>
      </c>
      <c r="D861" s="5">
        <v>20.65</v>
      </c>
      <c r="E861" s="5">
        <v>20.64</v>
      </c>
      <c r="F861" s="5">
        <v>20.65</v>
      </c>
      <c r="G861" s="5">
        <v>20.68</v>
      </c>
      <c r="H861" s="5">
        <v>20.73</v>
      </c>
      <c r="I861" s="5">
        <v>22.97</v>
      </c>
      <c r="J861" s="5">
        <v>23.32</v>
      </c>
      <c r="K861" s="5">
        <v>23.4</v>
      </c>
      <c r="L861" s="5">
        <v>23.42</v>
      </c>
      <c r="M861" s="5">
        <v>21.13</v>
      </c>
      <c r="N861" s="5">
        <v>20.81</v>
      </c>
      <c r="O861" s="5">
        <v>20.72</v>
      </c>
    </row>
    <row r="862" ht="14.25" customHeight="1">
      <c r="A862" s="5" t="s">
        <v>565</v>
      </c>
      <c r="B862" s="5" t="s">
        <v>177</v>
      </c>
      <c r="C862" s="5" t="s">
        <v>395</v>
      </c>
      <c r="D862" s="5">
        <v>20.09</v>
      </c>
      <c r="E862" s="5">
        <v>20.12</v>
      </c>
      <c r="F862" s="5">
        <v>20.17</v>
      </c>
      <c r="G862" s="5">
        <v>20.25</v>
      </c>
      <c r="H862" s="5">
        <v>20.39</v>
      </c>
      <c r="I862" s="5">
        <v>20.54</v>
      </c>
      <c r="J862" s="5">
        <v>20.66</v>
      </c>
      <c r="K862" s="5">
        <v>20.72</v>
      </c>
      <c r="L862" s="5">
        <v>20.67</v>
      </c>
      <c r="M862" s="5">
        <v>20.51</v>
      </c>
      <c r="N862" s="5">
        <v>20.31</v>
      </c>
      <c r="O862" s="5">
        <v>20.2</v>
      </c>
    </row>
    <row r="863" ht="14.25" customHeight="1">
      <c r="A863" s="5" t="s">
        <v>680</v>
      </c>
      <c r="B863" s="5" t="s">
        <v>177</v>
      </c>
      <c r="C863" s="5" t="s">
        <v>395</v>
      </c>
      <c r="D863" s="5">
        <v>19.67</v>
      </c>
      <c r="E863" s="5">
        <v>19.66</v>
      </c>
      <c r="F863" s="5">
        <v>19.72</v>
      </c>
      <c r="G863" s="5">
        <v>19.82</v>
      </c>
      <c r="H863" s="5">
        <v>20.04</v>
      </c>
      <c r="I863" s="5">
        <v>22.13</v>
      </c>
      <c r="J863" s="5">
        <v>22.74</v>
      </c>
      <c r="K863" s="5">
        <v>22.94</v>
      </c>
      <c r="L863" s="5">
        <v>22.94</v>
      </c>
      <c r="M863" s="5">
        <v>20.82</v>
      </c>
      <c r="N863" s="5">
        <v>20.17</v>
      </c>
      <c r="O863" s="5">
        <v>19.9</v>
      </c>
    </row>
    <row r="864" ht="14.25" customHeight="1">
      <c r="A864" s="22" t="s">
        <v>688</v>
      </c>
      <c r="B864" s="5" t="s">
        <v>177</v>
      </c>
      <c r="C864" s="5" t="s">
        <v>395</v>
      </c>
      <c r="D864" s="5">
        <v>20.41</v>
      </c>
      <c r="E864" s="5">
        <v>20.41</v>
      </c>
      <c r="F864" s="5">
        <v>20.44</v>
      </c>
      <c r="G864" s="5">
        <v>20.48</v>
      </c>
      <c r="H864" s="5">
        <v>20.58</v>
      </c>
      <c r="I864" s="5">
        <v>22.85</v>
      </c>
      <c r="J864" s="5">
        <v>23.23</v>
      </c>
      <c r="K864" s="5">
        <v>23.32</v>
      </c>
      <c r="L864" s="5">
        <v>23.32</v>
      </c>
      <c r="M864" s="5">
        <v>21.01</v>
      </c>
      <c r="N864" s="5">
        <v>20.63</v>
      </c>
      <c r="O864" s="5">
        <v>20.51</v>
      </c>
    </row>
    <row r="865" ht="14.25" customHeight="1">
      <c r="A865" s="5" t="s">
        <v>724</v>
      </c>
      <c r="B865" s="5" t="s">
        <v>177</v>
      </c>
      <c r="C865" s="5" t="s">
        <v>395</v>
      </c>
      <c r="D865" s="5">
        <v>12.66</v>
      </c>
      <c r="E865" s="5">
        <v>12.65</v>
      </c>
      <c r="F865" s="5">
        <v>12.66</v>
      </c>
      <c r="G865" s="5">
        <v>12.68</v>
      </c>
      <c r="H865" s="5">
        <v>12.9</v>
      </c>
      <c r="I865" s="5">
        <v>15.26</v>
      </c>
      <c r="J865" s="5">
        <v>17.68</v>
      </c>
      <c r="K865" s="5">
        <v>18.6</v>
      </c>
      <c r="L865" s="5">
        <v>16.67</v>
      </c>
      <c r="M865" s="5">
        <v>13.27</v>
      </c>
      <c r="N865" s="5">
        <v>12.86</v>
      </c>
      <c r="O865" s="5">
        <v>12.75</v>
      </c>
    </row>
    <row r="866" ht="14.25" customHeight="1">
      <c r="A866" s="7" t="s">
        <v>500</v>
      </c>
      <c r="B866" s="7" t="s">
        <v>182</v>
      </c>
      <c r="C866" s="7" t="s">
        <v>395</v>
      </c>
      <c r="D866" s="7">
        <v>20.07</v>
      </c>
      <c r="E866" s="7">
        <v>20.09</v>
      </c>
      <c r="F866" s="7">
        <v>20.13</v>
      </c>
      <c r="G866" s="7">
        <v>20.22</v>
      </c>
      <c r="H866" s="7">
        <v>20.37</v>
      </c>
      <c r="I866" s="7">
        <v>22.68</v>
      </c>
      <c r="J866" s="7">
        <v>23.1</v>
      </c>
      <c r="K866" s="7">
        <v>23.22</v>
      </c>
      <c r="L866" s="7">
        <v>23.19</v>
      </c>
      <c r="M866" s="7">
        <v>20.84</v>
      </c>
      <c r="N866" s="7">
        <v>20.38</v>
      </c>
      <c r="O866" s="7">
        <v>20.21</v>
      </c>
    </row>
    <row r="867" ht="14.25" customHeight="1">
      <c r="A867" s="7" t="s">
        <v>510</v>
      </c>
      <c r="B867" s="7" t="s">
        <v>182</v>
      </c>
      <c r="C867" s="7" t="s">
        <v>395</v>
      </c>
      <c r="D867" s="7">
        <v>20.32</v>
      </c>
      <c r="E867" s="7">
        <v>20.31</v>
      </c>
      <c r="F867" s="7">
        <v>20.32</v>
      </c>
      <c r="G867" s="7">
        <v>20.36</v>
      </c>
      <c r="H867" s="7">
        <v>20.45</v>
      </c>
      <c r="I867" s="7">
        <v>22.67</v>
      </c>
      <c r="J867" s="7">
        <v>23.08</v>
      </c>
      <c r="K867" s="7">
        <v>23.2</v>
      </c>
      <c r="L867" s="7">
        <v>23.22</v>
      </c>
      <c r="M867" s="7">
        <v>20.99</v>
      </c>
      <c r="N867" s="7">
        <v>20.59</v>
      </c>
      <c r="O867" s="7">
        <v>20.44</v>
      </c>
    </row>
    <row r="868" ht="14.25" customHeight="1">
      <c r="A868" s="7" t="s">
        <v>520</v>
      </c>
      <c r="B868" s="7" t="s">
        <v>182</v>
      </c>
      <c r="C868" s="7" t="s">
        <v>395</v>
      </c>
      <c r="D868" s="7"/>
      <c r="E868" s="7"/>
      <c r="F868" s="7"/>
      <c r="G868" s="7"/>
      <c r="H868" s="7"/>
      <c r="I868" s="7"/>
      <c r="J868" s="7"/>
      <c r="K868" s="7"/>
      <c r="L868" s="7"/>
      <c r="M868" s="7"/>
      <c r="N868" s="7"/>
      <c r="O868" s="7"/>
    </row>
    <row r="869" ht="14.25" customHeight="1">
      <c r="A869" s="7" t="s">
        <v>245</v>
      </c>
      <c r="B869" s="7" t="s">
        <v>182</v>
      </c>
      <c r="C869" s="7" t="s">
        <v>395</v>
      </c>
      <c r="D869" s="5">
        <v>20.65</v>
      </c>
      <c r="E869" s="5">
        <v>20.64</v>
      </c>
      <c r="F869" s="5">
        <v>20.65</v>
      </c>
      <c r="G869" s="5">
        <v>20.68</v>
      </c>
      <c r="H869" s="5">
        <v>20.73</v>
      </c>
      <c r="I869" s="5">
        <v>22.97</v>
      </c>
      <c r="J869" s="5">
        <v>23.32</v>
      </c>
      <c r="K869" s="5">
        <v>23.4</v>
      </c>
      <c r="L869" s="5">
        <v>23.42</v>
      </c>
      <c r="M869" s="5">
        <v>21.13</v>
      </c>
      <c r="N869" s="5">
        <v>20.81</v>
      </c>
      <c r="O869" s="5">
        <v>20.72</v>
      </c>
    </row>
    <row r="870" ht="14.25" customHeight="1">
      <c r="A870" s="7" t="s">
        <v>526</v>
      </c>
      <c r="B870" s="7" t="s">
        <v>182</v>
      </c>
      <c r="C870" s="7" t="s">
        <v>395</v>
      </c>
      <c r="D870" s="7"/>
      <c r="E870" s="7"/>
      <c r="F870" s="7"/>
      <c r="G870" s="7"/>
      <c r="H870" s="7"/>
      <c r="I870" s="7"/>
      <c r="J870" s="7"/>
      <c r="K870" s="7"/>
      <c r="L870" s="7"/>
      <c r="M870" s="7"/>
      <c r="N870" s="7"/>
      <c r="O870" s="7"/>
    </row>
    <row r="871" ht="14.25" customHeight="1">
      <c r="A871" s="7" t="s">
        <v>529</v>
      </c>
      <c r="B871" s="7" t="s">
        <v>182</v>
      </c>
      <c r="C871" s="7" t="s">
        <v>395</v>
      </c>
      <c r="D871" s="7">
        <v>20.4</v>
      </c>
      <c r="E871" s="7">
        <v>20.4</v>
      </c>
      <c r="F871" s="7">
        <v>20.42</v>
      </c>
      <c r="G871" s="7">
        <v>20.47</v>
      </c>
      <c r="H871" s="7">
        <v>20.56</v>
      </c>
      <c r="I871" s="7">
        <v>22.77</v>
      </c>
      <c r="J871" s="7">
        <v>23.18</v>
      </c>
      <c r="K871" s="7">
        <v>23.29</v>
      </c>
      <c r="L871" s="7">
        <v>23.28</v>
      </c>
      <c r="M871" s="7">
        <v>21.03</v>
      </c>
      <c r="N871" s="7">
        <v>20.63</v>
      </c>
      <c r="O871" s="7">
        <v>20.5</v>
      </c>
    </row>
    <row r="872" ht="14.25" customHeight="1">
      <c r="A872" s="7" t="s">
        <v>533</v>
      </c>
      <c r="B872" s="7" t="s">
        <v>182</v>
      </c>
      <c r="C872" s="7" t="s">
        <v>395</v>
      </c>
      <c r="D872" s="7">
        <v>20.32</v>
      </c>
      <c r="E872" s="7">
        <v>20.31</v>
      </c>
      <c r="F872" s="7">
        <v>20.32</v>
      </c>
      <c r="G872" s="7">
        <v>20.36</v>
      </c>
      <c r="H872" s="7">
        <v>20.45</v>
      </c>
      <c r="I872" s="7">
        <v>22.67</v>
      </c>
      <c r="J872" s="7">
        <v>23.08</v>
      </c>
      <c r="K872" s="7">
        <v>23.2</v>
      </c>
      <c r="L872" s="7">
        <v>23.22</v>
      </c>
      <c r="M872" s="7">
        <v>20.99</v>
      </c>
      <c r="N872" s="7">
        <v>20.59</v>
      </c>
      <c r="O872" s="7">
        <v>20.44</v>
      </c>
    </row>
    <row r="873" ht="14.25" customHeight="1">
      <c r="A873" s="7" t="s">
        <v>539</v>
      </c>
      <c r="B873" s="7" t="s">
        <v>182</v>
      </c>
      <c r="C873" s="7" t="s">
        <v>395</v>
      </c>
      <c r="D873" s="7">
        <v>20.18</v>
      </c>
      <c r="E873" s="7">
        <v>20.2</v>
      </c>
      <c r="F873" s="7">
        <v>20.24</v>
      </c>
      <c r="G873" s="7">
        <v>20.31</v>
      </c>
      <c r="H873" s="7">
        <v>20.44</v>
      </c>
      <c r="I873" s="7">
        <v>21.41</v>
      </c>
      <c r="J873" s="7">
        <v>21.65</v>
      </c>
      <c r="K873" s="7">
        <v>21.73</v>
      </c>
      <c r="L873" s="7">
        <v>21.7</v>
      </c>
      <c r="M873" s="7">
        <v>20.71</v>
      </c>
      <c r="N873" s="7">
        <v>20.41</v>
      </c>
      <c r="O873" s="7">
        <v>20.29</v>
      </c>
    </row>
    <row r="874" ht="14.25" customHeight="1">
      <c r="A874" s="7" t="s">
        <v>540</v>
      </c>
      <c r="B874" s="7" t="s">
        <v>182</v>
      </c>
      <c r="C874" s="7" t="s">
        <v>395</v>
      </c>
      <c r="D874" s="7">
        <v>20.51</v>
      </c>
      <c r="E874" s="7">
        <v>20.51</v>
      </c>
      <c r="F874" s="7">
        <v>20.53</v>
      </c>
      <c r="G874" s="7">
        <v>20.57</v>
      </c>
      <c r="H874" s="7">
        <v>20.65</v>
      </c>
      <c r="I874" s="7">
        <v>22.9</v>
      </c>
      <c r="J874" s="7">
        <v>23.27</v>
      </c>
      <c r="K874" s="7">
        <v>23.36</v>
      </c>
      <c r="L874" s="7">
        <v>23.36</v>
      </c>
      <c r="M874" s="7">
        <v>21.07</v>
      </c>
      <c r="N874" s="7">
        <v>20.71</v>
      </c>
      <c r="O874" s="7">
        <v>20.6</v>
      </c>
    </row>
    <row r="875" ht="14.25" customHeight="1">
      <c r="A875" s="7" t="s">
        <v>546</v>
      </c>
      <c r="B875" s="7" t="s">
        <v>182</v>
      </c>
      <c r="C875" s="7" t="s">
        <v>395</v>
      </c>
      <c r="D875" s="7">
        <v>19.65</v>
      </c>
      <c r="E875" s="7">
        <v>19.69</v>
      </c>
      <c r="F875" s="7">
        <v>19.77</v>
      </c>
      <c r="G875" s="7">
        <v>19.9</v>
      </c>
      <c r="H875" s="7">
        <v>20.13</v>
      </c>
      <c r="I875" s="7">
        <v>22.49</v>
      </c>
      <c r="J875" s="7">
        <v>22.95</v>
      </c>
      <c r="K875" s="7">
        <v>23.1</v>
      </c>
      <c r="L875" s="7">
        <v>23.03</v>
      </c>
      <c r="M875" s="7">
        <v>20.63</v>
      </c>
      <c r="N875" s="7">
        <v>20.08</v>
      </c>
      <c r="O875" s="7">
        <v>19.86</v>
      </c>
    </row>
    <row r="876" ht="14.25" customHeight="1">
      <c r="A876" s="37" t="s">
        <v>551</v>
      </c>
      <c r="B876" s="7" t="s">
        <v>182</v>
      </c>
      <c r="C876" s="7" t="s">
        <v>395</v>
      </c>
      <c r="D876" s="7">
        <v>20.54</v>
      </c>
      <c r="E876" s="7">
        <v>20.54</v>
      </c>
      <c r="F876" s="7">
        <v>20.55</v>
      </c>
      <c r="G876" s="7">
        <v>20.59</v>
      </c>
      <c r="H876" s="7">
        <v>20.66</v>
      </c>
      <c r="I876" s="7">
        <v>22.92</v>
      </c>
      <c r="J876" s="7">
        <v>23.28</v>
      </c>
      <c r="K876" s="7">
        <v>23.37</v>
      </c>
      <c r="L876" s="7">
        <v>23.37</v>
      </c>
      <c r="M876" s="7">
        <v>21.08</v>
      </c>
      <c r="N876" s="7">
        <v>20.73</v>
      </c>
      <c r="O876" s="7">
        <v>20.62</v>
      </c>
    </row>
    <row r="877" ht="14.25" customHeight="1">
      <c r="A877" s="7" t="s">
        <v>555</v>
      </c>
      <c r="B877" s="7" t="s">
        <v>182</v>
      </c>
      <c r="C877" s="7" t="s">
        <v>395</v>
      </c>
      <c r="D877" s="7">
        <v>20.65</v>
      </c>
      <c r="E877" s="7">
        <v>20.64</v>
      </c>
      <c r="F877" s="7">
        <v>20.65</v>
      </c>
      <c r="G877" s="7">
        <v>20.68</v>
      </c>
      <c r="H877" s="7">
        <v>20.73</v>
      </c>
      <c r="I877" s="7">
        <v>22.97</v>
      </c>
      <c r="J877" s="7">
        <v>23.32</v>
      </c>
      <c r="K877" s="7">
        <v>23.4</v>
      </c>
      <c r="L877" s="7">
        <v>23.42</v>
      </c>
      <c r="M877" s="7">
        <v>21.13</v>
      </c>
      <c r="N877" s="7">
        <v>20.81</v>
      </c>
      <c r="O877" s="7">
        <v>20.72</v>
      </c>
    </row>
    <row r="878" ht="14.25" customHeight="1">
      <c r="A878" s="7" t="s">
        <v>565</v>
      </c>
      <c r="B878" s="7" t="s">
        <v>182</v>
      </c>
      <c r="C878" s="7" t="s">
        <v>395</v>
      </c>
      <c r="D878" s="7">
        <v>20.09</v>
      </c>
      <c r="E878" s="7">
        <v>20.12</v>
      </c>
      <c r="F878" s="7">
        <v>20.17</v>
      </c>
      <c r="G878" s="7">
        <v>20.25</v>
      </c>
      <c r="H878" s="7">
        <v>20.39</v>
      </c>
      <c r="I878" s="7">
        <v>20.54</v>
      </c>
      <c r="J878" s="7">
        <v>20.66</v>
      </c>
      <c r="K878" s="7">
        <v>20.72</v>
      </c>
      <c r="L878" s="7">
        <v>20.67</v>
      </c>
      <c r="M878" s="7">
        <v>20.51</v>
      </c>
      <c r="N878" s="7">
        <v>20.31</v>
      </c>
      <c r="O878" s="7">
        <v>20.2</v>
      </c>
    </row>
    <row r="879" ht="14.25" customHeight="1">
      <c r="A879" s="7" t="s">
        <v>680</v>
      </c>
      <c r="B879" s="7" t="s">
        <v>182</v>
      </c>
      <c r="C879" s="7" t="s">
        <v>395</v>
      </c>
      <c r="D879" s="7">
        <v>19.67</v>
      </c>
      <c r="E879" s="7">
        <v>19.66</v>
      </c>
      <c r="F879" s="7">
        <v>19.72</v>
      </c>
      <c r="G879" s="7">
        <v>19.82</v>
      </c>
      <c r="H879" s="7">
        <v>20.04</v>
      </c>
      <c r="I879" s="7">
        <v>22.13</v>
      </c>
      <c r="J879" s="7">
        <v>22.74</v>
      </c>
      <c r="K879" s="7">
        <v>22.94</v>
      </c>
      <c r="L879" s="7">
        <v>22.94</v>
      </c>
      <c r="M879" s="7">
        <v>20.82</v>
      </c>
      <c r="N879" s="7">
        <v>20.17</v>
      </c>
      <c r="O879" s="7">
        <v>19.9</v>
      </c>
    </row>
    <row r="880" ht="14.25" customHeight="1">
      <c r="A880" s="37" t="s">
        <v>688</v>
      </c>
      <c r="B880" s="7" t="s">
        <v>182</v>
      </c>
      <c r="C880" s="7" t="s">
        <v>395</v>
      </c>
      <c r="D880" s="7">
        <v>20.41</v>
      </c>
      <c r="E880" s="7">
        <v>20.41</v>
      </c>
      <c r="F880" s="7">
        <v>20.44</v>
      </c>
      <c r="G880" s="7">
        <v>20.48</v>
      </c>
      <c r="H880" s="7">
        <v>20.58</v>
      </c>
      <c r="I880" s="7">
        <v>22.85</v>
      </c>
      <c r="J880" s="7">
        <v>23.23</v>
      </c>
      <c r="K880" s="7">
        <v>23.32</v>
      </c>
      <c r="L880" s="7">
        <v>23.32</v>
      </c>
      <c r="M880" s="7">
        <v>21.01</v>
      </c>
      <c r="N880" s="7">
        <v>20.63</v>
      </c>
      <c r="O880" s="7">
        <v>20.51</v>
      </c>
    </row>
    <row r="881" ht="14.25" customHeight="1">
      <c r="A881" s="7" t="s">
        <v>724</v>
      </c>
      <c r="B881" s="7" t="s">
        <v>182</v>
      </c>
      <c r="C881" s="7" t="s">
        <v>395</v>
      </c>
      <c r="D881" s="7">
        <v>12.66</v>
      </c>
      <c r="E881" s="7">
        <v>12.65</v>
      </c>
      <c r="F881" s="7">
        <v>12.66</v>
      </c>
      <c r="G881" s="7">
        <v>12.68</v>
      </c>
      <c r="H881" s="7">
        <v>12.9</v>
      </c>
      <c r="I881" s="7">
        <v>15.26</v>
      </c>
      <c r="J881" s="7">
        <v>17.68</v>
      </c>
      <c r="K881" s="7">
        <v>18.6</v>
      </c>
      <c r="L881" s="7">
        <v>16.67</v>
      </c>
      <c r="M881" s="7">
        <v>13.27</v>
      </c>
      <c r="N881" s="7">
        <v>12.86</v>
      </c>
      <c r="O881" s="7">
        <v>12.75</v>
      </c>
    </row>
    <row r="882" ht="14.25" customHeight="1">
      <c r="A882" s="5" t="s">
        <v>500</v>
      </c>
      <c r="B882" s="5" t="s">
        <v>185</v>
      </c>
      <c r="C882" s="5" t="s">
        <v>395</v>
      </c>
      <c r="D882" s="5">
        <v>20.07</v>
      </c>
      <c r="E882" s="5">
        <v>20.09</v>
      </c>
      <c r="F882" s="5">
        <v>20.13</v>
      </c>
      <c r="G882" s="5">
        <v>20.22</v>
      </c>
      <c r="H882" s="5">
        <v>20.37</v>
      </c>
      <c r="I882" s="5">
        <v>22.68</v>
      </c>
      <c r="J882" s="5">
        <v>23.1</v>
      </c>
      <c r="K882" s="5">
        <v>23.22</v>
      </c>
      <c r="L882" s="5">
        <v>23.19</v>
      </c>
      <c r="M882" s="5">
        <v>20.84</v>
      </c>
      <c r="N882" s="5">
        <v>20.38</v>
      </c>
      <c r="O882" s="5">
        <v>20.21</v>
      </c>
    </row>
    <row r="883" ht="14.25" customHeight="1">
      <c r="A883" s="5" t="s">
        <v>510</v>
      </c>
      <c r="B883" s="5" t="s">
        <v>185</v>
      </c>
      <c r="C883" s="5" t="s">
        <v>395</v>
      </c>
      <c r="D883" s="5">
        <v>20.32</v>
      </c>
      <c r="E883" s="5">
        <v>20.31</v>
      </c>
      <c r="F883" s="5">
        <v>20.32</v>
      </c>
      <c r="G883" s="5">
        <v>20.36</v>
      </c>
      <c r="H883" s="5">
        <v>20.45</v>
      </c>
      <c r="I883" s="5">
        <v>22.67</v>
      </c>
      <c r="J883" s="5">
        <v>23.08</v>
      </c>
      <c r="K883" s="5">
        <v>23.2</v>
      </c>
      <c r="L883" s="5">
        <v>23.22</v>
      </c>
      <c r="M883" s="5">
        <v>20.99</v>
      </c>
      <c r="N883" s="5">
        <v>20.59</v>
      </c>
      <c r="O883" s="5">
        <v>20.44</v>
      </c>
    </row>
    <row r="884" ht="14.25" customHeight="1">
      <c r="A884" s="5" t="s">
        <v>520</v>
      </c>
      <c r="B884" s="5" t="s">
        <v>185</v>
      </c>
      <c r="C884" s="5" t="s">
        <v>395</v>
      </c>
      <c r="D884" s="5"/>
      <c r="E884" s="5"/>
      <c r="F884" s="5"/>
      <c r="G884" s="5"/>
      <c r="H884" s="5"/>
      <c r="I884" s="5"/>
      <c r="J884" s="5"/>
      <c r="K884" s="5"/>
      <c r="L884" s="5"/>
      <c r="M884" s="5"/>
      <c r="N884" s="5"/>
      <c r="O884" s="5"/>
    </row>
    <row r="885" ht="14.25" customHeight="1">
      <c r="A885" s="5" t="s">
        <v>245</v>
      </c>
      <c r="B885" s="5" t="s">
        <v>185</v>
      </c>
      <c r="C885" s="5" t="s">
        <v>395</v>
      </c>
      <c r="D885" s="5">
        <v>20.65</v>
      </c>
      <c r="E885" s="5">
        <v>20.64</v>
      </c>
      <c r="F885" s="5">
        <v>20.65</v>
      </c>
      <c r="G885" s="5">
        <v>20.68</v>
      </c>
      <c r="H885" s="5">
        <v>20.73</v>
      </c>
      <c r="I885" s="5">
        <v>22.97</v>
      </c>
      <c r="J885" s="5">
        <v>23.32</v>
      </c>
      <c r="K885" s="5">
        <v>23.4</v>
      </c>
      <c r="L885" s="5">
        <v>23.42</v>
      </c>
      <c r="M885" s="5">
        <v>21.13</v>
      </c>
      <c r="N885" s="5">
        <v>20.81</v>
      </c>
      <c r="O885" s="5">
        <v>20.72</v>
      </c>
    </row>
    <row r="886" ht="14.25" customHeight="1">
      <c r="A886" s="5" t="s">
        <v>526</v>
      </c>
      <c r="B886" s="5" t="s">
        <v>185</v>
      </c>
      <c r="C886" s="5" t="s">
        <v>395</v>
      </c>
      <c r="D886" s="5"/>
      <c r="E886" s="5"/>
      <c r="F886" s="5"/>
      <c r="G886" s="5"/>
      <c r="H886" s="5"/>
      <c r="I886" s="5"/>
      <c r="J886" s="5"/>
      <c r="K886" s="5"/>
      <c r="L886" s="5"/>
      <c r="M886" s="5"/>
      <c r="N886" s="5"/>
      <c r="O886" s="5"/>
    </row>
    <row r="887" ht="14.25" customHeight="1">
      <c r="A887" s="5" t="s">
        <v>529</v>
      </c>
      <c r="B887" s="5" t="s">
        <v>185</v>
      </c>
      <c r="C887" s="5" t="s">
        <v>395</v>
      </c>
      <c r="D887" s="5">
        <v>20.4</v>
      </c>
      <c r="E887" s="5">
        <v>20.4</v>
      </c>
      <c r="F887" s="5">
        <v>20.42</v>
      </c>
      <c r="G887" s="5">
        <v>20.47</v>
      </c>
      <c r="H887" s="5">
        <v>20.56</v>
      </c>
      <c r="I887" s="5">
        <v>22.77</v>
      </c>
      <c r="J887" s="5">
        <v>23.18</v>
      </c>
      <c r="K887" s="5">
        <v>23.29</v>
      </c>
      <c r="L887" s="5">
        <v>23.28</v>
      </c>
      <c r="M887" s="5">
        <v>21.03</v>
      </c>
      <c r="N887" s="5">
        <v>20.63</v>
      </c>
      <c r="O887" s="5">
        <v>20.5</v>
      </c>
    </row>
    <row r="888" ht="14.25" customHeight="1">
      <c r="A888" s="5" t="s">
        <v>533</v>
      </c>
      <c r="B888" s="5" t="s">
        <v>185</v>
      </c>
      <c r="C888" s="5" t="s">
        <v>395</v>
      </c>
      <c r="D888" s="5">
        <v>20.32</v>
      </c>
      <c r="E888" s="5">
        <v>20.31</v>
      </c>
      <c r="F888" s="5">
        <v>20.32</v>
      </c>
      <c r="G888" s="5">
        <v>20.36</v>
      </c>
      <c r="H888" s="5">
        <v>20.45</v>
      </c>
      <c r="I888" s="5">
        <v>22.67</v>
      </c>
      <c r="J888" s="5">
        <v>23.08</v>
      </c>
      <c r="K888" s="5">
        <v>23.2</v>
      </c>
      <c r="L888" s="5">
        <v>23.22</v>
      </c>
      <c r="M888" s="5">
        <v>20.99</v>
      </c>
      <c r="N888" s="5">
        <v>20.59</v>
      </c>
      <c r="O888" s="5">
        <v>20.44</v>
      </c>
    </row>
    <row r="889" ht="14.25" customHeight="1">
      <c r="A889" s="5" t="s">
        <v>539</v>
      </c>
      <c r="B889" s="5" t="s">
        <v>185</v>
      </c>
      <c r="C889" s="5" t="s">
        <v>395</v>
      </c>
      <c r="D889" s="5">
        <v>20.18</v>
      </c>
      <c r="E889" s="5">
        <v>20.2</v>
      </c>
      <c r="F889" s="5">
        <v>20.24</v>
      </c>
      <c r="G889" s="5">
        <v>20.31</v>
      </c>
      <c r="H889" s="5">
        <v>20.44</v>
      </c>
      <c r="I889" s="5">
        <v>21.41</v>
      </c>
      <c r="J889" s="5">
        <v>21.65</v>
      </c>
      <c r="K889" s="5">
        <v>21.73</v>
      </c>
      <c r="L889" s="5">
        <v>21.7</v>
      </c>
      <c r="M889" s="5">
        <v>20.71</v>
      </c>
      <c r="N889" s="5">
        <v>20.41</v>
      </c>
      <c r="O889" s="5">
        <v>20.29</v>
      </c>
    </row>
    <row r="890" ht="14.25" customHeight="1">
      <c r="A890" s="5" t="s">
        <v>540</v>
      </c>
      <c r="B890" s="5" t="s">
        <v>185</v>
      </c>
      <c r="C890" s="5" t="s">
        <v>395</v>
      </c>
      <c r="D890" s="5">
        <v>20.51</v>
      </c>
      <c r="E890" s="5">
        <v>20.51</v>
      </c>
      <c r="F890" s="5">
        <v>20.53</v>
      </c>
      <c r="G890" s="5">
        <v>20.57</v>
      </c>
      <c r="H890" s="5">
        <v>20.65</v>
      </c>
      <c r="I890" s="5">
        <v>22.9</v>
      </c>
      <c r="J890" s="5">
        <v>23.27</v>
      </c>
      <c r="K890" s="5">
        <v>23.36</v>
      </c>
      <c r="L890" s="5">
        <v>23.36</v>
      </c>
      <c r="M890" s="5">
        <v>21.07</v>
      </c>
      <c r="N890" s="5">
        <v>20.71</v>
      </c>
      <c r="O890" s="5">
        <v>20.6</v>
      </c>
    </row>
    <row r="891" ht="14.25" customHeight="1">
      <c r="A891" s="5" t="s">
        <v>546</v>
      </c>
      <c r="B891" s="5" t="s">
        <v>185</v>
      </c>
      <c r="C891" s="5" t="s">
        <v>395</v>
      </c>
      <c r="D891" s="5">
        <v>19.65</v>
      </c>
      <c r="E891" s="5">
        <v>19.69</v>
      </c>
      <c r="F891" s="5">
        <v>19.77</v>
      </c>
      <c r="G891" s="5">
        <v>19.9</v>
      </c>
      <c r="H891" s="5">
        <v>20.13</v>
      </c>
      <c r="I891" s="5">
        <v>22.49</v>
      </c>
      <c r="J891" s="5">
        <v>22.95</v>
      </c>
      <c r="K891" s="5">
        <v>23.1</v>
      </c>
      <c r="L891" s="5">
        <v>23.03</v>
      </c>
      <c r="M891" s="5">
        <v>20.63</v>
      </c>
      <c r="N891" s="5">
        <v>20.08</v>
      </c>
      <c r="O891" s="5">
        <v>19.86</v>
      </c>
    </row>
    <row r="892" ht="14.25" customHeight="1">
      <c r="A892" s="22" t="s">
        <v>551</v>
      </c>
      <c r="B892" s="5" t="s">
        <v>185</v>
      </c>
      <c r="C892" s="5" t="s">
        <v>395</v>
      </c>
      <c r="D892" s="5">
        <v>20.54</v>
      </c>
      <c r="E892" s="5">
        <v>20.54</v>
      </c>
      <c r="F892" s="5">
        <v>20.55</v>
      </c>
      <c r="G892" s="5">
        <v>20.59</v>
      </c>
      <c r="H892" s="5">
        <v>20.66</v>
      </c>
      <c r="I892" s="5">
        <v>22.92</v>
      </c>
      <c r="J892" s="5">
        <v>23.28</v>
      </c>
      <c r="K892" s="5">
        <v>23.37</v>
      </c>
      <c r="L892" s="5">
        <v>23.37</v>
      </c>
      <c r="M892" s="5">
        <v>21.08</v>
      </c>
      <c r="N892" s="5">
        <v>20.73</v>
      </c>
      <c r="O892" s="5">
        <v>20.62</v>
      </c>
    </row>
    <row r="893" ht="14.25" customHeight="1">
      <c r="A893" s="5" t="s">
        <v>555</v>
      </c>
      <c r="B893" s="5" t="s">
        <v>185</v>
      </c>
      <c r="C893" s="5" t="s">
        <v>395</v>
      </c>
      <c r="D893" s="5">
        <v>20.65</v>
      </c>
      <c r="E893" s="5">
        <v>20.64</v>
      </c>
      <c r="F893" s="5">
        <v>20.65</v>
      </c>
      <c r="G893" s="5">
        <v>20.68</v>
      </c>
      <c r="H893" s="5">
        <v>20.73</v>
      </c>
      <c r="I893" s="5">
        <v>22.97</v>
      </c>
      <c r="J893" s="5">
        <v>23.32</v>
      </c>
      <c r="K893" s="5">
        <v>23.4</v>
      </c>
      <c r="L893" s="5">
        <v>23.42</v>
      </c>
      <c r="M893" s="5">
        <v>21.13</v>
      </c>
      <c r="N893" s="5">
        <v>20.81</v>
      </c>
      <c r="O893" s="5">
        <v>20.72</v>
      </c>
    </row>
    <row r="894" ht="14.25" customHeight="1">
      <c r="A894" s="5" t="s">
        <v>565</v>
      </c>
      <c r="B894" s="5" t="s">
        <v>185</v>
      </c>
      <c r="C894" s="5" t="s">
        <v>395</v>
      </c>
      <c r="D894" s="5">
        <v>20.09</v>
      </c>
      <c r="E894" s="5">
        <v>20.12</v>
      </c>
      <c r="F894" s="5">
        <v>20.17</v>
      </c>
      <c r="G894" s="5">
        <v>20.25</v>
      </c>
      <c r="H894" s="5">
        <v>20.39</v>
      </c>
      <c r="I894" s="5">
        <v>20.54</v>
      </c>
      <c r="J894" s="5">
        <v>20.66</v>
      </c>
      <c r="K894" s="5">
        <v>20.72</v>
      </c>
      <c r="L894" s="5">
        <v>20.67</v>
      </c>
      <c r="M894" s="5">
        <v>20.51</v>
      </c>
      <c r="N894" s="5">
        <v>20.31</v>
      </c>
      <c r="O894" s="5">
        <v>20.2</v>
      </c>
    </row>
    <row r="895" ht="14.25" customHeight="1">
      <c r="A895" s="5" t="s">
        <v>680</v>
      </c>
      <c r="B895" s="5" t="s">
        <v>185</v>
      </c>
      <c r="C895" s="5" t="s">
        <v>395</v>
      </c>
      <c r="D895" s="5">
        <v>19.67</v>
      </c>
      <c r="E895" s="5">
        <v>19.66</v>
      </c>
      <c r="F895" s="5">
        <v>19.72</v>
      </c>
      <c r="G895" s="5">
        <v>19.82</v>
      </c>
      <c r="H895" s="5">
        <v>20.04</v>
      </c>
      <c r="I895" s="5">
        <v>22.13</v>
      </c>
      <c r="J895" s="5">
        <v>22.74</v>
      </c>
      <c r="K895" s="5">
        <v>22.94</v>
      </c>
      <c r="L895" s="5">
        <v>22.94</v>
      </c>
      <c r="M895" s="5">
        <v>20.82</v>
      </c>
      <c r="N895" s="5">
        <v>20.17</v>
      </c>
      <c r="O895" s="5">
        <v>19.9</v>
      </c>
    </row>
    <row r="896" ht="14.25" customHeight="1">
      <c r="A896" s="22" t="s">
        <v>688</v>
      </c>
      <c r="B896" s="5" t="s">
        <v>185</v>
      </c>
      <c r="C896" s="5" t="s">
        <v>395</v>
      </c>
      <c r="D896" s="5">
        <v>20.41</v>
      </c>
      <c r="E896" s="5">
        <v>20.41</v>
      </c>
      <c r="F896" s="5">
        <v>20.44</v>
      </c>
      <c r="G896" s="5">
        <v>20.48</v>
      </c>
      <c r="H896" s="5">
        <v>20.58</v>
      </c>
      <c r="I896" s="5">
        <v>22.85</v>
      </c>
      <c r="J896" s="5">
        <v>23.23</v>
      </c>
      <c r="K896" s="5">
        <v>23.32</v>
      </c>
      <c r="L896" s="5">
        <v>23.32</v>
      </c>
      <c r="M896" s="5">
        <v>21.01</v>
      </c>
      <c r="N896" s="5">
        <v>20.63</v>
      </c>
      <c r="O896" s="5">
        <v>20.51</v>
      </c>
    </row>
    <row r="897" ht="14.25" customHeight="1">
      <c r="A897" s="5" t="s">
        <v>724</v>
      </c>
      <c r="B897" s="5" t="s">
        <v>185</v>
      </c>
      <c r="C897" s="5" t="s">
        <v>395</v>
      </c>
      <c r="D897" s="5">
        <v>12.66</v>
      </c>
      <c r="E897" s="5">
        <v>12.65</v>
      </c>
      <c r="F897" s="5">
        <v>12.66</v>
      </c>
      <c r="G897" s="5">
        <v>12.68</v>
      </c>
      <c r="H897" s="5">
        <v>12.9</v>
      </c>
      <c r="I897" s="5">
        <v>15.26</v>
      </c>
      <c r="J897" s="5">
        <v>17.68</v>
      </c>
      <c r="K897" s="5">
        <v>18.6</v>
      </c>
      <c r="L897" s="5">
        <v>16.67</v>
      </c>
      <c r="M897" s="5">
        <v>13.27</v>
      </c>
      <c r="N897" s="5">
        <v>12.86</v>
      </c>
      <c r="O897" s="5">
        <v>12.75</v>
      </c>
    </row>
    <row r="898" ht="14.25" customHeight="1">
      <c r="A898" s="7" t="s">
        <v>500</v>
      </c>
      <c r="B898" s="7" t="s">
        <v>189</v>
      </c>
      <c r="C898" s="7" t="s">
        <v>395</v>
      </c>
      <c r="D898" s="7">
        <v>20.47</v>
      </c>
      <c r="E898" s="7">
        <v>20.44</v>
      </c>
      <c r="F898" s="7">
        <v>20.44</v>
      </c>
      <c r="G898" s="7">
        <v>20.46</v>
      </c>
      <c r="H898" s="7">
        <v>20.52</v>
      </c>
      <c r="I898" s="7">
        <v>22.79</v>
      </c>
      <c r="J898" s="7">
        <v>23.16</v>
      </c>
      <c r="K898" s="7">
        <v>23.27</v>
      </c>
      <c r="L898" s="7">
        <v>23.3</v>
      </c>
      <c r="M898" s="7">
        <v>21.03</v>
      </c>
      <c r="N898" s="7">
        <v>20.69</v>
      </c>
      <c r="O898" s="7">
        <v>20.57</v>
      </c>
    </row>
    <row r="899" ht="14.25" customHeight="1">
      <c r="A899" s="7" t="s">
        <v>510</v>
      </c>
      <c r="B899" s="7" t="s">
        <v>189</v>
      </c>
      <c r="C899" s="7" t="s">
        <v>395</v>
      </c>
      <c r="D899" s="7">
        <v>20.37</v>
      </c>
      <c r="E899" s="7">
        <v>20.35</v>
      </c>
      <c r="F899" s="7">
        <v>20.36</v>
      </c>
      <c r="G899" s="7">
        <v>20.38</v>
      </c>
      <c r="H899" s="7">
        <v>20.46</v>
      </c>
      <c r="I899" s="7">
        <v>22.68</v>
      </c>
      <c r="J899" s="7">
        <v>23.09</v>
      </c>
      <c r="K899" s="7">
        <v>23.21</v>
      </c>
      <c r="L899" s="7">
        <v>23.24</v>
      </c>
      <c r="M899" s="7">
        <v>21.02</v>
      </c>
      <c r="N899" s="7">
        <v>20.63</v>
      </c>
      <c r="O899" s="7">
        <v>20.48</v>
      </c>
    </row>
    <row r="900" ht="14.25" customHeight="1">
      <c r="A900" s="7" t="s">
        <v>520</v>
      </c>
      <c r="B900" s="7" t="s">
        <v>189</v>
      </c>
      <c r="C900" s="7" t="s">
        <v>395</v>
      </c>
      <c r="D900" s="7"/>
      <c r="E900" s="7"/>
      <c r="F900" s="7"/>
      <c r="G900" s="7"/>
      <c r="H900" s="7"/>
      <c r="I900" s="7"/>
      <c r="J900" s="7"/>
      <c r="K900" s="7"/>
      <c r="L900" s="7"/>
      <c r="M900" s="7"/>
      <c r="N900" s="7"/>
      <c r="O900" s="7"/>
    </row>
    <row r="901" ht="14.25" customHeight="1">
      <c r="A901" s="7" t="s">
        <v>245</v>
      </c>
      <c r="B901" s="7" t="s">
        <v>189</v>
      </c>
      <c r="C901" s="7" t="s">
        <v>395</v>
      </c>
      <c r="D901" s="5">
        <v>20.65</v>
      </c>
      <c r="E901" s="5">
        <v>20.64</v>
      </c>
      <c r="F901" s="5">
        <v>20.65</v>
      </c>
      <c r="G901" s="5">
        <v>20.68</v>
      </c>
      <c r="H901" s="5">
        <v>20.73</v>
      </c>
      <c r="I901" s="5">
        <v>22.97</v>
      </c>
      <c r="J901" s="5">
        <v>23.32</v>
      </c>
      <c r="K901" s="5">
        <v>23.4</v>
      </c>
      <c r="L901" s="5">
        <v>23.42</v>
      </c>
      <c r="M901" s="5">
        <v>21.13</v>
      </c>
      <c r="N901" s="5">
        <v>20.81</v>
      </c>
      <c r="O901" s="5">
        <v>20.72</v>
      </c>
    </row>
    <row r="902" ht="14.25" customHeight="1">
      <c r="A902" s="7" t="s">
        <v>526</v>
      </c>
      <c r="B902" s="7" t="s">
        <v>189</v>
      </c>
      <c r="C902" s="7" t="s">
        <v>395</v>
      </c>
      <c r="D902" s="7"/>
      <c r="E902" s="7"/>
      <c r="F902" s="7"/>
      <c r="G902" s="7"/>
      <c r="H902" s="7"/>
      <c r="I902" s="7"/>
      <c r="J902" s="7"/>
      <c r="K902" s="7"/>
      <c r="L902" s="7"/>
      <c r="M902" s="7"/>
      <c r="N902" s="7"/>
      <c r="O902" s="7"/>
    </row>
    <row r="903" ht="14.25" customHeight="1">
      <c r="A903" s="7" t="s">
        <v>529</v>
      </c>
      <c r="B903" s="7" t="s">
        <v>189</v>
      </c>
      <c r="C903" s="7" t="s">
        <v>395</v>
      </c>
      <c r="D903" s="7">
        <v>20.59</v>
      </c>
      <c r="E903" s="7">
        <v>20.57</v>
      </c>
      <c r="F903" s="7">
        <v>20.57</v>
      </c>
      <c r="G903" s="7">
        <v>20.58</v>
      </c>
      <c r="H903" s="7">
        <v>20.63</v>
      </c>
      <c r="I903" s="7">
        <v>22.82</v>
      </c>
      <c r="J903" s="7">
        <v>23.2</v>
      </c>
      <c r="K903" s="7">
        <v>23.31</v>
      </c>
      <c r="L903" s="7">
        <v>23.34</v>
      </c>
      <c r="M903" s="7">
        <v>21.13</v>
      </c>
      <c r="N903" s="7">
        <v>20.78</v>
      </c>
      <c r="O903" s="7">
        <v>20.67</v>
      </c>
    </row>
    <row r="904" ht="14.25" customHeight="1">
      <c r="A904" s="7" t="s">
        <v>533</v>
      </c>
      <c r="B904" s="7" t="s">
        <v>189</v>
      </c>
      <c r="C904" s="7" t="s">
        <v>395</v>
      </c>
      <c r="D904" s="7">
        <v>20.37</v>
      </c>
      <c r="E904" s="7">
        <v>20.35</v>
      </c>
      <c r="F904" s="7">
        <v>20.36</v>
      </c>
      <c r="G904" s="7">
        <v>20.38</v>
      </c>
      <c r="H904" s="7">
        <v>20.46</v>
      </c>
      <c r="I904" s="7">
        <v>22.68</v>
      </c>
      <c r="J904" s="7">
        <v>23.09</v>
      </c>
      <c r="K904" s="7">
        <v>23.21</v>
      </c>
      <c r="L904" s="7">
        <v>23.24</v>
      </c>
      <c r="M904" s="7">
        <v>21.02</v>
      </c>
      <c r="N904" s="7">
        <v>20.63</v>
      </c>
      <c r="O904" s="7">
        <v>20.48</v>
      </c>
    </row>
    <row r="905" ht="14.25" customHeight="1">
      <c r="A905" s="7" t="s">
        <v>539</v>
      </c>
      <c r="B905" s="7" t="s">
        <v>189</v>
      </c>
      <c r="C905" s="7" t="s">
        <v>395</v>
      </c>
      <c r="D905" s="7">
        <v>20.44</v>
      </c>
      <c r="E905" s="7">
        <v>20.43</v>
      </c>
      <c r="F905" s="7">
        <v>20.44</v>
      </c>
      <c r="G905" s="7">
        <v>20.46</v>
      </c>
      <c r="H905" s="7">
        <v>20.53</v>
      </c>
      <c r="I905" s="7">
        <v>21.46</v>
      </c>
      <c r="J905" s="7">
        <v>21.66</v>
      </c>
      <c r="K905" s="7">
        <v>21.74</v>
      </c>
      <c r="L905" s="7">
        <v>21.75</v>
      </c>
      <c r="M905" s="7">
        <v>20.83</v>
      </c>
      <c r="N905" s="7">
        <v>20.62</v>
      </c>
      <c r="O905" s="7">
        <v>20.53</v>
      </c>
    </row>
    <row r="906" ht="14.25" customHeight="1">
      <c r="A906" s="7" t="s">
        <v>540</v>
      </c>
      <c r="B906" s="7" t="s">
        <v>189</v>
      </c>
      <c r="C906" s="7" t="s">
        <v>395</v>
      </c>
      <c r="D906" s="7">
        <v>20.71</v>
      </c>
      <c r="E906" s="7">
        <v>20.69</v>
      </c>
      <c r="F906" s="7">
        <v>20.69</v>
      </c>
      <c r="G906" s="7">
        <v>20.69</v>
      </c>
      <c r="H906" s="7">
        <v>20.72</v>
      </c>
      <c r="I906" s="7">
        <v>22.96</v>
      </c>
      <c r="J906" s="7">
        <v>23.3</v>
      </c>
      <c r="K906" s="7">
        <v>23.38</v>
      </c>
      <c r="L906" s="7">
        <v>23.42</v>
      </c>
      <c r="M906" s="7">
        <v>21.16</v>
      </c>
      <c r="N906" s="7">
        <v>20.87</v>
      </c>
      <c r="O906" s="7">
        <v>20.78</v>
      </c>
    </row>
    <row r="907" ht="14.25" customHeight="1">
      <c r="A907" s="7" t="s">
        <v>546</v>
      </c>
      <c r="B907" s="7" t="s">
        <v>189</v>
      </c>
      <c r="C907" s="7" t="s">
        <v>395</v>
      </c>
      <c r="D907" s="7">
        <v>20.25</v>
      </c>
      <c r="E907" s="7">
        <v>20.22</v>
      </c>
      <c r="F907" s="7">
        <v>20.23</v>
      </c>
      <c r="G907" s="7">
        <v>20.26</v>
      </c>
      <c r="H907" s="7">
        <v>20.35</v>
      </c>
      <c r="I907" s="7">
        <v>22.64</v>
      </c>
      <c r="J907" s="7">
        <v>23.04</v>
      </c>
      <c r="K907" s="7">
        <v>23.17</v>
      </c>
      <c r="L907" s="7">
        <v>23.2</v>
      </c>
      <c r="M907" s="7">
        <v>20.92</v>
      </c>
      <c r="N907" s="7">
        <v>20.54</v>
      </c>
      <c r="O907" s="7">
        <v>20.39</v>
      </c>
    </row>
    <row r="908" ht="14.25" customHeight="1">
      <c r="A908" s="37" t="s">
        <v>551</v>
      </c>
      <c r="B908" s="7" t="s">
        <v>189</v>
      </c>
      <c r="C908" s="7" t="s">
        <v>395</v>
      </c>
      <c r="D908" s="7">
        <v>20.73</v>
      </c>
      <c r="E908" s="7">
        <v>20.7</v>
      </c>
      <c r="F908" s="7">
        <v>20.7</v>
      </c>
      <c r="G908" s="7">
        <v>20.7</v>
      </c>
      <c r="H908" s="7">
        <v>20.73</v>
      </c>
      <c r="I908" s="7">
        <v>22.97</v>
      </c>
      <c r="J908" s="7">
        <v>23.3</v>
      </c>
      <c r="K908" s="7">
        <v>23.39</v>
      </c>
      <c r="L908" s="7">
        <v>23.42</v>
      </c>
      <c r="M908" s="7">
        <v>21.17</v>
      </c>
      <c r="N908" s="7">
        <v>20.88</v>
      </c>
      <c r="O908" s="7">
        <v>20.79</v>
      </c>
    </row>
    <row r="909" ht="14.25" customHeight="1">
      <c r="A909" s="7" t="s">
        <v>555</v>
      </c>
      <c r="B909" s="7" t="s">
        <v>189</v>
      </c>
      <c r="C909" s="7" t="s">
        <v>395</v>
      </c>
      <c r="D909" s="7">
        <v>20.79</v>
      </c>
      <c r="E909" s="7">
        <v>20.77</v>
      </c>
      <c r="F909" s="7">
        <v>20.76</v>
      </c>
      <c r="G909" s="7">
        <v>20.76</v>
      </c>
      <c r="H909" s="7">
        <v>20.78</v>
      </c>
      <c r="I909" s="7">
        <v>23.01</v>
      </c>
      <c r="J909" s="7">
        <v>23.34</v>
      </c>
      <c r="K909" s="7">
        <v>23.42</v>
      </c>
      <c r="L909" s="7">
        <v>23.46</v>
      </c>
      <c r="M909" s="7">
        <v>21.2</v>
      </c>
      <c r="N909" s="7">
        <v>20.92</v>
      </c>
      <c r="O909" s="7">
        <v>20.85</v>
      </c>
    </row>
    <row r="910" ht="14.25" customHeight="1">
      <c r="A910" s="7" t="s">
        <v>565</v>
      </c>
      <c r="B910" s="7" t="s">
        <v>189</v>
      </c>
      <c r="C910" s="7" t="s">
        <v>395</v>
      </c>
      <c r="D910" s="7">
        <v>20.37</v>
      </c>
      <c r="E910" s="7">
        <v>20.36</v>
      </c>
      <c r="F910" s="7">
        <v>20.38</v>
      </c>
      <c r="G910" s="7">
        <v>20.41</v>
      </c>
      <c r="H910" s="7">
        <v>20.49</v>
      </c>
      <c r="I910" s="7">
        <v>20.58</v>
      </c>
      <c r="J910" s="7">
        <v>20.66</v>
      </c>
      <c r="K910" s="7">
        <v>20.71</v>
      </c>
      <c r="L910" s="7">
        <v>20.71</v>
      </c>
      <c r="M910" s="7">
        <v>20.64</v>
      </c>
      <c r="N910" s="7">
        <v>20.53</v>
      </c>
      <c r="O910" s="7">
        <v>20.45</v>
      </c>
    </row>
    <row r="911" ht="14.25" customHeight="1">
      <c r="A911" s="7" t="s">
        <v>680</v>
      </c>
      <c r="B911" s="7" t="s">
        <v>189</v>
      </c>
      <c r="C911" s="7" t="s">
        <v>395</v>
      </c>
      <c r="D911" s="7">
        <v>20.11</v>
      </c>
      <c r="E911" s="7">
        <v>20.06</v>
      </c>
      <c r="F911" s="7">
        <v>20.06</v>
      </c>
      <c r="G911" s="7">
        <v>20.1</v>
      </c>
      <c r="H911" s="7">
        <v>20.21</v>
      </c>
      <c r="I911" s="7">
        <v>22.24</v>
      </c>
      <c r="J911" s="7">
        <v>22.8</v>
      </c>
      <c r="K911" s="7">
        <v>22.99</v>
      </c>
      <c r="L911" s="7">
        <v>23.05</v>
      </c>
      <c r="M911" s="7">
        <v>21.04</v>
      </c>
      <c r="N911" s="7">
        <v>20.51</v>
      </c>
      <c r="O911" s="7">
        <v>20.29</v>
      </c>
    </row>
    <row r="912" ht="14.25" customHeight="1">
      <c r="A912" s="37" t="s">
        <v>688</v>
      </c>
      <c r="B912" s="7" t="s">
        <v>189</v>
      </c>
      <c r="C912" s="7" t="s">
        <v>395</v>
      </c>
      <c r="D912" s="7">
        <v>20.65</v>
      </c>
      <c r="E912" s="7">
        <v>20.63</v>
      </c>
      <c r="F912" s="7">
        <v>20.63</v>
      </c>
      <c r="G912" s="7">
        <v>20.64</v>
      </c>
      <c r="H912" s="7">
        <v>20.67</v>
      </c>
      <c r="I912" s="7">
        <v>22.92</v>
      </c>
      <c r="J912" s="7">
        <v>23.26</v>
      </c>
      <c r="K912" s="7">
        <v>23.35</v>
      </c>
      <c r="L912" s="7">
        <v>23.39</v>
      </c>
      <c r="M912" s="7">
        <v>21.13</v>
      </c>
      <c r="N912" s="7">
        <v>20.82</v>
      </c>
      <c r="O912" s="7">
        <v>20.73</v>
      </c>
    </row>
    <row r="913" ht="14.25" customHeight="1">
      <c r="A913" s="7" t="s">
        <v>724</v>
      </c>
      <c r="B913" s="7" t="s">
        <v>189</v>
      </c>
      <c r="C913" s="7" t="s">
        <v>395</v>
      </c>
      <c r="D913" s="7">
        <v>12.66</v>
      </c>
      <c r="E913" s="7">
        <v>12.65</v>
      </c>
      <c r="F913" s="7">
        <v>12.66</v>
      </c>
      <c r="G913" s="7">
        <v>12.68</v>
      </c>
      <c r="H913" s="7">
        <v>12.9</v>
      </c>
      <c r="I913" s="7">
        <v>15.26</v>
      </c>
      <c r="J913" s="7">
        <v>17.68</v>
      </c>
      <c r="K913" s="7">
        <v>18.6</v>
      </c>
      <c r="L913" s="7">
        <v>16.67</v>
      </c>
      <c r="M913" s="7">
        <v>13.27</v>
      </c>
      <c r="N913" s="7">
        <v>12.86</v>
      </c>
      <c r="O913" s="7">
        <v>12.75</v>
      </c>
    </row>
    <row r="914" ht="14.25" customHeight="1">
      <c r="A914" s="7" t="s">
        <v>500</v>
      </c>
      <c r="B914" s="7" t="s">
        <v>174</v>
      </c>
      <c r="C914" s="7" t="s">
        <v>395</v>
      </c>
      <c r="D914" s="7">
        <v>19.744</v>
      </c>
      <c r="E914" s="7">
        <v>19.735</v>
      </c>
      <c r="F914" s="7">
        <v>19.741</v>
      </c>
      <c r="G914" s="7">
        <v>19.771</v>
      </c>
      <c r="H914" s="7">
        <v>19.825</v>
      </c>
      <c r="I914" s="7">
        <v>20.04</v>
      </c>
      <c r="J914" s="7">
        <v>20.738</v>
      </c>
      <c r="K914" s="7">
        <v>21.085</v>
      </c>
      <c r="L914" s="7">
        <v>20.449</v>
      </c>
      <c r="M914" s="7">
        <v>19.986</v>
      </c>
      <c r="N914" s="7">
        <v>19.848</v>
      </c>
      <c r="O914" s="7">
        <v>19.775</v>
      </c>
    </row>
    <row r="915" ht="14.25" customHeight="1">
      <c r="A915" s="7" t="s">
        <v>520</v>
      </c>
      <c r="B915" s="7" t="s">
        <v>174</v>
      </c>
      <c r="C915" s="7" t="s">
        <v>395</v>
      </c>
      <c r="D915" s="7">
        <v>19.744</v>
      </c>
      <c r="E915" s="7">
        <v>19.735</v>
      </c>
      <c r="F915" s="7">
        <v>19.741</v>
      </c>
      <c r="G915" s="7">
        <v>19.771</v>
      </c>
      <c r="H915" s="7">
        <v>19.825</v>
      </c>
      <c r="I915" s="7">
        <v>20.04</v>
      </c>
      <c r="J915" s="7">
        <v>20.738</v>
      </c>
      <c r="K915" s="7">
        <v>21.085</v>
      </c>
      <c r="L915" s="7">
        <v>20.449</v>
      </c>
      <c r="M915" s="7">
        <v>19.986</v>
      </c>
      <c r="N915" s="7">
        <v>19.848</v>
      </c>
      <c r="O915" s="7">
        <v>19.775</v>
      </c>
    </row>
    <row r="916" ht="14.25" customHeight="1">
      <c r="A916" s="7" t="s">
        <v>245</v>
      </c>
      <c r="B916" s="7" t="s">
        <v>174</v>
      </c>
      <c r="C916" s="7" t="s">
        <v>395</v>
      </c>
      <c r="D916" s="7">
        <v>19.744</v>
      </c>
      <c r="E916" s="7">
        <v>19.735</v>
      </c>
      <c r="F916" s="7">
        <v>19.741</v>
      </c>
      <c r="G916" s="7">
        <v>19.771</v>
      </c>
      <c r="H916" s="7">
        <v>19.825</v>
      </c>
      <c r="I916" s="7">
        <v>20.04</v>
      </c>
      <c r="J916" s="7">
        <v>20.738</v>
      </c>
      <c r="K916" s="7">
        <v>21.085</v>
      </c>
      <c r="L916" s="7">
        <v>20.449</v>
      </c>
      <c r="M916" s="7">
        <v>19.986</v>
      </c>
      <c r="N916" s="7">
        <v>19.848</v>
      </c>
      <c r="O916" s="7">
        <v>19.775</v>
      </c>
    </row>
    <row r="917" ht="14.25" customHeight="1">
      <c r="A917" s="7" t="s">
        <v>526</v>
      </c>
      <c r="B917" s="7" t="s">
        <v>174</v>
      </c>
      <c r="C917" s="7" t="s">
        <v>395</v>
      </c>
      <c r="D917" s="7">
        <v>19.744</v>
      </c>
      <c r="E917" s="7">
        <v>19.735</v>
      </c>
      <c r="F917" s="7">
        <v>19.741</v>
      </c>
      <c r="G917" s="7">
        <v>19.771</v>
      </c>
      <c r="H917" s="7">
        <v>19.825</v>
      </c>
      <c r="I917" s="7">
        <v>20.04</v>
      </c>
      <c r="J917" s="7">
        <v>20.738</v>
      </c>
      <c r="K917" s="7">
        <v>21.085</v>
      </c>
      <c r="L917" s="7">
        <v>20.449</v>
      </c>
      <c r="M917" s="7">
        <v>19.986</v>
      </c>
      <c r="N917" s="7">
        <v>19.848</v>
      </c>
      <c r="O917" s="7">
        <v>19.775</v>
      </c>
    </row>
    <row r="918" ht="14.25" customHeight="1">
      <c r="A918" s="7" t="s">
        <v>529</v>
      </c>
      <c r="B918" s="7" t="s">
        <v>174</v>
      </c>
      <c r="C918" s="7" t="s">
        <v>395</v>
      </c>
      <c r="D918" s="7">
        <v>19.744</v>
      </c>
      <c r="E918" s="7">
        <v>19.735</v>
      </c>
      <c r="F918" s="7">
        <v>19.741</v>
      </c>
      <c r="G918" s="7">
        <v>19.771</v>
      </c>
      <c r="H918" s="7">
        <v>19.825</v>
      </c>
      <c r="I918" s="7">
        <v>20.04</v>
      </c>
      <c r="J918" s="7">
        <v>20.738</v>
      </c>
      <c r="K918" s="7">
        <v>21.085</v>
      </c>
      <c r="L918" s="7">
        <v>20.449</v>
      </c>
      <c r="M918" s="7">
        <v>19.986</v>
      </c>
      <c r="N918" s="7">
        <v>19.848</v>
      </c>
      <c r="O918" s="7">
        <v>19.775</v>
      </c>
    </row>
    <row r="919" ht="14.25" customHeight="1">
      <c r="A919" s="7" t="s">
        <v>533</v>
      </c>
      <c r="B919" s="7" t="s">
        <v>174</v>
      </c>
      <c r="C919" s="7" t="s">
        <v>395</v>
      </c>
      <c r="D919" s="7">
        <v>19.744</v>
      </c>
      <c r="E919" s="7">
        <v>19.735</v>
      </c>
      <c r="F919" s="7">
        <v>19.741</v>
      </c>
      <c r="G919" s="7">
        <v>19.771</v>
      </c>
      <c r="H919" s="7">
        <v>19.825</v>
      </c>
      <c r="I919" s="7">
        <v>20.04</v>
      </c>
      <c r="J919" s="7">
        <v>20.738</v>
      </c>
      <c r="K919" s="7">
        <v>21.085</v>
      </c>
      <c r="L919" s="7">
        <v>20.449</v>
      </c>
      <c r="M919" s="7">
        <v>19.986</v>
      </c>
      <c r="N919" s="7">
        <v>19.848</v>
      </c>
      <c r="O919" s="7">
        <v>19.775</v>
      </c>
    </row>
    <row r="920" ht="14.25" customHeight="1">
      <c r="A920" s="7" t="s">
        <v>539</v>
      </c>
      <c r="B920" s="7" t="s">
        <v>174</v>
      </c>
      <c r="C920" s="7" t="s">
        <v>395</v>
      </c>
      <c r="D920" s="7">
        <v>19.744</v>
      </c>
      <c r="E920" s="7">
        <v>19.735</v>
      </c>
      <c r="F920" s="7">
        <v>19.741</v>
      </c>
      <c r="G920" s="7">
        <v>19.771</v>
      </c>
      <c r="H920" s="7">
        <v>19.825</v>
      </c>
      <c r="I920" s="7">
        <v>20.04</v>
      </c>
      <c r="J920" s="7">
        <v>20.738</v>
      </c>
      <c r="K920" s="7">
        <v>21.085</v>
      </c>
      <c r="L920" s="7">
        <v>20.449</v>
      </c>
      <c r="M920" s="7">
        <v>19.986</v>
      </c>
      <c r="N920" s="7">
        <v>19.848</v>
      </c>
      <c r="O920" s="7">
        <v>19.775</v>
      </c>
    </row>
    <row r="921" ht="14.25" customHeight="1">
      <c r="A921" s="7" t="s">
        <v>540</v>
      </c>
      <c r="B921" s="7" t="s">
        <v>174</v>
      </c>
      <c r="C921" s="7" t="s">
        <v>395</v>
      </c>
      <c r="D921" s="7">
        <v>19.744</v>
      </c>
      <c r="E921" s="7">
        <v>19.735</v>
      </c>
      <c r="F921" s="7">
        <v>19.741</v>
      </c>
      <c r="G921" s="7">
        <v>19.771</v>
      </c>
      <c r="H921" s="7">
        <v>19.825</v>
      </c>
      <c r="I921" s="7">
        <v>20.04</v>
      </c>
      <c r="J921" s="7">
        <v>20.738</v>
      </c>
      <c r="K921" s="7">
        <v>21.085</v>
      </c>
      <c r="L921" s="7">
        <v>20.449</v>
      </c>
      <c r="M921" s="7">
        <v>19.986</v>
      </c>
      <c r="N921" s="7">
        <v>19.848</v>
      </c>
      <c r="O921" s="7">
        <v>19.775</v>
      </c>
    </row>
    <row r="922" ht="14.25" customHeight="1">
      <c r="A922" s="7" t="s">
        <v>546</v>
      </c>
      <c r="B922" s="7" t="s">
        <v>174</v>
      </c>
      <c r="C922" s="7" t="s">
        <v>395</v>
      </c>
      <c r="D922" s="7">
        <v>19.744</v>
      </c>
      <c r="E922" s="7">
        <v>19.735</v>
      </c>
      <c r="F922" s="7">
        <v>19.741</v>
      </c>
      <c r="G922" s="7">
        <v>19.771</v>
      </c>
      <c r="H922" s="7">
        <v>19.825</v>
      </c>
      <c r="I922" s="7">
        <v>20.04</v>
      </c>
      <c r="J922" s="7">
        <v>20.738</v>
      </c>
      <c r="K922" s="7">
        <v>21.085</v>
      </c>
      <c r="L922" s="7">
        <v>20.449</v>
      </c>
      <c r="M922" s="7">
        <v>19.986</v>
      </c>
      <c r="N922" s="7">
        <v>19.848</v>
      </c>
      <c r="O922" s="7">
        <v>19.775</v>
      </c>
    </row>
    <row r="923" ht="14.25" customHeight="1">
      <c r="A923" s="37" t="s">
        <v>551</v>
      </c>
      <c r="B923" s="7" t="s">
        <v>174</v>
      </c>
      <c r="C923" s="7" t="s">
        <v>395</v>
      </c>
      <c r="D923" s="7">
        <v>19.744</v>
      </c>
      <c r="E923" s="7">
        <v>19.735</v>
      </c>
      <c r="F923" s="7">
        <v>19.741</v>
      </c>
      <c r="G923" s="7">
        <v>19.771</v>
      </c>
      <c r="H923" s="7">
        <v>19.825</v>
      </c>
      <c r="I923" s="7">
        <v>20.04</v>
      </c>
      <c r="J923" s="7">
        <v>20.738</v>
      </c>
      <c r="K923" s="7">
        <v>21.085</v>
      </c>
      <c r="L923" s="7">
        <v>20.449</v>
      </c>
      <c r="M923" s="7">
        <v>19.986</v>
      </c>
      <c r="N923" s="7">
        <v>19.848</v>
      </c>
      <c r="O923" s="7">
        <v>19.775</v>
      </c>
    </row>
    <row r="924" ht="14.25" customHeight="1">
      <c r="A924" s="7" t="s">
        <v>555</v>
      </c>
      <c r="B924" s="7" t="s">
        <v>174</v>
      </c>
      <c r="C924" s="7" t="s">
        <v>395</v>
      </c>
      <c r="D924" s="7">
        <v>19.744</v>
      </c>
      <c r="E924" s="7">
        <v>19.735</v>
      </c>
      <c r="F924" s="7">
        <v>19.741</v>
      </c>
      <c r="G924" s="7">
        <v>19.771</v>
      </c>
      <c r="H924" s="7">
        <v>19.825</v>
      </c>
      <c r="I924" s="7">
        <v>20.04</v>
      </c>
      <c r="J924" s="7">
        <v>20.738</v>
      </c>
      <c r="K924" s="7">
        <v>21.085</v>
      </c>
      <c r="L924" s="7">
        <v>20.449</v>
      </c>
      <c r="M924" s="7">
        <v>19.986</v>
      </c>
      <c r="N924" s="7">
        <v>19.848</v>
      </c>
      <c r="O924" s="7">
        <v>19.775</v>
      </c>
    </row>
    <row r="925" ht="14.25" customHeight="1">
      <c r="A925" s="7" t="s">
        <v>565</v>
      </c>
      <c r="B925" s="7" t="s">
        <v>174</v>
      </c>
      <c r="C925" s="7" t="s">
        <v>395</v>
      </c>
      <c r="D925" s="7">
        <v>19.744</v>
      </c>
      <c r="E925" s="7">
        <v>19.735</v>
      </c>
      <c r="F925" s="7">
        <v>19.741</v>
      </c>
      <c r="G925" s="7">
        <v>19.771</v>
      </c>
      <c r="H925" s="7">
        <v>19.825</v>
      </c>
      <c r="I925" s="7">
        <v>20.04</v>
      </c>
      <c r="J925" s="7">
        <v>20.738</v>
      </c>
      <c r="K925" s="7">
        <v>21.085</v>
      </c>
      <c r="L925" s="7">
        <v>20.449</v>
      </c>
      <c r="M925" s="7">
        <v>19.986</v>
      </c>
      <c r="N925" s="7">
        <v>19.848</v>
      </c>
      <c r="O925" s="7">
        <v>19.775</v>
      </c>
    </row>
    <row r="926" ht="14.25" customHeight="1">
      <c r="A926" s="7" t="s">
        <v>680</v>
      </c>
      <c r="B926" s="7" t="s">
        <v>174</v>
      </c>
      <c r="C926" s="7" t="s">
        <v>395</v>
      </c>
      <c r="D926" s="7">
        <v>19.744</v>
      </c>
      <c r="E926" s="7">
        <v>19.735</v>
      </c>
      <c r="F926" s="7">
        <v>19.741</v>
      </c>
      <c r="G926" s="7">
        <v>19.771</v>
      </c>
      <c r="H926" s="7">
        <v>19.825</v>
      </c>
      <c r="I926" s="7">
        <v>20.04</v>
      </c>
      <c r="J926" s="7">
        <v>20.738</v>
      </c>
      <c r="K926" s="7">
        <v>21.085</v>
      </c>
      <c r="L926" s="7">
        <v>20.449</v>
      </c>
      <c r="M926" s="7">
        <v>19.986</v>
      </c>
      <c r="N926" s="7">
        <v>19.848</v>
      </c>
      <c r="O926" s="7">
        <v>19.775</v>
      </c>
    </row>
    <row r="927" ht="14.25" customHeight="1">
      <c r="A927" s="37" t="s">
        <v>688</v>
      </c>
      <c r="B927" s="7" t="s">
        <v>174</v>
      </c>
      <c r="C927" s="7" t="s">
        <v>395</v>
      </c>
      <c r="D927" s="7">
        <v>19.744</v>
      </c>
      <c r="E927" s="7">
        <v>19.735</v>
      </c>
      <c r="F927" s="7">
        <v>19.741</v>
      </c>
      <c r="G927" s="7">
        <v>19.771</v>
      </c>
      <c r="H927" s="7">
        <v>19.825</v>
      </c>
      <c r="I927" s="7">
        <v>20.04</v>
      </c>
      <c r="J927" s="7">
        <v>20.738</v>
      </c>
      <c r="K927" s="7">
        <v>21.085</v>
      </c>
      <c r="L927" s="7">
        <v>20.449</v>
      </c>
      <c r="M927" s="7">
        <v>19.986</v>
      </c>
      <c r="N927" s="7">
        <v>19.848</v>
      </c>
      <c r="O927" s="7">
        <v>19.775</v>
      </c>
    </row>
    <row r="928" ht="14.25" customHeight="1">
      <c r="A928" s="7" t="s">
        <v>724</v>
      </c>
      <c r="B928" s="7" t="s">
        <v>174</v>
      </c>
      <c r="C928" s="7" t="s">
        <v>395</v>
      </c>
      <c r="D928" s="7">
        <v>10.49</v>
      </c>
      <c r="E928" s="7">
        <v>10.34</v>
      </c>
      <c r="F928" s="7">
        <v>11.42</v>
      </c>
      <c r="G928" s="7">
        <v>13.14</v>
      </c>
      <c r="H928" s="7">
        <v>16.46</v>
      </c>
      <c r="I928" s="7">
        <v>19.35</v>
      </c>
      <c r="J928" s="7">
        <v>22.13</v>
      </c>
      <c r="K928" s="7">
        <v>24.18</v>
      </c>
      <c r="L928" s="7">
        <v>21.65</v>
      </c>
      <c r="M928" s="7">
        <v>17.37</v>
      </c>
      <c r="N928" s="7">
        <v>14.28</v>
      </c>
      <c r="O928" s="7">
        <v>11.43</v>
      </c>
    </row>
    <row r="929" ht="14.25" customHeight="1">
      <c r="A929" s="7" t="s">
        <v>500</v>
      </c>
      <c r="B929" s="7" t="s">
        <v>75</v>
      </c>
      <c r="C929" s="7" t="s">
        <v>395</v>
      </c>
      <c r="D929" s="7">
        <v>19.744</v>
      </c>
      <c r="E929" s="7">
        <v>19.735</v>
      </c>
      <c r="F929" s="7">
        <v>19.741</v>
      </c>
      <c r="G929" s="7">
        <v>19.771</v>
      </c>
      <c r="H929" s="7">
        <v>19.825</v>
      </c>
      <c r="I929" s="7">
        <v>20.04</v>
      </c>
      <c r="J929" s="7">
        <v>20.738</v>
      </c>
      <c r="K929" s="7">
        <v>21.085</v>
      </c>
      <c r="L929" s="7">
        <v>20.449</v>
      </c>
      <c r="M929" s="7">
        <v>19.986</v>
      </c>
      <c r="N929" s="7">
        <v>19.848</v>
      </c>
      <c r="O929" s="7">
        <v>19.775</v>
      </c>
    </row>
    <row r="930" ht="14.25" customHeight="1">
      <c r="A930" s="7" t="s">
        <v>520</v>
      </c>
      <c r="B930" s="7" t="s">
        <v>75</v>
      </c>
      <c r="C930" s="7" t="s">
        <v>395</v>
      </c>
      <c r="D930" s="7">
        <v>19.744</v>
      </c>
      <c r="E930" s="7">
        <v>19.735</v>
      </c>
      <c r="F930" s="7">
        <v>19.741</v>
      </c>
      <c r="G930" s="7">
        <v>19.771</v>
      </c>
      <c r="H930" s="7">
        <v>19.825</v>
      </c>
      <c r="I930" s="7">
        <v>20.04</v>
      </c>
      <c r="J930" s="7">
        <v>20.738</v>
      </c>
      <c r="K930" s="7">
        <v>21.085</v>
      </c>
      <c r="L930" s="7">
        <v>20.449</v>
      </c>
      <c r="M930" s="7">
        <v>19.986</v>
      </c>
      <c r="N930" s="7">
        <v>19.848</v>
      </c>
      <c r="O930" s="7">
        <v>19.775</v>
      </c>
    </row>
    <row r="931" ht="14.25" customHeight="1">
      <c r="A931" s="7" t="s">
        <v>245</v>
      </c>
      <c r="B931" s="7" t="s">
        <v>75</v>
      </c>
      <c r="C931" s="7" t="s">
        <v>395</v>
      </c>
      <c r="D931" s="7">
        <v>19.744</v>
      </c>
      <c r="E931" s="7">
        <v>19.735</v>
      </c>
      <c r="F931" s="7">
        <v>19.741</v>
      </c>
      <c r="G931" s="7">
        <v>19.771</v>
      </c>
      <c r="H931" s="7">
        <v>19.825</v>
      </c>
      <c r="I931" s="7">
        <v>20.04</v>
      </c>
      <c r="J931" s="7">
        <v>20.738</v>
      </c>
      <c r="K931" s="7">
        <v>21.085</v>
      </c>
      <c r="L931" s="7">
        <v>20.449</v>
      </c>
      <c r="M931" s="7">
        <v>19.986</v>
      </c>
      <c r="N931" s="7">
        <v>19.848</v>
      </c>
      <c r="O931" s="7">
        <v>19.775</v>
      </c>
    </row>
    <row r="932" ht="14.25" customHeight="1">
      <c r="A932" s="7" t="s">
        <v>526</v>
      </c>
      <c r="B932" s="7" t="s">
        <v>75</v>
      </c>
      <c r="C932" s="7" t="s">
        <v>395</v>
      </c>
      <c r="D932" s="7">
        <v>19.744</v>
      </c>
      <c r="E932" s="7">
        <v>19.735</v>
      </c>
      <c r="F932" s="7">
        <v>19.741</v>
      </c>
      <c r="G932" s="7">
        <v>19.771</v>
      </c>
      <c r="H932" s="7">
        <v>19.825</v>
      </c>
      <c r="I932" s="7">
        <v>20.04</v>
      </c>
      <c r="J932" s="7">
        <v>20.738</v>
      </c>
      <c r="K932" s="7">
        <v>21.085</v>
      </c>
      <c r="L932" s="7">
        <v>20.449</v>
      </c>
      <c r="M932" s="7">
        <v>19.986</v>
      </c>
      <c r="N932" s="7">
        <v>19.848</v>
      </c>
      <c r="O932" s="7">
        <v>19.775</v>
      </c>
    </row>
    <row r="933" ht="14.25" customHeight="1">
      <c r="A933" s="7" t="s">
        <v>529</v>
      </c>
      <c r="B933" s="7" t="s">
        <v>75</v>
      </c>
      <c r="C933" s="7" t="s">
        <v>395</v>
      </c>
      <c r="D933" s="7">
        <v>19.744</v>
      </c>
      <c r="E933" s="7">
        <v>19.735</v>
      </c>
      <c r="F933" s="7">
        <v>19.741</v>
      </c>
      <c r="G933" s="7">
        <v>19.771</v>
      </c>
      <c r="H933" s="7">
        <v>19.825</v>
      </c>
      <c r="I933" s="7">
        <v>20.04</v>
      </c>
      <c r="J933" s="7">
        <v>20.738</v>
      </c>
      <c r="K933" s="7">
        <v>21.085</v>
      </c>
      <c r="L933" s="7">
        <v>20.449</v>
      </c>
      <c r="M933" s="7">
        <v>19.986</v>
      </c>
      <c r="N933" s="7">
        <v>19.848</v>
      </c>
      <c r="O933" s="7">
        <v>19.775</v>
      </c>
    </row>
    <row r="934" ht="14.25" customHeight="1">
      <c r="A934" s="7" t="s">
        <v>533</v>
      </c>
      <c r="B934" s="7" t="s">
        <v>75</v>
      </c>
      <c r="C934" s="7" t="s">
        <v>395</v>
      </c>
      <c r="D934" s="7">
        <v>19.744</v>
      </c>
      <c r="E934" s="7">
        <v>19.735</v>
      </c>
      <c r="F934" s="7">
        <v>19.741</v>
      </c>
      <c r="G934" s="7">
        <v>19.771</v>
      </c>
      <c r="H934" s="7">
        <v>19.825</v>
      </c>
      <c r="I934" s="7">
        <v>20.04</v>
      </c>
      <c r="J934" s="7">
        <v>20.738</v>
      </c>
      <c r="K934" s="7">
        <v>21.085</v>
      </c>
      <c r="L934" s="7">
        <v>20.449</v>
      </c>
      <c r="M934" s="7">
        <v>19.986</v>
      </c>
      <c r="N934" s="7">
        <v>19.848</v>
      </c>
      <c r="O934" s="7">
        <v>19.775</v>
      </c>
    </row>
    <row r="935" ht="14.25" customHeight="1">
      <c r="A935" s="7" t="s">
        <v>539</v>
      </c>
      <c r="B935" s="7" t="s">
        <v>75</v>
      </c>
      <c r="C935" s="7" t="s">
        <v>395</v>
      </c>
      <c r="D935" s="7">
        <v>19.744</v>
      </c>
      <c r="E935" s="7">
        <v>19.735</v>
      </c>
      <c r="F935" s="7">
        <v>19.741</v>
      </c>
      <c r="G935" s="7">
        <v>19.771</v>
      </c>
      <c r="H935" s="7">
        <v>19.825</v>
      </c>
      <c r="I935" s="7">
        <v>20.04</v>
      </c>
      <c r="J935" s="7">
        <v>20.738</v>
      </c>
      <c r="K935" s="7">
        <v>21.085</v>
      </c>
      <c r="L935" s="7">
        <v>20.449</v>
      </c>
      <c r="M935" s="7">
        <v>19.986</v>
      </c>
      <c r="N935" s="7">
        <v>19.848</v>
      </c>
      <c r="O935" s="7">
        <v>19.775</v>
      </c>
    </row>
    <row r="936" ht="14.25" customHeight="1">
      <c r="A936" s="7" t="s">
        <v>540</v>
      </c>
      <c r="B936" s="7" t="s">
        <v>75</v>
      </c>
      <c r="C936" s="7" t="s">
        <v>395</v>
      </c>
      <c r="D936" s="7">
        <v>19.744</v>
      </c>
      <c r="E936" s="7">
        <v>19.735</v>
      </c>
      <c r="F936" s="7">
        <v>19.741</v>
      </c>
      <c r="G936" s="7">
        <v>19.771</v>
      </c>
      <c r="H936" s="7">
        <v>19.825</v>
      </c>
      <c r="I936" s="7">
        <v>20.04</v>
      </c>
      <c r="J936" s="7">
        <v>20.738</v>
      </c>
      <c r="K936" s="7">
        <v>21.085</v>
      </c>
      <c r="L936" s="7">
        <v>20.449</v>
      </c>
      <c r="M936" s="7">
        <v>19.986</v>
      </c>
      <c r="N936" s="7">
        <v>19.848</v>
      </c>
      <c r="O936" s="7">
        <v>19.775</v>
      </c>
    </row>
    <row r="937" ht="14.25" customHeight="1">
      <c r="A937" s="7" t="s">
        <v>546</v>
      </c>
      <c r="B937" s="7" t="s">
        <v>75</v>
      </c>
      <c r="C937" s="7" t="s">
        <v>395</v>
      </c>
      <c r="D937" s="7">
        <v>19.744</v>
      </c>
      <c r="E937" s="7">
        <v>19.735</v>
      </c>
      <c r="F937" s="7">
        <v>19.741</v>
      </c>
      <c r="G937" s="7">
        <v>19.771</v>
      </c>
      <c r="H937" s="7">
        <v>19.825</v>
      </c>
      <c r="I937" s="7">
        <v>20.04</v>
      </c>
      <c r="J937" s="7">
        <v>20.738</v>
      </c>
      <c r="K937" s="7">
        <v>21.085</v>
      </c>
      <c r="L937" s="7">
        <v>20.449</v>
      </c>
      <c r="M937" s="7">
        <v>19.986</v>
      </c>
      <c r="N937" s="7">
        <v>19.848</v>
      </c>
      <c r="O937" s="7">
        <v>19.775</v>
      </c>
    </row>
    <row r="938" ht="14.25" customHeight="1">
      <c r="A938" s="37" t="s">
        <v>551</v>
      </c>
      <c r="B938" s="7" t="s">
        <v>75</v>
      </c>
      <c r="C938" s="7" t="s">
        <v>395</v>
      </c>
      <c r="D938" s="7">
        <v>19.744</v>
      </c>
      <c r="E938" s="7">
        <v>19.735</v>
      </c>
      <c r="F938" s="7">
        <v>19.741</v>
      </c>
      <c r="G938" s="7">
        <v>19.771</v>
      </c>
      <c r="H938" s="7">
        <v>19.825</v>
      </c>
      <c r="I938" s="7">
        <v>20.04</v>
      </c>
      <c r="J938" s="7">
        <v>20.738</v>
      </c>
      <c r="K938" s="7">
        <v>21.085</v>
      </c>
      <c r="L938" s="7">
        <v>20.449</v>
      </c>
      <c r="M938" s="7">
        <v>19.986</v>
      </c>
      <c r="N938" s="7">
        <v>19.848</v>
      </c>
      <c r="O938" s="7">
        <v>19.775</v>
      </c>
    </row>
    <row r="939" ht="14.25" customHeight="1">
      <c r="A939" s="7" t="s">
        <v>555</v>
      </c>
      <c r="B939" s="7" t="s">
        <v>75</v>
      </c>
      <c r="C939" s="7" t="s">
        <v>395</v>
      </c>
      <c r="D939" s="7">
        <v>19.744</v>
      </c>
      <c r="E939" s="7">
        <v>19.735</v>
      </c>
      <c r="F939" s="7">
        <v>19.741</v>
      </c>
      <c r="G939" s="7">
        <v>19.771</v>
      </c>
      <c r="H939" s="7">
        <v>19.825</v>
      </c>
      <c r="I939" s="7">
        <v>20.04</v>
      </c>
      <c r="J939" s="7">
        <v>20.738</v>
      </c>
      <c r="K939" s="7">
        <v>21.085</v>
      </c>
      <c r="L939" s="7">
        <v>20.449</v>
      </c>
      <c r="M939" s="7">
        <v>19.986</v>
      </c>
      <c r="N939" s="7">
        <v>19.848</v>
      </c>
      <c r="O939" s="7">
        <v>19.775</v>
      </c>
    </row>
    <row r="940" ht="14.25" customHeight="1">
      <c r="A940" s="7" t="s">
        <v>565</v>
      </c>
      <c r="B940" s="7" t="s">
        <v>75</v>
      </c>
      <c r="C940" s="7" t="s">
        <v>395</v>
      </c>
      <c r="D940" s="7">
        <v>19.744</v>
      </c>
      <c r="E940" s="7">
        <v>19.735</v>
      </c>
      <c r="F940" s="7">
        <v>19.741</v>
      </c>
      <c r="G940" s="7">
        <v>19.771</v>
      </c>
      <c r="H940" s="7">
        <v>19.825</v>
      </c>
      <c r="I940" s="7">
        <v>20.04</v>
      </c>
      <c r="J940" s="7">
        <v>20.738</v>
      </c>
      <c r="K940" s="7">
        <v>21.085</v>
      </c>
      <c r="L940" s="7">
        <v>20.449</v>
      </c>
      <c r="M940" s="7">
        <v>19.986</v>
      </c>
      <c r="N940" s="7">
        <v>19.848</v>
      </c>
      <c r="O940" s="7">
        <v>19.775</v>
      </c>
    </row>
    <row r="941" ht="14.25" customHeight="1">
      <c r="A941" s="7" t="s">
        <v>680</v>
      </c>
      <c r="B941" s="7" t="s">
        <v>75</v>
      </c>
      <c r="C941" s="7" t="s">
        <v>395</v>
      </c>
      <c r="D941" s="7">
        <v>19.744</v>
      </c>
      <c r="E941" s="7">
        <v>19.735</v>
      </c>
      <c r="F941" s="7">
        <v>19.741</v>
      </c>
      <c r="G941" s="7">
        <v>19.771</v>
      </c>
      <c r="H941" s="7">
        <v>19.825</v>
      </c>
      <c r="I941" s="7">
        <v>20.04</v>
      </c>
      <c r="J941" s="7">
        <v>20.738</v>
      </c>
      <c r="K941" s="7">
        <v>21.085</v>
      </c>
      <c r="L941" s="7">
        <v>20.449</v>
      </c>
      <c r="M941" s="7">
        <v>19.986</v>
      </c>
      <c r="N941" s="7">
        <v>19.848</v>
      </c>
      <c r="O941" s="7">
        <v>19.775</v>
      </c>
    </row>
    <row r="942" ht="14.25" customHeight="1">
      <c r="A942" s="37" t="s">
        <v>688</v>
      </c>
      <c r="B942" s="7" t="s">
        <v>75</v>
      </c>
      <c r="C942" s="7" t="s">
        <v>395</v>
      </c>
      <c r="D942" s="7">
        <v>19.744</v>
      </c>
      <c r="E942" s="7">
        <v>19.735</v>
      </c>
      <c r="F942" s="7">
        <v>19.741</v>
      </c>
      <c r="G942" s="7">
        <v>19.771</v>
      </c>
      <c r="H942" s="7">
        <v>19.825</v>
      </c>
      <c r="I942" s="7">
        <v>20.04</v>
      </c>
      <c r="J942" s="7">
        <v>20.738</v>
      </c>
      <c r="K942" s="7">
        <v>21.085</v>
      </c>
      <c r="L942" s="7">
        <v>20.449</v>
      </c>
      <c r="M942" s="7">
        <v>19.986</v>
      </c>
      <c r="N942" s="7">
        <v>19.848</v>
      </c>
      <c r="O942" s="7">
        <v>19.775</v>
      </c>
    </row>
    <row r="943" ht="14.25" customHeight="1">
      <c r="A943" s="7" t="s">
        <v>724</v>
      </c>
      <c r="B943" s="7" t="s">
        <v>75</v>
      </c>
      <c r="C943" s="7" t="s">
        <v>395</v>
      </c>
      <c r="D943" s="7">
        <v>10.49</v>
      </c>
      <c r="E943" s="7">
        <v>10.34</v>
      </c>
      <c r="F943" s="7">
        <v>11.42</v>
      </c>
      <c r="G943" s="7">
        <v>13.14</v>
      </c>
      <c r="H943" s="7">
        <v>16.46</v>
      </c>
      <c r="I943" s="7">
        <v>19.35</v>
      </c>
      <c r="J943" s="7">
        <v>22.13</v>
      </c>
      <c r="K943" s="7">
        <v>24.18</v>
      </c>
      <c r="L943" s="7">
        <v>21.65</v>
      </c>
      <c r="M943" s="7">
        <v>17.37</v>
      </c>
      <c r="N943" s="7">
        <v>14.28</v>
      </c>
      <c r="O943" s="7">
        <v>11.43</v>
      </c>
    </row>
    <row r="944" ht="14.25" customHeight="1">
      <c r="A944" s="5" t="s">
        <v>500</v>
      </c>
      <c r="B944" s="5" t="s">
        <v>177</v>
      </c>
      <c r="C944" s="5" t="s">
        <v>396</v>
      </c>
      <c r="D944" s="5">
        <v>19.77</v>
      </c>
      <c r="E944" s="5">
        <v>19.74</v>
      </c>
      <c r="F944" s="5">
        <v>19.84</v>
      </c>
      <c r="G944" s="5">
        <v>20.08</v>
      </c>
      <c r="H944" s="5">
        <v>20.34</v>
      </c>
      <c r="I944" s="5">
        <v>22.78</v>
      </c>
      <c r="J944" s="5">
        <v>23.24</v>
      </c>
      <c r="K944" s="5">
        <v>23.3</v>
      </c>
      <c r="L944" s="5">
        <v>23.25</v>
      </c>
      <c r="M944" s="5">
        <v>20.85</v>
      </c>
      <c r="N944" s="5">
        <v>20.35</v>
      </c>
      <c r="O944" s="5">
        <v>19.99</v>
      </c>
    </row>
    <row r="945" ht="14.25" customHeight="1">
      <c r="A945" s="5" t="s">
        <v>510</v>
      </c>
      <c r="B945" s="5" t="s">
        <v>177</v>
      </c>
      <c r="C945" s="5" t="s">
        <v>396</v>
      </c>
      <c r="D945" s="5">
        <v>19.76</v>
      </c>
      <c r="E945" s="5">
        <v>19.73</v>
      </c>
      <c r="F945" s="5">
        <v>19.83</v>
      </c>
      <c r="G945" s="5">
        <v>20.06</v>
      </c>
      <c r="H945" s="5">
        <v>20.32</v>
      </c>
      <c r="I945" s="5">
        <v>22.7</v>
      </c>
      <c r="J945" s="5">
        <v>23.19</v>
      </c>
      <c r="K945" s="5">
        <v>23.26</v>
      </c>
      <c r="L945" s="5">
        <v>23.22</v>
      </c>
      <c r="M945" s="5">
        <v>20.87</v>
      </c>
      <c r="N945" s="5">
        <v>20.35</v>
      </c>
      <c r="O945" s="5">
        <v>19.99</v>
      </c>
    </row>
    <row r="946" ht="14.25" customHeight="1">
      <c r="A946" s="5" t="s">
        <v>520</v>
      </c>
      <c r="B946" s="5" t="s">
        <v>177</v>
      </c>
      <c r="C946" s="5" t="s">
        <v>396</v>
      </c>
      <c r="D946" s="5"/>
      <c r="E946" s="5"/>
      <c r="F946" s="5"/>
      <c r="G946" s="5"/>
      <c r="H946" s="5"/>
      <c r="I946" s="5"/>
      <c r="J946" s="5"/>
      <c r="K946" s="5"/>
      <c r="L946" s="5"/>
      <c r="M946" s="5"/>
      <c r="N946" s="5"/>
      <c r="O946" s="5"/>
    </row>
    <row r="947" ht="14.25" customHeight="1">
      <c r="A947" s="5" t="s">
        <v>245</v>
      </c>
      <c r="B947" s="5" t="s">
        <v>177</v>
      </c>
      <c r="C947" s="5" t="s">
        <v>396</v>
      </c>
      <c r="D947" s="5">
        <v>20.54</v>
      </c>
      <c r="E947" s="5">
        <v>20.52</v>
      </c>
      <c r="F947" s="5">
        <v>20.55</v>
      </c>
      <c r="G947" s="5">
        <v>20.63</v>
      </c>
      <c r="H947" s="5">
        <v>20.72</v>
      </c>
      <c r="I947" s="5">
        <v>23.01</v>
      </c>
      <c r="J947" s="5">
        <v>23.37</v>
      </c>
      <c r="K947" s="5">
        <v>23.43</v>
      </c>
      <c r="L947" s="5">
        <v>23.44</v>
      </c>
      <c r="M947" s="5">
        <v>21.14</v>
      </c>
      <c r="N947" s="5">
        <v>20.8</v>
      </c>
      <c r="O947" s="5">
        <v>20.64</v>
      </c>
    </row>
    <row r="948" ht="14.25" customHeight="1">
      <c r="A948" s="5" t="s">
        <v>526</v>
      </c>
      <c r="B948" s="5" t="s">
        <v>177</v>
      </c>
      <c r="C948" s="5" t="s">
        <v>396</v>
      </c>
      <c r="D948" s="5"/>
      <c r="E948" s="5"/>
      <c r="F948" s="5"/>
      <c r="G948" s="5"/>
      <c r="H948" s="5"/>
      <c r="I948" s="5"/>
      <c r="J948" s="5"/>
      <c r="K948" s="5"/>
      <c r="L948" s="5"/>
      <c r="M948" s="5"/>
      <c r="N948" s="5"/>
      <c r="O948" s="5"/>
    </row>
    <row r="949" ht="14.25" customHeight="1">
      <c r="A949" s="5" t="s">
        <v>529</v>
      </c>
      <c r="B949" s="5" t="s">
        <v>177</v>
      </c>
      <c r="C949" s="5" t="s">
        <v>396</v>
      </c>
      <c r="D949" s="5">
        <v>20.21</v>
      </c>
      <c r="E949" s="5">
        <v>20.18</v>
      </c>
      <c r="F949" s="5">
        <v>20.24</v>
      </c>
      <c r="G949" s="5">
        <v>20.38</v>
      </c>
      <c r="H949" s="5">
        <v>20.54</v>
      </c>
      <c r="I949" s="5">
        <v>22.83</v>
      </c>
      <c r="J949" s="5">
        <v>23.27</v>
      </c>
      <c r="K949" s="5">
        <v>23.33</v>
      </c>
      <c r="L949" s="5">
        <v>23.33</v>
      </c>
      <c r="M949" s="5">
        <v>21.04</v>
      </c>
      <c r="N949" s="5">
        <v>20.61</v>
      </c>
      <c r="O949" s="5">
        <v>20.36</v>
      </c>
    </row>
    <row r="950" ht="14.25" customHeight="1">
      <c r="A950" s="5" t="s">
        <v>533</v>
      </c>
      <c r="B950" s="5" t="s">
        <v>177</v>
      </c>
      <c r="C950" s="5" t="s">
        <v>396</v>
      </c>
      <c r="D950" s="5">
        <v>19.76</v>
      </c>
      <c r="E950" s="5">
        <v>19.73</v>
      </c>
      <c r="F950" s="5">
        <v>19.83</v>
      </c>
      <c r="G950" s="5">
        <v>20.06</v>
      </c>
      <c r="H950" s="5">
        <v>20.32</v>
      </c>
      <c r="I950" s="5">
        <v>22.7</v>
      </c>
      <c r="J950" s="5">
        <v>23.19</v>
      </c>
      <c r="K950" s="5">
        <v>23.26</v>
      </c>
      <c r="L950" s="5">
        <v>23.22</v>
      </c>
      <c r="M950" s="5">
        <v>20.87</v>
      </c>
      <c r="N950" s="5">
        <v>20.35</v>
      </c>
      <c r="O950" s="5">
        <v>19.99</v>
      </c>
    </row>
    <row r="951" ht="14.25" customHeight="1">
      <c r="A951" s="5" t="s">
        <v>539</v>
      </c>
      <c r="B951" s="5" t="s">
        <v>177</v>
      </c>
      <c r="C951" s="5" t="s">
        <v>396</v>
      </c>
      <c r="D951" s="5">
        <v>19.93</v>
      </c>
      <c r="E951" s="5">
        <v>19.91</v>
      </c>
      <c r="F951" s="5">
        <v>20.0</v>
      </c>
      <c r="G951" s="5">
        <v>20.19</v>
      </c>
      <c r="H951" s="5">
        <v>20.41</v>
      </c>
      <c r="I951" s="5">
        <v>21.49</v>
      </c>
      <c r="J951" s="5">
        <v>21.76</v>
      </c>
      <c r="K951" s="5">
        <v>21.79</v>
      </c>
      <c r="L951" s="5">
        <v>21.75</v>
      </c>
      <c r="M951" s="5">
        <v>20.71</v>
      </c>
      <c r="N951" s="5">
        <v>20.39</v>
      </c>
      <c r="O951" s="5">
        <v>20.11</v>
      </c>
    </row>
    <row r="952" ht="14.25" customHeight="1">
      <c r="A952" s="5" t="s">
        <v>540</v>
      </c>
      <c r="B952" s="5" t="s">
        <v>177</v>
      </c>
      <c r="C952" s="5" t="s">
        <v>396</v>
      </c>
      <c r="D952" s="5">
        <v>20.36</v>
      </c>
      <c r="E952" s="5">
        <v>20.34</v>
      </c>
      <c r="F952" s="5">
        <v>20.38</v>
      </c>
      <c r="G952" s="5">
        <v>20.5</v>
      </c>
      <c r="H952" s="5">
        <v>20.63</v>
      </c>
      <c r="I952" s="5">
        <v>22.95</v>
      </c>
      <c r="J952" s="5">
        <v>23.34</v>
      </c>
      <c r="K952" s="5">
        <v>23.4</v>
      </c>
      <c r="L952" s="5">
        <v>23.39</v>
      </c>
      <c r="M952" s="5">
        <v>21.07</v>
      </c>
      <c r="N952" s="5">
        <v>20.7</v>
      </c>
      <c r="O952" s="5">
        <v>20.49</v>
      </c>
    </row>
    <row r="953" ht="14.25" customHeight="1">
      <c r="A953" s="5" t="s">
        <v>546</v>
      </c>
      <c r="B953" s="5" t="s">
        <v>177</v>
      </c>
      <c r="C953" s="5" t="s">
        <v>396</v>
      </c>
      <c r="D953" s="5">
        <v>19.22</v>
      </c>
      <c r="E953" s="5">
        <v>19.18</v>
      </c>
      <c r="F953" s="5">
        <v>19.34</v>
      </c>
      <c r="G953" s="5">
        <v>19.7</v>
      </c>
      <c r="H953" s="5">
        <v>20.09</v>
      </c>
      <c r="I953" s="5">
        <v>22.64</v>
      </c>
      <c r="J953" s="5">
        <v>23.16</v>
      </c>
      <c r="K953" s="5">
        <v>23.21</v>
      </c>
      <c r="L953" s="5">
        <v>23.13</v>
      </c>
      <c r="M953" s="5">
        <v>20.64</v>
      </c>
      <c r="N953" s="5">
        <v>20.04</v>
      </c>
      <c r="O953" s="5">
        <v>19.53</v>
      </c>
    </row>
    <row r="954" ht="14.25" customHeight="1">
      <c r="A954" s="22" t="s">
        <v>551</v>
      </c>
      <c r="B954" s="5" t="s">
        <v>177</v>
      </c>
      <c r="C954" s="5" t="s">
        <v>396</v>
      </c>
      <c r="D954" s="5">
        <v>20.39</v>
      </c>
      <c r="E954" s="5">
        <v>20.37</v>
      </c>
      <c r="F954" s="5">
        <v>20.41</v>
      </c>
      <c r="G954" s="5">
        <v>20.52</v>
      </c>
      <c r="H954" s="5">
        <v>20.64</v>
      </c>
      <c r="I954" s="5">
        <v>22.96</v>
      </c>
      <c r="J954" s="5">
        <v>23.34</v>
      </c>
      <c r="K954" s="5">
        <v>23.4</v>
      </c>
      <c r="L954" s="5">
        <v>23.4</v>
      </c>
      <c r="M954" s="5">
        <v>21.08</v>
      </c>
      <c r="N954" s="5">
        <v>20.72</v>
      </c>
      <c r="O954" s="5">
        <v>20.52</v>
      </c>
    </row>
    <row r="955" ht="14.25" customHeight="1">
      <c r="A955" s="5" t="s">
        <v>555</v>
      </c>
      <c r="B955" s="5" t="s">
        <v>177</v>
      </c>
      <c r="C955" s="5" t="s">
        <v>396</v>
      </c>
      <c r="D955" s="5">
        <v>20.54</v>
      </c>
      <c r="E955" s="5">
        <v>20.52</v>
      </c>
      <c r="F955" s="5">
        <v>20.55</v>
      </c>
      <c r="G955" s="5">
        <v>20.63</v>
      </c>
      <c r="H955" s="5">
        <v>20.72</v>
      </c>
      <c r="I955" s="5">
        <v>23.01</v>
      </c>
      <c r="J955" s="5">
        <v>23.37</v>
      </c>
      <c r="K955" s="5">
        <v>23.43</v>
      </c>
      <c r="L955" s="5">
        <v>23.44</v>
      </c>
      <c r="M955" s="5">
        <v>21.14</v>
      </c>
      <c r="N955" s="5">
        <v>20.8</v>
      </c>
      <c r="O955" s="5">
        <v>20.64</v>
      </c>
    </row>
    <row r="956" ht="14.25" customHeight="1">
      <c r="A956" s="5" t="s">
        <v>565</v>
      </c>
      <c r="B956" s="5" t="s">
        <v>177</v>
      </c>
      <c r="C956" s="5" t="s">
        <v>396</v>
      </c>
      <c r="D956" s="5">
        <v>19.82</v>
      </c>
      <c r="E956" s="5">
        <v>19.8</v>
      </c>
      <c r="F956" s="5">
        <v>19.9</v>
      </c>
      <c r="G956" s="5">
        <v>20.12</v>
      </c>
      <c r="H956" s="5">
        <v>20.36</v>
      </c>
      <c r="I956" s="5">
        <v>20.63</v>
      </c>
      <c r="J956" s="5">
        <v>20.78</v>
      </c>
      <c r="K956" s="5">
        <v>20.79</v>
      </c>
      <c r="L956" s="5">
        <v>20.73</v>
      </c>
      <c r="M956" s="5">
        <v>20.51</v>
      </c>
      <c r="N956" s="5">
        <v>20.29</v>
      </c>
      <c r="O956" s="5">
        <v>20.0</v>
      </c>
    </row>
    <row r="957" ht="14.25" customHeight="1">
      <c r="A957" s="5" t="s">
        <v>680</v>
      </c>
      <c r="B957" s="5" t="s">
        <v>177</v>
      </c>
      <c r="C957" s="5" t="s">
        <v>396</v>
      </c>
      <c r="D957" s="5">
        <v>19.27</v>
      </c>
      <c r="E957" s="5">
        <v>19.18</v>
      </c>
      <c r="F957" s="5">
        <v>19.29</v>
      </c>
      <c r="G957" s="5">
        <v>19.59</v>
      </c>
      <c r="H957" s="5">
        <v>19.96</v>
      </c>
      <c r="I957" s="5">
        <v>22.25</v>
      </c>
      <c r="J957" s="5">
        <v>22.94</v>
      </c>
      <c r="K957" s="5">
        <v>23.08</v>
      </c>
      <c r="L957" s="5">
        <v>23.06</v>
      </c>
      <c r="M957" s="5">
        <v>20.85</v>
      </c>
      <c r="N957" s="5">
        <v>20.16</v>
      </c>
      <c r="O957" s="5">
        <v>19.63</v>
      </c>
    </row>
    <row r="958" ht="14.25" customHeight="1">
      <c r="A958" s="22" t="s">
        <v>688</v>
      </c>
      <c r="B958" s="5" t="s">
        <v>177</v>
      </c>
      <c r="C958" s="5" t="s">
        <v>396</v>
      </c>
      <c r="D958" s="5">
        <v>20.22</v>
      </c>
      <c r="E958" s="5">
        <v>20.19</v>
      </c>
      <c r="F958" s="5">
        <v>20.25</v>
      </c>
      <c r="G958" s="5">
        <v>20.4</v>
      </c>
      <c r="H958" s="5">
        <v>20.56</v>
      </c>
      <c r="I958" s="5">
        <v>22.91</v>
      </c>
      <c r="J958" s="5">
        <v>23.31</v>
      </c>
      <c r="K958" s="5">
        <v>23.37</v>
      </c>
      <c r="L958" s="5">
        <v>23.36</v>
      </c>
      <c r="M958" s="5">
        <v>21.02</v>
      </c>
      <c r="N958" s="5">
        <v>20.62</v>
      </c>
      <c r="O958" s="5">
        <v>20.37</v>
      </c>
    </row>
    <row r="959" ht="14.25" customHeight="1">
      <c r="A959" s="5" t="s">
        <v>724</v>
      </c>
      <c r="B959" s="5" t="s">
        <v>177</v>
      </c>
      <c r="C959" s="5" t="s">
        <v>396</v>
      </c>
      <c r="D959" s="5">
        <v>12.61</v>
      </c>
      <c r="E959" s="5">
        <v>12.57</v>
      </c>
      <c r="F959" s="5">
        <v>12.58</v>
      </c>
      <c r="G959" s="5">
        <v>12.65</v>
      </c>
      <c r="H959" s="5">
        <v>14.73</v>
      </c>
      <c r="I959" s="5">
        <v>19.66</v>
      </c>
      <c r="J959" s="5">
        <v>22.3</v>
      </c>
      <c r="K959" s="5">
        <v>21.36</v>
      </c>
      <c r="L959" s="5">
        <v>18.32</v>
      </c>
      <c r="M959" s="5">
        <v>13.55</v>
      </c>
      <c r="N959" s="5">
        <v>12.97</v>
      </c>
      <c r="O959" s="5">
        <v>12.75</v>
      </c>
    </row>
    <row r="960" ht="14.25" customHeight="1">
      <c r="A960" s="7" t="s">
        <v>500</v>
      </c>
      <c r="B960" s="7" t="s">
        <v>182</v>
      </c>
      <c r="C960" s="7" t="s">
        <v>396</v>
      </c>
      <c r="D960" s="7">
        <v>19.77</v>
      </c>
      <c r="E960" s="7">
        <v>19.74</v>
      </c>
      <c r="F960" s="7">
        <v>19.84</v>
      </c>
      <c r="G960" s="7">
        <v>20.08</v>
      </c>
      <c r="H960" s="7">
        <v>20.34</v>
      </c>
      <c r="I960" s="7">
        <v>22.78</v>
      </c>
      <c r="J960" s="7">
        <v>23.24</v>
      </c>
      <c r="K960" s="7">
        <v>23.3</v>
      </c>
      <c r="L960" s="7">
        <v>23.25</v>
      </c>
      <c r="M960" s="7">
        <v>20.85</v>
      </c>
      <c r="N960" s="7">
        <v>20.35</v>
      </c>
      <c r="O960" s="7">
        <v>19.99</v>
      </c>
    </row>
    <row r="961" ht="14.25" customHeight="1">
      <c r="A961" s="7" t="s">
        <v>510</v>
      </c>
      <c r="B961" s="7" t="s">
        <v>182</v>
      </c>
      <c r="C961" s="7" t="s">
        <v>396</v>
      </c>
      <c r="D961" s="7">
        <v>20.14</v>
      </c>
      <c r="E961" s="7">
        <v>20.08</v>
      </c>
      <c r="F961" s="7">
        <v>20.11</v>
      </c>
      <c r="G961" s="7">
        <v>20.23</v>
      </c>
      <c r="H961" s="7">
        <v>20.39</v>
      </c>
      <c r="I961" s="7">
        <v>22.7</v>
      </c>
      <c r="J961" s="7">
        <v>23.15</v>
      </c>
      <c r="K961" s="7">
        <v>23.25</v>
      </c>
      <c r="L961" s="7">
        <v>23.27</v>
      </c>
      <c r="M961" s="7">
        <v>21.01</v>
      </c>
      <c r="N961" s="7">
        <v>20.59</v>
      </c>
      <c r="O961" s="7">
        <v>20.33</v>
      </c>
    </row>
    <row r="962" ht="14.25" customHeight="1">
      <c r="A962" s="7" t="s">
        <v>520</v>
      </c>
      <c r="B962" s="7" t="s">
        <v>182</v>
      </c>
      <c r="C962" s="7" t="s">
        <v>396</v>
      </c>
      <c r="D962" s="7"/>
      <c r="E962" s="7"/>
      <c r="F962" s="7"/>
      <c r="G962" s="7"/>
      <c r="H962" s="7"/>
      <c r="I962" s="7"/>
      <c r="J962" s="7"/>
      <c r="K962" s="7"/>
      <c r="L962" s="7"/>
      <c r="M962" s="7"/>
      <c r="N962" s="7"/>
      <c r="O962" s="7"/>
    </row>
    <row r="963" ht="14.25" customHeight="1">
      <c r="A963" s="7" t="s">
        <v>245</v>
      </c>
      <c r="B963" s="7" t="s">
        <v>182</v>
      </c>
      <c r="C963" s="7" t="s">
        <v>396</v>
      </c>
      <c r="D963" s="5">
        <v>20.54</v>
      </c>
      <c r="E963" s="5">
        <v>20.52</v>
      </c>
      <c r="F963" s="5">
        <v>20.55</v>
      </c>
      <c r="G963" s="5">
        <v>20.63</v>
      </c>
      <c r="H963" s="5">
        <v>20.72</v>
      </c>
      <c r="I963" s="5">
        <v>23.01</v>
      </c>
      <c r="J963" s="5">
        <v>23.37</v>
      </c>
      <c r="K963" s="5">
        <v>23.43</v>
      </c>
      <c r="L963" s="5">
        <v>23.44</v>
      </c>
      <c r="M963" s="5">
        <v>21.14</v>
      </c>
      <c r="N963" s="5">
        <v>20.8</v>
      </c>
      <c r="O963" s="5">
        <v>20.64</v>
      </c>
    </row>
    <row r="964" ht="14.25" customHeight="1">
      <c r="A964" s="7" t="s">
        <v>526</v>
      </c>
      <c r="B964" s="7" t="s">
        <v>182</v>
      </c>
      <c r="C964" s="7" t="s">
        <v>396</v>
      </c>
      <c r="D964" s="7"/>
      <c r="E964" s="7"/>
      <c r="F964" s="7"/>
      <c r="G964" s="7"/>
      <c r="H964" s="7"/>
      <c r="I964" s="7"/>
      <c r="J964" s="7"/>
      <c r="K964" s="7"/>
      <c r="L964" s="7"/>
      <c r="M964" s="7"/>
      <c r="N964" s="7"/>
      <c r="O964" s="7"/>
    </row>
    <row r="965" ht="14.25" customHeight="1">
      <c r="A965" s="7" t="s">
        <v>529</v>
      </c>
      <c r="B965" s="7" t="s">
        <v>182</v>
      </c>
      <c r="C965" s="7" t="s">
        <v>396</v>
      </c>
      <c r="D965" s="7">
        <v>20.21</v>
      </c>
      <c r="E965" s="7">
        <v>20.18</v>
      </c>
      <c r="F965" s="7">
        <v>20.24</v>
      </c>
      <c r="G965" s="7">
        <v>20.38</v>
      </c>
      <c r="H965" s="7">
        <v>20.54</v>
      </c>
      <c r="I965" s="7">
        <v>22.83</v>
      </c>
      <c r="J965" s="7">
        <v>23.27</v>
      </c>
      <c r="K965" s="7">
        <v>23.33</v>
      </c>
      <c r="L965" s="7">
        <v>23.33</v>
      </c>
      <c r="M965" s="7">
        <v>21.04</v>
      </c>
      <c r="N965" s="7">
        <v>20.61</v>
      </c>
      <c r="O965" s="7">
        <v>20.36</v>
      </c>
    </row>
    <row r="966" ht="14.25" customHeight="1">
      <c r="A966" s="7" t="s">
        <v>533</v>
      </c>
      <c r="B966" s="7" t="s">
        <v>182</v>
      </c>
      <c r="C966" s="7" t="s">
        <v>396</v>
      </c>
      <c r="D966" s="7">
        <v>20.14</v>
      </c>
      <c r="E966" s="7">
        <v>20.08</v>
      </c>
      <c r="F966" s="7">
        <v>20.11</v>
      </c>
      <c r="G966" s="7">
        <v>20.23</v>
      </c>
      <c r="H966" s="7">
        <v>20.39</v>
      </c>
      <c r="I966" s="7">
        <v>22.7</v>
      </c>
      <c r="J966" s="7">
        <v>23.15</v>
      </c>
      <c r="K966" s="7">
        <v>23.25</v>
      </c>
      <c r="L966" s="7">
        <v>23.27</v>
      </c>
      <c r="M966" s="7">
        <v>21.01</v>
      </c>
      <c r="N966" s="7">
        <v>20.59</v>
      </c>
      <c r="O966" s="7">
        <v>20.33</v>
      </c>
    </row>
    <row r="967" ht="14.25" customHeight="1">
      <c r="A967" s="7" t="s">
        <v>539</v>
      </c>
      <c r="B967" s="7" t="s">
        <v>182</v>
      </c>
      <c r="C967" s="7" t="s">
        <v>396</v>
      </c>
      <c r="D967" s="7">
        <v>19.93</v>
      </c>
      <c r="E967" s="7">
        <v>19.91</v>
      </c>
      <c r="F967" s="7">
        <v>20.0</v>
      </c>
      <c r="G967" s="7">
        <v>20.19</v>
      </c>
      <c r="H967" s="7">
        <v>20.41</v>
      </c>
      <c r="I967" s="7">
        <v>21.49</v>
      </c>
      <c r="J967" s="7">
        <v>21.76</v>
      </c>
      <c r="K967" s="7">
        <v>21.79</v>
      </c>
      <c r="L967" s="7">
        <v>21.75</v>
      </c>
      <c r="M967" s="7">
        <v>20.71</v>
      </c>
      <c r="N967" s="7">
        <v>20.39</v>
      </c>
      <c r="O967" s="7">
        <v>20.11</v>
      </c>
    </row>
    <row r="968" ht="14.25" customHeight="1">
      <c r="A968" s="7" t="s">
        <v>540</v>
      </c>
      <c r="B968" s="7" t="s">
        <v>182</v>
      </c>
      <c r="C968" s="7" t="s">
        <v>396</v>
      </c>
      <c r="D968" s="7">
        <v>20.36</v>
      </c>
      <c r="E968" s="7">
        <v>20.34</v>
      </c>
      <c r="F968" s="7">
        <v>20.38</v>
      </c>
      <c r="G968" s="7">
        <v>20.5</v>
      </c>
      <c r="H968" s="7">
        <v>20.63</v>
      </c>
      <c r="I968" s="7">
        <v>22.95</v>
      </c>
      <c r="J968" s="7">
        <v>23.34</v>
      </c>
      <c r="K968" s="7">
        <v>23.4</v>
      </c>
      <c r="L968" s="7">
        <v>23.39</v>
      </c>
      <c r="M968" s="7">
        <v>21.07</v>
      </c>
      <c r="N968" s="7">
        <v>20.7</v>
      </c>
      <c r="O968" s="7">
        <v>20.49</v>
      </c>
    </row>
    <row r="969" ht="14.25" customHeight="1">
      <c r="A969" s="7" t="s">
        <v>546</v>
      </c>
      <c r="B969" s="7" t="s">
        <v>182</v>
      </c>
      <c r="C969" s="7" t="s">
        <v>396</v>
      </c>
      <c r="D969" s="7">
        <v>19.22</v>
      </c>
      <c r="E969" s="7">
        <v>19.18</v>
      </c>
      <c r="F969" s="7">
        <v>19.34</v>
      </c>
      <c r="G969" s="7">
        <v>19.7</v>
      </c>
      <c r="H969" s="7">
        <v>20.09</v>
      </c>
      <c r="I969" s="7">
        <v>22.64</v>
      </c>
      <c r="J969" s="7">
        <v>23.16</v>
      </c>
      <c r="K969" s="7">
        <v>23.21</v>
      </c>
      <c r="L969" s="7">
        <v>23.13</v>
      </c>
      <c r="M969" s="7">
        <v>20.64</v>
      </c>
      <c r="N969" s="7">
        <v>20.04</v>
      </c>
      <c r="O969" s="7">
        <v>19.53</v>
      </c>
    </row>
    <row r="970" ht="14.25" customHeight="1">
      <c r="A970" s="37" t="s">
        <v>551</v>
      </c>
      <c r="B970" s="7" t="s">
        <v>182</v>
      </c>
      <c r="C970" s="7" t="s">
        <v>396</v>
      </c>
      <c r="D970" s="7">
        <v>20.39</v>
      </c>
      <c r="E970" s="7">
        <v>20.37</v>
      </c>
      <c r="F970" s="7">
        <v>20.41</v>
      </c>
      <c r="G970" s="7">
        <v>20.52</v>
      </c>
      <c r="H970" s="7">
        <v>20.64</v>
      </c>
      <c r="I970" s="7">
        <v>22.96</v>
      </c>
      <c r="J970" s="7">
        <v>23.34</v>
      </c>
      <c r="K970" s="7">
        <v>23.4</v>
      </c>
      <c r="L970" s="7">
        <v>23.4</v>
      </c>
      <c r="M970" s="7">
        <v>21.08</v>
      </c>
      <c r="N970" s="7">
        <v>20.72</v>
      </c>
      <c r="O970" s="7">
        <v>20.52</v>
      </c>
    </row>
    <row r="971" ht="14.25" customHeight="1">
      <c r="A971" s="7" t="s">
        <v>555</v>
      </c>
      <c r="B971" s="7" t="s">
        <v>182</v>
      </c>
      <c r="C971" s="7" t="s">
        <v>396</v>
      </c>
      <c r="D971" s="7">
        <v>20.54</v>
      </c>
      <c r="E971" s="7">
        <v>20.52</v>
      </c>
      <c r="F971" s="7">
        <v>20.55</v>
      </c>
      <c r="G971" s="7">
        <v>20.63</v>
      </c>
      <c r="H971" s="7">
        <v>20.72</v>
      </c>
      <c r="I971" s="7">
        <v>23.01</v>
      </c>
      <c r="J971" s="7">
        <v>23.37</v>
      </c>
      <c r="K971" s="7">
        <v>23.43</v>
      </c>
      <c r="L971" s="7">
        <v>23.44</v>
      </c>
      <c r="M971" s="7">
        <v>21.14</v>
      </c>
      <c r="N971" s="7">
        <v>20.8</v>
      </c>
      <c r="O971" s="7">
        <v>20.64</v>
      </c>
    </row>
    <row r="972" ht="14.25" customHeight="1">
      <c r="A972" s="7" t="s">
        <v>565</v>
      </c>
      <c r="B972" s="7" t="s">
        <v>182</v>
      </c>
      <c r="C972" s="7" t="s">
        <v>396</v>
      </c>
      <c r="D972" s="7">
        <v>19.82</v>
      </c>
      <c r="E972" s="7">
        <v>19.8</v>
      </c>
      <c r="F972" s="7">
        <v>19.9</v>
      </c>
      <c r="G972" s="7">
        <v>20.12</v>
      </c>
      <c r="H972" s="7">
        <v>20.36</v>
      </c>
      <c r="I972" s="7">
        <v>20.63</v>
      </c>
      <c r="J972" s="7">
        <v>20.78</v>
      </c>
      <c r="K972" s="7">
        <v>20.79</v>
      </c>
      <c r="L972" s="7">
        <v>20.73</v>
      </c>
      <c r="M972" s="7">
        <v>20.51</v>
      </c>
      <c r="N972" s="7">
        <v>20.29</v>
      </c>
      <c r="O972" s="7">
        <v>20.0</v>
      </c>
    </row>
    <row r="973" ht="14.25" customHeight="1">
      <c r="A973" s="7" t="s">
        <v>680</v>
      </c>
      <c r="B973" s="7" t="s">
        <v>182</v>
      </c>
      <c r="C973" s="7" t="s">
        <v>396</v>
      </c>
      <c r="D973" s="7">
        <v>19.27</v>
      </c>
      <c r="E973" s="7">
        <v>19.18</v>
      </c>
      <c r="F973" s="7">
        <v>19.29</v>
      </c>
      <c r="G973" s="7">
        <v>19.59</v>
      </c>
      <c r="H973" s="7">
        <v>19.96</v>
      </c>
      <c r="I973" s="7">
        <v>22.25</v>
      </c>
      <c r="J973" s="7">
        <v>22.94</v>
      </c>
      <c r="K973" s="7">
        <v>23.08</v>
      </c>
      <c r="L973" s="7">
        <v>23.06</v>
      </c>
      <c r="M973" s="7">
        <v>20.85</v>
      </c>
      <c r="N973" s="7">
        <v>20.16</v>
      </c>
      <c r="O973" s="7">
        <v>19.63</v>
      </c>
    </row>
    <row r="974" ht="14.25" customHeight="1">
      <c r="A974" s="37" t="s">
        <v>688</v>
      </c>
      <c r="B974" s="7" t="s">
        <v>182</v>
      </c>
      <c r="C974" s="7" t="s">
        <v>396</v>
      </c>
      <c r="D974" s="7">
        <v>20.22</v>
      </c>
      <c r="E974" s="7">
        <v>20.19</v>
      </c>
      <c r="F974" s="7">
        <v>20.25</v>
      </c>
      <c r="G974" s="7">
        <v>20.4</v>
      </c>
      <c r="H974" s="7">
        <v>20.56</v>
      </c>
      <c r="I974" s="7">
        <v>22.91</v>
      </c>
      <c r="J974" s="7">
        <v>23.31</v>
      </c>
      <c r="K974" s="7">
        <v>23.37</v>
      </c>
      <c r="L974" s="7">
        <v>23.36</v>
      </c>
      <c r="M974" s="7">
        <v>21.02</v>
      </c>
      <c r="N974" s="7">
        <v>20.62</v>
      </c>
      <c r="O974" s="7">
        <v>20.37</v>
      </c>
    </row>
    <row r="975" ht="14.25" customHeight="1">
      <c r="A975" s="7" t="s">
        <v>724</v>
      </c>
      <c r="B975" s="7" t="s">
        <v>182</v>
      </c>
      <c r="C975" s="7" t="s">
        <v>396</v>
      </c>
      <c r="D975" s="7">
        <v>12.61</v>
      </c>
      <c r="E975" s="7">
        <v>12.57</v>
      </c>
      <c r="F975" s="7">
        <v>12.58</v>
      </c>
      <c r="G975" s="7">
        <v>12.65</v>
      </c>
      <c r="H975" s="7">
        <v>14.73</v>
      </c>
      <c r="I975" s="7">
        <v>19.66</v>
      </c>
      <c r="J975" s="7">
        <v>22.3</v>
      </c>
      <c r="K975" s="7">
        <v>21.36</v>
      </c>
      <c r="L975" s="7">
        <v>18.32</v>
      </c>
      <c r="M975" s="7">
        <v>13.55</v>
      </c>
      <c r="N975" s="7">
        <v>12.97</v>
      </c>
      <c r="O975" s="7">
        <v>12.75</v>
      </c>
    </row>
    <row r="976" ht="14.25" customHeight="1">
      <c r="A976" s="5" t="s">
        <v>500</v>
      </c>
      <c r="B976" s="5" t="s">
        <v>185</v>
      </c>
      <c r="C976" s="5" t="s">
        <v>396</v>
      </c>
      <c r="D976" s="5">
        <v>19.77</v>
      </c>
      <c r="E976" s="5">
        <v>19.74</v>
      </c>
      <c r="F976" s="5">
        <v>19.84</v>
      </c>
      <c r="G976" s="5">
        <v>20.08</v>
      </c>
      <c r="H976" s="5">
        <v>20.34</v>
      </c>
      <c r="I976" s="5">
        <v>22.78</v>
      </c>
      <c r="J976" s="5">
        <v>23.24</v>
      </c>
      <c r="K976" s="5">
        <v>23.3</v>
      </c>
      <c r="L976" s="5">
        <v>23.25</v>
      </c>
      <c r="M976" s="5">
        <v>20.85</v>
      </c>
      <c r="N976" s="5">
        <v>20.35</v>
      </c>
      <c r="O976" s="5">
        <v>19.99</v>
      </c>
    </row>
    <row r="977" ht="14.25" customHeight="1">
      <c r="A977" s="5" t="s">
        <v>510</v>
      </c>
      <c r="B977" s="5" t="s">
        <v>185</v>
      </c>
      <c r="C977" s="5" t="s">
        <v>396</v>
      </c>
      <c r="D977" s="5">
        <v>20.14</v>
      </c>
      <c r="E977" s="5">
        <v>20.08</v>
      </c>
      <c r="F977" s="5">
        <v>20.11</v>
      </c>
      <c r="G977" s="5">
        <v>20.23</v>
      </c>
      <c r="H977" s="5">
        <v>20.39</v>
      </c>
      <c r="I977" s="5">
        <v>22.7</v>
      </c>
      <c r="J977" s="5">
        <v>23.15</v>
      </c>
      <c r="K977" s="5">
        <v>23.25</v>
      </c>
      <c r="L977" s="5">
        <v>23.27</v>
      </c>
      <c r="M977" s="5">
        <v>21.01</v>
      </c>
      <c r="N977" s="5">
        <v>20.59</v>
      </c>
      <c r="O977" s="5">
        <v>20.33</v>
      </c>
    </row>
    <row r="978" ht="14.25" customHeight="1">
      <c r="A978" s="5" t="s">
        <v>520</v>
      </c>
      <c r="B978" s="5" t="s">
        <v>185</v>
      </c>
      <c r="C978" s="5" t="s">
        <v>396</v>
      </c>
      <c r="D978" s="5"/>
      <c r="E978" s="5"/>
      <c r="F978" s="5"/>
      <c r="G978" s="5"/>
      <c r="H978" s="5"/>
      <c r="I978" s="5"/>
      <c r="J978" s="5"/>
      <c r="K978" s="5"/>
      <c r="L978" s="5"/>
      <c r="M978" s="5"/>
      <c r="N978" s="5"/>
      <c r="O978" s="5"/>
    </row>
    <row r="979" ht="14.25" customHeight="1">
      <c r="A979" s="5" t="s">
        <v>245</v>
      </c>
      <c r="B979" s="5" t="s">
        <v>185</v>
      </c>
      <c r="C979" s="5" t="s">
        <v>396</v>
      </c>
      <c r="D979" s="5">
        <v>20.54</v>
      </c>
      <c r="E979" s="5">
        <v>20.52</v>
      </c>
      <c r="F979" s="5">
        <v>20.55</v>
      </c>
      <c r="G979" s="5">
        <v>20.63</v>
      </c>
      <c r="H979" s="5">
        <v>20.72</v>
      </c>
      <c r="I979" s="5">
        <v>23.01</v>
      </c>
      <c r="J979" s="5">
        <v>23.37</v>
      </c>
      <c r="K979" s="5">
        <v>23.43</v>
      </c>
      <c r="L979" s="5">
        <v>23.44</v>
      </c>
      <c r="M979" s="5">
        <v>21.14</v>
      </c>
      <c r="N979" s="5">
        <v>20.8</v>
      </c>
      <c r="O979" s="5">
        <v>20.64</v>
      </c>
    </row>
    <row r="980" ht="14.25" customHeight="1">
      <c r="A980" s="5" t="s">
        <v>526</v>
      </c>
      <c r="B980" s="5" t="s">
        <v>185</v>
      </c>
      <c r="C980" s="5" t="s">
        <v>396</v>
      </c>
      <c r="D980" s="5"/>
      <c r="E980" s="5"/>
      <c r="F980" s="5"/>
      <c r="G980" s="5"/>
      <c r="H980" s="5"/>
      <c r="I980" s="5"/>
      <c r="J980" s="5"/>
      <c r="K980" s="5"/>
      <c r="L980" s="5"/>
      <c r="M980" s="5"/>
      <c r="N980" s="5"/>
      <c r="O980" s="5"/>
    </row>
    <row r="981" ht="14.25" customHeight="1">
      <c r="A981" s="5" t="s">
        <v>529</v>
      </c>
      <c r="B981" s="5" t="s">
        <v>185</v>
      </c>
      <c r="C981" s="5" t="s">
        <v>396</v>
      </c>
      <c r="D981" s="5">
        <v>20.21</v>
      </c>
      <c r="E981" s="5">
        <v>20.18</v>
      </c>
      <c r="F981" s="5">
        <v>20.24</v>
      </c>
      <c r="G981" s="5">
        <v>20.38</v>
      </c>
      <c r="H981" s="5">
        <v>20.54</v>
      </c>
      <c r="I981" s="5">
        <v>22.83</v>
      </c>
      <c r="J981" s="5">
        <v>23.27</v>
      </c>
      <c r="K981" s="5">
        <v>23.33</v>
      </c>
      <c r="L981" s="5">
        <v>23.33</v>
      </c>
      <c r="M981" s="5">
        <v>21.04</v>
      </c>
      <c r="N981" s="5">
        <v>20.61</v>
      </c>
      <c r="O981" s="5">
        <v>20.36</v>
      </c>
    </row>
    <row r="982" ht="14.25" customHeight="1">
      <c r="A982" s="5" t="s">
        <v>533</v>
      </c>
      <c r="B982" s="5" t="s">
        <v>185</v>
      </c>
      <c r="C982" s="5" t="s">
        <v>396</v>
      </c>
      <c r="D982" s="5">
        <v>20.14</v>
      </c>
      <c r="E982" s="5">
        <v>20.08</v>
      </c>
      <c r="F982" s="5">
        <v>20.11</v>
      </c>
      <c r="G982" s="5">
        <v>20.23</v>
      </c>
      <c r="H982" s="5">
        <v>20.39</v>
      </c>
      <c r="I982" s="5">
        <v>22.7</v>
      </c>
      <c r="J982" s="5">
        <v>23.15</v>
      </c>
      <c r="K982" s="5">
        <v>23.25</v>
      </c>
      <c r="L982" s="5">
        <v>23.27</v>
      </c>
      <c r="M982" s="5">
        <v>21.01</v>
      </c>
      <c r="N982" s="5">
        <v>20.59</v>
      </c>
      <c r="O982" s="5">
        <v>20.33</v>
      </c>
    </row>
    <row r="983" ht="14.25" customHeight="1">
      <c r="A983" s="5" t="s">
        <v>539</v>
      </c>
      <c r="B983" s="5" t="s">
        <v>185</v>
      </c>
      <c r="C983" s="5" t="s">
        <v>396</v>
      </c>
      <c r="D983" s="5">
        <v>19.93</v>
      </c>
      <c r="E983" s="5">
        <v>19.91</v>
      </c>
      <c r="F983" s="5">
        <v>20.0</v>
      </c>
      <c r="G983" s="5">
        <v>20.19</v>
      </c>
      <c r="H983" s="5">
        <v>20.41</v>
      </c>
      <c r="I983" s="5">
        <v>21.49</v>
      </c>
      <c r="J983" s="5">
        <v>21.76</v>
      </c>
      <c r="K983" s="5">
        <v>21.79</v>
      </c>
      <c r="L983" s="5">
        <v>21.75</v>
      </c>
      <c r="M983" s="5">
        <v>20.71</v>
      </c>
      <c r="N983" s="5">
        <v>20.39</v>
      </c>
      <c r="O983" s="5">
        <v>20.11</v>
      </c>
    </row>
    <row r="984" ht="14.25" customHeight="1">
      <c r="A984" s="5" t="s">
        <v>540</v>
      </c>
      <c r="B984" s="5" t="s">
        <v>185</v>
      </c>
      <c r="C984" s="5" t="s">
        <v>396</v>
      </c>
      <c r="D984" s="5">
        <v>20.36</v>
      </c>
      <c r="E984" s="5">
        <v>20.34</v>
      </c>
      <c r="F984" s="5">
        <v>20.38</v>
      </c>
      <c r="G984" s="5">
        <v>20.5</v>
      </c>
      <c r="H984" s="5">
        <v>20.63</v>
      </c>
      <c r="I984" s="5">
        <v>22.95</v>
      </c>
      <c r="J984" s="5">
        <v>23.34</v>
      </c>
      <c r="K984" s="5">
        <v>23.4</v>
      </c>
      <c r="L984" s="5">
        <v>23.39</v>
      </c>
      <c r="M984" s="5">
        <v>21.07</v>
      </c>
      <c r="N984" s="5">
        <v>20.7</v>
      </c>
      <c r="O984" s="5">
        <v>20.49</v>
      </c>
    </row>
    <row r="985" ht="14.25" customHeight="1">
      <c r="A985" s="5" t="s">
        <v>546</v>
      </c>
      <c r="B985" s="5" t="s">
        <v>185</v>
      </c>
      <c r="C985" s="5" t="s">
        <v>396</v>
      </c>
      <c r="D985" s="5">
        <v>19.22</v>
      </c>
      <c r="E985" s="5">
        <v>19.18</v>
      </c>
      <c r="F985" s="5">
        <v>19.34</v>
      </c>
      <c r="G985" s="5">
        <v>19.7</v>
      </c>
      <c r="H985" s="5">
        <v>20.09</v>
      </c>
      <c r="I985" s="5">
        <v>22.64</v>
      </c>
      <c r="J985" s="5">
        <v>23.16</v>
      </c>
      <c r="K985" s="5">
        <v>23.21</v>
      </c>
      <c r="L985" s="5">
        <v>23.13</v>
      </c>
      <c r="M985" s="5">
        <v>20.64</v>
      </c>
      <c r="N985" s="5">
        <v>20.04</v>
      </c>
      <c r="O985" s="5">
        <v>19.53</v>
      </c>
    </row>
    <row r="986" ht="14.25" customHeight="1">
      <c r="A986" s="22" t="s">
        <v>551</v>
      </c>
      <c r="B986" s="5" t="s">
        <v>185</v>
      </c>
      <c r="C986" s="5" t="s">
        <v>396</v>
      </c>
      <c r="D986" s="5">
        <v>20.39</v>
      </c>
      <c r="E986" s="5">
        <v>20.37</v>
      </c>
      <c r="F986" s="5">
        <v>20.41</v>
      </c>
      <c r="G986" s="5">
        <v>20.52</v>
      </c>
      <c r="H986" s="5">
        <v>20.64</v>
      </c>
      <c r="I986" s="5">
        <v>22.96</v>
      </c>
      <c r="J986" s="5">
        <v>23.34</v>
      </c>
      <c r="K986" s="5">
        <v>23.4</v>
      </c>
      <c r="L986" s="5">
        <v>23.4</v>
      </c>
      <c r="M986" s="5">
        <v>21.08</v>
      </c>
      <c r="N986" s="5">
        <v>20.72</v>
      </c>
      <c r="O986" s="5">
        <v>20.52</v>
      </c>
    </row>
    <row r="987" ht="14.25" customHeight="1">
      <c r="A987" s="5" t="s">
        <v>555</v>
      </c>
      <c r="B987" s="5" t="s">
        <v>185</v>
      </c>
      <c r="C987" s="5" t="s">
        <v>396</v>
      </c>
      <c r="D987" s="5">
        <v>20.54</v>
      </c>
      <c r="E987" s="5">
        <v>20.52</v>
      </c>
      <c r="F987" s="5">
        <v>20.55</v>
      </c>
      <c r="G987" s="5">
        <v>20.63</v>
      </c>
      <c r="H987" s="5">
        <v>20.72</v>
      </c>
      <c r="I987" s="5">
        <v>23.01</v>
      </c>
      <c r="J987" s="5">
        <v>23.37</v>
      </c>
      <c r="K987" s="5">
        <v>23.43</v>
      </c>
      <c r="L987" s="5">
        <v>23.44</v>
      </c>
      <c r="M987" s="5">
        <v>21.14</v>
      </c>
      <c r="N987" s="5">
        <v>20.8</v>
      </c>
      <c r="O987" s="5">
        <v>20.64</v>
      </c>
    </row>
    <row r="988" ht="14.25" customHeight="1">
      <c r="A988" s="5" t="s">
        <v>565</v>
      </c>
      <c r="B988" s="5" t="s">
        <v>185</v>
      </c>
      <c r="C988" s="5" t="s">
        <v>396</v>
      </c>
      <c r="D988" s="5">
        <v>19.82</v>
      </c>
      <c r="E988" s="5">
        <v>19.8</v>
      </c>
      <c r="F988" s="5">
        <v>19.9</v>
      </c>
      <c r="G988" s="5">
        <v>20.12</v>
      </c>
      <c r="H988" s="5">
        <v>20.36</v>
      </c>
      <c r="I988" s="5">
        <v>20.63</v>
      </c>
      <c r="J988" s="5">
        <v>20.78</v>
      </c>
      <c r="K988" s="5">
        <v>20.79</v>
      </c>
      <c r="L988" s="5">
        <v>20.73</v>
      </c>
      <c r="M988" s="5">
        <v>20.51</v>
      </c>
      <c r="N988" s="5">
        <v>20.29</v>
      </c>
      <c r="O988" s="5">
        <v>20.0</v>
      </c>
    </row>
    <row r="989" ht="14.25" customHeight="1">
      <c r="A989" s="5" t="s">
        <v>680</v>
      </c>
      <c r="B989" s="5" t="s">
        <v>185</v>
      </c>
      <c r="C989" s="5" t="s">
        <v>396</v>
      </c>
      <c r="D989" s="5">
        <v>19.27</v>
      </c>
      <c r="E989" s="5">
        <v>19.18</v>
      </c>
      <c r="F989" s="5">
        <v>19.29</v>
      </c>
      <c r="G989" s="5">
        <v>19.59</v>
      </c>
      <c r="H989" s="5">
        <v>19.96</v>
      </c>
      <c r="I989" s="5">
        <v>22.25</v>
      </c>
      <c r="J989" s="5">
        <v>22.94</v>
      </c>
      <c r="K989" s="5">
        <v>23.08</v>
      </c>
      <c r="L989" s="5">
        <v>23.06</v>
      </c>
      <c r="M989" s="5">
        <v>20.85</v>
      </c>
      <c r="N989" s="5">
        <v>20.16</v>
      </c>
      <c r="O989" s="5">
        <v>19.63</v>
      </c>
    </row>
    <row r="990" ht="14.25" customHeight="1">
      <c r="A990" s="22" t="s">
        <v>688</v>
      </c>
      <c r="B990" s="5" t="s">
        <v>185</v>
      </c>
      <c r="C990" s="5" t="s">
        <v>396</v>
      </c>
      <c r="D990" s="5">
        <v>20.22</v>
      </c>
      <c r="E990" s="5">
        <v>20.19</v>
      </c>
      <c r="F990" s="5">
        <v>20.25</v>
      </c>
      <c r="G990" s="5">
        <v>20.4</v>
      </c>
      <c r="H990" s="5">
        <v>20.56</v>
      </c>
      <c r="I990" s="5">
        <v>22.91</v>
      </c>
      <c r="J990" s="5">
        <v>23.31</v>
      </c>
      <c r="K990" s="5">
        <v>23.37</v>
      </c>
      <c r="L990" s="5">
        <v>23.36</v>
      </c>
      <c r="M990" s="5">
        <v>21.02</v>
      </c>
      <c r="N990" s="5">
        <v>20.62</v>
      </c>
      <c r="O990" s="5">
        <v>20.37</v>
      </c>
    </row>
    <row r="991" ht="14.25" customHeight="1">
      <c r="A991" s="5" t="s">
        <v>724</v>
      </c>
      <c r="B991" s="5" t="s">
        <v>185</v>
      </c>
      <c r="C991" s="5" t="s">
        <v>396</v>
      </c>
      <c r="D991" s="5">
        <v>12.61</v>
      </c>
      <c r="E991" s="5">
        <v>12.57</v>
      </c>
      <c r="F991" s="5">
        <v>12.58</v>
      </c>
      <c r="G991" s="5">
        <v>12.65</v>
      </c>
      <c r="H991" s="5">
        <v>14.73</v>
      </c>
      <c r="I991" s="5">
        <v>19.66</v>
      </c>
      <c r="J991" s="5">
        <v>22.3</v>
      </c>
      <c r="K991" s="5">
        <v>21.36</v>
      </c>
      <c r="L991" s="5">
        <v>18.32</v>
      </c>
      <c r="M991" s="5">
        <v>13.55</v>
      </c>
      <c r="N991" s="5">
        <v>12.97</v>
      </c>
      <c r="O991" s="5">
        <v>12.75</v>
      </c>
    </row>
    <row r="992" ht="14.25" customHeight="1">
      <c r="A992" s="7" t="s">
        <v>500</v>
      </c>
      <c r="B992" s="7" t="s">
        <v>189</v>
      </c>
      <c r="C992" s="7" t="s">
        <v>396</v>
      </c>
      <c r="D992" s="7">
        <v>20.34</v>
      </c>
      <c r="E992" s="7">
        <v>20.27</v>
      </c>
      <c r="F992" s="7">
        <v>20.28</v>
      </c>
      <c r="G992" s="7">
        <v>20.35</v>
      </c>
      <c r="H992" s="7">
        <v>20.46</v>
      </c>
      <c r="I992" s="7">
        <v>22.79</v>
      </c>
      <c r="J992" s="7">
        <v>23.2</v>
      </c>
      <c r="K992" s="7">
        <v>23.3</v>
      </c>
      <c r="L992" s="7">
        <v>23.33</v>
      </c>
      <c r="M992" s="7">
        <v>21.05</v>
      </c>
      <c r="N992" s="7">
        <v>20.69</v>
      </c>
      <c r="O992" s="7">
        <v>20.5</v>
      </c>
    </row>
    <row r="993" ht="14.25" customHeight="1">
      <c r="A993" s="7" t="s">
        <v>510</v>
      </c>
      <c r="B993" s="7" t="s">
        <v>189</v>
      </c>
      <c r="C993" s="7" t="s">
        <v>396</v>
      </c>
      <c r="D993" s="7">
        <v>20.25</v>
      </c>
      <c r="E993" s="7">
        <v>20.17</v>
      </c>
      <c r="F993" s="7">
        <v>20.19</v>
      </c>
      <c r="G993" s="7">
        <v>20.28</v>
      </c>
      <c r="H993" s="7">
        <v>20.41</v>
      </c>
      <c r="I993" s="7">
        <v>22.7</v>
      </c>
      <c r="J993" s="7">
        <v>23.15</v>
      </c>
      <c r="K993" s="7">
        <v>23.26</v>
      </c>
      <c r="L993" s="7">
        <v>23.29</v>
      </c>
      <c r="M993" s="7">
        <v>21.04</v>
      </c>
      <c r="N993" s="7">
        <v>20.65</v>
      </c>
      <c r="O993" s="7">
        <v>20.43</v>
      </c>
    </row>
    <row r="994" ht="14.25" customHeight="1">
      <c r="A994" s="7" t="s">
        <v>520</v>
      </c>
      <c r="B994" s="7" t="s">
        <v>189</v>
      </c>
      <c r="C994" s="7" t="s">
        <v>396</v>
      </c>
      <c r="D994" s="7"/>
      <c r="E994" s="7"/>
      <c r="F994" s="7"/>
      <c r="G994" s="7"/>
      <c r="H994" s="7"/>
      <c r="I994" s="7"/>
      <c r="J994" s="7"/>
      <c r="K994" s="7"/>
      <c r="L994" s="7"/>
      <c r="M994" s="7"/>
      <c r="N994" s="7"/>
      <c r="O994" s="7"/>
    </row>
    <row r="995" ht="14.25" customHeight="1">
      <c r="A995" s="7" t="s">
        <v>245</v>
      </c>
      <c r="B995" s="7" t="s">
        <v>189</v>
      </c>
      <c r="C995" s="7" t="s">
        <v>396</v>
      </c>
      <c r="D995" s="5">
        <v>20.54</v>
      </c>
      <c r="E995" s="5">
        <v>20.52</v>
      </c>
      <c r="F995" s="5">
        <v>20.55</v>
      </c>
      <c r="G995" s="5">
        <v>20.63</v>
      </c>
      <c r="H995" s="5">
        <v>20.72</v>
      </c>
      <c r="I995" s="5">
        <v>23.01</v>
      </c>
      <c r="J995" s="5">
        <v>23.37</v>
      </c>
      <c r="K995" s="5">
        <v>23.43</v>
      </c>
      <c r="L995" s="5">
        <v>23.44</v>
      </c>
      <c r="M995" s="5">
        <v>21.14</v>
      </c>
      <c r="N995" s="5">
        <v>20.8</v>
      </c>
      <c r="O995" s="5">
        <v>20.64</v>
      </c>
    </row>
    <row r="996" ht="14.25" customHeight="1">
      <c r="A996" s="7" t="s">
        <v>526</v>
      </c>
      <c r="B996" s="7" t="s">
        <v>189</v>
      </c>
      <c r="C996" s="7" t="s">
        <v>396</v>
      </c>
      <c r="D996" s="7"/>
      <c r="E996" s="7"/>
      <c r="F996" s="7"/>
      <c r="G996" s="7"/>
      <c r="H996" s="7"/>
      <c r="I996" s="7"/>
      <c r="J996" s="7"/>
      <c r="K996" s="7"/>
      <c r="L996" s="7"/>
      <c r="M996" s="7"/>
      <c r="N996" s="7"/>
      <c r="O996" s="7"/>
    </row>
    <row r="997" ht="14.25" customHeight="1">
      <c r="A997" s="7" t="s">
        <v>529</v>
      </c>
      <c r="B997" s="7" t="s">
        <v>189</v>
      </c>
      <c r="C997" s="7" t="s">
        <v>396</v>
      </c>
      <c r="D997" s="7">
        <v>20.49</v>
      </c>
      <c r="E997" s="7">
        <v>20.43</v>
      </c>
      <c r="F997" s="7">
        <v>20.44</v>
      </c>
      <c r="G997" s="7">
        <v>20.5</v>
      </c>
      <c r="H997" s="7">
        <v>20.59</v>
      </c>
      <c r="I997" s="7">
        <v>22.83</v>
      </c>
      <c r="J997" s="7">
        <v>23.24</v>
      </c>
      <c r="K997" s="7">
        <v>23.33</v>
      </c>
      <c r="L997" s="7">
        <v>23.36</v>
      </c>
      <c r="M997" s="7">
        <v>21.14</v>
      </c>
      <c r="N997" s="7">
        <v>20.78</v>
      </c>
      <c r="O997" s="7">
        <v>20.61</v>
      </c>
    </row>
    <row r="998" ht="14.25" customHeight="1">
      <c r="A998" s="7" t="s">
        <v>533</v>
      </c>
      <c r="B998" s="7" t="s">
        <v>189</v>
      </c>
      <c r="C998" s="7" t="s">
        <v>396</v>
      </c>
      <c r="D998" s="7">
        <v>20.25</v>
      </c>
      <c r="E998" s="7">
        <v>20.17</v>
      </c>
      <c r="F998" s="7">
        <v>20.19</v>
      </c>
      <c r="G998" s="7">
        <v>20.28</v>
      </c>
      <c r="H998" s="7">
        <v>20.41</v>
      </c>
      <c r="I998" s="7">
        <v>22.7</v>
      </c>
      <c r="J998" s="7">
        <v>23.15</v>
      </c>
      <c r="K998" s="7">
        <v>23.26</v>
      </c>
      <c r="L998" s="7">
        <v>23.29</v>
      </c>
      <c r="M998" s="7">
        <v>21.04</v>
      </c>
      <c r="N998" s="7">
        <v>20.65</v>
      </c>
      <c r="O998" s="7">
        <v>20.43</v>
      </c>
    </row>
    <row r="999" ht="14.25" customHeight="1">
      <c r="A999" s="7" t="s">
        <v>539</v>
      </c>
      <c r="B999" s="7" t="s">
        <v>189</v>
      </c>
      <c r="C999" s="7" t="s">
        <v>396</v>
      </c>
      <c r="D999" s="7">
        <v>20.31</v>
      </c>
      <c r="E999" s="7">
        <v>20.26</v>
      </c>
      <c r="F999" s="7">
        <v>20.28</v>
      </c>
      <c r="G999" s="7">
        <v>20.36</v>
      </c>
      <c r="H999" s="7">
        <v>20.48</v>
      </c>
      <c r="I999" s="7">
        <v>21.47</v>
      </c>
      <c r="J999" s="7">
        <v>21.71</v>
      </c>
      <c r="K999" s="7">
        <v>21.77</v>
      </c>
      <c r="L999" s="7">
        <v>21.78</v>
      </c>
      <c r="M999" s="7">
        <v>20.84</v>
      </c>
      <c r="N999" s="7">
        <v>20.62</v>
      </c>
      <c r="O999" s="7">
        <v>20.45</v>
      </c>
    </row>
    <row r="1000" ht="14.25" customHeight="1">
      <c r="A1000" s="7" t="s">
        <v>540</v>
      </c>
      <c r="B1000" s="7" t="s">
        <v>189</v>
      </c>
      <c r="C1000" s="7" t="s">
        <v>396</v>
      </c>
      <c r="D1000" s="7">
        <v>20.65</v>
      </c>
      <c r="E1000" s="7">
        <v>20.6</v>
      </c>
      <c r="F1000" s="7">
        <v>20.6</v>
      </c>
      <c r="G1000" s="7">
        <v>20.64</v>
      </c>
      <c r="H1000" s="7">
        <v>20.69</v>
      </c>
      <c r="I1000" s="7">
        <v>22.96</v>
      </c>
      <c r="J1000" s="7">
        <v>23.32</v>
      </c>
      <c r="K1000" s="7">
        <v>23.4</v>
      </c>
      <c r="L1000" s="7">
        <v>23.43</v>
      </c>
      <c r="M1000" s="7">
        <v>21.17</v>
      </c>
      <c r="N1000" s="7">
        <v>20.87</v>
      </c>
      <c r="O1000" s="7">
        <v>20.74</v>
      </c>
    </row>
    <row r="1001" ht="14.25" customHeight="1">
      <c r="A1001" s="7" t="s">
        <v>546</v>
      </c>
      <c r="B1001" s="7" t="s">
        <v>189</v>
      </c>
      <c r="C1001" s="7" t="s">
        <v>396</v>
      </c>
      <c r="D1001" s="7">
        <v>20.07</v>
      </c>
      <c r="E1001" s="7">
        <v>19.98</v>
      </c>
      <c r="F1001" s="7">
        <v>19.99</v>
      </c>
      <c r="G1001" s="7">
        <v>20.11</v>
      </c>
      <c r="H1001" s="7">
        <v>20.26</v>
      </c>
      <c r="I1001" s="7">
        <v>22.65</v>
      </c>
      <c r="J1001" s="7">
        <v>23.1</v>
      </c>
      <c r="K1001" s="7">
        <v>23.22</v>
      </c>
      <c r="L1001" s="7">
        <v>23.25</v>
      </c>
      <c r="M1001" s="7">
        <v>20.94</v>
      </c>
      <c r="N1001" s="7">
        <v>20.55</v>
      </c>
      <c r="O1001" s="7">
        <v>20.28</v>
      </c>
    </row>
    <row r="1002" ht="14.25" customHeight="1">
      <c r="A1002" s="37" t="s">
        <v>551</v>
      </c>
      <c r="B1002" s="7" t="s">
        <v>189</v>
      </c>
      <c r="C1002" s="7" t="s">
        <v>396</v>
      </c>
      <c r="D1002" s="7">
        <v>20.66</v>
      </c>
      <c r="E1002" s="7">
        <v>20.62</v>
      </c>
      <c r="F1002" s="7">
        <v>20.62</v>
      </c>
      <c r="G1002" s="7">
        <v>20.65</v>
      </c>
      <c r="H1002" s="7">
        <v>20.7</v>
      </c>
      <c r="I1002" s="7">
        <v>22.97</v>
      </c>
      <c r="J1002" s="7">
        <v>23.33</v>
      </c>
      <c r="K1002" s="7">
        <v>23.41</v>
      </c>
      <c r="L1002" s="7">
        <v>23.44</v>
      </c>
      <c r="M1002" s="7">
        <v>21.17</v>
      </c>
      <c r="N1002" s="7">
        <v>20.88</v>
      </c>
      <c r="O1002" s="7">
        <v>20.75</v>
      </c>
    </row>
    <row r="1003" ht="14.25" customHeight="1">
      <c r="A1003" s="7" t="s">
        <v>555</v>
      </c>
      <c r="B1003" s="7" t="s">
        <v>189</v>
      </c>
      <c r="C1003" s="7" t="s">
        <v>396</v>
      </c>
      <c r="D1003" s="7">
        <v>20.74</v>
      </c>
      <c r="E1003" s="7">
        <v>20.71</v>
      </c>
      <c r="F1003" s="7">
        <v>20.7</v>
      </c>
      <c r="G1003" s="7">
        <v>20.72</v>
      </c>
      <c r="H1003" s="7">
        <v>20.76</v>
      </c>
      <c r="I1003" s="7">
        <v>23.01</v>
      </c>
      <c r="J1003" s="7">
        <v>23.36</v>
      </c>
      <c r="K1003" s="7">
        <v>23.43</v>
      </c>
      <c r="L1003" s="7">
        <v>23.47</v>
      </c>
      <c r="M1003" s="7">
        <v>21.21</v>
      </c>
      <c r="N1003" s="7">
        <v>20.92</v>
      </c>
      <c r="O1003" s="7">
        <v>20.82</v>
      </c>
    </row>
    <row r="1004" ht="14.25" customHeight="1">
      <c r="A1004" s="7" t="s">
        <v>565</v>
      </c>
      <c r="B1004" s="7" t="s">
        <v>189</v>
      </c>
      <c r="C1004" s="7" t="s">
        <v>396</v>
      </c>
      <c r="D1004" s="7">
        <v>20.23</v>
      </c>
      <c r="E1004" s="7">
        <v>20.17</v>
      </c>
      <c r="F1004" s="7">
        <v>20.2</v>
      </c>
      <c r="G1004" s="7">
        <v>20.3</v>
      </c>
      <c r="H1004" s="7">
        <v>20.43</v>
      </c>
      <c r="I1004" s="7">
        <v>20.59</v>
      </c>
      <c r="J1004" s="7">
        <v>20.71</v>
      </c>
      <c r="K1004" s="7">
        <v>20.75</v>
      </c>
      <c r="L1004" s="7">
        <v>20.75</v>
      </c>
      <c r="M1004" s="7">
        <v>20.65</v>
      </c>
      <c r="N1004" s="7">
        <v>20.54</v>
      </c>
      <c r="O1004" s="7">
        <v>20.37</v>
      </c>
    </row>
    <row r="1005" ht="14.25" customHeight="1">
      <c r="A1005" s="7" t="s">
        <v>680</v>
      </c>
      <c r="B1005" s="7" t="s">
        <v>189</v>
      </c>
      <c r="C1005" s="7" t="s">
        <v>396</v>
      </c>
      <c r="D1005" s="7">
        <v>19.91</v>
      </c>
      <c r="E1005" s="7">
        <v>19.78</v>
      </c>
      <c r="F1005" s="7">
        <v>19.78</v>
      </c>
      <c r="G1005" s="7">
        <v>19.91</v>
      </c>
      <c r="H1005" s="7">
        <v>20.1</v>
      </c>
      <c r="I1005" s="7">
        <v>22.25</v>
      </c>
      <c r="J1005" s="7">
        <v>22.88</v>
      </c>
      <c r="K1005" s="7">
        <v>23.07</v>
      </c>
      <c r="L1005" s="7">
        <v>23.13</v>
      </c>
      <c r="M1005" s="7">
        <v>21.08</v>
      </c>
      <c r="N1005" s="7">
        <v>20.53</v>
      </c>
      <c r="O1005" s="7">
        <v>20.19</v>
      </c>
    </row>
    <row r="1006" ht="14.25" customHeight="1">
      <c r="A1006" s="37" t="s">
        <v>688</v>
      </c>
      <c r="B1006" s="7" t="s">
        <v>189</v>
      </c>
      <c r="C1006" s="7" t="s">
        <v>396</v>
      </c>
      <c r="D1006" s="7">
        <v>20.57</v>
      </c>
      <c r="E1006" s="7">
        <v>20.52</v>
      </c>
      <c r="F1006" s="7">
        <v>20.52</v>
      </c>
      <c r="G1006" s="7">
        <v>20.57</v>
      </c>
      <c r="H1006" s="7">
        <v>20.63</v>
      </c>
      <c r="I1006" s="7">
        <v>22.92</v>
      </c>
      <c r="J1006" s="7">
        <v>23.29</v>
      </c>
      <c r="K1006" s="7">
        <v>23.38</v>
      </c>
      <c r="L1006" s="7">
        <v>23.41</v>
      </c>
      <c r="M1006" s="7">
        <v>21.14</v>
      </c>
      <c r="N1006" s="7">
        <v>20.82</v>
      </c>
      <c r="O1006" s="7">
        <v>20.68</v>
      </c>
    </row>
    <row r="1007" ht="14.25" customHeight="1">
      <c r="A1007" s="7" t="s">
        <v>724</v>
      </c>
      <c r="B1007" s="7" t="s">
        <v>189</v>
      </c>
      <c r="C1007" s="7" t="s">
        <v>396</v>
      </c>
      <c r="D1007" s="7">
        <v>12.61</v>
      </c>
      <c r="E1007" s="7">
        <v>12.57</v>
      </c>
      <c r="F1007" s="7">
        <v>12.58</v>
      </c>
      <c r="G1007" s="7">
        <v>12.65</v>
      </c>
      <c r="H1007" s="7">
        <v>14.73</v>
      </c>
      <c r="I1007" s="7">
        <v>19.66</v>
      </c>
      <c r="J1007" s="7">
        <v>22.3</v>
      </c>
      <c r="K1007" s="7">
        <v>21.36</v>
      </c>
      <c r="L1007" s="7">
        <v>18.32</v>
      </c>
      <c r="M1007" s="7">
        <v>13.55</v>
      </c>
      <c r="N1007" s="7">
        <v>12.97</v>
      </c>
      <c r="O1007" s="7">
        <v>12.75</v>
      </c>
    </row>
    <row r="1008" ht="14.25" customHeight="1">
      <c r="A1008" s="5" t="s">
        <v>500</v>
      </c>
      <c r="B1008" s="5" t="s">
        <v>174</v>
      </c>
      <c r="C1008" s="5" t="s">
        <v>396</v>
      </c>
      <c r="D1008" s="5">
        <v>19.527</v>
      </c>
      <c r="E1008" s="5">
        <v>19.502</v>
      </c>
      <c r="F1008" s="5">
        <v>19.536</v>
      </c>
      <c r="G1008" s="5">
        <v>19.598</v>
      </c>
      <c r="H1008" s="5">
        <v>20.002</v>
      </c>
      <c r="I1008" s="5">
        <v>21.64</v>
      </c>
      <c r="J1008" s="5">
        <v>22.225</v>
      </c>
      <c r="K1008" s="5">
        <v>22.375</v>
      </c>
      <c r="L1008" s="5">
        <v>21.449</v>
      </c>
      <c r="M1008" s="5">
        <v>20.121</v>
      </c>
      <c r="N1008" s="5">
        <v>19.802</v>
      </c>
      <c r="O1008" s="5">
        <v>19.633</v>
      </c>
    </row>
    <row r="1009" ht="14.25" customHeight="1">
      <c r="A1009" s="5" t="s">
        <v>520</v>
      </c>
      <c r="B1009" s="5" t="s">
        <v>174</v>
      </c>
      <c r="C1009" s="5" t="s">
        <v>396</v>
      </c>
      <c r="D1009" s="5">
        <v>19.527</v>
      </c>
      <c r="E1009" s="5">
        <v>19.502</v>
      </c>
      <c r="F1009" s="5">
        <v>19.536</v>
      </c>
      <c r="G1009" s="5">
        <v>19.598</v>
      </c>
      <c r="H1009" s="5">
        <v>20.002</v>
      </c>
      <c r="I1009" s="5">
        <v>21.64</v>
      </c>
      <c r="J1009" s="5">
        <v>22.225</v>
      </c>
      <c r="K1009" s="5">
        <v>22.375</v>
      </c>
      <c r="L1009" s="5">
        <v>21.449</v>
      </c>
      <c r="M1009" s="5">
        <v>20.121</v>
      </c>
      <c r="N1009" s="5">
        <v>19.802</v>
      </c>
      <c r="O1009" s="5">
        <v>19.633</v>
      </c>
    </row>
    <row r="1010" ht="14.25" customHeight="1">
      <c r="A1010" s="5" t="s">
        <v>245</v>
      </c>
      <c r="B1010" s="5" t="s">
        <v>174</v>
      </c>
      <c r="C1010" s="5" t="s">
        <v>396</v>
      </c>
      <c r="D1010" s="5">
        <v>19.527</v>
      </c>
      <c r="E1010" s="5">
        <v>19.502</v>
      </c>
      <c r="F1010" s="5">
        <v>19.536</v>
      </c>
      <c r="G1010" s="5">
        <v>19.598</v>
      </c>
      <c r="H1010" s="5">
        <v>20.002</v>
      </c>
      <c r="I1010" s="5">
        <v>21.64</v>
      </c>
      <c r="J1010" s="5">
        <v>22.225</v>
      </c>
      <c r="K1010" s="5">
        <v>22.375</v>
      </c>
      <c r="L1010" s="5">
        <v>21.449</v>
      </c>
      <c r="M1010" s="5">
        <v>20.121</v>
      </c>
      <c r="N1010" s="5">
        <v>19.802</v>
      </c>
      <c r="O1010" s="5">
        <v>19.633</v>
      </c>
    </row>
    <row r="1011" ht="14.25" customHeight="1">
      <c r="A1011" s="5" t="s">
        <v>526</v>
      </c>
      <c r="B1011" s="5" t="s">
        <v>174</v>
      </c>
      <c r="C1011" s="5" t="s">
        <v>396</v>
      </c>
      <c r="D1011" s="5">
        <v>19.527</v>
      </c>
      <c r="E1011" s="5">
        <v>19.502</v>
      </c>
      <c r="F1011" s="5">
        <v>19.536</v>
      </c>
      <c r="G1011" s="5">
        <v>19.598</v>
      </c>
      <c r="H1011" s="5">
        <v>20.002</v>
      </c>
      <c r="I1011" s="5">
        <v>21.64</v>
      </c>
      <c r="J1011" s="5">
        <v>22.225</v>
      </c>
      <c r="K1011" s="5">
        <v>22.375</v>
      </c>
      <c r="L1011" s="5">
        <v>21.449</v>
      </c>
      <c r="M1011" s="5">
        <v>20.121</v>
      </c>
      <c r="N1011" s="5">
        <v>19.802</v>
      </c>
      <c r="O1011" s="5">
        <v>19.633</v>
      </c>
    </row>
    <row r="1012" ht="14.25" customHeight="1">
      <c r="A1012" s="5" t="s">
        <v>529</v>
      </c>
      <c r="B1012" s="5" t="s">
        <v>174</v>
      </c>
      <c r="C1012" s="5" t="s">
        <v>396</v>
      </c>
      <c r="D1012" s="5">
        <v>19.527</v>
      </c>
      <c r="E1012" s="5">
        <v>19.502</v>
      </c>
      <c r="F1012" s="5">
        <v>19.536</v>
      </c>
      <c r="G1012" s="5">
        <v>19.598</v>
      </c>
      <c r="H1012" s="5">
        <v>20.002</v>
      </c>
      <c r="I1012" s="5">
        <v>21.64</v>
      </c>
      <c r="J1012" s="5">
        <v>22.225</v>
      </c>
      <c r="K1012" s="5">
        <v>22.375</v>
      </c>
      <c r="L1012" s="5">
        <v>21.449</v>
      </c>
      <c r="M1012" s="5">
        <v>20.121</v>
      </c>
      <c r="N1012" s="5">
        <v>19.802</v>
      </c>
      <c r="O1012" s="5">
        <v>19.633</v>
      </c>
    </row>
    <row r="1013" ht="14.25" customHeight="1">
      <c r="A1013" s="5" t="s">
        <v>533</v>
      </c>
      <c r="B1013" s="5" t="s">
        <v>174</v>
      </c>
      <c r="C1013" s="5" t="s">
        <v>396</v>
      </c>
      <c r="D1013" s="5">
        <v>19.527</v>
      </c>
      <c r="E1013" s="5">
        <v>19.502</v>
      </c>
      <c r="F1013" s="5">
        <v>19.536</v>
      </c>
      <c r="G1013" s="5">
        <v>19.598</v>
      </c>
      <c r="H1013" s="5">
        <v>20.002</v>
      </c>
      <c r="I1013" s="5">
        <v>21.64</v>
      </c>
      <c r="J1013" s="5">
        <v>22.225</v>
      </c>
      <c r="K1013" s="5">
        <v>22.375</v>
      </c>
      <c r="L1013" s="5">
        <v>21.449</v>
      </c>
      <c r="M1013" s="5">
        <v>20.121</v>
      </c>
      <c r="N1013" s="5">
        <v>19.802</v>
      </c>
      <c r="O1013" s="5">
        <v>19.633</v>
      </c>
    </row>
    <row r="1014" ht="14.25" customHeight="1">
      <c r="A1014" s="5" t="s">
        <v>539</v>
      </c>
      <c r="B1014" s="5" t="s">
        <v>174</v>
      </c>
      <c r="C1014" s="5" t="s">
        <v>396</v>
      </c>
      <c r="D1014" s="5">
        <v>19.527</v>
      </c>
      <c r="E1014" s="5">
        <v>19.502</v>
      </c>
      <c r="F1014" s="5">
        <v>19.536</v>
      </c>
      <c r="G1014" s="5">
        <v>19.598</v>
      </c>
      <c r="H1014" s="5">
        <v>20.002</v>
      </c>
      <c r="I1014" s="5">
        <v>21.64</v>
      </c>
      <c r="J1014" s="5">
        <v>22.225</v>
      </c>
      <c r="K1014" s="5">
        <v>22.375</v>
      </c>
      <c r="L1014" s="5">
        <v>21.449</v>
      </c>
      <c r="M1014" s="5">
        <v>20.121</v>
      </c>
      <c r="N1014" s="5">
        <v>19.802</v>
      </c>
      <c r="O1014" s="5">
        <v>19.633</v>
      </c>
    </row>
    <row r="1015" ht="14.25" customHeight="1">
      <c r="A1015" s="5" t="s">
        <v>540</v>
      </c>
      <c r="B1015" s="5" t="s">
        <v>174</v>
      </c>
      <c r="C1015" s="5" t="s">
        <v>396</v>
      </c>
      <c r="D1015" s="5">
        <v>19.527</v>
      </c>
      <c r="E1015" s="5">
        <v>19.502</v>
      </c>
      <c r="F1015" s="5">
        <v>19.536</v>
      </c>
      <c r="G1015" s="5">
        <v>19.598</v>
      </c>
      <c r="H1015" s="5">
        <v>20.002</v>
      </c>
      <c r="I1015" s="5">
        <v>21.64</v>
      </c>
      <c r="J1015" s="5">
        <v>22.225</v>
      </c>
      <c r="K1015" s="5">
        <v>22.375</v>
      </c>
      <c r="L1015" s="5">
        <v>21.449</v>
      </c>
      <c r="M1015" s="5">
        <v>20.121</v>
      </c>
      <c r="N1015" s="5">
        <v>19.802</v>
      </c>
      <c r="O1015" s="5">
        <v>19.633</v>
      </c>
    </row>
    <row r="1016" ht="14.25" customHeight="1">
      <c r="A1016" s="5" t="s">
        <v>546</v>
      </c>
      <c r="B1016" s="5" t="s">
        <v>174</v>
      </c>
      <c r="C1016" s="5" t="s">
        <v>396</v>
      </c>
      <c r="D1016" s="5">
        <v>19.527</v>
      </c>
      <c r="E1016" s="5">
        <v>19.502</v>
      </c>
      <c r="F1016" s="5">
        <v>19.536</v>
      </c>
      <c r="G1016" s="5">
        <v>19.598</v>
      </c>
      <c r="H1016" s="5">
        <v>20.002</v>
      </c>
      <c r="I1016" s="5">
        <v>21.64</v>
      </c>
      <c r="J1016" s="5">
        <v>22.225</v>
      </c>
      <c r="K1016" s="5">
        <v>22.375</v>
      </c>
      <c r="L1016" s="5">
        <v>21.449</v>
      </c>
      <c r="M1016" s="5">
        <v>20.121</v>
      </c>
      <c r="N1016" s="5">
        <v>19.802</v>
      </c>
      <c r="O1016" s="5">
        <v>19.633</v>
      </c>
    </row>
    <row r="1017" ht="14.25" customHeight="1">
      <c r="A1017" s="22" t="s">
        <v>551</v>
      </c>
      <c r="B1017" s="5" t="s">
        <v>174</v>
      </c>
      <c r="C1017" s="5" t="s">
        <v>396</v>
      </c>
      <c r="D1017" s="5">
        <v>19.527</v>
      </c>
      <c r="E1017" s="5">
        <v>19.502</v>
      </c>
      <c r="F1017" s="5">
        <v>19.536</v>
      </c>
      <c r="G1017" s="5">
        <v>19.598</v>
      </c>
      <c r="H1017" s="5">
        <v>20.002</v>
      </c>
      <c r="I1017" s="5">
        <v>21.64</v>
      </c>
      <c r="J1017" s="5">
        <v>22.225</v>
      </c>
      <c r="K1017" s="5">
        <v>22.375</v>
      </c>
      <c r="L1017" s="5">
        <v>21.449</v>
      </c>
      <c r="M1017" s="5">
        <v>20.121</v>
      </c>
      <c r="N1017" s="5">
        <v>19.802</v>
      </c>
      <c r="O1017" s="5">
        <v>19.633</v>
      </c>
    </row>
    <row r="1018" ht="14.25" customHeight="1">
      <c r="A1018" s="5" t="s">
        <v>555</v>
      </c>
      <c r="B1018" s="5" t="s">
        <v>174</v>
      </c>
      <c r="C1018" s="5" t="s">
        <v>396</v>
      </c>
      <c r="D1018" s="5">
        <v>19.527</v>
      </c>
      <c r="E1018" s="5">
        <v>19.502</v>
      </c>
      <c r="F1018" s="5">
        <v>19.536</v>
      </c>
      <c r="G1018" s="5">
        <v>19.598</v>
      </c>
      <c r="H1018" s="5">
        <v>20.002</v>
      </c>
      <c r="I1018" s="5">
        <v>21.64</v>
      </c>
      <c r="J1018" s="5">
        <v>22.225</v>
      </c>
      <c r="K1018" s="5">
        <v>22.375</v>
      </c>
      <c r="L1018" s="5">
        <v>21.449</v>
      </c>
      <c r="M1018" s="5">
        <v>20.121</v>
      </c>
      <c r="N1018" s="5">
        <v>19.802</v>
      </c>
      <c r="O1018" s="5">
        <v>19.633</v>
      </c>
    </row>
    <row r="1019" ht="14.25" customHeight="1">
      <c r="A1019" s="5" t="s">
        <v>565</v>
      </c>
      <c r="B1019" s="5" t="s">
        <v>174</v>
      </c>
      <c r="C1019" s="5" t="s">
        <v>396</v>
      </c>
      <c r="D1019" s="5">
        <v>19.527</v>
      </c>
      <c r="E1019" s="5">
        <v>19.502</v>
      </c>
      <c r="F1019" s="5">
        <v>19.536</v>
      </c>
      <c r="G1019" s="5">
        <v>19.598</v>
      </c>
      <c r="H1019" s="5">
        <v>20.002</v>
      </c>
      <c r="I1019" s="5">
        <v>21.64</v>
      </c>
      <c r="J1019" s="5">
        <v>22.225</v>
      </c>
      <c r="K1019" s="5">
        <v>22.375</v>
      </c>
      <c r="L1019" s="5">
        <v>21.449</v>
      </c>
      <c r="M1019" s="5">
        <v>20.121</v>
      </c>
      <c r="N1019" s="5">
        <v>19.802</v>
      </c>
      <c r="O1019" s="5">
        <v>19.633</v>
      </c>
    </row>
    <row r="1020" ht="14.25" customHeight="1">
      <c r="A1020" s="5" t="s">
        <v>680</v>
      </c>
      <c r="B1020" s="5" t="s">
        <v>174</v>
      </c>
      <c r="C1020" s="5" t="s">
        <v>396</v>
      </c>
      <c r="D1020" s="5">
        <v>19.527</v>
      </c>
      <c r="E1020" s="5">
        <v>19.502</v>
      </c>
      <c r="F1020" s="5">
        <v>19.536</v>
      </c>
      <c r="G1020" s="5">
        <v>19.598</v>
      </c>
      <c r="H1020" s="5">
        <v>20.002</v>
      </c>
      <c r="I1020" s="5">
        <v>21.64</v>
      </c>
      <c r="J1020" s="5">
        <v>22.225</v>
      </c>
      <c r="K1020" s="5">
        <v>22.375</v>
      </c>
      <c r="L1020" s="5">
        <v>21.449</v>
      </c>
      <c r="M1020" s="5">
        <v>20.121</v>
      </c>
      <c r="N1020" s="5">
        <v>19.802</v>
      </c>
      <c r="O1020" s="5">
        <v>19.633</v>
      </c>
    </row>
    <row r="1021" ht="14.25" customHeight="1">
      <c r="A1021" s="22" t="s">
        <v>688</v>
      </c>
      <c r="B1021" s="5" t="s">
        <v>174</v>
      </c>
      <c r="C1021" s="5" t="s">
        <v>396</v>
      </c>
      <c r="D1021" s="5">
        <v>19.527</v>
      </c>
      <c r="E1021" s="5">
        <v>19.502</v>
      </c>
      <c r="F1021" s="5">
        <v>19.536</v>
      </c>
      <c r="G1021" s="5">
        <v>19.598</v>
      </c>
      <c r="H1021" s="5">
        <v>20.002</v>
      </c>
      <c r="I1021" s="5">
        <v>21.64</v>
      </c>
      <c r="J1021" s="5">
        <v>22.225</v>
      </c>
      <c r="K1021" s="5">
        <v>22.375</v>
      </c>
      <c r="L1021" s="5">
        <v>21.449</v>
      </c>
      <c r="M1021" s="5">
        <v>20.121</v>
      </c>
      <c r="N1021" s="5">
        <v>19.802</v>
      </c>
      <c r="O1021" s="5">
        <v>19.633</v>
      </c>
    </row>
    <row r="1022" ht="14.25" customHeight="1">
      <c r="A1022" s="5" t="s">
        <v>724</v>
      </c>
      <c r="B1022" s="5" t="s">
        <v>174</v>
      </c>
      <c r="C1022" s="5" t="s">
        <v>396</v>
      </c>
      <c r="D1022" s="5">
        <v>10.34</v>
      </c>
      <c r="E1022" s="5">
        <v>10.19</v>
      </c>
      <c r="F1022" s="5">
        <v>11.31</v>
      </c>
      <c r="G1022" s="5">
        <v>13.07</v>
      </c>
      <c r="H1022" s="5">
        <v>16.39</v>
      </c>
      <c r="I1022" s="5">
        <v>19.3</v>
      </c>
      <c r="J1022" s="5">
        <v>22.1</v>
      </c>
      <c r="K1022" s="5">
        <v>24.2</v>
      </c>
      <c r="L1022" s="5">
        <v>21.69</v>
      </c>
      <c r="M1022" s="5">
        <v>17.32</v>
      </c>
      <c r="N1022" s="5">
        <v>14.23</v>
      </c>
      <c r="O1022" s="5">
        <v>11.34</v>
      </c>
    </row>
    <row r="1023" ht="14.25" customHeight="1">
      <c r="A1023" s="5" t="s">
        <v>500</v>
      </c>
      <c r="B1023" s="5" t="s">
        <v>75</v>
      </c>
      <c r="C1023" s="5" t="s">
        <v>396</v>
      </c>
      <c r="D1023" s="5">
        <v>19.527</v>
      </c>
      <c r="E1023" s="5">
        <v>19.502</v>
      </c>
      <c r="F1023" s="5">
        <v>19.536</v>
      </c>
      <c r="G1023" s="5">
        <v>19.598</v>
      </c>
      <c r="H1023" s="5">
        <v>20.002</v>
      </c>
      <c r="I1023" s="5">
        <v>21.64</v>
      </c>
      <c r="J1023" s="5">
        <v>22.225</v>
      </c>
      <c r="K1023" s="5">
        <v>22.375</v>
      </c>
      <c r="L1023" s="5">
        <v>21.449</v>
      </c>
      <c r="M1023" s="5">
        <v>20.121</v>
      </c>
      <c r="N1023" s="5">
        <v>19.802</v>
      </c>
      <c r="O1023" s="5">
        <v>19.633</v>
      </c>
    </row>
    <row r="1024" ht="14.25" customHeight="1">
      <c r="A1024" s="5" t="s">
        <v>520</v>
      </c>
      <c r="B1024" s="5" t="s">
        <v>75</v>
      </c>
      <c r="C1024" s="5" t="s">
        <v>396</v>
      </c>
      <c r="D1024" s="5">
        <v>19.527</v>
      </c>
      <c r="E1024" s="5">
        <v>19.502</v>
      </c>
      <c r="F1024" s="5">
        <v>19.536</v>
      </c>
      <c r="G1024" s="5">
        <v>19.598</v>
      </c>
      <c r="H1024" s="5">
        <v>20.002</v>
      </c>
      <c r="I1024" s="5">
        <v>21.64</v>
      </c>
      <c r="J1024" s="5">
        <v>22.225</v>
      </c>
      <c r="K1024" s="5">
        <v>22.375</v>
      </c>
      <c r="L1024" s="5">
        <v>21.449</v>
      </c>
      <c r="M1024" s="5">
        <v>20.121</v>
      </c>
      <c r="N1024" s="5">
        <v>19.802</v>
      </c>
      <c r="O1024" s="5">
        <v>19.633</v>
      </c>
    </row>
    <row r="1025" ht="14.25" customHeight="1">
      <c r="A1025" s="5" t="s">
        <v>245</v>
      </c>
      <c r="B1025" s="5" t="s">
        <v>75</v>
      </c>
      <c r="C1025" s="5" t="s">
        <v>396</v>
      </c>
      <c r="D1025" s="5">
        <v>19.527</v>
      </c>
      <c r="E1025" s="5">
        <v>19.502</v>
      </c>
      <c r="F1025" s="5">
        <v>19.536</v>
      </c>
      <c r="G1025" s="5">
        <v>19.598</v>
      </c>
      <c r="H1025" s="5">
        <v>20.002</v>
      </c>
      <c r="I1025" s="5">
        <v>21.64</v>
      </c>
      <c r="J1025" s="5">
        <v>22.225</v>
      </c>
      <c r="K1025" s="5">
        <v>22.375</v>
      </c>
      <c r="L1025" s="5">
        <v>21.449</v>
      </c>
      <c r="M1025" s="5">
        <v>20.121</v>
      </c>
      <c r="N1025" s="5">
        <v>19.802</v>
      </c>
      <c r="O1025" s="5">
        <v>19.633</v>
      </c>
    </row>
    <row r="1026" ht="14.25" customHeight="1">
      <c r="A1026" s="5" t="s">
        <v>526</v>
      </c>
      <c r="B1026" s="5" t="s">
        <v>75</v>
      </c>
      <c r="C1026" s="5" t="s">
        <v>396</v>
      </c>
      <c r="D1026" s="5">
        <v>19.527</v>
      </c>
      <c r="E1026" s="5">
        <v>19.502</v>
      </c>
      <c r="F1026" s="5">
        <v>19.536</v>
      </c>
      <c r="G1026" s="5">
        <v>19.598</v>
      </c>
      <c r="H1026" s="5">
        <v>20.002</v>
      </c>
      <c r="I1026" s="5">
        <v>21.64</v>
      </c>
      <c r="J1026" s="5">
        <v>22.225</v>
      </c>
      <c r="K1026" s="5">
        <v>22.375</v>
      </c>
      <c r="L1026" s="5">
        <v>21.449</v>
      </c>
      <c r="M1026" s="5">
        <v>20.121</v>
      </c>
      <c r="N1026" s="5">
        <v>19.802</v>
      </c>
      <c r="O1026" s="5">
        <v>19.633</v>
      </c>
    </row>
    <row r="1027" ht="14.25" customHeight="1">
      <c r="A1027" s="5" t="s">
        <v>529</v>
      </c>
      <c r="B1027" s="5" t="s">
        <v>75</v>
      </c>
      <c r="C1027" s="5" t="s">
        <v>396</v>
      </c>
      <c r="D1027" s="5">
        <v>19.527</v>
      </c>
      <c r="E1027" s="5">
        <v>19.502</v>
      </c>
      <c r="F1027" s="5">
        <v>19.536</v>
      </c>
      <c r="G1027" s="5">
        <v>19.598</v>
      </c>
      <c r="H1027" s="5">
        <v>20.002</v>
      </c>
      <c r="I1027" s="5">
        <v>21.64</v>
      </c>
      <c r="J1027" s="5">
        <v>22.225</v>
      </c>
      <c r="K1027" s="5">
        <v>22.375</v>
      </c>
      <c r="L1027" s="5">
        <v>21.449</v>
      </c>
      <c r="M1027" s="5">
        <v>20.121</v>
      </c>
      <c r="N1027" s="5">
        <v>19.802</v>
      </c>
      <c r="O1027" s="5">
        <v>19.633</v>
      </c>
    </row>
    <row r="1028" ht="14.25" customHeight="1">
      <c r="A1028" s="5" t="s">
        <v>533</v>
      </c>
      <c r="B1028" s="5" t="s">
        <v>75</v>
      </c>
      <c r="C1028" s="5" t="s">
        <v>396</v>
      </c>
      <c r="D1028" s="5">
        <v>19.527</v>
      </c>
      <c r="E1028" s="5">
        <v>19.502</v>
      </c>
      <c r="F1028" s="5">
        <v>19.536</v>
      </c>
      <c r="G1028" s="5">
        <v>19.598</v>
      </c>
      <c r="H1028" s="5">
        <v>20.002</v>
      </c>
      <c r="I1028" s="5">
        <v>21.64</v>
      </c>
      <c r="J1028" s="5">
        <v>22.225</v>
      </c>
      <c r="K1028" s="5">
        <v>22.375</v>
      </c>
      <c r="L1028" s="5">
        <v>21.449</v>
      </c>
      <c r="M1028" s="5">
        <v>20.121</v>
      </c>
      <c r="N1028" s="5">
        <v>19.802</v>
      </c>
      <c r="O1028" s="5">
        <v>19.633</v>
      </c>
    </row>
    <row r="1029" ht="14.25" customHeight="1">
      <c r="A1029" s="5" t="s">
        <v>539</v>
      </c>
      <c r="B1029" s="5" t="s">
        <v>75</v>
      </c>
      <c r="C1029" s="5" t="s">
        <v>396</v>
      </c>
      <c r="D1029" s="5">
        <v>19.527</v>
      </c>
      <c r="E1029" s="5">
        <v>19.502</v>
      </c>
      <c r="F1029" s="5">
        <v>19.536</v>
      </c>
      <c r="G1029" s="5">
        <v>19.598</v>
      </c>
      <c r="H1029" s="5">
        <v>20.002</v>
      </c>
      <c r="I1029" s="5">
        <v>21.64</v>
      </c>
      <c r="J1029" s="5">
        <v>22.225</v>
      </c>
      <c r="K1029" s="5">
        <v>22.375</v>
      </c>
      <c r="L1029" s="5">
        <v>21.449</v>
      </c>
      <c r="M1029" s="5">
        <v>20.121</v>
      </c>
      <c r="N1029" s="5">
        <v>19.802</v>
      </c>
      <c r="O1029" s="5">
        <v>19.633</v>
      </c>
    </row>
    <row r="1030" ht="14.25" customHeight="1">
      <c r="A1030" s="5" t="s">
        <v>540</v>
      </c>
      <c r="B1030" s="5" t="s">
        <v>75</v>
      </c>
      <c r="C1030" s="5" t="s">
        <v>396</v>
      </c>
      <c r="D1030" s="5">
        <v>19.527</v>
      </c>
      <c r="E1030" s="5">
        <v>19.502</v>
      </c>
      <c r="F1030" s="5">
        <v>19.536</v>
      </c>
      <c r="G1030" s="5">
        <v>19.598</v>
      </c>
      <c r="H1030" s="5">
        <v>20.002</v>
      </c>
      <c r="I1030" s="5">
        <v>21.64</v>
      </c>
      <c r="J1030" s="5">
        <v>22.225</v>
      </c>
      <c r="K1030" s="5">
        <v>22.375</v>
      </c>
      <c r="L1030" s="5">
        <v>21.449</v>
      </c>
      <c r="M1030" s="5">
        <v>20.121</v>
      </c>
      <c r="N1030" s="5">
        <v>19.802</v>
      </c>
      <c r="O1030" s="5">
        <v>19.633</v>
      </c>
    </row>
    <row r="1031" ht="14.25" customHeight="1">
      <c r="A1031" s="5" t="s">
        <v>546</v>
      </c>
      <c r="B1031" s="5" t="s">
        <v>75</v>
      </c>
      <c r="C1031" s="5" t="s">
        <v>396</v>
      </c>
      <c r="D1031" s="5">
        <v>19.527</v>
      </c>
      <c r="E1031" s="5">
        <v>19.502</v>
      </c>
      <c r="F1031" s="5">
        <v>19.536</v>
      </c>
      <c r="G1031" s="5">
        <v>19.598</v>
      </c>
      <c r="H1031" s="5">
        <v>20.002</v>
      </c>
      <c r="I1031" s="5">
        <v>21.64</v>
      </c>
      <c r="J1031" s="5">
        <v>22.225</v>
      </c>
      <c r="K1031" s="5">
        <v>22.375</v>
      </c>
      <c r="L1031" s="5">
        <v>21.449</v>
      </c>
      <c r="M1031" s="5">
        <v>20.121</v>
      </c>
      <c r="N1031" s="5">
        <v>19.802</v>
      </c>
      <c r="O1031" s="5">
        <v>19.633</v>
      </c>
    </row>
    <row r="1032" ht="14.25" customHeight="1">
      <c r="A1032" s="22" t="s">
        <v>551</v>
      </c>
      <c r="B1032" s="5" t="s">
        <v>75</v>
      </c>
      <c r="C1032" s="5" t="s">
        <v>396</v>
      </c>
      <c r="D1032" s="5">
        <v>19.527</v>
      </c>
      <c r="E1032" s="5">
        <v>19.502</v>
      </c>
      <c r="F1032" s="5">
        <v>19.536</v>
      </c>
      <c r="G1032" s="5">
        <v>19.598</v>
      </c>
      <c r="H1032" s="5">
        <v>20.002</v>
      </c>
      <c r="I1032" s="5">
        <v>21.64</v>
      </c>
      <c r="J1032" s="5">
        <v>22.225</v>
      </c>
      <c r="K1032" s="5">
        <v>22.375</v>
      </c>
      <c r="L1032" s="5">
        <v>21.449</v>
      </c>
      <c r="M1032" s="5">
        <v>20.121</v>
      </c>
      <c r="N1032" s="5">
        <v>19.802</v>
      </c>
      <c r="O1032" s="5">
        <v>19.633</v>
      </c>
    </row>
    <row r="1033" ht="14.25" customHeight="1">
      <c r="A1033" s="5" t="s">
        <v>555</v>
      </c>
      <c r="B1033" s="5" t="s">
        <v>75</v>
      </c>
      <c r="C1033" s="5" t="s">
        <v>396</v>
      </c>
      <c r="D1033" s="5">
        <v>19.527</v>
      </c>
      <c r="E1033" s="5">
        <v>19.502</v>
      </c>
      <c r="F1033" s="5">
        <v>19.536</v>
      </c>
      <c r="G1033" s="5">
        <v>19.598</v>
      </c>
      <c r="H1033" s="5">
        <v>20.002</v>
      </c>
      <c r="I1033" s="5">
        <v>21.64</v>
      </c>
      <c r="J1033" s="5">
        <v>22.225</v>
      </c>
      <c r="K1033" s="5">
        <v>22.375</v>
      </c>
      <c r="L1033" s="5">
        <v>21.449</v>
      </c>
      <c r="M1033" s="5">
        <v>20.121</v>
      </c>
      <c r="N1033" s="5">
        <v>19.802</v>
      </c>
      <c r="O1033" s="5">
        <v>19.633</v>
      </c>
    </row>
    <row r="1034" ht="14.25" customHeight="1">
      <c r="A1034" s="5" t="s">
        <v>565</v>
      </c>
      <c r="B1034" s="5" t="s">
        <v>75</v>
      </c>
      <c r="C1034" s="5" t="s">
        <v>396</v>
      </c>
      <c r="D1034" s="5">
        <v>19.527</v>
      </c>
      <c r="E1034" s="5">
        <v>19.502</v>
      </c>
      <c r="F1034" s="5">
        <v>19.536</v>
      </c>
      <c r="G1034" s="5">
        <v>19.598</v>
      </c>
      <c r="H1034" s="5">
        <v>20.002</v>
      </c>
      <c r="I1034" s="5">
        <v>21.64</v>
      </c>
      <c r="J1034" s="5">
        <v>22.225</v>
      </c>
      <c r="K1034" s="5">
        <v>22.375</v>
      </c>
      <c r="L1034" s="5">
        <v>21.449</v>
      </c>
      <c r="M1034" s="5">
        <v>20.121</v>
      </c>
      <c r="N1034" s="5">
        <v>19.802</v>
      </c>
      <c r="O1034" s="5">
        <v>19.633</v>
      </c>
    </row>
    <row r="1035" ht="14.25" customHeight="1">
      <c r="A1035" s="5" t="s">
        <v>680</v>
      </c>
      <c r="B1035" s="5" t="s">
        <v>75</v>
      </c>
      <c r="C1035" s="5" t="s">
        <v>396</v>
      </c>
      <c r="D1035" s="5">
        <v>19.527</v>
      </c>
      <c r="E1035" s="5">
        <v>19.502</v>
      </c>
      <c r="F1035" s="5">
        <v>19.536</v>
      </c>
      <c r="G1035" s="5">
        <v>19.598</v>
      </c>
      <c r="H1035" s="5">
        <v>20.002</v>
      </c>
      <c r="I1035" s="5">
        <v>21.64</v>
      </c>
      <c r="J1035" s="5">
        <v>22.225</v>
      </c>
      <c r="K1035" s="5">
        <v>22.375</v>
      </c>
      <c r="L1035" s="5">
        <v>21.449</v>
      </c>
      <c r="M1035" s="5">
        <v>20.121</v>
      </c>
      <c r="N1035" s="5">
        <v>19.802</v>
      </c>
      <c r="O1035" s="5">
        <v>19.633</v>
      </c>
    </row>
    <row r="1036" ht="14.25" customHeight="1">
      <c r="A1036" s="22" t="s">
        <v>688</v>
      </c>
      <c r="B1036" s="5" t="s">
        <v>75</v>
      </c>
      <c r="C1036" s="5" t="s">
        <v>396</v>
      </c>
      <c r="D1036" s="5">
        <v>19.527</v>
      </c>
      <c r="E1036" s="5">
        <v>19.502</v>
      </c>
      <c r="F1036" s="5">
        <v>19.536</v>
      </c>
      <c r="G1036" s="5">
        <v>19.598</v>
      </c>
      <c r="H1036" s="5">
        <v>20.002</v>
      </c>
      <c r="I1036" s="5">
        <v>21.64</v>
      </c>
      <c r="J1036" s="5">
        <v>22.225</v>
      </c>
      <c r="K1036" s="5">
        <v>22.375</v>
      </c>
      <c r="L1036" s="5">
        <v>21.449</v>
      </c>
      <c r="M1036" s="5">
        <v>20.121</v>
      </c>
      <c r="N1036" s="5">
        <v>19.802</v>
      </c>
      <c r="O1036" s="5">
        <v>19.633</v>
      </c>
    </row>
    <row r="1037" ht="14.25" customHeight="1">
      <c r="A1037" s="5" t="s">
        <v>724</v>
      </c>
      <c r="B1037" s="5" t="s">
        <v>75</v>
      </c>
      <c r="C1037" s="5" t="s">
        <v>396</v>
      </c>
      <c r="D1037" s="5">
        <v>10.34</v>
      </c>
      <c r="E1037" s="5">
        <v>10.19</v>
      </c>
      <c r="F1037" s="5">
        <v>11.31</v>
      </c>
      <c r="G1037" s="5">
        <v>13.07</v>
      </c>
      <c r="H1037" s="5">
        <v>16.39</v>
      </c>
      <c r="I1037" s="5">
        <v>19.3</v>
      </c>
      <c r="J1037" s="5">
        <v>22.1</v>
      </c>
      <c r="K1037" s="5">
        <v>24.2</v>
      </c>
      <c r="L1037" s="5">
        <v>21.69</v>
      </c>
      <c r="M1037" s="5">
        <v>17.32</v>
      </c>
      <c r="N1037" s="5">
        <v>14.23</v>
      </c>
      <c r="O1037" s="5">
        <v>11.34</v>
      </c>
    </row>
    <row r="1038" ht="14.25" customHeight="1">
      <c r="A1038" s="5" t="s">
        <v>500</v>
      </c>
      <c r="B1038" s="5" t="s">
        <v>177</v>
      </c>
      <c r="C1038" s="5" t="s">
        <v>397</v>
      </c>
      <c r="D1038" s="5">
        <v>19.85</v>
      </c>
      <c r="E1038" s="5">
        <v>19.95</v>
      </c>
      <c r="F1038" s="5">
        <v>20.01</v>
      </c>
      <c r="G1038" s="5">
        <v>20.17</v>
      </c>
      <c r="H1038" s="5">
        <v>20.39</v>
      </c>
      <c r="I1038" s="5">
        <v>22.75</v>
      </c>
      <c r="J1038" s="5">
        <v>23.29</v>
      </c>
      <c r="K1038" s="5">
        <v>23.36</v>
      </c>
      <c r="L1038" s="5">
        <v>23.24</v>
      </c>
      <c r="M1038" s="5">
        <v>20.84</v>
      </c>
      <c r="N1038" s="5">
        <v>20.31</v>
      </c>
      <c r="O1038" s="5">
        <v>19.98</v>
      </c>
    </row>
    <row r="1039" ht="14.25" customHeight="1">
      <c r="A1039" s="5" t="s">
        <v>510</v>
      </c>
      <c r="B1039" s="5" t="s">
        <v>177</v>
      </c>
      <c r="C1039" s="5" t="s">
        <v>397</v>
      </c>
      <c r="D1039" s="5">
        <v>19.84</v>
      </c>
      <c r="E1039" s="5">
        <v>19.94</v>
      </c>
      <c r="F1039" s="5">
        <v>20.0</v>
      </c>
      <c r="G1039" s="5">
        <v>20.15</v>
      </c>
      <c r="H1039" s="5">
        <v>20.37</v>
      </c>
      <c r="I1039" s="5">
        <v>22.67</v>
      </c>
      <c r="J1039" s="5">
        <v>23.25</v>
      </c>
      <c r="K1039" s="5">
        <v>23.33</v>
      </c>
      <c r="L1039" s="5">
        <v>23.2</v>
      </c>
      <c r="M1039" s="5">
        <v>20.87</v>
      </c>
      <c r="N1039" s="5">
        <v>20.3</v>
      </c>
      <c r="O1039" s="5">
        <v>19.98</v>
      </c>
    </row>
    <row r="1040" ht="14.25" customHeight="1">
      <c r="A1040" s="5" t="s">
        <v>520</v>
      </c>
      <c r="B1040" s="5" t="s">
        <v>177</v>
      </c>
      <c r="C1040" s="5" t="s">
        <v>397</v>
      </c>
      <c r="D1040" s="5"/>
      <c r="E1040" s="5"/>
      <c r="F1040" s="5"/>
      <c r="G1040" s="5"/>
      <c r="H1040" s="5"/>
      <c r="I1040" s="5"/>
      <c r="J1040" s="5"/>
      <c r="K1040" s="5"/>
      <c r="L1040" s="5"/>
      <c r="M1040" s="5"/>
      <c r="N1040" s="5"/>
      <c r="O1040" s="5"/>
    </row>
    <row r="1041" ht="14.25" customHeight="1">
      <c r="A1041" s="5" t="s">
        <v>245</v>
      </c>
      <c r="B1041" s="5" t="s">
        <v>177</v>
      </c>
      <c r="C1041" s="5" t="s">
        <v>397</v>
      </c>
      <c r="D1041" s="5">
        <v>20.57</v>
      </c>
      <c r="E1041" s="5">
        <v>20.59</v>
      </c>
      <c r="F1041" s="5">
        <v>20.61</v>
      </c>
      <c r="G1041" s="5">
        <v>20.66</v>
      </c>
      <c r="H1041" s="5">
        <v>20.73</v>
      </c>
      <c r="I1041" s="5">
        <v>22.99</v>
      </c>
      <c r="J1041" s="5">
        <v>23.39</v>
      </c>
      <c r="K1041" s="5">
        <v>23.46</v>
      </c>
      <c r="L1041" s="5">
        <v>23.43</v>
      </c>
      <c r="M1041" s="5">
        <v>21.14</v>
      </c>
      <c r="N1041" s="5">
        <v>20.79</v>
      </c>
      <c r="O1041" s="5">
        <v>20.64</v>
      </c>
    </row>
    <row r="1042" ht="14.25" customHeight="1">
      <c r="A1042" s="5" t="s">
        <v>526</v>
      </c>
      <c r="B1042" s="5" t="s">
        <v>177</v>
      </c>
      <c r="C1042" s="5" t="s">
        <v>397</v>
      </c>
      <c r="D1042" s="5"/>
      <c r="E1042" s="5"/>
      <c r="F1042" s="5"/>
      <c r="G1042" s="5"/>
      <c r="H1042" s="5"/>
      <c r="I1042" s="5"/>
      <c r="J1042" s="5"/>
      <c r="K1042" s="5"/>
      <c r="L1042" s="5"/>
      <c r="M1042" s="5"/>
      <c r="N1042" s="5"/>
      <c r="O1042" s="5"/>
    </row>
    <row r="1043" ht="14.25" customHeight="1">
      <c r="A1043" s="5" t="s">
        <v>529</v>
      </c>
      <c r="B1043" s="5" t="s">
        <v>177</v>
      </c>
      <c r="C1043" s="5" t="s">
        <v>397</v>
      </c>
      <c r="D1043" s="5">
        <v>20.26</v>
      </c>
      <c r="E1043" s="5">
        <v>20.31</v>
      </c>
      <c r="F1043" s="5">
        <v>20.34</v>
      </c>
      <c r="G1043" s="5">
        <v>20.44</v>
      </c>
      <c r="H1043" s="5">
        <v>20.57</v>
      </c>
      <c r="I1043" s="5">
        <v>22.81</v>
      </c>
      <c r="J1043" s="5">
        <v>23.3</v>
      </c>
      <c r="K1043" s="5">
        <v>23.38</v>
      </c>
      <c r="L1043" s="5">
        <v>23.32</v>
      </c>
      <c r="M1043" s="5">
        <v>21.04</v>
      </c>
      <c r="N1043" s="5">
        <v>20.58</v>
      </c>
      <c r="O1043" s="5">
        <v>20.36</v>
      </c>
    </row>
    <row r="1044" ht="14.25" customHeight="1">
      <c r="A1044" s="5" t="s">
        <v>533</v>
      </c>
      <c r="B1044" s="5" t="s">
        <v>177</v>
      </c>
      <c r="C1044" s="5" t="s">
        <v>397</v>
      </c>
      <c r="D1044" s="5">
        <v>19.84</v>
      </c>
      <c r="E1044" s="5">
        <v>19.94</v>
      </c>
      <c r="F1044" s="5">
        <v>20.0</v>
      </c>
      <c r="G1044" s="5">
        <v>20.15</v>
      </c>
      <c r="H1044" s="5">
        <v>20.37</v>
      </c>
      <c r="I1044" s="5">
        <v>22.67</v>
      </c>
      <c r="J1044" s="5">
        <v>23.25</v>
      </c>
      <c r="K1044" s="5">
        <v>23.33</v>
      </c>
      <c r="L1044" s="5">
        <v>23.2</v>
      </c>
      <c r="M1044" s="5">
        <v>20.87</v>
      </c>
      <c r="N1044" s="5">
        <v>20.3</v>
      </c>
      <c r="O1044" s="5">
        <v>19.98</v>
      </c>
    </row>
    <row r="1045" ht="14.25" customHeight="1">
      <c r="A1045" s="5" t="s">
        <v>539</v>
      </c>
      <c r="B1045" s="5" t="s">
        <v>177</v>
      </c>
      <c r="C1045" s="5" t="s">
        <v>397</v>
      </c>
      <c r="D1045" s="5">
        <v>20.0</v>
      </c>
      <c r="E1045" s="5">
        <v>20.09</v>
      </c>
      <c r="F1045" s="5">
        <v>20.14</v>
      </c>
      <c r="G1045" s="5">
        <v>20.27</v>
      </c>
      <c r="H1045" s="5">
        <v>20.45</v>
      </c>
      <c r="I1045" s="5">
        <v>21.46</v>
      </c>
      <c r="J1045" s="5">
        <v>21.81</v>
      </c>
      <c r="K1045" s="5">
        <v>21.85</v>
      </c>
      <c r="L1045" s="5">
        <v>21.74</v>
      </c>
      <c r="M1045" s="5">
        <v>20.71</v>
      </c>
      <c r="N1045" s="5">
        <v>20.35</v>
      </c>
      <c r="O1045" s="5">
        <v>20.11</v>
      </c>
    </row>
    <row r="1046" ht="14.25" customHeight="1">
      <c r="A1046" s="5" t="s">
        <v>540</v>
      </c>
      <c r="B1046" s="5" t="s">
        <v>177</v>
      </c>
      <c r="C1046" s="5" t="s">
        <v>397</v>
      </c>
      <c r="D1046" s="5">
        <v>20.4</v>
      </c>
      <c r="E1046" s="5">
        <v>20.44</v>
      </c>
      <c r="F1046" s="5">
        <v>20.47</v>
      </c>
      <c r="G1046" s="5">
        <v>20.54</v>
      </c>
      <c r="H1046" s="5">
        <v>20.65</v>
      </c>
      <c r="I1046" s="5">
        <v>22.94</v>
      </c>
      <c r="J1046" s="5">
        <v>23.37</v>
      </c>
      <c r="K1046" s="5">
        <v>23.43</v>
      </c>
      <c r="L1046" s="5">
        <v>23.39</v>
      </c>
      <c r="M1046" s="5">
        <v>21.07</v>
      </c>
      <c r="N1046" s="5">
        <v>20.67</v>
      </c>
      <c r="O1046" s="5">
        <v>20.49</v>
      </c>
    </row>
    <row r="1047" ht="14.25" customHeight="1">
      <c r="A1047" s="5" t="s">
        <v>546</v>
      </c>
      <c r="B1047" s="5" t="s">
        <v>177</v>
      </c>
      <c r="C1047" s="5" t="s">
        <v>397</v>
      </c>
      <c r="D1047" s="5">
        <v>19.33</v>
      </c>
      <c r="E1047" s="5">
        <v>19.49</v>
      </c>
      <c r="F1047" s="5">
        <v>19.59</v>
      </c>
      <c r="G1047" s="5">
        <v>19.83</v>
      </c>
      <c r="H1047" s="5">
        <v>20.16</v>
      </c>
      <c r="I1047" s="5">
        <v>22.58</v>
      </c>
      <c r="J1047" s="5">
        <v>23.24</v>
      </c>
      <c r="K1047" s="5">
        <v>23.31</v>
      </c>
      <c r="L1047" s="5">
        <v>23.11</v>
      </c>
      <c r="M1047" s="5">
        <v>20.64</v>
      </c>
      <c r="N1047" s="5">
        <v>19.97</v>
      </c>
      <c r="O1047" s="5">
        <v>19.51</v>
      </c>
    </row>
    <row r="1048" ht="14.25" customHeight="1">
      <c r="A1048" s="22" t="s">
        <v>551</v>
      </c>
      <c r="B1048" s="5" t="s">
        <v>177</v>
      </c>
      <c r="C1048" s="5" t="s">
        <v>397</v>
      </c>
      <c r="D1048" s="5">
        <v>20.43</v>
      </c>
      <c r="E1048" s="5">
        <v>20.47</v>
      </c>
      <c r="F1048" s="5">
        <v>20.49</v>
      </c>
      <c r="G1048" s="5">
        <v>20.56</v>
      </c>
      <c r="H1048" s="5">
        <v>20.67</v>
      </c>
      <c r="I1048" s="5">
        <v>22.95</v>
      </c>
      <c r="J1048" s="5">
        <v>23.37</v>
      </c>
      <c r="K1048" s="5">
        <v>23.44</v>
      </c>
      <c r="L1048" s="5">
        <v>23.4</v>
      </c>
      <c r="M1048" s="5">
        <v>21.08</v>
      </c>
      <c r="N1048" s="5">
        <v>20.69</v>
      </c>
      <c r="O1048" s="5">
        <v>20.51</v>
      </c>
    </row>
    <row r="1049" ht="14.25" customHeight="1">
      <c r="A1049" s="5" t="s">
        <v>555</v>
      </c>
      <c r="B1049" s="5" t="s">
        <v>177</v>
      </c>
      <c r="C1049" s="5" t="s">
        <v>397</v>
      </c>
      <c r="D1049" s="5">
        <v>20.57</v>
      </c>
      <c r="E1049" s="5">
        <v>20.59</v>
      </c>
      <c r="F1049" s="5">
        <v>20.61</v>
      </c>
      <c r="G1049" s="5">
        <v>20.66</v>
      </c>
      <c r="H1049" s="5">
        <v>20.73</v>
      </c>
      <c r="I1049" s="5">
        <v>22.99</v>
      </c>
      <c r="J1049" s="5">
        <v>23.39</v>
      </c>
      <c r="K1049" s="5">
        <v>23.46</v>
      </c>
      <c r="L1049" s="5">
        <v>23.43</v>
      </c>
      <c r="M1049" s="5">
        <v>21.14</v>
      </c>
      <c r="N1049" s="5">
        <v>20.79</v>
      </c>
      <c r="O1049" s="5">
        <v>20.64</v>
      </c>
    </row>
    <row r="1050" ht="14.25" customHeight="1">
      <c r="A1050" s="5" t="s">
        <v>565</v>
      </c>
      <c r="B1050" s="5" t="s">
        <v>177</v>
      </c>
      <c r="C1050" s="5" t="s">
        <v>397</v>
      </c>
      <c r="D1050" s="5">
        <v>19.89</v>
      </c>
      <c r="E1050" s="5">
        <v>19.99</v>
      </c>
      <c r="F1050" s="5">
        <v>20.06</v>
      </c>
      <c r="G1050" s="5">
        <v>20.2</v>
      </c>
      <c r="H1050" s="5">
        <v>20.41</v>
      </c>
      <c r="I1050" s="5">
        <v>20.6</v>
      </c>
      <c r="J1050" s="5">
        <v>20.83</v>
      </c>
      <c r="K1050" s="5">
        <v>20.85</v>
      </c>
      <c r="L1050" s="5">
        <v>20.72</v>
      </c>
      <c r="M1050" s="5">
        <v>20.51</v>
      </c>
      <c r="N1050" s="5">
        <v>20.24</v>
      </c>
      <c r="O1050" s="5">
        <v>19.99</v>
      </c>
    </row>
    <row r="1051" ht="14.25" customHeight="1">
      <c r="A1051" s="5" t="s">
        <v>680</v>
      </c>
      <c r="B1051" s="5" t="s">
        <v>177</v>
      </c>
      <c r="C1051" s="5" t="s">
        <v>397</v>
      </c>
      <c r="D1051" s="5">
        <v>19.37</v>
      </c>
      <c r="E1051" s="5">
        <v>19.45</v>
      </c>
      <c r="F1051" s="5">
        <v>19.53</v>
      </c>
      <c r="G1051" s="5">
        <v>19.74</v>
      </c>
      <c r="H1051" s="5">
        <v>20.05</v>
      </c>
      <c r="I1051" s="5">
        <v>22.22</v>
      </c>
      <c r="J1051" s="5">
        <v>23.0</v>
      </c>
      <c r="K1051" s="5">
        <v>23.17</v>
      </c>
      <c r="L1051" s="5">
        <v>23.04</v>
      </c>
      <c r="M1051" s="5">
        <v>20.86</v>
      </c>
      <c r="N1051" s="5">
        <v>20.09</v>
      </c>
      <c r="O1051" s="5">
        <v>19.61</v>
      </c>
    </row>
    <row r="1052" ht="14.25" customHeight="1">
      <c r="A1052" s="22" t="s">
        <v>688</v>
      </c>
      <c r="B1052" s="5" t="s">
        <v>177</v>
      </c>
      <c r="C1052" s="5" t="s">
        <v>397</v>
      </c>
      <c r="D1052" s="5">
        <v>20.27</v>
      </c>
      <c r="E1052" s="5">
        <v>20.33</v>
      </c>
      <c r="F1052" s="5">
        <v>20.36</v>
      </c>
      <c r="G1052" s="5">
        <v>20.45</v>
      </c>
      <c r="H1052" s="5">
        <v>20.59</v>
      </c>
      <c r="I1052" s="5">
        <v>22.89</v>
      </c>
      <c r="J1052" s="5">
        <v>23.35</v>
      </c>
      <c r="K1052" s="5">
        <v>23.42</v>
      </c>
      <c r="L1052" s="5">
        <v>23.35</v>
      </c>
      <c r="M1052" s="5">
        <v>21.01</v>
      </c>
      <c r="N1052" s="5">
        <v>20.59</v>
      </c>
      <c r="O1052" s="5">
        <v>20.37</v>
      </c>
    </row>
    <row r="1053" ht="14.25" customHeight="1">
      <c r="A1053" s="5" t="s">
        <v>724</v>
      </c>
      <c r="B1053" s="5" t="s">
        <v>177</v>
      </c>
      <c r="C1053" s="5" t="s">
        <v>397</v>
      </c>
      <c r="D1053" s="5">
        <v>12.62</v>
      </c>
      <c r="E1053" s="5">
        <v>12.63</v>
      </c>
      <c r="F1053" s="5">
        <v>12.64</v>
      </c>
      <c r="G1053" s="5">
        <v>12.68</v>
      </c>
      <c r="H1053" s="5">
        <v>14.11</v>
      </c>
      <c r="I1053" s="5">
        <v>17.43</v>
      </c>
      <c r="J1053" s="5">
        <v>22.96</v>
      </c>
      <c r="K1053" s="5">
        <v>20.8</v>
      </c>
      <c r="L1053" s="5">
        <v>17.41</v>
      </c>
      <c r="M1053" s="5">
        <v>13.44</v>
      </c>
      <c r="N1053" s="5">
        <v>12.92</v>
      </c>
      <c r="O1053" s="5">
        <v>12.72</v>
      </c>
    </row>
    <row r="1054" ht="14.25" customHeight="1">
      <c r="A1054" s="7" t="s">
        <v>500</v>
      </c>
      <c r="B1054" s="7" t="s">
        <v>182</v>
      </c>
      <c r="C1054" s="7" t="s">
        <v>397</v>
      </c>
      <c r="D1054" s="7">
        <v>19.85</v>
      </c>
      <c r="E1054" s="7">
        <v>19.95</v>
      </c>
      <c r="F1054" s="7">
        <v>20.01</v>
      </c>
      <c r="G1054" s="7">
        <v>20.17</v>
      </c>
      <c r="H1054" s="7">
        <v>20.39</v>
      </c>
      <c r="I1054" s="7">
        <v>22.75</v>
      </c>
      <c r="J1054" s="7">
        <v>23.29</v>
      </c>
      <c r="K1054" s="7">
        <v>23.36</v>
      </c>
      <c r="L1054" s="7">
        <v>23.24</v>
      </c>
      <c r="M1054" s="7">
        <v>20.84</v>
      </c>
      <c r="N1054" s="7">
        <v>20.31</v>
      </c>
      <c r="O1054" s="7">
        <v>19.98</v>
      </c>
    </row>
    <row r="1055" ht="14.25" customHeight="1">
      <c r="A1055" s="7" t="s">
        <v>510</v>
      </c>
      <c r="B1055" s="7" t="s">
        <v>182</v>
      </c>
      <c r="C1055" s="7" t="s">
        <v>397</v>
      </c>
      <c r="D1055" s="7">
        <v>20.17</v>
      </c>
      <c r="E1055" s="7">
        <v>20.2</v>
      </c>
      <c r="F1055" s="7">
        <v>20.22</v>
      </c>
      <c r="G1055" s="7">
        <v>20.3</v>
      </c>
      <c r="H1055" s="7">
        <v>20.43</v>
      </c>
      <c r="I1055" s="7">
        <v>22.69</v>
      </c>
      <c r="J1055" s="7">
        <v>23.19</v>
      </c>
      <c r="K1055" s="7">
        <v>23.31</v>
      </c>
      <c r="L1055" s="7">
        <v>23.27</v>
      </c>
      <c r="M1055" s="7">
        <v>21.02</v>
      </c>
      <c r="N1055" s="7">
        <v>20.55</v>
      </c>
      <c r="O1055" s="7">
        <v>20.32</v>
      </c>
    </row>
    <row r="1056" ht="14.25" customHeight="1">
      <c r="A1056" s="7" t="s">
        <v>520</v>
      </c>
      <c r="B1056" s="7" t="s">
        <v>182</v>
      </c>
      <c r="C1056" s="7" t="s">
        <v>397</v>
      </c>
      <c r="D1056" s="7"/>
      <c r="E1056" s="7"/>
      <c r="F1056" s="7"/>
      <c r="G1056" s="7"/>
      <c r="H1056" s="7"/>
      <c r="I1056" s="7"/>
      <c r="J1056" s="7"/>
      <c r="K1056" s="7"/>
      <c r="L1056" s="7"/>
      <c r="M1056" s="7"/>
      <c r="N1056" s="7"/>
      <c r="O1056" s="7"/>
    </row>
    <row r="1057" ht="14.25" customHeight="1">
      <c r="A1057" s="7" t="s">
        <v>245</v>
      </c>
      <c r="B1057" s="7" t="s">
        <v>182</v>
      </c>
      <c r="C1057" s="7" t="s">
        <v>397</v>
      </c>
      <c r="D1057" s="5">
        <v>20.57</v>
      </c>
      <c r="E1057" s="5">
        <v>20.59</v>
      </c>
      <c r="F1057" s="5">
        <v>20.61</v>
      </c>
      <c r="G1057" s="5">
        <v>20.66</v>
      </c>
      <c r="H1057" s="5">
        <v>20.73</v>
      </c>
      <c r="I1057" s="5">
        <v>22.99</v>
      </c>
      <c r="J1057" s="5">
        <v>23.39</v>
      </c>
      <c r="K1057" s="5">
        <v>23.46</v>
      </c>
      <c r="L1057" s="5">
        <v>23.43</v>
      </c>
      <c r="M1057" s="5">
        <v>21.14</v>
      </c>
      <c r="N1057" s="5">
        <v>20.79</v>
      </c>
      <c r="O1057" s="5">
        <v>20.64</v>
      </c>
    </row>
    <row r="1058" ht="14.25" customHeight="1">
      <c r="A1058" s="7" t="s">
        <v>526</v>
      </c>
      <c r="B1058" s="7" t="s">
        <v>182</v>
      </c>
      <c r="C1058" s="7" t="s">
        <v>397</v>
      </c>
      <c r="D1058" s="7"/>
      <c r="E1058" s="7"/>
      <c r="F1058" s="7"/>
      <c r="G1058" s="7"/>
      <c r="H1058" s="7"/>
      <c r="I1058" s="7"/>
      <c r="J1058" s="7"/>
      <c r="K1058" s="7"/>
      <c r="L1058" s="7"/>
      <c r="M1058" s="7"/>
      <c r="N1058" s="7"/>
      <c r="O1058" s="7"/>
    </row>
    <row r="1059" ht="14.25" customHeight="1">
      <c r="A1059" s="7" t="s">
        <v>529</v>
      </c>
      <c r="B1059" s="7" t="s">
        <v>182</v>
      </c>
      <c r="C1059" s="7" t="s">
        <v>397</v>
      </c>
      <c r="D1059" s="7">
        <v>20.26</v>
      </c>
      <c r="E1059" s="7">
        <v>20.31</v>
      </c>
      <c r="F1059" s="7">
        <v>20.34</v>
      </c>
      <c r="G1059" s="7">
        <v>20.44</v>
      </c>
      <c r="H1059" s="7">
        <v>20.57</v>
      </c>
      <c r="I1059" s="7">
        <v>22.81</v>
      </c>
      <c r="J1059" s="7">
        <v>23.3</v>
      </c>
      <c r="K1059" s="7">
        <v>23.38</v>
      </c>
      <c r="L1059" s="7">
        <v>23.32</v>
      </c>
      <c r="M1059" s="7">
        <v>21.04</v>
      </c>
      <c r="N1059" s="7">
        <v>20.58</v>
      </c>
      <c r="O1059" s="7">
        <v>20.36</v>
      </c>
    </row>
    <row r="1060" ht="14.25" customHeight="1">
      <c r="A1060" s="7" t="s">
        <v>533</v>
      </c>
      <c r="B1060" s="7" t="s">
        <v>182</v>
      </c>
      <c r="C1060" s="7" t="s">
        <v>397</v>
      </c>
      <c r="D1060" s="7">
        <v>20.17</v>
      </c>
      <c r="E1060" s="7">
        <v>20.2</v>
      </c>
      <c r="F1060" s="7">
        <v>20.22</v>
      </c>
      <c r="G1060" s="7">
        <v>20.3</v>
      </c>
      <c r="H1060" s="7">
        <v>20.43</v>
      </c>
      <c r="I1060" s="7">
        <v>22.69</v>
      </c>
      <c r="J1060" s="7">
        <v>23.19</v>
      </c>
      <c r="K1060" s="7">
        <v>23.31</v>
      </c>
      <c r="L1060" s="7">
        <v>23.27</v>
      </c>
      <c r="M1060" s="7">
        <v>21.02</v>
      </c>
      <c r="N1060" s="7">
        <v>20.55</v>
      </c>
      <c r="O1060" s="7">
        <v>20.32</v>
      </c>
    </row>
    <row r="1061" ht="14.25" customHeight="1">
      <c r="A1061" s="7" t="s">
        <v>539</v>
      </c>
      <c r="B1061" s="7" t="s">
        <v>182</v>
      </c>
      <c r="C1061" s="7" t="s">
        <v>397</v>
      </c>
      <c r="D1061" s="7">
        <v>20.0</v>
      </c>
      <c r="E1061" s="7">
        <v>20.09</v>
      </c>
      <c r="F1061" s="7">
        <v>20.14</v>
      </c>
      <c r="G1061" s="7">
        <v>20.27</v>
      </c>
      <c r="H1061" s="7">
        <v>20.45</v>
      </c>
      <c r="I1061" s="7">
        <v>21.46</v>
      </c>
      <c r="J1061" s="7">
        <v>21.81</v>
      </c>
      <c r="K1061" s="7">
        <v>21.85</v>
      </c>
      <c r="L1061" s="7">
        <v>21.74</v>
      </c>
      <c r="M1061" s="7">
        <v>20.71</v>
      </c>
      <c r="N1061" s="7">
        <v>20.35</v>
      </c>
      <c r="O1061" s="7">
        <v>20.11</v>
      </c>
    </row>
    <row r="1062" ht="14.25" customHeight="1">
      <c r="A1062" s="7" t="s">
        <v>540</v>
      </c>
      <c r="B1062" s="7" t="s">
        <v>182</v>
      </c>
      <c r="C1062" s="7" t="s">
        <v>397</v>
      </c>
      <c r="D1062" s="7">
        <v>20.4</v>
      </c>
      <c r="E1062" s="7">
        <v>20.44</v>
      </c>
      <c r="F1062" s="7">
        <v>20.47</v>
      </c>
      <c r="G1062" s="7">
        <v>20.54</v>
      </c>
      <c r="H1062" s="7">
        <v>20.65</v>
      </c>
      <c r="I1062" s="7">
        <v>22.94</v>
      </c>
      <c r="J1062" s="7">
        <v>23.37</v>
      </c>
      <c r="K1062" s="7">
        <v>23.43</v>
      </c>
      <c r="L1062" s="7">
        <v>23.39</v>
      </c>
      <c r="M1062" s="7">
        <v>21.07</v>
      </c>
      <c r="N1062" s="7">
        <v>20.67</v>
      </c>
      <c r="O1062" s="7">
        <v>20.49</v>
      </c>
    </row>
    <row r="1063" ht="14.25" customHeight="1">
      <c r="A1063" s="7" t="s">
        <v>546</v>
      </c>
      <c r="B1063" s="7" t="s">
        <v>182</v>
      </c>
      <c r="C1063" s="7" t="s">
        <v>397</v>
      </c>
      <c r="D1063" s="7">
        <v>19.33</v>
      </c>
      <c r="E1063" s="7">
        <v>19.49</v>
      </c>
      <c r="F1063" s="7">
        <v>19.59</v>
      </c>
      <c r="G1063" s="7">
        <v>19.83</v>
      </c>
      <c r="H1063" s="7">
        <v>20.16</v>
      </c>
      <c r="I1063" s="7">
        <v>22.58</v>
      </c>
      <c r="J1063" s="7">
        <v>23.24</v>
      </c>
      <c r="K1063" s="7">
        <v>23.31</v>
      </c>
      <c r="L1063" s="7">
        <v>23.11</v>
      </c>
      <c r="M1063" s="7">
        <v>20.64</v>
      </c>
      <c r="N1063" s="7">
        <v>19.97</v>
      </c>
      <c r="O1063" s="7">
        <v>19.51</v>
      </c>
    </row>
    <row r="1064" ht="14.25" customHeight="1">
      <c r="A1064" s="37" t="s">
        <v>551</v>
      </c>
      <c r="B1064" s="7" t="s">
        <v>182</v>
      </c>
      <c r="C1064" s="7" t="s">
        <v>397</v>
      </c>
      <c r="D1064" s="7">
        <v>20.43</v>
      </c>
      <c r="E1064" s="7">
        <v>20.47</v>
      </c>
      <c r="F1064" s="7">
        <v>20.49</v>
      </c>
      <c r="G1064" s="7">
        <v>20.56</v>
      </c>
      <c r="H1064" s="7">
        <v>20.67</v>
      </c>
      <c r="I1064" s="7">
        <v>22.95</v>
      </c>
      <c r="J1064" s="7">
        <v>23.37</v>
      </c>
      <c r="K1064" s="7">
        <v>23.44</v>
      </c>
      <c r="L1064" s="7">
        <v>23.4</v>
      </c>
      <c r="M1064" s="7">
        <v>21.08</v>
      </c>
      <c r="N1064" s="7">
        <v>20.69</v>
      </c>
      <c r="O1064" s="7">
        <v>20.51</v>
      </c>
    </row>
    <row r="1065" ht="14.25" customHeight="1">
      <c r="A1065" s="7" t="s">
        <v>555</v>
      </c>
      <c r="B1065" s="7" t="s">
        <v>182</v>
      </c>
      <c r="C1065" s="7" t="s">
        <v>397</v>
      </c>
      <c r="D1065" s="7">
        <v>20.57</v>
      </c>
      <c r="E1065" s="7">
        <v>20.59</v>
      </c>
      <c r="F1065" s="7">
        <v>20.61</v>
      </c>
      <c r="G1065" s="7">
        <v>20.66</v>
      </c>
      <c r="H1065" s="7">
        <v>20.73</v>
      </c>
      <c r="I1065" s="7">
        <v>22.99</v>
      </c>
      <c r="J1065" s="7">
        <v>23.39</v>
      </c>
      <c r="K1065" s="7">
        <v>23.46</v>
      </c>
      <c r="L1065" s="7">
        <v>23.43</v>
      </c>
      <c r="M1065" s="7">
        <v>21.14</v>
      </c>
      <c r="N1065" s="7">
        <v>20.79</v>
      </c>
      <c r="O1065" s="7">
        <v>20.64</v>
      </c>
    </row>
    <row r="1066" ht="14.25" customHeight="1">
      <c r="A1066" s="7" t="s">
        <v>565</v>
      </c>
      <c r="B1066" s="7" t="s">
        <v>182</v>
      </c>
      <c r="C1066" s="7" t="s">
        <v>397</v>
      </c>
      <c r="D1066" s="7">
        <v>19.89</v>
      </c>
      <c r="E1066" s="7">
        <v>19.99</v>
      </c>
      <c r="F1066" s="7">
        <v>20.06</v>
      </c>
      <c r="G1066" s="7">
        <v>20.2</v>
      </c>
      <c r="H1066" s="7">
        <v>20.41</v>
      </c>
      <c r="I1066" s="7">
        <v>20.6</v>
      </c>
      <c r="J1066" s="7">
        <v>20.83</v>
      </c>
      <c r="K1066" s="7">
        <v>20.85</v>
      </c>
      <c r="L1066" s="7">
        <v>20.72</v>
      </c>
      <c r="M1066" s="7">
        <v>20.51</v>
      </c>
      <c r="N1066" s="7">
        <v>20.24</v>
      </c>
      <c r="O1066" s="7">
        <v>19.99</v>
      </c>
    </row>
    <row r="1067" ht="14.25" customHeight="1">
      <c r="A1067" s="7" t="s">
        <v>680</v>
      </c>
      <c r="B1067" s="7" t="s">
        <v>182</v>
      </c>
      <c r="C1067" s="7" t="s">
        <v>397</v>
      </c>
      <c r="D1067" s="7">
        <v>19.37</v>
      </c>
      <c r="E1067" s="7">
        <v>19.45</v>
      </c>
      <c r="F1067" s="7">
        <v>19.53</v>
      </c>
      <c r="G1067" s="7">
        <v>19.74</v>
      </c>
      <c r="H1067" s="7">
        <v>20.05</v>
      </c>
      <c r="I1067" s="7">
        <v>22.22</v>
      </c>
      <c r="J1067" s="7">
        <v>23.0</v>
      </c>
      <c r="K1067" s="7">
        <v>23.17</v>
      </c>
      <c r="L1067" s="7">
        <v>23.04</v>
      </c>
      <c r="M1067" s="7">
        <v>20.86</v>
      </c>
      <c r="N1067" s="7">
        <v>20.09</v>
      </c>
      <c r="O1067" s="7">
        <v>19.61</v>
      </c>
    </row>
    <row r="1068" ht="14.25" customHeight="1">
      <c r="A1068" s="37" t="s">
        <v>688</v>
      </c>
      <c r="B1068" s="7" t="s">
        <v>182</v>
      </c>
      <c r="C1068" s="7" t="s">
        <v>397</v>
      </c>
      <c r="D1068" s="7">
        <v>20.27</v>
      </c>
      <c r="E1068" s="7">
        <v>20.33</v>
      </c>
      <c r="F1068" s="7">
        <v>20.36</v>
      </c>
      <c r="G1068" s="7">
        <v>20.45</v>
      </c>
      <c r="H1068" s="7">
        <v>20.59</v>
      </c>
      <c r="I1068" s="7">
        <v>22.89</v>
      </c>
      <c r="J1068" s="7">
        <v>23.35</v>
      </c>
      <c r="K1068" s="7">
        <v>23.42</v>
      </c>
      <c r="L1068" s="7">
        <v>23.35</v>
      </c>
      <c r="M1068" s="7">
        <v>21.01</v>
      </c>
      <c r="N1068" s="7">
        <v>20.59</v>
      </c>
      <c r="O1068" s="7">
        <v>20.37</v>
      </c>
    </row>
    <row r="1069" ht="14.25" customHeight="1">
      <c r="A1069" s="7" t="s">
        <v>724</v>
      </c>
      <c r="B1069" s="7" t="s">
        <v>182</v>
      </c>
      <c r="C1069" s="7" t="s">
        <v>397</v>
      </c>
      <c r="D1069" s="7">
        <v>12.62</v>
      </c>
      <c r="E1069" s="7">
        <v>12.63</v>
      </c>
      <c r="F1069" s="7">
        <v>12.64</v>
      </c>
      <c r="G1069" s="7">
        <v>12.68</v>
      </c>
      <c r="H1069" s="7">
        <v>14.11</v>
      </c>
      <c r="I1069" s="7">
        <v>17.43</v>
      </c>
      <c r="J1069" s="7">
        <v>22.96</v>
      </c>
      <c r="K1069" s="7">
        <v>20.8</v>
      </c>
      <c r="L1069" s="7">
        <v>17.41</v>
      </c>
      <c r="M1069" s="7">
        <v>13.44</v>
      </c>
      <c r="N1069" s="7">
        <v>12.92</v>
      </c>
      <c r="O1069" s="7">
        <v>12.72</v>
      </c>
    </row>
    <row r="1070" ht="14.25" customHeight="1">
      <c r="A1070" s="5" t="s">
        <v>500</v>
      </c>
      <c r="B1070" s="5" t="s">
        <v>185</v>
      </c>
      <c r="C1070" s="5" t="s">
        <v>397</v>
      </c>
      <c r="D1070" s="5">
        <v>19.85</v>
      </c>
      <c r="E1070" s="5">
        <v>19.95</v>
      </c>
      <c r="F1070" s="5">
        <v>20.01</v>
      </c>
      <c r="G1070" s="5">
        <v>20.17</v>
      </c>
      <c r="H1070" s="5">
        <v>20.39</v>
      </c>
      <c r="I1070" s="5">
        <v>22.75</v>
      </c>
      <c r="J1070" s="5">
        <v>23.29</v>
      </c>
      <c r="K1070" s="5">
        <v>23.36</v>
      </c>
      <c r="L1070" s="5">
        <v>23.24</v>
      </c>
      <c r="M1070" s="5">
        <v>20.84</v>
      </c>
      <c r="N1070" s="5">
        <v>20.31</v>
      </c>
      <c r="O1070" s="5">
        <v>19.98</v>
      </c>
    </row>
    <row r="1071" ht="14.25" customHeight="1">
      <c r="A1071" s="5" t="s">
        <v>510</v>
      </c>
      <c r="B1071" s="5" t="s">
        <v>185</v>
      </c>
      <c r="C1071" s="5" t="s">
        <v>397</v>
      </c>
      <c r="D1071" s="5">
        <v>20.17</v>
      </c>
      <c r="E1071" s="5">
        <v>20.2</v>
      </c>
      <c r="F1071" s="5">
        <v>20.22</v>
      </c>
      <c r="G1071" s="5">
        <v>20.3</v>
      </c>
      <c r="H1071" s="5">
        <v>20.43</v>
      </c>
      <c r="I1071" s="5">
        <v>22.69</v>
      </c>
      <c r="J1071" s="5">
        <v>23.19</v>
      </c>
      <c r="K1071" s="5">
        <v>23.31</v>
      </c>
      <c r="L1071" s="5">
        <v>23.27</v>
      </c>
      <c r="M1071" s="5">
        <v>21.02</v>
      </c>
      <c r="N1071" s="5">
        <v>20.55</v>
      </c>
      <c r="O1071" s="5">
        <v>20.32</v>
      </c>
    </row>
    <row r="1072" ht="14.25" customHeight="1">
      <c r="A1072" s="5" t="s">
        <v>520</v>
      </c>
      <c r="B1072" s="5" t="s">
        <v>185</v>
      </c>
      <c r="C1072" s="5" t="s">
        <v>397</v>
      </c>
      <c r="D1072" s="5"/>
      <c r="E1072" s="5"/>
      <c r="F1072" s="5"/>
      <c r="G1072" s="5"/>
      <c r="H1072" s="5"/>
      <c r="I1072" s="5"/>
      <c r="J1072" s="5"/>
      <c r="K1072" s="5"/>
      <c r="L1072" s="5"/>
      <c r="M1072" s="5"/>
      <c r="N1072" s="5"/>
      <c r="O1072" s="5"/>
    </row>
    <row r="1073" ht="14.25" customHeight="1">
      <c r="A1073" s="5" t="s">
        <v>245</v>
      </c>
      <c r="B1073" s="5" t="s">
        <v>185</v>
      </c>
      <c r="C1073" s="5" t="s">
        <v>397</v>
      </c>
      <c r="D1073" s="5">
        <v>20.57</v>
      </c>
      <c r="E1073" s="5">
        <v>20.59</v>
      </c>
      <c r="F1073" s="5">
        <v>20.61</v>
      </c>
      <c r="G1073" s="5">
        <v>20.66</v>
      </c>
      <c r="H1073" s="5">
        <v>20.73</v>
      </c>
      <c r="I1073" s="5">
        <v>22.99</v>
      </c>
      <c r="J1073" s="5">
        <v>23.39</v>
      </c>
      <c r="K1073" s="5">
        <v>23.46</v>
      </c>
      <c r="L1073" s="5">
        <v>23.43</v>
      </c>
      <c r="M1073" s="5">
        <v>21.14</v>
      </c>
      <c r="N1073" s="5">
        <v>20.79</v>
      </c>
      <c r="O1073" s="5">
        <v>20.64</v>
      </c>
    </row>
    <row r="1074" ht="14.25" customHeight="1">
      <c r="A1074" s="5" t="s">
        <v>526</v>
      </c>
      <c r="B1074" s="5" t="s">
        <v>185</v>
      </c>
      <c r="C1074" s="5" t="s">
        <v>397</v>
      </c>
      <c r="D1074" s="5"/>
      <c r="E1074" s="5"/>
      <c r="F1074" s="5"/>
      <c r="G1074" s="5"/>
      <c r="H1074" s="5"/>
      <c r="I1074" s="5"/>
      <c r="J1074" s="5"/>
      <c r="K1074" s="5"/>
      <c r="L1074" s="5"/>
      <c r="M1074" s="5"/>
      <c r="N1074" s="5"/>
      <c r="O1074" s="5"/>
    </row>
    <row r="1075" ht="14.25" customHeight="1">
      <c r="A1075" s="5" t="s">
        <v>529</v>
      </c>
      <c r="B1075" s="5" t="s">
        <v>185</v>
      </c>
      <c r="C1075" s="5" t="s">
        <v>397</v>
      </c>
      <c r="D1075" s="5">
        <v>20.26</v>
      </c>
      <c r="E1075" s="5">
        <v>20.31</v>
      </c>
      <c r="F1075" s="5">
        <v>20.34</v>
      </c>
      <c r="G1075" s="5">
        <v>20.44</v>
      </c>
      <c r="H1075" s="5">
        <v>20.57</v>
      </c>
      <c r="I1075" s="5">
        <v>22.81</v>
      </c>
      <c r="J1075" s="5">
        <v>23.3</v>
      </c>
      <c r="K1075" s="5">
        <v>23.38</v>
      </c>
      <c r="L1075" s="5">
        <v>23.32</v>
      </c>
      <c r="M1075" s="5">
        <v>21.04</v>
      </c>
      <c r="N1075" s="5">
        <v>20.58</v>
      </c>
      <c r="O1075" s="5">
        <v>20.36</v>
      </c>
    </row>
    <row r="1076" ht="14.25" customHeight="1">
      <c r="A1076" s="5" t="s">
        <v>533</v>
      </c>
      <c r="B1076" s="5" t="s">
        <v>185</v>
      </c>
      <c r="C1076" s="5" t="s">
        <v>397</v>
      </c>
      <c r="D1076" s="5">
        <v>20.17</v>
      </c>
      <c r="E1076" s="5">
        <v>20.2</v>
      </c>
      <c r="F1076" s="5">
        <v>20.22</v>
      </c>
      <c r="G1076" s="5">
        <v>20.3</v>
      </c>
      <c r="H1076" s="5">
        <v>20.43</v>
      </c>
      <c r="I1076" s="5">
        <v>22.69</v>
      </c>
      <c r="J1076" s="5">
        <v>23.19</v>
      </c>
      <c r="K1076" s="5">
        <v>23.31</v>
      </c>
      <c r="L1076" s="5">
        <v>23.27</v>
      </c>
      <c r="M1076" s="5">
        <v>21.02</v>
      </c>
      <c r="N1076" s="5">
        <v>20.55</v>
      </c>
      <c r="O1076" s="5">
        <v>20.32</v>
      </c>
    </row>
    <row r="1077" ht="14.25" customHeight="1">
      <c r="A1077" s="5" t="s">
        <v>539</v>
      </c>
      <c r="B1077" s="5" t="s">
        <v>185</v>
      </c>
      <c r="C1077" s="5" t="s">
        <v>397</v>
      </c>
      <c r="D1077" s="5">
        <v>20.0</v>
      </c>
      <c r="E1077" s="5">
        <v>20.09</v>
      </c>
      <c r="F1077" s="5">
        <v>20.14</v>
      </c>
      <c r="G1077" s="5">
        <v>20.27</v>
      </c>
      <c r="H1077" s="5">
        <v>20.45</v>
      </c>
      <c r="I1077" s="5">
        <v>21.46</v>
      </c>
      <c r="J1077" s="5">
        <v>21.81</v>
      </c>
      <c r="K1077" s="5">
        <v>21.85</v>
      </c>
      <c r="L1077" s="5">
        <v>21.74</v>
      </c>
      <c r="M1077" s="5">
        <v>20.71</v>
      </c>
      <c r="N1077" s="5">
        <v>20.35</v>
      </c>
      <c r="O1077" s="5">
        <v>20.11</v>
      </c>
    </row>
    <row r="1078" ht="14.25" customHeight="1">
      <c r="A1078" s="5" t="s">
        <v>540</v>
      </c>
      <c r="B1078" s="5" t="s">
        <v>185</v>
      </c>
      <c r="C1078" s="5" t="s">
        <v>397</v>
      </c>
      <c r="D1078" s="5">
        <v>20.4</v>
      </c>
      <c r="E1078" s="5">
        <v>20.44</v>
      </c>
      <c r="F1078" s="5">
        <v>20.47</v>
      </c>
      <c r="G1078" s="5">
        <v>20.54</v>
      </c>
      <c r="H1078" s="5">
        <v>20.65</v>
      </c>
      <c r="I1078" s="5">
        <v>22.94</v>
      </c>
      <c r="J1078" s="5">
        <v>23.37</v>
      </c>
      <c r="K1078" s="5">
        <v>23.43</v>
      </c>
      <c r="L1078" s="5">
        <v>23.39</v>
      </c>
      <c r="M1078" s="5">
        <v>21.07</v>
      </c>
      <c r="N1078" s="5">
        <v>20.67</v>
      </c>
      <c r="O1078" s="5">
        <v>20.49</v>
      </c>
    </row>
    <row r="1079" ht="14.25" customHeight="1">
      <c r="A1079" s="5" t="s">
        <v>546</v>
      </c>
      <c r="B1079" s="5" t="s">
        <v>185</v>
      </c>
      <c r="C1079" s="5" t="s">
        <v>397</v>
      </c>
      <c r="D1079" s="5">
        <v>19.33</v>
      </c>
      <c r="E1079" s="5">
        <v>19.49</v>
      </c>
      <c r="F1079" s="5">
        <v>19.59</v>
      </c>
      <c r="G1079" s="5">
        <v>19.83</v>
      </c>
      <c r="H1079" s="5">
        <v>20.16</v>
      </c>
      <c r="I1079" s="5">
        <v>22.58</v>
      </c>
      <c r="J1079" s="5">
        <v>23.24</v>
      </c>
      <c r="K1079" s="5">
        <v>23.31</v>
      </c>
      <c r="L1079" s="5">
        <v>23.11</v>
      </c>
      <c r="M1079" s="5">
        <v>20.64</v>
      </c>
      <c r="N1079" s="5">
        <v>19.97</v>
      </c>
      <c r="O1079" s="5">
        <v>19.51</v>
      </c>
    </row>
    <row r="1080" ht="14.25" customHeight="1">
      <c r="A1080" s="22" t="s">
        <v>551</v>
      </c>
      <c r="B1080" s="5" t="s">
        <v>185</v>
      </c>
      <c r="C1080" s="5" t="s">
        <v>397</v>
      </c>
      <c r="D1080" s="5">
        <v>20.43</v>
      </c>
      <c r="E1080" s="5">
        <v>20.47</v>
      </c>
      <c r="F1080" s="5">
        <v>20.49</v>
      </c>
      <c r="G1080" s="5">
        <v>20.56</v>
      </c>
      <c r="H1080" s="5">
        <v>20.67</v>
      </c>
      <c r="I1080" s="5">
        <v>22.95</v>
      </c>
      <c r="J1080" s="5">
        <v>23.37</v>
      </c>
      <c r="K1080" s="5">
        <v>23.44</v>
      </c>
      <c r="L1080" s="5">
        <v>23.4</v>
      </c>
      <c r="M1080" s="5">
        <v>21.08</v>
      </c>
      <c r="N1080" s="5">
        <v>20.69</v>
      </c>
      <c r="O1080" s="5">
        <v>20.51</v>
      </c>
    </row>
    <row r="1081" ht="14.25" customHeight="1">
      <c r="A1081" s="5" t="s">
        <v>555</v>
      </c>
      <c r="B1081" s="5" t="s">
        <v>185</v>
      </c>
      <c r="C1081" s="5" t="s">
        <v>397</v>
      </c>
      <c r="D1081" s="5">
        <v>20.57</v>
      </c>
      <c r="E1081" s="5">
        <v>20.59</v>
      </c>
      <c r="F1081" s="5">
        <v>20.61</v>
      </c>
      <c r="G1081" s="5">
        <v>20.66</v>
      </c>
      <c r="H1081" s="5">
        <v>20.73</v>
      </c>
      <c r="I1081" s="5">
        <v>22.99</v>
      </c>
      <c r="J1081" s="5">
        <v>23.39</v>
      </c>
      <c r="K1081" s="5">
        <v>23.46</v>
      </c>
      <c r="L1081" s="5">
        <v>23.43</v>
      </c>
      <c r="M1081" s="5">
        <v>21.14</v>
      </c>
      <c r="N1081" s="5">
        <v>20.79</v>
      </c>
      <c r="O1081" s="5">
        <v>20.64</v>
      </c>
    </row>
    <row r="1082" ht="14.25" customHeight="1">
      <c r="A1082" s="5" t="s">
        <v>565</v>
      </c>
      <c r="B1082" s="5" t="s">
        <v>185</v>
      </c>
      <c r="C1082" s="5" t="s">
        <v>397</v>
      </c>
      <c r="D1082" s="5">
        <v>19.89</v>
      </c>
      <c r="E1082" s="5">
        <v>19.99</v>
      </c>
      <c r="F1082" s="5">
        <v>20.06</v>
      </c>
      <c r="G1082" s="5">
        <v>20.2</v>
      </c>
      <c r="H1082" s="5">
        <v>20.41</v>
      </c>
      <c r="I1082" s="5">
        <v>20.6</v>
      </c>
      <c r="J1082" s="5">
        <v>20.83</v>
      </c>
      <c r="K1082" s="5">
        <v>20.85</v>
      </c>
      <c r="L1082" s="5">
        <v>20.72</v>
      </c>
      <c r="M1082" s="5">
        <v>20.51</v>
      </c>
      <c r="N1082" s="5">
        <v>20.24</v>
      </c>
      <c r="O1082" s="5">
        <v>19.99</v>
      </c>
    </row>
    <row r="1083" ht="14.25" customHeight="1">
      <c r="A1083" s="5" t="s">
        <v>680</v>
      </c>
      <c r="B1083" s="5" t="s">
        <v>185</v>
      </c>
      <c r="C1083" s="5" t="s">
        <v>397</v>
      </c>
      <c r="D1083" s="5">
        <v>19.37</v>
      </c>
      <c r="E1083" s="5">
        <v>19.45</v>
      </c>
      <c r="F1083" s="5">
        <v>19.53</v>
      </c>
      <c r="G1083" s="5">
        <v>19.74</v>
      </c>
      <c r="H1083" s="5">
        <v>20.05</v>
      </c>
      <c r="I1083" s="5">
        <v>22.22</v>
      </c>
      <c r="J1083" s="5">
        <v>23.0</v>
      </c>
      <c r="K1083" s="5">
        <v>23.17</v>
      </c>
      <c r="L1083" s="5">
        <v>23.04</v>
      </c>
      <c r="M1083" s="5">
        <v>20.86</v>
      </c>
      <c r="N1083" s="5">
        <v>20.09</v>
      </c>
      <c r="O1083" s="5">
        <v>19.61</v>
      </c>
    </row>
    <row r="1084" ht="14.25" customHeight="1">
      <c r="A1084" s="22" t="s">
        <v>688</v>
      </c>
      <c r="B1084" s="5" t="s">
        <v>185</v>
      </c>
      <c r="C1084" s="5" t="s">
        <v>397</v>
      </c>
      <c r="D1084" s="5">
        <v>20.27</v>
      </c>
      <c r="E1084" s="5">
        <v>20.33</v>
      </c>
      <c r="F1084" s="5">
        <v>20.36</v>
      </c>
      <c r="G1084" s="5">
        <v>20.45</v>
      </c>
      <c r="H1084" s="5">
        <v>20.59</v>
      </c>
      <c r="I1084" s="5">
        <v>22.89</v>
      </c>
      <c r="J1084" s="5">
        <v>23.35</v>
      </c>
      <c r="K1084" s="5">
        <v>23.42</v>
      </c>
      <c r="L1084" s="5">
        <v>23.35</v>
      </c>
      <c r="M1084" s="5">
        <v>21.01</v>
      </c>
      <c r="N1084" s="5">
        <v>20.59</v>
      </c>
      <c r="O1084" s="5">
        <v>20.37</v>
      </c>
    </row>
    <row r="1085" ht="14.25" customHeight="1">
      <c r="A1085" s="5" t="s">
        <v>724</v>
      </c>
      <c r="B1085" s="5" t="s">
        <v>185</v>
      </c>
      <c r="C1085" s="5" t="s">
        <v>397</v>
      </c>
      <c r="D1085" s="5">
        <v>12.62</v>
      </c>
      <c r="E1085" s="5">
        <v>12.63</v>
      </c>
      <c r="F1085" s="5">
        <v>12.64</v>
      </c>
      <c r="G1085" s="5">
        <v>12.68</v>
      </c>
      <c r="H1085" s="5">
        <v>14.11</v>
      </c>
      <c r="I1085" s="5">
        <v>17.43</v>
      </c>
      <c r="J1085" s="5">
        <v>22.96</v>
      </c>
      <c r="K1085" s="5">
        <v>20.8</v>
      </c>
      <c r="L1085" s="5">
        <v>17.41</v>
      </c>
      <c r="M1085" s="5">
        <v>13.44</v>
      </c>
      <c r="N1085" s="5">
        <v>12.92</v>
      </c>
      <c r="O1085" s="5">
        <v>12.72</v>
      </c>
    </row>
    <row r="1086" ht="14.25" customHeight="1">
      <c r="A1086" s="7" t="s">
        <v>500</v>
      </c>
      <c r="B1086" s="7" t="s">
        <v>189</v>
      </c>
      <c r="C1086" s="7" t="s">
        <v>397</v>
      </c>
      <c r="D1086" s="7">
        <v>20.36</v>
      </c>
      <c r="E1086" s="7">
        <v>20.35</v>
      </c>
      <c r="F1086" s="7">
        <v>20.36</v>
      </c>
      <c r="G1086" s="7">
        <v>20.41</v>
      </c>
      <c r="H1086" s="7">
        <v>20.5</v>
      </c>
      <c r="I1086" s="7">
        <v>22.8</v>
      </c>
      <c r="J1086" s="7">
        <v>23.23</v>
      </c>
      <c r="K1086" s="7">
        <v>23.34</v>
      </c>
      <c r="L1086" s="7">
        <v>23.34</v>
      </c>
      <c r="M1086" s="7">
        <v>21.06</v>
      </c>
      <c r="N1086" s="7">
        <v>20.67</v>
      </c>
      <c r="O1086" s="7">
        <v>20.49</v>
      </c>
    </row>
    <row r="1087" ht="14.25" customHeight="1">
      <c r="A1087" s="7" t="s">
        <v>510</v>
      </c>
      <c r="B1087" s="7" t="s">
        <v>189</v>
      </c>
      <c r="C1087" s="7" t="s">
        <v>397</v>
      </c>
      <c r="D1087" s="7">
        <v>20.27</v>
      </c>
      <c r="E1087" s="7">
        <v>20.27</v>
      </c>
      <c r="F1087" s="7">
        <v>20.29</v>
      </c>
      <c r="G1087" s="7">
        <v>20.35</v>
      </c>
      <c r="H1087" s="7">
        <v>20.45</v>
      </c>
      <c r="I1087" s="7">
        <v>22.7</v>
      </c>
      <c r="J1087" s="7">
        <v>23.17</v>
      </c>
      <c r="K1087" s="7">
        <v>23.31</v>
      </c>
      <c r="L1087" s="7">
        <v>23.29</v>
      </c>
      <c r="M1087" s="7">
        <v>21.06</v>
      </c>
      <c r="N1087" s="7">
        <v>20.62</v>
      </c>
      <c r="O1087" s="7">
        <v>20.42</v>
      </c>
    </row>
    <row r="1088" ht="14.25" customHeight="1">
      <c r="A1088" s="7" t="s">
        <v>520</v>
      </c>
      <c r="B1088" s="7" t="s">
        <v>189</v>
      </c>
      <c r="C1088" s="7" t="s">
        <v>397</v>
      </c>
      <c r="D1088" s="7"/>
      <c r="E1088" s="7"/>
      <c r="F1088" s="7"/>
      <c r="G1088" s="7"/>
      <c r="H1088" s="7"/>
      <c r="I1088" s="7"/>
      <c r="J1088" s="7"/>
      <c r="K1088" s="7"/>
      <c r="L1088" s="7"/>
      <c r="M1088" s="7"/>
      <c r="N1088" s="7"/>
      <c r="O1088" s="7"/>
    </row>
    <row r="1089" ht="14.25" customHeight="1">
      <c r="A1089" s="7" t="s">
        <v>245</v>
      </c>
      <c r="B1089" s="7" t="s">
        <v>189</v>
      </c>
      <c r="C1089" s="7" t="s">
        <v>397</v>
      </c>
      <c r="D1089" s="5">
        <v>20.57</v>
      </c>
      <c r="E1089" s="5">
        <v>20.59</v>
      </c>
      <c r="F1089" s="5">
        <v>20.61</v>
      </c>
      <c r="G1089" s="5">
        <v>20.66</v>
      </c>
      <c r="H1089" s="5">
        <v>20.73</v>
      </c>
      <c r="I1089" s="5">
        <v>22.99</v>
      </c>
      <c r="J1089" s="5">
        <v>23.39</v>
      </c>
      <c r="K1089" s="5">
        <v>23.46</v>
      </c>
      <c r="L1089" s="5">
        <v>23.43</v>
      </c>
      <c r="M1089" s="5">
        <v>21.14</v>
      </c>
      <c r="N1089" s="5">
        <v>20.79</v>
      </c>
      <c r="O1089" s="5">
        <v>20.64</v>
      </c>
    </row>
    <row r="1090" ht="14.25" customHeight="1">
      <c r="A1090" s="7" t="s">
        <v>526</v>
      </c>
      <c r="B1090" s="7" t="s">
        <v>189</v>
      </c>
      <c r="C1090" s="7" t="s">
        <v>397</v>
      </c>
      <c r="D1090" s="7"/>
      <c r="E1090" s="7"/>
      <c r="F1090" s="7"/>
      <c r="G1090" s="7"/>
      <c r="H1090" s="7"/>
      <c r="I1090" s="7"/>
      <c r="J1090" s="7"/>
      <c r="K1090" s="7"/>
      <c r="L1090" s="7"/>
      <c r="M1090" s="7"/>
      <c r="N1090" s="7"/>
      <c r="O1090" s="7"/>
    </row>
    <row r="1091" ht="14.25" customHeight="1">
      <c r="A1091" s="7" t="s">
        <v>529</v>
      </c>
      <c r="B1091" s="7" t="s">
        <v>189</v>
      </c>
      <c r="C1091" s="7" t="s">
        <v>397</v>
      </c>
      <c r="D1091" s="7">
        <v>20.5</v>
      </c>
      <c r="E1091" s="7">
        <v>20.5</v>
      </c>
      <c r="F1091" s="7">
        <v>20.51</v>
      </c>
      <c r="G1091" s="7">
        <v>20.55</v>
      </c>
      <c r="H1091" s="7">
        <v>20.62</v>
      </c>
      <c r="I1091" s="7">
        <v>22.83</v>
      </c>
      <c r="J1091" s="7">
        <v>23.26</v>
      </c>
      <c r="K1091" s="7">
        <v>23.37</v>
      </c>
      <c r="L1091" s="7">
        <v>23.37</v>
      </c>
      <c r="M1091" s="7">
        <v>21.14</v>
      </c>
      <c r="N1091" s="7">
        <v>20.76</v>
      </c>
      <c r="O1091" s="7">
        <v>20.61</v>
      </c>
    </row>
    <row r="1092" ht="14.25" customHeight="1">
      <c r="A1092" s="7" t="s">
        <v>533</v>
      </c>
      <c r="B1092" s="7" t="s">
        <v>189</v>
      </c>
      <c r="C1092" s="7" t="s">
        <v>397</v>
      </c>
      <c r="D1092" s="7">
        <v>20.27</v>
      </c>
      <c r="E1092" s="7">
        <v>20.27</v>
      </c>
      <c r="F1092" s="7">
        <v>20.29</v>
      </c>
      <c r="G1092" s="7">
        <v>20.35</v>
      </c>
      <c r="H1092" s="7">
        <v>20.45</v>
      </c>
      <c r="I1092" s="7">
        <v>22.7</v>
      </c>
      <c r="J1092" s="7">
        <v>23.17</v>
      </c>
      <c r="K1092" s="7">
        <v>23.31</v>
      </c>
      <c r="L1092" s="7">
        <v>23.29</v>
      </c>
      <c r="M1092" s="7">
        <v>21.06</v>
      </c>
      <c r="N1092" s="7">
        <v>20.62</v>
      </c>
      <c r="O1092" s="7">
        <v>20.42</v>
      </c>
    </row>
    <row r="1093" ht="14.25" customHeight="1">
      <c r="A1093" s="7" t="s">
        <v>539</v>
      </c>
      <c r="B1093" s="7" t="s">
        <v>189</v>
      </c>
      <c r="C1093" s="7" t="s">
        <v>397</v>
      </c>
      <c r="D1093" s="7">
        <v>20.33</v>
      </c>
      <c r="E1093" s="7">
        <v>20.34</v>
      </c>
      <c r="F1093" s="7">
        <v>20.36</v>
      </c>
      <c r="G1093" s="7">
        <v>20.42</v>
      </c>
      <c r="H1093" s="7">
        <v>20.51</v>
      </c>
      <c r="I1093" s="7">
        <v>21.47</v>
      </c>
      <c r="J1093" s="7">
        <v>21.73</v>
      </c>
      <c r="K1093" s="7">
        <v>21.81</v>
      </c>
      <c r="L1093" s="7">
        <v>21.79</v>
      </c>
      <c r="M1093" s="7">
        <v>20.86</v>
      </c>
      <c r="N1093" s="7">
        <v>20.6</v>
      </c>
      <c r="O1093" s="7">
        <v>20.44</v>
      </c>
    </row>
    <row r="1094" ht="14.25" customHeight="1">
      <c r="A1094" s="7" t="s">
        <v>540</v>
      </c>
      <c r="B1094" s="7" t="s">
        <v>189</v>
      </c>
      <c r="C1094" s="7" t="s">
        <v>397</v>
      </c>
      <c r="D1094" s="7">
        <v>20.66</v>
      </c>
      <c r="E1094" s="7">
        <v>20.64</v>
      </c>
      <c r="F1094" s="7">
        <v>20.64</v>
      </c>
      <c r="G1094" s="7">
        <v>20.67</v>
      </c>
      <c r="H1094" s="7">
        <v>20.71</v>
      </c>
      <c r="I1094" s="7">
        <v>22.96</v>
      </c>
      <c r="J1094" s="7">
        <v>23.33</v>
      </c>
      <c r="K1094" s="7">
        <v>23.42</v>
      </c>
      <c r="L1094" s="7">
        <v>23.44</v>
      </c>
      <c r="M1094" s="7">
        <v>21.17</v>
      </c>
      <c r="N1094" s="7">
        <v>20.86</v>
      </c>
      <c r="O1094" s="7">
        <v>20.74</v>
      </c>
    </row>
    <row r="1095" ht="14.25" customHeight="1">
      <c r="A1095" s="7" t="s">
        <v>546</v>
      </c>
      <c r="B1095" s="7" t="s">
        <v>189</v>
      </c>
      <c r="C1095" s="7" t="s">
        <v>397</v>
      </c>
      <c r="D1095" s="7">
        <v>20.09</v>
      </c>
      <c r="E1095" s="7">
        <v>20.09</v>
      </c>
      <c r="F1095" s="7">
        <v>20.11</v>
      </c>
      <c r="G1095" s="7">
        <v>20.19</v>
      </c>
      <c r="H1095" s="7">
        <v>20.32</v>
      </c>
      <c r="I1095" s="7">
        <v>22.66</v>
      </c>
      <c r="J1095" s="7">
        <v>23.14</v>
      </c>
      <c r="K1095" s="7">
        <v>23.28</v>
      </c>
      <c r="L1095" s="7">
        <v>23.26</v>
      </c>
      <c r="M1095" s="7">
        <v>20.96</v>
      </c>
      <c r="N1095" s="7">
        <v>20.51</v>
      </c>
      <c r="O1095" s="7">
        <v>20.27</v>
      </c>
    </row>
    <row r="1096" ht="14.25" customHeight="1">
      <c r="A1096" s="37" t="s">
        <v>551</v>
      </c>
      <c r="B1096" s="7" t="s">
        <v>189</v>
      </c>
      <c r="C1096" s="7" t="s">
        <v>397</v>
      </c>
      <c r="D1096" s="7">
        <v>20.67</v>
      </c>
      <c r="E1096" s="7">
        <v>20.66</v>
      </c>
      <c r="F1096" s="7">
        <v>20.66</v>
      </c>
      <c r="G1096" s="7">
        <v>20.68</v>
      </c>
      <c r="H1096" s="7">
        <v>20.72</v>
      </c>
      <c r="I1096" s="7">
        <v>22.97</v>
      </c>
      <c r="J1096" s="7">
        <v>23.34</v>
      </c>
      <c r="K1096" s="7">
        <v>23.43</v>
      </c>
      <c r="L1096" s="7">
        <v>23.44</v>
      </c>
      <c r="M1096" s="7">
        <v>21.18</v>
      </c>
      <c r="N1096" s="7">
        <v>20.87</v>
      </c>
      <c r="O1096" s="7">
        <v>20.75</v>
      </c>
    </row>
    <row r="1097" ht="14.25" customHeight="1">
      <c r="A1097" s="7" t="s">
        <v>555</v>
      </c>
      <c r="B1097" s="7" t="s">
        <v>189</v>
      </c>
      <c r="C1097" s="7" t="s">
        <v>397</v>
      </c>
      <c r="D1097" s="7">
        <v>20.75</v>
      </c>
      <c r="E1097" s="7">
        <v>20.74</v>
      </c>
      <c r="F1097" s="7">
        <v>20.73</v>
      </c>
      <c r="G1097" s="7">
        <v>20.74</v>
      </c>
      <c r="H1097" s="7">
        <v>20.77</v>
      </c>
      <c r="I1097" s="7">
        <v>23.01</v>
      </c>
      <c r="J1097" s="7">
        <v>23.37</v>
      </c>
      <c r="K1097" s="7">
        <v>23.45</v>
      </c>
      <c r="L1097" s="7">
        <v>23.47</v>
      </c>
      <c r="M1097" s="7">
        <v>21.21</v>
      </c>
      <c r="N1097" s="7">
        <v>20.91</v>
      </c>
      <c r="O1097" s="7">
        <v>20.82</v>
      </c>
    </row>
    <row r="1098" ht="14.25" customHeight="1">
      <c r="A1098" s="7" t="s">
        <v>565</v>
      </c>
      <c r="B1098" s="7" t="s">
        <v>189</v>
      </c>
      <c r="C1098" s="7" t="s">
        <v>397</v>
      </c>
      <c r="D1098" s="7">
        <v>20.25</v>
      </c>
      <c r="E1098" s="7">
        <v>20.27</v>
      </c>
      <c r="F1098" s="7">
        <v>20.3</v>
      </c>
      <c r="G1098" s="7">
        <v>20.37</v>
      </c>
      <c r="H1098" s="7">
        <v>20.47</v>
      </c>
      <c r="I1098" s="7">
        <v>20.6</v>
      </c>
      <c r="J1098" s="7">
        <v>20.74</v>
      </c>
      <c r="K1098" s="7">
        <v>20.8</v>
      </c>
      <c r="L1098" s="7">
        <v>20.76</v>
      </c>
      <c r="M1098" s="7">
        <v>20.67</v>
      </c>
      <c r="N1098" s="7">
        <v>20.51</v>
      </c>
      <c r="O1098" s="7">
        <v>20.36</v>
      </c>
    </row>
    <row r="1099" ht="14.25" customHeight="1">
      <c r="A1099" s="7" t="s">
        <v>680</v>
      </c>
      <c r="B1099" s="7" t="s">
        <v>189</v>
      </c>
      <c r="C1099" s="7" t="s">
        <v>397</v>
      </c>
      <c r="D1099" s="7">
        <v>19.93</v>
      </c>
      <c r="E1099" s="7">
        <v>19.9</v>
      </c>
      <c r="F1099" s="7">
        <v>19.92</v>
      </c>
      <c r="G1099" s="7">
        <v>20.02</v>
      </c>
      <c r="H1099" s="7">
        <v>20.17</v>
      </c>
      <c r="I1099" s="7">
        <v>22.27</v>
      </c>
      <c r="J1099" s="7">
        <v>22.91</v>
      </c>
      <c r="K1099" s="7">
        <v>23.13</v>
      </c>
      <c r="L1099" s="7">
        <v>23.14</v>
      </c>
      <c r="M1099" s="7">
        <v>21.09</v>
      </c>
      <c r="N1099" s="7">
        <v>20.49</v>
      </c>
      <c r="O1099" s="7">
        <v>20.17</v>
      </c>
    </row>
    <row r="1100" ht="14.25" customHeight="1">
      <c r="A1100" s="37" t="s">
        <v>688</v>
      </c>
      <c r="B1100" s="7" t="s">
        <v>189</v>
      </c>
      <c r="C1100" s="7" t="s">
        <v>397</v>
      </c>
      <c r="D1100" s="7">
        <v>20.58</v>
      </c>
      <c r="E1100" s="7">
        <v>20.57</v>
      </c>
      <c r="F1100" s="7">
        <v>20.58</v>
      </c>
      <c r="G1100" s="7">
        <v>20.6</v>
      </c>
      <c r="H1100" s="7">
        <v>20.66</v>
      </c>
      <c r="I1100" s="7">
        <v>22.92</v>
      </c>
      <c r="J1100" s="7">
        <v>23.31</v>
      </c>
      <c r="K1100" s="7">
        <v>23.4</v>
      </c>
      <c r="L1100" s="7">
        <v>23.41</v>
      </c>
      <c r="M1100" s="7">
        <v>21.14</v>
      </c>
      <c r="N1100" s="7">
        <v>20.81</v>
      </c>
      <c r="O1100" s="7">
        <v>20.68</v>
      </c>
    </row>
    <row r="1101" ht="14.25" customHeight="1">
      <c r="A1101" s="7" t="s">
        <v>724</v>
      </c>
      <c r="B1101" s="7" t="s">
        <v>189</v>
      </c>
      <c r="C1101" s="7" t="s">
        <v>397</v>
      </c>
      <c r="D1101" s="7">
        <v>12.62</v>
      </c>
      <c r="E1101" s="7">
        <v>12.63</v>
      </c>
      <c r="F1101" s="7">
        <v>12.64</v>
      </c>
      <c r="G1101" s="7">
        <v>12.68</v>
      </c>
      <c r="H1101" s="7">
        <v>14.11</v>
      </c>
      <c r="I1101" s="7">
        <v>17.43</v>
      </c>
      <c r="J1101" s="7">
        <v>22.96</v>
      </c>
      <c r="K1101" s="7">
        <v>20.8</v>
      </c>
      <c r="L1101" s="7">
        <v>17.41</v>
      </c>
      <c r="M1101" s="7">
        <v>13.44</v>
      </c>
      <c r="N1101" s="7">
        <v>12.92</v>
      </c>
      <c r="O1101" s="7">
        <v>12.72</v>
      </c>
    </row>
    <row r="1102" ht="14.25" customHeight="1">
      <c r="A1102" s="7" t="s">
        <v>500</v>
      </c>
      <c r="B1102" s="7" t="s">
        <v>174</v>
      </c>
      <c r="C1102" s="7" t="s">
        <v>397</v>
      </c>
      <c r="D1102" s="7">
        <v>19.195</v>
      </c>
      <c r="E1102" s="7">
        <v>19.191</v>
      </c>
      <c r="F1102" s="7">
        <v>19.215</v>
      </c>
      <c r="G1102" s="7">
        <v>19.25</v>
      </c>
      <c r="H1102" s="7">
        <v>19.367</v>
      </c>
      <c r="I1102" s="7">
        <v>20.429</v>
      </c>
      <c r="J1102" s="7">
        <v>21.511</v>
      </c>
      <c r="K1102" s="7">
        <v>21.776</v>
      </c>
      <c r="L1102" s="7">
        <v>20.44</v>
      </c>
      <c r="M1102" s="7">
        <v>19.538</v>
      </c>
      <c r="N1102" s="7">
        <v>19.333</v>
      </c>
      <c r="O1102" s="7">
        <v>19.237</v>
      </c>
    </row>
    <row r="1103" ht="14.25" customHeight="1">
      <c r="A1103" s="7" t="s">
        <v>520</v>
      </c>
      <c r="B1103" s="7" t="s">
        <v>174</v>
      </c>
      <c r="C1103" s="7" t="s">
        <v>397</v>
      </c>
      <c r="D1103" s="7">
        <v>19.195</v>
      </c>
      <c r="E1103" s="7">
        <v>19.191</v>
      </c>
      <c r="F1103" s="7">
        <v>19.215</v>
      </c>
      <c r="G1103" s="7">
        <v>19.25</v>
      </c>
      <c r="H1103" s="7">
        <v>19.367</v>
      </c>
      <c r="I1103" s="7">
        <v>20.429</v>
      </c>
      <c r="J1103" s="7">
        <v>21.511</v>
      </c>
      <c r="K1103" s="7">
        <v>21.776</v>
      </c>
      <c r="L1103" s="7">
        <v>20.44</v>
      </c>
      <c r="M1103" s="7">
        <v>19.538</v>
      </c>
      <c r="N1103" s="7">
        <v>19.333</v>
      </c>
      <c r="O1103" s="7">
        <v>19.237</v>
      </c>
    </row>
    <row r="1104" ht="14.25" customHeight="1">
      <c r="A1104" s="7" t="s">
        <v>245</v>
      </c>
      <c r="B1104" s="7" t="s">
        <v>174</v>
      </c>
      <c r="C1104" s="7" t="s">
        <v>397</v>
      </c>
      <c r="D1104" s="7">
        <v>19.195</v>
      </c>
      <c r="E1104" s="7">
        <v>19.191</v>
      </c>
      <c r="F1104" s="7">
        <v>19.215</v>
      </c>
      <c r="G1104" s="7">
        <v>19.25</v>
      </c>
      <c r="H1104" s="7">
        <v>19.367</v>
      </c>
      <c r="I1104" s="7">
        <v>20.429</v>
      </c>
      <c r="J1104" s="7">
        <v>21.511</v>
      </c>
      <c r="K1104" s="7">
        <v>21.776</v>
      </c>
      <c r="L1104" s="7">
        <v>20.44</v>
      </c>
      <c r="M1104" s="7">
        <v>19.538</v>
      </c>
      <c r="N1104" s="7">
        <v>19.333</v>
      </c>
      <c r="O1104" s="7">
        <v>19.237</v>
      </c>
    </row>
    <row r="1105" ht="14.25" customHeight="1">
      <c r="A1105" s="7" t="s">
        <v>526</v>
      </c>
      <c r="B1105" s="7" t="s">
        <v>174</v>
      </c>
      <c r="C1105" s="7" t="s">
        <v>397</v>
      </c>
      <c r="D1105" s="7">
        <v>19.195</v>
      </c>
      <c r="E1105" s="7">
        <v>19.191</v>
      </c>
      <c r="F1105" s="7">
        <v>19.215</v>
      </c>
      <c r="G1105" s="7">
        <v>19.25</v>
      </c>
      <c r="H1105" s="7">
        <v>19.367</v>
      </c>
      <c r="I1105" s="7">
        <v>20.429</v>
      </c>
      <c r="J1105" s="7">
        <v>21.511</v>
      </c>
      <c r="K1105" s="7">
        <v>21.776</v>
      </c>
      <c r="L1105" s="7">
        <v>20.44</v>
      </c>
      <c r="M1105" s="7">
        <v>19.538</v>
      </c>
      <c r="N1105" s="7">
        <v>19.333</v>
      </c>
      <c r="O1105" s="7">
        <v>19.237</v>
      </c>
    </row>
    <row r="1106" ht="14.25" customHeight="1">
      <c r="A1106" s="7" t="s">
        <v>529</v>
      </c>
      <c r="B1106" s="7" t="s">
        <v>174</v>
      </c>
      <c r="C1106" s="7" t="s">
        <v>397</v>
      </c>
      <c r="D1106" s="7">
        <v>19.195</v>
      </c>
      <c r="E1106" s="7">
        <v>19.191</v>
      </c>
      <c r="F1106" s="7">
        <v>19.215</v>
      </c>
      <c r="G1106" s="7">
        <v>19.25</v>
      </c>
      <c r="H1106" s="7">
        <v>19.367</v>
      </c>
      <c r="I1106" s="7">
        <v>20.429</v>
      </c>
      <c r="J1106" s="7">
        <v>21.511</v>
      </c>
      <c r="K1106" s="7">
        <v>21.776</v>
      </c>
      <c r="L1106" s="7">
        <v>20.44</v>
      </c>
      <c r="M1106" s="7">
        <v>19.538</v>
      </c>
      <c r="N1106" s="7">
        <v>19.333</v>
      </c>
      <c r="O1106" s="7">
        <v>19.237</v>
      </c>
    </row>
    <row r="1107" ht="14.25" customHeight="1">
      <c r="A1107" s="7" t="s">
        <v>533</v>
      </c>
      <c r="B1107" s="7" t="s">
        <v>174</v>
      </c>
      <c r="C1107" s="7" t="s">
        <v>397</v>
      </c>
      <c r="D1107" s="7">
        <v>19.195</v>
      </c>
      <c r="E1107" s="7">
        <v>19.191</v>
      </c>
      <c r="F1107" s="7">
        <v>19.215</v>
      </c>
      <c r="G1107" s="7">
        <v>19.25</v>
      </c>
      <c r="H1107" s="7">
        <v>19.367</v>
      </c>
      <c r="I1107" s="7">
        <v>20.429</v>
      </c>
      <c r="J1107" s="7">
        <v>21.511</v>
      </c>
      <c r="K1107" s="7">
        <v>21.776</v>
      </c>
      <c r="L1107" s="7">
        <v>20.44</v>
      </c>
      <c r="M1107" s="7">
        <v>19.538</v>
      </c>
      <c r="N1107" s="7">
        <v>19.333</v>
      </c>
      <c r="O1107" s="7">
        <v>19.237</v>
      </c>
    </row>
    <row r="1108" ht="14.25" customHeight="1">
      <c r="A1108" s="7" t="s">
        <v>539</v>
      </c>
      <c r="B1108" s="7" t="s">
        <v>174</v>
      </c>
      <c r="C1108" s="7" t="s">
        <v>397</v>
      </c>
      <c r="D1108" s="7">
        <v>19.195</v>
      </c>
      <c r="E1108" s="7">
        <v>19.191</v>
      </c>
      <c r="F1108" s="7">
        <v>19.215</v>
      </c>
      <c r="G1108" s="7">
        <v>19.25</v>
      </c>
      <c r="H1108" s="7">
        <v>19.367</v>
      </c>
      <c r="I1108" s="7">
        <v>20.429</v>
      </c>
      <c r="J1108" s="7">
        <v>21.511</v>
      </c>
      <c r="K1108" s="7">
        <v>21.776</v>
      </c>
      <c r="L1108" s="7">
        <v>20.44</v>
      </c>
      <c r="M1108" s="7">
        <v>19.538</v>
      </c>
      <c r="N1108" s="7">
        <v>19.333</v>
      </c>
      <c r="O1108" s="7">
        <v>19.237</v>
      </c>
    </row>
    <row r="1109" ht="14.25" customHeight="1">
      <c r="A1109" s="7" t="s">
        <v>540</v>
      </c>
      <c r="B1109" s="7" t="s">
        <v>174</v>
      </c>
      <c r="C1109" s="7" t="s">
        <v>397</v>
      </c>
      <c r="D1109" s="7">
        <v>19.195</v>
      </c>
      <c r="E1109" s="7">
        <v>19.191</v>
      </c>
      <c r="F1109" s="7">
        <v>19.215</v>
      </c>
      <c r="G1109" s="7">
        <v>19.25</v>
      </c>
      <c r="H1109" s="7">
        <v>19.367</v>
      </c>
      <c r="I1109" s="7">
        <v>20.429</v>
      </c>
      <c r="J1109" s="7">
        <v>21.511</v>
      </c>
      <c r="K1109" s="7">
        <v>21.776</v>
      </c>
      <c r="L1109" s="7">
        <v>20.44</v>
      </c>
      <c r="M1109" s="7">
        <v>19.538</v>
      </c>
      <c r="N1109" s="7">
        <v>19.333</v>
      </c>
      <c r="O1109" s="7">
        <v>19.237</v>
      </c>
    </row>
    <row r="1110" ht="14.25" customHeight="1">
      <c r="A1110" s="7" t="s">
        <v>546</v>
      </c>
      <c r="B1110" s="7" t="s">
        <v>174</v>
      </c>
      <c r="C1110" s="7" t="s">
        <v>397</v>
      </c>
      <c r="D1110" s="7">
        <v>19.195</v>
      </c>
      <c r="E1110" s="7">
        <v>19.191</v>
      </c>
      <c r="F1110" s="7">
        <v>19.215</v>
      </c>
      <c r="G1110" s="7">
        <v>19.25</v>
      </c>
      <c r="H1110" s="7">
        <v>19.367</v>
      </c>
      <c r="I1110" s="7">
        <v>20.429</v>
      </c>
      <c r="J1110" s="7">
        <v>21.511</v>
      </c>
      <c r="K1110" s="7">
        <v>21.776</v>
      </c>
      <c r="L1110" s="7">
        <v>20.44</v>
      </c>
      <c r="M1110" s="7">
        <v>19.538</v>
      </c>
      <c r="N1110" s="7">
        <v>19.333</v>
      </c>
      <c r="O1110" s="7">
        <v>19.237</v>
      </c>
    </row>
    <row r="1111" ht="14.25" customHeight="1">
      <c r="A1111" s="37" t="s">
        <v>551</v>
      </c>
      <c r="B1111" s="7" t="s">
        <v>174</v>
      </c>
      <c r="C1111" s="7" t="s">
        <v>397</v>
      </c>
      <c r="D1111" s="7">
        <v>19.195</v>
      </c>
      <c r="E1111" s="7">
        <v>19.191</v>
      </c>
      <c r="F1111" s="7">
        <v>19.215</v>
      </c>
      <c r="G1111" s="7">
        <v>19.25</v>
      </c>
      <c r="H1111" s="7">
        <v>19.367</v>
      </c>
      <c r="I1111" s="7">
        <v>20.429</v>
      </c>
      <c r="J1111" s="7">
        <v>21.511</v>
      </c>
      <c r="K1111" s="7">
        <v>21.776</v>
      </c>
      <c r="L1111" s="7">
        <v>20.44</v>
      </c>
      <c r="M1111" s="7">
        <v>19.538</v>
      </c>
      <c r="N1111" s="7">
        <v>19.333</v>
      </c>
      <c r="O1111" s="7">
        <v>19.237</v>
      </c>
    </row>
    <row r="1112" ht="14.25" customHeight="1">
      <c r="A1112" s="7" t="s">
        <v>555</v>
      </c>
      <c r="B1112" s="7" t="s">
        <v>174</v>
      </c>
      <c r="C1112" s="7" t="s">
        <v>397</v>
      </c>
      <c r="D1112" s="7">
        <v>19.195</v>
      </c>
      <c r="E1112" s="7">
        <v>19.191</v>
      </c>
      <c r="F1112" s="7">
        <v>19.215</v>
      </c>
      <c r="G1112" s="7">
        <v>19.25</v>
      </c>
      <c r="H1112" s="7">
        <v>19.367</v>
      </c>
      <c r="I1112" s="7">
        <v>20.429</v>
      </c>
      <c r="J1112" s="7">
        <v>21.511</v>
      </c>
      <c r="K1112" s="7">
        <v>21.776</v>
      </c>
      <c r="L1112" s="7">
        <v>20.44</v>
      </c>
      <c r="M1112" s="7">
        <v>19.538</v>
      </c>
      <c r="N1112" s="7">
        <v>19.333</v>
      </c>
      <c r="O1112" s="7">
        <v>19.237</v>
      </c>
    </row>
    <row r="1113" ht="14.25" customHeight="1">
      <c r="A1113" s="7" t="s">
        <v>565</v>
      </c>
      <c r="B1113" s="7" t="s">
        <v>174</v>
      </c>
      <c r="C1113" s="7" t="s">
        <v>397</v>
      </c>
      <c r="D1113" s="7">
        <v>19.195</v>
      </c>
      <c r="E1113" s="7">
        <v>19.191</v>
      </c>
      <c r="F1113" s="7">
        <v>19.215</v>
      </c>
      <c r="G1113" s="7">
        <v>19.25</v>
      </c>
      <c r="H1113" s="7">
        <v>19.367</v>
      </c>
      <c r="I1113" s="7">
        <v>20.429</v>
      </c>
      <c r="J1113" s="7">
        <v>21.511</v>
      </c>
      <c r="K1113" s="7">
        <v>21.776</v>
      </c>
      <c r="L1113" s="7">
        <v>20.44</v>
      </c>
      <c r="M1113" s="7">
        <v>19.538</v>
      </c>
      <c r="N1113" s="7">
        <v>19.333</v>
      </c>
      <c r="O1113" s="7">
        <v>19.237</v>
      </c>
    </row>
    <row r="1114" ht="14.25" customHeight="1">
      <c r="A1114" s="7" t="s">
        <v>680</v>
      </c>
      <c r="B1114" s="7" t="s">
        <v>174</v>
      </c>
      <c r="C1114" s="7" t="s">
        <v>397</v>
      </c>
      <c r="D1114" s="7">
        <v>19.195</v>
      </c>
      <c r="E1114" s="7">
        <v>19.191</v>
      </c>
      <c r="F1114" s="7">
        <v>19.215</v>
      </c>
      <c r="G1114" s="7">
        <v>19.25</v>
      </c>
      <c r="H1114" s="7">
        <v>19.367</v>
      </c>
      <c r="I1114" s="7">
        <v>20.429</v>
      </c>
      <c r="J1114" s="7">
        <v>21.511</v>
      </c>
      <c r="K1114" s="7">
        <v>21.776</v>
      </c>
      <c r="L1114" s="7">
        <v>20.44</v>
      </c>
      <c r="M1114" s="7">
        <v>19.538</v>
      </c>
      <c r="N1114" s="7">
        <v>19.333</v>
      </c>
      <c r="O1114" s="7">
        <v>19.237</v>
      </c>
    </row>
    <row r="1115" ht="14.25" customHeight="1">
      <c r="A1115" s="37" t="s">
        <v>688</v>
      </c>
      <c r="B1115" s="7" t="s">
        <v>174</v>
      </c>
      <c r="C1115" s="7" t="s">
        <v>397</v>
      </c>
      <c r="D1115" s="7">
        <v>19.195</v>
      </c>
      <c r="E1115" s="7">
        <v>19.191</v>
      </c>
      <c r="F1115" s="7">
        <v>19.215</v>
      </c>
      <c r="G1115" s="7">
        <v>19.25</v>
      </c>
      <c r="H1115" s="7">
        <v>19.367</v>
      </c>
      <c r="I1115" s="7">
        <v>20.429</v>
      </c>
      <c r="J1115" s="7">
        <v>21.511</v>
      </c>
      <c r="K1115" s="7">
        <v>21.776</v>
      </c>
      <c r="L1115" s="7">
        <v>20.44</v>
      </c>
      <c r="M1115" s="7">
        <v>19.538</v>
      </c>
      <c r="N1115" s="7">
        <v>19.333</v>
      </c>
      <c r="O1115" s="7">
        <v>19.237</v>
      </c>
    </row>
    <row r="1116" ht="14.25" customHeight="1">
      <c r="A1116" s="7" t="s">
        <v>724</v>
      </c>
      <c r="B1116" s="7" t="s">
        <v>174</v>
      </c>
      <c r="C1116" s="7" t="s">
        <v>397</v>
      </c>
      <c r="D1116" s="7">
        <v>10.3</v>
      </c>
      <c r="E1116" s="7">
        <v>10.16</v>
      </c>
      <c r="F1116" s="7">
        <v>11.26</v>
      </c>
      <c r="G1116" s="7">
        <v>12.98</v>
      </c>
      <c r="H1116" s="7">
        <v>16.26</v>
      </c>
      <c r="I1116" s="7">
        <v>19.12</v>
      </c>
      <c r="J1116" s="7">
        <v>21.83</v>
      </c>
      <c r="K1116" s="7">
        <v>23.96</v>
      </c>
      <c r="L1116" s="7">
        <v>21.38</v>
      </c>
      <c r="M1116" s="7">
        <v>17.16</v>
      </c>
      <c r="N1116" s="7">
        <v>14.1</v>
      </c>
      <c r="O1116" s="7">
        <v>11.24</v>
      </c>
    </row>
    <row r="1117" ht="14.25" customHeight="1">
      <c r="A1117" s="7" t="s">
        <v>500</v>
      </c>
      <c r="B1117" s="7" t="s">
        <v>75</v>
      </c>
      <c r="C1117" s="7" t="s">
        <v>397</v>
      </c>
      <c r="D1117" s="7">
        <v>19.195</v>
      </c>
      <c r="E1117" s="7">
        <v>19.191</v>
      </c>
      <c r="F1117" s="7">
        <v>19.215</v>
      </c>
      <c r="G1117" s="7">
        <v>19.25</v>
      </c>
      <c r="H1117" s="7">
        <v>19.367</v>
      </c>
      <c r="I1117" s="7">
        <v>20.429</v>
      </c>
      <c r="J1117" s="7">
        <v>21.511</v>
      </c>
      <c r="K1117" s="7">
        <v>21.776</v>
      </c>
      <c r="L1117" s="7">
        <v>20.44</v>
      </c>
      <c r="M1117" s="7">
        <v>19.538</v>
      </c>
      <c r="N1117" s="7">
        <v>19.333</v>
      </c>
      <c r="O1117" s="7">
        <v>19.237</v>
      </c>
    </row>
    <row r="1118" ht="14.25" customHeight="1">
      <c r="A1118" s="7" t="s">
        <v>520</v>
      </c>
      <c r="B1118" s="7" t="s">
        <v>75</v>
      </c>
      <c r="C1118" s="7" t="s">
        <v>397</v>
      </c>
      <c r="D1118" s="7">
        <v>19.195</v>
      </c>
      <c r="E1118" s="7">
        <v>19.191</v>
      </c>
      <c r="F1118" s="7">
        <v>19.215</v>
      </c>
      <c r="G1118" s="7">
        <v>19.25</v>
      </c>
      <c r="H1118" s="7">
        <v>19.367</v>
      </c>
      <c r="I1118" s="7">
        <v>20.429</v>
      </c>
      <c r="J1118" s="7">
        <v>21.511</v>
      </c>
      <c r="K1118" s="7">
        <v>21.776</v>
      </c>
      <c r="L1118" s="7">
        <v>20.44</v>
      </c>
      <c r="M1118" s="7">
        <v>19.538</v>
      </c>
      <c r="N1118" s="7">
        <v>19.333</v>
      </c>
      <c r="O1118" s="7">
        <v>19.237</v>
      </c>
    </row>
    <row r="1119" ht="14.25" customHeight="1">
      <c r="A1119" s="7" t="s">
        <v>245</v>
      </c>
      <c r="B1119" s="7" t="s">
        <v>75</v>
      </c>
      <c r="C1119" s="7" t="s">
        <v>397</v>
      </c>
      <c r="D1119" s="7">
        <v>19.195</v>
      </c>
      <c r="E1119" s="7">
        <v>19.191</v>
      </c>
      <c r="F1119" s="7">
        <v>19.215</v>
      </c>
      <c r="G1119" s="7">
        <v>19.25</v>
      </c>
      <c r="H1119" s="7">
        <v>19.367</v>
      </c>
      <c r="I1119" s="7">
        <v>20.429</v>
      </c>
      <c r="J1119" s="7">
        <v>21.511</v>
      </c>
      <c r="K1119" s="7">
        <v>21.776</v>
      </c>
      <c r="L1119" s="7">
        <v>20.44</v>
      </c>
      <c r="M1119" s="7">
        <v>19.538</v>
      </c>
      <c r="N1119" s="7">
        <v>19.333</v>
      </c>
      <c r="O1119" s="7">
        <v>19.237</v>
      </c>
    </row>
    <row r="1120" ht="14.25" customHeight="1">
      <c r="A1120" s="7" t="s">
        <v>526</v>
      </c>
      <c r="B1120" s="7" t="s">
        <v>75</v>
      </c>
      <c r="C1120" s="7" t="s">
        <v>397</v>
      </c>
      <c r="D1120" s="7">
        <v>19.195</v>
      </c>
      <c r="E1120" s="7">
        <v>19.191</v>
      </c>
      <c r="F1120" s="7">
        <v>19.215</v>
      </c>
      <c r="G1120" s="7">
        <v>19.25</v>
      </c>
      <c r="H1120" s="7">
        <v>19.367</v>
      </c>
      <c r="I1120" s="7">
        <v>20.429</v>
      </c>
      <c r="J1120" s="7">
        <v>21.511</v>
      </c>
      <c r="K1120" s="7">
        <v>21.776</v>
      </c>
      <c r="L1120" s="7">
        <v>20.44</v>
      </c>
      <c r="M1120" s="7">
        <v>19.538</v>
      </c>
      <c r="N1120" s="7">
        <v>19.333</v>
      </c>
      <c r="O1120" s="7">
        <v>19.237</v>
      </c>
    </row>
    <row r="1121" ht="14.25" customHeight="1">
      <c r="A1121" s="7" t="s">
        <v>529</v>
      </c>
      <c r="B1121" s="7" t="s">
        <v>75</v>
      </c>
      <c r="C1121" s="7" t="s">
        <v>397</v>
      </c>
      <c r="D1121" s="7">
        <v>19.195</v>
      </c>
      <c r="E1121" s="7">
        <v>19.191</v>
      </c>
      <c r="F1121" s="7">
        <v>19.215</v>
      </c>
      <c r="G1121" s="7">
        <v>19.25</v>
      </c>
      <c r="H1121" s="7">
        <v>19.367</v>
      </c>
      <c r="I1121" s="7">
        <v>20.429</v>
      </c>
      <c r="J1121" s="7">
        <v>21.511</v>
      </c>
      <c r="K1121" s="7">
        <v>21.776</v>
      </c>
      <c r="L1121" s="7">
        <v>20.44</v>
      </c>
      <c r="M1121" s="7">
        <v>19.538</v>
      </c>
      <c r="N1121" s="7">
        <v>19.333</v>
      </c>
      <c r="O1121" s="7">
        <v>19.237</v>
      </c>
    </row>
    <row r="1122" ht="14.25" customHeight="1">
      <c r="A1122" s="7" t="s">
        <v>533</v>
      </c>
      <c r="B1122" s="7" t="s">
        <v>75</v>
      </c>
      <c r="C1122" s="7" t="s">
        <v>397</v>
      </c>
      <c r="D1122" s="7">
        <v>19.195</v>
      </c>
      <c r="E1122" s="7">
        <v>19.191</v>
      </c>
      <c r="F1122" s="7">
        <v>19.215</v>
      </c>
      <c r="G1122" s="7">
        <v>19.25</v>
      </c>
      <c r="H1122" s="7">
        <v>19.367</v>
      </c>
      <c r="I1122" s="7">
        <v>20.429</v>
      </c>
      <c r="J1122" s="7">
        <v>21.511</v>
      </c>
      <c r="K1122" s="7">
        <v>21.776</v>
      </c>
      <c r="L1122" s="7">
        <v>20.44</v>
      </c>
      <c r="M1122" s="7">
        <v>19.538</v>
      </c>
      <c r="N1122" s="7">
        <v>19.333</v>
      </c>
      <c r="O1122" s="7">
        <v>19.237</v>
      </c>
    </row>
    <row r="1123" ht="14.25" customHeight="1">
      <c r="A1123" s="7" t="s">
        <v>539</v>
      </c>
      <c r="B1123" s="7" t="s">
        <v>75</v>
      </c>
      <c r="C1123" s="7" t="s">
        <v>397</v>
      </c>
      <c r="D1123" s="7">
        <v>19.195</v>
      </c>
      <c r="E1123" s="7">
        <v>19.191</v>
      </c>
      <c r="F1123" s="7">
        <v>19.215</v>
      </c>
      <c r="G1123" s="7">
        <v>19.25</v>
      </c>
      <c r="H1123" s="7">
        <v>19.367</v>
      </c>
      <c r="I1123" s="7">
        <v>20.429</v>
      </c>
      <c r="J1123" s="7">
        <v>21.511</v>
      </c>
      <c r="K1123" s="7">
        <v>21.776</v>
      </c>
      <c r="L1123" s="7">
        <v>20.44</v>
      </c>
      <c r="M1123" s="7">
        <v>19.538</v>
      </c>
      <c r="N1123" s="7">
        <v>19.333</v>
      </c>
      <c r="O1123" s="7">
        <v>19.237</v>
      </c>
    </row>
    <row r="1124" ht="14.25" customHeight="1">
      <c r="A1124" s="7" t="s">
        <v>540</v>
      </c>
      <c r="B1124" s="7" t="s">
        <v>75</v>
      </c>
      <c r="C1124" s="7" t="s">
        <v>397</v>
      </c>
      <c r="D1124" s="7">
        <v>19.195</v>
      </c>
      <c r="E1124" s="7">
        <v>19.191</v>
      </c>
      <c r="F1124" s="7">
        <v>19.215</v>
      </c>
      <c r="G1124" s="7">
        <v>19.25</v>
      </c>
      <c r="H1124" s="7">
        <v>19.367</v>
      </c>
      <c r="I1124" s="7">
        <v>20.429</v>
      </c>
      <c r="J1124" s="7">
        <v>21.511</v>
      </c>
      <c r="K1124" s="7">
        <v>21.776</v>
      </c>
      <c r="L1124" s="7">
        <v>20.44</v>
      </c>
      <c r="M1124" s="7">
        <v>19.538</v>
      </c>
      <c r="N1124" s="7">
        <v>19.333</v>
      </c>
      <c r="O1124" s="7">
        <v>19.237</v>
      </c>
    </row>
    <row r="1125" ht="14.25" customHeight="1">
      <c r="A1125" s="7" t="s">
        <v>546</v>
      </c>
      <c r="B1125" s="7" t="s">
        <v>75</v>
      </c>
      <c r="C1125" s="7" t="s">
        <v>397</v>
      </c>
      <c r="D1125" s="7">
        <v>19.195</v>
      </c>
      <c r="E1125" s="7">
        <v>19.191</v>
      </c>
      <c r="F1125" s="7">
        <v>19.215</v>
      </c>
      <c r="G1125" s="7">
        <v>19.25</v>
      </c>
      <c r="H1125" s="7">
        <v>19.367</v>
      </c>
      <c r="I1125" s="7">
        <v>20.429</v>
      </c>
      <c r="J1125" s="7">
        <v>21.511</v>
      </c>
      <c r="K1125" s="7">
        <v>21.776</v>
      </c>
      <c r="L1125" s="7">
        <v>20.44</v>
      </c>
      <c r="M1125" s="7">
        <v>19.538</v>
      </c>
      <c r="N1125" s="7">
        <v>19.333</v>
      </c>
      <c r="O1125" s="7">
        <v>19.237</v>
      </c>
    </row>
    <row r="1126" ht="14.25" customHeight="1">
      <c r="A1126" s="37" t="s">
        <v>551</v>
      </c>
      <c r="B1126" s="7" t="s">
        <v>75</v>
      </c>
      <c r="C1126" s="7" t="s">
        <v>397</v>
      </c>
      <c r="D1126" s="7">
        <v>19.195</v>
      </c>
      <c r="E1126" s="7">
        <v>19.191</v>
      </c>
      <c r="F1126" s="7">
        <v>19.215</v>
      </c>
      <c r="G1126" s="7">
        <v>19.25</v>
      </c>
      <c r="H1126" s="7">
        <v>19.367</v>
      </c>
      <c r="I1126" s="7">
        <v>20.429</v>
      </c>
      <c r="J1126" s="7">
        <v>21.511</v>
      </c>
      <c r="K1126" s="7">
        <v>21.776</v>
      </c>
      <c r="L1126" s="7">
        <v>20.44</v>
      </c>
      <c r="M1126" s="7">
        <v>19.538</v>
      </c>
      <c r="N1126" s="7">
        <v>19.333</v>
      </c>
      <c r="O1126" s="7">
        <v>19.237</v>
      </c>
    </row>
    <row r="1127" ht="14.25" customHeight="1">
      <c r="A1127" s="7" t="s">
        <v>555</v>
      </c>
      <c r="B1127" s="7" t="s">
        <v>75</v>
      </c>
      <c r="C1127" s="7" t="s">
        <v>397</v>
      </c>
      <c r="D1127" s="7">
        <v>19.195</v>
      </c>
      <c r="E1127" s="7">
        <v>19.191</v>
      </c>
      <c r="F1127" s="7">
        <v>19.215</v>
      </c>
      <c r="G1127" s="7">
        <v>19.25</v>
      </c>
      <c r="H1127" s="7">
        <v>19.367</v>
      </c>
      <c r="I1127" s="7">
        <v>20.429</v>
      </c>
      <c r="J1127" s="7">
        <v>21.511</v>
      </c>
      <c r="K1127" s="7">
        <v>21.776</v>
      </c>
      <c r="L1127" s="7">
        <v>20.44</v>
      </c>
      <c r="M1127" s="7">
        <v>19.538</v>
      </c>
      <c r="N1127" s="7">
        <v>19.333</v>
      </c>
      <c r="O1127" s="7">
        <v>19.237</v>
      </c>
    </row>
    <row r="1128" ht="14.25" customHeight="1">
      <c r="A1128" s="7" t="s">
        <v>565</v>
      </c>
      <c r="B1128" s="7" t="s">
        <v>75</v>
      </c>
      <c r="C1128" s="7" t="s">
        <v>397</v>
      </c>
      <c r="D1128" s="7">
        <v>19.195</v>
      </c>
      <c r="E1128" s="7">
        <v>19.191</v>
      </c>
      <c r="F1128" s="7">
        <v>19.215</v>
      </c>
      <c r="G1128" s="7">
        <v>19.25</v>
      </c>
      <c r="H1128" s="7">
        <v>19.367</v>
      </c>
      <c r="I1128" s="7">
        <v>20.429</v>
      </c>
      <c r="J1128" s="7">
        <v>21.511</v>
      </c>
      <c r="K1128" s="7">
        <v>21.776</v>
      </c>
      <c r="L1128" s="7">
        <v>20.44</v>
      </c>
      <c r="M1128" s="7">
        <v>19.538</v>
      </c>
      <c r="N1128" s="7">
        <v>19.333</v>
      </c>
      <c r="O1128" s="7">
        <v>19.237</v>
      </c>
    </row>
    <row r="1129" ht="14.25" customHeight="1">
      <c r="A1129" s="7" t="s">
        <v>680</v>
      </c>
      <c r="B1129" s="7" t="s">
        <v>75</v>
      </c>
      <c r="C1129" s="7" t="s">
        <v>397</v>
      </c>
      <c r="D1129" s="7">
        <v>19.195</v>
      </c>
      <c r="E1129" s="7">
        <v>19.191</v>
      </c>
      <c r="F1129" s="7">
        <v>19.215</v>
      </c>
      <c r="G1129" s="7">
        <v>19.25</v>
      </c>
      <c r="H1129" s="7">
        <v>19.367</v>
      </c>
      <c r="I1129" s="7">
        <v>20.429</v>
      </c>
      <c r="J1129" s="7">
        <v>21.511</v>
      </c>
      <c r="K1129" s="7">
        <v>21.776</v>
      </c>
      <c r="L1129" s="7">
        <v>20.44</v>
      </c>
      <c r="M1129" s="7">
        <v>19.538</v>
      </c>
      <c r="N1129" s="7">
        <v>19.333</v>
      </c>
      <c r="O1129" s="7">
        <v>19.237</v>
      </c>
    </row>
    <row r="1130" ht="14.25" customHeight="1">
      <c r="A1130" s="37" t="s">
        <v>688</v>
      </c>
      <c r="B1130" s="7" t="s">
        <v>75</v>
      </c>
      <c r="C1130" s="7" t="s">
        <v>397</v>
      </c>
      <c r="D1130" s="7">
        <v>19.195</v>
      </c>
      <c r="E1130" s="7">
        <v>19.191</v>
      </c>
      <c r="F1130" s="7">
        <v>19.215</v>
      </c>
      <c r="G1130" s="7">
        <v>19.25</v>
      </c>
      <c r="H1130" s="7">
        <v>19.367</v>
      </c>
      <c r="I1130" s="7">
        <v>20.429</v>
      </c>
      <c r="J1130" s="7">
        <v>21.511</v>
      </c>
      <c r="K1130" s="7">
        <v>21.776</v>
      </c>
      <c r="L1130" s="7">
        <v>20.44</v>
      </c>
      <c r="M1130" s="7">
        <v>19.538</v>
      </c>
      <c r="N1130" s="7">
        <v>19.333</v>
      </c>
      <c r="O1130" s="7">
        <v>19.237</v>
      </c>
    </row>
    <row r="1131" ht="14.25" customHeight="1">
      <c r="A1131" s="7" t="s">
        <v>724</v>
      </c>
      <c r="B1131" s="7" t="s">
        <v>75</v>
      </c>
      <c r="C1131" s="7" t="s">
        <v>397</v>
      </c>
      <c r="D1131" s="7">
        <v>10.3</v>
      </c>
      <c r="E1131" s="7">
        <v>10.16</v>
      </c>
      <c r="F1131" s="7">
        <v>11.26</v>
      </c>
      <c r="G1131" s="7">
        <v>12.98</v>
      </c>
      <c r="H1131" s="7">
        <v>16.26</v>
      </c>
      <c r="I1131" s="7">
        <v>19.12</v>
      </c>
      <c r="J1131" s="7">
        <v>21.83</v>
      </c>
      <c r="K1131" s="7">
        <v>23.96</v>
      </c>
      <c r="L1131" s="7">
        <v>21.38</v>
      </c>
      <c r="M1131" s="7">
        <v>17.16</v>
      </c>
      <c r="N1131" s="7">
        <v>14.1</v>
      </c>
      <c r="O1131" s="7">
        <v>11.24</v>
      </c>
    </row>
    <row r="1132" ht="14.25" customHeight="1">
      <c r="A1132" s="5" t="s">
        <v>500</v>
      </c>
      <c r="B1132" s="5" t="s">
        <v>177</v>
      </c>
      <c r="C1132" s="5" t="s">
        <v>398</v>
      </c>
      <c r="D1132" s="5">
        <v>19.98</v>
      </c>
      <c r="E1132" s="5">
        <v>20.01</v>
      </c>
      <c r="F1132" s="5">
        <v>20.03</v>
      </c>
      <c r="G1132" s="5">
        <v>20.16</v>
      </c>
      <c r="H1132" s="5">
        <v>20.32</v>
      </c>
      <c r="I1132" s="5">
        <v>22.62</v>
      </c>
      <c r="J1132" s="5">
        <v>23.03</v>
      </c>
      <c r="K1132" s="5">
        <v>23.11</v>
      </c>
      <c r="L1132" s="5">
        <v>23.06</v>
      </c>
      <c r="M1132" s="5">
        <v>20.7</v>
      </c>
      <c r="N1132" s="5">
        <v>20.26</v>
      </c>
      <c r="O1132" s="5">
        <v>20.06</v>
      </c>
    </row>
    <row r="1133" ht="14.25" customHeight="1">
      <c r="A1133" s="5" t="s">
        <v>510</v>
      </c>
      <c r="B1133" s="5" t="s">
        <v>177</v>
      </c>
      <c r="C1133" s="5" t="s">
        <v>398</v>
      </c>
      <c r="D1133" s="5">
        <v>19.97</v>
      </c>
      <c r="E1133" s="5">
        <v>20.0</v>
      </c>
      <c r="F1133" s="5">
        <v>20.02</v>
      </c>
      <c r="G1133" s="5">
        <v>20.14</v>
      </c>
      <c r="H1133" s="5">
        <v>20.31</v>
      </c>
      <c r="I1133" s="5">
        <v>22.54</v>
      </c>
      <c r="J1133" s="5">
        <v>22.98</v>
      </c>
      <c r="K1133" s="5">
        <v>23.08</v>
      </c>
      <c r="L1133" s="5">
        <v>23.03</v>
      </c>
      <c r="M1133" s="5">
        <v>20.72</v>
      </c>
      <c r="N1133" s="5">
        <v>20.26</v>
      </c>
      <c r="O1133" s="5">
        <v>20.05</v>
      </c>
    </row>
    <row r="1134" ht="14.25" customHeight="1">
      <c r="A1134" s="5" t="s">
        <v>520</v>
      </c>
      <c r="B1134" s="5" t="s">
        <v>177</v>
      </c>
      <c r="C1134" s="5" t="s">
        <v>398</v>
      </c>
      <c r="D1134" s="5"/>
      <c r="E1134" s="5"/>
      <c r="F1134" s="5"/>
      <c r="G1134" s="5"/>
      <c r="H1134" s="5"/>
      <c r="I1134" s="5"/>
      <c r="J1134" s="5"/>
      <c r="K1134" s="5"/>
      <c r="L1134" s="5"/>
      <c r="M1134" s="5"/>
      <c r="N1134" s="5"/>
      <c r="O1134" s="5"/>
    </row>
    <row r="1135" ht="14.25" customHeight="1">
      <c r="A1135" s="5" t="s">
        <v>245</v>
      </c>
      <c r="B1135" s="5" t="s">
        <v>177</v>
      </c>
      <c r="C1135" s="5" t="s">
        <v>398</v>
      </c>
      <c r="D1135" s="5">
        <v>20.62</v>
      </c>
      <c r="E1135" s="5">
        <v>20.61</v>
      </c>
      <c r="F1135" s="5">
        <v>20.61</v>
      </c>
      <c r="G1135" s="5">
        <v>20.65</v>
      </c>
      <c r="H1135" s="5">
        <v>20.71</v>
      </c>
      <c r="I1135" s="5">
        <v>22.95</v>
      </c>
      <c r="J1135" s="5">
        <v>23.29</v>
      </c>
      <c r="K1135" s="5">
        <v>23.37</v>
      </c>
      <c r="L1135" s="5">
        <v>23.37</v>
      </c>
      <c r="M1135" s="5">
        <v>21.08</v>
      </c>
      <c r="N1135" s="5">
        <v>20.77</v>
      </c>
      <c r="O1135" s="5">
        <v>20.66</v>
      </c>
    </row>
    <row r="1136" ht="14.25" customHeight="1">
      <c r="A1136" s="5" t="s">
        <v>526</v>
      </c>
      <c r="B1136" s="5" t="s">
        <v>177</v>
      </c>
      <c r="C1136" s="5" t="s">
        <v>398</v>
      </c>
      <c r="D1136" s="5"/>
      <c r="E1136" s="5"/>
      <c r="F1136" s="5"/>
      <c r="G1136" s="5"/>
      <c r="H1136" s="5"/>
      <c r="I1136" s="5"/>
      <c r="J1136" s="5"/>
      <c r="K1136" s="5"/>
      <c r="L1136" s="5"/>
      <c r="M1136" s="5"/>
      <c r="N1136" s="5"/>
      <c r="O1136" s="5"/>
    </row>
    <row r="1137" ht="14.25" customHeight="1">
      <c r="A1137" s="5" t="s">
        <v>529</v>
      </c>
      <c r="B1137" s="5" t="s">
        <v>177</v>
      </c>
      <c r="C1137" s="5" t="s">
        <v>398</v>
      </c>
      <c r="D1137" s="5">
        <v>20.34</v>
      </c>
      <c r="E1137" s="5">
        <v>20.35</v>
      </c>
      <c r="F1137" s="5">
        <v>20.36</v>
      </c>
      <c r="G1137" s="5">
        <v>20.43</v>
      </c>
      <c r="H1137" s="5">
        <v>20.53</v>
      </c>
      <c r="I1137" s="5">
        <v>22.73</v>
      </c>
      <c r="J1137" s="5">
        <v>23.14</v>
      </c>
      <c r="K1137" s="5">
        <v>23.22</v>
      </c>
      <c r="L1137" s="5">
        <v>23.21</v>
      </c>
      <c r="M1137" s="5">
        <v>20.95</v>
      </c>
      <c r="N1137" s="5">
        <v>20.55</v>
      </c>
      <c r="O1137" s="5">
        <v>20.4</v>
      </c>
    </row>
    <row r="1138" ht="14.25" customHeight="1">
      <c r="A1138" s="5" t="s">
        <v>533</v>
      </c>
      <c r="B1138" s="5" t="s">
        <v>177</v>
      </c>
      <c r="C1138" s="5" t="s">
        <v>398</v>
      </c>
      <c r="D1138" s="5">
        <v>19.97</v>
      </c>
      <c r="E1138" s="5">
        <v>20.0</v>
      </c>
      <c r="F1138" s="5">
        <v>20.02</v>
      </c>
      <c r="G1138" s="5">
        <v>20.14</v>
      </c>
      <c r="H1138" s="5">
        <v>20.31</v>
      </c>
      <c r="I1138" s="5">
        <v>22.54</v>
      </c>
      <c r="J1138" s="5">
        <v>22.98</v>
      </c>
      <c r="K1138" s="5">
        <v>23.08</v>
      </c>
      <c r="L1138" s="5">
        <v>23.03</v>
      </c>
      <c r="M1138" s="5">
        <v>20.72</v>
      </c>
      <c r="N1138" s="5">
        <v>20.26</v>
      </c>
      <c r="O1138" s="5">
        <v>20.05</v>
      </c>
    </row>
    <row r="1139" ht="14.25" customHeight="1">
      <c r="A1139" s="5" t="s">
        <v>539</v>
      </c>
      <c r="B1139" s="5" t="s">
        <v>177</v>
      </c>
      <c r="C1139" s="5" t="s">
        <v>398</v>
      </c>
      <c r="D1139" s="5">
        <v>20.11</v>
      </c>
      <c r="E1139" s="5">
        <v>20.14</v>
      </c>
      <c r="F1139" s="5">
        <v>20.16</v>
      </c>
      <c r="G1139" s="5">
        <v>20.26</v>
      </c>
      <c r="H1139" s="5">
        <v>20.4</v>
      </c>
      <c r="I1139" s="5">
        <v>21.36</v>
      </c>
      <c r="J1139" s="5">
        <v>21.59</v>
      </c>
      <c r="K1139" s="5">
        <v>21.65</v>
      </c>
      <c r="L1139" s="5">
        <v>21.59</v>
      </c>
      <c r="M1139" s="5">
        <v>20.59</v>
      </c>
      <c r="N1139" s="5">
        <v>20.32</v>
      </c>
      <c r="O1139" s="5">
        <v>20.16</v>
      </c>
    </row>
    <row r="1140" ht="14.25" customHeight="1">
      <c r="A1140" s="5" t="s">
        <v>540</v>
      </c>
      <c r="B1140" s="5" t="s">
        <v>177</v>
      </c>
      <c r="C1140" s="5" t="s">
        <v>398</v>
      </c>
      <c r="D1140" s="5">
        <v>20.47</v>
      </c>
      <c r="E1140" s="5">
        <v>20.47</v>
      </c>
      <c r="F1140" s="5">
        <v>20.48</v>
      </c>
      <c r="G1140" s="5">
        <v>20.54</v>
      </c>
      <c r="H1140" s="5">
        <v>20.62</v>
      </c>
      <c r="I1140" s="5">
        <v>22.87</v>
      </c>
      <c r="J1140" s="5">
        <v>23.23</v>
      </c>
      <c r="K1140" s="5">
        <v>23.31</v>
      </c>
      <c r="L1140" s="5">
        <v>23.3</v>
      </c>
      <c r="M1140" s="5">
        <v>20.99</v>
      </c>
      <c r="N1140" s="5">
        <v>20.65</v>
      </c>
      <c r="O1140" s="5">
        <v>20.52</v>
      </c>
    </row>
    <row r="1141" ht="14.25" customHeight="1">
      <c r="A1141" s="5" t="s">
        <v>546</v>
      </c>
      <c r="B1141" s="5" t="s">
        <v>177</v>
      </c>
      <c r="C1141" s="5" t="s">
        <v>398</v>
      </c>
      <c r="D1141" s="5">
        <v>19.52</v>
      </c>
      <c r="E1141" s="5">
        <v>19.58</v>
      </c>
      <c r="F1141" s="5">
        <v>19.62</v>
      </c>
      <c r="G1141" s="5">
        <v>19.81</v>
      </c>
      <c r="H1141" s="5">
        <v>20.06</v>
      </c>
      <c r="I1141" s="5">
        <v>22.39</v>
      </c>
      <c r="J1141" s="5">
        <v>22.85</v>
      </c>
      <c r="K1141" s="5">
        <v>22.94</v>
      </c>
      <c r="L1141" s="5">
        <v>22.84</v>
      </c>
      <c r="M1141" s="5">
        <v>20.43</v>
      </c>
      <c r="N1141" s="5">
        <v>19.9</v>
      </c>
      <c r="O1141" s="5">
        <v>19.63</v>
      </c>
    </row>
    <row r="1142" ht="14.25" customHeight="1">
      <c r="A1142" s="22" t="s">
        <v>551</v>
      </c>
      <c r="B1142" s="5" t="s">
        <v>177</v>
      </c>
      <c r="C1142" s="5" t="s">
        <v>398</v>
      </c>
      <c r="D1142" s="5">
        <v>20.49</v>
      </c>
      <c r="E1142" s="5">
        <v>20.5</v>
      </c>
      <c r="F1142" s="5">
        <v>20.5</v>
      </c>
      <c r="G1142" s="5">
        <v>20.56</v>
      </c>
      <c r="H1142" s="5">
        <v>20.63</v>
      </c>
      <c r="I1142" s="5">
        <v>22.88</v>
      </c>
      <c r="J1142" s="5">
        <v>23.24</v>
      </c>
      <c r="K1142" s="5">
        <v>23.32</v>
      </c>
      <c r="L1142" s="5">
        <v>23.31</v>
      </c>
      <c r="M1142" s="5">
        <v>21.01</v>
      </c>
      <c r="N1142" s="5">
        <v>20.67</v>
      </c>
      <c r="O1142" s="5">
        <v>20.55</v>
      </c>
    </row>
    <row r="1143" ht="14.25" customHeight="1">
      <c r="A1143" s="5" t="s">
        <v>555</v>
      </c>
      <c r="B1143" s="5" t="s">
        <v>177</v>
      </c>
      <c r="C1143" s="5" t="s">
        <v>398</v>
      </c>
      <c r="D1143" s="5">
        <v>20.62</v>
      </c>
      <c r="E1143" s="5">
        <v>20.61</v>
      </c>
      <c r="F1143" s="5">
        <v>20.61</v>
      </c>
      <c r="G1143" s="5">
        <v>20.65</v>
      </c>
      <c r="H1143" s="5">
        <v>20.71</v>
      </c>
      <c r="I1143" s="5">
        <v>22.95</v>
      </c>
      <c r="J1143" s="5">
        <v>23.29</v>
      </c>
      <c r="K1143" s="5">
        <v>23.37</v>
      </c>
      <c r="L1143" s="5">
        <v>23.37</v>
      </c>
      <c r="M1143" s="5">
        <v>21.08</v>
      </c>
      <c r="N1143" s="5">
        <v>20.77</v>
      </c>
      <c r="O1143" s="5">
        <v>20.66</v>
      </c>
    </row>
    <row r="1144" ht="14.25" customHeight="1">
      <c r="A1144" s="5" t="s">
        <v>565</v>
      </c>
      <c r="B1144" s="5" t="s">
        <v>177</v>
      </c>
      <c r="C1144" s="5" t="s">
        <v>398</v>
      </c>
      <c r="D1144" s="5">
        <v>20.01</v>
      </c>
      <c r="E1144" s="5">
        <v>20.05</v>
      </c>
      <c r="F1144" s="5">
        <v>20.08</v>
      </c>
      <c r="G1144" s="5">
        <v>20.19</v>
      </c>
      <c r="H1144" s="5">
        <v>20.35</v>
      </c>
      <c r="I1144" s="5">
        <v>20.49</v>
      </c>
      <c r="J1144" s="5">
        <v>20.6</v>
      </c>
      <c r="K1144" s="5">
        <v>20.63</v>
      </c>
      <c r="L1144" s="5">
        <v>20.56</v>
      </c>
      <c r="M1144" s="5">
        <v>20.38</v>
      </c>
      <c r="N1144" s="5">
        <v>20.2</v>
      </c>
      <c r="O1144" s="5">
        <v>20.06</v>
      </c>
    </row>
    <row r="1145" ht="14.25" customHeight="1">
      <c r="A1145" s="5" t="s">
        <v>680</v>
      </c>
      <c r="B1145" s="5" t="s">
        <v>177</v>
      </c>
      <c r="C1145" s="5" t="s">
        <v>398</v>
      </c>
      <c r="D1145" s="5">
        <v>19.55</v>
      </c>
      <c r="E1145" s="5">
        <v>19.56</v>
      </c>
      <c r="F1145" s="5">
        <v>19.59</v>
      </c>
      <c r="G1145" s="5">
        <v>19.75</v>
      </c>
      <c r="H1145" s="5">
        <v>19.98</v>
      </c>
      <c r="I1145" s="5">
        <v>22.06</v>
      </c>
      <c r="J1145" s="5">
        <v>22.66</v>
      </c>
      <c r="K1145" s="5">
        <v>22.82</v>
      </c>
      <c r="L1145" s="5">
        <v>22.78</v>
      </c>
      <c r="M1145" s="5">
        <v>20.65</v>
      </c>
      <c r="N1145" s="5">
        <v>20.02</v>
      </c>
      <c r="O1145" s="5">
        <v>19.69</v>
      </c>
    </row>
    <row r="1146" ht="14.25" customHeight="1">
      <c r="A1146" s="22" t="s">
        <v>688</v>
      </c>
      <c r="B1146" s="5" t="s">
        <v>177</v>
      </c>
      <c r="C1146" s="5" t="s">
        <v>398</v>
      </c>
      <c r="D1146" s="5">
        <v>20.35</v>
      </c>
      <c r="E1146" s="5">
        <v>20.36</v>
      </c>
      <c r="F1146" s="5">
        <v>20.37</v>
      </c>
      <c r="G1146" s="5">
        <v>20.45</v>
      </c>
      <c r="H1146" s="5">
        <v>20.55</v>
      </c>
      <c r="I1146" s="5">
        <v>22.81</v>
      </c>
      <c r="J1146" s="5">
        <v>23.18</v>
      </c>
      <c r="K1146" s="5">
        <v>23.26</v>
      </c>
      <c r="L1146" s="5">
        <v>23.24</v>
      </c>
      <c r="M1146" s="5">
        <v>20.92</v>
      </c>
      <c r="N1146" s="5">
        <v>20.56</v>
      </c>
      <c r="O1146" s="5">
        <v>20.41</v>
      </c>
    </row>
    <row r="1147" ht="14.25" customHeight="1">
      <c r="A1147" s="5" t="s">
        <v>724</v>
      </c>
      <c r="B1147" s="5" t="s">
        <v>177</v>
      </c>
      <c r="C1147" s="5" t="s">
        <v>398</v>
      </c>
      <c r="D1147" s="5">
        <v>12.59</v>
      </c>
      <c r="E1147" s="5">
        <v>12.59</v>
      </c>
      <c r="F1147" s="5">
        <v>12.6</v>
      </c>
      <c r="G1147" s="5">
        <v>12.64</v>
      </c>
      <c r="H1147" s="5">
        <v>12.69</v>
      </c>
      <c r="I1147" s="5">
        <v>14.57</v>
      </c>
      <c r="J1147" s="5">
        <v>16.37</v>
      </c>
      <c r="K1147" s="5">
        <v>16.72</v>
      </c>
      <c r="L1147" s="5">
        <v>14.09</v>
      </c>
      <c r="M1147" s="5">
        <v>12.92</v>
      </c>
      <c r="N1147" s="5">
        <v>12.73</v>
      </c>
      <c r="O1147" s="5">
        <v>12.64</v>
      </c>
    </row>
    <row r="1148" ht="14.25" customHeight="1">
      <c r="A1148" s="7" t="s">
        <v>500</v>
      </c>
      <c r="B1148" s="7" t="s">
        <v>182</v>
      </c>
      <c r="C1148" s="7" t="s">
        <v>398</v>
      </c>
      <c r="D1148" s="7">
        <v>19.98</v>
      </c>
      <c r="E1148" s="7">
        <v>20.01</v>
      </c>
      <c r="F1148" s="7">
        <v>20.03</v>
      </c>
      <c r="G1148" s="7">
        <v>20.16</v>
      </c>
      <c r="H1148" s="7">
        <v>20.32</v>
      </c>
      <c r="I1148" s="7">
        <v>22.62</v>
      </c>
      <c r="J1148" s="7">
        <v>23.03</v>
      </c>
      <c r="K1148" s="7">
        <v>23.11</v>
      </c>
      <c r="L1148" s="7">
        <v>23.06</v>
      </c>
      <c r="M1148" s="7">
        <v>20.7</v>
      </c>
      <c r="N1148" s="7">
        <v>20.26</v>
      </c>
      <c r="O1148" s="7">
        <v>20.06</v>
      </c>
    </row>
    <row r="1149" ht="14.25" customHeight="1">
      <c r="A1149" s="7" t="s">
        <v>510</v>
      </c>
      <c r="B1149" s="7" t="s">
        <v>182</v>
      </c>
      <c r="C1149" s="7" t="s">
        <v>398</v>
      </c>
      <c r="D1149" s="7">
        <v>20.25</v>
      </c>
      <c r="E1149" s="7">
        <v>20.24</v>
      </c>
      <c r="F1149" s="7">
        <v>20.24</v>
      </c>
      <c r="G1149" s="7">
        <v>20.3</v>
      </c>
      <c r="H1149" s="7">
        <v>20.4</v>
      </c>
      <c r="I1149" s="7">
        <v>22.62</v>
      </c>
      <c r="J1149" s="7">
        <v>23.03</v>
      </c>
      <c r="K1149" s="7">
        <v>23.13</v>
      </c>
      <c r="L1149" s="7">
        <v>23.14</v>
      </c>
      <c r="M1149" s="7">
        <v>20.9</v>
      </c>
      <c r="N1149" s="7">
        <v>20.5</v>
      </c>
      <c r="O1149" s="7">
        <v>20.33</v>
      </c>
    </row>
    <row r="1150" ht="14.25" customHeight="1">
      <c r="A1150" s="7" t="s">
        <v>520</v>
      </c>
      <c r="B1150" s="7" t="s">
        <v>182</v>
      </c>
      <c r="C1150" s="7" t="s">
        <v>398</v>
      </c>
      <c r="D1150" s="7"/>
      <c r="E1150" s="7"/>
      <c r="F1150" s="7"/>
      <c r="G1150" s="7"/>
      <c r="H1150" s="7"/>
      <c r="I1150" s="7"/>
      <c r="J1150" s="7"/>
      <c r="K1150" s="7"/>
      <c r="L1150" s="7"/>
      <c r="M1150" s="7"/>
      <c r="N1150" s="7"/>
      <c r="O1150" s="7"/>
    </row>
    <row r="1151" ht="14.25" customHeight="1">
      <c r="A1151" s="7" t="s">
        <v>245</v>
      </c>
      <c r="B1151" s="7" t="s">
        <v>182</v>
      </c>
      <c r="C1151" s="7" t="s">
        <v>398</v>
      </c>
      <c r="D1151" s="5">
        <v>20.62</v>
      </c>
      <c r="E1151" s="5">
        <v>20.61</v>
      </c>
      <c r="F1151" s="5">
        <v>20.61</v>
      </c>
      <c r="G1151" s="5">
        <v>20.65</v>
      </c>
      <c r="H1151" s="5">
        <v>20.71</v>
      </c>
      <c r="I1151" s="5">
        <v>22.95</v>
      </c>
      <c r="J1151" s="5">
        <v>23.29</v>
      </c>
      <c r="K1151" s="5">
        <v>23.37</v>
      </c>
      <c r="L1151" s="5">
        <v>23.37</v>
      </c>
      <c r="M1151" s="5">
        <v>21.08</v>
      </c>
      <c r="N1151" s="5">
        <v>20.77</v>
      </c>
      <c r="O1151" s="5">
        <v>20.66</v>
      </c>
    </row>
    <row r="1152" ht="14.25" customHeight="1">
      <c r="A1152" s="7" t="s">
        <v>526</v>
      </c>
      <c r="B1152" s="7" t="s">
        <v>182</v>
      </c>
      <c r="C1152" s="7" t="s">
        <v>398</v>
      </c>
      <c r="D1152" s="7"/>
      <c r="E1152" s="7"/>
      <c r="F1152" s="7"/>
      <c r="G1152" s="7"/>
      <c r="H1152" s="7"/>
      <c r="I1152" s="7"/>
      <c r="J1152" s="7"/>
      <c r="K1152" s="7"/>
      <c r="L1152" s="7"/>
      <c r="M1152" s="7"/>
      <c r="N1152" s="7"/>
      <c r="O1152" s="7"/>
    </row>
    <row r="1153" ht="14.25" customHeight="1">
      <c r="A1153" s="7" t="s">
        <v>529</v>
      </c>
      <c r="B1153" s="7" t="s">
        <v>182</v>
      </c>
      <c r="C1153" s="7" t="s">
        <v>398</v>
      </c>
      <c r="D1153" s="7">
        <v>20.34</v>
      </c>
      <c r="E1153" s="7">
        <v>20.35</v>
      </c>
      <c r="F1153" s="7">
        <v>20.36</v>
      </c>
      <c r="G1153" s="7">
        <v>20.43</v>
      </c>
      <c r="H1153" s="7">
        <v>20.53</v>
      </c>
      <c r="I1153" s="7">
        <v>22.73</v>
      </c>
      <c r="J1153" s="7">
        <v>23.14</v>
      </c>
      <c r="K1153" s="7">
        <v>23.22</v>
      </c>
      <c r="L1153" s="7">
        <v>23.21</v>
      </c>
      <c r="M1153" s="7">
        <v>20.95</v>
      </c>
      <c r="N1153" s="7">
        <v>20.55</v>
      </c>
      <c r="O1153" s="7">
        <v>20.4</v>
      </c>
    </row>
    <row r="1154" ht="14.25" customHeight="1">
      <c r="A1154" s="7" t="s">
        <v>533</v>
      </c>
      <c r="B1154" s="7" t="s">
        <v>182</v>
      </c>
      <c r="C1154" s="7" t="s">
        <v>398</v>
      </c>
      <c r="D1154" s="7">
        <v>20.25</v>
      </c>
      <c r="E1154" s="7">
        <v>20.24</v>
      </c>
      <c r="F1154" s="7">
        <v>20.24</v>
      </c>
      <c r="G1154" s="7">
        <v>20.3</v>
      </c>
      <c r="H1154" s="7">
        <v>20.4</v>
      </c>
      <c r="I1154" s="7">
        <v>22.62</v>
      </c>
      <c r="J1154" s="7">
        <v>23.03</v>
      </c>
      <c r="K1154" s="7">
        <v>23.13</v>
      </c>
      <c r="L1154" s="7">
        <v>23.14</v>
      </c>
      <c r="M1154" s="7">
        <v>20.9</v>
      </c>
      <c r="N1154" s="7">
        <v>20.5</v>
      </c>
      <c r="O1154" s="7">
        <v>20.33</v>
      </c>
    </row>
    <row r="1155" ht="14.25" customHeight="1">
      <c r="A1155" s="7" t="s">
        <v>539</v>
      </c>
      <c r="B1155" s="7" t="s">
        <v>182</v>
      </c>
      <c r="C1155" s="7" t="s">
        <v>398</v>
      </c>
      <c r="D1155" s="7">
        <v>20.11</v>
      </c>
      <c r="E1155" s="7">
        <v>20.14</v>
      </c>
      <c r="F1155" s="7">
        <v>20.16</v>
      </c>
      <c r="G1155" s="7">
        <v>20.26</v>
      </c>
      <c r="H1155" s="7">
        <v>20.4</v>
      </c>
      <c r="I1155" s="7">
        <v>21.36</v>
      </c>
      <c r="J1155" s="7">
        <v>21.59</v>
      </c>
      <c r="K1155" s="7">
        <v>21.65</v>
      </c>
      <c r="L1155" s="7">
        <v>21.59</v>
      </c>
      <c r="M1155" s="7">
        <v>20.59</v>
      </c>
      <c r="N1155" s="7">
        <v>20.32</v>
      </c>
      <c r="O1155" s="7">
        <v>20.16</v>
      </c>
    </row>
    <row r="1156" ht="14.25" customHeight="1">
      <c r="A1156" s="7" t="s">
        <v>540</v>
      </c>
      <c r="B1156" s="7" t="s">
        <v>182</v>
      </c>
      <c r="C1156" s="7" t="s">
        <v>398</v>
      </c>
      <c r="D1156" s="7">
        <v>20.47</v>
      </c>
      <c r="E1156" s="7">
        <v>20.47</v>
      </c>
      <c r="F1156" s="7">
        <v>20.48</v>
      </c>
      <c r="G1156" s="7">
        <v>20.54</v>
      </c>
      <c r="H1156" s="7">
        <v>20.62</v>
      </c>
      <c r="I1156" s="7">
        <v>22.87</v>
      </c>
      <c r="J1156" s="7">
        <v>23.23</v>
      </c>
      <c r="K1156" s="7">
        <v>23.31</v>
      </c>
      <c r="L1156" s="7">
        <v>23.3</v>
      </c>
      <c r="M1156" s="7">
        <v>20.99</v>
      </c>
      <c r="N1156" s="7">
        <v>20.65</v>
      </c>
      <c r="O1156" s="7">
        <v>20.52</v>
      </c>
    </row>
    <row r="1157" ht="14.25" customHeight="1">
      <c r="A1157" s="7" t="s">
        <v>546</v>
      </c>
      <c r="B1157" s="7" t="s">
        <v>182</v>
      </c>
      <c r="C1157" s="7" t="s">
        <v>398</v>
      </c>
      <c r="D1157" s="7">
        <v>19.52</v>
      </c>
      <c r="E1157" s="7">
        <v>19.58</v>
      </c>
      <c r="F1157" s="7">
        <v>19.62</v>
      </c>
      <c r="G1157" s="7">
        <v>19.81</v>
      </c>
      <c r="H1157" s="7">
        <v>20.06</v>
      </c>
      <c r="I1157" s="7">
        <v>22.39</v>
      </c>
      <c r="J1157" s="7">
        <v>22.85</v>
      </c>
      <c r="K1157" s="7">
        <v>22.94</v>
      </c>
      <c r="L1157" s="7">
        <v>22.84</v>
      </c>
      <c r="M1157" s="7">
        <v>20.43</v>
      </c>
      <c r="N1157" s="7">
        <v>19.9</v>
      </c>
      <c r="O1157" s="7">
        <v>19.63</v>
      </c>
    </row>
    <row r="1158" ht="14.25" customHeight="1">
      <c r="A1158" s="37" t="s">
        <v>551</v>
      </c>
      <c r="B1158" s="7" t="s">
        <v>182</v>
      </c>
      <c r="C1158" s="7" t="s">
        <v>398</v>
      </c>
      <c r="D1158" s="7">
        <v>20.49</v>
      </c>
      <c r="E1158" s="7">
        <v>20.5</v>
      </c>
      <c r="F1158" s="7">
        <v>20.5</v>
      </c>
      <c r="G1158" s="7">
        <v>20.56</v>
      </c>
      <c r="H1158" s="7">
        <v>20.63</v>
      </c>
      <c r="I1158" s="7">
        <v>22.88</v>
      </c>
      <c r="J1158" s="7">
        <v>23.24</v>
      </c>
      <c r="K1158" s="7">
        <v>23.32</v>
      </c>
      <c r="L1158" s="7">
        <v>23.31</v>
      </c>
      <c r="M1158" s="7">
        <v>21.01</v>
      </c>
      <c r="N1158" s="7">
        <v>20.67</v>
      </c>
      <c r="O1158" s="7">
        <v>20.55</v>
      </c>
    </row>
    <row r="1159" ht="14.25" customHeight="1">
      <c r="A1159" s="7" t="s">
        <v>555</v>
      </c>
      <c r="B1159" s="7" t="s">
        <v>182</v>
      </c>
      <c r="C1159" s="7" t="s">
        <v>398</v>
      </c>
      <c r="D1159" s="7">
        <v>20.62</v>
      </c>
      <c r="E1159" s="7">
        <v>20.61</v>
      </c>
      <c r="F1159" s="7">
        <v>20.61</v>
      </c>
      <c r="G1159" s="7">
        <v>20.65</v>
      </c>
      <c r="H1159" s="7">
        <v>20.71</v>
      </c>
      <c r="I1159" s="7">
        <v>22.95</v>
      </c>
      <c r="J1159" s="7">
        <v>23.29</v>
      </c>
      <c r="K1159" s="7">
        <v>23.37</v>
      </c>
      <c r="L1159" s="7">
        <v>23.37</v>
      </c>
      <c r="M1159" s="7">
        <v>21.08</v>
      </c>
      <c r="N1159" s="7">
        <v>20.77</v>
      </c>
      <c r="O1159" s="7">
        <v>20.66</v>
      </c>
    </row>
    <row r="1160" ht="14.25" customHeight="1">
      <c r="A1160" s="7" t="s">
        <v>565</v>
      </c>
      <c r="B1160" s="7" t="s">
        <v>182</v>
      </c>
      <c r="C1160" s="7" t="s">
        <v>398</v>
      </c>
      <c r="D1160" s="7">
        <v>20.01</v>
      </c>
      <c r="E1160" s="7">
        <v>20.05</v>
      </c>
      <c r="F1160" s="7">
        <v>20.08</v>
      </c>
      <c r="G1160" s="7">
        <v>20.19</v>
      </c>
      <c r="H1160" s="7">
        <v>20.35</v>
      </c>
      <c r="I1160" s="7">
        <v>20.49</v>
      </c>
      <c r="J1160" s="7">
        <v>20.6</v>
      </c>
      <c r="K1160" s="7">
        <v>20.63</v>
      </c>
      <c r="L1160" s="7">
        <v>20.56</v>
      </c>
      <c r="M1160" s="7">
        <v>20.38</v>
      </c>
      <c r="N1160" s="7">
        <v>20.2</v>
      </c>
      <c r="O1160" s="7">
        <v>20.06</v>
      </c>
    </row>
    <row r="1161" ht="14.25" customHeight="1">
      <c r="A1161" s="7" t="s">
        <v>680</v>
      </c>
      <c r="B1161" s="7" t="s">
        <v>182</v>
      </c>
      <c r="C1161" s="7" t="s">
        <v>398</v>
      </c>
      <c r="D1161" s="7">
        <v>19.55</v>
      </c>
      <c r="E1161" s="7">
        <v>19.56</v>
      </c>
      <c r="F1161" s="7">
        <v>19.59</v>
      </c>
      <c r="G1161" s="7">
        <v>19.75</v>
      </c>
      <c r="H1161" s="7">
        <v>19.98</v>
      </c>
      <c r="I1161" s="7">
        <v>22.06</v>
      </c>
      <c r="J1161" s="7">
        <v>22.66</v>
      </c>
      <c r="K1161" s="7">
        <v>22.82</v>
      </c>
      <c r="L1161" s="7">
        <v>22.78</v>
      </c>
      <c r="M1161" s="7">
        <v>20.65</v>
      </c>
      <c r="N1161" s="7">
        <v>20.02</v>
      </c>
      <c r="O1161" s="7">
        <v>19.69</v>
      </c>
    </row>
    <row r="1162" ht="14.25" customHeight="1">
      <c r="A1162" s="37" t="s">
        <v>688</v>
      </c>
      <c r="B1162" s="7" t="s">
        <v>182</v>
      </c>
      <c r="C1162" s="7" t="s">
        <v>398</v>
      </c>
      <c r="D1162" s="7">
        <v>20.35</v>
      </c>
      <c r="E1162" s="7">
        <v>20.36</v>
      </c>
      <c r="F1162" s="7">
        <v>20.37</v>
      </c>
      <c r="G1162" s="7">
        <v>20.45</v>
      </c>
      <c r="H1162" s="7">
        <v>20.55</v>
      </c>
      <c r="I1162" s="7">
        <v>22.81</v>
      </c>
      <c r="J1162" s="7">
        <v>23.18</v>
      </c>
      <c r="K1162" s="7">
        <v>23.26</v>
      </c>
      <c r="L1162" s="7">
        <v>23.24</v>
      </c>
      <c r="M1162" s="7">
        <v>20.92</v>
      </c>
      <c r="N1162" s="7">
        <v>20.56</v>
      </c>
      <c r="O1162" s="7">
        <v>20.41</v>
      </c>
    </row>
    <row r="1163" ht="14.25" customHeight="1">
      <c r="A1163" s="7" t="s">
        <v>724</v>
      </c>
      <c r="B1163" s="7" t="s">
        <v>182</v>
      </c>
      <c r="C1163" s="7" t="s">
        <v>398</v>
      </c>
      <c r="D1163" s="7">
        <v>12.59</v>
      </c>
      <c r="E1163" s="7">
        <v>12.59</v>
      </c>
      <c r="F1163" s="7">
        <v>12.6</v>
      </c>
      <c r="G1163" s="7">
        <v>12.64</v>
      </c>
      <c r="H1163" s="7">
        <v>12.69</v>
      </c>
      <c r="I1163" s="7">
        <v>14.57</v>
      </c>
      <c r="J1163" s="7">
        <v>16.37</v>
      </c>
      <c r="K1163" s="7">
        <v>16.72</v>
      </c>
      <c r="L1163" s="7">
        <v>14.09</v>
      </c>
      <c r="M1163" s="7">
        <v>12.92</v>
      </c>
      <c r="N1163" s="7">
        <v>12.73</v>
      </c>
      <c r="O1163" s="7">
        <v>12.64</v>
      </c>
    </row>
    <row r="1164" ht="14.25" customHeight="1">
      <c r="A1164" s="5" t="s">
        <v>500</v>
      </c>
      <c r="B1164" s="5" t="s">
        <v>185</v>
      </c>
      <c r="C1164" s="5" t="s">
        <v>398</v>
      </c>
      <c r="D1164" s="5">
        <v>19.98</v>
      </c>
      <c r="E1164" s="5">
        <v>20.01</v>
      </c>
      <c r="F1164" s="5">
        <v>20.03</v>
      </c>
      <c r="G1164" s="5">
        <v>20.16</v>
      </c>
      <c r="H1164" s="5">
        <v>20.32</v>
      </c>
      <c r="I1164" s="5">
        <v>22.62</v>
      </c>
      <c r="J1164" s="5">
        <v>23.03</v>
      </c>
      <c r="K1164" s="5">
        <v>23.11</v>
      </c>
      <c r="L1164" s="5">
        <v>23.06</v>
      </c>
      <c r="M1164" s="5">
        <v>20.7</v>
      </c>
      <c r="N1164" s="5">
        <v>20.26</v>
      </c>
      <c r="O1164" s="5">
        <v>20.06</v>
      </c>
    </row>
    <row r="1165" ht="14.25" customHeight="1">
      <c r="A1165" s="5" t="s">
        <v>510</v>
      </c>
      <c r="B1165" s="5" t="s">
        <v>185</v>
      </c>
      <c r="C1165" s="5" t="s">
        <v>398</v>
      </c>
      <c r="D1165" s="5">
        <v>20.25</v>
      </c>
      <c r="E1165" s="5">
        <v>20.24</v>
      </c>
      <c r="F1165" s="5">
        <v>20.24</v>
      </c>
      <c r="G1165" s="5">
        <v>20.3</v>
      </c>
      <c r="H1165" s="5">
        <v>20.4</v>
      </c>
      <c r="I1165" s="5">
        <v>22.62</v>
      </c>
      <c r="J1165" s="5">
        <v>23.03</v>
      </c>
      <c r="K1165" s="5">
        <v>23.13</v>
      </c>
      <c r="L1165" s="5">
        <v>23.14</v>
      </c>
      <c r="M1165" s="5">
        <v>20.9</v>
      </c>
      <c r="N1165" s="5">
        <v>20.5</v>
      </c>
      <c r="O1165" s="5">
        <v>20.33</v>
      </c>
    </row>
    <row r="1166" ht="14.25" customHeight="1">
      <c r="A1166" s="5" t="s">
        <v>520</v>
      </c>
      <c r="B1166" s="5" t="s">
        <v>185</v>
      </c>
      <c r="C1166" s="5" t="s">
        <v>398</v>
      </c>
      <c r="D1166" s="5"/>
      <c r="E1166" s="5"/>
      <c r="F1166" s="5"/>
      <c r="G1166" s="5"/>
      <c r="H1166" s="5"/>
      <c r="I1166" s="5"/>
      <c r="J1166" s="5"/>
      <c r="K1166" s="5"/>
      <c r="L1166" s="5"/>
      <c r="M1166" s="5"/>
      <c r="N1166" s="5"/>
      <c r="O1166" s="5"/>
    </row>
    <row r="1167" ht="14.25" customHeight="1">
      <c r="A1167" s="5" t="s">
        <v>245</v>
      </c>
      <c r="B1167" s="5" t="s">
        <v>185</v>
      </c>
      <c r="C1167" s="5" t="s">
        <v>398</v>
      </c>
      <c r="D1167" s="5">
        <v>20.62</v>
      </c>
      <c r="E1167" s="5">
        <v>20.61</v>
      </c>
      <c r="F1167" s="5">
        <v>20.61</v>
      </c>
      <c r="G1167" s="5">
        <v>20.65</v>
      </c>
      <c r="H1167" s="5">
        <v>20.71</v>
      </c>
      <c r="I1167" s="5">
        <v>22.95</v>
      </c>
      <c r="J1167" s="5">
        <v>23.29</v>
      </c>
      <c r="K1167" s="5">
        <v>23.37</v>
      </c>
      <c r="L1167" s="5">
        <v>23.37</v>
      </c>
      <c r="M1167" s="5">
        <v>21.08</v>
      </c>
      <c r="N1167" s="5">
        <v>20.77</v>
      </c>
      <c r="O1167" s="5">
        <v>20.66</v>
      </c>
    </row>
    <row r="1168" ht="14.25" customHeight="1">
      <c r="A1168" s="5" t="s">
        <v>526</v>
      </c>
      <c r="B1168" s="5" t="s">
        <v>185</v>
      </c>
      <c r="C1168" s="5" t="s">
        <v>398</v>
      </c>
      <c r="D1168" s="5"/>
      <c r="E1168" s="5"/>
      <c r="F1168" s="5"/>
      <c r="G1168" s="5"/>
      <c r="H1168" s="5"/>
      <c r="I1168" s="5"/>
      <c r="J1168" s="5"/>
      <c r="K1168" s="5"/>
      <c r="L1168" s="5"/>
      <c r="M1168" s="5"/>
      <c r="N1168" s="5"/>
      <c r="O1168" s="5"/>
    </row>
    <row r="1169" ht="14.25" customHeight="1">
      <c r="A1169" s="5" t="s">
        <v>529</v>
      </c>
      <c r="B1169" s="5" t="s">
        <v>185</v>
      </c>
      <c r="C1169" s="5" t="s">
        <v>398</v>
      </c>
      <c r="D1169" s="5">
        <v>20.34</v>
      </c>
      <c r="E1169" s="5">
        <v>20.35</v>
      </c>
      <c r="F1169" s="5">
        <v>20.36</v>
      </c>
      <c r="G1169" s="5">
        <v>20.43</v>
      </c>
      <c r="H1169" s="5">
        <v>20.53</v>
      </c>
      <c r="I1169" s="5">
        <v>22.73</v>
      </c>
      <c r="J1169" s="5">
        <v>23.14</v>
      </c>
      <c r="K1169" s="5">
        <v>23.22</v>
      </c>
      <c r="L1169" s="5">
        <v>23.21</v>
      </c>
      <c r="M1169" s="5">
        <v>20.95</v>
      </c>
      <c r="N1169" s="5">
        <v>20.55</v>
      </c>
      <c r="O1169" s="5">
        <v>20.4</v>
      </c>
    </row>
    <row r="1170" ht="14.25" customHeight="1">
      <c r="A1170" s="5" t="s">
        <v>533</v>
      </c>
      <c r="B1170" s="5" t="s">
        <v>185</v>
      </c>
      <c r="C1170" s="5" t="s">
        <v>398</v>
      </c>
      <c r="D1170" s="5">
        <v>20.25</v>
      </c>
      <c r="E1170" s="5">
        <v>20.24</v>
      </c>
      <c r="F1170" s="5">
        <v>20.24</v>
      </c>
      <c r="G1170" s="5">
        <v>20.3</v>
      </c>
      <c r="H1170" s="5">
        <v>20.4</v>
      </c>
      <c r="I1170" s="5">
        <v>22.62</v>
      </c>
      <c r="J1170" s="5">
        <v>23.03</v>
      </c>
      <c r="K1170" s="5">
        <v>23.13</v>
      </c>
      <c r="L1170" s="5">
        <v>23.14</v>
      </c>
      <c r="M1170" s="5">
        <v>20.9</v>
      </c>
      <c r="N1170" s="5">
        <v>20.5</v>
      </c>
      <c r="O1170" s="5">
        <v>20.33</v>
      </c>
    </row>
    <row r="1171" ht="14.25" customHeight="1">
      <c r="A1171" s="5" t="s">
        <v>539</v>
      </c>
      <c r="B1171" s="5" t="s">
        <v>185</v>
      </c>
      <c r="C1171" s="5" t="s">
        <v>398</v>
      </c>
      <c r="D1171" s="5">
        <v>20.11</v>
      </c>
      <c r="E1171" s="5">
        <v>20.14</v>
      </c>
      <c r="F1171" s="5">
        <v>20.16</v>
      </c>
      <c r="G1171" s="5">
        <v>20.26</v>
      </c>
      <c r="H1171" s="5">
        <v>20.4</v>
      </c>
      <c r="I1171" s="5">
        <v>21.36</v>
      </c>
      <c r="J1171" s="5">
        <v>21.59</v>
      </c>
      <c r="K1171" s="5">
        <v>21.65</v>
      </c>
      <c r="L1171" s="5">
        <v>21.59</v>
      </c>
      <c r="M1171" s="5">
        <v>20.59</v>
      </c>
      <c r="N1171" s="5">
        <v>20.32</v>
      </c>
      <c r="O1171" s="5">
        <v>20.16</v>
      </c>
    </row>
    <row r="1172" ht="14.25" customHeight="1">
      <c r="A1172" s="5" t="s">
        <v>540</v>
      </c>
      <c r="B1172" s="5" t="s">
        <v>185</v>
      </c>
      <c r="C1172" s="5" t="s">
        <v>398</v>
      </c>
      <c r="D1172" s="5">
        <v>20.47</v>
      </c>
      <c r="E1172" s="5">
        <v>20.47</v>
      </c>
      <c r="F1172" s="5">
        <v>20.48</v>
      </c>
      <c r="G1172" s="5">
        <v>20.54</v>
      </c>
      <c r="H1172" s="5">
        <v>20.62</v>
      </c>
      <c r="I1172" s="5">
        <v>22.87</v>
      </c>
      <c r="J1172" s="5">
        <v>23.23</v>
      </c>
      <c r="K1172" s="5">
        <v>23.31</v>
      </c>
      <c r="L1172" s="5">
        <v>23.3</v>
      </c>
      <c r="M1172" s="5">
        <v>20.99</v>
      </c>
      <c r="N1172" s="5">
        <v>20.65</v>
      </c>
      <c r="O1172" s="5">
        <v>20.52</v>
      </c>
    </row>
    <row r="1173" ht="14.25" customHeight="1">
      <c r="A1173" s="5" t="s">
        <v>546</v>
      </c>
      <c r="B1173" s="5" t="s">
        <v>185</v>
      </c>
      <c r="C1173" s="5" t="s">
        <v>398</v>
      </c>
      <c r="D1173" s="5">
        <v>19.52</v>
      </c>
      <c r="E1173" s="5">
        <v>19.58</v>
      </c>
      <c r="F1173" s="5">
        <v>19.62</v>
      </c>
      <c r="G1173" s="5">
        <v>19.81</v>
      </c>
      <c r="H1173" s="5">
        <v>20.06</v>
      </c>
      <c r="I1173" s="5">
        <v>22.39</v>
      </c>
      <c r="J1173" s="5">
        <v>22.85</v>
      </c>
      <c r="K1173" s="5">
        <v>22.94</v>
      </c>
      <c r="L1173" s="5">
        <v>22.84</v>
      </c>
      <c r="M1173" s="5">
        <v>20.43</v>
      </c>
      <c r="N1173" s="5">
        <v>19.9</v>
      </c>
      <c r="O1173" s="5">
        <v>19.63</v>
      </c>
    </row>
    <row r="1174" ht="14.25" customHeight="1">
      <c r="A1174" s="22" t="s">
        <v>551</v>
      </c>
      <c r="B1174" s="5" t="s">
        <v>185</v>
      </c>
      <c r="C1174" s="5" t="s">
        <v>398</v>
      </c>
      <c r="D1174" s="5">
        <v>20.49</v>
      </c>
      <c r="E1174" s="5">
        <v>20.5</v>
      </c>
      <c r="F1174" s="5">
        <v>20.5</v>
      </c>
      <c r="G1174" s="5">
        <v>20.56</v>
      </c>
      <c r="H1174" s="5">
        <v>20.63</v>
      </c>
      <c r="I1174" s="5">
        <v>22.88</v>
      </c>
      <c r="J1174" s="5">
        <v>23.24</v>
      </c>
      <c r="K1174" s="5">
        <v>23.32</v>
      </c>
      <c r="L1174" s="5">
        <v>23.31</v>
      </c>
      <c r="M1174" s="5">
        <v>21.01</v>
      </c>
      <c r="N1174" s="5">
        <v>20.67</v>
      </c>
      <c r="O1174" s="5">
        <v>20.55</v>
      </c>
    </row>
    <row r="1175" ht="14.25" customHeight="1">
      <c r="A1175" s="5" t="s">
        <v>555</v>
      </c>
      <c r="B1175" s="5" t="s">
        <v>185</v>
      </c>
      <c r="C1175" s="5" t="s">
        <v>398</v>
      </c>
      <c r="D1175" s="5">
        <v>20.62</v>
      </c>
      <c r="E1175" s="5">
        <v>20.61</v>
      </c>
      <c r="F1175" s="5">
        <v>20.61</v>
      </c>
      <c r="G1175" s="5">
        <v>20.65</v>
      </c>
      <c r="H1175" s="5">
        <v>20.71</v>
      </c>
      <c r="I1175" s="5">
        <v>22.95</v>
      </c>
      <c r="J1175" s="5">
        <v>23.29</v>
      </c>
      <c r="K1175" s="5">
        <v>23.37</v>
      </c>
      <c r="L1175" s="5">
        <v>23.37</v>
      </c>
      <c r="M1175" s="5">
        <v>21.08</v>
      </c>
      <c r="N1175" s="5">
        <v>20.77</v>
      </c>
      <c r="O1175" s="5">
        <v>20.66</v>
      </c>
    </row>
    <row r="1176" ht="14.25" customHeight="1">
      <c r="A1176" s="5" t="s">
        <v>565</v>
      </c>
      <c r="B1176" s="5" t="s">
        <v>185</v>
      </c>
      <c r="C1176" s="5" t="s">
        <v>398</v>
      </c>
      <c r="D1176" s="5">
        <v>20.01</v>
      </c>
      <c r="E1176" s="5">
        <v>20.05</v>
      </c>
      <c r="F1176" s="5">
        <v>20.08</v>
      </c>
      <c r="G1176" s="5">
        <v>20.19</v>
      </c>
      <c r="H1176" s="5">
        <v>20.35</v>
      </c>
      <c r="I1176" s="5">
        <v>20.49</v>
      </c>
      <c r="J1176" s="5">
        <v>20.6</v>
      </c>
      <c r="K1176" s="5">
        <v>20.63</v>
      </c>
      <c r="L1176" s="5">
        <v>20.56</v>
      </c>
      <c r="M1176" s="5">
        <v>20.38</v>
      </c>
      <c r="N1176" s="5">
        <v>20.2</v>
      </c>
      <c r="O1176" s="5">
        <v>20.06</v>
      </c>
    </row>
    <row r="1177" ht="14.25" customHeight="1">
      <c r="A1177" s="5" t="s">
        <v>680</v>
      </c>
      <c r="B1177" s="5" t="s">
        <v>185</v>
      </c>
      <c r="C1177" s="5" t="s">
        <v>398</v>
      </c>
      <c r="D1177" s="5">
        <v>19.55</v>
      </c>
      <c r="E1177" s="5">
        <v>19.56</v>
      </c>
      <c r="F1177" s="5">
        <v>19.59</v>
      </c>
      <c r="G1177" s="5">
        <v>19.75</v>
      </c>
      <c r="H1177" s="5">
        <v>19.98</v>
      </c>
      <c r="I1177" s="5">
        <v>22.06</v>
      </c>
      <c r="J1177" s="5">
        <v>22.66</v>
      </c>
      <c r="K1177" s="5">
        <v>22.82</v>
      </c>
      <c r="L1177" s="5">
        <v>22.78</v>
      </c>
      <c r="M1177" s="5">
        <v>20.65</v>
      </c>
      <c r="N1177" s="5">
        <v>20.02</v>
      </c>
      <c r="O1177" s="5">
        <v>19.69</v>
      </c>
    </row>
    <row r="1178" ht="14.25" customHeight="1">
      <c r="A1178" s="22" t="s">
        <v>688</v>
      </c>
      <c r="B1178" s="5" t="s">
        <v>185</v>
      </c>
      <c r="C1178" s="5" t="s">
        <v>398</v>
      </c>
      <c r="D1178" s="5">
        <v>20.35</v>
      </c>
      <c r="E1178" s="5">
        <v>20.36</v>
      </c>
      <c r="F1178" s="5">
        <v>20.37</v>
      </c>
      <c r="G1178" s="5">
        <v>20.45</v>
      </c>
      <c r="H1178" s="5">
        <v>20.55</v>
      </c>
      <c r="I1178" s="5">
        <v>22.81</v>
      </c>
      <c r="J1178" s="5">
        <v>23.18</v>
      </c>
      <c r="K1178" s="5">
        <v>23.26</v>
      </c>
      <c r="L1178" s="5">
        <v>23.24</v>
      </c>
      <c r="M1178" s="5">
        <v>20.92</v>
      </c>
      <c r="N1178" s="5">
        <v>20.56</v>
      </c>
      <c r="O1178" s="5">
        <v>20.41</v>
      </c>
    </row>
    <row r="1179" ht="14.25" customHeight="1">
      <c r="A1179" s="5" t="s">
        <v>724</v>
      </c>
      <c r="B1179" s="5" t="s">
        <v>185</v>
      </c>
      <c r="C1179" s="5" t="s">
        <v>398</v>
      </c>
      <c r="D1179" s="5">
        <v>12.59</v>
      </c>
      <c r="E1179" s="5">
        <v>12.59</v>
      </c>
      <c r="F1179" s="5">
        <v>12.6</v>
      </c>
      <c r="G1179" s="5">
        <v>12.64</v>
      </c>
      <c r="H1179" s="5">
        <v>12.69</v>
      </c>
      <c r="I1179" s="5">
        <v>14.57</v>
      </c>
      <c r="J1179" s="5">
        <v>16.37</v>
      </c>
      <c r="K1179" s="5">
        <v>16.72</v>
      </c>
      <c r="L1179" s="5">
        <v>14.09</v>
      </c>
      <c r="M1179" s="5">
        <v>12.92</v>
      </c>
      <c r="N1179" s="5">
        <v>12.73</v>
      </c>
      <c r="O1179" s="5">
        <v>12.64</v>
      </c>
    </row>
    <row r="1180" ht="14.25" customHeight="1">
      <c r="A1180" s="7" t="s">
        <v>500</v>
      </c>
      <c r="B1180" s="7" t="s">
        <v>189</v>
      </c>
      <c r="C1180" s="7" t="s">
        <v>398</v>
      </c>
      <c r="D1180" s="7">
        <v>20.4</v>
      </c>
      <c r="E1180" s="7">
        <v>20.38</v>
      </c>
      <c r="F1180" s="7">
        <v>20.37</v>
      </c>
      <c r="G1180" s="7">
        <v>20.41</v>
      </c>
      <c r="H1180" s="7">
        <v>20.48</v>
      </c>
      <c r="I1180" s="7">
        <v>22.74</v>
      </c>
      <c r="J1180" s="7">
        <v>23.11</v>
      </c>
      <c r="K1180" s="7">
        <v>23.21</v>
      </c>
      <c r="L1180" s="7">
        <v>23.23</v>
      </c>
      <c r="M1180" s="7">
        <v>20.95</v>
      </c>
      <c r="N1180" s="7">
        <v>20.62</v>
      </c>
      <c r="O1180" s="7">
        <v>20.48</v>
      </c>
    </row>
    <row r="1181" ht="14.25" customHeight="1">
      <c r="A1181" s="7" t="s">
        <v>510</v>
      </c>
      <c r="B1181" s="7" t="s">
        <v>189</v>
      </c>
      <c r="C1181" s="7" t="s">
        <v>398</v>
      </c>
      <c r="D1181" s="7">
        <v>20.32</v>
      </c>
      <c r="E1181" s="7">
        <v>20.31</v>
      </c>
      <c r="F1181" s="7">
        <v>20.3</v>
      </c>
      <c r="G1181" s="7">
        <v>20.35</v>
      </c>
      <c r="H1181" s="7">
        <v>20.43</v>
      </c>
      <c r="I1181" s="7">
        <v>22.64</v>
      </c>
      <c r="J1181" s="7">
        <v>23.05</v>
      </c>
      <c r="K1181" s="7">
        <v>23.15</v>
      </c>
      <c r="L1181" s="7">
        <v>23.17</v>
      </c>
      <c r="M1181" s="7">
        <v>20.94</v>
      </c>
      <c r="N1181" s="7">
        <v>20.57</v>
      </c>
      <c r="O1181" s="7">
        <v>20.41</v>
      </c>
    </row>
    <row r="1182" ht="14.25" customHeight="1">
      <c r="A1182" s="7" t="s">
        <v>520</v>
      </c>
      <c r="B1182" s="7" t="s">
        <v>189</v>
      </c>
      <c r="C1182" s="7" t="s">
        <v>398</v>
      </c>
      <c r="D1182" s="7"/>
      <c r="E1182" s="7"/>
      <c r="F1182" s="7"/>
      <c r="G1182" s="7"/>
      <c r="H1182" s="7"/>
      <c r="I1182" s="7"/>
      <c r="J1182" s="7"/>
      <c r="K1182" s="7"/>
      <c r="L1182" s="7"/>
      <c r="M1182" s="7"/>
      <c r="N1182" s="7"/>
      <c r="O1182" s="7"/>
    </row>
    <row r="1183" ht="14.25" customHeight="1">
      <c r="A1183" s="7" t="s">
        <v>245</v>
      </c>
      <c r="B1183" s="7" t="s">
        <v>189</v>
      </c>
      <c r="C1183" s="7" t="s">
        <v>398</v>
      </c>
      <c r="D1183" s="5">
        <v>20.62</v>
      </c>
      <c r="E1183" s="5">
        <v>20.61</v>
      </c>
      <c r="F1183" s="5">
        <v>20.61</v>
      </c>
      <c r="G1183" s="5">
        <v>20.65</v>
      </c>
      <c r="H1183" s="5">
        <v>20.71</v>
      </c>
      <c r="I1183" s="5">
        <v>22.95</v>
      </c>
      <c r="J1183" s="5">
        <v>23.29</v>
      </c>
      <c r="K1183" s="5">
        <v>23.37</v>
      </c>
      <c r="L1183" s="5">
        <v>23.37</v>
      </c>
      <c r="M1183" s="5">
        <v>21.08</v>
      </c>
      <c r="N1183" s="5">
        <v>20.77</v>
      </c>
      <c r="O1183" s="5">
        <v>20.66</v>
      </c>
    </row>
    <row r="1184" ht="14.25" customHeight="1">
      <c r="A1184" s="7" t="s">
        <v>526</v>
      </c>
      <c r="B1184" s="7" t="s">
        <v>189</v>
      </c>
      <c r="C1184" s="7" t="s">
        <v>398</v>
      </c>
      <c r="D1184" s="7"/>
      <c r="E1184" s="7"/>
      <c r="F1184" s="7"/>
      <c r="G1184" s="7"/>
      <c r="H1184" s="7"/>
      <c r="I1184" s="7"/>
      <c r="J1184" s="7"/>
      <c r="K1184" s="7"/>
      <c r="L1184" s="7"/>
      <c r="M1184" s="7"/>
      <c r="N1184" s="7"/>
      <c r="O1184" s="7"/>
    </row>
    <row r="1185" ht="14.25" customHeight="1">
      <c r="A1185" s="7" t="s">
        <v>529</v>
      </c>
      <c r="B1185" s="7" t="s">
        <v>189</v>
      </c>
      <c r="C1185" s="7" t="s">
        <v>398</v>
      </c>
      <c r="D1185" s="7">
        <v>20.54</v>
      </c>
      <c r="E1185" s="7">
        <v>20.52</v>
      </c>
      <c r="F1185" s="7">
        <v>20.52</v>
      </c>
      <c r="G1185" s="7">
        <v>20.55</v>
      </c>
      <c r="H1185" s="7">
        <v>20.6</v>
      </c>
      <c r="I1185" s="7">
        <v>22.79</v>
      </c>
      <c r="J1185" s="7">
        <v>23.17</v>
      </c>
      <c r="K1185" s="7">
        <v>23.26</v>
      </c>
      <c r="L1185" s="7">
        <v>23.29</v>
      </c>
      <c r="M1185" s="7">
        <v>21.07</v>
      </c>
      <c r="N1185" s="7">
        <v>20.73</v>
      </c>
      <c r="O1185" s="7">
        <v>20.61</v>
      </c>
    </row>
    <row r="1186" ht="14.25" customHeight="1">
      <c r="A1186" s="7" t="s">
        <v>533</v>
      </c>
      <c r="B1186" s="7" t="s">
        <v>189</v>
      </c>
      <c r="C1186" s="7" t="s">
        <v>398</v>
      </c>
      <c r="D1186" s="7">
        <v>20.32</v>
      </c>
      <c r="E1186" s="7">
        <v>20.31</v>
      </c>
      <c r="F1186" s="7">
        <v>20.3</v>
      </c>
      <c r="G1186" s="7">
        <v>20.35</v>
      </c>
      <c r="H1186" s="7">
        <v>20.43</v>
      </c>
      <c r="I1186" s="7">
        <v>22.64</v>
      </c>
      <c r="J1186" s="7">
        <v>23.05</v>
      </c>
      <c r="K1186" s="7">
        <v>23.15</v>
      </c>
      <c r="L1186" s="7">
        <v>23.17</v>
      </c>
      <c r="M1186" s="7">
        <v>20.94</v>
      </c>
      <c r="N1186" s="7">
        <v>20.57</v>
      </c>
      <c r="O1186" s="7">
        <v>20.41</v>
      </c>
    </row>
    <row r="1187" ht="14.25" customHeight="1">
      <c r="A1187" s="7" t="s">
        <v>539</v>
      </c>
      <c r="B1187" s="7" t="s">
        <v>189</v>
      </c>
      <c r="C1187" s="7" t="s">
        <v>398</v>
      </c>
      <c r="D1187" s="7">
        <v>20.38</v>
      </c>
      <c r="E1187" s="7">
        <v>20.37</v>
      </c>
      <c r="F1187" s="7">
        <v>20.37</v>
      </c>
      <c r="G1187" s="7">
        <v>20.42</v>
      </c>
      <c r="H1187" s="7">
        <v>20.49</v>
      </c>
      <c r="I1187" s="7">
        <v>21.42</v>
      </c>
      <c r="J1187" s="7">
        <v>21.62</v>
      </c>
      <c r="K1187" s="7">
        <v>21.68</v>
      </c>
      <c r="L1187" s="7">
        <v>21.69</v>
      </c>
      <c r="M1187" s="7">
        <v>20.76</v>
      </c>
      <c r="N1187" s="7">
        <v>20.55</v>
      </c>
      <c r="O1187" s="7">
        <v>20.44</v>
      </c>
    </row>
    <row r="1188" ht="14.25" customHeight="1">
      <c r="A1188" s="7" t="s">
        <v>540</v>
      </c>
      <c r="B1188" s="7" t="s">
        <v>189</v>
      </c>
      <c r="C1188" s="7" t="s">
        <v>398</v>
      </c>
      <c r="D1188" s="7">
        <v>20.68</v>
      </c>
      <c r="E1188" s="7">
        <v>20.66</v>
      </c>
      <c r="F1188" s="7">
        <v>20.65</v>
      </c>
      <c r="G1188" s="7">
        <v>20.66</v>
      </c>
      <c r="H1188" s="7">
        <v>20.7</v>
      </c>
      <c r="I1188" s="7">
        <v>22.93</v>
      </c>
      <c r="J1188" s="7">
        <v>23.27</v>
      </c>
      <c r="K1188" s="7">
        <v>23.35</v>
      </c>
      <c r="L1188" s="7">
        <v>23.38</v>
      </c>
      <c r="M1188" s="7">
        <v>21.12</v>
      </c>
      <c r="N1188" s="7">
        <v>20.83</v>
      </c>
      <c r="O1188" s="7">
        <v>20.73</v>
      </c>
    </row>
    <row r="1189" ht="14.25" customHeight="1">
      <c r="A1189" s="7" t="s">
        <v>546</v>
      </c>
      <c r="B1189" s="7" t="s">
        <v>189</v>
      </c>
      <c r="C1189" s="7" t="s">
        <v>398</v>
      </c>
      <c r="D1189" s="7">
        <v>20.15</v>
      </c>
      <c r="E1189" s="7">
        <v>20.13</v>
      </c>
      <c r="F1189" s="7">
        <v>20.13</v>
      </c>
      <c r="G1189" s="7">
        <v>20.19</v>
      </c>
      <c r="H1189" s="7">
        <v>20.29</v>
      </c>
      <c r="I1189" s="7">
        <v>22.58</v>
      </c>
      <c r="J1189" s="7">
        <v>22.98</v>
      </c>
      <c r="K1189" s="7">
        <v>23.09</v>
      </c>
      <c r="L1189" s="7">
        <v>23.1</v>
      </c>
      <c r="M1189" s="7">
        <v>20.81</v>
      </c>
      <c r="N1189" s="7">
        <v>20.43</v>
      </c>
      <c r="O1189" s="7">
        <v>20.26</v>
      </c>
    </row>
    <row r="1190" ht="14.25" customHeight="1">
      <c r="A1190" s="37" t="s">
        <v>551</v>
      </c>
      <c r="B1190" s="7" t="s">
        <v>189</v>
      </c>
      <c r="C1190" s="7" t="s">
        <v>398</v>
      </c>
      <c r="D1190" s="7">
        <v>20.69</v>
      </c>
      <c r="E1190" s="7">
        <v>20.67</v>
      </c>
      <c r="F1190" s="7">
        <v>20.66</v>
      </c>
      <c r="G1190" s="7">
        <v>20.68</v>
      </c>
      <c r="H1190" s="7">
        <v>20.71</v>
      </c>
      <c r="I1190" s="7">
        <v>22.94</v>
      </c>
      <c r="J1190" s="7">
        <v>23.28</v>
      </c>
      <c r="K1190" s="7">
        <v>23.36</v>
      </c>
      <c r="L1190" s="7">
        <v>23.39</v>
      </c>
      <c r="M1190" s="7">
        <v>21.13</v>
      </c>
      <c r="N1190" s="7">
        <v>20.84</v>
      </c>
      <c r="O1190" s="7">
        <v>20.75</v>
      </c>
    </row>
    <row r="1191" ht="14.25" customHeight="1">
      <c r="A1191" s="7" t="s">
        <v>555</v>
      </c>
      <c r="B1191" s="7" t="s">
        <v>189</v>
      </c>
      <c r="C1191" s="7" t="s">
        <v>398</v>
      </c>
      <c r="D1191" s="7">
        <v>20.76</v>
      </c>
      <c r="E1191" s="7">
        <v>20.74</v>
      </c>
      <c r="F1191" s="7">
        <v>20.73</v>
      </c>
      <c r="G1191" s="7">
        <v>20.74</v>
      </c>
      <c r="H1191" s="7">
        <v>20.77</v>
      </c>
      <c r="I1191" s="7">
        <v>22.99</v>
      </c>
      <c r="J1191" s="7">
        <v>23.33</v>
      </c>
      <c r="K1191" s="7">
        <v>23.4</v>
      </c>
      <c r="L1191" s="7">
        <v>23.43</v>
      </c>
      <c r="M1191" s="7">
        <v>21.17</v>
      </c>
      <c r="N1191" s="7">
        <v>20.89</v>
      </c>
      <c r="O1191" s="7">
        <v>20.81</v>
      </c>
    </row>
    <row r="1192" ht="14.25" customHeight="1">
      <c r="A1192" s="7" t="s">
        <v>565</v>
      </c>
      <c r="B1192" s="7" t="s">
        <v>189</v>
      </c>
      <c r="C1192" s="7" t="s">
        <v>398</v>
      </c>
      <c r="D1192" s="7">
        <v>20.3</v>
      </c>
      <c r="E1192" s="7">
        <v>20.3</v>
      </c>
      <c r="F1192" s="7">
        <v>20.31</v>
      </c>
      <c r="G1192" s="7">
        <v>20.37</v>
      </c>
      <c r="H1192" s="7">
        <v>20.45</v>
      </c>
      <c r="I1192" s="7">
        <v>20.54</v>
      </c>
      <c r="J1192" s="7">
        <v>20.61</v>
      </c>
      <c r="K1192" s="7">
        <v>20.66</v>
      </c>
      <c r="L1192" s="7">
        <v>20.64</v>
      </c>
      <c r="M1192" s="7">
        <v>20.56</v>
      </c>
      <c r="N1192" s="7">
        <v>20.46</v>
      </c>
      <c r="O1192" s="7">
        <v>20.35</v>
      </c>
    </row>
    <row r="1193" ht="14.25" customHeight="1">
      <c r="A1193" s="7" t="s">
        <v>680</v>
      </c>
      <c r="B1193" s="7" t="s">
        <v>189</v>
      </c>
      <c r="C1193" s="7" t="s">
        <v>398</v>
      </c>
      <c r="D1193" s="7">
        <v>20.01</v>
      </c>
      <c r="E1193" s="7">
        <v>19.97</v>
      </c>
      <c r="F1193" s="7">
        <v>19.96</v>
      </c>
      <c r="G1193" s="7">
        <v>20.04</v>
      </c>
      <c r="H1193" s="7">
        <v>20.16</v>
      </c>
      <c r="I1193" s="7">
        <v>22.19</v>
      </c>
      <c r="J1193" s="7">
        <v>22.75</v>
      </c>
      <c r="K1193" s="7">
        <v>22.92</v>
      </c>
      <c r="L1193" s="7">
        <v>22.96</v>
      </c>
      <c r="M1193" s="7">
        <v>20.93</v>
      </c>
      <c r="N1193" s="7">
        <v>20.41</v>
      </c>
      <c r="O1193" s="7">
        <v>20.16</v>
      </c>
    </row>
    <row r="1194" ht="14.25" customHeight="1">
      <c r="A1194" s="37" t="s">
        <v>688</v>
      </c>
      <c r="B1194" s="7" t="s">
        <v>189</v>
      </c>
      <c r="C1194" s="7" t="s">
        <v>398</v>
      </c>
      <c r="D1194" s="7">
        <v>20.61</v>
      </c>
      <c r="E1194" s="7">
        <v>20.59</v>
      </c>
      <c r="F1194" s="7">
        <v>20.58</v>
      </c>
      <c r="G1194" s="7">
        <v>20.6</v>
      </c>
      <c r="H1194" s="7">
        <v>20.65</v>
      </c>
      <c r="I1194" s="7">
        <v>22.89</v>
      </c>
      <c r="J1194" s="7">
        <v>23.23</v>
      </c>
      <c r="K1194" s="7">
        <v>23.32</v>
      </c>
      <c r="L1194" s="7">
        <v>23.34</v>
      </c>
      <c r="M1194" s="7">
        <v>21.08</v>
      </c>
      <c r="N1194" s="7">
        <v>20.77</v>
      </c>
      <c r="O1194" s="7">
        <v>20.67</v>
      </c>
    </row>
    <row r="1195" ht="14.25" customHeight="1">
      <c r="A1195" s="7" t="s">
        <v>724</v>
      </c>
      <c r="B1195" s="7" t="s">
        <v>189</v>
      </c>
      <c r="C1195" s="7" t="s">
        <v>398</v>
      </c>
      <c r="D1195" s="7">
        <v>12.59</v>
      </c>
      <c r="E1195" s="7">
        <v>12.59</v>
      </c>
      <c r="F1195" s="7">
        <v>12.6</v>
      </c>
      <c r="G1195" s="7">
        <v>12.64</v>
      </c>
      <c r="H1195" s="7">
        <v>12.69</v>
      </c>
      <c r="I1195" s="7">
        <v>14.57</v>
      </c>
      <c r="J1195" s="7">
        <v>16.37</v>
      </c>
      <c r="K1195" s="7">
        <v>16.72</v>
      </c>
      <c r="L1195" s="7">
        <v>14.09</v>
      </c>
      <c r="M1195" s="7">
        <v>12.92</v>
      </c>
      <c r="N1195" s="7">
        <v>12.73</v>
      </c>
      <c r="O1195" s="7">
        <v>12.64</v>
      </c>
    </row>
    <row r="1196" ht="14.25" customHeight="1">
      <c r="A1196" s="7" t="s">
        <v>500</v>
      </c>
      <c r="B1196" s="7" t="s">
        <v>177</v>
      </c>
      <c r="C1196" s="7" t="s">
        <v>423</v>
      </c>
      <c r="D1196" s="7">
        <v>19.63</v>
      </c>
      <c r="E1196" s="7">
        <v>19.54</v>
      </c>
      <c r="F1196" s="7">
        <v>19.62</v>
      </c>
      <c r="G1196" s="7">
        <v>19.9</v>
      </c>
      <c r="H1196" s="7">
        <v>20.28</v>
      </c>
      <c r="I1196" s="7">
        <v>22.6</v>
      </c>
      <c r="J1196" s="7">
        <v>23.09</v>
      </c>
      <c r="K1196" s="7">
        <v>23.18</v>
      </c>
      <c r="L1196" s="7">
        <v>23.08</v>
      </c>
      <c r="M1196" s="7">
        <v>20.74</v>
      </c>
      <c r="N1196" s="7">
        <v>20.21</v>
      </c>
      <c r="O1196" s="7">
        <v>19.86</v>
      </c>
    </row>
    <row r="1197" ht="14.25" customHeight="1">
      <c r="A1197" s="7" t="s">
        <v>510</v>
      </c>
      <c r="B1197" s="7" t="s">
        <v>177</v>
      </c>
      <c r="C1197" s="7" t="s">
        <v>423</v>
      </c>
      <c r="D1197" s="7">
        <v>19.63</v>
      </c>
      <c r="E1197" s="7">
        <v>19.54</v>
      </c>
      <c r="F1197" s="7">
        <v>19.61</v>
      </c>
      <c r="G1197" s="7">
        <v>19.88</v>
      </c>
      <c r="H1197" s="7">
        <v>20.26</v>
      </c>
      <c r="I1197" s="7">
        <v>22.52</v>
      </c>
      <c r="J1197" s="7">
        <v>23.04</v>
      </c>
      <c r="K1197" s="7">
        <v>23.14</v>
      </c>
      <c r="L1197" s="7">
        <v>23.04</v>
      </c>
      <c r="M1197" s="7">
        <v>20.76</v>
      </c>
      <c r="N1197" s="7">
        <v>20.21</v>
      </c>
      <c r="O1197" s="7">
        <v>19.86</v>
      </c>
    </row>
    <row r="1198" ht="14.25" customHeight="1">
      <c r="A1198" s="7" t="s">
        <v>520</v>
      </c>
      <c r="B1198" s="7" t="s">
        <v>177</v>
      </c>
      <c r="C1198" s="7" t="s">
        <v>423</v>
      </c>
      <c r="D1198" s="7"/>
      <c r="E1198" s="7"/>
      <c r="F1198" s="7"/>
      <c r="G1198" s="7"/>
      <c r="H1198" s="7"/>
      <c r="I1198" s="7"/>
      <c r="J1198" s="7"/>
      <c r="K1198" s="7"/>
      <c r="L1198" s="7"/>
      <c r="M1198" s="7"/>
      <c r="N1198" s="7"/>
      <c r="O1198" s="7"/>
    </row>
    <row r="1199" ht="14.25" customHeight="1">
      <c r="A1199" s="7" t="s">
        <v>245</v>
      </c>
      <c r="B1199" s="7" t="s">
        <v>177</v>
      </c>
      <c r="C1199" s="7" t="s">
        <v>423</v>
      </c>
      <c r="D1199" s="7">
        <v>20.67</v>
      </c>
      <c r="E1199" s="7">
        <v>20.63</v>
      </c>
      <c r="F1199" s="7">
        <v>20.62</v>
      </c>
      <c r="G1199" s="7">
        <v>20.66</v>
      </c>
      <c r="H1199" s="7">
        <v>20.72</v>
      </c>
      <c r="I1199" s="7">
        <v>22.97</v>
      </c>
      <c r="J1199" s="7">
        <v>23.32</v>
      </c>
      <c r="K1199" s="7">
        <v>23.4</v>
      </c>
      <c r="L1199" s="7">
        <v>23.42</v>
      </c>
      <c r="M1199" s="7">
        <v>21.16</v>
      </c>
      <c r="N1199" s="7">
        <v>20.87</v>
      </c>
      <c r="O1199" s="7">
        <v>20.75</v>
      </c>
    </row>
    <row r="1200" ht="14.25" customHeight="1">
      <c r="A1200" s="7" t="s">
        <v>526</v>
      </c>
      <c r="B1200" s="7" t="s">
        <v>177</v>
      </c>
      <c r="C1200" s="7" t="s">
        <v>423</v>
      </c>
      <c r="D1200" s="7"/>
      <c r="E1200" s="7"/>
      <c r="F1200" s="7"/>
      <c r="G1200" s="7"/>
      <c r="H1200" s="7"/>
      <c r="I1200" s="7"/>
      <c r="J1200" s="7"/>
      <c r="K1200" s="7"/>
      <c r="L1200" s="7"/>
      <c r="M1200" s="7"/>
      <c r="N1200" s="7"/>
      <c r="O1200" s="7"/>
    </row>
    <row r="1201" ht="14.25" customHeight="1">
      <c r="A1201" s="7" t="s">
        <v>529</v>
      </c>
      <c r="B1201" s="7" t="s">
        <v>177</v>
      </c>
      <c r="C1201" s="7" t="s">
        <v>423</v>
      </c>
      <c r="D1201" s="7">
        <v>20.12</v>
      </c>
      <c r="E1201" s="7">
        <v>20.06</v>
      </c>
      <c r="F1201" s="7">
        <v>20.1</v>
      </c>
      <c r="G1201" s="7">
        <v>20.27</v>
      </c>
      <c r="H1201" s="7">
        <v>20.5</v>
      </c>
      <c r="I1201" s="7">
        <v>22.72</v>
      </c>
      <c r="J1201" s="7">
        <v>23.17</v>
      </c>
      <c r="K1201" s="7">
        <v>23.26</v>
      </c>
      <c r="L1201" s="7">
        <v>23.22</v>
      </c>
      <c r="M1201" s="7">
        <v>20.97</v>
      </c>
      <c r="N1201" s="7">
        <v>20.52</v>
      </c>
      <c r="O1201" s="7">
        <v>20.28</v>
      </c>
    </row>
    <row r="1202" ht="14.25" customHeight="1">
      <c r="A1202" s="7" t="s">
        <v>533</v>
      </c>
      <c r="B1202" s="7" t="s">
        <v>177</v>
      </c>
      <c r="C1202" s="7" t="s">
        <v>423</v>
      </c>
      <c r="D1202" s="7">
        <v>19.63</v>
      </c>
      <c r="E1202" s="7">
        <v>19.54</v>
      </c>
      <c r="F1202" s="7">
        <v>19.61</v>
      </c>
      <c r="G1202" s="7">
        <v>19.88</v>
      </c>
      <c r="H1202" s="7">
        <v>20.26</v>
      </c>
      <c r="I1202" s="7">
        <v>22.52</v>
      </c>
      <c r="J1202" s="7">
        <v>23.04</v>
      </c>
      <c r="K1202" s="7">
        <v>23.14</v>
      </c>
      <c r="L1202" s="7">
        <v>23.04</v>
      </c>
      <c r="M1202" s="7">
        <v>20.76</v>
      </c>
      <c r="N1202" s="7">
        <v>20.21</v>
      </c>
      <c r="O1202" s="7">
        <v>19.86</v>
      </c>
    </row>
    <row r="1203" ht="14.25" customHeight="1">
      <c r="A1203" s="7" t="s">
        <v>539</v>
      </c>
      <c r="B1203" s="7" t="s">
        <v>177</v>
      </c>
      <c r="C1203" s="7" t="s">
        <v>423</v>
      </c>
      <c r="D1203" s="7">
        <v>19.82</v>
      </c>
      <c r="E1203" s="7">
        <v>19.76</v>
      </c>
      <c r="F1203" s="7">
        <v>19.82</v>
      </c>
      <c r="G1203" s="7">
        <v>20.04</v>
      </c>
      <c r="H1203" s="7">
        <v>20.36</v>
      </c>
      <c r="I1203" s="7">
        <v>21.34</v>
      </c>
      <c r="J1203" s="7">
        <v>21.64</v>
      </c>
      <c r="K1203" s="7">
        <v>21.7</v>
      </c>
      <c r="L1203" s="7">
        <v>21.61</v>
      </c>
      <c r="M1203" s="7">
        <v>20.62</v>
      </c>
      <c r="N1203" s="7">
        <v>20.28</v>
      </c>
      <c r="O1203" s="7">
        <v>20.0</v>
      </c>
    </row>
    <row r="1204" ht="14.25" customHeight="1">
      <c r="A1204" s="7" t="s">
        <v>540</v>
      </c>
      <c r="B1204" s="7" t="s">
        <v>177</v>
      </c>
      <c r="C1204" s="7" t="s">
        <v>423</v>
      </c>
      <c r="D1204" s="7">
        <v>20.29</v>
      </c>
      <c r="E1204" s="7">
        <v>20.24</v>
      </c>
      <c r="F1204" s="7">
        <v>20.27</v>
      </c>
      <c r="G1204" s="7">
        <v>20.4</v>
      </c>
      <c r="H1204" s="7">
        <v>20.59</v>
      </c>
      <c r="I1204" s="7">
        <v>22.86</v>
      </c>
      <c r="J1204" s="7">
        <v>23.26</v>
      </c>
      <c r="K1204" s="7">
        <v>23.34</v>
      </c>
      <c r="L1204" s="7">
        <v>23.31</v>
      </c>
      <c r="M1204" s="7">
        <v>21.01</v>
      </c>
      <c r="N1204" s="7">
        <v>20.63</v>
      </c>
      <c r="O1204" s="7">
        <v>20.42</v>
      </c>
    </row>
    <row r="1205" ht="14.25" customHeight="1">
      <c r="A1205" s="7" t="s">
        <v>546</v>
      </c>
      <c r="B1205" s="7" t="s">
        <v>177</v>
      </c>
      <c r="C1205" s="7" t="s">
        <v>423</v>
      </c>
      <c r="D1205" s="7">
        <v>19.02</v>
      </c>
      <c r="E1205" s="7">
        <v>18.9</v>
      </c>
      <c r="F1205" s="7">
        <v>19.02</v>
      </c>
      <c r="G1205" s="7">
        <v>19.44</v>
      </c>
      <c r="H1205" s="7">
        <v>20.0</v>
      </c>
      <c r="I1205" s="7">
        <v>22.37</v>
      </c>
      <c r="J1205" s="7">
        <v>22.94</v>
      </c>
      <c r="K1205" s="7">
        <v>23.05</v>
      </c>
      <c r="L1205" s="7">
        <v>22.88</v>
      </c>
      <c r="M1205" s="7">
        <v>20.48</v>
      </c>
      <c r="N1205" s="7">
        <v>19.84</v>
      </c>
      <c r="O1205" s="7">
        <v>19.34</v>
      </c>
    </row>
    <row r="1206" ht="14.25" customHeight="1">
      <c r="A1206" s="37" t="s">
        <v>551</v>
      </c>
      <c r="B1206" s="7" t="s">
        <v>177</v>
      </c>
      <c r="C1206" s="7" t="s">
        <v>423</v>
      </c>
      <c r="D1206" s="7">
        <v>20.33</v>
      </c>
      <c r="E1206" s="7">
        <v>20.27</v>
      </c>
      <c r="F1206" s="7">
        <v>20.3</v>
      </c>
      <c r="G1206" s="7">
        <v>20.43</v>
      </c>
      <c r="H1206" s="7">
        <v>20.61</v>
      </c>
      <c r="I1206" s="7">
        <v>22.87</v>
      </c>
      <c r="J1206" s="7">
        <v>23.27</v>
      </c>
      <c r="K1206" s="7">
        <v>23.35</v>
      </c>
      <c r="L1206" s="7">
        <v>23.32</v>
      </c>
      <c r="M1206" s="7">
        <v>21.03</v>
      </c>
      <c r="N1206" s="7">
        <v>20.65</v>
      </c>
      <c r="O1206" s="7">
        <v>20.45</v>
      </c>
    </row>
    <row r="1207" ht="14.25" customHeight="1">
      <c r="A1207" s="7" t="s">
        <v>555</v>
      </c>
      <c r="B1207" s="7" t="s">
        <v>177</v>
      </c>
      <c r="C1207" s="7" t="s">
        <v>423</v>
      </c>
      <c r="D1207" s="7">
        <v>20.49</v>
      </c>
      <c r="E1207" s="7">
        <v>20.45</v>
      </c>
      <c r="F1207" s="7">
        <v>20.47</v>
      </c>
      <c r="G1207" s="7">
        <v>20.56</v>
      </c>
      <c r="H1207" s="7">
        <v>20.69</v>
      </c>
      <c r="I1207" s="7">
        <v>22.94</v>
      </c>
      <c r="J1207" s="7">
        <v>23.31</v>
      </c>
      <c r="K1207" s="7">
        <v>23.39</v>
      </c>
      <c r="L1207" s="7">
        <v>23.38</v>
      </c>
      <c r="M1207" s="7">
        <v>21.1</v>
      </c>
      <c r="N1207" s="7">
        <v>20.75</v>
      </c>
      <c r="O1207" s="7">
        <v>20.59</v>
      </c>
    </row>
    <row r="1208" ht="14.25" customHeight="1">
      <c r="A1208" s="7" t="s">
        <v>565</v>
      </c>
      <c r="B1208" s="7" t="s">
        <v>177</v>
      </c>
      <c r="C1208" s="7" t="s">
        <v>423</v>
      </c>
      <c r="D1208" s="7">
        <v>19.7</v>
      </c>
      <c r="E1208" s="7">
        <v>19.63</v>
      </c>
      <c r="F1208" s="7">
        <v>19.7</v>
      </c>
      <c r="G1208" s="7">
        <v>19.96</v>
      </c>
      <c r="H1208" s="7">
        <v>20.3</v>
      </c>
      <c r="I1208" s="7">
        <v>20.47</v>
      </c>
      <c r="J1208" s="7">
        <v>20.65</v>
      </c>
      <c r="K1208" s="7">
        <v>20.69</v>
      </c>
      <c r="L1208" s="7">
        <v>20.58</v>
      </c>
      <c r="M1208" s="7">
        <v>20.41</v>
      </c>
      <c r="N1208" s="7">
        <v>20.16</v>
      </c>
      <c r="O1208" s="7">
        <v>19.88</v>
      </c>
    </row>
    <row r="1209" ht="14.25" customHeight="1">
      <c r="A1209" s="7" t="s">
        <v>680</v>
      </c>
      <c r="B1209" s="7" t="s">
        <v>177</v>
      </c>
      <c r="C1209" s="7" t="s">
        <v>423</v>
      </c>
      <c r="D1209" s="7">
        <v>19.1</v>
      </c>
      <c r="E1209" s="7">
        <v>18.94</v>
      </c>
      <c r="F1209" s="7">
        <v>18.99</v>
      </c>
      <c r="G1209" s="7">
        <v>19.35</v>
      </c>
      <c r="H1209" s="7">
        <v>19.86</v>
      </c>
      <c r="I1209" s="7">
        <v>22.01</v>
      </c>
      <c r="J1209" s="7">
        <v>22.73</v>
      </c>
      <c r="K1209" s="7">
        <v>22.93</v>
      </c>
      <c r="L1209" s="7">
        <v>22.83</v>
      </c>
      <c r="M1209" s="7">
        <v>20.71</v>
      </c>
      <c r="N1209" s="7">
        <v>19.98</v>
      </c>
      <c r="O1209" s="7">
        <v>19.46</v>
      </c>
    </row>
    <row r="1210" ht="14.25" customHeight="1">
      <c r="A1210" s="37" t="s">
        <v>688</v>
      </c>
      <c r="B1210" s="7" t="s">
        <v>177</v>
      </c>
      <c r="C1210" s="7" t="s">
        <v>423</v>
      </c>
      <c r="D1210" s="7">
        <v>20.13</v>
      </c>
      <c r="E1210" s="7">
        <v>20.07</v>
      </c>
      <c r="F1210" s="7">
        <v>20.11</v>
      </c>
      <c r="G1210" s="7">
        <v>20.28</v>
      </c>
      <c r="H1210" s="7">
        <v>20.52</v>
      </c>
      <c r="I1210" s="7">
        <v>22.79</v>
      </c>
      <c r="J1210" s="7">
        <v>23.22</v>
      </c>
      <c r="K1210" s="7">
        <v>23.3</v>
      </c>
      <c r="L1210" s="7">
        <v>23.25</v>
      </c>
      <c r="M1210" s="7">
        <v>20.94</v>
      </c>
      <c r="N1210" s="7">
        <v>20.53</v>
      </c>
      <c r="O1210" s="7">
        <v>20.29</v>
      </c>
    </row>
    <row r="1211" ht="14.25" customHeight="1">
      <c r="A1211" s="7" t="s">
        <v>724</v>
      </c>
      <c r="B1211" s="7" t="s">
        <v>177</v>
      </c>
      <c r="C1211" s="7" t="s">
        <v>423</v>
      </c>
      <c r="D1211" s="7">
        <v>12.51</v>
      </c>
      <c r="E1211" s="7">
        <v>12.46</v>
      </c>
      <c r="F1211" s="7">
        <v>12.47</v>
      </c>
      <c r="G1211" s="7">
        <v>12.56</v>
      </c>
      <c r="H1211" s="7">
        <v>14.45</v>
      </c>
      <c r="I1211" s="7">
        <v>16.87</v>
      </c>
      <c r="J1211" s="7">
        <v>19.89</v>
      </c>
      <c r="K1211" s="7">
        <v>19.39</v>
      </c>
      <c r="L1211" s="7">
        <v>15.2</v>
      </c>
      <c r="M1211" s="7">
        <v>13.13</v>
      </c>
      <c r="N1211" s="7">
        <v>12.81</v>
      </c>
      <c r="O1211" s="7">
        <v>12.63</v>
      </c>
    </row>
    <row r="1212" ht="14.25" customHeight="1">
      <c r="A1212" s="5" t="s">
        <v>500</v>
      </c>
      <c r="B1212" s="5" t="s">
        <v>182</v>
      </c>
      <c r="C1212" s="5" t="s">
        <v>423</v>
      </c>
      <c r="D1212" s="5">
        <v>20.16</v>
      </c>
      <c r="E1212" s="5">
        <v>20.06</v>
      </c>
      <c r="F1212" s="5">
        <v>20.06</v>
      </c>
      <c r="G1212" s="5">
        <v>20.18</v>
      </c>
      <c r="H1212" s="5">
        <v>20.37</v>
      </c>
      <c r="I1212" s="5">
        <v>22.67</v>
      </c>
      <c r="J1212" s="5">
        <v>23.1</v>
      </c>
      <c r="K1212" s="5">
        <v>23.21</v>
      </c>
      <c r="L1212" s="5">
        <v>23.21</v>
      </c>
      <c r="M1212" s="5">
        <v>20.93</v>
      </c>
      <c r="N1212" s="5">
        <v>20.55</v>
      </c>
      <c r="O1212" s="5">
        <v>20.33</v>
      </c>
    </row>
    <row r="1213" ht="14.25" customHeight="1">
      <c r="A1213" s="5" t="s">
        <v>510</v>
      </c>
      <c r="B1213" s="5" t="s">
        <v>182</v>
      </c>
      <c r="C1213" s="5" t="s">
        <v>423</v>
      </c>
      <c r="D1213" s="5">
        <v>20.1</v>
      </c>
      <c r="E1213" s="5">
        <v>20.01</v>
      </c>
      <c r="F1213" s="5">
        <v>19.99</v>
      </c>
      <c r="G1213" s="5">
        <v>20.12</v>
      </c>
      <c r="H1213" s="5">
        <v>20.33</v>
      </c>
      <c r="I1213" s="5">
        <v>22.57</v>
      </c>
      <c r="J1213" s="5">
        <v>23.04</v>
      </c>
      <c r="K1213" s="5">
        <v>23.17</v>
      </c>
      <c r="L1213" s="5">
        <v>23.17</v>
      </c>
      <c r="M1213" s="5">
        <v>20.94</v>
      </c>
      <c r="N1213" s="5">
        <v>20.53</v>
      </c>
      <c r="O1213" s="5">
        <v>20.29</v>
      </c>
    </row>
    <row r="1214" ht="14.25" customHeight="1">
      <c r="A1214" s="5" t="s">
        <v>520</v>
      </c>
      <c r="B1214" s="5" t="s">
        <v>182</v>
      </c>
      <c r="C1214" s="5" t="s">
        <v>423</v>
      </c>
      <c r="D1214" s="5"/>
      <c r="E1214" s="5"/>
      <c r="F1214" s="5"/>
      <c r="G1214" s="5"/>
      <c r="H1214" s="5"/>
      <c r="I1214" s="5"/>
      <c r="J1214" s="5"/>
      <c r="K1214" s="5"/>
      <c r="L1214" s="5"/>
      <c r="M1214" s="5"/>
      <c r="N1214" s="5"/>
      <c r="O1214" s="5"/>
    </row>
    <row r="1215" ht="14.25" customHeight="1">
      <c r="A1215" s="5" t="s">
        <v>245</v>
      </c>
      <c r="B1215" s="5" t="s">
        <v>182</v>
      </c>
      <c r="C1215" s="5" t="s">
        <v>423</v>
      </c>
      <c r="D1215" s="7">
        <v>20.67</v>
      </c>
      <c r="E1215" s="7">
        <v>20.63</v>
      </c>
      <c r="F1215" s="7">
        <v>20.62</v>
      </c>
      <c r="G1215" s="7">
        <v>20.66</v>
      </c>
      <c r="H1215" s="7">
        <v>20.72</v>
      </c>
      <c r="I1215" s="7">
        <v>22.97</v>
      </c>
      <c r="J1215" s="7">
        <v>23.32</v>
      </c>
      <c r="K1215" s="7">
        <v>23.4</v>
      </c>
      <c r="L1215" s="7">
        <v>23.42</v>
      </c>
      <c r="M1215" s="7">
        <v>21.16</v>
      </c>
      <c r="N1215" s="7">
        <v>20.87</v>
      </c>
      <c r="O1215" s="7">
        <v>20.75</v>
      </c>
    </row>
    <row r="1216" ht="14.25" customHeight="1">
      <c r="A1216" s="5" t="s">
        <v>526</v>
      </c>
      <c r="B1216" s="5" t="s">
        <v>182</v>
      </c>
      <c r="C1216" s="5" t="s">
        <v>423</v>
      </c>
      <c r="D1216" s="5"/>
      <c r="E1216" s="5"/>
      <c r="F1216" s="5"/>
      <c r="G1216" s="5"/>
      <c r="H1216" s="5"/>
      <c r="I1216" s="5"/>
      <c r="J1216" s="5"/>
      <c r="K1216" s="5"/>
      <c r="L1216" s="5"/>
      <c r="M1216" s="5"/>
      <c r="N1216" s="5"/>
      <c r="O1216" s="5"/>
    </row>
    <row r="1217" ht="14.25" customHeight="1">
      <c r="A1217" s="5" t="s">
        <v>529</v>
      </c>
      <c r="B1217" s="5" t="s">
        <v>182</v>
      </c>
      <c r="C1217" s="5" t="s">
        <v>423</v>
      </c>
      <c r="D1217" s="5">
        <v>20.38</v>
      </c>
      <c r="E1217" s="5">
        <v>20.31</v>
      </c>
      <c r="F1217" s="5">
        <v>20.3</v>
      </c>
      <c r="G1217" s="5">
        <v>20.39</v>
      </c>
      <c r="H1217" s="5">
        <v>20.53</v>
      </c>
      <c r="I1217" s="5">
        <v>22.75</v>
      </c>
      <c r="J1217" s="5">
        <v>23.17</v>
      </c>
      <c r="K1217" s="5">
        <v>23.27</v>
      </c>
      <c r="L1217" s="5">
        <v>23.28</v>
      </c>
      <c r="M1217" s="5">
        <v>21.07</v>
      </c>
      <c r="N1217" s="5">
        <v>20.69</v>
      </c>
      <c r="O1217" s="5">
        <v>20.51</v>
      </c>
    </row>
    <row r="1218" ht="14.25" customHeight="1">
      <c r="A1218" s="5" t="s">
        <v>533</v>
      </c>
      <c r="B1218" s="5" t="s">
        <v>182</v>
      </c>
      <c r="C1218" s="5" t="s">
        <v>423</v>
      </c>
      <c r="D1218" s="5">
        <v>20.1</v>
      </c>
      <c r="E1218" s="5">
        <v>20.01</v>
      </c>
      <c r="F1218" s="5">
        <v>19.99</v>
      </c>
      <c r="G1218" s="5">
        <v>20.12</v>
      </c>
      <c r="H1218" s="5">
        <v>20.33</v>
      </c>
      <c r="I1218" s="5">
        <v>22.57</v>
      </c>
      <c r="J1218" s="5">
        <v>23.04</v>
      </c>
      <c r="K1218" s="5">
        <v>23.17</v>
      </c>
      <c r="L1218" s="5">
        <v>23.17</v>
      </c>
      <c r="M1218" s="5">
        <v>20.94</v>
      </c>
      <c r="N1218" s="5">
        <v>20.53</v>
      </c>
      <c r="O1218" s="5">
        <v>20.29</v>
      </c>
    </row>
    <row r="1219" ht="14.25" customHeight="1">
      <c r="A1219" s="5" t="s">
        <v>539</v>
      </c>
      <c r="B1219" s="5" t="s">
        <v>182</v>
      </c>
      <c r="C1219" s="5" t="s">
        <v>423</v>
      </c>
      <c r="D1219" s="5">
        <v>20.17</v>
      </c>
      <c r="E1219" s="5">
        <v>20.09</v>
      </c>
      <c r="F1219" s="5">
        <v>20.1</v>
      </c>
      <c r="G1219" s="5">
        <v>20.22</v>
      </c>
      <c r="H1219" s="5">
        <v>20.41</v>
      </c>
      <c r="I1219" s="5">
        <v>21.36</v>
      </c>
      <c r="J1219" s="5">
        <v>21.62</v>
      </c>
      <c r="K1219" s="5">
        <v>21.7</v>
      </c>
      <c r="L1219" s="5">
        <v>21.68</v>
      </c>
      <c r="M1219" s="5">
        <v>20.75</v>
      </c>
      <c r="N1219" s="5">
        <v>20.5</v>
      </c>
      <c r="O1219" s="5">
        <v>20.31</v>
      </c>
    </row>
    <row r="1220" ht="14.25" customHeight="1">
      <c r="A1220" s="5" t="s">
        <v>540</v>
      </c>
      <c r="B1220" s="5" t="s">
        <v>182</v>
      </c>
      <c r="C1220" s="5" t="s">
        <v>423</v>
      </c>
      <c r="D1220" s="5">
        <v>20.55</v>
      </c>
      <c r="E1220" s="5">
        <v>20.49</v>
      </c>
      <c r="F1220" s="5">
        <v>20.49</v>
      </c>
      <c r="G1220" s="5">
        <v>20.54</v>
      </c>
      <c r="H1220" s="5">
        <v>20.64</v>
      </c>
      <c r="I1220" s="5">
        <v>22.9</v>
      </c>
      <c r="J1220" s="5">
        <v>23.26</v>
      </c>
      <c r="K1220" s="5">
        <v>23.35</v>
      </c>
      <c r="L1220" s="5">
        <v>23.37</v>
      </c>
      <c r="M1220" s="5">
        <v>21.11</v>
      </c>
      <c r="N1220" s="5">
        <v>20.79</v>
      </c>
      <c r="O1220" s="5">
        <v>20.65</v>
      </c>
    </row>
    <row r="1221" ht="14.25" customHeight="1">
      <c r="A1221" s="5" t="s">
        <v>546</v>
      </c>
      <c r="B1221" s="5" t="s">
        <v>182</v>
      </c>
      <c r="C1221" s="5" t="s">
        <v>423</v>
      </c>
      <c r="D1221" s="5">
        <v>19.81</v>
      </c>
      <c r="E1221" s="5">
        <v>19.68</v>
      </c>
      <c r="F1221" s="5">
        <v>19.68</v>
      </c>
      <c r="G1221" s="5">
        <v>19.86</v>
      </c>
      <c r="H1221" s="5">
        <v>20.14</v>
      </c>
      <c r="I1221" s="5">
        <v>22.48</v>
      </c>
      <c r="J1221" s="5">
        <v>22.95</v>
      </c>
      <c r="K1221" s="5">
        <v>23.09</v>
      </c>
      <c r="L1221" s="5">
        <v>23.08</v>
      </c>
      <c r="M1221" s="5">
        <v>20.78</v>
      </c>
      <c r="N1221" s="5">
        <v>20.34</v>
      </c>
      <c r="O1221" s="5">
        <v>20.04</v>
      </c>
    </row>
    <row r="1222" ht="14.25" customHeight="1">
      <c r="A1222" s="22" t="s">
        <v>551</v>
      </c>
      <c r="B1222" s="5" t="s">
        <v>182</v>
      </c>
      <c r="C1222" s="5" t="s">
        <v>423</v>
      </c>
      <c r="D1222" s="5">
        <v>20.57</v>
      </c>
      <c r="E1222" s="5">
        <v>20.52</v>
      </c>
      <c r="F1222" s="5">
        <v>20.51</v>
      </c>
      <c r="G1222" s="5">
        <v>20.56</v>
      </c>
      <c r="H1222" s="5">
        <v>20.66</v>
      </c>
      <c r="I1222" s="5">
        <v>22.91</v>
      </c>
      <c r="J1222" s="5">
        <v>23.27</v>
      </c>
      <c r="K1222" s="5">
        <v>23.36</v>
      </c>
      <c r="L1222" s="5">
        <v>23.38</v>
      </c>
      <c r="M1222" s="5">
        <v>21.12</v>
      </c>
      <c r="N1222" s="5">
        <v>20.8</v>
      </c>
      <c r="O1222" s="5">
        <v>20.67</v>
      </c>
    </row>
    <row r="1223" ht="14.25" customHeight="1">
      <c r="A1223" s="5" t="s">
        <v>555</v>
      </c>
      <c r="B1223" s="5" t="s">
        <v>182</v>
      </c>
      <c r="C1223" s="5" t="s">
        <v>423</v>
      </c>
      <c r="D1223" s="5">
        <v>20.67</v>
      </c>
      <c r="E1223" s="5">
        <v>20.63</v>
      </c>
      <c r="F1223" s="5">
        <v>20.62</v>
      </c>
      <c r="G1223" s="5">
        <v>20.66</v>
      </c>
      <c r="H1223" s="5">
        <v>20.72</v>
      </c>
      <c r="I1223" s="5">
        <v>22.97</v>
      </c>
      <c r="J1223" s="5">
        <v>23.32</v>
      </c>
      <c r="K1223" s="5">
        <v>23.4</v>
      </c>
      <c r="L1223" s="5">
        <v>23.42</v>
      </c>
      <c r="M1223" s="5">
        <v>21.16</v>
      </c>
      <c r="N1223" s="5">
        <v>20.87</v>
      </c>
      <c r="O1223" s="5">
        <v>20.75</v>
      </c>
    </row>
    <row r="1224" ht="14.25" customHeight="1">
      <c r="A1224" s="5" t="s">
        <v>565</v>
      </c>
      <c r="B1224" s="5" t="s">
        <v>182</v>
      </c>
      <c r="C1224" s="5" t="s">
        <v>423</v>
      </c>
      <c r="D1224" s="5">
        <v>20.07</v>
      </c>
      <c r="E1224" s="5">
        <v>19.99</v>
      </c>
      <c r="F1224" s="5">
        <v>20.0</v>
      </c>
      <c r="G1224" s="5">
        <v>20.14</v>
      </c>
      <c r="H1224" s="5">
        <v>20.35</v>
      </c>
      <c r="I1224" s="5">
        <v>20.48</v>
      </c>
      <c r="J1224" s="5">
        <v>20.61</v>
      </c>
      <c r="K1224" s="5">
        <v>20.68</v>
      </c>
      <c r="L1224" s="5">
        <v>20.64</v>
      </c>
      <c r="M1224" s="5">
        <v>20.55</v>
      </c>
      <c r="N1224" s="5">
        <v>20.4</v>
      </c>
      <c r="O1224" s="5">
        <v>20.22</v>
      </c>
    </row>
    <row r="1225" ht="14.25" customHeight="1">
      <c r="A1225" s="5" t="s">
        <v>680</v>
      </c>
      <c r="B1225" s="5" t="s">
        <v>182</v>
      </c>
      <c r="C1225" s="5" t="s">
        <v>423</v>
      </c>
      <c r="D1225" s="5">
        <v>19.67</v>
      </c>
      <c r="E1225" s="5">
        <v>19.51</v>
      </c>
      <c r="F1225" s="5">
        <v>19.48</v>
      </c>
      <c r="G1225" s="5">
        <v>19.66</v>
      </c>
      <c r="H1225" s="5">
        <v>19.96</v>
      </c>
      <c r="I1225" s="5">
        <v>22.08</v>
      </c>
      <c r="J1225" s="5">
        <v>22.73</v>
      </c>
      <c r="K1225" s="5">
        <v>22.95</v>
      </c>
      <c r="L1225" s="5">
        <v>22.96</v>
      </c>
      <c r="M1225" s="5">
        <v>20.93</v>
      </c>
      <c r="N1225" s="5">
        <v>20.34</v>
      </c>
      <c r="O1225" s="5">
        <v>19.97</v>
      </c>
    </row>
    <row r="1226" ht="14.25" customHeight="1">
      <c r="A1226" s="22" t="s">
        <v>688</v>
      </c>
      <c r="B1226" s="5" t="s">
        <v>182</v>
      </c>
      <c r="C1226" s="5" t="s">
        <v>423</v>
      </c>
      <c r="D1226" s="5">
        <v>20.45</v>
      </c>
      <c r="E1226" s="5">
        <v>20.39</v>
      </c>
      <c r="F1226" s="5">
        <v>20.38</v>
      </c>
      <c r="G1226" s="5">
        <v>20.45</v>
      </c>
      <c r="H1226" s="5">
        <v>20.57</v>
      </c>
      <c r="I1226" s="5">
        <v>22.84</v>
      </c>
      <c r="J1226" s="5">
        <v>23.22</v>
      </c>
      <c r="K1226" s="5">
        <v>23.32</v>
      </c>
      <c r="L1226" s="5">
        <v>23.33</v>
      </c>
      <c r="M1226" s="5">
        <v>21.07</v>
      </c>
      <c r="N1226" s="5">
        <v>20.73</v>
      </c>
      <c r="O1226" s="5">
        <v>20.57</v>
      </c>
    </row>
    <row r="1227" ht="14.25" customHeight="1">
      <c r="A1227" s="5" t="s">
        <v>724</v>
      </c>
      <c r="B1227" s="5" t="s">
        <v>182</v>
      </c>
      <c r="C1227" s="5" t="s">
        <v>423</v>
      </c>
      <c r="D1227" s="5">
        <v>12.51</v>
      </c>
      <c r="E1227" s="5">
        <v>12.46</v>
      </c>
      <c r="F1227" s="5">
        <v>12.47</v>
      </c>
      <c r="G1227" s="5">
        <v>12.56</v>
      </c>
      <c r="H1227" s="5">
        <v>14.45</v>
      </c>
      <c r="I1227" s="5">
        <v>16.87</v>
      </c>
      <c r="J1227" s="5">
        <v>19.89</v>
      </c>
      <c r="K1227" s="5">
        <v>19.39</v>
      </c>
      <c r="L1227" s="5">
        <v>15.2</v>
      </c>
      <c r="M1227" s="5">
        <v>13.13</v>
      </c>
      <c r="N1227" s="5">
        <v>12.81</v>
      </c>
      <c r="O1227" s="5">
        <v>12.63</v>
      </c>
    </row>
    <row r="1228" ht="14.25" customHeight="1">
      <c r="A1228" s="7" t="s">
        <v>500</v>
      </c>
      <c r="B1228" s="7" t="s">
        <v>185</v>
      </c>
      <c r="C1228" s="7" t="s">
        <v>423</v>
      </c>
      <c r="D1228" s="7">
        <v>20.16</v>
      </c>
      <c r="E1228" s="7">
        <v>20.06</v>
      </c>
      <c r="F1228" s="7">
        <v>20.06</v>
      </c>
      <c r="G1228" s="7">
        <v>20.18</v>
      </c>
      <c r="H1228" s="7">
        <v>20.37</v>
      </c>
      <c r="I1228" s="7">
        <v>22.67</v>
      </c>
      <c r="J1228" s="7">
        <v>23.1</v>
      </c>
      <c r="K1228" s="7">
        <v>23.21</v>
      </c>
      <c r="L1228" s="7">
        <v>23.21</v>
      </c>
      <c r="M1228" s="7">
        <v>20.93</v>
      </c>
      <c r="N1228" s="7">
        <v>20.55</v>
      </c>
      <c r="O1228" s="7">
        <v>20.33</v>
      </c>
    </row>
    <row r="1229" ht="14.25" customHeight="1">
      <c r="A1229" s="7" t="s">
        <v>510</v>
      </c>
      <c r="B1229" s="7" t="s">
        <v>185</v>
      </c>
      <c r="C1229" s="7" t="s">
        <v>423</v>
      </c>
      <c r="D1229" s="7">
        <v>20.1</v>
      </c>
      <c r="E1229" s="7">
        <v>20.01</v>
      </c>
      <c r="F1229" s="7">
        <v>19.99</v>
      </c>
      <c r="G1229" s="7">
        <v>20.12</v>
      </c>
      <c r="H1229" s="7">
        <v>20.33</v>
      </c>
      <c r="I1229" s="7">
        <v>22.57</v>
      </c>
      <c r="J1229" s="7">
        <v>23.04</v>
      </c>
      <c r="K1229" s="7">
        <v>23.17</v>
      </c>
      <c r="L1229" s="7">
        <v>23.17</v>
      </c>
      <c r="M1229" s="7">
        <v>20.94</v>
      </c>
      <c r="N1229" s="7">
        <v>20.53</v>
      </c>
      <c r="O1229" s="7">
        <v>20.29</v>
      </c>
    </row>
    <row r="1230" ht="14.25" customHeight="1">
      <c r="A1230" s="7" t="s">
        <v>520</v>
      </c>
      <c r="B1230" s="7" t="s">
        <v>185</v>
      </c>
      <c r="C1230" s="7" t="s">
        <v>423</v>
      </c>
      <c r="D1230" s="7"/>
      <c r="E1230" s="7"/>
      <c r="F1230" s="7"/>
      <c r="G1230" s="7"/>
      <c r="H1230" s="7"/>
      <c r="I1230" s="7"/>
      <c r="J1230" s="7"/>
      <c r="K1230" s="7"/>
      <c r="L1230" s="7"/>
      <c r="M1230" s="7"/>
      <c r="N1230" s="7"/>
      <c r="O1230" s="7"/>
    </row>
    <row r="1231" ht="14.25" customHeight="1">
      <c r="A1231" s="7" t="s">
        <v>245</v>
      </c>
      <c r="B1231" s="7" t="s">
        <v>185</v>
      </c>
      <c r="C1231" s="7" t="s">
        <v>423</v>
      </c>
      <c r="D1231" s="7">
        <v>20.67</v>
      </c>
      <c r="E1231" s="7">
        <v>20.63</v>
      </c>
      <c r="F1231" s="7">
        <v>20.62</v>
      </c>
      <c r="G1231" s="7">
        <v>20.66</v>
      </c>
      <c r="H1231" s="7">
        <v>20.72</v>
      </c>
      <c r="I1231" s="7">
        <v>22.97</v>
      </c>
      <c r="J1231" s="7">
        <v>23.32</v>
      </c>
      <c r="K1231" s="7">
        <v>23.4</v>
      </c>
      <c r="L1231" s="7">
        <v>23.42</v>
      </c>
      <c r="M1231" s="7">
        <v>21.16</v>
      </c>
      <c r="N1231" s="7">
        <v>20.87</v>
      </c>
      <c r="O1231" s="7">
        <v>20.75</v>
      </c>
    </row>
    <row r="1232" ht="14.25" customHeight="1">
      <c r="A1232" s="7" t="s">
        <v>526</v>
      </c>
      <c r="B1232" s="7" t="s">
        <v>185</v>
      </c>
      <c r="C1232" s="7" t="s">
        <v>423</v>
      </c>
      <c r="D1232" s="7"/>
      <c r="E1232" s="7"/>
      <c r="F1232" s="7"/>
      <c r="G1232" s="7"/>
      <c r="H1232" s="7"/>
      <c r="I1232" s="7"/>
      <c r="J1232" s="7"/>
      <c r="K1232" s="7"/>
      <c r="L1232" s="7"/>
      <c r="M1232" s="7"/>
      <c r="N1232" s="7"/>
      <c r="O1232" s="7"/>
    </row>
    <row r="1233" ht="14.25" customHeight="1">
      <c r="A1233" s="7" t="s">
        <v>529</v>
      </c>
      <c r="B1233" s="7" t="s">
        <v>185</v>
      </c>
      <c r="C1233" s="7" t="s">
        <v>423</v>
      </c>
      <c r="D1233" s="7">
        <v>20.38</v>
      </c>
      <c r="E1233" s="7">
        <v>20.31</v>
      </c>
      <c r="F1233" s="7">
        <v>20.3</v>
      </c>
      <c r="G1233" s="7">
        <v>20.39</v>
      </c>
      <c r="H1233" s="7">
        <v>20.53</v>
      </c>
      <c r="I1233" s="7">
        <v>22.75</v>
      </c>
      <c r="J1233" s="7">
        <v>23.17</v>
      </c>
      <c r="K1233" s="7">
        <v>23.27</v>
      </c>
      <c r="L1233" s="7">
        <v>23.28</v>
      </c>
      <c r="M1233" s="7">
        <v>21.07</v>
      </c>
      <c r="N1233" s="7">
        <v>20.69</v>
      </c>
      <c r="O1233" s="7">
        <v>20.51</v>
      </c>
    </row>
    <row r="1234" ht="14.25" customHeight="1">
      <c r="A1234" s="7" t="s">
        <v>533</v>
      </c>
      <c r="B1234" s="7" t="s">
        <v>185</v>
      </c>
      <c r="C1234" s="7" t="s">
        <v>423</v>
      </c>
      <c r="D1234" s="7">
        <v>20.1</v>
      </c>
      <c r="E1234" s="7">
        <v>20.01</v>
      </c>
      <c r="F1234" s="7">
        <v>19.99</v>
      </c>
      <c r="G1234" s="7">
        <v>20.12</v>
      </c>
      <c r="H1234" s="7">
        <v>20.33</v>
      </c>
      <c r="I1234" s="7">
        <v>22.57</v>
      </c>
      <c r="J1234" s="7">
        <v>23.04</v>
      </c>
      <c r="K1234" s="7">
        <v>23.17</v>
      </c>
      <c r="L1234" s="7">
        <v>23.17</v>
      </c>
      <c r="M1234" s="7">
        <v>20.94</v>
      </c>
      <c r="N1234" s="7">
        <v>20.53</v>
      </c>
      <c r="O1234" s="7">
        <v>20.29</v>
      </c>
    </row>
    <row r="1235" ht="14.25" customHeight="1">
      <c r="A1235" s="7" t="s">
        <v>539</v>
      </c>
      <c r="B1235" s="7" t="s">
        <v>185</v>
      </c>
      <c r="C1235" s="7" t="s">
        <v>423</v>
      </c>
      <c r="D1235" s="7">
        <v>20.17</v>
      </c>
      <c r="E1235" s="7">
        <v>20.09</v>
      </c>
      <c r="F1235" s="7">
        <v>20.1</v>
      </c>
      <c r="G1235" s="7">
        <v>20.22</v>
      </c>
      <c r="H1235" s="7">
        <v>20.41</v>
      </c>
      <c r="I1235" s="7">
        <v>21.36</v>
      </c>
      <c r="J1235" s="7">
        <v>21.62</v>
      </c>
      <c r="K1235" s="7">
        <v>21.7</v>
      </c>
      <c r="L1235" s="7">
        <v>21.68</v>
      </c>
      <c r="M1235" s="7">
        <v>20.75</v>
      </c>
      <c r="N1235" s="7">
        <v>20.5</v>
      </c>
      <c r="O1235" s="7">
        <v>20.31</v>
      </c>
    </row>
    <row r="1236" ht="14.25" customHeight="1">
      <c r="A1236" s="7" t="s">
        <v>540</v>
      </c>
      <c r="B1236" s="7" t="s">
        <v>185</v>
      </c>
      <c r="C1236" s="7" t="s">
        <v>423</v>
      </c>
      <c r="D1236" s="7">
        <v>20.55</v>
      </c>
      <c r="E1236" s="7">
        <v>20.49</v>
      </c>
      <c r="F1236" s="7">
        <v>20.49</v>
      </c>
      <c r="G1236" s="7">
        <v>20.54</v>
      </c>
      <c r="H1236" s="7">
        <v>20.64</v>
      </c>
      <c r="I1236" s="7">
        <v>22.9</v>
      </c>
      <c r="J1236" s="7">
        <v>23.26</v>
      </c>
      <c r="K1236" s="7">
        <v>23.35</v>
      </c>
      <c r="L1236" s="7">
        <v>23.37</v>
      </c>
      <c r="M1236" s="7">
        <v>21.11</v>
      </c>
      <c r="N1236" s="7">
        <v>20.79</v>
      </c>
      <c r="O1236" s="7">
        <v>20.65</v>
      </c>
    </row>
    <row r="1237" ht="14.25" customHeight="1">
      <c r="A1237" s="7" t="s">
        <v>546</v>
      </c>
      <c r="B1237" s="7" t="s">
        <v>185</v>
      </c>
      <c r="C1237" s="7" t="s">
        <v>423</v>
      </c>
      <c r="D1237" s="7">
        <v>19.81</v>
      </c>
      <c r="E1237" s="7">
        <v>19.68</v>
      </c>
      <c r="F1237" s="7">
        <v>19.68</v>
      </c>
      <c r="G1237" s="7">
        <v>19.86</v>
      </c>
      <c r="H1237" s="7">
        <v>20.14</v>
      </c>
      <c r="I1237" s="7">
        <v>22.48</v>
      </c>
      <c r="J1237" s="7">
        <v>22.95</v>
      </c>
      <c r="K1237" s="7">
        <v>23.09</v>
      </c>
      <c r="L1237" s="7">
        <v>23.08</v>
      </c>
      <c r="M1237" s="7">
        <v>20.78</v>
      </c>
      <c r="N1237" s="7">
        <v>20.34</v>
      </c>
      <c r="O1237" s="7">
        <v>20.04</v>
      </c>
    </row>
    <row r="1238" ht="14.25" customHeight="1">
      <c r="A1238" s="37" t="s">
        <v>551</v>
      </c>
      <c r="B1238" s="7" t="s">
        <v>185</v>
      </c>
      <c r="C1238" s="7" t="s">
        <v>423</v>
      </c>
      <c r="D1238" s="7">
        <v>20.57</v>
      </c>
      <c r="E1238" s="7">
        <v>20.52</v>
      </c>
      <c r="F1238" s="7">
        <v>20.51</v>
      </c>
      <c r="G1238" s="7">
        <v>20.56</v>
      </c>
      <c r="H1238" s="7">
        <v>20.66</v>
      </c>
      <c r="I1238" s="7">
        <v>22.91</v>
      </c>
      <c r="J1238" s="7">
        <v>23.27</v>
      </c>
      <c r="K1238" s="7">
        <v>23.36</v>
      </c>
      <c r="L1238" s="7">
        <v>23.38</v>
      </c>
      <c r="M1238" s="7">
        <v>21.12</v>
      </c>
      <c r="N1238" s="7">
        <v>20.8</v>
      </c>
      <c r="O1238" s="7">
        <v>20.67</v>
      </c>
    </row>
    <row r="1239" ht="14.25" customHeight="1">
      <c r="A1239" s="7" t="s">
        <v>555</v>
      </c>
      <c r="B1239" s="7" t="s">
        <v>185</v>
      </c>
      <c r="C1239" s="7" t="s">
        <v>423</v>
      </c>
      <c r="D1239" s="7">
        <v>20.67</v>
      </c>
      <c r="E1239" s="7">
        <v>20.63</v>
      </c>
      <c r="F1239" s="7">
        <v>20.62</v>
      </c>
      <c r="G1239" s="7">
        <v>20.66</v>
      </c>
      <c r="H1239" s="7">
        <v>20.72</v>
      </c>
      <c r="I1239" s="7">
        <v>22.97</v>
      </c>
      <c r="J1239" s="7">
        <v>23.32</v>
      </c>
      <c r="K1239" s="7">
        <v>23.4</v>
      </c>
      <c r="L1239" s="7">
        <v>23.42</v>
      </c>
      <c r="M1239" s="7">
        <v>21.16</v>
      </c>
      <c r="N1239" s="7">
        <v>20.87</v>
      </c>
      <c r="O1239" s="7">
        <v>20.75</v>
      </c>
    </row>
    <row r="1240" ht="14.25" customHeight="1">
      <c r="A1240" s="7" t="s">
        <v>565</v>
      </c>
      <c r="B1240" s="7" t="s">
        <v>185</v>
      </c>
      <c r="C1240" s="7" t="s">
        <v>423</v>
      </c>
      <c r="D1240" s="7">
        <v>20.07</v>
      </c>
      <c r="E1240" s="7">
        <v>19.99</v>
      </c>
      <c r="F1240" s="7">
        <v>20.0</v>
      </c>
      <c r="G1240" s="7">
        <v>20.14</v>
      </c>
      <c r="H1240" s="7">
        <v>20.35</v>
      </c>
      <c r="I1240" s="7">
        <v>20.48</v>
      </c>
      <c r="J1240" s="7">
        <v>20.61</v>
      </c>
      <c r="K1240" s="7">
        <v>20.68</v>
      </c>
      <c r="L1240" s="7">
        <v>20.64</v>
      </c>
      <c r="M1240" s="7">
        <v>20.55</v>
      </c>
      <c r="N1240" s="7">
        <v>20.4</v>
      </c>
      <c r="O1240" s="7">
        <v>20.22</v>
      </c>
    </row>
    <row r="1241" ht="14.25" customHeight="1">
      <c r="A1241" s="7" t="s">
        <v>680</v>
      </c>
      <c r="B1241" s="7" t="s">
        <v>185</v>
      </c>
      <c r="C1241" s="7" t="s">
        <v>423</v>
      </c>
      <c r="D1241" s="7">
        <v>19.67</v>
      </c>
      <c r="E1241" s="7">
        <v>19.51</v>
      </c>
      <c r="F1241" s="7">
        <v>19.48</v>
      </c>
      <c r="G1241" s="7">
        <v>19.66</v>
      </c>
      <c r="H1241" s="7">
        <v>19.96</v>
      </c>
      <c r="I1241" s="7">
        <v>22.08</v>
      </c>
      <c r="J1241" s="7">
        <v>22.73</v>
      </c>
      <c r="K1241" s="7">
        <v>22.95</v>
      </c>
      <c r="L1241" s="7">
        <v>22.96</v>
      </c>
      <c r="M1241" s="7">
        <v>20.93</v>
      </c>
      <c r="N1241" s="7">
        <v>20.34</v>
      </c>
      <c r="O1241" s="7">
        <v>19.97</v>
      </c>
    </row>
    <row r="1242" ht="14.25" customHeight="1">
      <c r="A1242" s="37" t="s">
        <v>688</v>
      </c>
      <c r="B1242" s="7" t="s">
        <v>185</v>
      </c>
      <c r="C1242" s="7" t="s">
        <v>423</v>
      </c>
      <c r="D1242" s="7">
        <v>20.45</v>
      </c>
      <c r="E1242" s="7">
        <v>20.39</v>
      </c>
      <c r="F1242" s="7">
        <v>20.38</v>
      </c>
      <c r="G1242" s="7">
        <v>20.45</v>
      </c>
      <c r="H1242" s="7">
        <v>20.57</v>
      </c>
      <c r="I1242" s="7">
        <v>22.84</v>
      </c>
      <c r="J1242" s="7">
        <v>23.22</v>
      </c>
      <c r="K1242" s="7">
        <v>23.32</v>
      </c>
      <c r="L1242" s="7">
        <v>23.33</v>
      </c>
      <c r="M1242" s="7">
        <v>21.07</v>
      </c>
      <c r="N1242" s="7">
        <v>20.73</v>
      </c>
      <c r="O1242" s="7">
        <v>20.57</v>
      </c>
    </row>
    <row r="1243" ht="14.25" customHeight="1">
      <c r="A1243" s="7" t="s">
        <v>724</v>
      </c>
      <c r="B1243" s="7" t="s">
        <v>185</v>
      </c>
      <c r="C1243" s="7" t="s">
        <v>423</v>
      </c>
      <c r="D1243" s="7">
        <v>12.51</v>
      </c>
      <c r="E1243" s="7">
        <v>12.46</v>
      </c>
      <c r="F1243" s="7">
        <v>12.47</v>
      </c>
      <c r="G1243" s="7">
        <v>12.56</v>
      </c>
      <c r="H1243" s="7">
        <v>14.45</v>
      </c>
      <c r="I1243" s="7">
        <v>16.87</v>
      </c>
      <c r="J1243" s="7">
        <v>19.89</v>
      </c>
      <c r="K1243" s="7">
        <v>19.39</v>
      </c>
      <c r="L1243" s="7">
        <v>15.2</v>
      </c>
      <c r="M1243" s="7">
        <v>13.13</v>
      </c>
      <c r="N1243" s="7">
        <v>12.81</v>
      </c>
      <c r="O1243" s="7">
        <v>12.63</v>
      </c>
    </row>
    <row r="1244" ht="14.25" customHeight="1">
      <c r="A1244" s="5" t="s">
        <v>500</v>
      </c>
      <c r="B1244" s="5" t="s">
        <v>189</v>
      </c>
      <c r="C1244" s="5" t="s">
        <v>423</v>
      </c>
      <c r="D1244" s="5">
        <v>20.3</v>
      </c>
      <c r="E1244" s="5">
        <v>20.21</v>
      </c>
      <c r="F1244" s="5">
        <v>20.18</v>
      </c>
      <c r="G1244" s="5">
        <v>20.26</v>
      </c>
      <c r="H1244" s="5">
        <v>20.4</v>
      </c>
      <c r="I1244" s="5">
        <v>22.69</v>
      </c>
      <c r="J1244" s="5">
        <v>23.1</v>
      </c>
      <c r="K1244" s="5">
        <v>23.22</v>
      </c>
      <c r="L1244" s="5">
        <v>23.24</v>
      </c>
      <c r="M1244" s="5">
        <v>20.99</v>
      </c>
      <c r="N1244" s="5">
        <v>20.64</v>
      </c>
      <c r="O1244" s="5">
        <v>20.45</v>
      </c>
    </row>
    <row r="1245" ht="14.25" customHeight="1">
      <c r="A1245" s="5" t="s">
        <v>510</v>
      </c>
      <c r="B1245" s="5" t="s">
        <v>189</v>
      </c>
      <c r="C1245" s="5" t="s">
        <v>423</v>
      </c>
      <c r="D1245" s="5">
        <v>20.28</v>
      </c>
      <c r="E1245" s="5">
        <v>20.19</v>
      </c>
      <c r="F1245" s="5">
        <v>20.16</v>
      </c>
      <c r="G1245" s="5">
        <v>20.24</v>
      </c>
      <c r="H1245" s="5">
        <v>20.38</v>
      </c>
      <c r="I1245" s="5">
        <v>22.61</v>
      </c>
      <c r="J1245" s="5">
        <v>23.05</v>
      </c>
      <c r="K1245" s="5">
        <v>23.18</v>
      </c>
      <c r="L1245" s="5">
        <v>23.2</v>
      </c>
      <c r="M1245" s="5">
        <v>21.0</v>
      </c>
      <c r="N1245" s="5">
        <v>20.63</v>
      </c>
      <c r="O1245" s="5">
        <v>20.43</v>
      </c>
    </row>
    <row r="1246" ht="14.25" customHeight="1">
      <c r="A1246" s="5" t="s">
        <v>520</v>
      </c>
      <c r="B1246" s="5" t="s">
        <v>189</v>
      </c>
      <c r="C1246" s="5" t="s">
        <v>423</v>
      </c>
      <c r="D1246" s="5"/>
      <c r="E1246" s="5"/>
      <c r="F1246" s="5"/>
      <c r="G1246" s="5"/>
      <c r="H1246" s="5"/>
      <c r="I1246" s="5"/>
      <c r="J1246" s="5"/>
      <c r="K1246" s="5"/>
      <c r="L1246" s="5"/>
      <c r="M1246" s="5"/>
      <c r="N1246" s="5"/>
      <c r="O1246" s="5"/>
    </row>
    <row r="1247" ht="14.25" customHeight="1">
      <c r="A1247" s="5" t="s">
        <v>245</v>
      </c>
      <c r="B1247" s="5" t="s">
        <v>189</v>
      </c>
      <c r="C1247" s="5" t="s">
        <v>423</v>
      </c>
      <c r="D1247" s="7">
        <v>20.67</v>
      </c>
      <c r="E1247" s="7">
        <v>20.63</v>
      </c>
      <c r="F1247" s="7">
        <v>20.62</v>
      </c>
      <c r="G1247" s="7">
        <v>20.66</v>
      </c>
      <c r="H1247" s="7">
        <v>20.72</v>
      </c>
      <c r="I1247" s="7">
        <v>22.97</v>
      </c>
      <c r="J1247" s="7">
        <v>23.32</v>
      </c>
      <c r="K1247" s="7">
        <v>23.4</v>
      </c>
      <c r="L1247" s="7">
        <v>23.42</v>
      </c>
      <c r="M1247" s="7">
        <v>21.16</v>
      </c>
      <c r="N1247" s="7">
        <v>20.87</v>
      </c>
      <c r="O1247" s="7">
        <v>20.75</v>
      </c>
    </row>
    <row r="1248" ht="14.25" customHeight="1">
      <c r="A1248" s="5" t="s">
        <v>526</v>
      </c>
      <c r="B1248" s="5" t="s">
        <v>189</v>
      </c>
      <c r="C1248" s="5" t="s">
        <v>423</v>
      </c>
      <c r="D1248" s="5"/>
      <c r="E1248" s="5"/>
      <c r="F1248" s="5"/>
      <c r="G1248" s="5"/>
      <c r="H1248" s="5"/>
      <c r="I1248" s="5"/>
      <c r="J1248" s="5"/>
      <c r="K1248" s="5"/>
      <c r="L1248" s="5"/>
      <c r="M1248" s="5"/>
      <c r="N1248" s="5"/>
      <c r="O1248" s="5"/>
    </row>
    <row r="1249" ht="14.25" customHeight="1">
      <c r="A1249" s="5" t="s">
        <v>529</v>
      </c>
      <c r="B1249" s="5" t="s">
        <v>189</v>
      </c>
      <c r="C1249" s="5" t="s">
        <v>423</v>
      </c>
      <c r="D1249" s="5">
        <v>20.45</v>
      </c>
      <c r="E1249" s="5">
        <v>20.38</v>
      </c>
      <c r="F1249" s="5">
        <v>20.36</v>
      </c>
      <c r="G1249" s="5">
        <v>20.43</v>
      </c>
      <c r="H1249" s="5">
        <v>20.54</v>
      </c>
      <c r="I1249" s="5">
        <v>22.76</v>
      </c>
      <c r="J1249" s="5">
        <v>23.17</v>
      </c>
      <c r="K1249" s="5">
        <v>23.28</v>
      </c>
      <c r="L1249" s="5">
        <v>23.3</v>
      </c>
      <c r="M1249" s="5">
        <v>21.09</v>
      </c>
      <c r="N1249" s="5">
        <v>20.74</v>
      </c>
      <c r="O1249" s="5">
        <v>20.57</v>
      </c>
    </row>
    <row r="1250" ht="14.25" customHeight="1">
      <c r="A1250" s="5" t="s">
        <v>533</v>
      </c>
      <c r="B1250" s="5" t="s">
        <v>189</v>
      </c>
      <c r="C1250" s="5" t="s">
        <v>423</v>
      </c>
      <c r="D1250" s="5">
        <v>20.28</v>
      </c>
      <c r="E1250" s="5">
        <v>20.19</v>
      </c>
      <c r="F1250" s="5">
        <v>20.16</v>
      </c>
      <c r="G1250" s="5">
        <v>20.24</v>
      </c>
      <c r="H1250" s="5">
        <v>20.38</v>
      </c>
      <c r="I1250" s="5">
        <v>22.61</v>
      </c>
      <c r="J1250" s="5">
        <v>23.05</v>
      </c>
      <c r="K1250" s="5">
        <v>23.18</v>
      </c>
      <c r="L1250" s="5">
        <v>23.2</v>
      </c>
      <c r="M1250" s="5">
        <v>21.0</v>
      </c>
      <c r="N1250" s="5">
        <v>20.63</v>
      </c>
      <c r="O1250" s="5">
        <v>20.43</v>
      </c>
    </row>
    <row r="1251" ht="14.25" customHeight="1">
      <c r="A1251" s="5" t="s">
        <v>539</v>
      </c>
      <c r="B1251" s="5" t="s">
        <v>189</v>
      </c>
      <c r="C1251" s="5" t="s">
        <v>423</v>
      </c>
      <c r="D1251" s="5">
        <v>20.26</v>
      </c>
      <c r="E1251" s="5">
        <v>20.19</v>
      </c>
      <c r="F1251" s="5">
        <v>20.17</v>
      </c>
      <c r="G1251" s="5">
        <v>20.27</v>
      </c>
      <c r="H1251" s="5">
        <v>20.42</v>
      </c>
      <c r="I1251" s="5">
        <v>21.37</v>
      </c>
      <c r="J1251" s="5">
        <v>21.61</v>
      </c>
      <c r="K1251" s="5">
        <v>21.7</v>
      </c>
      <c r="L1251" s="5">
        <v>21.7</v>
      </c>
      <c r="M1251" s="5">
        <v>20.79</v>
      </c>
      <c r="N1251" s="5">
        <v>20.56</v>
      </c>
      <c r="O1251" s="5">
        <v>20.4</v>
      </c>
    </row>
    <row r="1252" ht="14.25" customHeight="1">
      <c r="A1252" s="5" t="s">
        <v>540</v>
      </c>
      <c r="B1252" s="5" t="s">
        <v>189</v>
      </c>
      <c r="C1252" s="5" t="s">
        <v>423</v>
      </c>
      <c r="D1252" s="5">
        <v>20.63</v>
      </c>
      <c r="E1252" s="5">
        <v>20.57</v>
      </c>
      <c r="F1252" s="5">
        <v>20.55</v>
      </c>
      <c r="G1252" s="5">
        <v>20.59</v>
      </c>
      <c r="H1252" s="5">
        <v>20.66</v>
      </c>
      <c r="I1252" s="5">
        <v>22.91</v>
      </c>
      <c r="J1252" s="5">
        <v>23.27</v>
      </c>
      <c r="K1252" s="5">
        <v>23.36</v>
      </c>
      <c r="L1252" s="5">
        <v>23.39</v>
      </c>
      <c r="M1252" s="5">
        <v>21.14</v>
      </c>
      <c r="N1252" s="5">
        <v>20.84</v>
      </c>
      <c r="O1252" s="5">
        <v>20.72</v>
      </c>
    </row>
    <row r="1253" ht="14.25" customHeight="1">
      <c r="A1253" s="5" t="s">
        <v>546</v>
      </c>
      <c r="B1253" s="5" t="s">
        <v>189</v>
      </c>
      <c r="C1253" s="5" t="s">
        <v>423</v>
      </c>
      <c r="D1253" s="5">
        <v>20.02</v>
      </c>
      <c r="E1253" s="5">
        <v>19.89</v>
      </c>
      <c r="F1253" s="5">
        <v>19.86</v>
      </c>
      <c r="G1253" s="5">
        <v>19.97</v>
      </c>
      <c r="H1253" s="5">
        <v>20.18</v>
      </c>
      <c r="I1253" s="5">
        <v>22.51</v>
      </c>
      <c r="J1253" s="5">
        <v>22.96</v>
      </c>
      <c r="K1253" s="5">
        <v>23.11</v>
      </c>
      <c r="L1253" s="5">
        <v>23.13</v>
      </c>
      <c r="M1253" s="5">
        <v>20.86</v>
      </c>
      <c r="N1253" s="5">
        <v>20.47</v>
      </c>
      <c r="O1253" s="5">
        <v>20.22</v>
      </c>
    </row>
    <row r="1254" ht="14.25" customHeight="1">
      <c r="A1254" s="22" t="s">
        <v>551</v>
      </c>
      <c r="B1254" s="5" t="s">
        <v>189</v>
      </c>
      <c r="C1254" s="5" t="s">
        <v>423</v>
      </c>
      <c r="D1254" s="5">
        <v>20.64</v>
      </c>
      <c r="E1254" s="5">
        <v>20.59</v>
      </c>
      <c r="F1254" s="5">
        <v>20.57</v>
      </c>
      <c r="G1254" s="5">
        <v>20.6</v>
      </c>
      <c r="H1254" s="5">
        <v>20.67</v>
      </c>
      <c r="I1254" s="5">
        <v>22.92</v>
      </c>
      <c r="J1254" s="5">
        <v>23.28</v>
      </c>
      <c r="K1254" s="5">
        <v>23.37</v>
      </c>
      <c r="L1254" s="5">
        <v>23.4</v>
      </c>
      <c r="M1254" s="5">
        <v>21.15</v>
      </c>
      <c r="N1254" s="5">
        <v>20.85</v>
      </c>
      <c r="O1254" s="5">
        <v>20.73</v>
      </c>
    </row>
    <row r="1255" ht="14.25" customHeight="1">
      <c r="A1255" s="5" t="s">
        <v>555</v>
      </c>
      <c r="B1255" s="5" t="s">
        <v>189</v>
      </c>
      <c r="C1255" s="5" t="s">
        <v>423</v>
      </c>
      <c r="D1255" s="5">
        <v>20.73</v>
      </c>
      <c r="E1255" s="5">
        <v>20.68</v>
      </c>
      <c r="F1255" s="5">
        <v>20.67</v>
      </c>
      <c r="G1255" s="5">
        <v>20.69</v>
      </c>
      <c r="H1255" s="5">
        <v>20.73</v>
      </c>
      <c r="I1255" s="5">
        <v>22.97</v>
      </c>
      <c r="J1255" s="5">
        <v>23.32</v>
      </c>
      <c r="K1255" s="5">
        <v>23.4</v>
      </c>
      <c r="L1255" s="5">
        <v>23.43</v>
      </c>
      <c r="M1255" s="5">
        <v>21.18</v>
      </c>
      <c r="N1255" s="5">
        <v>20.9</v>
      </c>
      <c r="O1255" s="5">
        <v>20.8</v>
      </c>
    </row>
    <row r="1256" ht="14.25" customHeight="1">
      <c r="A1256" s="5" t="s">
        <v>565</v>
      </c>
      <c r="B1256" s="5" t="s">
        <v>189</v>
      </c>
      <c r="C1256" s="5" t="s">
        <v>423</v>
      </c>
      <c r="D1256" s="5">
        <v>20.17</v>
      </c>
      <c r="E1256" s="5">
        <v>20.09</v>
      </c>
      <c r="F1256" s="5">
        <v>20.09</v>
      </c>
      <c r="G1256" s="5">
        <v>20.2</v>
      </c>
      <c r="H1256" s="5">
        <v>20.37</v>
      </c>
      <c r="I1256" s="5">
        <v>20.49</v>
      </c>
      <c r="J1256" s="5">
        <v>20.61</v>
      </c>
      <c r="K1256" s="5">
        <v>20.67</v>
      </c>
      <c r="L1256" s="5">
        <v>20.65</v>
      </c>
      <c r="M1256" s="5">
        <v>20.59</v>
      </c>
      <c r="N1256" s="5">
        <v>20.47</v>
      </c>
      <c r="O1256" s="5">
        <v>20.31</v>
      </c>
    </row>
    <row r="1257" ht="14.25" customHeight="1">
      <c r="A1257" s="5" t="s">
        <v>680</v>
      </c>
      <c r="B1257" s="5" t="s">
        <v>189</v>
      </c>
      <c r="C1257" s="5" t="s">
        <v>423</v>
      </c>
      <c r="D1257" s="5">
        <v>19.84</v>
      </c>
      <c r="E1257" s="5">
        <v>19.68</v>
      </c>
      <c r="F1257" s="5">
        <v>19.63</v>
      </c>
      <c r="G1257" s="5">
        <v>19.75</v>
      </c>
      <c r="H1257" s="5">
        <v>20.0</v>
      </c>
      <c r="I1257" s="5">
        <v>22.1</v>
      </c>
      <c r="J1257" s="5">
        <v>22.73</v>
      </c>
      <c r="K1257" s="5">
        <v>22.96</v>
      </c>
      <c r="L1257" s="5">
        <v>23.0</v>
      </c>
      <c r="M1257" s="5">
        <v>20.99</v>
      </c>
      <c r="N1257" s="5">
        <v>20.44</v>
      </c>
      <c r="O1257" s="5">
        <v>20.12</v>
      </c>
    </row>
    <row r="1258" ht="14.25" customHeight="1">
      <c r="A1258" s="22" t="s">
        <v>688</v>
      </c>
      <c r="B1258" s="5" t="s">
        <v>189</v>
      </c>
      <c r="C1258" s="5" t="s">
        <v>423</v>
      </c>
      <c r="D1258" s="5">
        <v>20.55</v>
      </c>
      <c r="E1258" s="5">
        <v>20.48</v>
      </c>
      <c r="F1258" s="5">
        <v>20.46</v>
      </c>
      <c r="G1258" s="5">
        <v>20.51</v>
      </c>
      <c r="H1258" s="5">
        <v>20.59</v>
      </c>
      <c r="I1258" s="5">
        <v>22.85</v>
      </c>
      <c r="J1258" s="5">
        <v>23.22</v>
      </c>
      <c r="K1258" s="5">
        <v>23.32</v>
      </c>
      <c r="L1258" s="5">
        <v>23.35</v>
      </c>
      <c r="M1258" s="5">
        <v>21.1</v>
      </c>
      <c r="N1258" s="5">
        <v>20.79</v>
      </c>
      <c r="O1258" s="5">
        <v>20.65</v>
      </c>
    </row>
    <row r="1259" ht="14.25" customHeight="1">
      <c r="A1259" s="5" t="s">
        <v>724</v>
      </c>
      <c r="B1259" s="5" t="s">
        <v>189</v>
      </c>
      <c r="C1259" s="5" t="s">
        <v>423</v>
      </c>
      <c r="D1259" s="5">
        <v>12.51</v>
      </c>
      <c r="E1259" s="5">
        <v>12.46</v>
      </c>
      <c r="F1259" s="5">
        <v>12.47</v>
      </c>
      <c r="G1259" s="5">
        <v>12.56</v>
      </c>
      <c r="H1259" s="5">
        <v>14.45</v>
      </c>
      <c r="I1259" s="5">
        <v>16.87</v>
      </c>
      <c r="J1259" s="5">
        <v>19.89</v>
      </c>
      <c r="K1259" s="5">
        <v>19.39</v>
      </c>
      <c r="L1259" s="5">
        <v>15.2</v>
      </c>
      <c r="M1259" s="5">
        <v>13.13</v>
      </c>
      <c r="N1259" s="5">
        <v>12.81</v>
      </c>
      <c r="O1259" s="5">
        <v>12.63</v>
      </c>
    </row>
    <row r="1260" ht="14.25" customHeight="1">
      <c r="A1260" s="5" t="s">
        <v>500</v>
      </c>
      <c r="B1260" s="5" t="s">
        <v>174</v>
      </c>
      <c r="C1260" s="5" t="s">
        <v>423</v>
      </c>
      <c r="D1260" s="5">
        <v>19.332</v>
      </c>
      <c r="E1260" s="5">
        <v>19.336</v>
      </c>
      <c r="F1260" s="5">
        <v>19.402</v>
      </c>
      <c r="G1260" s="5">
        <v>19.499</v>
      </c>
      <c r="H1260" s="5">
        <v>20.187</v>
      </c>
      <c r="I1260" s="5">
        <v>21.576</v>
      </c>
      <c r="J1260" s="5">
        <v>22.125</v>
      </c>
      <c r="K1260" s="5">
        <v>22.272</v>
      </c>
      <c r="L1260" s="5">
        <v>20.641</v>
      </c>
      <c r="M1260" s="5">
        <v>19.872</v>
      </c>
      <c r="N1260" s="5">
        <v>19.644</v>
      </c>
      <c r="O1260" s="5">
        <v>19.476</v>
      </c>
    </row>
    <row r="1261" ht="14.25" customHeight="1">
      <c r="A1261" s="5" t="s">
        <v>520</v>
      </c>
      <c r="B1261" s="5" t="s">
        <v>174</v>
      </c>
      <c r="C1261" s="5" t="s">
        <v>423</v>
      </c>
      <c r="D1261" s="5">
        <v>19.332</v>
      </c>
      <c r="E1261" s="5">
        <v>19.336</v>
      </c>
      <c r="F1261" s="5">
        <v>19.402</v>
      </c>
      <c r="G1261" s="5">
        <v>19.499</v>
      </c>
      <c r="H1261" s="5">
        <v>20.187</v>
      </c>
      <c r="I1261" s="5">
        <v>21.576</v>
      </c>
      <c r="J1261" s="5">
        <v>22.125</v>
      </c>
      <c r="K1261" s="5">
        <v>22.272</v>
      </c>
      <c r="L1261" s="5">
        <v>20.641</v>
      </c>
      <c r="M1261" s="5">
        <v>19.872</v>
      </c>
      <c r="N1261" s="5">
        <v>19.644</v>
      </c>
      <c r="O1261" s="5">
        <v>19.476</v>
      </c>
    </row>
    <row r="1262" ht="14.25" customHeight="1">
      <c r="A1262" s="5" t="s">
        <v>245</v>
      </c>
      <c r="B1262" s="5" t="s">
        <v>174</v>
      </c>
      <c r="C1262" s="5" t="s">
        <v>423</v>
      </c>
      <c r="D1262" s="5">
        <v>19.332</v>
      </c>
      <c r="E1262" s="5">
        <v>19.336</v>
      </c>
      <c r="F1262" s="5">
        <v>19.402</v>
      </c>
      <c r="G1262" s="5">
        <v>19.499</v>
      </c>
      <c r="H1262" s="5">
        <v>20.187</v>
      </c>
      <c r="I1262" s="5">
        <v>21.576</v>
      </c>
      <c r="J1262" s="5">
        <v>22.125</v>
      </c>
      <c r="K1262" s="5">
        <v>22.272</v>
      </c>
      <c r="L1262" s="5">
        <v>20.641</v>
      </c>
      <c r="M1262" s="5">
        <v>19.872</v>
      </c>
      <c r="N1262" s="5">
        <v>19.644</v>
      </c>
      <c r="O1262" s="5">
        <v>19.476</v>
      </c>
    </row>
    <row r="1263" ht="14.25" customHeight="1">
      <c r="A1263" s="5" t="s">
        <v>526</v>
      </c>
      <c r="B1263" s="5" t="s">
        <v>174</v>
      </c>
      <c r="C1263" s="5" t="s">
        <v>423</v>
      </c>
      <c r="D1263" s="5">
        <v>19.332</v>
      </c>
      <c r="E1263" s="5">
        <v>19.336</v>
      </c>
      <c r="F1263" s="5">
        <v>19.402</v>
      </c>
      <c r="G1263" s="5">
        <v>19.499</v>
      </c>
      <c r="H1263" s="5">
        <v>20.187</v>
      </c>
      <c r="I1263" s="5">
        <v>21.576</v>
      </c>
      <c r="J1263" s="5">
        <v>22.125</v>
      </c>
      <c r="K1263" s="5">
        <v>22.272</v>
      </c>
      <c r="L1263" s="5">
        <v>20.641</v>
      </c>
      <c r="M1263" s="5">
        <v>19.872</v>
      </c>
      <c r="N1263" s="5">
        <v>19.644</v>
      </c>
      <c r="O1263" s="5">
        <v>19.476</v>
      </c>
    </row>
    <row r="1264" ht="14.25" customHeight="1">
      <c r="A1264" s="5" t="s">
        <v>529</v>
      </c>
      <c r="B1264" s="5" t="s">
        <v>174</v>
      </c>
      <c r="C1264" s="5" t="s">
        <v>423</v>
      </c>
      <c r="D1264" s="5">
        <v>19.332</v>
      </c>
      <c r="E1264" s="5">
        <v>19.336</v>
      </c>
      <c r="F1264" s="5">
        <v>19.402</v>
      </c>
      <c r="G1264" s="5">
        <v>19.499</v>
      </c>
      <c r="H1264" s="5">
        <v>20.187</v>
      </c>
      <c r="I1264" s="5">
        <v>21.576</v>
      </c>
      <c r="J1264" s="5">
        <v>22.125</v>
      </c>
      <c r="K1264" s="5">
        <v>22.272</v>
      </c>
      <c r="L1264" s="5">
        <v>20.641</v>
      </c>
      <c r="M1264" s="5">
        <v>19.872</v>
      </c>
      <c r="N1264" s="5">
        <v>19.644</v>
      </c>
      <c r="O1264" s="5">
        <v>19.476</v>
      </c>
    </row>
    <row r="1265" ht="14.25" customHeight="1">
      <c r="A1265" s="5" t="s">
        <v>533</v>
      </c>
      <c r="B1265" s="5" t="s">
        <v>174</v>
      </c>
      <c r="C1265" s="5" t="s">
        <v>423</v>
      </c>
      <c r="D1265" s="5">
        <v>19.332</v>
      </c>
      <c r="E1265" s="5">
        <v>19.336</v>
      </c>
      <c r="F1265" s="5">
        <v>19.402</v>
      </c>
      <c r="G1265" s="5">
        <v>19.499</v>
      </c>
      <c r="H1265" s="5">
        <v>20.187</v>
      </c>
      <c r="I1265" s="5">
        <v>21.576</v>
      </c>
      <c r="J1265" s="5">
        <v>22.125</v>
      </c>
      <c r="K1265" s="5">
        <v>22.272</v>
      </c>
      <c r="L1265" s="5">
        <v>20.641</v>
      </c>
      <c r="M1265" s="5">
        <v>19.872</v>
      </c>
      <c r="N1265" s="5">
        <v>19.644</v>
      </c>
      <c r="O1265" s="5">
        <v>19.476</v>
      </c>
    </row>
    <row r="1266" ht="14.25" customHeight="1">
      <c r="A1266" s="5" t="s">
        <v>539</v>
      </c>
      <c r="B1266" s="5" t="s">
        <v>174</v>
      </c>
      <c r="C1266" s="5" t="s">
        <v>423</v>
      </c>
      <c r="D1266" s="5">
        <v>19.332</v>
      </c>
      <c r="E1266" s="5">
        <v>19.336</v>
      </c>
      <c r="F1266" s="5">
        <v>19.402</v>
      </c>
      <c r="G1266" s="5">
        <v>19.499</v>
      </c>
      <c r="H1266" s="5">
        <v>20.187</v>
      </c>
      <c r="I1266" s="5">
        <v>21.576</v>
      </c>
      <c r="J1266" s="5">
        <v>22.125</v>
      </c>
      <c r="K1266" s="5">
        <v>22.272</v>
      </c>
      <c r="L1266" s="5">
        <v>20.641</v>
      </c>
      <c r="M1266" s="5">
        <v>19.872</v>
      </c>
      <c r="N1266" s="5">
        <v>19.644</v>
      </c>
      <c r="O1266" s="5">
        <v>19.476</v>
      </c>
    </row>
    <row r="1267" ht="14.25" customHeight="1">
      <c r="A1267" s="5" t="s">
        <v>540</v>
      </c>
      <c r="B1267" s="5" t="s">
        <v>174</v>
      </c>
      <c r="C1267" s="5" t="s">
        <v>423</v>
      </c>
      <c r="D1267" s="5">
        <v>19.332</v>
      </c>
      <c r="E1267" s="5">
        <v>19.336</v>
      </c>
      <c r="F1267" s="5">
        <v>19.402</v>
      </c>
      <c r="G1267" s="5">
        <v>19.499</v>
      </c>
      <c r="H1267" s="5">
        <v>20.187</v>
      </c>
      <c r="I1267" s="5">
        <v>21.576</v>
      </c>
      <c r="J1267" s="5">
        <v>22.125</v>
      </c>
      <c r="K1267" s="5">
        <v>22.272</v>
      </c>
      <c r="L1267" s="5">
        <v>20.641</v>
      </c>
      <c r="M1267" s="5">
        <v>19.872</v>
      </c>
      <c r="N1267" s="5">
        <v>19.644</v>
      </c>
      <c r="O1267" s="5">
        <v>19.476</v>
      </c>
    </row>
    <row r="1268" ht="14.25" customHeight="1">
      <c r="A1268" s="5" t="s">
        <v>546</v>
      </c>
      <c r="B1268" s="5" t="s">
        <v>174</v>
      </c>
      <c r="C1268" s="5" t="s">
        <v>423</v>
      </c>
      <c r="D1268" s="5">
        <v>19.332</v>
      </c>
      <c r="E1268" s="5">
        <v>19.336</v>
      </c>
      <c r="F1268" s="5">
        <v>19.402</v>
      </c>
      <c r="G1268" s="5">
        <v>19.499</v>
      </c>
      <c r="H1268" s="5">
        <v>20.187</v>
      </c>
      <c r="I1268" s="5">
        <v>21.576</v>
      </c>
      <c r="J1268" s="5">
        <v>22.125</v>
      </c>
      <c r="K1268" s="5">
        <v>22.272</v>
      </c>
      <c r="L1268" s="5">
        <v>20.641</v>
      </c>
      <c r="M1268" s="5">
        <v>19.872</v>
      </c>
      <c r="N1268" s="5">
        <v>19.644</v>
      </c>
      <c r="O1268" s="5">
        <v>19.476</v>
      </c>
    </row>
    <row r="1269" ht="14.25" customHeight="1">
      <c r="A1269" s="22" t="s">
        <v>551</v>
      </c>
      <c r="B1269" s="5" t="s">
        <v>174</v>
      </c>
      <c r="C1269" s="5" t="s">
        <v>423</v>
      </c>
      <c r="D1269" s="5">
        <v>19.332</v>
      </c>
      <c r="E1269" s="5">
        <v>19.336</v>
      </c>
      <c r="F1269" s="5">
        <v>19.402</v>
      </c>
      <c r="G1269" s="5">
        <v>19.499</v>
      </c>
      <c r="H1269" s="5">
        <v>20.187</v>
      </c>
      <c r="I1269" s="5">
        <v>21.576</v>
      </c>
      <c r="J1269" s="5">
        <v>22.125</v>
      </c>
      <c r="K1269" s="5">
        <v>22.272</v>
      </c>
      <c r="L1269" s="5">
        <v>20.641</v>
      </c>
      <c r="M1269" s="5">
        <v>19.872</v>
      </c>
      <c r="N1269" s="5">
        <v>19.644</v>
      </c>
      <c r="O1269" s="5">
        <v>19.476</v>
      </c>
    </row>
    <row r="1270" ht="14.25" customHeight="1">
      <c r="A1270" s="5" t="s">
        <v>555</v>
      </c>
      <c r="B1270" s="5" t="s">
        <v>174</v>
      </c>
      <c r="C1270" s="5" t="s">
        <v>423</v>
      </c>
      <c r="D1270" s="5">
        <v>19.332</v>
      </c>
      <c r="E1270" s="5">
        <v>19.336</v>
      </c>
      <c r="F1270" s="5">
        <v>19.402</v>
      </c>
      <c r="G1270" s="5">
        <v>19.499</v>
      </c>
      <c r="H1270" s="5">
        <v>20.187</v>
      </c>
      <c r="I1270" s="5">
        <v>21.576</v>
      </c>
      <c r="J1270" s="5">
        <v>22.125</v>
      </c>
      <c r="K1270" s="5">
        <v>22.272</v>
      </c>
      <c r="L1270" s="5">
        <v>20.641</v>
      </c>
      <c r="M1270" s="5">
        <v>19.872</v>
      </c>
      <c r="N1270" s="5">
        <v>19.644</v>
      </c>
      <c r="O1270" s="5">
        <v>19.476</v>
      </c>
    </row>
    <row r="1271" ht="14.25" customHeight="1">
      <c r="A1271" s="5" t="s">
        <v>565</v>
      </c>
      <c r="B1271" s="5" t="s">
        <v>174</v>
      </c>
      <c r="C1271" s="5" t="s">
        <v>423</v>
      </c>
      <c r="D1271" s="5">
        <v>19.332</v>
      </c>
      <c r="E1271" s="5">
        <v>19.336</v>
      </c>
      <c r="F1271" s="5">
        <v>19.402</v>
      </c>
      <c r="G1271" s="5">
        <v>19.499</v>
      </c>
      <c r="H1271" s="5">
        <v>20.187</v>
      </c>
      <c r="I1271" s="5">
        <v>21.576</v>
      </c>
      <c r="J1271" s="5">
        <v>22.125</v>
      </c>
      <c r="K1271" s="5">
        <v>22.272</v>
      </c>
      <c r="L1271" s="5">
        <v>20.641</v>
      </c>
      <c r="M1271" s="5">
        <v>19.872</v>
      </c>
      <c r="N1271" s="5">
        <v>19.644</v>
      </c>
      <c r="O1271" s="5">
        <v>19.476</v>
      </c>
    </row>
    <row r="1272" ht="14.25" customHeight="1">
      <c r="A1272" s="5" t="s">
        <v>680</v>
      </c>
      <c r="B1272" s="5" t="s">
        <v>174</v>
      </c>
      <c r="C1272" s="5" t="s">
        <v>423</v>
      </c>
      <c r="D1272" s="5">
        <v>19.332</v>
      </c>
      <c r="E1272" s="5">
        <v>19.336</v>
      </c>
      <c r="F1272" s="5">
        <v>19.402</v>
      </c>
      <c r="G1272" s="5">
        <v>19.499</v>
      </c>
      <c r="H1272" s="5">
        <v>20.187</v>
      </c>
      <c r="I1272" s="5">
        <v>21.576</v>
      </c>
      <c r="J1272" s="5">
        <v>22.125</v>
      </c>
      <c r="K1272" s="5">
        <v>22.272</v>
      </c>
      <c r="L1272" s="5">
        <v>20.641</v>
      </c>
      <c r="M1272" s="5">
        <v>19.872</v>
      </c>
      <c r="N1272" s="5">
        <v>19.644</v>
      </c>
      <c r="O1272" s="5">
        <v>19.476</v>
      </c>
    </row>
    <row r="1273" ht="14.25" customHeight="1">
      <c r="A1273" s="22" t="s">
        <v>688</v>
      </c>
      <c r="B1273" s="5" t="s">
        <v>174</v>
      </c>
      <c r="C1273" s="5" t="s">
        <v>423</v>
      </c>
      <c r="D1273" s="5">
        <v>19.332</v>
      </c>
      <c r="E1273" s="5">
        <v>19.336</v>
      </c>
      <c r="F1273" s="5">
        <v>19.402</v>
      </c>
      <c r="G1273" s="5">
        <v>19.499</v>
      </c>
      <c r="H1273" s="5">
        <v>20.187</v>
      </c>
      <c r="I1273" s="5">
        <v>21.576</v>
      </c>
      <c r="J1273" s="5">
        <v>22.125</v>
      </c>
      <c r="K1273" s="5">
        <v>22.272</v>
      </c>
      <c r="L1273" s="5">
        <v>20.641</v>
      </c>
      <c r="M1273" s="5">
        <v>19.872</v>
      </c>
      <c r="N1273" s="5">
        <v>19.644</v>
      </c>
      <c r="O1273" s="5">
        <v>19.476</v>
      </c>
    </row>
    <row r="1274" ht="14.25" customHeight="1">
      <c r="A1274" s="5" t="s">
        <v>724</v>
      </c>
      <c r="B1274" s="5" t="s">
        <v>174</v>
      </c>
      <c r="C1274" s="5" t="s">
        <v>423</v>
      </c>
      <c r="D1274" s="5">
        <v>10.22</v>
      </c>
      <c r="E1274" s="5">
        <v>10.09</v>
      </c>
      <c r="F1274" s="5">
        <v>11.25</v>
      </c>
      <c r="G1274" s="5">
        <v>13.04</v>
      </c>
      <c r="H1274" s="5">
        <v>16.38</v>
      </c>
      <c r="I1274" s="5">
        <v>19.29</v>
      </c>
      <c r="J1274" s="5">
        <v>22.13</v>
      </c>
      <c r="K1274" s="5">
        <v>24.19</v>
      </c>
      <c r="L1274" s="5">
        <v>21.66</v>
      </c>
      <c r="M1274" s="5">
        <v>17.31</v>
      </c>
      <c r="N1274" s="5">
        <v>14.18</v>
      </c>
      <c r="O1274" s="5">
        <v>11.25</v>
      </c>
    </row>
    <row r="1275" ht="14.25" customHeight="1">
      <c r="A1275" s="5" t="s">
        <v>500</v>
      </c>
      <c r="B1275" s="5" t="s">
        <v>75</v>
      </c>
      <c r="C1275" s="5" t="s">
        <v>423</v>
      </c>
      <c r="D1275" s="5">
        <v>19.332</v>
      </c>
      <c r="E1275" s="5">
        <v>19.336</v>
      </c>
      <c r="F1275" s="5">
        <v>19.402</v>
      </c>
      <c r="G1275" s="5">
        <v>19.499</v>
      </c>
      <c r="H1275" s="5">
        <v>20.187</v>
      </c>
      <c r="I1275" s="5">
        <v>21.576</v>
      </c>
      <c r="J1275" s="5">
        <v>22.125</v>
      </c>
      <c r="K1275" s="5">
        <v>22.272</v>
      </c>
      <c r="L1275" s="5">
        <v>20.641</v>
      </c>
      <c r="M1275" s="5">
        <v>19.872</v>
      </c>
      <c r="N1275" s="5">
        <v>19.644</v>
      </c>
      <c r="O1275" s="5">
        <v>19.476</v>
      </c>
    </row>
    <row r="1276" ht="14.25" customHeight="1">
      <c r="A1276" s="5" t="s">
        <v>520</v>
      </c>
      <c r="B1276" s="5" t="s">
        <v>75</v>
      </c>
      <c r="C1276" s="5" t="s">
        <v>423</v>
      </c>
      <c r="D1276" s="5">
        <v>19.332</v>
      </c>
      <c r="E1276" s="5">
        <v>19.336</v>
      </c>
      <c r="F1276" s="5">
        <v>19.402</v>
      </c>
      <c r="G1276" s="5">
        <v>19.499</v>
      </c>
      <c r="H1276" s="5">
        <v>20.187</v>
      </c>
      <c r="I1276" s="5">
        <v>21.576</v>
      </c>
      <c r="J1276" s="5">
        <v>22.125</v>
      </c>
      <c r="K1276" s="5">
        <v>22.272</v>
      </c>
      <c r="L1276" s="5">
        <v>20.641</v>
      </c>
      <c r="M1276" s="5">
        <v>19.872</v>
      </c>
      <c r="N1276" s="5">
        <v>19.644</v>
      </c>
      <c r="O1276" s="5">
        <v>19.476</v>
      </c>
    </row>
    <row r="1277" ht="14.25" customHeight="1">
      <c r="A1277" s="5" t="s">
        <v>245</v>
      </c>
      <c r="B1277" s="5" t="s">
        <v>75</v>
      </c>
      <c r="C1277" s="5" t="s">
        <v>423</v>
      </c>
      <c r="D1277" s="5">
        <v>19.332</v>
      </c>
      <c r="E1277" s="5">
        <v>19.336</v>
      </c>
      <c r="F1277" s="5">
        <v>19.402</v>
      </c>
      <c r="G1277" s="5">
        <v>19.499</v>
      </c>
      <c r="H1277" s="5">
        <v>20.187</v>
      </c>
      <c r="I1277" s="5">
        <v>21.576</v>
      </c>
      <c r="J1277" s="5">
        <v>22.125</v>
      </c>
      <c r="K1277" s="5">
        <v>22.272</v>
      </c>
      <c r="L1277" s="5">
        <v>20.641</v>
      </c>
      <c r="M1277" s="5">
        <v>19.872</v>
      </c>
      <c r="N1277" s="5">
        <v>19.644</v>
      </c>
      <c r="O1277" s="5">
        <v>19.476</v>
      </c>
    </row>
    <row r="1278" ht="14.25" customHeight="1">
      <c r="A1278" s="5" t="s">
        <v>526</v>
      </c>
      <c r="B1278" s="5" t="s">
        <v>75</v>
      </c>
      <c r="C1278" s="5" t="s">
        <v>423</v>
      </c>
      <c r="D1278" s="5">
        <v>19.332</v>
      </c>
      <c r="E1278" s="5">
        <v>19.336</v>
      </c>
      <c r="F1278" s="5">
        <v>19.402</v>
      </c>
      <c r="G1278" s="5">
        <v>19.499</v>
      </c>
      <c r="H1278" s="5">
        <v>20.187</v>
      </c>
      <c r="I1278" s="5">
        <v>21.576</v>
      </c>
      <c r="J1278" s="5">
        <v>22.125</v>
      </c>
      <c r="K1278" s="5">
        <v>22.272</v>
      </c>
      <c r="L1278" s="5">
        <v>20.641</v>
      </c>
      <c r="M1278" s="5">
        <v>19.872</v>
      </c>
      <c r="N1278" s="5">
        <v>19.644</v>
      </c>
      <c r="O1278" s="5">
        <v>19.476</v>
      </c>
    </row>
    <row r="1279" ht="14.25" customHeight="1">
      <c r="A1279" s="5" t="s">
        <v>529</v>
      </c>
      <c r="B1279" s="5" t="s">
        <v>75</v>
      </c>
      <c r="C1279" s="5" t="s">
        <v>423</v>
      </c>
      <c r="D1279" s="5">
        <v>19.332</v>
      </c>
      <c r="E1279" s="5">
        <v>19.336</v>
      </c>
      <c r="F1279" s="5">
        <v>19.402</v>
      </c>
      <c r="G1279" s="5">
        <v>19.499</v>
      </c>
      <c r="H1279" s="5">
        <v>20.187</v>
      </c>
      <c r="I1279" s="5">
        <v>21.576</v>
      </c>
      <c r="J1279" s="5">
        <v>22.125</v>
      </c>
      <c r="K1279" s="5">
        <v>22.272</v>
      </c>
      <c r="L1279" s="5">
        <v>20.641</v>
      </c>
      <c r="M1279" s="5">
        <v>19.872</v>
      </c>
      <c r="N1279" s="5">
        <v>19.644</v>
      </c>
      <c r="O1279" s="5">
        <v>19.476</v>
      </c>
    </row>
    <row r="1280" ht="14.25" customHeight="1">
      <c r="A1280" s="5" t="s">
        <v>533</v>
      </c>
      <c r="B1280" s="5" t="s">
        <v>75</v>
      </c>
      <c r="C1280" s="5" t="s">
        <v>423</v>
      </c>
      <c r="D1280" s="5">
        <v>19.332</v>
      </c>
      <c r="E1280" s="5">
        <v>19.336</v>
      </c>
      <c r="F1280" s="5">
        <v>19.402</v>
      </c>
      <c r="G1280" s="5">
        <v>19.499</v>
      </c>
      <c r="H1280" s="5">
        <v>20.187</v>
      </c>
      <c r="I1280" s="5">
        <v>21.576</v>
      </c>
      <c r="J1280" s="5">
        <v>22.125</v>
      </c>
      <c r="K1280" s="5">
        <v>22.272</v>
      </c>
      <c r="L1280" s="5">
        <v>20.641</v>
      </c>
      <c r="M1280" s="5">
        <v>19.872</v>
      </c>
      <c r="N1280" s="5">
        <v>19.644</v>
      </c>
      <c r="O1280" s="5">
        <v>19.476</v>
      </c>
    </row>
    <row r="1281" ht="14.25" customHeight="1">
      <c r="A1281" s="5" t="s">
        <v>539</v>
      </c>
      <c r="B1281" s="5" t="s">
        <v>75</v>
      </c>
      <c r="C1281" s="5" t="s">
        <v>423</v>
      </c>
      <c r="D1281" s="5">
        <v>19.332</v>
      </c>
      <c r="E1281" s="5">
        <v>19.336</v>
      </c>
      <c r="F1281" s="5">
        <v>19.402</v>
      </c>
      <c r="G1281" s="5">
        <v>19.499</v>
      </c>
      <c r="H1281" s="5">
        <v>20.187</v>
      </c>
      <c r="I1281" s="5">
        <v>21.576</v>
      </c>
      <c r="J1281" s="5">
        <v>22.125</v>
      </c>
      <c r="K1281" s="5">
        <v>22.272</v>
      </c>
      <c r="L1281" s="5">
        <v>20.641</v>
      </c>
      <c r="M1281" s="5">
        <v>19.872</v>
      </c>
      <c r="N1281" s="5">
        <v>19.644</v>
      </c>
      <c r="O1281" s="5">
        <v>19.476</v>
      </c>
    </row>
    <row r="1282" ht="14.25" customHeight="1">
      <c r="A1282" s="5" t="s">
        <v>540</v>
      </c>
      <c r="B1282" s="5" t="s">
        <v>75</v>
      </c>
      <c r="C1282" s="5" t="s">
        <v>423</v>
      </c>
      <c r="D1282" s="5">
        <v>19.332</v>
      </c>
      <c r="E1282" s="5">
        <v>19.336</v>
      </c>
      <c r="F1282" s="5">
        <v>19.402</v>
      </c>
      <c r="G1282" s="5">
        <v>19.499</v>
      </c>
      <c r="H1282" s="5">
        <v>20.187</v>
      </c>
      <c r="I1282" s="5">
        <v>21.576</v>
      </c>
      <c r="J1282" s="5">
        <v>22.125</v>
      </c>
      <c r="K1282" s="5">
        <v>22.272</v>
      </c>
      <c r="L1282" s="5">
        <v>20.641</v>
      </c>
      <c r="M1282" s="5">
        <v>19.872</v>
      </c>
      <c r="N1282" s="5">
        <v>19.644</v>
      </c>
      <c r="O1282" s="5">
        <v>19.476</v>
      </c>
    </row>
    <row r="1283" ht="14.25" customHeight="1">
      <c r="A1283" s="5" t="s">
        <v>546</v>
      </c>
      <c r="B1283" s="5" t="s">
        <v>75</v>
      </c>
      <c r="C1283" s="5" t="s">
        <v>423</v>
      </c>
      <c r="D1283" s="5">
        <v>19.332</v>
      </c>
      <c r="E1283" s="5">
        <v>19.336</v>
      </c>
      <c r="F1283" s="5">
        <v>19.402</v>
      </c>
      <c r="G1283" s="5">
        <v>19.499</v>
      </c>
      <c r="H1283" s="5">
        <v>20.187</v>
      </c>
      <c r="I1283" s="5">
        <v>21.576</v>
      </c>
      <c r="J1283" s="5">
        <v>22.125</v>
      </c>
      <c r="K1283" s="5">
        <v>22.272</v>
      </c>
      <c r="L1283" s="5">
        <v>20.641</v>
      </c>
      <c r="M1283" s="5">
        <v>19.872</v>
      </c>
      <c r="N1283" s="5">
        <v>19.644</v>
      </c>
      <c r="O1283" s="5">
        <v>19.476</v>
      </c>
    </row>
    <row r="1284" ht="14.25" customHeight="1">
      <c r="A1284" s="22" t="s">
        <v>551</v>
      </c>
      <c r="B1284" s="5" t="s">
        <v>75</v>
      </c>
      <c r="C1284" s="5" t="s">
        <v>423</v>
      </c>
      <c r="D1284" s="5">
        <v>19.332</v>
      </c>
      <c r="E1284" s="5">
        <v>19.336</v>
      </c>
      <c r="F1284" s="5">
        <v>19.402</v>
      </c>
      <c r="G1284" s="5">
        <v>19.499</v>
      </c>
      <c r="H1284" s="5">
        <v>20.187</v>
      </c>
      <c r="I1284" s="5">
        <v>21.576</v>
      </c>
      <c r="J1284" s="5">
        <v>22.125</v>
      </c>
      <c r="K1284" s="5">
        <v>22.272</v>
      </c>
      <c r="L1284" s="5">
        <v>20.641</v>
      </c>
      <c r="M1284" s="5">
        <v>19.872</v>
      </c>
      <c r="N1284" s="5">
        <v>19.644</v>
      </c>
      <c r="O1284" s="5">
        <v>19.476</v>
      </c>
    </row>
    <row r="1285" ht="14.25" customHeight="1">
      <c r="A1285" s="5" t="s">
        <v>555</v>
      </c>
      <c r="B1285" s="5" t="s">
        <v>75</v>
      </c>
      <c r="C1285" s="5" t="s">
        <v>423</v>
      </c>
      <c r="D1285" s="5">
        <v>19.332</v>
      </c>
      <c r="E1285" s="5">
        <v>19.336</v>
      </c>
      <c r="F1285" s="5">
        <v>19.402</v>
      </c>
      <c r="G1285" s="5">
        <v>19.499</v>
      </c>
      <c r="H1285" s="5">
        <v>20.187</v>
      </c>
      <c r="I1285" s="5">
        <v>21.576</v>
      </c>
      <c r="J1285" s="5">
        <v>22.125</v>
      </c>
      <c r="K1285" s="5">
        <v>22.272</v>
      </c>
      <c r="L1285" s="5">
        <v>20.641</v>
      </c>
      <c r="M1285" s="5">
        <v>19.872</v>
      </c>
      <c r="N1285" s="5">
        <v>19.644</v>
      </c>
      <c r="O1285" s="5">
        <v>19.476</v>
      </c>
    </row>
    <row r="1286" ht="14.25" customHeight="1">
      <c r="A1286" s="5" t="s">
        <v>565</v>
      </c>
      <c r="B1286" s="5" t="s">
        <v>75</v>
      </c>
      <c r="C1286" s="5" t="s">
        <v>423</v>
      </c>
      <c r="D1286" s="5">
        <v>19.332</v>
      </c>
      <c r="E1286" s="5">
        <v>19.336</v>
      </c>
      <c r="F1286" s="5">
        <v>19.402</v>
      </c>
      <c r="G1286" s="5">
        <v>19.499</v>
      </c>
      <c r="H1286" s="5">
        <v>20.187</v>
      </c>
      <c r="I1286" s="5">
        <v>21.576</v>
      </c>
      <c r="J1286" s="5">
        <v>22.125</v>
      </c>
      <c r="K1286" s="5">
        <v>22.272</v>
      </c>
      <c r="L1286" s="5">
        <v>20.641</v>
      </c>
      <c r="M1286" s="5">
        <v>19.872</v>
      </c>
      <c r="N1286" s="5">
        <v>19.644</v>
      </c>
      <c r="O1286" s="5">
        <v>19.476</v>
      </c>
    </row>
    <row r="1287" ht="14.25" customHeight="1">
      <c r="A1287" s="5" t="s">
        <v>680</v>
      </c>
      <c r="B1287" s="5" t="s">
        <v>75</v>
      </c>
      <c r="C1287" s="5" t="s">
        <v>423</v>
      </c>
      <c r="D1287" s="5">
        <v>19.332</v>
      </c>
      <c r="E1287" s="5">
        <v>19.336</v>
      </c>
      <c r="F1287" s="5">
        <v>19.402</v>
      </c>
      <c r="G1287" s="5">
        <v>19.499</v>
      </c>
      <c r="H1287" s="5">
        <v>20.187</v>
      </c>
      <c r="I1287" s="5">
        <v>21.576</v>
      </c>
      <c r="J1287" s="5">
        <v>22.125</v>
      </c>
      <c r="K1287" s="5">
        <v>22.272</v>
      </c>
      <c r="L1287" s="5">
        <v>20.641</v>
      </c>
      <c r="M1287" s="5">
        <v>19.872</v>
      </c>
      <c r="N1287" s="5">
        <v>19.644</v>
      </c>
      <c r="O1287" s="5">
        <v>19.476</v>
      </c>
    </row>
    <row r="1288" ht="14.25" customHeight="1">
      <c r="A1288" s="22" t="s">
        <v>688</v>
      </c>
      <c r="B1288" s="5" t="s">
        <v>75</v>
      </c>
      <c r="C1288" s="5" t="s">
        <v>423</v>
      </c>
      <c r="D1288" s="5">
        <v>19.332</v>
      </c>
      <c r="E1288" s="5">
        <v>19.336</v>
      </c>
      <c r="F1288" s="5">
        <v>19.402</v>
      </c>
      <c r="G1288" s="5">
        <v>19.499</v>
      </c>
      <c r="H1288" s="5">
        <v>20.187</v>
      </c>
      <c r="I1288" s="5">
        <v>21.576</v>
      </c>
      <c r="J1288" s="5">
        <v>22.125</v>
      </c>
      <c r="K1288" s="5">
        <v>22.272</v>
      </c>
      <c r="L1288" s="5">
        <v>20.641</v>
      </c>
      <c r="M1288" s="5">
        <v>19.872</v>
      </c>
      <c r="N1288" s="5">
        <v>19.644</v>
      </c>
      <c r="O1288" s="5">
        <v>19.476</v>
      </c>
    </row>
    <row r="1289" ht="14.25" customHeight="1">
      <c r="A1289" s="5" t="s">
        <v>724</v>
      </c>
      <c r="B1289" s="5" t="s">
        <v>75</v>
      </c>
      <c r="C1289" s="5" t="s">
        <v>423</v>
      </c>
      <c r="D1289" s="5">
        <v>10.22</v>
      </c>
      <c r="E1289" s="5">
        <v>10.09</v>
      </c>
      <c r="F1289" s="5">
        <v>11.25</v>
      </c>
      <c r="G1289" s="5">
        <v>13.04</v>
      </c>
      <c r="H1289" s="5">
        <v>16.38</v>
      </c>
      <c r="I1289" s="5">
        <v>19.29</v>
      </c>
      <c r="J1289" s="5">
        <v>22.13</v>
      </c>
      <c r="K1289" s="5">
        <v>24.19</v>
      </c>
      <c r="L1289" s="5">
        <v>21.66</v>
      </c>
      <c r="M1289" s="5">
        <v>17.31</v>
      </c>
      <c r="N1289" s="5">
        <v>14.18</v>
      </c>
      <c r="O1289" s="5">
        <v>11.25</v>
      </c>
    </row>
    <row r="1290" ht="14.25" customHeight="1">
      <c r="A1290" s="5" t="s">
        <v>500</v>
      </c>
      <c r="B1290" s="5" t="s">
        <v>177</v>
      </c>
      <c r="C1290" s="5" t="s">
        <v>426</v>
      </c>
      <c r="D1290" s="5">
        <v>19.59</v>
      </c>
      <c r="E1290" s="5">
        <v>19.64</v>
      </c>
      <c r="F1290" s="5">
        <v>19.73</v>
      </c>
      <c r="G1290" s="5">
        <v>19.94</v>
      </c>
      <c r="H1290" s="5">
        <v>20.17</v>
      </c>
      <c r="I1290" s="5">
        <v>22.54</v>
      </c>
      <c r="J1290" s="5">
        <v>23.1</v>
      </c>
      <c r="K1290" s="5">
        <v>23.17</v>
      </c>
      <c r="L1290" s="5">
        <v>23.08</v>
      </c>
      <c r="M1290" s="5">
        <v>20.67</v>
      </c>
      <c r="N1290" s="5">
        <v>20.16</v>
      </c>
      <c r="O1290" s="5">
        <v>19.77</v>
      </c>
    </row>
    <row r="1291" ht="14.25" customHeight="1">
      <c r="A1291" s="5" t="s">
        <v>510</v>
      </c>
      <c r="B1291" s="5" t="s">
        <v>177</v>
      </c>
      <c r="C1291" s="5" t="s">
        <v>426</v>
      </c>
      <c r="D1291" s="5">
        <v>19.58</v>
      </c>
      <c r="E1291" s="5">
        <v>19.63</v>
      </c>
      <c r="F1291" s="5">
        <v>19.71</v>
      </c>
      <c r="G1291" s="5">
        <v>19.93</v>
      </c>
      <c r="H1291" s="5">
        <v>20.15</v>
      </c>
      <c r="I1291" s="5">
        <v>22.45</v>
      </c>
      <c r="J1291" s="5">
        <v>23.05</v>
      </c>
      <c r="K1291" s="5">
        <v>23.13</v>
      </c>
      <c r="L1291" s="5">
        <v>23.04</v>
      </c>
      <c r="M1291" s="5">
        <v>20.69</v>
      </c>
      <c r="N1291" s="5">
        <v>20.16</v>
      </c>
      <c r="O1291" s="5">
        <v>19.77</v>
      </c>
    </row>
    <row r="1292" ht="14.25" customHeight="1">
      <c r="A1292" s="5" t="s">
        <v>520</v>
      </c>
      <c r="B1292" s="5" t="s">
        <v>177</v>
      </c>
      <c r="C1292" s="5" t="s">
        <v>426</v>
      </c>
      <c r="D1292" s="5"/>
      <c r="E1292" s="5"/>
      <c r="F1292" s="5"/>
      <c r="G1292" s="5"/>
      <c r="H1292" s="5"/>
      <c r="I1292" s="5"/>
      <c r="J1292" s="5"/>
      <c r="K1292" s="5"/>
      <c r="L1292" s="5"/>
      <c r="M1292" s="5"/>
      <c r="N1292" s="5"/>
      <c r="O1292" s="5"/>
    </row>
    <row r="1293" ht="14.25" customHeight="1">
      <c r="A1293" s="5" t="s">
        <v>245</v>
      </c>
      <c r="B1293" s="5" t="s">
        <v>177</v>
      </c>
      <c r="C1293" s="5" t="s">
        <v>426</v>
      </c>
      <c r="D1293" s="5">
        <v>20.66</v>
      </c>
      <c r="E1293" s="5">
        <v>20.64</v>
      </c>
      <c r="F1293" s="5">
        <v>20.64</v>
      </c>
      <c r="G1293" s="5">
        <v>20.67</v>
      </c>
      <c r="H1293" s="5">
        <v>20.71</v>
      </c>
      <c r="I1293" s="5">
        <v>22.95</v>
      </c>
      <c r="J1293" s="5">
        <v>23.32</v>
      </c>
      <c r="K1293" s="5">
        <v>23.4</v>
      </c>
      <c r="L1293" s="5">
        <v>23.42</v>
      </c>
      <c r="M1293" s="5">
        <v>21.15</v>
      </c>
      <c r="N1293" s="5">
        <v>20.85</v>
      </c>
      <c r="O1293" s="5">
        <v>20.73</v>
      </c>
    </row>
    <row r="1294" ht="14.25" customHeight="1">
      <c r="A1294" s="5" t="s">
        <v>526</v>
      </c>
      <c r="B1294" s="5" t="s">
        <v>177</v>
      </c>
      <c r="C1294" s="5" t="s">
        <v>426</v>
      </c>
      <c r="D1294" s="5"/>
      <c r="E1294" s="5"/>
      <c r="F1294" s="5"/>
      <c r="G1294" s="5"/>
      <c r="H1294" s="5"/>
      <c r="I1294" s="5"/>
      <c r="J1294" s="5"/>
      <c r="K1294" s="5"/>
      <c r="L1294" s="5"/>
      <c r="M1294" s="5"/>
      <c r="N1294" s="5"/>
      <c r="O1294" s="5"/>
    </row>
    <row r="1295" ht="14.25" customHeight="1">
      <c r="A1295" s="5" t="s">
        <v>529</v>
      </c>
      <c r="B1295" s="5" t="s">
        <v>177</v>
      </c>
      <c r="C1295" s="5" t="s">
        <v>426</v>
      </c>
      <c r="D1295" s="5">
        <v>20.1</v>
      </c>
      <c r="E1295" s="5">
        <v>20.12</v>
      </c>
      <c r="F1295" s="5">
        <v>20.16</v>
      </c>
      <c r="G1295" s="5">
        <v>20.29</v>
      </c>
      <c r="H1295" s="5">
        <v>20.43</v>
      </c>
      <c r="I1295" s="5">
        <v>22.68</v>
      </c>
      <c r="J1295" s="5">
        <v>23.18</v>
      </c>
      <c r="K1295" s="5">
        <v>23.25</v>
      </c>
      <c r="L1295" s="5">
        <v>23.21</v>
      </c>
      <c r="M1295" s="5">
        <v>20.93</v>
      </c>
      <c r="N1295" s="5">
        <v>20.49</v>
      </c>
      <c r="O1295" s="5">
        <v>20.23</v>
      </c>
    </row>
    <row r="1296" ht="14.25" customHeight="1">
      <c r="A1296" s="5" t="s">
        <v>533</v>
      </c>
      <c r="B1296" s="5" t="s">
        <v>177</v>
      </c>
      <c r="C1296" s="5" t="s">
        <v>426</v>
      </c>
      <c r="D1296" s="5">
        <v>19.58</v>
      </c>
      <c r="E1296" s="5">
        <v>19.63</v>
      </c>
      <c r="F1296" s="5">
        <v>19.71</v>
      </c>
      <c r="G1296" s="5">
        <v>19.93</v>
      </c>
      <c r="H1296" s="5">
        <v>20.15</v>
      </c>
      <c r="I1296" s="5">
        <v>22.45</v>
      </c>
      <c r="J1296" s="5">
        <v>23.05</v>
      </c>
      <c r="K1296" s="5">
        <v>23.13</v>
      </c>
      <c r="L1296" s="5">
        <v>23.04</v>
      </c>
      <c r="M1296" s="5">
        <v>20.69</v>
      </c>
      <c r="N1296" s="5">
        <v>20.16</v>
      </c>
      <c r="O1296" s="5">
        <v>19.77</v>
      </c>
    </row>
    <row r="1297" ht="14.25" customHeight="1">
      <c r="A1297" s="5" t="s">
        <v>539</v>
      </c>
      <c r="B1297" s="5" t="s">
        <v>177</v>
      </c>
      <c r="C1297" s="5" t="s">
        <v>426</v>
      </c>
      <c r="D1297" s="5">
        <v>19.79</v>
      </c>
      <c r="E1297" s="5">
        <v>19.83</v>
      </c>
      <c r="F1297" s="5">
        <v>19.9</v>
      </c>
      <c r="G1297" s="5">
        <v>20.08</v>
      </c>
      <c r="H1297" s="5">
        <v>20.27</v>
      </c>
      <c r="I1297" s="5">
        <v>21.29</v>
      </c>
      <c r="J1297" s="5">
        <v>21.64</v>
      </c>
      <c r="K1297" s="5">
        <v>21.69</v>
      </c>
      <c r="L1297" s="5">
        <v>21.6</v>
      </c>
      <c r="M1297" s="5">
        <v>20.56</v>
      </c>
      <c r="N1297" s="5">
        <v>20.23</v>
      </c>
      <c r="O1297" s="5">
        <v>19.93</v>
      </c>
    </row>
    <row r="1298" ht="14.25" customHeight="1">
      <c r="A1298" s="5" t="s">
        <v>540</v>
      </c>
      <c r="B1298" s="5" t="s">
        <v>177</v>
      </c>
      <c r="C1298" s="5" t="s">
        <v>426</v>
      </c>
      <c r="D1298" s="5">
        <v>20.27</v>
      </c>
      <c r="E1298" s="5">
        <v>20.29</v>
      </c>
      <c r="F1298" s="5">
        <v>20.32</v>
      </c>
      <c r="G1298" s="5">
        <v>20.43</v>
      </c>
      <c r="H1298" s="5">
        <v>20.54</v>
      </c>
      <c r="I1298" s="5">
        <v>22.83</v>
      </c>
      <c r="J1298" s="5">
        <v>23.26</v>
      </c>
      <c r="K1298" s="5">
        <v>23.33</v>
      </c>
      <c r="L1298" s="5">
        <v>23.3</v>
      </c>
      <c r="M1298" s="5">
        <v>20.98</v>
      </c>
      <c r="N1298" s="5">
        <v>20.6</v>
      </c>
      <c r="O1298" s="5">
        <v>20.38</v>
      </c>
    </row>
    <row r="1299" ht="14.25" customHeight="1">
      <c r="A1299" s="5" t="s">
        <v>546</v>
      </c>
      <c r="B1299" s="5" t="s">
        <v>177</v>
      </c>
      <c r="C1299" s="5" t="s">
        <v>426</v>
      </c>
      <c r="D1299" s="5">
        <v>18.96</v>
      </c>
      <c r="E1299" s="5">
        <v>19.04</v>
      </c>
      <c r="F1299" s="5">
        <v>19.18</v>
      </c>
      <c r="G1299" s="5">
        <v>19.51</v>
      </c>
      <c r="H1299" s="5">
        <v>19.84</v>
      </c>
      <c r="I1299" s="5">
        <v>22.28</v>
      </c>
      <c r="J1299" s="5">
        <v>22.96</v>
      </c>
      <c r="K1299" s="5">
        <v>23.04</v>
      </c>
      <c r="L1299" s="5">
        <v>22.88</v>
      </c>
      <c r="M1299" s="5">
        <v>20.39</v>
      </c>
      <c r="N1299" s="5">
        <v>19.76</v>
      </c>
      <c r="O1299" s="5">
        <v>19.21</v>
      </c>
    </row>
    <row r="1300" ht="14.25" customHeight="1">
      <c r="A1300" s="22" t="s">
        <v>551</v>
      </c>
      <c r="B1300" s="5" t="s">
        <v>177</v>
      </c>
      <c r="C1300" s="5" t="s">
        <v>426</v>
      </c>
      <c r="D1300" s="5">
        <v>20.31</v>
      </c>
      <c r="E1300" s="5">
        <v>20.32</v>
      </c>
      <c r="F1300" s="5">
        <v>20.35</v>
      </c>
      <c r="G1300" s="5">
        <v>20.45</v>
      </c>
      <c r="H1300" s="5">
        <v>20.56</v>
      </c>
      <c r="I1300" s="5">
        <v>22.84</v>
      </c>
      <c r="J1300" s="5">
        <v>23.27</v>
      </c>
      <c r="K1300" s="5">
        <v>23.34</v>
      </c>
      <c r="L1300" s="5">
        <v>23.32</v>
      </c>
      <c r="M1300" s="5">
        <v>21.0</v>
      </c>
      <c r="N1300" s="5">
        <v>20.62</v>
      </c>
      <c r="O1300" s="5">
        <v>20.41</v>
      </c>
    </row>
    <row r="1301" ht="14.25" customHeight="1">
      <c r="A1301" s="5" t="s">
        <v>555</v>
      </c>
      <c r="B1301" s="5" t="s">
        <v>177</v>
      </c>
      <c r="C1301" s="5" t="s">
        <v>426</v>
      </c>
      <c r="D1301" s="5">
        <v>20.48</v>
      </c>
      <c r="E1301" s="5">
        <v>20.48</v>
      </c>
      <c r="F1301" s="5">
        <v>20.5</v>
      </c>
      <c r="G1301" s="5">
        <v>20.58</v>
      </c>
      <c r="H1301" s="5">
        <v>20.65</v>
      </c>
      <c r="I1301" s="5">
        <v>22.92</v>
      </c>
      <c r="J1301" s="5">
        <v>23.32</v>
      </c>
      <c r="K1301" s="5">
        <v>23.39</v>
      </c>
      <c r="L1301" s="5">
        <v>23.38</v>
      </c>
      <c r="M1301" s="5">
        <v>21.07</v>
      </c>
      <c r="N1301" s="5">
        <v>20.73</v>
      </c>
      <c r="O1301" s="5">
        <v>20.56</v>
      </c>
    </row>
    <row r="1302" ht="14.25" customHeight="1">
      <c r="A1302" s="5" t="s">
        <v>565</v>
      </c>
      <c r="B1302" s="5" t="s">
        <v>177</v>
      </c>
      <c r="C1302" s="5" t="s">
        <v>426</v>
      </c>
      <c r="D1302" s="5">
        <v>19.66</v>
      </c>
      <c r="E1302" s="5">
        <v>19.71</v>
      </c>
      <c r="F1302" s="5">
        <v>19.79</v>
      </c>
      <c r="G1302" s="5">
        <v>20.0</v>
      </c>
      <c r="H1302" s="5">
        <v>20.2</v>
      </c>
      <c r="I1302" s="5">
        <v>20.41</v>
      </c>
      <c r="J1302" s="5">
        <v>20.66</v>
      </c>
      <c r="K1302" s="5">
        <v>20.68</v>
      </c>
      <c r="L1302" s="5">
        <v>20.57</v>
      </c>
      <c r="M1302" s="5">
        <v>20.35</v>
      </c>
      <c r="N1302" s="5">
        <v>20.11</v>
      </c>
      <c r="O1302" s="5">
        <v>19.8</v>
      </c>
    </row>
    <row r="1303" ht="14.25" customHeight="1">
      <c r="A1303" s="5" t="s">
        <v>680</v>
      </c>
      <c r="B1303" s="5" t="s">
        <v>177</v>
      </c>
      <c r="C1303" s="5" t="s">
        <v>426</v>
      </c>
      <c r="D1303" s="5">
        <v>19.02</v>
      </c>
      <c r="E1303" s="5">
        <v>19.05</v>
      </c>
      <c r="F1303" s="5">
        <v>19.11</v>
      </c>
      <c r="G1303" s="5">
        <v>19.42</v>
      </c>
      <c r="H1303" s="5">
        <v>19.74</v>
      </c>
      <c r="I1303" s="5">
        <v>21.91</v>
      </c>
      <c r="J1303" s="5">
        <v>22.73</v>
      </c>
      <c r="K1303" s="5">
        <v>22.9</v>
      </c>
      <c r="L1303" s="5">
        <v>22.82</v>
      </c>
      <c r="M1303" s="5">
        <v>20.61</v>
      </c>
      <c r="N1303" s="5">
        <v>19.89</v>
      </c>
      <c r="O1303" s="5">
        <v>19.33</v>
      </c>
    </row>
    <row r="1304" ht="14.25" customHeight="1">
      <c r="A1304" s="22" t="s">
        <v>688</v>
      </c>
      <c r="B1304" s="5" t="s">
        <v>177</v>
      </c>
      <c r="C1304" s="5" t="s">
        <v>426</v>
      </c>
      <c r="D1304" s="5">
        <v>20.11</v>
      </c>
      <c r="E1304" s="5">
        <v>20.13</v>
      </c>
      <c r="F1304" s="5">
        <v>20.18</v>
      </c>
      <c r="G1304" s="5">
        <v>20.31</v>
      </c>
      <c r="H1304" s="5">
        <v>20.45</v>
      </c>
      <c r="I1304" s="5">
        <v>22.75</v>
      </c>
      <c r="J1304" s="5">
        <v>23.22</v>
      </c>
      <c r="K1304" s="5">
        <v>23.29</v>
      </c>
      <c r="L1304" s="5">
        <v>23.25</v>
      </c>
      <c r="M1304" s="5">
        <v>20.9</v>
      </c>
      <c r="N1304" s="5">
        <v>20.49</v>
      </c>
      <c r="O1304" s="5">
        <v>20.23</v>
      </c>
    </row>
    <row r="1305" ht="14.25" customHeight="1">
      <c r="A1305" s="5" t="s">
        <v>724</v>
      </c>
      <c r="B1305" s="5" t="s">
        <v>177</v>
      </c>
      <c r="C1305" s="5" t="s">
        <v>426</v>
      </c>
      <c r="D1305" s="5">
        <v>12.48</v>
      </c>
      <c r="E1305" s="5">
        <v>12.48</v>
      </c>
      <c r="F1305" s="5">
        <v>12.5</v>
      </c>
      <c r="G1305" s="5">
        <v>12.57</v>
      </c>
      <c r="H1305" s="5">
        <v>12.65</v>
      </c>
      <c r="I1305" s="5">
        <v>15.81</v>
      </c>
      <c r="J1305" s="5">
        <v>19.34</v>
      </c>
      <c r="K1305" s="5">
        <v>18.33</v>
      </c>
      <c r="L1305" s="5">
        <v>14.81</v>
      </c>
      <c r="M1305" s="5">
        <v>13.04</v>
      </c>
      <c r="N1305" s="5">
        <v>12.75</v>
      </c>
      <c r="O1305" s="5">
        <v>12.57</v>
      </c>
    </row>
    <row r="1306" ht="14.25" customHeight="1">
      <c r="A1306" s="7" t="s">
        <v>500</v>
      </c>
      <c r="B1306" s="7" t="s">
        <v>182</v>
      </c>
      <c r="C1306" s="7" t="s">
        <v>426</v>
      </c>
      <c r="D1306" s="7">
        <v>20.11</v>
      </c>
      <c r="E1306" s="7">
        <v>20.09</v>
      </c>
      <c r="F1306" s="7">
        <v>20.1</v>
      </c>
      <c r="G1306" s="7">
        <v>20.21</v>
      </c>
      <c r="H1306" s="7">
        <v>20.33</v>
      </c>
      <c r="I1306" s="7">
        <v>22.63</v>
      </c>
      <c r="J1306" s="7">
        <v>23.09</v>
      </c>
      <c r="K1306" s="7">
        <v>23.2</v>
      </c>
      <c r="L1306" s="7">
        <v>23.2</v>
      </c>
      <c r="M1306" s="7">
        <v>20.9</v>
      </c>
      <c r="N1306" s="7">
        <v>20.51</v>
      </c>
      <c r="O1306" s="7">
        <v>20.27</v>
      </c>
    </row>
    <row r="1307" ht="14.25" customHeight="1">
      <c r="A1307" s="7" t="s">
        <v>510</v>
      </c>
      <c r="B1307" s="7" t="s">
        <v>182</v>
      </c>
      <c r="C1307" s="7" t="s">
        <v>426</v>
      </c>
      <c r="D1307" s="7">
        <v>20.05</v>
      </c>
      <c r="E1307" s="7">
        <v>20.04</v>
      </c>
      <c r="F1307" s="7">
        <v>20.04</v>
      </c>
      <c r="G1307" s="7">
        <v>20.16</v>
      </c>
      <c r="H1307" s="7">
        <v>20.28</v>
      </c>
      <c r="I1307" s="7">
        <v>22.53</v>
      </c>
      <c r="J1307" s="7">
        <v>23.03</v>
      </c>
      <c r="K1307" s="7">
        <v>23.16</v>
      </c>
      <c r="L1307" s="7">
        <v>23.16</v>
      </c>
      <c r="M1307" s="7">
        <v>20.91</v>
      </c>
      <c r="N1307" s="7">
        <v>20.48</v>
      </c>
      <c r="O1307" s="7">
        <v>20.22</v>
      </c>
    </row>
    <row r="1308" ht="14.25" customHeight="1">
      <c r="A1308" s="7" t="s">
        <v>520</v>
      </c>
      <c r="B1308" s="7" t="s">
        <v>182</v>
      </c>
      <c r="C1308" s="7" t="s">
        <v>426</v>
      </c>
      <c r="D1308" s="7"/>
      <c r="E1308" s="7"/>
      <c r="F1308" s="7"/>
      <c r="G1308" s="7"/>
      <c r="H1308" s="7"/>
      <c r="I1308" s="7"/>
      <c r="J1308" s="7"/>
      <c r="K1308" s="7"/>
      <c r="L1308" s="7"/>
      <c r="M1308" s="7"/>
      <c r="N1308" s="7"/>
      <c r="O1308" s="7"/>
    </row>
    <row r="1309" ht="14.25" customHeight="1">
      <c r="A1309" s="7" t="s">
        <v>245</v>
      </c>
      <c r="B1309" s="7" t="s">
        <v>182</v>
      </c>
      <c r="C1309" s="7" t="s">
        <v>426</v>
      </c>
      <c r="D1309" s="5">
        <v>20.66</v>
      </c>
      <c r="E1309" s="5">
        <v>20.64</v>
      </c>
      <c r="F1309" s="5">
        <v>20.64</v>
      </c>
      <c r="G1309" s="5">
        <v>20.67</v>
      </c>
      <c r="H1309" s="5">
        <v>20.71</v>
      </c>
      <c r="I1309" s="5">
        <v>22.95</v>
      </c>
      <c r="J1309" s="5">
        <v>23.32</v>
      </c>
      <c r="K1309" s="5">
        <v>23.4</v>
      </c>
      <c r="L1309" s="5">
        <v>23.42</v>
      </c>
      <c r="M1309" s="5">
        <v>21.15</v>
      </c>
      <c r="N1309" s="5">
        <v>20.85</v>
      </c>
      <c r="O1309" s="5">
        <v>20.73</v>
      </c>
    </row>
    <row r="1310" ht="14.25" customHeight="1">
      <c r="A1310" s="7" t="s">
        <v>526</v>
      </c>
      <c r="B1310" s="7" t="s">
        <v>182</v>
      </c>
      <c r="C1310" s="7" t="s">
        <v>426</v>
      </c>
      <c r="D1310" s="7"/>
      <c r="E1310" s="7"/>
      <c r="F1310" s="7"/>
      <c r="G1310" s="7"/>
      <c r="H1310" s="7"/>
      <c r="I1310" s="7"/>
      <c r="J1310" s="7"/>
      <c r="K1310" s="7"/>
      <c r="L1310" s="7"/>
      <c r="M1310" s="7"/>
      <c r="N1310" s="7"/>
      <c r="O1310" s="7"/>
    </row>
    <row r="1311" ht="14.25" customHeight="1">
      <c r="A1311" s="7" t="s">
        <v>529</v>
      </c>
      <c r="B1311" s="7" t="s">
        <v>182</v>
      </c>
      <c r="C1311" s="7" t="s">
        <v>426</v>
      </c>
      <c r="D1311" s="7">
        <v>20.34</v>
      </c>
      <c r="E1311" s="7">
        <v>20.33</v>
      </c>
      <c r="F1311" s="7">
        <v>20.33</v>
      </c>
      <c r="G1311" s="7">
        <v>20.42</v>
      </c>
      <c r="H1311" s="7">
        <v>20.5</v>
      </c>
      <c r="I1311" s="7">
        <v>22.71</v>
      </c>
      <c r="J1311" s="7">
        <v>23.17</v>
      </c>
      <c r="K1311" s="7">
        <v>23.27</v>
      </c>
      <c r="L1311" s="7">
        <v>23.28</v>
      </c>
      <c r="M1311" s="7">
        <v>21.04</v>
      </c>
      <c r="N1311" s="7">
        <v>20.66</v>
      </c>
      <c r="O1311" s="7">
        <v>20.47</v>
      </c>
    </row>
    <row r="1312" ht="14.25" customHeight="1">
      <c r="A1312" s="7" t="s">
        <v>533</v>
      </c>
      <c r="B1312" s="7" t="s">
        <v>182</v>
      </c>
      <c r="C1312" s="7" t="s">
        <v>426</v>
      </c>
      <c r="D1312" s="7">
        <v>20.05</v>
      </c>
      <c r="E1312" s="7">
        <v>20.04</v>
      </c>
      <c r="F1312" s="7">
        <v>20.04</v>
      </c>
      <c r="G1312" s="7">
        <v>20.16</v>
      </c>
      <c r="H1312" s="7">
        <v>20.28</v>
      </c>
      <c r="I1312" s="7">
        <v>22.53</v>
      </c>
      <c r="J1312" s="7">
        <v>23.03</v>
      </c>
      <c r="K1312" s="7">
        <v>23.16</v>
      </c>
      <c r="L1312" s="7">
        <v>23.16</v>
      </c>
      <c r="M1312" s="7">
        <v>20.91</v>
      </c>
      <c r="N1312" s="7">
        <v>20.48</v>
      </c>
      <c r="O1312" s="7">
        <v>20.22</v>
      </c>
    </row>
    <row r="1313" ht="14.25" customHeight="1">
      <c r="A1313" s="7" t="s">
        <v>539</v>
      </c>
      <c r="B1313" s="7" t="s">
        <v>182</v>
      </c>
      <c r="C1313" s="7" t="s">
        <v>426</v>
      </c>
      <c r="D1313" s="7">
        <v>20.12</v>
      </c>
      <c r="E1313" s="7">
        <v>20.13</v>
      </c>
      <c r="F1313" s="7">
        <v>20.14</v>
      </c>
      <c r="G1313" s="7">
        <v>20.25</v>
      </c>
      <c r="H1313" s="7">
        <v>20.36</v>
      </c>
      <c r="I1313" s="7">
        <v>21.32</v>
      </c>
      <c r="J1313" s="7">
        <v>21.62</v>
      </c>
      <c r="K1313" s="7">
        <v>21.69</v>
      </c>
      <c r="L1313" s="7">
        <v>21.67</v>
      </c>
      <c r="M1313" s="7">
        <v>20.72</v>
      </c>
      <c r="N1313" s="7">
        <v>20.47</v>
      </c>
      <c r="O1313" s="7">
        <v>20.26</v>
      </c>
    </row>
    <row r="1314" ht="14.25" customHeight="1">
      <c r="A1314" s="7" t="s">
        <v>540</v>
      </c>
      <c r="B1314" s="7" t="s">
        <v>182</v>
      </c>
      <c r="C1314" s="7" t="s">
        <v>426</v>
      </c>
      <c r="D1314" s="7">
        <v>20.53</v>
      </c>
      <c r="E1314" s="7">
        <v>20.51</v>
      </c>
      <c r="F1314" s="7">
        <v>20.51</v>
      </c>
      <c r="G1314" s="7">
        <v>20.56</v>
      </c>
      <c r="H1314" s="7">
        <v>20.62</v>
      </c>
      <c r="I1314" s="7">
        <v>22.87</v>
      </c>
      <c r="J1314" s="7">
        <v>23.26</v>
      </c>
      <c r="K1314" s="7">
        <v>23.35</v>
      </c>
      <c r="L1314" s="7">
        <v>23.37</v>
      </c>
      <c r="M1314" s="7">
        <v>21.09</v>
      </c>
      <c r="N1314" s="7">
        <v>20.77</v>
      </c>
      <c r="O1314" s="7">
        <v>20.62</v>
      </c>
    </row>
    <row r="1315" ht="14.25" customHeight="1">
      <c r="A1315" s="7" t="s">
        <v>546</v>
      </c>
      <c r="B1315" s="7" t="s">
        <v>182</v>
      </c>
      <c r="C1315" s="7" t="s">
        <v>426</v>
      </c>
      <c r="D1315" s="7">
        <v>19.74</v>
      </c>
      <c r="E1315" s="7">
        <v>19.73</v>
      </c>
      <c r="F1315" s="7">
        <v>19.74</v>
      </c>
      <c r="G1315" s="7">
        <v>19.9</v>
      </c>
      <c r="H1315" s="7">
        <v>20.07</v>
      </c>
      <c r="I1315" s="7">
        <v>22.42</v>
      </c>
      <c r="J1315" s="7">
        <v>22.95</v>
      </c>
      <c r="K1315" s="7">
        <v>23.08</v>
      </c>
      <c r="L1315" s="7">
        <v>23.07</v>
      </c>
      <c r="M1315" s="7">
        <v>20.73</v>
      </c>
      <c r="N1315" s="7">
        <v>20.28</v>
      </c>
      <c r="O1315" s="7">
        <v>19.95</v>
      </c>
    </row>
    <row r="1316" ht="14.25" customHeight="1">
      <c r="A1316" s="37" t="s">
        <v>551</v>
      </c>
      <c r="B1316" s="7" t="s">
        <v>182</v>
      </c>
      <c r="C1316" s="7" t="s">
        <v>426</v>
      </c>
      <c r="D1316" s="7">
        <v>20.55</v>
      </c>
      <c r="E1316" s="7">
        <v>20.53</v>
      </c>
      <c r="F1316" s="7">
        <v>20.53</v>
      </c>
      <c r="G1316" s="7">
        <v>20.58</v>
      </c>
      <c r="H1316" s="7">
        <v>20.63</v>
      </c>
      <c r="I1316" s="7">
        <v>22.89</v>
      </c>
      <c r="J1316" s="7">
        <v>23.27</v>
      </c>
      <c r="K1316" s="7">
        <v>23.36</v>
      </c>
      <c r="L1316" s="7">
        <v>23.38</v>
      </c>
      <c r="M1316" s="7">
        <v>21.1</v>
      </c>
      <c r="N1316" s="7">
        <v>20.79</v>
      </c>
      <c r="O1316" s="7">
        <v>20.64</v>
      </c>
    </row>
    <row r="1317" ht="14.25" customHeight="1">
      <c r="A1317" s="7" t="s">
        <v>555</v>
      </c>
      <c r="B1317" s="7" t="s">
        <v>182</v>
      </c>
      <c r="C1317" s="7" t="s">
        <v>426</v>
      </c>
      <c r="D1317" s="7">
        <v>20.66</v>
      </c>
      <c r="E1317" s="7">
        <v>20.64</v>
      </c>
      <c r="F1317" s="7">
        <v>20.64</v>
      </c>
      <c r="G1317" s="7">
        <v>20.67</v>
      </c>
      <c r="H1317" s="7">
        <v>20.71</v>
      </c>
      <c r="I1317" s="7">
        <v>22.95</v>
      </c>
      <c r="J1317" s="7">
        <v>23.32</v>
      </c>
      <c r="K1317" s="7">
        <v>23.4</v>
      </c>
      <c r="L1317" s="7">
        <v>23.42</v>
      </c>
      <c r="M1317" s="7">
        <v>21.15</v>
      </c>
      <c r="N1317" s="7">
        <v>20.85</v>
      </c>
      <c r="O1317" s="7">
        <v>20.73</v>
      </c>
    </row>
    <row r="1318" ht="14.25" customHeight="1">
      <c r="A1318" s="7" t="s">
        <v>565</v>
      </c>
      <c r="B1318" s="7" t="s">
        <v>182</v>
      </c>
      <c r="C1318" s="7" t="s">
        <v>426</v>
      </c>
      <c r="D1318" s="7">
        <v>20.02</v>
      </c>
      <c r="E1318" s="7">
        <v>20.03</v>
      </c>
      <c r="F1318" s="7">
        <v>20.05</v>
      </c>
      <c r="G1318" s="7">
        <v>20.18</v>
      </c>
      <c r="H1318" s="7">
        <v>20.3</v>
      </c>
      <c r="I1318" s="7">
        <v>20.43</v>
      </c>
      <c r="J1318" s="7">
        <v>20.61</v>
      </c>
      <c r="K1318" s="7">
        <v>20.67</v>
      </c>
      <c r="L1318" s="7">
        <v>20.63</v>
      </c>
      <c r="M1318" s="7">
        <v>20.51</v>
      </c>
      <c r="N1318" s="7">
        <v>20.36</v>
      </c>
      <c r="O1318" s="7">
        <v>20.15</v>
      </c>
    </row>
    <row r="1319" ht="14.25" customHeight="1">
      <c r="A1319" s="7" t="s">
        <v>680</v>
      </c>
      <c r="B1319" s="7" t="s">
        <v>182</v>
      </c>
      <c r="C1319" s="7" t="s">
        <v>426</v>
      </c>
      <c r="D1319" s="7">
        <v>19.6</v>
      </c>
      <c r="E1319" s="7">
        <v>19.54</v>
      </c>
      <c r="F1319" s="7">
        <v>19.54</v>
      </c>
      <c r="G1319" s="7">
        <v>19.71</v>
      </c>
      <c r="H1319" s="7">
        <v>19.91</v>
      </c>
      <c r="I1319" s="7">
        <v>22.02</v>
      </c>
      <c r="J1319" s="7">
        <v>22.72</v>
      </c>
      <c r="K1319" s="7">
        <v>22.93</v>
      </c>
      <c r="L1319" s="7">
        <v>22.95</v>
      </c>
      <c r="M1319" s="7">
        <v>20.87</v>
      </c>
      <c r="N1319" s="7">
        <v>20.27</v>
      </c>
      <c r="O1319" s="7">
        <v>19.88</v>
      </c>
    </row>
    <row r="1320" ht="14.25" customHeight="1">
      <c r="A1320" s="37" t="s">
        <v>688</v>
      </c>
      <c r="B1320" s="7" t="s">
        <v>182</v>
      </c>
      <c r="C1320" s="7" t="s">
        <v>426</v>
      </c>
      <c r="D1320" s="7">
        <v>20.42</v>
      </c>
      <c r="E1320" s="7">
        <v>20.41</v>
      </c>
      <c r="F1320" s="7">
        <v>20.41</v>
      </c>
      <c r="G1320" s="7">
        <v>20.47</v>
      </c>
      <c r="H1320" s="7">
        <v>20.55</v>
      </c>
      <c r="I1320" s="7">
        <v>22.81</v>
      </c>
      <c r="J1320" s="7">
        <v>23.22</v>
      </c>
      <c r="K1320" s="7">
        <v>23.31</v>
      </c>
      <c r="L1320" s="7">
        <v>23.33</v>
      </c>
      <c r="M1320" s="7">
        <v>21.04</v>
      </c>
      <c r="N1320" s="7">
        <v>20.71</v>
      </c>
      <c r="O1320" s="7">
        <v>20.53</v>
      </c>
    </row>
    <row r="1321" ht="14.25" customHeight="1">
      <c r="A1321" s="7" t="s">
        <v>724</v>
      </c>
      <c r="B1321" s="7" t="s">
        <v>182</v>
      </c>
      <c r="C1321" s="7" t="s">
        <v>426</v>
      </c>
      <c r="D1321" s="7">
        <v>12.48</v>
      </c>
      <c r="E1321" s="7">
        <v>12.48</v>
      </c>
      <c r="F1321" s="7">
        <v>12.5</v>
      </c>
      <c r="G1321" s="7">
        <v>12.57</v>
      </c>
      <c r="H1321" s="7">
        <v>12.65</v>
      </c>
      <c r="I1321" s="7">
        <v>15.81</v>
      </c>
      <c r="J1321" s="7">
        <v>19.34</v>
      </c>
      <c r="K1321" s="7">
        <v>18.33</v>
      </c>
      <c r="L1321" s="7">
        <v>14.81</v>
      </c>
      <c r="M1321" s="7">
        <v>13.04</v>
      </c>
      <c r="N1321" s="7">
        <v>12.75</v>
      </c>
      <c r="O1321" s="7">
        <v>12.57</v>
      </c>
    </row>
    <row r="1322" ht="14.25" customHeight="1">
      <c r="A1322" s="5" t="s">
        <v>500</v>
      </c>
      <c r="B1322" s="5" t="s">
        <v>185</v>
      </c>
      <c r="C1322" s="5" t="s">
        <v>426</v>
      </c>
      <c r="D1322" s="5">
        <v>20.11</v>
      </c>
      <c r="E1322" s="5">
        <v>20.09</v>
      </c>
      <c r="F1322" s="5">
        <v>20.1</v>
      </c>
      <c r="G1322" s="5">
        <v>20.21</v>
      </c>
      <c r="H1322" s="5">
        <v>20.33</v>
      </c>
      <c r="I1322" s="5">
        <v>22.63</v>
      </c>
      <c r="J1322" s="5">
        <v>23.09</v>
      </c>
      <c r="K1322" s="5">
        <v>23.2</v>
      </c>
      <c r="L1322" s="5">
        <v>23.2</v>
      </c>
      <c r="M1322" s="5">
        <v>20.9</v>
      </c>
      <c r="N1322" s="5">
        <v>20.51</v>
      </c>
      <c r="O1322" s="5">
        <v>20.27</v>
      </c>
    </row>
    <row r="1323" ht="14.25" customHeight="1">
      <c r="A1323" s="5" t="s">
        <v>510</v>
      </c>
      <c r="B1323" s="5" t="s">
        <v>185</v>
      </c>
      <c r="C1323" s="5" t="s">
        <v>426</v>
      </c>
      <c r="D1323" s="5">
        <v>20.05</v>
      </c>
      <c r="E1323" s="5">
        <v>20.04</v>
      </c>
      <c r="F1323" s="5">
        <v>20.04</v>
      </c>
      <c r="G1323" s="5">
        <v>20.16</v>
      </c>
      <c r="H1323" s="5">
        <v>20.28</v>
      </c>
      <c r="I1323" s="5">
        <v>22.53</v>
      </c>
      <c r="J1323" s="5">
        <v>23.03</v>
      </c>
      <c r="K1323" s="5">
        <v>23.16</v>
      </c>
      <c r="L1323" s="5">
        <v>23.16</v>
      </c>
      <c r="M1323" s="5">
        <v>20.91</v>
      </c>
      <c r="N1323" s="5">
        <v>20.48</v>
      </c>
      <c r="O1323" s="5">
        <v>20.22</v>
      </c>
    </row>
    <row r="1324" ht="14.25" customHeight="1">
      <c r="A1324" s="5" t="s">
        <v>520</v>
      </c>
      <c r="B1324" s="5" t="s">
        <v>185</v>
      </c>
      <c r="C1324" s="5" t="s">
        <v>426</v>
      </c>
      <c r="D1324" s="5"/>
      <c r="E1324" s="5"/>
      <c r="F1324" s="5"/>
      <c r="G1324" s="5"/>
      <c r="H1324" s="5"/>
      <c r="I1324" s="5"/>
      <c r="J1324" s="5"/>
      <c r="K1324" s="5"/>
      <c r="L1324" s="5"/>
      <c r="M1324" s="5"/>
      <c r="N1324" s="5"/>
      <c r="O1324" s="5"/>
    </row>
    <row r="1325" ht="14.25" customHeight="1">
      <c r="A1325" s="5" t="s">
        <v>245</v>
      </c>
      <c r="B1325" s="5" t="s">
        <v>185</v>
      </c>
      <c r="C1325" s="5" t="s">
        <v>426</v>
      </c>
      <c r="D1325" s="5">
        <v>20.66</v>
      </c>
      <c r="E1325" s="5">
        <v>20.64</v>
      </c>
      <c r="F1325" s="5">
        <v>20.64</v>
      </c>
      <c r="G1325" s="5">
        <v>20.67</v>
      </c>
      <c r="H1325" s="5">
        <v>20.71</v>
      </c>
      <c r="I1325" s="5">
        <v>22.95</v>
      </c>
      <c r="J1325" s="5">
        <v>23.32</v>
      </c>
      <c r="K1325" s="5">
        <v>23.4</v>
      </c>
      <c r="L1325" s="5">
        <v>23.42</v>
      </c>
      <c r="M1325" s="5">
        <v>21.15</v>
      </c>
      <c r="N1325" s="5">
        <v>20.85</v>
      </c>
      <c r="O1325" s="5">
        <v>20.73</v>
      </c>
    </row>
    <row r="1326" ht="14.25" customHeight="1">
      <c r="A1326" s="5" t="s">
        <v>526</v>
      </c>
      <c r="B1326" s="5" t="s">
        <v>185</v>
      </c>
      <c r="C1326" s="5" t="s">
        <v>426</v>
      </c>
      <c r="D1326" s="5"/>
      <c r="E1326" s="5"/>
      <c r="F1326" s="5"/>
      <c r="G1326" s="5"/>
      <c r="H1326" s="5"/>
      <c r="I1326" s="5"/>
      <c r="J1326" s="5"/>
      <c r="K1326" s="5"/>
      <c r="L1326" s="5"/>
      <c r="M1326" s="5"/>
      <c r="N1326" s="5"/>
      <c r="O1326" s="5"/>
    </row>
    <row r="1327" ht="14.25" customHeight="1">
      <c r="A1327" s="5" t="s">
        <v>529</v>
      </c>
      <c r="B1327" s="5" t="s">
        <v>185</v>
      </c>
      <c r="C1327" s="5" t="s">
        <v>426</v>
      </c>
      <c r="D1327" s="5">
        <v>20.34</v>
      </c>
      <c r="E1327" s="5">
        <v>20.33</v>
      </c>
      <c r="F1327" s="5">
        <v>20.33</v>
      </c>
      <c r="G1327" s="5">
        <v>20.42</v>
      </c>
      <c r="H1327" s="5">
        <v>20.5</v>
      </c>
      <c r="I1327" s="5">
        <v>22.71</v>
      </c>
      <c r="J1327" s="5">
        <v>23.17</v>
      </c>
      <c r="K1327" s="5">
        <v>23.27</v>
      </c>
      <c r="L1327" s="5">
        <v>23.28</v>
      </c>
      <c r="M1327" s="5">
        <v>21.04</v>
      </c>
      <c r="N1327" s="5">
        <v>20.66</v>
      </c>
      <c r="O1327" s="5">
        <v>20.47</v>
      </c>
    </row>
    <row r="1328" ht="14.25" customHeight="1">
      <c r="A1328" s="5" t="s">
        <v>533</v>
      </c>
      <c r="B1328" s="5" t="s">
        <v>185</v>
      </c>
      <c r="C1328" s="5" t="s">
        <v>426</v>
      </c>
      <c r="D1328" s="5">
        <v>20.05</v>
      </c>
      <c r="E1328" s="5">
        <v>20.04</v>
      </c>
      <c r="F1328" s="5">
        <v>20.04</v>
      </c>
      <c r="G1328" s="5">
        <v>20.16</v>
      </c>
      <c r="H1328" s="5">
        <v>20.28</v>
      </c>
      <c r="I1328" s="5">
        <v>22.53</v>
      </c>
      <c r="J1328" s="5">
        <v>23.03</v>
      </c>
      <c r="K1328" s="5">
        <v>23.16</v>
      </c>
      <c r="L1328" s="5">
        <v>23.16</v>
      </c>
      <c r="M1328" s="5">
        <v>20.91</v>
      </c>
      <c r="N1328" s="5">
        <v>20.48</v>
      </c>
      <c r="O1328" s="5">
        <v>20.22</v>
      </c>
    </row>
    <row r="1329" ht="14.25" customHeight="1">
      <c r="A1329" s="5" t="s">
        <v>539</v>
      </c>
      <c r="B1329" s="5" t="s">
        <v>185</v>
      </c>
      <c r="C1329" s="5" t="s">
        <v>426</v>
      </c>
      <c r="D1329" s="5">
        <v>20.12</v>
      </c>
      <c r="E1329" s="5">
        <v>20.13</v>
      </c>
      <c r="F1329" s="5">
        <v>20.14</v>
      </c>
      <c r="G1329" s="5">
        <v>20.25</v>
      </c>
      <c r="H1329" s="5">
        <v>20.36</v>
      </c>
      <c r="I1329" s="5">
        <v>21.32</v>
      </c>
      <c r="J1329" s="5">
        <v>21.62</v>
      </c>
      <c r="K1329" s="5">
        <v>21.69</v>
      </c>
      <c r="L1329" s="5">
        <v>21.67</v>
      </c>
      <c r="M1329" s="5">
        <v>20.72</v>
      </c>
      <c r="N1329" s="5">
        <v>20.47</v>
      </c>
      <c r="O1329" s="5">
        <v>20.26</v>
      </c>
    </row>
    <row r="1330" ht="14.25" customHeight="1">
      <c r="A1330" s="5" t="s">
        <v>540</v>
      </c>
      <c r="B1330" s="5" t="s">
        <v>185</v>
      </c>
      <c r="C1330" s="5" t="s">
        <v>426</v>
      </c>
      <c r="D1330" s="5">
        <v>20.53</v>
      </c>
      <c r="E1330" s="5">
        <v>20.51</v>
      </c>
      <c r="F1330" s="5">
        <v>20.51</v>
      </c>
      <c r="G1330" s="5">
        <v>20.56</v>
      </c>
      <c r="H1330" s="5">
        <v>20.62</v>
      </c>
      <c r="I1330" s="5">
        <v>22.87</v>
      </c>
      <c r="J1330" s="5">
        <v>23.26</v>
      </c>
      <c r="K1330" s="5">
        <v>23.35</v>
      </c>
      <c r="L1330" s="5">
        <v>23.37</v>
      </c>
      <c r="M1330" s="5">
        <v>21.09</v>
      </c>
      <c r="N1330" s="5">
        <v>20.77</v>
      </c>
      <c r="O1330" s="5">
        <v>20.62</v>
      </c>
    </row>
    <row r="1331" ht="14.25" customHeight="1">
      <c r="A1331" s="5" t="s">
        <v>546</v>
      </c>
      <c r="B1331" s="5" t="s">
        <v>185</v>
      </c>
      <c r="C1331" s="5" t="s">
        <v>426</v>
      </c>
      <c r="D1331" s="5">
        <v>19.74</v>
      </c>
      <c r="E1331" s="5">
        <v>19.73</v>
      </c>
      <c r="F1331" s="5">
        <v>19.74</v>
      </c>
      <c r="G1331" s="5">
        <v>19.9</v>
      </c>
      <c r="H1331" s="5">
        <v>20.07</v>
      </c>
      <c r="I1331" s="5">
        <v>22.42</v>
      </c>
      <c r="J1331" s="5">
        <v>22.95</v>
      </c>
      <c r="K1331" s="5">
        <v>23.08</v>
      </c>
      <c r="L1331" s="5">
        <v>23.07</v>
      </c>
      <c r="M1331" s="5">
        <v>20.73</v>
      </c>
      <c r="N1331" s="5">
        <v>20.28</v>
      </c>
      <c r="O1331" s="5">
        <v>19.95</v>
      </c>
    </row>
    <row r="1332" ht="14.25" customHeight="1">
      <c r="A1332" s="22" t="s">
        <v>551</v>
      </c>
      <c r="B1332" s="5" t="s">
        <v>185</v>
      </c>
      <c r="C1332" s="5" t="s">
        <v>426</v>
      </c>
      <c r="D1332" s="5">
        <v>20.55</v>
      </c>
      <c r="E1332" s="5">
        <v>20.53</v>
      </c>
      <c r="F1332" s="5">
        <v>20.53</v>
      </c>
      <c r="G1332" s="5">
        <v>20.58</v>
      </c>
      <c r="H1332" s="5">
        <v>20.63</v>
      </c>
      <c r="I1332" s="5">
        <v>22.89</v>
      </c>
      <c r="J1332" s="5">
        <v>23.27</v>
      </c>
      <c r="K1332" s="5">
        <v>23.36</v>
      </c>
      <c r="L1332" s="5">
        <v>23.38</v>
      </c>
      <c r="M1332" s="5">
        <v>21.1</v>
      </c>
      <c r="N1332" s="5">
        <v>20.79</v>
      </c>
      <c r="O1332" s="5">
        <v>20.64</v>
      </c>
    </row>
    <row r="1333" ht="14.25" customHeight="1">
      <c r="A1333" s="5" t="s">
        <v>555</v>
      </c>
      <c r="B1333" s="5" t="s">
        <v>185</v>
      </c>
      <c r="C1333" s="5" t="s">
        <v>426</v>
      </c>
      <c r="D1333" s="5">
        <v>20.66</v>
      </c>
      <c r="E1333" s="5">
        <v>20.64</v>
      </c>
      <c r="F1333" s="5">
        <v>20.64</v>
      </c>
      <c r="G1333" s="5">
        <v>20.67</v>
      </c>
      <c r="H1333" s="5">
        <v>20.71</v>
      </c>
      <c r="I1333" s="5">
        <v>22.95</v>
      </c>
      <c r="J1333" s="5">
        <v>23.32</v>
      </c>
      <c r="K1333" s="5">
        <v>23.4</v>
      </c>
      <c r="L1333" s="5">
        <v>23.42</v>
      </c>
      <c r="M1333" s="5">
        <v>21.15</v>
      </c>
      <c r="N1333" s="5">
        <v>20.85</v>
      </c>
      <c r="O1333" s="5">
        <v>20.73</v>
      </c>
    </row>
    <row r="1334" ht="14.25" customHeight="1">
      <c r="A1334" s="5" t="s">
        <v>565</v>
      </c>
      <c r="B1334" s="5" t="s">
        <v>185</v>
      </c>
      <c r="C1334" s="5" t="s">
        <v>426</v>
      </c>
      <c r="D1334" s="5">
        <v>20.02</v>
      </c>
      <c r="E1334" s="5">
        <v>20.03</v>
      </c>
      <c r="F1334" s="5">
        <v>20.05</v>
      </c>
      <c r="G1334" s="5">
        <v>20.18</v>
      </c>
      <c r="H1334" s="5">
        <v>20.3</v>
      </c>
      <c r="I1334" s="5">
        <v>20.43</v>
      </c>
      <c r="J1334" s="5">
        <v>20.61</v>
      </c>
      <c r="K1334" s="5">
        <v>20.67</v>
      </c>
      <c r="L1334" s="5">
        <v>20.63</v>
      </c>
      <c r="M1334" s="5">
        <v>20.51</v>
      </c>
      <c r="N1334" s="5">
        <v>20.36</v>
      </c>
      <c r="O1334" s="5">
        <v>20.15</v>
      </c>
    </row>
    <row r="1335" ht="14.25" customHeight="1">
      <c r="A1335" s="5" t="s">
        <v>680</v>
      </c>
      <c r="B1335" s="5" t="s">
        <v>185</v>
      </c>
      <c r="C1335" s="5" t="s">
        <v>426</v>
      </c>
      <c r="D1335" s="5">
        <v>19.6</v>
      </c>
      <c r="E1335" s="5">
        <v>19.54</v>
      </c>
      <c r="F1335" s="5">
        <v>19.54</v>
      </c>
      <c r="G1335" s="5">
        <v>19.71</v>
      </c>
      <c r="H1335" s="5">
        <v>19.91</v>
      </c>
      <c r="I1335" s="5">
        <v>22.02</v>
      </c>
      <c r="J1335" s="5">
        <v>22.72</v>
      </c>
      <c r="K1335" s="5">
        <v>22.93</v>
      </c>
      <c r="L1335" s="5">
        <v>22.95</v>
      </c>
      <c r="M1335" s="5">
        <v>20.87</v>
      </c>
      <c r="N1335" s="5">
        <v>20.27</v>
      </c>
      <c r="O1335" s="5">
        <v>19.88</v>
      </c>
    </row>
    <row r="1336" ht="14.25" customHeight="1">
      <c r="A1336" s="22" t="s">
        <v>688</v>
      </c>
      <c r="B1336" s="5" t="s">
        <v>185</v>
      </c>
      <c r="C1336" s="5" t="s">
        <v>426</v>
      </c>
      <c r="D1336" s="5">
        <v>20.42</v>
      </c>
      <c r="E1336" s="5">
        <v>20.41</v>
      </c>
      <c r="F1336" s="5">
        <v>20.41</v>
      </c>
      <c r="G1336" s="5">
        <v>20.47</v>
      </c>
      <c r="H1336" s="5">
        <v>20.55</v>
      </c>
      <c r="I1336" s="5">
        <v>22.81</v>
      </c>
      <c r="J1336" s="5">
        <v>23.22</v>
      </c>
      <c r="K1336" s="5">
        <v>23.31</v>
      </c>
      <c r="L1336" s="5">
        <v>23.33</v>
      </c>
      <c r="M1336" s="5">
        <v>21.04</v>
      </c>
      <c r="N1336" s="5">
        <v>20.71</v>
      </c>
      <c r="O1336" s="5">
        <v>20.53</v>
      </c>
    </row>
    <row r="1337" ht="14.25" customHeight="1">
      <c r="A1337" s="5" t="s">
        <v>724</v>
      </c>
      <c r="B1337" s="5" t="s">
        <v>185</v>
      </c>
      <c r="C1337" s="5" t="s">
        <v>426</v>
      </c>
      <c r="D1337" s="5">
        <v>12.48</v>
      </c>
      <c r="E1337" s="5">
        <v>12.48</v>
      </c>
      <c r="F1337" s="5">
        <v>12.5</v>
      </c>
      <c r="G1337" s="5">
        <v>12.57</v>
      </c>
      <c r="H1337" s="5">
        <v>12.65</v>
      </c>
      <c r="I1337" s="5">
        <v>15.81</v>
      </c>
      <c r="J1337" s="5">
        <v>19.34</v>
      </c>
      <c r="K1337" s="5">
        <v>18.33</v>
      </c>
      <c r="L1337" s="5">
        <v>14.81</v>
      </c>
      <c r="M1337" s="5">
        <v>13.04</v>
      </c>
      <c r="N1337" s="5">
        <v>12.75</v>
      </c>
      <c r="O1337" s="5">
        <v>12.57</v>
      </c>
    </row>
    <row r="1338" ht="14.25" customHeight="1">
      <c r="A1338" s="7" t="s">
        <v>500</v>
      </c>
      <c r="B1338" s="7" t="s">
        <v>189</v>
      </c>
      <c r="C1338" s="7" t="s">
        <v>426</v>
      </c>
      <c r="D1338" s="7">
        <v>20.26</v>
      </c>
      <c r="E1338" s="7">
        <v>20.22</v>
      </c>
      <c r="F1338" s="7">
        <v>20.21</v>
      </c>
      <c r="G1338" s="7">
        <v>20.29</v>
      </c>
      <c r="H1338" s="7">
        <v>20.37</v>
      </c>
      <c r="I1338" s="7">
        <v>22.66</v>
      </c>
      <c r="J1338" s="7">
        <v>23.09</v>
      </c>
      <c r="K1338" s="7">
        <v>23.21</v>
      </c>
      <c r="L1338" s="7">
        <v>23.24</v>
      </c>
      <c r="M1338" s="7">
        <v>20.96</v>
      </c>
      <c r="N1338" s="7">
        <v>20.61</v>
      </c>
      <c r="O1338" s="7">
        <v>20.4</v>
      </c>
    </row>
    <row r="1339" ht="14.25" customHeight="1">
      <c r="A1339" s="7" t="s">
        <v>510</v>
      </c>
      <c r="B1339" s="7" t="s">
        <v>189</v>
      </c>
      <c r="C1339" s="7" t="s">
        <v>426</v>
      </c>
      <c r="D1339" s="7">
        <v>20.24</v>
      </c>
      <c r="E1339" s="7">
        <v>20.2</v>
      </c>
      <c r="F1339" s="7">
        <v>20.19</v>
      </c>
      <c r="G1339" s="7">
        <v>20.26</v>
      </c>
      <c r="H1339" s="7">
        <v>20.35</v>
      </c>
      <c r="I1339" s="7">
        <v>22.58</v>
      </c>
      <c r="J1339" s="7">
        <v>23.05</v>
      </c>
      <c r="K1339" s="7">
        <v>23.17</v>
      </c>
      <c r="L1339" s="7">
        <v>23.2</v>
      </c>
      <c r="M1339" s="7">
        <v>20.98</v>
      </c>
      <c r="N1339" s="7">
        <v>20.59</v>
      </c>
      <c r="O1339" s="7">
        <v>20.38</v>
      </c>
    </row>
    <row r="1340" ht="14.25" customHeight="1">
      <c r="A1340" s="7" t="s">
        <v>520</v>
      </c>
      <c r="B1340" s="7" t="s">
        <v>189</v>
      </c>
      <c r="C1340" s="7" t="s">
        <v>426</v>
      </c>
      <c r="D1340" s="7"/>
      <c r="E1340" s="7"/>
      <c r="F1340" s="7"/>
      <c r="G1340" s="7"/>
      <c r="H1340" s="7"/>
      <c r="I1340" s="7"/>
      <c r="J1340" s="7"/>
      <c r="K1340" s="7"/>
      <c r="L1340" s="7"/>
      <c r="M1340" s="7"/>
      <c r="N1340" s="7"/>
      <c r="O1340" s="7"/>
    </row>
    <row r="1341" ht="14.25" customHeight="1">
      <c r="A1341" s="7" t="s">
        <v>245</v>
      </c>
      <c r="B1341" s="7" t="s">
        <v>189</v>
      </c>
      <c r="C1341" s="7" t="s">
        <v>426</v>
      </c>
      <c r="D1341" s="5">
        <v>20.66</v>
      </c>
      <c r="E1341" s="5">
        <v>20.64</v>
      </c>
      <c r="F1341" s="5">
        <v>20.64</v>
      </c>
      <c r="G1341" s="5">
        <v>20.67</v>
      </c>
      <c r="H1341" s="5">
        <v>20.71</v>
      </c>
      <c r="I1341" s="5">
        <v>22.95</v>
      </c>
      <c r="J1341" s="5">
        <v>23.32</v>
      </c>
      <c r="K1341" s="5">
        <v>23.4</v>
      </c>
      <c r="L1341" s="5">
        <v>23.42</v>
      </c>
      <c r="M1341" s="5">
        <v>21.15</v>
      </c>
      <c r="N1341" s="5">
        <v>20.85</v>
      </c>
      <c r="O1341" s="5">
        <v>20.73</v>
      </c>
    </row>
    <row r="1342" ht="14.25" customHeight="1">
      <c r="A1342" s="7" t="s">
        <v>526</v>
      </c>
      <c r="B1342" s="7" t="s">
        <v>189</v>
      </c>
      <c r="C1342" s="7" t="s">
        <v>426</v>
      </c>
      <c r="D1342" s="7"/>
      <c r="E1342" s="7"/>
      <c r="F1342" s="7"/>
      <c r="G1342" s="7"/>
      <c r="H1342" s="7"/>
      <c r="I1342" s="7"/>
      <c r="J1342" s="7"/>
      <c r="K1342" s="7"/>
      <c r="L1342" s="7"/>
      <c r="M1342" s="7"/>
      <c r="N1342" s="7"/>
      <c r="O1342" s="7"/>
    </row>
    <row r="1343" ht="14.25" customHeight="1">
      <c r="A1343" s="7" t="s">
        <v>529</v>
      </c>
      <c r="B1343" s="7" t="s">
        <v>189</v>
      </c>
      <c r="C1343" s="7" t="s">
        <v>426</v>
      </c>
      <c r="D1343" s="7">
        <v>20.42</v>
      </c>
      <c r="E1343" s="7">
        <v>20.4</v>
      </c>
      <c r="F1343" s="7">
        <v>20.38</v>
      </c>
      <c r="G1343" s="7">
        <v>20.45</v>
      </c>
      <c r="H1343" s="7">
        <v>20.52</v>
      </c>
      <c r="I1343" s="7">
        <v>22.73</v>
      </c>
      <c r="J1343" s="7">
        <v>23.17</v>
      </c>
      <c r="K1343" s="7">
        <v>23.27</v>
      </c>
      <c r="L1343" s="7">
        <v>23.29</v>
      </c>
      <c r="M1343" s="7">
        <v>21.07</v>
      </c>
      <c r="N1343" s="7">
        <v>20.71</v>
      </c>
      <c r="O1343" s="7">
        <v>20.53</v>
      </c>
    </row>
    <row r="1344" ht="14.25" customHeight="1">
      <c r="A1344" s="7" t="s">
        <v>533</v>
      </c>
      <c r="B1344" s="7" t="s">
        <v>189</v>
      </c>
      <c r="C1344" s="7" t="s">
        <v>426</v>
      </c>
      <c r="D1344" s="7">
        <v>20.24</v>
      </c>
      <c r="E1344" s="7">
        <v>20.2</v>
      </c>
      <c r="F1344" s="7">
        <v>20.19</v>
      </c>
      <c r="G1344" s="7">
        <v>20.26</v>
      </c>
      <c r="H1344" s="7">
        <v>20.35</v>
      </c>
      <c r="I1344" s="7">
        <v>22.58</v>
      </c>
      <c r="J1344" s="7">
        <v>23.05</v>
      </c>
      <c r="K1344" s="7">
        <v>23.17</v>
      </c>
      <c r="L1344" s="7">
        <v>23.2</v>
      </c>
      <c r="M1344" s="7">
        <v>20.98</v>
      </c>
      <c r="N1344" s="7">
        <v>20.59</v>
      </c>
      <c r="O1344" s="7">
        <v>20.38</v>
      </c>
    </row>
    <row r="1345" ht="14.25" customHeight="1">
      <c r="A1345" s="7" t="s">
        <v>539</v>
      </c>
      <c r="B1345" s="7" t="s">
        <v>189</v>
      </c>
      <c r="C1345" s="7" t="s">
        <v>426</v>
      </c>
      <c r="D1345" s="7">
        <v>20.22</v>
      </c>
      <c r="E1345" s="7">
        <v>20.21</v>
      </c>
      <c r="F1345" s="7">
        <v>20.2</v>
      </c>
      <c r="G1345" s="7">
        <v>20.3</v>
      </c>
      <c r="H1345" s="7">
        <v>20.39</v>
      </c>
      <c r="I1345" s="7">
        <v>21.34</v>
      </c>
      <c r="J1345" s="7">
        <v>21.61</v>
      </c>
      <c r="K1345" s="7">
        <v>21.69</v>
      </c>
      <c r="L1345" s="7">
        <v>21.69</v>
      </c>
      <c r="M1345" s="7">
        <v>20.76</v>
      </c>
      <c r="N1345" s="7">
        <v>20.53</v>
      </c>
      <c r="O1345" s="7">
        <v>20.35</v>
      </c>
    </row>
    <row r="1346" ht="14.25" customHeight="1">
      <c r="A1346" s="7" t="s">
        <v>540</v>
      </c>
      <c r="B1346" s="7" t="s">
        <v>189</v>
      </c>
      <c r="C1346" s="7" t="s">
        <v>426</v>
      </c>
      <c r="D1346" s="7">
        <v>20.6</v>
      </c>
      <c r="E1346" s="7">
        <v>20.58</v>
      </c>
      <c r="F1346" s="7">
        <v>20.57</v>
      </c>
      <c r="G1346" s="7">
        <v>20.6</v>
      </c>
      <c r="H1346" s="7">
        <v>20.64</v>
      </c>
      <c r="I1346" s="7">
        <v>22.89</v>
      </c>
      <c r="J1346" s="7">
        <v>23.26</v>
      </c>
      <c r="K1346" s="7">
        <v>23.35</v>
      </c>
      <c r="L1346" s="7">
        <v>23.39</v>
      </c>
      <c r="M1346" s="7">
        <v>21.12</v>
      </c>
      <c r="N1346" s="7">
        <v>20.82</v>
      </c>
      <c r="O1346" s="7">
        <v>20.69</v>
      </c>
    </row>
    <row r="1347" ht="14.25" customHeight="1">
      <c r="A1347" s="7" t="s">
        <v>546</v>
      </c>
      <c r="B1347" s="7" t="s">
        <v>189</v>
      </c>
      <c r="C1347" s="7" t="s">
        <v>426</v>
      </c>
      <c r="D1347" s="7">
        <v>19.95</v>
      </c>
      <c r="E1347" s="7">
        <v>19.91</v>
      </c>
      <c r="F1347" s="7">
        <v>19.9</v>
      </c>
      <c r="G1347" s="7">
        <v>20.01</v>
      </c>
      <c r="H1347" s="7">
        <v>20.14</v>
      </c>
      <c r="I1347" s="7">
        <v>22.46</v>
      </c>
      <c r="J1347" s="7">
        <v>22.95</v>
      </c>
      <c r="K1347" s="7">
        <v>23.1</v>
      </c>
      <c r="L1347" s="7">
        <v>23.12</v>
      </c>
      <c r="M1347" s="7">
        <v>20.82</v>
      </c>
      <c r="N1347" s="7">
        <v>20.42</v>
      </c>
      <c r="O1347" s="7">
        <v>20.15</v>
      </c>
    </row>
    <row r="1348" ht="14.25" customHeight="1">
      <c r="A1348" s="37" t="s">
        <v>551</v>
      </c>
      <c r="B1348" s="7" t="s">
        <v>189</v>
      </c>
      <c r="C1348" s="7" t="s">
        <v>426</v>
      </c>
      <c r="D1348" s="7">
        <v>20.62</v>
      </c>
      <c r="E1348" s="7">
        <v>20.6</v>
      </c>
      <c r="F1348" s="7">
        <v>20.59</v>
      </c>
      <c r="G1348" s="7">
        <v>20.62</v>
      </c>
      <c r="H1348" s="7">
        <v>20.66</v>
      </c>
      <c r="I1348" s="7">
        <v>22.9</v>
      </c>
      <c r="J1348" s="7">
        <v>23.27</v>
      </c>
      <c r="K1348" s="7">
        <v>23.36</v>
      </c>
      <c r="L1348" s="7">
        <v>23.39</v>
      </c>
      <c r="M1348" s="7">
        <v>21.13</v>
      </c>
      <c r="N1348" s="7">
        <v>20.83</v>
      </c>
      <c r="O1348" s="7">
        <v>20.71</v>
      </c>
    </row>
    <row r="1349" ht="14.25" customHeight="1">
      <c r="A1349" s="7" t="s">
        <v>555</v>
      </c>
      <c r="B1349" s="7" t="s">
        <v>189</v>
      </c>
      <c r="C1349" s="7" t="s">
        <v>426</v>
      </c>
      <c r="D1349" s="7">
        <v>20.71</v>
      </c>
      <c r="E1349" s="7">
        <v>20.69</v>
      </c>
      <c r="F1349" s="7">
        <v>20.68</v>
      </c>
      <c r="G1349" s="7">
        <v>20.7</v>
      </c>
      <c r="H1349" s="7">
        <v>20.72</v>
      </c>
      <c r="I1349" s="7">
        <v>22.96</v>
      </c>
      <c r="J1349" s="7">
        <v>23.32</v>
      </c>
      <c r="K1349" s="7">
        <v>23.4</v>
      </c>
      <c r="L1349" s="7">
        <v>23.43</v>
      </c>
      <c r="M1349" s="7">
        <v>21.18</v>
      </c>
      <c r="N1349" s="7">
        <v>20.89</v>
      </c>
      <c r="O1349" s="7">
        <v>20.78</v>
      </c>
    </row>
    <row r="1350" ht="14.25" customHeight="1">
      <c r="A1350" s="7" t="s">
        <v>565</v>
      </c>
      <c r="B1350" s="7" t="s">
        <v>189</v>
      </c>
      <c r="C1350" s="7" t="s">
        <v>426</v>
      </c>
      <c r="D1350" s="7">
        <v>20.12</v>
      </c>
      <c r="E1350" s="7">
        <v>20.12</v>
      </c>
      <c r="F1350" s="7">
        <v>20.12</v>
      </c>
      <c r="G1350" s="7">
        <v>20.23</v>
      </c>
      <c r="H1350" s="7">
        <v>20.33</v>
      </c>
      <c r="I1350" s="7">
        <v>20.45</v>
      </c>
      <c r="J1350" s="7">
        <v>20.6</v>
      </c>
      <c r="K1350" s="7">
        <v>20.66</v>
      </c>
      <c r="L1350" s="7">
        <v>20.65</v>
      </c>
      <c r="M1350" s="7">
        <v>20.56</v>
      </c>
      <c r="N1350" s="7">
        <v>20.43</v>
      </c>
      <c r="O1350" s="7">
        <v>20.25</v>
      </c>
    </row>
    <row r="1351" ht="14.25" customHeight="1">
      <c r="A1351" s="7" t="s">
        <v>680</v>
      </c>
      <c r="B1351" s="7" t="s">
        <v>189</v>
      </c>
      <c r="C1351" s="7" t="s">
        <v>426</v>
      </c>
      <c r="D1351" s="7">
        <v>19.77</v>
      </c>
      <c r="E1351" s="7">
        <v>19.69</v>
      </c>
      <c r="F1351" s="7">
        <v>19.67</v>
      </c>
      <c r="G1351" s="7">
        <v>19.8</v>
      </c>
      <c r="H1351" s="7">
        <v>19.96</v>
      </c>
      <c r="I1351" s="7">
        <v>22.05</v>
      </c>
      <c r="J1351" s="7">
        <v>22.71</v>
      </c>
      <c r="K1351" s="7">
        <v>22.93</v>
      </c>
      <c r="L1351" s="7">
        <v>22.99</v>
      </c>
      <c r="M1351" s="7">
        <v>20.94</v>
      </c>
      <c r="N1351" s="7">
        <v>20.39</v>
      </c>
      <c r="O1351" s="7">
        <v>20.03</v>
      </c>
    </row>
    <row r="1352" ht="14.25" customHeight="1">
      <c r="A1352" s="37" t="s">
        <v>688</v>
      </c>
      <c r="B1352" s="7" t="s">
        <v>189</v>
      </c>
      <c r="C1352" s="7" t="s">
        <v>426</v>
      </c>
      <c r="D1352" s="7">
        <v>20.52</v>
      </c>
      <c r="E1352" s="7">
        <v>20.49</v>
      </c>
      <c r="F1352" s="7">
        <v>20.48</v>
      </c>
      <c r="G1352" s="7">
        <v>20.52</v>
      </c>
      <c r="H1352" s="7">
        <v>20.57</v>
      </c>
      <c r="I1352" s="7">
        <v>22.83</v>
      </c>
      <c r="J1352" s="7">
        <v>23.22</v>
      </c>
      <c r="K1352" s="7">
        <v>23.32</v>
      </c>
      <c r="L1352" s="7">
        <v>23.35</v>
      </c>
      <c r="M1352" s="7">
        <v>21.08</v>
      </c>
      <c r="N1352" s="7">
        <v>20.77</v>
      </c>
      <c r="O1352" s="7">
        <v>20.62</v>
      </c>
    </row>
    <row r="1353" ht="14.25" customHeight="1">
      <c r="A1353" s="7" t="s">
        <v>724</v>
      </c>
      <c r="B1353" s="7" t="s">
        <v>189</v>
      </c>
      <c r="C1353" s="7" t="s">
        <v>426</v>
      </c>
      <c r="D1353" s="7">
        <v>12.48</v>
      </c>
      <c r="E1353" s="7">
        <v>12.48</v>
      </c>
      <c r="F1353" s="7">
        <v>12.5</v>
      </c>
      <c r="G1353" s="7">
        <v>12.57</v>
      </c>
      <c r="H1353" s="7">
        <v>12.65</v>
      </c>
      <c r="I1353" s="7">
        <v>15.81</v>
      </c>
      <c r="J1353" s="7">
        <v>19.34</v>
      </c>
      <c r="K1353" s="7">
        <v>18.33</v>
      </c>
      <c r="L1353" s="7">
        <v>14.81</v>
      </c>
      <c r="M1353" s="7">
        <v>13.04</v>
      </c>
      <c r="N1353" s="7">
        <v>12.75</v>
      </c>
      <c r="O1353" s="7">
        <v>12.57</v>
      </c>
    </row>
    <row r="1354" ht="14.25" customHeight="1">
      <c r="A1354" s="7" t="s">
        <v>500</v>
      </c>
      <c r="B1354" s="7" t="s">
        <v>174</v>
      </c>
      <c r="C1354" s="7" t="s">
        <v>426</v>
      </c>
      <c r="D1354" s="7">
        <v>19.119</v>
      </c>
      <c r="E1354" s="7">
        <v>19.149</v>
      </c>
      <c r="F1354" s="7">
        <v>19.147</v>
      </c>
      <c r="G1354" s="7">
        <v>19.203</v>
      </c>
      <c r="H1354" s="7">
        <v>19.279</v>
      </c>
      <c r="I1354" s="7">
        <v>20.043</v>
      </c>
      <c r="J1354" s="7">
        <v>21.32</v>
      </c>
      <c r="K1354" s="7">
        <v>20.987</v>
      </c>
      <c r="L1354" s="7">
        <v>19.824</v>
      </c>
      <c r="M1354" s="7">
        <v>19.408</v>
      </c>
      <c r="N1354" s="7">
        <v>19.293</v>
      </c>
      <c r="O1354" s="7">
        <v>19.174</v>
      </c>
    </row>
    <row r="1355" ht="14.25" customHeight="1">
      <c r="A1355" s="7" t="s">
        <v>520</v>
      </c>
      <c r="B1355" s="7" t="s">
        <v>174</v>
      </c>
      <c r="C1355" s="7" t="s">
        <v>426</v>
      </c>
      <c r="D1355" s="7">
        <v>19.119</v>
      </c>
      <c r="E1355" s="7">
        <v>19.149</v>
      </c>
      <c r="F1355" s="7">
        <v>19.147</v>
      </c>
      <c r="G1355" s="7">
        <v>19.203</v>
      </c>
      <c r="H1355" s="7">
        <v>19.279</v>
      </c>
      <c r="I1355" s="7">
        <v>20.043</v>
      </c>
      <c r="J1355" s="7">
        <v>21.32</v>
      </c>
      <c r="K1355" s="7">
        <v>20.987</v>
      </c>
      <c r="L1355" s="7">
        <v>19.824</v>
      </c>
      <c r="M1355" s="7">
        <v>19.408</v>
      </c>
      <c r="N1355" s="7">
        <v>19.293</v>
      </c>
      <c r="O1355" s="7">
        <v>19.174</v>
      </c>
    </row>
    <row r="1356" ht="14.25" customHeight="1">
      <c r="A1356" s="7" t="s">
        <v>245</v>
      </c>
      <c r="B1356" s="7" t="s">
        <v>174</v>
      </c>
      <c r="C1356" s="7" t="s">
        <v>426</v>
      </c>
      <c r="D1356" s="7">
        <v>19.119</v>
      </c>
      <c r="E1356" s="7">
        <v>19.149</v>
      </c>
      <c r="F1356" s="7">
        <v>19.147</v>
      </c>
      <c r="G1356" s="7">
        <v>19.203</v>
      </c>
      <c r="H1356" s="7">
        <v>19.279</v>
      </c>
      <c r="I1356" s="7">
        <v>20.043</v>
      </c>
      <c r="J1356" s="7">
        <v>21.32</v>
      </c>
      <c r="K1356" s="7">
        <v>20.987</v>
      </c>
      <c r="L1356" s="7">
        <v>19.824</v>
      </c>
      <c r="M1356" s="7">
        <v>19.408</v>
      </c>
      <c r="N1356" s="7">
        <v>19.293</v>
      </c>
      <c r="O1356" s="7">
        <v>19.174</v>
      </c>
    </row>
    <row r="1357" ht="14.25" customHeight="1">
      <c r="A1357" s="7" t="s">
        <v>526</v>
      </c>
      <c r="B1357" s="7" t="s">
        <v>174</v>
      </c>
      <c r="C1357" s="7" t="s">
        <v>426</v>
      </c>
      <c r="D1357" s="7">
        <v>19.119</v>
      </c>
      <c r="E1357" s="7">
        <v>19.149</v>
      </c>
      <c r="F1357" s="7">
        <v>19.147</v>
      </c>
      <c r="G1357" s="7">
        <v>19.203</v>
      </c>
      <c r="H1357" s="7">
        <v>19.279</v>
      </c>
      <c r="I1357" s="7">
        <v>20.043</v>
      </c>
      <c r="J1357" s="7">
        <v>21.32</v>
      </c>
      <c r="K1357" s="7">
        <v>20.987</v>
      </c>
      <c r="L1357" s="7">
        <v>19.824</v>
      </c>
      <c r="M1357" s="7">
        <v>19.408</v>
      </c>
      <c r="N1357" s="7">
        <v>19.293</v>
      </c>
      <c r="O1357" s="7">
        <v>19.174</v>
      </c>
    </row>
    <row r="1358" ht="14.25" customHeight="1">
      <c r="A1358" s="7" t="s">
        <v>529</v>
      </c>
      <c r="B1358" s="7" t="s">
        <v>174</v>
      </c>
      <c r="C1358" s="7" t="s">
        <v>426</v>
      </c>
      <c r="D1358" s="7">
        <v>19.119</v>
      </c>
      <c r="E1358" s="7">
        <v>19.149</v>
      </c>
      <c r="F1358" s="7">
        <v>19.147</v>
      </c>
      <c r="G1358" s="7">
        <v>19.203</v>
      </c>
      <c r="H1358" s="7">
        <v>19.279</v>
      </c>
      <c r="I1358" s="7">
        <v>20.043</v>
      </c>
      <c r="J1358" s="7">
        <v>21.32</v>
      </c>
      <c r="K1358" s="7">
        <v>20.987</v>
      </c>
      <c r="L1358" s="7">
        <v>19.824</v>
      </c>
      <c r="M1358" s="7">
        <v>19.408</v>
      </c>
      <c r="N1358" s="7">
        <v>19.293</v>
      </c>
      <c r="O1358" s="7">
        <v>19.174</v>
      </c>
    </row>
    <row r="1359" ht="14.25" customHeight="1">
      <c r="A1359" s="7" t="s">
        <v>533</v>
      </c>
      <c r="B1359" s="7" t="s">
        <v>174</v>
      </c>
      <c r="C1359" s="7" t="s">
        <v>426</v>
      </c>
      <c r="D1359" s="7">
        <v>19.119</v>
      </c>
      <c r="E1359" s="7">
        <v>19.149</v>
      </c>
      <c r="F1359" s="7">
        <v>19.147</v>
      </c>
      <c r="G1359" s="7">
        <v>19.203</v>
      </c>
      <c r="H1359" s="7">
        <v>19.279</v>
      </c>
      <c r="I1359" s="7">
        <v>20.043</v>
      </c>
      <c r="J1359" s="7">
        <v>21.32</v>
      </c>
      <c r="K1359" s="7">
        <v>20.987</v>
      </c>
      <c r="L1359" s="7">
        <v>19.824</v>
      </c>
      <c r="M1359" s="7">
        <v>19.408</v>
      </c>
      <c r="N1359" s="7">
        <v>19.293</v>
      </c>
      <c r="O1359" s="7">
        <v>19.174</v>
      </c>
    </row>
    <row r="1360" ht="14.25" customHeight="1">
      <c r="A1360" s="7" t="s">
        <v>539</v>
      </c>
      <c r="B1360" s="7" t="s">
        <v>174</v>
      </c>
      <c r="C1360" s="7" t="s">
        <v>426</v>
      </c>
      <c r="D1360" s="7">
        <v>19.119</v>
      </c>
      <c r="E1360" s="7">
        <v>19.149</v>
      </c>
      <c r="F1360" s="7">
        <v>19.147</v>
      </c>
      <c r="G1360" s="7">
        <v>19.203</v>
      </c>
      <c r="H1360" s="7">
        <v>19.279</v>
      </c>
      <c r="I1360" s="7">
        <v>20.043</v>
      </c>
      <c r="J1360" s="7">
        <v>21.32</v>
      </c>
      <c r="K1360" s="7">
        <v>20.987</v>
      </c>
      <c r="L1360" s="7">
        <v>19.824</v>
      </c>
      <c r="M1360" s="7">
        <v>19.408</v>
      </c>
      <c r="N1360" s="7">
        <v>19.293</v>
      </c>
      <c r="O1360" s="7">
        <v>19.174</v>
      </c>
    </row>
    <row r="1361" ht="14.25" customHeight="1">
      <c r="A1361" s="7" t="s">
        <v>540</v>
      </c>
      <c r="B1361" s="7" t="s">
        <v>174</v>
      </c>
      <c r="C1361" s="7" t="s">
        <v>426</v>
      </c>
      <c r="D1361" s="7">
        <v>19.119</v>
      </c>
      <c r="E1361" s="7">
        <v>19.149</v>
      </c>
      <c r="F1361" s="7">
        <v>19.147</v>
      </c>
      <c r="G1361" s="7">
        <v>19.203</v>
      </c>
      <c r="H1361" s="7">
        <v>19.279</v>
      </c>
      <c r="I1361" s="7">
        <v>20.043</v>
      </c>
      <c r="J1361" s="7">
        <v>21.32</v>
      </c>
      <c r="K1361" s="7">
        <v>20.987</v>
      </c>
      <c r="L1361" s="7">
        <v>19.824</v>
      </c>
      <c r="M1361" s="7">
        <v>19.408</v>
      </c>
      <c r="N1361" s="7">
        <v>19.293</v>
      </c>
      <c r="O1361" s="7">
        <v>19.174</v>
      </c>
    </row>
    <row r="1362" ht="14.25" customHeight="1">
      <c r="A1362" s="7" t="s">
        <v>546</v>
      </c>
      <c r="B1362" s="7" t="s">
        <v>174</v>
      </c>
      <c r="C1362" s="7" t="s">
        <v>426</v>
      </c>
      <c r="D1362" s="7">
        <v>19.119</v>
      </c>
      <c r="E1362" s="7">
        <v>19.149</v>
      </c>
      <c r="F1362" s="7">
        <v>19.147</v>
      </c>
      <c r="G1362" s="7">
        <v>19.203</v>
      </c>
      <c r="H1362" s="7">
        <v>19.279</v>
      </c>
      <c r="I1362" s="7">
        <v>20.043</v>
      </c>
      <c r="J1362" s="7">
        <v>21.32</v>
      </c>
      <c r="K1362" s="7">
        <v>20.987</v>
      </c>
      <c r="L1362" s="7">
        <v>19.824</v>
      </c>
      <c r="M1362" s="7">
        <v>19.408</v>
      </c>
      <c r="N1362" s="7">
        <v>19.293</v>
      </c>
      <c r="O1362" s="7">
        <v>19.174</v>
      </c>
    </row>
    <row r="1363" ht="14.25" customHeight="1">
      <c r="A1363" s="37" t="s">
        <v>551</v>
      </c>
      <c r="B1363" s="7" t="s">
        <v>174</v>
      </c>
      <c r="C1363" s="7" t="s">
        <v>426</v>
      </c>
      <c r="D1363" s="7">
        <v>19.119</v>
      </c>
      <c r="E1363" s="7">
        <v>19.149</v>
      </c>
      <c r="F1363" s="7">
        <v>19.147</v>
      </c>
      <c r="G1363" s="7">
        <v>19.203</v>
      </c>
      <c r="H1363" s="7">
        <v>19.279</v>
      </c>
      <c r="I1363" s="7">
        <v>20.043</v>
      </c>
      <c r="J1363" s="7">
        <v>21.32</v>
      </c>
      <c r="K1363" s="7">
        <v>20.987</v>
      </c>
      <c r="L1363" s="7">
        <v>19.824</v>
      </c>
      <c r="M1363" s="7">
        <v>19.408</v>
      </c>
      <c r="N1363" s="7">
        <v>19.293</v>
      </c>
      <c r="O1363" s="7">
        <v>19.174</v>
      </c>
    </row>
    <row r="1364" ht="14.25" customHeight="1">
      <c r="A1364" s="7" t="s">
        <v>555</v>
      </c>
      <c r="B1364" s="7" t="s">
        <v>174</v>
      </c>
      <c r="C1364" s="7" t="s">
        <v>426</v>
      </c>
      <c r="D1364" s="7">
        <v>19.119</v>
      </c>
      <c r="E1364" s="7">
        <v>19.149</v>
      </c>
      <c r="F1364" s="7">
        <v>19.147</v>
      </c>
      <c r="G1364" s="7">
        <v>19.203</v>
      </c>
      <c r="H1364" s="7">
        <v>19.279</v>
      </c>
      <c r="I1364" s="7">
        <v>20.043</v>
      </c>
      <c r="J1364" s="7">
        <v>21.32</v>
      </c>
      <c r="K1364" s="7">
        <v>20.987</v>
      </c>
      <c r="L1364" s="7">
        <v>19.824</v>
      </c>
      <c r="M1364" s="7">
        <v>19.408</v>
      </c>
      <c r="N1364" s="7">
        <v>19.293</v>
      </c>
      <c r="O1364" s="7">
        <v>19.174</v>
      </c>
    </row>
    <row r="1365" ht="14.25" customHeight="1">
      <c r="A1365" s="7" t="s">
        <v>565</v>
      </c>
      <c r="B1365" s="7" t="s">
        <v>174</v>
      </c>
      <c r="C1365" s="7" t="s">
        <v>426</v>
      </c>
      <c r="D1365" s="7">
        <v>19.119</v>
      </c>
      <c r="E1365" s="7">
        <v>19.149</v>
      </c>
      <c r="F1365" s="7">
        <v>19.147</v>
      </c>
      <c r="G1365" s="7">
        <v>19.203</v>
      </c>
      <c r="H1365" s="7">
        <v>19.279</v>
      </c>
      <c r="I1365" s="7">
        <v>20.043</v>
      </c>
      <c r="J1365" s="7">
        <v>21.32</v>
      </c>
      <c r="K1365" s="7">
        <v>20.987</v>
      </c>
      <c r="L1365" s="7">
        <v>19.824</v>
      </c>
      <c r="M1365" s="7">
        <v>19.408</v>
      </c>
      <c r="N1365" s="7">
        <v>19.293</v>
      </c>
      <c r="O1365" s="7">
        <v>19.174</v>
      </c>
    </row>
    <row r="1366" ht="14.25" customHeight="1">
      <c r="A1366" s="7" t="s">
        <v>680</v>
      </c>
      <c r="B1366" s="7" t="s">
        <v>174</v>
      </c>
      <c r="C1366" s="7" t="s">
        <v>426</v>
      </c>
      <c r="D1366" s="7">
        <v>19.119</v>
      </c>
      <c r="E1366" s="7">
        <v>19.149</v>
      </c>
      <c r="F1366" s="7">
        <v>19.147</v>
      </c>
      <c r="G1366" s="7">
        <v>19.203</v>
      </c>
      <c r="H1366" s="7">
        <v>19.279</v>
      </c>
      <c r="I1366" s="7">
        <v>20.043</v>
      </c>
      <c r="J1366" s="7">
        <v>21.32</v>
      </c>
      <c r="K1366" s="7">
        <v>20.987</v>
      </c>
      <c r="L1366" s="7">
        <v>19.824</v>
      </c>
      <c r="M1366" s="7">
        <v>19.408</v>
      </c>
      <c r="N1366" s="7">
        <v>19.293</v>
      </c>
      <c r="O1366" s="7">
        <v>19.174</v>
      </c>
    </row>
    <row r="1367" ht="14.25" customHeight="1">
      <c r="A1367" s="37" t="s">
        <v>688</v>
      </c>
      <c r="B1367" s="7" t="s">
        <v>174</v>
      </c>
      <c r="C1367" s="7" t="s">
        <v>426</v>
      </c>
      <c r="D1367" s="7">
        <v>19.119</v>
      </c>
      <c r="E1367" s="7">
        <v>19.149</v>
      </c>
      <c r="F1367" s="7">
        <v>19.147</v>
      </c>
      <c r="G1367" s="7">
        <v>19.203</v>
      </c>
      <c r="H1367" s="7">
        <v>19.279</v>
      </c>
      <c r="I1367" s="7">
        <v>20.043</v>
      </c>
      <c r="J1367" s="7">
        <v>21.32</v>
      </c>
      <c r="K1367" s="7">
        <v>20.987</v>
      </c>
      <c r="L1367" s="7">
        <v>19.824</v>
      </c>
      <c r="M1367" s="7">
        <v>19.408</v>
      </c>
      <c r="N1367" s="7">
        <v>19.293</v>
      </c>
      <c r="O1367" s="7">
        <v>19.174</v>
      </c>
    </row>
    <row r="1368" ht="14.25" customHeight="1">
      <c r="A1368" s="7" t="s">
        <v>724</v>
      </c>
      <c r="B1368" s="7" t="s">
        <v>174</v>
      </c>
      <c r="C1368" s="7" t="s">
        <v>426</v>
      </c>
      <c r="D1368" s="7">
        <v>10.24</v>
      </c>
      <c r="E1368" s="7">
        <v>10.13</v>
      </c>
      <c r="F1368" s="7">
        <v>11.21</v>
      </c>
      <c r="G1368" s="7">
        <v>12.96</v>
      </c>
      <c r="H1368" s="7">
        <v>16.3</v>
      </c>
      <c r="I1368" s="7">
        <v>19.16</v>
      </c>
      <c r="J1368" s="7">
        <v>21.87</v>
      </c>
      <c r="K1368" s="7">
        <v>23.95</v>
      </c>
      <c r="L1368" s="7">
        <v>21.47</v>
      </c>
      <c r="M1368" s="7">
        <v>17.19</v>
      </c>
      <c r="N1368" s="7">
        <v>14.1</v>
      </c>
      <c r="O1368" s="7">
        <v>11.21</v>
      </c>
    </row>
    <row r="1369" ht="14.25" customHeight="1">
      <c r="A1369" s="7" t="s">
        <v>500</v>
      </c>
      <c r="B1369" s="7" t="s">
        <v>75</v>
      </c>
      <c r="C1369" s="7" t="s">
        <v>426</v>
      </c>
      <c r="D1369" s="7">
        <v>19.119</v>
      </c>
      <c r="E1369" s="7">
        <v>19.149</v>
      </c>
      <c r="F1369" s="7">
        <v>19.147</v>
      </c>
      <c r="G1369" s="7">
        <v>19.203</v>
      </c>
      <c r="H1369" s="7">
        <v>19.279</v>
      </c>
      <c r="I1369" s="7">
        <v>20.043</v>
      </c>
      <c r="J1369" s="7">
        <v>21.32</v>
      </c>
      <c r="K1369" s="7">
        <v>20.987</v>
      </c>
      <c r="L1369" s="7">
        <v>19.824</v>
      </c>
      <c r="M1369" s="7">
        <v>19.408</v>
      </c>
      <c r="N1369" s="7">
        <v>19.293</v>
      </c>
      <c r="O1369" s="7">
        <v>19.174</v>
      </c>
    </row>
    <row r="1370" ht="14.25" customHeight="1">
      <c r="A1370" s="7" t="s">
        <v>520</v>
      </c>
      <c r="B1370" s="7" t="s">
        <v>75</v>
      </c>
      <c r="C1370" s="7" t="s">
        <v>426</v>
      </c>
      <c r="D1370" s="7">
        <v>19.119</v>
      </c>
      <c r="E1370" s="7">
        <v>19.149</v>
      </c>
      <c r="F1370" s="7">
        <v>19.147</v>
      </c>
      <c r="G1370" s="7">
        <v>19.203</v>
      </c>
      <c r="H1370" s="7">
        <v>19.279</v>
      </c>
      <c r="I1370" s="7">
        <v>20.043</v>
      </c>
      <c r="J1370" s="7">
        <v>21.32</v>
      </c>
      <c r="K1370" s="7">
        <v>20.987</v>
      </c>
      <c r="L1370" s="7">
        <v>19.824</v>
      </c>
      <c r="M1370" s="7">
        <v>19.408</v>
      </c>
      <c r="N1370" s="7">
        <v>19.293</v>
      </c>
      <c r="O1370" s="7">
        <v>19.174</v>
      </c>
    </row>
    <row r="1371" ht="14.25" customHeight="1">
      <c r="A1371" s="7" t="s">
        <v>245</v>
      </c>
      <c r="B1371" s="7" t="s">
        <v>75</v>
      </c>
      <c r="C1371" s="7" t="s">
        <v>426</v>
      </c>
      <c r="D1371" s="7">
        <v>19.119</v>
      </c>
      <c r="E1371" s="7">
        <v>19.149</v>
      </c>
      <c r="F1371" s="7">
        <v>19.147</v>
      </c>
      <c r="G1371" s="7">
        <v>19.203</v>
      </c>
      <c r="H1371" s="7">
        <v>19.279</v>
      </c>
      <c r="I1371" s="7">
        <v>20.043</v>
      </c>
      <c r="J1371" s="7">
        <v>21.32</v>
      </c>
      <c r="K1371" s="7">
        <v>20.987</v>
      </c>
      <c r="L1371" s="7">
        <v>19.824</v>
      </c>
      <c r="M1371" s="7">
        <v>19.408</v>
      </c>
      <c r="N1371" s="7">
        <v>19.293</v>
      </c>
      <c r="O1371" s="7">
        <v>19.174</v>
      </c>
    </row>
    <row r="1372" ht="14.25" customHeight="1">
      <c r="A1372" s="7" t="s">
        <v>526</v>
      </c>
      <c r="B1372" s="7" t="s">
        <v>75</v>
      </c>
      <c r="C1372" s="7" t="s">
        <v>426</v>
      </c>
      <c r="D1372" s="7">
        <v>19.119</v>
      </c>
      <c r="E1372" s="7">
        <v>19.149</v>
      </c>
      <c r="F1372" s="7">
        <v>19.147</v>
      </c>
      <c r="G1372" s="7">
        <v>19.203</v>
      </c>
      <c r="H1372" s="7">
        <v>19.279</v>
      </c>
      <c r="I1372" s="7">
        <v>20.043</v>
      </c>
      <c r="J1372" s="7">
        <v>21.32</v>
      </c>
      <c r="K1372" s="7">
        <v>20.987</v>
      </c>
      <c r="L1372" s="7">
        <v>19.824</v>
      </c>
      <c r="M1372" s="7">
        <v>19.408</v>
      </c>
      <c r="N1372" s="7">
        <v>19.293</v>
      </c>
      <c r="O1372" s="7">
        <v>19.174</v>
      </c>
    </row>
    <row r="1373" ht="14.25" customHeight="1">
      <c r="A1373" s="7" t="s">
        <v>529</v>
      </c>
      <c r="B1373" s="7" t="s">
        <v>75</v>
      </c>
      <c r="C1373" s="7" t="s">
        <v>426</v>
      </c>
      <c r="D1373" s="7">
        <v>19.119</v>
      </c>
      <c r="E1373" s="7">
        <v>19.149</v>
      </c>
      <c r="F1373" s="7">
        <v>19.147</v>
      </c>
      <c r="G1373" s="7">
        <v>19.203</v>
      </c>
      <c r="H1373" s="7">
        <v>19.279</v>
      </c>
      <c r="I1373" s="7">
        <v>20.043</v>
      </c>
      <c r="J1373" s="7">
        <v>21.32</v>
      </c>
      <c r="K1373" s="7">
        <v>20.987</v>
      </c>
      <c r="L1373" s="7">
        <v>19.824</v>
      </c>
      <c r="M1373" s="7">
        <v>19.408</v>
      </c>
      <c r="N1373" s="7">
        <v>19.293</v>
      </c>
      <c r="O1373" s="7">
        <v>19.174</v>
      </c>
    </row>
    <row r="1374" ht="14.25" customHeight="1">
      <c r="A1374" s="7" t="s">
        <v>533</v>
      </c>
      <c r="B1374" s="7" t="s">
        <v>75</v>
      </c>
      <c r="C1374" s="7" t="s">
        <v>426</v>
      </c>
      <c r="D1374" s="7">
        <v>19.119</v>
      </c>
      <c r="E1374" s="7">
        <v>19.149</v>
      </c>
      <c r="F1374" s="7">
        <v>19.147</v>
      </c>
      <c r="G1374" s="7">
        <v>19.203</v>
      </c>
      <c r="H1374" s="7">
        <v>19.279</v>
      </c>
      <c r="I1374" s="7">
        <v>20.043</v>
      </c>
      <c r="J1374" s="7">
        <v>21.32</v>
      </c>
      <c r="K1374" s="7">
        <v>20.987</v>
      </c>
      <c r="L1374" s="7">
        <v>19.824</v>
      </c>
      <c r="M1374" s="7">
        <v>19.408</v>
      </c>
      <c r="N1374" s="7">
        <v>19.293</v>
      </c>
      <c r="O1374" s="7">
        <v>19.174</v>
      </c>
    </row>
    <row r="1375" ht="14.25" customHeight="1">
      <c r="A1375" s="7" t="s">
        <v>539</v>
      </c>
      <c r="B1375" s="7" t="s">
        <v>75</v>
      </c>
      <c r="C1375" s="7" t="s">
        <v>426</v>
      </c>
      <c r="D1375" s="7">
        <v>19.119</v>
      </c>
      <c r="E1375" s="7">
        <v>19.149</v>
      </c>
      <c r="F1375" s="7">
        <v>19.147</v>
      </c>
      <c r="G1375" s="7">
        <v>19.203</v>
      </c>
      <c r="H1375" s="7">
        <v>19.279</v>
      </c>
      <c r="I1375" s="7">
        <v>20.043</v>
      </c>
      <c r="J1375" s="7">
        <v>21.32</v>
      </c>
      <c r="K1375" s="7">
        <v>20.987</v>
      </c>
      <c r="L1375" s="7">
        <v>19.824</v>
      </c>
      <c r="M1375" s="7">
        <v>19.408</v>
      </c>
      <c r="N1375" s="7">
        <v>19.293</v>
      </c>
      <c r="O1375" s="7">
        <v>19.174</v>
      </c>
    </row>
    <row r="1376" ht="14.25" customHeight="1">
      <c r="A1376" s="7" t="s">
        <v>540</v>
      </c>
      <c r="B1376" s="7" t="s">
        <v>75</v>
      </c>
      <c r="C1376" s="7" t="s">
        <v>426</v>
      </c>
      <c r="D1376" s="7">
        <v>19.119</v>
      </c>
      <c r="E1376" s="7">
        <v>19.149</v>
      </c>
      <c r="F1376" s="7">
        <v>19.147</v>
      </c>
      <c r="G1376" s="7">
        <v>19.203</v>
      </c>
      <c r="H1376" s="7">
        <v>19.279</v>
      </c>
      <c r="I1376" s="7">
        <v>20.043</v>
      </c>
      <c r="J1376" s="7">
        <v>21.32</v>
      </c>
      <c r="K1376" s="7">
        <v>20.987</v>
      </c>
      <c r="L1376" s="7">
        <v>19.824</v>
      </c>
      <c r="M1376" s="7">
        <v>19.408</v>
      </c>
      <c r="N1376" s="7">
        <v>19.293</v>
      </c>
      <c r="O1376" s="7">
        <v>19.174</v>
      </c>
    </row>
    <row r="1377" ht="14.25" customHeight="1">
      <c r="A1377" s="7" t="s">
        <v>546</v>
      </c>
      <c r="B1377" s="7" t="s">
        <v>75</v>
      </c>
      <c r="C1377" s="7" t="s">
        <v>426</v>
      </c>
      <c r="D1377" s="7">
        <v>19.119</v>
      </c>
      <c r="E1377" s="7">
        <v>19.149</v>
      </c>
      <c r="F1377" s="7">
        <v>19.147</v>
      </c>
      <c r="G1377" s="7">
        <v>19.203</v>
      </c>
      <c r="H1377" s="7">
        <v>19.279</v>
      </c>
      <c r="I1377" s="7">
        <v>20.043</v>
      </c>
      <c r="J1377" s="7">
        <v>21.32</v>
      </c>
      <c r="K1377" s="7">
        <v>20.987</v>
      </c>
      <c r="L1377" s="7">
        <v>19.824</v>
      </c>
      <c r="M1377" s="7">
        <v>19.408</v>
      </c>
      <c r="N1377" s="7">
        <v>19.293</v>
      </c>
      <c r="O1377" s="7">
        <v>19.174</v>
      </c>
    </row>
    <row r="1378" ht="14.25" customHeight="1">
      <c r="A1378" s="37" t="s">
        <v>551</v>
      </c>
      <c r="B1378" s="7" t="s">
        <v>75</v>
      </c>
      <c r="C1378" s="7" t="s">
        <v>426</v>
      </c>
      <c r="D1378" s="7">
        <v>19.119</v>
      </c>
      <c r="E1378" s="7">
        <v>19.149</v>
      </c>
      <c r="F1378" s="7">
        <v>19.147</v>
      </c>
      <c r="G1378" s="7">
        <v>19.203</v>
      </c>
      <c r="H1378" s="7">
        <v>19.279</v>
      </c>
      <c r="I1378" s="7">
        <v>20.043</v>
      </c>
      <c r="J1378" s="7">
        <v>21.32</v>
      </c>
      <c r="K1378" s="7">
        <v>20.987</v>
      </c>
      <c r="L1378" s="7">
        <v>19.824</v>
      </c>
      <c r="M1378" s="7">
        <v>19.408</v>
      </c>
      <c r="N1378" s="7">
        <v>19.293</v>
      </c>
      <c r="O1378" s="7">
        <v>19.174</v>
      </c>
    </row>
    <row r="1379" ht="14.25" customHeight="1">
      <c r="A1379" s="7" t="s">
        <v>555</v>
      </c>
      <c r="B1379" s="7" t="s">
        <v>75</v>
      </c>
      <c r="C1379" s="7" t="s">
        <v>426</v>
      </c>
      <c r="D1379" s="7">
        <v>19.119</v>
      </c>
      <c r="E1379" s="7">
        <v>19.149</v>
      </c>
      <c r="F1379" s="7">
        <v>19.147</v>
      </c>
      <c r="G1379" s="7">
        <v>19.203</v>
      </c>
      <c r="H1379" s="7">
        <v>19.279</v>
      </c>
      <c r="I1379" s="7">
        <v>20.043</v>
      </c>
      <c r="J1379" s="7">
        <v>21.32</v>
      </c>
      <c r="K1379" s="7">
        <v>20.987</v>
      </c>
      <c r="L1379" s="7">
        <v>19.824</v>
      </c>
      <c r="M1379" s="7">
        <v>19.408</v>
      </c>
      <c r="N1379" s="7">
        <v>19.293</v>
      </c>
      <c r="O1379" s="7">
        <v>19.174</v>
      </c>
    </row>
    <row r="1380" ht="14.25" customHeight="1">
      <c r="A1380" s="7" t="s">
        <v>565</v>
      </c>
      <c r="B1380" s="7" t="s">
        <v>75</v>
      </c>
      <c r="C1380" s="7" t="s">
        <v>426</v>
      </c>
      <c r="D1380" s="7">
        <v>19.119</v>
      </c>
      <c r="E1380" s="7">
        <v>19.149</v>
      </c>
      <c r="F1380" s="7">
        <v>19.147</v>
      </c>
      <c r="G1380" s="7">
        <v>19.203</v>
      </c>
      <c r="H1380" s="7">
        <v>19.279</v>
      </c>
      <c r="I1380" s="7">
        <v>20.043</v>
      </c>
      <c r="J1380" s="7">
        <v>21.32</v>
      </c>
      <c r="K1380" s="7">
        <v>20.987</v>
      </c>
      <c r="L1380" s="7">
        <v>19.824</v>
      </c>
      <c r="M1380" s="7">
        <v>19.408</v>
      </c>
      <c r="N1380" s="7">
        <v>19.293</v>
      </c>
      <c r="O1380" s="7">
        <v>19.174</v>
      </c>
    </row>
    <row r="1381" ht="14.25" customHeight="1">
      <c r="A1381" s="7" t="s">
        <v>680</v>
      </c>
      <c r="B1381" s="7" t="s">
        <v>75</v>
      </c>
      <c r="C1381" s="7" t="s">
        <v>426</v>
      </c>
      <c r="D1381" s="7">
        <v>19.119</v>
      </c>
      <c r="E1381" s="7">
        <v>19.149</v>
      </c>
      <c r="F1381" s="7">
        <v>19.147</v>
      </c>
      <c r="G1381" s="7">
        <v>19.203</v>
      </c>
      <c r="H1381" s="7">
        <v>19.279</v>
      </c>
      <c r="I1381" s="7">
        <v>20.043</v>
      </c>
      <c r="J1381" s="7">
        <v>21.32</v>
      </c>
      <c r="K1381" s="7">
        <v>20.987</v>
      </c>
      <c r="L1381" s="7">
        <v>19.824</v>
      </c>
      <c r="M1381" s="7">
        <v>19.408</v>
      </c>
      <c r="N1381" s="7">
        <v>19.293</v>
      </c>
      <c r="O1381" s="7">
        <v>19.174</v>
      </c>
    </row>
    <row r="1382" ht="14.25" customHeight="1">
      <c r="A1382" s="37" t="s">
        <v>688</v>
      </c>
      <c r="B1382" s="7" t="s">
        <v>75</v>
      </c>
      <c r="C1382" s="7" t="s">
        <v>426</v>
      </c>
      <c r="D1382" s="7">
        <v>19.119</v>
      </c>
      <c r="E1382" s="7">
        <v>19.149</v>
      </c>
      <c r="F1382" s="7">
        <v>19.147</v>
      </c>
      <c r="G1382" s="7">
        <v>19.203</v>
      </c>
      <c r="H1382" s="7">
        <v>19.279</v>
      </c>
      <c r="I1382" s="7">
        <v>20.043</v>
      </c>
      <c r="J1382" s="7">
        <v>21.32</v>
      </c>
      <c r="K1382" s="7">
        <v>20.987</v>
      </c>
      <c r="L1382" s="7">
        <v>19.824</v>
      </c>
      <c r="M1382" s="7">
        <v>19.408</v>
      </c>
      <c r="N1382" s="7">
        <v>19.293</v>
      </c>
      <c r="O1382" s="7">
        <v>19.174</v>
      </c>
    </row>
    <row r="1383" ht="14.25" customHeight="1">
      <c r="A1383" s="7" t="s">
        <v>724</v>
      </c>
      <c r="B1383" s="7" t="s">
        <v>75</v>
      </c>
      <c r="C1383" s="7" t="s">
        <v>426</v>
      </c>
      <c r="D1383" s="7">
        <v>10.24</v>
      </c>
      <c r="E1383" s="7">
        <v>10.13</v>
      </c>
      <c r="F1383" s="7">
        <v>11.21</v>
      </c>
      <c r="G1383" s="7">
        <v>12.96</v>
      </c>
      <c r="H1383" s="7">
        <v>16.3</v>
      </c>
      <c r="I1383" s="7">
        <v>19.16</v>
      </c>
      <c r="J1383" s="7">
        <v>21.87</v>
      </c>
      <c r="K1383" s="7">
        <v>23.95</v>
      </c>
      <c r="L1383" s="7">
        <v>21.47</v>
      </c>
      <c r="M1383" s="7">
        <v>17.19</v>
      </c>
      <c r="N1383" s="7">
        <v>14.1</v>
      </c>
      <c r="O1383" s="7">
        <v>11.21</v>
      </c>
    </row>
    <row r="1384" ht="14.25" customHeight="1">
      <c r="A1384" s="7" t="s">
        <v>500</v>
      </c>
      <c r="B1384" s="7" t="s">
        <v>177</v>
      </c>
      <c r="C1384" s="7" t="s">
        <v>2782</v>
      </c>
      <c r="D1384" s="7">
        <v>19.32</v>
      </c>
      <c r="E1384" s="7">
        <v>19.24</v>
      </c>
      <c r="F1384" s="7">
        <v>19.44</v>
      </c>
      <c r="G1384" s="7">
        <v>19.7</v>
      </c>
      <c r="H1384" s="7">
        <v>19.96</v>
      </c>
      <c r="I1384" s="7">
        <v>22.42</v>
      </c>
      <c r="J1384" s="7">
        <v>22.92</v>
      </c>
      <c r="K1384" s="7">
        <v>22.99</v>
      </c>
      <c r="L1384" s="7">
        <v>22.88</v>
      </c>
      <c r="M1384" s="7">
        <v>20.51</v>
      </c>
      <c r="N1384" s="7">
        <v>19.98</v>
      </c>
      <c r="O1384" s="7">
        <v>19.55</v>
      </c>
    </row>
    <row r="1385" ht="14.25" customHeight="1">
      <c r="A1385" s="7" t="s">
        <v>510</v>
      </c>
      <c r="B1385" s="7" t="s">
        <v>177</v>
      </c>
      <c r="C1385" s="7" t="s">
        <v>2782</v>
      </c>
      <c r="D1385" s="7">
        <v>19.81</v>
      </c>
      <c r="E1385" s="7">
        <v>19.7</v>
      </c>
      <c r="F1385" s="7">
        <v>19.79</v>
      </c>
      <c r="G1385" s="7">
        <v>19.93</v>
      </c>
      <c r="H1385" s="7">
        <v>20.09</v>
      </c>
      <c r="I1385" s="7">
        <v>22.41</v>
      </c>
      <c r="J1385" s="7">
        <v>22.9</v>
      </c>
      <c r="K1385" s="7">
        <v>23.01</v>
      </c>
      <c r="L1385" s="7">
        <v>23.0</v>
      </c>
      <c r="M1385" s="7">
        <v>20.75</v>
      </c>
      <c r="N1385" s="7">
        <v>20.31</v>
      </c>
      <c r="O1385" s="7">
        <v>20.0</v>
      </c>
    </row>
    <row r="1386" ht="14.25" customHeight="1">
      <c r="A1386" s="7" t="s">
        <v>520</v>
      </c>
      <c r="B1386" s="7" t="s">
        <v>177</v>
      </c>
      <c r="C1386" s="7" t="s">
        <v>2782</v>
      </c>
      <c r="D1386" s="7"/>
      <c r="E1386" s="7"/>
      <c r="F1386" s="7"/>
      <c r="G1386" s="7"/>
      <c r="H1386" s="7"/>
      <c r="I1386" s="7"/>
      <c r="J1386" s="7"/>
      <c r="K1386" s="7"/>
      <c r="L1386" s="7"/>
      <c r="M1386" s="7"/>
      <c r="N1386" s="7"/>
      <c r="O1386" s="7"/>
    </row>
    <row r="1387" ht="14.25" customHeight="1">
      <c r="A1387" s="7" t="s">
        <v>245</v>
      </c>
      <c r="B1387" s="7" t="s">
        <v>177</v>
      </c>
      <c r="C1387" s="7" t="s">
        <v>2782</v>
      </c>
      <c r="D1387" s="7">
        <v>20.64</v>
      </c>
      <c r="E1387" s="7">
        <v>20.59</v>
      </c>
      <c r="F1387" s="7">
        <v>20.6</v>
      </c>
      <c r="G1387" s="7">
        <v>20.63</v>
      </c>
      <c r="H1387" s="7">
        <v>20.66</v>
      </c>
      <c r="I1387" s="7">
        <v>22.92</v>
      </c>
      <c r="J1387" s="7">
        <v>23.27</v>
      </c>
      <c r="K1387" s="7">
        <v>23.36</v>
      </c>
      <c r="L1387" s="7">
        <v>23.38</v>
      </c>
      <c r="M1387" s="7">
        <v>21.13</v>
      </c>
      <c r="N1387" s="7">
        <v>20.84</v>
      </c>
      <c r="O1387" s="7">
        <v>20.72</v>
      </c>
    </row>
    <row r="1388" ht="14.25" customHeight="1">
      <c r="A1388" s="7" t="s">
        <v>526</v>
      </c>
      <c r="B1388" s="7" t="s">
        <v>177</v>
      </c>
      <c r="C1388" s="7" t="s">
        <v>2782</v>
      </c>
      <c r="D1388" s="7"/>
      <c r="E1388" s="7"/>
      <c r="F1388" s="7"/>
      <c r="G1388" s="7"/>
      <c r="H1388" s="7"/>
      <c r="I1388" s="7"/>
      <c r="J1388" s="7"/>
      <c r="K1388" s="7"/>
      <c r="L1388" s="7"/>
      <c r="M1388" s="7"/>
      <c r="N1388" s="7"/>
      <c r="O1388" s="7"/>
    </row>
    <row r="1389" ht="14.25" customHeight="1">
      <c r="A1389" s="7" t="s">
        <v>529</v>
      </c>
      <c r="B1389" s="7" t="s">
        <v>177</v>
      </c>
      <c r="C1389" s="7" t="s">
        <v>2782</v>
      </c>
      <c r="D1389" s="7">
        <v>19.93</v>
      </c>
      <c r="E1389" s="7">
        <v>19.87</v>
      </c>
      <c r="F1389" s="7">
        <v>19.98</v>
      </c>
      <c r="G1389" s="7">
        <v>20.14</v>
      </c>
      <c r="H1389" s="7">
        <v>20.29</v>
      </c>
      <c r="I1389" s="7">
        <v>22.6</v>
      </c>
      <c r="J1389" s="7">
        <v>23.06</v>
      </c>
      <c r="K1389" s="7">
        <v>23.14</v>
      </c>
      <c r="L1389" s="7">
        <v>23.09</v>
      </c>
      <c r="M1389" s="7">
        <v>20.82</v>
      </c>
      <c r="N1389" s="7">
        <v>20.37</v>
      </c>
      <c r="O1389" s="7">
        <v>20.09</v>
      </c>
    </row>
    <row r="1390" ht="14.25" customHeight="1">
      <c r="A1390" s="7" t="s">
        <v>533</v>
      </c>
      <c r="B1390" s="7" t="s">
        <v>177</v>
      </c>
      <c r="C1390" s="7" t="s">
        <v>2782</v>
      </c>
      <c r="D1390" s="7">
        <v>19.81</v>
      </c>
      <c r="E1390" s="7">
        <v>19.7</v>
      </c>
      <c r="F1390" s="7">
        <v>19.79</v>
      </c>
      <c r="G1390" s="7">
        <v>19.93</v>
      </c>
      <c r="H1390" s="7">
        <v>20.09</v>
      </c>
      <c r="I1390" s="7">
        <v>22.41</v>
      </c>
      <c r="J1390" s="7">
        <v>22.9</v>
      </c>
      <c r="K1390" s="7">
        <v>23.01</v>
      </c>
      <c r="L1390" s="7">
        <v>23.0</v>
      </c>
      <c r="M1390" s="7">
        <v>20.75</v>
      </c>
      <c r="N1390" s="7">
        <v>20.31</v>
      </c>
      <c r="O1390" s="7">
        <v>20.0</v>
      </c>
    </row>
    <row r="1391" ht="14.25" customHeight="1">
      <c r="A1391" s="7" t="s">
        <v>539</v>
      </c>
      <c r="B1391" s="7" t="s">
        <v>177</v>
      </c>
      <c r="C1391" s="7" t="s">
        <v>2782</v>
      </c>
      <c r="D1391" s="7">
        <v>19.57</v>
      </c>
      <c r="E1391" s="7">
        <v>19.5</v>
      </c>
      <c r="F1391" s="7">
        <v>19.66</v>
      </c>
      <c r="G1391" s="7">
        <v>19.88</v>
      </c>
      <c r="H1391" s="7">
        <v>20.09</v>
      </c>
      <c r="I1391" s="7">
        <v>21.19</v>
      </c>
      <c r="J1391" s="7">
        <v>21.5</v>
      </c>
      <c r="K1391" s="7">
        <v>21.54</v>
      </c>
      <c r="L1391" s="7">
        <v>21.44</v>
      </c>
      <c r="M1391" s="7">
        <v>20.43</v>
      </c>
      <c r="N1391" s="7">
        <v>20.08</v>
      </c>
      <c r="O1391" s="7">
        <v>19.75</v>
      </c>
    </row>
    <row r="1392" ht="14.25" customHeight="1">
      <c r="A1392" s="7" t="s">
        <v>540</v>
      </c>
      <c r="B1392" s="7" t="s">
        <v>177</v>
      </c>
      <c r="C1392" s="7" t="s">
        <v>2782</v>
      </c>
      <c r="D1392" s="7">
        <v>20.13</v>
      </c>
      <c r="E1392" s="7">
        <v>20.08</v>
      </c>
      <c r="F1392" s="7">
        <v>20.17</v>
      </c>
      <c r="G1392" s="7">
        <v>20.3</v>
      </c>
      <c r="H1392" s="7">
        <v>20.43</v>
      </c>
      <c r="I1392" s="7">
        <v>22.76</v>
      </c>
      <c r="J1392" s="7">
        <v>23.17</v>
      </c>
      <c r="K1392" s="7">
        <v>23.24</v>
      </c>
      <c r="L1392" s="7">
        <v>23.2</v>
      </c>
      <c r="M1392" s="7">
        <v>20.9</v>
      </c>
      <c r="N1392" s="7">
        <v>20.5</v>
      </c>
      <c r="O1392" s="7">
        <v>20.27</v>
      </c>
    </row>
    <row r="1393" ht="14.25" customHeight="1">
      <c r="A1393" s="7" t="s">
        <v>546</v>
      </c>
      <c r="B1393" s="7" t="s">
        <v>177</v>
      </c>
      <c r="C1393" s="7" t="s">
        <v>2782</v>
      </c>
      <c r="D1393" s="7">
        <v>18.57</v>
      </c>
      <c r="E1393" s="7">
        <v>18.47</v>
      </c>
      <c r="F1393" s="7">
        <v>18.76</v>
      </c>
      <c r="G1393" s="7">
        <v>19.16</v>
      </c>
      <c r="H1393" s="7">
        <v>19.54</v>
      </c>
      <c r="I1393" s="7">
        <v>22.11</v>
      </c>
      <c r="J1393" s="7">
        <v>22.71</v>
      </c>
      <c r="K1393" s="7">
        <v>22.78</v>
      </c>
      <c r="L1393" s="7">
        <v>22.59</v>
      </c>
      <c r="M1393" s="7">
        <v>20.16</v>
      </c>
      <c r="N1393" s="7">
        <v>19.49</v>
      </c>
      <c r="O1393" s="7">
        <v>18.9</v>
      </c>
    </row>
    <row r="1394" ht="14.25" customHeight="1">
      <c r="A1394" s="37" t="s">
        <v>551</v>
      </c>
      <c r="B1394" s="7" t="s">
        <v>177</v>
      </c>
      <c r="C1394" s="7" t="s">
        <v>2782</v>
      </c>
      <c r="D1394" s="7">
        <v>20.18</v>
      </c>
      <c r="E1394" s="7">
        <v>20.13</v>
      </c>
      <c r="F1394" s="7">
        <v>20.21</v>
      </c>
      <c r="G1394" s="7">
        <v>20.34</v>
      </c>
      <c r="H1394" s="7">
        <v>20.45</v>
      </c>
      <c r="I1394" s="7">
        <v>22.78</v>
      </c>
      <c r="J1394" s="7">
        <v>23.19</v>
      </c>
      <c r="K1394" s="7">
        <v>23.25</v>
      </c>
      <c r="L1394" s="7">
        <v>23.22</v>
      </c>
      <c r="M1394" s="7">
        <v>20.92</v>
      </c>
      <c r="N1394" s="7">
        <v>20.53</v>
      </c>
      <c r="O1394" s="7">
        <v>20.3</v>
      </c>
    </row>
    <row r="1395" ht="14.25" customHeight="1">
      <c r="A1395" s="7" t="s">
        <v>555</v>
      </c>
      <c r="B1395" s="7" t="s">
        <v>177</v>
      </c>
      <c r="C1395" s="7" t="s">
        <v>2782</v>
      </c>
      <c r="D1395" s="7">
        <v>20.38</v>
      </c>
      <c r="E1395" s="7">
        <v>20.34</v>
      </c>
      <c r="F1395" s="7">
        <v>20.4</v>
      </c>
      <c r="G1395" s="7">
        <v>20.49</v>
      </c>
      <c r="H1395" s="7">
        <v>20.57</v>
      </c>
      <c r="I1395" s="7">
        <v>22.87</v>
      </c>
      <c r="J1395" s="7">
        <v>23.25</v>
      </c>
      <c r="K1395" s="7">
        <v>23.32</v>
      </c>
      <c r="L1395" s="7">
        <v>23.3</v>
      </c>
      <c r="M1395" s="7">
        <v>21.01</v>
      </c>
      <c r="N1395" s="7">
        <v>20.67</v>
      </c>
      <c r="O1395" s="7">
        <v>20.48</v>
      </c>
    </row>
    <row r="1396" ht="14.25" customHeight="1">
      <c r="A1396" s="7" t="s">
        <v>565</v>
      </c>
      <c r="B1396" s="7" t="s">
        <v>177</v>
      </c>
      <c r="C1396" s="7" t="s">
        <v>2782</v>
      </c>
      <c r="D1396" s="7">
        <v>19.41</v>
      </c>
      <c r="E1396" s="7">
        <v>19.35</v>
      </c>
      <c r="F1396" s="7">
        <v>19.54</v>
      </c>
      <c r="G1396" s="7">
        <v>19.78</v>
      </c>
      <c r="H1396" s="7">
        <v>20.01</v>
      </c>
      <c r="I1396" s="7">
        <v>20.3</v>
      </c>
      <c r="J1396" s="7">
        <v>20.5</v>
      </c>
      <c r="K1396" s="7">
        <v>20.52</v>
      </c>
      <c r="L1396" s="7">
        <v>20.39</v>
      </c>
      <c r="M1396" s="7">
        <v>20.2</v>
      </c>
      <c r="N1396" s="7">
        <v>19.94</v>
      </c>
      <c r="O1396" s="7">
        <v>19.6</v>
      </c>
    </row>
    <row r="1397" ht="14.25" customHeight="1">
      <c r="A1397" s="7" t="s">
        <v>680</v>
      </c>
      <c r="B1397" s="7" t="s">
        <v>177</v>
      </c>
      <c r="C1397" s="7" t="s">
        <v>2782</v>
      </c>
      <c r="D1397" s="7">
        <v>18.67</v>
      </c>
      <c r="E1397" s="7">
        <v>18.5</v>
      </c>
      <c r="F1397" s="7">
        <v>18.73</v>
      </c>
      <c r="G1397" s="7">
        <v>19.07</v>
      </c>
      <c r="H1397" s="7">
        <v>19.43</v>
      </c>
      <c r="I1397" s="7">
        <v>21.75</v>
      </c>
      <c r="J1397" s="7">
        <v>22.5</v>
      </c>
      <c r="K1397" s="7">
        <v>22.67</v>
      </c>
      <c r="L1397" s="7">
        <v>22.56</v>
      </c>
      <c r="M1397" s="7">
        <v>20.4</v>
      </c>
      <c r="N1397" s="7">
        <v>19.65</v>
      </c>
      <c r="O1397" s="7">
        <v>19.05</v>
      </c>
    </row>
    <row r="1398" ht="14.25" customHeight="1">
      <c r="A1398" s="37" t="s">
        <v>688</v>
      </c>
      <c r="B1398" s="7" t="s">
        <v>177</v>
      </c>
      <c r="C1398" s="7" t="s">
        <v>2782</v>
      </c>
      <c r="D1398" s="7">
        <v>19.94</v>
      </c>
      <c r="E1398" s="7">
        <v>19.88</v>
      </c>
      <c r="F1398" s="7">
        <v>20.0</v>
      </c>
      <c r="G1398" s="7">
        <v>20.16</v>
      </c>
      <c r="H1398" s="7">
        <v>20.31</v>
      </c>
      <c r="I1398" s="7">
        <v>22.68</v>
      </c>
      <c r="J1398" s="7">
        <v>23.11</v>
      </c>
      <c r="K1398" s="7">
        <v>23.18</v>
      </c>
      <c r="L1398" s="7">
        <v>23.12</v>
      </c>
      <c r="M1398" s="7">
        <v>20.8</v>
      </c>
      <c r="N1398" s="7">
        <v>20.38</v>
      </c>
      <c r="O1398" s="7">
        <v>20.1</v>
      </c>
    </row>
    <row r="1399" ht="14.25" customHeight="1">
      <c r="A1399" s="7" t="s">
        <v>724</v>
      </c>
      <c r="B1399" s="7" t="s">
        <v>177</v>
      </c>
      <c r="C1399" s="7" t="s">
        <v>2782</v>
      </c>
      <c r="D1399" s="7">
        <v>12.35</v>
      </c>
      <c r="E1399" s="7">
        <v>12.31</v>
      </c>
      <c r="F1399" s="7">
        <v>12.37</v>
      </c>
      <c r="G1399" s="7">
        <v>12.47</v>
      </c>
      <c r="H1399" s="7">
        <v>12.56</v>
      </c>
      <c r="I1399" s="7">
        <v>14.73</v>
      </c>
      <c r="J1399" s="7">
        <v>17.7</v>
      </c>
      <c r="K1399" s="7">
        <v>16.37</v>
      </c>
      <c r="L1399" s="7">
        <v>13.17</v>
      </c>
      <c r="M1399" s="7">
        <v>12.78</v>
      </c>
      <c r="N1399" s="7">
        <v>12.62</v>
      </c>
      <c r="O1399" s="7">
        <v>12.44</v>
      </c>
    </row>
    <row r="1400" ht="14.25" customHeight="1">
      <c r="A1400" s="5" t="s">
        <v>500</v>
      </c>
      <c r="B1400" s="5" t="s">
        <v>182</v>
      </c>
      <c r="C1400" s="5" t="s">
        <v>2782</v>
      </c>
      <c r="D1400" s="5">
        <v>20.06</v>
      </c>
      <c r="E1400" s="5">
        <v>19.96</v>
      </c>
      <c r="F1400" s="5">
        <v>20.0</v>
      </c>
      <c r="G1400" s="5">
        <v>20.1</v>
      </c>
      <c r="H1400" s="5">
        <v>20.21</v>
      </c>
      <c r="I1400" s="5">
        <v>22.55</v>
      </c>
      <c r="J1400" s="5">
        <v>22.98</v>
      </c>
      <c r="K1400" s="5">
        <v>23.09</v>
      </c>
      <c r="L1400" s="5">
        <v>23.11</v>
      </c>
      <c r="M1400" s="5">
        <v>20.83</v>
      </c>
      <c r="N1400" s="5">
        <v>20.46</v>
      </c>
      <c r="O1400" s="5">
        <v>20.22</v>
      </c>
    </row>
    <row r="1401" ht="14.25" customHeight="1">
      <c r="A1401" s="5" t="s">
        <v>510</v>
      </c>
      <c r="B1401" s="5" t="s">
        <v>182</v>
      </c>
      <c r="C1401" s="5" t="s">
        <v>2782</v>
      </c>
      <c r="D1401" s="5">
        <v>19.89</v>
      </c>
      <c r="E1401" s="5">
        <v>19.78</v>
      </c>
      <c r="F1401" s="5">
        <v>19.85</v>
      </c>
      <c r="G1401" s="5">
        <v>19.98</v>
      </c>
      <c r="H1401" s="5">
        <v>20.12</v>
      </c>
      <c r="I1401" s="5">
        <v>22.42</v>
      </c>
      <c r="J1401" s="5">
        <v>22.91</v>
      </c>
      <c r="K1401" s="5">
        <v>23.02</v>
      </c>
      <c r="L1401" s="5">
        <v>23.02</v>
      </c>
      <c r="M1401" s="5">
        <v>20.79</v>
      </c>
      <c r="N1401" s="5">
        <v>20.37</v>
      </c>
      <c r="O1401" s="5">
        <v>20.08</v>
      </c>
    </row>
    <row r="1402" ht="14.25" customHeight="1">
      <c r="A1402" s="5" t="s">
        <v>520</v>
      </c>
      <c r="B1402" s="5" t="s">
        <v>182</v>
      </c>
      <c r="C1402" s="5" t="s">
        <v>2782</v>
      </c>
      <c r="D1402" s="5"/>
      <c r="E1402" s="5"/>
      <c r="F1402" s="5"/>
      <c r="G1402" s="5"/>
      <c r="H1402" s="5"/>
      <c r="I1402" s="5"/>
      <c r="J1402" s="5"/>
      <c r="K1402" s="5"/>
      <c r="L1402" s="5"/>
      <c r="M1402" s="5"/>
      <c r="N1402" s="5"/>
      <c r="O1402" s="5"/>
    </row>
    <row r="1403" ht="14.25" customHeight="1">
      <c r="A1403" s="5" t="s">
        <v>245</v>
      </c>
      <c r="B1403" s="5" t="s">
        <v>182</v>
      </c>
      <c r="C1403" s="5" t="s">
        <v>2782</v>
      </c>
      <c r="D1403" s="7">
        <v>20.64</v>
      </c>
      <c r="E1403" s="7">
        <v>20.59</v>
      </c>
      <c r="F1403" s="7">
        <v>20.6</v>
      </c>
      <c r="G1403" s="7">
        <v>20.63</v>
      </c>
      <c r="H1403" s="7">
        <v>20.66</v>
      </c>
      <c r="I1403" s="7">
        <v>22.92</v>
      </c>
      <c r="J1403" s="7">
        <v>23.27</v>
      </c>
      <c r="K1403" s="7">
        <v>23.36</v>
      </c>
      <c r="L1403" s="7">
        <v>23.38</v>
      </c>
      <c r="M1403" s="7">
        <v>21.13</v>
      </c>
      <c r="N1403" s="7">
        <v>20.84</v>
      </c>
      <c r="O1403" s="7">
        <v>20.72</v>
      </c>
    </row>
    <row r="1404" ht="14.25" customHeight="1">
      <c r="A1404" s="5" t="s">
        <v>526</v>
      </c>
      <c r="B1404" s="5" t="s">
        <v>182</v>
      </c>
      <c r="C1404" s="5" t="s">
        <v>2782</v>
      </c>
      <c r="D1404" s="5"/>
      <c r="E1404" s="5"/>
      <c r="F1404" s="5"/>
      <c r="G1404" s="5"/>
      <c r="H1404" s="5"/>
      <c r="I1404" s="5"/>
      <c r="J1404" s="5"/>
      <c r="K1404" s="5"/>
      <c r="L1404" s="5"/>
      <c r="M1404" s="5"/>
      <c r="N1404" s="5"/>
      <c r="O1404" s="5"/>
    </row>
    <row r="1405" ht="14.25" customHeight="1">
      <c r="A1405" s="5" t="s">
        <v>529</v>
      </c>
      <c r="B1405" s="5" t="s">
        <v>182</v>
      </c>
      <c r="C1405" s="5" t="s">
        <v>2782</v>
      </c>
      <c r="D1405" s="5">
        <v>20.28</v>
      </c>
      <c r="E1405" s="5">
        <v>20.21</v>
      </c>
      <c r="F1405" s="5">
        <v>20.24</v>
      </c>
      <c r="G1405" s="5">
        <v>20.32</v>
      </c>
      <c r="H1405" s="5">
        <v>20.41</v>
      </c>
      <c r="I1405" s="5">
        <v>22.65</v>
      </c>
      <c r="J1405" s="5">
        <v>23.09</v>
      </c>
      <c r="K1405" s="5">
        <v>23.19</v>
      </c>
      <c r="L1405" s="5">
        <v>23.2</v>
      </c>
      <c r="M1405" s="5">
        <v>20.98</v>
      </c>
      <c r="N1405" s="5">
        <v>20.62</v>
      </c>
      <c r="O1405" s="5">
        <v>20.41</v>
      </c>
    </row>
    <row r="1406" ht="14.25" customHeight="1">
      <c r="A1406" s="5" t="s">
        <v>533</v>
      </c>
      <c r="B1406" s="5" t="s">
        <v>182</v>
      </c>
      <c r="C1406" s="5" t="s">
        <v>2782</v>
      </c>
      <c r="D1406" s="5">
        <v>19.89</v>
      </c>
      <c r="E1406" s="5">
        <v>19.78</v>
      </c>
      <c r="F1406" s="5">
        <v>19.85</v>
      </c>
      <c r="G1406" s="5">
        <v>19.98</v>
      </c>
      <c r="H1406" s="5">
        <v>20.12</v>
      </c>
      <c r="I1406" s="5">
        <v>22.42</v>
      </c>
      <c r="J1406" s="5">
        <v>22.91</v>
      </c>
      <c r="K1406" s="5">
        <v>23.02</v>
      </c>
      <c r="L1406" s="5">
        <v>23.02</v>
      </c>
      <c r="M1406" s="5">
        <v>20.79</v>
      </c>
      <c r="N1406" s="5">
        <v>20.37</v>
      </c>
      <c r="O1406" s="5">
        <v>20.08</v>
      </c>
    </row>
    <row r="1407" ht="14.25" customHeight="1">
      <c r="A1407" s="5" t="s">
        <v>539</v>
      </c>
      <c r="B1407" s="5" t="s">
        <v>182</v>
      </c>
      <c r="C1407" s="5" t="s">
        <v>2782</v>
      </c>
      <c r="D1407" s="5">
        <v>20.05</v>
      </c>
      <c r="E1407" s="5">
        <v>19.97</v>
      </c>
      <c r="F1407" s="5">
        <v>20.02</v>
      </c>
      <c r="G1407" s="5">
        <v>20.13</v>
      </c>
      <c r="H1407" s="5">
        <v>20.24</v>
      </c>
      <c r="I1407" s="5">
        <v>21.24</v>
      </c>
      <c r="J1407" s="5">
        <v>21.51</v>
      </c>
      <c r="K1407" s="5">
        <v>21.58</v>
      </c>
      <c r="L1407" s="5">
        <v>21.57</v>
      </c>
      <c r="M1407" s="5">
        <v>20.64</v>
      </c>
      <c r="N1407" s="5">
        <v>20.41</v>
      </c>
      <c r="O1407" s="5">
        <v>20.19</v>
      </c>
    </row>
    <row r="1408" ht="14.25" customHeight="1">
      <c r="A1408" s="5" t="s">
        <v>540</v>
      </c>
      <c r="B1408" s="5" t="s">
        <v>182</v>
      </c>
      <c r="C1408" s="5" t="s">
        <v>2782</v>
      </c>
      <c r="D1408" s="5">
        <v>20.5</v>
      </c>
      <c r="E1408" s="5">
        <v>20.44</v>
      </c>
      <c r="F1408" s="5">
        <v>20.45</v>
      </c>
      <c r="G1408" s="5">
        <v>20.5</v>
      </c>
      <c r="H1408" s="5">
        <v>20.56</v>
      </c>
      <c r="I1408" s="5">
        <v>22.83</v>
      </c>
      <c r="J1408" s="5">
        <v>23.2</v>
      </c>
      <c r="K1408" s="5">
        <v>23.29</v>
      </c>
      <c r="L1408" s="5">
        <v>23.31</v>
      </c>
      <c r="M1408" s="5">
        <v>21.06</v>
      </c>
      <c r="N1408" s="5">
        <v>20.75</v>
      </c>
      <c r="O1408" s="5">
        <v>20.6</v>
      </c>
    </row>
    <row r="1409" ht="14.25" customHeight="1">
      <c r="A1409" s="5" t="s">
        <v>546</v>
      </c>
      <c r="B1409" s="5" t="s">
        <v>182</v>
      </c>
      <c r="C1409" s="5" t="s">
        <v>2782</v>
      </c>
      <c r="D1409" s="5">
        <v>19.68</v>
      </c>
      <c r="E1409" s="5">
        <v>19.54</v>
      </c>
      <c r="F1409" s="5">
        <v>19.6</v>
      </c>
      <c r="G1409" s="5">
        <v>19.74</v>
      </c>
      <c r="H1409" s="5">
        <v>19.91</v>
      </c>
      <c r="I1409" s="5">
        <v>22.31</v>
      </c>
      <c r="J1409" s="5">
        <v>22.79</v>
      </c>
      <c r="K1409" s="5">
        <v>22.93</v>
      </c>
      <c r="L1409" s="5">
        <v>22.93</v>
      </c>
      <c r="M1409" s="5">
        <v>20.64</v>
      </c>
      <c r="N1409" s="5">
        <v>20.22</v>
      </c>
      <c r="O1409" s="5">
        <v>19.9</v>
      </c>
    </row>
    <row r="1410" ht="14.25" customHeight="1">
      <c r="A1410" s="22" t="s">
        <v>551</v>
      </c>
      <c r="B1410" s="5" t="s">
        <v>182</v>
      </c>
      <c r="C1410" s="5" t="s">
        <v>2782</v>
      </c>
      <c r="D1410" s="5">
        <v>20.53</v>
      </c>
      <c r="E1410" s="5">
        <v>20.47</v>
      </c>
      <c r="F1410" s="5">
        <v>20.48</v>
      </c>
      <c r="G1410" s="5">
        <v>20.52</v>
      </c>
      <c r="H1410" s="5">
        <v>20.58</v>
      </c>
      <c r="I1410" s="5">
        <v>22.85</v>
      </c>
      <c r="J1410" s="5">
        <v>23.22</v>
      </c>
      <c r="K1410" s="5">
        <v>23.3</v>
      </c>
      <c r="L1410" s="5">
        <v>23.33</v>
      </c>
      <c r="M1410" s="5">
        <v>21.07</v>
      </c>
      <c r="N1410" s="5">
        <v>20.76</v>
      </c>
      <c r="O1410" s="5">
        <v>20.62</v>
      </c>
    </row>
    <row r="1411" ht="14.25" customHeight="1">
      <c r="A1411" s="5" t="s">
        <v>555</v>
      </c>
      <c r="B1411" s="5" t="s">
        <v>182</v>
      </c>
      <c r="C1411" s="5" t="s">
        <v>2782</v>
      </c>
      <c r="D1411" s="5">
        <v>20.64</v>
      </c>
      <c r="E1411" s="5">
        <v>20.59</v>
      </c>
      <c r="F1411" s="5">
        <v>20.6</v>
      </c>
      <c r="G1411" s="5">
        <v>20.63</v>
      </c>
      <c r="H1411" s="5">
        <v>20.66</v>
      </c>
      <c r="I1411" s="5">
        <v>22.92</v>
      </c>
      <c r="J1411" s="5">
        <v>23.27</v>
      </c>
      <c r="K1411" s="5">
        <v>23.36</v>
      </c>
      <c r="L1411" s="5">
        <v>23.38</v>
      </c>
      <c r="M1411" s="5">
        <v>21.13</v>
      </c>
      <c r="N1411" s="5">
        <v>20.84</v>
      </c>
      <c r="O1411" s="5">
        <v>20.72</v>
      </c>
    </row>
    <row r="1412" ht="14.25" customHeight="1">
      <c r="A1412" s="5" t="s">
        <v>565</v>
      </c>
      <c r="B1412" s="5" t="s">
        <v>182</v>
      </c>
      <c r="C1412" s="5" t="s">
        <v>2782</v>
      </c>
      <c r="D1412" s="5">
        <v>19.94</v>
      </c>
      <c r="E1412" s="5">
        <v>19.85</v>
      </c>
      <c r="F1412" s="5">
        <v>19.92</v>
      </c>
      <c r="G1412" s="5">
        <v>20.04</v>
      </c>
      <c r="H1412" s="5">
        <v>20.17</v>
      </c>
      <c r="I1412" s="5">
        <v>20.35</v>
      </c>
      <c r="J1412" s="5">
        <v>20.49</v>
      </c>
      <c r="K1412" s="5">
        <v>20.55</v>
      </c>
      <c r="L1412" s="5">
        <v>20.52</v>
      </c>
      <c r="M1412" s="5">
        <v>20.43</v>
      </c>
      <c r="N1412" s="5">
        <v>20.3</v>
      </c>
      <c r="O1412" s="5">
        <v>20.08</v>
      </c>
    </row>
    <row r="1413" ht="14.25" customHeight="1">
      <c r="A1413" s="5" t="s">
        <v>680</v>
      </c>
      <c r="B1413" s="5" t="s">
        <v>182</v>
      </c>
      <c r="C1413" s="5" t="s">
        <v>2782</v>
      </c>
      <c r="D1413" s="5">
        <v>19.49</v>
      </c>
      <c r="E1413" s="5">
        <v>19.31</v>
      </c>
      <c r="F1413" s="5">
        <v>19.35</v>
      </c>
      <c r="G1413" s="5">
        <v>19.52</v>
      </c>
      <c r="H1413" s="5">
        <v>19.72</v>
      </c>
      <c r="I1413" s="5">
        <v>21.89</v>
      </c>
      <c r="J1413" s="5">
        <v>22.56</v>
      </c>
      <c r="K1413" s="5">
        <v>22.77</v>
      </c>
      <c r="L1413" s="5">
        <v>22.8</v>
      </c>
      <c r="M1413" s="5">
        <v>20.76</v>
      </c>
      <c r="N1413" s="5">
        <v>20.19</v>
      </c>
      <c r="O1413" s="5">
        <v>19.78</v>
      </c>
    </row>
    <row r="1414" ht="14.25" customHeight="1">
      <c r="A1414" s="22" t="s">
        <v>688</v>
      </c>
      <c r="B1414" s="5" t="s">
        <v>182</v>
      </c>
      <c r="C1414" s="5" t="s">
        <v>2782</v>
      </c>
      <c r="D1414" s="5">
        <v>20.39</v>
      </c>
      <c r="E1414" s="5">
        <v>20.32</v>
      </c>
      <c r="F1414" s="5">
        <v>20.34</v>
      </c>
      <c r="G1414" s="5">
        <v>20.4</v>
      </c>
      <c r="H1414" s="5">
        <v>20.47</v>
      </c>
      <c r="I1414" s="5">
        <v>22.76</v>
      </c>
      <c r="J1414" s="5">
        <v>23.15</v>
      </c>
      <c r="K1414" s="5">
        <v>23.24</v>
      </c>
      <c r="L1414" s="5">
        <v>23.26</v>
      </c>
      <c r="M1414" s="5">
        <v>21.0</v>
      </c>
      <c r="N1414" s="5">
        <v>20.68</v>
      </c>
      <c r="O1414" s="5">
        <v>20.51</v>
      </c>
    </row>
    <row r="1415" ht="14.25" customHeight="1">
      <c r="A1415" s="5" t="s">
        <v>724</v>
      </c>
      <c r="B1415" s="5" t="s">
        <v>182</v>
      </c>
      <c r="C1415" s="5" t="s">
        <v>2782</v>
      </c>
      <c r="D1415" s="5">
        <v>12.35</v>
      </c>
      <c r="E1415" s="5">
        <v>12.31</v>
      </c>
      <c r="F1415" s="5">
        <v>12.37</v>
      </c>
      <c r="G1415" s="5">
        <v>12.47</v>
      </c>
      <c r="H1415" s="5">
        <v>12.56</v>
      </c>
      <c r="I1415" s="5">
        <v>14.73</v>
      </c>
      <c r="J1415" s="5">
        <v>17.7</v>
      </c>
      <c r="K1415" s="5">
        <v>16.37</v>
      </c>
      <c r="L1415" s="5">
        <v>13.17</v>
      </c>
      <c r="M1415" s="5">
        <v>12.78</v>
      </c>
      <c r="N1415" s="5">
        <v>12.62</v>
      </c>
      <c r="O1415" s="5">
        <v>12.44</v>
      </c>
    </row>
    <row r="1416" ht="14.25" customHeight="1">
      <c r="A1416" s="7" t="s">
        <v>500</v>
      </c>
      <c r="B1416" s="7" t="s">
        <v>185</v>
      </c>
      <c r="C1416" s="7" t="s">
        <v>2782</v>
      </c>
      <c r="D1416" s="7">
        <v>20.06</v>
      </c>
      <c r="E1416" s="7">
        <v>19.96</v>
      </c>
      <c r="F1416" s="7">
        <v>20.0</v>
      </c>
      <c r="G1416" s="7">
        <v>20.1</v>
      </c>
      <c r="H1416" s="7">
        <v>20.21</v>
      </c>
      <c r="I1416" s="7">
        <v>22.55</v>
      </c>
      <c r="J1416" s="7">
        <v>22.98</v>
      </c>
      <c r="K1416" s="7">
        <v>23.09</v>
      </c>
      <c r="L1416" s="7">
        <v>23.11</v>
      </c>
      <c r="M1416" s="7">
        <v>20.83</v>
      </c>
      <c r="N1416" s="7">
        <v>20.46</v>
      </c>
      <c r="O1416" s="7">
        <v>20.22</v>
      </c>
    </row>
    <row r="1417" ht="14.25" customHeight="1">
      <c r="A1417" s="7" t="s">
        <v>510</v>
      </c>
      <c r="B1417" s="7" t="s">
        <v>185</v>
      </c>
      <c r="C1417" s="7" t="s">
        <v>2782</v>
      </c>
      <c r="D1417" s="7">
        <v>19.89</v>
      </c>
      <c r="E1417" s="7">
        <v>19.78</v>
      </c>
      <c r="F1417" s="7">
        <v>19.85</v>
      </c>
      <c r="G1417" s="7">
        <v>19.98</v>
      </c>
      <c r="H1417" s="7">
        <v>20.12</v>
      </c>
      <c r="I1417" s="7">
        <v>22.42</v>
      </c>
      <c r="J1417" s="7">
        <v>22.91</v>
      </c>
      <c r="K1417" s="7">
        <v>23.02</v>
      </c>
      <c r="L1417" s="7">
        <v>23.02</v>
      </c>
      <c r="M1417" s="7">
        <v>20.79</v>
      </c>
      <c r="N1417" s="7">
        <v>20.37</v>
      </c>
      <c r="O1417" s="7">
        <v>20.08</v>
      </c>
    </row>
    <row r="1418" ht="14.25" customHeight="1">
      <c r="A1418" s="7" t="s">
        <v>520</v>
      </c>
      <c r="B1418" s="7" t="s">
        <v>185</v>
      </c>
      <c r="C1418" s="7" t="s">
        <v>2782</v>
      </c>
      <c r="D1418" s="7"/>
      <c r="E1418" s="7"/>
      <c r="F1418" s="7"/>
      <c r="G1418" s="7"/>
      <c r="H1418" s="7"/>
      <c r="I1418" s="7"/>
      <c r="J1418" s="7"/>
      <c r="K1418" s="7"/>
      <c r="L1418" s="7"/>
      <c r="M1418" s="7"/>
      <c r="N1418" s="7"/>
      <c r="O1418" s="7"/>
    </row>
    <row r="1419" ht="14.25" customHeight="1">
      <c r="A1419" s="7" t="s">
        <v>245</v>
      </c>
      <c r="B1419" s="7" t="s">
        <v>185</v>
      </c>
      <c r="C1419" s="7" t="s">
        <v>2782</v>
      </c>
      <c r="D1419" s="7">
        <v>20.64</v>
      </c>
      <c r="E1419" s="7">
        <v>20.59</v>
      </c>
      <c r="F1419" s="7">
        <v>20.6</v>
      </c>
      <c r="G1419" s="7">
        <v>20.63</v>
      </c>
      <c r="H1419" s="7">
        <v>20.66</v>
      </c>
      <c r="I1419" s="7">
        <v>22.92</v>
      </c>
      <c r="J1419" s="7">
        <v>23.27</v>
      </c>
      <c r="K1419" s="7">
        <v>23.36</v>
      </c>
      <c r="L1419" s="7">
        <v>23.38</v>
      </c>
      <c r="M1419" s="7">
        <v>21.13</v>
      </c>
      <c r="N1419" s="7">
        <v>20.84</v>
      </c>
      <c r="O1419" s="7">
        <v>20.72</v>
      </c>
    </row>
    <row r="1420" ht="14.25" customHeight="1">
      <c r="A1420" s="7" t="s">
        <v>526</v>
      </c>
      <c r="B1420" s="7" t="s">
        <v>185</v>
      </c>
      <c r="C1420" s="7" t="s">
        <v>2782</v>
      </c>
      <c r="D1420" s="7"/>
      <c r="E1420" s="7"/>
      <c r="F1420" s="7"/>
      <c r="G1420" s="7"/>
      <c r="H1420" s="7"/>
      <c r="I1420" s="7"/>
      <c r="J1420" s="7"/>
      <c r="K1420" s="7"/>
      <c r="L1420" s="7"/>
      <c r="M1420" s="7"/>
      <c r="N1420" s="7"/>
      <c r="O1420" s="7"/>
    </row>
    <row r="1421" ht="14.25" customHeight="1">
      <c r="A1421" s="7" t="s">
        <v>529</v>
      </c>
      <c r="B1421" s="7" t="s">
        <v>185</v>
      </c>
      <c r="C1421" s="7" t="s">
        <v>2782</v>
      </c>
      <c r="D1421" s="7">
        <v>20.28</v>
      </c>
      <c r="E1421" s="7">
        <v>20.21</v>
      </c>
      <c r="F1421" s="7">
        <v>20.24</v>
      </c>
      <c r="G1421" s="7">
        <v>20.32</v>
      </c>
      <c r="H1421" s="7">
        <v>20.41</v>
      </c>
      <c r="I1421" s="7">
        <v>22.65</v>
      </c>
      <c r="J1421" s="7">
        <v>23.09</v>
      </c>
      <c r="K1421" s="7">
        <v>23.19</v>
      </c>
      <c r="L1421" s="7">
        <v>23.2</v>
      </c>
      <c r="M1421" s="7">
        <v>20.98</v>
      </c>
      <c r="N1421" s="7">
        <v>20.62</v>
      </c>
      <c r="O1421" s="7">
        <v>20.41</v>
      </c>
    </row>
    <row r="1422" ht="14.25" customHeight="1">
      <c r="A1422" s="7" t="s">
        <v>533</v>
      </c>
      <c r="B1422" s="7" t="s">
        <v>185</v>
      </c>
      <c r="C1422" s="7" t="s">
        <v>2782</v>
      </c>
      <c r="D1422" s="7">
        <v>19.89</v>
      </c>
      <c r="E1422" s="7">
        <v>19.78</v>
      </c>
      <c r="F1422" s="7">
        <v>19.85</v>
      </c>
      <c r="G1422" s="7">
        <v>19.98</v>
      </c>
      <c r="H1422" s="7">
        <v>20.12</v>
      </c>
      <c r="I1422" s="7">
        <v>22.42</v>
      </c>
      <c r="J1422" s="7">
        <v>22.91</v>
      </c>
      <c r="K1422" s="7">
        <v>23.02</v>
      </c>
      <c r="L1422" s="7">
        <v>23.02</v>
      </c>
      <c r="M1422" s="7">
        <v>20.79</v>
      </c>
      <c r="N1422" s="7">
        <v>20.37</v>
      </c>
      <c r="O1422" s="7">
        <v>20.08</v>
      </c>
    </row>
    <row r="1423" ht="14.25" customHeight="1">
      <c r="A1423" s="7" t="s">
        <v>539</v>
      </c>
      <c r="B1423" s="7" t="s">
        <v>185</v>
      </c>
      <c r="C1423" s="7" t="s">
        <v>2782</v>
      </c>
      <c r="D1423" s="7">
        <v>20.05</v>
      </c>
      <c r="E1423" s="7">
        <v>19.97</v>
      </c>
      <c r="F1423" s="7">
        <v>20.02</v>
      </c>
      <c r="G1423" s="7">
        <v>20.13</v>
      </c>
      <c r="H1423" s="7">
        <v>20.24</v>
      </c>
      <c r="I1423" s="7">
        <v>21.24</v>
      </c>
      <c r="J1423" s="7">
        <v>21.51</v>
      </c>
      <c r="K1423" s="7">
        <v>21.58</v>
      </c>
      <c r="L1423" s="7">
        <v>21.57</v>
      </c>
      <c r="M1423" s="7">
        <v>20.64</v>
      </c>
      <c r="N1423" s="7">
        <v>20.41</v>
      </c>
      <c r="O1423" s="7">
        <v>20.19</v>
      </c>
    </row>
    <row r="1424" ht="14.25" customHeight="1">
      <c r="A1424" s="7" t="s">
        <v>540</v>
      </c>
      <c r="B1424" s="7" t="s">
        <v>185</v>
      </c>
      <c r="C1424" s="7" t="s">
        <v>2782</v>
      </c>
      <c r="D1424" s="7">
        <v>20.5</v>
      </c>
      <c r="E1424" s="7">
        <v>20.44</v>
      </c>
      <c r="F1424" s="7">
        <v>20.45</v>
      </c>
      <c r="G1424" s="7">
        <v>20.5</v>
      </c>
      <c r="H1424" s="7">
        <v>20.56</v>
      </c>
      <c r="I1424" s="7">
        <v>22.83</v>
      </c>
      <c r="J1424" s="7">
        <v>23.2</v>
      </c>
      <c r="K1424" s="7">
        <v>23.29</v>
      </c>
      <c r="L1424" s="7">
        <v>23.31</v>
      </c>
      <c r="M1424" s="7">
        <v>21.06</v>
      </c>
      <c r="N1424" s="7">
        <v>20.75</v>
      </c>
      <c r="O1424" s="7">
        <v>20.6</v>
      </c>
    </row>
    <row r="1425" ht="14.25" customHeight="1">
      <c r="A1425" s="7" t="s">
        <v>546</v>
      </c>
      <c r="B1425" s="7" t="s">
        <v>185</v>
      </c>
      <c r="C1425" s="7" t="s">
        <v>2782</v>
      </c>
      <c r="D1425" s="7">
        <v>19.68</v>
      </c>
      <c r="E1425" s="7">
        <v>19.54</v>
      </c>
      <c r="F1425" s="7">
        <v>19.6</v>
      </c>
      <c r="G1425" s="7">
        <v>19.74</v>
      </c>
      <c r="H1425" s="7">
        <v>19.91</v>
      </c>
      <c r="I1425" s="7">
        <v>22.31</v>
      </c>
      <c r="J1425" s="7">
        <v>22.79</v>
      </c>
      <c r="K1425" s="7">
        <v>22.93</v>
      </c>
      <c r="L1425" s="7">
        <v>22.93</v>
      </c>
      <c r="M1425" s="7">
        <v>20.64</v>
      </c>
      <c r="N1425" s="7">
        <v>20.22</v>
      </c>
      <c r="O1425" s="7">
        <v>19.9</v>
      </c>
    </row>
    <row r="1426" ht="14.25" customHeight="1">
      <c r="A1426" s="37" t="s">
        <v>551</v>
      </c>
      <c r="B1426" s="7" t="s">
        <v>185</v>
      </c>
      <c r="C1426" s="7" t="s">
        <v>2782</v>
      </c>
      <c r="D1426" s="7">
        <v>20.53</v>
      </c>
      <c r="E1426" s="7">
        <v>20.47</v>
      </c>
      <c r="F1426" s="7">
        <v>20.48</v>
      </c>
      <c r="G1426" s="7">
        <v>20.52</v>
      </c>
      <c r="H1426" s="7">
        <v>20.58</v>
      </c>
      <c r="I1426" s="7">
        <v>22.85</v>
      </c>
      <c r="J1426" s="7">
        <v>23.22</v>
      </c>
      <c r="K1426" s="7">
        <v>23.3</v>
      </c>
      <c r="L1426" s="7">
        <v>23.33</v>
      </c>
      <c r="M1426" s="7">
        <v>21.07</v>
      </c>
      <c r="N1426" s="7">
        <v>20.76</v>
      </c>
      <c r="O1426" s="7">
        <v>20.62</v>
      </c>
    </row>
    <row r="1427" ht="14.25" customHeight="1">
      <c r="A1427" s="7" t="s">
        <v>555</v>
      </c>
      <c r="B1427" s="7" t="s">
        <v>185</v>
      </c>
      <c r="C1427" s="7" t="s">
        <v>2782</v>
      </c>
      <c r="D1427" s="7">
        <v>20.64</v>
      </c>
      <c r="E1427" s="7">
        <v>20.59</v>
      </c>
      <c r="F1427" s="7">
        <v>20.6</v>
      </c>
      <c r="G1427" s="7">
        <v>20.63</v>
      </c>
      <c r="H1427" s="7">
        <v>20.66</v>
      </c>
      <c r="I1427" s="7">
        <v>22.92</v>
      </c>
      <c r="J1427" s="7">
        <v>23.27</v>
      </c>
      <c r="K1427" s="7">
        <v>23.36</v>
      </c>
      <c r="L1427" s="7">
        <v>23.38</v>
      </c>
      <c r="M1427" s="7">
        <v>21.13</v>
      </c>
      <c r="N1427" s="7">
        <v>20.84</v>
      </c>
      <c r="O1427" s="7">
        <v>20.72</v>
      </c>
    </row>
    <row r="1428" ht="14.25" customHeight="1">
      <c r="A1428" s="7" t="s">
        <v>565</v>
      </c>
      <c r="B1428" s="7" t="s">
        <v>185</v>
      </c>
      <c r="C1428" s="7" t="s">
        <v>2782</v>
      </c>
      <c r="D1428" s="7">
        <v>19.94</v>
      </c>
      <c r="E1428" s="7">
        <v>19.85</v>
      </c>
      <c r="F1428" s="7">
        <v>19.92</v>
      </c>
      <c r="G1428" s="7">
        <v>20.04</v>
      </c>
      <c r="H1428" s="7">
        <v>20.17</v>
      </c>
      <c r="I1428" s="7">
        <v>20.35</v>
      </c>
      <c r="J1428" s="7">
        <v>20.49</v>
      </c>
      <c r="K1428" s="7">
        <v>20.55</v>
      </c>
      <c r="L1428" s="7">
        <v>20.52</v>
      </c>
      <c r="M1428" s="7">
        <v>20.43</v>
      </c>
      <c r="N1428" s="7">
        <v>20.3</v>
      </c>
      <c r="O1428" s="7">
        <v>20.08</v>
      </c>
    </row>
    <row r="1429" ht="14.25" customHeight="1">
      <c r="A1429" s="7" t="s">
        <v>680</v>
      </c>
      <c r="B1429" s="7" t="s">
        <v>185</v>
      </c>
      <c r="C1429" s="7" t="s">
        <v>2782</v>
      </c>
      <c r="D1429" s="7">
        <v>19.49</v>
      </c>
      <c r="E1429" s="7">
        <v>19.31</v>
      </c>
      <c r="F1429" s="7">
        <v>19.35</v>
      </c>
      <c r="G1429" s="7">
        <v>19.52</v>
      </c>
      <c r="H1429" s="7">
        <v>19.72</v>
      </c>
      <c r="I1429" s="7">
        <v>21.89</v>
      </c>
      <c r="J1429" s="7">
        <v>22.56</v>
      </c>
      <c r="K1429" s="7">
        <v>22.77</v>
      </c>
      <c r="L1429" s="7">
        <v>22.8</v>
      </c>
      <c r="M1429" s="7">
        <v>20.76</v>
      </c>
      <c r="N1429" s="7">
        <v>20.19</v>
      </c>
      <c r="O1429" s="7">
        <v>19.78</v>
      </c>
    </row>
    <row r="1430" ht="14.25" customHeight="1">
      <c r="A1430" s="37" t="s">
        <v>688</v>
      </c>
      <c r="B1430" s="7" t="s">
        <v>185</v>
      </c>
      <c r="C1430" s="7" t="s">
        <v>2782</v>
      </c>
      <c r="D1430" s="7">
        <v>20.39</v>
      </c>
      <c r="E1430" s="7">
        <v>20.32</v>
      </c>
      <c r="F1430" s="7">
        <v>20.34</v>
      </c>
      <c r="G1430" s="7">
        <v>20.4</v>
      </c>
      <c r="H1430" s="7">
        <v>20.47</v>
      </c>
      <c r="I1430" s="7">
        <v>22.76</v>
      </c>
      <c r="J1430" s="7">
        <v>23.15</v>
      </c>
      <c r="K1430" s="7">
        <v>23.24</v>
      </c>
      <c r="L1430" s="7">
        <v>23.26</v>
      </c>
      <c r="M1430" s="7">
        <v>21.0</v>
      </c>
      <c r="N1430" s="7">
        <v>20.68</v>
      </c>
      <c r="O1430" s="7">
        <v>20.51</v>
      </c>
    </row>
    <row r="1431" ht="14.25" customHeight="1">
      <c r="A1431" s="7" t="s">
        <v>724</v>
      </c>
      <c r="B1431" s="7" t="s">
        <v>185</v>
      </c>
      <c r="C1431" s="7" t="s">
        <v>2782</v>
      </c>
      <c r="D1431" s="7">
        <v>12.35</v>
      </c>
      <c r="E1431" s="7">
        <v>12.31</v>
      </c>
      <c r="F1431" s="7">
        <v>12.37</v>
      </c>
      <c r="G1431" s="7">
        <v>12.47</v>
      </c>
      <c r="H1431" s="7">
        <v>12.56</v>
      </c>
      <c r="I1431" s="7">
        <v>14.73</v>
      </c>
      <c r="J1431" s="7">
        <v>17.7</v>
      </c>
      <c r="K1431" s="7">
        <v>16.37</v>
      </c>
      <c r="L1431" s="7">
        <v>13.17</v>
      </c>
      <c r="M1431" s="7">
        <v>12.78</v>
      </c>
      <c r="N1431" s="7">
        <v>12.62</v>
      </c>
      <c r="O1431" s="7">
        <v>12.44</v>
      </c>
    </row>
    <row r="1432" ht="14.25" customHeight="1">
      <c r="A1432" s="5" t="s">
        <v>500</v>
      </c>
      <c r="B1432" s="5" t="s">
        <v>189</v>
      </c>
      <c r="C1432" s="5" t="s">
        <v>2782</v>
      </c>
      <c r="D1432" s="5">
        <v>20.13</v>
      </c>
      <c r="E1432" s="5">
        <v>20.03</v>
      </c>
      <c r="F1432" s="5">
        <v>20.05</v>
      </c>
      <c r="G1432" s="5">
        <v>20.13</v>
      </c>
      <c r="H1432" s="5">
        <v>20.23</v>
      </c>
      <c r="I1432" s="5">
        <v>22.56</v>
      </c>
      <c r="J1432" s="5">
        <v>22.99</v>
      </c>
      <c r="K1432" s="5">
        <v>23.1</v>
      </c>
      <c r="L1432" s="5">
        <v>23.13</v>
      </c>
      <c r="M1432" s="5">
        <v>20.86</v>
      </c>
      <c r="N1432" s="5">
        <v>20.51</v>
      </c>
      <c r="O1432" s="5">
        <v>20.29</v>
      </c>
    </row>
    <row r="1433" ht="14.25" customHeight="1">
      <c r="A1433" s="5" t="s">
        <v>510</v>
      </c>
      <c r="B1433" s="5" t="s">
        <v>189</v>
      </c>
      <c r="C1433" s="5" t="s">
        <v>2782</v>
      </c>
      <c r="D1433" s="5">
        <v>20.1</v>
      </c>
      <c r="E1433" s="5">
        <v>20.0</v>
      </c>
      <c r="F1433" s="5">
        <v>20.03</v>
      </c>
      <c r="G1433" s="5">
        <v>20.11</v>
      </c>
      <c r="H1433" s="5">
        <v>20.21</v>
      </c>
      <c r="I1433" s="5">
        <v>22.48</v>
      </c>
      <c r="J1433" s="5">
        <v>22.94</v>
      </c>
      <c r="K1433" s="5">
        <v>23.06</v>
      </c>
      <c r="L1433" s="5">
        <v>23.08</v>
      </c>
      <c r="M1433" s="5">
        <v>20.88</v>
      </c>
      <c r="N1433" s="5">
        <v>20.49</v>
      </c>
      <c r="O1433" s="5">
        <v>20.26</v>
      </c>
    </row>
    <row r="1434" ht="14.25" customHeight="1">
      <c r="A1434" s="5" t="s">
        <v>520</v>
      </c>
      <c r="B1434" s="5" t="s">
        <v>189</v>
      </c>
      <c r="C1434" s="5" t="s">
        <v>2782</v>
      </c>
      <c r="D1434" s="5"/>
      <c r="E1434" s="5"/>
      <c r="F1434" s="5"/>
      <c r="G1434" s="5"/>
      <c r="H1434" s="5"/>
      <c r="I1434" s="5"/>
      <c r="J1434" s="5"/>
      <c r="K1434" s="5"/>
      <c r="L1434" s="5"/>
      <c r="M1434" s="5"/>
      <c r="N1434" s="5"/>
      <c r="O1434" s="5"/>
    </row>
    <row r="1435" ht="14.25" customHeight="1">
      <c r="A1435" s="5" t="s">
        <v>245</v>
      </c>
      <c r="B1435" s="5" t="s">
        <v>189</v>
      </c>
      <c r="C1435" s="5" t="s">
        <v>2782</v>
      </c>
      <c r="D1435" s="7">
        <v>20.64</v>
      </c>
      <c r="E1435" s="7">
        <v>20.59</v>
      </c>
      <c r="F1435" s="7">
        <v>20.6</v>
      </c>
      <c r="G1435" s="7">
        <v>20.63</v>
      </c>
      <c r="H1435" s="7">
        <v>20.66</v>
      </c>
      <c r="I1435" s="7">
        <v>22.92</v>
      </c>
      <c r="J1435" s="7">
        <v>23.27</v>
      </c>
      <c r="K1435" s="7">
        <v>23.36</v>
      </c>
      <c r="L1435" s="7">
        <v>23.38</v>
      </c>
      <c r="M1435" s="7">
        <v>21.13</v>
      </c>
      <c r="N1435" s="7">
        <v>20.84</v>
      </c>
      <c r="O1435" s="7">
        <v>20.72</v>
      </c>
    </row>
    <row r="1436" ht="14.25" customHeight="1">
      <c r="A1436" s="5" t="s">
        <v>526</v>
      </c>
      <c r="B1436" s="5" t="s">
        <v>189</v>
      </c>
      <c r="C1436" s="5" t="s">
        <v>2782</v>
      </c>
      <c r="D1436" s="5"/>
      <c r="E1436" s="5"/>
      <c r="F1436" s="5"/>
      <c r="G1436" s="5"/>
      <c r="H1436" s="5"/>
      <c r="I1436" s="5"/>
      <c r="J1436" s="5"/>
      <c r="K1436" s="5"/>
      <c r="L1436" s="5"/>
      <c r="M1436" s="5"/>
      <c r="N1436" s="5"/>
      <c r="O1436" s="5"/>
    </row>
    <row r="1437" ht="14.25" customHeight="1">
      <c r="A1437" s="5" t="s">
        <v>529</v>
      </c>
      <c r="B1437" s="5" t="s">
        <v>189</v>
      </c>
      <c r="C1437" s="5" t="s">
        <v>2782</v>
      </c>
      <c r="D1437" s="5">
        <v>20.32</v>
      </c>
      <c r="E1437" s="5">
        <v>20.24</v>
      </c>
      <c r="F1437" s="5">
        <v>20.27</v>
      </c>
      <c r="G1437" s="5">
        <v>20.34</v>
      </c>
      <c r="H1437" s="5">
        <v>20.42</v>
      </c>
      <c r="I1437" s="5">
        <v>22.66</v>
      </c>
      <c r="J1437" s="5">
        <v>23.09</v>
      </c>
      <c r="K1437" s="5">
        <v>23.19</v>
      </c>
      <c r="L1437" s="5">
        <v>23.21</v>
      </c>
      <c r="M1437" s="5">
        <v>21.0</v>
      </c>
      <c r="N1437" s="5">
        <v>20.64</v>
      </c>
      <c r="O1437" s="5">
        <v>20.44</v>
      </c>
    </row>
    <row r="1438" ht="14.25" customHeight="1">
      <c r="A1438" s="5" t="s">
        <v>533</v>
      </c>
      <c r="B1438" s="5" t="s">
        <v>189</v>
      </c>
      <c r="C1438" s="5" t="s">
        <v>2782</v>
      </c>
      <c r="D1438" s="5">
        <v>20.1</v>
      </c>
      <c r="E1438" s="5">
        <v>20.0</v>
      </c>
      <c r="F1438" s="5">
        <v>20.03</v>
      </c>
      <c r="G1438" s="5">
        <v>20.11</v>
      </c>
      <c r="H1438" s="5">
        <v>20.21</v>
      </c>
      <c r="I1438" s="5">
        <v>22.48</v>
      </c>
      <c r="J1438" s="5">
        <v>22.94</v>
      </c>
      <c r="K1438" s="5">
        <v>23.06</v>
      </c>
      <c r="L1438" s="5">
        <v>23.08</v>
      </c>
      <c r="M1438" s="5">
        <v>20.88</v>
      </c>
      <c r="N1438" s="5">
        <v>20.49</v>
      </c>
      <c r="O1438" s="5">
        <v>20.26</v>
      </c>
    </row>
    <row r="1439" ht="14.25" customHeight="1">
      <c r="A1439" s="5" t="s">
        <v>539</v>
      </c>
      <c r="B1439" s="5" t="s">
        <v>189</v>
      </c>
      <c r="C1439" s="5" t="s">
        <v>2782</v>
      </c>
      <c r="D1439" s="5">
        <v>20.1</v>
      </c>
      <c r="E1439" s="5">
        <v>20.01</v>
      </c>
      <c r="F1439" s="5">
        <v>20.06</v>
      </c>
      <c r="G1439" s="5">
        <v>20.15</v>
      </c>
      <c r="H1439" s="5">
        <v>20.26</v>
      </c>
      <c r="I1439" s="5">
        <v>21.25</v>
      </c>
      <c r="J1439" s="5">
        <v>21.51</v>
      </c>
      <c r="K1439" s="5">
        <v>21.59</v>
      </c>
      <c r="L1439" s="5">
        <v>21.58</v>
      </c>
      <c r="M1439" s="5">
        <v>20.66</v>
      </c>
      <c r="N1439" s="5">
        <v>20.44</v>
      </c>
      <c r="O1439" s="5">
        <v>20.23</v>
      </c>
    </row>
    <row r="1440" ht="14.25" customHeight="1">
      <c r="A1440" s="5" t="s">
        <v>540</v>
      </c>
      <c r="B1440" s="5" t="s">
        <v>189</v>
      </c>
      <c r="C1440" s="5" t="s">
        <v>2782</v>
      </c>
      <c r="D1440" s="5">
        <v>20.54</v>
      </c>
      <c r="E1440" s="5">
        <v>20.48</v>
      </c>
      <c r="F1440" s="5">
        <v>20.48</v>
      </c>
      <c r="G1440" s="5">
        <v>20.52</v>
      </c>
      <c r="H1440" s="5">
        <v>20.57</v>
      </c>
      <c r="I1440" s="5">
        <v>22.84</v>
      </c>
      <c r="J1440" s="5">
        <v>23.21</v>
      </c>
      <c r="K1440" s="5">
        <v>23.3</v>
      </c>
      <c r="L1440" s="5">
        <v>23.33</v>
      </c>
      <c r="M1440" s="5">
        <v>21.07</v>
      </c>
      <c r="N1440" s="5">
        <v>20.77</v>
      </c>
      <c r="O1440" s="5">
        <v>20.63</v>
      </c>
    </row>
    <row r="1441" ht="14.25" customHeight="1">
      <c r="A1441" s="5" t="s">
        <v>546</v>
      </c>
      <c r="B1441" s="5" t="s">
        <v>189</v>
      </c>
      <c r="C1441" s="5" t="s">
        <v>2782</v>
      </c>
      <c r="D1441" s="5">
        <v>19.77</v>
      </c>
      <c r="E1441" s="5">
        <v>19.63</v>
      </c>
      <c r="F1441" s="5">
        <v>19.67</v>
      </c>
      <c r="G1441" s="5">
        <v>19.79</v>
      </c>
      <c r="H1441" s="5">
        <v>19.94</v>
      </c>
      <c r="I1441" s="5">
        <v>22.33</v>
      </c>
      <c r="J1441" s="5">
        <v>22.8</v>
      </c>
      <c r="K1441" s="5">
        <v>22.94</v>
      </c>
      <c r="L1441" s="5">
        <v>22.96</v>
      </c>
      <c r="M1441" s="5">
        <v>20.68</v>
      </c>
      <c r="N1441" s="5">
        <v>20.28</v>
      </c>
      <c r="O1441" s="5">
        <v>19.99</v>
      </c>
    </row>
    <row r="1442" ht="14.25" customHeight="1">
      <c r="A1442" s="22" t="s">
        <v>551</v>
      </c>
      <c r="B1442" s="5" t="s">
        <v>189</v>
      </c>
      <c r="C1442" s="5" t="s">
        <v>2782</v>
      </c>
      <c r="D1442" s="5">
        <v>20.56</v>
      </c>
      <c r="E1442" s="5">
        <v>20.5</v>
      </c>
      <c r="F1442" s="5">
        <v>20.51</v>
      </c>
      <c r="G1442" s="5">
        <v>20.54</v>
      </c>
      <c r="H1442" s="5">
        <v>20.59</v>
      </c>
      <c r="I1442" s="5">
        <v>22.85</v>
      </c>
      <c r="J1442" s="5">
        <v>23.22</v>
      </c>
      <c r="K1442" s="5">
        <v>23.31</v>
      </c>
      <c r="L1442" s="5">
        <v>23.34</v>
      </c>
      <c r="M1442" s="5">
        <v>21.08</v>
      </c>
      <c r="N1442" s="5">
        <v>20.78</v>
      </c>
      <c r="O1442" s="5">
        <v>20.65</v>
      </c>
    </row>
    <row r="1443" ht="14.25" customHeight="1">
      <c r="A1443" s="5" t="s">
        <v>555</v>
      </c>
      <c r="B1443" s="5" t="s">
        <v>189</v>
      </c>
      <c r="C1443" s="5" t="s">
        <v>2782</v>
      </c>
      <c r="D1443" s="5">
        <v>20.66</v>
      </c>
      <c r="E1443" s="5">
        <v>20.62</v>
      </c>
      <c r="F1443" s="5">
        <v>20.62</v>
      </c>
      <c r="G1443" s="5">
        <v>20.64</v>
      </c>
      <c r="H1443" s="5">
        <v>20.67</v>
      </c>
      <c r="I1443" s="5">
        <v>22.92</v>
      </c>
      <c r="J1443" s="5">
        <v>23.28</v>
      </c>
      <c r="K1443" s="5">
        <v>23.36</v>
      </c>
      <c r="L1443" s="5">
        <v>23.39</v>
      </c>
      <c r="M1443" s="5">
        <v>21.14</v>
      </c>
      <c r="N1443" s="5">
        <v>20.85</v>
      </c>
      <c r="O1443" s="5">
        <v>20.74</v>
      </c>
    </row>
    <row r="1444" ht="14.25" customHeight="1">
      <c r="A1444" s="5" t="s">
        <v>565</v>
      </c>
      <c r="B1444" s="5" t="s">
        <v>189</v>
      </c>
      <c r="C1444" s="5" t="s">
        <v>2782</v>
      </c>
      <c r="D1444" s="5">
        <v>19.99</v>
      </c>
      <c r="E1444" s="5">
        <v>19.9</v>
      </c>
      <c r="F1444" s="5">
        <v>19.96</v>
      </c>
      <c r="G1444" s="5">
        <v>20.07</v>
      </c>
      <c r="H1444" s="5">
        <v>20.19</v>
      </c>
      <c r="I1444" s="5">
        <v>20.35</v>
      </c>
      <c r="J1444" s="5">
        <v>20.49</v>
      </c>
      <c r="K1444" s="5">
        <v>20.55</v>
      </c>
      <c r="L1444" s="5">
        <v>20.53</v>
      </c>
      <c r="M1444" s="5">
        <v>20.45</v>
      </c>
      <c r="N1444" s="5">
        <v>20.33</v>
      </c>
      <c r="O1444" s="5">
        <v>20.12</v>
      </c>
    </row>
    <row r="1445" ht="14.25" customHeight="1">
      <c r="A1445" s="5" t="s">
        <v>680</v>
      </c>
      <c r="B1445" s="5" t="s">
        <v>189</v>
      </c>
      <c r="C1445" s="5" t="s">
        <v>2782</v>
      </c>
      <c r="D1445" s="5">
        <v>19.57</v>
      </c>
      <c r="E1445" s="5">
        <v>19.38</v>
      </c>
      <c r="F1445" s="5">
        <v>19.42</v>
      </c>
      <c r="G1445" s="5">
        <v>19.56</v>
      </c>
      <c r="H1445" s="5">
        <v>19.75</v>
      </c>
      <c r="I1445" s="5">
        <v>21.9</v>
      </c>
      <c r="J1445" s="5">
        <v>22.56</v>
      </c>
      <c r="K1445" s="5">
        <v>22.78</v>
      </c>
      <c r="L1445" s="5">
        <v>22.82</v>
      </c>
      <c r="M1445" s="5">
        <v>20.8</v>
      </c>
      <c r="N1445" s="5">
        <v>20.24</v>
      </c>
      <c r="O1445" s="5">
        <v>19.85</v>
      </c>
    </row>
    <row r="1446" ht="14.25" customHeight="1">
      <c r="A1446" s="22" t="s">
        <v>688</v>
      </c>
      <c r="B1446" s="5" t="s">
        <v>189</v>
      </c>
      <c r="C1446" s="5" t="s">
        <v>2782</v>
      </c>
      <c r="D1446" s="5">
        <v>20.44</v>
      </c>
      <c r="E1446" s="5">
        <v>20.37</v>
      </c>
      <c r="F1446" s="5">
        <v>20.38</v>
      </c>
      <c r="G1446" s="5">
        <v>20.42</v>
      </c>
      <c r="H1446" s="5">
        <v>20.49</v>
      </c>
      <c r="I1446" s="5">
        <v>22.77</v>
      </c>
      <c r="J1446" s="5">
        <v>23.15</v>
      </c>
      <c r="K1446" s="5">
        <v>23.25</v>
      </c>
      <c r="L1446" s="5">
        <v>23.28</v>
      </c>
      <c r="M1446" s="5">
        <v>21.02</v>
      </c>
      <c r="N1446" s="5">
        <v>20.7</v>
      </c>
      <c r="O1446" s="5">
        <v>20.55</v>
      </c>
    </row>
    <row r="1447" ht="14.25" customHeight="1">
      <c r="A1447" s="5" t="s">
        <v>724</v>
      </c>
      <c r="B1447" s="5" t="s">
        <v>189</v>
      </c>
      <c r="C1447" s="5" t="s">
        <v>2782</v>
      </c>
      <c r="D1447" s="5">
        <v>12.35</v>
      </c>
      <c r="E1447" s="5">
        <v>12.31</v>
      </c>
      <c r="F1447" s="5">
        <v>12.37</v>
      </c>
      <c r="G1447" s="5">
        <v>12.47</v>
      </c>
      <c r="H1447" s="5">
        <v>12.56</v>
      </c>
      <c r="I1447" s="5">
        <v>14.73</v>
      </c>
      <c r="J1447" s="5">
        <v>17.7</v>
      </c>
      <c r="K1447" s="5">
        <v>16.37</v>
      </c>
      <c r="L1447" s="5">
        <v>13.17</v>
      </c>
      <c r="M1447" s="5">
        <v>12.78</v>
      </c>
      <c r="N1447" s="5">
        <v>12.62</v>
      </c>
      <c r="O1447" s="5">
        <v>12.44</v>
      </c>
    </row>
    <row r="1448" ht="14.25" customHeight="1">
      <c r="A1448" s="5" t="s">
        <v>500</v>
      </c>
      <c r="B1448" s="5" t="s">
        <v>174</v>
      </c>
      <c r="C1448" s="5" t="s">
        <v>2782</v>
      </c>
      <c r="D1448" s="5">
        <v>19.18</v>
      </c>
      <c r="E1448" s="5">
        <v>19.14</v>
      </c>
      <c r="F1448" s="5">
        <v>19.229</v>
      </c>
      <c r="G1448" s="5">
        <v>19.325</v>
      </c>
      <c r="H1448" s="5">
        <v>19.396</v>
      </c>
      <c r="I1448" s="5">
        <v>19.767</v>
      </c>
      <c r="J1448" s="5">
        <v>20.94</v>
      </c>
      <c r="K1448" s="5">
        <v>20.468</v>
      </c>
      <c r="L1448" s="5">
        <v>19.761</v>
      </c>
      <c r="M1448" s="5">
        <v>19.556</v>
      </c>
      <c r="N1448" s="5">
        <v>19.433</v>
      </c>
      <c r="O1448" s="5">
        <v>19.279</v>
      </c>
    </row>
    <row r="1449" ht="14.25" customHeight="1">
      <c r="A1449" s="7" t="s">
        <v>500</v>
      </c>
      <c r="B1449" s="7" t="s">
        <v>174</v>
      </c>
      <c r="C1449" s="7" t="s">
        <v>2782</v>
      </c>
      <c r="D1449" s="7">
        <v>18.433</v>
      </c>
      <c r="E1449" s="7">
        <v>18.408</v>
      </c>
      <c r="F1449" s="7">
        <v>18.536</v>
      </c>
      <c r="G1449" s="7">
        <v>18.706</v>
      </c>
      <c r="H1449" s="7">
        <v>18.864</v>
      </c>
      <c r="I1449" s="7">
        <v>19.112</v>
      </c>
      <c r="J1449" s="7">
        <v>19.608</v>
      </c>
      <c r="K1449" s="7">
        <v>19.23</v>
      </c>
      <c r="L1449" s="7">
        <v>19.106</v>
      </c>
      <c r="M1449" s="7">
        <v>18.966</v>
      </c>
      <c r="N1449" s="7">
        <v>18.725</v>
      </c>
      <c r="O1449" s="7">
        <v>18.567</v>
      </c>
    </row>
    <row r="1450" ht="14.25" customHeight="1">
      <c r="A1450" s="5" t="s">
        <v>520</v>
      </c>
      <c r="B1450" s="5" t="s">
        <v>174</v>
      </c>
      <c r="C1450" s="5" t="s">
        <v>2782</v>
      </c>
      <c r="D1450" s="5">
        <v>19.18</v>
      </c>
      <c r="E1450" s="5">
        <v>19.14</v>
      </c>
      <c r="F1450" s="5">
        <v>19.229</v>
      </c>
      <c r="G1450" s="5">
        <v>19.325</v>
      </c>
      <c r="H1450" s="5">
        <v>19.396</v>
      </c>
      <c r="I1450" s="5">
        <v>19.767</v>
      </c>
      <c r="J1450" s="5">
        <v>20.94</v>
      </c>
      <c r="K1450" s="5">
        <v>20.468</v>
      </c>
      <c r="L1450" s="5">
        <v>19.761</v>
      </c>
      <c r="M1450" s="5">
        <v>19.556</v>
      </c>
      <c r="N1450" s="5">
        <v>19.433</v>
      </c>
      <c r="O1450" s="5">
        <v>19.279</v>
      </c>
    </row>
    <row r="1451" ht="14.25" customHeight="1">
      <c r="A1451" s="7" t="s">
        <v>520</v>
      </c>
      <c r="B1451" s="7" t="s">
        <v>174</v>
      </c>
      <c r="C1451" s="7" t="s">
        <v>2782</v>
      </c>
      <c r="D1451" s="7">
        <v>18.433</v>
      </c>
      <c r="E1451" s="7">
        <v>18.408</v>
      </c>
      <c r="F1451" s="7">
        <v>18.536</v>
      </c>
      <c r="G1451" s="7">
        <v>18.706</v>
      </c>
      <c r="H1451" s="7">
        <v>18.864</v>
      </c>
      <c r="I1451" s="7">
        <v>19.112</v>
      </c>
      <c r="J1451" s="7">
        <v>19.608</v>
      </c>
      <c r="K1451" s="7">
        <v>19.23</v>
      </c>
      <c r="L1451" s="7">
        <v>19.106</v>
      </c>
      <c r="M1451" s="7">
        <v>18.966</v>
      </c>
      <c r="N1451" s="7">
        <v>18.725</v>
      </c>
      <c r="O1451" s="7">
        <v>18.567</v>
      </c>
    </row>
    <row r="1452" ht="14.25" customHeight="1">
      <c r="A1452" s="5" t="s">
        <v>245</v>
      </c>
      <c r="B1452" s="5" t="s">
        <v>174</v>
      </c>
      <c r="C1452" s="5" t="s">
        <v>2782</v>
      </c>
      <c r="D1452" s="5">
        <v>19.18</v>
      </c>
      <c r="E1452" s="5">
        <v>19.14</v>
      </c>
      <c r="F1452" s="5">
        <v>19.229</v>
      </c>
      <c r="G1452" s="5">
        <v>19.325</v>
      </c>
      <c r="H1452" s="5">
        <v>19.396</v>
      </c>
      <c r="I1452" s="5">
        <v>19.767</v>
      </c>
      <c r="J1452" s="5">
        <v>20.94</v>
      </c>
      <c r="K1452" s="5">
        <v>20.468</v>
      </c>
      <c r="L1452" s="5">
        <v>19.761</v>
      </c>
      <c r="M1452" s="5">
        <v>19.556</v>
      </c>
      <c r="N1452" s="5">
        <v>19.433</v>
      </c>
      <c r="O1452" s="5">
        <v>19.279</v>
      </c>
    </row>
    <row r="1453" ht="14.25" customHeight="1">
      <c r="A1453" s="7" t="s">
        <v>245</v>
      </c>
      <c r="B1453" s="7" t="s">
        <v>174</v>
      </c>
      <c r="C1453" s="7" t="s">
        <v>2782</v>
      </c>
      <c r="D1453" s="7">
        <v>18.433</v>
      </c>
      <c r="E1453" s="7">
        <v>18.408</v>
      </c>
      <c r="F1453" s="7">
        <v>18.536</v>
      </c>
      <c r="G1453" s="7">
        <v>18.706</v>
      </c>
      <c r="H1453" s="7">
        <v>18.864</v>
      </c>
      <c r="I1453" s="7">
        <v>19.112</v>
      </c>
      <c r="J1453" s="7">
        <v>19.608</v>
      </c>
      <c r="K1453" s="7">
        <v>19.23</v>
      </c>
      <c r="L1453" s="7">
        <v>19.106</v>
      </c>
      <c r="M1453" s="7">
        <v>18.966</v>
      </c>
      <c r="N1453" s="7">
        <v>18.725</v>
      </c>
      <c r="O1453" s="7">
        <v>18.567</v>
      </c>
    </row>
    <row r="1454" ht="14.25" customHeight="1">
      <c r="A1454" s="5" t="s">
        <v>526</v>
      </c>
      <c r="B1454" s="5" t="s">
        <v>174</v>
      </c>
      <c r="C1454" s="5" t="s">
        <v>2782</v>
      </c>
      <c r="D1454" s="5">
        <v>19.18</v>
      </c>
      <c r="E1454" s="5">
        <v>19.14</v>
      </c>
      <c r="F1454" s="5">
        <v>19.229</v>
      </c>
      <c r="G1454" s="5">
        <v>19.325</v>
      </c>
      <c r="H1454" s="5">
        <v>19.396</v>
      </c>
      <c r="I1454" s="5">
        <v>19.767</v>
      </c>
      <c r="J1454" s="5">
        <v>20.94</v>
      </c>
      <c r="K1454" s="5">
        <v>20.468</v>
      </c>
      <c r="L1454" s="5">
        <v>19.761</v>
      </c>
      <c r="M1454" s="5">
        <v>19.556</v>
      </c>
      <c r="N1454" s="5">
        <v>19.433</v>
      </c>
      <c r="O1454" s="5">
        <v>19.279</v>
      </c>
    </row>
    <row r="1455" ht="14.25" customHeight="1">
      <c r="A1455" s="7" t="s">
        <v>526</v>
      </c>
      <c r="B1455" s="7" t="s">
        <v>174</v>
      </c>
      <c r="C1455" s="7" t="s">
        <v>2782</v>
      </c>
      <c r="D1455" s="7">
        <v>18.433</v>
      </c>
      <c r="E1455" s="7">
        <v>18.408</v>
      </c>
      <c r="F1455" s="7">
        <v>18.536</v>
      </c>
      <c r="G1455" s="7">
        <v>18.706</v>
      </c>
      <c r="H1455" s="7">
        <v>18.864</v>
      </c>
      <c r="I1455" s="7">
        <v>19.112</v>
      </c>
      <c r="J1455" s="7">
        <v>19.608</v>
      </c>
      <c r="K1455" s="7">
        <v>19.23</v>
      </c>
      <c r="L1455" s="7">
        <v>19.106</v>
      </c>
      <c r="M1455" s="7">
        <v>18.966</v>
      </c>
      <c r="N1455" s="7">
        <v>18.725</v>
      </c>
      <c r="O1455" s="7">
        <v>18.567</v>
      </c>
    </row>
    <row r="1456" ht="14.25" customHeight="1">
      <c r="A1456" s="5" t="s">
        <v>529</v>
      </c>
      <c r="B1456" s="5" t="s">
        <v>174</v>
      </c>
      <c r="C1456" s="5" t="s">
        <v>2782</v>
      </c>
      <c r="D1456" s="5">
        <v>19.18</v>
      </c>
      <c r="E1456" s="5">
        <v>19.14</v>
      </c>
      <c r="F1456" s="5">
        <v>19.229</v>
      </c>
      <c r="G1456" s="5">
        <v>19.325</v>
      </c>
      <c r="H1456" s="5">
        <v>19.396</v>
      </c>
      <c r="I1456" s="5">
        <v>19.767</v>
      </c>
      <c r="J1456" s="5">
        <v>20.94</v>
      </c>
      <c r="K1456" s="5">
        <v>20.468</v>
      </c>
      <c r="L1456" s="5">
        <v>19.761</v>
      </c>
      <c r="M1456" s="5">
        <v>19.556</v>
      </c>
      <c r="N1456" s="5">
        <v>19.433</v>
      </c>
      <c r="O1456" s="5">
        <v>19.279</v>
      </c>
    </row>
    <row r="1457" ht="14.25" customHeight="1">
      <c r="A1457" s="7" t="s">
        <v>529</v>
      </c>
      <c r="B1457" s="7" t="s">
        <v>174</v>
      </c>
      <c r="C1457" s="7" t="s">
        <v>2782</v>
      </c>
      <c r="D1457" s="7">
        <v>18.433</v>
      </c>
      <c r="E1457" s="7">
        <v>18.408</v>
      </c>
      <c r="F1457" s="7">
        <v>18.536</v>
      </c>
      <c r="G1457" s="7">
        <v>18.706</v>
      </c>
      <c r="H1457" s="7">
        <v>18.864</v>
      </c>
      <c r="I1457" s="7">
        <v>19.112</v>
      </c>
      <c r="J1457" s="7">
        <v>19.608</v>
      </c>
      <c r="K1457" s="7">
        <v>19.23</v>
      </c>
      <c r="L1457" s="7">
        <v>19.106</v>
      </c>
      <c r="M1457" s="7">
        <v>18.966</v>
      </c>
      <c r="N1457" s="7">
        <v>18.725</v>
      </c>
      <c r="O1457" s="7">
        <v>18.567</v>
      </c>
    </row>
    <row r="1458" ht="14.25" customHeight="1">
      <c r="A1458" s="5" t="s">
        <v>533</v>
      </c>
      <c r="B1458" s="5" t="s">
        <v>174</v>
      </c>
      <c r="C1458" s="5" t="s">
        <v>2782</v>
      </c>
      <c r="D1458" s="5">
        <v>19.18</v>
      </c>
      <c r="E1458" s="5">
        <v>19.14</v>
      </c>
      <c r="F1458" s="5">
        <v>19.229</v>
      </c>
      <c r="G1458" s="5">
        <v>19.325</v>
      </c>
      <c r="H1458" s="5">
        <v>19.396</v>
      </c>
      <c r="I1458" s="5">
        <v>19.767</v>
      </c>
      <c r="J1458" s="5">
        <v>20.94</v>
      </c>
      <c r="K1458" s="5">
        <v>20.468</v>
      </c>
      <c r="L1458" s="5">
        <v>19.761</v>
      </c>
      <c r="M1458" s="5">
        <v>19.556</v>
      </c>
      <c r="N1458" s="5">
        <v>19.433</v>
      </c>
      <c r="O1458" s="5">
        <v>19.279</v>
      </c>
    </row>
    <row r="1459" ht="14.25" customHeight="1">
      <c r="A1459" s="7" t="s">
        <v>533</v>
      </c>
      <c r="B1459" s="7" t="s">
        <v>174</v>
      </c>
      <c r="C1459" s="7" t="s">
        <v>2782</v>
      </c>
      <c r="D1459" s="7">
        <v>18.433</v>
      </c>
      <c r="E1459" s="7">
        <v>18.408</v>
      </c>
      <c r="F1459" s="7">
        <v>18.536</v>
      </c>
      <c r="G1459" s="7">
        <v>18.706</v>
      </c>
      <c r="H1459" s="7">
        <v>18.864</v>
      </c>
      <c r="I1459" s="7">
        <v>19.112</v>
      </c>
      <c r="J1459" s="7">
        <v>19.608</v>
      </c>
      <c r="K1459" s="7">
        <v>19.23</v>
      </c>
      <c r="L1459" s="7">
        <v>19.106</v>
      </c>
      <c r="M1459" s="7">
        <v>18.966</v>
      </c>
      <c r="N1459" s="7">
        <v>18.725</v>
      </c>
      <c r="O1459" s="7">
        <v>18.567</v>
      </c>
    </row>
    <row r="1460" ht="14.25" customHeight="1">
      <c r="A1460" s="5" t="s">
        <v>539</v>
      </c>
      <c r="B1460" s="5" t="s">
        <v>174</v>
      </c>
      <c r="C1460" s="5" t="s">
        <v>2782</v>
      </c>
      <c r="D1460" s="5">
        <v>19.18</v>
      </c>
      <c r="E1460" s="5">
        <v>19.14</v>
      </c>
      <c r="F1460" s="5">
        <v>19.229</v>
      </c>
      <c r="G1460" s="5">
        <v>19.325</v>
      </c>
      <c r="H1460" s="5">
        <v>19.396</v>
      </c>
      <c r="I1460" s="5">
        <v>19.767</v>
      </c>
      <c r="J1460" s="5">
        <v>20.94</v>
      </c>
      <c r="K1460" s="5">
        <v>20.468</v>
      </c>
      <c r="L1460" s="5">
        <v>19.761</v>
      </c>
      <c r="M1460" s="5">
        <v>19.556</v>
      </c>
      <c r="N1460" s="5">
        <v>19.433</v>
      </c>
      <c r="O1460" s="5">
        <v>19.279</v>
      </c>
    </row>
    <row r="1461" ht="14.25" customHeight="1">
      <c r="A1461" s="7" t="s">
        <v>539</v>
      </c>
      <c r="B1461" s="7" t="s">
        <v>174</v>
      </c>
      <c r="C1461" s="7" t="s">
        <v>2782</v>
      </c>
      <c r="D1461" s="7">
        <v>18.433</v>
      </c>
      <c r="E1461" s="7">
        <v>18.408</v>
      </c>
      <c r="F1461" s="7">
        <v>18.536</v>
      </c>
      <c r="G1461" s="7">
        <v>18.706</v>
      </c>
      <c r="H1461" s="7">
        <v>18.864</v>
      </c>
      <c r="I1461" s="7">
        <v>19.112</v>
      </c>
      <c r="J1461" s="7">
        <v>19.608</v>
      </c>
      <c r="K1461" s="7">
        <v>19.23</v>
      </c>
      <c r="L1461" s="7">
        <v>19.106</v>
      </c>
      <c r="M1461" s="7">
        <v>18.966</v>
      </c>
      <c r="N1461" s="7">
        <v>18.725</v>
      </c>
      <c r="O1461" s="7">
        <v>18.567</v>
      </c>
    </row>
    <row r="1462" ht="14.25" customHeight="1">
      <c r="A1462" s="5" t="s">
        <v>540</v>
      </c>
      <c r="B1462" s="5" t="s">
        <v>174</v>
      </c>
      <c r="C1462" s="5" t="s">
        <v>2782</v>
      </c>
      <c r="D1462" s="5">
        <v>19.18</v>
      </c>
      <c r="E1462" s="5">
        <v>19.14</v>
      </c>
      <c r="F1462" s="5">
        <v>19.229</v>
      </c>
      <c r="G1462" s="5">
        <v>19.325</v>
      </c>
      <c r="H1462" s="5">
        <v>19.396</v>
      </c>
      <c r="I1462" s="5">
        <v>19.767</v>
      </c>
      <c r="J1462" s="5">
        <v>20.94</v>
      </c>
      <c r="K1462" s="5">
        <v>20.468</v>
      </c>
      <c r="L1462" s="5">
        <v>19.761</v>
      </c>
      <c r="M1462" s="5">
        <v>19.556</v>
      </c>
      <c r="N1462" s="5">
        <v>19.433</v>
      </c>
      <c r="O1462" s="5">
        <v>19.279</v>
      </c>
    </row>
    <row r="1463" ht="14.25" customHeight="1">
      <c r="A1463" s="7" t="s">
        <v>540</v>
      </c>
      <c r="B1463" s="7" t="s">
        <v>174</v>
      </c>
      <c r="C1463" s="7" t="s">
        <v>2782</v>
      </c>
      <c r="D1463" s="7">
        <v>18.433</v>
      </c>
      <c r="E1463" s="7">
        <v>18.408</v>
      </c>
      <c r="F1463" s="7">
        <v>18.536</v>
      </c>
      <c r="G1463" s="7">
        <v>18.706</v>
      </c>
      <c r="H1463" s="7">
        <v>18.864</v>
      </c>
      <c r="I1463" s="7">
        <v>19.112</v>
      </c>
      <c r="J1463" s="7">
        <v>19.608</v>
      </c>
      <c r="K1463" s="7">
        <v>19.23</v>
      </c>
      <c r="L1463" s="7">
        <v>19.106</v>
      </c>
      <c r="M1463" s="7">
        <v>18.966</v>
      </c>
      <c r="N1463" s="7">
        <v>18.725</v>
      </c>
      <c r="O1463" s="7">
        <v>18.567</v>
      </c>
    </row>
    <row r="1464" ht="14.25" customHeight="1">
      <c r="A1464" s="5" t="s">
        <v>546</v>
      </c>
      <c r="B1464" s="5" t="s">
        <v>174</v>
      </c>
      <c r="C1464" s="5" t="s">
        <v>2782</v>
      </c>
      <c r="D1464" s="5">
        <v>19.18</v>
      </c>
      <c r="E1464" s="5">
        <v>19.14</v>
      </c>
      <c r="F1464" s="5">
        <v>19.229</v>
      </c>
      <c r="G1464" s="5">
        <v>19.325</v>
      </c>
      <c r="H1464" s="5">
        <v>19.396</v>
      </c>
      <c r="I1464" s="5">
        <v>19.767</v>
      </c>
      <c r="J1464" s="5">
        <v>20.94</v>
      </c>
      <c r="K1464" s="5">
        <v>20.468</v>
      </c>
      <c r="L1464" s="5">
        <v>19.761</v>
      </c>
      <c r="M1464" s="5">
        <v>19.556</v>
      </c>
      <c r="N1464" s="5">
        <v>19.433</v>
      </c>
      <c r="O1464" s="5">
        <v>19.279</v>
      </c>
    </row>
    <row r="1465" ht="14.25" customHeight="1">
      <c r="A1465" s="7" t="s">
        <v>546</v>
      </c>
      <c r="B1465" s="7" t="s">
        <v>174</v>
      </c>
      <c r="C1465" s="7" t="s">
        <v>2782</v>
      </c>
      <c r="D1465" s="7">
        <v>18.433</v>
      </c>
      <c r="E1465" s="7">
        <v>18.408</v>
      </c>
      <c r="F1465" s="7">
        <v>18.536</v>
      </c>
      <c r="G1465" s="7">
        <v>18.706</v>
      </c>
      <c r="H1465" s="7">
        <v>18.864</v>
      </c>
      <c r="I1465" s="7">
        <v>19.112</v>
      </c>
      <c r="J1465" s="7">
        <v>19.608</v>
      </c>
      <c r="K1465" s="7">
        <v>19.23</v>
      </c>
      <c r="L1465" s="7">
        <v>19.106</v>
      </c>
      <c r="M1465" s="7">
        <v>18.966</v>
      </c>
      <c r="N1465" s="7">
        <v>18.725</v>
      </c>
      <c r="O1465" s="7">
        <v>18.567</v>
      </c>
    </row>
    <row r="1466" ht="14.25" customHeight="1">
      <c r="A1466" s="22" t="s">
        <v>551</v>
      </c>
      <c r="B1466" s="5" t="s">
        <v>174</v>
      </c>
      <c r="C1466" s="5" t="s">
        <v>2782</v>
      </c>
      <c r="D1466" s="5">
        <v>19.18</v>
      </c>
      <c r="E1466" s="5">
        <v>19.14</v>
      </c>
      <c r="F1466" s="5">
        <v>19.229</v>
      </c>
      <c r="G1466" s="5">
        <v>19.325</v>
      </c>
      <c r="H1466" s="5">
        <v>19.396</v>
      </c>
      <c r="I1466" s="5">
        <v>19.767</v>
      </c>
      <c r="J1466" s="5">
        <v>20.94</v>
      </c>
      <c r="K1466" s="5">
        <v>20.468</v>
      </c>
      <c r="L1466" s="5">
        <v>19.761</v>
      </c>
      <c r="M1466" s="5">
        <v>19.556</v>
      </c>
      <c r="N1466" s="5">
        <v>19.433</v>
      </c>
      <c r="O1466" s="5">
        <v>19.279</v>
      </c>
    </row>
    <row r="1467" ht="14.25" customHeight="1">
      <c r="A1467" s="37" t="s">
        <v>551</v>
      </c>
      <c r="B1467" s="7" t="s">
        <v>174</v>
      </c>
      <c r="C1467" s="7" t="s">
        <v>2782</v>
      </c>
      <c r="D1467" s="7">
        <v>18.433</v>
      </c>
      <c r="E1467" s="7">
        <v>18.408</v>
      </c>
      <c r="F1467" s="7">
        <v>18.536</v>
      </c>
      <c r="G1467" s="7">
        <v>18.706</v>
      </c>
      <c r="H1467" s="7">
        <v>18.864</v>
      </c>
      <c r="I1467" s="7">
        <v>19.112</v>
      </c>
      <c r="J1467" s="7">
        <v>19.608</v>
      </c>
      <c r="K1467" s="7">
        <v>19.23</v>
      </c>
      <c r="L1467" s="7">
        <v>19.106</v>
      </c>
      <c r="M1467" s="7">
        <v>18.966</v>
      </c>
      <c r="N1467" s="7">
        <v>18.725</v>
      </c>
      <c r="O1467" s="7">
        <v>18.567</v>
      </c>
    </row>
    <row r="1468" ht="14.25" customHeight="1">
      <c r="A1468" s="5" t="s">
        <v>555</v>
      </c>
      <c r="B1468" s="5" t="s">
        <v>174</v>
      </c>
      <c r="C1468" s="5" t="s">
        <v>2782</v>
      </c>
      <c r="D1468" s="5">
        <v>19.18</v>
      </c>
      <c r="E1468" s="5">
        <v>19.14</v>
      </c>
      <c r="F1468" s="5">
        <v>19.229</v>
      </c>
      <c r="G1468" s="5">
        <v>19.325</v>
      </c>
      <c r="H1468" s="5">
        <v>19.396</v>
      </c>
      <c r="I1468" s="5">
        <v>19.767</v>
      </c>
      <c r="J1468" s="5">
        <v>20.94</v>
      </c>
      <c r="K1468" s="5">
        <v>20.468</v>
      </c>
      <c r="L1468" s="5">
        <v>19.761</v>
      </c>
      <c r="M1468" s="5">
        <v>19.556</v>
      </c>
      <c r="N1468" s="5">
        <v>19.433</v>
      </c>
      <c r="O1468" s="5">
        <v>19.279</v>
      </c>
    </row>
    <row r="1469" ht="14.25" customHeight="1">
      <c r="A1469" s="7" t="s">
        <v>555</v>
      </c>
      <c r="B1469" s="7" t="s">
        <v>174</v>
      </c>
      <c r="C1469" s="7" t="s">
        <v>2782</v>
      </c>
      <c r="D1469" s="7">
        <v>18.433</v>
      </c>
      <c r="E1469" s="7">
        <v>18.408</v>
      </c>
      <c r="F1469" s="7">
        <v>18.536</v>
      </c>
      <c r="G1469" s="7">
        <v>18.706</v>
      </c>
      <c r="H1469" s="7">
        <v>18.864</v>
      </c>
      <c r="I1469" s="7">
        <v>19.112</v>
      </c>
      <c r="J1469" s="7">
        <v>19.608</v>
      </c>
      <c r="K1469" s="7">
        <v>19.23</v>
      </c>
      <c r="L1469" s="7">
        <v>19.106</v>
      </c>
      <c r="M1469" s="7">
        <v>18.966</v>
      </c>
      <c r="N1469" s="7">
        <v>18.725</v>
      </c>
      <c r="O1469" s="7">
        <v>18.567</v>
      </c>
    </row>
    <row r="1470" ht="14.25" customHeight="1">
      <c r="A1470" s="5" t="s">
        <v>565</v>
      </c>
      <c r="B1470" s="5" t="s">
        <v>174</v>
      </c>
      <c r="C1470" s="5" t="s">
        <v>2782</v>
      </c>
      <c r="D1470" s="5">
        <v>19.18</v>
      </c>
      <c r="E1470" s="5">
        <v>19.14</v>
      </c>
      <c r="F1470" s="5">
        <v>19.229</v>
      </c>
      <c r="G1470" s="5">
        <v>19.325</v>
      </c>
      <c r="H1470" s="5">
        <v>19.396</v>
      </c>
      <c r="I1470" s="5">
        <v>19.767</v>
      </c>
      <c r="J1470" s="5">
        <v>20.94</v>
      </c>
      <c r="K1470" s="5">
        <v>20.468</v>
      </c>
      <c r="L1470" s="5">
        <v>19.761</v>
      </c>
      <c r="M1470" s="5">
        <v>19.556</v>
      </c>
      <c r="N1470" s="5">
        <v>19.433</v>
      </c>
      <c r="O1470" s="5">
        <v>19.279</v>
      </c>
    </row>
    <row r="1471" ht="14.25" customHeight="1">
      <c r="A1471" s="7" t="s">
        <v>565</v>
      </c>
      <c r="B1471" s="7" t="s">
        <v>174</v>
      </c>
      <c r="C1471" s="7" t="s">
        <v>2782</v>
      </c>
      <c r="D1471" s="7">
        <v>18.433</v>
      </c>
      <c r="E1471" s="7">
        <v>18.408</v>
      </c>
      <c r="F1471" s="7">
        <v>18.536</v>
      </c>
      <c r="G1471" s="7">
        <v>18.706</v>
      </c>
      <c r="H1471" s="7">
        <v>18.864</v>
      </c>
      <c r="I1471" s="7">
        <v>19.112</v>
      </c>
      <c r="J1471" s="7">
        <v>19.608</v>
      </c>
      <c r="K1471" s="7">
        <v>19.23</v>
      </c>
      <c r="L1471" s="7">
        <v>19.106</v>
      </c>
      <c r="M1471" s="7">
        <v>18.966</v>
      </c>
      <c r="N1471" s="7">
        <v>18.725</v>
      </c>
      <c r="O1471" s="7">
        <v>18.567</v>
      </c>
    </row>
    <row r="1472" ht="14.25" customHeight="1">
      <c r="A1472" s="5" t="s">
        <v>680</v>
      </c>
      <c r="B1472" s="5" t="s">
        <v>174</v>
      </c>
      <c r="C1472" s="5" t="s">
        <v>2782</v>
      </c>
      <c r="D1472" s="5">
        <v>19.18</v>
      </c>
      <c r="E1472" s="5">
        <v>19.14</v>
      </c>
      <c r="F1472" s="5">
        <v>19.229</v>
      </c>
      <c r="G1472" s="5">
        <v>19.325</v>
      </c>
      <c r="H1472" s="5">
        <v>19.396</v>
      </c>
      <c r="I1472" s="5">
        <v>19.767</v>
      </c>
      <c r="J1472" s="5">
        <v>20.94</v>
      </c>
      <c r="K1472" s="5">
        <v>20.468</v>
      </c>
      <c r="L1472" s="5">
        <v>19.761</v>
      </c>
      <c r="M1472" s="5">
        <v>19.556</v>
      </c>
      <c r="N1472" s="5">
        <v>19.433</v>
      </c>
      <c r="O1472" s="5">
        <v>19.279</v>
      </c>
    </row>
    <row r="1473" ht="14.25" customHeight="1">
      <c r="A1473" s="7" t="s">
        <v>680</v>
      </c>
      <c r="B1473" s="7" t="s">
        <v>174</v>
      </c>
      <c r="C1473" s="7" t="s">
        <v>2782</v>
      </c>
      <c r="D1473" s="7">
        <v>18.433</v>
      </c>
      <c r="E1473" s="7">
        <v>18.408</v>
      </c>
      <c r="F1473" s="7">
        <v>18.536</v>
      </c>
      <c r="G1473" s="7">
        <v>18.706</v>
      </c>
      <c r="H1473" s="7">
        <v>18.864</v>
      </c>
      <c r="I1473" s="7">
        <v>19.112</v>
      </c>
      <c r="J1473" s="7">
        <v>19.608</v>
      </c>
      <c r="K1473" s="7">
        <v>19.23</v>
      </c>
      <c r="L1473" s="7">
        <v>19.106</v>
      </c>
      <c r="M1473" s="7">
        <v>18.966</v>
      </c>
      <c r="N1473" s="7">
        <v>18.725</v>
      </c>
      <c r="O1473" s="7">
        <v>18.567</v>
      </c>
    </row>
    <row r="1474" ht="14.25" customHeight="1">
      <c r="A1474" s="22" t="s">
        <v>688</v>
      </c>
      <c r="B1474" s="5" t="s">
        <v>174</v>
      </c>
      <c r="C1474" s="5" t="s">
        <v>2782</v>
      </c>
      <c r="D1474" s="5">
        <v>19.18</v>
      </c>
      <c r="E1474" s="5">
        <v>19.14</v>
      </c>
      <c r="F1474" s="5">
        <v>19.229</v>
      </c>
      <c r="G1474" s="5">
        <v>19.325</v>
      </c>
      <c r="H1474" s="5">
        <v>19.396</v>
      </c>
      <c r="I1474" s="5">
        <v>19.767</v>
      </c>
      <c r="J1474" s="5">
        <v>20.94</v>
      </c>
      <c r="K1474" s="5">
        <v>20.468</v>
      </c>
      <c r="L1474" s="5">
        <v>19.761</v>
      </c>
      <c r="M1474" s="5">
        <v>19.556</v>
      </c>
      <c r="N1474" s="5">
        <v>19.433</v>
      </c>
      <c r="O1474" s="5">
        <v>19.279</v>
      </c>
    </row>
    <row r="1475" ht="14.25" customHeight="1">
      <c r="A1475" s="37" t="s">
        <v>688</v>
      </c>
      <c r="B1475" s="7" t="s">
        <v>174</v>
      </c>
      <c r="C1475" s="7" t="s">
        <v>2782</v>
      </c>
      <c r="D1475" s="7">
        <v>18.433</v>
      </c>
      <c r="E1475" s="7">
        <v>18.408</v>
      </c>
      <c r="F1475" s="7">
        <v>18.536</v>
      </c>
      <c r="G1475" s="7">
        <v>18.706</v>
      </c>
      <c r="H1475" s="7">
        <v>18.864</v>
      </c>
      <c r="I1475" s="7">
        <v>19.112</v>
      </c>
      <c r="J1475" s="7">
        <v>19.608</v>
      </c>
      <c r="K1475" s="7">
        <v>19.23</v>
      </c>
      <c r="L1475" s="7">
        <v>19.106</v>
      </c>
      <c r="M1475" s="7">
        <v>18.966</v>
      </c>
      <c r="N1475" s="7">
        <v>18.725</v>
      </c>
      <c r="O1475" s="7">
        <v>18.567</v>
      </c>
    </row>
    <row r="1476" ht="14.25" customHeight="1">
      <c r="A1476" s="5" t="s">
        <v>724</v>
      </c>
      <c r="B1476" s="5" t="s">
        <v>174</v>
      </c>
      <c r="C1476" s="5" t="s">
        <v>2782</v>
      </c>
      <c r="D1476" s="5">
        <v>10.19</v>
      </c>
      <c r="E1476" s="5">
        <v>10.01</v>
      </c>
      <c r="F1476" s="5">
        <v>11.18</v>
      </c>
      <c r="G1476" s="5">
        <v>12.98</v>
      </c>
      <c r="H1476" s="5">
        <v>16.32</v>
      </c>
      <c r="I1476" s="5">
        <v>19.27</v>
      </c>
      <c r="J1476" s="5">
        <v>22.11</v>
      </c>
      <c r="K1476" s="5">
        <v>24.18</v>
      </c>
      <c r="L1476" s="5">
        <v>21.63</v>
      </c>
      <c r="M1476" s="5">
        <v>17.28</v>
      </c>
      <c r="N1476" s="5">
        <v>14.14</v>
      </c>
      <c r="O1476" s="5">
        <v>11.19</v>
      </c>
    </row>
    <row r="1477" ht="14.25" customHeight="1">
      <c r="A1477" s="7" t="s">
        <v>724</v>
      </c>
      <c r="B1477" s="7" t="s">
        <v>174</v>
      </c>
      <c r="C1477" s="7" t="s">
        <v>2782</v>
      </c>
      <c r="D1477" s="7">
        <v>9.87</v>
      </c>
      <c r="E1477" s="7">
        <v>9.72</v>
      </c>
      <c r="F1477" s="7">
        <v>10.93</v>
      </c>
      <c r="G1477" s="7">
        <v>12.79</v>
      </c>
      <c r="H1477" s="7">
        <v>16.23</v>
      </c>
      <c r="I1477" s="7">
        <v>19.19</v>
      </c>
      <c r="J1477" s="7">
        <v>22.03</v>
      </c>
      <c r="K1477" s="7">
        <v>24.08</v>
      </c>
      <c r="L1477" s="7">
        <v>21.53</v>
      </c>
      <c r="M1477" s="7">
        <v>17.14</v>
      </c>
      <c r="N1477" s="7">
        <v>13.85</v>
      </c>
      <c r="O1477" s="7">
        <v>10.9</v>
      </c>
    </row>
    <row r="1478" ht="14.25" customHeight="1">
      <c r="A1478" s="5" t="s">
        <v>500</v>
      </c>
      <c r="B1478" s="5" t="s">
        <v>75</v>
      </c>
      <c r="C1478" s="5" t="s">
        <v>2782</v>
      </c>
      <c r="D1478" s="5">
        <v>19.18</v>
      </c>
      <c r="E1478" s="5">
        <v>19.14</v>
      </c>
      <c r="F1478" s="5">
        <v>19.229</v>
      </c>
      <c r="G1478" s="5">
        <v>19.325</v>
      </c>
      <c r="H1478" s="5">
        <v>19.396</v>
      </c>
      <c r="I1478" s="5">
        <v>19.767</v>
      </c>
      <c r="J1478" s="5">
        <v>20.94</v>
      </c>
      <c r="K1478" s="5">
        <v>20.468</v>
      </c>
      <c r="L1478" s="5">
        <v>19.761</v>
      </c>
      <c r="M1478" s="5">
        <v>19.556</v>
      </c>
      <c r="N1478" s="5">
        <v>19.433</v>
      </c>
      <c r="O1478" s="5">
        <v>19.279</v>
      </c>
    </row>
    <row r="1479" ht="14.25" customHeight="1">
      <c r="A1479" s="7" t="s">
        <v>500</v>
      </c>
      <c r="B1479" s="7" t="s">
        <v>75</v>
      </c>
      <c r="C1479" s="7" t="s">
        <v>2782</v>
      </c>
      <c r="D1479" s="7">
        <v>18.433</v>
      </c>
      <c r="E1479" s="7">
        <v>18.408</v>
      </c>
      <c r="F1479" s="7">
        <v>18.536</v>
      </c>
      <c r="G1479" s="7">
        <v>18.706</v>
      </c>
      <c r="H1479" s="7">
        <v>18.864</v>
      </c>
      <c r="I1479" s="7">
        <v>19.112</v>
      </c>
      <c r="J1479" s="7">
        <v>19.608</v>
      </c>
      <c r="K1479" s="7">
        <v>19.23</v>
      </c>
      <c r="L1479" s="7">
        <v>19.106</v>
      </c>
      <c r="M1479" s="7">
        <v>18.966</v>
      </c>
      <c r="N1479" s="7">
        <v>18.725</v>
      </c>
      <c r="O1479" s="7">
        <v>18.567</v>
      </c>
    </row>
    <row r="1480" ht="14.25" customHeight="1">
      <c r="A1480" s="5" t="s">
        <v>520</v>
      </c>
      <c r="B1480" s="5" t="s">
        <v>75</v>
      </c>
      <c r="C1480" s="5" t="s">
        <v>2782</v>
      </c>
      <c r="D1480" s="5">
        <v>19.18</v>
      </c>
      <c r="E1480" s="5">
        <v>19.14</v>
      </c>
      <c r="F1480" s="5">
        <v>19.229</v>
      </c>
      <c r="G1480" s="5">
        <v>19.325</v>
      </c>
      <c r="H1480" s="5">
        <v>19.396</v>
      </c>
      <c r="I1480" s="5">
        <v>19.767</v>
      </c>
      <c r="J1480" s="5">
        <v>20.94</v>
      </c>
      <c r="K1480" s="5">
        <v>20.468</v>
      </c>
      <c r="L1480" s="5">
        <v>19.761</v>
      </c>
      <c r="M1480" s="5">
        <v>19.556</v>
      </c>
      <c r="N1480" s="5">
        <v>19.433</v>
      </c>
      <c r="O1480" s="5">
        <v>19.279</v>
      </c>
    </row>
    <row r="1481" ht="14.25" customHeight="1">
      <c r="A1481" s="7" t="s">
        <v>520</v>
      </c>
      <c r="B1481" s="7" t="s">
        <v>75</v>
      </c>
      <c r="C1481" s="7" t="s">
        <v>2782</v>
      </c>
      <c r="D1481" s="7">
        <v>18.433</v>
      </c>
      <c r="E1481" s="7">
        <v>18.408</v>
      </c>
      <c r="F1481" s="7">
        <v>18.536</v>
      </c>
      <c r="G1481" s="7">
        <v>18.706</v>
      </c>
      <c r="H1481" s="7">
        <v>18.864</v>
      </c>
      <c r="I1481" s="7">
        <v>19.112</v>
      </c>
      <c r="J1481" s="7">
        <v>19.608</v>
      </c>
      <c r="K1481" s="7">
        <v>19.23</v>
      </c>
      <c r="L1481" s="7">
        <v>19.106</v>
      </c>
      <c r="M1481" s="7">
        <v>18.966</v>
      </c>
      <c r="N1481" s="7">
        <v>18.725</v>
      </c>
      <c r="O1481" s="7">
        <v>18.567</v>
      </c>
    </row>
    <row r="1482" ht="14.25" customHeight="1">
      <c r="A1482" s="5" t="s">
        <v>245</v>
      </c>
      <c r="B1482" s="5" t="s">
        <v>75</v>
      </c>
      <c r="C1482" s="5" t="s">
        <v>2782</v>
      </c>
      <c r="D1482" s="5">
        <v>19.18</v>
      </c>
      <c r="E1482" s="5">
        <v>19.14</v>
      </c>
      <c r="F1482" s="5">
        <v>19.229</v>
      </c>
      <c r="G1482" s="5">
        <v>19.325</v>
      </c>
      <c r="H1482" s="5">
        <v>19.396</v>
      </c>
      <c r="I1482" s="5">
        <v>19.767</v>
      </c>
      <c r="J1482" s="5">
        <v>20.94</v>
      </c>
      <c r="K1482" s="5">
        <v>20.468</v>
      </c>
      <c r="L1482" s="5">
        <v>19.761</v>
      </c>
      <c r="M1482" s="5">
        <v>19.556</v>
      </c>
      <c r="N1482" s="5">
        <v>19.433</v>
      </c>
      <c r="O1482" s="5">
        <v>19.279</v>
      </c>
    </row>
    <row r="1483" ht="14.25" customHeight="1">
      <c r="A1483" s="7" t="s">
        <v>245</v>
      </c>
      <c r="B1483" s="7" t="s">
        <v>75</v>
      </c>
      <c r="C1483" s="7" t="s">
        <v>2782</v>
      </c>
      <c r="D1483" s="7">
        <v>18.433</v>
      </c>
      <c r="E1483" s="7">
        <v>18.408</v>
      </c>
      <c r="F1483" s="7">
        <v>18.536</v>
      </c>
      <c r="G1483" s="7">
        <v>18.706</v>
      </c>
      <c r="H1483" s="7">
        <v>18.864</v>
      </c>
      <c r="I1483" s="7">
        <v>19.112</v>
      </c>
      <c r="J1483" s="7">
        <v>19.608</v>
      </c>
      <c r="K1483" s="7">
        <v>19.23</v>
      </c>
      <c r="L1483" s="7">
        <v>19.106</v>
      </c>
      <c r="M1483" s="7">
        <v>18.966</v>
      </c>
      <c r="N1483" s="7">
        <v>18.725</v>
      </c>
      <c r="O1483" s="7">
        <v>18.567</v>
      </c>
    </row>
    <row r="1484" ht="14.25" customHeight="1">
      <c r="A1484" s="5" t="s">
        <v>526</v>
      </c>
      <c r="B1484" s="5" t="s">
        <v>75</v>
      </c>
      <c r="C1484" s="5" t="s">
        <v>2782</v>
      </c>
      <c r="D1484" s="5">
        <v>19.18</v>
      </c>
      <c r="E1484" s="5">
        <v>19.14</v>
      </c>
      <c r="F1484" s="5">
        <v>19.229</v>
      </c>
      <c r="G1484" s="5">
        <v>19.325</v>
      </c>
      <c r="H1484" s="5">
        <v>19.396</v>
      </c>
      <c r="I1484" s="5">
        <v>19.767</v>
      </c>
      <c r="J1484" s="5">
        <v>20.94</v>
      </c>
      <c r="K1484" s="5">
        <v>20.468</v>
      </c>
      <c r="L1484" s="5">
        <v>19.761</v>
      </c>
      <c r="M1484" s="5">
        <v>19.556</v>
      </c>
      <c r="N1484" s="5">
        <v>19.433</v>
      </c>
      <c r="O1484" s="5">
        <v>19.279</v>
      </c>
    </row>
    <row r="1485" ht="14.25" customHeight="1">
      <c r="A1485" s="7" t="s">
        <v>526</v>
      </c>
      <c r="B1485" s="7" t="s">
        <v>75</v>
      </c>
      <c r="C1485" s="7" t="s">
        <v>2782</v>
      </c>
      <c r="D1485" s="7">
        <v>18.433</v>
      </c>
      <c r="E1485" s="7">
        <v>18.408</v>
      </c>
      <c r="F1485" s="7">
        <v>18.536</v>
      </c>
      <c r="G1485" s="7">
        <v>18.706</v>
      </c>
      <c r="H1485" s="7">
        <v>18.864</v>
      </c>
      <c r="I1485" s="7">
        <v>19.112</v>
      </c>
      <c r="J1485" s="7">
        <v>19.608</v>
      </c>
      <c r="K1485" s="7">
        <v>19.23</v>
      </c>
      <c r="L1485" s="7">
        <v>19.106</v>
      </c>
      <c r="M1485" s="7">
        <v>18.966</v>
      </c>
      <c r="N1485" s="7">
        <v>18.725</v>
      </c>
      <c r="O1485" s="7">
        <v>18.567</v>
      </c>
    </row>
    <row r="1486" ht="14.25" customHeight="1">
      <c r="A1486" s="5" t="s">
        <v>529</v>
      </c>
      <c r="B1486" s="5" t="s">
        <v>75</v>
      </c>
      <c r="C1486" s="5" t="s">
        <v>2782</v>
      </c>
      <c r="D1486" s="5">
        <v>19.18</v>
      </c>
      <c r="E1486" s="5">
        <v>19.14</v>
      </c>
      <c r="F1486" s="5">
        <v>19.229</v>
      </c>
      <c r="G1486" s="5">
        <v>19.325</v>
      </c>
      <c r="H1486" s="5">
        <v>19.396</v>
      </c>
      <c r="I1486" s="5">
        <v>19.767</v>
      </c>
      <c r="J1486" s="5">
        <v>20.94</v>
      </c>
      <c r="K1486" s="5">
        <v>20.468</v>
      </c>
      <c r="L1486" s="5">
        <v>19.761</v>
      </c>
      <c r="M1486" s="5">
        <v>19.556</v>
      </c>
      <c r="N1486" s="5">
        <v>19.433</v>
      </c>
      <c r="O1486" s="5">
        <v>19.279</v>
      </c>
    </row>
    <row r="1487" ht="14.25" customHeight="1">
      <c r="A1487" s="7" t="s">
        <v>529</v>
      </c>
      <c r="B1487" s="7" t="s">
        <v>75</v>
      </c>
      <c r="C1487" s="7" t="s">
        <v>2782</v>
      </c>
      <c r="D1487" s="7">
        <v>18.433</v>
      </c>
      <c r="E1487" s="7">
        <v>18.408</v>
      </c>
      <c r="F1487" s="7">
        <v>18.536</v>
      </c>
      <c r="G1487" s="7">
        <v>18.706</v>
      </c>
      <c r="H1487" s="7">
        <v>18.864</v>
      </c>
      <c r="I1487" s="7">
        <v>19.112</v>
      </c>
      <c r="J1487" s="7">
        <v>19.608</v>
      </c>
      <c r="K1487" s="7">
        <v>19.23</v>
      </c>
      <c r="L1487" s="7">
        <v>19.106</v>
      </c>
      <c r="M1487" s="7">
        <v>18.966</v>
      </c>
      <c r="N1487" s="7">
        <v>18.725</v>
      </c>
      <c r="O1487" s="7">
        <v>18.567</v>
      </c>
    </row>
    <row r="1488" ht="14.25" customHeight="1">
      <c r="A1488" s="5" t="s">
        <v>533</v>
      </c>
      <c r="B1488" s="5" t="s">
        <v>75</v>
      </c>
      <c r="C1488" s="5" t="s">
        <v>2782</v>
      </c>
      <c r="D1488" s="5">
        <v>19.18</v>
      </c>
      <c r="E1488" s="5">
        <v>19.14</v>
      </c>
      <c r="F1488" s="5">
        <v>19.229</v>
      </c>
      <c r="G1488" s="5">
        <v>19.325</v>
      </c>
      <c r="H1488" s="5">
        <v>19.396</v>
      </c>
      <c r="I1488" s="5">
        <v>19.767</v>
      </c>
      <c r="J1488" s="5">
        <v>20.94</v>
      </c>
      <c r="K1488" s="5">
        <v>20.468</v>
      </c>
      <c r="L1488" s="5">
        <v>19.761</v>
      </c>
      <c r="M1488" s="5">
        <v>19.556</v>
      </c>
      <c r="N1488" s="5">
        <v>19.433</v>
      </c>
      <c r="O1488" s="5">
        <v>19.279</v>
      </c>
    </row>
    <row r="1489" ht="14.25" customHeight="1">
      <c r="A1489" s="7" t="s">
        <v>533</v>
      </c>
      <c r="B1489" s="7" t="s">
        <v>75</v>
      </c>
      <c r="C1489" s="7" t="s">
        <v>2782</v>
      </c>
      <c r="D1489" s="7">
        <v>18.433</v>
      </c>
      <c r="E1489" s="7">
        <v>18.408</v>
      </c>
      <c r="F1489" s="7">
        <v>18.536</v>
      </c>
      <c r="G1489" s="7">
        <v>18.706</v>
      </c>
      <c r="H1489" s="7">
        <v>18.864</v>
      </c>
      <c r="I1489" s="7">
        <v>19.112</v>
      </c>
      <c r="J1489" s="7">
        <v>19.608</v>
      </c>
      <c r="K1489" s="7">
        <v>19.23</v>
      </c>
      <c r="L1489" s="7">
        <v>19.106</v>
      </c>
      <c r="M1489" s="7">
        <v>18.966</v>
      </c>
      <c r="N1489" s="7">
        <v>18.725</v>
      </c>
      <c r="O1489" s="7">
        <v>18.567</v>
      </c>
    </row>
    <row r="1490" ht="14.25" customHeight="1">
      <c r="A1490" s="5" t="s">
        <v>539</v>
      </c>
      <c r="B1490" s="5" t="s">
        <v>75</v>
      </c>
      <c r="C1490" s="5" t="s">
        <v>2782</v>
      </c>
      <c r="D1490" s="5">
        <v>19.18</v>
      </c>
      <c r="E1490" s="5">
        <v>19.14</v>
      </c>
      <c r="F1490" s="5">
        <v>19.229</v>
      </c>
      <c r="G1490" s="5">
        <v>19.325</v>
      </c>
      <c r="H1490" s="5">
        <v>19.396</v>
      </c>
      <c r="I1490" s="5">
        <v>19.767</v>
      </c>
      <c r="J1490" s="5">
        <v>20.94</v>
      </c>
      <c r="K1490" s="5">
        <v>20.468</v>
      </c>
      <c r="L1490" s="5">
        <v>19.761</v>
      </c>
      <c r="M1490" s="5">
        <v>19.556</v>
      </c>
      <c r="N1490" s="5">
        <v>19.433</v>
      </c>
      <c r="O1490" s="5">
        <v>19.279</v>
      </c>
    </row>
    <row r="1491" ht="14.25" customHeight="1">
      <c r="A1491" s="7" t="s">
        <v>539</v>
      </c>
      <c r="B1491" s="7" t="s">
        <v>75</v>
      </c>
      <c r="C1491" s="7" t="s">
        <v>2782</v>
      </c>
      <c r="D1491" s="7">
        <v>18.433</v>
      </c>
      <c r="E1491" s="7">
        <v>18.408</v>
      </c>
      <c r="F1491" s="7">
        <v>18.536</v>
      </c>
      <c r="G1491" s="7">
        <v>18.706</v>
      </c>
      <c r="H1491" s="7">
        <v>18.864</v>
      </c>
      <c r="I1491" s="7">
        <v>19.112</v>
      </c>
      <c r="J1491" s="7">
        <v>19.608</v>
      </c>
      <c r="K1491" s="7">
        <v>19.23</v>
      </c>
      <c r="L1491" s="7">
        <v>19.106</v>
      </c>
      <c r="M1491" s="7">
        <v>18.966</v>
      </c>
      <c r="N1491" s="7">
        <v>18.725</v>
      </c>
      <c r="O1491" s="7">
        <v>18.567</v>
      </c>
    </row>
    <row r="1492" ht="14.25" customHeight="1">
      <c r="A1492" s="5" t="s">
        <v>540</v>
      </c>
      <c r="B1492" s="5" t="s">
        <v>75</v>
      </c>
      <c r="C1492" s="5" t="s">
        <v>2782</v>
      </c>
      <c r="D1492" s="5">
        <v>19.18</v>
      </c>
      <c r="E1492" s="5">
        <v>19.14</v>
      </c>
      <c r="F1492" s="5">
        <v>19.229</v>
      </c>
      <c r="G1492" s="5">
        <v>19.325</v>
      </c>
      <c r="H1492" s="5">
        <v>19.396</v>
      </c>
      <c r="I1492" s="5">
        <v>19.767</v>
      </c>
      <c r="J1492" s="5">
        <v>20.94</v>
      </c>
      <c r="K1492" s="5">
        <v>20.468</v>
      </c>
      <c r="L1492" s="5">
        <v>19.761</v>
      </c>
      <c r="M1492" s="5">
        <v>19.556</v>
      </c>
      <c r="N1492" s="5">
        <v>19.433</v>
      </c>
      <c r="O1492" s="5">
        <v>19.279</v>
      </c>
    </row>
    <row r="1493" ht="14.25" customHeight="1">
      <c r="A1493" s="7" t="s">
        <v>540</v>
      </c>
      <c r="B1493" s="7" t="s">
        <v>75</v>
      </c>
      <c r="C1493" s="7" t="s">
        <v>2782</v>
      </c>
      <c r="D1493" s="7">
        <v>18.433</v>
      </c>
      <c r="E1493" s="7">
        <v>18.408</v>
      </c>
      <c r="F1493" s="7">
        <v>18.536</v>
      </c>
      <c r="G1493" s="7">
        <v>18.706</v>
      </c>
      <c r="H1493" s="7">
        <v>18.864</v>
      </c>
      <c r="I1493" s="7">
        <v>19.112</v>
      </c>
      <c r="J1493" s="7">
        <v>19.608</v>
      </c>
      <c r="K1493" s="7">
        <v>19.23</v>
      </c>
      <c r="L1493" s="7">
        <v>19.106</v>
      </c>
      <c r="M1493" s="7">
        <v>18.966</v>
      </c>
      <c r="N1493" s="7">
        <v>18.725</v>
      </c>
      <c r="O1493" s="7">
        <v>18.567</v>
      </c>
    </row>
    <row r="1494" ht="14.25" customHeight="1">
      <c r="A1494" s="5" t="s">
        <v>546</v>
      </c>
      <c r="B1494" s="5" t="s">
        <v>75</v>
      </c>
      <c r="C1494" s="5" t="s">
        <v>2782</v>
      </c>
      <c r="D1494" s="5">
        <v>19.18</v>
      </c>
      <c r="E1494" s="5">
        <v>19.14</v>
      </c>
      <c r="F1494" s="5">
        <v>19.229</v>
      </c>
      <c r="G1494" s="5">
        <v>19.325</v>
      </c>
      <c r="H1494" s="5">
        <v>19.396</v>
      </c>
      <c r="I1494" s="5">
        <v>19.767</v>
      </c>
      <c r="J1494" s="5">
        <v>20.94</v>
      </c>
      <c r="K1494" s="5">
        <v>20.468</v>
      </c>
      <c r="L1494" s="5">
        <v>19.761</v>
      </c>
      <c r="M1494" s="5">
        <v>19.556</v>
      </c>
      <c r="N1494" s="5">
        <v>19.433</v>
      </c>
      <c r="O1494" s="5">
        <v>19.279</v>
      </c>
    </row>
    <row r="1495" ht="14.25" customHeight="1">
      <c r="A1495" s="7" t="s">
        <v>546</v>
      </c>
      <c r="B1495" s="7" t="s">
        <v>75</v>
      </c>
      <c r="C1495" s="7" t="s">
        <v>2782</v>
      </c>
      <c r="D1495" s="7">
        <v>18.433</v>
      </c>
      <c r="E1495" s="7">
        <v>18.408</v>
      </c>
      <c r="F1495" s="7">
        <v>18.536</v>
      </c>
      <c r="G1495" s="7">
        <v>18.706</v>
      </c>
      <c r="H1495" s="7">
        <v>18.864</v>
      </c>
      <c r="I1495" s="7">
        <v>19.112</v>
      </c>
      <c r="J1495" s="7">
        <v>19.608</v>
      </c>
      <c r="K1495" s="7">
        <v>19.23</v>
      </c>
      <c r="L1495" s="7">
        <v>19.106</v>
      </c>
      <c r="M1495" s="7">
        <v>18.966</v>
      </c>
      <c r="N1495" s="7">
        <v>18.725</v>
      </c>
      <c r="O1495" s="7">
        <v>18.567</v>
      </c>
    </row>
    <row r="1496" ht="14.25" customHeight="1">
      <c r="A1496" s="22" t="s">
        <v>551</v>
      </c>
      <c r="B1496" s="5" t="s">
        <v>75</v>
      </c>
      <c r="C1496" s="5" t="s">
        <v>2782</v>
      </c>
      <c r="D1496" s="5">
        <v>19.18</v>
      </c>
      <c r="E1496" s="5">
        <v>19.14</v>
      </c>
      <c r="F1496" s="5">
        <v>19.229</v>
      </c>
      <c r="G1496" s="5">
        <v>19.325</v>
      </c>
      <c r="H1496" s="5">
        <v>19.396</v>
      </c>
      <c r="I1496" s="5">
        <v>19.767</v>
      </c>
      <c r="J1496" s="5">
        <v>20.94</v>
      </c>
      <c r="K1496" s="5">
        <v>20.468</v>
      </c>
      <c r="L1496" s="5">
        <v>19.761</v>
      </c>
      <c r="M1496" s="5">
        <v>19.556</v>
      </c>
      <c r="N1496" s="5">
        <v>19.433</v>
      </c>
      <c r="O1496" s="5">
        <v>19.279</v>
      </c>
    </row>
    <row r="1497" ht="14.25" customHeight="1">
      <c r="A1497" s="37" t="s">
        <v>551</v>
      </c>
      <c r="B1497" s="7" t="s">
        <v>75</v>
      </c>
      <c r="C1497" s="7" t="s">
        <v>2782</v>
      </c>
      <c r="D1497" s="7">
        <v>18.433</v>
      </c>
      <c r="E1497" s="7">
        <v>18.408</v>
      </c>
      <c r="F1497" s="7">
        <v>18.536</v>
      </c>
      <c r="G1497" s="7">
        <v>18.706</v>
      </c>
      <c r="H1497" s="7">
        <v>18.864</v>
      </c>
      <c r="I1497" s="7">
        <v>19.112</v>
      </c>
      <c r="J1497" s="7">
        <v>19.608</v>
      </c>
      <c r="K1497" s="7">
        <v>19.23</v>
      </c>
      <c r="L1497" s="7">
        <v>19.106</v>
      </c>
      <c r="M1497" s="7">
        <v>18.966</v>
      </c>
      <c r="N1497" s="7">
        <v>18.725</v>
      </c>
      <c r="O1497" s="7">
        <v>18.567</v>
      </c>
    </row>
    <row r="1498" ht="14.25" customHeight="1">
      <c r="A1498" s="5" t="s">
        <v>555</v>
      </c>
      <c r="B1498" s="5" t="s">
        <v>75</v>
      </c>
      <c r="C1498" s="5" t="s">
        <v>2782</v>
      </c>
      <c r="D1498" s="5">
        <v>19.18</v>
      </c>
      <c r="E1498" s="5">
        <v>19.14</v>
      </c>
      <c r="F1498" s="5">
        <v>19.229</v>
      </c>
      <c r="G1498" s="5">
        <v>19.325</v>
      </c>
      <c r="H1498" s="5">
        <v>19.396</v>
      </c>
      <c r="I1498" s="5">
        <v>19.767</v>
      </c>
      <c r="J1498" s="5">
        <v>20.94</v>
      </c>
      <c r="K1498" s="5">
        <v>20.468</v>
      </c>
      <c r="L1498" s="5">
        <v>19.761</v>
      </c>
      <c r="M1498" s="5">
        <v>19.556</v>
      </c>
      <c r="N1498" s="5">
        <v>19.433</v>
      </c>
      <c r="O1498" s="5">
        <v>19.279</v>
      </c>
    </row>
    <row r="1499" ht="14.25" customHeight="1">
      <c r="A1499" s="7" t="s">
        <v>555</v>
      </c>
      <c r="B1499" s="7" t="s">
        <v>75</v>
      </c>
      <c r="C1499" s="7" t="s">
        <v>2782</v>
      </c>
      <c r="D1499" s="7">
        <v>18.433</v>
      </c>
      <c r="E1499" s="7">
        <v>18.408</v>
      </c>
      <c r="F1499" s="7">
        <v>18.536</v>
      </c>
      <c r="G1499" s="7">
        <v>18.706</v>
      </c>
      <c r="H1499" s="7">
        <v>18.864</v>
      </c>
      <c r="I1499" s="7">
        <v>19.112</v>
      </c>
      <c r="J1499" s="7">
        <v>19.608</v>
      </c>
      <c r="K1499" s="7">
        <v>19.23</v>
      </c>
      <c r="L1499" s="7">
        <v>19.106</v>
      </c>
      <c r="M1499" s="7">
        <v>18.966</v>
      </c>
      <c r="N1499" s="7">
        <v>18.725</v>
      </c>
      <c r="O1499" s="7">
        <v>18.567</v>
      </c>
    </row>
    <row r="1500" ht="14.25" customHeight="1">
      <c r="A1500" s="5" t="s">
        <v>565</v>
      </c>
      <c r="B1500" s="5" t="s">
        <v>75</v>
      </c>
      <c r="C1500" s="5" t="s">
        <v>2782</v>
      </c>
      <c r="D1500" s="5">
        <v>19.18</v>
      </c>
      <c r="E1500" s="5">
        <v>19.14</v>
      </c>
      <c r="F1500" s="5">
        <v>19.229</v>
      </c>
      <c r="G1500" s="5">
        <v>19.325</v>
      </c>
      <c r="H1500" s="5">
        <v>19.396</v>
      </c>
      <c r="I1500" s="5">
        <v>19.767</v>
      </c>
      <c r="J1500" s="5">
        <v>20.94</v>
      </c>
      <c r="K1500" s="5">
        <v>20.468</v>
      </c>
      <c r="L1500" s="5">
        <v>19.761</v>
      </c>
      <c r="M1500" s="5">
        <v>19.556</v>
      </c>
      <c r="N1500" s="5">
        <v>19.433</v>
      </c>
      <c r="O1500" s="5">
        <v>19.279</v>
      </c>
    </row>
    <row r="1501" ht="14.25" customHeight="1">
      <c r="A1501" s="7" t="s">
        <v>565</v>
      </c>
      <c r="B1501" s="7" t="s">
        <v>75</v>
      </c>
      <c r="C1501" s="7" t="s">
        <v>2782</v>
      </c>
      <c r="D1501" s="7">
        <v>18.433</v>
      </c>
      <c r="E1501" s="7">
        <v>18.408</v>
      </c>
      <c r="F1501" s="7">
        <v>18.536</v>
      </c>
      <c r="G1501" s="7">
        <v>18.706</v>
      </c>
      <c r="H1501" s="7">
        <v>18.864</v>
      </c>
      <c r="I1501" s="7">
        <v>19.112</v>
      </c>
      <c r="J1501" s="7">
        <v>19.608</v>
      </c>
      <c r="K1501" s="7">
        <v>19.23</v>
      </c>
      <c r="L1501" s="7">
        <v>19.106</v>
      </c>
      <c r="M1501" s="7">
        <v>18.966</v>
      </c>
      <c r="N1501" s="7">
        <v>18.725</v>
      </c>
      <c r="O1501" s="7">
        <v>18.567</v>
      </c>
    </row>
    <row r="1502" ht="14.25" customHeight="1">
      <c r="A1502" s="5" t="s">
        <v>680</v>
      </c>
      <c r="B1502" s="5" t="s">
        <v>75</v>
      </c>
      <c r="C1502" s="5" t="s">
        <v>2782</v>
      </c>
      <c r="D1502" s="5">
        <v>19.18</v>
      </c>
      <c r="E1502" s="5">
        <v>19.14</v>
      </c>
      <c r="F1502" s="5">
        <v>19.229</v>
      </c>
      <c r="G1502" s="5">
        <v>19.325</v>
      </c>
      <c r="H1502" s="5">
        <v>19.396</v>
      </c>
      <c r="I1502" s="5">
        <v>19.767</v>
      </c>
      <c r="J1502" s="5">
        <v>20.94</v>
      </c>
      <c r="K1502" s="5">
        <v>20.468</v>
      </c>
      <c r="L1502" s="5">
        <v>19.761</v>
      </c>
      <c r="M1502" s="5">
        <v>19.556</v>
      </c>
      <c r="N1502" s="5">
        <v>19.433</v>
      </c>
      <c r="O1502" s="5">
        <v>19.279</v>
      </c>
    </row>
    <row r="1503" ht="14.25" customHeight="1">
      <c r="A1503" s="7" t="s">
        <v>680</v>
      </c>
      <c r="B1503" s="7" t="s">
        <v>75</v>
      </c>
      <c r="C1503" s="7" t="s">
        <v>2782</v>
      </c>
      <c r="D1503" s="7">
        <v>18.433</v>
      </c>
      <c r="E1503" s="7">
        <v>18.408</v>
      </c>
      <c r="F1503" s="7">
        <v>18.536</v>
      </c>
      <c r="G1503" s="7">
        <v>18.706</v>
      </c>
      <c r="H1503" s="7">
        <v>18.864</v>
      </c>
      <c r="I1503" s="7">
        <v>19.112</v>
      </c>
      <c r="J1503" s="7">
        <v>19.608</v>
      </c>
      <c r="K1503" s="7">
        <v>19.23</v>
      </c>
      <c r="L1503" s="7">
        <v>19.106</v>
      </c>
      <c r="M1503" s="7">
        <v>18.966</v>
      </c>
      <c r="N1503" s="7">
        <v>18.725</v>
      </c>
      <c r="O1503" s="7">
        <v>18.567</v>
      </c>
    </row>
    <row r="1504" ht="14.25" customHeight="1">
      <c r="A1504" s="22" t="s">
        <v>688</v>
      </c>
      <c r="B1504" s="5" t="s">
        <v>75</v>
      </c>
      <c r="C1504" s="5" t="s">
        <v>2782</v>
      </c>
      <c r="D1504" s="5">
        <v>19.18</v>
      </c>
      <c r="E1504" s="5">
        <v>19.14</v>
      </c>
      <c r="F1504" s="5">
        <v>19.229</v>
      </c>
      <c r="G1504" s="5">
        <v>19.325</v>
      </c>
      <c r="H1504" s="5">
        <v>19.396</v>
      </c>
      <c r="I1504" s="5">
        <v>19.767</v>
      </c>
      <c r="J1504" s="5">
        <v>20.94</v>
      </c>
      <c r="K1504" s="5">
        <v>20.468</v>
      </c>
      <c r="L1504" s="5">
        <v>19.761</v>
      </c>
      <c r="M1504" s="5">
        <v>19.556</v>
      </c>
      <c r="N1504" s="5">
        <v>19.433</v>
      </c>
      <c r="O1504" s="5">
        <v>19.279</v>
      </c>
    </row>
    <row r="1505" ht="14.25" customHeight="1">
      <c r="A1505" s="37" t="s">
        <v>688</v>
      </c>
      <c r="B1505" s="7" t="s">
        <v>75</v>
      </c>
      <c r="C1505" s="7" t="s">
        <v>2782</v>
      </c>
      <c r="D1505" s="7">
        <v>18.433</v>
      </c>
      <c r="E1505" s="7">
        <v>18.408</v>
      </c>
      <c r="F1505" s="7">
        <v>18.536</v>
      </c>
      <c r="G1505" s="7">
        <v>18.706</v>
      </c>
      <c r="H1505" s="7">
        <v>18.864</v>
      </c>
      <c r="I1505" s="7">
        <v>19.112</v>
      </c>
      <c r="J1505" s="7">
        <v>19.608</v>
      </c>
      <c r="K1505" s="7">
        <v>19.23</v>
      </c>
      <c r="L1505" s="7">
        <v>19.106</v>
      </c>
      <c r="M1505" s="7">
        <v>18.966</v>
      </c>
      <c r="N1505" s="7">
        <v>18.725</v>
      </c>
      <c r="O1505" s="7">
        <v>18.567</v>
      </c>
    </row>
    <row r="1506" ht="14.25" customHeight="1">
      <c r="A1506" s="5" t="s">
        <v>724</v>
      </c>
      <c r="B1506" s="5" t="s">
        <v>75</v>
      </c>
      <c r="C1506" s="5" t="s">
        <v>2782</v>
      </c>
      <c r="D1506" s="5">
        <v>10.19</v>
      </c>
      <c r="E1506" s="5">
        <v>10.01</v>
      </c>
      <c r="F1506" s="5">
        <v>11.18</v>
      </c>
      <c r="G1506" s="5">
        <v>12.98</v>
      </c>
      <c r="H1506" s="5">
        <v>16.32</v>
      </c>
      <c r="I1506" s="5">
        <v>19.27</v>
      </c>
      <c r="J1506" s="5">
        <v>22.11</v>
      </c>
      <c r="K1506" s="5">
        <v>24.18</v>
      </c>
      <c r="L1506" s="5">
        <v>21.63</v>
      </c>
      <c r="M1506" s="5">
        <v>17.28</v>
      </c>
      <c r="N1506" s="5">
        <v>14.14</v>
      </c>
      <c r="O1506" s="5">
        <v>11.19</v>
      </c>
    </row>
    <row r="1507" ht="14.25" customHeight="1">
      <c r="A1507" s="7" t="s">
        <v>724</v>
      </c>
      <c r="B1507" s="7" t="s">
        <v>75</v>
      </c>
      <c r="C1507" s="7" t="s">
        <v>2782</v>
      </c>
      <c r="D1507" s="7">
        <v>9.87</v>
      </c>
      <c r="E1507" s="7">
        <v>9.72</v>
      </c>
      <c r="F1507" s="7">
        <v>10.93</v>
      </c>
      <c r="G1507" s="7">
        <v>12.79</v>
      </c>
      <c r="H1507" s="7">
        <v>16.23</v>
      </c>
      <c r="I1507" s="7">
        <v>19.19</v>
      </c>
      <c r="J1507" s="7">
        <v>22.03</v>
      </c>
      <c r="K1507" s="7">
        <v>24.08</v>
      </c>
      <c r="L1507" s="7">
        <v>21.53</v>
      </c>
      <c r="M1507" s="7">
        <v>17.14</v>
      </c>
      <c r="N1507" s="7">
        <v>13.85</v>
      </c>
      <c r="O1507" s="7">
        <v>10.9</v>
      </c>
    </row>
    <row r="1508" ht="14.25" customHeight="1">
      <c r="A1508" s="7" t="s">
        <v>500</v>
      </c>
      <c r="B1508" s="7" t="s">
        <v>177</v>
      </c>
      <c r="C1508" s="7" t="s">
        <v>2882</v>
      </c>
      <c r="D1508" s="7">
        <v>19.43</v>
      </c>
      <c r="E1508" s="7">
        <v>19.32</v>
      </c>
      <c r="F1508" s="7">
        <v>19.4</v>
      </c>
      <c r="G1508" s="7">
        <v>19.59</v>
      </c>
      <c r="H1508" s="7">
        <v>19.87</v>
      </c>
      <c r="I1508" s="7">
        <v>22.29</v>
      </c>
      <c r="J1508" s="7">
        <v>22.74</v>
      </c>
      <c r="K1508" s="7">
        <v>22.87</v>
      </c>
      <c r="L1508" s="7">
        <v>22.84</v>
      </c>
      <c r="M1508" s="7">
        <v>20.5</v>
      </c>
      <c r="N1508" s="7">
        <v>19.92</v>
      </c>
      <c r="O1508" s="7">
        <v>19.66</v>
      </c>
    </row>
    <row r="1509" ht="14.25" customHeight="1">
      <c r="A1509" s="7" t="s">
        <v>510</v>
      </c>
      <c r="B1509" s="7" t="s">
        <v>177</v>
      </c>
      <c r="C1509" s="7" t="s">
        <v>2882</v>
      </c>
      <c r="D1509" s="7">
        <v>19.33</v>
      </c>
      <c r="E1509" s="7">
        <v>19.22</v>
      </c>
      <c r="F1509" s="7">
        <v>19.3</v>
      </c>
      <c r="G1509" s="7">
        <v>19.5</v>
      </c>
      <c r="H1509" s="7">
        <v>19.79</v>
      </c>
      <c r="I1509" s="7">
        <v>22.17</v>
      </c>
      <c r="J1509" s="7">
        <v>22.67</v>
      </c>
      <c r="K1509" s="7">
        <v>22.81</v>
      </c>
      <c r="L1509" s="7">
        <v>22.78</v>
      </c>
      <c r="M1509" s="7">
        <v>20.49</v>
      </c>
      <c r="N1509" s="7">
        <v>19.87</v>
      </c>
      <c r="O1509" s="7">
        <v>19.58</v>
      </c>
    </row>
    <row r="1510" ht="14.25" customHeight="1">
      <c r="A1510" s="7" t="s">
        <v>520</v>
      </c>
      <c r="B1510" s="7" t="s">
        <v>177</v>
      </c>
      <c r="C1510" s="7" t="s">
        <v>2882</v>
      </c>
      <c r="D1510" s="7"/>
      <c r="E1510" s="7"/>
      <c r="F1510" s="7"/>
      <c r="G1510" s="7"/>
      <c r="H1510" s="7"/>
      <c r="I1510" s="7"/>
      <c r="J1510" s="7"/>
      <c r="K1510" s="7"/>
      <c r="L1510" s="7"/>
      <c r="M1510" s="7"/>
      <c r="N1510" s="7"/>
      <c r="O1510" s="7"/>
    </row>
    <row r="1511" ht="14.25" customHeight="1">
      <c r="A1511" s="7" t="s">
        <v>245</v>
      </c>
      <c r="B1511" s="7" t="s">
        <v>177</v>
      </c>
      <c r="C1511" s="7" t="s">
        <v>2882</v>
      </c>
      <c r="D1511" s="7">
        <v>20.46</v>
      </c>
      <c r="E1511" s="7">
        <v>20.41</v>
      </c>
      <c r="F1511" s="7">
        <v>20.42</v>
      </c>
      <c r="G1511" s="7">
        <v>20.47</v>
      </c>
      <c r="H1511" s="7">
        <v>20.55</v>
      </c>
      <c r="I1511" s="7">
        <v>22.83</v>
      </c>
      <c r="J1511" s="7">
        <v>23.19</v>
      </c>
      <c r="K1511" s="7">
        <v>23.28</v>
      </c>
      <c r="L1511" s="7">
        <v>23.3</v>
      </c>
      <c r="M1511" s="7">
        <v>21.03</v>
      </c>
      <c r="N1511" s="7">
        <v>20.68</v>
      </c>
      <c r="O1511" s="7">
        <v>20.56</v>
      </c>
    </row>
    <row r="1512" ht="14.25" customHeight="1">
      <c r="A1512" s="7" t="s">
        <v>526</v>
      </c>
      <c r="B1512" s="7" t="s">
        <v>177</v>
      </c>
      <c r="C1512" s="7" t="s">
        <v>2882</v>
      </c>
      <c r="D1512" s="7"/>
      <c r="E1512" s="7"/>
      <c r="F1512" s="7"/>
      <c r="G1512" s="7"/>
      <c r="H1512" s="7"/>
      <c r="I1512" s="7"/>
      <c r="J1512" s="7"/>
      <c r="K1512" s="7"/>
      <c r="L1512" s="7"/>
      <c r="M1512" s="7"/>
      <c r="N1512" s="7"/>
      <c r="O1512" s="7"/>
    </row>
    <row r="1513" ht="14.25" customHeight="1">
      <c r="A1513" s="7" t="s">
        <v>529</v>
      </c>
      <c r="B1513" s="7" t="s">
        <v>177</v>
      </c>
      <c r="C1513" s="7" t="s">
        <v>2882</v>
      </c>
      <c r="D1513" s="7">
        <v>19.87</v>
      </c>
      <c r="E1513" s="7">
        <v>19.79</v>
      </c>
      <c r="F1513" s="7">
        <v>19.85</v>
      </c>
      <c r="G1513" s="7">
        <v>19.98</v>
      </c>
      <c r="H1513" s="7">
        <v>20.18</v>
      </c>
      <c r="I1513" s="7">
        <v>22.48</v>
      </c>
      <c r="J1513" s="7">
        <v>22.93</v>
      </c>
      <c r="K1513" s="7">
        <v>23.03</v>
      </c>
      <c r="L1513" s="7">
        <v>23.02</v>
      </c>
      <c r="M1513" s="7">
        <v>20.76</v>
      </c>
      <c r="N1513" s="7">
        <v>20.24</v>
      </c>
      <c r="O1513" s="7">
        <v>20.04</v>
      </c>
    </row>
    <row r="1514" ht="14.25" customHeight="1">
      <c r="A1514" s="7" t="s">
        <v>533</v>
      </c>
      <c r="B1514" s="7" t="s">
        <v>177</v>
      </c>
      <c r="C1514" s="7" t="s">
        <v>2882</v>
      </c>
      <c r="D1514" s="7">
        <v>19.33</v>
      </c>
      <c r="E1514" s="7">
        <v>19.22</v>
      </c>
      <c r="F1514" s="7">
        <v>19.3</v>
      </c>
      <c r="G1514" s="7">
        <v>19.5</v>
      </c>
      <c r="H1514" s="7">
        <v>19.79</v>
      </c>
      <c r="I1514" s="7">
        <v>22.17</v>
      </c>
      <c r="J1514" s="7">
        <v>22.67</v>
      </c>
      <c r="K1514" s="7">
        <v>22.81</v>
      </c>
      <c r="L1514" s="7">
        <v>22.78</v>
      </c>
      <c r="M1514" s="7">
        <v>20.49</v>
      </c>
      <c r="N1514" s="7">
        <v>19.87</v>
      </c>
      <c r="O1514" s="7">
        <v>19.58</v>
      </c>
    </row>
    <row r="1515" ht="14.25" customHeight="1">
      <c r="A1515" s="7" t="s">
        <v>539</v>
      </c>
      <c r="B1515" s="7" t="s">
        <v>177</v>
      </c>
      <c r="C1515" s="7" t="s">
        <v>2882</v>
      </c>
      <c r="D1515" s="7">
        <v>19.51</v>
      </c>
      <c r="E1515" s="7">
        <v>19.42</v>
      </c>
      <c r="F1515" s="7">
        <v>19.51</v>
      </c>
      <c r="G1515" s="7">
        <v>19.69</v>
      </c>
      <c r="H1515" s="7">
        <v>19.95</v>
      </c>
      <c r="I1515" s="7">
        <v>21.02</v>
      </c>
      <c r="J1515" s="7">
        <v>21.31</v>
      </c>
      <c r="K1515" s="7">
        <v>21.39</v>
      </c>
      <c r="L1515" s="7">
        <v>21.34</v>
      </c>
      <c r="M1515" s="7">
        <v>20.35</v>
      </c>
      <c r="N1515" s="7">
        <v>19.92</v>
      </c>
      <c r="O1515" s="7">
        <v>19.7</v>
      </c>
    </row>
    <row r="1516" ht="14.25" customHeight="1">
      <c r="A1516" s="7" t="s">
        <v>540</v>
      </c>
      <c r="B1516" s="7" t="s">
        <v>177</v>
      </c>
      <c r="C1516" s="7" t="s">
        <v>2882</v>
      </c>
      <c r="D1516" s="7">
        <v>20.17</v>
      </c>
      <c r="E1516" s="7">
        <v>20.11</v>
      </c>
      <c r="F1516" s="7">
        <v>20.14</v>
      </c>
      <c r="G1516" s="7">
        <v>20.24</v>
      </c>
      <c r="H1516" s="7">
        <v>20.37</v>
      </c>
      <c r="I1516" s="7">
        <v>22.69</v>
      </c>
      <c r="J1516" s="7">
        <v>23.08</v>
      </c>
      <c r="K1516" s="7">
        <v>23.17</v>
      </c>
      <c r="L1516" s="7">
        <v>23.17</v>
      </c>
      <c r="M1516" s="7">
        <v>20.88</v>
      </c>
      <c r="N1516" s="7">
        <v>20.46</v>
      </c>
      <c r="O1516" s="7">
        <v>20.3</v>
      </c>
    </row>
    <row r="1517" ht="14.25" customHeight="1">
      <c r="A1517" s="7" t="s">
        <v>546</v>
      </c>
      <c r="B1517" s="7" t="s">
        <v>177</v>
      </c>
      <c r="C1517" s="7" t="s">
        <v>2882</v>
      </c>
      <c r="D1517" s="7">
        <v>18.77</v>
      </c>
      <c r="E1517" s="7">
        <v>18.62</v>
      </c>
      <c r="F1517" s="7">
        <v>18.75</v>
      </c>
      <c r="G1517" s="7">
        <v>19.02</v>
      </c>
      <c r="H1517" s="7">
        <v>19.42</v>
      </c>
      <c r="I1517" s="7">
        <v>21.94</v>
      </c>
      <c r="J1517" s="7">
        <v>22.46</v>
      </c>
      <c r="K1517" s="7">
        <v>22.61</v>
      </c>
      <c r="L1517" s="7">
        <v>22.56</v>
      </c>
      <c r="M1517" s="7">
        <v>20.16</v>
      </c>
      <c r="N1517" s="7">
        <v>19.45</v>
      </c>
      <c r="O1517" s="7">
        <v>19.08</v>
      </c>
    </row>
    <row r="1518" ht="14.25" customHeight="1">
      <c r="A1518" s="37" t="s">
        <v>551</v>
      </c>
      <c r="B1518" s="7" t="s">
        <v>177</v>
      </c>
      <c r="C1518" s="7" t="s">
        <v>2882</v>
      </c>
      <c r="D1518" s="7">
        <v>20.22</v>
      </c>
      <c r="E1518" s="7">
        <v>20.15</v>
      </c>
      <c r="F1518" s="7">
        <v>20.19</v>
      </c>
      <c r="G1518" s="7">
        <v>20.27</v>
      </c>
      <c r="H1518" s="7">
        <v>20.4</v>
      </c>
      <c r="I1518" s="7">
        <v>22.71</v>
      </c>
      <c r="J1518" s="7">
        <v>23.1</v>
      </c>
      <c r="K1518" s="7">
        <v>23.19</v>
      </c>
      <c r="L1518" s="7">
        <v>23.19</v>
      </c>
      <c r="M1518" s="7">
        <v>20.9</v>
      </c>
      <c r="N1518" s="7">
        <v>20.49</v>
      </c>
      <c r="O1518" s="7">
        <v>20.34</v>
      </c>
    </row>
    <row r="1519" ht="14.25" customHeight="1">
      <c r="A1519" s="7" t="s">
        <v>555</v>
      </c>
      <c r="B1519" s="7" t="s">
        <v>177</v>
      </c>
      <c r="C1519" s="7" t="s">
        <v>2882</v>
      </c>
      <c r="D1519" s="7">
        <v>20.41</v>
      </c>
      <c r="E1519" s="7">
        <v>20.36</v>
      </c>
      <c r="F1519" s="7">
        <v>20.38</v>
      </c>
      <c r="G1519" s="7">
        <v>20.44</v>
      </c>
      <c r="H1519" s="7">
        <v>20.53</v>
      </c>
      <c r="I1519" s="7">
        <v>22.82</v>
      </c>
      <c r="J1519" s="7">
        <v>23.18</v>
      </c>
      <c r="K1519" s="7">
        <v>23.27</v>
      </c>
      <c r="L1519" s="7">
        <v>23.28</v>
      </c>
      <c r="M1519" s="7">
        <v>21.0</v>
      </c>
      <c r="N1519" s="7">
        <v>20.64</v>
      </c>
      <c r="O1519" s="7">
        <v>20.51</v>
      </c>
    </row>
    <row r="1520" ht="14.25" customHeight="1">
      <c r="A1520" s="7" t="s">
        <v>565</v>
      </c>
      <c r="B1520" s="7" t="s">
        <v>177</v>
      </c>
      <c r="C1520" s="7" t="s">
        <v>2882</v>
      </c>
      <c r="D1520" s="7">
        <v>19.34</v>
      </c>
      <c r="E1520" s="7">
        <v>19.25</v>
      </c>
      <c r="F1520" s="7">
        <v>19.35</v>
      </c>
      <c r="G1520" s="7">
        <v>19.56</v>
      </c>
      <c r="H1520" s="7">
        <v>19.86</v>
      </c>
      <c r="I1520" s="7">
        <v>20.11</v>
      </c>
      <c r="J1520" s="7">
        <v>20.27</v>
      </c>
      <c r="K1520" s="7">
        <v>20.34</v>
      </c>
      <c r="L1520" s="7">
        <v>20.27</v>
      </c>
      <c r="M1520" s="7">
        <v>20.1</v>
      </c>
      <c r="N1520" s="7">
        <v>19.76</v>
      </c>
      <c r="O1520" s="7">
        <v>19.54</v>
      </c>
    </row>
    <row r="1521" ht="14.25" customHeight="1">
      <c r="A1521" s="7" t="s">
        <v>680</v>
      </c>
      <c r="B1521" s="7" t="s">
        <v>177</v>
      </c>
      <c r="C1521" s="7" t="s">
        <v>2882</v>
      </c>
      <c r="D1521" s="7">
        <v>18.59</v>
      </c>
      <c r="E1521" s="7">
        <v>18.4</v>
      </c>
      <c r="F1521" s="7">
        <v>18.47</v>
      </c>
      <c r="G1521" s="7">
        <v>18.75</v>
      </c>
      <c r="H1521" s="7">
        <v>19.2</v>
      </c>
      <c r="I1521" s="7">
        <v>21.51</v>
      </c>
      <c r="J1521" s="7">
        <v>22.24</v>
      </c>
      <c r="K1521" s="7">
        <v>22.47</v>
      </c>
      <c r="L1521" s="7">
        <v>22.45</v>
      </c>
      <c r="M1521" s="7">
        <v>20.31</v>
      </c>
      <c r="N1521" s="7">
        <v>19.46</v>
      </c>
      <c r="O1521" s="7">
        <v>18.99</v>
      </c>
    </row>
    <row r="1522" ht="14.25" customHeight="1">
      <c r="A1522" s="37" t="s">
        <v>688</v>
      </c>
      <c r="B1522" s="7" t="s">
        <v>177</v>
      </c>
      <c r="C1522" s="7" t="s">
        <v>2882</v>
      </c>
      <c r="D1522" s="7">
        <v>19.99</v>
      </c>
      <c r="E1522" s="7">
        <v>19.92</v>
      </c>
      <c r="F1522" s="7">
        <v>19.97</v>
      </c>
      <c r="G1522" s="7">
        <v>20.08</v>
      </c>
      <c r="H1522" s="7">
        <v>20.25</v>
      </c>
      <c r="I1522" s="7">
        <v>22.59</v>
      </c>
      <c r="J1522" s="7">
        <v>23.0</v>
      </c>
      <c r="K1522" s="7">
        <v>23.09</v>
      </c>
      <c r="L1522" s="7">
        <v>23.09</v>
      </c>
      <c r="M1522" s="7">
        <v>20.79</v>
      </c>
      <c r="N1522" s="7">
        <v>20.33</v>
      </c>
      <c r="O1522" s="7">
        <v>20.15</v>
      </c>
    </row>
    <row r="1523" ht="14.25" customHeight="1">
      <c r="A1523" s="7" t="s">
        <v>724</v>
      </c>
      <c r="B1523" s="7" t="s">
        <v>177</v>
      </c>
      <c r="C1523" s="7" t="s">
        <v>2882</v>
      </c>
      <c r="D1523" s="7">
        <v>12.06</v>
      </c>
      <c r="E1523" s="7">
        <v>12.03</v>
      </c>
      <c r="F1523" s="7">
        <v>12.11</v>
      </c>
      <c r="G1523" s="7">
        <v>12.25</v>
      </c>
      <c r="H1523" s="7">
        <v>12.43</v>
      </c>
      <c r="I1523" s="7">
        <v>14.32</v>
      </c>
      <c r="J1523" s="7">
        <v>16.06</v>
      </c>
      <c r="K1523" s="7">
        <v>13.56</v>
      </c>
      <c r="L1523" s="7">
        <v>12.74</v>
      </c>
      <c r="M1523" s="7">
        <v>12.53</v>
      </c>
      <c r="N1523" s="7">
        <v>12.29</v>
      </c>
      <c r="O1523" s="7">
        <v>12.17</v>
      </c>
    </row>
    <row r="1524" ht="14.25" customHeight="1">
      <c r="A1524" s="5" t="s">
        <v>500</v>
      </c>
      <c r="B1524" s="5" t="s">
        <v>182</v>
      </c>
      <c r="C1524" s="5" t="s">
        <v>2882</v>
      </c>
      <c r="D1524" s="5">
        <v>19.57</v>
      </c>
      <c r="E1524" s="5">
        <v>19.46</v>
      </c>
      <c r="F1524" s="5">
        <v>19.52</v>
      </c>
      <c r="G1524" s="5">
        <v>19.67</v>
      </c>
      <c r="H1524" s="5">
        <v>19.9</v>
      </c>
      <c r="I1524" s="5">
        <v>22.31</v>
      </c>
      <c r="J1524" s="5">
        <v>22.76</v>
      </c>
      <c r="K1524" s="5">
        <v>22.89</v>
      </c>
      <c r="L1524" s="5">
        <v>22.89</v>
      </c>
      <c r="M1524" s="5">
        <v>20.57</v>
      </c>
      <c r="N1524" s="5">
        <v>20.04</v>
      </c>
      <c r="O1524" s="5">
        <v>19.79</v>
      </c>
    </row>
    <row r="1525" ht="14.25" customHeight="1">
      <c r="A1525" s="5" t="s">
        <v>510</v>
      </c>
      <c r="B1525" s="5" t="s">
        <v>182</v>
      </c>
      <c r="C1525" s="5" t="s">
        <v>2882</v>
      </c>
      <c r="D1525" s="5">
        <v>19.39</v>
      </c>
      <c r="E1525" s="5">
        <v>19.28</v>
      </c>
      <c r="F1525" s="5">
        <v>19.35</v>
      </c>
      <c r="G1525" s="5">
        <v>19.53</v>
      </c>
      <c r="H1525" s="5">
        <v>19.81</v>
      </c>
      <c r="I1525" s="5">
        <v>22.18</v>
      </c>
      <c r="J1525" s="5">
        <v>22.68</v>
      </c>
      <c r="K1525" s="5">
        <v>22.82</v>
      </c>
      <c r="L1525" s="5">
        <v>22.81</v>
      </c>
      <c r="M1525" s="5">
        <v>20.53</v>
      </c>
      <c r="N1525" s="5">
        <v>19.92</v>
      </c>
      <c r="O1525" s="5">
        <v>19.64</v>
      </c>
    </row>
    <row r="1526" ht="14.25" customHeight="1">
      <c r="A1526" s="5" t="s">
        <v>520</v>
      </c>
      <c r="B1526" s="5" t="s">
        <v>182</v>
      </c>
      <c r="C1526" s="5" t="s">
        <v>2882</v>
      </c>
      <c r="D1526" s="5"/>
      <c r="E1526" s="5"/>
      <c r="F1526" s="5"/>
      <c r="G1526" s="5"/>
      <c r="H1526" s="5"/>
      <c r="I1526" s="5"/>
      <c r="J1526" s="5"/>
      <c r="K1526" s="5"/>
      <c r="L1526" s="5"/>
      <c r="M1526" s="5"/>
      <c r="N1526" s="5"/>
      <c r="O1526" s="5"/>
    </row>
    <row r="1527" ht="14.25" customHeight="1">
      <c r="A1527" s="5" t="s">
        <v>245</v>
      </c>
      <c r="B1527" s="5" t="s">
        <v>182</v>
      </c>
      <c r="C1527" s="5" t="s">
        <v>2882</v>
      </c>
      <c r="D1527" s="7">
        <v>20.46</v>
      </c>
      <c r="E1527" s="7">
        <v>20.41</v>
      </c>
      <c r="F1527" s="7">
        <v>20.42</v>
      </c>
      <c r="G1527" s="7">
        <v>20.47</v>
      </c>
      <c r="H1527" s="7">
        <v>20.55</v>
      </c>
      <c r="I1527" s="7">
        <v>22.83</v>
      </c>
      <c r="J1527" s="7">
        <v>23.19</v>
      </c>
      <c r="K1527" s="7">
        <v>23.28</v>
      </c>
      <c r="L1527" s="7">
        <v>23.3</v>
      </c>
      <c r="M1527" s="7">
        <v>21.03</v>
      </c>
      <c r="N1527" s="7">
        <v>20.68</v>
      </c>
      <c r="O1527" s="7">
        <v>20.56</v>
      </c>
    </row>
    <row r="1528" ht="14.25" customHeight="1">
      <c r="A1528" s="5" t="s">
        <v>526</v>
      </c>
      <c r="B1528" s="5" t="s">
        <v>182</v>
      </c>
      <c r="C1528" s="5" t="s">
        <v>2882</v>
      </c>
      <c r="D1528" s="5"/>
      <c r="E1528" s="5"/>
      <c r="F1528" s="5"/>
      <c r="G1528" s="5"/>
      <c r="H1528" s="5"/>
      <c r="I1528" s="5"/>
      <c r="J1528" s="5"/>
      <c r="K1528" s="5"/>
      <c r="L1528" s="5"/>
      <c r="M1528" s="5"/>
      <c r="N1528" s="5"/>
      <c r="O1528" s="5"/>
    </row>
    <row r="1529" ht="14.25" customHeight="1">
      <c r="A1529" s="5" t="s">
        <v>529</v>
      </c>
      <c r="B1529" s="5" t="s">
        <v>182</v>
      </c>
      <c r="C1529" s="5" t="s">
        <v>2882</v>
      </c>
      <c r="D1529" s="5">
        <v>19.93</v>
      </c>
      <c r="E1529" s="5">
        <v>19.85</v>
      </c>
      <c r="F1529" s="5">
        <v>19.9</v>
      </c>
      <c r="G1529" s="5">
        <v>20.02</v>
      </c>
      <c r="H1529" s="5">
        <v>20.2</v>
      </c>
      <c r="I1529" s="5">
        <v>22.49</v>
      </c>
      <c r="J1529" s="5">
        <v>22.93</v>
      </c>
      <c r="K1529" s="5">
        <v>23.05</v>
      </c>
      <c r="L1529" s="5">
        <v>23.04</v>
      </c>
      <c r="M1529" s="5">
        <v>20.79</v>
      </c>
      <c r="N1529" s="5">
        <v>20.3</v>
      </c>
      <c r="O1529" s="5">
        <v>20.1</v>
      </c>
    </row>
    <row r="1530" ht="14.25" customHeight="1">
      <c r="A1530" s="5" t="s">
        <v>533</v>
      </c>
      <c r="B1530" s="5" t="s">
        <v>182</v>
      </c>
      <c r="C1530" s="5" t="s">
        <v>2882</v>
      </c>
      <c r="D1530" s="5">
        <v>19.39</v>
      </c>
      <c r="E1530" s="5">
        <v>19.28</v>
      </c>
      <c r="F1530" s="5">
        <v>19.35</v>
      </c>
      <c r="G1530" s="5">
        <v>19.53</v>
      </c>
      <c r="H1530" s="5">
        <v>19.81</v>
      </c>
      <c r="I1530" s="5">
        <v>22.18</v>
      </c>
      <c r="J1530" s="5">
        <v>22.68</v>
      </c>
      <c r="K1530" s="5">
        <v>22.82</v>
      </c>
      <c r="L1530" s="5">
        <v>22.81</v>
      </c>
      <c r="M1530" s="5">
        <v>20.53</v>
      </c>
      <c r="N1530" s="5">
        <v>19.92</v>
      </c>
      <c r="O1530" s="5">
        <v>19.64</v>
      </c>
    </row>
    <row r="1531" ht="14.25" customHeight="1">
      <c r="A1531" s="5" t="s">
        <v>539</v>
      </c>
      <c r="B1531" s="5" t="s">
        <v>182</v>
      </c>
      <c r="C1531" s="5" t="s">
        <v>2882</v>
      </c>
      <c r="D1531" s="5">
        <v>19.59</v>
      </c>
      <c r="E1531" s="5">
        <v>19.51</v>
      </c>
      <c r="F1531" s="5">
        <v>19.57</v>
      </c>
      <c r="G1531" s="5">
        <v>19.73</v>
      </c>
      <c r="H1531" s="5">
        <v>19.98</v>
      </c>
      <c r="I1531" s="5">
        <v>21.03</v>
      </c>
      <c r="J1531" s="5">
        <v>21.31</v>
      </c>
      <c r="K1531" s="5">
        <v>21.4</v>
      </c>
      <c r="L1531" s="5">
        <v>21.37</v>
      </c>
      <c r="M1531" s="5">
        <v>20.39</v>
      </c>
      <c r="N1531" s="5">
        <v>20.0</v>
      </c>
      <c r="O1531" s="5">
        <v>19.78</v>
      </c>
    </row>
    <row r="1532" ht="14.25" customHeight="1">
      <c r="A1532" s="5" t="s">
        <v>540</v>
      </c>
      <c r="B1532" s="5" t="s">
        <v>182</v>
      </c>
      <c r="C1532" s="5" t="s">
        <v>2882</v>
      </c>
      <c r="D1532" s="5">
        <v>20.25</v>
      </c>
      <c r="E1532" s="5">
        <v>20.18</v>
      </c>
      <c r="F1532" s="5">
        <v>20.2</v>
      </c>
      <c r="G1532" s="5">
        <v>20.28</v>
      </c>
      <c r="H1532" s="5">
        <v>20.39</v>
      </c>
      <c r="I1532" s="5">
        <v>22.7</v>
      </c>
      <c r="J1532" s="5">
        <v>23.09</v>
      </c>
      <c r="K1532" s="5">
        <v>23.18</v>
      </c>
      <c r="L1532" s="5">
        <v>23.2</v>
      </c>
      <c r="M1532" s="5">
        <v>20.92</v>
      </c>
      <c r="N1532" s="5">
        <v>20.52</v>
      </c>
      <c r="O1532" s="5">
        <v>20.37</v>
      </c>
    </row>
    <row r="1533" ht="14.25" customHeight="1">
      <c r="A1533" s="5" t="s">
        <v>546</v>
      </c>
      <c r="B1533" s="5" t="s">
        <v>182</v>
      </c>
      <c r="C1533" s="5" t="s">
        <v>2882</v>
      </c>
      <c r="D1533" s="5">
        <v>18.97</v>
      </c>
      <c r="E1533" s="5">
        <v>18.82</v>
      </c>
      <c r="F1533" s="5">
        <v>18.91</v>
      </c>
      <c r="G1533" s="5">
        <v>19.13</v>
      </c>
      <c r="H1533" s="5">
        <v>19.48</v>
      </c>
      <c r="I1533" s="5">
        <v>21.97</v>
      </c>
      <c r="J1533" s="5">
        <v>22.49</v>
      </c>
      <c r="K1533" s="5">
        <v>22.65</v>
      </c>
      <c r="L1533" s="5">
        <v>22.63</v>
      </c>
      <c r="M1533" s="5">
        <v>20.27</v>
      </c>
      <c r="N1533" s="5">
        <v>19.61</v>
      </c>
      <c r="O1533" s="5">
        <v>19.27</v>
      </c>
    </row>
    <row r="1534" ht="14.25" customHeight="1">
      <c r="A1534" s="22" t="s">
        <v>551</v>
      </c>
      <c r="B1534" s="5" t="s">
        <v>182</v>
      </c>
      <c r="C1534" s="5" t="s">
        <v>2882</v>
      </c>
      <c r="D1534" s="5">
        <v>20.28</v>
      </c>
      <c r="E1534" s="5">
        <v>20.22</v>
      </c>
      <c r="F1534" s="5">
        <v>20.24</v>
      </c>
      <c r="G1534" s="5">
        <v>20.31</v>
      </c>
      <c r="H1534" s="5">
        <v>20.42</v>
      </c>
      <c r="I1534" s="5">
        <v>22.72</v>
      </c>
      <c r="J1534" s="5">
        <v>23.1</v>
      </c>
      <c r="K1534" s="5">
        <v>23.2</v>
      </c>
      <c r="L1534" s="5">
        <v>23.22</v>
      </c>
      <c r="M1534" s="5">
        <v>20.94</v>
      </c>
      <c r="N1534" s="5">
        <v>20.55</v>
      </c>
      <c r="O1534" s="5">
        <v>20.4</v>
      </c>
    </row>
    <row r="1535" ht="14.25" customHeight="1">
      <c r="A1535" s="5" t="s">
        <v>555</v>
      </c>
      <c r="B1535" s="5" t="s">
        <v>182</v>
      </c>
      <c r="C1535" s="5" t="s">
        <v>2882</v>
      </c>
      <c r="D1535" s="5">
        <v>20.46</v>
      </c>
      <c r="E1535" s="5">
        <v>20.41</v>
      </c>
      <c r="F1535" s="5">
        <v>20.42</v>
      </c>
      <c r="G1535" s="5">
        <v>20.47</v>
      </c>
      <c r="H1535" s="5">
        <v>20.55</v>
      </c>
      <c r="I1535" s="5">
        <v>22.83</v>
      </c>
      <c r="J1535" s="5">
        <v>23.19</v>
      </c>
      <c r="K1535" s="5">
        <v>23.28</v>
      </c>
      <c r="L1535" s="5">
        <v>23.3</v>
      </c>
      <c r="M1535" s="5">
        <v>21.03</v>
      </c>
      <c r="N1535" s="5">
        <v>20.68</v>
      </c>
      <c r="O1535" s="5">
        <v>20.56</v>
      </c>
    </row>
    <row r="1536" ht="14.25" customHeight="1">
      <c r="A1536" s="5" t="s">
        <v>565</v>
      </c>
      <c r="B1536" s="5" t="s">
        <v>182</v>
      </c>
      <c r="C1536" s="5" t="s">
        <v>2882</v>
      </c>
      <c r="D1536" s="5">
        <v>19.43</v>
      </c>
      <c r="E1536" s="5">
        <v>19.34</v>
      </c>
      <c r="F1536" s="5">
        <v>19.42</v>
      </c>
      <c r="G1536" s="5">
        <v>19.61</v>
      </c>
      <c r="H1536" s="5">
        <v>19.88</v>
      </c>
      <c r="I1536" s="5">
        <v>20.11</v>
      </c>
      <c r="J1536" s="5">
        <v>20.28</v>
      </c>
      <c r="K1536" s="5">
        <v>20.35</v>
      </c>
      <c r="L1536" s="5">
        <v>20.3</v>
      </c>
      <c r="M1536" s="5">
        <v>20.15</v>
      </c>
      <c r="N1536" s="5">
        <v>19.84</v>
      </c>
      <c r="O1536" s="5">
        <v>19.63</v>
      </c>
    </row>
    <row r="1537" ht="14.25" customHeight="1">
      <c r="A1537" s="5" t="s">
        <v>680</v>
      </c>
      <c r="B1537" s="5" t="s">
        <v>182</v>
      </c>
      <c r="C1537" s="5" t="s">
        <v>2882</v>
      </c>
      <c r="D1537" s="5">
        <v>18.74</v>
      </c>
      <c r="E1537" s="5">
        <v>18.54</v>
      </c>
      <c r="F1537" s="5">
        <v>18.59</v>
      </c>
      <c r="G1537" s="5">
        <v>18.83</v>
      </c>
      <c r="H1537" s="5">
        <v>19.25</v>
      </c>
      <c r="I1537" s="5">
        <v>21.53</v>
      </c>
      <c r="J1537" s="5">
        <v>22.25</v>
      </c>
      <c r="K1537" s="5">
        <v>22.5</v>
      </c>
      <c r="L1537" s="5">
        <v>22.5</v>
      </c>
      <c r="M1537" s="5">
        <v>20.4</v>
      </c>
      <c r="N1537" s="5">
        <v>19.58</v>
      </c>
      <c r="O1537" s="5">
        <v>19.13</v>
      </c>
    </row>
    <row r="1538" ht="14.25" customHeight="1">
      <c r="A1538" s="22" t="s">
        <v>688</v>
      </c>
      <c r="B1538" s="5" t="s">
        <v>182</v>
      </c>
      <c r="C1538" s="5" t="s">
        <v>2882</v>
      </c>
      <c r="D1538" s="5">
        <v>20.08</v>
      </c>
      <c r="E1538" s="5">
        <v>20.01</v>
      </c>
      <c r="F1538" s="5">
        <v>20.04</v>
      </c>
      <c r="G1538" s="5">
        <v>20.13</v>
      </c>
      <c r="H1538" s="5">
        <v>20.27</v>
      </c>
      <c r="I1538" s="5">
        <v>22.6</v>
      </c>
      <c r="J1538" s="5">
        <v>23.01</v>
      </c>
      <c r="K1538" s="5">
        <v>23.11</v>
      </c>
      <c r="L1538" s="5">
        <v>23.12</v>
      </c>
      <c r="M1538" s="5">
        <v>20.83</v>
      </c>
      <c r="N1538" s="5">
        <v>20.4</v>
      </c>
      <c r="O1538" s="5">
        <v>20.23</v>
      </c>
    </row>
    <row r="1539" ht="14.25" customHeight="1">
      <c r="A1539" s="5" t="s">
        <v>724</v>
      </c>
      <c r="B1539" s="5" t="s">
        <v>182</v>
      </c>
      <c r="C1539" s="5" t="s">
        <v>2882</v>
      </c>
      <c r="D1539" s="5">
        <v>12.06</v>
      </c>
      <c r="E1539" s="5">
        <v>12.03</v>
      </c>
      <c r="F1539" s="5">
        <v>12.11</v>
      </c>
      <c r="G1539" s="5">
        <v>12.25</v>
      </c>
      <c r="H1539" s="5">
        <v>12.43</v>
      </c>
      <c r="I1539" s="5">
        <v>14.32</v>
      </c>
      <c r="J1539" s="5">
        <v>16.06</v>
      </c>
      <c r="K1539" s="5">
        <v>13.56</v>
      </c>
      <c r="L1539" s="5">
        <v>12.74</v>
      </c>
      <c r="M1539" s="5">
        <v>12.53</v>
      </c>
      <c r="N1539" s="5">
        <v>12.29</v>
      </c>
      <c r="O1539" s="5">
        <v>12.17</v>
      </c>
    </row>
    <row r="1540" ht="14.25" customHeight="1">
      <c r="A1540" s="7" t="s">
        <v>500</v>
      </c>
      <c r="B1540" s="7" t="s">
        <v>185</v>
      </c>
      <c r="C1540" s="7" t="s">
        <v>2882</v>
      </c>
      <c r="D1540" s="7">
        <v>19.57</v>
      </c>
      <c r="E1540" s="7">
        <v>19.46</v>
      </c>
      <c r="F1540" s="7">
        <v>19.52</v>
      </c>
      <c r="G1540" s="7">
        <v>19.67</v>
      </c>
      <c r="H1540" s="7">
        <v>19.9</v>
      </c>
      <c r="I1540" s="7">
        <v>22.31</v>
      </c>
      <c r="J1540" s="7">
        <v>22.76</v>
      </c>
      <c r="K1540" s="7">
        <v>22.89</v>
      </c>
      <c r="L1540" s="7">
        <v>22.89</v>
      </c>
      <c r="M1540" s="7">
        <v>20.57</v>
      </c>
      <c r="N1540" s="7">
        <v>20.04</v>
      </c>
      <c r="O1540" s="7">
        <v>19.79</v>
      </c>
    </row>
    <row r="1541" ht="14.25" customHeight="1">
      <c r="A1541" s="7" t="s">
        <v>510</v>
      </c>
      <c r="B1541" s="7" t="s">
        <v>185</v>
      </c>
      <c r="C1541" s="7" t="s">
        <v>2882</v>
      </c>
      <c r="D1541" s="7">
        <v>19.39</v>
      </c>
      <c r="E1541" s="7">
        <v>19.28</v>
      </c>
      <c r="F1541" s="7">
        <v>19.35</v>
      </c>
      <c r="G1541" s="7">
        <v>19.53</v>
      </c>
      <c r="H1541" s="7">
        <v>19.81</v>
      </c>
      <c r="I1541" s="7">
        <v>22.18</v>
      </c>
      <c r="J1541" s="7">
        <v>22.68</v>
      </c>
      <c r="K1541" s="7">
        <v>22.82</v>
      </c>
      <c r="L1541" s="7">
        <v>22.81</v>
      </c>
      <c r="M1541" s="7">
        <v>20.53</v>
      </c>
      <c r="N1541" s="7">
        <v>19.92</v>
      </c>
      <c r="O1541" s="7">
        <v>19.64</v>
      </c>
    </row>
    <row r="1542" ht="14.25" customHeight="1">
      <c r="A1542" s="7" t="s">
        <v>520</v>
      </c>
      <c r="B1542" s="7" t="s">
        <v>185</v>
      </c>
      <c r="C1542" s="7" t="s">
        <v>2882</v>
      </c>
      <c r="D1542" s="7"/>
      <c r="E1542" s="7"/>
      <c r="F1542" s="7"/>
      <c r="G1542" s="7"/>
      <c r="H1542" s="7"/>
      <c r="I1542" s="7"/>
      <c r="J1542" s="7"/>
      <c r="K1542" s="7"/>
      <c r="L1542" s="7"/>
      <c r="M1542" s="7"/>
      <c r="N1542" s="7"/>
      <c r="O1542" s="7"/>
    </row>
    <row r="1543" ht="14.25" customHeight="1">
      <c r="A1543" s="7" t="s">
        <v>245</v>
      </c>
      <c r="B1543" s="7" t="s">
        <v>185</v>
      </c>
      <c r="C1543" s="7" t="s">
        <v>2882</v>
      </c>
      <c r="D1543" s="7">
        <v>20.46</v>
      </c>
      <c r="E1543" s="7">
        <v>20.41</v>
      </c>
      <c r="F1543" s="7">
        <v>20.42</v>
      </c>
      <c r="G1543" s="7">
        <v>20.47</v>
      </c>
      <c r="H1543" s="7">
        <v>20.55</v>
      </c>
      <c r="I1543" s="7">
        <v>22.83</v>
      </c>
      <c r="J1543" s="7">
        <v>23.19</v>
      </c>
      <c r="K1543" s="7">
        <v>23.28</v>
      </c>
      <c r="L1543" s="7">
        <v>23.3</v>
      </c>
      <c r="M1543" s="7">
        <v>21.03</v>
      </c>
      <c r="N1543" s="7">
        <v>20.68</v>
      </c>
      <c r="O1543" s="7">
        <v>20.56</v>
      </c>
    </row>
    <row r="1544" ht="14.25" customHeight="1">
      <c r="A1544" s="7" t="s">
        <v>526</v>
      </c>
      <c r="B1544" s="7" t="s">
        <v>185</v>
      </c>
      <c r="C1544" s="7" t="s">
        <v>2882</v>
      </c>
      <c r="D1544" s="7"/>
      <c r="E1544" s="7"/>
      <c r="F1544" s="7"/>
      <c r="G1544" s="7"/>
      <c r="H1544" s="7"/>
      <c r="I1544" s="7"/>
      <c r="J1544" s="7"/>
      <c r="K1544" s="7"/>
      <c r="L1544" s="7"/>
      <c r="M1544" s="7"/>
      <c r="N1544" s="7"/>
      <c r="O1544" s="7"/>
    </row>
    <row r="1545" ht="14.25" customHeight="1">
      <c r="A1545" s="7" t="s">
        <v>529</v>
      </c>
      <c r="B1545" s="7" t="s">
        <v>185</v>
      </c>
      <c r="C1545" s="7" t="s">
        <v>2882</v>
      </c>
      <c r="D1545" s="7">
        <v>19.93</v>
      </c>
      <c r="E1545" s="7">
        <v>19.85</v>
      </c>
      <c r="F1545" s="7">
        <v>19.9</v>
      </c>
      <c r="G1545" s="7">
        <v>20.02</v>
      </c>
      <c r="H1545" s="7">
        <v>20.2</v>
      </c>
      <c r="I1545" s="7">
        <v>22.49</v>
      </c>
      <c r="J1545" s="7">
        <v>22.93</v>
      </c>
      <c r="K1545" s="7">
        <v>23.05</v>
      </c>
      <c r="L1545" s="7">
        <v>23.04</v>
      </c>
      <c r="M1545" s="7">
        <v>20.79</v>
      </c>
      <c r="N1545" s="7">
        <v>20.3</v>
      </c>
      <c r="O1545" s="7">
        <v>20.1</v>
      </c>
    </row>
    <row r="1546" ht="14.25" customHeight="1">
      <c r="A1546" s="7" t="s">
        <v>533</v>
      </c>
      <c r="B1546" s="7" t="s">
        <v>185</v>
      </c>
      <c r="C1546" s="7" t="s">
        <v>2882</v>
      </c>
      <c r="D1546" s="7">
        <v>19.39</v>
      </c>
      <c r="E1546" s="7">
        <v>19.28</v>
      </c>
      <c r="F1546" s="7">
        <v>19.35</v>
      </c>
      <c r="G1546" s="7">
        <v>19.53</v>
      </c>
      <c r="H1546" s="7">
        <v>19.81</v>
      </c>
      <c r="I1546" s="7">
        <v>22.18</v>
      </c>
      <c r="J1546" s="7">
        <v>22.68</v>
      </c>
      <c r="K1546" s="7">
        <v>22.82</v>
      </c>
      <c r="L1546" s="7">
        <v>22.81</v>
      </c>
      <c r="M1546" s="7">
        <v>20.53</v>
      </c>
      <c r="N1546" s="7">
        <v>19.92</v>
      </c>
      <c r="O1546" s="7">
        <v>19.64</v>
      </c>
    </row>
    <row r="1547" ht="14.25" customHeight="1">
      <c r="A1547" s="7" t="s">
        <v>539</v>
      </c>
      <c r="B1547" s="7" t="s">
        <v>185</v>
      </c>
      <c r="C1547" s="7" t="s">
        <v>2882</v>
      </c>
      <c r="D1547" s="7">
        <v>19.59</v>
      </c>
      <c r="E1547" s="7">
        <v>19.51</v>
      </c>
      <c r="F1547" s="7">
        <v>19.57</v>
      </c>
      <c r="G1547" s="7">
        <v>19.73</v>
      </c>
      <c r="H1547" s="7">
        <v>19.98</v>
      </c>
      <c r="I1547" s="7">
        <v>21.03</v>
      </c>
      <c r="J1547" s="7">
        <v>21.31</v>
      </c>
      <c r="K1547" s="7">
        <v>21.4</v>
      </c>
      <c r="L1547" s="7">
        <v>21.37</v>
      </c>
      <c r="M1547" s="7">
        <v>20.39</v>
      </c>
      <c r="N1547" s="7">
        <v>20.0</v>
      </c>
      <c r="O1547" s="7">
        <v>19.78</v>
      </c>
    </row>
    <row r="1548" ht="14.25" customHeight="1">
      <c r="A1548" s="7" t="s">
        <v>540</v>
      </c>
      <c r="B1548" s="7" t="s">
        <v>185</v>
      </c>
      <c r="C1548" s="7" t="s">
        <v>2882</v>
      </c>
      <c r="D1548" s="7">
        <v>20.25</v>
      </c>
      <c r="E1548" s="7">
        <v>20.18</v>
      </c>
      <c r="F1548" s="7">
        <v>20.2</v>
      </c>
      <c r="G1548" s="7">
        <v>20.28</v>
      </c>
      <c r="H1548" s="7">
        <v>20.39</v>
      </c>
      <c r="I1548" s="7">
        <v>22.7</v>
      </c>
      <c r="J1548" s="7">
        <v>23.09</v>
      </c>
      <c r="K1548" s="7">
        <v>23.18</v>
      </c>
      <c r="L1548" s="7">
        <v>23.2</v>
      </c>
      <c r="M1548" s="7">
        <v>20.92</v>
      </c>
      <c r="N1548" s="7">
        <v>20.52</v>
      </c>
      <c r="O1548" s="7">
        <v>20.37</v>
      </c>
    </row>
    <row r="1549" ht="14.25" customHeight="1">
      <c r="A1549" s="7" t="s">
        <v>546</v>
      </c>
      <c r="B1549" s="7" t="s">
        <v>185</v>
      </c>
      <c r="C1549" s="7" t="s">
        <v>2882</v>
      </c>
      <c r="D1549" s="7">
        <v>18.97</v>
      </c>
      <c r="E1549" s="7">
        <v>18.82</v>
      </c>
      <c r="F1549" s="7">
        <v>18.91</v>
      </c>
      <c r="G1549" s="7">
        <v>19.13</v>
      </c>
      <c r="H1549" s="7">
        <v>19.48</v>
      </c>
      <c r="I1549" s="7">
        <v>21.97</v>
      </c>
      <c r="J1549" s="7">
        <v>22.49</v>
      </c>
      <c r="K1549" s="7">
        <v>22.65</v>
      </c>
      <c r="L1549" s="7">
        <v>22.63</v>
      </c>
      <c r="M1549" s="7">
        <v>20.27</v>
      </c>
      <c r="N1549" s="7">
        <v>19.61</v>
      </c>
      <c r="O1549" s="7">
        <v>19.27</v>
      </c>
    </row>
    <row r="1550" ht="14.25" customHeight="1">
      <c r="A1550" s="37" t="s">
        <v>551</v>
      </c>
      <c r="B1550" s="7" t="s">
        <v>185</v>
      </c>
      <c r="C1550" s="7" t="s">
        <v>2882</v>
      </c>
      <c r="D1550" s="7">
        <v>20.28</v>
      </c>
      <c r="E1550" s="7">
        <v>20.22</v>
      </c>
      <c r="F1550" s="7">
        <v>20.24</v>
      </c>
      <c r="G1550" s="7">
        <v>20.31</v>
      </c>
      <c r="H1550" s="7">
        <v>20.42</v>
      </c>
      <c r="I1550" s="7">
        <v>22.72</v>
      </c>
      <c r="J1550" s="7">
        <v>23.1</v>
      </c>
      <c r="K1550" s="7">
        <v>23.2</v>
      </c>
      <c r="L1550" s="7">
        <v>23.22</v>
      </c>
      <c r="M1550" s="7">
        <v>20.94</v>
      </c>
      <c r="N1550" s="7">
        <v>20.55</v>
      </c>
      <c r="O1550" s="7">
        <v>20.4</v>
      </c>
    </row>
    <row r="1551" ht="14.25" customHeight="1">
      <c r="A1551" s="7" t="s">
        <v>555</v>
      </c>
      <c r="B1551" s="7" t="s">
        <v>185</v>
      </c>
      <c r="C1551" s="7" t="s">
        <v>2882</v>
      </c>
      <c r="D1551" s="7">
        <v>20.46</v>
      </c>
      <c r="E1551" s="7">
        <v>20.41</v>
      </c>
      <c r="F1551" s="7">
        <v>20.42</v>
      </c>
      <c r="G1551" s="7">
        <v>20.47</v>
      </c>
      <c r="H1551" s="7">
        <v>20.55</v>
      </c>
      <c r="I1551" s="7">
        <v>22.83</v>
      </c>
      <c r="J1551" s="7">
        <v>23.19</v>
      </c>
      <c r="K1551" s="7">
        <v>23.28</v>
      </c>
      <c r="L1551" s="7">
        <v>23.3</v>
      </c>
      <c r="M1551" s="7">
        <v>21.03</v>
      </c>
      <c r="N1551" s="7">
        <v>20.68</v>
      </c>
      <c r="O1551" s="7">
        <v>20.56</v>
      </c>
    </row>
    <row r="1552" ht="14.25" customHeight="1">
      <c r="A1552" s="7" t="s">
        <v>565</v>
      </c>
      <c r="B1552" s="7" t="s">
        <v>185</v>
      </c>
      <c r="C1552" s="7" t="s">
        <v>2882</v>
      </c>
      <c r="D1552" s="7">
        <v>19.43</v>
      </c>
      <c r="E1552" s="7">
        <v>19.34</v>
      </c>
      <c r="F1552" s="7">
        <v>19.42</v>
      </c>
      <c r="G1552" s="7">
        <v>19.61</v>
      </c>
      <c r="H1552" s="7">
        <v>19.88</v>
      </c>
      <c r="I1552" s="7">
        <v>20.11</v>
      </c>
      <c r="J1552" s="7">
        <v>20.28</v>
      </c>
      <c r="K1552" s="7">
        <v>20.35</v>
      </c>
      <c r="L1552" s="7">
        <v>20.3</v>
      </c>
      <c r="M1552" s="7">
        <v>20.15</v>
      </c>
      <c r="N1552" s="7">
        <v>19.84</v>
      </c>
      <c r="O1552" s="7">
        <v>19.63</v>
      </c>
    </row>
    <row r="1553" ht="14.25" customHeight="1">
      <c r="A1553" s="7" t="s">
        <v>680</v>
      </c>
      <c r="B1553" s="7" t="s">
        <v>185</v>
      </c>
      <c r="C1553" s="7" t="s">
        <v>2882</v>
      </c>
      <c r="D1553" s="7">
        <v>18.74</v>
      </c>
      <c r="E1553" s="7">
        <v>18.54</v>
      </c>
      <c r="F1553" s="7">
        <v>18.59</v>
      </c>
      <c r="G1553" s="7">
        <v>18.83</v>
      </c>
      <c r="H1553" s="7">
        <v>19.25</v>
      </c>
      <c r="I1553" s="7">
        <v>21.53</v>
      </c>
      <c r="J1553" s="7">
        <v>22.25</v>
      </c>
      <c r="K1553" s="7">
        <v>22.5</v>
      </c>
      <c r="L1553" s="7">
        <v>22.5</v>
      </c>
      <c r="M1553" s="7">
        <v>20.4</v>
      </c>
      <c r="N1553" s="7">
        <v>19.58</v>
      </c>
      <c r="O1553" s="7">
        <v>19.13</v>
      </c>
    </row>
    <row r="1554" ht="14.25" customHeight="1">
      <c r="A1554" s="37" t="s">
        <v>688</v>
      </c>
      <c r="B1554" s="7" t="s">
        <v>185</v>
      </c>
      <c r="C1554" s="7" t="s">
        <v>2882</v>
      </c>
      <c r="D1554" s="7">
        <v>20.08</v>
      </c>
      <c r="E1554" s="7">
        <v>20.01</v>
      </c>
      <c r="F1554" s="7">
        <v>20.04</v>
      </c>
      <c r="G1554" s="7">
        <v>20.13</v>
      </c>
      <c r="H1554" s="7">
        <v>20.27</v>
      </c>
      <c r="I1554" s="7">
        <v>22.6</v>
      </c>
      <c r="J1554" s="7">
        <v>23.01</v>
      </c>
      <c r="K1554" s="7">
        <v>23.11</v>
      </c>
      <c r="L1554" s="7">
        <v>23.12</v>
      </c>
      <c r="M1554" s="7">
        <v>20.83</v>
      </c>
      <c r="N1554" s="7">
        <v>20.4</v>
      </c>
      <c r="O1554" s="7">
        <v>20.23</v>
      </c>
    </row>
    <row r="1555" ht="14.25" customHeight="1">
      <c r="A1555" s="7" t="s">
        <v>724</v>
      </c>
      <c r="B1555" s="7" t="s">
        <v>185</v>
      </c>
      <c r="C1555" s="7" t="s">
        <v>2882</v>
      </c>
      <c r="D1555" s="7">
        <v>12.06</v>
      </c>
      <c r="E1555" s="7">
        <v>12.03</v>
      </c>
      <c r="F1555" s="7">
        <v>12.11</v>
      </c>
      <c r="G1555" s="7">
        <v>12.25</v>
      </c>
      <c r="H1555" s="7">
        <v>12.43</v>
      </c>
      <c r="I1555" s="7">
        <v>14.32</v>
      </c>
      <c r="J1555" s="7">
        <v>16.06</v>
      </c>
      <c r="K1555" s="7">
        <v>13.56</v>
      </c>
      <c r="L1555" s="7">
        <v>12.74</v>
      </c>
      <c r="M1555" s="7">
        <v>12.53</v>
      </c>
      <c r="N1555" s="7">
        <v>12.29</v>
      </c>
      <c r="O1555" s="7">
        <v>12.17</v>
      </c>
    </row>
    <row r="1556" ht="14.25" customHeight="1">
      <c r="A1556" s="5" t="s">
        <v>500</v>
      </c>
      <c r="B1556" s="5" t="s">
        <v>189</v>
      </c>
      <c r="C1556" s="5" t="s">
        <v>2882</v>
      </c>
      <c r="D1556" s="5">
        <v>19.66</v>
      </c>
      <c r="E1556" s="5">
        <v>19.55</v>
      </c>
      <c r="F1556" s="5">
        <v>19.59</v>
      </c>
      <c r="G1556" s="5">
        <v>19.71</v>
      </c>
      <c r="H1556" s="5">
        <v>19.93</v>
      </c>
      <c r="I1556" s="5">
        <v>22.32</v>
      </c>
      <c r="J1556" s="5">
        <v>22.77</v>
      </c>
      <c r="K1556" s="5">
        <v>22.91</v>
      </c>
      <c r="L1556" s="5">
        <v>22.92</v>
      </c>
      <c r="M1556" s="5">
        <v>20.62</v>
      </c>
      <c r="N1556" s="5">
        <v>20.11</v>
      </c>
      <c r="O1556" s="5">
        <v>19.87</v>
      </c>
    </row>
    <row r="1557" ht="14.25" customHeight="1">
      <c r="A1557" s="5" t="s">
        <v>510</v>
      </c>
      <c r="B1557" s="5" t="s">
        <v>189</v>
      </c>
      <c r="C1557" s="5" t="s">
        <v>2882</v>
      </c>
      <c r="D1557" s="5">
        <v>19.7</v>
      </c>
      <c r="E1557" s="5">
        <v>19.58</v>
      </c>
      <c r="F1557" s="5">
        <v>19.61</v>
      </c>
      <c r="G1557" s="5">
        <v>19.72</v>
      </c>
      <c r="H1557" s="5">
        <v>19.92</v>
      </c>
      <c r="I1557" s="5">
        <v>22.24</v>
      </c>
      <c r="J1557" s="5">
        <v>22.72</v>
      </c>
      <c r="K1557" s="5">
        <v>22.87</v>
      </c>
      <c r="L1557" s="5">
        <v>22.89</v>
      </c>
      <c r="M1557" s="5">
        <v>20.66</v>
      </c>
      <c r="N1557" s="5">
        <v>20.14</v>
      </c>
      <c r="O1557" s="5">
        <v>19.91</v>
      </c>
    </row>
    <row r="1558" ht="14.25" customHeight="1">
      <c r="A1558" s="5" t="s">
        <v>520</v>
      </c>
      <c r="B1558" s="5" t="s">
        <v>189</v>
      </c>
      <c r="C1558" s="5" t="s">
        <v>2882</v>
      </c>
      <c r="D1558" s="5"/>
      <c r="E1558" s="5"/>
      <c r="F1558" s="5"/>
      <c r="G1558" s="5"/>
      <c r="H1558" s="5"/>
      <c r="I1558" s="5"/>
      <c r="J1558" s="5"/>
      <c r="K1558" s="5"/>
      <c r="L1558" s="5"/>
      <c r="M1558" s="5"/>
      <c r="N1558" s="5"/>
      <c r="O1558" s="5"/>
    </row>
    <row r="1559" ht="14.25" customHeight="1">
      <c r="A1559" s="5" t="s">
        <v>245</v>
      </c>
      <c r="B1559" s="5" t="s">
        <v>189</v>
      </c>
      <c r="C1559" s="5" t="s">
        <v>2882</v>
      </c>
      <c r="D1559" s="7">
        <v>20.46</v>
      </c>
      <c r="E1559" s="7">
        <v>20.41</v>
      </c>
      <c r="F1559" s="7">
        <v>20.42</v>
      </c>
      <c r="G1559" s="7">
        <v>20.47</v>
      </c>
      <c r="H1559" s="7">
        <v>20.55</v>
      </c>
      <c r="I1559" s="7">
        <v>22.83</v>
      </c>
      <c r="J1559" s="7">
        <v>23.19</v>
      </c>
      <c r="K1559" s="7">
        <v>23.28</v>
      </c>
      <c r="L1559" s="7">
        <v>23.3</v>
      </c>
      <c r="M1559" s="7">
        <v>21.03</v>
      </c>
      <c r="N1559" s="7">
        <v>20.68</v>
      </c>
      <c r="O1559" s="7">
        <v>20.56</v>
      </c>
    </row>
    <row r="1560" ht="14.25" customHeight="1">
      <c r="A1560" s="5" t="s">
        <v>526</v>
      </c>
      <c r="B1560" s="5" t="s">
        <v>189</v>
      </c>
      <c r="C1560" s="5" t="s">
        <v>2882</v>
      </c>
      <c r="D1560" s="5"/>
      <c r="E1560" s="5"/>
      <c r="F1560" s="5"/>
      <c r="G1560" s="5"/>
      <c r="H1560" s="5"/>
      <c r="I1560" s="5"/>
      <c r="J1560" s="5"/>
      <c r="K1560" s="5"/>
      <c r="L1560" s="5"/>
      <c r="M1560" s="5"/>
      <c r="N1560" s="5"/>
      <c r="O1560" s="5"/>
    </row>
    <row r="1561" ht="14.25" customHeight="1">
      <c r="A1561" s="5" t="s">
        <v>529</v>
      </c>
      <c r="B1561" s="5" t="s">
        <v>189</v>
      </c>
      <c r="C1561" s="5" t="s">
        <v>2882</v>
      </c>
      <c r="D1561" s="5">
        <v>20.12</v>
      </c>
      <c r="E1561" s="5">
        <v>20.04</v>
      </c>
      <c r="F1561" s="5">
        <v>20.06</v>
      </c>
      <c r="G1561" s="5">
        <v>20.13</v>
      </c>
      <c r="H1561" s="5">
        <v>20.27</v>
      </c>
      <c r="I1561" s="5">
        <v>22.53</v>
      </c>
      <c r="J1561" s="5">
        <v>22.96</v>
      </c>
      <c r="K1561" s="5">
        <v>23.08</v>
      </c>
      <c r="L1561" s="5">
        <v>23.1</v>
      </c>
      <c r="M1561" s="5">
        <v>20.88</v>
      </c>
      <c r="N1561" s="5">
        <v>20.44</v>
      </c>
      <c r="O1561" s="5">
        <v>20.27</v>
      </c>
    </row>
    <row r="1562" ht="14.25" customHeight="1">
      <c r="A1562" s="5" t="s">
        <v>533</v>
      </c>
      <c r="B1562" s="5" t="s">
        <v>189</v>
      </c>
      <c r="C1562" s="5" t="s">
        <v>2882</v>
      </c>
      <c r="D1562" s="5">
        <v>19.7</v>
      </c>
      <c r="E1562" s="5">
        <v>19.58</v>
      </c>
      <c r="F1562" s="5">
        <v>19.61</v>
      </c>
      <c r="G1562" s="5">
        <v>19.72</v>
      </c>
      <c r="H1562" s="5">
        <v>19.92</v>
      </c>
      <c r="I1562" s="5">
        <v>22.24</v>
      </c>
      <c r="J1562" s="5">
        <v>22.72</v>
      </c>
      <c r="K1562" s="5">
        <v>22.87</v>
      </c>
      <c r="L1562" s="5">
        <v>22.89</v>
      </c>
      <c r="M1562" s="5">
        <v>20.66</v>
      </c>
      <c r="N1562" s="5">
        <v>20.14</v>
      </c>
      <c r="O1562" s="5">
        <v>19.91</v>
      </c>
    </row>
    <row r="1563" ht="14.25" customHeight="1">
      <c r="A1563" s="5" t="s">
        <v>539</v>
      </c>
      <c r="B1563" s="5" t="s">
        <v>189</v>
      </c>
      <c r="C1563" s="5" t="s">
        <v>2882</v>
      </c>
      <c r="D1563" s="5">
        <v>19.83</v>
      </c>
      <c r="E1563" s="5">
        <v>19.74</v>
      </c>
      <c r="F1563" s="5">
        <v>19.77</v>
      </c>
      <c r="G1563" s="5">
        <v>19.88</v>
      </c>
      <c r="H1563" s="5">
        <v>20.06</v>
      </c>
      <c r="I1563" s="5">
        <v>21.08</v>
      </c>
      <c r="J1563" s="5">
        <v>21.34</v>
      </c>
      <c r="K1563" s="5">
        <v>21.43</v>
      </c>
      <c r="L1563" s="5">
        <v>21.43</v>
      </c>
      <c r="M1563" s="5">
        <v>20.49</v>
      </c>
      <c r="N1563" s="5">
        <v>20.17</v>
      </c>
      <c r="O1563" s="5">
        <v>19.99</v>
      </c>
    </row>
    <row r="1564" ht="14.25" customHeight="1">
      <c r="A1564" s="5" t="s">
        <v>540</v>
      </c>
      <c r="B1564" s="5" t="s">
        <v>189</v>
      </c>
      <c r="C1564" s="5" t="s">
        <v>2882</v>
      </c>
      <c r="D1564" s="5">
        <v>20.29</v>
      </c>
      <c r="E1564" s="5">
        <v>20.23</v>
      </c>
      <c r="F1564" s="5">
        <v>20.24</v>
      </c>
      <c r="G1564" s="5">
        <v>20.3</v>
      </c>
      <c r="H1564" s="5">
        <v>20.41</v>
      </c>
      <c r="I1564" s="5">
        <v>22.71</v>
      </c>
      <c r="J1564" s="5">
        <v>23.09</v>
      </c>
      <c r="K1564" s="5">
        <v>23.19</v>
      </c>
      <c r="L1564" s="5">
        <v>23.21</v>
      </c>
      <c r="M1564" s="5">
        <v>20.94</v>
      </c>
      <c r="N1564" s="5">
        <v>20.56</v>
      </c>
      <c r="O1564" s="5">
        <v>20.41</v>
      </c>
    </row>
    <row r="1565" ht="14.25" customHeight="1">
      <c r="A1565" s="5" t="s">
        <v>546</v>
      </c>
      <c r="B1565" s="5" t="s">
        <v>189</v>
      </c>
      <c r="C1565" s="5" t="s">
        <v>2882</v>
      </c>
      <c r="D1565" s="5">
        <v>19.1</v>
      </c>
      <c r="E1565" s="5">
        <v>18.95</v>
      </c>
      <c r="F1565" s="5">
        <v>19.01</v>
      </c>
      <c r="G1565" s="5">
        <v>19.2</v>
      </c>
      <c r="H1565" s="5">
        <v>19.51</v>
      </c>
      <c r="I1565" s="5">
        <v>21.99</v>
      </c>
      <c r="J1565" s="5">
        <v>22.5</v>
      </c>
      <c r="K1565" s="5">
        <v>22.67</v>
      </c>
      <c r="L1565" s="5">
        <v>22.67</v>
      </c>
      <c r="M1565" s="5">
        <v>20.34</v>
      </c>
      <c r="N1565" s="5">
        <v>19.72</v>
      </c>
      <c r="O1565" s="5">
        <v>19.39</v>
      </c>
    </row>
    <row r="1566" ht="14.25" customHeight="1">
      <c r="A1566" s="22" t="s">
        <v>551</v>
      </c>
      <c r="B1566" s="5" t="s">
        <v>189</v>
      </c>
      <c r="C1566" s="5" t="s">
        <v>2882</v>
      </c>
      <c r="D1566" s="5">
        <v>20.33</v>
      </c>
      <c r="E1566" s="5">
        <v>20.26</v>
      </c>
      <c r="F1566" s="5">
        <v>20.28</v>
      </c>
      <c r="G1566" s="5">
        <v>20.33</v>
      </c>
      <c r="H1566" s="5">
        <v>20.43</v>
      </c>
      <c r="I1566" s="5">
        <v>22.73</v>
      </c>
      <c r="J1566" s="5">
        <v>23.11</v>
      </c>
      <c r="K1566" s="5">
        <v>23.21</v>
      </c>
      <c r="L1566" s="5">
        <v>23.23</v>
      </c>
      <c r="M1566" s="5">
        <v>20.96</v>
      </c>
      <c r="N1566" s="5">
        <v>20.59</v>
      </c>
      <c r="O1566" s="5">
        <v>20.44</v>
      </c>
    </row>
    <row r="1567" ht="14.25" customHeight="1">
      <c r="A1567" s="5" t="s">
        <v>555</v>
      </c>
      <c r="B1567" s="5" t="s">
        <v>189</v>
      </c>
      <c r="C1567" s="5" t="s">
        <v>2882</v>
      </c>
      <c r="D1567" s="5">
        <v>20.49</v>
      </c>
      <c r="E1567" s="5">
        <v>20.44</v>
      </c>
      <c r="F1567" s="5">
        <v>20.44</v>
      </c>
      <c r="G1567" s="5">
        <v>20.48</v>
      </c>
      <c r="H1567" s="5">
        <v>20.56</v>
      </c>
      <c r="I1567" s="5">
        <v>22.83</v>
      </c>
      <c r="J1567" s="5">
        <v>23.19</v>
      </c>
      <c r="K1567" s="5">
        <v>23.28</v>
      </c>
      <c r="L1567" s="5">
        <v>23.31</v>
      </c>
      <c r="M1567" s="5">
        <v>21.05</v>
      </c>
      <c r="N1567" s="5">
        <v>20.71</v>
      </c>
      <c r="O1567" s="5">
        <v>20.59</v>
      </c>
    </row>
    <row r="1568" ht="14.25" customHeight="1">
      <c r="A1568" s="5" t="s">
        <v>565</v>
      </c>
      <c r="B1568" s="5" t="s">
        <v>189</v>
      </c>
      <c r="C1568" s="5" t="s">
        <v>2882</v>
      </c>
      <c r="D1568" s="5">
        <v>19.7</v>
      </c>
      <c r="E1568" s="5">
        <v>19.61</v>
      </c>
      <c r="F1568" s="5">
        <v>19.65</v>
      </c>
      <c r="G1568" s="5">
        <v>19.78</v>
      </c>
      <c r="H1568" s="5">
        <v>19.98</v>
      </c>
      <c r="I1568" s="5">
        <v>20.16</v>
      </c>
      <c r="J1568" s="5">
        <v>20.3</v>
      </c>
      <c r="K1568" s="5">
        <v>20.38</v>
      </c>
      <c r="L1568" s="5">
        <v>20.36</v>
      </c>
      <c r="M1568" s="5">
        <v>20.27</v>
      </c>
      <c r="N1568" s="5">
        <v>20.05</v>
      </c>
      <c r="O1568" s="5">
        <v>19.87</v>
      </c>
    </row>
    <row r="1569" ht="14.25" customHeight="1">
      <c r="A1569" s="5" t="s">
        <v>680</v>
      </c>
      <c r="B1569" s="5" t="s">
        <v>189</v>
      </c>
      <c r="C1569" s="5" t="s">
        <v>2882</v>
      </c>
      <c r="D1569" s="5">
        <v>18.84</v>
      </c>
      <c r="E1569" s="5">
        <v>18.64</v>
      </c>
      <c r="F1569" s="5">
        <v>18.67</v>
      </c>
      <c r="G1569" s="5">
        <v>18.89</v>
      </c>
      <c r="H1569" s="5">
        <v>19.27</v>
      </c>
      <c r="I1569" s="5">
        <v>21.55</v>
      </c>
      <c r="J1569" s="5">
        <v>22.26</v>
      </c>
      <c r="K1569" s="5">
        <v>22.51</v>
      </c>
      <c r="L1569" s="5">
        <v>22.54</v>
      </c>
      <c r="M1569" s="5">
        <v>20.45</v>
      </c>
      <c r="N1569" s="5">
        <v>19.66</v>
      </c>
      <c r="O1569" s="5">
        <v>19.22</v>
      </c>
    </row>
    <row r="1570" ht="14.25" customHeight="1">
      <c r="A1570" s="22" t="s">
        <v>688</v>
      </c>
      <c r="B1570" s="5" t="s">
        <v>189</v>
      </c>
      <c r="C1570" s="5" t="s">
        <v>2882</v>
      </c>
      <c r="D1570" s="5">
        <v>20.14</v>
      </c>
      <c r="E1570" s="5">
        <v>20.06</v>
      </c>
      <c r="F1570" s="5">
        <v>20.08</v>
      </c>
      <c r="G1570" s="5">
        <v>20.16</v>
      </c>
      <c r="H1570" s="5">
        <v>20.29</v>
      </c>
      <c r="I1570" s="5">
        <v>22.61</v>
      </c>
      <c r="J1570" s="5">
        <v>23.01</v>
      </c>
      <c r="K1570" s="5">
        <v>23.12</v>
      </c>
      <c r="L1570" s="5">
        <v>23.14</v>
      </c>
      <c r="M1570" s="5">
        <v>20.86</v>
      </c>
      <c r="N1570" s="5">
        <v>20.45</v>
      </c>
      <c r="O1570" s="5">
        <v>20.28</v>
      </c>
    </row>
    <row r="1571" ht="14.25" customHeight="1">
      <c r="A1571" s="5" t="s">
        <v>724</v>
      </c>
      <c r="B1571" s="5" t="s">
        <v>189</v>
      </c>
      <c r="C1571" s="5" t="s">
        <v>2882</v>
      </c>
      <c r="D1571" s="5">
        <v>12.29</v>
      </c>
      <c r="E1571" s="5">
        <v>12.25</v>
      </c>
      <c r="F1571" s="5">
        <v>12.28</v>
      </c>
      <c r="G1571" s="5">
        <v>12.35</v>
      </c>
      <c r="H1571" s="5">
        <v>12.46</v>
      </c>
      <c r="I1571" s="5">
        <v>14.3</v>
      </c>
      <c r="J1571" s="5">
        <v>16.04</v>
      </c>
      <c r="K1571" s="5">
        <v>13.55</v>
      </c>
      <c r="L1571" s="5">
        <v>12.77</v>
      </c>
      <c r="M1571" s="5">
        <v>12.63</v>
      </c>
      <c r="N1571" s="5">
        <v>12.48</v>
      </c>
      <c r="O1571" s="5">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RetailStripmall"/>
        <filter val="HighriseApartment"/>
        <filter val="Warehouse"/>
        <filter val="MediumOffice"/>
        <filter val="MidriseApartment"/>
        <filter val="LargeOffice"/>
        <filter val="RetailStandalone"/>
        <filter val="SmallHotel"/>
        <filter val="SmallOffice"/>
        <filter val="QuickServiceRestaurant"/>
        <filter val="PrimarySchool"/>
        <filter val="Hospital"/>
        <filter val="Outpatient"/>
        <filter val="FullServiceRestaurant"/>
        <filter val="LargeHotel"/>
        <filter val="SecondarySchool"/>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1" t="s">
        <v>49</v>
      </c>
      <c r="B1" s="1"/>
      <c r="C1" s="1"/>
      <c r="D1" s="1"/>
      <c r="E1" s="1"/>
      <c r="F1" s="2"/>
      <c r="G1" s="2"/>
      <c r="H1" s="2"/>
      <c r="I1" s="2"/>
      <c r="J1" s="2"/>
      <c r="K1" s="1"/>
      <c r="L1" s="1"/>
      <c r="M1" s="1"/>
      <c r="N1" s="1"/>
      <c r="O1" s="1"/>
      <c r="P1" s="1"/>
      <c r="Q1" s="1"/>
      <c r="R1" s="1"/>
      <c r="S1" s="1"/>
      <c r="T1" s="1"/>
      <c r="U1" s="1"/>
      <c r="V1" s="1"/>
      <c r="W1" s="1"/>
      <c r="X1" s="1"/>
      <c r="Y1" s="1"/>
      <c r="Z1" s="1"/>
      <c r="AA1" s="2"/>
      <c r="AB1" s="1"/>
      <c r="AC1" s="2"/>
      <c r="AD1" s="1"/>
      <c r="AE1" s="1"/>
      <c r="AF1" s="1"/>
      <c r="AG1" s="1"/>
      <c r="AH1" s="1"/>
      <c r="AI1" s="1"/>
      <c r="AJ1" s="1"/>
    </row>
    <row r="2" ht="14.25" customHeight="1">
      <c r="A2" s="1"/>
      <c r="B2" s="1"/>
      <c r="C2" s="1"/>
      <c r="D2" s="1"/>
      <c r="E2" s="15" t="s">
        <v>54</v>
      </c>
      <c r="F2" s="15"/>
      <c r="G2" s="15"/>
      <c r="H2" s="15"/>
      <c r="I2" s="15"/>
      <c r="J2" s="15"/>
      <c r="K2" s="17" t="s">
        <v>58</v>
      </c>
      <c r="L2" s="17"/>
      <c r="M2" s="17"/>
      <c r="N2" s="43" t="s">
        <v>73</v>
      </c>
      <c r="O2" s="43"/>
      <c r="P2" s="43"/>
      <c r="Q2" s="43"/>
      <c r="R2" s="43"/>
      <c r="S2" s="43"/>
      <c r="T2" s="45" t="s">
        <v>504</v>
      </c>
      <c r="U2" s="45"/>
      <c r="V2" s="45"/>
      <c r="W2" s="45"/>
      <c r="X2" s="45"/>
      <c r="Y2" s="45"/>
      <c r="Z2" s="35"/>
      <c r="AA2" s="35"/>
      <c r="AB2" s="35"/>
      <c r="AC2" s="35"/>
      <c r="AD2" s="35"/>
      <c r="AE2" s="35"/>
      <c r="AF2" s="35"/>
      <c r="AG2" s="8" t="s">
        <v>532</v>
      </c>
      <c r="AH2" s="8"/>
      <c r="AI2" s="8"/>
      <c r="AJ2" s="25" t="s">
        <v>534</v>
      </c>
      <c r="AK2" s="25"/>
      <c r="AL2" s="25"/>
      <c r="AM2" s="25"/>
    </row>
    <row r="3" ht="83.25" customHeight="1">
      <c r="A3" s="6" t="s">
        <v>5</v>
      </c>
      <c r="B3" s="6" t="s">
        <v>9</v>
      </c>
      <c r="C3" s="6" t="s">
        <v>535</v>
      </c>
      <c r="D3" s="47" t="s">
        <v>537</v>
      </c>
      <c r="E3" s="3" t="s">
        <v>553</v>
      </c>
      <c r="F3" s="3" t="s">
        <v>554</v>
      </c>
      <c r="G3" s="3" t="s">
        <v>556</v>
      </c>
      <c r="H3" s="3" t="s">
        <v>557</v>
      </c>
      <c r="I3" s="3" t="s">
        <v>558</v>
      </c>
      <c r="J3" s="3" t="s">
        <v>559</v>
      </c>
      <c r="K3" s="6" t="s">
        <v>560</v>
      </c>
      <c r="L3" s="6" t="s">
        <v>561</v>
      </c>
      <c r="M3" s="6" t="s">
        <v>563</v>
      </c>
      <c r="N3" s="3" t="s">
        <v>564</v>
      </c>
      <c r="O3" s="3" t="s">
        <v>566</v>
      </c>
      <c r="P3" s="3" t="s">
        <v>567</v>
      </c>
      <c r="Q3" s="3" t="s">
        <v>569</v>
      </c>
      <c r="R3" s="3" t="s">
        <v>571</v>
      </c>
      <c r="S3" s="3" t="s">
        <v>572</v>
      </c>
      <c r="T3" s="3" t="s">
        <v>573</v>
      </c>
      <c r="U3" s="3" t="s">
        <v>574</v>
      </c>
      <c r="V3" s="3" t="s">
        <v>575</v>
      </c>
      <c r="W3" s="3" t="s">
        <v>576</v>
      </c>
      <c r="X3" s="3" t="s">
        <v>577</v>
      </c>
      <c r="Y3" s="3" t="s">
        <v>580</v>
      </c>
      <c r="Z3" s="6" t="s">
        <v>582</v>
      </c>
      <c r="AA3" s="3" t="s">
        <v>583</v>
      </c>
      <c r="AB3" s="3" t="s">
        <v>585</v>
      </c>
      <c r="AC3" s="3" t="s">
        <v>587</v>
      </c>
      <c r="AD3" s="3" t="s">
        <v>589</v>
      </c>
      <c r="AE3" s="6" t="s">
        <v>590</v>
      </c>
      <c r="AF3" s="6" t="s">
        <v>591</v>
      </c>
      <c r="AG3" s="6" t="s">
        <v>593</v>
      </c>
      <c r="AH3" s="6" t="s">
        <v>594</v>
      </c>
      <c r="AI3" s="6" t="s">
        <v>595</v>
      </c>
      <c r="AJ3" s="6" t="s">
        <v>597</v>
      </c>
      <c r="AK3" s="6" t="s">
        <v>599</v>
      </c>
      <c r="AL3" s="6" t="s">
        <v>602</v>
      </c>
      <c r="AM3" s="6" t="s">
        <v>605</v>
      </c>
    </row>
    <row r="4" ht="14.25" hidden="1" customHeight="1">
      <c r="A4" s="18" t="s">
        <v>180</v>
      </c>
      <c r="B4" s="18" t="s">
        <v>500</v>
      </c>
      <c r="C4" s="18"/>
      <c r="D4" s="49" t="s">
        <v>625</v>
      </c>
      <c r="E4" s="5" t="s">
        <v>115</v>
      </c>
      <c r="F4" s="5" t="s">
        <v>81</v>
      </c>
      <c r="G4" s="5" t="s">
        <v>102</v>
      </c>
      <c r="H4" s="5" t="s">
        <v>81</v>
      </c>
      <c r="I4" s="5" t="s">
        <v>95</v>
      </c>
      <c r="J4" s="5" t="s">
        <v>81</v>
      </c>
      <c r="K4" s="18" t="s">
        <v>642</v>
      </c>
      <c r="L4" s="18" t="s">
        <v>643</v>
      </c>
      <c r="M4" s="18" t="s">
        <v>644</v>
      </c>
      <c r="N4" s="18" t="s">
        <v>102</v>
      </c>
      <c r="O4" s="18" t="s">
        <v>81</v>
      </c>
      <c r="P4" s="18" t="s">
        <v>145</v>
      </c>
      <c r="Q4" s="18" t="s">
        <v>81</v>
      </c>
      <c r="R4" s="18"/>
      <c r="S4" s="18" t="s">
        <v>81</v>
      </c>
      <c r="T4" s="18" t="s">
        <v>161</v>
      </c>
      <c r="U4" s="18" t="s">
        <v>81</v>
      </c>
      <c r="V4" s="18" t="s">
        <v>161</v>
      </c>
      <c r="W4" s="18" t="s">
        <v>81</v>
      </c>
      <c r="X4" s="18" t="s">
        <v>150</v>
      </c>
      <c r="Y4" s="18" t="s">
        <v>81</v>
      </c>
      <c r="Z4" s="18"/>
      <c r="AA4" s="5" t="s">
        <v>157</v>
      </c>
      <c r="AB4" s="5" t="s">
        <v>81</v>
      </c>
      <c r="AC4" s="5" t="s">
        <v>170</v>
      </c>
      <c r="AD4" s="5" t="s">
        <v>81</v>
      </c>
      <c r="AE4" s="18" t="s">
        <v>842</v>
      </c>
      <c r="AF4" s="5" t="s">
        <v>842</v>
      </c>
      <c r="AG4" s="5" t="s">
        <v>842</v>
      </c>
      <c r="AH4" s="5" t="s">
        <v>842</v>
      </c>
      <c r="AI4" s="18" t="s">
        <v>854</v>
      </c>
      <c r="AJ4" s="18"/>
      <c r="AK4" s="73"/>
      <c r="AL4" s="73"/>
      <c r="AM4" s="18" t="s">
        <v>868</v>
      </c>
    </row>
    <row r="5" ht="14.25" hidden="1" customHeight="1">
      <c r="A5" s="21" t="s">
        <v>180</v>
      </c>
      <c r="B5" s="21" t="s">
        <v>520</v>
      </c>
      <c r="C5" s="21"/>
      <c r="D5" s="49" t="s">
        <v>625</v>
      </c>
      <c r="E5" s="7" t="s">
        <v>102</v>
      </c>
      <c r="F5" s="7" t="s">
        <v>81</v>
      </c>
      <c r="G5" s="7" t="s">
        <v>102</v>
      </c>
      <c r="H5" s="7" t="s">
        <v>81</v>
      </c>
      <c r="I5" s="7" t="s">
        <v>80</v>
      </c>
      <c r="J5" s="7" t="s">
        <v>81</v>
      </c>
      <c r="K5" s="7" t="s">
        <v>642</v>
      </c>
      <c r="L5" s="7" t="s">
        <v>643</v>
      </c>
      <c r="M5" s="7" t="s">
        <v>644</v>
      </c>
      <c r="N5" s="21" t="s">
        <v>102</v>
      </c>
      <c r="O5" s="21" t="s">
        <v>81</v>
      </c>
      <c r="P5" s="21" t="s">
        <v>145</v>
      </c>
      <c r="Q5" s="21" t="s">
        <v>81</v>
      </c>
      <c r="R5" s="21"/>
      <c r="S5" s="21" t="s">
        <v>81</v>
      </c>
      <c r="T5" s="21" t="s">
        <v>161</v>
      </c>
      <c r="U5" s="21" t="s">
        <v>81</v>
      </c>
      <c r="V5" s="21" t="s">
        <v>161</v>
      </c>
      <c r="W5" s="21" t="s">
        <v>81</v>
      </c>
      <c r="X5" s="21" t="s">
        <v>150</v>
      </c>
      <c r="Y5" s="21" t="s">
        <v>81</v>
      </c>
      <c r="Z5" s="7"/>
      <c r="AA5" s="7" t="s">
        <v>157</v>
      </c>
      <c r="AB5" s="7" t="s">
        <v>81</v>
      </c>
      <c r="AC5" s="7" t="s">
        <v>170</v>
      </c>
      <c r="AD5" s="7" t="s">
        <v>81</v>
      </c>
      <c r="AE5" s="7" t="s">
        <v>842</v>
      </c>
      <c r="AF5" s="7" t="s">
        <v>842</v>
      </c>
      <c r="AG5" s="7" t="s">
        <v>842</v>
      </c>
      <c r="AH5" s="7" t="s">
        <v>842</v>
      </c>
      <c r="AI5" s="7" t="s">
        <v>854</v>
      </c>
      <c r="AJ5" s="21"/>
      <c r="AK5" s="84"/>
      <c r="AL5" s="84"/>
      <c r="AM5" s="7" t="s">
        <v>868</v>
      </c>
    </row>
    <row r="6" ht="14.25" hidden="1" customHeight="1">
      <c r="A6" s="5" t="s">
        <v>180</v>
      </c>
      <c r="B6" s="5" t="s">
        <v>520</v>
      </c>
      <c r="C6" s="5" t="s">
        <v>1028</v>
      </c>
      <c r="D6" s="49" t="s">
        <v>625</v>
      </c>
      <c r="E6" s="5" t="s">
        <v>102</v>
      </c>
      <c r="F6" s="5" t="s">
        <v>183</v>
      </c>
      <c r="G6" s="5" t="s">
        <v>102</v>
      </c>
      <c r="H6" s="5" t="s">
        <v>183</v>
      </c>
      <c r="I6" s="5" t="s">
        <v>80</v>
      </c>
      <c r="J6" s="5" t="s">
        <v>183</v>
      </c>
      <c r="K6" s="5" t="s">
        <v>642</v>
      </c>
      <c r="L6" s="5" t="s">
        <v>643</v>
      </c>
      <c r="M6" s="5" t="s">
        <v>644</v>
      </c>
      <c r="N6" s="18" t="s">
        <v>102</v>
      </c>
      <c r="O6" s="18" t="s">
        <v>81</v>
      </c>
      <c r="P6" s="18" t="s">
        <v>145</v>
      </c>
      <c r="Q6" s="18" t="s">
        <v>81</v>
      </c>
      <c r="R6" s="18"/>
      <c r="S6" s="18" t="s">
        <v>81</v>
      </c>
      <c r="T6" s="18" t="s">
        <v>161</v>
      </c>
      <c r="U6" s="18" t="s">
        <v>81</v>
      </c>
      <c r="V6" s="18" t="s">
        <v>161</v>
      </c>
      <c r="W6" s="18" t="s">
        <v>81</v>
      </c>
      <c r="X6" s="18" t="s">
        <v>150</v>
      </c>
      <c r="Y6" s="18" t="s">
        <v>81</v>
      </c>
      <c r="Z6" s="5"/>
      <c r="AA6" s="5" t="s">
        <v>157</v>
      </c>
      <c r="AB6" s="5" t="s">
        <v>81</v>
      </c>
      <c r="AC6" s="5" t="s">
        <v>170</v>
      </c>
      <c r="AD6" s="5" t="s">
        <v>81</v>
      </c>
      <c r="AE6" s="5" t="s">
        <v>842</v>
      </c>
      <c r="AF6" s="5" t="s">
        <v>842</v>
      </c>
      <c r="AG6" s="5" t="s">
        <v>842</v>
      </c>
      <c r="AH6" s="5" t="s">
        <v>842</v>
      </c>
      <c r="AI6" s="5" t="s">
        <v>854</v>
      </c>
      <c r="AJ6" s="5"/>
      <c r="AK6" s="5"/>
      <c r="AL6" s="5"/>
      <c r="AM6" s="5" t="s">
        <v>868</v>
      </c>
    </row>
    <row r="7" ht="14.25" hidden="1" customHeight="1">
      <c r="A7" s="21" t="s">
        <v>180</v>
      </c>
      <c r="B7" s="21" t="s">
        <v>245</v>
      </c>
      <c r="C7" s="21"/>
      <c r="D7" s="49" t="s">
        <v>625</v>
      </c>
      <c r="E7" s="7" t="s">
        <v>102</v>
      </c>
      <c r="F7" s="7" t="s">
        <v>81</v>
      </c>
      <c r="G7" s="7" t="s">
        <v>102</v>
      </c>
      <c r="H7" s="7" t="s">
        <v>81</v>
      </c>
      <c r="I7" s="7" t="s">
        <v>80</v>
      </c>
      <c r="J7" s="7" t="s">
        <v>81</v>
      </c>
      <c r="K7" s="7" t="s">
        <v>642</v>
      </c>
      <c r="L7" s="7" t="s">
        <v>643</v>
      </c>
      <c r="M7" s="7" t="s">
        <v>644</v>
      </c>
      <c r="N7" s="21" t="s">
        <v>102</v>
      </c>
      <c r="O7" s="21" t="s">
        <v>81</v>
      </c>
      <c r="P7" s="21" t="s">
        <v>145</v>
      </c>
      <c r="Q7" s="21" t="s">
        <v>81</v>
      </c>
      <c r="R7" s="21"/>
      <c r="S7" s="21" t="s">
        <v>81</v>
      </c>
      <c r="T7" s="21" t="s">
        <v>161</v>
      </c>
      <c r="U7" s="21" t="s">
        <v>81</v>
      </c>
      <c r="V7" s="21" t="s">
        <v>161</v>
      </c>
      <c r="W7" s="21" t="s">
        <v>81</v>
      </c>
      <c r="X7" s="21" t="s">
        <v>150</v>
      </c>
      <c r="Y7" s="21" t="s">
        <v>81</v>
      </c>
      <c r="Z7" s="7"/>
      <c r="AA7" s="7" t="s">
        <v>157</v>
      </c>
      <c r="AB7" s="7" t="s">
        <v>81</v>
      </c>
      <c r="AC7" s="7" t="s">
        <v>170</v>
      </c>
      <c r="AD7" s="7" t="s">
        <v>81</v>
      </c>
      <c r="AE7" s="7" t="s">
        <v>842</v>
      </c>
      <c r="AF7" s="7" t="s">
        <v>842</v>
      </c>
      <c r="AG7" s="7" t="s">
        <v>842</v>
      </c>
      <c r="AH7" s="7" t="s">
        <v>842</v>
      </c>
      <c r="AI7" s="7" t="s">
        <v>854</v>
      </c>
      <c r="AJ7" s="21"/>
      <c r="AK7" s="84"/>
      <c r="AL7" s="84"/>
      <c r="AM7" s="7" t="s">
        <v>868</v>
      </c>
    </row>
    <row r="8" ht="14.25" hidden="1" customHeight="1">
      <c r="A8" s="5" t="s">
        <v>180</v>
      </c>
      <c r="B8" s="5" t="s">
        <v>245</v>
      </c>
      <c r="C8" s="5" t="s">
        <v>1067</v>
      </c>
      <c r="D8" s="49" t="s">
        <v>625</v>
      </c>
      <c r="E8" s="5" t="s">
        <v>102</v>
      </c>
      <c r="F8" s="5" t="s">
        <v>183</v>
      </c>
      <c r="G8" s="5" t="s">
        <v>102</v>
      </c>
      <c r="H8" s="5" t="s">
        <v>183</v>
      </c>
      <c r="I8" s="5" t="s">
        <v>80</v>
      </c>
      <c r="J8" s="5" t="s">
        <v>183</v>
      </c>
      <c r="K8" s="5" t="s">
        <v>642</v>
      </c>
      <c r="L8" s="5" t="s">
        <v>643</v>
      </c>
      <c r="M8" s="5" t="s">
        <v>644</v>
      </c>
      <c r="N8" s="18" t="s">
        <v>102</v>
      </c>
      <c r="O8" s="18" t="s">
        <v>81</v>
      </c>
      <c r="P8" s="18" t="s">
        <v>145</v>
      </c>
      <c r="Q8" s="18" t="s">
        <v>81</v>
      </c>
      <c r="R8" s="18"/>
      <c r="S8" s="18" t="s">
        <v>81</v>
      </c>
      <c r="T8" s="18" t="s">
        <v>161</v>
      </c>
      <c r="U8" s="18" t="s">
        <v>81</v>
      </c>
      <c r="V8" s="18" t="s">
        <v>161</v>
      </c>
      <c r="W8" s="18" t="s">
        <v>81</v>
      </c>
      <c r="X8" s="18" t="s">
        <v>150</v>
      </c>
      <c r="Y8" s="18" t="s">
        <v>81</v>
      </c>
      <c r="Z8" s="5"/>
      <c r="AA8" s="5" t="s">
        <v>157</v>
      </c>
      <c r="AB8" s="5" t="s">
        <v>81</v>
      </c>
      <c r="AC8" s="5" t="s">
        <v>170</v>
      </c>
      <c r="AD8" s="5" t="s">
        <v>81</v>
      </c>
      <c r="AE8" s="5" t="s">
        <v>842</v>
      </c>
      <c r="AF8" s="5" t="s">
        <v>842</v>
      </c>
      <c r="AG8" s="5" t="s">
        <v>842</v>
      </c>
      <c r="AH8" s="5" t="s">
        <v>842</v>
      </c>
      <c r="AI8" s="5" t="s">
        <v>854</v>
      </c>
      <c r="AJ8" s="5"/>
      <c r="AK8" s="5"/>
      <c r="AL8" s="5"/>
      <c r="AM8" s="5" t="s">
        <v>868</v>
      </c>
    </row>
    <row r="9" ht="14.25" hidden="1" customHeight="1">
      <c r="A9" s="21" t="s">
        <v>180</v>
      </c>
      <c r="B9" s="21" t="s">
        <v>533</v>
      </c>
      <c r="C9" s="21"/>
      <c r="D9" s="49" t="s">
        <v>625</v>
      </c>
      <c r="E9" s="7" t="s">
        <v>115</v>
      </c>
      <c r="F9" s="7" t="s">
        <v>183</v>
      </c>
      <c r="G9" s="7" t="s">
        <v>102</v>
      </c>
      <c r="H9" s="7" t="s">
        <v>183</v>
      </c>
      <c r="I9" s="7" t="s">
        <v>80</v>
      </c>
      <c r="J9" s="7" t="s">
        <v>81</v>
      </c>
      <c r="K9" s="7" t="s">
        <v>642</v>
      </c>
      <c r="L9" s="7" t="s">
        <v>643</v>
      </c>
      <c r="M9" s="7" t="s">
        <v>644</v>
      </c>
      <c r="N9" s="21" t="s">
        <v>102</v>
      </c>
      <c r="O9" s="21" t="s">
        <v>81</v>
      </c>
      <c r="P9" s="21" t="s">
        <v>145</v>
      </c>
      <c r="Q9" s="21" t="s">
        <v>81</v>
      </c>
      <c r="R9" s="21"/>
      <c r="S9" s="21" t="s">
        <v>81</v>
      </c>
      <c r="T9" s="21" t="s">
        <v>161</v>
      </c>
      <c r="U9" s="21" t="s">
        <v>81</v>
      </c>
      <c r="V9" s="21" t="s">
        <v>161</v>
      </c>
      <c r="W9" s="21" t="s">
        <v>81</v>
      </c>
      <c r="X9" s="21" t="s">
        <v>150</v>
      </c>
      <c r="Y9" s="21" t="s">
        <v>81</v>
      </c>
      <c r="Z9" s="7"/>
      <c r="AA9" s="7" t="s">
        <v>157</v>
      </c>
      <c r="AB9" s="7" t="s">
        <v>81</v>
      </c>
      <c r="AC9" s="7" t="s">
        <v>170</v>
      </c>
      <c r="AD9" s="7" t="s">
        <v>81</v>
      </c>
      <c r="AE9" s="7" t="s">
        <v>842</v>
      </c>
      <c r="AF9" s="7" t="s">
        <v>842</v>
      </c>
      <c r="AG9" s="7" t="s">
        <v>842</v>
      </c>
      <c r="AH9" s="7" t="s">
        <v>842</v>
      </c>
      <c r="AI9" s="7" t="s">
        <v>854</v>
      </c>
      <c r="AJ9" s="21"/>
      <c r="AK9" s="84"/>
      <c r="AL9" s="84"/>
      <c r="AM9" s="7" t="s">
        <v>868</v>
      </c>
    </row>
    <row r="10" ht="14.25" hidden="1" customHeight="1">
      <c r="A10" s="7" t="s">
        <v>75</v>
      </c>
      <c r="B10" s="7" t="s">
        <v>245</v>
      </c>
      <c r="C10" s="7"/>
      <c r="D10" s="49" t="s">
        <v>625</v>
      </c>
      <c r="E10" s="7" t="s">
        <v>102</v>
      </c>
      <c r="F10" s="7" t="s">
        <v>81</v>
      </c>
      <c r="G10" s="7" t="s">
        <v>102</v>
      </c>
      <c r="H10" s="7" t="s">
        <v>81</v>
      </c>
      <c r="I10" s="7" t="s">
        <v>80</v>
      </c>
      <c r="J10" s="7" t="s">
        <v>81</v>
      </c>
      <c r="K10" s="7" t="s">
        <v>642</v>
      </c>
      <c r="L10" s="7" t="s">
        <v>643</v>
      </c>
      <c r="M10" s="7" t="s">
        <v>644</v>
      </c>
      <c r="N10" s="21" t="s">
        <v>102</v>
      </c>
      <c r="O10" s="21" t="s">
        <v>81</v>
      </c>
      <c r="P10" s="21" t="s">
        <v>145</v>
      </c>
      <c r="Q10" s="21" t="s">
        <v>81</v>
      </c>
      <c r="R10" s="21"/>
      <c r="S10" s="21" t="s">
        <v>81</v>
      </c>
      <c r="T10" s="21" t="s">
        <v>161</v>
      </c>
      <c r="U10" s="21" t="s">
        <v>81</v>
      </c>
      <c r="V10" s="21" t="s">
        <v>161</v>
      </c>
      <c r="W10" s="21" t="s">
        <v>81</v>
      </c>
      <c r="X10" s="21" t="s">
        <v>150</v>
      </c>
      <c r="Y10" s="21" t="s">
        <v>81</v>
      </c>
      <c r="Z10" s="7"/>
      <c r="AA10" s="7" t="s">
        <v>157</v>
      </c>
      <c r="AB10" s="7" t="s">
        <v>81</v>
      </c>
      <c r="AC10" s="7"/>
      <c r="AD10" s="7"/>
      <c r="AE10" s="7" t="s">
        <v>842</v>
      </c>
      <c r="AF10" s="7" t="s">
        <v>842</v>
      </c>
      <c r="AG10" s="7" t="s">
        <v>842</v>
      </c>
      <c r="AH10" s="7" t="s">
        <v>842</v>
      </c>
      <c r="AI10" s="7" t="s">
        <v>854</v>
      </c>
      <c r="AJ10" s="7"/>
      <c r="AK10" s="7"/>
      <c r="AL10" s="7"/>
      <c r="AM10" s="7" t="s">
        <v>868</v>
      </c>
    </row>
    <row r="11" ht="14.25" hidden="1" customHeight="1">
      <c r="A11" s="5" t="s">
        <v>75</v>
      </c>
      <c r="B11" s="5" t="s">
        <v>245</v>
      </c>
      <c r="C11" s="5" t="s">
        <v>1067</v>
      </c>
      <c r="D11" s="49" t="s">
        <v>625</v>
      </c>
      <c r="E11" s="5" t="s">
        <v>102</v>
      </c>
      <c r="F11" s="5" t="s">
        <v>183</v>
      </c>
      <c r="G11" s="5" t="s">
        <v>102</v>
      </c>
      <c r="H11" s="5" t="s">
        <v>183</v>
      </c>
      <c r="I11" s="5" t="s">
        <v>80</v>
      </c>
      <c r="J11" s="5" t="s">
        <v>183</v>
      </c>
      <c r="K11" s="5" t="s">
        <v>642</v>
      </c>
      <c r="L11" s="5" t="s">
        <v>643</v>
      </c>
      <c r="M11" s="5" t="s">
        <v>644</v>
      </c>
      <c r="N11" s="18" t="s">
        <v>102</v>
      </c>
      <c r="O11" s="18" t="s">
        <v>81</v>
      </c>
      <c r="P11" s="18" t="s">
        <v>145</v>
      </c>
      <c r="Q11" s="18" t="s">
        <v>81</v>
      </c>
      <c r="R11" s="18"/>
      <c r="S11" s="18" t="s">
        <v>81</v>
      </c>
      <c r="T11" s="18" t="s">
        <v>161</v>
      </c>
      <c r="U11" s="18" t="s">
        <v>81</v>
      </c>
      <c r="V11" s="18" t="s">
        <v>161</v>
      </c>
      <c r="W11" s="18" t="s">
        <v>81</v>
      </c>
      <c r="X11" s="18" t="s">
        <v>150</v>
      </c>
      <c r="Y11" s="18" t="s">
        <v>81</v>
      </c>
      <c r="Z11" s="5"/>
      <c r="AA11" s="5" t="s">
        <v>157</v>
      </c>
      <c r="AB11" s="5" t="s">
        <v>81</v>
      </c>
      <c r="AC11" s="5"/>
      <c r="AD11" s="5"/>
      <c r="AE11" s="5" t="s">
        <v>842</v>
      </c>
      <c r="AF11" s="5" t="s">
        <v>842</v>
      </c>
      <c r="AG11" s="5" t="s">
        <v>842</v>
      </c>
      <c r="AH11" s="5" t="s">
        <v>842</v>
      </c>
      <c r="AI11" s="5" t="s">
        <v>854</v>
      </c>
      <c r="AJ11" s="5"/>
      <c r="AK11" s="5"/>
      <c r="AL11" s="5"/>
      <c r="AM11" s="5" t="s">
        <v>868</v>
      </c>
    </row>
    <row r="12" ht="14.25" hidden="1" customHeight="1">
      <c r="A12" s="21" t="s">
        <v>174</v>
      </c>
      <c r="B12" s="21" t="s">
        <v>245</v>
      </c>
      <c r="C12" s="21"/>
      <c r="D12" s="49" t="s">
        <v>625</v>
      </c>
      <c r="E12" s="7" t="s">
        <v>102</v>
      </c>
      <c r="F12" s="7" t="s">
        <v>81</v>
      </c>
      <c r="G12" s="7" t="s">
        <v>102</v>
      </c>
      <c r="H12" s="7" t="s">
        <v>81</v>
      </c>
      <c r="I12" s="7" t="s">
        <v>80</v>
      </c>
      <c r="J12" s="7" t="s">
        <v>81</v>
      </c>
      <c r="K12" s="7" t="s">
        <v>642</v>
      </c>
      <c r="L12" s="7" t="s">
        <v>643</v>
      </c>
      <c r="M12" s="7" t="s">
        <v>644</v>
      </c>
      <c r="N12" s="21" t="s">
        <v>102</v>
      </c>
      <c r="O12" s="21" t="s">
        <v>81</v>
      </c>
      <c r="P12" s="21" t="s">
        <v>145</v>
      </c>
      <c r="Q12" s="21" t="s">
        <v>81</v>
      </c>
      <c r="R12" s="21"/>
      <c r="S12" s="21" t="s">
        <v>81</v>
      </c>
      <c r="T12" s="21" t="s">
        <v>161</v>
      </c>
      <c r="U12" s="21" t="s">
        <v>81</v>
      </c>
      <c r="V12" s="21" t="s">
        <v>161</v>
      </c>
      <c r="W12" s="21" t="s">
        <v>81</v>
      </c>
      <c r="X12" s="21" t="s">
        <v>150</v>
      </c>
      <c r="Y12" s="21" t="s">
        <v>81</v>
      </c>
      <c r="Z12" s="7"/>
      <c r="AA12" s="7" t="s">
        <v>157</v>
      </c>
      <c r="AB12" s="7" t="s">
        <v>81</v>
      </c>
      <c r="AC12" s="7"/>
      <c r="AD12" s="7"/>
      <c r="AE12" s="7" t="s">
        <v>842</v>
      </c>
      <c r="AF12" s="7" t="s">
        <v>842</v>
      </c>
      <c r="AG12" s="7" t="s">
        <v>842</v>
      </c>
      <c r="AH12" s="7" t="s">
        <v>842</v>
      </c>
      <c r="AI12" s="7" t="s">
        <v>854</v>
      </c>
      <c r="AJ12" s="21"/>
      <c r="AK12" s="84"/>
      <c r="AL12" s="84"/>
      <c r="AM12" s="7" t="s">
        <v>868</v>
      </c>
    </row>
    <row r="13" ht="14.25" hidden="1" customHeight="1">
      <c r="A13" s="5" t="s">
        <v>174</v>
      </c>
      <c r="B13" s="5" t="s">
        <v>245</v>
      </c>
      <c r="C13" s="5" t="s">
        <v>1067</v>
      </c>
      <c r="D13" s="49" t="s">
        <v>625</v>
      </c>
      <c r="E13" s="5" t="s">
        <v>102</v>
      </c>
      <c r="F13" s="5" t="s">
        <v>183</v>
      </c>
      <c r="G13" s="5" t="s">
        <v>102</v>
      </c>
      <c r="H13" s="5" t="s">
        <v>183</v>
      </c>
      <c r="I13" s="5" t="s">
        <v>80</v>
      </c>
      <c r="J13" s="5" t="s">
        <v>183</v>
      </c>
      <c r="K13" s="5" t="s">
        <v>642</v>
      </c>
      <c r="L13" s="5" t="s">
        <v>643</v>
      </c>
      <c r="M13" s="5" t="s">
        <v>644</v>
      </c>
      <c r="N13" s="18" t="s">
        <v>102</v>
      </c>
      <c r="O13" s="18" t="s">
        <v>81</v>
      </c>
      <c r="P13" s="18" t="s">
        <v>145</v>
      </c>
      <c r="Q13" s="18" t="s">
        <v>81</v>
      </c>
      <c r="R13" s="18"/>
      <c r="S13" s="18" t="s">
        <v>81</v>
      </c>
      <c r="T13" s="18" t="s">
        <v>161</v>
      </c>
      <c r="U13" s="18" t="s">
        <v>81</v>
      </c>
      <c r="V13" s="18" t="s">
        <v>161</v>
      </c>
      <c r="W13" s="18" t="s">
        <v>81</v>
      </c>
      <c r="X13" s="18" t="s">
        <v>150</v>
      </c>
      <c r="Y13" s="18" t="s">
        <v>81</v>
      </c>
      <c r="Z13" s="5"/>
      <c r="AA13" s="5" t="s">
        <v>157</v>
      </c>
      <c r="AB13" s="5" t="s">
        <v>81</v>
      </c>
      <c r="AC13" s="5"/>
      <c r="AD13" s="5"/>
      <c r="AE13" s="5" t="s">
        <v>842</v>
      </c>
      <c r="AF13" s="5" t="s">
        <v>842</v>
      </c>
      <c r="AG13" s="5" t="s">
        <v>842</v>
      </c>
      <c r="AH13" s="5" t="s">
        <v>842</v>
      </c>
      <c r="AI13" s="5" t="s">
        <v>854</v>
      </c>
      <c r="AJ13" s="5"/>
      <c r="AK13" s="5"/>
      <c r="AL13" s="5"/>
      <c r="AM13" s="5" t="s">
        <v>868</v>
      </c>
    </row>
    <row r="14" ht="14.25" hidden="1" customHeight="1">
      <c r="A14" s="18" t="s">
        <v>180</v>
      </c>
      <c r="B14" s="18" t="s">
        <v>539</v>
      </c>
      <c r="C14" s="18"/>
      <c r="D14" s="49" t="s">
        <v>625</v>
      </c>
      <c r="E14" s="5" t="s">
        <v>115</v>
      </c>
      <c r="F14" s="5" t="s">
        <v>81</v>
      </c>
      <c r="G14" s="5" t="s">
        <v>102</v>
      </c>
      <c r="H14" s="5" t="s">
        <v>81</v>
      </c>
      <c r="I14" s="5" t="s">
        <v>80</v>
      </c>
      <c r="J14" s="5" t="s">
        <v>81</v>
      </c>
      <c r="K14" s="5" t="s">
        <v>642</v>
      </c>
      <c r="L14" s="5" t="s">
        <v>643</v>
      </c>
      <c r="M14" s="5" t="s">
        <v>644</v>
      </c>
      <c r="N14" s="18" t="s">
        <v>102</v>
      </c>
      <c r="O14" s="18" t="s">
        <v>81</v>
      </c>
      <c r="P14" s="18" t="s">
        <v>145</v>
      </c>
      <c r="Q14" s="18" t="s">
        <v>81</v>
      </c>
      <c r="R14" s="18"/>
      <c r="S14" s="18" t="s">
        <v>81</v>
      </c>
      <c r="T14" s="18" t="s">
        <v>161</v>
      </c>
      <c r="U14" s="18" t="s">
        <v>81</v>
      </c>
      <c r="V14" s="18" t="s">
        <v>161</v>
      </c>
      <c r="W14" s="18" t="s">
        <v>81</v>
      </c>
      <c r="X14" s="18" t="s">
        <v>150</v>
      </c>
      <c r="Y14" s="18" t="s">
        <v>81</v>
      </c>
      <c r="Z14" s="5"/>
      <c r="AA14" s="5" t="s">
        <v>157</v>
      </c>
      <c r="AB14" s="5" t="s">
        <v>81</v>
      </c>
      <c r="AC14" s="5" t="s">
        <v>170</v>
      </c>
      <c r="AD14" s="5" t="s">
        <v>81</v>
      </c>
      <c r="AE14" s="5" t="s">
        <v>842</v>
      </c>
      <c r="AF14" s="5" t="s">
        <v>842</v>
      </c>
      <c r="AG14" s="5" t="s">
        <v>842</v>
      </c>
      <c r="AH14" s="5" t="s">
        <v>842</v>
      </c>
      <c r="AI14" s="5" t="s">
        <v>854</v>
      </c>
      <c r="AJ14" s="18"/>
      <c r="AK14" s="73"/>
      <c r="AL14" s="73"/>
      <c r="AM14" s="5" t="s">
        <v>868</v>
      </c>
    </row>
    <row r="15" ht="14.25" hidden="1" customHeight="1">
      <c r="A15" s="21" t="s">
        <v>180</v>
      </c>
      <c r="B15" s="21" t="s">
        <v>540</v>
      </c>
      <c r="C15" s="21"/>
      <c r="D15" s="49" t="s">
        <v>625</v>
      </c>
      <c r="E15" s="7" t="s">
        <v>115</v>
      </c>
      <c r="F15" s="7" t="s">
        <v>81</v>
      </c>
      <c r="G15" s="7" t="s">
        <v>102</v>
      </c>
      <c r="H15" s="7" t="s">
        <v>81</v>
      </c>
      <c r="I15" s="7" t="s">
        <v>80</v>
      </c>
      <c r="J15" s="7" t="s">
        <v>81</v>
      </c>
      <c r="K15" s="7" t="s">
        <v>642</v>
      </c>
      <c r="L15" s="7" t="s">
        <v>643</v>
      </c>
      <c r="M15" s="7" t="s">
        <v>644</v>
      </c>
      <c r="N15" s="21" t="s">
        <v>102</v>
      </c>
      <c r="O15" s="21" t="s">
        <v>81</v>
      </c>
      <c r="P15" s="21" t="s">
        <v>145</v>
      </c>
      <c r="Q15" s="21" t="s">
        <v>81</v>
      </c>
      <c r="R15" s="21"/>
      <c r="S15" s="21" t="s">
        <v>81</v>
      </c>
      <c r="T15" s="21" t="s">
        <v>161</v>
      </c>
      <c r="U15" s="21" t="s">
        <v>81</v>
      </c>
      <c r="V15" s="21" t="s">
        <v>161</v>
      </c>
      <c r="W15" s="21" t="s">
        <v>81</v>
      </c>
      <c r="X15" s="21" t="s">
        <v>150</v>
      </c>
      <c r="Y15" s="21" t="s">
        <v>81</v>
      </c>
      <c r="Z15" s="7"/>
      <c r="AA15" s="7" t="s">
        <v>157</v>
      </c>
      <c r="AB15" s="7" t="s">
        <v>81</v>
      </c>
      <c r="AC15" s="7" t="s">
        <v>170</v>
      </c>
      <c r="AD15" s="7" t="s">
        <v>81</v>
      </c>
      <c r="AE15" s="7" t="s">
        <v>842</v>
      </c>
      <c r="AF15" s="7" t="s">
        <v>842</v>
      </c>
      <c r="AG15" s="7" t="s">
        <v>842</v>
      </c>
      <c r="AH15" s="7" t="s">
        <v>842</v>
      </c>
      <c r="AI15" s="7" t="s">
        <v>854</v>
      </c>
      <c r="AJ15" s="21"/>
      <c r="AK15" s="84"/>
      <c r="AL15" s="84"/>
      <c r="AM15" s="7" t="s">
        <v>868</v>
      </c>
    </row>
    <row r="16" ht="14.25" hidden="1" customHeight="1">
      <c r="A16" s="18" t="s">
        <v>180</v>
      </c>
      <c r="B16" s="18" t="s">
        <v>546</v>
      </c>
      <c r="C16" s="18"/>
      <c r="D16" s="49" t="s">
        <v>625</v>
      </c>
      <c r="E16" s="5" t="s">
        <v>123</v>
      </c>
      <c r="F16" s="5" t="s">
        <v>81</v>
      </c>
      <c r="G16" s="5" t="s">
        <v>102</v>
      </c>
      <c r="H16" s="5" t="s">
        <v>81</v>
      </c>
      <c r="I16" s="5" t="s">
        <v>95</v>
      </c>
      <c r="J16" s="5" t="s">
        <v>81</v>
      </c>
      <c r="K16" s="5" t="s">
        <v>642</v>
      </c>
      <c r="L16" s="5" t="s">
        <v>643</v>
      </c>
      <c r="M16" s="5" t="s">
        <v>644</v>
      </c>
      <c r="N16" s="18" t="s">
        <v>102</v>
      </c>
      <c r="O16" s="18" t="s">
        <v>81</v>
      </c>
      <c r="P16" s="18" t="s">
        <v>145</v>
      </c>
      <c r="Q16" s="18" t="s">
        <v>81</v>
      </c>
      <c r="R16" s="18"/>
      <c r="S16" s="18" t="s">
        <v>81</v>
      </c>
      <c r="T16" s="18" t="s">
        <v>161</v>
      </c>
      <c r="U16" s="18" t="s">
        <v>81</v>
      </c>
      <c r="V16" s="18" t="s">
        <v>161</v>
      </c>
      <c r="W16" s="18" t="s">
        <v>81</v>
      </c>
      <c r="X16" s="18" t="s">
        <v>150</v>
      </c>
      <c r="Y16" s="18" t="s">
        <v>81</v>
      </c>
      <c r="Z16" s="5"/>
      <c r="AA16" s="5" t="s">
        <v>157</v>
      </c>
      <c r="AB16" s="5" t="s">
        <v>81</v>
      </c>
      <c r="AC16" s="5" t="s">
        <v>170</v>
      </c>
      <c r="AD16" s="5" t="s">
        <v>81</v>
      </c>
      <c r="AE16" s="5" t="s">
        <v>842</v>
      </c>
      <c r="AF16" s="5" t="s">
        <v>842</v>
      </c>
      <c r="AG16" s="5" t="s">
        <v>842</v>
      </c>
      <c r="AH16" s="5" t="s">
        <v>842</v>
      </c>
      <c r="AI16" s="5" t="s">
        <v>854</v>
      </c>
      <c r="AJ16" s="18"/>
      <c r="AK16" s="73"/>
      <c r="AL16" s="73"/>
      <c r="AM16" s="5" t="s">
        <v>868</v>
      </c>
    </row>
    <row r="17" ht="14.25" hidden="1" customHeight="1">
      <c r="A17" s="21" t="s">
        <v>180</v>
      </c>
      <c r="B17" s="21" t="s">
        <v>753</v>
      </c>
      <c r="C17" s="21"/>
      <c r="D17" s="49" t="s">
        <v>625</v>
      </c>
      <c r="E17" s="7" t="s">
        <v>102</v>
      </c>
      <c r="F17" s="7" t="s">
        <v>81</v>
      </c>
      <c r="G17" s="7" t="s">
        <v>102</v>
      </c>
      <c r="H17" s="7" t="s">
        <v>81</v>
      </c>
      <c r="I17" s="7" t="s">
        <v>80</v>
      </c>
      <c r="J17" s="7" t="s">
        <v>81</v>
      </c>
      <c r="K17" s="7" t="s">
        <v>642</v>
      </c>
      <c r="L17" s="7" t="s">
        <v>643</v>
      </c>
      <c r="M17" s="7" t="s">
        <v>644</v>
      </c>
      <c r="N17" s="21" t="s">
        <v>102</v>
      </c>
      <c r="O17" s="21" t="s">
        <v>81</v>
      </c>
      <c r="P17" s="21" t="s">
        <v>145</v>
      </c>
      <c r="Q17" s="21" t="s">
        <v>81</v>
      </c>
      <c r="R17" s="21"/>
      <c r="S17" s="21" t="s">
        <v>81</v>
      </c>
      <c r="T17" s="21" t="s">
        <v>161</v>
      </c>
      <c r="U17" s="21" t="s">
        <v>81</v>
      </c>
      <c r="V17" s="21" t="s">
        <v>161</v>
      </c>
      <c r="W17" s="21" t="s">
        <v>81</v>
      </c>
      <c r="X17" s="21" t="s">
        <v>150</v>
      </c>
      <c r="Y17" s="21" t="s">
        <v>81</v>
      </c>
      <c r="Z17" s="7"/>
      <c r="AA17" s="7" t="s">
        <v>157</v>
      </c>
      <c r="AB17" s="7" t="s">
        <v>81</v>
      </c>
      <c r="AC17" s="7" t="s">
        <v>170</v>
      </c>
      <c r="AD17" s="7" t="s">
        <v>81</v>
      </c>
      <c r="AE17" s="7" t="s">
        <v>842</v>
      </c>
      <c r="AF17" s="7" t="s">
        <v>842</v>
      </c>
      <c r="AG17" s="7" t="s">
        <v>842</v>
      </c>
      <c r="AH17" s="7" t="s">
        <v>842</v>
      </c>
      <c r="AI17" s="7" t="s">
        <v>854</v>
      </c>
      <c r="AJ17" s="21"/>
      <c r="AK17" s="84"/>
      <c r="AL17" s="84"/>
      <c r="AM17" s="7" t="s">
        <v>868</v>
      </c>
    </row>
    <row r="18" ht="14.25" hidden="1" customHeight="1">
      <c r="A18" s="18" t="s">
        <v>180</v>
      </c>
      <c r="B18" s="18" t="s">
        <v>555</v>
      </c>
      <c r="C18" s="18"/>
      <c r="D18" s="49" t="s">
        <v>625</v>
      </c>
      <c r="E18" s="5" t="s">
        <v>115</v>
      </c>
      <c r="F18" s="5" t="s">
        <v>81</v>
      </c>
      <c r="G18" s="5" t="s">
        <v>102</v>
      </c>
      <c r="H18" s="5" t="s">
        <v>81</v>
      </c>
      <c r="I18" s="5" t="s">
        <v>80</v>
      </c>
      <c r="J18" s="5" t="s">
        <v>81</v>
      </c>
      <c r="K18" s="5" t="s">
        <v>642</v>
      </c>
      <c r="L18" s="5" t="s">
        <v>643</v>
      </c>
      <c r="M18" s="5" t="s">
        <v>644</v>
      </c>
      <c r="N18" s="18" t="s">
        <v>102</v>
      </c>
      <c r="O18" s="18" t="s">
        <v>81</v>
      </c>
      <c r="P18" s="18" t="s">
        <v>145</v>
      </c>
      <c r="Q18" s="18" t="s">
        <v>81</v>
      </c>
      <c r="R18" s="18"/>
      <c r="S18" s="18" t="s">
        <v>81</v>
      </c>
      <c r="T18" s="18" t="s">
        <v>161</v>
      </c>
      <c r="U18" s="18" t="s">
        <v>81</v>
      </c>
      <c r="V18" s="18" t="s">
        <v>161</v>
      </c>
      <c r="W18" s="18" t="s">
        <v>81</v>
      </c>
      <c r="X18" s="18" t="s">
        <v>150</v>
      </c>
      <c r="Y18" s="18" t="s">
        <v>81</v>
      </c>
      <c r="Z18" s="5"/>
      <c r="AA18" s="5" t="s">
        <v>157</v>
      </c>
      <c r="AB18" s="5" t="s">
        <v>81</v>
      </c>
      <c r="AC18" s="5" t="s">
        <v>170</v>
      </c>
      <c r="AD18" s="5" t="s">
        <v>81</v>
      </c>
      <c r="AE18" s="5" t="s">
        <v>842</v>
      </c>
      <c r="AF18" s="5" t="s">
        <v>842</v>
      </c>
      <c r="AG18" s="5" t="s">
        <v>842</v>
      </c>
      <c r="AH18" s="5" t="s">
        <v>842</v>
      </c>
      <c r="AI18" s="5" t="s">
        <v>854</v>
      </c>
      <c r="AJ18" s="18"/>
      <c r="AK18" s="73"/>
      <c r="AL18" s="73"/>
      <c r="AM18" s="5" t="s">
        <v>868</v>
      </c>
    </row>
    <row r="19" ht="14.25" hidden="1" customHeight="1">
      <c r="A19" s="21" t="s">
        <v>180</v>
      </c>
      <c r="B19" s="21" t="s">
        <v>565</v>
      </c>
      <c r="C19" s="21"/>
      <c r="D19" s="49" t="s">
        <v>625</v>
      </c>
      <c r="E19" s="7" t="s">
        <v>115</v>
      </c>
      <c r="F19" s="7" t="s">
        <v>81</v>
      </c>
      <c r="G19" s="7" t="s">
        <v>102</v>
      </c>
      <c r="H19" s="7" t="s">
        <v>81</v>
      </c>
      <c r="I19" s="7" t="s">
        <v>80</v>
      </c>
      <c r="J19" s="7" t="s">
        <v>81</v>
      </c>
      <c r="K19" s="7" t="s">
        <v>642</v>
      </c>
      <c r="L19" s="7" t="s">
        <v>643</v>
      </c>
      <c r="M19" s="7" t="s">
        <v>644</v>
      </c>
      <c r="N19" s="21" t="s">
        <v>102</v>
      </c>
      <c r="O19" s="21" t="s">
        <v>81</v>
      </c>
      <c r="P19" s="21" t="s">
        <v>145</v>
      </c>
      <c r="Q19" s="21" t="s">
        <v>81</v>
      </c>
      <c r="R19" s="21"/>
      <c r="S19" s="21" t="s">
        <v>81</v>
      </c>
      <c r="T19" s="21" t="s">
        <v>161</v>
      </c>
      <c r="U19" s="21" t="s">
        <v>81</v>
      </c>
      <c r="V19" s="21" t="s">
        <v>161</v>
      </c>
      <c r="W19" s="21" t="s">
        <v>81</v>
      </c>
      <c r="X19" s="21" t="s">
        <v>150</v>
      </c>
      <c r="Y19" s="21" t="s">
        <v>81</v>
      </c>
      <c r="Z19" s="7"/>
      <c r="AA19" s="7" t="s">
        <v>157</v>
      </c>
      <c r="AB19" s="7" t="s">
        <v>81</v>
      </c>
      <c r="AC19" s="7" t="s">
        <v>170</v>
      </c>
      <c r="AD19" s="7" t="s">
        <v>81</v>
      </c>
      <c r="AE19" s="7" t="s">
        <v>842</v>
      </c>
      <c r="AF19" s="7" t="s">
        <v>842</v>
      </c>
      <c r="AG19" s="7" t="s">
        <v>842</v>
      </c>
      <c r="AH19" s="7" t="s">
        <v>842</v>
      </c>
      <c r="AI19" s="7" t="s">
        <v>854</v>
      </c>
      <c r="AJ19" s="21"/>
      <c r="AK19" s="84"/>
      <c r="AL19" s="84"/>
      <c r="AM19" s="7" t="s">
        <v>868</v>
      </c>
    </row>
    <row r="20" ht="14.25" hidden="1" customHeight="1">
      <c r="A20" s="18" t="s">
        <v>180</v>
      </c>
      <c r="B20" s="18" t="s">
        <v>823</v>
      </c>
      <c r="C20" s="18"/>
      <c r="D20" s="49" t="s">
        <v>625</v>
      </c>
      <c r="E20" s="5" t="s">
        <v>115</v>
      </c>
      <c r="F20" s="5" t="s">
        <v>81</v>
      </c>
      <c r="G20" s="5" t="s">
        <v>102</v>
      </c>
      <c r="H20" s="5" t="s">
        <v>81</v>
      </c>
      <c r="I20" s="5" t="s">
        <v>80</v>
      </c>
      <c r="J20" s="5" t="s">
        <v>81</v>
      </c>
      <c r="K20" s="5" t="s">
        <v>642</v>
      </c>
      <c r="L20" s="5" t="s">
        <v>643</v>
      </c>
      <c r="M20" s="5" t="s">
        <v>644</v>
      </c>
      <c r="N20" s="18" t="s">
        <v>102</v>
      </c>
      <c r="O20" s="18" t="s">
        <v>81</v>
      </c>
      <c r="P20" s="18" t="s">
        <v>145</v>
      </c>
      <c r="Q20" s="18" t="s">
        <v>81</v>
      </c>
      <c r="R20" s="18"/>
      <c r="S20" s="18" t="s">
        <v>81</v>
      </c>
      <c r="T20" s="18" t="s">
        <v>161</v>
      </c>
      <c r="U20" s="18" t="s">
        <v>81</v>
      </c>
      <c r="V20" s="18" t="s">
        <v>161</v>
      </c>
      <c r="W20" s="18" t="s">
        <v>81</v>
      </c>
      <c r="X20" s="18" t="s">
        <v>150</v>
      </c>
      <c r="Y20" s="18" t="s">
        <v>81</v>
      </c>
      <c r="Z20" s="5"/>
      <c r="AA20" s="5" t="s">
        <v>157</v>
      </c>
      <c r="AB20" s="5" t="s">
        <v>81</v>
      </c>
      <c r="AC20" s="5" t="s">
        <v>170</v>
      </c>
      <c r="AD20" s="5" t="s">
        <v>81</v>
      </c>
      <c r="AE20" s="5" t="s">
        <v>842</v>
      </c>
      <c r="AF20" s="5" t="s">
        <v>842</v>
      </c>
      <c r="AG20" s="5" t="s">
        <v>842</v>
      </c>
      <c r="AH20" s="5" t="s">
        <v>842</v>
      </c>
      <c r="AI20" s="5" t="s">
        <v>854</v>
      </c>
      <c r="AJ20" s="18"/>
      <c r="AK20" s="73"/>
      <c r="AL20" s="73"/>
      <c r="AM20" s="5" t="s">
        <v>868</v>
      </c>
    </row>
    <row r="21" ht="14.25" hidden="1" customHeight="1">
      <c r="A21" s="21" t="s">
        <v>180</v>
      </c>
      <c r="B21" s="21" t="s">
        <v>827</v>
      </c>
      <c r="C21" s="21"/>
      <c r="D21" s="49" t="s">
        <v>625</v>
      </c>
      <c r="E21" s="7" t="s">
        <v>102</v>
      </c>
      <c r="F21" s="7" t="s">
        <v>81</v>
      </c>
      <c r="G21" s="7" t="s">
        <v>102</v>
      </c>
      <c r="H21" s="7" t="s">
        <v>81</v>
      </c>
      <c r="I21" s="7" t="s">
        <v>80</v>
      </c>
      <c r="J21" s="7" t="s">
        <v>81</v>
      </c>
      <c r="K21" s="7" t="s">
        <v>642</v>
      </c>
      <c r="L21" s="7" t="s">
        <v>643</v>
      </c>
      <c r="M21" s="7" t="s">
        <v>644</v>
      </c>
      <c r="N21" s="21" t="s">
        <v>102</v>
      </c>
      <c r="O21" s="21" t="s">
        <v>81</v>
      </c>
      <c r="P21" s="21" t="s">
        <v>145</v>
      </c>
      <c r="Q21" s="21" t="s">
        <v>81</v>
      </c>
      <c r="R21" s="21"/>
      <c r="S21" s="21" t="s">
        <v>81</v>
      </c>
      <c r="T21" s="21" t="s">
        <v>161</v>
      </c>
      <c r="U21" s="21" t="s">
        <v>81</v>
      </c>
      <c r="V21" s="21" t="s">
        <v>161</v>
      </c>
      <c r="W21" s="21" t="s">
        <v>81</v>
      </c>
      <c r="X21" s="21" t="s">
        <v>150</v>
      </c>
      <c r="Y21" s="21" t="s">
        <v>81</v>
      </c>
      <c r="Z21" s="7"/>
      <c r="AA21" s="7" t="s">
        <v>157</v>
      </c>
      <c r="AB21" s="7" t="s">
        <v>81</v>
      </c>
      <c r="AC21" s="7" t="s">
        <v>170</v>
      </c>
      <c r="AD21" s="7" t="s">
        <v>81</v>
      </c>
      <c r="AE21" s="7" t="s">
        <v>842</v>
      </c>
      <c r="AF21" s="7" t="s">
        <v>842</v>
      </c>
      <c r="AG21" s="7" t="s">
        <v>842</v>
      </c>
      <c r="AH21" s="7" t="s">
        <v>842</v>
      </c>
      <c r="AI21" s="7" t="s">
        <v>854</v>
      </c>
      <c r="AJ21" s="21"/>
      <c r="AK21" s="84"/>
      <c r="AL21" s="84"/>
      <c r="AM21" s="7" t="s">
        <v>868</v>
      </c>
    </row>
    <row r="22" ht="14.25" hidden="1" customHeight="1">
      <c r="A22" s="18" t="s">
        <v>180</v>
      </c>
      <c r="B22" s="18" t="s">
        <v>724</v>
      </c>
      <c r="C22" s="18"/>
      <c r="D22" s="49" t="s">
        <v>625</v>
      </c>
      <c r="E22" s="5" t="s">
        <v>270</v>
      </c>
      <c r="F22" s="5" t="s">
        <v>252</v>
      </c>
      <c r="G22" s="5" t="s">
        <v>102</v>
      </c>
      <c r="H22" s="5" t="s">
        <v>81</v>
      </c>
      <c r="I22" s="5" t="s">
        <v>270</v>
      </c>
      <c r="J22" s="5" t="s">
        <v>252</v>
      </c>
      <c r="K22" s="5" t="s">
        <v>642</v>
      </c>
      <c r="L22" s="5" t="s">
        <v>643</v>
      </c>
      <c r="M22" s="5" t="s">
        <v>644</v>
      </c>
      <c r="N22" s="18" t="s">
        <v>102</v>
      </c>
      <c r="O22" s="18" t="s">
        <v>81</v>
      </c>
      <c r="P22" s="18" t="s">
        <v>145</v>
      </c>
      <c r="Q22" s="18" t="s">
        <v>81</v>
      </c>
      <c r="R22" s="18"/>
      <c r="S22" s="18" t="s">
        <v>81</v>
      </c>
      <c r="T22" s="18" t="s">
        <v>161</v>
      </c>
      <c r="U22" s="18" t="s">
        <v>81</v>
      </c>
      <c r="V22" s="18" t="s">
        <v>161</v>
      </c>
      <c r="W22" s="18" t="s">
        <v>81</v>
      </c>
      <c r="X22" s="18" t="s">
        <v>150</v>
      </c>
      <c r="Y22" s="18" t="s">
        <v>81</v>
      </c>
      <c r="Z22" s="5"/>
      <c r="AA22" s="5" t="s">
        <v>157</v>
      </c>
      <c r="AB22" s="5" t="s">
        <v>81</v>
      </c>
      <c r="AC22" s="5" t="s">
        <v>170</v>
      </c>
      <c r="AD22" s="5" t="s">
        <v>81</v>
      </c>
      <c r="AE22" s="5" t="s">
        <v>842</v>
      </c>
      <c r="AF22" s="5" t="s">
        <v>842</v>
      </c>
      <c r="AG22" s="5" t="s">
        <v>842</v>
      </c>
      <c r="AH22" s="5" t="s">
        <v>842</v>
      </c>
      <c r="AI22" s="5" t="s">
        <v>854</v>
      </c>
      <c r="AJ22" s="18"/>
      <c r="AK22" s="73"/>
      <c r="AL22" s="73"/>
      <c r="AM22" s="5" t="s">
        <v>868</v>
      </c>
    </row>
    <row r="23" ht="14.25" hidden="1" customHeight="1">
      <c r="A23" s="21" t="s">
        <v>180</v>
      </c>
      <c r="B23" s="21"/>
      <c r="C23" s="21" t="s">
        <v>1377</v>
      </c>
      <c r="D23" s="49" t="s">
        <v>625</v>
      </c>
      <c r="E23" s="7"/>
      <c r="F23" s="7" t="s">
        <v>81</v>
      </c>
      <c r="G23" s="7" t="s">
        <v>102</v>
      </c>
      <c r="H23" s="7" t="s">
        <v>81</v>
      </c>
      <c r="I23" s="7"/>
      <c r="J23" s="7" t="s">
        <v>81</v>
      </c>
      <c r="K23" s="21"/>
      <c r="L23" s="7"/>
      <c r="M23" s="21"/>
      <c r="N23" s="21" t="s">
        <v>102</v>
      </c>
      <c r="O23" s="21" t="s">
        <v>81</v>
      </c>
      <c r="P23" s="21" t="s">
        <v>145</v>
      </c>
      <c r="Q23" s="21" t="s">
        <v>81</v>
      </c>
      <c r="R23" s="21"/>
      <c r="S23" s="21" t="s">
        <v>81</v>
      </c>
      <c r="T23" s="21" t="s">
        <v>161</v>
      </c>
      <c r="U23" s="21" t="s">
        <v>81</v>
      </c>
      <c r="V23" s="21" t="s">
        <v>161</v>
      </c>
      <c r="W23" s="21" t="s">
        <v>81</v>
      </c>
      <c r="X23" s="21" t="s">
        <v>150</v>
      </c>
      <c r="Y23" s="21" t="s">
        <v>81</v>
      </c>
      <c r="Z23" s="7"/>
      <c r="AA23" s="7" t="s">
        <v>157</v>
      </c>
      <c r="AB23" s="7" t="s">
        <v>81</v>
      </c>
      <c r="AC23" s="7" t="s">
        <v>170</v>
      </c>
      <c r="AD23" s="7" t="s">
        <v>81</v>
      </c>
      <c r="AE23" s="21"/>
      <c r="AF23" s="21"/>
      <c r="AG23" s="21"/>
      <c r="AH23" s="21"/>
      <c r="AI23" s="21"/>
      <c r="AJ23" s="21"/>
      <c r="AK23" s="84"/>
      <c r="AL23" s="84"/>
      <c r="AM23" s="84"/>
    </row>
    <row r="24" ht="14.25" hidden="1" customHeight="1">
      <c r="A24" s="18" t="s">
        <v>75</v>
      </c>
      <c r="B24" s="18" t="s">
        <v>500</v>
      </c>
      <c r="C24" s="18"/>
      <c r="D24" s="49" t="s">
        <v>625</v>
      </c>
      <c r="E24" s="5" t="s">
        <v>115</v>
      </c>
      <c r="F24" s="5" t="s">
        <v>81</v>
      </c>
      <c r="G24" s="5" t="s">
        <v>102</v>
      </c>
      <c r="H24" s="5" t="s">
        <v>81</v>
      </c>
      <c r="I24" s="5" t="s">
        <v>80</v>
      </c>
      <c r="J24" s="5" t="s">
        <v>81</v>
      </c>
      <c r="K24" s="5" t="s">
        <v>642</v>
      </c>
      <c r="L24" s="5" t="s">
        <v>643</v>
      </c>
      <c r="M24" s="5" t="s">
        <v>644</v>
      </c>
      <c r="N24" s="18" t="s">
        <v>102</v>
      </c>
      <c r="O24" s="18" t="s">
        <v>81</v>
      </c>
      <c r="P24" s="18" t="s">
        <v>145</v>
      </c>
      <c r="Q24" s="18" t="s">
        <v>81</v>
      </c>
      <c r="R24" s="18"/>
      <c r="S24" s="18" t="s">
        <v>81</v>
      </c>
      <c r="T24" s="18" t="s">
        <v>161</v>
      </c>
      <c r="U24" s="18" t="s">
        <v>81</v>
      </c>
      <c r="V24" s="18" t="s">
        <v>161</v>
      </c>
      <c r="W24" s="18" t="s">
        <v>81</v>
      </c>
      <c r="X24" s="18" t="s">
        <v>150</v>
      </c>
      <c r="Y24" s="18" t="s">
        <v>81</v>
      </c>
      <c r="Z24" s="5"/>
      <c r="AA24" s="5" t="s">
        <v>157</v>
      </c>
      <c r="AB24" s="5" t="s">
        <v>81</v>
      </c>
      <c r="AC24" s="5"/>
      <c r="AD24" s="5"/>
      <c r="AE24" s="5" t="s">
        <v>842</v>
      </c>
      <c r="AF24" s="5" t="s">
        <v>842</v>
      </c>
      <c r="AG24" s="5" t="s">
        <v>842</v>
      </c>
      <c r="AH24" s="5" t="s">
        <v>842</v>
      </c>
      <c r="AI24" s="5" t="s">
        <v>854</v>
      </c>
      <c r="AJ24" s="18"/>
      <c r="AK24" s="73"/>
      <c r="AL24" s="73"/>
      <c r="AM24" s="5" t="s">
        <v>868</v>
      </c>
    </row>
    <row r="25" ht="14.25" hidden="1" customHeight="1">
      <c r="A25" s="21" t="s">
        <v>75</v>
      </c>
      <c r="B25" s="21" t="s">
        <v>520</v>
      </c>
      <c r="C25" s="21"/>
      <c r="D25" s="49" t="s">
        <v>625</v>
      </c>
      <c r="E25" s="7" t="s">
        <v>102</v>
      </c>
      <c r="F25" s="7" t="s">
        <v>81</v>
      </c>
      <c r="G25" s="7" t="s">
        <v>102</v>
      </c>
      <c r="H25" s="7" t="s">
        <v>81</v>
      </c>
      <c r="I25" s="7" t="s">
        <v>80</v>
      </c>
      <c r="J25" s="7" t="s">
        <v>81</v>
      </c>
      <c r="K25" s="7" t="s">
        <v>642</v>
      </c>
      <c r="L25" s="7" t="s">
        <v>643</v>
      </c>
      <c r="M25" s="7" t="s">
        <v>644</v>
      </c>
      <c r="N25" s="21" t="s">
        <v>102</v>
      </c>
      <c r="O25" s="21" t="s">
        <v>81</v>
      </c>
      <c r="P25" s="21" t="s">
        <v>145</v>
      </c>
      <c r="Q25" s="21" t="s">
        <v>81</v>
      </c>
      <c r="R25" s="21"/>
      <c r="S25" s="21" t="s">
        <v>81</v>
      </c>
      <c r="T25" s="21" t="s">
        <v>161</v>
      </c>
      <c r="U25" s="21" t="s">
        <v>81</v>
      </c>
      <c r="V25" s="21" t="s">
        <v>161</v>
      </c>
      <c r="W25" s="21" t="s">
        <v>81</v>
      </c>
      <c r="X25" s="21" t="s">
        <v>150</v>
      </c>
      <c r="Y25" s="21" t="s">
        <v>81</v>
      </c>
      <c r="Z25" s="7"/>
      <c r="AA25" s="7" t="s">
        <v>157</v>
      </c>
      <c r="AB25" s="7" t="s">
        <v>81</v>
      </c>
      <c r="AC25" s="7"/>
      <c r="AD25" s="7"/>
      <c r="AE25" s="7" t="s">
        <v>842</v>
      </c>
      <c r="AF25" s="7" t="s">
        <v>842</v>
      </c>
      <c r="AG25" s="7" t="s">
        <v>842</v>
      </c>
      <c r="AH25" s="7" t="s">
        <v>842</v>
      </c>
      <c r="AI25" s="7" t="s">
        <v>854</v>
      </c>
      <c r="AJ25" s="21"/>
      <c r="AK25" s="84"/>
      <c r="AL25" s="84"/>
      <c r="AM25" s="7" t="s">
        <v>868</v>
      </c>
    </row>
    <row r="26" ht="14.25" hidden="1" customHeight="1">
      <c r="A26" s="5" t="s">
        <v>75</v>
      </c>
      <c r="B26" s="5" t="s">
        <v>520</v>
      </c>
      <c r="C26" s="5" t="s">
        <v>1028</v>
      </c>
      <c r="D26" s="49" t="s">
        <v>625</v>
      </c>
      <c r="E26" s="5" t="s">
        <v>102</v>
      </c>
      <c r="F26" s="5" t="s">
        <v>183</v>
      </c>
      <c r="G26" s="5" t="s">
        <v>102</v>
      </c>
      <c r="H26" s="5" t="s">
        <v>183</v>
      </c>
      <c r="I26" s="5" t="s">
        <v>80</v>
      </c>
      <c r="J26" s="5" t="s">
        <v>183</v>
      </c>
      <c r="K26" s="5" t="s">
        <v>642</v>
      </c>
      <c r="L26" s="5" t="s">
        <v>643</v>
      </c>
      <c r="M26" s="5" t="s">
        <v>644</v>
      </c>
      <c r="N26" s="18" t="s">
        <v>102</v>
      </c>
      <c r="O26" s="18" t="s">
        <v>81</v>
      </c>
      <c r="P26" s="18" t="s">
        <v>145</v>
      </c>
      <c r="Q26" s="18" t="s">
        <v>81</v>
      </c>
      <c r="R26" s="18"/>
      <c r="S26" s="18" t="s">
        <v>81</v>
      </c>
      <c r="T26" s="18" t="s">
        <v>161</v>
      </c>
      <c r="U26" s="18" t="s">
        <v>81</v>
      </c>
      <c r="V26" s="18" t="s">
        <v>161</v>
      </c>
      <c r="W26" s="18" t="s">
        <v>81</v>
      </c>
      <c r="X26" s="18" t="s">
        <v>150</v>
      </c>
      <c r="Y26" s="18" t="s">
        <v>81</v>
      </c>
      <c r="Z26" s="5"/>
      <c r="AA26" s="5" t="s">
        <v>157</v>
      </c>
      <c r="AB26" s="5" t="s">
        <v>81</v>
      </c>
      <c r="AC26" s="5"/>
      <c r="AD26" s="5"/>
      <c r="AE26" s="5" t="s">
        <v>842</v>
      </c>
      <c r="AF26" s="5" t="s">
        <v>842</v>
      </c>
      <c r="AG26" s="5" t="s">
        <v>842</v>
      </c>
      <c r="AH26" s="5" t="s">
        <v>842</v>
      </c>
      <c r="AI26" s="5" t="s">
        <v>854</v>
      </c>
      <c r="AJ26" s="5"/>
      <c r="AK26" s="5"/>
      <c r="AL26" s="5"/>
      <c r="AM26" s="5" t="s">
        <v>868</v>
      </c>
    </row>
    <row r="27" ht="14.25" customHeight="1">
      <c r="A27" s="21" t="s">
        <v>177</v>
      </c>
      <c r="B27" s="21" t="s">
        <v>245</v>
      </c>
      <c r="C27" s="21"/>
      <c r="D27" s="49" t="s">
        <v>625</v>
      </c>
      <c r="E27" s="7" t="s">
        <v>102</v>
      </c>
      <c r="F27" s="7" t="s">
        <v>81</v>
      </c>
      <c r="G27" s="7" t="s">
        <v>102</v>
      </c>
      <c r="H27" s="7" t="s">
        <v>81</v>
      </c>
      <c r="I27" s="7" t="s">
        <v>80</v>
      </c>
      <c r="J27" s="7" t="s">
        <v>81</v>
      </c>
      <c r="K27" s="37" t="s">
        <v>1095</v>
      </c>
      <c r="L27" s="37" t="s">
        <v>1020</v>
      </c>
      <c r="M27" s="37" t="s">
        <v>1009</v>
      </c>
      <c r="N27" s="21" t="s">
        <v>102</v>
      </c>
      <c r="O27" s="21" t="s">
        <v>81</v>
      </c>
      <c r="P27" s="21" t="s">
        <v>145</v>
      </c>
      <c r="Q27" s="21" t="s">
        <v>81</v>
      </c>
      <c r="R27" s="21"/>
      <c r="S27" s="21" t="s">
        <v>81</v>
      </c>
      <c r="T27" s="21" t="s">
        <v>161</v>
      </c>
      <c r="U27" s="21" t="s">
        <v>81</v>
      </c>
      <c r="V27" s="21" t="s">
        <v>161</v>
      </c>
      <c r="W27" s="21" t="s">
        <v>81</v>
      </c>
      <c r="X27" s="21" t="s">
        <v>150</v>
      </c>
      <c r="Y27" s="21" t="s">
        <v>81</v>
      </c>
      <c r="Z27" s="7"/>
      <c r="AA27" s="7" t="s">
        <v>157</v>
      </c>
      <c r="AB27" s="7" t="s">
        <v>81</v>
      </c>
      <c r="AC27" s="7" t="s">
        <v>170</v>
      </c>
      <c r="AD27" s="7" t="s">
        <v>81</v>
      </c>
      <c r="AE27" s="7" t="s">
        <v>842</v>
      </c>
      <c r="AF27" s="7" t="s">
        <v>842</v>
      </c>
      <c r="AG27" s="7" t="s">
        <v>842</v>
      </c>
      <c r="AH27" s="7" t="s">
        <v>842</v>
      </c>
      <c r="AI27" s="7" t="s">
        <v>854</v>
      </c>
      <c r="AJ27" s="21"/>
      <c r="AK27" s="84"/>
      <c r="AL27" s="84"/>
      <c r="AM27" s="7" t="s">
        <v>868</v>
      </c>
    </row>
    <row r="28" ht="14.25" customHeight="1">
      <c r="A28" s="5" t="s">
        <v>177</v>
      </c>
      <c r="B28" s="5" t="s">
        <v>245</v>
      </c>
      <c r="C28" s="5" t="s">
        <v>1067</v>
      </c>
      <c r="D28" s="49" t="s">
        <v>625</v>
      </c>
      <c r="E28" s="5" t="s">
        <v>102</v>
      </c>
      <c r="F28" s="5" t="s">
        <v>183</v>
      </c>
      <c r="G28" s="5" t="s">
        <v>102</v>
      </c>
      <c r="H28" s="5" t="s">
        <v>183</v>
      </c>
      <c r="I28" s="5" t="s">
        <v>80</v>
      </c>
      <c r="J28" s="5" t="s">
        <v>183</v>
      </c>
      <c r="K28" s="37" t="s">
        <v>1095</v>
      </c>
      <c r="L28" s="37" t="s">
        <v>1020</v>
      </c>
      <c r="M28" s="37" t="s">
        <v>1009</v>
      </c>
      <c r="N28" s="18" t="s">
        <v>102</v>
      </c>
      <c r="O28" s="18" t="s">
        <v>81</v>
      </c>
      <c r="P28" s="18" t="s">
        <v>145</v>
      </c>
      <c r="Q28" s="18" t="s">
        <v>81</v>
      </c>
      <c r="R28" s="18"/>
      <c r="S28" s="18" t="s">
        <v>81</v>
      </c>
      <c r="T28" s="18" t="s">
        <v>161</v>
      </c>
      <c r="U28" s="18" t="s">
        <v>81</v>
      </c>
      <c r="V28" s="18" t="s">
        <v>161</v>
      </c>
      <c r="W28" s="18" t="s">
        <v>81</v>
      </c>
      <c r="X28" s="18" t="s">
        <v>150</v>
      </c>
      <c r="Y28" s="18" t="s">
        <v>81</v>
      </c>
      <c r="Z28" s="5"/>
      <c r="AA28" s="5" t="s">
        <v>157</v>
      </c>
      <c r="AB28" s="5" t="s">
        <v>81</v>
      </c>
      <c r="AC28" s="5" t="s">
        <v>170</v>
      </c>
      <c r="AD28" s="5" t="s">
        <v>81</v>
      </c>
      <c r="AE28" s="5" t="s">
        <v>842</v>
      </c>
      <c r="AF28" s="5" t="s">
        <v>842</v>
      </c>
      <c r="AG28" s="5" t="s">
        <v>842</v>
      </c>
      <c r="AH28" s="5" t="s">
        <v>842</v>
      </c>
      <c r="AI28" s="5" t="s">
        <v>854</v>
      </c>
      <c r="AJ28" s="5"/>
      <c r="AK28" s="5"/>
      <c r="AL28" s="5"/>
      <c r="AM28" s="5" t="s">
        <v>868</v>
      </c>
    </row>
    <row r="29" ht="14.25" hidden="1" customHeight="1">
      <c r="A29" s="21" t="s">
        <v>75</v>
      </c>
      <c r="B29" s="21" t="s">
        <v>533</v>
      </c>
      <c r="C29" s="21"/>
      <c r="D29" s="49" t="s">
        <v>625</v>
      </c>
      <c r="E29" s="7" t="s">
        <v>115</v>
      </c>
      <c r="F29" s="7" t="s">
        <v>183</v>
      </c>
      <c r="G29" s="7" t="s">
        <v>102</v>
      </c>
      <c r="H29" s="7" t="s">
        <v>183</v>
      </c>
      <c r="I29" s="7" t="s">
        <v>80</v>
      </c>
      <c r="J29" s="7" t="s">
        <v>81</v>
      </c>
      <c r="K29" s="7" t="s">
        <v>642</v>
      </c>
      <c r="L29" s="7" t="s">
        <v>643</v>
      </c>
      <c r="M29" s="7" t="s">
        <v>644</v>
      </c>
      <c r="N29" s="21" t="s">
        <v>102</v>
      </c>
      <c r="O29" s="21" t="s">
        <v>81</v>
      </c>
      <c r="P29" s="21" t="s">
        <v>145</v>
      </c>
      <c r="Q29" s="21" t="s">
        <v>81</v>
      </c>
      <c r="R29" s="21"/>
      <c r="S29" s="21" t="s">
        <v>81</v>
      </c>
      <c r="T29" s="21" t="s">
        <v>161</v>
      </c>
      <c r="U29" s="21" t="s">
        <v>81</v>
      </c>
      <c r="V29" s="21" t="s">
        <v>161</v>
      </c>
      <c r="W29" s="21" t="s">
        <v>81</v>
      </c>
      <c r="X29" s="21" t="s">
        <v>150</v>
      </c>
      <c r="Y29" s="21" t="s">
        <v>81</v>
      </c>
      <c r="Z29" s="7"/>
      <c r="AA29" s="7" t="s">
        <v>157</v>
      </c>
      <c r="AB29" s="7" t="s">
        <v>81</v>
      </c>
      <c r="AC29" s="7"/>
      <c r="AD29" s="7"/>
      <c r="AE29" s="7" t="s">
        <v>842</v>
      </c>
      <c r="AF29" s="7" t="s">
        <v>842</v>
      </c>
      <c r="AG29" s="7" t="s">
        <v>842</v>
      </c>
      <c r="AH29" s="7" t="s">
        <v>842</v>
      </c>
      <c r="AI29" s="7" t="s">
        <v>854</v>
      </c>
      <c r="AJ29" s="21"/>
      <c r="AK29" s="84"/>
      <c r="AL29" s="84"/>
      <c r="AM29" s="7" t="s">
        <v>868</v>
      </c>
    </row>
    <row r="30" ht="14.25" customHeight="1">
      <c r="A30" s="7" t="s">
        <v>182</v>
      </c>
      <c r="B30" s="7" t="s">
        <v>245</v>
      </c>
      <c r="C30" s="7"/>
      <c r="D30" s="49" t="s">
        <v>625</v>
      </c>
      <c r="E30" s="7" t="s">
        <v>102</v>
      </c>
      <c r="F30" s="7" t="s">
        <v>81</v>
      </c>
      <c r="G30" s="7" t="s">
        <v>102</v>
      </c>
      <c r="H30" s="7" t="s">
        <v>81</v>
      </c>
      <c r="I30" s="7" t="s">
        <v>80</v>
      </c>
      <c r="J30" s="7" t="s">
        <v>81</v>
      </c>
      <c r="K30" s="37" t="s">
        <v>1095</v>
      </c>
      <c r="L30" s="37" t="s">
        <v>1020</v>
      </c>
      <c r="M30" s="37" t="s">
        <v>1009</v>
      </c>
      <c r="N30" s="21" t="s">
        <v>102</v>
      </c>
      <c r="O30" s="21" t="s">
        <v>81</v>
      </c>
      <c r="P30" s="21" t="s">
        <v>145</v>
      </c>
      <c r="Q30" s="21" t="s">
        <v>81</v>
      </c>
      <c r="R30" s="21"/>
      <c r="S30" s="21" t="s">
        <v>81</v>
      </c>
      <c r="T30" s="21" t="s">
        <v>161</v>
      </c>
      <c r="U30" s="21" t="s">
        <v>81</v>
      </c>
      <c r="V30" s="21" t="s">
        <v>161</v>
      </c>
      <c r="W30" s="21" t="s">
        <v>81</v>
      </c>
      <c r="X30" s="21" t="s">
        <v>150</v>
      </c>
      <c r="Y30" s="21" t="s">
        <v>81</v>
      </c>
      <c r="Z30" s="7"/>
      <c r="AA30" s="7" t="s">
        <v>157</v>
      </c>
      <c r="AB30" s="7" t="s">
        <v>81</v>
      </c>
      <c r="AC30" s="7" t="s">
        <v>170</v>
      </c>
      <c r="AD30" s="7" t="s">
        <v>81</v>
      </c>
      <c r="AE30" s="7" t="s">
        <v>842</v>
      </c>
      <c r="AF30" s="7" t="s">
        <v>842</v>
      </c>
      <c r="AG30" s="7" t="s">
        <v>842</v>
      </c>
      <c r="AH30" s="7" t="s">
        <v>842</v>
      </c>
      <c r="AI30" s="7" t="s">
        <v>854</v>
      </c>
      <c r="AJ30" s="7"/>
      <c r="AK30" s="7"/>
      <c r="AL30" s="7"/>
      <c r="AM30" s="7" t="s">
        <v>868</v>
      </c>
    </row>
    <row r="31" ht="14.25" customHeight="1">
      <c r="A31" s="5" t="s">
        <v>182</v>
      </c>
      <c r="B31" s="5" t="s">
        <v>245</v>
      </c>
      <c r="C31" s="5" t="s">
        <v>1067</v>
      </c>
      <c r="D31" s="49" t="s">
        <v>625</v>
      </c>
      <c r="E31" s="5" t="s">
        <v>102</v>
      </c>
      <c r="F31" s="5" t="s">
        <v>183</v>
      </c>
      <c r="G31" s="5" t="s">
        <v>102</v>
      </c>
      <c r="H31" s="5" t="s">
        <v>183</v>
      </c>
      <c r="I31" s="5" t="s">
        <v>80</v>
      </c>
      <c r="J31" s="5" t="s">
        <v>183</v>
      </c>
      <c r="K31" s="37" t="s">
        <v>1095</v>
      </c>
      <c r="L31" s="37" t="s">
        <v>1020</v>
      </c>
      <c r="M31" s="37" t="s">
        <v>1009</v>
      </c>
      <c r="N31" s="18" t="s">
        <v>102</v>
      </c>
      <c r="O31" s="18" t="s">
        <v>81</v>
      </c>
      <c r="P31" s="18" t="s">
        <v>145</v>
      </c>
      <c r="Q31" s="18" t="s">
        <v>81</v>
      </c>
      <c r="R31" s="18"/>
      <c r="S31" s="18" t="s">
        <v>81</v>
      </c>
      <c r="T31" s="18" t="s">
        <v>161</v>
      </c>
      <c r="U31" s="18" t="s">
        <v>81</v>
      </c>
      <c r="V31" s="18" t="s">
        <v>161</v>
      </c>
      <c r="W31" s="18" t="s">
        <v>81</v>
      </c>
      <c r="X31" s="18" t="s">
        <v>150</v>
      </c>
      <c r="Y31" s="18" t="s">
        <v>81</v>
      </c>
      <c r="Z31" s="5"/>
      <c r="AA31" s="5" t="s">
        <v>157</v>
      </c>
      <c r="AB31" s="5" t="s">
        <v>81</v>
      </c>
      <c r="AC31" s="5" t="s">
        <v>170</v>
      </c>
      <c r="AD31" s="5" t="s">
        <v>81</v>
      </c>
      <c r="AE31" s="5" t="s">
        <v>842</v>
      </c>
      <c r="AF31" s="5" t="s">
        <v>842</v>
      </c>
      <c r="AG31" s="5" t="s">
        <v>842</v>
      </c>
      <c r="AH31" s="5" t="s">
        <v>842</v>
      </c>
      <c r="AI31" s="5" t="s">
        <v>854</v>
      </c>
      <c r="AJ31" s="5"/>
      <c r="AK31" s="5"/>
      <c r="AL31" s="5"/>
      <c r="AM31" s="5" t="s">
        <v>868</v>
      </c>
    </row>
    <row r="32" ht="14.25" customHeight="1">
      <c r="A32" s="7" t="s">
        <v>185</v>
      </c>
      <c r="B32" s="21" t="s">
        <v>245</v>
      </c>
      <c r="C32" s="21"/>
      <c r="D32" s="27" t="s">
        <v>625</v>
      </c>
      <c r="E32" s="7" t="s">
        <v>102</v>
      </c>
      <c r="F32" s="7" t="s">
        <v>81</v>
      </c>
      <c r="G32" s="7" t="s">
        <v>102</v>
      </c>
      <c r="H32" s="7" t="s">
        <v>81</v>
      </c>
      <c r="I32" s="7" t="s">
        <v>80</v>
      </c>
      <c r="J32" s="7" t="s">
        <v>81</v>
      </c>
      <c r="K32" s="37" t="s">
        <v>1095</v>
      </c>
      <c r="L32" s="37" t="s">
        <v>1020</v>
      </c>
      <c r="M32" s="37" t="s">
        <v>1009</v>
      </c>
      <c r="N32" s="21" t="s">
        <v>102</v>
      </c>
      <c r="O32" s="21" t="s">
        <v>81</v>
      </c>
      <c r="P32" s="21" t="s">
        <v>145</v>
      </c>
      <c r="Q32" s="21" t="s">
        <v>81</v>
      </c>
      <c r="R32" s="21"/>
      <c r="S32" s="21" t="s">
        <v>81</v>
      </c>
      <c r="T32" s="21" t="s">
        <v>161</v>
      </c>
      <c r="U32" s="21" t="s">
        <v>81</v>
      </c>
      <c r="V32" s="21" t="s">
        <v>161</v>
      </c>
      <c r="W32" s="21" t="s">
        <v>81</v>
      </c>
      <c r="X32" s="21" t="s">
        <v>150</v>
      </c>
      <c r="Y32" s="21" t="s">
        <v>81</v>
      </c>
      <c r="Z32" s="7"/>
      <c r="AA32" s="7" t="s">
        <v>157</v>
      </c>
      <c r="AB32" s="7" t="s">
        <v>81</v>
      </c>
      <c r="AC32" s="7" t="s">
        <v>170</v>
      </c>
      <c r="AD32" s="7" t="s">
        <v>81</v>
      </c>
      <c r="AE32" s="7" t="s">
        <v>842</v>
      </c>
      <c r="AF32" s="7" t="s">
        <v>842</v>
      </c>
      <c r="AG32" s="7" t="s">
        <v>842</v>
      </c>
      <c r="AH32" s="7" t="s">
        <v>842</v>
      </c>
      <c r="AI32" s="7" t="s">
        <v>854</v>
      </c>
      <c r="AJ32" s="21"/>
      <c r="AK32" s="84"/>
      <c r="AL32" s="84"/>
      <c r="AM32" s="7" t="s">
        <v>868</v>
      </c>
    </row>
    <row r="33" ht="14.25" customHeight="1">
      <c r="A33" s="5" t="s">
        <v>185</v>
      </c>
      <c r="B33" s="5" t="s">
        <v>245</v>
      </c>
      <c r="C33" s="5" t="s">
        <v>1067</v>
      </c>
      <c r="D33" s="27" t="s">
        <v>625</v>
      </c>
      <c r="E33" s="5" t="s">
        <v>102</v>
      </c>
      <c r="F33" s="5" t="s">
        <v>183</v>
      </c>
      <c r="G33" s="5" t="s">
        <v>102</v>
      </c>
      <c r="H33" s="5" t="s">
        <v>183</v>
      </c>
      <c r="I33" s="5" t="s">
        <v>80</v>
      </c>
      <c r="J33" s="5" t="s">
        <v>183</v>
      </c>
      <c r="K33" s="37" t="s">
        <v>1095</v>
      </c>
      <c r="L33" s="37" t="s">
        <v>1020</v>
      </c>
      <c r="M33" s="37" t="s">
        <v>1009</v>
      </c>
      <c r="N33" s="18" t="s">
        <v>102</v>
      </c>
      <c r="O33" s="18" t="s">
        <v>81</v>
      </c>
      <c r="P33" s="18" t="s">
        <v>145</v>
      </c>
      <c r="Q33" s="18" t="s">
        <v>81</v>
      </c>
      <c r="R33" s="18"/>
      <c r="S33" s="18" t="s">
        <v>81</v>
      </c>
      <c r="T33" s="18" t="s">
        <v>161</v>
      </c>
      <c r="U33" s="18" t="s">
        <v>81</v>
      </c>
      <c r="V33" s="18" t="s">
        <v>161</v>
      </c>
      <c r="W33" s="18" t="s">
        <v>81</v>
      </c>
      <c r="X33" s="18" t="s">
        <v>150</v>
      </c>
      <c r="Y33" s="18" t="s">
        <v>81</v>
      </c>
      <c r="Z33" s="5"/>
      <c r="AA33" s="5" t="s">
        <v>157</v>
      </c>
      <c r="AB33" s="5" t="s">
        <v>81</v>
      </c>
      <c r="AC33" s="5" t="s">
        <v>170</v>
      </c>
      <c r="AD33" s="5" t="s">
        <v>81</v>
      </c>
      <c r="AE33" s="5" t="s">
        <v>842</v>
      </c>
      <c r="AF33" s="5" t="s">
        <v>842</v>
      </c>
      <c r="AG33" s="5" t="s">
        <v>842</v>
      </c>
      <c r="AH33" s="5" t="s">
        <v>842</v>
      </c>
      <c r="AI33" s="5" t="s">
        <v>854</v>
      </c>
      <c r="AJ33" s="5"/>
      <c r="AK33" s="5"/>
      <c r="AL33" s="5"/>
      <c r="AM33" s="5" t="s">
        <v>868</v>
      </c>
    </row>
    <row r="34" ht="14.25" hidden="1" customHeight="1">
      <c r="A34" s="18" t="s">
        <v>75</v>
      </c>
      <c r="B34" s="18" t="s">
        <v>539</v>
      </c>
      <c r="C34" s="18"/>
      <c r="D34" s="49" t="s">
        <v>625</v>
      </c>
      <c r="E34" s="5" t="s">
        <v>115</v>
      </c>
      <c r="F34" s="5" t="s">
        <v>81</v>
      </c>
      <c r="G34" s="5" t="s">
        <v>102</v>
      </c>
      <c r="H34" s="5" t="s">
        <v>81</v>
      </c>
      <c r="I34" s="5" t="s">
        <v>80</v>
      </c>
      <c r="J34" s="5" t="s">
        <v>81</v>
      </c>
      <c r="K34" s="5" t="s">
        <v>642</v>
      </c>
      <c r="L34" s="5" t="s">
        <v>643</v>
      </c>
      <c r="M34" s="5" t="s">
        <v>644</v>
      </c>
      <c r="N34" s="18" t="s">
        <v>102</v>
      </c>
      <c r="O34" s="18" t="s">
        <v>81</v>
      </c>
      <c r="P34" s="18" t="s">
        <v>145</v>
      </c>
      <c r="Q34" s="18" t="s">
        <v>81</v>
      </c>
      <c r="R34" s="18"/>
      <c r="S34" s="18" t="s">
        <v>81</v>
      </c>
      <c r="T34" s="18" t="s">
        <v>161</v>
      </c>
      <c r="U34" s="18" t="s">
        <v>81</v>
      </c>
      <c r="V34" s="18" t="s">
        <v>161</v>
      </c>
      <c r="W34" s="18" t="s">
        <v>81</v>
      </c>
      <c r="X34" s="18" t="s">
        <v>150</v>
      </c>
      <c r="Y34" s="18" t="s">
        <v>81</v>
      </c>
      <c r="Z34" s="5"/>
      <c r="AA34" s="5" t="s">
        <v>157</v>
      </c>
      <c r="AB34" s="5" t="s">
        <v>81</v>
      </c>
      <c r="AC34" s="5"/>
      <c r="AD34" s="5"/>
      <c r="AE34" s="5" t="s">
        <v>842</v>
      </c>
      <c r="AF34" s="5" t="s">
        <v>842</v>
      </c>
      <c r="AG34" s="5" t="s">
        <v>842</v>
      </c>
      <c r="AH34" s="5" t="s">
        <v>842</v>
      </c>
      <c r="AI34" s="5" t="s">
        <v>854</v>
      </c>
      <c r="AJ34" s="18"/>
      <c r="AK34" s="73"/>
      <c r="AL34" s="73"/>
      <c r="AM34" s="5" t="s">
        <v>868</v>
      </c>
    </row>
    <row r="35" ht="14.25" hidden="1" customHeight="1">
      <c r="A35" s="21" t="s">
        <v>75</v>
      </c>
      <c r="B35" s="21" t="s">
        <v>540</v>
      </c>
      <c r="C35" s="21"/>
      <c r="D35" s="49" t="s">
        <v>625</v>
      </c>
      <c r="E35" s="7" t="s">
        <v>115</v>
      </c>
      <c r="F35" s="7" t="s">
        <v>81</v>
      </c>
      <c r="G35" s="7" t="s">
        <v>102</v>
      </c>
      <c r="H35" s="7" t="s">
        <v>81</v>
      </c>
      <c r="I35" s="7" t="s">
        <v>80</v>
      </c>
      <c r="J35" s="7" t="s">
        <v>81</v>
      </c>
      <c r="K35" s="7" t="s">
        <v>642</v>
      </c>
      <c r="L35" s="7" t="s">
        <v>643</v>
      </c>
      <c r="M35" s="7" t="s">
        <v>644</v>
      </c>
      <c r="N35" s="21" t="s">
        <v>102</v>
      </c>
      <c r="O35" s="21" t="s">
        <v>81</v>
      </c>
      <c r="P35" s="21" t="s">
        <v>145</v>
      </c>
      <c r="Q35" s="21" t="s">
        <v>81</v>
      </c>
      <c r="R35" s="21"/>
      <c r="S35" s="21" t="s">
        <v>81</v>
      </c>
      <c r="T35" s="21" t="s">
        <v>161</v>
      </c>
      <c r="U35" s="21" t="s">
        <v>81</v>
      </c>
      <c r="V35" s="21" t="s">
        <v>161</v>
      </c>
      <c r="W35" s="21" t="s">
        <v>81</v>
      </c>
      <c r="X35" s="21" t="s">
        <v>150</v>
      </c>
      <c r="Y35" s="21" t="s">
        <v>81</v>
      </c>
      <c r="Z35" s="7"/>
      <c r="AA35" s="7" t="s">
        <v>157</v>
      </c>
      <c r="AB35" s="7" t="s">
        <v>81</v>
      </c>
      <c r="AC35" s="7"/>
      <c r="AD35" s="7"/>
      <c r="AE35" s="7" t="s">
        <v>842</v>
      </c>
      <c r="AF35" s="7" t="s">
        <v>842</v>
      </c>
      <c r="AG35" s="7" t="s">
        <v>842</v>
      </c>
      <c r="AH35" s="7" t="s">
        <v>842</v>
      </c>
      <c r="AI35" s="7" t="s">
        <v>854</v>
      </c>
      <c r="AJ35" s="21"/>
      <c r="AK35" s="84"/>
      <c r="AL35" s="84"/>
      <c r="AM35" s="7" t="s">
        <v>868</v>
      </c>
    </row>
    <row r="36" ht="14.25" hidden="1" customHeight="1">
      <c r="A36" s="18" t="s">
        <v>75</v>
      </c>
      <c r="B36" s="18" t="s">
        <v>546</v>
      </c>
      <c r="C36" s="18"/>
      <c r="D36" s="49" t="s">
        <v>625</v>
      </c>
      <c r="E36" s="5" t="s">
        <v>102</v>
      </c>
      <c r="F36" s="5" t="s">
        <v>81</v>
      </c>
      <c r="G36" s="5" t="s">
        <v>102</v>
      </c>
      <c r="H36" s="5" t="s">
        <v>81</v>
      </c>
      <c r="I36" s="5" t="s">
        <v>80</v>
      </c>
      <c r="J36" s="5" t="s">
        <v>81</v>
      </c>
      <c r="K36" s="5" t="s">
        <v>642</v>
      </c>
      <c r="L36" s="5" t="s">
        <v>643</v>
      </c>
      <c r="M36" s="5" t="s">
        <v>644</v>
      </c>
      <c r="N36" s="18" t="s">
        <v>102</v>
      </c>
      <c r="O36" s="18" t="s">
        <v>81</v>
      </c>
      <c r="P36" s="18" t="s">
        <v>145</v>
      </c>
      <c r="Q36" s="18" t="s">
        <v>81</v>
      </c>
      <c r="R36" s="18"/>
      <c r="S36" s="18" t="s">
        <v>81</v>
      </c>
      <c r="T36" s="18" t="s">
        <v>161</v>
      </c>
      <c r="U36" s="18" t="s">
        <v>81</v>
      </c>
      <c r="V36" s="18" t="s">
        <v>161</v>
      </c>
      <c r="W36" s="18" t="s">
        <v>81</v>
      </c>
      <c r="X36" s="18" t="s">
        <v>150</v>
      </c>
      <c r="Y36" s="18" t="s">
        <v>81</v>
      </c>
      <c r="Z36" s="5"/>
      <c r="AA36" s="5" t="s">
        <v>157</v>
      </c>
      <c r="AB36" s="5" t="s">
        <v>81</v>
      </c>
      <c r="AC36" s="5"/>
      <c r="AD36" s="5"/>
      <c r="AE36" s="5" t="s">
        <v>842</v>
      </c>
      <c r="AF36" s="5" t="s">
        <v>842</v>
      </c>
      <c r="AG36" s="5" t="s">
        <v>842</v>
      </c>
      <c r="AH36" s="5" t="s">
        <v>842</v>
      </c>
      <c r="AI36" s="5" t="s">
        <v>854</v>
      </c>
      <c r="AJ36" s="18"/>
      <c r="AK36" s="73"/>
      <c r="AL36" s="73"/>
      <c r="AM36" s="5" t="s">
        <v>868</v>
      </c>
    </row>
    <row r="37" ht="14.25" hidden="1" customHeight="1">
      <c r="A37" s="21" t="s">
        <v>75</v>
      </c>
      <c r="B37" s="21" t="s">
        <v>753</v>
      </c>
      <c r="C37" s="21"/>
      <c r="D37" s="49" t="s">
        <v>625</v>
      </c>
      <c r="E37" s="7" t="s">
        <v>115</v>
      </c>
      <c r="F37" s="7" t="s">
        <v>81</v>
      </c>
      <c r="G37" s="7" t="s">
        <v>102</v>
      </c>
      <c r="H37" s="7" t="s">
        <v>81</v>
      </c>
      <c r="I37" s="7" t="s">
        <v>80</v>
      </c>
      <c r="J37" s="7" t="s">
        <v>81</v>
      </c>
      <c r="K37" s="7" t="s">
        <v>642</v>
      </c>
      <c r="L37" s="7" t="s">
        <v>643</v>
      </c>
      <c r="M37" s="7" t="s">
        <v>644</v>
      </c>
      <c r="N37" s="21" t="s">
        <v>102</v>
      </c>
      <c r="O37" s="21" t="s">
        <v>81</v>
      </c>
      <c r="P37" s="21" t="s">
        <v>145</v>
      </c>
      <c r="Q37" s="21" t="s">
        <v>81</v>
      </c>
      <c r="R37" s="21"/>
      <c r="S37" s="21" t="s">
        <v>81</v>
      </c>
      <c r="T37" s="21" t="s">
        <v>161</v>
      </c>
      <c r="U37" s="21" t="s">
        <v>81</v>
      </c>
      <c r="V37" s="21" t="s">
        <v>161</v>
      </c>
      <c r="W37" s="21" t="s">
        <v>81</v>
      </c>
      <c r="X37" s="21" t="s">
        <v>150</v>
      </c>
      <c r="Y37" s="21" t="s">
        <v>81</v>
      </c>
      <c r="Z37" s="7"/>
      <c r="AA37" s="7" t="s">
        <v>157</v>
      </c>
      <c r="AB37" s="7" t="s">
        <v>81</v>
      </c>
      <c r="AC37" s="7"/>
      <c r="AD37" s="7"/>
      <c r="AE37" s="7" t="s">
        <v>842</v>
      </c>
      <c r="AF37" s="7" t="s">
        <v>842</v>
      </c>
      <c r="AG37" s="7" t="s">
        <v>842</v>
      </c>
      <c r="AH37" s="7" t="s">
        <v>842</v>
      </c>
      <c r="AI37" s="7" t="s">
        <v>854</v>
      </c>
      <c r="AJ37" s="21"/>
      <c r="AK37" s="84"/>
      <c r="AL37" s="84"/>
      <c r="AM37" s="7" t="s">
        <v>868</v>
      </c>
    </row>
    <row r="38" ht="14.25" hidden="1" customHeight="1">
      <c r="A38" s="18" t="s">
        <v>75</v>
      </c>
      <c r="B38" s="18" t="s">
        <v>555</v>
      </c>
      <c r="C38" s="18"/>
      <c r="D38" s="49" t="s">
        <v>625</v>
      </c>
      <c r="E38" s="5" t="s">
        <v>115</v>
      </c>
      <c r="F38" s="5" t="s">
        <v>81</v>
      </c>
      <c r="G38" s="5" t="s">
        <v>102</v>
      </c>
      <c r="H38" s="5" t="s">
        <v>81</v>
      </c>
      <c r="I38" s="5" t="s">
        <v>80</v>
      </c>
      <c r="J38" s="5" t="s">
        <v>81</v>
      </c>
      <c r="K38" s="5" t="s">
        <v>642</v>
      </c>
      <c r="L38" s="5" t="s">
        <v>643</v>
      </c>
      <c r="M38" s="5" t="s">
        <v>644</v>
      </c>
      <c r="N38" s="18" t="s">
        <v>102</v>
      </c>
      <c r="O38" s="18" t="s">
        <v>81</v>
      </c>
      <c r="P38" s="18" t="s">
        <v>145</v>
      </c>
      <c r="Q38" s="18" t="s">
        <v>81</v>
      </c>
      <c r="R38" s="18"/>
      <c r="S38" s="18" t="s">
        <v>81</v>
      </c>
      <c r="T38" s="18" t="s">
        <v>161</v>
      </c>
      <c r="U38" s="18" t="s">
        <v>81</v>
      </c>
      <c r="V38" s="18" t="s">
        <v>161</v>
      </c>
      <c r="W38" s="18" t="s">
        <v>81</v>
      </c>
      <c r="X38" s="18" t="s">
        <v>150</v>
      </c>
      <c r="Y38" s="18" t="s">
        <v>81</v>
      </c>
      <c r="Z38" s="5"/>
      <c r="AA38" s="5" t="s">
        <v>157</v>
      </c>
      <c r="AB38" s="5" t="s">
        <v>81</v>
      </c>
      <c r="AC38" s="5"/>
      <c r="AD38" s="5"/>
      <c r="AE38" s="5" t="s">
        <v>842</v>
      </c>
      <c r="AF38" s="5" t="s">
        <v>842</v>
      </c>
      <c r="AG38" s="5" t="s">
        <v>842</v>
      </c>
      <c r="AH38" s="5" t="s">
        <v>842</v>
      </c>
      <c r="AI38" s="5" t="s">
        <v>854</v>
      </c>
      <c r="AJ38" s="18"/>
      <c r="AK38" s="73"/>
      <c r="AL38" s="73"/>
      <c r="AM38" s="5" t="s">
        <v>868</v>
      </c>
    </row>
    <row r="39" ht="14.25" hidden="1" customHeight="1">
      <c r="A39" s="21" t="s">
        <v>75</v>
      </c>
      <c r="B39" s="21" t="s">
        <v>565</v>
      </c>
      <c r="C39" s="21"/>
      <c r="D39" s="49" t="s">
        <v>625</v>
      </c>
      <c r="E39" s="7" t="s">
        <v>115</v>
      </c>
      <c r="F39" s="7" t="s">
        <v>81</v>
      </c>
      <c r="G39" s="7" t="s">
        <v>102</v>
      </c>
      <c r="H39" s="7" t="s">
        <v>81</v>
      </c>
      <c r="I39" s="7" t="s">
        <v>95</v>
      </c>
      <c r="J39" s="7" t="s">
        <v>81</v>
      </c>
      <c r="K39" s="7" t="s">
        <v>642</v>
      </c>
      <c r="L39" s="7" t="s">
        <v>643</v>
      </c>
      <c r="M39" s="7" t="s">
        <v>644</v>
      </c>
      <c r="N39" s="21" t="s">
        <v>102</v>
      </c>
      <c r="O39" s="21" t="s">
        <v>81</v>
      </c>
      <c r="P39" s="21" t="s">
        <v>145</v>
      </c>
      <c r="Q39" s="21" t="s">
        <v>81</v>
      </c>
      <c r="R39" s="21"/>
      <c r="S39" s="21" t="s">
        <v>81</v>
      </c>
      <c r="T39" s="21" t="s">
        <v>161</v>
      </c>
      <c r="U39" s="21" t="s">
        <v>81</v>
      </c>
      <c r="V39" s="21" t="s">
        <v>161</v>
      </c>
      <c r="W39" s="21" t="s">
        <v>81</v>
      </c>
      <c r="X39" s="21" t="s">
        <v>150</v>
      </c>
      <c r="Y39" s="21" t="s">
        <v>81</v>
      </c>
      <c r="Z39" s="7"/>
      <c r="AA39" s="7" t="s">
        <v>157</v>
      </c>
      <c r="AB39" s="7" t="s">
        <v>81</v>
      </c>
      <c r="AC39" s="7"/>
      <c r="AD39" s="7"/>
      <c r="AE39" s="7" t="s">
        <v>842</v>
      </c>
      <c r="AF39" s="7" t="s">
        <v>842</v>
      </c>
      <c r="AG39" s="7" t="s">
        <v>842</v>
      </c>
      <c r="AH39" s="7" t="s">
        <v>842</v>
      </c>
      <c r="AI39" s="7" t="s">
        <v>854</v>
      </c>
      <c r="AJ39" s="21"/>
      <c r="AK39" s="84"/>
      <c r="AL39" s="84"/>
      <c r="AM39" s="7" t="s">
        <v>868</v>
      </c>
    </row>
    <row r="40" ht="14.25" hidden="1" customHeight="1">
      <c r="A40" s="18" t="s">
        <v>75</v>
      </c>
      <c r="B40" s="18" t="s">
        <v>823</v>
      </c>
      <c r="C40" s="18"/>
      <c r="D40" s="49" t="s">
        <v>625</v>
      </c>
      <c r="E40" s="5" t="s">
        <v>115</v>
      </c>
      <c r="F40" s="5" t="s">
        <v>81</v>
      </c>
      <c r="G40" s="5" t="s">
        <v>102</v>
      </c>
      <c r="H40" s="5" t="s">
        <v>81</v>
      </c>
      <c r="I40" s="5" t="s">
        <v>80</v>
      </c>
      <c r="J40" s="5" t="s">
        <v>81</v>
      </c>
      <c r="K40" s="5" t="s">
        <v>642</v>
      </c>
      <c r="L40" s="5" t="s">
        <v>643</v>
      </c>
      <c r="M40" s="5" t="s">
        <v>644</v>
      </c>
      <c r="N40" s="18" t="s">
        <v>102</v>
      </c>
      <c r="O40" s="18" t="s">
        <v>81</v>
      </c>
      <c r="P40" s="18" t="s">
        <v>145</v>
      </c>
      <c r="Q40" s="18" t="s">
        <v>81</v>
      </c>
      <c r="R40" s="18"/>
      <c r="S40" s="18" t="s">
        <v>81</v>
      </c>
      <c r="T40" s="18" t="s">
        <v>161</v>
      </c>
      <c r="U40" s="18" t="s">
        <v>81</v>
      </c>
      <c r="V40" s="18" t="s">
        <v>161</v>
      </c>
      <c r="W40" s="18" t="s">
        <v>81</v>
      </c>
      <c r="X40" s="18" t="s">
        <v>150</v>
      </c>
      <c r="Y40" s="18" t="s">
        <v>81</v>
      </c>
      <c r="Z40" s="5"/>
      <c r="AA40" s="5" t="s">
        <v>157</v>
      </c>
      <c r="AB40" s="5" t="s">
        <v>81</v>
      </c>
      <c r="AC40" s="5"/>
      <c r="AD40" s="5"/>
      <c r="AE40" s="5" t="s">
        <v>842</v>
      </c>
      <c r="AF40" s="5" t="s">
        <v>842</v>
      </c>
      <c r="AG40" s="5" t="s">
        <v>842</v>
      </c>
      <c r="AH40" s="5" t="s">
        <v>842</v>
      </c>
      <c r="AI40" s="5" t="s">
        <v>854</v>
      </c>
      <c r="AJ40" s="18"/>
      <c r="AK40" s="73"/>
      <c r="AL40" s="73"/>
      <c r="AM40" s="5" t="s">
        <v>868</v>
      </c>
    </row>
    <row r="41" ht="14.25" hidden="1" customHeight="1">
      <c r="A41" s="21" t="s">
        <v>75</v>
      </c>
      <c r="B41" s="21" t="s">
        <v>827</v>
      </c>
      <c r="C41" s="21"/>
      <c r="D41" s="49" t="s">
        <v>625</v>
      </c>
      <c r="E41" s="7" t="s">
        <v>102</v>
      </c>
      <c r="F41" s="7" t="s">
        <v>81</v>
      </c>
      <c r="G41" s="7" t="s">
        <v>102</v>
      </c>
      <c r="H41" s="7" t="s">
        <v>81</v>
      </c>
      <c r="I41" s="7" t="s">
        <v>80</v>
      </c>
      <c r="J41" s="7" t="s">
        <v>81</v>
      </c>
      <c r="K41" s="7" t="s">
        <v>642</v>
      </c>
      <c r="L41" s="7" t="s">
        <v>643</v>
      </c>
      <c r="M41" s="7" t="s">
        <v>644</v>
      </c>
      <c r="N41" s="21" t="s">
        <v>102</v>
      </c>
      <c r="O41" s="21" t="s">
        <v>81</v>
      </c>
      <c r="P41" s="21" t="s">
        <v>145</v>
      </c>
      <c r="Q41" s="21" t="s">
        <v>81</v>
      </c>
      <c r="R41" s="21"/>
      <c r="S41" s="21" t="s">
        <v>81</v>
      </c>
      <c r="T41" s="21" t="s">
        <v>161</v>
      </c>
      <c r="U41" s="21" t="s">
        <v>81</v>
      </c>
      <c r="V41" s="21" t="s">
        <v>161</v>
      </c>
      <c r="W41" s="21" t="s">
        <v>81</v>
      </c>
      <c r="X41" s="21" t="s">
        <v>150</v>
      </c>
      <c r="Y41" s="21" t="s">
        <v>81</v>
      </c>
      <c r="Z41" s="7"/>
      <c r="AA41" s="7" t="s">
        <v>157</v>
      </c>
      <c r="AB41" s="7" t="s">
        <v>81</v>
      </c>
      <c r="AC41" s="7"/>
      <c r="AD41" s="7"/>
      <c r="AE41" s="7" t="s">
        <v>842</v>
      </c>
      <c r="AF41" s="7" t="s">
        <v>842</v>
      </c>
      <c r="AG41" s="7" t="s">
        <v>842</v>
      </c>
      <c r="AH41" s="7" t="s">
        <v>842</v>
      </c>
      <c r="AI41" s="7" t="s">
        <v>854</v>
      </c>
      <c r="AJ41" s="21"/>
      <c r="AK41" s="84"/>
      <c r="AL41" s="84"/>
      <c r="AM41" s="7" t="s">
        <v>868</v>
      </c>
    </row>
    <row r="42" ht="14.25" hidden="1" customHeight="1">
      <c r="A42" s="18" t="s">
        <v>75</v>
      </c>
      <c r="B42" s="18" t="s">
        <v>724</v>
      </c>
      <c r="C42" s="18"/>
      <c r="D42" s="49" t="s">
        <v>625</v>
      </c>
      <c r="E42" s="5" t="s">
        <v>270</v>
      </c>
      <c r="F42" s="5" t="s">
        <v>252</v>
      </c>
      <c r="G42" s="5" t="s">
        <v>102</v>
      </c>
      <c r="H42" s="5" t="s">
        <v>81</v>
      </c>
      <c r="I42" s="5" t="s">
        <v>80</v>
      </c>
      <c r="J42" s="5" t="s">
        <v>252</v>
      </c>
      <c r="K42" s="5" t="s">
        <v>642</v>
      </c>
      <c r="L42" s="5" t="s">
        <v>643</v>
      </c>
      <c r="M42" s="5" t="s">
        <v>644</v>
      </c>
      <c r="N42" s="18" t="s">
        <v>102</v>
      </c>
      <c r="O42" s="18" t="s">
        <v>81</v>
      </c>
      <c r="P42" s="18" t="s">
        <v>145</v>
      </c>
      <c r="Q42" s="18" t="s">
        <v>81</v>
      </c>
      <c r="R42" s="18"/>
      <c r="S42" s="18" t="s">
        <v>81</v>
      </c>
      <c r="T42" s="18" t="s">
        <v>161</v>
      </c>
      <c r="U42" s="18" t="s">
        <v>81</v>
      </c>
      <c r="V42" s="18" t="s">
        <v>161</v>
      </c>
      <c r="W42" s="18" t="s">
        <v>81</v>
      </c>
      <c r="X42" s="18" t="s">
        <v>150</v>
      </c>
      <c r="Y42" s="18" t="s">
        <v>81</v>
      </c>
      <c r="Z42" s="5"/>
      <c r="AA42" s="5" t="s">
        <v>157</v>
      </c>
      <c r="AB42" s="5" t="s">
        <v>81</v>
      </c>
      <c r="AC42" s="5"/>
      <c r="AD42" s="5"/>
      <c r="AE42" s="5" t="s">
        <v>842</v>
      </c>
      <c r="AF42" s="5" t="s">
        <v>842</v>
      </c>
      <c r="AG42" s="5" t="s">
        <v>842</v>
      </c>
      <c r="AH42" s="5" t="s">
        <v>842</v>
      </c>
      <c r="AI42" s="5" t="s">
        <v>854</v>
      </c>
      <c r="AJ42" s="18"/>
      <c r="AK42" s="73"/>
      <c r="AL42" s="73"/>
      <c r="AM42" s="5" t="s">
        <v>868</v>
      </c>
    </row>
    <row r="43" ht="14.25" hidden="1" customHeight="1">
      <c r="A43" s="21" t="s">
        <v>75</v>
      </c>
      <c r="B43" s="21"/>
      <c r="C43" s="21" t="s">
        <v>1377</v>
      </c>
      <c r="D43" s="49" t="s">
        <v>625</v>
      </c>
      <c r="E43" s="7"/>
      <c r="F43" s="7" t="s">
        <v>81</v>
      </c>
      <c r="G43" s="7" t="s">
        <v>102</v>
      </c>
      <c r="H43" s="7" t="s">
        <v>81</v>
      </c>
      <c r="I43" s="7"/>
      <c r="J43" s="7" t="s">
        <v>81</v>
      </c>
      <c r="K43" s="21"/>
      <c r="L43" s="7"/>
      <c r="M43" s="21"/>
      <c r="N43" s="21" t="s">
        <v>102</v>
      </c>
      <c r="O43" s="21" t="s">
        <v>81</v>
      </c>
      <c r="P43" s="21" t="s">
        <v>145</v>
      </c>
      <c r="Q43" s="21" t="s">
        <v>81</v>
      </c>
      <c r="R43" s="21"/>
      <c r="S43" s="21" t="s">
        <v>81</v>
      </c>
      <c r="T43" s="21" t="s">
        <v>161</v>
      </c>
      <c r="U43" s="21" t="s">
        <v>81</v>
      </c>
      <c r="V43" s="21" t="s">
        <v>161</v>
      </c>
      <c r="W43" s="21" t="s">
        <v>81</v>
      </c>
      <c r="X43" s="21" t="s">
        <v>150</v>
      </c>
      <c r="Y43" s="21" t="s">
        <v>81</v>
      </c>
      <c r="Z43" s="7"/>
      <c r="AA43" s="7" t="s">
        <v>157</v>
      </c>
      <c r="AB43" s="7" t="s">
        <v>81</v>
      </c>
      <c r="AC43" s="7"/>
      <c r="AD43" s="7"/>
      <c r="AE43" s="21"/>
      <c r="AF43" s="21"/>
      <c r="AG43" s="21"/>
      <c r="AH43" s="21"/>
      <c r="AI43" s="21"/>
      <c r="AJ43" s="21"/>
      <c r="AK43" s="84"/>
      <c r="AL43" s="84"/>
      <c r="AM43" s="84"/>
    </row>
    <row r="44" ht="14.25" hidden="1" customHeight="1">
      <c r="A44" s="18" t="s">
        <v>174</v>
      </c>
      <c r="B44" s="18" t="s">
        <v>500</v>
      </c>
      <c r="C44" s="18"/>
      <c r="D44" s="49" t="s">
        <v>625</v>
      </c>
      <c r="E44" s="5" t="s">
        <v>115</v>
      </c>
      <c r="F44" s="5" t="s">
        <v>81</v>
      </c>
      <c r="G44" s="5" t="s">
        <v>102</v>
      </c>
      <c r="H44" s="5" t="s">
        <v>81</v>
      </c>
      <c r="I44" s="5" t="s">
        <v>95</v>
      </c>
      <c r="J44" s="5" t="s">
        <v>81</v>
      </c>
      <c r="K44" s="5" t="s">
        <v>642</v>
      </c>
      <c r="L44" s="5" t="s">
        <v>643</v>
      </c>
      <c r="M44" s="5" t="s">
        <v>644</v>
      </c>
      <c r="N44" s="18" t="s">
        <v>102</v>
      </c>
      <c r="O44" s="18" t="s">
        <v>81</v>
      </c>
      <c r="P44" s="18" t="s">
        <v>145</v>
      </c>
      <c r="Q44" s="18" t="s">
        <v>81</v>
      </c>
      <c r="R44" s="18"/>
      <c r="S44" s="18" t="s">
        <v>81</v>
      </c>
      <c r="T44" s="18" t="s">
        <v>161</v>
      </c>
      <c r="U44" s="18" t="s">
        <v>81</v>
      </c>
      <c r="V44" s="18" t="s">
        <v>161</v>
      </c>
      <c r="W44" s="18" t="s">
        <v>81</v>
      </c>
      <c r="X44" s="18" t="s">
        <v>150</v>
      </c>
      <c r="Y44" s="18" t="s">
        <v>81</v>
      </c>
      <c r="Z44" s="5"/>
      <c r="AA44" s="5" t="s">
        <v>157</v>
      </c>
      <c r="AB44" s="5" t="s">
        <v>81</v>
      </c>
      <c r="AC44" s="5"/>
      <c r="AD44" s="5"/>
      <c r="AE44" s="5" t="s">
        <v>842</v>
      </c>
      <c r="AF44" s="5" t="s">
        <v>842</v>
      </c>
      <c r="AG44" s="5" t="s">
        <v>842</v>
      </c>
      <c r="AH44" s="5" t="s">
        <v>842</v>
      </c>
      <c r="AI44" s="5" t="s">
        <v>854</v>
      </c>
      <c r="AJ44" s="18"/>
      <c r="AK44" s="73"/>
      <c r="AL44" s="73"/>
      <c r="AM44" s="5" t="s">
        <v>868</v>
      </c>
    </row>
    <row r="45" ht="14.25" hidden="1" customHeight="1">
      <c r="A45" s="21" t="s">
        <v>174</v>
      </c>
      <c r="B45" s="21" t="s">
        <v>520</v>
      </c>
      <c r="C45" s="21"/>
      <c r="D45" s="49" t="s">
        <v>625</v>
      </c>
      <c r="E45" s="7" t="s">
        <v>102</v>
      </c>
      <c r="F45" s="7" t="s">
        <v>81</v>
      </c>
      <c r="G45" s="7" t="s">
        <v>102</v>
      </c>
      <c r="H45" s="7" t="s">
        <v>81</v>
      </c>
      <c r="I45" s="7" t="s">
        <v>80</v>
      </c>
      <c r="J45" s="7" t="s">
        <v>81</v>
      </c>
      <c r="K45" s="7" t="s">
        <v>642</v>
      </c>
      <c r="L45" s="7" t="s">
        <v>643</v>
      </c>
      <c r="M45" s="7" t="s">
        <v>644</v>
      </c>
      <c r="N45" s="21" t="s">
        <v>102</v>
      </c>
      <c r="O45" s="21" t="s">
        <v>81</v>
      </c>
      <c r="P45" s="21" t="s">
        <v>145</v>
      </c>
      <c r="Q45" s="21" t="s">
        <v>81</v>
      </c>
      <c r="R45" s="21"/>
      <c r="S45" s="21" t="s">
        <v>81</v>
      </c>
      <c r="T45" s="21" t="s">
        <v>161</v>
      </c>
      <c r="U45" s="21" t="s">
        <v>81</v>
      </c>
      <c r="V45" s="21" t="s">
        <v>161</v>
      </c>
      <c r="W45" s="21" t="s">
        <v>81</v>
      </c>
      <c r="X45" s="21" t="s">
        <v>150</v>
      </c>
      <c r="Y45" s="21" t="s">
        <v>81</v>
      </c>
      <c r="Z45" s="7"/>
      <c r="AA45" s="7" t="s">
        <v>157</v>
      </c>
      <c r="AB45" s="7" t="s">
        <v>81</v>
      </c>
      <c r="AC45" s="7"/>
      <c r="AD45" s="7"/>
      <c r="AE45" s="7" t="s">
        <v>842</v>
      </c>
      <c r="AF45" s="7" t="s">
        <v>842</v>
      </c>
      <c r="AG45" s="7" t="s">
        <v>842</v>
      </c>
      <c r="AH45" s="7" t="s">
        <v>842</v>
      </c>
      <c r="AI45" s="7" t="s">
        <v>854</v>
      </c>
      <c r="AJ45" s="21"/>
      <c r="AK45" s="84"/>
      <c r="AL45" s="84"/>
      <c r="AM45" s="7" t="s">
        <v>868</v>
      </c>
    </row>
    <row r="46" ht="14.25" hidden="1" customHeight="1">
      <c r="A46" s="5" t="s">
        <v>174</v>
      </c>
      <c r="B46" s="5" t="s">
        <v>520</v>
      </c>
      <c r="C46" s="5" t="s">
        <v>1028</v>
      </c>
      <c r="D46" s="49" t="s">
        <v>625</v>
      </c>
      <c r="E46" s="5" t="s">
        <v>102</v>
      </c>
      <c r="F46" s="5" t="s">
        <v>183</v>
      </c>
      <c r="G46" s="5" t="s">
        <v>102</v>
      </c>
      <c r="H46" s="5" t="s">
        <v>183</v>
      </c>
      <c r="I46" s="5" t="s">
        <v>80</v>
      </c>
      <c r="J46" s="5" t="s">
        <v>183</v>
      </c>
      <c r="K46" s="5" t="s">
        <v>642</v>
      </c>
      <c r="L46" s="5" t="s">
        <v>643</v>
      </c>
      <c r="M46" s="5" t="s">
        <v>644</v>
      </c>
      <c r="N46" s="18" t="s">
        <v>102</v>
      </c>
      <c r="O46" s="18" t="s">
        <v>81</v>
      </c>
      <c r="P46" s="18" t="s">
        <v>145</v>
      </c>
      <c r="Q46" s="18" t="s">
        <v>81</v>
      </c>
      <c r="R46" s="18"/>
      <c r="S46" s="18" t="s">
        <v>81</v>
      </c>
      <c r="T46" s="18" t="s">
        <v>161</v>
      </c>
      <c r="U46" s="18" t="s">
        <v>81</v>
      </c>
      <c r="V46" s="18" t="s">
        <v>161</v>
      </c>
      <c r="W46" s="18" t="s">
        <v>81</v>
      </c>
      <c r="X46" s="18" t="s">
        <v>150</v>
      </c>
      <c r="Y46" s="18" t="s">
        <v>81</v>
      </c>
      <c r="Z46" s="5"/>
      <c r="AA46" s="5" t="s">
        <v>157</v>
      </c>
      <c r="AB46" s="5" t="s">
        <v>81</v>
      </c>
      <c r="AC46" s="5"/>
      <c r="AD46" s="5"/>
      <c r="AE46" s="5" t="s">
        <v>842</v>
      </c>
      <c r="AF46" s="5" t="s">
        <v>842</v>
      </c>
      <c r="AG46" s="5" t="s">
        <v>842</v>
      </c>
      <c r="AH46" s="5" t="s">
        <v>842</v>
      </c>
      <c r="AI46" s="5" t="s">
        <v>854</v>
      </c>
      <c r="AJ46" s="5"/>
      <c r="AK46" s="5"/>
      <c r="AL46" s="5"/>
      <c r="AM46" s="5" t="s">
        <v>868</v>
      </c>
    </row>
    <row r="47" ht="14.25" customHeight="1">
      <c r="A47" s="7" t="s">
        <v>189</v>
      </c>
      <c r="B47" s="7" t="s">
        <v>245</v>
      </c>
      <c r="C47" s="7"/>
      <c r="D47" s="27" t="s">
        <v>625</v>
      </c>
      <c r="E47" s="7" t="s">
        <v>102</v>
      </c>
      <c r="F47" s="7" t="s">
        <v>81</v>
      </c>
      <c r="G47" s="7" t="s">
        <v>102</v>
      </c>
      <c r="H47" s="7" t="s">
        <v>81</v>
      </c>
      <c r="I47" s="7" t="s">
        <v>80</v>
      </c>
      <c r="J47" s="7" t="s">
        <v>81</v>
      </c>
      <c r="K47" s="37" t="s">
        <v>1095</v>
      </c>
      <c r="L47" s="37" t="s">
        <v>1020</v>
      </c>
      <c r="M47" s="37" t="s">
        <v>1009</v>
      </c>
      <c r="N47" s="21" t="s">
        <v>102</v>
      </c>
      <c r="O47" s="21" t="s">
        <v>81</v>
      </c>
      <c r="P47" s="21" t="s">
        <v>145</v>
      </c>
      <c r="Q47" s="21" t="s">
        <v>81</v>
      </c>
      <c r="R47" s="21"/>
      <c r="S47" s="21" t="s">
        <v>81</v>
      </c>
      <c r="T47" s="21" t="s">
        <v>161</v>
      </c>
      <c r="U47" s="21" t="s">
        <v>81</v>
      </c>
      <c r="V47" s="21" t="s">
        <v>161</v>
      </c>
      <c r="W47" s="21" t="s">
        <v>81</v>
      </c>
      <c r="X47" s="21" t="s">
        <v>150</v>
      </c>
      <c r="Y47" s="21" t="s">
        <v>81</v>
      </c>
      <c r="Z47" s="7"/>
      <c r="AA47" s="7" t="s">
        <v>157</v>
      </c>
      <c r="AB47" s="7" t="s">
        <v>81</v>
      </c>
      <c r="AC47" s="7" t="s">
        <v>170</v>
      </c>
      <c r="AD47" s="7" t="s">
        <v>81</v>
      </c>
      <c r="AE47" s="7" t="s">
        <v>842</v>
      </c>
      <c r="AF47" s="7" t="s">
        <v>842</v>
      </c>
      <c r="AG47" s="7" t="s">
        <v>842</v>
      </c>
      <c r="AH47" s="7" t="s">
        <v>842</v>
      </c>
      <c r="AI47" s="7" t="s">
        <v>854</v>
      </c>
      <c r="AJ47" s="7"/>
      <c r="AK47" s="7"/>
      <c r="AL47" s="7"/>
      <c r="AM47" s="7" t="s">
        <v>868</v>
      </c>
    </row>
    <row r="48" ht="14.25" customHeight="1">
      <c r="A48" s="5" t="s">
        <v>189</v>
      </c>
      <c r="B48" s="5" t="s">
        <v>245</v>
      </c>
      <c r="C48" s="5" t="s">
        <v>1067</v>
      </c>
      <c r="D48" s="27" t="s">
        <v>625</v>
      </c>
      <c r="E48" s="5" t="s">
        <v>102</v>
      </c>
      <c r="F48" s="5" t="s">
        <v>183</v>
      </c>
      <c r="G48" s="5" t="s">
        <v>102</v>
      </c>
      <c r="H48" s="5" t="s">
        <v>183</v>
      </c>
      <c r="I48" s="5" t="s">
        <v>80</v>
      </c>
      <c r="J48" s="5" t="s">
        <v>183</v>
      </c>
      <c r="K48" s="5" t="s">
        <v>642</v>
      </c>
      <c r="L48" s="5" t="s">
        <v>643</v>
      </c>
      <c r="M48" s="37" t="s">
        <v>1009</v>
      </c>
      <c r="N48" s="18" t="s">
        <v>102</v>
      </c>
      <c r="O48" s="18" t="s">
        <v>81</v>
      </c>
      <c r="P48" s="18" t="s">
        <v>145</v>
      </c>
      <c r="Q48" s="18" t="s">
        <v>81</v>
      </c>
      <c r="R48" s="18"/>
      <c r="S48" s="18" t="s">
        <v>81</v>
      </c>
      <c r="T48" s="18" t="s">
        <v>161</v>
      </c>
      <c r="U48" s="18" t="s">
        <v>81</v>
      </c>
      <c r="V48" s="18" t="s">
        <v>161</v>
      </c>
      <c r="W48" s="18" t="s">
        <v>81</v>
      </c>
      <c r="X48" s="18" t="s">
        <v>150</v>
      </c>
      <c r="Y48" s="18" t="s">
        <v>81</v>
      </c>
      <c r="Z48" s="5"/>
      <c r="AA48" s="5" t="s">
        <v>157</v>
      </c>
      <c r="AB48" s="5" t="s">
        <v>81</v>
      </c>
      <c r="AC48" s="5" t="s">
        <v>170</v>
      </c>
      <c r="AD48" s="5" t="s">
        <v>81</v>
      </c>
      <c r="AE48" s="5" t="s">
        <v>842</v>
      </c>
      <c r="AF48" s="5" t="s">
        <v>842</v>
      </c>
      <c r="AG48" s="5" t="s">
        <v>842</v>
      </c>
      <c r="AH48" s="5" t="s">
        <v>842</v>
      </c>
      <c r="AI48" s="5" t="s">
        <v>854</v>
      </c>
      <c r="AJ48" s="5"/>
      <c r="AK48" s="5"/>
      <c r="AL48" s="5"/>
      <c r="AM48" s="5" t="s">
        <v>868</v>
      </c>
    </row>
    <row r="49" ht="14.25" hidden="1" customHeight="1">
      <c r="A49" s="21" t="s">
        <v>174</v>
      </c>
      <c r="B49" s="21" t="s">
        <v>533</v>
      </c>
      <c r="C49" s="21"/>
      <c r="D49" s="49" t="s">
        <v>625</v>
      </c>
      <c r="E49" s="7" t="s">
        <v>115</v>
      </c>
      <c r="F49" s="7" t="s">
        <v>183</v>
      </c>
      <c r="G49" s="7" t="s">
        <v>102</v>
      </c>
      <c r="H49" s="7" t="s">
        <v>183</v>
      </c>
      <c r="I49" s="7" t="s">
        <v>80</v>
      </c>
      <c r="J49" s="7" t="s">
        <v>81</v>
      </c>
      <c r="K49" s="7" t="s">
        <v>642</v>
      </c>
      <c r="L49" s="7" t="s">
        <v>643</v>
      </c>
      <c r="M49" s="7" t="s">
        <v>644</v>
      </c>
      <c r="N49" s="21" t="s">
        <v>102</v>
      </c>
      <c r="O49" s="21" t="s">
        <v>81</v>
      </c>
      <c r="P49" s="21" t="s">
        <v>145</v>
      </c>
      <c r="Q49" s="21" t="s">
        <v>81</v>
      </c>
      <c r="R49" s="21"/>
      <c r="S49" s="21" t="s">
        <v>81</v>
      </c>
      <c r="T49" s="21" t="s">
        <v>161</v>
      </c>
      <c r="U49" s="21" t="s">
        <v>81</v>
      </c>
      <c r="V49" s="21" t="s">
        <v>161</v>
      </c>
      <c r="W49" s="21" t="s">
        <v>81</v>
      </c>
      <c r="X49" s="21" t="s">
        <v>150</v>
      </c>
      <c r="Y49" s="21" t="s">
        <v>81</v>
      </c>
      <c r="Z49" s="7"/>
      <c r="AA49" s="7" t="s">
        <v>157</v>
      </c>
      <c r="AB49" s="7" t="s">
        <v>81</v>
      </c>
      <c r="AC49" s="7"/>
      <c r="AD49" s="7"/>
      <c r="AE49" s="7" t="s">
        <v>842</v>
      </c>
      <c r="AF49" s="7" t="s">
        <v>842</v>
      </c>
      <c r="AG49" s="7" t="s">
        <v>842</v>
      </c>
      <c r="AH49" s="7" t="s">
        <v>842</v>
      </c>
      <c r="AI49" s="7" t="s">
        <v>854</v>
      </c>
      <c r="AJ49" s="21"/>
      <c r="AK49" s="84"/>
      <c r="AL49" s="84"/>
      <c r="AM49" s="7" t="s">
        <v>868</v>
      </c>
    </row>
    <row r="50" ht="14.25" hidden="1" customHeight="1">
      <c r="A50" s="7" t="s">
        <v>180</v>
      </c>
      <c r="B50" s="7" t="s">
        <v>526</v>
      </c>
      <c r="C50" s="7"/>
      <c r="D50" s="49" t="s">
        <v>625</v>
      </c>
      <c r="E50" s="7" t="s">
        <v>102</v>
      </c>
      <c r="F50" s="7" t="s">
        <v>81</v>
      </c>
      <c r="G50" s="7" t="s">
        <v>102</v>
      </c>
      <c r="H50" s="7" t="s">
        <v>81</v>
      </c>
      <c r="I50" s="7" t="s">
        <v>80</v>
      </c>
      <c r="J50" s="7" t="s">
        <v>81</v>
      </c>
      <c r="K50" s="7" t="s">
        <v>642</v>
      </c>
      <c r="L50" s="7" t="s">
        <v>643</v>
      </c>
      <c r="M50" s="7" t="s">
        <v>644</v>
      </c>
      <c r="N50" s="21" t="s">
        <v>102</v>
      </c>
      <c r="O50" s="21" t="s">
        <v>81</v>
      </c>
      <c r="P50" s="21" t="s">
        <v>145</v>
      </c>
      <c r="Q50" s="21" t="s">
        <v>81</v>
      </c>
      <c r="R50" s="21"/>
      <c r="S50" s="21" t="s">
        <v>81</v>
      </c>
      <c r="T50" s="21" t="s">
        <v>161</v>
      </c>
      <c r="U50" s="21" t="s">
        <v>81</v>
      </c>
      <c r="V50" s="21" t="s">
        <v>161</v>
      </c>
      <c r="W50" s="21" t="s">
        <v>81</v>
      </c>
      <c r="X50" s="21" t="s">
        <v>150</v>
      </c>
      <c r="Y50" s="21" t="s">
        <v>81</v>
      </c>
      <c r="Z50" s="7"/>
      <c r="AA50" s="7" t="s">
        <v>157</v>
      </c>
      <c r="AB50" s="7" t="s">
        <v>81</v>
      </c>
      <c r="AC50" s="7" t="s">
        <v>170</v>
      </c>
      <c r="AD50" s="7" t="s">
        <v>81</v>
      </c>
      <c r="AE50" s="7" t="s">
        <v>842</v>
      </c>
      <c r="AF50" s="7" t="s">
        <v>842</v>
      </c>
      <c r="AG50" s="7" t="s">
        <v>842</v>
      </c>
      <c r="AH50" s="7" t="s">
        <v>842</v>
      </c>
      <c r="AI50" s="7" t="s">
        <v>854</v>
      </c>
      <c r="AJ50" s="7"/>
      <c r="AK50" s="7"/>
      <c r="AL50" s="7"/>
      <c r="AM50" s="7" t="s">
        <v>868</v>
      </c>
    </row>
    <row r="51" ht="14.25" hidden="1" customHeight="1">
      <c r="A51" s="7" t="s">
        <v>75</v>
      </c>
      <c r="B51" s="7" t="s">
        <v>526</v>
      </c>
      <c r="C51" s="7"/>
      <c r="D51" s="49" t="s">
        <v>625</v>
      </c>
      <c r="E51" s="7" t="s">
        <v>102</v>
      </c>
      <c r="F51" s="7" t="s">
        <v>81</v>
      </c>
      <c r="G51" s="7" t="s">
        <v>102</v>
      </c>
      <c r="H51" s="7" t="s">
        <v>81</v>
      </c>
      <c r="I51" s="7" t="s">
        <v>80</v>
      </c>
      <c r="J51" s="7" t="s">
        <v>81</v>
      </c>
      <c r="K51" s="7" t="s">
        <v>642</v>
      </c>
      <c r="L51" s="7" t="s">
        <v>643</v>
      </c>
      <c r="M51" s="7" t="s">
        <v>644</v>
      </c>
      <c r="N51" s="21" t="s">
        <v>102</v>
      </c>
      <c r="O51" s="21" t="s">
        <v>81</v>
      </c>
      <c r="P51" s="21" t="s">
        <v>145</v>
      </c>
      <c r="Q51" s="21" t="s">
        <v>81</v>
      </c>
      <c r="R51" s="21"/>
      <c r="S51" s="21" t="s">
        <v>81</v>
      </c>
      <c r="T51" s="21" t="s">
        <v>161</v>
      </c>
      <c r="U51" s="21" t="s">
        <v>81</v>
      </c>
      <c r="V51" s="21" t="s">
        <v>161</v>
      </c>
      <c r="W51" s="21" t="s">
        <v>81</v>
      </c>
      <c r="X51" s="21" t="s">
        <v>150</v>
      </c>
      <c r="Y51" s="21" t="s">
        <v>81</v>
      </c>
      <c r="Z51" s="7"/>
      <c r="AA51" s="7" t="s">
        <v>157</v>
      </c>
      <c r="AB51" s="7" t="s">
        <v>81</v>
      </c>
      <c r="AC51" s="7"/>
      <c r="AD51" s="7"/>
      <c r="AE51" s="7" t="s">
        <v>842</v>
      </c>
      <c r="AF51" s="7" t="s">
        <v>842</v>
      </c>
      <c r="AG51" s="7" t="s">
        <v>842</v>
      </c>
      <c r="AH51" s="7" t="s">
        <v>842</v>
      </c>
      <c r="AI51" s="7" t="s">
        <v>854</v>
      </c>
      <c r="AJ51" s="7"/>
      <c r="AK51" s="7"/>
      <c r="AL51" s="7"/>
      <c r="AM51" s="7" t="s">
        <v>868</v>
      </c>
    </row>
    <row r="52" ht="14.25" hidden="1" customHeight="1">
      <c r="A52" s="7" t="s">
        <v>174</v>
      </c>
      <c r="B52" s="7" t="s">
        <v>526</v>
      </c>
      <c r="C52" s="7"/>
      <c r="D52" s="49" t="s">
        <v>625</v>
      </c>
      <c r="E52" s="7" t="s">
        <v>102</v>
      </c>
      <c r="F52" s="7" t="s">
        <v>81</v>
      </c>
      <c r="G52" s="7" t="s">
        <v>102</v>
      </c>
      <c r="H52" s="7" t="s">
        <v>81</v>
      </c>
      <c r="I52" s="7" t="s">
        <v>80</v>
      </c>
      <c r="J52" s="7" t="s">
        <v>81</v>
      </c>
      <c r="K52" s="7" t="s">
        <v>642</v>
      </c>
      <c r="L52" s="7" t="s">
        <v>643</v>
      </c>
      <c r="M52" s="7" t="s">
        <v>644</v>
      </c>
      <c r="N52" s="21" t="s">
        <v>102</v>
      </c>
      <c r="O52" s="21" t="s">
        <v>81</v>
      </c>
      <c r="P52" s="21" t="s">
        <v>145</v>
      </c>
      <c r="Q52" s="21" t="s">
        <v>81</v>
      </c>
      <c r="R52" s="21"/>
      <c r="S52" s="21" t="s">
        <v>81</v>
      </c>
      <c r="T52" s="21" t="s">
        <v>161</v>
      </c>
      <c r="U52" s="21" t="s">
        <v>81</v>
      </c>
      <c r="V52" s="21" t="s">
        <v>161</v>
      </c>
      <c r="W52" s="21" t="s">
        <v>81</v>
      </c>
      <c r="X52" s="21" t="s">
        <v>150</v>
      </c>
      <c r="Y52" s="21" t="s">
        <v>81</v>
      </c>
      <c r="Z52" s="7"/>
      <c r="AA52" s="7" t="s">
        <v>157</v>
      </c>
      <c r="AB52" s="7" t="s">
        <v>81</v>
      </c>
      <c r="AC52" s="7"/>
      <c r="AD52" s="7"/>
      <c r="AE52" s="7" t="s">
        <v>842</v>
      </c>
      <c r="AF52" s="7" t="s">
        <v>842</v>
      </c>
      <c r="AG52" s="7" t="s">
        <v>842</v>
      </c>
      <c r="AH52" s="7" t="s">
        <v>842</v>
      </c>
      <c r="AI52" s="7" t="s">
        <v>854</v>
      </c>
      <c r="AJ52" s="7"/>
      <c r="AK52" s="7"/>
      <c r="AL52" s="7"/>
      <c r="AM52" s="7" t="s">
        <v>868</v>
      </c>
    </row>
    <row r="53" ht="14.25" customHeight="1">
      <c r="A53" s="7" t="s">
        <v>177</v>
      </c>
      <c r="B53" s="7" t="s">
        <v>526</v>
      </c>
      <c r="C53" s="7"/>
      <c r="D53" s="49" t="s">
        <v>625</v>
      </c>
      <c r="E53" s="7" t="s">
        <v>102</v>
      </c>
      <c r="F53" s="7" t="s">
        <v>81</v>
      </c>
      <c r="G53" s="7" t="s">
        <v>102</v>
      </c>
      <c r="H53" s="7" t="s">
        <v>81</v>
      </c>
      <c r="I53" s="7" t="s">
        <v>80</v>
      </c>
      <c r="J53" s="7" t="s">
        <v>81</v>
      </c>
      <c r="K53" s="7" t="s">
        <v>642</v>
      </c>
      <c r="L53" s="7" t="s">
        <v>643</v>
      </c>
      <c r="M53" s="7" t="s">
        <v>644</v>
      </c>
      <c r="N53" s="21" t="s">
        <v>102</v>
      </c>
      <c r="O53" s="21" t="s">
        <v>81</v>
      </c>
      <c r="P53" s="21" t="s">
        <v>145</v>
      </c>
      <c r="Q53" s="21" t="s">
        <v>81</v>
      </c>
      <c r="R53" s="21"/>
      <c r="S53" s="21" t="s">
        <v>81</v>
      </c>
      <c r="T53" s="21" t="s">
        <v>161</v>
      </c>
      <c r="U53" s="21" t="s">
        <v>81</v>
      </c>
      <c r="V53" s="21" t="s">
        <v>161</v>
      </c>
      <c r="W53" s="21" t="s">
        <v>81</v>
      </c>
      <c r="X53" s="21" t="s">
        <v>150</v>
      </c>
      <c r="Y53" s="21" t="s">
        <v>81</v>
      </c>
      <c r="Z53" s="7"/>
      <c r="AA53" s="7" t="s">
        <v>157</v>
      </c>
      <c r="AB53" s="7" t="s">
        <v>81</v>
      </c>
      <c r="AC53" s="7" t="s">
        <v>170</v>
      </c>
      <c r="AD53" s="7" t="s">
        <v>81</v>
      </c>
      <c r="AE53" s="7" t="s">
        <v>842</v>
      </c>
      <c r="AF53" s="7" t="s">
        <v>842</v>
      </c>
      <c r="AG53" s="7" t="s">
        <v>842</v>
      </c>
      <c r="AH53" s="7" t="s">
        <v>842</v>
      </c>
      <c r="AI53" s="7" t="s">
        <v>854</v>
      </c>
      <c r="AJ53" s="7"/>
      <c r="AK53" s="7"/>
      <c r="AL53" s="7"/>
      <c r="AM53" s="7" t="s">
        <v>868</v>
      </c>
    </row>
    <row r="54" ht="14.25" hidden="1" customHeight="1">
      <c r="A54" s="18" t="s">
        <v>174</v>
      </c>
      <c r="B54" s="18" t="s">
        <v>539</v>
      </c>
      <c r="C54" s="18"/>
      <c r="D54" s="49" t="s">
        <v>625</v>
      </c>
      <c r="E54" s="5" t="s">
        <v>115</v>
      </c>
      <c r="F54" s="5" t="s">
        <v>81</v>
      </c>
      <c r="G54" s="5" t="s">
        <v>102</v>
      </c>
      <c r="H54" s="5" t="s">
        <v>81</v>
      </c>
      <c r="I54" s="5" t="s">
        <v>80</v>
      </c>
      <c r="J54" s="5" t="s">
        <v>81</v>
      </c>
      <c r="K54" s="5" t="s">
        <v>642</v>
      </c>
      <c r="L54" s="5" t="s">
        <v>643</v>
      </c>
      <c r="M54" s="5" t="s">
        <v>644</v>
      </c>
      <c r="N54" s="18" t="s">
        <v>102</v>
      </c>
      <c r="O54" s="18" t="s">
        <v>81</v>
      </c>
      <c r="P54" s="18" t="s">
        <v>145</v>
      </c>
      <c r="Q54" s="18" t="s">
        <v>81</v>
      </c>
      <c r="R54" s="18"/>
      <c r="S54" s="18" t="s">
        <v>81</v>
      </c>
      <c r="T54" s="18" t="s">
        <v>161</v>
      </c>
      <c r="U54" s="18" t="s">
        <v>81</v>
      </c>
      <c r="V54" s="18" t="s">
        <v>161</v>
      </c>
      <c r="W54" s="18" t="s">
        <v>81</v>
      </c>
      <c r="X54" s="18" t="s">
        <v>150</v>
      </c>
      <c r="Y54" s="18" t="s">
        <v>81</v>
      </c>
      <c r="Z54" s="5"/>
      <c r="AA54" s="5" t="s">
        <v>157</v>
      </c>
      <c r="AB54" s="5" t="s">
        <v>81</v>
      </c>
      <c r="AC54" s="5"/>
      <c r="AD54" s="5"/>
      <c r="AE54" s="5" t="s">
        <v>842</v>
      </c>
      <c r="AF54" s="5" t="s">
        <v>842</v>
      </c>
      <c r="AG54" s="5" t="s">
        <v>842</v>
      </c>
      <c r="AH54" s="5" t="s">
        <v>842</v>
      </c>
      <c r="AI54" s="5" t="s">
        <v>854</v>
      </c>
      <c r="AJ54" s="18"/>
      <c r="AK54" s="73"/>
      <c r="AL54" s="73"/>
      <c r="AM54" s="5" t="s">
        <v>868</v>
      </c>
    </row>
    <row r="55" ht="14.25" hidden="1" customHeight="1">
      <c r="A55" s="21" t="s">
        <v>174</v>
      </c>
      <c r="B55" s="21" t="s">
        <v>540</v>
      </c>
      <c r="C55" s="21"/>
      <c r="D55" s="49" t="s">
        <v>625</v>
      </c>
      <c r="E55" s="7" t="s">
        <v>115</v>
      </c>
      <c r="F55" s="7" t="s">
        <v>81</v>
      </c>
      <c r="G55" s="7" t="s">
        <v>102</v>
      </c>
      <c r="H55" s="7" t="s">
        <v>81</v>
      </c>
      <c r="I55" s="7" t="s">
        <v>80</v>
      </c>
      <c r="J55" s="7" t="s">
        <v>81</v>
      </c>
      <c r="K55" s="7" t="s">
        <v>642</v>
      </c>
      <c r="L55" s="7" t="s">
        <v>643</v>
      </c>
      <c r="M55" s="7" t="s">
        <v>644</v>
      </c>
      <c r="N55" s="21" t="s">
        <v>102</v>
      </c>
      <c r="O55" s="21" t="s">
        <v>81</v>
      </c>
      <c r="P55" s="21" t="s">
        <v>145</v>
      </c>
      <c r="Q55" s="21" t="s">
        <v>81</v>
      </c>
      <c r="R55" s="21"/>
      <c r="S55" s="21" t="s">
        <v>81</v>
      </c>
      <c r="T55" s="21" t="s">
        <v>161</v>
      </c>
      <c r="U55" s="21" t="s">
        <v>81</v>
      </c>
      <c r="V55" s="21" t="s">
        <v>161</v>
      </c>
      <c r="W55" s="21" t="s">
        <v>81</v>
      </c>
      <c r="X55" s="21" t="s">
        <v>150</v>
      </c>
      <c r="Y55" s="21" t="s">
        <v>81</v>
      </c>
      <c r="Z55" s="7"/>
      <c r="AA55" s="7" t="s">
        <v>157</v>
      </c>
      <c r="AB55" s="7" t="s">
        <v>81</v>
      </c>
      <c r="AC55" s="7"/>
      <c r="AD55" s="7"/>
      <c r="AE55" s="7" t="s">
        <v>842</v>
      </c>
      <c r="AF55" s="7" t="s">
        <v>842</v>
      </c>
      <c r="AG55" s="7" t="s">
        <v>842</v>
      </c>
      <c r="AH55" s="7" t="s">
        <v>842</v>
      </c>
      <c r="AI55" s="7" t="s">
        <v>854</v>
      </c>
      <c r="AJ55" s="21"/>
      <c r="AK55" s="84"/>
      <c r="AL55" s="84"/>
      <c r="AM55" s="7" t="s">
        <v>868</v>
      </c>
    </row>
    <row r="56" ht="14.25" hidden="1" customHeight="1">
      <c r="A56" s="18" t="s">
        <v>174</v>
      </c>
      <c r="B56" s="18" t="s">
        <v>546</v>
      </c>
      <c r="C56" s="18"/>
      <c r="D56" s="49" t="s">
        <v>625</v>
      </c>
      <c r="E56" s="5" t="s">
        <v>123</v>
      </c>
      <c r="F56" s="5" t="s">
        <v>81</v>
      </c>
      <c r="G56" s="5" t="s">
        <v>102</v>
      </c>
      <c r="H56" s="5" t="s">
        <v>81</v>
      </c>
      <c r="I56" s="5" t="s">
        <v>95</v>
      </c>
      <c r="J56" s="5" t="s">
        <v>81</v>
      </c>
      <c r="K56" s="5" t="s">
        <v>642</v>
      </c>
      <c r="L56" s="5" t="s">
        <v>643</v>
      </c>
      <c r="M56" s="5" t="s">
        <v>644</v>
      </c>
      <c r="N56" s="18" t="s">
        <v>102</v>
      </c>
      <c r="O56" s="18" t="s">
        <v>81</v>
      </c>
      <c r="P56" s="18" t="s">
        <v>145</v>
      </c>
      <c r="Q56" s="18" t="s">
        <v>81</v>
      </c>
      <c r="R56" s="18"/>
      <c r="S56" s="18" t="s">
        <v>81</v>
      </c>
      <c r="T56" s="18" t="s">
        <v>161</v>
      </c>
      <c r="U56" s="18" t="s">
        <v>81</v>
      </c>
      <c r="V56" s="18" t="s">
        <v>161</v>
      </c>
      <c r="W56" s="18" t="s">
        <v>81</v>
      </c>
      <c r="X56" s="18" t="s">
        <v>150</v>
      </c>
      <c r="Y56" s="18" t="s">
        <v>81</v>
      </c>
      <c r="Z56" s="5"/>
      <c r="AA56" s="5" t="s">
        <v>157</v>
      </c>
      <c r="AB56" s="5" t="s">
        <v>81</v>
      </c>
      <c r="AC56" s="5"/>
      <c r="AD56" s="5"/>
      <c r="AE56" s="5" t="s">
        <v>842</v>
      </c>
      <c r="AF56" s="5" t="s">
        <v>842</v>
      </c>
      <c r="AG56" s="5" t="s">
        <v>842</v>
      </c>
      <c r="AH56" s="5" t="s">
        <v>842</v>
      </c>
      <c r="AI56" s="5" t="s">
        <v>854</v>
      </c>
      <c r="AJ56" s="18"/>
      <c r="AK56" s="73"/>
      <c r="AL56" s="73"/>
      <c r="AM56" s="5" t="s">
        <v>868</v>
      </c>
    </row>
    <row r="57" ht="14.25" hidden="1" customHeight="1">
      <c r="A57" s="21" t="s">
        <v>174</v>
      </c>
      <c r="B57" s="21" t="s">
        <v>753</v>
      </c>
      <c r="C57" s="21"/>
      <c r="D57" s="49" t="s">
        <v>625</v>
      </c>
      <c r="E57" s="7" t="s">
        <v>102</v>
      </c>
      <c r="F57" s="7" t="s">
        <v>81</v>
      </c>
      <c r="G57" s="7" t="s">
        <v>102</v>
      </c>
      <c r="H57" s="7" t="s">
        <v>81</v>
      </c>
      <c r="I57" s="7" t="s">
        <v>80</v>
      </c>
      <c r="J57" s="7" t="s">
        <v>81</v>
      </c>
      <c r="K57" s="7" t="s">
        <v>642</v>
      </c>
      <c r="L57" s="7" t="s">
        <v>643</v>
      </c>
      <c r="M57" s="7" t="s">
        <v>644</v>
      </c>
      <c r="N57" s="21" t="s">
        <v>102</v>
      </c>
      <c r="O57" s="21" t="s">
        <v>81</v>
      </c>
      <c r="P57" s="21" t="s">
        <v>145</v>
      </c>
      <c r="Q57" s="21" t="s">
        <v>81</v>
      </c>
      <c r="R57" s="21"/>
      <c r="S57" s="21" t="s">
        <v>81</v>
      </c>
      <c r="T57" s="21" t="s">
        <v>161</v>
      </c>
      <c r="U57" s="21" t="s">
        <v>81</v>
      </c>
      <c r="V57" s="21" t="s">
        <v>161</v>
      </c>
      <c r="W57" s="21" t="s">
        <v>81</v>
      </c>
      <c r="X57" s="21" t="s">
        <v>150</v>
      </c>
      <c r="Y57" s="21" t="s">
        <v>81</v>
      </c>
      <c r="Z57" s="7"/>
      <c r="AA57" s="7" t="s">
        <v>157</v>
      </c>
      <c r="AB57" s="7" t="s">
        <v>81</v>
      </c>
      <c r="AC57" s="7"/>
      <c r="AD57" s="7"/>
      <c r="AE57" s="7" t="s">
        <v>842</v>
      </c>
      <c r="AF57" s="7" t="s">
        <v>842</v>
      </c>
      <c r="AG57" s="7" t="s">
        <v>842</v>
      </c>
      <c r="AH57" s="7" t="s">
        <v>842</v>
      </c>
      <c r="AI57" s="7" t="s">
        <v>854</v>
      </c>
      <c r="AJ57" s="21"/>
      <c r="AK57" s="84"/>
      <c r="AL57" s="84"/>
      <c r="AM57" s="7" t="s">
        <v>868</v>
      </c>
    </row>
    <row r="58" ht="14.25" hidden="1" customHeight="1">
      <c r="A58" s="18" t="s">
        <v>174</v>
      </c>
      <c r="B58" s="18" t="s">
        <v>555</v>
      </c>
      <c r="C58" s="18"/>
      <c r="D58" s="49" t="s">
        <v>625</v>
      </c>
      <c r="E58" s="5" t="s">
        <v>115</v>
      </c>
      <c r="F58" s="5" t="s">
        <v>81</v>
      </c>
      <c r="G58" s="5" t="s">
        <v>102</v>
      </c>
      <c r="H58" s="5" t="s">
        <v>81</v>
      </c>
      <c r="I58" s="5" t="s">
        <v>80</v>
      </c>
      <c r="J58" s="5" t="s">
        <v>81</v>
      </c>
      <c r="K58" s="5" t="s">
        <v>642</v>
      </c>
      <c r="L58" s="5" t="s">
        <v>643</v>
      </c>
      <c r="M58" s="5" t="s">
        <v>644</v>
      </c>
      <c r="N58" s="18" t="s">
        <v>102</v>
      </c>
      <c r="O58" s="18" t="s">
        <v>81</v>
      </c>
      <c r="P58" s="18" t="s">
        <v>145</v>
      </c>
      <c r="Q58" s="18" t="s">
        <v>81</v>
      </c>
      <c r="R58" s="18"/>
      <c r="S58" s="18" t="s">
        <v>81</v>
      </c>
      <c r="T58" s="18" t="s">
        <v>161</v>
      </c>
      <c r="U58" s="18" t="s">
        <v>81</v>
      </c>
      <c r="V58" s="18" t="s">
        <v>161</v>
      </c>
      <c r="W58" s="18" t="s">
        <v>81</v>
      </c>
      <c r="X58" s="18" t="s">
        <v>150</v>
      </c>
      <c r="Y58" s="18" t="s">
        <v>81</v>
      </c>
      <c r="Z58" s="5"/>
      <c r="AA58" s="5" t="s">
        <v>157</v>
      </c>
      <c r="AB58" s="5" t="s">
        <v>81</v>
      </c>
      <c r="AC58" s="5"/>
      <c r="AD58" s="5"/>
      <c r="AE58" s="5" t="s">
        <v>842</v>
      </c>
      <c r="AF58" s="5" t="s">
        <v>842</v>
      </c>
      <c r="AG58" s="5" t="s">
        <v>842</v>
      </c>
      <c r="AH58" s="5" t="s">
        <v>842</v>
      </c>
      <c r="AI58" s="5" t="s">
        <v>854</v>
      </c>
      <c r="AJ58" s="18"/>
      <c r="AK58" s="73"/>
      <c r="AL58" s="73"/>
      <c r="AM58" s="5" t="s">
        <v>868</v>
      </c>
    </row>
    <row r="59" ht="14.25" hidden="1" customHeight="1">
      <c r="A59" s="21" t="s">
        <v>174</v>
      </c>
      <c r="B59" s="21" t="s">
        <v>565</v>
      </c>
      <c r="C59" s="21"/>
      <c r="D59" s="49" t="s">
        <v>625</v>
      </c>
      <c r="E59" s="7" t="s">
        <v>115</v>
      </c>
      <c r="F59" s="7" t="s">
        <v>81</v>
      </c>
      <c r="G59" s="7" t="s">
        <v>102</v>
      </c>
      <c r="H59" s="7" t="s">
        <v>81</v>
      </c>
      <c r="I59" s="7" t="s">
        <v>95</v>
      </c>
      <c r="J59" s="7" t="s">
        <v>81</v>
      </c>
      <c r="K59" s="7" t="s">
        <v>642</v>
      </c>
      <c r="L59" s="7" t="s">
        <v>643</v>
      </c>
      <c r="M59" s="7" t="s">
        <v>644</v>
      </c>
      <c r="N59" s="21" t="s">
        <v>102</v>
      </c>
      <c r="O59" s="21" t="s">
        <v>81</v>
      </c>
      <c r="P59" s="21" t="s">
        <v>145</v>
      </c>
      <c r="Q59" s="21" t="s">
        <v>81</v>
      </c>
      <c r="R59" s="21"/>
      <c r="S59" s="21" t="s">
        <v>81</v>
      </c>
      <c r="T59" s="21" t="s">
        <v>161</v>
      </c>
      <c r="U59" s="21" t="s">
        <v>81</v>
      </c>
      <c r="V59" s="21" t="s">
        <v>161</v>
      </c>
      <c r="W59" s="21" t="s">
        <v>81</v>
      </c>
      <c r="X59" s="21" t="s">
        <v>150</v>
      </c>
      <c r="Y59" s="21" t="s">
        <v>81</v>
      </c>
      <c r="Z59" s="7"/>
      <c r="AA59" s="7" t="s">
        <v>157</v>
      </c>
      <c r="AB59" s="7" t="s">
        <v>81</v>
      </c>
      <c r="AC59" s="7"/>
      <c r="AD59" s="7"/>
      <c r="AE59" s="7" t="s">
        <v>842</v>
      </c>
      <c r="AF59" s="7" t="s">
        <v>842</v>
      </c>
      <c r="AG59" s="7" t="s">
        <v>842</v>
      </c>
      <c r="AH59" s="7" t="s">
        <v>842</v>
      </c>
      <c r="AI59" s="7" t="s">
        <v>854</v>
      </c>
      <c r="AJ59" s="21"/>
      <c r="AK59" s="84"/>
      <c r="AL59" s="84"/>
      <c r="AM59" s="7" t="s">
        <v>868</v>
      </c>
    </row>
    <row r="60" ht="14.25" hidden="1" customHeight="1">
      <c r="A60" s="18" t="s">
        <v>174</v>
      </c>
      <c r="B60" s="18" t="s">
        <v>823</v>
      </c>
      <c r="C60" s="18"/>
      <c r="D60" s="49" t="s">
        <v>625</v>
      </c>
      <c r="E60" s="5" t="s">
        <v>115</v>
      </c>
      <c r="F60" s="5" t="s">
        <v>81</v>
      </c>
      <c r="G60" s="5" t="s">
        <v>102</v>
      </c>
      <c r="H60" s="5" t="s">
        <v>81</v>
      </c>
      <c r="I60" s="5" t="s">
        <v>80</v>
      </c>
      <c r="J60" s="5" t="s">
        <v>81</v>
      </c>
      <c r="K60" s="5" t="s">
        <v>642</v>
      </c>
      <c r="L60" s="5" t="s">
        <v>643</v>
      </c>
      <c r="M60" s="5" t="s">
        <v>644</v>
      </c>
      <c r="N60" s="18" t="s">
        <v>102</v>
      </c>
      <c r="O60" s="18" t="s">
        <v>81</v>
      </c>
      <c r="P60" s="18" t="s">
        <v>145</v>
      </c>
      <c r="Q60" s="18" t="s">
        <v>81</v>
      </c>
      <c r="R60" s="18"/>
      <c r="S60" s="18" t="s">
        <v>81</v>
      </c>
      <c r="T60" s="18" t="s">
        <v>161</v>
      </c>
      <c r="U60" s="18" t="s">
        <v>81</v>
      </c>
      <c r="V60" s="18" t="s">
        <v>161</v>
      </c>
      <c r="W60" s="18" t="s">
        <v>81</v>
      </c>
      <c r="X60" s="18" t="s">
        <v>150</v>
      </c>
      <c r="Y60" s="18" t="s">
        <v>81</v>
      </c>
      <c r="Z60" s="5"/>
      <c r="AA60" s="5" t="s">
        <v>157</v>
      </c>
      <c r="AB60" s="5" t="s">
        <v>81</v>
      </c>
      <c r="AC60" s="5"/>
      <c r="AD60" s="5"/>
      <c r="AE60" s="5" t="s">
        <v>842</v>
      </c>
      <c r="AF60" s="5" t="s">
        <v>842</v>
      </c>
      <c r="AG60" s="5" t="s">
        <v>842</v>
      </c>
      <c r="AH60" s="5" t="s">
        <v>842</v>
      </c>
      <c r="AI60" s="5" t="s">
        <v>854</v>
      </c>
      <c r="AJ60" s="18"/>
      <c r="AK60" s="73"/>
      <c r="AL60" s="73"/>
      <c r="AM60" s="5" t="s">
        <v>868</v>
      </c>
    </row>
    <row r="61" ht="14.25" hidden="1" customHeight="1">
      <c r="A61" s="21" t="s">
        <v>174</v>
      </c>
      <c r="B61" s="21" t="s">
        <v>827</v>
      </c>
      <c r="C61" s="21"/>
      <c r="D61" s="49" t="s">
        <v>625</v>
      </c>
      <c r="E61" s="7" t="s">
        <v>102</v>
      </c>
      <c r="F61" s="7" t="s">
        <v>81</v>
      </c>
      <c r="G61" s="7" t="s">
        <v>102</v>
      </c>
      <c r="H61" s="7" t="s">
        <v>81</v>
      </c>
      <c r="I61" s="7" t="s">
        <v>80</v>
      </c>
      <c r="J61" s="7" t="s">
        <v>81</v>
      </c>
      <c r="K61" s="7" t="s">
        <v>642</v>
      </c>
      <c r="L61" s="7" t="s">
        <v>643</v>
      </c>
      <c r="M61" s="7" t="s">
        <v>644</v>
      </c>
      <c r="N61" s="21" t="s">
        <v>102</v>
      </c>
      <c r="O61" s="21" t="s">
        <v>81</v>
      </c>
      <c r="P61" s="21" t="s">
        <v>145</v>
      </c>
      <c r="Q61" s="21" t="s">
        <v>81</v>
      </c>
      <c r="R61" s="21"/>
      <c r="S61" s="21" t="s">
        <v>81</v>
      </c>
      <c r="T61" s="21" t="s">
        <v>161</v>
      </c>
      <c r="U61" s="21" t="s">
        <v>81</v>
      </c>
      <c r="V61" s="21" t="s">
        <v>161</v>
      </c>
      <c r="W61" s="21" t="s">
        <v>81</v>
      </c>
      <c r="X61" s="21" t="s">
        <v>150</v>
      </c>
      <c r="Y61" s="21" t="s">
        <v>81</v>
      </c>
      <c r="Z61" s="7"/>
      <c r="AA61" s="7" t="s">
        <v>157</v>
      </c>
      <c r="AB61" s="7" t="s">
        <v>81</v>
      </c>
      <c r="AC61" s="7"/>
      <c r="AD61" s="7"/>
      <c r="AE61" s="7" t="s">
        <v>842</v>
      </c>
      <c r="AF61" s="7" t="s">
        <v>842</v>
      </c>
      <c r="AG61" s="7" t="s">
        <v>842</v>
      </c>
      <c r="AH61" s="7" t="s">
        <v>842</v>
      </c>
      <c r="AI61" s="7" t="s">
        <v>854</v>
      </c>
      <c r="AJ61" s="21"/>
      <c r="AK61" s="84"/>
      <c r="AL61" s="84"/>
      <c r="AM61" s="7" t="s">
        <v>868</v>
      </c>
    </row>
    <row r="62" ht="14.25" hidden="1" customHeight="1">
      <c r="A62" s="18" t="s">
        <v>174</v>
      </c>
      <c r="B62" s="18" t="s">
        <v>724</v>
      </c>
      <c r="C62" s="18"/>
      <c r="D62" s="49" t="s">
        <v>625</v>
      </c>
      <c r="E62" s="5" t="s">
        <v>270</v>
      </c>
      <c r="F62" s="5" t="s">
        <v>252</v>
      </c>
      <c r="G62" s="5" t="s">
        <v>102</v>
      </c>
      <c r="H62" s="5" t="s">
        <v>81</v>
      </c>
      <c r="I62" s="5" t="s">
        <v>270</v>
      </c>
      <c r="J62" s="5" t="s">
        <v>252</v>
      </c>
      <c r="K62" s="5" t="s">
        <v>642</v>
      </c>
      <c r="L62" s="5" t="s">
        <v>643</v>
      </c>
      <c r="M62" s="5" t="s">
        <v>644</v>
      </c>
      <c r="N62" s="18" t="s">
        <v>102</v>
      </c>
      <c r="O62" s="18" t="s">
        <v>81</v>
      </c>
      <c r="P62" s="18" t="s">
        <v>145</v>
      </c>
      <c r="Q62" s="18" t="s">
        <v>81</v>
      </c>
      <c r="R62" s="18"/>
      <c r="S62" s="18" t="s">
        <v>81</v>
      </c>
      <c r="T62" s="18" t="s">
        <v>161</v>
      </c>
      <c r="U62" s="18" t="s">
        <v>81</v>
      </c>
      <c r="V62" s="18" t="s">
        <v>161</v>
      </c>
      <c r="W62" s="18" t="s">
        <v>81</v>
      </c>
      <c r="X62" s="18" t="s">
        <v>150</v>
      </c>
      <c r="Y62" s="18" t="s">
        <v>81</v>
      </c>
      <c r="Z62" s="5"/>
      <c r="AA62" s="5" t="s">
        <v>157</v>
      </c>
      <c r="AB62" s="5" t="s">
        <v>81</v>
      </c>
      <c r="AC62" s="5"/>
      <c r="AD62" s="5"/>
      <c r="AE62" s="5" t="s">
        <v>842</v>
      </c>
      <c r="AF62" s="5" t="s">
        <v>842</v>
      </c>
      <c r="AG62" s="5" t="s">
        <v>842</v>
      </c>
      <c r="AH62" s="5" t="s">
        <v>842</v>
      </c>
      <c r="AI62" s="5" t="s">
        <v>854</v>
      </c>
      <c r="AJ62" s="18"/>
      <c r="AK62" s="73"/>
      <c r="AL62" s="73"/>
      <c r="AM62" s="5" t="s">
        <v>868</v>
      </c>
    </row>
    <row r="63" ht="14.25" hidden="1" customHeight="1">
      <c r="A63" s="21" t="s">
        <v>174</v>
      </c>
      <c r="B63" s="21"/>
      <c r="C63" s="21" t="s">
        <v>1377</v>
      </c>
      <c r="D63" s="49" t="s">
        <v>625</v>
      </c>
      <c r="E63" s="7"/>
      <c r="F63" s="7" t="s">
        <v>81</v>
      </c>
      <c r="G63" s="7" t="s">
        <v>102</v>
      </c>
      <c r="H63" s="7" t="s">
        <v>81</v>
      </c>
      <c r="I63" s="7"/>
      <c r="J63" s="7" t="s">
        <v>81</v>
      </c>
      <c r="K63" s="21"/>
      <c r="L63" s="7"/>
      <c r="M63" s="21"/>
      <c r="N63" s="21" t="s">
        <v>102</v>
      </c>
      <c r="O63" s="21" t="s">
        <v>81</v>
      </c>
      <c r="P63" s="21" t="s">
        <v>145</v>
      </c>
      <c r="Q63" s="21" t="s">
        <v>81</v>
      </c>
      <c r="R63" s="21"/>
      <c r="S63" s="21" t="s">
        <v>81</v>
      </c>
      <c r="T63" s="21" t="s">
        <v>161</v>
      </c>
      <c r="U63" s="21" t="s">
        <v>81</v>
      </c>
      <c r="V63" s="21" t="s">
        <v>161</v>
      </c>
      <c r="W63" s="21" t="s">
        <v>81</v>
      </c>
      <c r="X63" s="21" t="s">
        <v>150</v>
      </c>
      <c r="Y63" s="21" t="s">
        <v>81</v>
      </c>
      <c r="Z63" s="7"/>
      <c r="AA63" s="7" t="s">
        <v>157</v>
      </c>
      <c r="AB63" s="7" t="s">
        <v>81</v>
      </c>
      <c r="AC63" s="7"/>
      <c r="AD63" s="7"/>
      <c r="AE63" s="21"/>
      <c r="AF63" s="21"/>
      <c r="AG63" s="21"/>
      <c r="AH63" s="21"/>
      <c r="AI63" s="21"/>
      <c r="AJ63" s="21"/>
      <c r="AK63" s="84"/>
      <c r="AL63" s="84"/>
      <c r="AM63" s="84"/>
    </row>
    <row r="64" ht="14.25" hidden="1" customHeight="1">
      <c r="A64" s="18" t="s">
        <v>177</v>
      </c>
      <c r="B64" s="18" t="s">
        <v>500</v>
      </c>
      <c r="C64" s="18"/>
      <c r="D64" s="49" t="s">
        <v>625</v>
      </c>
      <c r="E64" s="5" t="s">
        <v>115</v>
      </c>
      <c r="F64" s="5" t="s">
        <v>81</v>
      </c>
      <c r="G64" s="5" t="s">
        <v>102</v>
      </c>
      <c r="H64" s="5" t="s">
        <v>81</v>
      </c>
      <c r="I64" s="5" t="s">
        <v>95</v>
      </c>
      <c r="J64" s="5" t="s">
        <v>81</v>
      </c>
      <c r="K64" s="5" t="s">
        <v>642</v>
      </c>
      <c r="L64" s="5" t="s">
        <v>643</v>
      </c>
      <c r="M64" s="5" t="s">
        <v>644</v>
      </c>
      <c r="N64" s="18" t="s">
        <v>102</v>
      </c>
      <c r="O64" s="18" t="s">
        <v>81</v>
      </c>
      <c r="P64" s="18" t="s">
        <v>145</v>
      </c>
      <c r="Q64" s="18" t="s">
        <v>81</v>
      </c>
      <c r="R64" s="18"/>
      <c r="S64" s="18" t="s">
        <v>81</v>
      </c>
      <c r="T64" s="18" t="s">
        <v>161</v>
      </c>
      <c r="U64" s="18" t="s">
        <v>81</v>
      </c>
      <c r="V64" s="18" t="s">
        <v>161</v>
      </c>
      <c r="W64" s="18" t="s">
        <v>81</v>
      </c>
      <c r="X64" s="18" t="s">
        <v>150</v>
      </c>
      <c r="Y64" s="18" t="s">
        <v>81</v>
      </c>
      <c r="Z64" s="5"/>
      <c r="AA64" s="5" t="s">
        <v>157</v>
      </c>
      <c r="AB64" s="5" t="s">
        <v>81</v>
      </c>
      <c r="AC64" s="5" t="s">
        <v>170</v>
      </c>
      <c r="AD64" s="5" t="s">
        <v>81</v>
      </c>
      <c r="AE64" s="5" t="s">
        <v>842</v>
      </c>
      <c r="AF64" s="5" t="s">
        <v>842</v>
      </c>
      <c r="AG64" s="5" t="s">
        <v>842</v>
      </c>
      <c r="AH64" s="5" t="s">
        <v>842</v>
      </c>
      <c r="AI64" s="5" t="s">
        <v>854</v>
      </c>
      <c r="AJ64" s="18"/>
      <c r="AK64" s="73"/>
      <c r="AL64" s="73"/>
      <c r="AM64" s="5" t="s">
        <v>868</v>
      </c>
    </row>
    <row r="65" ht="14.25" hidden="1" customHeight="1">
      <c r="A65" s="7" t="s">
        <v>177</v>
      </c>
      <c r="B65" s="7" t="s">
        <v>520</v>
      </c>
      <c r="C65" s="7"/>
      <c r="D65" s="49" t="s">
        <v>625</v>
      </c>
      <c r="E65" s="7" t="s">
        <v>102</v>
      </c>
      <c r="F65" s="7" t="s">
        <v>81</v>
      </c>
      <c r="G65" s="7" t="s">
        <v>102</v>
      </c>
      <c r="H65" s="7" t="s">
        <v>81</v>
      </c>
      <c r="I65" s="7" t="s">
        <v>80</v>
      </c>
      <c r="J65" s="7" t="s">
        <v>81</v>
      </c>
      <c r="K65" s="7" t="s">
        <v>642</v>
      </c>
      <c r="L65" s="7" t="s">
        <v>643</v>
      </c>
      <c r="M65" s="7" t="s">
        <v>644</v>
      </c>
      <c r="N65" s="21" t="s">
        <v>102</v>
      </c>
      <c r="O65" s="21" t="s">
        <v>81</v>
      </c>
      <c r="P65" s="21" t="s">
        <v>145</v>
      </c>
      <c r="Q65" s="21" t="s">
        <v>81</v>
      </c>
      <c r="R65" s="21"/>
      <c r="S65" s="21" t="s">
        <v>81</v>
      </c>
      <c r="T65" s="21" t="s">
        <v>161</v>
      </c>
      <c r="U65" s="21" t="s">
        <v>81</v>
      </c>
      <c r="V65" s="21" t="s">
        <v>161</v>
      </c>
      <c r="W65" s="21" t="s">
        <v>81</v>
      </c>
      <c r="X65" s="21" t="s">
        <v>150</v>
      </c>
      <c r="Y65" s="21" t="s">
        <v>81</v>
      </c>
      <c r="Z65" s="7"/>
      <c r="AA65" s="7" t="s">
        <v>157</v>
      </c>
      <c r="AB65" s="7" t="s">
        <v>81</v>
      </c>
      <c r="AC65" s="7" t="s">
        <v>170</v>
      </c>
      <c r="AD65" s="7" t="s">
        <v>81</v>
      </c>
      <c r="AE65" s="7" t="s">
        <v>842</v>
      </c>
      <c r="AF65" s="7" t="s">
        <v>842</v>
      </c>
      <c r="AG65" s="7" t="s">
        <v>842</v>
      </c>
      <c r="AH65" s="7" t="s">
        <v>842</v>
      </c>
      <c r="AI65" s="7" t="s">
        <v>854</v>
      </c>
      <c r="AJ65" s="7"/>
      <c r="AK65" s="7"/>
      <c r="AL65" s="7"/>
      <c r="AM65" s="7" t="s">
        <v>868</v>
      </c>
    </row>
    <row r="66" ht="14.25" hidden="1" customHeight="1">
      <c r="A66" s="5" t="s">
        <v>177</v>
      </c>
      <c r="B66" s="5" t="s">
        <v>520</v>
      </c>
      <c r="C66" s="5" t="s">
        <v>1028</v>
      </c>
      <c r="D66" s="49" t="s">
        <v>625</v>
      </c>
      <c r="E66" s="5" t="s">
        <v>102</v>
      </c>
      <c r="F66" s="5" t="s">
        <v>183</v>
      </c>
      <c r="G66" s="5" t="s">
        <v>102</v>
      </c>
      <c r="H66" s="5" t="s">
        <v>183</v>
      </c>
      <c r="I66" s="5" t="s">
        <v>80</v>
      </c>
      <c r="J66" s="5" t="s">
        <v>183</v>
      </c>
      <c r="K66" s="5" t="s">
        <v>642</v>
      </c>
      <c r="L66" s="5" t="s">
        <v>643</v>
      </c>
      <c r="M66" s="5" t="s">
        <v>644</v>
      </c>
      <c r="N66" s="18" t="s">
        <v>102</v>
      </c>
      <c r="O66" s="18" t="s">
        <v>81</v>
      </c>
      <c r="P66" s="18" t="s">
        <v>145</v>
      </c>
      <c r="Q66" s="18" t="s">
        <v>81</v>
      </c>
      <c r="R66" s="18"/>
      <c r="S66" s="18" t="s">
        <v>81</v>
      </c>
      <c r="T66" s="18" t="s">
        <v>161</v>
      </c>
      <c r="U66" s="18" t="s">
        <v>81</v>
      </c>
      <c r="V66" s="18" t="s">
        <v>161</v>
      </c>
      <c r="W66" s="18" t="s">
        <v>81</v>
      </c>
      <c r="X66" s="18" t="s">
        <v>150</v>
      </c>
      <c r="Y66" s="18" t="s">
        <v>81</v>
      </c>
      <c r="Z66" s="5"/>
      <c r="AA66" s="5" t="s">
        <v>157</v>
      </c>
      <c r="AB66" s="5" t="s">
        <v>81</v>
      </c>
      <c r="AC66" s="5" t="s">
        <v>170</v>
      </c>
      <c r="AD66" s="5" t="s">
        <v>81</v>
      </c>
      <c r="AE66" s="5" t="s">
        <v>842</v>
      </c>
      <c r="AF66" s="5" t="s">
        <v>842</v>
      </c>
      <c r="AG66" s="5" t="s">
        <v>842</v>
      </c>
      <c r="AH66" s="5" t="s">
        <v>842</v>
      </c>
      <c r="AI66" s="5" t="s">
        <v>854</v>
      </c>
      <c r="AJ66" s="5"/>
      <c r="AK66" s="5"/>
      <c r="AL66" s="5"/>
      <c r="AM66" s="5" t="s">
        <v>868</v>
      </c>
    </row>
    <row r="67" ht="14.25" customHeight="1">
      <c r="A67" s="7" t="s">
        <v>182</v>
      </c>
      <c r="B67" s="7" t="s">
        <v>526</v>
      </c>
      <c r="C67" s="7"/>
      <c r="D67" s="49" t="s">
        <v>625</v>
      </c>
      <c r="E67" s="7" t="s">
        <v>102</v>
      </c>
      <c r="F67" s="7" t="s">
        <v>81</v>
      </c>
      <c r="G67" s="7" t="s">
        <v>102</v>
      </c>
      <c r="H67" s="7" t="s">
        <v>81</v>
      </c>
      <c r="I67" s="7" t="s">
        <v>80</v>
      </c>
      <c r="J67" s="7" t="s">
        <v>81</v>
      </c>
      <c r="K67" s="7" t="s">
        <v>642</v>
      </c>
      <c r="L67" s="7" t="s">
        <v>643</v>
      </c>
      <c r="M67" s="7" t="s">
        <v>644</v>
      </c>
      <c r="N67" s="21" t="s">
        <v>102</v>
      </c>
      <c r="O67" s="21" t="s">
        <v>81</v>
      </c>
      <c r="P67" s="21" t="s">
        <v>145</v>
      </c>
      <c r="Q67" s="21" t="s">
        <v>81</v>
      </c>
      <c r="R67" s="21"/>
      <c r="S67" s="21" t="s">
        <v>81</v>
      </c>
      <c r="T67" s="21" t="s">
        <v>161</v>
      </c>
      <c r="U67" s="21" t="s">
        <v>81</v>
      </c>
      <c r="V67" s="21" t="s">
        <v>161</v>
      </c>
      <c r="W67" s="21" t="s">
        <v>81</v>
      </c>
      <c r="X67" s="21" t="s">
        <v>150</v>
      </c>
      <c r="Y67" s="21" t="s">
        <v>81</v>
      </c>
      <c r="Z67" s="7"/>
      <c r="AA67" s="7" t="s">
        <v>157</v>
      </c>
      <c r="AB67" s="7" t="s">
        <v>81</v>
      </c>
      <c r="AC67" s="7" t="s">
        <v>170</v>
      </c>
      <c r="AD67" s="7" t="s">
        <v>81</v>
      </c>
      <c r="AE67" s="7" t="s">
        <v>842</v>
      </c>
      <c r="AF67" s="7" t="s">
        <v>842</v>
      </c>
      <c r="AG67" s="7" t="s">
        <v>842</v>
      </c>
      <c r="AH67" s="7" t="s">
        <v>842</v>
      </c>
      <c r="AI67" s="7" t="s">
        <v>854</v>
      </c>
      <c r="AJ67" s="7"/>
      <c r="AK67" s="7"/>
      <c r="AL67" s="7"/>
      <c r="AM67" s="7" t="s">
        <v>868</v>
      </c>
    </row>
    <row r="68" ht="14.25" customHeight="1">
      <c r="A68" s="7" t="s">
        <v>185</v>
      </c>
      <c r="B68" s="7" t="s">
        <v>526</v>
      </c>
      <c r="C68" s="7"/>
      <c r="D68" s="27" t="s">
        <v>625</v>
      </c>
      <c r="E68" s="7" t="s">
        <v>102</v>
      </c>
      <c r="F68" s="7" t="s">
        <v>81</v>
      </c>
      <c r="G68" s="7" t="s">
        <v>102</v>
      </c>
      <c r="H68" s="7" t="s">
        <v>81</v>
      </c>
      <c r="I68" s="7" t="s">
        <v>80</v>
      </c>
      <c r="J68" s="7" t="s">
        <v>81</v>
      </c>
      <c r="K68" s="7" t="s">
        <v>642</v>
      </c>
      <c r="L68" s="7" t="s">
        <v>643</v>
      </c>
      <c r="M68" s="7" t="s">
        <v>644</v>
      </c>
      <c r="N68" s="21" t="s">
        <v>102</v>
      </c>
      <c r="O68" s="21" t="s">
        <v>81</v>
      </c>
      <c r="P68" s="21" t="s">
        <v>145</v>
      </c>
      <c r="Q68" s="21" t="s">
        <v>81</v>
      </c>
      <c r="R68" s="21"/>
      <c r="S68" s="21" t="s">
        <v>81</v>
      </c>
      <c r="T68" s="21" t="s">
        <v>161</v>
      </c>
      <c r="U68" s="21" t="s">
        <v>81</v>
      </c>
      <c r="V68" s="21" t="s">
        <v>161</v>
      </c>
      <c r="W68" s="21" t="s">
        <v>81</v>
      </c>
      <c r="X68" s="21" t="s">
        <v>150</v>
      </c>
      <c r="Y68" s="21" t="s">
        <v>81</v>
      </c>
      <c r="Z68" s="7"/>
      <c r="AA68" s="7" t="s">
        <v>157</v>
      </c>
      <c r="AB68" s="7" t="s">
        <v>81</v>
      </c>
      <c r="AC68" s="7" t="s">
        <v>170</v>
      </c>
      <c r="AD68" s="7" t="s">
        <v>81</v>
      </c>
      <c r="AE68" s="7" t="s">
        <v>842</v>
      </c>
      <c r="AF68" s="7" t="s">
        <v>842</v>
      </c>
      <c r="AG68" s="7" t="s">
        <v>842</v>
      </c>
      <c r="AH68" s="7" t="s">
        <v>842</v>
      </c>
      <c r="AI68" s="7" t="s">
        <v>854</v>
      </c>
      <c r="AJ68" s="7"/>
      <c r="AK68" s="7"/>
      <c r="AL68" s="7"/>
      <c r="AM68" s="7" t="s">
        <v>868</v>
      </c>
    </row>
    <row r="69" ht="14.25" hidden="1" customHeight="1">
      <c r="A69" s="21" t="s">
        <v>177</v>
      </c>
      <c r="B69" s="21" t="s">
        <v>533</v>
      </c>
      <c r="C69" s="21"/>
      <c r="D69" s="49" t="s">
        <v>625</v>
      </c>
      <c r="E69" s="7" t="s">
        <v>115</v>
      </c>
      <c r="F69" s="7" t="s">
        <v>183</v>
      </c>
      <c r="G69" s="7" t="s">
        <v>102</v>
      </c>
      <c r="H69" s="7" t="s">
        <v>183</v>
      </c>
      <c r="I69" s="7" t="s">
        <v>80</v>
      </c>
      <c r="J69" s="7" t="s">
        <v>81</v>
      </c>
      <c r="K69" s="7" t="s">
        <v>642</v>
      </c>
      <c r="L69" s="7" t="s">
        <v>643</v>
      </c>
      <c r="M69" s="7" t="s">
        <v>644</v>
      </c>
      <c r="N69" s="21" t="s">
        <v>102</v>
      </c>
      <c r="O69" s="21" t="s">
        <v>81</v>
      </c>
      <c r="P69" s="21" t="s">
        <v>145</v>
      </c>
      <c r="Q69" s="21" t="s">
        <v>81</v>
      </c>
      <c r="R69" s="21"/>
      <c r="S69" s="21" t="s">
        <v>81</v>
      </c>
      <c r="T69" s="21" t="s">
        <v>161</v>
      </c>
      <c r="U69" s="21" t="s">
        <v>81</v>
      </c>
      <c r="V69" s="21" t="s">
        <v>161</v>
      </c>
      <c r="W69" s="21" t="s">
        <v>81</v>
      </c>
      <c r="X69" s="21" t="s">
        <v>150</v>
      </c>
      <c r="Y69" s="21" t="s">
        <v>81</v>
      </c>
      <c r="Z69" s="7"/>
      <c r="AA69" s="7" t="s">
        <v>157</v>
      </c>
      <c r="AB69" s="7" t="s">
        <v>81</v>
      </c>
      <c r="AC69" s="7" t="s">
        <v>170</v>
      </c>
      <c r="AD69" s="7" t="s">
        <v>81</v>
      </c>
      <c r="AE69" s="7" t="s">
        <v>842</v>
      </c>
      <c r="AF69" s="7" t="s">
        <v>842</v>
      </c>
      <c r="AG69" s="7" t="s">
        <v>842</v>
      </c>
      <c r="AH69" s="7" t="s">
        <v>842</v>
      </c>
      <c r="AI69" s="7" t="s">
        <v>854</v>
      </c>
      <c r="AJ69" s="21"/>
      <c r="AK69" s="84"/>
      <c r="AL69" s="84"/>
      <c r="AM69" s="7" t="s">
        <v>868</v>
      </c>
    </row>
    <row r="70" ht="14.25" customHeight="1">
      <c r="A70" s="7" t="s">
        <v>189</v>
      </c>
      <c r="B70" s="7" t="s">
        <v>526</v>
      </c>
      <c r="C70" s="7"/>
      <c r="D70" s="27" t="s">
        <v>625</v>
      </c>
      <c r="E70" s="7" t="s">
        <v>102</v>
      </c>
      <c r="F70" s="7" t="s">
        <v>81</v>
      </c>
      <c r="G70" s="7" t="s">
        <v>102</v>
      </c>
      <c r="H70" s="7" t="s">
        <v>81</v>
      </c>
      <c r="I70" s="7" t="s">
        <v>80</v>
      </c>
      <c r="J70" s="7" t="s">
        <v>81</v>
      </c>
      <c r="K70" s="7" t="s">
        <v>642</v>
      </c>
      <c r="L70" s="7" t="s">
        <v>643</v>
      </c>
      <c r="M70" s="7" t="s">
        <v>644</v>
      </c>
      <c r="N70" s="21" t="s">
        <v>102</v>
      </c>
      <c r="O70" s="21" t="s">
        <v>81</v>
      </c>
      <c r="P70" s="21" t="s">
        <v>145</v>
      </c>
      <c r="Q70" s="21" t="s">
        <v>81</v>
      </c>
      <c r="R70" s="21"/>
      <c r="S70" s="21" t="s">
        <v>81</v>
      </c>
      <c r="T70" s="21" t="s">
        <v>161</v>
      </c>
      <c r="U70" s="21" t="s">
        <v>81</v>
      </c>
      <c r="V70" s="21" t="s">
        <v>161</v>
      </c>
      <c r="W70" s="21" t="s">
        <v>81</v>
      </c>
      <c r="X70" s="21" t="s">
        <v>150</v>
      </c>
      <c r="Y70" s="21" t="s">
        <v>81</v>
      </c>
      <c r="Z70" s="7"/>
      <c r="AA70" s="7" t="s">
        <v>157</v>
      </c>
      <c r="AB70" s="7" t="s">
        <v>81</v>
      </c>
      <c r="AC70" s="7" t="s">
        <v>170</v>
      </c>
      <c r="AD70" s="7" t="s">
        <v>81</v>
      </c>
      <c r="AE70" s="7" t="s">
        <v>842</v>
      </c>
      <c r="AF70" s="7" t="s">
        <v>842</v>
      </c>
      <c r="AG70" s="7" t="s">
        <v>842</v>
      </c>
      <c r="AH70" s="7" t="s">
        <v>842</v>
      </c>
      <c r="AI70" s="7" t="s">
        <v>854</v>
      </c>
      <c r="AJ70" s="7"/>
      <c r="AK70" s="7"/>
      <c r="AL70" s="7"/>
      <c r="AM70" s="7" t="s">
        <v>868</v>
      </c>
    </row>
    <row r="71" ht="14.25" hidden="1" customHeight="1">
      <c r="A71" s="5" t="s">
        <v>180</v>
      </c>
      <c r="B71" s="5" t="s">
        <v>529</v>
      </c>
      <c r="C71" s="5"/>
      <c r="D71" s="49" t="s">
        <v>625</v>
      </c>
      <c r="E71" s="5" t="s">
        <v>115</v>
      </c>
      <c r="F71" s="5" t="s">
        <v>81</v>
      </c>
      <c r="G71" s="5" t="s">
        <v>102</v>
      </c>
      <c r="H71" s="5" t="s">
        <v>81</v>
      </c>
      <c r="I71" s="5" t="s">
        <v>80</v>
      </c>
      <c r="J71" s="5" t="s">
        <v>81</v>
      </c>
      <c r="K71" s="5" t="s">
        <v>642</v>
      </c>
      <c r="L71" s="5" t="s">
        <v>643</v>
      </c>
      <c r="M71" s="5" t="s">
        <v>644</v>
      </c>
      <c r="N71" s="18" t="s">
        <v>102</v>
      </c>
      <c r="O71" s="18" t="s">
        <v>81</v>
      </c>
      <c r="P71" s="18" t="s">
        <v>145</v>
      </c>
      <c r="Q71" s="18" t="s">
        <v>81</v>
      </c>
      <c r="R71" s="18"/>
      <c r="S71" s="18" t="s">
        <v>81</v>
      </c>
      <c r="T71" s="18" t="s">
        <v>161</v>
      </c>
      <c r="U71" s="18" t="s">
        <v>81</v>
      </c>
      <c r="V71" s="18" t="s">
        <v>161</v>
      </c>
      <c r="W71" s="18" t="s">
        <v>81</v>
      </c>
      <c r="X71" s="18" t="s">
        <v>150</v>
      </c>
      <c r="Y71" s="18" t="s">
        <v>81</v>
      </c>
      <c r="Z71" s="5"/>
      <c r="AA71" s="5" t="s">
        <v>157</v>
      </c>
      <c r="AB71" s="5" t="s">
        <v>81</v>
      </c>
      <c r="AC71" s="5" t="s">
        <v>170</v>
      </c>
      <c r="AD71" s="5" t="s">
        <v>81</v>
      </c>
      <c r="AE71" s="5" t="s">
        <v>842</v>
      </c>
      <c r="AF71" s="5" t="s">
        <v>842</v>
      </c>
      <c r="AG71" s="5" t="s">
        <v>842</v>
      </c>
      <c r="AH71" s="5" t="s">
        <v>842</v>
      </c>
      <c r="AI71" s="5" t="s">
        <v>854</v>
      </c>
      <c r="AJ71" s="5"/>
      <c r="AK71" s="5"/>
      <c r="AL71" s="5"/>
      <c r="AM71" s="5" t="s">
        <v>868</v>
      </c>
    </row>
    <row r="72" ht="14.25" hidden="1" customHeight="1">
      <c r="A72" s="5" t="s">
        <v>75</v>
      </c>
      <c r="B72" s="5" t="s">
        <v>529</v>
      </c>
      <c r="C72" s="5"/>
      <c r="D72" s="49" t="s">
        <v>625</v>
      </c>
      <c r="E72" s="5" t="s">
        <v>115</v>
      </c>
      <c r="F72" s="5" t="s">
        <v>81</v>
      </c>
      <c r="G72" s="5" t="s">
        <v>102</v>
      </c>
      <c r="H72" s="5" t="s">
        <v>81</v>
      </c>
      <c r="I72" s="5" t="s">
        <v>80</v>
      </c>
      <c r="J72" s="5" t="s">
        <v>81</v>
      </c>
      <c r="K72" s="5" t="s">
        <v>642</v>
      </c>
      <c r="L72" s="5" t="s">
        <v>643</v>
      </c>
      <c r="M72" s="5" t="s">
        <v>644</v>
      </c>
      <c r="N72" s="18" t="s">
        <v>102</v>
      </c>
      <c r="O72" s="18" t="s">
        <v>81</v>
      </c>
      <c r="P72" s="18" t="s">
        <v>145</v>
      </c>
      <c r="Q72" s="18" t="s">
        <v>81</v>
      </c>
      <c r="R72" s="18"/>
      <c r="S72" s="18" t="s">
        <v>81</v>
      </c>
      <c r="T72" s="18" t="s">
        <v>161</v>
      </c>
      <c r="U72" s="18" t="s">
        <v>81</v>
      </c>
      <c r="V72" s="18" t="s">
        <v>161</v>
      </c>
      <c r="W72" s="18" t="s">
        <v>81</v>
      </c>
      <c r="X72" s="18" t="s">
        <v>150</v>
      </c>
      <c r="Y72" s="18" t="s">
        <v>81</v>
      </c>
      <c r="Z72" s="5"/>
      <c r="AA72" s="5" t="s">
        <v>157</v>
      </c>
      <c r="AB72" s="5" t="s">
        <v>81</v>
      </c>
      <c r="AC72" s="5"/>
      <c r="AD72" s="5"/>
      <c r="AE72" s="5" t="s">
        <v>842</v>
      </c>
      <c r="AF72" s="5" t="s">
        <v>842</v>
      </c>
      <c r="AG72" s="5" t="s">
        <v>842</v>
      </c>
      <c r="AH72" s="5" t="s">
        <v>842</v>
      </c>
      <c r="AI72" s="5" t="s">
        <v>854</v>
      </c>
      <c r="AJ72" s="5"/>
      <c r="AK72" s="5"/>
      <c r="AL72" s="5"/>
      <c r="AM72" s="5" t="s">
        <v>868</v>
      </c>
    </row>
    <row r="73" ht="14.25" hidden="1" customHeight="1">
      <c r="A73" s="5" t="s">
        <v>174</v>
      </c>
      <c r="B73" s="5" t="s">
        <v>529</v>
      </c>
      <c r="C73" s="5"/>
      <c r="D73" s="49" t="s">
        <v>625</v>
      </c>
      <c r="E73" s="5" t="s">
        <v>115</v>
      </c>
      <c r="F73" s="5" t="s">
        <v>81</v>
      </c>
      <c r="G73" s="5" t="s">
        <v>102</v>
      </c>
      <c r="H73" s="5" t="s">
        <v>81</v>
      </c>
      <c r="I73" s="5" t="s">
        <v>80</v>
      </c>
      <c r="J73" s="5" t="s">
        <v>81</v>
      </c>
      <c r="K73" s="5" t="s">
        <v>642</v>
      </c>
      <c r="L73" s="5" t="s">
        <v>643</v>
      </c>
      <c r="M73" s="5" t="s">
        <v>644</v>
      </c>
      <c r="N73" s="18" t="s">
        <v>102</v>
      </c>
      <c r="O73" s="18" t="s">
        <v>81</v>
      </c>
      <c r="P73" s="18" t="s">
        <v>145</v>
      </c>
      <c r="Q73" s="18" t="s">
        <v>81</v>
      </c>
      <c r="R73" s="18"/>
      <c r="S73" s="18" t="s">
        <v>81</v>
      </c>
      <c r="T73" s="18" t="s">
        <v>161</v>
      </c>
      <c r="U73" s="18" t="s">
        <v>81</v>
      </c>
      <c r="V73" s="18" t="s">
        <v>161</v>
      </c>
      <c r="W73" s="18" t="s">
        <v>81</v>
      </c>
      <c r="X73" s="18" t="s">
        <v>150</v>
      </c>
      <c r="Y73" s="18" t="s">
        <v>81</v>
      </c>
      <c r="Z73" s="5"/>
      <c r="AA73" s="5" t="s">
        <v>157</v>
      </c>
      <c r="AB73" s="5" t="s">
        <v>81</v>
      </c>
      <c r="AC73" s="5"/>
      <c r="AD73" s="5"/>
      <c r="AE73" s="5" t="s">
        <v>842</v>
      </c>
      <c r="AF73" s="5" t="s">
        <v>842</v>
      </c>
      <c r="AG73" s="5" t="s">
        <v>842</v>
      </c>
      <c r="AH73" s="5" t="s">
        <v>842</v>
      </c>
      <c r="AI73" s="5" t="s">
        <v>854</v>
      </c>
      <c r="AJ73" s="5"/>
      <c r="AK73" s="5"/>
      <c r="AL73" s="5"/>
      <c r="AM73" s="5" t="s">
        <v>868</v>
      </c>
    </row>
    <row r="74" ht="14.25" hidden="1" customHeight="1">
      <c r="A74" s="18" t="s">
        <v>177</v>
      </c>
      <c r="B74" s="18" t="s">
        <v>539</v>
      </c>
      <c r="C74" s="18"/>
      <c r="D74" s="49" t="s">
        <v>625</v>
      </c>
      <c r="E74" s="5" t="s">
        <v>115</v>
      </c>
      <c r="F74" s="5" t="s">
        <v>81</v>
      </c>
      <c r="G74" s="5" t="s">
        <v>102</v>
      </c>
      <c r="H74" s="5" t="s">
        <v>81</v>
      </c>
      <c r="I74" s="5" t="s">
        <v>80</v>
      </c>
      <c r="J74" s="5" t="s">
        <v>81</v>
      </c>
      <c r="K74" s="5" t="s">
        <v>642</v>
      </c>
      <c r="L74" s="5" t="s">
        <v>643</v>
      </c>
      <c r="M74" s="5" t="s">
        <v>644</v>
      </c>
      <c r="N74" s="18" t="s">
        <v>102</v>
      </c>
      <c r="O74" s="18" t="s">
        <v>81</v>
      </c>
      <c r="P74" s="18" t="s">
        <v>145</v>
      </c>
      <c r="Q74" s="18" t="s">
        <v>81</v>
      </c>
      <c r="R74" s="18"/>
      <c r="S74" s="18" t="s">
        <v>81</v>
      </c>
      <c r="T74" s="18" t="s">
        <v>161</v>
      </c>
      <c r="U74" s="18" t="s">
        <v>81</v>
      </c>
      <c r="V74" s="18" t="s">
        <v>161</v>
      </c>
      <c r="W74" s="18" t="s">
        <v>81</v>
      </c>
      <c r="X74" s="18" t="s">
        <v>150</v>
      </c>
      <c r="Y74" s="18" t="s">
        <v>81</v>
      </c>
      <c r="Z74" s="5"/>
      <c r="AA74" s="5" t="s">
        <v>157</v>
      </c>
      <c r="AB74" s="5" t="s">
        <v>81</v>
      </c>
      <c r="AC74" s="5" t="s">
        <v>170</v>
      </c>
      <c r="AD74" s="5" t="s">
        <v>81</v>
      </c>
      <c r="AE74" s="5" t="s">
        <v>842</v>
      </c>
      <c r="AF74" s="5" t="s">
        <v>842</v>
      </c>
      <c r="AG74" s="5" t="s">
        <v>842</v>
      </c>
      <c r="AH74" s="5" t="s">
        <v>842</v>
      </c>
      <c r="AI74" s="5" t="s">
        <v>854</v>
      </c>
      <c r="AJ74" s="18"/>
      <c r="AK74" s="73"/>
      <c r="AL74" s="73"/>
      <c r="AM74" s="5" t="s">
        <v>868</v>
      </c>
    </row>
    <row r="75" ht="14.25" hidden="1" customHeight="1">
      <c r="A75" s="21" t="s">
        <v>177</v>
      </c>
      <c r="B75" s="21" t="s">
        <v>540</v>
      </c>
      <c r="C75" s="21"/>
      <c r="D75" s="49" t="s">
        <v>625</v>
      </c>
      <c r="E75" s="7" t="s">
        <v>115</v>
      </c>
      <c r="F75" s="7" t="s">
        <v>81</v>
      </c>
      <c r="G75" s="7" t="s">
        <v>102</v>
      </c>
      <c r="H75" s="7" t="s">
        <v>81</v>
      </c>
      <c r="I75" s="7" t="s">
        <v>80</v>
      </c>
      <c r="J75" s="7" t="s">
        <v>81</v>
      </c>
      <c r="K75" s="7" t="s">
        <v>642</v>
      </c>
      <c r="L75" s="7" t="s">
        <v>643</v>
      </c>
      <c r="M75" s="7" t="s">
        <v>644</v>
      </c>
      <c r="N75" s="21" t="s">
        <v>102</v>
      </c>
      <c r="O75" s="21" t="s">
        <v>81</v>
      </c>
      <c r="P75" s="21" t="s">
        <v>145</v>
      </c>
      <c r="Q75" s="21" t="s">
        <v>81</v>
      </c>
      <c r="R75" s="21"/>
      <c r="S75" s="21" t="s">
        <v>81</v>
      </c>
      <c r="T75" s="21" t="s">
        <v>161</v>
      </c>
      <c r="U75" s="21" t="s">
        <v>81</v>
      </c>
      <c r="V75" s="21" t="s">
        <v>161</v>
      </c>
      <c r="W75" s="21" t="s">
        <v>81</v>
      </c>
      <c r="X75" s="21" t="s">
        <v>150</v>
      </c>
      <c r="Y75" s="21" t="s">
        <v>81</v>
      </c>
      <c r="Z75" s="7"/>
      <c r="AA75" s="7" t="s">
        <v>157</v>
      </c>
      <c r="AB75" s="7" t="s">
        <v>81</v>
      </c>
      <c r="AC75" s="7" t="s">
        <v>170</v>
      </c>
      <c r="AD75" s="7" t="s">
        <v>81</v>
      </c>
      <c r="AE75" s="7" t="s">
        <v>842</v>
      </c>
      <c r="AF75" s="7" t="s">
        <v>842</v>
      </c>
      <c r="AG75" s="7" t="s">
        <v>842</v>
      </c>
      <c r="AH75" s="7" t="s">
        <v>842</v>
      </c>
      <c r="AI75" s="7" t="s">
        <v>854</v>
      </c>
      <c r="AJ75" s="21"/>
      <c r="AK75" s="84"/>
      <c r="AL75" s="84"/>
      <c r="AM75" s="7" t="s">
        <v>868</v>
      </c>
    </row>
    <row r="76" ht="14.25" hidden="1" customHeight="1">
      <c r="A76" s="18" t="s">
        <v>177</v>
      </c>
      <c r="B76" s="18" t="s">
        <v>546</v>
      </c>
      <c r="C76" s="18"/>
      <c r="D76" s="49" t="s">
        <v>625</v>
      </c>
      <c r="E76" s="5" t="s">
        <v>123</v>
      </c>
      <c r="F76" s="5" t="s">
        <v>81</v>
      </c>
      <c r="G76" s="5" t="s">
        <v>102</v>
      </c>
      <c r="H76" s="5" t="s">
        <v>81</v>
      </c>
      <c r="I76" s="5" t="s">
        <v>95</v>
      </c>
      <c r="J76" s="5" t="s">
        <v>81</v>
      </c>
      <c r="K76" s="5" t="s">
        <v>642</v>
      </c>
      <c r="L76" s="5" t="s">
        <v>643</v>
      </c>
      <c r="M76" s="5" t="s">
        <v>644</v>
      </c>
      <c r="N76" s="18" t="s">
        <v>102</v>
      </c>
      <c r="O76" s="18" t="s">
        <v>81</v>
      </c>
      <c r="P76" s="18" t="s">
        <v>145</v>
      </c>
      <c r="Q76" s="18" t="s">
        <v>81</v>
      </c>
      <c r="R76" s="18"/>
      <c r="S76" s="18" t="s">
        <v>81</v>
      </c>
      <c r="T76" s="18" t="s">
        <v>161</v>
      </c>
      <c r="U76" s="18" t="s">
        <v>81</v>
      </c>
      <c r="V76" s="18" t="s">
        <v>161</v>
      </c>
      <c r="W76" s="18" t="s">
        <v>81</v>
      </c>
      <c r="X76" s="18" t="s">
        <v>150</v>
      </c>
      <c r="Y76" s="18" t="s">
        <v>81</v>
      </c>
      <c r="Z76" s="5"/>
      <c r="AA76" s="5" t="s">
        <v>157</v>
      </c>
      <c r="AB76" s="5" t="s">
        <v>81</v>
      </c>
      <c r="AC76" s="5" t="s">
        <v>170</v>
      </c>
      <c r="AD76" s="5" t="s">
        <v>81</v>
      </c>
      <c r="AE76" s="5" t="s">
        <v>842</v>
      </c>
      <c r="AF76" s="5" t="s">
        <v>842</v>
      </c>
      <c r="AG76" s="5" t="s">
        <v>842</v>
      </c>
      <c r="AH76" s="5" t="s">
        <v>842</v>
      </c>
      <c r="AI76" s="5" t="s">
        <v>854</v>
      </c>
      <c r="AJ76" s="18"/>
      <c r="AK76" s="73"/>
      <c r="AL76" s="73"/>
      <c r="AM76" s="5" t="s">
        <v>868</v>
      </c>
    </row>
    <row r="77" ht="14.25" hidden="1" customHeight="1">
      <c r="A77" s="21" t="s">
        <v>177</v>
      </c>
      <c r="B77" s="21" t="s">
        <v>753</v>
      </c>
      <c r="C77" s="21"/>
      <c r="D77" s="49" t="s">
        <v>625</v>
      </c>
      <c r="E77" s="7" t="s">
        <v>102</v>
      </c>
      <c r="F77" s="7" t="s">
        <v>81</v>
      </c>
      <c r="G77" s="7" t="s">
        <v>102</v>
      </c>
      <c r="H77" s="7" t="s">
        <v>81</v>
      </c>
      <c r="I77" s="7" t="s">
        <v>80</v>
      </c>
      <c r="J77" s="7" t="s">
        <v>81</v>
      </c>
      <c r="K77" s="7" t="s">
        <v>642</v>
      </c>
      <c r="L77" s="7" t="s">
        <v>643</v>
      </c>
      <c r="M77" s="7" t="s">
        <v>644</v>
      </c>
      <c r="N77" s="21" t="s">
        <v>102</v>
      </c>
      <c r="O77" s="21" t="s">
        <v>81</v>
      </c>
      <c r="P77" s="21" t="s">
        <v>145</v>
      </c>
      <c r="Q77" s="21" t="s">
        <v>81</v>
      </c>
      <c r="R77" s="21"/>
      <c r="S77" s="21" t="s">
        <v>81</v>
      </c>
      <c r="T77" s="21" t="s">
        <v>161</v>
      </c>
      <c r="U77" s="21" t="s">
        <v>81</v>
      </c>
      <c r="V77" s="21" t="s">
        <v>161</v>
      </c>
      <c r="W77" s="21" t="s">
        <v>81</v>
      </c>
      <c r="X77" s="21" t="s">
        <v>150</v>
      </c>
      <c r="Y77" s="21" t="s">
        <v>81</v>
      </c>
      <c r="Z77" s="7"/>
      <c r="AA77" s="7" t="s">
        <v>157</v>
      </c>
      <c r="AB77" s="7" t="s">
        <v>81</v>
      </c>
      <c r="AC77" s="7" t="s">
        <v>170</v>
      </c>
      <c r="AD77" s="7" t="s">
        <v>81</v>
      </c>
      <c r="AE77" s="7" t="s">
        <v>842</v>
      </c>
      <c r="AF77" s="7" t="s">
        <v>842</v>
      </c>
      <c r="AG77" s="7" t="s">
        <v>842</v>
      </c>
      <c r="AH77" s="7" t="s">
        <v>842</v>
      </c>
      <c r="AI77" s="7" t="s">
        <v>854</v>
      </c>
      <c r="AJ77" s="21"/>
      <c r="AK77" s="84"/>
      <c r="AL77" s="84"/>
      <c r="AM77" s="7" t="s">
        <v>868</v>
      </c>
    </row>
    <row r="78" ht="14.25" hidden="1" customHeight="1">
      <c r="A78" s="18" t="s">
        <v>177</v>
      </c>
      <c r="B78" s="18" t="s">
        <v>555</v>
      </c>
      <c r="C78" s="18"/>
      <c r="D78" s="49" t="s">
        <v>625</v>
      </c>
      <c r="E78" s="5" t="s">
        <v>115</v>
      </c>
      <c r="F78" s="5" t="s">
        <v>81</v>
      </c>
      <c r="G78" s="5" t="s">
        <v>102</v>
      </c>
      <c r="H78" s="5" t="s">
        <v>81</v>
      </c>
      <c r="I78" s="5" t="s">
        <v>80</v>
      </c>
      <c r="J78" s="5" t="s">
        <v>81</v>
      </c>
      <c r="K78" s="5" t="s">
        <v>642</v>
      </c>
      <c r="L78" s="5" t="s">
        <v>643</v>
      </c>
      <c r="M78" s="5" t="s">
        <v>644</v>
      </c>
      <c r="N78" s="18" t="s">
        <v>102</v>
      </c>
      <c r="O78" s="18" t="s">
        <v>81</v>
      </c>
      <c r="P78" s="18" t="s">
        <v>145</v>
      </c>
      <c r="Q78" s="18" t="s">
        <v>81</v>
      </c>
      <c r="R78" s="18"/>
      <c r="S78" s="18" t="s">
        <v>81</v>
      </c>
      <c r="T78" s="18" t="s">
        <v>161</v>
      </c>
      <c r="U78" s="18" t="s">
        <v>81</v>
      </c>
      <c r="V78" s="18" t="s">
        <v>161</v>
      </c>
      <c r="W78" s="18" t="s">
        <v>81</v>
      </c>
      <c r="X78" s="18" t="s">
        <v>150</v>
      </c>
      <c r="Y78" s="18" t="s">
        <v>81</v>
      </c>
      <c r="Z78" s="5"/>
      <c r="AA78" s="5" t="s">
        <v>157</v>
      </c>
      <c r="AB78" s="5" t="s">
        <v>81</v>
      </c>
      <c r="AC78" s="5" t="s">
        <v>170</v>
      </c>
      <c r="AD78" s="5" t="s">
        <v>81</v>
      </c>
      <c r="AE78" s="5" t="s">
        <v>842</v>
      </c>
      <c r="AF78" s="5" t="s">
        <v>842</v>
      </c>
      <c r="AG78" s="5" t="s">
        <v>842</v>
      </c>
      <c r="AH78" s="5" t="s">
        <v>842</v>
      </c>
      <c r="AI78" s="5" t="s">
        <v>854</v>
      </c>
      <c r="AJ78" s="18"/>
      <c r="AK78" s="73"/>
      <c r="AL78" s="73"/>
      <c r="AM78" s="5" t="s">
        <v>868</v>
      </c>
    </row>
    <row r="79" ht="14.25" hidden="1" customHeight="1">
      <c r="A79" s="21" t="s">
        <v>177</v>
      </c>
      <c r="B79" s="21" t="s">
        <v>565</v>
      </c>
      <c r="C79" s="21"/>
      <c r="D79" s="49" t="s">
        <v>625</v>
      </c>
      <c r="E79" s="7" t="s">
        <v>115</v>
      </c>
      <c r="F79" s="7" t="s">
        <v>81</v>
      </c>
      <c r="G79" s="7" t="s">
        <v>102</v>
      </c>
      <c r="H79" s="7" t="s">
        <v>81</v>
      </c>
      <c r="I79" s="7" t="s">
        <v>80</v>
      </c>
      <c r="J79" s="7" t="s">
        <v>81</v>
      </c>
      <c r="K79" s="23" t="s">
        <v>190</v>
      </c>
      <c r="L79" s="23" t="s">
        <v>171</v>
      </c>
      <c r="M79" s="23" t="s">
        <v>151</v>
      </c>
      <c r="N79" s="21" t="s">
        <v>102</v>
      </c>
      <c r="O79" s="21" t="s">
        <v>81</v>
      </c>
      <c r="P79" s="21" t="s">
        <v>145</v>
      </c>
      <c r="Q79" s="21" t="s">
        <v>81</v>
      </c>
      <c r="R79" s="21"/>
      <c r="S79" s="21" t="s">
        <v>81</v>
      </c>
      <c r="T79" s="21" t="s">
        <v>161</v>
      </c>
      <c r="U79" s="21" t="s">
        <v>81</v>
      </c>
      <c r="V79" s="21" t="s">
        <v>161</v>
      </c>
      <c r="W79" s="21" t="s">
        <v>81</v>
      </c>
      <c r="X79" s="21" t="s">
        <v>150</v>
      </c>
      <c r="Y79" s="21" t="s">
        <v>81</v>
      </c>
      <c r="Z79" s="7"/>
      <c r="AA79" s="7" t="s">
        <v>157</v>
      </c>
      <c r="AB79" s="7" t="s">
        <v>81</v>
      </c>
      <c r="AC79" s="7" t="s">
        <v>170</v>
      </c>
      <c r="AD79" s="7" t="s">
        <v>81</v>
      </c>
      <c r="AE79" s="7" t="s">
        <v>842</v>
      </c>
      <c r="AF79" s="7" t="s">
        <v>842</v>
      </c>
      <c r="AG79" s="7" t="s">
        <v>842</v>
      </c>
      <c r="AH79" s="7" t="s">
        <v>842</v>
      </c>
      <c r="AI79" s="7" t="s">
        <v>854</v>
      </c>
      <c r="AJ79" s="21"/>
      <c r="AK79" s="84"/>
      <c r="AL79" s="84"/>
      <c r="AM79" s="7" t="s">
        <v>868</v>
      </c>
    </row>
    <row r="80" ht="14.25" hidden="1" customHeight="1">
      <c r="A80" s="18" t="s">
        <v>177</v>
      </c>
      <c r="B80" s="18" t="s">
        <v>823</v>
      </c>
      <c r="C80" s="18"/>
      <c r="D80" s="49" t="s">
        <v>625</v>
      </c>
      <c r="E80" s="5" t="s">
        <v>115</v>
      </c>
      <c r="F80" s="5" t="s">
        <v>81</v>
      </c>
      <c r="G80" s="5" t="s">
        <v>102</v>
      </c>
      <c r="H80" s="5" t="s">
        <v>81</v>
      </c>
      <c r="I80" s="5" t="s">
        <v>80</v>
      </c>
      <c r="J80" s="5" t="s">
        <v>81</v>
      </c>
      <c r="K80" s="5" t="s">
        <v>642</v>
      </c>
      <c r="L80" s="5" t="s">
        <v>643</v>
      </c>
      <c r="M80" s="5" t="s">
        <v>644</v>
      </c>
      <c r="N80" s="18" t="s">
        <v>102</v>
      </c>
      <c r="O80" s="18" t="s">
        <v>81</v>
      </c>
      <c r="P80" s="18" t="s">
        <v>145</v>
      </c>
      <c r="Q80" s="18" t="s">
        <v>81</v>
      </c>
      <c r="R80" s="18"/>
      <c r="S80" s="18" t="s">
        <v>81</v>
      </c>
      <c r="T80" s="18" t="s">
        <v>161</v>
      </c>
      <c r="U80" s="18" t="s">
        <v>81</v>
      </c>
      <c r="V80" s="18" t="s">
        <v>161</v>
      </c>
      <c r="W80" s="18" t="s">
        <v>81</v>
      </c>
      <c r="X80" s="18" t="s">
        <v>150</v>
      </c>
      <c r="Y80" s="18" t="s">
        <v>81</v>
      </c>
      <c r="Z80" s="5"/>
      <c r="AA80" s="5" t="s">
        <v>157</v>
      </c>
      <c r="AB80" s="5" t="s">
        <v>81</v>
      </c>
      <c r="AC80" s="5" t="s">
        <v>170</v>
      </c>
      <c r="AD80" s="5" t="s">
        <v>81</v>
      </c>
      <c r="AE80" s="5" t="s">
        <v>842</v>
      </c>
      <c r="AF80" s="5" t="s">
        <v>842</v>
      </c>
      <c r="AG80" s="5" t="s">
        <v>842</v>
      </c>
      <c r="AH80" s="5" t="s">
        <v>842</v>
      </c>
      <c r="AI80" s="5" t="s">
        <v>854</v>
      </c>
      <c r="AJ80" s="18"/>
      <c r="AK80" s="73"/>
      <c r="AL80" s="73"/>
      <c r="AM80" s="5" t="s">
        <v>868</v>
      </c>
    </row>
    <row r="81" ht="14.25" hidden="1" customHeight="1">
      <c r="A81" s="21" t="s">
        <v>177</v>
      </c>
      <c r="B81" s="21" t="s">
        <v>827</v>
      </c>
      <c r="C81" s="21"/>
      <c r="D81" s="49" t="s">
        <v>625</v>
      </c>
      <c r="E81" s="7" t="s">
        <v>102</v>
      </c>
      <c r="F81" s="7" t="s">
        <v>81</v>
      </c>
      <c r="G81" s="7" t="s">
        <v>102</v>
      </c>
      <c r="H81" s="7" t="s">
        <v>81</v>
      </c>
      <c r="I81" s="7" t="s">
        <v>80</v>
      </c>
      <c r="J81" s="7" t="s">
        <v>81</v>
      </c>
      <c r="K81" s="7" t="s">
        <v>642</v>
      </c>
      <c r="L81" s="7" t="s">
        <v>643</v>
      </c>
      <c r="M81" s="7" t="s">
        <v>644</v>
      </c>
      <c r="N81" s="21" t="s">
        <v>102</v>
      </c>
      <c r="O81" s="21" t="s">
        <v>81</v>
      </c>
      <c r="P81" s="21" t="s">
        <v>145</v>
      </c>
      <c r="Q81" s="21" t="s">
        <v>81</v>
      </c>
      <c r="R81" s="21"/>
      <c r="S81" s="21" t="s">
        <v>81</v>
      </c>
      <c r="T81" s="21" t="s">
        <v>161</v>
      </c>
      <c r="U81" s="21" t="s">
        <v>81</v>
      </c>
      <c r="V81" s="21" t="s">
        <v>161</v>
      </c>
      <c r="W81" s="21" t="s">
        <v>81</v>
      </c>
      <c r="X81" s="21" t="s">
        <v>150</v>
      </c>
      <c r="Y81" s="21" t="s">
        <v>81</v>
      </c>
      <c r="Z81" s="7"/>
      <c r="AA81" s="7" t="s">
        <v>157</v>
      </c>
      <c r="AB81" s="7" t="s">
        <v>81</v>
      </c>
      <c r="AC81" s="7" t="s">
        <v>170</v>
      </c>
      <c r="AD81" s="7" t="s">
        <v>81</v>
      </c>
      <c r="AE81" s="7" t="s">
        <v>842</v>
      </c>
      <c r="AF81" s="7" t="s">
        <v>842</v>
      </c>
      <c r="AG81" s="7" t="s">
        <v>842</v>
      </c>
      <c r="AH81" s="7" t="s">
        <v>842</v>
      </c>
      <c r="AI81" s="7" t="s">
        <v>854</v>
      </c>
      <c r="AJ81" s="21"/>
      <c r="AK81" s="84"/>
      <c r="AL81" s="84"/>
      <c r="AM81" s="7" t="s">
        <v>868</v>
      </c>
    </row>
    <row r="82" ht="14.25" hidden="1" customHeight="1">
      <c r="A82" s="18" t="s">
        <v>177</v>
      </c>
      <c r="B82" s="18" t="s">
        <v>724</v>
      </c>
      <c r="C82" s="18"/>
      <c r="D82" s="49" t="s">
        <v>625</v>
      </c>
      <c r="E82" s="5" t="s">
        <v>270</v>
      </c>
      <c r="F82" s="5" t="s">
        <v>252</v>
      </c>
      <c r="G82" s="5" t="s">
        <v>102</v>
      </c>
      <c r="H82" s="5" t="s">
        <v>81</v>
      </c>
      <c r="I82" s="5" t="s">
        <v>270</v>
      </c>
      <c r="J82" s="5" t="s">
        <v>252</v>
      </c>
      <c r="K82" s="5" t="s">
        <v>642</v>
      </c>
      <c r="L82" s="5" t="s">
        <v>643</v>
      </c>
      <c r="M82" s="5" t="s">
        <v>644</v>
      </c>
      <c r="N82" s="18" t="s">
        <v>102</v>
      </c>
      <c r="O82" s="18" t="s">
        <v>81</v>
      </c>
      <c r="P82" s="18" t="s">
        <v>145</v>
      </c>
      <c r="Q82" s="18" t="s">
        <v>81</v>
      </c>
      <c r="R82" s="18"/>
      <c r="S82" s="18" t="s">
        <v>81</v>
      </c>
      <c r="T82" s="18" t="s">
        <v>161</v>
      </c>
      <c r="U82" s="18" t="s">
        <v>81</v>
      </c>
      <c r="V82" s="18" t="s">
        <v>161</v>
      </c>
      <c r="W82" s="18" t="s">
        <v>81</v>
      </c>
      <c r="X82" s="18" t="s">
        <v>150</v>
      </c>
      <c r="Y82" s="18" t="s">
        <v>81</v>
      </c>
      <c r="Z82" s="5"/>
      <c r="AA82" s="5" t="s">
        <v>157</v>
      </c>
      <c r="AB82" s="5" t="s">
        <v>81</v>
      </c>
      <c r="AC82" s="5" t="s">
        <v>170</v>
      </c>
      <c r="AD82" s="5" t="s">
        <v>81</v>
      </c>
      <c r="AE82" s="5" t="s">
        <v>842</v>
      </c>
      <c r="AF82" s="5" t="s">
        <v>842</v>
      </c>
      <c r="AG82" s="5" t="s">
        <v>842</v>
      </c>
      <c r="AH82" s="5" t="s">
        <v>842</v>
      </c>
      <c r="AI82" s="5" t="s">
        <v>854</v>
      </c>
      <c r="AJ82" s="18"/>
      <c r="AK82" s="73"/>
      <c r="AL82" s="73"/>
      <c r="AM82" s="5" t="s">
        <v>868</v>
      </c>
    </row>
    <row r="83" ht="14.25" hidden="1" customHeight="1">
      <c r="A83" s="21" t="s">
        <v>177</v>
      </c>
      <c r="B83" s="21"/>
      <c r="C83" s="21" t="s">
        <v>1377</v>
      </c>
      <c r="D83" s="49" t="s">
        <v>625</v>
      </c>
      <c r="E83" s="7"/>
      <c r="F83" s="7" t="s">
        <v>81</v>
      </c>
      <c r="G83" s="7" t="s">
        <v>102</v>
      </c>
      <c r="H83" s="7" t="s">
        <v>81</v>
      </c>
      <c r="I83" s="7"/>
      <c r="J83" s="7" t="s">
        <v>81</v>
      </c>
      <c r="K83" s="21"/>
      <c r="L83" s="7"/>
      <c r="M83" s="21"/>
      <c r="N83" s="21" t="s">
        <v>102</v>
      </c>
      <c r="O83" s="21" t="s">
        <v>81</v>
      </c>
      <c r="P83" s="21" t="s">
        <v>145</v>
      </c>
      <c r="Q83" s="21" t="s">
        <v>81</v>
      </c>
      <c r="R83" s="21"/>
      <c r="S83" s="21" t="s">
        <v>81</v>
      </c>
      <c r="T83" s="21" t="s">
        <v>161</v>
      </c>
      <c r="U83" s="21" t="s">
        <v>81</v>
      </c>
      <c r="V83" s="21" t="s">
        <v>161</v>
      </c>
      <c r="W83" s="21" t="s">
        <v>81</v>
      </c>
      <c r="X83" s="21" t="s">
        <v>150</v>
      </c>
      <c r="Y83" s="21" t="s">
        <v>81</v>
      </c>
      <c r="Z83" s="7"/>
      <c r="AA83" s="7" t="s">
        <v>157</v>
      </c>
      <c r="AB83" s="7" t="s">
        <v>81</v>
      </c>
      <c r="AC83" s="7" t="s">
        <v>170</v>
      </c>
      <c r="AD83" s="7" t="s">
        <v>81</v>
      </c>
      <c r="AE83" s="21"/>
      <c r="AF83" s="21"/>
      <c r="AG83" s="21"/>
      <c r="AH83" s="21"/>
      <c r="AI83" s="21"/>
      <c r="AJ83" s="21"/>
      <c r="AK83" s="84"/>
      <c r="AL83" s="84"/>
      <c r="AM83" s="84"/>
    </row>
    <row r="84" ht="14.25" hidden="1" customHeight="1">
      <c r="A84" s="5" t="s">
        <v>182</v>
      </c>
      <c r="B84" s="5" t="s">
        <v>500</v>
      </c>
      <c r="C84" s="5"/>
      <c r="D84" s="49" t="s">
        <v>625</v>
      </c>
      <c r="E84" s="5" t="s">
        <v>115</v>
      </c>
      <c r="F84" s="5" t="s">
        <v>81</v>
      </c>
      <c r="G84" s="5" t="s">
        <v>102</v>
      </c>
      <c r="H84" s="5" t="s">
        <v>81</v>
      </c>
      <c r="I84" s="5" t="s">
        <v>95</v>
      </c>
      <c r="J84" s="5" t="s">
        <v>81</v>
      </c>
      <c r="K84" s="5" t="s">
        <v>642</v>
      </c>
      <c r="L84" s="5" t="s">
        <v>643</v>
      </c>
      <c r="M84" s="5" t="s">
        <v>644</v>
      </c>
      <c r="N84" s="18" t="s">
        <v>102</v>
      </c>
      <c r="O84" s="18" t="s">
        <v>81</v>
      </c>
      <c r="P84" s="18" t="s">
        <v>145</v>
      </c>
      <c r="Q84" s="18" t="s">
        <v>81</v>
      </c>
      <c r="R84" s="18"/>
      <c r="S84" s="18" t="s">
        <v>81</v>
      </c>
      <c r="T84" s="18" t="s">
        <v>161</v>
      </c>
      <c r="U84" s="18" t="s">
        <v>81</v>
      </c>
      <c r="V84" s="18" t="s">
        <v>161</v>
      </c>
      <c r="W84" s="18" t="s">
        <v>81</v>
      </c>
      <c r="X84" s="18" t="s">
        <v>150</v>
      </c>
      <c r="Y84" s="18" t="s">
        <v>81</v>
      </c>
      <c r="Z84" s="5"/>
      <c r="AA84" s="5" t="s">
        <v>157</v>
      </c>
      <c r="AB84" s="5" t="s">
        <v>81</v>
      </c>
      <c r="AC84" s="5" t="s">
        <v>170</v>
      </c>
      <c r="AD84" s="5" t="s">
        <v>81</v>
      </c>
      <c r="AE84" s="5" t="s">
        <v>842</v>
      </c>
      <c r="AF84" s="5" t="s">
        <v>842</v>
      </c>
      <c r="AG84" s="5" t="s">
        <v>842</v>
      </c>
      <c r="AH84" s="5" t="s">
        <v>842</v>
      </c>
      <c r="AI84" s="5" t="s">
        <v>854</v>
      </c>
      <c r="AJ84" s="5"/>
      <c r="AK84" s="5"/>
      <c r="AL84" s="5"/>
      <c r="AM84" s="5" t="s">
        <v>868</v>
      </c>
    </row>
    <row r="85" ht="14.25" hidden="1" customHeight="1">
      <c r="A85" s="7" t="s">
        <v>182</v>
      </c>
      <c r="B85" s="7" t="s">
        <v>520</v>
      </c>
      <c r="C85" s="7"/>
      <c r="D85" s="49" t="s">
        <v>625</v>
      </c>
      <c r="E85" s="7" t="s">
        <v>102</v>
      </c>
      <c r="F85" s="7" t="s">
        <v>81</v>
      </c>
      <c r="G85" s="7" t="s">
        <v>102</v>
      </c>
      <c r="H85" s="7" t="s">
        <v>81</v>
      </c>
      <c r="I85" s="7" t="s">
        <v>80</v>
      </c>
      <c r="J85" s="7" t="s">
        <v>81</v>
      </c>
      <c r="K85" s="7" t="s">
        <v>642</v>
      </c>
      <c r="L85" s="7" t="s">
        <v>643</v>
      </c>
      <c r="M85" s="7" t="s">
        <v>644</v>
      </c>
      <c r="N85" s="21" t="s">
        <v>102</v>
      </c>
      <c r="O85" s="21" t="s">
        <v>81</v>
      </c>
      <c r="P85" s="21" t="s">
        <v>145</v>
      </c>
      <c r="Q85" s="21" t="s">
        <v>81</v>
      </c>
      <c r="R85" s="21"/>
      <c r="S85" s="21" t="s">
        <v>81</v>
      </c>
      <c r="T85" s="21" t="s">
        <v>161</v>
      </c>
      <c r="U85" s="21" t="s">
        <v>81</v>
      </c>
      <c r="V85" s="21" t="s">
        <v>161</v>
      </c>
      <c r="W85" s="21" t="s">
        <v>81</v>
      </c>
      <c r="X85" s="21" t="s">
        <v>150</v>
      </c>
      <c r="Y85" s="21" t="s">
        <v>81</v>
      </c>
      <c r="Z85" s="7"/>
      <c r="AA85" s="7" t="s">
        <v>157</v>
      </c>
      <c r="AB85" s="7" t="s">
        <v>81</v>
      </c>
      <c r="AC85" s="7" t="s">
        <v>170</v>
      </c>
      <c r="AD85" s="7" t="s">
        <v>81</v>
      </c>
      <c r="AE85" s="7" t="s">
        <v>842</v>
      </c>
      <c r="AF85" s="7" t="s">
        <v>842</v>
      </c>
      <c r="AG85" s="7" t="s">
        <v>842</v>
      </c>
      <c r="AH85" s="7" t="s">
        <v>842</v>
      </c>
      <c r="AI85" s="7" t="s">
        <v>854</v>
      </c>
      <c r="AJ85" s="7"/>
      <c r="AK85" s="7"/>
      <c r="AL85" s="7"/>
      <c r="AM85" s="7" t="s">
        <v>868</v>
      </c>
    </row>
    <row r="86" ht="14.25" hidden="1" customHeight="1">
      <c r="A86" s="5" t="s">
        <v>182</v>
      </c>
      <c r="B86" s="5" t="s">
        <v>520</v>
      </c>
      <c r="C86" s="5" t="s">
        <v>1028</v>
      </c>
      <c r="D86" s="49" t="s">
        <v>625</v>
      </c>
      <c r="E86" s="5" t="s">
        <v>102</v>
      </c>
      <c r="F86" s="5" t="s">
        <v>183</v>
      </c>
      <c r="G86" s="5" t="s">
        <v>102</v>
      </c>
      <c r="H86" s="5" t="s">
        <v>183</v>
      </c>
      <c r="I86" s="5" t="s">
        <v>80</v>
      </c>
      <c r="J86" s="5" t="s">
        <v>183</v>
      </c>
      <c r="K86" s="5" t="s">
        <v>642</v>
      </c>
      <c r="L86" s="5" t="s">
        <v>643</v>
      </c>
      <c r="M86" s="5" t="s">
        <v>644</v>
      </c>
      <c r="N86" s="18" t="s">
        <v>102</v>
      </c>
      <c r="O86" s="18" t="s">
        <v>81</v>
      </c>
      <c r="P86" s="18" t="s">
        <v>145</v>
      </c>
      <c r="Q86" s="18" t="s">
        <v>81</v>
      </c>
      <c r="R86" s="18"/>
      <c r="S86" s="18" t="s">
        <v>81</v>
      </c>
      <c r="T86" s="18" t="s">
        <v>161</v>
      </c>
      <c r="U86" s="18" t="s">
        <v>81</v>
      </c>
      <c r="V86" s="18" t="s">
        <v>161</v>
      </c>
      <c r="W86" s="18" t="s">
        <v>81</v>
      </c>
      <c r="X86" s="18" t="s">
        <v>150</v>
      </c>
      <c r="Y86" s="18" t="s">
        <v>81</v>
      </c>
      <c r="Z86" s="5"/>
      <c r="AA86" s="5" t="s">
        <v>157</v>
      </c>
      <c r="AB86" s="5" t="s">
        <v>81</v>
      </c>
      <c r="AC86" s="5" t="s">
        <v>170</v>
      </c>
      <c r="AD86" s="5" t="s">
        <v>81</v>
      </c>
      <c r="AE86" s="5" t="s">
        <v>842</v>
      </c>
      <c r="AF86" s="5" t="s">
        <v>842</v>
      </c>
      <c r="AG86" s="5" t="s">
        <v>842</v>
      </c>
      <c r="AH86" s="5" t="s">
        <v>842</v>
      </c>
      <c r="AI86" s="5" t="s">
        <v>854</v>
      </c>
      <c r="AJ86" s="5"/>
      <c r="AK86" s="5"/>
      <c r="AL86" s="5"/>
      <c r="AM86" s="5" t="s">
        <v>868</v>
      </c>
    </row>
    <row r="87" ht="14.25" customHeight="1">
      <c r="A87" s="5" t="s">
        <v>177</v>
      </c>
      <c r="B87" s="5" t="s">
        <v>529</v>
      </c>
      <c r="C87" s="5"/>
      <c r="D87" s="49" t="s">
        <v>625</v>
      </c>
      <c r="E87" s="5" t="s">
        <v>115</v>
      </c>
      <c r="F87" s="5" t="s">
        <v>81</v>
      </c>
      <c r="G87" s="5" t="s">
        <v>102</v>
      </c>
      <c r="H87" s="5" t="s">
        <v>81</v>
      </c>
      <c r="I87" s="5" t="s">
        <v>80</v>
      </c>
      <c r="J87" s="5" t="s">
        <v>81</v>
      </c>
      <c r="K87" s="5" t="s">
        <v>642</v>
      </c>
      <c r="L87" s="5" t="s">
        <v>643</v>
      </c>
      <c r="M87" s="5" t="s">
        <v>644</v>
      </c>
      <c r="N87" s="18" t="s">
        <v>102</v>
      </c>
      <c r="O87" s="18" t="s">
        <v>81</v>
      </c>
      <c r="P87" s="18" t="s">
        <v>145</v>
      </c>
      <c r="Q87" s="18" t="s">
        <v>81</v>
      </c>
      <c r="R87" s="18"/>
      <c r="S87" s="18" t="s">
        <v>81</v>
      </c>
      <c r="T87" s="18" t="s">
        <v>161</v>
      </c>
      <c r="U87" s="18" t="s">
        <v>81</v>
      </c>
      <c r="V87" s="18" t="s">
        <v>161</v>
      </c>
      <c r="W87" s="18" t="s">
        <v>81</v>
      </c>
      <c r="X87" s="18" t="s">
        <v>150</v>
      </c>
      <c r="Y87" s="18" t="s">
        <v>81</v>
      </c>
      <c r="Z87" s="5"/>
      <c r="AA87" s="5" t="s">
        <v>157</v>
      </c>
      <c r="AB87" s="5" t="s">
        <v>81</v>
      </c>
      <c r="AC87" s="5" t="s">
        <v>170</v>
      </c>
      <c r="AD87" s="5" t="s">
        <v>81</v>
      </c>
      <c r="AE87" s="5" t="s">
        <v>842</v>
      </c>
      <c r="AF87" s="5" t="s">
        <v>842</v>
      </c>
      <c r="AG87" s="5" t="s">
        <v>842</v>
      </c>
      <c r="AH87" s="5" t="s">
        <v>842</v>
      </c>
      <c r="AI87" s="5" t="s">
        <v>854</v>
      </c>
      <c r="AJ87" s="5"/>
      <c r="AK87" s="5"/>
      <c r="AL87" s="5"/>
      <c r="AM87" s="5" t="s">
        <v>868</v>
      </c>
    </row>
    <row r="88" ht="14.25" customHeight="1">
      <c r="A88" s="5" t="s">
        <v>182</v>
      </c>
      <c r="B88" s="5" t="s">
        <v>529</v>
      </c>
      <c r="C88" s="5"/>
      <c r="D88" s="49" t="s">
        <v>625</v>
      </c>
      <c r="E88" s="5" t="s">
        <v>115</v>
      </c>
      <c r="F88" s="5" t="s">
        <v>81</v>
      </c>
      <c r="G88" s="5" t="s">
        <v>102</v>
      </c>
      <c r="H88" s="5" t="s">
        <v>81</v>
      </c>
      <c r="I88" s="5" t="s">
        <v>80</v>
      </c>
      <c r="J88" s="5" t="s">
        <v>81</v>
      </c>
      <c r="K88" s="5" t="s">
        <v>642</v>
      </c>
      <c r="L88" s="5" t="s">
        <v>643</v>
      </c>
      <c r="M88" s="5" t="s">
        <v>644</v>
      </c>
      <c r="N88" s="18" t="s">
        <v>102</v>
      </c>
      <c r="O88" s="18" t="s">
        <v>81</v>
      </c>
      <c r="P88" s="18" t="s">
        <v>145</v>
      </c>
      <c r="Q88" s="18" t="s">
        <v>81</v>
      </c>
      <c r="R88" s="18"/>
      <c r="S88" s="18" t="s">
        <v>81</v>
      </c>
      <c r="T88" s="18" t="s">
        <v>161</v>
      </c>
      <c r="U88" s="18" t="s">
        <v>81</v>
      </c>
      <c r="V88" s="18" t="s">
        <v>161</v>
      </c>
      <c r="W88" s="18" t="s">
        <v>81</v>
      </c>
      <c r="X88" s="18" t="s">
        <v>150</v>
      </c>
      <c r="Y88" s="18" t="s">
        <v>81</v>
      </c>
      <c r="Z88" s="5"/>
      <c r="AA88" s="5" t="s">
        <v>157</v>
      </c>
      <c r="AB88" s="5" t="s">
        <v>81</v>
      </c>
      <c r="AC88" s="5" t="s">
        <v>170</v>
      </c>
      <c r="AD88" s="5" t="s">
        <v>81</v>
      </c>
      <c r="AE88" s="5" t="s">
        <v>842</v>
      </c>
      <c r="AF88" s="5" t="s">
        <v>842</v>
      </c>
      <c r="AG88" s="5" t="s">
        <v>842</v>
      </c>
      <c r="AH88" s="5" t="s">
        <v>842</v>
      </c>
      <c r="AI88" s="5" t="s">
        <v>854</v>
      </c>
      <c r="AJ88" s="5"/>
      <c r="AK88" s="5"/>
      <c r="AL88" s="5"/>
      <c r="AM88" s="5" t="s">
        <v>868</v>
      </c>
    </row>
    <row r="89" ht="14.25" hidden="1" customHeight="1">
      <c r="A89" s="7" t="s">
        <v>182</v>
      </c>
      <c r="B89" s="7" t="s">
        <v>533</v>
      </c>
      <c r="C89" s="7"/>
      <c r="D89" s="49" t="s">
        <v>625</v>
      </c>
      <c r="E89" s="7" t="s">
        <v>115</v>
      </c>
      <c r="F89" s="7" t="s">
        <v>183</v>
      </c>
      <c r="G89" s="7" t="s">
        <v>102</v>
      </c>
      <c r="H89" s="7" t="s">
        <v>183</v>
      </c>
      <c r="I89" s="7" t="s">
        <v>80</v>
      </c>
      <c r="J89" s="7" t="s">
        <v>81</v>
      </c>
      <c r="K89" s="7" t="s">
        <v>642</v>
      </c>
      <c r="L89" s="7" t="s">
        <v>643</v>
      </c>
      <c r="M89" s="7" t="s">
        <v>644</v>
      </c>
      <c r="N89" s="21" t="s">
        <v>102</v>
      </c>
      <c r="O89" s="21" t="s">
        <v>81</v>
      </c>
      <c r="P89" s="21" t="s">
        <v>145</v>
      </c>
      <c r="Q89" s="21" t="s">
        <v>81</v>
      </c>
      <c r="R89" s="21"/>
      <c r="S89" s="21" t="s">
        <v>81</v>
      </c>
      <c r="T89" s="21" t="s">
        <v>161</v>
      </c>
      <c r="U89" s="21" t="s">
        <v>81</v>
      </c>
      <c r="V89" s="21" t="s">
        <v>161</v>
      </c>
      <c r="W89" s="21" t="s">
        <v>81</v>
      </c>
      <c r="X89" s="21" t="s">
        <v>150</v>
      </c>
      <c r="Y89" s="21" t="s">
        <v>81</v>
      </c>
      <c r="Z89" s="7"/>
      <c r="AA89" s="7" t="s">
        <v>157</v>
      </c>
      <c r="AB89" s="7" t="s">
        <v>81</v>
      </c>
      <c r="AC89" s="7" t="s">
        <v>170</v>
      </c>
      <c r="AD89" s="7" t="s">
        <v>81</v>
      </c>
      <c r="AE89" s="7" t="s">
        <v>842</v>
      </c>
      <c r="AF89" s="7" t="s">
        <v>842</v>
      </c>
      <c r="AG89" s="7" t="s">
        <v>842</v>
      </c>
      <c r="AH89" s="7" t="s">
        <v>842</v>
      </c>
      <c r="AI89" s="7" t="s">
        <v>854</v>
      </c>
      <c r="AJ89" s="7"/>
      <c r="AK89" s="7"/>
      <c r="AL89" s="7"/>
      <c r="AM89" s="7" t="s">
        <v>868</v>
      </c>
    </row>
    <row r="90" ht="14.25" customHeight="1">
      <c r="A90" s="5" t="s">
        <v>185</v>
      </c>
      <c r="B90" s="5" t="s">
        <v>529</v>
      </c>
      <c r="C90" s="5"/>
      <c r="D90" s="27" t="s">
        <v>625</v>
      </c>
      <c r="E90" s="5" t="s">
        <v>115</v>
      </c>
      <c r="F90" s="5" t="s">
        <v>81</v>
      </c>
      <c r="G90" s="5" t="s">
        <v>102</v>
      </c>
      <c r="H90" s="5" t="s">
        <v>81</v>
      </c>
      <c r="I90" s="5" t="s">
        <v>80</v>
      </c>
      <c r="J90" s="5" t="s">
        <v>81</v>
      </c>
      <c r="K90" s="5" t="s">
        <v>642</v>
      </c>
      <c r="L90" s="5" t="s">
        <v>643</v>
      </c>
      <c r="M90" s="5" t="s">
        <v>644</v>
      </c>
      <c r="N90" s="18" t="s">
        <v>102</v>
      </c>
      <c r="O90" s="18" t="s">
        <v>81</v>
      </c>
      <c r="P90" s="18" t="s">
        <v>145</v>
      </c>
      <c r="Q90" s="18" t="s">
        <v>81</v>
      </c>
      <c r="R90" s="18"/>
      <c r="S90" s="18" t="s">
        <v>81</v>
      </c>
      <c r="T90" s="18" t="s">
        <v>161</v>
      </c>
      <c r="U90" s="18" t="s">
        <v>81</v>
      </c>
      <c r="V90" s="18" t="s">
        <v>161</v>
      </c>
      <c r="W90" s="18" t="s">
        <v>81</v>
      </c>
      <c r="X90" s="18" t="s">
        <v>150</v>
      </c>
      <c r="Y90" s="18" t="s">
        <v>81</v>
      </c>
      <c r="Z90" s="5"/>
      <c r="AA90" s="5" t="s">
        <v>157</v>
      </c>
      <c r="AB90" s="5" t="s">
        <v>81</v>
      </c>
      <c r="AC90" s="5" t="s">
        <v>170</v>
      </c>
      <c r="AD90" s="5" t="s">
        <v>81</v>
      </c>
      <c r="AE90" s="5" t="s">
        <v>842</v>
      </c>
      <c r="AF90" s="5" t="s">
        <v>842</v>
      </c>
      <c r="AG90" s="5" t="s">
        <v>842</v>
      </c>
      <c r="AH90" s="5" t="s">
        <v>842</v>
      </c>
      <c r="AI90" s="5" t="s">
        <v>854</v>
      </c>
      <c r="AJ90" s="5"/>
      <c r="AK90" s="5"/>
      <c r="AL90" s="5"/>
      <c r="AM90" s="5" t="s">
        <v>868</v>
      </c>
    </row>
    <row r="91" ht="14.25" customHeight="1">
      <c r="A91" s="5" t="s">
        <v>189</v>
      </c>
      <c r="B91" s="5" t="s">
        <v>529</v>
      </c>
      <c r="C91" s="5"/>
      <c r="D91" s="27" t="s">
        <v>625</v>
      </c>
      <c r="E91" s="5" t="s">
        <v>115</v>
      </c>
      <c r="F91" s="5" t="s">
        <v>81</v>
      </c>
      <c r="G91" s="5" t="s">
        <v>102</v>
      </c>
      <c r="H91" s="5" t="s">
        <v>81</v>
      </c>
      <c r="I91" s="5" t="s">
        <v>80</v>
      </c>
      <c r="J91" s="5" t="s">
        <v>81</v>
      </c>
      <c r="K91" s="5" t="s">
        <v>642</v>
      </c>
      <c r="L91" s="5" t="s">
        <v>643</v>
      </c>
      <c r="M91" s="5" t="s">
        <v>644</v>
      </c>
      <c r="N91" s="18" t="s">
        <v>102</v>
      </c>
      <c r="O91" s="18" t="s">
        <v>81</v>
      </c>
      <c r="P91" s="18" t="s">
        <v>145</v>
      </c>
      <c r="Q91" s="18" t="s">
        <v>81</v>
      </c>
      <c r="R91" s="18"/>
      <c r="S91" s="18" t="s">
        <v>81</v>
      </c>
      <c r="T91" s="18" t="s">
        <v>161</v>
      </c>
      <c r="U91" s="18" t="s">
        <v>81</v>
      </c>
      <c r="V91" s="18" t="s">
        <v>161</v>
      </c>
      <c r="W91" s="18" t="s">
        <v>81</v>
      </c>
      <c r="X91" s="18" t="s">
        <v>150</v>
      </c>
      <c r="Y91" s="18" t="s">
        <v>81</v>
      </c>
      <c r="Z91" s="5"/>
      <c r="AA91" s="5" t="s">
        <v>157</v>
      </c>
      <c r="AB91" s="5" t="s">
        <v>81</v>
      </c>
      <c r="AC91" s="5" t="s">
        <v>170</v>
      </c>
      <c r="AD91" s="5" t="s">
        <v>81</v>
      </c>
      <c r="AE91" s="5" t="s">
        <v>842</v>
      </c>
      <c r="AF91" s="5" t="s">
        <v>842</v>
      </c>
      <c r="AG91" s="5" t="s">
        <v>842</v>
      </c>
      <c r="AH91" s="5" t="s">
        <v>842</v>
      </c>
      <c r="AI91" s="5" t="s">
        <v>854</v>
      </c>
      <c r="AJ91" s="5"/>
      <c r="AK91" s="5"/>
      <c r="AL91" s="5"/>
      <c r="AM91" s="5" t="s">
        <v>868</v>
      </c>
    </row>
    <row r="92" ht="14.25" hidden="1" customHeight="1">
      <c r="A92" s="18" t="s">
        <v>180</v>
      </c>
      <c r="B92" s="18" t="s">
        <v>616</v>
      </c>
      <c r="C92" s="18"/>
      <c r="D92" s="49" t="s">
        <v>625</v>
      </c>
      <c r="E92" s="5" t="s">
        <v>115</v>
      </c>
      <c r="F92" s="5" t="s">
        <v>81</v>
      </c>
      <c r="G92" s="5" t="s">
        <v>102</v>
      </c>
      <c r="H92" s="5" t="s">
        <v>81</v>
      </c>
      <c r="I92" s="5" t="s">
        <v>80</v>
      </c>
      <c r="J92" s="5" t="s">
        <v>81</v>
      </c>
      <c r="K92" s="5" t="s">
        <v>642</v>
      </c>
      <c r="L92" s="5" t="s">
        <v>643</v>
      </c>
      <c r="M92" s="5" t="s">
        <v>644</v>
      </c>
      <c r="N92" s="18" t="s">
        <v>102</v>
      </c>
      <c r="O92" s="18" t="s">
        <v>81</v>
      </c>
      <c r="P92" s="18" t="s">
        <v>145</v>
      </c>
      <c r="Q92" s="18" t="s">
        <v>81</v>
      </c>
      <c r="R92" s="18"/>
      <c r="S92" s="18" t="s">
        <v>81</v>
      </c>
      <c r="T92" s="18" t="s">
        <v>161</v>
      </c>
      <c r="U92" s="18" t="s">
        <v>81</v>
      </c>
      <c r="V92" s="18" t="s">
        <v>161</v>
      </c>
      <c r="W92" s="18" t="s">
        <v>81</v>
      </c>
      <c r="X92" s="18" t="s">
        <v>150</v>
      </c>
      <c r="Y92" s="18" t="s">
        <v>81</v>
      </c>
      <c r="Z92" s="5"/>
      <c r="AA92" s="5" t="s">
        <v>157</v>
      </c>
      <c r="AB92" s="5" t="s">
        <v>81</v>
      </c>
      <c r="AC92" s="5" t="s">
        <v>170</v>
      </c>
      <c r="AD92" s="5" t="s">
        <v>81</v>
      </c>
      <c r="AE92" s="5" t="s">
        <v>842</v>
      </c>
      <c r="AF92" s="5" t="s">
        <v>842</v>
      </c>
      <c r="AG92" s="5" t="s">
        <v>842</v>
      </c>
      <c r="AH92" s="5" t="s">
        <v>842</v>
      </c>
      <c r="AI92" s="5" t="s">
        <v>854</v>
      </c>
      <c r="AJ92" s="18"/>
      <c r="AK92" s="73"/>
      <c r="AL92" s="73"/>
      <c r="AM92" s="5" t="s">
        <v>868</v>
      </c>
    </row>
    <row r="93" ht="14.25" hidden="1" customHeight="1">
      <c r="A93" s="18" t="s">
        <v>75</v>
      </c>
      <c r="B93" s="18" t="s">
        <v>616</v>
      </c>
      <c r="C93" s="18"/>
      <c r="D93" s="49" t="s">
        <v>625</v>
      </c>
      <c r="E93" s="5" t="s">
        <v>115</v>
      </c>
      <c r="F93" s="5" t="s">
        <v>81</v>
      </c>
      <c r="G93" s="5" t="s">
        <v>102</v>
      </c>
      <c r="H93" s="5" t="s">
        <v>81</v>
      </c>
      <c r="I93" s="5" t="s">
        <v>80</v>
      </c>
      <c r="J93" s="5" t="s">
        <v>81</v>
      </c>
      <c r="K93" s="5" t="s">
        <v>642</v>
      </c>
      <c r="L93" s="5" t="s">
        <v>643</v>
      </c>
      <c r="M93" s="5" t="s">
        <v>644</v>
      </c>
      <c r="N93" s="18" t="s">
        <v>102</v>
      </c>
      <c r="O93" s="18" t="s">
        <v>81</v>
      </c>
      <c r="P93" s="18" t="s">
        <v>145</v>
      </c>
      <c r="Q93" s="18" t="s">
        <v>81</v>
      </c>
      <c r="R93" s="18"/>
      <c r="S93" s="18" t="s">
        <v>81</v>
      </c>
      <c r="T93" s="18" t="s">
        <v>161</v>
      </c>
      <c r="U93" s="18" t="s">
        <v>81</v>
      </c>
      <c r="V93" s="18" t="s">
        <v>161</v>
      </c>
      <c r="W93" s="18" t="s">
        <v>81</v>
      </c>
      <c r="X93" s="18" t="s">
        <v>150</v>
      </c>
      <c r="Y93" s="18" t="s">
        <v>81</v>
      </c>
      <c r="Z93" s="5"/>
      <c r="AA93" s="5" t="s">
        <v>157</v>
      </c>
      <c r="AB93" s="5" t="s">
        <v>81</v>
      </c>
      <c r="AC93" s="5"/>
      <c r="AD93" s="5"/>
      <c r="AE93" s="5" t="s">
        <v>842</v>
      </c>
      <c r="AF93" s="5" t="s">
        <v>842</v>
      </c>
      <c r="AG93" s="5" t="s">
        <v>842</v>
      </c>
      <c r="AH93" s="5" t="s">
        <v>842</v>
      </c>
      <c r="AI93" s="5" t="s">
        <v>854</v>
      </c>
      <c r="AJ93" s="18"/>
      <c r="AK93" s="73"/>
      <c r="AL93" s="73"/>
      <c r="AM93" s="5" t="s">
        <v>868</v>
      </c>
    </row>
    <row r="94" ht="14.25" hidden="1" customHeight="1">
      <c r="A94" s="5" t="s">
        <v>182</v>
      </c>
      <c r="B94" s="5" t="s">
        <v>539</v>
      </c>
      <c r="C94" s="5"/>
      <c r="D94" s="49" t="s">
        <v>625</v>
      </c>
      <c r="E94" s="5" t="s">
        <v>115</v>
      </c>
      <c r="F94" s="5" t="s">
        <v>81</v>
      </c>
      <c r="G94" s="5" t="s">
        <v>102</v>
      </c>
      <c r="H94" s="5" t="s">
        <v>81</v>
      </c>
      <c r="I94" s="5" t="s">
        <v>80</v>
      </c>
      <c r="J94" s="5" t="s">
        <v>81</v>
      </c>
      <c r="K94" s="5" t="s">
        <v>642</v>
      </c>
      <c r="L94" s="5" t="s">
        <v>643</v>
      </c>
      <c r="M94" s="5" t="s">
        <v>644</v>
      </c>
      <c r="N94" s="18" t="s">
        <v>102</v>
      </c>
      <c r="O94" s="18" t="s">
        <v>81</v>
      </c>
      <c r="P94" s="18" t="s">
        <v>145</v>
      </c>
      <c r="Q94" s="18" t="s">
        <v>81</v>
      </c>
      <c r="R94" s="18"/>
      <c r="S94" s="18" t="s">
        <v>81</v>
      </c>
      <c r="T94" s="18" t="s">
        <v>161</v>
      </c>
      <c r="U94" s="18" t="s">
        <v>81</v>
      </c>
      <c r="V94" s="18" t="s">
        <v>161</v>
      </c>
      <c r="W94" s="18" t="s">
        <v>81</v>
      </c>
      <c r="X94" s="18" t="s">
        <v>150</v>
      </c>
      <c r="Y94" s="18" t="s">
        <v>81</v>
      </c>
      <c r="Z94" s="5"/>
      <c r="AA94" s="5" t="s">
        <v>157</v>
      </c>
      <c r="AB94" s="5" t="s">
        <v>81</v>
      </c>
      <c r="AC94" s="5" t="s">
        <v>170</v>
      </c>
      <c r="AD94" s="5" t="s">
        <v>81</v>
      </c>
      <c r="AE94" s="5" t="s">
        <v>842</v>
      </c>
      <c r="AF94" s="5" t="s">
        <v>842</v>
      </c>
      <c r="AG94" s="5" t="s">
        <v>842</v>
      </c>
      <c r="AH94" s="5" t="s">
        <v>842</v>
      </c>
      <c r="AI94" s="5" t="s">
        <v>854</v>
      </c>
      <c r="AJ94" s="5"/>
      <c r="AK94" s="5"/>
      <c r="AL94" s="5"/>
      <c r="AM94" s="5" t="s">
        <v>868</v>
      </c>
    </row>
    <row r="95" ht="14.25" hidden="1" customHeight="1">
      <c r="A95" s="7" t="s">
        <v>182</v>
      </c>
      <c r="B95" s="7" t="s">
        <v>540</v>
      </c>
      <c r="C95" s="7"/>
      <c r="D95" s="49" t="s">
        <v>625</v>
      </c>
      <c r="E95" s="7" t="s">
        <v>115</v>
      </c>
      <c r="F95" s="7" t="s">
        <v>81</v>
      </c>
      <c r="G95" s="7" t="s">
        <v>102</v>
      </c>
      <c r="H95" s="7" t="s">
        <v>81</v>
      </c>
      <c r="I95" s="7" t="s">
        <v>80</v>
      </c>
      <c r="J95" s="7" t="s">
        <v>81</v>
      </c>
      <c r="K95" s="7" t="s">
        <v>642</v>
      </c>
      <c r="L95" s="7" t="s">
        <v>643</v>
      </c>
      <c r="M95" s="7" t="s">
        <v>644</v>
      </c>
      <c r="N95" s="21" t="s">
        <v>102</v>
      </c>
      <c r="O95" s="21" t="s">
        <v>81</v>
      </c>
      <c r="P95" s="21" t="s">
        <v>145</v>
      </c>
      <c r="Q95" s="21" t="s">
        <v>81</v>
      </c>
      <c r="R95" s="21"/>
      <c r="S95" s="21" t="s">
        <v>81</v>
      </c>
      <c r="T95" s="21" t="s">
        <v>161</v>
      </c>
      <c r="U95" s="21" t="s">
        <v>81</v>
      </c>
      <c r="V95" s="21" t="s">
        <v>161</v>
      </c>
      <c r="W95" s="21" t="s">
        <v>81</v>
      </c>
      <c r="X95" s="21" t="s">
        <v>150</v>
      </c>
      <c r="Y95" s="21" t="s">
        <v>81</v>
      </c>
      <c r="Z95" s="7"/>
      <c r="AA95" s="7" t="s">
        <v>157</v>
      </c>
      <c r="AB95" s="7" t="s">
        <v>81</v>
      </c>
      <c r="AC95" s="7" t="s">
        <v>170</v>
      </c>
      <c r="AD95" s="7" t="s">
        <v>81</v>
      </c>
      <c r="AE95" s="7" t="s">
        <v>842</v>
      </c>
      <c r="AF95" s="7" t="s">
        <v>842</v>
      </c>
      <c r="AG95" s="7" t="s">
        <v>842</v>
      </c>
      <c r="AH95" s="7" t="s">
        <v>842</v>
      </c>
      <c r="AI95" s="7" t="s">
        <v>854</v>
      </c>
      <c r="AJ95" s="7"/>
      <c r="AK95" s="7"/>
      <c r="AL95" s="7"/>
      <c r="AM95" s="7" t="s">
        <v>868</v>
      </c>
    </row>
    <row r="96" ht="14.25" hidden="1" customHeight="1">
      <c r="A96" s="5" t="s">
        <v>182</v>
      </c>
      <c r="B96" s="5" t="s">
        <v>546</v>
      </c>
      <c r="C96" s="5"/>
      <c r="D96" s="49" t="s">
        <v>625</v>
      </c>
      <c r="E96" s="5" t="s">
        <v>123</v>
      </c>
      <c r="F96" s="5" t="s">
        <v>81</v>
      </c>
      <c r="G96" s="5" t="s">
        <v>102</v>
      </c>
      <c r="H96" s="5" t="s">
        <v>81</v>
      </c>
      <c r="I96" s="5" t="s">
        <v>95</v>
      </c>
      <c r="J96" s="5" t="s">
        <v>81</v>
      </c>
      <c r="K96" s="5" t="s">
        <v>642</v>
      </c>
      <c r="L96" s="5" t="s">
        <v>643</v>
      </c>
      <c r="M96" s="5" t="s">
        <v>644</v>
      </c>
      <c r="N96" s="18" t="s">
        <v>102</v>
      </c>
      <c r="O96" s="18" t="s">
        <v>81</v>
      </c>
      <c r="P96" s="18" t="s">
        <v>145</v>
      </c>
      <c r="Q96" s="18" t="s">
        <v>81</v>
      </c>
      <c r="R96" s="18"/>
      <c r="S96" s="18" t="s">
        <v>81</v>
      </c>
      <c r="T96" s="18" t="s">
        <v>161</v>
      </c>
      <c r="U96" s="18" t="s">
        <v>81</v>
      </c>
      <c r="V96" s="18" t="s">
        <v>161</v>
      </c>
      <c r="W96" s="18" t="s">
        <v>81</v>
      </c>
      <c r="X96" s="18" t="s">
        <v>150</v>
      </c>
      <c r="Y96" s="18" t="s">
        <v>81</v>
      </c>
      <c r="Z96" s="5"/>
      <c r="AA96" s="5" t="s">
        <v>157</v>
      </c>
      <c r="AB96" s="5" t="s">
        <v>81</v>
      </c>
      <c r="AC96" s="5" t="s">
        <v>170</v>
      </c>
      <c r="AD96" s="5" t="s">
        <v>81</v>
      </c>
      <c r="AE96" s="5" t="s">
        <v>842</v>
      </c>
      <c r="AF96" s="5" t="s">
        <v>842</v>
      </c>
      <c r="AG96" s="5" t="s">
        <v>842</v>
      </c>
      <c r="AH96" s="5" t="s">
        <v>842</v>
      </c>
      <c r="AI96" s="5" t="s">
        <v>854</v>
      </c>
      <c r="AJ96" s="5"/>
      <c r="AK96" s="5"/>
      <c r="AL96" s="5"/>
      <c r="AM96" s="5" t="s">
        <v>868</v>
      </c>
    </row>
    <row r="97" ht="14.25" hidden="1" customHeight="1">
      <c r="A97" s="7" t="s">
        <v>182</v>
      </c>
      <c r="B97" s="7" t="s">
        <v>753</v>
      </c>
      <c r="C97" s="7"/>
      <c r="D97" s="49" t="s">
        <v>625</v>
      </c>
      <c r="E97" s="7" t="s">
        <v>102</v>
      </c>
      <c r="F97" s="7" t="s">
        <v>81</v>
      </c>
      <c r="G97" s="7" t="s">
        <v>102</v>
      </c>
      <c r="H97" s="7" t="s">
        <v>81</v>
      </c>
      <c r="I97" s="7" t="s">
        <v>80</v>
      </c>
      <c r="J97" s="7" t="s">
        <v>81</v>
      </c>
      <c r="K97" s="7" t="s">
        <v>642</v>
      </c>
      <c r="L97" s="7" t="s">
        <v>643</v>
      </c>
      <c r="M97" s="7" t="s">
        <v>644</v>
      </c>
      <c r="N97" s="21" t="s">
        <v>102</v>
      </c>
      <c r="O97" s="21" t="s">
        <v>81</v>
      </c>
      <c r="P97" s="21" t="s">
        <v>145</v>
      </c>
      <c r="Q97" s="21" t="s">
        <v>81</v>
      </c>
      <c r="R97" s="21"/>
      <c r="S97" s="21" t="s">
        <v>81</v>
      </c>
      <c r="T97" s="21" t="s">
        <v>161</v>
      </c>
      <c r="U97" s="21" t="s">
        <v>81</v>
      </c>
      <c r="V97" s="21" t="s">
        <v>161</v>
      </c>
      <c r="W97" s="21" t="s">
        <v>81</v>
      </c>
      <c r="X97" s="21" t="s">
        <v>150</v>
      </c>
      <c r="Y97" s="21" t="s">
        <v>81</v>
      </c>
      <c r="Z97" s="7"/>
      <c r="AA97" s="7" t="s">
        <v>157</v>
      </c>
      <c r="AB97" s="7" t="s">
        <v>81</v>
      </c>
      <c r="AC97" s="7" t="s">
        <v>170</v>
      </c>
      <c r="AD97" s="7" t="s">
        <v>81</v>
      </c>
      <c r="AE97" s="7" t="s">
        <v>842</v>
      </c>
      <c r="AF97" s="7" t="s">
        <v>842</v>
      </c>
      <c r="AG97" s="7" t="s">
        <v>842</v>
      </c>
      <c r="AH97" s="7" t="s">
        <v>842</v>
      </c>
      <c r="AI97" s="7" t="s">
        <v>854</v>
      </c>
      <c r="AJ97" s="7"/>
      <c r="AK97" s="7"/>
      <c r="AL97" s="7"/>
      <c r="AM97" s="7" t="s">
        <v>868</v>
      </c>
    </row>
    <row r="98" ht="14.25" hidden="1" customHeight="1">
      <c r="A98" s="5" t="s">
        <v>182</v>
      </c>
      <c r="B98" s="5" t="s">
        <v>555</v>
      </c>
      <c r="C98" s="5"/>
      <c r="D98" s="49" t="s">
        <v>625</v>
      </c>
      <c r="E98" s="5" t="s">
        <v>115</v>
      </c>
      <c r="F98" s="5" t="s">
        <v>81</v>
      </c>
      <c r="G98" s="5" t="s">
        <v>102</v>
      </c>
      <c r="H98" s="5" t="s">
        <v>81</v>
      </c>
      <c r="I98" s="5" t="s">
        <v>80</v>
      </c>
      <c r="J98" s="5" t="s">
        <v>81</v>
      </c>
      <c r="K98" s="5" t="s">
        <v>642</v>
      </c>
      <c r="L98" s="5" t="s">
        <v>643</v>
      </c>
      <c r="M98" s="5" t="s">
        <v>644</v>
      </c>
      <c r="N98" s="18" t="s">
        <v>102</v>
      </c>
      <c r="O98" s="18" t="s">
        <v>81</v>
      </c>
      <c r="P98" s="18" t="s">
        <v>145</v>
      </c>
      <c r="Q98" s="18" t="s">
        <v>81</v>
      </c>
      <c r="R98" s="18"/>
      <c r="S98" s="18" t="s">
        <v>81</v>
      </c>
      <c r="T98" s="18" t="s">
        <v>161</v>
      </c>
      <c r="U98" s="18" t="s">
        <v>81</v>
      </c>
      <c r="V98" s="18" t="s">
        <v>161</v>
      </c>
      <c r="W98" s="18" t="s">
        <v>81</v>
      </c>
      <c r="X98" s="18" t="s">
        <v>150</v>
      </c>
      <c r="Y98" s="18" t="s">
        <v>81</v>
      </c>
      <c r="Z98" s="5"/>
      <c r="AA98" s="5" t="s">
        <v>157</v>
      </c>
      <c r="AB98" s="5" t="s">
        <v>81</v>
      </c>
      <c r="AC98" s="5" t="s">
        <v>170</v>
      </c>
      <c r="AD98" s="5" t="s">
        <v>81</v>
      </c>
      <c r="AE98" s="5" t="s">
        <v>842</v>
      </c>
      <c r="AF98" s="5" t="s">
        <v>842</v>
      </c>
      <c r="AG98" s="5" t="s">
        <v>842</v>
      </c>
      <c r="AH98" s="5" t="s">
        <v>842</v>
      </c>
      <c r="AI98" s="5" t="s">
        <v>854</v>
      </c>
      <c r="AJ98" s="5"/>
      <c r="AK98" s="5"/>
      <c r="AL98" s="5"/>
      <c r="AM98" s="5" t="s">
        <v>868</v>
      </c>
    </row>
    <row r="99" ht="14.25" hidden="1" customHeight="1">
      <c r="A99" s="21" t="s">
        <v>177</v>
      </c>
      <c r="B99" s="21" t="s">
        <v>565</v>
      </c>
      <c r="C99" s="21"/>
      <c r="D99" s="27" t="s">
        <v>2845</v>
      </c>
      <c r="E99" s="7" t="s">
        <v>115</v>
      </c>
      <c r="F99" s="21" t="s">
        <v>183</v>
      </c>
      <c r="G99" s="7" t="s">
        <v>102</v>
      </c>
      <c r="H99" s="21" t="s">
        <v>183</v>
      </c>
      <c r="I99" s="7" t="s">
        <v>80</v>
      </c>
      <c r="J99" s="21" t="s">
        <v>183</v>
      </c>
      <c r="K99" s="23" t="s">
        <v>190</v>
      </c>
      <c r="L99" s="23" t="s">
        <v>171</v>
      </c>
      <c r="M99" s="23" t="s">
        <v>151</v>
      </c>
      <c r="N99" s="21" t="s">
        <v>102</v>
      </c>
      <c r="O99" s="21" t="s">
        <v>183</v>
      </c>
      <c r="P99" s="21" t="s">
        <v>145</v>
      </c>
      <c r="Q99" s="21" t="s">
        <v>183</v>
      </c>
      <c r="R99" s="21"/>
      <c r="S99" s="21" t="s">
        <v>183</v>
      </c>
      <c r="T99" s="21" t="s">
        <v>161</v>
      </c>
      <c r="U99" s="21" t="s">
        <v>183</v>
      </c>
      <c r="V99" s="21" t="s">
        <v>161</v>
      </c>
      <c r="W99" s="21" t="s">
        <v>183</v>
      </c>
      <c r="X99" s="21" t="s">
        <v>150</v>
      </c>
      <c r="Y99" s="21" t="s">
        <v>183</v>
      </c>
      <c r="Z99" s="7"/>
      <c r="AA99" s="7" t="s">
        <v>157</v>
      </c>
      <c r="AB99" s="21" t="s">
        <v>183</v>
      </c>
      <c r="AC99" s="7" t="s">
        <v>170</v>
      </c>
      <c r="AD99" s="21" t="s">
        <v>183</v>
      </c>
      <c r="AE99" s="7" t="s">
        <v>842</v>
      </c>
      <c r="AF99" s="7" t="s">
        <v>842</v>
      </c>
      <c r="AG99" s="7" t="s">
        <v>842</v>
      </c>
      <c r="AH99" s="7" t="s">
        <v>842</v>
      </c>
      <c r="AI99" s="7" t="s">
        <v>854</v>
      </c>
      <c r="AJ99" s="21"/>
      <c r="AK99" s="84"/>
      <c r="AL99" s="84"/>
      <c r="AM99" s="7" t="s">
        <v>868</v>
      </c>
    </row>
    <row r="100" ht="14.25" hidden="1" customHeight="1">
      <c r="A100" s="7" t="s">
        <v>182</v>
      </c>
      <c r="B100" s="7" t="s">
        <v>565</v>
      </c>
      <c r="C100" s="7"/>
      <c r="D100" s="27" t="s">
        <v>625</v>
      </c>
      <c r="E100" s="7" t="s">
        <v>115</v>
      </c>
      <c r="F100" s="7" t="s">
        <v>81</v>
      </c>
      <c r="G100" s="7" t="s">
        <v>102</v>
      </c>
      <c r="H100" s="7" t="s">
        <v>81</v>
      </c>
      <c r="I100" s="7" t="s">
        <v>80</v>
      </c>
      <c r="J100" s="7" t="s">
        <v>81</v>
      </c>
      <c r="K100" s="23" t="s">
        <v>190</v>
      </c>
      <c r="L100" s="23" t="s">
        <v>171</v>
      </c>
      <c r="M100" s="23" t="s">
        <v>151</v>
      </c>
      <c r="N100" s="21" t="s">
        <v>102</v>
      </c>
      <c r="O100" s="7" t="s">
        <v>81</v>
      </c>
      <c r="P100" s="21" t="s">
        <v>145</v>
      </c>
      <c r="Q100" s="7" t="s">
        <v>81</v>
      </c>
      <c r="R100" s="21"/>
      <c r="S100" s="7" t="s">
        <v>81</v>
      </c>
      <c r="T100" s="21" t="s">
        <v>161</v>
      </c>
      <c r="U100" s="7" t="s">
        <v>81</v>
      </c>
      <c r="V100" s="21" t="s">
        <v>161</v>
      </c>
      <c r="W100" s="7" t="s">
        <v>81</v>
      </c>
      <c r="X100" s="21" t="s">
        <v>150</v>
      </c>
      <c r="Y100" s="7" t="s">
        <v>81</v>
      </c>
      <c r="Z100" s="7"/>
      <c r="AA100" s="7" t="s">
        <v>157</v>
      </c>
      <c r="AB100" s="7" t="s">
        <v>81</v>
      </c>
      <c r="AC100" s="7" t="s">
        <v>170</v>
      </c>
      <c r="AD100" s="7" t="s">
        <v>81</v>
      </c>
      <c r="AE100" s="7" t="s">
        <v>842</v>
      </c>
      <c r="AF100" s="7" t="s">
        <v>842</v>
      </c>
      <c r="AG100" s="7" t="s">
        <v>842</v>
      </c>
      <c r="AH100" s="7" t="s">
        <v>842</v>
      </c>
      <c r="AI100" s="7" t="s">
        <v>854</v>
      </c>
      <c r="AJ100" s="7"/>
      <c r="AK100" s="7"/>
      <c r="AL100" s="7"/>
      <c r="AM100" s="7" t="s">
        <v>868</v>
      </c>
    </row>
    <row r="101" ht="14.25" hidden="1" customHeight="1">
      <c r="A101" s="5" t="s">
        <v>182</v>
      </c>
      <c r="B101" s="5" t="s">
        <v>823</v>
      </c>
      <c r="C101" s="5"/>
      <c r="D101" s="27" t="s">
        <v>625</v>
      </c>
      <c r="E101" s="5" t="s">
        <v>115</v>
      </c>
      <c r="F101" s="5" t="s">
        <v>81</v>
      </c>
      <c r="G101" s="5" t="s">
        <v>102</v>
      </c>
      <c r="H101" s="5" t="s">
        <v>81</v>
      </c>
      <c r="I101" s="5" t="s">
        <v>80</v>
      </c>
      <c r="J101" s="5" t="s">
        <v>81</v>
      </c>
      <c r="K101" s="5" t="s">
        <v>642</v>
      </c>
      <c r="L101" s="5" t="s">
        <v>643</v>
      </c>
      <c r="M101" s="5" t="s">
        <v>644</v>
      </c>
      <c r="N101" s="18" t="s">
        <v>102</v>
      </c>
      <c r="O101" s="18" t="s">
        <v>81</v>
      </c>
      <c r="P101" s="18" t="s">
        <v>145</v>
      </c>
      <c r="Q101" s="18" t="s">
        <v>81</v>
      </c>
      <c r="R101" s="18"/>
      <c r="S101" s="18" t="s">
        <v>81</v>
      </c>
      <c r="T101" s="18" t="s">
        <v>161</v>
      </c>
      <c r="U101" s="18" t="s">
        <v>81</v>
      </c>
      <c r="V101" s="18" t="s">
        <v>161</v>
      </c>
      <c r="W101" s="18" t="s">
        <v>81</v>
      </c>
      <c r="X101" s="18" t="s">
        <v>150</v>
      </c>
      <c r="Y101" s="18" t="s">
        <v>81</v>
      </c>
      <c r="Z101" s="5"/>
      <c r="AA101" s="5" t="s">
        <v>157</v>
      </c>
      <c r="AB101" s="5" t="s">
        <v>81</v>
      </c>
      <c r="AC101" s="5" t="s">
        <v>170</v>
      </c>
      <c r="AD101" s="5" t="s">
        <v>81</v>
      </c>
      <c r="AE101" s="5" t="s">
        <v>842</v>
      </c>
      <c r="AF101" s="5" t="s">
        <v>842</v>
      </c>
      <c r="AG101" s="5" t="s">
        <v>842</v>
      </c>
      <c r="AH101" s="5" t="s">
        <v>842</v>
      </c>
      <c r="AI101" s="5" t="s">
        <v>854</v>
      </c>
      <c r="AJ101" s="5"/>
      <c r="AK101" s="5"/>
      <c r="AL101" s="5"/>
      <c r="AM101" s="5" t="s">
        <v>868</v>
      </c>
    </row>
    <row r="102" ht="14.25" hidden="1" customHeight="1">
      <c r="A102" s="7" t="s">
        <v>182</v>
      </c>
      <c r="B102" s="7" t="s">
        <v>827</v>
      </c>
      <c r="C102" s="7"/>
      <c r="D102" s="27" t="s">
        <v>625</v>
      </c>
      <c r="E102" s="7" t="s">
        <v>102</v>
      </c>
      <c r="F102" s="7" t="s">
        <v>81</v>
      </c>
      <c r="G102" s="7" t="s">
        <v>102</v>
      </c>
      <c r="H102" s="7" t="s">
        <v>81</v>
      </c>
      <c r="I102" s="7" t="s">
        <v>80</v>
      </c>
      <c r="J102" s="7" t="s">
        <v>81</v>
      </c>
      <c r="K102" s="7" t="s">
        <v>642</v>
      </c>
      <c r="L102" s="7" t="s">
        <v>643</v>
      </c>
      <c r="M102" s="7" t="s">
        <v>644</v>
      </c>
      <c r="N102" s="21" t="s">
        <v>102</v>
      </c>
      <c r="O102" s="21" t="s">
        <v>81</v>
      </c>
      <c r="P102" s="21" t="s">
        <v>145</v>
      </c>
      <c r="Q102" s="21" t="s">
        <v>81</v>
      </c>
      <c r="R102" s="21"/>
      <c r="S102" s="21" t="s">
        <v>81</v>
      </c>
      <c r="T102" s="21" t="s">
        <v>161</v>
      </c>
      <c r="U102" s="21" t="s">
        <v>81</v>
      </c>
      <c r="V102" s="21" t="s">
        <v>161</v>
      </c>
      <c r="W102" s="21" t="s">
        <v>81</v>
      </c>
      <c r="X102" s="21" t="s">
        <v>150</v>
      </c>
      <c r="Y102" s="21" t="s">
        <v>81</v>
      </c>
      <c r="Z102" s="7"/>
      <c r="AA102" s="7" t="s">
        <v>157</v>
      </c>
      <c r="AB102" s="7" t="s">
        <v>81</v>
      </c>
      <c r="AC102" s="7" t="s">
        <v>170</v>
      </c>
      <c r="AD102" s="7" t="s">
        <v>81</v>
      </c>
      <c r="AE102" s="7" t="s">
        <v>842</v>
      </c>
      <c r="AF102" s="7" t="s">
        <v>842</v>
      </c>
      <c r="AG102" s="7" t="s">
        <v>842</v>
      </c>
      <c r="AH102" s="7" t="s">
        <v>842</v>
      </c>
      <c r="AI102" s="7" t="s">
        <v>854</v>
      </c>
      <c r="AJ102" s="7"/>
      <c r="AK102" s="7"/>
      <c r="AL102" s="7"/>
      <c r="AM102" s="7" t="s">
        <v>868</v>
      </c>
    </row>
    <row r="103" ht="14.25" hidden="1" customHeight="1">
      <c r="A103" s="5" t="s">
        <v>182</v>
      </c>
      <c r="B103" s="5" t="s">
        <v>724</v>
      </c>
      <c r="C103" s="5"/>
      <c r="D103" s="27" t="s">
        <v>625</v>
      </c>
      <c r="E103" s="5" t="s">
        <v>270</v>
      </c>
      <c r="F103" s="5" t="s">
        <v>252</v>
      </c>
      <c r="G103" s="5" t="s">
        <v>102</v>
      </c>
      <c r="H103" s="5" t="s">
        <v>81</v>
      </c>
      <c r="I103" s="5" t="s">
        <v>270</v>
      </c>
      <c r="J103" s="5" t="s">
        <v>252</v>
      </c>
      <c r="K103" s="5" t="s">
        <v>642</v>
      </c>
      <c r="L103" s="5" t="s">
        <v>643</v>
      </c>
      <c r="M103" s="5" t="s">
        <v>644</v>
      </c>
      <c r="N103" s="18" t="s">
        <v>102</v>
      </c>
      <c r="O103" s="18" t="s">
        <v>81</v>
      </c>
      <c r="P103" s="18" t="s">
        <v>145</v>
      </c>
      <c r="Q103" s="18" t="s">
        <v>81</v>
      </c>
      <c r="R103" s="18"/>
      <c r="S103" s="18" t="s">
        <v>81</v>
      </c>
      <c r="T103" s="18" t="s">
        <v>161</v>
      </c>
      <c r="U103" s="18" t="s">
        <v>81</v>
      </c>
      <c r="V103" s="18" t="s">
        <v>161</v>
      </c>
      <c r="W103" s="18" t="s">
        <v>81</v>
      </c>
      <c r="X103" s="18" t="s">
        <v>150</v>
      </c>
      <c r="Y103" s="18" t="s">
        <v>81</v>
      </c>
      <c r="Z103" s="5"/>
      <c r="AA103" s="5" t="s">
        <v>157</v>
      </c>
      <c r="AB103" s="5" t="s">
        <v>81</v>
      </c>
      <c r="AC103" s="5" t="s">
        <v>170</v>
      </c>
      <c r="AD103" s="5" t="s">
        <v>81</v>
      </c>
      <c r="AE103" s="5" t="s">
        <v>842</v>
      </c>
      <c r="AF103" s="5" t="s">
        <v>842</v>
      </c>
      <c r="AG103" s="5" t="s">
        <v>842</v>
      </c>
      <c r="AH103" s="5" t="s">
        <v>842</v>
      </c>
      <c r="AI103" s="5" t="s">
        <v>854</v>
      </c>
      <c r="AJ103" s="5"/>
      <c r="AK103" s="5"/>
      <c r="AL103" s="5"/>
      <c r="AM103" s="5" t="s">
        <v>868</v>
      </c>
    </row>
    <row r="104" ht="14.25" hidden="1" customHeight="1">
      <c r="A104" s="7" t="s">
        <v>182</v>
      </c>
      <c r="B104" s="7"/>
      <c r="C104" s="7" t="s">
        <v>1377</v>
      </c>
      <c r="D104" s="27" t="s">
        <v>625</v>
      </c>
      <c r="E104" s="7"/>
      <c r="F104" s="7" t="s">
        <v>81</v>
      </c>
      <c r="G104" s="7" t="s">
        <v>102</v>
      </c>
      <c r="H104" s="7" t="s">
        <v>81</v>
      </c>
      <c r="I104" s="7"/>
      <c r="J104" s="7" t="s">
        <v>81</v>
      </c>
      <c r="K104" s="7"/>
      <c r="L104" s="7"/>
      <c r="M104" s="7"/>
      <c r="N104" s="21" t="s">
        <v>102</v>
      </c>
      <c r="O104" s="21" t="s">
        <v>81</v>
      </c>
      <c r="P104" s="21" t="s">
        <v>145</v>
      </c>
      <c r="Q104" s="21" t="s">
        <v>81</v>
      </c>
      <c r="R104" s="21"/>
      <c r="S104" s="21" t="s">
        <v>81</v>
      </c>
      <c r="T104" s="21" t="s">
        <v>161</v>
      </c>
      <c r="U104" s="21" t="s">
        <v>81</v>
      </c>
      <c r="V104" s="21" t="s">
        <v>161</v>
      </c>
      <c r="W104" s="21" t="s">
        <v>81</v>
      </c>
      <c r="X104" s="21" t="s">
        <v>150</v>
      </c>
      <c r="Y104" s="21" t="s">
        <v>81</v>
      </c>
      <c r="Z104" s="7"/>
      <c r="AA104" s="7" t="s">
        <v>157</v>
      </c>
      <c r="AB104" s="7" t="s">
        <v>81</v>
      </c>
      <c r="AC104" s="7" t="s">
        <v>170</v>
      </c>
      <c r="AD104" s="7" t="s">
        <v>81</v>
      </c>
      <c r="AE104" s="7"/>
      <c r="AF104" s="7"/>
      <c r="AG104" s="7"/>
      <c r="AH104" s="7"/>
      <c r="AI104" s="7"/>
      <c r="AJ104" s="7"/>
      <c r="AK104" s="7"/>
      <c r="AL104" s="7"/>
      <c r="AM104" s="7"/>
    </row>
    <row r="105" ht="14.25" hidden="1" customHeight="1">
      <c r="A105" s="5" t="s">
        <v>185</v>
      </c>
      <c r="B105" s="18" t="s">
        <v>500</v>
      </c>
      <c r="C105" s="18"/>
      <c r="D105" s="27" t="s">
        <v>625</v>
      </c>
      <c r="E105" s="5" t="s">
        <v>115</v>
      </c>
      <c r="F105" s="5" t="s">
        <v>81</v>
      </c>
      <c r="G105" s="5" t="s">
        <v>102</v>
      </c>
      <c r="H105" s="5" t="s">
        <v>81</v>
      </c>
      <c r="I105" s="5" t="s">
        <v>95</v>
      </c>
      <c r="J105" s="5" t="s">
        <v>81</v>
      </c>
      <c r="K105" s="5" t="s">
        <v>642</v>
      </c>
      <c r="L105" s="5" t="s">
        <v>643</v>
      </c>
      <c r="M105" s="5" t="s">
        <v>644</v>
      </c>
      <c r="N105" s="18" t="s">
        <v>102</v>
      </c>
      <c r="O105" s="18" t="s">
        <v>81</v>
      </c>
      <c r="P105" s="18" t="s">
        <v>145</v>
      </c>
      <c r="Q105" s="18" t="s">
        <v>81</v>
      </c>
      <c r="R105" s="18"/>
      <c r="S105" s="18" t="s">
        <v>81</v>
      </c>
      <c r="T105" s="18" t="s">
        <v>161</v>
      </c>
      <c r="U105" s="18" t="s">
        <v>81</v>
      </c>
      <c r="V105" s="18" t="s">
        <v>161</v>
      </c>
      <c r="W105" s="18" t="s">
        <v>81</v>
      </c>
      <c r="X105" s="18" t="s">
        <v>150</v>
      </c>
      <c r="Y105" s="18" t="s">
        <v>81</v>
      </c>
      <c r="Z105" s="5"/>
      <c r="AA105" s="5" t="s">
        <v>157</v>
      </c>
      <c r="AB105" s="5" t="s">
        <v>81</v>
      </c>
      <c r="AC105" s="5" t="s">
        <v>170</v>
      </c>
      <c r="AD105" s="5" t="s">
        <v>81</v>
      </c>
      <c r="AE105" s="5" t="s">
        <v>842</v>
      </c>
      <c r="AF105" s="5" t="s">
        <v>842</v>
      </c>
      <c r="AG105" s="5" t="s">
        <v>842</v>
      </c>
      <c r="AH105" s="5" t="s">
        <v>842</v>
      </c>
      <c r="AI105" s="5" t="s">
        <v>854</v>
      </c>
      <c r="AJ105" s="18"/>
      <c r="AK105" s="73"/>
      <c r="AL105" s="73"/>
      <c r="AM105" s="5" t="s">
        <v>868</v>
      </c>
    </row>
    <row r="106" ht="14.25" hidden="1" customHeight="1">
      <c r="A106" s="7" t="s">
        <v>185</v>
      </c>
      <c r="B106" s="21" t="s">
        <v>520</v>
      </c>
      <c r="C106" s="21"/>
      <c r="D106" s="27" t="s">
        <v>625</v>
      </c>
      <c r="E106" s="7" t="s">
        <v>102</v>
      </c>
      <c r="F106" s="7" t="s">
        <v>81</v>
      </c>
      <c r="G106" s="7" t="s">
        <v>102</v>
      </c>
      <c r="H106" s="7" t="s">
        <v>81</v>
      </c>
      <c r="I106" s="7" t="s">
        <v>80</v>
      </c>
      <c r="J106" s="7" t="s">
        <v>81</v>
      </c>
      <c r="K106" s="7" t="s">
        <v>642</v>
      </c>
      <c r="L106" s="7" t="s">
        <v>643</v>
      </c>
      <c r="M106" s="7" t="s">
        <v>644</v>
      </c>
      <c r="N106" s="21" t="s">
        <v>102</v>
      </c>
      <c r="O106" s="21" t="s">
        <v>81</v>
      </c>
      <c r="P106" s="21" t="s">
        <v>145</v>
      </c>
      <c r="Q106" s="21" t="s">
        <v>81</v>
      </c>
      <c r="R106" s="21"/>
      <c r="S106" s="21" t="s">
        <v>81</v>
      </c>
      <c r="T106" s="21" t="s">
        <v>161</v>
      </c>
      <c r="U106" s="21" t="s">
        <v>81</v>
      </c>
      <c r="V106" s="21" t="s">
        <v>161</v>
      </c>
      <c r="W106" s="21" t="s">
        <v>81</v>
      </c>
      <c r="X106" s="21" t="s">
        <v>150</v>
      </c>
      <c r="Y106" s="21" t="s">
        <v>81</v>
      </c>
      <c r="Z106" s="7"/>
      <c r="AA106" s="7" t="s">
        <v>157</v>
      </c>
      <c r="AB106" s="7" t="s">
        <v>81</v>
      </c>
      <c r="AC106" s="7" t="s">
        <v>170</v>
      </c>
      <c r="AD106" s="7" t="s">
        <v>81</v>
      </c>
      <c r="AE106" s="7" t="s">
        <v>842</v>
      </c>
      <c r="AF106" s="7" t="s">
        <v>842</v>
      </c>
      <c r="AG106" s="7" t="s">
        <v>842</v>
      </c>
      <c r="AH106" s="7" t="s">
        <v>842</v>
      </c>
      <c r="AI106" s="7" t="s">
        <v>854</v>
      </c>
      <c r="AJ106" s="21"/>
      <c r="AK106" s="84"/>
      <c r="AL106" s="84"/>
      <c r="AM106" s="7" t="s">
        <v>868</v>
      </c>
    </row>
    <row r="107" ht="14.25" hidden="1" customHeight="1">
      <c r="A107" s="5" t="s">
        <v>185</v>
      </c>
      <c r="B107" s="5" t="s">
        <v>520</v>
      </c>
      <c r="C107" s="5" t="s">
        <v>1028</v>
      </c>
      <c r="D107" s="27" t="s">
        <v>625</v>
      </c>
      <c r="E107" s="5" t="s">
        <v>102</v>
      </c>
      <c r="F107" s="5" t="s">
        <v>183</v>
      </c>
      <c r="G107" s="5" t="s">
        <v>102</v>
      </c>
      <c r="H107" s="5" t="s">
        <v>183</v>
      </c>
      <c r="I107" s="5" t="s">
        <v>80</v>
      </c>
      <c r="J107" s="5" t="s">
        <v>183</v>
      </c>
      <c r="K107" s="5" t="s">
        <v>642</v>
      </c>
      <c r="L107" s="5" t="s">
        <v>643</v>
      </c>
      <c r="M107" s="5" t="s">
        <v>644</v>
      </c>
      <c r="N107" s="18" t="s">
        <v>102</v>
      </c>
      <c r="O107" s="18" t="s">
        <v>81</v>
      </c>
      <c r="P107" s="18" t="s">
        <v>145</v>
      </c>
      <c r="Q107" s="18" t="s">
        <v>81</v>
      </c>
      <c r="R107" s="18"/>
      <c r="S107" s="18" t="s">
        <v>81</v>
      </c>
      <c r="T107" s="18" t="s">
        <v>161</v>
      </c>
      <c r="U107" s="18" t="s">
        <v>81</v>
      </c>
      <c r="V107" s="18" t="s">
        <v>161</v>
      </c>
      <c r="W107" s="18" t="s">
        <v>81</v>
      </c>
      <c r="X107" s="18" t="s">
        <v>150</v>
      </c>
      <c r="Y107" s="18" t="s">
        <v>81</v>
      </c>
      <c r="Z107" s="5"/>
      <c r="AA107" s="5" t="s">
        <v>157</v>
      </c>
      <c r="AB107" s="5" t="s">
        <v>81</v>
      </c>
      <c r="AC107" s="5" t="s">
        <v>170</v>
      </c>
      <c r="AD107" s="5" t="s">
        <v>81</v>
      </c>
      <c r="AE107" s="5" t="s">
        <v>842</v>
      </c>
      <c r="AF107" s="5" t="s">
        <v>842</v>
      </c>
      <c r="AG107" s="5" t="s">
        <v>842</v>
      </c>
      <c r="AH107" s="5" t="s">
        <v>842</v>
      </c>
      <c r="AI107" s="5" t="s">
        <v>854</v>
      </c>
      <c r="AJ107" s="5"/>
      <c r="AK107" s="5"/>
      <c r="AL107" s="5"/>
      <c r="AM107" s="5" t="s">
        <v>868</v>
      </c>
    </row>
    <row r="108" ht="14.25" hidden="1" customHeight="1">
      <c r="A108" s="18" t="s">
        <v>174</v>
      </c>
      <c r="B108" s="18" t="s">
        <v>616</v>
      </c>
      <c r="C108" s="18"/>
      <c r="D108" s="49" t="s">
        <v>625</v>
      </c>
      <c r="E108" s="5" t="s">
        <v>115</v>
      </c>
      <c r="F108" s="5" t="s">
        <v>81</v>
      </c>
      <c r="G108" s="5" t="s">
        <v>102</v>
      </c>
      <c r="H108" s="5" t="s">
        <v>81</v>
      </c>
      <c r="I108" s="5" t="s">
        <v>80</v>
      </c>
      <c r="J108" s="5" t="s">
        <v>81</v>
      </c>
      <c r="K108" s="5" t="s">
        <v>642</v>
      </c>
      <c r="L108" s="5" t="s">
        <v>643</v>
      </c>
      <c r="M108" s="5" t="s">
        <v>644</v>
      </c>
      <c r="N108" s="18" t="s">
        <v>102</v>
      </c>
      <c r="O108" s="18" t="s">
        <v>81</v>
      </c>
      <c r="P108" s="18" t="s">
        <v>145</v>
      </c>
      <c r="Q108" s="18" t="s">
        <v>81</v>
      </c>
      <c r="R108" s="18"/>
      <c r="S108" s="18" t="s">
        <v>81</v>
      </c>
      <c r="T108" s="18" t="s">
        <v>161</v>
      </c>
      <c r="U108" s="18" t="s">
        <v>81</v>
      </c>
      <c r="V108" s="18" t="s">
        <v>161</v>
      </c>
      <c r="W108" s="18" t="s">
        <v>81</v>
      </c>
      <c r="X108" s="18" t="s">
        <v>150</v>
      </c>
      <c r="Y108" s="18" t="s">
        <v>81</v>
      </c>
      <c r="Z108" s="5"/>
      <c r="AA108" s="5" t="s">
        <v>157</v>
      </c>
      <c r="AB108" s="5" t="s">
        <v>81</v>
      </c>
      <c r="AC108" s="5"/>
      <c r="AD108" s="5"/>
      <c r="AE108" s="5" t="s">
        <v>842</v>
      </c>
      <c r="AF108" s="5" t="s">
        <v>842</v>
      </c>
      <c r="AG108" s="5" t="s">
        <v>842</v>
      </c>
      <c r="AH108" s="5" t="s">
        <v>842</v>
      </c>
      <c r="AI108" s="5" t="s">
        <v>854</v>
      </c>
      <c r="AJ108" s="18"/>
      <c r="AK108" s="73"/>
      <c r="AL108" s="73"/>
      <c r="AM108" s="5" t="s">
        <v>868</v>
      </c>
    </row>
    <row r="109" ht="14.25" customHeight="1">
      <c r="A109" s="18" t="s">
        <v>177</v>
      </c>
      <c r="B109" s="18" t="s">
        <v>616</v>
      </c>
      <c r="C109" s="18"/>
      <c r="D109" s="49" t="s">
        <v>625</v>
      </c>
      <c r="E109" s="5" t="s">
        <v>115</v>
      </c>
      <c r="F109" s="5" t="s">
        <v>81</v>
      </c>
      <c r="G109" s="5" t="s">
        <v>102</v>
      </c>
      <c r="H109" s="5" t="s">
        <v>81</v>
      </c>
      <c r="I109" s="5" t="s">
        <v>80</v>
      </c>
      <c r="J109" s="5" t="s">
        <v>81</v>
      </c>
      <c r="K109" s="5" t="s">
        <v>642</v>
      </c>
      <c r="L109" s="5" t="s">
        <v>643</v>
      </c>
      <c r="M109" s="5" t="s">
        <v>644</v>
      </c>
      <c r="N109" s="18" t="s">
        <v>102</v>
      </c>
      <c r="O109" s="18" t="s">
        <v>81</v>
      </c>
      <c r="P109" s="18" t="s">
        <v>145</v>
      </c>
      <c r="Q109" s="18" t="s">
        <v>81</v>
      </c>
      <c r="R109" s="18"/>
      <c r="S109" s="18" t="s">
        <v>81</v>
      </c>
      <c r="T109" s="18" t="s">
        <v>161</v>
      </c>
      <c r="U109" s="18" t="s">
        <v>81</v>
      </c>
      <c r="V109" s="18" t="s">
        <v>161</v>
      </c>
      <c r="W109" s="18" t="s">
        <v>81</v>
      </c>
      <c r="X109" s="18" t="s">
        <v>150</v>
      </c>
      <c r="Y109" s="18" t="s">
        <v>81</v>
      </c>
      <c r="Z109" s="5"/>
      <c r="AA109" s="5" t="s">
        <v>157</v>
      </c>
      <c r="AB109" s="5" t="s">
        <v>81</v>
      </c>
      <c r="AC109" s="5" t="s">
        <v>170</v>
      </c>
      <c r="AD109" s="5" t="s">
        <v>81</v>
      </c>
      <c r="AE109" s="5" t="s">
        <v>842</v>
      </c>
      <c r="AF109" s="5" t="s">
        <v>842</v>
      </c>
      <c r="AG109" s="5" t="s">
        <v>842</v>
      </c>
      <c r="AH109" s="5" t="s">
        <v>842</v>
      </c>
      <c r="AI109" s="5" t="s">
        <v>854</v>
      </c>
      <c r="AJ109" s="18"/>
      <c r="AK109" s="73"/>
      <c r="AL109" s="73"/>
      <c r="AM109" s="5" t="s">
        <v>868</v>
      </c>
    </row>
    <row r="110" ht="14.25" hidden="1" customHeight="1">
      <c r="A110" s="7" t="s">
        <v>185</v>
      </c>
      <c r="B110" s="21" t="s">
        <v>533</v>
      </c>
      <c r="C110" s="21"/>
      <c r="D110" s="27" t="s">
        <v>625</v>
      </c>
      <c r="E110" s="7" t="s">
        <v>115</v>
      </c>
      <c r="F110" s="7" t="s">
        <v>183</v>
      </c>
      <c r="G110" s="7" t="s">
        <v>102</v>
      </c>
      <c r="H110" s="7" t="s">
        <v>183</v>
      </c>
      <c r="I110" s="7" t="s">
        <v>80</v>
      </c>
      <c r="J110" s="7" t="s">
        <v>81</v>
      </c>
      <c r="K110" s="7" t="s">
        <v>642</v>
      </c>
      <c r="L110" s="7" t="s">
        <v>643</v>
      </c>
      <c r="M110" s="7" t="s">
        <v>644</v>
      </c>
      <c r="N110" s="21" t="s">
        <v>102</v>
      </c>
      <c r="O110" s="21" t="s">
        <v>81</v>
      </c>
      <c r="P110" s="21" t="s">
        <v>145</v>
      </c>
      <c r="Q110" s="21" t="s">
        <v>81</v>
      </c>
      <c r="R110" s="21"/>
      <c r="S110" s="21" t="s">
        <v>81</v>
      </c>
      <c r="T110" s="21" t="s">
        <v>161</v>
      </c>
      <c r="U110" s="21" t="s">
        <v>81</v>
      </c>
      <c r="V110" s="21" t="s">
        <v>161</v>
      </c>
      <c r="W110" s="21" t="s">
        <v>81</v>
      </c>
      <c r="X110" s="21" t="s">
        <v>150</v>
      </c>
      <c r="Y110" s="21" t="s">
        <v>81</v>
      </c>
      <c r="Z110" s="7"/>
      <c r="AA110" s="7" t="s">
        <v>157</v>
      </c>
      <c r="AB110" s="7" t="s">
        <v>81</v>
      </c>
      <c r="AC110" s="7" t="s">
        <v>170</v>
      </c>
      <c r="AD110" s="7" t="s">
        <v>81</v>
      </c>
      <c r="AE110" s="7" t="s">
        <v>842</v>
      </c>
      <c r="AF110" s="7" t="s">
        <v>842</v>
      </c>
      <c r="AG110" s="7" t="s">
        <v>842</v>
      </c>
      <c r="AH110" s="7" t="s">
        <v>842</v>
      </c>
      <c r="AI110" s="7" t="s">
        <v>854</v>
      </c>
      <c r="AJ110" s="21"/>
      <c r="AK110" s="84"/>
      <c r="AL110" s="84"/>
      <c r="AM110" s="7" t="s">
        <v>868</v>
      </c>
    </row>
    <row r="111" ht="14.25" customHeight="1">
      <c r="A111" s="5" t="s">
        <v>182</v>
      </c>
      <c r="B111" s="5" t="s">
        <v>616</v>
      </c>
      <c r="C111" s="5"/>
      <c r="D111" s="49" t="s">
        <v>625</v>
      </c>
      <c r="E111" s="5" t="s">
        <v>115</v>
      </c>
      <c r="F111" s="5" t="s">
        <v>81</v>
      </c>
      <c r="G111" s="5" t="s">
        <v>102</v>
      </c>
      <c r="H111" s="5" t="s">
        <v>81</v>
      </c>
      <c r="I111" s="5" t="s">
        <v>80</v>
      </c>
      <c r="J111" s="5" t="s">
        <v>81</v>
      </c>
      <c r="K111" s="5" t="s">
        <v>642</v>
      </c>
      <c r="L111" s="5" t="s">
        <v>643</v>
      </c>
      <c r="M111" s="5" t="s">
        <v>644</v>
      </c>
      <c r="N111" s="18" t="s">
        <v>102</v>
      </c>
      <c r="O111" s="18" t="s">
        <v>81</v>
      </c>
      <c r="P111" s="18" t="s">
        <v>145</v>
      </c>
      <c r="Q111" s="18" t="s">
        <v>81</v>
      </c>
      <c r="R111" s="18"/>
      <c r="S111" s="18" t="s">
        <v>81</v>
      </c>
      <c r="T111" s="18" t="s">
        <v>161</v>
      </c>
      <c r="U111" s="18" t="s">
        <v>81</v>
      </c>
      <c r="V111" s="18" t="s">
        <v>161</v>
      </c>
      <c r="W111" s="18" t="s">
        <v>81</v>
      </c>
      <c r="X111" s="18" t="s">
        <v>150</v>
      </c>
      <c r="Y111" s="18" t="s">
        <v>81</v>
      </c>
      <c r="Z111" s="5"/>
      <c r="AA111" s="5" t="s">
        <v>157</v>
      </c>
      <c r="AB111" s="5" t="s">
        <v>81</v>
      </c>
      <c r="AC111" s="5" t="s">
        <v>170</v>
      </c>
      <c r="AD111" s="5" t="s">
        <v>81</v>
      </c>
      <c r="AE111" s="5" t="s">
        <v>842</v>
      </c>
      <c r="AF111" s="5" t="s">
        <v>842</v>
      </c>
      <c r="AG111" s="5" t="s">
        <v>842</v>
      </c>
      <c r="AH111" s="5" t="s">
        <v>842</v>
      </c>
      <c r="AI111" s="5" t="s">
        <v>854</v>
      </c>
      <c r="AJ111" s="5"/>
      <c r="AK111" s="5"/>
      <c r="AL111" s="5"/>
      <c r="AM111" s="5" t="s">
        <v>868</v>
      </c>
    </row>
    <row r="112" ht="14.25" customHeight="1">
      <c r="A112" s="5" t="s">
        <v>185</v>
      </c>
      <c r="B112" s="18" t="s">
        <v>616</v>
      </c>
      <c r="C112" s="18"/>
      <c r="D112" s="27" t="s">
        <v>625</v>
      </c>
      <c r="E112" s="5" t="s">
        <v>115</v>
      </c>
      <c r="F112" s="5" t="s">
        <v>81</v>
      </c>
      <c r="G112" s="5" t="s">
        <v>102</v>
      </c>
      <c r="H112" s="5" t="s">
        <v>81</v>
      </c>
      <c r="I112" s="5" t="s">
        <v>80</v>
      </c>
      <c r="J112" s="5" t="s">
        <v>81</v>
      </c>
      <c r="K112" s="5" t="s">
        <v>642</v>
      </c>
      <c r="L112" s="5" t="s">
        <v>643</v>
      </c>
      <c r="M112" s="5" t="s">
        <v>644</v>
      </c>
      <c r="N112" s="18" t="s">
        <v>102</v>
      </c>
      <c r="O112" s="18" t="s">
        <v>81</v>
      </c>
      <c r="P112" s="18" t="s">
        <v>145</v>
      </c>
      <c r="Q112" s="18" t="s">
        <v>81</v>
      </c>
      <c r="R112" s="18"/>
      <c r="S112" s="18" t="s">
        <v>81</v>
      </c>
      <c r="T112" s="18" t="s">
        <v>161</v>
      </c>
      <c r="U112" s="18" t="s">
        <v>81</v>
      </c>
      <c r="V112" s="18" t="s">
        <v>161</v>
      </c>
      <c r="W112" s="18" t="s">
        <v>81</v>
      </c>
      <c r="X112" s="18" t="s">
        <v>150</v>
      </c>
      <c r="Y112" s="18" t="s">
        <v>81</v>
      </c>
      <c r="Z112" s="5"/>
      <c r="AA112" s="5" t="s">
        <v>157</v>
      </c>
      <c r="AB112" s="5" t="s">
        <v>81</v>
      </c>
      <c r="AC112" s="5" t="s">
        <v>170</v>
      </c>
      <c r="AD112" s="5" t="s">
        <v>81</v>
      </c>
      <c r="AE112" s="5" t="s">
        <v>842</v>
      </c>
      <c r="AF112" s="5" t="s">
        <v>842</v>
      </c>
      <c r="AG112" s="5" t="s">
        <v>842</v>
      </c>
      <c r="AH112" s="5" t="s">
        <v>842</v>
      </c>
      <c r="AI112" s="5" t="s">
        <v>854</v>
      </c>
      <c r="AJ112" s="18"/>
      <c r="AK112" s="73"/>
      <c r="AL112" s="73"/>
      <c r="AM112" s="5" t="s">
        <v>868</v>
      </c>
    </row>
    <row r="113" ht="14.25" customHeight="1">
      <c r="A113" s="5" t="s">
        <v>189</v>
      </c>
      <c r="B113" s="5" t="s">
        <v>616</v>
      </c>
      <c r="C113" s="5"/>
      <c r="D113" s="27" t="s">
        <v>625</v>
      </c>
      <c r="E113" s="5" t="s">
        <v>115</v>
      </c>
      <c r="F113" s="5" t="s">
        <v>81</v>
      </c>
      <c r="G113" s="5" t="s">
        <v>102</v>
      </c>
      <c r="H113" s="5" t="s">
        <v>81</v>
      </c>
      <c r="I113" s="5" t="s">
        <v>80</v>
      </c>
      <c r="J113" s="5" t="s">
        <v>81</v>
      </c>
      <c r="K113" s="5" t="s">
        <v>642</v>
      </c>
      <c r="L113" s="5" t="s">
        <v>643</v>
      </c>
      <c r="M113" s="5" t="s">
        <v>644</v>
      </c>
      <c r="N113" s="18" t="s">
        <v>102</v>
      </c>
      <c r="O113" s="18" t="s">
        <v>81</v>
      </c>
      <c r="P113" s="18" t="s">
        <v>145</v>
      </c>
      <c r="Q113" s="18" t="s">
        <v>81</v>
      </c>
      <c r="R113" s="18"/>
      <c r="S113" s="18" t="s">
        <v>81</v>
      </c>
      <c r="T113" s="18" t="s">
        <v>161</v>
      </c>
      <c r="U113" s="18" t="s">
        <v>81</v>
      </c>
      <c r="V113" s="18" t="s">
        <v>161</v>
      </c>
      <c r="W113" s="18" t="s">
        <v>81</v>
      </c>
      <c r="X113" s="18" t="s">
        <v>150</v>
      </c>
      <c r="Y113" s="18" t="s">
        <v>81</v>
      </c>
      <c r="Z113" s="5"/>
      <c r="AA113" s="5" t="s">
        <v>157</v>
      </c>
      <c r="AB113" s="5" t="s">
        <v>81</v>
      </c>
      <c r="AC113" s="5" t="s">
        <v>170</v>
      </c>
      <c r="AD113" s="5" t="s">
        <v>81</v>
      </c>
      <c r="AE113" s="5" t="s">
        <v>842</v>
      </c>
      <c r="AF113" s="5" t="s">
        <v>842</v>
      </c>
      <c r="AG113" s="5" t="s">
        <v>842</v>
      </c>
      <c r="AH113" s="5" t="s">
        <v>842</v>
      </c>
      <c r="AI113" s="5" t="s">
        <v>854</v>
      </c>
      <c r="AJ113" s="5"/>
      <c r="AK113" s="5"/>
      <c r="AL113" s="5"/>
      <c r="AM113" s="5" t="s">
        <v>868</v>
      </c>
    </row>
    <row r="114" ht="14.25" hidden="1" customHeight="1">
      <c r="A114" s="7" t="s">
        <v>180</v>
      </c>
      <c r="B114" s="7" t="s">
        <v>680</v>
      </c>
      <c r="C114" s="7"/>
      <c r="D114" s="49" t="s">
        <v>625</v>
      </c>
      <c r="E114" s="7" t="s">
        <v>102</v>
      </c>
      <c r="F114" s="7" t="s">
        <v>81</v>
      </c>
      <c r="G114" s="7" t="s">
        <v>102</v>
      </c>
      <c r="H114" s="7" t="s">
        <v>183</v>
      </c>
      <c r="I114" s="7" t="s">
        <v>95</v>
      </c>
      <c r="J114" s="7" t="s">
        <v>81</v>
      </c>
      <c r="K114" s="7" t="s">
        <v>642</v>
      </c>
      <c r="L114" s="7" t="s">
        <v>643</v>
      </c>
      <c r="M114" s="7" t="s">
        <v>644</v>
      </c>
      <c r="N114" s="21" t="s">
        <v>102</v>
      </c>
      <c r="O114" s="21" t="s">
        <v>81</v>
      </c>
      <c r="P114" s="21" t="s">
        <v>145</v>
      </c>
      <c r="Q114" s="21" t="s">
        <v>81</v>
      </c>
      <c r="R114" s="21"/>
      <c r="S114" s="21" t="s">
        <v>81</v>
      </c>
      <c r="T114" s="21" t="s">
        <v>161</v>
      </c>
      <c r="U114" s="21" t="s">
        <v>81</v>
      </c>
      <c r="V114" s="21" t="s">
        <v>161</v>
      </c>
      <c r="W114" s="21" t="s">
        <v>81</v>
      </c>
      <c r="X114" s="21" t="s">
        <v>150</v>
      </c>
      <c r="Y114" s="21" t="s">
        <v>81</v>
      </c>
      <c r="Z114" s="7"/>
      <c r="AA114" s="7" t="s">
        <v>157</v>
      </c>
      <c r="AB114" s="7" t="s">
        <v>81</v>
      </c>
      <c r="AC114" s="7" t="s">
        <v>170</v>
      </c>
      <c r="AD114" s="7" t="s">
        <v>81</v>
      </c>
      <c r="AE114" s="7" t="s">
        <v>842</v>
      </c>
      <c r="AF114" s="7" t="s">
        <v>842</v>
      </c>
      <c r="AG114" s="7" t="s">
        <v>842</v>
      </c>
      <c r="AH114" s="7" t="s">
        <v>842</v>
      </c>
      <c r="AI114" s="7" t="s">
        <v>854</v>
      </c>
      <c r="AJ114" s="7"/>
      <c r="AK114" s="7"/>
      <c r="AL114" s="7"/>
      <c r="AM114" s="7" t="s">
        <v>868</v>
      </c>
    </row>
    <row r="115" ht="14.25" hidden="1" customHeight="1">
      <c r="A115" s="5" t="s">
        <v>185</v>
      </c>
      <c r="B115" s="18" t="s">
        <v>539</v>
      </c>
      <c r="C115" s="18"/>
      <c r="D115" s="27" t="s">
        <v>625</v>
      </c>
      <c r="E115" s="5" t="s">
        <v>115</v>
      </c>
      <c r="F115" s="5" t="s">
        <v>81</v>
      </c>
      <c r="G115" s="5" t="s">
        <v>102</v>
      </c>
      <c r="H115" s="5" t="s">
        <v>81</v>
      </c>
      <c r="I115" s="5" t="s">
        <v>80</v>
      </c>
      <c r="J115" s="5" t="s">
        <v>81</v>
      </c>
      <c r="K115" s="5" t="s">
        <v>642</v>
      </c>
      <c r="L115" s="5" t="s">
        <v>643</v>
      </c>
      <c r="M115" s="5" t="s">
        <v>644</v>
      </c>
      <c r="N115" s="18" t="s">
        <v>102</v>
      </c>
      <c r="O115" s="18" t="s">
        <v>81</v>
      </c>
      <c r="P115" s="18" t="s">
        <v>145</v>
      </c>
      <c r="Q115" s="18" t="s">
        <v>81</v>
      </c>
      <c r="R115" s="18"/>
      <c r="S115" s="18" t="s">
        <v>81</v>
      </c>
      <c r="T115" s="18" t="s">
        <v>161</v>
      </c>
      <c r="U115" s="18" t="s">
        <v>81</v>
      </c>
      <c r="V115" s="18" t="s">
        <v>161</v>
      </c>
      <c r="W115" s="18" t="s">
        <v>81</v>
      </c>
      <c r="X115" s="18" t="s">
        <v>150</v>
      </c>
      <c r="Y115" s="18" t="s">
        <v>81</v>
      </c>
      <c r="Z115" s="5"/>
      <c r="AA115" s="5" t="s">
        <v>157</v>
      </c>
      <c r="AB115" s="5" t="s">
        <v>81</v>
      </c>
      <c r="AC115" s="5" t="s">
        <v>170</v>
      </c>
      <c r="AD115" s="5" t="s">
        <v>81</v>
      </c>
      <c r="AE115" s="5" t="s">
        <v>842</v>
      </c>
      <c r="AF115" s="5" t="s">
        <v>842</v>
      </c>
      <c r="AG115" s="5" t="s">
        <v>842</v>
      </c>
      <c r="AH115" s="5" t="s">
        <v>842</v>
      </c>
      <c r="AI115" s="5" t="s">
        <v>854</v>
      </c>
      <c r="AJ115" s="18"/>
      <c r="AK115" s="73"/>
      <c r="AL115" s="73"/>
      <c r="AM115" s="5" t="s">
        <v>868</v>
      </c>
    </row>
    <row r="116" ht="14.25" hidden="1" customHeight="1">
      <c r="A116" s="7" t="s">
        <v>185</v>
      </c>
      <c r="B116" s="21" t="s">
        <v>540</v>
      </c>
      <c r="C116" s="21"/>
      <c r="D116" s="27" t="s">
        <v>625</v>
      </c>
      <c r="E116" s="7" t="s">
        <v>115</v>
      </c>
      <c r="F116" s="7" t="s">
        <v>81</v>
      </c>
      <c r="G116" s="7" t="s">
        <v>102</v>
      </c>
      <c r="H116" s="7" t="s">
        <v>81</v>
      </c>
      <c r="I116" s="7" t="s">
        <v>80</v>
      </c>
      <c r="J116" s="7" t="s">
        <v>81</v>
      </c>
      <c r="K116" s="7" t="s">
        <v>642</v>
      </c>
      <c r="L116" s="7" t="s">
        <v>643</v>
      </c>
      <c r="M116" s="7" t="s">
        <v>644</v>
      </c>
      <c r="N116" s="21" t="s">
        <v>102</v>
      </c>
      <c r="O116" s="21" t="s">
        <v>81</v>
      </c>
      <c r="P116" s="21" t="s">
        <v>145</v>
      </c>
      <c r="Q116" s="21" t="s">
        <v>81</v>
      </c>
      <c r="R116" s="21"/>
      <c r="S116" s="21" t="s">
        <v>81</v>
      </c>
      <c r="T116" s="21" t="s">
        <v>161</v>
      </c>
      <c r="U116" s="21" t="s">
        <v>81</v>
      </c>
      <c r="V116" s="21" t="s">
        <v>161</v>
      </c>
      <c r="W116" s="21" t="s">
        <v>81</v>
      </c>
      <c r="X116" s="21" t="s">
        <v>150</v>
      </c>
      <c r="Y116" s="21" t="s">
        <v>81</v>
      </c>
      <c r="Z116" s="7"/>
      <c r="AA116" s="7" t="s">
        <v>157</v>
      </c>
      <c r="AB116" s="7" t="s">
        <v>81</v>
      </c>
      <c r="AC116" s="7" t="s">
        <v>170</v>
      </c>
      <c r="AD116" s="7" t="s">
        <v>81</v>
      </c>
      <c r="AE116" s="7" t="s">
        <v>842</v>
      </c>
      <c r="AF116" s="7" t="s">
        <v>842</v>
      </c>
      <c r="AG116" s="7" t="s">
        <v>842</v>
      </c>
      <c r="AH116" s="7" t="s">
        <v>842</v>
      </c>
      <c r="AI116" s="7" t="s">
        <v>854</v>
      </c>
      <c r="AJ116" s="21"/>
      <c r="AK116" s="84"/>
      <c r="AL116" s="84"/>
      <c r="AM116" s="7" t="s">
        <v>868</v>
      </c>
    </row>
    <row r="117" ht="14.25" hidden="1" customHeight="1">
      <c r="A117" s="5" t="s">
        <v>185</v>
      </c>
      <c r="B117" s="18" t="s">
        <v>546</v>
      </c>
      <c r="C117" s="18"/>
      <c r="D117" s="27" t="s">
        <v>625</v>
      </c>
      <c r="E117" s="5" t="s">
        <v>123</v>
      </c>
      <c r="F117" s="5" t="s">
        <v>81</v>
      </c>
      <c r="G117" s="5" t="s">
        <v>102</v>
      </c>
      <c r="H117" s="5" t="s">
        <v>81</v>
      </c>
      <c r="I117" s="5" t="s">
        <v>95</v>
      </c>
      <c r="J117" s="5" t="s">
        <v>81</v>
      </c>
      <c r="K117" s="5" t="s">
        <v>642</v>
      </c>
      <c r="L117" s="5" t="s">
        <v>643</v>
      </c>
      <c r="M117" s="5" t="s">
        <v>644</v>
      </c>
      <c r="N117" s="18" t="s">
        <v>102</v>
      </c>
      <c r="O117" s="18" t="s">
        <v>81</v>
      </c>
      <c r="P117" s="18" t="s">
        <v>145</v>
      </c>
      <c r="Q117" s="18" t="s">
        <v>81</v>
      </c>
      <c r="R117" s="18"/>
      <c r="S117" s="18" t="s">
        <v>81</v>
      </c>
      <c r="T117" s="18" t="s">
        <v>161</v>
      </c>
      <c r="U117" s="18" t="s">
        <v>81</v>
      </c>
      <c r="V117" s="18" t="s">
        <v>161</v>
      </c>
      <c r="W117" s="18" t="s">
        <v>81</v>
      </c>
      <c r="X117" s="18" t="s">
        <v>150</v>
      </c>
      <c r="Y117" s="18" t="s">
        <v>81</v>
      </c>
      <c r="Z117" s="5"/>
      <c r="AA117" s="5" t="s">
        <v>157</v>
      </c>
      <c r="AB117" s="5" t="s">
        <v>81</v>
      </c>
      <c r="AC117" s="5" t="s">
        <v>170</v>
      </c>
      <c r="AD117" s="5" t="s">
        <v>81</v>
      </c>
      <c r="AE117" s="5" t="s">
        <v>842</v>
      </c>
      <c r="AF117" s="5" t="s">
        <v>842</v>
      </c>
      <c r="AG117" s="5" t="s">
        <v>842</v>
      </c>
      <c r="AH117" s="5" t="s">
        <v>842</v>
      </c>
      <c r="AI117" s="5" t="s">
        <v>854</v>
      </c>
      <c r="AJ117" s="18"/>
      <c r="AK117" s="73"/>
      <c r="AL117" s="73"/>
      <c r="AM117" s="5" t="s">
        <v>868</v>
      </c>
    </row>
    <row r="118" ht="14.25" hidden="1" customHeight="1">
      <c r="A118" s="7" t="s">
        <v>185</v>
      </c>
      <c r="B118" s="21" t="s">
        <v>753</v>
      </c>
      <c r="C118" s="21"/>
      <c r="D118" s="27" t="s">
        <v>625</v>
      </c>
      <c r="E118" s="7" t="s">
        <v>102</v>
      </c>
      <c r="F118" s="7" t="s">
        <v>81</v>
      </c>
      <c r="G118" s="7" t="s">
        <v>102</v>
      </c>
      <c r="H118" s="7" t="s">
        <v>81</v>
      </c>
      <c r="I118" s="7" t="s">
        <v>80</v>
      </c>
      <c r="J118" s="7" t="s">
        <v>81</v>
      </c>
      <c r="K118" s="7" t="s">
        <v>642</v>
      </c>
      <c r="L118" s="7" t="s">
        <v>643</v>
      </c>
      <c r="M118" s="7" t="s">
        <v>644</v>
      </c>
      <c r="N118" s="21" t="s">
        <v>102</v>
      </c>
      <c r="O118" s="21" t="s">
        <v>81</v>
      </c>
      <c r="P118" s="21" t="s">
        <v>145</v>
      </c>
      <c r="Q118" s="21" t="s">
        <v>81</v>
      </c>
      <c r="R118" s="21"/>
      <c r="S118" s="21" t="s">
        <v>81</v>
      </c>
      <c r="T118" s="21" t="s">
        <v>161</v>
      </c>
      <c r="U118" s="21" t="s">
        <v>81</v>
      </c>
      <c r="V118" s="21" t="s">
        <v>161</v>
      </c>
      <c r="W118" s="21" t="s">
        <v>81</v>
      </c>
      <c r="X118" s="21" t="s">
        <v>150</v>
      </c>
      <c r="Y118" s="21" t="s">
        <v>81</v>
      </c>
      <c r="Z118" s="7"/>
      <c r="AA118" s="7" t="s">
        <v>157</v>
      </c>
      <c r="AB118" s="7" t="s">
        <v>81</v>
      </c>
      <c r="AC118" s="7" t="s">
        <v>170</v>
      </c>
      <c r="AD118" s="7" t="s">
        <v>81</v>
      </c>
      <c r="AE118" s="7" t="s">
        <v>842</v>
      </c>
      <c r="AF118" s="7" t="s">
        <v>842</v>
      </c>
      <c r="AG118" s="7" t="s">
        <v>842</v>
      </c>
      <c r="AH118" s="7" t="s">
        <v>842</v>
      </c>
      <c r="AI118" s="7" t="s">
        <v>854</v>
      </c>
      <c r="AJ118" s="21"/>
      <c r="AK118" s="84"/>
      <c r="AL118" s="84"/>
      <c r="AM118" s="7" t="s">
        <v>868</v>
      </c>
    </row>
    <row r="119" ht="14.25" hidden="1" customHeight="1">
      <c r="A119" s="5" t="s">
        <v>185</v>
      </c>
      <c r="B119" s="18" t="s">
        <v>555</v>
      </c>
      <c r="C119" s="18"/>
      <c r="D119" s="27" t="s">
        <v>625</v>
      </c>
      <c r="E119" s="5" t="s">
        <v>115</v>
      </c>
      <c r="F119" s="5" t="s">
        <v>81</v>
      </c>
      <c r="G119" s="5" t="s">
        <v>102</v>
      </c>
      <c r="H119" s="5" t="s">
        <v>81</v>
      </c>
      <c r="I119" s="5" t="s">
        <v>80</v>
      </c>
      <c r="J119" s="5" t="s">
        <v>81</v>
      </c>
      <c r="K119" s="5" t="s">
        <v>642</v>
      </c>
      <c r="L119" s="5" t="s">
        <v>643</v>
      </c>
      <c r="M119" s="5" t="s">
        <v>644</v>
      </c>
      <c r="N119" s="18" t="s">
        <v>102</v>
      </c>
      <c r="O119" s="18" t="s">
        <v>81</v>
      </c>
      <c r="P119" s="18" t="s">
        <v>145</v>
      </c>
      <c r="Q119" s="18" t="s">
        <v>81</v>
      </c>
      <c r="R119" s="18"/>
      <c r="S119" s="18" t="s">
        <v>81</v>
      </c>
      <c r="T119" s="18" t="s">
        <v>161</v>
      </c>
      <c r="U119" s="18" t="s">
        <v>81</v>
      </c>
      <c r="V119" s="18" t="s">
        <v>161</v>
      </c>
      <c r="W119" s="18" t="s">
        <v>81</v>
      </c>
      <c r="X119" s="18" t="s">
        <v>150</v>
      </c>
      <c r="Y119" s="18" t="s">
        <v>81</v>
      </c>
      <c r="Z119" s="5"/>
      <c r="AA119" s="5" t="s">
        <v>157</v>
      </c>
      <c r="AB119" s="5" t="s">
        <v>81</v>
      </c>
      <c r="AC119" s="5" t="s">
        <v>170</v>
      </c>
      <c r="AD119" s="5" t="s">
        <v>81</v>
      </c>
      <c r="AE119" s="5" t="s">
        <v>842</v>
      </c>
      <c r="AF119" s="5" t="s">
        <v>842</v>
      </c>
      <c r="AG119" s="5" t="s">
        <v>842</v>
      </c>
      <c r="AH119" s="5" t="s">
        <v>842</v>
      </c>
      <c r="AI119" s="5" t="s">
        <v>854</v>
      </c>
      <c r="AJ119" s="18"/>
      <c r="AK119" s="73"/>
      <c r="AL119" s="73"/>
      <c r="AM119" s="5" t="s">
        <v>868</v>
      </c>
    </row>
    <row r="120" ht="14.25" hidden="1" customHeight="1">
      <c r="A120" s="7" t="s">
        <v>182</v>
      </c>
      <c r="B120" s="7" t="s">
        <v>565</v>
      </c>
      <c r="C120" s="7"/>
      <c r="D120" s="27" t="s">
        <v>2845</v>
      </c>
      <c r="E120" s="7" t="s">
        <v>115</v>
      </c>
      <c r="F120" s="21" t="s">
        <v>183</v>
      </c>
      <c r="G120" s="7" t="s">
        <v>102</v>
      </c>
      <c r="H120" s="21" t="s">
        <v>183</v>
      </c>
      <c r="I120" s="7" t="s">
        <v>80</v>
      </c>
      <c r="J120" s="21" t="s">
        <v>183</v>
      </c>
      <c r="K120" s="23" t="s">
        <v>190</v>
      </c>
      <c r="L120" s="23" t="s">
        <v>171</v>
      </c>
      <c r="M120" s="23" t="s">
        <v>151</v>
      </c>
      <c r="N120" s="21" t="s">
        <v>102</v>
      </c>
      <c r="O120" s="21" t="s">
        <v>183</v>
      </c>
      <c r="P120" s="21" t="s">
        <v>145</v>
      </c>
      <c r="Q120" s="21" t="s">
        <v>183</v>
      </c>
      <c r="R120" s="21"/>
      <c r="S120" s="21" t="s">
        <v>183</v>
      </c>
      <c r="T120" s="21" t="s">
        <v>161</v>
      </c>
      <c r="U120" s="21" t="s">
        <v>183</v>
      </c>
      <c r="V120" s="21" t="s">
        <v>161</v>
      </c>
      <c r="W120" s="21" t="s">
        <v>183</v>
      </c>
      <c r="X120" s="21" t="s">
        <v>150</v>
      </c>
      <c r="Y120" s="21" t="s">
        <v>183</v>
      </c>
      <c r="Z120" s="7"/>
      <c r="AA120" s="7" t="s">
        <v>157</v>
      </c>
      <c r="AB120" s="21" t="s">
        <v>183</v>
      </c>
      <c r="AC120" s="7" t="s">
        <v>170</v>
      </c>
      <c r="AD120" s="21" t="s">
        <v>183</v>
      </c>
      <c r="AE120" s="7" t="s">
        <v>842</v>
      </c>
      <c r="AF120" s="7" t="s">
        <v>842</v>
      </c>
      <c r="AG120" s="7" t="s">
        <v>842</v>
      </c>
      <c r="AH120" s="7" t="s">
        <v>842</v>
      </c>
      <c r="AI120" s="7" t="s">
        <v>854</v>
      </c>
      <c r="AJ120" s="7"/>
      <c r="AK120" s="7"/>
      <c r="AL120" s="7"/>
      <c r="AM120" s="7" t="s">
        <v>868</v>
      </c>
    </row>
    <row r="121" ht="14.25" hidden="1" customHeight="1">
      <c r="A121" s="7" t="s">
        <v>185</v>
      </c>
      <c r="B121" s="21" t="s">
        <v>565</v>
      </c>
      <c r="C121" s="21"/>
      <c r="D121" s="27" t="s">
        <v>625</v>
      </c>
      <c r="E121" s="7" t="s">
        <v>115</v>
      </c>
      <c r="F121" s="7" t="s">
        <v>81</v>
      </c>
      <c r="G121" s="7" t="s">
        <v>102</v>
      </c>
      <c r="H121" s="7" t="s">
        <v>81</v>
      </c>
      <c r="I121" s="7" t="s">
        <v>80</v>
      </c>
      <c r="J121" s="7" t="s">
        <v>81</v>
      </c>
      <c r="K121" s="23" t="s">
        <v>190</v>
      </c>
      <c r="L121" s="23" t="s">
        <v>171</v>
      </c>
      <c r="M121" s="23" t="s">
        <v>151</v>
      </c>
      <c r="N121" s="21" t="s">
        <v>102</v>
      </c>
      <c r="O121" s="7" t="s">
        <v>81</v>
      </c>
      <c r="P121" s="21" t="s">
        <v>145</v>
      </c>
      <c r="Q121" s="7" t="s">
        <v>81</v>
      </c>
      <c r="R121" s="21"/>
      <c r="S121" s="7" t="s">
        <v>81</v>
      </c>
      <c r="T121" s="21" t="s">
        <v>161</v>
      </c>
      <c r="U121" s="7" t="s">
        <v>81</v>
      </c>
      <c r="V121" s="21" t="s">
        <v>161</v>
      </c>
      <c r="W121" s="7" t="s">
        <v>81</v>
      </c>
      <c r="X121" s="21" t="s">
        <v>150</v>
      </c>
      <c r="Y121" s="7" t="s">
        <v>81</v>
      </c>
      <c r="Z121" s="7"/>
      <c r="AA121" s="7" t="s">
        <v>157</v>
      </c>
      <c r="AB121" s="7" t="s">
        <v>81</v>
      </c>
      <c r="AC121" s="7" t="s">
        <v>170</v>
      </c>
      <c r="AD121" s="7" t="s">
        <v>81</v>
      </c>
      <c r="AE121" s="7" t="s">
        <v>842</v>
      </c>
      <c r="AF121" s="7" t="s">
        <v>842</v>
      </c>
      <c r="AG121" s="7" t="s">
        <v>842</v>
      </c>
      <c r="AH121" s="7" t="s">
        <v>842</v>
      </c>
      <c r="AI121" s="7" t="s">
        <v>854</v>
      </c>
      <c r="AJ121" s="21"/>
      <c r="AK121" s="84"/>
      <c r="AL121" s="84"/>
      <c r="AM121" s="7" t="s">
        <v>868</v>
      </c>
    </row>
    <row r="122" ht="14.25" hidden="1" customHeight="1">
      <c r="A122" s="5" t="s">
        <v>185</v>
      </c>
      <c r="B122" s="18" t="s">
        <v>823</v>
      </c>
      <c r="C122" s="18"/>
      <c r="D122" s="27" t="s">
        <v>625</v>
      </c>
      <c r="E122" s="5" t="s">
        <v>115</v>
      </c>
      <c r="F122" s="5" t="s">
        <v>81</v>
      </c>
      <c r="G122" s="5" t="s">
        <v>102</v>
      </c>
      <c r="H122" s="5" t="s">
        <v>81</v>
      </c>
      <c r="I122" s="5" t="s">
        <v>80</v>
      </c>
      <c r="J122" s="5" t="s">
        <v>81</v>
      </c>
      <c r="K122" s="5" t="s">
        <v>642</v>
      </c>
      <c r="L122" s="5" t="s">
        <v>643</v>
      </c>
      <c r="M122" s="5" t="s">
        <v>644</v>
      </c>
      <c r="N122" s="18" t="s">
        <v>102</v>
      </c>
      <c r="O122" s="18" t="s">
        <v>81</v>
      </c>
      <c r="P122" s="18" t="s">
        <v>145</v>
      </c>
      <c r="Q122" s="18" t="s">
        <v>81</v>
      </c>
      <c r="R122" s="18"/>
      <c r="S122" s="18" t="s">
        <v>81</v>
      </c>
      <c r="T122" s="18" t="s">
        <v>161</v>
      </c>
      <c r="U122" s="18" t="s">
        <v>81</v>
      </c>
      <c r="V122" s="18" t="s">
        <v>161</v>
      </c>
      <c r="W122" s="18" t="s">
        <v>81</v>
      </c>
      <c r="X122" s="18" t="s">
        <v>150</v>
      </c>
      <c r="Y122" s="18" t="s">
        <v>81</v>
      </c>
      <c r="Z122" s="5"/>
      <c r="AA122" s="5" t="s">
        <v>157</v>
      </c>
      <c r="AB122" s="5" t="s">
        <v>81</v>
      </c>
      <c r="AC122" s="5" t="s">
        <v>170</v>
      </c>
      <c r="AD122" s="5" t="s">
        <v>81</v>
      </c>
      <c r="AE122" s="5" t="s">
        <v>842</v>
      </c>
      <c r="AF122" s="5" t="s">
        <v>842</v>
      </c>
      <c r="AG122" s="5" t="s">
        <v>842</v>
      </c>
      <c r="AH122" s="5" t="s">
        <v>842</v>
      </c>
      <c r="AI122" s="5" t="s">
        <v>854</v>
      </c>
      <c r="AJ122" s="18"/>
      <c r="AK122" s="73"/>
      <c r="AL122" s="73"/>
      <c r="AM122" s="5" t="s">
        <v>868</v>
      </c>
    </row>
    <row r="123" ht="14.25" hidden="1" customHeight="1">
      <c r="A123" s="7" t="s">
        <v>185</v>
      </c>
      <c r="B123" s="21" t="s">
        <v>827</v>
      </c>
      <c r="C123" s="21"/>
      <c r="D123" s="27" t="s">
        <v>625</v>
      </c>
      <c r="E123" s="7" t="s">
        <v>102</v>
      </c>
      <c r="F123" s="7" t="s">
        <v>81</v>
      </c>
      <c r="G123" s="7" t="s">
        <v>102</v>
      </c>
      <c r="H123" s="7" t="s">
        <v>81</v>
      </c>
      <c r="I123" s="7" t="s">
        <v>80</v>
      </c>
      <c r="J123" s="7" t="s">
        <v>81</v>
      </c>
      <c r="K123" s="7" t="s">
        <v>642</v>
      </c>
      <c r="L123" s="7" t="s">
        <v>643</v>
      </c>
      <c r="M123" s="7" t="s">
        <v>644</v>
      </c>
      <c r="N123" s="21" t="s">
        <v>102</v>
      </c>
      <c r="O123" s="21" t="s">
        <v>81</v>
      </c>
      <c r="P123" s="21" t="s">
        <v>145</v>
      </c>
      <c r="Q123" s="21" t="s">
        <v>81</v>
      </c>
      <c r="R123" s="21"/>
      <c r="S123" s="21" t="s">
        <v>81</v>
      </c>
      <c r="T123" s="21" t="s">
        <v>161</v>
      </c>
      <c r="U123" s="21" t="s">
        <v>81</v>
      </c>
      <c r="V123" s="21" t="s">
        <v>161</v>
      </c>
      <c r="W123" s="21" t="s">
        <v>81</v>
      </c>
      <c r="X123" s="21" t="s">
        <v>150</v>
      </c>
      <c r="Y123" s="21" t="s">
        <v>81</v>
      </c>
      <c r="Z123" s="7"/>
      <c r="AA123" s="7" t="s">
        <v>157</v>
      </c>
      <c r="AB123" s="7" t="s">
        <v>81</v>
      </c>
      <c r="AC123" s="7" t="s">
        <v>170</v>
      </c>
      <c r="AD123" s="7" t="s">
        <v>81</v>
      </c>
      <c r="AE123" s="7" t="s">
        <v>842</v>
      </c>
      <c r="AF123" s="7" t="s">
        <v>842</v>
      </c>
      <c r="AG123" s="7" t="s">
        <v>842</v>
      </c>
      <c r="AH123" s="7" t="s">
        <v>842</v>
      </c>
      <c r="AI123" s="7" t="s">
        <v>854</v>
      </c>
      <c r="AJ123" s="21"/>
      <c r="AK123" s="84"/>
      <c r="AL123" s="84"/>
      <c r="AM123" s="7" t="s">
        <v>868</v>
      </c>
    </row>
    <row r="124" ht="14.25" hidden="1" customHeight="1">
      <c r="A124" s="5" t="s">
        <v>185</v>
      </c>
      <c r="B124" s="18" t="s">
        <v>724</v>
      </c>
      <c r="C124" s="18"/>
      <c r="D124" s="27" t="s">
        <v>625</v>
      </c>
      <c r="E124" s="5" t="s">
        <v>270</v>
      </c>
      <c r="F124" s="5" t="s">
        <v>252</v>
      </c>
      <c r="G124" s="5" t="s">
        <v>102</v>
      </c>
      <c r="H124" s="5" t="s">
        <v>81</v>
      </c>
      <c r="I124" s="5" t="s">
        <v>270</v>
      </c>
      <c r="J124" s="5" t="s">
        <v>252</v>
      </c>
      <c r="K124" s="5" t="s">
        <v>642</v>
      </c>
      <c r="L124" s="5" t="s">
        <v>643</v>
      </c>
      <c r="M124" s="5" t="s">
        <v>644</v>
      </c>
      <c r="N124" s="18" t="s">
        <v>102</v>
      </c>
      <c r="O124" s="18" t="s">
        <v>81</v>
      </c>
      <c r="P124" s="18" t="s">
        <v>145</v>
      </c>
      <c r="Q124" s="18" t="s">
        <v>81</v>
      </c>
      <c r="R124" s="18"/>
      <c r="S124" s="18" t="s">
        <v>81</v>
      </c>
      <c r="T124" s="18" t="s">
        <v>161</v>
      </c>
      <c r="U124" s="18" t="s">
        <v>81</v>
      </c>
      <c r="V124" s="18" t="s">
        <v>161</v>
      </c>
      <c r="W124" s="18" t="s">
        <v>81</v>
      </c>
      <c r="X124" s="18" t="s">
        <v>150</v>
      </c>
      <c r="Y124" s="18" t="s">
        <v>81</v>
      </c>
      <c r="Z124" s="5"/>
      <c r="AA124" s="5" t="s">
        <v>157</v>
      </c>
      <c r="AB124" s="5" t="s">
        <v>81</v>
      </c>
      <c r="AC124" s="5" t="s">
        <v>170</v>
      </c>
      <c r="AD124" s="5" t="s">
        <v>81</v>
      </c>
      <c r="AE124" s="5" t="s">
        <v>842</v>
      </c>
      <c r="AF124" s="5" t="s">
        <v>842</v>
      </c>
      <c r="AG124" s="5" t="s">
        <v>842</v>
      </c>
      <c r="AH124" s="5" t="s">
        <v>842</v>
      </c>
      <c r="AI124" s="5" t="s">
        <v>854</v>
      </c>
      <c r="AJ124" s="18"/>
      <c r="AK124" s="73"/>
      <c r="AL124" s="73"/>
      <c r="AM124" s="5" t="s">
        <v>868</v>
      </c>
    </row>
    <row r="125" ht="14.25" hidden="1" customHeight="1">
      <c r="A125" s="7" t="s">
        <v>185</v>
      </c>
      <c r="B125" s="7"/>
      <c r="C125" s="7" t="s">
        <v>1377</v>
      </c>
      <c r="D125" s="27" t="s">
        <v>625</v>
      </c>
      <c r="E125" s="7"/>
      <c r="F125" s="7" t="s">
        <v>81</v>
      </c>
      <c r="G125" s="7" t="s">
        <v>102</v>
      </c>
      <c r="H125" s="7" t="s">
        <v>81</v>
      </c>
      <c r="I125" s="7"/>
      <c r="J125" s="7" t="s">
        <v>81</v>
      </c>
      <c r="K125" s="7"/>
      <c r="L125" s="7"/>
      <c r="M125" s="7"/>
      <c r="N125" s="21" t="s">
        <v>102</v>
      </c>
      <c r="O125" s="21" t="s">
        <v>81</v>
      </c>
      <c r="P125" s="21" t="s">
        <v>145</v>
      </c>
      <c r="Q125" s="21" t="s">
        <v>81</v>
      </c>
      <c r="R125" s="21"/>
      <c r="S125" s="21" t="s">
        <v>81</v>
      </c>
      <c r="T125" s="21" t="s">
        <v>161</v>
      </c>
      <c r="U125" s="21" t="s">
        <v>81</v>
      </c>
      <c r="V125" s="21" t="s">
        <v>161</v>
      </c>
      <c r="W125" s="21" t="s">
        <v>81</v>
      </c>
      <c r="X125" s="21" t="s">
        <v>150</v>
      </c>
      <c r="Y125" s="21" t="s">
        <v>81</v>
      </c>
      <c r="Z125" s="7"/>
      <c r="AA125" s="7" t="s">
        <v>157</v>
      </c>
      <c r="AB125" s="7" t="s">
        <v>81</v>
      </c>
      <c r="AC125" s="7" t="s">
        <v>170</v>
      </c>
      <c r="AD125" s="7" t="s">
        <v>81</v>
      </c>
      <c r="AE125" s="7"/>
      <c r="AF125" s="7"/>
      <c r="AG125" s="7"/>
      <c r="AH125" s="7"/>
      <c r="AI125" s="7"/>
      <c r="AJ125" s="7"/>
      <c r="AK125" s="7"/>
      <c r="AL125" s="7"/>
      <c r="AM125" s="7"/>
    </row>
    <row r="126" ht="14.25" hidden="1" customHeight="1">
      <c r="A126" s="5" t="s">
        <v>189</v>
      </c>
      <c r="B126" s="5" t="s">
        <v>500</v>
      </c>
      <c r="C126" s="5"/>
      <c r="D126" s="27" t="s">
        <v>625</v>
      </c>
      <c r="E126" s="5" t="s">
        <v>115</v>
      </c>
      <c r="F126" s="5" t="s">
        <v>81</v>
      </c>
      <c r="G126" s="5" t="s">
        <v>102</v>
      </c>
      <c r="H126" s="5" t="s">
        <v>81</v>
      </c>
      <c r="I126" s="5" t="s">
        <v>95</v>
      </c>
      <c r="J126" s="5" t="s">
        <v>81</v>
      </c>
      <c r="K126" s="5" t="s">
        <v>642</v>
      </c>
      <c r="L126" s="5" t="s">
        <v>643</v>
      </c>
      <c r="M126" s="5" t="s">
        <v>644</v>
      </c>
      <c r="N126" s="18" t="s">
        <v>102</v>
      </c>
      <c r="O126" s="18" t="s">
        <v>81</v>
      </c>
      <c r="P126" s="18" t="s">
        <v>145</v>
      </c>
      <c r="Q126" s="18" t="s">
        <v>81</v>
      </c>
      <c r="R126" s="18"/>
      <c r="S126" s="18" t="s">
        <v>81</v>
      </c>
      <c r="T126" s="18" t="s">
        <v>161</v>
      </c>
      <c r="U126" s="18" t="s">
        <v>81</v>
      </c>
      <c r="V126" s="18" t="s">
        <v>161</v>
      </c>
      <c r="W126" s="18" t="s">
        <v>81</v>
      </c>
      <c r="X126" s="18" t="s">
        <v>150</v>
      </c>
      <c r="Y126" s="18" t="s">
        <v>81</v>
      </c>
      <c r="Z126" s="5"/>
      <c r="AA126" s="5" t="s">
        <v>157</v>
      </c>
      <c r="AB126" s="5" t="s">
        <v>81</v>
      </c>
      <c r="AC126" s="5" t="s">
        <v>170</v>
      </c>
      <c r="AD126" s="5" t="s">
        <v>81</v>
      </c>
      <c r="AE126" s="5" t="s">
        <v>842</v>
      </c>
      <c r="AF126" s="5" t="s">
        <v>842</v>
      </c>
      <c r="AG126" s="5" t="s">
        <v>842</v>
      </c>
      <c r="AH126" s="5" t="s">
        <v>842</v>
      </c>
      <c r="AI126" s="5" t="s">
        <v>854</v>
      </c>
      <c r="AJ126" s="5"/>
      <c r="AK126" s="5"/>
      <c r="AL126" s="5"/>
      <c r="AM126" s="5" t="s">
        <v>868</v>
      </c>
    </row>
    <row r="127" ht="14.25" hidden="1" customHeight="1">
      <c r="A127" s="7" t="s">
        <v>189</v>
      </c>
      <c r="B127" s="7" t="s">
        <v>520</v>
      </c>
      <c r="C127" s="7"/>
      <c r="D127" s="27" t="s">
        <v>625</v>
      </c>
      <c r="E127" s="7" t="s">
        <v>102</v>
      </c>
      <c r="F127" s="7" t="s">
        <v>81</v>
      </c>
      <c r="G127" s="7" t="s">
        <v>102</v>
      </c>
      <c r="H127" s="7" t="s">
        <v>81</v>
      </c>
      <c r="I127" s="7" t="s">
        <v>80</v>
      </c>
      <c r="J127" s="7" t="s">
        <v>81</v>
      </c>
      <c r="K127" s="7" t="s">
        <v>642</v>
      </c>
      <c r="L127" s="7" t="s">
        <v>643</v>
      </c>
      <c r="M127" s="7" t="s">
        <v>644</v>
      </c>
      <c r="N127" s="21" t="s">
        <v>102</v>
      </c>
      <c r="O127" s="21" t="s">
        <v>81</v>
      </c>
      <c r="P127" s="21" t="s">
        <v>145</v>
      </c>
      <c r="Q127" s="21" t="s">
        <v>81</v>
      </c>
      <c r="R127" s="21"/>
      <c r="S127" s="21" t="s">
        <v>81</v>
      </c>
      <c r="T127" s="21" t="s">
        <v>161</v>
      </c>
      <c r="U127" s="21" t="s">
        <v>81</v>
      </c>
      <c r="V127" s="21" t="s">
        <v>161</v>
      </c>
      <c r="W127" s="21" t="s">
        <v>81</v>
      </c>
      <c r="X127" s="21" t="s">
        <v>150</v>
      </c>
      <c r="Y127" s="21" t="s">
        <v>81</v>
      </c>
      <c r="Z127" s="7"/>
      <c r="AA127" s="7" t="s">
        <v>157</v>
      </c>
      <c r="AB127" s="7" t="s">
        <v>81</v>
      </c>
      <c r="AC127" s="7" t="s">
        <v>170</v>
      </c>
      <c r="AD127" s="7" t="s">
        <v>81</v>
      </c>
      <c r="AE127" s="7" t="s">
        <v>842</v>
      </c>
      <c r="AF127" s="7" t="s">
        <v>842</v>
      </c>
      <c r="AG127" s="7" t="s">
        <v>842</v>
      </c>
      <c r="AH127" s="7" t="s">
        <v>842</v>
      </c>
      <c r="AI127" s="7" t="s">
        <v>854</v>
      </c>
      <c r="AJ127" s="7"/>
      <c r="AK127" s="7"/>
      <c r="AL127" s="7"/>
      <c r="AM127" s="7" t="s">
        <v>868</v>
      </c>
    </row>
    <row r="128" ht="14.25" hidden="1" customHeight="1">
      <c r="A128" s="5" t="s">
        <v>189</v>
      </c>
      <c r="B128" s="5" t="s">
        <v>520</v>
      </c>
      <c r="C128" s="5" t="s">
        <v>1028</v>
      </c>
      <c r="D128" s="27" t="s">
        <v>625</v>
      </c>
      <c r="E128" s="5" t="s">
        <v>102</v>
      </c>
      <c r="F128" s="5" t="s">
        <v>183</v>
      </c>
      <c r="G128" s="5" t="s">
        <v>102</v>
      </c>
      <c r="H128" s="5" t="s">
        <v>183</v>
      </c>
      <c r="I128" s="5" t="s">
        <v>80</v>
      </c>
      <c r="J128" s="5" t="s">
        <v>183</v>
      </c>
      <c r="K128" s="5" t="s">
        <v>642</v>
      </c>
      <c r="L128" s="5" t="s">
        <v>643</v>
      </c>
      <c r="M128" s="5" t="s">
        <v>644</v>
      </c>
      <c r="N128" s="18" t="s">
        <v>102</v>
      </c>
      <c r="O128" s="18" t="s">
        <v>81</v>
      </c>
      <c r="P128" s="18" t="s">
        <v>145</v>
      </c>
      <c r="Q128" s="18" t="s">
        <v>81</v>
      </c>
      <c r="R128" s="18"/>
      <c r="S128" s="18" t="s">
        <v>81</v>
      </c>
      <c r="T128" s="18" t="s">
        <v>161</v>
      </c>
      <c r="U128" s="18" t="s">
        <v>81</v>
      </c>
      <c r="V128" s="18" t="s">
        <v>161</v>
      </c>
      <c r="W128" s="18" t="s">
        <v>81</v>
      </c>
      <c r="X128" s="18" t="s">
        <v>150</v>
      </c>
      <c r="Y128" s="18" t="s">
        <v>81</v>
      </c>
      <c r="Z128" s="5"/>
      <c r="AA128" s="5" t="s">
        <v>157</v>
      </c>
      <c r="AB128" s="5" t="s">
        <v>81</v>
      </c>
      <c r="AC128" s="5" t="s">
        <v>170</v>
      </c>
      <c r="AD128" s="5" t="s">
        <v>81</v>
      </c>
      <c r="AE128" s="5" t="s">
        <v>842</v>
      </c>
      <c r="AF128" s="5" t="s">
        <v>842</v>
      </c>
      <c r="AG128" s="5" t="s">
        <v>842</v>
      </c>
      <c r="AH128" s="5" t="s">
        <v>842</v>
      </c>
      <c r="AI128" s="5" t="s">
        <v>854</v>
      </c>
      <c r="AJ128" s="5"/>
      <c r="AK128" s="5"/>
      <c r="AL128" s="5"/>
      <c r="AM128" s="5" t="s">
        <v>868</v>
      </c>
    </row>
    <row r="129" ht="14.25" hidden="1" customHeight="1">
      <c r="A129" s="7" t="s">
        <v>75</v>
      </c>
      <c r="B129" s="7" t="s">
        <v>680</v>
      </c>
      <c r="C129" s="7"/>
      <c r="D129" s="49" t="s">
        <v>625</v>
      </c>
      <c r="E129" s="7" t="s">
        <v>115</v>
      </c>
      <c r="F129" s="7" t="s">
        <v>81</v>
      </c>
      <c r="G129" s="7" t="s">
        <v>102</v>
      </c>
      <c r="H129" s="7" t="s">
        <v>183</v>
      </c>
      <c r="I129" s="7" t="s">
        <v>80</v>
      </c>
      <c r="J129" s="7" t="s">
        <v>81</v>
      </c>
      <c r="K129" s="7" t="s">
        <v>642</v>
      </c>
      <c r="L129" s="7" t="s">
        <v>643</v>
      </c>
      <c r="M129" s="7" t="s">
        <v>644</v>
      </c>
      <c r="N129" s="21" t="s">
        <v>102</v>
      </c>
      <c r="O129" s="21" t="s">
        <v>81</v>
      </c>
      <c r="P129" s="21" t="s">
        <v>145</v>
      </c>
      <c r="Q129" s="21" t="s">
        <v>81</v>
      </c>
      <c r="R129" s="21"/>
      <c r="S129" s="21" t="s">
        <v>81</v>
      </c>
      <c r="T129" s="21" t="s">
        <v>161</v>
      </c>
      <c r="U129" s="21" t="s">
        <v>81</v>
      </c>
      <c r="V129" s="21" t="s">
        <v>161</v>
      </c>
      <c r="W129" s="21" t="s">
        <v>81</v>
      </c>
      <c r="X129" s="21" t="s">
        <v>150</v>
      </c>
      <c r="Y129" s="21" t="s">
        <v>81</v>
      </c>
      <c r="Z129" s="7"/>
      <c r="AA129" s="7" t="s">
        <v>157</v>
      </c>
      <c r="AB129" s="7" t="s">
        <v>81</v>
      </c>
      <c r="AC129" s="7"/>
      <c r="AD129" s="7"/>
      <c r="AE129" s="7" t="s">
        <v>842</v>
      </c>
      <c r="AF129" s="7" t="s">
        <v>842</v>
      </c>
      <c r="AG129" s="7" t="s">
        <v>842</v>
      </c>
      <c r="AH129" s="7" t="s">
        <v>842</v>
      </c>
      <c r="AI129" s="7" t="s">
        <v>854</v>
      </c>
      <c r="AJ129" s="7"/>
      <c r="AK129" s="7"/>
      <c r="AL129" s="7"/>
      <c r="AM129" s="7" t="s">
        <v>868</v>
      </c>
    </row>
    <row r="130" ht="14.25" hidden="1" customHeight="1">
      <c r="A130" s="7" t="s">
        <v>174</v>
      </c>
      <c r="B130" s="7" t="s">
        <v>680</v>
      </c>
      <c r="C130" s="7"/>
      <c r="D130" s="49" t="s">
        <v>625</v>
      </c>
      <c r="E130" s="7" t="s">
        <v>123</v>
      </c>
      <c r="F130" s="7" t="s">
        <v>81</v>
      </c>
      <c r="G130" s="7" t="s">
        <v>102</v>
      </c>
      <c r="H130" s="7" t="s">
        <v>183</v>
      </c>
      <c r="I130" s="7" t="s">
        <v>95</v>
      </c>
      <c r="J130" s="7" t="s">
        <v>81</v>
      </c>
      <c r="K130" s="7" t="s">
        <v>642</v>
      </c>
      <c r="L130" s="7" t="s">
        <v>643</v>
      </c>
      <c r="M130" s="7" t="s">
        <v>644</v>
      </c>
      <c r="N130" s="21" t="s">
        <v>102</v>
      </c>
      <c r="O130" s="21" t="s">
        <v>81</v>
      </c>
      <c r="P130" s="21" t="s">
        <v>145</v>
      </c>
      <c r="Q130" s="21" t="s">
        <v>81</v>
      </c>
      <c r="R130" s="21"/>
      <c r="S130" s="21" t="s">
        <v>81</v>
      </c>
      <c r="T130" s="21" t="s">
        <v>161</v>
      </c>
      <c r="U130" s="21" t="s">
        <v>81</v>
      </c>
      <c r="V130" s="21" t="s">
        <v>161</v>
      </c>
      <c r="W130" s="21" t="s">
        <v>81</v>
      </c>
      <c r="X130" s="21" t="s">
        <v>150</v>
      </c>
      <c r="Y130" s="21" t="s">
        <v>81</v>
      </c>
      <c r="Z130" s="7"/>
      <c r="AA130" s="7" t="s">
        <v>157</v>
      </c>
      <c r="AB130" s="7" t="s">
        <v>81</v>
      </c>
      <c r="AC130" s="7"/>
      <c r="AD130" s="7"/>
      <c r="AE130" s="7" t="s">
        <v>842</v>
      </c>
      <c r="AF130" s="7" t="s">
        <v>842</v>
      </c>
      <c r="AG130" s="7" t="s">
        <v>842</v>
      </c>
      <c r="AH130" s="7" t="s">
        <v>842</v>
      </c>
      <c r="AI130" s="7" t="s">
        <v>854</v>
      </c>
      <c r="AJ130" s="7"/>
      <c r="AK130" s="7"/>
      <c r="AL130" s="7"/>
      <c r="AM130" s="7" t="s">
        <v>868</v>
      </c>
    </row>
    <row r="131" ht="14.25" hidden="1" customHeight="1">
      <c r="A131" s="7" t="s">
        <v>189</v>
      </c>
      <c r="B131" s="7" t="s">
        <v>533</v>
      </c>
      <c r="C131" s="7"/>
      <c r="D131" s="27" t="s">
        <v>625</v>
      </c>
      <c r="E131" s="7" t="s">
        <v>115</v>
      </c>
      <c r="F131" s="7" t="s">
        <v>183</v>
      </c>
      <c r="G131" s="7" t="s">
        <v>102</v>
      </c>
      <c r="H131" s="7" t="s">
        <v>183</v>
      </c>
      <c r="I131" s="7" t="s">
        <v>80</v>
      </c>
      <c r="J131" s="7" t="s">
        <v>81</v>
      </c>
      <c r="K131" s="7" t="s">
        <v>642</v>
      </c>
      <c r="L131" s="7" t="s">
        <v>643</v>
      </c>
      <c r="M131" s="7" t="s">
        <v>644</v>
      </c>
      <c r="N131" s="21" t="s">
        <v>102</v>
      </c>
      <c r="O131" s="21" t="s">
        <v>81</v>
      </c>
      <c r="P131" s="21" t="s">
        <v>145</v>
      </c>
      <c r="Q131" s="21" t="s">
        <v>81</v>
      </c>
      <c r="R131" s="21"/>
      <c r="S131" s="21" t="s">
        <v>81</v>
      </c>
      <c r="T131" s="21" t="s">
        <v>161</v>
      </c>
      <c r="U131" s="21" t="s">
        <v>81</v>
      </c>
      <c r="V131" s="21" t="s">
        <v>161</v>
      </c>
      <c r="W131" s="21" t="s">
        <v>81</v>
      </c>
      <c r="X131" s="21" t="s">
        <v>150</v>
      </c>
      <c r="Y131" s="21" t="s">
        <v>81</v>
      </c>
      <c r="Z131" s="7"/>
      <c r="AA131" s="7" t="s">
        <v>157</v>
      </c>
      <c r="AB131" s="7" t="s">
        <v>81</v>
      </c>
      <c r="AC131" s="7" t="s">
        <v>170</v>
      </c>
      <c r="AD131" s="7" t="s">
        <v>81</v>
      </c>
      <c r="AE131" s="7" t="s">
        <v>842</v>
      </c>
      <c r="AF131" s="7" t="s">
        <v>842</v>
      </c>
      <c r="AG131" s="7" t="s">
        <v>842</v>
      </c>
      <c r="AH131" s="7" t="s">
        <v>842</v>
      </c>
      <c r="AI131" s="7" t="s">
        <v>854</v>
      </c>
      <c r="AJ131" s="7"/>
      <c r="AK131" s="7"/>
      <c r="AL131" s="7"/>
      <c r="AM131" s="7" t="s">
        <v>868</v>
      </c>
    </row>
    <row r="132" ht="14.25" customHeight="1">
      <c r="A132" s="7" t="s">
        <v>177</v>
      </c>
      <c r="B132" s="7" t="s">
        <v>680</v>
      </c>
      <c r="C132" s="7"/>
      <c r="D132" s="49" t="s">
        <v>625</v>
      </c>
      <c r="E132" s="7" t="s">
        <v>102</v>
      </c>
      <c r="F132" s="7" t="s">
        <v>81</v>
      </c>
      <c r="G132" s="7" t="s">
        <v>102</v>
      </c>
      <c r="H132" s="7" t="s">
        <v>183</v>
      </c>
      <c r="I132" s="7" t="s">
        <v>95</v>
      </c>
      <c r="J132" s="7" t="s">
        <v>81</v>
      </c>
      <c r="K132" s="7" t="s">
        <v>642</v>
      </c>
      <c r="L132" s="7" t="s">
        <v>643</v>
      </c>
      <c r="M132" s="7" t="s">
        <v>644</v>
      </c>
      <c r="N132" s="21" t="s">
        <v>102</v>
      </c>
      <c r="O132" s="21" t="s">
        <v>81</v>
      </c>
      <c r="P132" s="21" t="s">
        <v>145</v>
      </c>
      <c r="Q132" s="21" t="s">
        <v>81</v>
      </c>
      <c r="R132" s="21"/>
      <c r="S132" s="21" t="s">
        <v>81</v>
      </c>
      <c r="T132" s="21" t="s">
        <v>161</v>
      </c>
      <c r="U132" s="21" t="s">
        <v>81</v>
      </c>
      <c r="V132" s="21" t="s">
        <v>161</v>
      </c>
      <c r="W132" s="21" t="s">
        <v>81</v>
      </c>
      <c r="X132" s="21" t="s">
        <v>150</v>
      </c>
      <c r="Y132" s="21" t="s">
        <v>81</v>
      </c>
      <c r="Z132" s="7"/>
      <c r="AA132" s="7" t="s">
        <v>157</v>
      </c>
      <c r="AB132" s="7" t="s">
        <v>81</v>
      </c>
      <c r="AC132" s="7" t="s">
        <v>170</v>
      </c>
      <c r="AD132" s="7" t="s">
        <v>81</v>
      </c>
      <c r="AE132" s="7" t="s">
        <v>842</v>
      </c>
      <c r="AF132" s="7" t="s">
        <v>842</v>
      </c>
      <c r="AG132" s="7" t="s">
        <v>842</v>
      </c>
      <c r="AH132" s="7" t="s">
        <v>842</v>
      </c>
      <c r="AI132" s="7" t="s">
        <v>854</v>
      </c>
      <c r="AJ132" s="7"/>
      <c r="AK132" s="7"/>
      <c r="AL132" s="7"/>
      <c r="AM132" s="7" t="s">
        <v>868</v>
      </c>
    </row>
    <row r="133" ht="14.25" customHeight="1">
      <c r="A133" s="7" t="s">
        <v>182</v>
      </c>
      <c r="B133" s="7" t="s">
        <v>680</v>
      </c>
      <c r="C133" s="7"/>
      <c r="D133" s="49" t="s">
        <v>625</v>
      </c>
      <c r="E133" s="7" t="s">
        <v>102</v>
      </c>
      <c r="F133" s="7" t="s">
        <v>81</v>
      </c>
      <c r="G133" s="7" t="s">
        <v>102</v>
      </c>
      <c r="H133" s="7" t="s">
        <v>183</v>
      </c>
      <c r="I133" s="7" t="s">
        <v>95</v>
      </c>
      <c r="J133" s="7" t="s">
        <v>81</v>
      </c>
      <c r="K133" s="7" t="s">
        <v>642</v>
      </c>
      <c r="L133" s="7" t="s">
        <v>643</v>
      </c>
      <c r="M133" s="7" t="s">
        <v>644</v>
      </c>
      <c r="N133" s="21" t="s">
        <v>102</v>
      </c>
      <c r="O133" s="21" t="s">
        <v>81</v>
      </c>
      <c r="P133" s="21" t="s">
        <v>145</v>
      </c>
      <c r="Q133" s="21" t="s">
        <v>81</v>
      </c>
      <c r="R133" s="21"/>
      <c r="S133" s="21" t="s">
        <v>81</v>
      </c>
      <c r="T133" s="21" t="s">
        <v>161</v>
      </c>
      <c r="U133" s="21" t="s">
        <v>81</v>
      </c>
      <c r="V133" s="21" t="s">
        <v>161</v>
      </c>
      <c r="W133" s="21" t="s">
        <v>81</v>
      </c>
      <c r="X133" s="21" t="s">
        <v>150</v>
      </c>
      <c r="Y133" s="21" t="s">
        <v>81</v>
      </c>
      <c r="Z133" s="7"/>
      <c r="AA133" s="7" t="s">
        <v>157</v>
      </c>
      <c r="AB133" s="7" t="s">
        <v>81</v>
      </c>
      <c r="AC133" s="7" t="s">
        <v>170</v>
      </c>
      <c r="AD133" s="7" t="s">
        <v>81</v>
      </c>
      <c r="AE133" s="7" t="s">
        <v>842</v>
      </c>
      <c r="AF133" s="7" t="s">
        <v>842</v>
      </c>
      <c r="AG133" s="7" t="s">
        <v>842</v>
      </c>
      <c r="AH133" s="7" t="s">
        <v>842</v>
      </c>
      <c r="AI133" s="7" t="s">
        <v>854</v>
      </c>
      <c r="AJ133" s="7"/>
      <c r="AK133" s="7"/>
      <c r="AL133" s="7"/>
      <c r="AM133" s="7" t="s">
        <v>868</v>
      </c>
    </row>
    <row r="134" ht="14.25" customHeight="1">
      <c r="A134" s="7" t="s">
        <v>185</v>
      </c>
      <c r="B134" s="7" t="s">
        <v>680</v>
      </c>
      <c r="C134" s="7"/>
      <c r="D134" s="27" t="s">
        <v>625</v>
      </c>
      <c r="E134" s="7" t="s">
        <v>102</v>
      </c>
      <c r="F134" s="7" t="s">
        <v>81</v>
      </c>
      <c r="G134" s="7" t="s">
        <v>102</v>
      </c>
      <c r="H134" s="7" t="s">
        <v>183</v>
      </c>
      <c r="I134" s="7" t="s">
        <v>95</v>
      </c>
      <c r="J134" s="7" t="s">
        <v>81</v>
      </c>
      <c r="K134" s="7" t="s">
        <v>642</v>
      </c>
      <c r="L134" s="7" t="s">
        <v>643</v>
      </c>
      <c r="M134" s="7" t="s">
        <v>644</v>
      </c>
      <c r="N134" s="21" t="s">
        <v>102</v>
      </c>
      <c r="O134" s="21" t="s">
        <v>81</v>
      </c>
      <c r="P134" s="21" t="s">
        <v>145</v>
      </c>
      <c r="Q134" s="21" t="s">
        <v>81</v>
      </c>
      <c r="R134" s="21"/>
      <c r="S134" s="21" t="s">
        <v>81</v>
      </c>
      <c r="T134" s="21" t="s">
        <v>161</v>
      </c>
      <c r="U134" s="21" t="s">
        <v>81</v>
      </c>
      <c r="V134" s="21" t="s">
        <v>161</v>
      </c>
      <c r="W134" s="21" t="s">
        <v>81</v>
      </c>
      <c r="X134" s="21" t="s">
        <v>150</v>
      </c>
      <c r="Y134" s="21" t="s">
        <v>81</v>
      </c>
      <c r="Z134" s="7"/>
      <c r="AA134" s="7" t="s">
        <v>157</v>
      </c>
      <c r="AB134" s="7" t="s">
        <v>81</v>
      </c>
      <c r="AC134" s="7" t="s">
        <v>170</v>
      </c>
      <c r="AD134" s="7" t="s">
        <v>81</v>
      </c>
      <c r="AE134" s="7" t="s">
        <v>842</v>
      </c>
      <c r="AF134" s="7" t="s">
        <v>842</v>
      </c>
      <c r="AG134" s="7" t="s">
        <v>842</v>
      </c>
      <c r="AH134" s="7" t="s">
        <v>842</v>
      </c>
      <c r="AI134" s="7" t="s">
        <v>854</v>
      </c>
      <c r="AJ134" s="7"/>
      <c r="AK134" s="7"/>
      <c r="AL134" s="7"/>
      <c r="AM134" s="7" t="s">
        <v>868</v>
      </c>
    </row>
    <row r="135" ht="14.25" customHeight="1">
      <c r="A135" s="7" t="s">
        <v>189</v>
      </c>
      <c r="B135" s="7" t="s">
        <v>680</v>
      </c>
      <c r="C135" s="7"/>
      <c r="D135" s="27" t="s">
        <v>625</v>
      </c>
      <c r="E135" s="7" t="s">
        <v>102</v>
      </c>
      <c r="F135" s="7" t="s">
        <v>81</v>
      </c>
      <c r="G135" s="7" t="s">
        <v>102</v>
      </c>
      <c r="H135" s="7" t="s">
        <v>183</v>
      </c>
      <c r="I135" s="7" t="s">
        <v>95</v>
      </c>
      <c r="J135" s="7" t="s">
        <v>81</v>
      </c>
      <c r="K135" s="7" t="s">
        <v>642</v>
      </c>
      <c r="L135" s="7" t="s">
        <v>643</v>
      </c>
      <c r="M135" s="7" t="s">
        <v>644</v>
      </c>
      <c r="N135" s="21" t="s">
        <v>102</v>
      </c>
      <c r="O135" s="21" t="s">
        <v>81</v>
      </c>
      <c r="P135" s="21" t="s">
        <v>145</v>
      </c>
      <c r="Q135" s="21" t="s">
        <v>81</v>
      </c>
      <c r="R135" s="21"/>
      <c r="S135" s="21" t="s">
        <v>81</v>
      </c>
      <c r="T135" s="21" t="s">
        <v>161</v>
      </c>
      <c r="U135" s="21" t="s">
        <v>81</v>
      </c>
      <c r="V135" s="21" t="s">
        <v>161</v>
      </c>
      <c r="W135" s="21" t="s">
        <v>81</v>
      </c>
      <c r="X135" s="21" t="s">
        <v>150</v>
      </c>
      <c r="Y135" s="21" t="s">
        <v>81</v>
      </c>
      <c r="Z135" s="7"/>
      <c r="AA135" s="7" t="s">
        <v>157</v>
      </c>
      <c r="AB135" s="7" t="s">
        <v>81</v>
      </c>
      <c r="AC135" s="7" t="s">
        <v>170</v>
      </c>
      <c r="AD135" s="7" t="s">
        <v>81</v>
      </c>
      <c r="AE135" s="7" t="s">
        <v>842</v>
      </c>
      <c r="AF135" s="7" t="s">
        <v>842</v>
      </c>
      <c r="AG135" s="7" t="s">
        <v>842</v>
      </c>
      <c r="AH135" s="7" t="s">
        <v>842</v>
      </c>
      <c r="AI135" s="7" t="s">
        <v>854</v>
      </c>
      <c r="AJ135" s="7"/>
      <c r="AK135" s="7"/>
      <c r="AL135" s="7"/>
      <c r="AM135" s="7" t="s">
        <v>868</v>
      </c>
    </row>
    <row r="136" ht="14.25" hidden="1" customHeight="1">
      <c r="A136" s="5" t="s">
        <v>189</v>
      </c>
      <c r="B136" s="5" t="s">
        <v>539</v>
      </c>
      <c r="C136" s="5"/>
      <c r="D136" s="27" t="s">
        <v>625</v>
      </c>
      <c r="E136" s="5" t="s">
        <v>115</v>
      </c>
      <c r="F136" s="5" t="s">
        <v>81</v>
      </c>
      <c r="G136" s="5" t="s">
        <v>102</v>
      </c>
      <c r="H136" s="5" t="s">
        <v>81</v>
      </c>
      <c r="I136" s="5" t="s">
        <v>80</v>
      </c>
      <c r="J136" s="5" t="s">
        <v>81</v>
      </c>
      <c r="K136" s="5" t="s">
        <v>642</v>
      </c>
      <c r="L136" s="5" t="s">
        <v>643</v>
      </c>
      <c r="M136" s="5" t="s">
        <v>644</v>
      </c>
      <c r="N136" s="18" t="s">
        <v>102</v>
      </c>
      <c r="O136" s="18" t="s">
        <v>81</v>
      </c>
      <c r="P136" s="18" t="s">
        <v>145</v>
      </c>
      <c r="Q136" s="18" t="s">
        <v>81</v>
      </c>
      <c r="R136" s="18"/>
      <c r="S136" s="18" t="s">
        <v>81</v>
      </c>
      <c r="T136" s="18" t="s">
        <v>161</v>
      </c>
      <c r="U136" s="18" t="s">
        <v>81</v>
      </c>
      <c r="V136" s="18" t="s">
        <v>161</v>
      </c>
      <c r="W136" s="18" t="s">
        <v>81</v>
      </c>
      <c r="X136" s="18" t="s">
        <v>150</v>
      </c>
      <c r="Y136" s="18" t="s">
        <v>81</v>
      </c>
      <c r="Z136" s="5"/>
      <c r="AA136" s="5" t="s">
        <v>157</v>
      </c>
      <c r="AB136" s="5" t="s">
        <v>81</v>
      </c>
      <c r="AC136" s="5" t="s">
        <v>170</v>
      </c>
      <c r="AD136" s="5" t="s">
        <v>81</v>
      </c>
      <c r="AE136" s="5" t="s">
        <v>842</v>
      </c>
      <c r="AF136" s="5" t="s">
        <v>842</v>
      </c>
      <c r="AG136" s="5" t="s">
        <v>842</v>
      </c>
      <c r="AH136" s="5" t="s">
        <v>842</v>
      </c>
      <c r="AI136" s="5" t="s">
        <v>854</v>
      </c>
      <c r="AJ136" s="5"/>
      <c r="AK136" s="5"/>
      <c r="AL136" s="5"/>
      <c r="AM136" s="5" t="s">
        <v>868</v>
      </c>
    </row>
    <row r="137" ht="14.25" hidden="1" customHeight="1">
      <c r="A137" s="7" t="s">
        <v>189</v>
      </c>
      <c r="B137" s="7" t="s">
        <v>540</v>
      </c>
      <c r="C137" s="7"/>
      <c r="D137" s="27" t="s">
        <v>625</v>
      </c>
      <c r="E137" s="7" t="s">
        <v>115</v>
      </c>
      <c r="F137" s="7" t="s">
        <v>81</v>
      </c>
      <c r="G137" s="7" t="s">
        <v>102</v>
      </c>
      <c r="H137" s="7" t="s">
        <v>81</v>
      </c>
      <c r="I137" s="7" t="s">
        <v>80</v>
      </c>
      <c r="J137" s="7" t="s">
        <v>81</v>
      </c>
      <c r="K137" s="7" t="s">
        <v>642</v>
      </c>
      <c r="L137" s="7" t="s">
        <v>643</v>
      </c>
      <c r="M137" s="7" t="s">
        <v>644</v>
      </c>
      <c r="N137" s="21" t="s">
        <v>102</v>
      </c>
      <c r="O137" s="21" t="s">
        <v>81</v>
      </c>
      <c r="P137" s="21" t="s">
        <v>145</v>
      </c>
      <c r="Q137" s="21" t="s">
        <v>81</v>
      </c>
      <c r="R137" s="21"/>
      <c r="S137" s="21" t="s">
        <v>81</v>
      </c>
      <c r="T137" s="21" t="s">
        <v>161</v>
      </c>
      <c r="U137" s="21" t="s">
        <v>81</v>
      </c>
      <c r="V137" s="21" t="s">
        <v>161</v>
      </c>
      <c r="W137" s="21" t="s">
        <v>81</v>
      </c>
      <c r="X137" s="21" t="s">
        <v>150</v>
      </c>
      <c r="Y137" s="21" t="s">
        <v>81</v>
      </c>
      <c r="Z137" s="7"/>
      <c r="AA137" s="7" t="s">
        <v>157</v>
      </c>
      <c r="AB137" s="7" t="s">
        <v>81</v>
      </c>
      <c r="AC137" s="7" t="s">
        <v>170</v>
      </c>
      <c r="AD137" s="7" t="s">
        <v>81</v>
      </c>
      <c r="AE137" s="7" t="s">
        <v>842</v>
      </c>
      <c r="AF137" s="7" t="s">
        <v>842</v>
      </c>
      <c r="AG137" s="7" t="s">
        <v>842</v>
      </c>
      <c r="AH137" s="7" t="s">
        <v>842</v>
      </c>
      <c r="AI137" s="7" t="s">
        <v>854</v>
      </c>
      <c r="AJ137" s="7"/>
      <c r="AK137" s="7"/>
      <c r="AL137" s="7"/>
      <c r="AM137" s="7" t="s">
        <v>868</v>
      </c>
    </row>
    <row r="138" ht="14.25" hidden="1" customHeight="1">
      <c r="A138" s="5" t="s">
        <v>189</v>
      </c>
      <c r="B138" s="5" t="s">
        <v>546</v>
      </c>
      <c r="C138" s="5"/>
      <c r="D138" s="27" t="s">
        <v>625</v>
      </c>
      <c r="E138" s="5" t="s">
        <v>123</v>
      </c>
      <c r="F138" s="5" t="s">
        <v>81</v>
      </c>
      <c r="G138" s="5" t="s">
        <v>102</v>
      </c>
      <c r="H138" s="5" t="s">
        <v>81</v>
      </c>
      <c r="I138" s="5" t="s">
        <v>95</v>
      </c>
      <c r="J138" s="5" t="s">
        <v>81</v>
      </c>
      <c r="K138" s="5" t="s">
        <v>642</v>
      </c>
      <c r="L138" s="5" t="s">
        <v>643</v>
      </c>
      <c r="M138" s="5" t="s">
        <v>644</v>
      </c>
      <c r="N138" s="18" t="s">
        <v>102</v>
      </c>
      <c r="O138" s="18" t="s">
        <v>81</v>
      </c>
      <c r="P138" s="18" t="s">
        <v>145</v>
      </c>
      <c r="Q138" s="18" t="s">
        <v>81</v>
      </c>
      <c r="R138" s="18"/>
      <c r="S138" s="18" t="s">
        <v>81</v>
      </c>
      <c r="T138" s="18" t="s">
        <v>161</v>
      </c>
      <c r="U138" s="18" t="s">
        <v>81</v>
      </c>
      <c r="V138" s="18" t="s">
        <v>161</v>
      </c>
      <c r="W138" s="18" t="s">
        <v>81</v>
      </c>
      <c r="X138" s="18" t="s">
        <v>150</v>
      </c>
      <c r="Y138" s="18" t="s">
        <v>81</v>
      </c>
      <c r="Z138" s="5"/>
      <c r="AA138" s="5" t="s">
        <v>157</v>
      </c>
      <c r="AB138" s="5" t="s">
        <v>81</v>
      </c>
      <c r="AC138" s="5" t="s">
        <v>170</v>
      </c>
      <c r="AD138" s="5" t="s">
        <v>81</v>
      </c>
      <c r="AE138" s="5" t="s">
        <v>842</v>
      </c>
      <c r="AF138" s="5" t="s">
        <v>842</v>
      </c>
      <c r="AG138" s="5" t="s">
        <v>842</v>
      </c>
      <c r="AH138" s="5" t="s">
        <v>842</v>
      </c>
      <c r="AI138" s="5" t="s">
        <v>854</v>
      </c>
      <c r="AJ138" s="5"/>
      <c r="AK138" s="5"/>
      <c r="AL138" s="5"/>
      <c r="AM138" s="5" t="s">
        <v>868</v>
      </c>
    </row>
    <row r="139" ht="14.25" hidden="1" customHeight="1">
      <c r="A139" s="7" t="s">
        <v>189</v>
      </c>
      <c r="B139" s="7" t="s">
        <v>753</v>
      </c>
      <c r="C139" s="7"/>
      <c r="D139" s="27" t="s">
        <v>625</v>
      </c>
      <c r="E139" s="7" t="s">
        <v>102</v>
      </c>
      <c r="F139" s="7" t="s">
        <v>81</v>
      </c>
      <c r="G139" s="7" t="s">
        <v>102</v>
      </c>
      <c r="H139" s="7" t="s">
        <v>81</v>
      </c>
      <c r="I139" s="7" t="s">
        <v>80</v>
      </c>
      <c r="J139" s="7" t="s">
        <v>81</v>
      </c>
      <c r="K139" s="7" t="s">
        <v>642</v>
      </c>
      <c r="L139" s="7" t="s">
        <v>643</v>
      </c>
      <c r="M139" s="7" t="s">
        <v>644</v>
      </c>
      <c r="N139" s="21" t="s">
        <v>102</v>
      </c>
      <c r="O139" s="21" t="s">
        <v>81</v>
      </c>
      <c r="P139" s="21" t="s">
        <v>145</v>
      </c>
      <c r="Q139" s="21" t="s">
        <v>81</v>
      </c>
      <c r="R139" s="21"/>
      <c r="S139" s="21" t="s">
        <v>81</v>
      </c>
      <c r="T139" s="21" t="s">
        <v>161</v>
      </c>
      <c r="U139" s="21" t="s">
        <v>81</v>
      </c>
      <c r="V139" s="21" t="s">
        <v>161</v>
      </c>
      <c r="W139" s="21" t="s">
        <v>81</v>
      </c>
      <c r="X139" s="21" t="s">
        <v>150</v>
      </c>
      <c r="Y139" s="21" t="s">
        <v>81</v>
      </c>
      <c r="Z139" s="7"/>
      <c r="AA139" s="7" t="s">
        <v>157</v>
      </c>
      <c r="AB139" s="7" t="s">
        <v>81</v>
      </c>
      <c r="AC139" s="7" t="s">
        <v>170</v>
      </c>
      <c r="AD139" s="7" t="s">
        <v>81</v>
      </c>
      <c r="AE139" s="7" t="s">
        <v>842</v>
      </c>
      <c r="AF139" s="7" t="s">
        <v>842</v>
      </c>
      <c r="AG139" s="7" t="s">
        <v>842</v>
      </c>
      <c r="AH139" s="7" t="s">
        <v>842</v>
      </c>
      <c r="AI139" s="7" t="s">
        <v>854</v>
      </c>
      <c r="AJ139" s="7"/>
      <c r="AK139" s="7"/>
      <c r="AL139" s="7"/>
      <c r="AM139" s="7" t="s">
        <v>868</v>
      </c>
    </row>
    <row r="140" ht="1.5" hidden="1" customHeight="1">
      <c r="A140" s="5" t="s">
        <v>189</v>
      </c>
      <c r="B140" s="5" t="s">
        <v>555</v>
      </c>
      <c r="C140" s="5"/>
      <c r="D140" s="27" t="s">
        <v>625</v>
      </c>
      <c r="E140" s="5" t="s">
        <v>115</v>
      </c>
      <c r="F140" s="5" t="s">
        <v>81</v>
      </c>
      <c r="G140" s="5" t="s">
        <v>102</v>
      </c>
      <c r="H140" s="5" t="s">
        <v>81</v>
      </c>
      <c r="I140" s="5" t="s">
        <v>80</v>
      </c>
      <c r="J140" s="5" t="s">
        <v>81</v>
      </c>
      <c r="K140" s="5" t="s">
        <v>642</v>
      </c>
      <c r="L140" s="5" t="s">
        <v>643</v>
      </c>
      <c r="M140" s="5" t="s">
        <v>644</v>
      </c>
      <c r="N140" s="18" t="s">
        <v>102</v>
      </c>
      <c r="O140" s="18" t="s">
        <v>81</v>
      </c>
      <c r="P140" s="18" t="s">
        <v>145</v>
      </c>
      <c r="Q140" s="18" t="s">
        <v>81</v>
      </c>
      <c r="R140" s="18"/>
      <c r="S140" s="18" t="s">
        <v>81</v>
      </c>
      <c r="T140" s="18" t="s">
        <v>161</v>
      </c>
      <c r="U140" s="18" t="s">
        <v>81</v>
      </c>
      <c r="V140" s="18" t="s">
        <v>161</v>
      </c>
      <c r="W140" s="18" t="s">
        <v>81</v>
      </c>
      <c r="X140" s="18" t="s">
        <v>150</v>
      </c>
      <c r="Y140" s="18" t="s">
        <v>81</v>
      </c>
      <c r="Z140" s="5"/>
      <c r="AA140" s="5" t="s">
        <v>157</v>
      </c>
      <c r="AB140" s="5" t="s">
        <v>81</v>
      </c>
      <c r="AC140" s="5" t="s">
        <v>170</v>
      </c>
      <c r="AD140" s="5" t="s">
        <v>81</v>
      </c>
      <c r="AE140" s="5" t="s">
        <v>842</v>
      </c>
      <c r="AF140" s="5" t="s">
        <v>842</v>
      </c>
      <c r="AG140" s="5" t="s">
        <v>842</v>
      </c>
      <c r="AH140" s="5" t="s">
        <v>842</v>
      </c>
      <c r="AI140" s="5" t="s">
        <v>854</v>
      </c>
      <c r="AJ140" s="5"/>
      <c r="AK140" s="5"/>
      <c r="AL140" s="5"/>
      <c r="AM140" s="5" t="s">
        <v>868</v>
      </c>
    </row>
    <row r="141" ht="14.25" hidden="1" customHeight="1">
      <c r="A141" s="7" t="s">
        <v>185</v>
      </c>
      <c r="B141" s="21" t="s">
        <v>565</v>
      </c>
      <c r="C141" s="21"/>
      <c r="D141" s="27" t="s">
        <v>2845</v>
      </c>
      <c r="E141" s="7" t="s">
        <v>115</v>
      </c>
      <c r="F141" s="21" t="s">
        <v>183</v>
      </c>
      <c r="G141" s="7" t="s">
        <v>102</v>
      </c>
      <c r="H141" s="21" t="s">
        <v>183</v>
      </c>
      <c r="I141" s="7" t="s">
        <v>80</v>
      </c>
      <c r="J141" s="21" t="s">
        <v>183</v>
      </c>
      <c r="K141" s="23" t="s">
        <v>190</v>
      </c>
      <c r="L141" s="23" t="s">
        <v>171</v>
      </c>
      <c r="M141" s="23" t="s">
        <v>151</v>
      </c>
      <c r="N141" s="21" t="s">
        <v>102</v>
      </c>
      <c r="O141" s="21" t="s">
        <v>183</v>
      </c>
      <c r="P141" s="21" t="s">
        <v>145</v>
      </c>
      <c r="Q141" s="21" t="s">
        <v>183</v>
      </c>
      <c r="R141" s="21"/>
      <c r="S141" s="21" t="s">
        <v>183</v>
      </c>
      <c r="T141" s="21" t="s">
        <v>161</v>
      </c>
      <c r="U141" s="21" t="s">
        <v>183</v>
      </c>
      <c r="V141" s="21" t="s">
        <v>161</v>
      </c>
      <c r="W141" s="21" t="s">
        <v>183</v>
      </c>
      <c r="X141" s="21" t="s">
        <v>150</v>
      </c>
      <c r="Y141" s="21" t="s">
        <v>183</v>
      </c>
      <c r="Z141" s="7"/>
      <c r="AA141" s="7" t="s">
        <v>157</v>
      </c>
      <c r="AB141" s="21" t="s">
        <v>183</v>
      </c>
      <c r="AC141" s="7" t="s">
        <v>170</v>
      </c>
      <c r="AD141" s="21" t="s">
        <v>183</v>
      </c>
      <c r="AE141" s="7" t="s">
        <v>842</v>
      </c>
      <c r="AF141" s="7" t="s">
        <v>842</v>
      </c>
      <c r="AG141" s="7" t="s">
        <v>842</v>
      </c>
      <c r="AH141" s="7" t="s">
        <v>842</v>
      </c>
      <c r="AI141" s="7" t="s">
        <v>854</v>
      </c>
      <c r="AJ141" s="21"/>
      <c r="AK141" s="84"/>
      <c r="AL141" s="84"/>
      <c r="AM141" s="7" t="s">
        <v>868</v>
      </c>
    </row>
    <row r="142" ht="14.25" hidden="1" customHeight="1">
      <c r="A142" s="7" t="s">
        <v>189</v>
      </c>
      <c r="B142" s="7" t="s">
        <v>565</v>
      </c>
      <c r="C142" s="7"/>
      <c r="D142" s="27" t="s">
        <v>625</v>
      </c>
      <c r="E142" s="7" t="s">
        <v>115</v>
      </c>
      <c r="F142" s="7" t="s">
        <v>81</v>
      </c>
      <c r="G142" s="7" t="s">
        <v>102</v>
      </c>
      <c r="H142" s="7" t="s">
        <v>81</v>
      </c>
      <c r="I142" s="7" t="s">
        <v>80</v>
      </c>
      <c r="J142" s="7" t="s">
        <v>81</v>
      </c>
      <c r="K142" s="23" t="s">
        <v>190</v>
      </c>
      <c r="L142" s="23" t="s">
        <v>171</v>
      </c>
      <c r="M142" s="23" t="s">
        <v>151</v>
      </c>
      <c r="N142" s="21" t="s">
        <v>102</v>
      </c>
      <c r="O142" s="7" t="s">
        <v>81</v>
      </c>
      <c r="P142" s="21" t="s">
        <v>145</v>
      </c>
      <c r="Q142" s="7" t="s">
        <v>81</v>
      </c>
      <c r="R142" s="21"/>
      <c r="S142" s="7" t="s">
        <v>81</v>
      </c>
      <c r="T142" s="21" t="s">
        <v>161</v>
      </c>
      <c r="U142" s="7" t="s">
        <v>81</v>
      </c>
      <c r="V142" s="21" t="s">
        <v>161</v>
      </c>
      <c r="W142" s="7" t="s">
        <v>81</v>
      </c>
      <c r="X142" s="21" t="s">
        <v>150</v>
      </c>
      <c r="Y142" s="7" t="s">
        <v>81</v>
      </c>
      <c r="Z142" s="7"/>
      <c r="AA142" s="7" t="s">
        <v>157</v>
      </c>
      <c r="AB142" s="7" t="s">
        <v>81</v>
      </c>
      <c r="AC142" s="7" t="s">
        <v>170</v>
      </c>
      <c r="AD142" s="7" t="s">
        <v>81</v>
      </c>
      <c r="AE142" s="7" t="s">
        <v>842</v>
      </c>
      <c r="AF142" s="7" t="s">
        <v>842</v>
      </c>
      <c r="AG142" s="7" t="s">
        <v>842</v>
      </c>
      <c r="AH142" s="7" t="s">
        <v>842</v>
      </c>
      <c r="AI142" s="7" t="s">
        <v>854</v>
      </c>
      <c r="AJ142" s="7"/>
      <c r="AK142" s="7"/>
      <c r="AL142" s="7"/>
      <c r="AM142" s="7" t="s">
        <v>868</v>
      </c>
    </row>
    <row r="143" ht="14.25" hidden="1" customHeight="1">
      <c r="A143" s="7" t="s">
        <v>189</v>
      </c>
      <c r="B143" s="7" t="s">
        <v>565</v>
      </c>
      <c r="C143" s="7"/>
      <c r="D143" s="27" t="s">
        <v>2845</v>
      </c>
      <c r="E143" s="7" t="s">
        <v>115</v>
      </c>
      <c r="F143" s="21" t="s">
        <v>183</v>
      </c>
      <c r="G143" s="7" t="s">
        <v>102</v>
      </c>
      <c r="H143" s="21" t="s">
        <v>183</v>
      </c>
      <c r="I143" s="7" t="s">
        <v>80</v>
      </c>
      <c r="J143" s="21" t="s">
        <v>183</v>
      </c>
      <c r="K143" s="23" t="s">
        <v>190</v>
      </c>
      <c r="L143" s="23" t="s">
        <v>171</v>
      </c>
      <c r="M143" s="23" t="s">
        <v>151</v>
      </c>
      <c r="N143" s="21" t="s">
        <v>102</v>
      </c>
      <c r="O143" s="21" t="s">
        <v>183</v>
      </c>
      <c r="P143" s="21" t="s">
        <v>145</v>
      </c>
      <c r="Q143" s="21" t="s">
        <v>183</v>
      </c>
      <c r="R143" s="21"/>
      <c r="S143" s="21" t="s">
        <v>183</v>
      </c>
      <c r="T143" s="21" t="s">
        <v>161</v>
      </c>
      <c r="U143" s="21" t="s">
        <v>183</v>
      </c>
      <c r="V143" s="21" t="s">
        <v>161</v>
      </c>
      <c r="W143" s="21" t="s">
        <v>183</v>
      </c>
      <c r="X143" s="21" t="s">
        <v>150</v>
      </c>
      <c r="Y143" s="21" t="s">
        <v>183</v>
      </c>
      <c r="Z143" s="7"/>
      <c r="AA143" s="7" t="s">
        <v>157</v>
      </c>
      <c r="AB143" s="21" t="s">
        <v>183</v>
      </c>
      <c r="AC143" s="7" t="s">
        <v>170</v>
      </c>
      <c r="AD143" s="21" t="s">
        <v>183</v>
      </c>
      <c r="AE143" s="7" t="s">
        <v>842</v>
      </c>
      <c r="AF143" s="7" t="s">
        <v>842</v>
      </c>
      <c r="AG143" s="7" t="s">
        <v>842</v>
      </c>
      <c r="AH143" s="7" t="s">
        <v>842</v>
      </c>
      <c r="AI143" s="7" t="s">
        <v>854</v>
      </c>
      <c r="AJ143" s="7"/>
      <c r="AK143" s="7"/>
      <c r="AL143" s="7"/>
      <c r="AM143" s="7" t="s">
        <v>868</v>
      </c>
    </row>
    <row r="144" ht="14.25" hidden="1" customHeight="1">
      <c r="A144" s="5" t="s">
        <v>189</v>
      </c>
      <c r="B144" s="5" t="s">
        <v>823</v>
      </c>
      <c r="C144" s="5"/>
      <c r="D144" s="49" t="s">
        <v>625</v>
      </c>
      <c r="E144" s="5" t="s">
        <v>115</v>
      </c>
      <c r="F144" s="5" t="s">
        <v>81</v>
      </c>
      <c r="G144" s="5" t="s">
        <v>102</v>
      </c>
      <c r="H144" s="5" t="s">
        <v>81</v>
      </c>
      <c r="I144" s="5" t="s">
        <v>80</v>
      </c>
      <c r="J144" s="5" t="s">
        <v>81</v>
      </c>
      <c r="K144" s="5" t="s">
        <v>642</v>
      </c>
      <c r="L144" s="5" t="s">
        <v>643</v>
      </c>
      <c r="M144" s="5" t="s">
        <v>644</v>
      </c>
      <c r="N144" s="18" t="s">
        <v>102</v>
      </c>
      <c r="O144" s="18" t="s">
        <v>81</v>
      </c>
      <c r="P144" s="18" t="s">
        <v>145</v>
      </c>
      <c r="Q144" s="18" t="s">
        <v>81</v>
      </c>
      <c r="R144" s="18"/>
      <c r="S144" s="18" t="s">
        <v>81</v>
      </c>
      <c r="T144" s="18" t="s">
        <v>161</v>
      </c>
      <c r="U144" s="18" t="s">
        <v>81</v>
      </c>
      <c r="V144" s="18" t="s">
        <v>161</v>
      </c>
      <c r="W144" s="18" t="s">
        <v>81</v>
      </c>
      <c r="X144" s="18" t="s">
        <v>150</v>
      </c>
      <c r="Y144" s="18" t="s">
        <v>81</v>
      </c>
      <c r="Z144" s="5"/>
      <c r="AA144" s="5" t="s">
        <v>157</v>
      </c>
      <c r="AB144" s="5" t="s">
        <v>81</v>
      </c>
      <c r="AC144" s="5" t="s">
        <v>170</v>
      </c>
      <c r="AD144" s="5" t="s">
        <v>81</v>
      </c>
      <c r="AE144" s="5" t="s">
        <v>842</v>
      </c>
      <c r="AF144" s="5" t="s">
        <v>842</v>
      </c>
      <c r="AG144" s="5" t="s">
        <v>842</v>
      </c>
      <c r="AH144" s="5" t="s">
        <v>842</v>
      </c>
      <c r="AI144" s="5" t="s">
        <v>854</v>
      </c>
      <c r="AJ144" s="5"/>
      <c r="AK144" s="5"/>
      <c r="AL144" s="5"/>
      <c r="AM144" s="5" t="s">
        <v>868</v>
      </c>
    </row>
    <row r="145" ht="14.25" hidden="1" customHeight="1">
      <c r="A145" s="7" t="s">
        <v>189</v>
      </c>
      <c r="B145" s="7" t="s">
        <v>827</v>
      </c>
      <c r="C145" s="7"/>
      <c r="D145" s="49" t="s">
        <v>625</v>
      </c>
      <c r="E145" s="7" t="s">
        <v>102</v>
      </c>
      <c r="F145" s="7" t="s">
        <v>81</v>
      </c>
      <c r="G145" s="7" t="s">
        <v>102</v>
      </c>
      <c r="H145" s="7" t="s">
        <v>81</v>
      </c>
      <c r="I145" s="7" t="s">
        <v>80</v>
      </c>
      <c r="J145" s="7" t="s">
        <v>81</v>
      </c>
      <c r="K145" s="7" t="s">
        <v>642</v>
      </c>
      <c r="L145" s="7" t="s">
        <v>643</v>
      </c>
      <c r="M145" s="7" t="s">
        <v>644</v>
      </c>
      <c r="N145" s="21" t="s">
        <v>102</v>
      </c>
      <c r="O145" s="21" t="s">
        <v>81</v>
      </c>
      <c r="P145" s="21" t="s">
        <v>145</v>
      </c>
      <c r="Q145" s="21" t="s">
        <v>81</v>
      </c>
      <c r="R145" s="21"/>
      <c r="S145" s="21" t="s">
        <v>81</v>
      </c>
      <c r="T145" s="21" t="s">
        <v>161</v>
      </c>
      <c r="U145" s="21" t="s">
        <v>81</v>
      </c>
      <c r="V145" s="21" t="s">
        <v>161</v>
      </c>
      <c r="W145" s="21" t="s">
        <v>81</v>
      </c>
      <c r="X145" s="21" t="s">
        <v>150</v>
      </c>
      <c r="Y145" s="21" t="s">
        <v>81</v>
      </c>
      <c r="Z145" s="7"/>
      <c r="AA145" s="7" t="s">
        <v>157</v>
      </c>
      <c r="AB145" s="7" t="s">
        <v>81</v>
      </c>
      <c r="AC145" s="7" t="s">
        <v>170</v>
      </c>
      <c r="AD145" s="7" t="s">
        <v>81</v>
      </c>
      <c r="AE145" s="7" t="s">
        <v>842</v>
      </c>
      <c r="AF145" s="7" t="s">
        <v>842</v>
      </c>
      <c r="AG145" s="7" t="s">
        <v>842</v>
      </c>
      <c r="AH145" s="7" t="s">
        <v>842</v>
      </c>
      <c r="AI145" s="7" t="s">
        <v>854</v>
      </c>
      <c r="AJ145" s="7"/>
      <c r="AK145" s="7"/>
      <c r="AL145" s="7"/>
      <c r="AM145" s="7" t="s">
        <v>868</v>
      </c>
    </row>
    <row r="146" ht="14.25" hidden="1" customHeight="1">
      <c r="A146" s="5" t="s">
        <v>189</v>
      </c>
      <c r="B146" s="5" t="s">
        <v>724</v>
      </c>
      <c r="C146" s="5"/>
      <c r="D146" s="49" t="s">
        <v>625</v>
      </c>
      <c r="E146" s="5" t="s">
        <v>270</v>
      </c>
      <c r="F146" s="5" t="s">
        <v>252</v>
      </c>
      <c r="G146" s="5" t="s">
        <v>102</v>
      </c>
      <c r="H146" s="5" t="s">
        <v>81</v>
      </c>
      <c r="I146" s="5" t="s">
        <v>270</v>
      </c>
      <c r="J146" s="5" t="s">
        <v>252</v>
      </c>
      <c r="K146" s="5" t="s">
        <v>642</v>
      </c>
      <c r="L146" s="5" t="s">
        <v>643</v>
      </c>
      <c r="M146" s="5" t="s">
        <v>644</v>
      </c>
      <c r="N146" s="18" t="s">
        <v>102</v>
      </c>
      <c r="O146" s="18" t="s">
        <v>81</v>
      </c>
      <c r="P146" s="18" t="s">
        <v>145</v>
      </c>
      <c r="Q146" s="18" t="s">
        <v>81</v>
      </c>
      <c r="R146" s="18"/>
      <c r="S146" s="18" t="s">
        <v>81</v>
      </c>
      <c r="T146" s="18" t="s">
        <v>161</v>
      </c>
      <c r="U146" s="18" t="s">
        <v>81</v>
      </c>
      <c r="V146" s="18" t="s">
        <v>161</v>
      </c>
      <c r="W146" s="18" t="s">
        <v>81</v>
      </c>
      <c r="X146" s="18" t="s">
        <v>150</v>
      </c>
      <c r="Y146" s="18" t="s">
        <v>81</v>
      </c>
      <c r="Z146" s="5"/>
      <c r="AA146" s="5" t="s">
        <v>157</v>
      </c>
      <c r="AB146" s="5" t="s">
        <v>81</v>
      </c>
      <c r="AC146" s="5" t="s">
        <v>170</v>
      </c>
      <c r="AD146" s="5" t="s">
        <v>81</v>
      </c>
      <c r="AE146" s="5" t="s">
        <v>842</v>
      </c>
      <c r="AF146" s="5" t="s">
        <v>842</v>
      </c>
      <c r="AG146" s="5" t="s">
        <v>842</v>
      </c>
      <c r="AH146" s="5" t="s">
        <v>842</v>
      </c>
      <c r="AI146" s="5" t="s">
        <v>854</v>
      </c>
      <c r="AJ146" s="5"/>
      <c r="AK146" s="5"/>
      <c r="AL146" s="5"/>
      <c r="AM146" s="5" t="s">
        <v>868</v>
      </c>
    </row>
    <row r="147" ht="14.25" hidden="1" customHeight="1">
      <c r="A147" s="7" t="s">
        <v>189</v>
      </c>
      <c r="B147" s="7"/>
      <c r="C147" s="7" t="s">
        <v>1377</v>
      </c>
      <c r="D147" s="49" t="s">
        <v>625</v>
      </c>
      <c r="E147" s="7"/>
      <c r="F147" s="7" t="s">
        <v>81</v>
      </c>
      <c r="G147" s="7" t="s">
        <v>102</v>
      </c>
      <c r="H147" s="7" t="s">
        <v>81</v>
      </c>
      <c r="I147" s="7" t="s">
        <v>95</v>
      </c>
      <c r="J147" s="7" t="s">
        <v>81</v>
      </c>
      <c r="K147" s="7"/>
      <c r="L147" s="7"/>
      <c r="M147" s="7"/>
      <c r="N147" s="21"/>
      <c r="O147" s="21"/>
      <c r="P147" s="21"/>
      <c r="Q147" s="21"/>
      <c r="R147" s="21"/>
      <c r="S147" s="21"/>
      <c r="T147" s="21"/>
      <c r="U147" s="21"/>
      <c r="V147" s="21"/>
      <c r="W147" s="21"/>
      <c r="X147" s="21"/>
      <c r="Y147" s="21"/>
      <c r="Z147" s="7"/>
      <c r="AA147" s="7"/>
      <c r="AB147" s="7"/>
      <c r="AC147" s="7"/>
      <c r="AD147" s="7"/>
      <c r="AE147" s="7"/>
      <c r="AF147" s="7"/>
      <c r="AG147" s="7"/>
      <c r="AH147" s="7"/>
      <c r="AI147" s="7"/>
      <c r="AJ147" s="7"/>
      <c r="AK147" s="7"/>
      <c r="AL147" s="7"/>
      <c r="AM147" s="7"/>
    </row>
    <row r="148" ht="14.25" customHeight="1">
      <c r="A148" s="1"/>
      <c r="B148" s="1"/>
      <c r="C148" s="1"/>
      <c r="D148" s="21"/>
      <c r="E148" s="1"/>
      <c r="F148" s="2"/>
      <c r="G148" s="2"/>
      <c r="H148" s="2"/>
      <c r="I148" s="2"/>
      <c r="J148" s="2"/>
      <c r="K148" s="1"/>
      <c r="L148" s="1"/>
      <c r="M148" s="1"/>
      <c r="N148" s="1"/>
      <c r="O148" s="1"/>
      <c r="P148" s="1"/>
      <c r="Q148" s="1"/>
      <c r="R148" s="1"/>
      <c r="S148" s="1"/>
      <c r="T148" s="1"/>
      <c r="U148" s="1"/>
      <c r="V148" s="1"/>
      <c r="W148" s="1"/>
      <c r="X148" s="1"/>
      <c r="Y148" s="1"/>
      <c r="Z148" s="1"/>
      <c r="AA148" s="2"/>
      <c r="AB148" s="1"/>
      <c r="AC148" s="2"/>
      <c r="AD148" s="1"/>
      <c r="AE148" s="1"/>
      <c r="AF148" s="1"/>
      <c r="AG148" s="1"/>
      <c r="AH148" s="1"/>
      <c r="AI148" s="1"/>
      <c r="AJ148" s="1"/>
    </row>
    <row r="149" ht="14.25" customHeight="1">
      <c r="A149" s="1"/>
      <c r="B149" s="1"/>
      <c r="C149" s="1"/>
      <c r="D149" s="1"/>
      <c r="E149" s="1"/>
      <c r="F149" s="2"/>
      <c r="G149" s="2"/>
      <c r="H149" s="2"/>
      <c r="I149" s="2"/>
      <c r="J149" s="2"/>
      <c r="K149" s="1"/>
      <c r="L149" s="1"/>
      <c r="M149" s="1"/>
      <c r="N149" s="1"/>
      <c r="O149" s="1"/>
      <c r="P149" s="1"/>
      <c r="Q149" s="1"/>
      <c r="R149" s="1"/>
      <c r="S149" s="1"/>
      <c r="T149" s="1"/>
      <c r="U149" s="1"/>
      <c r="V149" s="1"/>
      <c r="W149" s="1"/>
      <c r="X149" s="1"/>
      <c r="Y149" s="1"/>
      <c r="Z149" s="1"/>
      <c r="AA149" s="2"/>
      <c r="AB149" s="1"/>
      <c r="AC149" s="2"/>
      <c r="AD149" s="1"/>
      <c r="AE149" s="1"/>
      <c r="AF149" s="1"/>
      <c r="AG149" s="1"/>
      <c r="AH149" s="1"/>
      <c r="AI149" s="1"/>
      <c r="AJ149" s="1"/>
    </row>
    <row r="150" ht="14.25" customHeight="1">
      <c r="A150" s="1"/>
      <c r="B150" s="1"/>
      <c r="C150" s="1"/>
      <c r="D150" s="1"/>
      <c r="E150" s="1"/>
      <c r="F150" s="2"/>
      <c r="G150" s="2"/>
      <c r="H150" s="2"/>
      <c r="I150" s="2"/>
      <c r="J150" s="2"/>
      <c r="K150" s="1"/>
      <c r="L150" s="1"/>
      <c r="M150" s="1"/>
      <c r="N150" s="1"/>
      <c r="O150" s="1"/>
      <c r="P150" s="1"/>
      <c r="Q150" s="1"/>
      <c r="R150" s="1"/>
      <c r="S150" s="1"/>
      <c r="T150" s="1"/>
      <c r="U150" s="1"/>
      <c r="V150" s="1"/>
      <c r="W150" s="1"/>
      <c r="X150" s="1"/>
      <c r="Y150" s="1"/>
      <c r="Z150" s="1"/>
      <c r="AA150" s="2"/>
      <c r="AB150" s="1"/>
      <c r="AC150" s="2"/>
      <c r="AD150" s="1"/>
      <c r="AE150" s="1"/>
      <c r="AF150" s="1"/>
      <c r="AG150" s="1"/>
      <c r="AH150" s="1"/>
      <c r="AI150" s="1"/>
      <c r="AJ150" s="1"/>
    </row>
    <row r="151" ht="14.25" customHeight="1">
      <c r="A151" s="1"/>
      <c r="B151" s="1"/>
      <c r="C151" s="1"/>
      <c r="D151" s="1"/>
      <c r="E151" s="1"/>
      <c r="F151" s="2"/>
      <c r="G151" s="2"/>
      <c r="H151" s="2"/>
      <c r="I151" s="2"/>
      <c r="J151" s="2"/>
      <c r="K151" s="1"/>
      <c r="L151" s="1"/>
      <c r="M151" s="1"/>
      <c r="N151" s="1"/>
      <c r="O151" s="1"/>
      <c r="P151" s="1"/>
      <c r="Q151" s="1"/>
      <c r="R151" s="1"/>
      <c r="S151" s="1"/>
      <c r="T151" s="1"/>
      <c r="U151" s="1"/>
      <c r="V151" s="1"/>
      <c r="W151" s="1"/>
      <c r="X151" s="1"/>
      <c r="Y151" s="1"/>
      <c r="Z151" s="1"/>
      <c r="AA151" s="2"/>
      <c r="AB151" s="1"/>
      <c r="AC151" s="2"/>
      <c r="AD151" s="1"/>
      <c r="AE151" s="1"/>
      <c r="AF151" s="1"/>
      <c r="AG151" s="1"/>
      <c r="AH151" s="1"/>
      <c r="AI151" s="1"/>
      <c r="AJ151" s="1"/>
    </row>
    <row r="152" ht="14.25" customHeight="1">
      <c r="A152" s="1"/>
      <c r="B152" s="1"/>
      <c r="C152" s="1"/>
      <c r="D152" s="1"/>
      <c r="E152" s="1"/>
      <c r="F152" s="2"/>
      <c r="G152" s="2"/>
      <c r="H152" s="2"/>
      <c r="I152" s="2"/>
      <c r="J152" s="2"/>
      <c r="K152" s="1"/>
      <c r="L152" s="1"/>
      <c r="M152" s="1"/>
      <c r="N152" s="1"/>
      <c r="O152" s="1"/>
      <c r="P152" s="1"/>
      <c r="Q152" s="1"/>
      <c r="R152" s="1"/>
      <c r="S152" s="1"/>
      <c r="T152" s="1"/>
      <c r="U152" s="1"/>
      <c r="V152" s="1"/>
      <c r="W152" s="1"/>
      <c r="X152" s="1"/>
      <c r="Y152" s="1"/>
      <c r="Z152" s="1"/>
      <c r="AA152" s="2"/>
      <c r="AB152" s="1"/>
      <c r="AC152" s="2"/>
      <c r="AD152" s="1"/>
      <c r="AE152" s="1"/>
      <c r="AF152" s="1"/>
      <c r="AG152" s="1"/>
      <c r="AH152" s="1"/>
      <c r="AI152" s="1"/>
      <c r="AJ152" s="1"/>
    </row>
    <row r="153" ht="14.25" customHeight="1">
      <c r="A153" s="1"/>
      <c r="B153" s="1"/>
      <c r="C153" s="1"/>
      <c r="D153" s="1"/>
      <c r="E153" s="1"/>
      <c r="F153" s="2"/>
      <c r="G153" s="2"/>
      <c r="H153" s="2"/>
      <c r="I153" s="2"/>
      <c r="J153" s="2"/>
      <c r="K153" s="1"/>
      <c r="L153" s="1"/>
      <c r="M153" s="1"/>
      <c r="N153" s="1"/>
      <c r="O153" s="1"/>
      <c r="P153" s="1"/>
      <c r="Q153" s="1"/>
      <c r="R153" s="1"/>
      <c r="S153" s="1"/>
      <c r="T153" s="1"/>
      <c r="U153" s="1"/>
      <c r="V153" s="1"/>
      <c r="W153" s="1"/>
      <c r="X153" s="1"/>
      <c r="Y153" s="1"/>
      <c r="Z153" s="1"/>
      <c r="AA153" s="2"/>
      <c r="AB153" s="1"/>
      <c r="AC153" s="2"/>
      <c r="AD153" s="1"/>
      <c r="AE153" s="1"/>
      <c r="AF153" s="1"/>
      <c r="AG153" s="1"/>
      <c r="AH153" s="1"/>
      <c r="AI153" s="1"/>
      <c r="AJ153" s="1"/>
    </row>
    <row r="154" ht="14.25" customHeight="1">
      <c r="A154" s="1"/>
      <c r="B154" s="1"/>
      <c r="C154" s="1"/>
      <c r="D154" s="1"/>
      <c r="E154" s="1"/>
      <c r="F154" s="2"/>
      <c r="G154" s="2"/>
      <c r="H154" s="2"/>
      <c r="I154" s="2"/>
      <c r="J154" s="2"/>
      <c r="K154" s="1"/>
      <c r="L154" s="1"/>
      <c r="M154" s="1"/>
      <c r="N154" s="1"/>
      <c r="O154" s="1"/>
      <c r="P154" s="1"/>
      <c r="Q154" s="1"/>
      <c r="R154" s="1"/>
      <c r="S154" s="1"/>
      <c r="T154" s="1"/>
      <c r="U154" s="1"/>
      <c r="V154" s="1"/>
      <c r="W154" s="1"/>
      <c r="X154" s="1"/>
      <c r="Y154" s="1"/>
      <c r="Z154" s="1"/>
      <c r="AA154" s="2"/>
      <c r="AB154" s="1"/>
      <c r="AC154" s="2"/>
      <c r="AD154" s="1"/>
      <c r="AE154" s="1"/>
      <c r="AF154" s="1"/>
      <c r="AG154" s="1"/>
      <c r="AH154" s="1"/>
      <c r="AI154" s="1"/>
      <c r="AJ154" s="1"/>
    </row>
    <row r="155" ht="14.25" customHeight="1">
      <c r="A155" s="1"/>
      <c r="B155" s="1"/>
      <c r="C155" s="1"/>
      <c r="D155" s="1"/>
      <c r="E155" s="1"/>
      <c r="F155" s="2"/>
      <c r="G155" s="2"/>
      <c r="H155" s="2"/>
      <c r="I155" s="2"/>
      <c r="J155" s="2"/>
      <c r="K155" s="1"/>
      <c r="L155" s="1"/>
      <c r="M155" s="1"/>
      <c r="N155" s="1"/>
      <c r="O155" s="1"/>
      <c r="P155" s="1"/>
      <c r="Q155" s="1"/>
      <c r="R155" s="1"/>
      <c r="S155" s="1"/>
      <c r="T155" s="1"/>
      <c r="U155" s="1"/>
      <c r="V155" s="1"/>
      <c r="W155" s="1"/>
      <c r="X155" s="1"/>
      <c r="Y155" s="1"/>
      <c r="Z155" s="1"/>
      <c r="AA155" s="2"/>
      <c r="AB155" s="1"/>
      <c r="AC155" s="2"/>
      <c r="AD155" s="1"/>
      <c r="AE155" s="1"/>
      <c r="AF155" s="1"/>
      <c r="AG155" s="1"/>
      <c r="AH155" s="1"/>
      <c r="AI155" s="1"/>
      <c r="AJ155" s="1"/>
    </row>
    <row r="156" ht="14.25" customHeight="1">
      <c r="A156" s="1"/>
      <c r="B156" s="1"/>
      <c r="C156" s="1"/>
      <c r="D156" s="1"/>
      <c r="E156" s="1"/>
      <c r="F156" s="2"/>
      <c r="G156" s="2"/>
      <c r="H156" s="2"/>
      <c r="I156" s="2"/>
      <c r="J156" s="2"/>
      <c r="K156" s="1"/>
      <c r="L156" s="1"/>
      <c r="M156" s="1"/>
      <c r="N156" s="1"/>
      <c r="O156" s="1"/>
      <c r="P156" s="1"/>
      <c r="Q156" s="1"/>
      <c r="R156" s="1"/>
      <c r="S156" s="1"/>
      <c r="T156" s="1"/>
      <c r="U156" s="1"/>
      <c r="V156" s="1"/>
      <c r="W156" s="1"/>
      <c r="X156" s="1"/>
      <c r="Y156" s="1"/>
      <c r="Z156" s="1"/>
      <c r="AA156" s="2"/>
      <c r="AB156" s="1"/>
      <c r="AC156" s="2"/>
      <c r="AD156" s="1"/>
      <c r="AE156" s="1"/>
      <c r="AF156" s="1"/>
      <c r="AG156" s="1"/>
      <c r="AH156" s="1"/>
      <c r="AI156" s="1"/>
      <c r="AJ156" s="1"/>
    </row>
    <row r="157" ht="14.25" customHeight="1">
      <c r="A157" s="1"/>
      <c r="B157" s="1"/>
      <c r="C157" s="1"/>
      <c r="D157" s="1"/>
      <c r="E157" s="1"/>
      <c r="F157" s="2"/>
      <c r="G157" s="2"/>
      <c r="H157" s="2"/>
      <c r="I157" s="2"/>
      <c r="J157" s="2"/>
      <c r="K157" s="1"/>
      <c r="L157" s="1"/>
      <c r="M157" s="1"/>
      <c r="N157" s="1"/>
      <c r="O157" s="1"/>
      <c r="P157" s="1"/>
      <c r="Q157" s="1"/>
      <c r="R157" s="1"/>
      <c r="S157" s="1"/>
      <c r="T157" s="1"/>
      <c r="U157" s="1"/>
      <c r="V157" s="1"/>
      <c r="W157" s="1"/>
      <c r="X157" s="1"/>
      <c r="Y157" s="1"/>
      <c r="Z157" s="1"/>
      <c r="AA157" s="2"/>
      <c r="AB157" s="1"/>
      <c r="AC157" s="2"/>
      <c r="AD157" s="1"/>
      <c r="AE157" s="1"/>
      <c r="AF157" s="1"/>
      <c r="AG157" s="1"/>
      <c r="AH157" s="1"/>
      <c r="AI157" s="1"/>
      <c r="AJ157" s="1"/>
    </row>
    <row r="158" ht="14.25" customHeight="1">
      <c r="A158" s="1"/>
      <c r="B158" s="1"/>
      <c r="C158" s="1"/>
      <c r="D158" s="1"/>
      <c r="E158" s="1"/>
      <c r="F158" s="2"/>
      <c r="G158" s="2"/>
      <c r="H158" s="2"/>
      <c r="I158" s="2"/>
      <c r="J158" s="2"/>
      <c r="K158" s="1"/>
      <c r="L158" s="1"/>
      <c r="M158" s="1"/>
      <c r="N158" s="1"/>
      <c r="O158" s="1"/>
      <c r="P158" s="1"/>
      <c r="Q158" s="1"/>
      <c r="R158" s="1"/>
      <c r="S158" s="1"/>
      <c r="T158" s="1"/>
      <c r="U158" s="1"/>
      <c r="V158" s="1"/>
      <c r="W158" s="1"/>
      <c r="X158" s="1"/>
      <c r="Y158" s="1"/>
      <c r="Z158" s="1"/>
      <c r="AA158" s="2"/>
      <c r="AB158" s="1"/>
      <c r="AC158" s="2"/>
      <c r="AD158" s="1"/>
      <c r="AE158" s="1"/>
      <c r="AF158" s="1"/>
      <c r="AG158" s="1"/>
      <c r="AH158" s="1"/>
      <c r="AI158" s="1"/>
      <c r="AJ158" s="1"/>
    </row>
    <row r="159" ht="14.25" customHeight="1">
      <c r="A159" s="1"/>
      <c r="B159" s="1"/>
      <c r="C159" s="1"/>
      <c r="D159" s="1"/>
      <c r="E159" s="1"/>
      <c r="F159" s="2"/>
      <c r="G159" s="2"/>
      <c r="H159" s="2"/>
      <c r="I159" s="2"/>
      <c r="J159" s="2"/>
      <c r="K159" s="1"/>
      <c r="L159" s="1"/>
      <c r="M159" s="1"/>
      <c r="N159" s="1"/>
      <c r="O159" s="1"/>
      <c r="P159" s="1"/>
      <c r="Q159" s="1"/>
      <c r="R159" s="1"/>
      <c r="S159" s="1"/>
      <c r="T159" s="1"/>
      <c r="U159" s="1"/>
      <c r="V159" s="1"/>
      <c r="W159" s="1"/>
      <c r="X159" s="1"/>
      <c r="Y159" s="1"/>
      <c r="Z159" s="1"/>
      <c r="AA159" s="2"/>
      <c r="AB159" s="1"/>
      <c r="AC159" s="2"/>
      <c r="AD159" s="1"/>
      <c r="AE159" s="1"/>
      <c r="AF159" s="1"/>
      <c r="AG159" s="1"/>
      <c r="AH159" s="1"/>
      <c r="AI159" s="1"/>
      <c r="AJ159" s="1"/>
    </row>
    <row r="160" ht="14.25" customHeight="1">
      <c r="A160" s="1"/>
      <c r="B160" s="1"/>
      <c r="C160" s="1"/>
      <c r="D160" s="1"/>
      <c r="E160" s="1"/>
      <c r="F160" s="2"/>
      <c r="G160" s="2"/>
      <c r="H160" s="2"/>
      <c r="I160" s="2"/>
      <c r="J160" s="2"/>
      <c r="K160" s="1"/>
      <c r="L160" s="1"/>
      <c r="M160" s="1"/>
      <c r="N160" s="1"/>
      <c r="O160" s="1"/>
      <c r="P160" s="1"/>
      <c r="Q160" s="1"/>
      <c r="R160" s="1"/>
      <c r="S160" s="1"/>
      <c r="T160" s="1"/>
      <c r="U160" s="1"/>
      <c r="V160" s="1"/>
      <c r="W160" s="1"/>
      <c r="X160" s="1"/>
      <c r="Y160" s="1"/>
      <c r="Z160" s="1"/>
      <c r="AA160" s="2"/>
      <c r="AB160" s="1"/>
      <c r="AC160" s="2"/>
      <c r="AD160" s="1"/>
      <c r="AE160" s="1"/>
      <c r="AF160" s="1"/>
      <c r="AG160" s="1"/>
      <c r="AH160" s="1"/>
      <c r="AI160" s="1"/>
      <c r="AJ160" s="1"/>
    </row>
    <row r="161" ht="14.25" customHeight="1">
      <c r="A161" s="1"/>
      <c r="B161" s="1"/>
      <c r="C161" s="1"/>
      <c r="D161" s="1"/>
      <c r="E161" s="1"/>
      <c r="F161" s="2"/>
      <c r="G161" s="2"/>
      <c r="H161" s="2"/>
      <c r="I161" s="2"/>
      <c r="J161" s="2"/>
      <c r="K161" s="1"/>
      <c r="L161" s="1"/>
      <c r="M161" s="1"/>
      <c r="N161" s="1"/>
      <c r="O161" s="1"/>
      <c r="P161" s="1"/>
      <c r="Q161" s="1"/>
      <c r="R161" s="1"/>
      <c r="S161" s="1"/>
      <c r="T161" s="1"/>
      <c r="U161" s="1"/>
      <c r="V161" s="1"/>
      <c r="W161" s="1"/>
      <c r="X161" s="1"/>
      <c r="Y161" s="1"/>
      <c r="Z161" s="1"/>
      <c r="AA161" s="2"/>
      <c r="AB161" s="1"/>
      <c r="AC161" s="2"/>
      <c r="AD161" s="1"/>
      <c r="AE161" s="1"/>
      <c r="AF161" s="1"/>
      <c r="AG161" s="1"/>
      <c r="AH161" s="1"/>
      <c r="AI161" s="1"/>
      <c r="AJ161" s="1"/>
    </row>
    <row r="162" ht="14.25" customHeight="1">
      <c r="A162" s="1"/>
      <c r="B162" s="1"/>
      <c r="C162" s="1"/>
      <c r="D162" s="1"/>
      <c r="E162" s="1"/>
      <c r="F162" s="2"/>
      <c r="G162" s="2"/>
      <c r="H162" s="2"/>
      <c r="I162" s="2"/>
      <c r="J162" s="2"/>
      <c r="K162" s="1"/>
      <c r="L162" s="1"/>
      <c r="M162" s="1"/>
      <c r="N162" s="1"/>
      <c r="O162" s="1"/>
      <c r="P162" s="1"/>
      <c r="Q162" s="1"/>
      <c r="R162" s="1"/>
      <c r="S162" s="1"/>
      <c r="T162" s="1"/>
      <c r="U162" s="1"/>
      <c r="V162" s="1"/>
      <c r="W162" s="1"/>
      <c r="X162" s="1"/>
      <c r="Y162" s="1"/>
      <c r="Z162" s="1"/>
      <c r="AA162" s="2"/>
      <c r="AB162" s="1"/>
      <c r="AC162" s="2"/>
      <c r="AD162" s="1"/>
      <c r="AE162" s="1"/>
      <c r="AF162" s="1"/>
      <c r="AG162" s="1"/>
      <c r="AH162" s="1"/>
      <c r="AI162" s="1"/>
      <c r="AJ162" s="1"/>
    </row>
    <row r="163" ht="14.25" customHeight="1">
      <c r="A163" s="1"/>
      <c r="B163" s="1"/>
      <c r="C163" s="1"/>
      <c r="D163" s="1"/>
      <c r="E163" s="1"/>
      <c r="F163" s="2"/>
      <c r="G163" s="2"/>
      <c r="H163" s="2"/>
      <c r="I163" s="2"/>
      <c r="J163" s="2"/>
      <c r="K163" s="1"/>
      <c r="L163" s="1"/>
      <c r="M163" s="1"/>
      <c r="N163" s="1"/>
      <c r="O163" s="1"/>
      <c r="P163" s="1"/>
      <c r="Q163" s="1"/>
      <c r="R163" s="1"/>
      <c r="S163" s="1"/>
      <c r="T163" s="1"/>
      <c r="U163" s="1"/>
      <c r="V163" s="1"/>
      <c r="W163" s="1"/>
      <c r="X163" s="1"/>
      <c r="Y163" s="1"/>
      <c r="Z163" s="1"/>
      <c r="AA163" s="2"/>
      <c r="AB163" s="1"/>
      <c r="AC163" s="2"/>
      <c r="AD163" s="1"/>
      <c r="AE163" s="1"/>
      <c r="AF163" s="1"/>
      <c r="AG163" s="1"/>
      <c r="AH163" s="1"/>
      <c r="AI163" s="1"/>
      <c r="AJ163" s="1"/>
    </row>
    <row r="164" ht="14.25" customHeight="1">
      <c r="A164" s="1"/>
      <c r="B164" s="1"/>
      <c r="C164" s="1"/>
      <c r="D164" s="1"/>
      <c r="E164" s="1"/>
      <c r="F164" s="2"/>
      <c r="G164" s="2"/>
      <c r="H164" s="2"/>
      <c r="I164" s="2"/>
      <c r="J164" s="2"/>
      <c r="K164" s="1"/>
      <c r="L164" s="1"/>
      <c r="M164" s="1"/>
      <c r="N164" s="1"/>
      <c r="O164" s="1"/>
      <c r="P164" s="1"/>
      <c r="Q164" s="1"/>
      <c r="R164" s="1"/>
      <c r="S164" s="1"/>
      <c r="T164" s="1"/>
      <c r="U164" s="1"/>
      <c r="V164" s="1"/>
      <c r="W164" s="1"/>
      <c r="X164" s="1"/>
      <c r="Y164" s="1"/>
      <c r="Z164" s="1"/>
      <c r="AA164" s="2"/>
      <c r="AB164" s="1"/>
      <c r="AC164" s="2"/>
      <c r="AD164" s="1"/>
      <c r="AE164" s="1"/>
      <c r="AF164" s="1"/>
      <c r="AG164" s="1"/>
      <c r="AH164" s="1"/>
      <c r="AI164" s="1"/>
      <c r="AJ164" s="1"/>
    </row>
    <row r="165" ht="14.25" customHeight="1">
      <c r="A165" s="1"/>
      <c r="B165" s="1"/>
      <c r="C165" s="1"/>
      <c r="D165" s="1"/>
      <c r="E165" s="1"/>
      <c r="F165" s="2"/>
      <c r="G165" s="2"/>
      <c r="H165" s="2"/>
      <c r="I165" s="2"/>
      <c r="J165" s="2"/>
      <c r="K165" s="1"/>
      <c r="L165" s="1"/>
      <c r="M165" s="1"/>
      <c r="N165" s="1"/>
      <c r="O165" s="1"/>
      <c r="P165" s="1"/>
      <c r="Q165" s="1"/>
      <c r="R165" s="1"/>
      <c r="S165" s="1"/>
      <c r="T165" s="1"/>
      <c r="U165" s="1"/>
      <c r="V165" s="1"/>
      <c r="W165" s="1"/>
      <c r="X165" s="1"/>
      <c r="Y165" s="1"/>
      <c r="Z165" s="1"/>
      <c r="AA165" s="2"/>
      <c r="AB165" s="1"/>
      <c r="AC165" s="2"/>
      <c r="AD165" s="1"/>
      <c r="AE165" s="1"/>
      <c r="AF165" s="1"/>
      <c r="AG165" s="1"/>
      <c r="AH165" s="1"/>
      <c r="AI165" s="1"/>
      <c r="AJ165" s="1"/>
    </row>
    <row r="166" ht="14.25" customHeight="1">
      <c r="A166" s="1"/>
      <c r="B166" s="1"/>
      <c r="C166" s="1"/>
      <c r="D166" s="1"/>
      <c r="E166" s="1"/>
      <c r="F166" s="2"/>
      <c r="G166" s="2"/>
      <c r="H166" s="2"/>
      <c r="I166" s="2"/>
      <c r="J166" s="2"/>
      <c r="K166" s="1"/>
      <c r="L166" s="1"/>
      <c r="M166" s="1"/>
      <c r="N166" s="1"/>
      <c r="O166" s="1"/>
      <c r="P166" s="1"/>
      <c r="Q166" s="1"/>
      <c r="R166" s="1"/>
      <c r="S166" s="1"/>
      <c r="T166" s="1"/>
      <c r="U166" s="1"/>
      <c r="V166" s="1"/>
      <c r="W166" s="1"/>
      <c r="X166" s="1"/>
      <c r="Y166" s="1"/>
      <c r="Z166" s="1"/>
      <c r="AA166" s="2"/>
      <c r="AB166" s="1"/>
      <c r="AC166" s="2"/>
      <c r="AD166" s="1"/>
      <c r="AE166" s="1"/>
      <c r="AF166" s="1"/>
      <c r="AG166" s="1"/>
      <c r="AH166" s="1"/>
      <c r="AI166" s="1"/>
      <c r="AJ166" s="1"/>
    </row>
    <row r="167" ht="14.25" customHeight="1">
      <c r="A167" s="1"/>
      <c r="B167" s="1"/>
      <c r="C167" s="1"/>
      <c r="D167" s="1"/>
      <c r="E167" s="1"/>
      <c r="F167" s="2"/>
      <c r="G167" s="2"/>
      <c r="H167" s="2"/>
      <c r="I167" s="2"/>
      <c r="J167" s="2"/>
      <c r="K167" s="1"/>
      <c r="L167" s="1"/>
      <c r="M167" s="1"/>
      <c r="N167" s="1"/>
      <c r="O167" s="1"/>
      <c r="P167" s="1"/>
      <c r="Q167" s="1"/>
      <c r="R167" s="1"/>
      <c r="S167" s="1"/>
      <c r="T167" s="1"/>
      <c r="U167" s="1"/>
      <c r="V167" s="1"/>
      <c r="W167" s="1"/>
      <c r="X167" s="1"/>
      <c r="Y167" s="1"/>
      <c r="Z167" s="1"/>
      <c r="AA167" s="2"/>
      <c r="AB167" s="1"/>
      <c r="AC167" s="2"/>
      <c r="AD167" s="1"/>
      <c r="AE167" s="1"/>
      <c r="AF167" s="1"/>
      <c r="AG167" s="1"/>
      <c r="AH167" s="1"/>
      <c r="AI167" s="1"/>
      <c r="AJ167" s="1"/>
    </row>
    <row r="168" ht="14.25" customHeight="1">
      <c r="A168" s="1"/>
      <c r="B168" s="1"/>
      <c r="C168" s="1"/>
      <c r="D168" s="1"/>
      <c r="E168" s="1"/>
      <c r="F168" s="2"/>
      <c r="G168" s="2"/>
      <c r="H168" s="2"/>
      <c r="I168" s="2"/>
      <c r="J168" s="2"/>
      <c r="K168" s="1"/>
      <c r="L168" s="1"/>
      <c r="M168" s="1"/>
      <c r="N168" s="1"/>
      <c r="O168" s="1"/>
      <c r="P168" s="1"/>
      <c r="Q168" s="1"/>
      <c r="R168" s="1"/>
      <c r="S168" s="1"/>
      <c r="T168" s="1"/>
      <c r="U168" s="1"/>
      <c r="V168" s="1"/>
      <c r="W168" s="1"/>
      <c r="X168" s="1"/>
      <c r="Y168" s="1"/>
      <c r="Z168" s="1"/>
      <c r="AA168" s="2"/>
      <c r="AB168" s="1"/>
      <c r="AC168" s="2"/>
      <c r="AD168" s="1"/>
      <c r="AE168" s="1"/>
      <c r="AF168" s="1"/>
      <c r="AG168" s="1"/>
      <c r="AH168" s="1"/>
      <c r="AI168" s="1"/>
      <c r="AJ168" s="1"/>
    </row>
    <row r="169" ht="14.25" customHeight="1">
      <c r="A169" s="1"/>
      <c r="B169" s="1"/>
      <c r="C169" s="1"/>
      <c r="D169" s="1"/>
      <c r="E169" s="1"/>
      <c r="F169" s="2"/>
      <c r="G169" s="2"/>
      <c r="H169" s="2"/>
      <c r="I169" s="2"/>
      <c r="J169" s="2"/>
      <c r="K169" s="1"/>
      <c r="L169" s="1"/>
      <c r="M169" s="1"/>
      <c r="N169" s="1"/>
      <c r="O169" s="1"/>
      <c r="P169" s="1"/>
      <c r="Q169" s="1"/>
      <c r="R169" s="1"/>
      <c r="S169" s="1"/>
      <c r="T169" s="1"/>
      <c r="U169" s="1"/>
      <c r="V169" s="1"/>
      <c r="W169" s="1"/>
      <c r="X169" s="1"/>
      <c r="Y169" s="1"/>
      <c r="Z169" s="1"/>
      <c r="AA169" s="2"/>
      <c r="AB169" s="1"/>
      <c r="AC169" s="2"/>
      <c r="AD169" s="1"/>
      <c r="AE169" s="1"/>
      <c r="AF169" s="1"/>
      <c r="AG169" s="1"/>
      <c r="AH169" s="1"/>
      <c r="AI169" s="1"/>
      <c r="AJ169" s="1"/>
    </row>
    <row r="170" ht="14.25" customHeight="1">
      <c r="A170" s="1"/>
      <c r="B170" s="1"/>
      <c r="C170" s="1"/>
      <c r="D170" s="1"/>
      <c r="E170" s="1"/>
      <c r="F170" s="2"/>
      <c r="G170" s="2"/>
      <c r="H170" s="2"/>
      <c r="I170" s="2"/>
      <c r="J170" s="2"/>
      <c r="K170" s="1"/>
      <c r="L170" s="1"/>
      <c r="M170" s="1"/>
      <c r="N170" s="1"/>
      <c r="O170" s="1"/>
      <c r="P170" s="1"/>
      <c r="Q170" s="1"/>
      <c r="R170" s="1"/>
      <c r="S170" s="1"/>
      <c r="T170" s="1"/>
      <c r="U170" s="1"/>
      <c r="V170" s="1"/>
      <c r="W170" s="1"/>
      <c r="X170" s="1"/>
      <c r="Y170" s="1"/>
      <c r="Z170" s="1"/>
      <c r="AA170" s="2"/>
      <c r="AB170" s="1"/>
      <c r="AC170" s="2"/>
      <c r="AD170" s="1"/>
      <c r="AE170" s="1"/>
      <c r="AF170" s="1"/>
      <c r="AG170" s="1"/>
      <c r="AH170" s="1"/>
      <c r="AI170" s="1"/>
      <c r="AJ170" s="1"/>
    </row>
    <row r="171" ht="14.25" customHeight="1">
      <c r="A171" s="1"/>
      <c r="B171" s="1"/>
      <c r="C171" s="1"/>
      <c r="D171" s="1"/>
      <c r="E171" s="1"/>
      <c r="F171" s="2"/>
      <c r="G171" s="2"/>
      <c r="H171" s="2"/>
      <c r="I171" s="2"/>
      <c r="J171" s="2"/>
      <c r="K171" s="1"/>
      <c r="L171" s="1"/>
      <c r="M171" s="1"/>
      <c r="N171" s="1"/>
      <c r="O171" s="1"/>
      <c r="P171" s="1"/>
      <c r="Q171" s="1"/>
      <c r="R171" s="1"/>
      <c r="S171" s="1"/>
      <c r="T171" s="1"/>
      <c r="U171" s="1"/>
      <c r="V171" s="1"/>
      <c r="W171" s="1"/>
      <c r="X171" s="1"/>
      <c r="Y171" s="1"/>
      <c r="Z171" s="1"/>
      <c r="AA171" s="2"/>
      <c r="AB171" s="1"/>
      <c r="AC171" s="2"/>
      <c r="AD171" s="1"/>
      <c r="AE171" s="1"/>
      <c r="AF171" s="1"/>
      <c r="AG171" s="1"/>
      <c r="AH171" s="1"/>
      <c r="AI171" s="1"/>
      <c r="AJ171" s="1"/>
    </row>
    <row r="172" ht="14.25" customHeight="1">
      <c r="A172" s="1"/>
      <c r="B172" s="1"/>
      <c r="C172" s="1"/>
      <c r="D172" s="1"/>
      <c r="E172" s="1"/>
      <c r="F172" s="2"/>
      <c r="G172" s="2"/>
      <c r="H172" s="2"/>
      <c r="I172" s="2"/>
      <c r="J172" s="2"/>
      <c r="K172" s="1"/>
      <c r="L172" s="1"/>
      <c r="M172" s="1"/>
      <c r="N172" s="1"/>
      <c r="O172" s="1"/>
      <c r="P172" s="1"/>
      <c r="Q172" s="1"/>
      <c r="R172" s="1"/>
      <c r="S172" s="1"/>
      <c r="T172" s="1"/>
      <c r="U172" s="1"/>
      <c r="V172" s="1"/>
      <c r="W172" s="1"/>
      <c r="X172" s="1"/>
      <c r="Y172" s="1"/>
      <c r="Z172" s="1"/>
      <c r="AA172" s="2"/>
      <c r="AB172" s="1"/>
      <c r="AC172" s="2"/>
      <c r="AD172" s="1"/>
      <c r="AE172" s="1"/>
      <c r="AF172" s="1"/>
      <c r="AG172" s="1"/>
      <c r="AH172" s="1"/>
      <c r="AI172" s="1"/>
      <c r="AJ172" s="1"/>
    </row>
    <row r="173" ht="14.25" customHeight="1">
      <c r="A173" s="1"/>
      <c r="B173" s="1"/>
      <c r="C173" s="1"/>
      <c r="D173" s="1"/>
      <c r="E173" s="1"/>
      <c r="F173" s="2"/>
      <c r="G173" s="2"/>
      <c r="H173" s="2"/>
      <c r="I173" s="2"/>
      <c r="J173" s="2"/>
      <c r="K173" s="1"/>
      <c r="L173" s="1"/>
      <c r="M173" s="1"/>
      <c r="N173" s="1"/>
      <c r="O173" s="1"/>
      <c r="P173" s="1"/>
      <c r="Q173" s="1"/>
      <c r="R173" s="1"/>
      <c r="S173" s="1"/>
      <c r="T173" s="1"/>
      <c r="U173" s="1"/>
      <c r="V173" s="1"/>
      <c r="W173" s="1"/>
      <c r="X173" s="1"/>
      <c r="Y173" s="1"/>
      <c r="Z173" s="1"/>
      <c r="AA173" s="2"/>
      <c r="AB173" s="1"/>
      <c r="AC173" s="2"/>
      <c r="AD173" s="1"/>
      <c r="AE173" s="1"/>
      <c r="AF173" s="1"/>
      <c r="AG173" s="1"/>
      <c r="AH173" s="1"/>
      <c r="AI173" s="1"/>
      <c r="AJ173" s="1"/>
    </row>
    <row r="174" ht="14.25" customHeight="1">
      <c r="A174" s="1"/>
      <c r="B174" s="1"/>
      <c r="C174" s="1"/>
      <c r="D174" s="1"/>
      <c r="E174" s="1"/>
      <c r="F174" s="2"/>
      <c r="G174" s="2"/>
      <c r="H174" s="2"/>
      <c r="I174" s="2"/>
      <c r="J174" s="2"/>
      <c r="K174" s="1"/>
      <c r="L174" s="1"/>
      <c r="M174" s="1"/>
      <c r="N174" s="1"/>
      <c r="O174" s="1"/>
      <c r="P174" s="1"/>
      <c r="Q174" s="1"/>
      <c r="R174" s="1"/>
      <c r="S174" s="1"/>
      <c r="T174" s="1"/>
      <c r="U174" s="1"/>
      <c r="V174" s="1"/>
      <c r="W174" s="1"/>
      <c r="X174" s="1"/>
      <c r="Y174" s="1"/>
      <c r="Z174" s="1"/>
      <c r="AA174" s="2"/>
      <c r="AB174" s="1"/>
      <c r="AC174" s="2"/>
      <c r="AD174" s="1"/>
      <c r="AE174" s="1"/>
      <c r="AF174" s="1"/>
      <c r="AG174" s="1"/>
      <c r="AH174" s="1"/>
      <c r="AI174" s="1"/>
      <c r="AJ174" s="1"/>
    </row>
    <row r="175" ht="14.25" customHeight="1">
      <c r="A175" s="1"/>
      <c r="B175" s="1"/>
      <c r="C175" s="1"/>
      <c r="D175" s="1"/>
      <c r="E175" s="1"/>
      <c r="F175" s="2"/>
      <c r="G175" s="2"/>
      <c r="H175" s="2"/>
      <c r="I175" s="2"/>
      <c r="J175" s="2"/>
      <c r="K175" s="1"/>
      <c r="L175" s="1"/>
      <c r="M175" s="1"/>
      <c r="N175" s="1"/>
      <c r="O175" s="1"/>
      <c r="P175" s="1"/>
      <c r="Q175" s="1"/>
      <c r="R175" s="1"/>
      <c r="S175" s="1"/>
      <c r="T175" s="1"/>
      <c r="U175" s="1"/>
      <c r="V175" s="1"/>
      <c r="W175" s="1"/>
      <c r="X175" s="1"/>
      <c r="Y175" s="1"/>
      <c r="Z175" s="1"/>
      <c r="AA175" s="2"/>
      <c r="AB175" s="1"/>
      <c r="AC175" s="2"/>
      <c r="AD175" s="1"/>
      <c r="AE175" s="1"/>
      <c r="AF175" s="1"/>
      <c r="AG175" s="1"/>
      <c r="AH175" s="1"/>
      <c r="AI175" s="1"/>
      <c r="AJ175" s="1"/>
    </row>
    <row r="176" ht="14.25" customHeight="1">
      <c r="A176" s="1"/>
      <c r="B176" s="1"/>
      <c r="C176" s="1"/>
      <c r="D176" s="1"/>
      <c r="E176" s="1"/>
      <c r="F176" s="2"/>
      <c r="G176" s="2"/>
      <c r="H176" s="2"/>
      <c r="I176" s="2"/>
      <c r="J176" s="2"/>
      <c r="K176" s="1"/>
      <c r="L176" s="1"/>
      <c r="M176" s="1"/>
      <c r="N176" s="1"/>
      <c r="O176" s="1"/>
      <c r="P176" s="1"/>
      <c r="Q176" s="1"/>
      <c r="R176" s="1"/>
      <c r="S176" s="1"/>
      <c r="T176" s="1"/>
      <c r="U176" s="1"/>
      <c r="V176" s="1"/>
      <c r="W176" s="1"/>
      <c r="X176" s="1"/>
      <c r="Y176" s="1"/>
      <c r="Z176" s="1"/>
      <c r="AA176" s="2"/>
      <c r="AB176" s="1"/>
      <c r="AC176" s="2"/>
      <c r="AD176" s="1"/>
      <c r="AE176" s="1"/>
      <c r="AF176" s="1"/>
      <c r="AG176" s="1"/>
      <c r="AH176" s="1"/>
      <c r="AI176" s="1"/>
      <c r="AJ176" s="1"/>
    </row>
    <row r="177" ht="14.25" customHeight="1">
      <c r="A177" s="1"/>
      <c r="B177" s="1"/>
      <c r="C177" s="1"/>
      <c r="D177" s="1"/>
      <c r="E177" s="1"/>
      <c r="F177" s="2"/>
      <c r="G177" s="2"/>
      <c r="H177" s="2"/>
      <c r="I177" s="2"/>
      <c r="J177" s="2"/>
      <c r="K177" s="1"/>
      <c r="L177" s="1"/>
      <c r="M177" s="1"/>
      <c r="N177" s="1"/>
      <c r="O177" s="1"/>
      <c r="P177" s="1"/>
      <c r="Q177" s="1"/>
      <c r="R177" s="1"/>
      <c r="S177" s="1"/>
      <c r="T177" s="1"/>
      <c r="U177" s="1"/>
      <c r="V177" s="1"/>
      <c r="W177" s="1"/>
      <c r="X177" s="1"/>
      <c r="Y177" s="1"/>
      <c r="Z177" s="1"/>
      <c r="AA177" s="2"/>
      <c r="AB177" s="1"/>
      <c r="AC177" s="2"/>
      <c r="AD177" s="1"/>
      <c r="AE177" s="1"/>
      <c r="AF177" s="1"/>
      <c r="AG177" s="1"/>
      <c r="AH177" s="1"/>
      <c r="AI177" s="1"/>
      <c r="AJ177" s="1"/>
    </row>
    <row r="178" ht="14.25" customHeight="1">
      <c r="A178" s="1"/>
      <c r="B178" s="1"/>
      <c r="C178" s="1"/>
      <c r="D178" s="1"/>
      <c r="E178" s="1"/>
      <c r="F178" s="2"/>
      <c r="G178" s="2"/>
      <c r="H178" s="2"/>
      <c r="I178" s="2"/>
      <c r="J178" s="2"/>
      <c r="K178" s="1"/>
      <c r="L178" s="1"/>
      <c r="M178" s="1"/>
      <c r="N178" s="1"/>
      <c r="O178" s="1"/>
      <c r="P178" s="1"/>
      <c r="Q178" s="1"/>
      <c r="R178" s="1"/>
      <c r="S178" s="1"/>
      <c r="T178" s="1"/>
      <c r="U178" s="1"/>
      <c r="V178" s="1"/>
      <c r="W178" s="1"/>
      <c r="X178" s="1"/>
      <c r="Y178" s="1"/>
      <c r="Z178" s="1"/>
      <c r="AA178" s="2"/>
      <c r="AB178" s="1"/>
      <c r="AC178" s="2"/>
      <c r="AD178" s="1"/>
      <c r="AE178" s="1"/>
      <c r="AF178" s="1"/>
      <c r="AG178" s="1"/>
      <c r="AH178" s="1"/>
      <c r="AI178" s="1"/>
      <c r="AJ178" s="1"/>
    </row>
    <row r="179" ht="14.25" customHeight="1">
      <c r="A179" s="1"/>
      <c r="B179" s="1"/>
      <c r="C179" s="1"/>
      <c r="D179" s="1"/>
      <c r="E179" s="1"/>
      <c r="F179" s="2"/>
      <c r="G179" s="2"/>
      <c r="H179" s="2"/>
      <c r="I179" s="2"/>
      <c r="J179" s="2"/>
      <c r="K179" s="1"/>
      <c r="L179" s="1"/>
      <c r="M179" s="1"/>
      <c r="N179" s="1"/>
      <c r="O179" s="1"/>
      <c r="P179" s="1"/>
      <c r="Q179" s="1"/>
      <c r="R179" s="1"/>
      <c r="S179" s="1"/>
      <c r="T179" s="1"/>
      <c r="U179" s="1"/>
      <c r="V179" s="1"/>
      <c r="W179" s="1"/>
      <c r="X179" s="1"/>
      <c r="Y179" s="1"/>
      <c r="Z179" s="1"/>
      <c r="AA179" s="2"/>
      <c r="AB179" s="1"/>
      <c r="AC179" s="2"/>
      <c r="AD179" s="1"/>
      <c r="AE179" s="1"/>
      <c r="AF179" s="1"/>
      <c r="AG179" s="1"/>
      <c r="AH179" s="1"/>
      <c r="AI179" s="1"/>
      <c r="AJ179" s="1"/>
    </row>
    <row r="180" ht="14.25" customHeight="1">
      <c r="A180" s="1"/>
      <c r="B180" s="1"/>
      <c r="C180" s="1"/>
      <c r="D180" s="1"/>
      <c r="E180" s="1"/>
      <c r="F180" s="2"/>
      <c r="G180" s="2"/>
      <c r="H180" s="2"/>
      <c r="I180" s="2"/>
      <c r="J180" s="2"/>
      <c r="K180" s="1"/>
      <c r="L180" s="1"/>
      <c r="M180" s="1"/>
      <c r="N180" s="1"/>
      <c r="O180" s="1"/>
      <c r="P180" s="1"/>
      <c r="Q180" s="1"/>
      <c r="R180" s="1"/>
      <c r="S180" s="1"/>
      <c r="T180" s="1"/>
      <c r="U180" s="1"/>
      <c r="V180" s="1"/>
      <c r="W180" s="1"/>
      <c r="X180" s="1"/>
      <c r="Y180" s="1"/>
      <c r="Z180" s="1"/>
      <c r="AA180" s="2"/>
      <c r="AB180" s="1"/>
      <c r="AC180" s="2"/>
      <c r="AD180" s="1"/>
      <c r="AE180" s="1"/>
      <c r="AF180" s="1"/>
      <c r="AG180" s="1"/>
      <c r="AH180" s="1"/>
      <c r="AI180" s="1"/>
      <c r="AJ180" s="1"/>
    </row>
    <row r="181" ht="14.25" customHeight="1">
      <c r="A181" s="1"/>
      <c r="B181" s="1"/>
      <c r="C181" s="1"/>
      <c r="D181" s="1"/>
      <c r="E181" s="1"/>
      <c r="F181" s="2"/>
      <c r="G181" s="2"/>
      <c r="H181" s="2"/>
      <c r="I181" s="2"/>
      <c r="J181" s="2"/>
      <c r="K181" s="1"/>
      <c r="L181" s="1"/>
      <c r="M181" s="1"/>
      <c r="N181" s="1"/>
      <c r="O181" s="1"/>
      <c r="P181" s="1"/>
      <c r="Q181" s="1"/>
      <c r="R181" s="1"/>
      <c r="S181" s="1"/>
      <c r="T181" s="1"/>
      <c r="U181" s="1"/>
      <c r="V181" s="1"/>
      <c r="W181" s="1"/>
      <c r="X181" s="1"/>
      <c r="Y181" s="1"/>
      <c r="Z181" s="1"/>
      <c r="AA181" s="2"/>
      <c r="AB181" s="1"/>
      <c r="AC181" s="2"/>
      <c r="AD181" s="1"/>
      <c r="AE181" s="1"/>
      <c r="AF181" s="1"/>
      <c r="AG181" s="1"/>
      <c r="AH181" s="1"/>
      <c r="AI181" s="1"/>
      <c r="AJ181" s="1"/>
    </row>
    <row r="182" ht="14.25" customHeight="1">
      <c r="A182" s="1"/>
      <c r="B182" s="1"/>
      <c r="C182" s="1"/>
      <c r="D182" s="1"/>
      <c r="E182" s="1"/>
      <c r="F182" s="2"/>
      <c r="G182" s="2"/>
      <c r="H182" s="2"/>
      <c r="I182" s="2"/>
      <c r="J182" s="2"/>
      <c r="K182" s="1"/>
      <c r="L182" s="1"/>
      <c r="M182" s="1"/>
      <c r="N182" s="1"/>
      <c r="O182" s="1"/>
      <c r="P182" s="1"/>
      <c r="Q182" s="1"/>
      <c r="R182" s="1"/>
      <c r="S182" s="1"/>
      <c r="T182" s="1"/>
      <c r="U182" s="1"/>
      <c r="V182" s="1"/>
      <c r="W182" s="1"/>
      <c r="X182" s="1"/>
      <c r="Y182" s="1"/>
      <c r="Z182" s="1"/>
      <c r="AA182" s="2"/>
      <c r="AB182" s="1"/>
      <c r="AC182" s="2"/>
      <c r="AD182" s="1"/>
      <c r="AE182" s="1"/>
      <c r="AF182" s="1"/>
      <c r="AG182" s="1"/>
      <c r="AH182" s="1"/>
      <c r="AI182" s="1"/>
      <c r="AJ182" s="1"/>
    </row>
    <row r="183" ht="14.25" customHeight="1">
      <c r="A183" s="1"/>
      <c r="B183" s="1"/>
      <c r="C183" s="1"/>
      <c r="D183" s="1"/>
      <c r="E183" s="1"/>
      <c r="F183" s="2"/>
      <c r="G183" s="2"/>
      <c r="H183" s="2"/>
      <c r="I183" s="2"/>
      <c r="J183" s="2"/>
      <c r="K183" s="1"/>
      <c r="L183" s="1"/>
      <c r="M183" s="1"/>
      <c r="N183" s="1"/>
      <c r="O183" s="1"/>
      <c r="P183" s="1"/>
      <c r="Q183" s="1"/>
      <c r="R183" s="1"/>
      <c r="S183" s="1"/>
      <c r="T183" s="1"/>
      <c r="U183" s="1"/>
      <c r="V183" s="1"/>
      <c r="W183" s="1"/>
      <c r="X183" s="1"/>
      <c r="Y183" s="1"/>
      <c r="Z183" s="1"/>
      <c r="AA183" s="2"/>
      <c r="AB183" s="1"/>
      <c r="AC183" s="2"/>
      <c r="AD183" s="1"/>
      <c r="AE183" s="1"/>
      <c r="AF183" s="1"/>
      <c r="AG183" s="1"/>
      <c r="AH183" s="1"/>
      <c r="AI183" s="1"/>
      <c r="AJ183" s="1"/>
    </row>
    <row r="184" ht="14.25" customHeight="1">
      <c r="A184" s="1"/>
      <c r="B184" s="1"/>
      <c r="C184" s="1"/>
      <c r="D184" s="1"/>
      <c r="E184" s="1"/>
      <c r="F184" s="2"/>
      <c r="G184" s="2"/>
      <c r="H184" s="2"/>
      <c r="I184" s="2"/>
      <c r="J184" s="2"/>
      <c r="K184" s="1"/>
      <c r="L184" s="1"/>
      <c r="M184" s="1"/>
      <c r="N184" s="1"/>
      <c r="O184" s="1"/>
      <c r="P184" s="1"/>
      <c r="Q184" s="1"/>
      <c r="R184" s="1"/>
      <c r="S184" s="1"/>
      <c r="T184" s="1"/>
      <c r="U184" s="1"/>
      <c r="V184" s="1"/>
      <c r="W184" s="1"/>
      <c r="X184" s="1"/>
      <c r="Y184" s="1"/>
      <c r="Z184" s="1"/>
      <c r="AA184" s="2"/>
      <c r="AB184" s="1"/>
      <c r="AC184" s="2"/>
      <c r="AD184" s="1"/>
      <c r="AE184" s="1"/>
      <c r="AF184" s="1"/>
      <c r="AG184" s="1"/>
      <c r="AH184" s="1"/>
      <c r="AI184" s="1"/>
      <c r="AJ184" s="1"/>
    </row>
    <row r="185" ht="14.25" customHeight="1">
      <c r="A185" s="1"/>
      <c r="B185" s="1"/>
      <c r="C185" s="1"/>
      <c r="D185" s="1"/>
      <c r="E185" s="1"/>
      <c r="F185" s="2"/>
      <c r="G185" s="2"/>
      <c r="H185" s="2"/>
      <c r="I185" s="2"/>
      <c r="J185" s="2"/>
      <c r="K185" s="1"/>
      <c r="L185" s="1"/>
      <c r="M185" s="1"/>
      <c r="N185" s="1"/>
      <c r="O185" s="1"/>
      <c r="P185" s="1"/>
      <c r="Q185" s="1"/>
      <c r="R185" s="1"/>
      <c r="S185" s="1"/>
      <c r="T185" s="1"/>
      <c r="U185" s="1"/>
      <c r="V185" s="1"/>
      <c r="W185" s="1"/>
      <c r="X185" s="1"/>
      <c r="Y185" s="1"/>
      <c r="Z185" s="1"/>
      <c r="AA185" s="2"/>
      <c r="AB185" s="1"/>
      <c r="AC185" s="2"/>
      <c r="AD185" s="1"/>
      <c r="AE185" s="1"/>
      <c r="AF185" s="1"/>
      <c r="AG185" s="1"/>
      <c r="AH185" s="1"/>
      <c r="AI185" s="1"/>
      <c r="AJ185" s="1"/>
    </row>
    <row r="186" ht="14.25" customHeight="1">
      <c r="A186" s="1"/>
      <c r="B186" s="1"/>
      <c r="C186" s="1"/>
      <c r="D186" s="1"/>
      <c r="E186" s="1"/>
      <c r="F186" s="2"/>
      <c r="G186" s="2"/>
      <c r="H186" s="2"/>
      <c r="I186" s="2"/>
      <c r="J186" s="2"/>
      <c r="K186" s="1"/>
      <c r="L186" s="1"/>
      <c r="M186" s="1"/>
      <c r="N186" s="1"/>
      <c r="O186" s="1"/>
      <c r="P186" s="1"/>
      <c r="Q186" s="1"/>
      <c r="R186" s="1"/>
      <c r="S186" s="1"/>
      <c r="T186" s="1"/>
      <c r="U186" s="1"/>
      <c r="V186" s="1"/>
      <c r="W186" s="1"/>
      <c r="X186" s="1"/>
      <c r="Y186" s="1"/>
      <c r="Z186" s="1"/>
      <c r="AA186" s="2"/>
      <c r="AB186" s="1"/>
      <c r="AC186" s="2"/>
      <c r="AD186" s="1"/>
      <c r="AE186" s="1"/>
      <c r="AF186" s="1"/>
      <c r="AG186" s="1"/>
      <c r="AH186" s="1"/>
      <c r="AI186" s="1"/>
      <c r="AJ186" s="1"/>
    </row>
    <row r="187" ht="14.25" customHeight="1">
      <c r="A187" s="1"/>
      <c r="B187" s="1"/>
      <c r="C187" s="1"/>
      <c r="D187" s="1"/>
      <c r="E187" s="1"/>
      <c r="F187" s="2"/>
      <c r="G187" s="2"/>
      <c r="H187" s="2"/>
      <c r="I187" s="2"/>
      <c r="J187" s="2"/>
      <c r="K187" s="1"/>
      <c r="L187" s="1"/>
      <c r="M187" s="1"/>
      <c r="N187" s="1"/>
      <c r="O187" s="1"/>
      <c r="P187" s="1"/>
      <c r="Q187" s="1"/>
      <c r="R187" s="1"/>
      <c r="S187" s="1"/>
      <c r="T187" s="1"/>
      <c r="U187" s="1"/>
      <c r="V187" s="1"/>
      <c r="W187" s="1"/>
      <c r="X187" s="1"/>
      <c r="Y187" s="1"/>
      <c r="Z187" s="1"/>
      <c r="AA187" s="2"/>
      <c r="AB187" s="1"/>
      <c r="AC187" s="2"/>
      <c r="AD187" s="1"/>
      <c r="AE187" s="1"/>
      <c r="AF187" s="1"/>
      <c r="AG187" s="1"/>
      <c r="AH187" s="1"/>
      <c r="AI187" s="1"/>
      <c r="AJ187" s="1"/>
    </row>
    <row r="188" ht="14.25" customHeight="1">
      <c r="A188" s="1"/>
      <c r="B188" s="1"/>
      <c r="C188" s="1"/>
      <c r="D188" s="1"/>
      <c r="E188" s="1"/>
      <c r="F188" s="2"/>
      <c r="G188" s="2"/>
      <c r="H188" s="2"/>
      <c r="I188" s="2"/>
      <c r="J188" s="2"/>
      <c r="K188" s="1"/>
      <c r="L188" s="1"/>
      <c r="M188" s="1"/>
      <c r="N188" s="1"/>
      <c r="O188" s="1"/>
      <c r="P188" s="1"/>
      <c r="Q188" s="1"/>
      <c r="R188" s="1"/>
      <c r="S188" s="1"/>
      <c r="T188" s="1"/>
      <c r="U188" s="1"/>
      <c r="V188" s="1"/>
      <c r="W188" s="1"/>
      <c r="X188" s="1"/>
      <c r="Y188" s="1"/>
      <c r="Z188" s="1"/>
      <c r="AA188" s="2"/>
      <c r="AB188" s="1"/>
      <c r="AC188" s="2"/>
      <c r="AD188" s="1"/>
      <c r="AE188" s="1"/>
      <c r="AF188" s="1"/>
      <c r="AG188" s="1"/>
      <c r="AH188" s="1"/>
      <c r="AI188" s="1"/>
      <c r="AJ188" s="1"/>
    </row>
    <row r="189" ht="14.25" customHeight="1">
      <c r="A189" s="1"/>
      <c r="B189" s="1"/>
      <c r="C189" s="1"/>
      <c r="D189" s="1"/>
      <c r="E189" s="1"/>
      <c r="F189" s="2"/>
      <c r="G189" s="2"/>
      <c r="H189" s="2"/>
      <c r="I189" s="2"/>
      <c r="J189" s="2"/>
      <c r="K189" s="1"/>
      <c r="L189" s="1"/>
      <c r="M189" s="1"/>
      <c r="N189" s="1"/>
      <c r="O189" s="1"/>
      <c r="P189" s="1"/>
      <c r="Q189" s="1"/>
      <c r="R189" s="1"/>
      <c r="S189" s="1"/>
      <c r="T189" s="1"/>
      <c r="U189" s="1"/>
      <c r="V189" s="1"/>
      <c r="W189" s="1"/>
      <c r="X189" s="1"/>
      <c r="Y189" s="1"/>
      <c r="Z189" s="1"/>
      <c r="AA189" s="2"/>
      <c r="AB189" s="1"/>
      <c r="AC189" s="2"/>
      <c r="AD189" s="1"/>
      <c r="AE189" s="1"/>
      <c r="AF189" s="1"/>
      <c r="AG189" s="1"/>
      <c r="AH189" s="1"/>
      <c r="AI189" s="1"/>
      <c r="AJ189" s="1"/>
    </row>
    <row r="190" ht="14.25" customHeight="1">
      <c r="A190" s="1"/>
      <c r="B190" s="1"/>
      <c r="C190" s="1"/>
      <c r="D190" s="1"/>
      <c r="E190" s="1"/>
      <c r="F190" s="2"/>
      <c r="G190" s="2"/>
      <c r="H190" s="2"/>
      <c r="I190" s="2"/>
      <c r="J190" s="2"/>
      <c r="K190" s="1"/>
      <c r="L190" s="1"/>
      <c r="M190" s="1"/>
      <c r="N190" s="1"/>
      <c r="O190" s="1"/>
      <c r="P190" s="1"/>
      <c r="Q190" s="1"/>
      <c r="R190" s="1"/>
      <c r="S190" s="1"/>
      <c r="T190" s="1"/>
      <c r="U190" s="1"/>
      <c r="V190" s="1"/>
      <c r="W190" s="1"/>
      <c r="X190" s="1"/>
      <c r="Y190" s="1"/>
      <c r="Z190" s="1"/>
      <c r="AA190" s="2"/>
      <c r="AB190" s="1"/>
      <c r="AC190" s="2"/>
      <c r="AD190" s="1"/>
      <c r="AE190" s="1"/>
      <c r="AF190" s="1"/>
      <c r="AG190" s="1"/>
      <c r="AH190" s="1"/>
      <c r="AI190" s="1"/>
      <c r="AJ190" s="1"/>
    </row>
    <row r="191" ht="14.25" customHeight="1">
      <c r="A191" s="1"/>
      <c r="B191" s="1"/>
      <c r="C191" s="1"/>
      <c r="D191" s="1"/>
      <c r="E191" s="1"/>
      <c r="F191" s="2"/>
      <c r="G191" s="2"/>
      <c r="H191" s="2"/>
      <c r="I191" s="2"/>
      <c r="J191" s="2"/>
      <c r="K191" s="1"/>
      <c r="L191" s="1"/>
      <c r="M191" s="1"/>
      <c r="N191" s="1"/>
      <c r="O191" s="1"/>
      <c r="P191" s="1"/>
      <c r="Q191" s="1"/>
      <c r="R191" s="1"/>
      <c r="S191" s="1"/>
      <c r="T191" s="1"/>
      <c r="U191" s="1"/>
      <c r="V191" s="1"/>
      <c r="W191" s="1"/>
      <c r="X191" s="1"/>
      <c r="Y191" s="1"/>
      <c r="Z191" s="1"/>
      <c r="AA191" s="2"/>
      <c r="AB191" s="1"/>
      <c r="AC191" s="2"/>
      <c r="AD191" s="1"/>
      <c r="AE191" s="1"/>
      <c r="AF191" s="1"/>
      <c r="AG191" s="1"/>
      <c r="AH191" s="1"/>
      <c r="AI191" s="1"/>
      <c r="AJ191" s="1"/>
    </row>
    <row r="192" ht="14.25" customHeight="1">
      <c r="A192" s="1"/>
      <c r="B192" s="1"/>
      <c r="C192" s="1"/>
      <c r="D192" s="1"/>
      <c r="E192" s="1"/>
      <c r="F192" s="2"/>
      <c r="G192" s="2"/>
      <c r="H192" s="2"/>
      <c r="I192" s="2"/>
      <c r="J192" s="2"/>
      <c r="K192" s="1"/>
      <c r="L192" s="1"/>
      <c r="M192" s="1"/>
      <c r="N192" s="1"/>
      <c r="O192" s="1"/>
      <c r="P192" s="1"/>
      <c r="Q192" s="1"/>
      <c r="R192" s="1"/>
      <c r="S192" s="1"/>
      <c r="T192" s="1"/>
      <c r="U192" s="1"/>
      <c r="V192" s="1"/>
      <c r="W192" s="1"/>
      <c r="X192" s="1"/>
      <c r="Y192" s="1"/>
      <c r="Z192" s="1"/>
      <c r="AA192" s="2"/>
      <c r="AB192" s="1"/>
      <c r="AC192" s="2"/>
      <c r="AD192" s="1"/>
      <c r="AE192" s="1"/>
      <c r="AF192" s="1"/>
      <c r="AG192" s="1"/>
      <c r="AH192" s="1"/>
      <c r="AI192" s="1"/>
      <c r="AJ192" s="1"/>
    </row>
    <row r="193" ht="14.25" customHeight="1">
      <c r="A193" s="1"/>
      <c r="B193" s="1"/>
      <c r="C193" s="1"/>
      <c r="D193" s="1"/>
      <c r="E193" s="1"/>
      <c r="F193" s="2"/>
      <c r="G193" s="2"/>
      <c r="H193" s="2"/>
      <c r="I193" s="2"/>
      <c r="J193" s="2"/>
      <c r="K193" s="1"/>
      <c r="L193" s="1"/>
      <c r="M193" s="1"/>
      <c r="N193" s="1"/>
      <c r="O193" s="1"/>
      <c r="P193" s="1"/>
      <c r="Q193" s="1"/>
      <c r="R193" s="1"/>
      <c r="S193" s="1"/>
      <c r="T193" s="1"/>
      <c r="U193" s="1"/>
      <c r="V193" s="1"/>
      <c r="W193" s="1"/>
      <c r="X193" s="1"/>
      <c r="Y193" s="1"/>
      <c r="Z193" s="1"/>
      <c r="AA193" s="2"/>
      <c r="AB193" s="1"/>
      <c r="AC193" s="2"/>
      <c r="AD193" s="1"/>
      <c r="AE193" s="1"/>
      <c r="AF193" s="1"/>
      <c r="AG193" s="1"/>
      <c r="AH193" s="1"/>
      <c r="AI193" s="1"/>
      <c r="AJ193" s="1"/>
    </row>
    <row r="194" ht="14.25" customHeight="1">
      <c r="A194" s="1"/>
      <c r="B194" s="1"/>
      <c r="C194" s="1"/>
      <c r="D194" s="1"/>
      <c r="E194" s="1"/>
      <c r="F194" s="2"/>
      <c r="G194" s="2"/>
      <c r="H194" s="2"/>
      <c r="I194" s="2"/>
      <c r="J194" s="2"/>
      <c r="K194" s="1"/>
      <c r="L194" s="1"/>
      <c r="M194" s="1"/>
      <c r="N194" s="1"/>
      <c r="O194" s="1"/>
      <c r="P194" s="1"/>
      <c r="Q194" s="1"/>
      <c r="R194" s="1"/>
      <c r="S194" s="1"/>
      <c r="T194" s="1"/>
      <c r="U194" s="1"/>
      <c r="V194" s="1"/>
      <c r="W194" s="1"/>
      <c r="X194" s="1"/>
      <c r="Y194" s="1"/>
      <c r="Z194" s="1"/>
      <c r="AA194" s="2"/>
      <c r="AB194" s="1"/>
      <c r="AC194" s="2"/>
      <c r="AD194" s="1"/>
      <c r="AE194" s="1"/>
      <c r="AF194" s="1"/>
      <c r="AG194" s="1"/>
      <c r="AH194" s="1"/>
      <c r="AI194" s="1"/>
      <c r="AJ194" s="1"/>
    </row>
    <row r="195" ht="14.25" customHeight="1">
      <c r="A195" s="1"/>
      <c r="B195" s="1"/>
      <c r="C195" s="1"/>
      <c r="D195" s="1"/>
      <c r="E195" s="1"/>
      <c r="F195" s="2"/>
      <c r="G195" s="2"/>
      <c r="H195" s="2"/>
      <c r="I195" s="2"/>
      <c r="J195" s="2"/>
      <c r="K195" s="1"/>
      <c r="L195" s="1"/>
      <c r="M195" s="1"/>
      <c r="N195" s="1"/>
      <c r="O195" s="1"/>
      <c r="P195" s="1"/>
      <c r="Q195" s="1"/>
      <c r="R195" s="1"/>
      <c r="S195" s="1"/>
      <c r="T195" s="1"/>
      <c r="U195" s="1"/>
      <c r="V195" s="1"/>
      <c r="W195" s="1"/>
      <c r="X195" s="1"/>
      <c r="Y195" s="1"/>
      <c r="Z195" s="1"/>
      <c r="AA195" s="2"/>
      <c r="AB195" s="1"/>
      <c r="AC195" s="2"/>
      <c r="AD195" s="1"/>
      <c r="AE195" s="1"/>
      <c r="AF195" s="1"/>
      <c r="AG195" s="1"/>
      <c r="AH195" s="1"/>
      <c r="AI195" s="1"/>
      <c r="AJ195" s="1"/>
    </row>
    <row r="196" ht="14.25" customHeight="1">
      <c r="A196" s="1"/>
      <c r="B196" s="1"/>
      <c r="C196" s="1"/>
      <c r="D196" s="1"/>
      <c r="E196" s="1"/>
      <c r="F196" s="2"/>
      <c r="G196" s="2"/>
      <c r="H196" s="2"/>
      <c r="I196" s="2"/>
      <c r="J196" s="2"/>
      <c r="K196" s="1"/>
      <c r="L196" s="1"/>
      <c r="M196" s="1"/>
      <c r="N196" s="1"/>
      <c r="O196" s="1"/>
      <c r="P196" s="1"/>
      <c r="Q196" s="1"/>
      <c r="R196" s="1"/>
      <c r="S196" s="1"/>
      <c r="T196" s="1"/>
      <c r="U196" s="1"/>
      <c r="V196" s="1"/>
      <c r="W196" s="1"/>
      <c r="X196" s="1"/>
      <c r="Y196" s="1"/>
      <c r="Z196" s="1"/>
      <c r="AA196" s="2"/>
      <c r="AB196" s="1"/>
      <c r="AC196" s="2"/>
      <c r="AD196" s="1"/>
      <c r="AE196" s="1"/>
      <c r="AF196" s="1"/>
      <c r="AG196" s="1"/>
      <c r="AH196" s="1"/>
      <c r="AI196" s="1"/>
      <c r="AJ196" s="1"/>
    </row>
    <row r="197" ht="14.25" customHeight="1">
      <c r="A197" s="1"/>
      <c r="B197" s="1"/>
      <c r="C197" s="1"/>
      <c r="D197" s="1"/>
      <c r="E197" s="1"/>
      <c r="F197" s="2"/>
      <c r="G197" s="2"/>
      <c r="H197" s="2"/>
      <c r="I197" s="2"/>
      <c r="J197" s="2"/>
      <c r="K197" s="1"/>
      <c r="L197" s="1"/>
      <c r="M197" s="1"/>
      <c r="N197" s="1"/>
      <c r="O197" s="1"/>
      <c r="P197" s="1"/>
      <c r="Q197" s="1"/>
      <c r="R197" s="1"/>
      <c r="S197" s="1"/>
      <c r="T197" s="1"/>
      <c r="U197" s="1"/>
      <c r="V197" s="1"/>
      <c r="W197" s="1"/>
      <c r="X197" s="1"/>
      <c r="Y197" s="1"/>
      <c r="Z197" s="1"/>
      <c r="AA197" s="2"/>
      <c r="AB197" s="1"/>
      <c r="AC197" s="2"/>
      <c r="AD197" s="1"/>
      <c r="AE197" s="1"/>
      <c r="AF197" s="1"/>
      <c r="AG197" s="1"/>
      <c r="AH197" s="1"/>
      <c r="AI197" s="1"/>
      <c r="AJ197" s="1"/>
    </row>
    <row r="198" ht="14.25" customHeight="1">
      <c r="A198" s="1"/>
      <c r="B198" s="1"/>
      <c r="C198" s="1"/>
      <c r="D198" s="1"/>
      <c r="E198" s="1"/>
      <c r="F198" s="2"/>
      <c r="G198" s="2"/>
      <c r="H198" s="2"/>
      <c r="I198" s="2"/>
      <c r="J198" s="2"/>
      <c r="K198" s="1"/>
      <c r="L198" s="1"/>
      <c r="M198" s="1"/>
      <c r="N198" s="1"/>
      <c r="O198" s="1"/>
      <c r="P198" s="1"/>
      <c r="Q198" s="1"/>
      <c r="R198" s="1"/>
      <c r="S198" s="1"/>
      <c r="T198" s="1"/>
      <c r="U198" s="1"/>
      <c r="V198" s="1"/>
      <c r="W198" s="1"/>
      <c r="X198" s="1"/>
      <c r="Y198" s="1"/>
      <c r="Z198" s="1"/>
      <c r="AA198" s="2"/>
      <c r="AB198" s="1"/>
      <c r="AC198" s="2"/>
      <c r="AD198" s="1"/>
      <c r="AE198" s="1"/>
      <c r="AF198" s="1"/>
      <c r="AG198" s="1"/>
      <c r="AH198" s="1"/>
      <c r="AI198" s="1"/>
      <c r="AJ198" s="1"/>
    </row>
    <row r="199" ht="14.25" customHeight="1">
      <c r="A199" s="1"/>
      <c r="B199" s="1"/>
      <c r="C199" s="1"/>
      <c r="D199" s="1"/>
      <c r="E199" s="1"/>
      <c r="F199" s="2"/>
      <c r="G199" s="2"/>
      <c r="H199" s="2"/>
      <c r="I199" s="2"/>
      <c r="J199" s="2"/>
      <c r="K199" s="1"/>
      <c r="L199" s="1"/>
      <c r="M199" s="1"/>
      <c r="N199" s="1"/>
      <c r="O199" s="1"/>
      <c r="P199" s="1"/>
      <c r="Q199" s="1"/>
      <c r="R199" s="1"/>
      <c r="S199" s="1"/>
      <c r="T199" s="1"/>
      <c r="U199" s="1"/>
      <c r="V199" s="1"/>
      <c r="W199" s="1"/>
      <c r="X199" s="1"/>
      <c r="Y199" s="1"/>
      <c r="Z199" s="1"/>
      <c r="AA199" s="2"/>
      <c r="AB199" s="1"/>
      <c r="AC199" s="2"/>
      <c r="AD199" s="1"/>
      <c r="AE199" s="1"/>
      <c r="AF199" s="1"/>
      <c r="AG199" s="1"/>
      <c r="AH199" s="1"/>
      <c r="AI199" s="1"/>
      <c r="AJ199" s="1"/>
    </row>
    <row r="200" ht="14.25" customHeight="1">
      <c r="A200" s="1"/>
      <c r="B200" s="1"/>
      <c r="C200" s="1"/>
      <c r="D200" s="1"/>
      <c r="E200" s="1"/>
      <c r="F200" s="2"/>
      <c r="G200" s="2"/>
      <c r="H200" s="2"/>
      <c r="I200" s="2"/>
      <c r="J200" s="2"/>
      <c r="K200" s="1"/>
      <c r="L200" s="1"/>
      <c r="M200" s="1"/>
      <c r="N200" s="1"/>
      <c r="O200" s="1"/>
      <c r="P200" s="1"/>
      <c r="Q200" s="1"/>
      <c r="R200" s="1"/>
      <c r="S200" s="1"/>
      <c r="T200" s="1"/>
      <c r="U200" s="1"/>
      <c r="V200" s="1"/>
      <c r="W200" s="1"/>
      <c r="X200" s="1"/>
      <c r="Y200" s="1"/>
      <c r="Z200" s="1"/>
      <c r="AA200" s="2"/>
      <c r="AB200" s="1"/>
      <c r="AC200" s="2"/>
      <c r="AD200" s="1"/>
      <c r="AE200" s="1"/>
      <c r="AF200" s="1"/>
      <c r="AG200" s="1"/>
      <c r="AH200" s="1"/>
      <c r="AI200" s="1"/>
      <c r="AJ200" s="1"/>
    </row>
    <row r="201" ht="14.25" customHeight="1">
      <c r="A201" s="1"/>
      <c r="B201" s="1"/>
      <c r="C201" s="1"/>
      <c r="D201" s="1"/>
      <c r="E201" s="1"/>
      <c r="F201" s="2"/>
      <c r="G201" s="2"/>
      <c r="H201" s="2"/>
      <c r="I201" s="2"/>
      <c r="J201" s="2"/>
      <c r="K201" s="1"/>
      <c r="L201" s="1"/>
      <c r="M201" s="1"/>
      <c r="N201" s="1"/>
      <c r="O201" s="1"/>
      <c r="P201" s="1"/>
      <c r="Q201" s="1"/>
      <c r="R201" s="1"/>
      <c r="S201" s="1"/>
      <c r="T201" s="1"/>
      <c r="U201" s="1"/>
      <c r="V201" s="1"/>
      <c r="W201" s="1"/>
      <c r="X201" s="1"/>
      <c r="Y201" s="1"/>
      <c r="Z201" s="1"/>
      <c r="AA201" s="2"/>
      <c r="AB201" s="1"/>
      <c r="AC201" s="2"/>
      <c r="AD201" s="1"/>
      <c r="AE201" s="1"/>
      <c r="AF201" s="1"/>
      <c r="AG201" s="1"/>
      <c r="AH201" s="1"/>
      <c r="AI201" s="1"/>
      <c r="AJ201" s="1"/>
    </row>
    <row r="202" ht="14.25" customHeight="1">
      <c r="A202" s="1"/>
      <c r="B202" s="1"/>
      <c r="C202" s="1"/>
      <c r="D202" s="1"/>
      <c r="E202" s="1"/>
      <c r="F202" s="2"/>
      <c r="G202" s="2"/>
      <c r="H202" s="2"/>
      <c r="I202" s="2"/>
      <c r="J202" s="2"/>
      <c r="K202" s="1"/>
      <c r="L202" s="1"/>
      <c r="M202" s="1"/>
      <c r="N202" s="1"/>
      <c r="O202" s="1"/>
      <c r="P202" s="1"/>
      <c r="Q202" s="1"/>
      <c r="R202" s="1"/>
      <c r="S202" s="1"/>
      <c r="T202" s="1"/>
      <c r="U202" s="1"/>
      <c r="V202" s="1"/>
      <c r="W202" s="1"/>
      <c r="X202" s="1"/>
      <c r="Y202" s="1"/>
      <c r="Z202" s="1"/>
      <c r="AA202" s="2"/>
      <c r="AB202" s="1"/>
      <c r="AC202" s="2"/>
      <c r="AD202" s="1"/>
      <c r="AE202" s="1"/>
      <c r="AF202" s="1"/>
      <c r="AG202" s="1"/>
      <c r="AH202" s="1"/>
      <c r="AI202" s="1"/>
      <c r="AJ202" s="1"/>
    </row>
    <row r="203" ht="14.25" customHeight="1">
      <c r="A203" s="1"/>
      <c r="B203" s="1"/>
      <c r="C203" s="1"/>
      <c r="D203" s="1"/>
      <c r="E203" s="1"/>
      <c r="F203" s="2"/>
      <c r="G203" s="2"/>
      <c r="H203" s="2"/>
      <c r="I203" s="2"/>
      <c r="J203" s="2"/>
      <c r="K203" s="1"/>
      <c r="L203" s="1"/>
      <c r="M203" s="1"/>
      <c r="N203" s="1"/>
      <c r="O203" s="1"/>
      <c r="P203" s="1"/>
      <c r="Q203" s="1"/>
      <c r="R203" s="1"/>
      <c r="S203" s="1"/>
      <c r="T203" s="1"/>
      <c r="U203" s="1"/>
      <c r="V203" s="1"/>
      <c r="W203" s="1"/>
      <c r="X203" s="1"/>
      <c r="Y203" s="1"/>
      <c r="Z203" s="1"/>
      <c r="AA203" s="2"/>
      <c r="AB203" s="1"/>
      <c r="AC203" s="2"/>
      <c r="AD203" s="1"/>
      <c r="AE203" s="1"/>
      <c r="AF203" s="1"/>
      <c r="AG203" s="1"/>
      <c r="AH203" s="1"/>
      <c r="AI203" s="1"/>
      <c r="AJ203" s="1"/>
    </row>
    <row r="204" ht="14.25" customHeight="1">
      <c r="A204" s="1"/>
      <c r="B204" s="1"/>
      <c r="C204" s="1"/>
      <c r="D204" s="1"/>
      <c r="E204" s="1"/>
      <c r="F204" s="2"/>
      <c r="G204" s="2"/>
      <c r="H204" s="2"/>
      <c r="I204" s="2"/>
      <c r="J204" s="2"/>
      <c r="K204" s="1"/>
      <c r="L204" s="1"/>
      <c r="M204" s="1"/>
      <c r="N204" s="1"/>
      <c r="O204" s="1"/>
      <c r="P204" s="1"/>
      <c r="Q204" s="1"/>
      <c r="R204" s="1"/>
      <c r="S204" s="1"/>
      <c r="T204" s="1"/>
      <c r="U204" s="1"/>
      <c r="V204" s="1"/>
      <c r="W204" s="1"/>
      <c r="X204" s="1"/>
      <c r="Y204" s="1"/>
      <c r="Z204" s="1"/>
      <c r="AA204" s="2"/>
      <c r="AB204" s="1"/>
      <c r="AC204" s="2"/>
      <c r="AD204" s="1"/>
      <c r="AE204" s="1"/>
      <c r="AF204" s="1"/>
      <c r="AG204" s="1"/>
      <c r="AH204" s="1"/>
      <c r="AI204" s="1"/>
      <c r="AJ204" s="1"/>
    </row>
    <row r="205" ht="14.25" customHeight="1">
      <c r="A205" s="1"/>
      <c r="B205" s="1"/>
      <c r="C205" s="1"/>
      <c r="D205" s="1"/>
      <c r="E205" s="1"/>
      <c r="F205" s="2"/>
      <c r="G205" s="2"/>
      <c r="H205" s="2"/>
      <c r="I205" s="2"/>
      <c r="J205" s="2"/>
      <c r="K205" s="1"/>
      <c r="L205" s="1"/>
      <c r="M205" s="1"/>
      <c r="N205" s="1"/>
      <c r="O205" s="1"/>
      <c r="P205" s="1"/>
      <c r="Q205" s="1"/>
      <c r="R205" s="1"/>
      <c r="S205" s="1"/>
      <c r="T205" s="1"/>
      <c r="U205" s="1"/>
      <c r="V205" s="1"/>
      <c r="W205" s="1"/>
      <c r="X205" s="1"/>
      <c r="Y205" s="1"/>
      <c r="Z205" s="1"/>
      <c r="AA205" s="2"/>
      <c r="AB205" s="1"/>
      <c r="AC205" s="2"/>
      <c r="AD205" s="1"/>
      <c r="AE205" s="1"/>
      <c r="AF205" s="1"/>
      <c r="AG205" s="1"/>
      <c r="AH205" s="1"/>
      <c r="AI205" s="1"/>
      <c r="AJ205" s="1"/>
    </row>
    <row r="206" ht="14.25" customHeight="1">
      <c r="A206" s="1"/>
      <c r="B206" s="1"/>
      <c r="C206" s="1"/>
      <c r="D206" s="1"/>
      <c r="E206" s="1"/>
      <c r="F206" s="2"/>
      <c r="G206" s="2"/>
      <c r="H206" s="2"/>
      <c r="I206" s="2"/>
      <c r="J206" s="2"/>
      <c r="K206" s="1"/>
      <c r="L206" s="1"/>
      <c r="M206" s="1"/>
      <c r="N206" s="1"/>
      <c r="O206" s="1"/>
      <c r="P206" s="1"/>
      <c r="Q206" s="1"/>
      <c r="R206" s="1"/>
      <c r="S206" s="1"/>
      <c r="T206" s="1"/>
      <c r="U206" s="1"/>
      <c r="V206" s="1"/>
      <c r="W206" s="1"/>
      <c r="X206" s="1"/>
      <c r="Y206" s="1"/>
      <c r="Z206" s="1"/>
      <c r="AA206" s="2"/>
      <c r="AB206" s="1"/>
      <c r="AC206" s="2"/>
      <c r="AD206" s="1"/>
      <c r="AE206" s="1"/>
      <c r="AF206" s="1"/>
      <c r="AG206" s="1"/>
      <c r="AH206" s="1"/>
      <c r="AI206" s="1"/>
      <c r="AJ206" s="1"/>
    </row>
    <row r="207" ht="14.25" customHeight="1">
      <c r="A207" s="1"/>
      <c r="B207" s="1"/>
      <c r="C207" s="1"/>
      <c r="D207" s="1"/>
      <c r="E207" s="1"/>
      <c r="F207" s="2"/>
      <c r="G207" s="2"/>
      <c r="H207" s="2"/>
      <c r="I207" s="2"/>
      <c r="J207" s="2"/>
      <c r="K207" s="1"/>
      <c r="L207" s="1"/>
      <c r="M207" s="1"/>
      <c r="N207" s="1"/>
      <c r="O207" s="1"/>
      <c r="P207" s="1"/>
      <c r="Q207" s="1"/>
      <c r="R207" s="1"/>
      <c r="S207" s="1"/>
      <c r="T207" s="1"/>
      <c r="U207" s="1"/>
      <c r="V207" s="1"/>
      <c r="W207" s="1"/>
      <c r="X207" s="1"/>
      <c r="Y207" s="1"/>
      <c r="Z207" s="1"/>
      <c r="AA207" s="2"/>
      <c r="AB207" s="1"/>
      <c r="AC207" s="2"/>
      <c r="AD207" s="1"/>
      <c r="AE207" s="1"/>
      <c r="AF207" s="1"/>
      <c r="AG207" s="1"/>
      <c r="AH207" s="1"/>
      <c r="AI207" s="1"/>
      <c r="AJ207" s="1"/>
    </row>
    <row r="208" ht="14.25" customHeight="1">
      <c r="A208" s="1"/>
      <c r="B208" s="1"/>
      <c r="C208" s="1"/>
      <c r="D208" s="1"/>
      <c r="E208" s="1"/>
      <c r="F208" s="2"/>
      <c r="G208" s="2"/>
      <c r="H208" s="2"/>
      <c r="I208" s="2"/>
      <c r="J208" s="2"/>
      <c r="K208" s="1"/>
      <c r="L208" s="1"/>
      <c r="M208" s="1"/>
      <c r="N208" s="1"/>
      <c r="O208" s="1"/>
      <c r="P208" s="1"/>
      <c r="Q208" s="1"/>
      <c r="R208" s="1"/>
      <c r="S208" s="1"/>
      <c r="T208" s="1"/>
      <c r="U208" s="1"/>
      <c r="V208" s="1"/>
      <c r="W208" s="1"/>
      <c r="X208" s="1"/>
      <c r="Y208" s="1"/>
      <c r="Z208" s="1"/>
      <c r="AA208" s="2"/>
      <c r="AB208" s="1"/>
      <c r="AC208" s="2"/>
      <c r="AD208" s="1"/>
      <c r="AE208" s="1"/>
      <c r="AF208" s="1"/>
      <c r="AG208" s="1"/>
      <c r="AH208" s="1"/>
      <c r="AI208" s="1"/>
      <c r="AJ208" s="1"/>
    </row>
    <row r="209" ht="14.25" customHeight="1">
      <c r="A209" s="1"/>
      <c r="B209" s="1"/>
      <c r="C209" s="1"/>
      <c r="D209" s="1"/>
      <c r="E209" s="1"/>
      <c r="F209" s="2"/>
      <c r="G209" s="2"/>
      <c r="H209" s="2"/>
      <c r="I209" s="2"/>
      <c r="J209" s="2"/>
      <c r="K209" s="1"/>
      <c r="L209" s="1"/>
      <c r="M209" s="1"/>
      <c r="N209" s="1"/>
      <c r="O209" s="1"/>
      <c r="P209" s="1"/>
      <c r="Q209" s="1"/>
      <c r="R209" s="1"/>
      <c r="S209" s="1"/>
      <c r="T209" s="1"/>
      <c r="U209" s="1"/>
      <c r="V209" s="1"/>
      <c r="W209" s="1"/>
      <c r="X209" s="1"/>
      <c r="Y209" s="1"/>
      <c r="Z209" s="1"/>
      <c r="AA209" s="2"/>
      <c r="AB209" s="1"/>
      <c r="AC209" s="2"/>
      <c r="AD209" s="1"/>
      <c r="AE209" s="1"/>
      <c r="AF209" s="1"/>
      <c r="AG209" s="1"/>
      <c r="AH209" s="1"/>
      <c r="AI209" s="1"/>
      <c r="AJ209" s="1"/>
    </row>
    <row r="210" ht="14.25" customHeight="1">
      <c r="A210" s="1"/>
      <c r="B210" s="1"/>
      <c r="C210" s="1"/>
      <c r="D210" s="1"/>
      <c r="E210" s="1"/>
      <c r="F210" s="2"/>
      <c r="G210" s="2"/>
      <c r="H210" s="2"/>
      <c r="I210" s="2"/>
      <c r="J210" s="2"/>
      <c r="K210" s="1"/>
      <c r="L210" s="1"/>
      <c r="M210" s="1"/>
      <c r="N210" s="1"/>
      <c r="O210" s="1"/>
      <c r="P210" s="1"/>
      <c r="Q210" s="1"/>
      <c r="R210" s="1"/>
      <c r="S210" s="1"/>
      <c r="T210" s="1"/>
      <c r="U210" s="1"/>
      <c r="V210" s="1"/>
      <c r="W210" s="1"/>
      <c r="X210" s="1"/>
      <c r="Y210" s="1"/>
      <c r="Z210" s="1"/>
      <c r="AA210" s="2"/>
      <c r="AB210" s="1"/>
      <c r="AC210" s="2"/>
      <c r="AD210" s="1"/>
      <c r="AE210" s="1"/>
      <c r="AF210" s="1"/>
      <c r="AG210" s="1"/>
      <c r="AH210" s="1"/>
      <c r="AI210" s="1"/>
      <c r="AJ210" s="1"/>
    </row>
    <row r="211" ht="14.25" customHeight="1">
      <c r="A211" s="1"/>
      <c r="B211" s="1"/>
      <c r="C211" s="1"/>
      <c r="D211" s="1"/>
      <c r="E211" s="1"/>
      <c r="F211" s="2"/>
      <c r="G211" s="2"/>
      <c r="H211" s="2"/>
      <c r="I211" s="2"/>
      <c r="J211" s="2"/>
      <c r="K211" s="1"/>
      <c r="L211" s="1"/>
      <c r="M211" s="1"/>
      <c r="N211" s="1"/>
      <c r="O211" s="1"/>
      <c r="P211" s="1"/>
      <c r="Q211" s="1"/>
      <c r="R211" s="1"/>
      <c r="S211" s="1"/>
      <c r="T211" s="1"/>
      <c r="U211" s="1"/>
      <c r="V211" s="1"/>
      <c r="W211" s="1"/>
      <c r="X211" s="1"/>
      <c r="Y211" s="1"/>
      <c r="Z211" s="1"/>
      <c r="AA211" s="2"/>
      <c r="AB211" s="1"/>
      <c r="AC211" s="2"/>
      <c r="AD211" s="1"/>
      <c r="AE211" s="1"/>
      <c r="AF211" s="1"/>
      <c r="AG211" s="1"/>
      <c r="AH211" s="1"/>
      <c r="AI211" s="1"/>
      <c r="AJ211" s="1"/>
    </row>
    <row r="212" ht="14.25" customHeight="1">
      <c r="A212" s="1"/>
      <c r="B212" s="1"/>
      <c r="C212" s="1"/>
      <c r="D212" s="1"/>
      <c r="E212" s="1"/>
      <c r="F212" s="2"/>
      <c r="G212" s="2"/>
      <c r="H212" s="2"/>
      <c r="I212" s="2"/>
      <c r="J212" s="2"/>
      <c r="K212" s="1"/>
      <c r="L212" s="1"/>
      <c r="M212" s="1"/>
      <c r="N212" s="1"/>
      <c r="O212" s="1"/>
      <c r="P212" s="1"/>
      <c r="Q212" s="1"/>
      <c r="R212" s="1"/>
      <c r="S212" s="1"/>
      <c r="T212" s="1"/>
      <c r="U212" s="1"/>
      <c r="V212" s="1"/>
      <c r="W212" s="1"/>
      <c r="X212" s="1"/>
      <c r="Y212" s="1"/>
      <c r="Z212" s="1"/>
      <c r="AA212" s="2"/>
      <c r="AB212" s="1"/>
      <c r="AC212" s="2"/>
      <c r="AD212" s="1"/>
      <c r="AE212" s="1"/>
      <c r="AF212" s="1"/>
      <c r="AG212" s="1"/>
      <c r="AH212" s="1"/>
      <c r="AI212" s="1"/>
      <c r="AJ212" s="1"/>
    </row>
    <row r="213" ht="14.25" customHeight="1">
      <c r="A213" s="1"/>
      <c r="B213" s="1"/>
      <c r="C213" s="1"/>
      <c r="D213" s="1"/>
      <c r="E213" s="1"/>
      <c r="F213" s="2"/>
      <c r="G213" s="2"/>
      <c r="H213" s="2"/>
      <c r="I213" s="2"/>
      <c r="J213" s="2"/>
      <c r="K213" s="1"/>
      <c r="L213" s="1"/>
      <c r="M213" s="1"/>
      <c r="N213" s="1"/>
      <c r="O213" s="1"/>
      <c r="P213" s="1"/>
      <c r="Q213" s="1"/>
      <c r="R213" s="1"/>
      <c r="S213" s="1"/>
      <c r="T213" s="1"/>
      <c r="U213" s="1"/>
      <c r="V213" s="1"/>
      <c r="W213" s="1"/>
      <c r="X213" s="1"/>
      <c r="Y213" s="1"/>
      <c r="Z213" s="1"/>
      <c r="AA213" s="2"/>
      <c r="AB213" s="1"/>
      <c r="AC213" s="2"/>
      <c r="AD213" s="1"/>
      <c r="AE213" s="1"/>
      <c r="AF213" s="1"/>
      <c r="AG213" s="1"/>
      <c r="AH213" s="1"/>
      <c r="AI213" s="1"/>
      <c r="AJ213" s="1"/>
    </row>
    <row r="214" ht="14.25" customHeight="1">
      <c r="A214" s="1"/>
      <c r="B214" s="1"/>
      <c r="C214" s="1"/>
      <c r="D214" s="1"/>
      <c r="E214" s="1"/>
      <c r="F214" s="2"/>
      <c r="G214" s="2"/>
      <c r="H214" s="2"/>
      <c r="I214" s="2"/>
      <c r="J214" s="2"/>
      <c r="K214" s="1"/>
      <c r="L214" s="1"/>
      <c r="M214" s="1"/>
      <c r="N214" s="1"/>
      <c r="O214" s="1"/>
      <c r="P214" s="1"/>
      <c r="Q214" s="1"/>
      <c r="R214" s="1"/>
      <c r="S214" s="1"/>
      <c r="T214" s="1"/>
      <c r="U214" s="1"/>
      <c r="V214" s="1"/>
      <c r="W214" s="1"/>
      <c r="X214" s="1"/>
      <c r="Y214" s="1"/>
      <c r="Z214" s="1"/>
      <c r="AA214" s="2"/>
      <c r="AB214" s="1"/>
      <c r="AC214" s="2"/>
      <c r="AD214" s="1"/>
      <c r="AE214" s="1"/>
      <c r="AF214" s="1"/>
      <c r="AG214" s="1"/>
      <c r="AH214" s="1"/>
      <c r="AI214" s="1"/>
      <c r="AJ214" s="1"/>
    </row>
    <row r="215" ht="14.25" customHeight="1">
      <c r="A215" s="1"/>
      <c r="B215" s="1"/>
      <c r="C215" s="1"/>
      <c r="D215" s="1"/>
      <c r="E215" s="1"/>
      <c r="F215" s="2"/>
      <c r="G215" s="2"/>
      <c r="H215" s="2"/>
      <c r="I215" s="2"/>
      <c r="J215" s="2"/>
      <c r="K215" s="1"/>
      <c r="L215" s="1"/>
      <c r="M215" s="1"/>
      <c r="N215" s="1"/>
      <c r="O215" s="1"/>
      <c r="P215" s="1"/>
      <c r="Q215" s="1"/>
      <c r="R215" s="1"/>
      <c r="S215" s="1"/>
      <c r="T215" s="1"/>
      <c r="U215" s="1"/>
      <c r="V215" s="1"/>
      <c r="W215" s="1"/>
      <c r="X215" s="1"/>
      <c r="Y215" s="1"/>
      <c r="Z215" s="1"/>
      <c r="AA215" s="2"/>
      <c r="AB215" s="1"/>
      <c r="AC215" s="2"/>
      <c r="AD215" s="1"/>
      <c r="AE215" s="1"/>
      <c r="AF215" s="1"/>
      <c r="AG215" s="1"/>
      <c r="AH215" s="1"/>
      <c r="AI215" s="1"/>
      <c r="AJ215" s="1"/>
    </row>
    <row r="216" ht="14.25" customHeight="1">
      <c r="A216" s="1"/>
      <c r="B216" s="1"/>
      <c r="C216" s="1"/>
      <c r="D216" s="1"/>
      <c r="E216" s="1"/>
      <c r="F216" s="2"/>
      <c r="G216" s="2"/>
      <c r="H216" s="2"/>
      <c r="I216" s="2"/>
      <c r="J216" s="2"/>
      <c r="K216" s="1"/>
      <c r="L216" s="1"/>
      <c r="M216" s="1"/>
      <c r="N216" s="1"/>
      <c r="O216" s="1"/>
      <c r="P216" s="1"/>
      <c r="Q216" s="1"/>
      <c r="R216" s="1"/>
      <c r="S216" s="1"/>
      <c r="T216" s="1"/>
      <c r="U216" s="1"/>
      <c r="V216" s="1"/>
      <c r="W216" s="1"/>
      <c r="X216" s="1"/>
      <c r="Y216" s="1"/>
      <c r="Z216" s="1"/>
      <c r="AA216" s="2"/>
      <c r="AB216" s="1"/>
      <c r="AC216" s="2"/>
      <c r="AD216" s="1"/>
      <c r="AE216" s="1"/>
      <c r="AF216" s="1"/>
      <c r="AG216" s="1"/>
      <c r="AH216" s="1"/>
      <c r="AI216" s="1"/>
      <c r="AJ216" s="1"/>
    </row>
    <row r="217" ht="14.25" customHeight="1">
      <c r="A217" s="1"/>
      <c r="B217" s="1"/>
      <c r="C217" s="1"/>
      <c r="D217" s="1"/>
      <c r="E217" s="1"/>
      <c r="F217" s="2"/>
      <c r="G217" s="2"/>
      <c r="H217" s="2"/>
      <c r="I217" s="2"/>
      <c r="J217" s="2"/>
      <c r="K217" s="1"/>
      <c r="L217" s="1"/>
      <c r="M217" s="1"/>
      <c r="N217" s="1"/>
      <c r="O217" s="1"/>
      <c r="P217" s="1"/>
      <c r="Q217" s="1"/>
      <c r="R217" s="1"/>
      <c r="S217" s="1"/>
      <c r="T217" s="1"/>
      <c r="U217" s="1"/>
      <c r="V217" s="1"/>
      <c r="W217" s="1"/>
      <c r="X217" s="1"/>
      <c r="Y217" s="1"/>
      <c r="Z217" s="1"/>
      <c r="AA217" s="2"/>
      <c r="AB217" s="1"/>
      <c r="AC217" s="2"/>
      <c r="AD217" s="1"/>
      <c r="AE217" s="1"/>
      <c r="AF217" s="1"/>
      <c r="AG217" s="1"/>
      <c r="AH217" s="1"/>
      <c r="AI217" s="1"/>
      <c r="AJ217" s="1"/>
    </row>
    <row r="218" ht="14.25" customHeight="1">
      <c r="A218" s="1"/>
      <c r="B218" s="1"/>
      <c r="C218" s="1"/>
      <c r="D218" s="1"/>
      <c r="E218" s="1"/>
      <c r="F218" s="2"/>
      <c r="G218" s="2"/>
      <c r="H218" s="2"/>
      <c r="I218" s="2"/>
      <c r="J218" s="2"/>
      <c r="K218" s="1"/>
      <c r="L218" s="1"/>
      <c r="M218" s="1"/>
      <c r="N218" s="1"/>
      <c r="O218" s="1"/>
      <c r="P218" s="1"/>
      <c r="Q218" s="1"/>
      <c r="R218" s="1"/>
      <c r="S218" s="1"/>
      <c r="T218" s="1"/>
      <c r="U218" s="1"/>
      <c r="V218" s="1"/>
      <c r="W218" s="1"/>
      <c r="X218" s="1"/>
      <c r="Y218" s="1"/>
      <c r="Z218" s="1"/>
      <c r="AA218" s="2"/>
      <c r="AB218" s="1"/>
      <c r="AC218" s="2"/>
      <c r="AD218" s="1"/>
      <c r="AE218" s="1"/>
      <c r="AF218" s="1"/>
      <c r="AG218" s="1"/>
      <c r="AH218" s="1"/>
      <c r="AI218" s="1"/>
      <c r="AJ218" s="1"/>
    </row>
    <row r="219" ht="14.25" customHeight="1">
      <c r="A219" s="1"/>
      <c r="B219" s="1"/>
      <c r="C219" s="1"/>
      <c r="D219" s="1"/>
      <c r="E219" s="1"/>
      <c r="F219" s="2"/>
      <c r="G219" s="2"/>
      <c r="H219" s="2"/>
      <c r="I219" s="2"/>
      <c r="J219" s="2"/>
      <c r="K219" s="1"/>
      <c r="L219" s="1"/>
      <c r="M219" s="1"/>
      <c r="N219" s="1"/>
      <c r="O219" s="1"/>
      <c r="P219" s="1"/>
      <c r="Q219" s="1"/>
      <c r="R219" s="1"/>
      <c r="S219" s="1"/>
      <c r="T219" s="1"/>
      <c r="U219" s="1"/>
      <c r="V219" s="1"/>
      <c r="W219" s="1"/>
      <c r="X219" s="1"/>
      <c r="Y219" s="1"/>
      <c r="Z219" s="1"/>
      <c r="AA219" s="2"/>
      <c r="AB219" s="1"/>
      <c r="AC219" s="2"/>
      <c r="AD219" s="1"/>
      <c r="AE219" s="1"/>
      <c r="AF219" s="1"/>
      <c r="AG219" s="1"/>
      <c r="AH219" s="1"/>
      <c r="AI219" s="1"/>
      <c r="AJ219" s="1"/>
    </row>
    <row r="220" ht="14.25" customHeight="1">
      <c r="A220" s="1"/>
      <c r="B220" s="1"/>
      <c r="C220" s="1"/>
      <c r="D220" s="1"/>
      <c r="E220" s="1"/>
      <c r="F220" s="2"/>
      <c r="G220" s="2"/>
      <c r="H220" s="2"/>
      <c r="I220" s="2"/>
      <c r="J220" s="2"/>
      <c r="K220" s="1"/>
      <c r="L220" s="1"/>
      <c r="M220" s="1"/>
      <c r="N220" s="1"/>
      <c r="O220" s="1"/>
      <c r="P220" s="1"/>
      <c r="Q220" s="1"/>
      <c r="R220" s="1"/>
      <c r="S220" s="1"/>
      <c r="T220" s="1"/>
      <c r="U220" s="1"/>
      <c r="V220" s="1"/>
      <c r="W220" s="1"/>
      <c r="X220" s="1"/>
      <c r="Y220" s="1"/>
      <c r="Z220" s="1"/>
      <c r="AA220" s="2"/>
      <c r="AB220" s="1"/>
      <c r="AC220" s="2"/>
      <c r="AD220" s="1"/>
      <c r="AE220" s="1"/>
      <c r="AF220" s="1"/>
      <c r="AG220" s="1"/>
      <c r="AH220" s="1"/>
      <c r="AI220" s="1"/>
      <c r="AJ220" s="1"/>
    </row>
    <row r="221" ht="14.25" customHeight="1">
      <c r="A221" s="1"/>
      <c r="B221" s="1"/>
      <c r="C221" s="1"/>
      <c r="D221" s="1"/>
      <c r="E221" s="1"/>
      <c r="F221" s="2"/>
      <c r="G221" s="2"/>
      <c r="H221" s="2"/>
      <c r="I221" s="2"/>
      <c r="J221" s="2"/>
      <c r="K221" s="1"/>
      <c r="L221" s="1"/>
      <c r="M221" s="1"/>
      <c r="N221" s="1"/>
      <c r="O221" s="1"/>
      <c r="P221" s="1"/>
      <c r="Q221" s="1"/>
      <c r="R221" s="1"/>
      <c r="S221" s="1"/>
      <c r="T221" s="1"/>
      <c r="U221" s="1"/>
      <c r="V221" s="1"/>
      <c r="W221" s="1"/>
      <c r="X221" s="1"/>
      <c r="Y221" s="1"/>
      <c r="Z221" s="1"/>
      <c r="AA221" s="2"/>
      <c r="AB221" s="1"/>
      <c r="AC221" s="2"/>
      <c r="AD221" s="1"/>
      <c r="AE221" s="1"/>
      <c r="AF221" s="1"/>
      <c r="AG221" s="1"/>
      <c r="AH221" s="1"/>
      <c r="AI221" s="1"/>
      <c r="AJ221" s="1"/>
    </row>
    <row r="222" ht="14.25" customHeight="1">
      <c r="A222" s="1"/>
      <c r="B222" s="1"/>
      <c r="C222" s="1"/>
      <c r="D222" s="1"/>
      <c r="E222" s="1"/>
      <c r="F222" s="2"/>
      <c r="G222" s="2"/>
      <c r="H222" s="2"/>
      <c r="I222" s="2"/>
      <c r="J222" s="2"/>
      <c r="K222" s="1"/>
      <c r="L222" s="1"/>
      <c r="M222" s="1"/>
      <c r="N222" s="1"/>
      <c r="O222" s="1"/>
      <c r="P222" s="1"/>
      <c r="Q222" s="1"/>
      <c r="R222" s="1"/>
      <c r="S222" s="1"/>
      <c r="T222" s="1"/>
      <c r="U222" s="1"/>
      <c r="V222" s="1"/>
      <c r="W222" s="1"/>
      <c r="X222" s="1"/>
      <c r="Y222" s="1"/>
      <c r="Z222" s="1"/>
      <c r="AA222" s="2"/>
      <c r="AB222" s="1"/>
      <c r="AC222" s="2"/>
      <c r="AD222" s="1"/>
      <c r="AE222" s="1"/>
      <c r="AF222" s="1"/>
      <c r="AG222" s="1"/>
      <c r="AH222" s="1"/>
      <c r="AI222" s="1"/>
      <c r="AJ222" s="1"/>
    </row>
    <row r="223" ht="14.25" customHeight="1">
      <c r="A223" s="1"/>
      <c r="B223" s="1"/>
      <c r="C223" s="1"/>
      <c r="D223" s="1"/>
      <c r="E223" s="1"/>
      <c r="F223" s="2"/>
      <c r="G223" s="2"/>
      <c r="H223" s="2"/>
      <c r="I223" s="2"/>
      <c r="J223" s="2"/>
      <c r="K223" s="1"/>
      <c r="L223" s="1"/>
      <c r="M223" s="1"/>
      <c r="N223" s="1"/>
      <c r="O223" s="1"/>
      <c r="P223" s="1"/>
      <c r="Q223" s="1"/>
      <c r="R223" s="1"/>
      <c r="S223" s="1"/>
      <c r="T223" s="1"/>
      <c r="U223" s="1"/>
      <c r="V223" s="1"/>
      <c r="W223" s="1"/>
      <c r="X223" s="1"/>
      <c r="Y223" s="1"/>
      <c r="Z223" s="1"/>
      <c r="AA223" s="2"/>
      <c r="AB223" s="1"/>
      <c r="AC223" s="2"/>
      <c r="AD223" s="1"/>
      <c r="AE223" s="1"/>
      <c r="AF223" s="1"/>
      <c r="AG223" s="1"/>
      <c r="AH223" s="1"/>
      <c r="AI223" s="1"/>
      <c r="AJ223" s="1"/>
    </row>
    <row r="224" ht="14.25" customHeight="1">
      <c r="A224" s="1"/>
      <c r="B224" s="1"/>
      <c r="C224" s="1"/>
      <c r="D224" s="1"/>
      <c r="E224" s="1"/>
      <c r="F224" s="2"/>
      <c r="G224" s="2"/>
      <c r="H224" s="2"/>
      <c r="I224" s="2"/>
      <c r="J224" s="2"/>
      <c r="K224" s="1"/>
      <c r="L224" s="1"/>
      <c r="M224" s="1"/>
      <c r="N224" s="1"/>
      <c r="O224" s="1"/>
      <c r="P224" s="1"/>
      <c r="Q224" s="1"/>
      <c r="R224" s="1"/>
      <c r="S224" s="1"/>
      <c r="T224" s="1"/>
      <c r="U224" s="1"/>
      <c r="V224" s="1"/>
      <c r="W224" s="1"/>
      <c r="X224" s="1"/>
      <c r="Y224" s="1"/>
      <c r="Z224" s="1"/>
      <c r="AA224" s="2"/>
      <c r="AB224" s="1"/>
      <c r="AC224" s="2"/>
      <c r="AD224" s="1"/>
      <c r="AE224" s="1"/>
      <c r="AF224" s="1"/>
      <c r="AG224" s="1"/>
      <c r="AH224" s="1"/>
      <c r="AI224" s="1"/>
      <c r="AJ224" s="1"/>
    </row>
    <row r="225" ht="14.25" customHeight="1">
      <c r="A225" s="1"/>
      <c r="B225" s="1"/>
      <c r="C225" s="1"/>
      <c r="D225" s="1"/>
      <c r="E225" s="1"/>
      <c r="F225" s="2"/>
      <c r="G225" s="2"/>
      <c r="H225" s="2"/>
      <c r="I225" s="2"/>
      <c r="J225" s="2"/>
      <c r="K225" s="1"/>
      <c r="L225" s="1"/>
      <c r="M225" s="1"/>
      <c r="N225" s="1"/>
      <c r="O225" s="1"/>
      <c r="P225" s="1"/>
      <c r="Q225" s="1"/>
      <c r="R225" s="1"/>
      <c r="S225" s="1"/>
      <c r="T225" s="1"/>
      <c r="U225" s="1"/>
      <c r="V225" s="1"/>
      <c r="W225" s="1"/>
      <c r="X225" s="1"/>
      <c r="Y225" s="1"/>
      <c r="Z225" s="1"/>
      <c r="AA225" s="2"/>
      <c r="AB225" s="1"/>
      <c r="AC225" s="2"/>
      <c r="AD225" s="1"/>
      <c r="AE225" s="1"/>
      <c r="AF225" s="1"/>
      <c r="AG225" s="1"/>
      <c r="AH225" s="1"/>
      <c r="AI225" s="1"/>
      <c r="AJ225" s="1"/>
    </row>
    <row r="226" ht="14.25" customHeight="1">
      <c r="A226" s="1"/>
      <c r="B226" s="1"/>
      <c r="C226" s="1"/>
      <c r="D226" s="1"/>
      <c r="E226" s="1"/>
      <c r="F226" s="2"/>
      <c r="G226" s="2"/>
      <c r="H226" s="2"/>
      <c r="I226" s="2"/>
      <c r="J226" s="2"/>
      <c r="K226" s="1"/>
      <c r="L226" s="1"/>
      <c r="M226" s="1"/>
      <c r="N226" s="1"/>
      <c r="O226" s="1"/>
      <c r="P226" s="1"/>
      <c r="Q226" s="1"/>
      <c r="R226" s="1"/>
      <c r="S226" s="1"/>
      <c r="T226" s="1"/>
      <c r="U226" s="1"/>
      <c r="V226" s="1"/>
      <c r="W226" s="1"/>
      <c r="X226" s="1"/>
      <c r="Y226" s="1"/>
      <c r="Z226" s="1"/>
      <c r="AA226" s="2"/>
      <c r="AB226" s="1"/>
      <c r="AC226" s="2"/>
      <c r="AD226" s="1"/>
      <c r="AE226" s="1"/>
      <c r="AF226" s="1"/>
      <c r="AG226" s="1"/>
      <c r="AH226" s="1"/>
      <c r="AI226" s="1"/>
      <c r="AJ226" s="1"/>
    </row>
    <row r="227" ht="14.25" customHeight="1">
      <c r="A227" s="1"/>
      <c r="B227" s="1"/>
      <c r="C227" s="1"/>
      <c r="D227" s="1"/>
      <c r="E227" s="1"/>
      <c r="F227" s="2"/>
      <c r="G227" s="2"/>
      <c r="H227" s="2"/>
      <c r="I227" s="2"/>
      <c r="J227" s="2"/>
      <c r="K227" s="1"/>
      <c r="L227" s="1"/>
      <c r="M227" s="1"/>
      <c r="N227" s="1"/>
      <c r="O227" s="1"/>
      <c r="P227" s="1"/>
      <c r="Q227" s="1"/>
      <c r="R227" s="1"/>
      <c r="S227" s="1"/>
      <c r="T227" s="1"/>
      <c r="U227" s="1"/>
      <c r="V227" s="1"/>
      <c r="W227" s="1"/>
      <c r="X227" s="1"/>
      <c r="Y227" s="1"/>
      <c r="Z227" s="1"/>
      <c r="AA227" s="2"/>
      <c r="AB227" s="1"/>
      <c r="AC227" s="2"/>
      <c r="AD227" s="1"/>
      <c r="AE227" s="1"/>
      <c r="AF227" s="1"/>
      <c r="AG227" s="1"/>
      <c r="AH227" s="1"/>
      <c r="AI227" s="1"/>
      <c r="AJ227" s="1"/>
    </row>
    <row r="228" ht="14.25" customHeight="1">
      <c r="A228" s="1"/>
      <c r="B228" s="1"/>
      <c r="C228" s="1"/>
      <c r="D228" s="1"/>
      <c r="E228" s="1"/>
      <c r="F228" s="2"/>
      <c r="G228" s="2"/>
      <c r="H228" s="2"/>
      <c r="I228" s="2"/>
      <c r="J228" s="2"/>
      <c r="K228" s="1"/>
      <c r="L228" s="1"/>
      <c r="M228" s="1"/>
      <c r="N228" s="1"/>
      <c r="O228" s="1"/>
      <c r="P228" s="1"/>
      <c r="Q228" s="1"/>
      <c r="R228" s="1"/>
      <c r="S228" s="1"/>
      <c r="T228" s="1"/>
      <c r="U228" s="1"/>
      <c r="V228" s="1"/>
      <c r="W228" s="1"/>
      <c r="X228" s="1"/>
      <c r="Y228" s="1"/>
      <c r="Z228" s="1"/>
      <c r="AA228" s="2"/>
      <c r="AB228" s="1"/>
      <c r="AC228" s="2"/>
      <c r="AD228" s="1"/>
      <c r="AE228" s="1"/>
      <c r="AF228" s="1"/>
      <c r="AG228" s="1"/>
      <c r="AH228" s="1"/>
      <c r="AI228" s="1"/>
      <c r="AJ228" s="1"/>
    </row>
    <row r="229" ht="14.25" customHeight="1">
      <c r="A229" s="1"/>
      <c r="B229" s="1"/>
      <c r="C229" s="1"/>
      <c r="D229" s="1"/>
      <c r="E229" s="1"/>
      <c r="F229" s="2"/>
      <c r="G229" s="2"/>
      <c r="H229" s="2"/>
      <c r="I229" s="2"/>
      <c r="J229" s="2"/>
      <c r="K229" s="1"/>
      <c r="L229" s="1"/>
      <c r="M229" s="1"/>
      <c r="N229" s="1"/>
      <c r="O229" s="1"/>
      <c r="P229" s="1"/>
      <c r="Q229" s="1"/>
      <c r="R229" s="1"/>
      <c r="S229" s="1"/>
      <c r="T229" s="1"/>
      <c r="U229" s="1"/>
      <c r="V229" s="1"/>
      <c r="W229" s="1"/>
      <c r="X229" s="1"/>
      <c r="Y229" s="1"/>
      <c r="Z229" s="1"/>
      <c r="AA229" s="2"/>
      <c r="AB229" s="1"/>
      <c r="AC229" s="2"/>
      <c r="AD229" s="1"/>
      <c r="AE229" s="1"/>
      <c r="AF229" s="1"/>
      <c r="AG229" s="1"/>
      <c r="AH229" s="1"/>
      <c r="AI229" s="1"/>
      <c r="AJ229" s="1"/>
    </row>
    <row r="230" ht="14.25" customHeight="1">
      <c r="A230" s="1"/>
      <c r="B230" s="1"/>
      <c r="C230" s="1"/>
      <c r="D230" s="1"/>
      <c r="E230" s="1"/>
      <c r="F230" s="2"/>
      <c r="G230" s="2"/>
      <c r="H230" s="2"/>
      <c r="I230" s="2"/>
      <c r="J230" s="2"/>
      <c r="K230" s="1"/>
      <c r="L230" s="1"/>
      <c r="M230" s="1"/>
      <c r="N230" s="1"/>
      <c r="O230" s="1"/>
      <c r="P230" s="1"/>
      <c r="Q230" s="1"/>
      <c r="R230" s="1"/>
      <c r="S230" s="1"/>
      <c r="T230" s="1"/>
      <c r="U230" s="1"/>
      <c r="V230" s="1"/>
      <c r="W230" s="1"/>
      <c r="X230" s="1"/>
      <c r="Y230" s="1"/>
      <c r="Z230" s="1"/>
      <c r="AA230" s="2"/>
      <c r="AB230" s="1"/>
      <c r="AC230" s="2"/>
      <c r="AD230" s="1"/>
      <c r="AE230" s="1"/>
      <c r="AF230" s="1"/>
      <c r="AG230" s="1"/>
      <c r="AH230" s="1"/>
      <c r="AI230" s="1"/>
      <c r="AJ230" s="1"/>
    </row>
    <row r="231" ht="14.25" customHeight="1">
      <c r="A231" s="1"/>
      <c r="B231" s="1"/>
      <c r="C231" s="1"/>
      <c r="D231" s="1"/>
      <c r="E231" s="1"/>
      <c r="F231" s="2"/>
      <c r="G231" s="2"/>
      <c r="H231" s="2"/>
      <c r="I231" s="2"/>
      <c r="J231" s="2"/>
      <c r="K231" s="1"/>
      <c r="L231" s="1"/>
      <c r="M231" s="1"/>
      <c r="N231" s="1"/>
      <c r="O231" s="1"/>
      <c r="P231" s="1"/>
      <c r="Q231" s="1"/>
      <c r="R231" s="1"/>
      <c r="S231" s="1"/>
      <c r="T231" s="1"/>
      <c r="U231" s="1"/>
      <c r="V231" s="1"/>
      <c r="W231" s="1"/>
      <c r="X231" s="1"/>
      <c r="Y231" s="1"/>
      <c r="Z231" s="1"/>
      <c r="AA231" s="2"/>
      <c r="AB231" s="1"/>
      <c r="AC231" s="2"/>
      <c r="AD231" s="1"/>
      <c r="AE231" s="1"/>
      <c r="AF231" s="1"/>
      <c r="AG231" s="1"/>
      <c r="AH231" s="1"/>
      <c r="AI231" s="1"/>
      <c r="AJ231" s="1"/>
    </row>
    <row r="232" ht="14.25" customHeight="1">
      <c r="A232" s="1"/>
      <c r="B232" s="1"/>
      <c r="C232" s="1"/>
      <c r="D232" s="1"/>
      <c r="E232" s="1"/>
      <c r="F232" s="2"/>
      <c r="G232" s="2"/>
      <c r="H232" s="2"/>
      <c r="I232" s="2"/>
      <c r="J232" s="2"/>
      <c r="K232" s="1"/>
      <c r="L232" s="1"/>
      <c r="M232" s="1"/>
      <c r="N232" s="1"/>
      <c r="O232" s="1"/>
      <c r="P232" s="1"/>
      <c r="Q232" s="1"/>
      <c r="R232" s="1"/>
      <c r="S232" s="1"/>
      <c r="T232" s="1"/>
      <c r="U232" s="1"/>
      <c r="V232" s="1"/>
      <c r="W232" s="1"/>
      <c r="X232" s="1"/>
      <c r="Y232" s="1"/>
      <c r="Z232" s="1"/>
      <c r="AA232" s="2"/>
      <c r="AB232" s="1"/>
      <c r="AC232" s="2"/>
      <c r="AD232" s="1"/>
      <c r="AE232" s="1"/>
      <c r="AF232" s="1"/>
      <c r="AG232" s="1"/>
      <c r="AH232" s="1"/>
      <c r="AI232" s="1"/>
      <c r="AJ232" s="1"/>
    </row>
    <row r="233" ht="14.25" customHeight="1">
      <c r="A233" s="1"/>
      <c r="B233" s="1"/>
      <c r="C233" s="1"/>
      <c r="D233" s="1"/>
      <c r="E233" s="1"/>
      <c r="F233" s="2"/>
      <c r="G233" s="2"/>
      <c r="H233" s="2"/>
      <c r="I233" s="2"/>
      <c r="J233" s="2"/>
      <c r="K233" s="1"/>
      <c r="L233" s="1"/>
      <c r="M233" s="1"/>
      <c r="N233" s="1"/>
      <c r="O233" s="1"/>
      <c r="P233" s="1"/>
      <c r="Q233" s="1"/>
      <c r="R233" s="1"/>
      <c r="S233" s="1"/>
      <c r="T233" s="1"/>
      <c r="U233" s="1"/>
      <c r="V233" s="1"/>
      <c r="W233" s="1"/>
      <c r="X233" s="1"/>
      <c r="Y233" s="1"/>
      <c r="Z233" s="1"/>
      <c r="AA233" s="2"/>
      <c r="AB233" s="1"/>
      <c r="AC233" s="2"/>
      <c r="AD233" s="1"/>
      <c r="AE233" s="1"/>
      <c r="AF233" s="1"/>
      <c r="AG233" s="1"/>
      <c r="AH233" s="1"/>
      <c r="AI233" s="1"/>
      <c r="AJ233" s="1"/>
    </row>
    <row r="234" ht="14.25" customHeight="1">
      <c r="A234" s="1"/>
      <c r="B234" s="1"/>
      <c r="C234" s="1"/>
      <c r="D234" s="1"/>
      <c r="E234" s="1"/>
      <c r="F234" s="2"/>
      <c r="G234" s="2"/>
      <c r="H234" s="2"/>
      <c r="I234" s="2"/>
      <c r="J234" s="2"/>
      <c r="K234" s="1"/>
      <c r="L234" s="1"/>
      <c r="M234" s="1"/>
      <c r="N234" s="1"/>
      <c r="O234" s="1"/>
      <c r="P234" s="1"/>
      <c r="Q234" s="1"/>
      <c r="R234" s="1"/>
      <c r="S234" s="1"/>
      <c r="T234" s="1"/>
      <c r="U234" s="1"/>
      <c r="V234" s="1"/>
      <c r="W234" s="1"/>
      <c r="X234" s="1"/>
      <c r="Y234" s="1"/>
      <c r="Z234" s="1"/>
      <c r="AA234" s="2"/>
      <c r="AB234" s="1"/>
      <c r="AC234" s="2"/>
      <c r="AD234" s="1"/>
      <c r="AE234" s="1"/>
      <c r="AF234" s="1"/>
      <c r="AG234" s="1"/>
      <c r="AH234" s="1"/>
      <c r="AI234" s="1"/>
      <c r="AJ234" s="1"/>
    </row>
    <row r="235" ht="14.25" customHeight="1">
      <c r="A235" s="1"/>
      <c r="B235" s="1"/>
      <c r="C235" s="1"/>
      <c r="D235" s="1"/>
      <c r="E235" s="1"/>
      <c r="F235" s="2"/>
      <c r="G235" s="2"/>
      <c r="H235" s="2"/>
      <c r="I235" s="2"/>
      <c r="J235" s="2"/>
      <c r="K235" s="1"/>
      <c r="L235" s="1"/>
      <c r="M235" s="1"/>
      <c r="N235" s="1"/>
      <c r="O235" s="1"/>
      <c r="P235" s="1"/>
      <c r="Q235" s="1"/>
      <c r="R235" s="1"/>
      <c r="S235" s="1"/>
      <c r="T235" s="1"/>
      <c r="U235" s="1"/>
      <c r="V235" s="1"/>
      <c r="W235" s="1"/>
      <c r="X235" s="1"/>
      <c r="Y235" s="1"/>
      <c r="Z235" s="1"/>
      <c r="AA235" s="2"/>
      <c r="AB235" s="1"/>
      <c r="AC235" s="2"/>
      <c r="AD235" s="1"/>
      <c r="AE235" s="1"/>
      <c r="AF235" s="1"/>
      <c r="AG235" s="1"/>
      <c r="AH235" s="1"/>
      <c r="AI235" s="1"/>
      <c r="AJ235" s="1"/>
    </row>
    <row r="236" ht="14.25" customHeight="1">
      <c r="A236" s="1"/>
      <c r="B236" s="1"/>
      <c r="C236" s="1"/>
      <c r="D236" s="1"/>
      <c r="E236" s="1"/>
      <c r="F236" s="2"/>
      <c r="G236" s="2"/>
      <c r="H236" s="2"/>
      <c r="I236" s="2"/>
      <c r="J236" s="2"/>
      <c r="K236" s="1"/>
      <c r="L236" s="1"/>
      <c r="M236" s="1"/>
      <c r="N236" s="1"/>
      <c r="O236" s="1"/>
      <c r="P236" s="1"/>
      <c r="Q236" s="1"/>
      <c r="R236" s="1"/>
      <c r="S236" s="1"/>
      <c r="T236" s="1"/>
      <c r="U236" s="1"/>
      <c r="V236" s="1"/>
      <c r="W236" s="1"/>
      <c r="X236" s="1"/>
      <c r="Y236" s="1"/>
      <c r="Z236" s="1"/>
      <c r="AA236" s="2"/>
      <c r="AB236" s="1"/>
      <c r="AC236" s="2"/>
      <c r="AD236" s="1"/>
      <c r="AE236" s="1"/>
      <c r="AF236" s="1"/>
      <c r="AG236" s="1"/>
      <c r="AH236" s="1"/>
      <c r="AI236" s="1"/>
      <c r="AJ236" s="1"/>
    </row>
    <row r="237" ht="14.25" customHeight="1">
      <c r="A237" s="1"/>
      <c r="B237" s="1"/>
      <c r="C237" s="1"/>
      <c r="D237" s="1"/>
      <c r="E237" s="1"/>
      <c r="F237" s="2"/>
      <c r="G237" s="2"/>
      <c r="H237" s="2"/>
      <c r="I237" s="2"/>
      <c r="J237" s="2"/>
      <c r="K237" s="1"/>
      <c r="L237" s="1"/>
      <c r="M237" s="1"/>
      <c r="N237" s="1"/>
      <c r="O237" s="1"/>
      <c r="P237" s="1"/>
      <c r="Q237" s="1"/>
      <c r="R237" s="1"/>
      <c r="S237" s="1"/>
      <c r="T237" s="1"/>
      <c r="U237" s="1"/>
      <c r="V237" s="1"/>
      <c r="W237" s="1"/>
      <c r="X237" s="1"/>
      <c r="Y237" s="1"/>
      <c r="Z237" s="1"/>
      <c r="AA237" s="2"/>
      <c r="AB237" s="1"/>
      <c r="AC237" s="2"/>
      <c r="AD237" s="1"/>
      <c r="AE237" s="1"/>
      <c r="AF237" s="1"/>
      <c r="AG237" s="1"/>
      <c r="AH237" s="1"/>
      <c r="AI237" s="1"/>
      <c r="AJ237" s="1"/>
    </row>
    <row r="238" ht="14.25" customHeight="1">
      <c r="A238" s="1"/>
      <c r="B238" s="1"/>
      <c r="C238" s="1"/>
      <c r="D238" s="1"/>
      <c r="E238" s="1"/>
      <c r="F238" s="2"/>
      <c r="G238" s="2"/>
      <c r="H238" s="2"/>
      <c r="I238" s="2"/>
      <c r="J238" s="2"/>
      <c r="K238" s="1"/>
      <c r="L238" s="1"/>
      <c r="M238" s="1"/>
      <c r="N238" s="1"/>
      <c r="O238" s="1"/>
      <c r="P238" s="1"/>
      <c r="Q238" s="1"/>
      <c r="R238" s="1"/>
      <c r="S238" s="1"/>
      <c r="T238" s="1"/>
      <c r="U238" s="1"/>
      <c r="V238" s="1"/>
      <c r="W238" s="1"/>
      <c r="X238" s="1"/>
      <c r="Y238" s="1"/>
      <c r="Z238" s="1"/>
      <c r="AA238" s="2"/>
      <c r="AB238" s="1"/>
      <c r="AC238" s="2"/>
      <c r="AD238" s="1"/>
      <c r="AE238" s="1"/>
      <c r="AF238" s="1"/>
      <c r="AG238" s="1"/>
      <c r="AH238" s="1"/>
      <c r="AI238" s="1"/>
      <c r="AJ238" s="1"/>
    </row>
    <row r="239" ht="14.25" customHeight="1">
      <c r="A239" s="1"/>
      <c r="B239" s="1"/>
      <c r="C239" s="1"/>
      <c r="D239" s="1"/>
      <c r="E239" s="1"/>
      <c r="F239" s="2"/>
      <c r="G239" s="2"/>
      <c r="H239" s="2"/>
      <c r="I239" s="2"/>
      <c r="J239" s="2"/>
      <c r="K239" s="1"/>
      <c r="L239" s="1"/>
      <c r="M239" s="1"/>
      <c r="N239" s="1"/>
      <c r="O239" s="1"/>
      <c r="P239" s="1"/>
      <c r="Q239" s="1"/>
      <c r="R239" s="1"/>
      <c r="S239" s="1"/>
      <c r="T239" s="1"/>
      <c r="U239" s="1"/>
      <c r="V239" s="1"/>
      <c r="W239" s="1"/>
      <c r="X239" s="1"/>
      <c r="Y239" s="1"/>
      <c r="Z239" s="1"/>
      <c r="AA239" s="2"/>
      <c r="AB239" s="1"/>
      <c r="AC239" s="2"/>
      <c r="AD239" s="1"/>
      <c r="AE239" s="1"/>
      <c r="AF239" s="1"/>
      <c r="AG239" s="1"/>
      <c r="AH239" s="1"/>
      <c r="AI239" s="1"/>
      <c r="AJ239" s="1"/>
    </row>
    <row r="240" ht="14.25" customHeight="1">
      <c r="A240" s="1"/>
      <c r="B240" s="1"/>
      <c r="C240" s="1"/>
      <c r="D240" s="1"/>
      <c r="E240" s="1"/>
      <c r="F240" s="2"/>
      <c r="G240" s="2"/>
      <c r="H240" s="2"/>
      <c r="I240" s="2"/>
      <c r="J240" s="2"/>
      <c r="K240" s="1"/>
      <c r="L240" s="1"/>
      <c r="M240" s="1"/>
      <c r="N240" s="1"/>
      <c r="O240" s="1"/>
      <c r="P240" s="1"/>
      <c r="Q240" s="1"/>
      <c r="R240" s="1"/>
      <c r="S240" s="1"/>
      <c r="T240" s="1"/>
      <c r="U240" s="1"/>
      <c r="V240" s="1"/>
      <c r="W240" s="1"/>
      <c r="X240" s="1"/>
      <c r="Y240" s="1"/>
      <c r="Z240" s="1"/>
      <c r="AA240" s="2"/>
      <c r="AB240" s="1"/>
      <c r="AC240" s="2"/>
      <c r="AD240" s="1"/>
      <c r="AE240" s="1"/>
      <c r="AF240" s="1"/>
      <c r="AG240" s="1"/>
      <c r="AH240" s="1"/>
      <c r="AI240" s="1"/>
      <c r="AJ240" s="1"/>
    </row>
    <row r="241" ht="14.25" customHeight="1">
      <c r="A241" s="1"/>
      <c r="B241" s="1"/>
      <c r="C241" s="1"/>
      <c r="D241" s="1"/>
      <c r="E241" s="1"/>
      <c r="F241" s="2"/>
      <c r="G241" s="2"/>
      <c r="H241" s="2"/>
      <c r="I241" s="2"/>
      <c r="J241" s="2"/>
      <c r="K241" s="1"/>
      <c r="L241" s="1"/>
      <c r="M241" s="1"/>
      <c r="N241" s="1"/>
      <c r="O241" s="1"/>
      <c r="P241" s="1"/>
      <c r="Q241" s="1"/>
      <c r="R241" s="1"/>
      <c r="S241" s="1"/>
      <c r="T241" s="1"/>
      <c r="U241" s="1"/>
      <c r="V241" s="1"/>
      <c r="W241" s="1"/>
      <c r="X241" s="1"/>
      <c r="Y241" s="1"/>
      <c r="Z241" s="1"/>
      <c r="AA241" s="2"/>
      <c r="AB241" s="1"/>
      <c r="AC241" s="2"/>
      <c r="AD241" s="1"/>
      <c r="AE241" s="1"/>
      <c r="AF241" s="1"/>
      <c r="AG241" s="1"/>
      <c r="AH241" s="1"/>
      <c r="AI241" s="1"/>
      <c r="AJ241" s="1"/>
    </row>
    <row r="242" ht="14.25" customHeight="1">
      <c r="A242" s="1"/>
      <c r="B242" s="1"/>
      <c r="C242" s="1"/>
      <c r="D242" s="1"/>
      <c r="E242" s="1"/>
      <c r="F242" s="2"/>
      <c r="G242" s="2"/>
      <c r="H242" s="2"/>
      <c r="I242" s="2"/>
      <c r="J242" s="2"/>
      <c r="K242" s="1"/>
      <c r="L242" s="1"/>
      <c r="M242" s="1"/>
      <c r="N242" s="1"/>
      <c r="O242" s="1"/>
      <c r="P242" s="1"/>
      <c r="Q242" s="1"/>
      <c r="R242" s="1"/>
      <c r="S242" s="1"/>
      <c r="T242" s="1"/>
      <c r="U242" s="1"/>
      <c r="V242" s="1"/>
      <c r="W242" s="1"/>
      <c r="X242" s="1"/>
      <c r="Y242" s="1"/>
      <c r="Z242" s="1"/>
      <c r="AA242" s="2"/>
      <c r="AB242" s="1"/>
      <c r="AC242" s="2"/>
      <c r="AD242" s="1"/>
      <c r="AE242" s="1"/>
      <c r="AF242" s="1"/>
      <c r="AG242" s="1"/>
      <c r="AH242" s="1"/>
      <c r="AI242" s="1"/>
      <c r="AJ242" s="1"/>
    </row>
    <row r="243" ht="14.25" customHeight="1">
      <c r="A243" s="1"/>
      <c r="B243" s="1"/>
      <c r="C243" s="1"/>
      <c r="D243" s="1"/>
      <c r="E243" s="1"/>
      <c r="F243" s="2"/>
      <c r="G243" s="2"/>
      <c r="H243" s="2"/>
      <c r="I243" s="2"/>
      <c r="J243" s="2"/>
      <c r="K243" s="1"/>
      <c r="L243" s="1"/>
      <c r="M243" s="1"/>
      <c r="N243" s="1"/>
      <c r="O243" s="1"/>
      <c r="P243" s="1"/>
      <c r="Q243" s="1"/>
      <c r="R243" s="1"/>
      <c r="S243" s="1"/>
      <c r="T243" s="1"/>
      <c r="U243" s="1"/>
      <c r="V243" s="1"/>
      <c r="W243" s="1"/>
      <c r="X243" s="1"/>
      <c r="Y243" s="1"/>
      <c r="Z243" s="1"/>
      <c r="AA243" s="2"/>
      <c r="AB243" s="1"/>
      <c r="AC243" s="2"/>
      <c r="AD243" s="1"/>
      <c r="AE243" s="1"/>
      <c r="AF243" s="1"/>
      <c r="AG243" s="1"/>
      <c r="AH243" s="1"/>
      <c r="AI243" s="1"/>
      <c r="AJ243" s="1"/>
    </row>
    <row r="244" ht="14.25" customHeight="1">
      <c r="A244" s="1"/>
      <c r="B244" s="1"/>
      <c r="C244" s="1"/>
      <c r="D244" s="1"/>
      <c r="E244" s="1"/>
      <c r="F244" s="2"/>
      <c r="G244" s="2"/>
      <c r="H244" s="2"/>
      <c r="I244" s="2"/>
      <c r="J244" s="2"/>
      <c r="K244" s="1"/>
      <c r="L244" s="1"/>
      <c r="M244" s="1"/>
      <c r="N244" s="1"/>
      <c r="O244" s="1"/>
      <c r="P244" s="1"/>
      <c r="Q244" s="1"/>
      <c r="R244" s="1"/>
      <c r="S244" s="1"/>
      <c r="T244" s="1"/>
      <c r="U244" s="1"/>
      <c r="V244" s="1"/>
      <c r="W244" s="1"/>
      <c r="X244" s="1"/>
      <c r="Y244" s="1"/>
      <c r="Z244" s="1"/>
      <c r="AA244" s="2"/>
      <c r="AB244" s="1"/>
      <c r="AC244" s="2"/>
      <c r="AD244" s="1"/>
      <c r="AE244" s="1"/>
      <c r="AF244" s="1"/>
      <c r="AG244" s="1"/>
      <c r="AH244" s="1"/>
      <c r="AI244" s="1"/>
      <c r="AJ244" s="1"/>
    </row>
    <row r="245" ht="14.25" customHeight="1">
      <c r="A245" s="1"/>
      <c r="B245" s="1"/>
      <c r="C245" s="1"/>
      <c r="D245" s="1"/>
      <c r="E245" s="1"/>
      <c r="F245" s="2"/>
      <c r="G245" s="2"/>
      <c r="H245" s="2"/>
      <c r="I245" s="2"/>
      <c r="J245" s="2"/>
      <c r="K245" s="1"/>
      <c r="L245" s="1"/>
      <c r="M245" s="1"/>
      <c r="N245" s="1"/>
      <c r="O245" s="1"/>
      <c r="P245" s="1"/>
      <c r="Q245" s="1"/>
      <c r="R245" s="1"/>
      <c r="S245" s="1"/>
      <c r="T245" s="1"/>
      <c r="U245" s="1"/>
      <c r="V245" s="1"/>
      <c r="W245" s="1"/>
      <c r="X245" s="1"/>
      <c r="Y245" s="1"/>
      <c r="Z245" s="1"/>
      <c r="AA245" s="2"/>
      <c r="AB245" s="1"/>
      <c r="AC245" s="2"/>
      <c r="AD245" s="1"/>
      <c r="AE245" s="1"/>
      <c r="AF245" s="1"/>
      <c r="AG245" s="1"/>
      <c r="AH245" s="1"/>
      <c r="AI245" s="1"/>
      <c r="AJ245" s="1"/>
    </row>
    <row r="246" ht="14.25" customHeight="1">
      <c r="A246" s="1"/>
      <c r="B246" s="1"/>
      <c r="C246" s="1"/>
      <c r="D246" s="1"/>
      <c r="E246" s="1"/>
      <c r="F246" s="2"/>
      <c r="G246" s="2"/>
      <c r="H246" s="2"/>
      <c r="I246" s="2"/>
      <c r="J246" s="2"/>
      <c r="K246" s="1"/>
      <c r="L246" s="1"/>
      <c r="M246" s="1"/>
      <c r="N246" s="1"/>
      <c r="O246" s="1"/>
      <c r="P246" s="1"/>
      <c r="Q246" s="1"/>
      <c r="R246" s="1"/>
      <c r="S246" s="1"/>
      <c r="T246" s="1"/>
      <c r="U246" s="1"/>
      <c r="V246" s="1"/>
      <c r="W246" s="1"/>
      <c r="X246" s="1"/>
      <c r="Y246" s="1"/>
      <c r="Z246" s="1"/>
      <c r="AA246" s="2"/>
      <c r="AB246" s="1"/>
      <c r="AC246" s="2"/>
      <c r="AD246" s="1"/>
      <c r="AE246" s="1"/>
      <c r="AF246" s="1"/>
      <c r="AG246" s="1"/>
      <c r="AH246" s="1"/>
      <c r="AI246" s="1"/>
      <c r="AJ246" s="1"/>
    </row>
    <row r="247" ht="14.25" customHeight="1">
      <c r="A247" s="1"/>
      <c r="B247" s="1"/>
      <c r="C247" s="1"/>
      <c r="D247" s="1"/>
      <c r="E247" s="1"/>
      <c r="F247" s="2"/>
      <c r="G247" s="2"/>
      <c r="H247" s="2"/>
      <c r="I247" s="2"/>
      <c r="J247" s="2"/>
      <c r="K247" s="1"/>
      <c r="L247" s="1"/>
      <c r="M247" s="1"/>
      <c r="N247" s="1"/>
      <c r="O247" s="1"/>
      <c r="P247" s="1"/>
      <c r="Q247" s="1"/>
      <c r="R247" s="1"/>
      <c r="S247" s="1"/>
      <c r="T247" s="1"/>
      <c r="U247" s="1"/>
      <c r="V247" s="1"/>
      <c r="W247" s="1"/>
      <c r="X247" s="1"/>
      <c r="Y247" s="1"/>
      <c r="Z247" s="1"/>
      <c r="AA247" s="2"/>
      <c r="AB247" s="1"/>
      <c r="AC247" s="2"/>
      <c r="AD247" s="1"/>
      <c r="AE247" s="1"/>
      <c r="AF247" s="1"/>
      <c r="AG247" s="1"/>
      <c r="AH247" s="1"/>
      <c r="AI247" s="1"/>
      <c r="AJ247" s="1"/>
    </row>
    <row r="248" ht="14.25" customHeight="1">
      <c r="A248" s="1"/>
      <c r="B248" s="1"/>
      <c r="C248" s="1"/>
      <c r="D248" s="1"/>
      <c r="E248" s="1"/>
      <c r="F248" s="2"/>
      <c r="G248" s="2"/>
      <c r="H248" s="2"/>
      <c r="I248" s="2"/>
      <c r="J248" s="2"/>
      <c r="K248" s="1"/>
      <c r="L248" s="1"/>
      <c r="M248" s="1"/>
      <c r="N248" s="1"/>
      <c r="O248" s="1"/>
      <c r="P248" s="1"/>
      <c r="Q248" s="1"/>
      <c r="R248" s="1"/>
      <c r="S248" s="1"/>
      <c r="T248" s="1"/>
      <c r="U248" s="1"/>
      <c r="V248" s="1"/>
      <c r="W248" s="1"/>
      <c r="X248" s="1"/>
      <c r="Y248" s="1"/>
      <c r="Z248" s="1"/>
      <c r="AA248" s="2"/>
      <c r="AB248" s="1"/>
      <c r="AC248" s="2"/>
      <c r="AD248" s="1"/>
      <c r="AE248" s="1"/>
      <c r="AF248" s="1"/>
      <c r="AG248" s="1"/>
      <c r="AH248" s="1"/>
      <c r="AI248" s="1"/>
      <c r="AJ248" s="1"/>
    </row>
    <row r="249" ht="14.25" customHeight="1">
      <c r="A249" s="1"/>
      <c r="B249" s="1"/>
      <c r="C249" s="1"/>
      <c r="D249" s="1"/>
      <c r="E249" s="1"/>
      <c r="F249" s="2"/>
      <c r="G249" s="2"/>
      <c r="H249" s="2"/>
      <c r="I249" s="2"/>
      <c r="J249" s="2"/>
      <c r="K249" s="1"/>
      <c r="L249" s="1"/>
      <c r="M249" s="1"/>
      <c r="N249" s="1"/>
      <c r="O249" s="1"/>
      <c r="P249" s="1"/>
      <c r="Q249" s="1"/>
      <c r="R249" s="1"/>
      <c r="S249" s="1"/>
      <c r="T249" s="1"/>
      <c r="U249" s="1"/>
      <c r="V249" s="1"/>
      <c r="W249" s="1"/>
      <c r="X249" s="1"/>
      <c r="Y249" s="1"/>
      <c r="Z249" s="1"/>
      <c r="AA249" s="2"/>
      <c r="AB249" s="1"/>
      <c r="AC249" s="2"/>
      <c r="AD249" s="1"/>
      <c r="AE249" s="1"/>
      <c r="AF249" s="1"/>
      <c r="AG249" s="1"/>
      <c r="AH249" s="1"/>
      <c r="AI249" s="1"/>
      <c r="AJ249" s="1"/>
    </row>
    <row r="250" ht="14.25" customHeight="1">
      <c r="A250" s="1"/>
      <c r="B250" s="1"/>
      <c r="C250" s="1"/>
      <c r="D250" s="1"/>
      <c r="E250" s="1"/>
      <c r="F250" s="2"/>
      <c r="G250" s="2"/>
      <c r="H250" s="2"/>
      <c r="I250" s="2"/>
      <c r="J250" s="2"/>
      <c r="K250" s="1"/>
      <c r="L250" s="1"/>
      <c r="M250" s="1"/>
      <c r="N250" s="1"/>
      <c r="O250" s="1"/>
      <c r="P250" s="1"/>
      <c r="Q250" s="1"/>
      <c r="R250" s="1"/>
      <c r="S250" s="1"/>
      <c r="T250" s="1"/>
      <c r="U250" s="1"/>
      <c r="V250" s="1"/>
      <c r="W250" s="1"/>
      <c r="X250" s="1"/>
      <c r="Y250" s="1"/>
      <c r="Z250" s="1"/>
      <c r="AA250" s="2"/>
      <c r="AB250" s="1"/>
      <c r="AC250" s="2"/>
      <c r="AD250" s="1"/>
      <c r="AE250" s="1"/>
      <c r="AF250" s="1"/>
      <c r="AG250" s="1"/>
      <c r="AH250" s="1"/>
      <c r="AI250" s="1"/>
      <c r="AJ250" s="1"/>
    </row>
    <row r="251" ht="14.25" customHeight="1">
      <c r="A251" s="1"/>
      <c r="B251" s="1"/>
      <c r="C251" s="1"/>
      <c r="D251" s="1"/>
      <c r="E251" s="1"/>
      <c r="F251" s="2"/>
      <c r="G251" s="2"/>
      <c r="H251" s="2"/>
      <c r="I251" s="2"/>
      <c r="J251" s="2"/>
      <c r="K251" s="1"/>
      <c r="L251" s="1"/>
      <c r="M251" s="1"/>
      <c r="N251" s="1"/>
      <c r="O251" s="1"/>
      <c r="P251" s="1"/>
      <c r="Q251" s="1"/>
      <c r="R251" s="1"/>
      <c r="S251" s="1"/>
      <c r="T251" s="1"/>
      <c r="U251" s="1"/>
      <c r="V251" s="1"/>
      <c r="W251" s="1"/>
      <c r="X251" s="1"/>
      <c r="Y251" s="1"/>
      <c r="Z251" s="1"/>
      <c r="AA251" s="2"/>
      <c r="AB251" s="1"/>
      <c r="AC251" s="2"/>
      <c r="AD251" s="1"/>
      <c r="AE251" s="1"/>
      <c r="AF251" s="1"/>
      <c r="AG251" s="1"/>
      <c r="AH251" s="1"/>
      <c r="AI251" s="1"/>
      <c r="AJ251" s="1"/>
    </row>
    <row r="252" ht="14.25" customHeight="1">
      <c r="A252" s="1"/>
      <c r="B252" s="1"/>
      <c r="C252" s="1"/>
      <c r="D252" s="1"/>
      <c r="E252" s="1"/>
      <c r="F252" s="2"/>
      <c r="G252" s="2"/>
      <c r="H252" s="2"/>
      <c r="I252" s="2"/>
      <c r="J252" s="2"/>
      <c r="K252" s="1"/>
      <c r="L252" s="1"/>
      <c r="M252" s="1"/>
      <c r="N252" s="1"/>
      <c r="O252" s="1"/>
      <c r="P252" s="1"/>
      <c r="Q252" s="1"/>
      <c r="R252" s="1"/>
      <c r="S252" s="1"/>
      <c r="T252" s="1"/>
      <c r="U252" s="1"/>
      <c r="V252" s="1"/>
      <c r="W252" s="1"/>
      <c r="X252" s="1"/>
      <c r="Y252" s="1"/>
      <c r="Z252" s="1"/>
      <c r="AA252" s="2"/>
      <c r="AB252" s="1"/>
      <c r="AC252" s="2"/>
      <c r="AD252" s="1"/>
      <c r="AE252" s="1"/>
      <c r="AF252" s="1"/>
      <c r="AG252" s="1"/>
      <c r="AH252" s="1"/>
      <c r="AI252" s="1"/>
      <c r="AJ252" s="1"/>
    </row>
    <row r="253" ht="14.25" customHeight="1">
      <c r="A253" s="1"/>
      <c r="B253" s="1"/>
      <c r="C253" s="1"/>
      <c r="D253" s="1"/>
      <c r="E253" s="1"/>
      <c r="F253" s="2"/>
      <c r="G253" s="2"/>
      <c r="H253" s="2"/>
      <c r="I253" s="2"/>
      <c r="J253" s="2"/>
      <c r="K253" s="1"/>
      <c r="L253" s="1"/>
      <c r="M253" s="1"/>
      <c r="N253" s="1"/>
      <c r="O253" s="1"/>
      <c r="P253" s="1"/>
      <c r="Q253" s="1"/>
      <c r="R253" s="1"/>
      <c r="S253" s="1"/>
      <c r="T253" s="1"/>
      <c r="U253" s="1"/>
      <c r="V253" s="1"/>
      <c r="W253" s="1"/>
      <c r="X253" s="1"/>
      <c r="Y253" s="1"/>
      <c r="Z253" s="1"/>
      <c r="AA253" s="2"/>
      <c r="AB253" s="1"/>
      <c r="AC253" s="2"/>
      <c r="AD253" s="1"/>
      <c r="AE253" s="1"/>
      <c r="AF253" s="1"/>
      <c r="AG253" s="1"/>
      <c r="AH253" s="1"/>
      <c r="AI253" s="1"/>
      <c r="AJ253" s="1"/>
    </row>
    <row r="254" ht="14.25" customHeight="1">
      <c r="A254" s="1"/>
      <c r="B254" s="1"/>
      <c r="C254" s="1"/>
      <c r="D254" s="1"/>
      <c r="E254" s="1"/>
      <c r="F254" s="2"/>
      <c r="G254" s="2"/>
      <c r="H254" s="2"/>
      <c r="I254" s="2"/>
      <c r="J254" s="2"/>
      <c r="K254" s="1"/>
      <c r="L254" s="1"/>
      <c r="M254" s="1"/>
      <c r="N254" s="1"/>
      <c r="O254" s="1"/>
      <c r="P254" s="1"/>
      <c r="Q254" s="1"/>
      <c r="R254" s="1"/>
      <c r="S254" s="1"/>
      <c r="T254" s="1"/>
      <c r="U254" s="1"/>
      <c r="V254" s="1"/>
      <c r="W254" s="1"/>
      <c r="X254" s="1"/>
      <c r="Y254" s="1"/>
      <c r="Z254" s="1"/>
      <c r="AA254" s="2"/>
      <c r="AB254" s="1"/>
      <c r="AC254" s="2"/>
      <c r="AD254" s="1"/>
      <c r="AE254" s="1"/>
      <c r="AF254" s="1"/>
      <c r="AG254" s="1"/>
      <c r="AH254" s="1"/>
      <c r="AI254" s="1"/>
      <c r="AJ254" s="1"/>
    </row>
    <row r="255" ht="14.25" customHeight="1">
      <c r="A255" s="1"/>
      <c r="B255" s="1"/>
      <c r="C255" s="1"/>
      <c r="D255" s="1"/>
      <c r="E255" s="1"/>
      <c r="F255" s="2"/>
      <c r="G255" s="2"/>
      <c r="H255" s="2"/>
      <c r="I255" s="2"/>
      <c r="J255" s="2"/>
      <c r="K255" s="1"/>
      <c r="L255" s="1"/>
      <c r="M255" s="1"/>
      <c r="N255" s="1"/>
      <c r="O255" s="1"/>
      <c r="P255" s="1"/>
      <c r="Q255" s="1"/>
      <c r="R255" s="1"/>
      <c r="S255" s="1"/>
      <c r="T255" s="1"/>
      <c r="U255" s="1"/>
      <c r="V255" s="1"/>
      <c r="W255" s="1"/>
      <c r="X255" s="1"/>
      <c r="Y255" s="1"/>
      <c r="Z255" s="1"/>
      <c r="AA255" s="2"/>
      <c r="AB255" s="1"/>
      <c r="AC255" s="2"/>
      <c r="AD255" s="1"/>
      <c r="AE255" s="1"/>
      <c r="AF255" s="1"/>
      <c r="AG255" s="1"/>
      <c r="AH255" s="1"/>
      <c r="AI255" s="1"/>
      <c r="AJ255" s="1"/>
    </row>
    <row r="256" ht="14.25" customHeight="1">
      <c r="A256" s="1"/>
      <c r="B256" s="1"/>
      <c r="C256" s="1"/>
      <c r="D256" s="1"/>
      <c r="E256" s="1"/>
      <c r="F256" s="2"/>
      <c r="G256" s="2"/>
      <c r="H256" s="2"/>
      <c r="I256" s="2"/>
      <c r="J256" s="2"/>
      <c r="K256" s="1"/>
      <c r="L256" s="1"/>
      <c r="M256" s="1"/>
      <c r="N256" s="1"/>
      <c r="O256" s="1"/>
      <c r="P256" s="1"/>
      <c r="Q256" s="1"/>
      <c r="R256" s="1"/>
      <c r="S256" s="1"/>
      <c r="T256" s="1"/>
      <c r="U256" s="1"/>
      <c r="V256" s="1"/>
      <c r="W256" s="1"/>
      <c r="X256" s="1"/>
      <c r="Y256" s="1"/>
      <c r="Z256" s="1"/>
      <c r="AA256" s="2"/>
      <c r="AB256" s="1"/>
      <c r="AC256" s="2"/>
      <c r="AD256" s="1"/>
      <c r="AE256" s="1"/>
      <c r="AF256" s="1"/>
      <c r="AG256" s="1"/>
      <c r="AH256" s="1"/>
      <c r="AI256" s="1"/>
      <c r="AJ256" s="1"/>
    </row>
    <row r="257" ht="14.25" customHeight="1">
      <c r="A257" s="1"/>
      <c r="B257" s="1"/>
      <c r="C257" s="1"/>
      <c r="D257" s="1"/>
      <c r="E257" s="1"/>
      <c r="F257" s="2"/>
      <c r="G257" s="2"/>
      <c r="H257" s="2"/>
      <c r="I257" s="2"/>
      <c r="J257" s="2"/>
      <c r="K257" s="1"/>
      <c r="L257" s="1"/>
      <c r="M257" s="1"/>
      <c r="N257" s="1"/>
      <c r="O257" s="1"/>
      <c r="P257" s="1"/>
      <c r="Q257" s="1"/>
      <c r="R257" s="1"/>
      <c r="S257" s="1"/>
      <c r="T257" s="1"/>
      <c r="U257" s="1"/>
      <c r="V257" s="1"/>
      <c r="W257" s="1"/>
      <c r="X257" s="1"/>
      <c r="Y257" s="1"/>
      <c r="Z257" s="1"/>
      <c r="AA257" s="2"/>
      <c r="AB257" s="1"/>
      <c r="AC257" s="2"/>
      <c r="AD257" s="1"/>
      <c r="AE257" s="1"/>
      <c r="AF257" s="1"/>
      <c r="AG257" s="1"/>
      <c r="AH257" s="1"/>
      <c r="AI257" s="1"/>
      <c r="AJ257" s="1"/>
    </row>
    <row r="258" ht="14.25" customHeight="1">
      <c r="A258" s="1"/>
      <c r="B258" s="1"/>
      <c r="C258" s="1"/>
      <c r="D258" s="1"/>
      <c r="E258" s="1"/>
      <c r="F258" s="2"/>
      <c r="G258" s="2"/>
      <c r="H258" s="2"/>
      <c r="I258" s="2"/>
      <c r="J258" s="2"/>
      <c r="K258" s="1"/>
      <c r="L258" s="1"/>
      <c r="M258" s="1"/>
      <c r="N258" s="1"/>
      <c r="O258" s="1"/>
      <c r="P258" s="1"/>
      <c r="Q258" s="1"/>
      <c r="R258" s="1"/>
      <c r="S258" s="1"/>
      <c r="T258" s="1"/>
      <c r="U258" s="1"/>
      <c r="V258" s="1"/>
      <c r="W258" s="1"/>
      <c r="X258" s="1"/>
      <c r="Y258" s="1"/>
      <c r="Z258" s="1"/>
      <c r="AA258" s="2"/>
      <c r="AB258" s="1"/>
      <c r="AC258" s="2"/>
      <c r="AD258" s="1"/>
      <c r="AE258" s="1"/>
      <c r="AF258" s="1"/>
      <c r="AG258" s="1"/>
      <c r="AH258" s="1"/>
      <c r="AI258" s="1"/>
      <c r="AJ258" s="1"/>
    </row>
    <row r="259" ht="14.25" customHeight="1">
      <c r="A259" s="1"/>
      <c r="B259" s="1"/>
      <c r="C259" s="1"/>
      <c r="D259" s="1"/>
      <c r="E259" s="1"/>
      <c r="F259" s="2"/>
      <c r="G259" s="2"/>
      <c r="H259" s="2"/>
      <c r="I259" s="2"/>
      <c r="J259" s="2"/>
      <c r="K259" s="1"/>
      <c r="L259" s="1"/>
      <c r="M259" s="1"/>
      <c r="N259" s="1"/>
      <c r="O259" s="1"/>
      <c r="P259" s="1"/>
      <c r="Q259" s="1"/>
      <c r="R259" s="1"/>
      <c r="S259" s="1"/>
      <c r="T259" s="1"/>
      <c r="U259" s="1"/>
      <c r="V259" s="1"/>
      <c r="W259" s="1"/>
      <c r="X259" s="1"/>
      <c r="Y259" s="1"/>
      <c r="Z259" s="1"/>
      <c r="AA259" s="2"/>
      <c r="AB259" s="1"/>
      <c r="AC259" s="2"/>
      <c r="AD259" s="1"/>
      <c r="AE259" s="1"/>
      <c r="AF259" s="1"/>
      <c r="AG259" s="1"/>
      <c r="AH259" s="1"/>
      <c r="AI259" s="1"/>
      <c r="AJ259" s="1"/>
    </row>
    <row r="260" ht="14.25" customHeight="1">
      <c r="A260" s="1"/>
      <c r="B260" s="1"/>
      <c r="C260" s="1"/>
      <c r="D260" s="1"/>
      <c r="E260" s="1"/>
      <c r="F260" s="2"/>
      <c r="G260" s="2"/>
      <c r="H260" s="2"/>
      <c r="I260" s="2"/>
      <c r="J260" s="2"/>
      <c r="K260" s="1"/>
      <c r="L260" s="1"/>
      <c r="M260" s="1"/>
      <c r="N260" s="1"/>
      <c r="O260" s="1"/>
      <c r="P260" s="1"/>
      <c r="Q260" s="1"/>
      <c r="R260" s="1"/>
      <c r="S260" s="1"/>
      <c r="T260" s="1"/>
      <c r="U260" s="1"/>
      <c r="V260" s="1"/>
      <c r="W260" s="1"/>
      <c r="X260" s="1"/>
      <c r="Y260" s="1"/>
      <c r="Z260" s="1"/>
      <c r="AA260" s="2"/>
      <c r="AB260" s="1"/>
      <c r="AC260" s="2"/>
      <c r="AD260" s="1"/>
      <c r="AE260" s="1"/>
      <c r="AF260" s="1"/>
      <c r="AG260" s="1"/>
      <c r="AH260" s="1"/>
      <c r="AI260" s="1"/>
      <c r="AJ260" s="1"/>
    </row>
    <row r="261" ht="14.25" customHeight="1">
      <c r="A261" s="1"/>
      <c r="B261" s="1"/>
      <c r="C261" s="1"/>
      <c r="D261" s="1"/>
      <c r="E261" s="1"/>
      <c r="F261" s="2"/>
      <c r="G261" s="2"/>
      <c r="H261" s="2"/>
      <c r="I261" s="2"/>
      <c r="J261" s="2"/>
      <c r="K261" s="1"/>
      <c r="L261" s="1"/>
      <c r="M261" s="1"/>
      <c r="N261" s="1"/>
      <c r="O261" s="1"/>
      <c r="P261" s="1"/>
      <c r="Q261" s="1"/>
      <c r="R261" s="1"/>
      <c r="S261" s="1"/>
      <c r="T261" s="1"/>
      <c r="U261" s="1"/>
      <c r="V261" s="1"/>
      <c r="W261" s="1"/>
      <c r="X261" s="1"/>
      <c r="Y261" s="1"/>
      <c r="Z261" s="1"/>
      <c r="AA261" s="2"/>
      <c r="AB261" s="1"/>
      <c r="AC261" s="2"/>
      <c r="AD261" s="1"/>
      <c r="AE261" s="1"/>
      <c r="AF261" s="1"/>
      <c r="AG261" s="1"/>
      <c r="AH261" s="1"/>
      <c r="AI261" s="1"/>
      <c r="AJ261" s="1"/>
    </row>
    <row r="262" ht="14.25" customHeight="1">
      <c r="A262" s="1"/>
      <c r="B262" s="1"/>
      <c r="C262" s="1"/>
      <c r="D262" s="1"/>
      <c r="E262" s="1"/>
      <c r="F262" s="2"/>
      <c r="G262" s="2"/>
      <c r="H262" s="2"/>
      <c r="I262" s="2"/>
      <c r="J262" s="2"/>
      <c r="K262" s="1"/>
      <c r="L262" s="1"/>
      <c r="M262" s="1"/>
      <c r="N262" s="1"/>
      <c r="O262" s="1"/>
      <c r="P262" s="1"/>
      <c r="Q262" s="1"/>
      <c r="R262" s="1"/>
      <c r="S262" s="1"/>
      <c r="T262" s="1"/>
      <c r="U262" s="1"/>
      <c r="V262" s="1"/>
      <c r="W262" s="1"/>
      <c r="X262" s="1"/>
      <c r="Y262" s="1"/>
      <c r="Z262" s="1"/>
      <c r="AA262" s="2"/>
      <c r="AB262" s="1"/>
      <c r="AC262" s="2"/>
      <c r="AD262" s="1"/>
      <c r="AE262" s="1"/>
      <c r="AF262" s="1"/>
      <c r="AG262" s="1"/>
      <c r="AH262" s="1"/>
      <c r="AI262" s="1"/>
      <c r="AJ262" s="1"/>
    </row>
    <row r="263" ht="14.25" customHeight="1">
      <c r="A263" s="1"/>
      <c r="B263" s="1"/>
      <c r="C263" s="1"/>
      <c r="D263" s="1"/>
      <c r="E263" s="1"/>
      <c r="F263" s="2"/>
      <c r="G263" s="2"/>
      <c r="H263" s="2"/>
      <c r="I263" s="2"/>
      <c r="J263" s="2"/>
      <c r="K263" s="1"/>
      <c r="L263" s="1"/>
      <c r="M263" s="1"/>
      <c r="N263" s="1"/>
      <c r="O263" s="1"/>
      <c r="P263" s="1"/>
      <c r="Q263" s="1"/>
      <c r="R263" s="1"/>
      <c r="S263" s="1"/>
      <c r="T263" s="1"/>
      <c r="U263" s="1"/>
      <c r="V263" s="1"/>
      <c r="W263" s="1"/>
      <c r="X263" s="1"/>
      <c r="Y263" s="1"/>
      <c r="Z263" s="1"/>
      <c r="AA263" s="2"/>
      <c r="AB263" s="1"/>
      <c r="AC263" s="2"/>
      <c r="AD263" s="1"/>
      <c r="AE263" s="1"/>
      <c r="AF263" s="1"/>
      <c r="AG263" s="1"/>
      <c r="AH263" s="1"/>
      <c r="AI263" s="1"/>
      <c r="AJ263" s="1"/>
    </row>
    <row r="264" ht="14.25" customHeight="1">
      <c r="A264" s="1"/>
      <c r="B264" s="1"/>
      <c r="C264" s="1"/>
      <c r="D264" s="1"/>
      <c r="E264" s="1"/>
      <c r="F264" s="2"/>
      <c r="G264" s="2"/>
      <c r="H264" s="2"/>
      <c r="I264" s="2"/>
      <c r="J264" s="2"/>
      <c r="K264" s="1"/>
      <c r="L264" s="1"/>
      <c r="M264" s="1"/>
      <c r="N264" s="1"/>
      <c r="O264" s="1"/>
      <c r="P264" s="1"/>
      <c r="Q264" s="1"/>
      <c r="R264" s="1"/>
      <c r="S264" s="1"/>
      <c r="T264" s="1"/>
      <c r="U264" s="1"/>
      <c r="V264" s="1"/>
      <c r="W264" s="1"/>
      <c r="X264" s="1"/>
      <c r="Y264" s="1"/>
      <c r="Z264" s="1"/>
      <c r="AA264" s="2"/>
      <c r="AB264" s="1"/>
      <c r="AC264" s="2"/>
      <c r="AD264" s="1"/>
      <c r="AE264" s="1"/>
      <c r="AF264" s="1"/>
      <c r="AG264" s="1"/>
      <c r="AH264" s="1"/>
      <c r="AI264" s="1"/>
      <c r="AJ264" s="1"/>
    </row>
    <row r="265" ht="14.25" customHeight="1">
      <c r="A265" s="1"/>
      <c r="B265" s="1"/>
      <c r="C265" s="1"/>
      <c r="D265" s="1"/>
      <c r="E265" s="1"/>
      <c r="F265" s="2"/>
      <c r="G265" s="2"/>
      <c r="H265" s="2"/>
      <c r="I265" s="2"/>
      <c r="J265" s="2"/>
      <c r="K265" s="1"/>
      <c r="L265" s="1"/>
      <c r="M265" s="1"/>
      <c r="N265" s="1"/>
      <c r="O265" s="1"/>
      <c r="P265" s="1"/>
      <c r="Q265" s="1"/>
      <c r="R265" s="1"/>
      <c r="S265" s="1"/>
      <c r="T265" s="1"/>
      <c r="U265" s="1"/>
      <c r="V265" s="1"/>
      <c r="W265" s="1"/>
      <c r="X265" s="1"/>
      <c r="Y265" s="1"/>
      <c r="Z265" s="1"/>
      <c r="AA265" s="2"/>
      <c r="AB265" s="1"/>
      <c r="AC265" s="2"/>
      <c r="AD265" s="1"/>
      <c r="AE265" s="1"/>
      <c r="AF265" s="1"/>
      <c r="AG265" s="1"/>
      <c r="AH265" s="1"/>
      <c r="AI265" s="1"/>
      <c r="AJ265" s="1"/>
    </row>
    <row r="266" ht="14.25" customHeight="1">
      <c r="A266" s="1"/>
      <c r="B266" s="1"/>
      <c r="C266" s="1"/>
      <c r="D266" s="1"/>
      <c r="E266" s="1"/>
      <c r="F266" s="2"/>
      <c r="G266" s="2"/>
      <c r="H266" s="2"/>
      <c r="I266" s="2"/>
      <c r="J266" s="2"/>
      <c r="K266" s="1"/>
      <c r="L266" s="1"/>
      <c r="M266" s="1"/>
      <c r="N266" s="1"/>
      <c r="O266" s="1"/>
      <c r="P266" s="1"/>
      <c r="Q266" s="1"/>
      <c r="R266" s="1"/>
      <c r="S266" s="1"/>
      <c r="T266" s="1"/>
      <c r="U266" s="1"/>
      <c r="V266" s="1"/>
      <c r="W266" s="1"/>
      <c r="X266" s="1"/>
      <c r="Y266" s="1"/>
      <c r="Z266" s="1"/>
      <c r="AA266" s="2"/>
      <c r="AB266" s="1"/>
      <c r="AC266" s="2"/>
      <c r="AD266" s="1"/>
      <c r="AE266" s="1"/>
      <c r="AF266" s="1"/>
      <c r="AG266" s="1"/>
      <c r="AH266" s="1"/>
      <c r="AI266" s="1"/>
      <c r="AJ266" s="1"/>
    </row>
    <row r="267" ht="14.25" customHeight="1">
      <c r="A267" s="1"/>
      <c r="B267" s="1"/>
      <c r="C267" s="1"/>
      <c r="D267" s="1"/>
      <c r="E267" s="1"/>
      <c r="F267" s="2"/>
      <c r="G267" s="2"/>
      <c r="H267" s="2"/>
      <c r="I267" s="2"/>
      <c r="J267" s="2"/>
      <c r="K267" s="1"/>
      <c r="L267" s="1"/>
      <c r="M267" s="1"/>
      <c r="N267" s="1"/>
      <c r="O267" s="1"/>
      <c r="P267" s="1"/>
      <c r="Q267" s="1"/>
      <c r="R267" s="1"/>
      <c r="S267" s="1"/>
      <c r="T267" s="1"/>
      <c r="U267" s="1"/>
      <c r="V267" s="1"/>
      <c r="W267" s="1"/>
      <c r="X267" s="1"/>
      <c r="Y267" s="1"/>
      <c r="Z267" s="1"/>
      <c r="AA267" s="2"/>
      <c r="AB267" s="1"/>
      <c r="AC267" s="2"/>
      <c r="AD267" s="1"/>
      <c r="AE267" s="1"/>
      <c r="AF267" s="1"/>
      <c r="AG267" s="1"/>
      <c r="AH267" s="1"/>
      <c r="AI267" s="1"/>
      <c r="AJ267" s="1"/>
    </row>
    <row r="268" ht="14.25" customHeight="1">
      <c r="A268" s="1"/>
      <c r="B268" s="1"/>
      <c r="C268" s="1"/>
      <c r="D268" s="1"/>
      <c r="E268" s="1"/>
      <c r="F268" s="2"/>
      <c r="G268" s="2"/>
      <c r="H268" s="2"/>
      <c r="I268" s="2"/>
      <c r="J268" s="2"/>
      <c r="K268" s="1"/>
      <c r="L268" s="1"/>
      <c r="M268" s="1"/>
      <c r="N268" s="1"/>
      <c r="O268" s="1"/>
      <c r="P268" s="1"/>
      <c r="Q268" s="1"/>
      <c r="R268" s="1"/>
      <c r="S268" s="1"/>
      <c r="T268" s="1"/>
      <c r="U268" s="1"/>
      <c r="V268" s="1"/>
      <c r="W268" s="1"/>
      <c r="X268" s="1"/>
      <c r="Y268" s="1"/>
      <c r="Z268" s="1"/>
      <c r="AA268" s="2"/>
      <c r="AB268" s="1"/>
      <c r="AC268" s="2"/>
      <c r="AD268" s="1"/>
      <c r="AE268" s="1"/>
      <c r="AF268" s="1"/>
      <c r="AG268" s="1"/>
      <c r="AH268" s="1"/>
      <c r="AI268" s="1"/>
      <c r="AJ268" s="1"/>
    </row>
    <row r="269" ht="14.25" customHeight="1">
      <c r="A269" s="1"/>
      <c r="B269" s="1"/>
      <c r="C269" s="1"/>
      <c r="D269" s="1"/>
      <c r="E269" s="1"/>
      <c r="F269" s="2"/>
      <c r="G269" s="2"/>
      <c r="H269" s="2"/>
      <c r="I269" s="2"/>
      <c r="J269" s="2"/>
      <c r="K269" s="1"/>
      <c r="L269" s="1"/>
      <c r="M269" s="1"/>
      <c r="N269" s="1"/>
      <c r="O269" s="1"/>
      <c r="P269" s="1"/>
      <c r="Q269" s="1"/>
      <c r="R269" s="1"/>
      <c r="S269" s="1"/>
      <c r="T269" s="1"/>
      <c r="U269" s="1"/>
      <c r="V269" s="1"/>
      <c r="W269" s="1"/>
      <c r="X269" s="1"/>
      <c r="Y269" s="1"/>
      <c r="Z269" s="1"/>
      <c r="AA269" s="2"/>
      <c r="AB269" s="1"/>
      <c r="AC269" s="2"/>
      <c r="AD269" s="1"/>
      <c r="AE269" s="1"/>
      <c r="AF269" s="1"/>
      <c r="AG269" s="1"/>
      <c r="AH269" s="1"/>
      <c r="AI269" s="1"/>
      <c r="AJ269" s="1"/>
    </row>
    <row r="270" ht="14.25" customHeight="1">
      <c r="A270" s="1"/>
      <c r="B270" s="1"/>
      <c r="C270" s="1"/>
      <c r="D270" s="1"/>
      <c r="E270" s="1"/>
      <c r="F270" s="2"/>
      <c r="G270" s="2"/>
      <c r="H270" s="2"/>
      <c r="I270" s="2"/>
      <c r="J270" s="2"/>
      <c r="K270" s="1"/>
      <c r="L270" s="1"/>
      <c r="M270" s="1"/>
      <c r="N270" s="1"/>
      <c r="O270" s="1"/>
      <c r="P270" s="1"/>
      <c r="Q270" s="1"/>
      <c r="R270" s="1"/>
      <c r="S270" s="1"/>
      <c r="T270" s="1"/>
      <c r="U270" s="1"/>
      <c r="V270" s="1"/>
      <c r="W270" s="1"/>
      <c r="X270" s="1"/>
      <c r="Y270" s="1"/>
      <c r="Z270" s="1"/>
      <c r="AA270" s="2"/>
      <c r="AB270" s="1"/>
      <c r="AC270" s="2"/>
      <c r="AD270" s="1"/>
      <c r="AE270" s="1"/>
      <c r="AF270" s="1"/>
      <c r="AG270" s="1"/>
      <c r="AH270" s="1"/>
      <c r="AI270" s="1"/>
      <c r="AJ270" s="1"/>
    </row>
    <row r="271" ht="14.25" customHeight="1">
      <c r="A271" s="1"/>
      <c r="B271" s="1"/>
      <c r="C271" s="1"/>
      <c r="D271" s="1"/>
      <c r="E271" s="1"/>
      <c r="F271" s="2"/>
      <c r="G271" s="2"/>
      <c r="H271" s="2"/>
      <c r="I271" s="2"/>
      <c r="J271" s="2"/>
      <c r="K271" s="1"/>
      <c r="L271" s="1"/>
      <c r="M271" s="1"/>
      <c r="N271" s="1"/>
      <c r="O271" s="1"/>
      <c r="P271" s="1"/>
      <c r="Q271" s="1"/>
      <c r="R271" s="1"/>
      <c r="S271" s="1"/>
      <c r="T271" s="1"/>
      <c r="U271" s="1"/>
      <c r="V271" s="1"/>
      <c r="W271" s="1"/>
      <c r="X271" s="1"/>
      <c r="Y271" s="1"/>
      <c r="Z271" s="1"/>
      <c r="AA271" s="2"/>
      <c r="AB271" s="1"/>
      <c r="AC271" s="2"/>
      <c r="AD271" s="1"/>
      <c r="AE271" s="1"/>
      <c r="AF271" s="1"/>
      <c r="AG271" s="1"/>
      <c r="AH271" s="1"/>
      <c r="AI271" s="1"/>
      <c r="AJ271" s="1"/>
    </row>
    <row r="272" ht="14.25" customHeight="1">
      <c r="A272" s="1"/>
      <c r="B272" s="1"/>
      <c r="C272" s="1"/>
      <c r="D272" s="1"/>
      <c r="E272" s="1"/>
      <c r="F272" s="2"/>
      <c r="G272" s="2"/>
      <c r="H272" s="2"/>
      <c r="I272" s="2"/>
      <c r="J272" s="2"/>
      <c r="K272" s="1"/>
      <c r="L272" s="1"/>
      <c r="M272" s="1"/>
      <c r="N272" s="1"/>
      <c r="O272" s="1"/>
      <c r="P272" s="1"/>
      <c r="Q272" s="1"/>
      <c r="R272" s="1"/>
      <c r="S272" s="1"/>
      <c r="T272" s="1"/>
      <c r="U272" s="1"/>
      <c r="V272" s="1"/>
      <c r="W272" s="1"/>
      <c r="X272" s="1"/>
      <c r="Y272" s="1"/>
      <c r="Z272" s="1"/>
      <c r="AA272" s="2"/>
      <c r="AB272" s="1"/>
      <c r="AC272" s="2"/>
      <c r="AD272" s="1"/>
      <c r="AE272" s="1"/>
      <c r="AF272" s="1"/>
      <c r="AG272" s="1"/>
      <c r="AH272" s="1"/>
      <c r="AI272" s="1"/>
      <c r="AJ272" s="1"/>
    </row>
    <row r="273" ht="14.25" customHeight="1">
      <c r="A273" s="1"/>
      <c r="B273" s="1"/>
      <c r="C273" s="1"/>
      <c r="D273" s="1"/>
      <c r="E273" s="1"/>
      <c r="F273" s="2"/>
      <c r="G273" s="2"/>
      <c r="H273" s="2"/>
      <c r="I273" s="2"/>
      <c r="J273" s="2"/>
      <c r="K273" s="1"/>
      <c r="L273" s="1"/>
      <c r="M273" s="1"/>
      <c r="N273" s="1"/>
      <c r="O273" s="1"/>
      <c r="P273" s="1"/>
      <c r="Q273" s="1"/>
      <c r="R273" s="1"/>
      <c r="S273" s="1"/>
      <c r="T273" s="1"/>
      <c r="U273" s="1"/>
      <c r="V273" s="1"/>
      <c r="W273" s="1"/>
      <c r="X273" s="1"/>
      <c r="Y273" s="1"/>
      <c r="Z273" s="1"/>
      <c r="AA273" s="2"/>
      <c r="AB273" s="1"/>
      <c r="AC273" s="2"/>
      <c r="AD273" s="1"/>
      <c r="AE273" s="1"/>
      <c r="AF273" s="1"/>
      <c r="AG273" s="1"/>
      <c r="AH273" s="1"/>
      <c r="AI273" s="1"/>
      <c r="AJ273" s="1"/>
    </row>
    <row r="274" ht="14.25" customHeight="1">
      <c r="A274" s="1"/>
      <c r="B274" s="1"/>
      <c r="C274" s="1"/>
      <c r="D274" s="1"/>
      <c r="E274" s="1"/>
      <c r="F274" s="2"/>
      <c r="G274" s="2"/>
      <c r="H274" s="2"/>
      <c r="I274" s="2"/>
      <c r="J274" s="2"/>
      <c r="K274" s="1"/>
      <c r="L274" s="1"/>
      <c r="M274" s="1"/>
      <c r="N274" s="1"/>
      <c r="O274" s="1"/>
      <c r="P274" s="1"/>
      <c r="Q274" s="1"/>
      <c r="R274" s="1"/>
      <c r="S274" s="1"/>
      <c r="T274" s="1"/>
      <c r="U274" s="1"/>
      <c r="V274" s="1"/>
      <c r="W274" s="1"/>
      <c r="X274" s="1"/>
      <c r="Y274" s="1"/>
      <c r="Z274" s="1"/>
      <c r="AA274" s="2"/>
      <c r="AB274" s="1"/>
      <c r="AC274" s="2"/>
      <c r="AD274" s="1"/>
      <c r="AE274" s="1"/>
      <c r="AF274" s="1"/>
      <c r="AG274" s="1"/>
      <c r="AH274" s="1"/>
      <c r="AI274" s="1"/>
      <c r="AJ274" s="1"/>
    </row>
    <row r="275" ht="14.25" customHeight="1">
      <c r="A275" s="1"/>
      <c r="B275" s="1"/>
      <c r="C275" s="1"/>
      <c r="D275" s="1"/>
      <c r="E275" s="1"/>
      <c r="F275" s="2"/>
      <c r="G275" s="2"/>
      <c r="H275" s="2"/>
      <c r="I275" s="2"/>
      <c r="J275" s="2"/>
      <c r="K275" s="1"/>
      <c r="L275" s="1"/>
      <c r="M275" s="1"/>
      <c r="N275" s="1"/>
      <c r="O275" s="1"/>
      <c r="P275" s="1"/>
      <c r="Q275" s="1"/>
      <c r="R275" s="1"/>
      <c r="S275" s="1"/>
      <c r="T275" s="1"/>
      <c r="U275" s="1"/>
      <c r="V275" s="1"/>
      <c r="W275" s="1"/>
      <c r="X275" s="1"/>
      <c r="Y275" s="1"/>
      <c r="Z275" s="1"/>
      <c r="AA275" s="2"/>
      <c r="AB275" s="1"/>
      <c r="AC275" s="2"/>
      <c r="AD275" s="1"/>
      <c r="AE275" s="1"/>
      <c r="AF275" s="1"/>
      <c r="AG275" s="1"/>
      <c r="AH275" s="1"/>
      <c r="AI275" s="1"/>
      <c r="AJ275" s="1"/>
    </row>
    <row r="276" ht="14.25" customHeight="1">
      <c r="A276" s="1"/>
      <c r="B276" s="1"/>
      <c r="C276" s="1"/>
      <c r="D276" s="1"/>
      <c r="E276" s="1"/>
      <c r="F276" s="2"/>
      <c r="G276" s="2"/>
      <c r="H276" s="2"/>
      <c r="I276" s="2"/>
      <c r="J276" s="2"/>
      <c r="K276" s="1"/>
      <c r="L276" s="1"/>
      <c r="M276" s="1"/>
      <c r="N276" s="1"/>
      <c r="O276" s="1"/>
      <c r="P276" s="1"/>
      <c r="Q276" s="1"/>
      <c r="R276" s="1"/>
      <c r="S276" s="1"/>
      <c r="T276" s="1"/>
      <c r="U276" s="1"/>
      <c r="V276" s="1"/>
      <c r="W276" s="1"/>
      <c r="X276" s="1"/>
      <c r="Y276" s="1"/>
      <c r="Z276" s="1"/>
      <c r="AA276" s="2"/>
      <c r="AB276" s="1"/>
      <c r="AC276" s="2"/>
      <c r="AD276" s="1"/>
      <c r="AE276" s="1"/>
      <c r="AF276" s="1"/>
      <c r="AG276" s="1"/>
      <c r="AH276" s="1"/>
      <c r="AI276" s="1"/>
      <c r="AJ276" s="1"/>
    </row>
    <row r="277" ht="14.25" customHeight="1">
      <c r="A277" s="1"/>
      <c r="B277" s="1"/>
      <c r="C277" s="1"/>
      <c r="D277" s="1"/>
      <c r="E277" s="1"/>
      <c r="F277" s="2"/>
      <c r="G277" s="2"/>
      <c r="H277" s="2"/>
      <c r="I277" s="2"/>
      <c r="J277" s="2"/>
      <c r="K277" s="1"/>
      <c r="L277" s="1"/>
      <c r="M277" s="1"/>
      <c r="N277" s="1"/>
      <c r="O277" s="1"/>
      <c r="P277" s="1"/>
      <c r="Q277" s="1"/>
      <c r="R277" s="1"/>
      <c r="S277" s="1"/>
      <c r="T277" s="1"/>
      <c r="U277" s="1"/>
      <c r="V277" s="1"/>
      <c r="W277" s="1"/>
      <c r="X277" s="1"/>
      <c r="Y277" s="1"/>
      <c r="Z277" s="1"/>
      <c r="AA277" s="2"/>
      <c r="AB277" s="1"/>
      <c r="AC277" s="2"/>
      <c r="AD277" s="1"/>
      <c r="AE277" s="1"/>
      <c r="AF277" s="1"/>
      <c r="AG277" s="1"/>
      <c r="AH277" s="1"/>
      <c r="AI277" s="1"/>
      <c r="AJ277" s="1"/>
    </row>
    <row r="278" ht="14.25" customHeight="1">
      <c r="A278" s="1"/>
      <c r="B278" s="1"/>
      <c r="C278" s="1"/>
      <c r="D278" s="1"/>
      <c r="E278" s="1"/>
      <c r="F278" s="2"/>
      <c r="G278" s="2"/>
      <c r="H278" s="2"/>
      <c r="I278" s="2"/>
      <c r="J278" s="2"/>
      <c r="K278" s="1"/>
      <c r="L278" s="1"/>
      <c r="M278" s="1"/>
      <c r="N278" s="1"/>
      <c r="O278" s="1"/>
      <c r="P278" s="1"/>
      <c r="Q278" s="1"/>
      <c r="R278" s="1"/>
      <c r="S278" s="1"/>
      <c r="T278" s="1"/>
      <c r="U278" s="1"/>
      <c r="V278" s="1"/>
      <c r="W278" s="1"/>
      <c r="X278" s="1"/>
      <c r="Y278" s="1"/>
      <c r="Z278" s="1"/>
      <c r="AA278" s="2"/>
      <c r="AB278" s="1"/>
      <c r="AC278" s="2"/>
      <c r="AD278" s="1"/>
      <c r="AE278" s="1"/>
      <c r="AF278" s="1"/>
      <c r="AG278" s="1"/>
      <c r="AH278" s="1"/>
      <c r="AI278" s="1"/>
      <c r="AJ278" s="1"/>
    </row>
    <row r="279" ht="14.25" customHeight="1">
      <c r="A279" s="1"/>
      <c r="B279" s="1"/>
      <c r="C279" s="1"/>
      <c r="D279" s="1"/>
      <c r="E279" s="1"/>
      <c r="F279" s="2"/>
      <c r="G279" s="2"/>
      <c r="H279" s="2"/>
      <c r="I279" s="2"/>
      <c r="J279" s="2"/>
      <c r="K279" s="1"/>
      <c r="L279" s="1"/>
      <c r="M279" s="1"/>
      <c r="N279" s="1"/>
      <c r="O279" s="1"/>
      <c r="P279" s="1"/>
      <c r="Q279" s="1"/>
      <c r="R279" s="1"/>
      <c r="S279" s="1"/>
      <c r="T279" s="1"/>
      <c r="U279" s="1"/>
      <c r="V279" s="1"/>
      <c r="W279" s="1"/>
      <c r="X279" s="1"/>
      <c r="Y279" s="1"/>
      <c r="Z279" s="1"/>
      <c r="AA279" s="2"/>
      <c r="AB279" s="1"/>
      <c r="AC279" s="2"/>
      <c r="AD279" s="1"/>
      <c r="AE279" s="1"/>
      <c r="AF279" s="1"/>
      <c r="AG279" s="1"/>
      <c r="AH279" s="1"/>
      <c r="AI279" s="1"/>
      <c r="AJ279" s="1"/>
    </row>
    <row r="280" ht="14.25" customHeight="1">
      <c r="A280" s="1"/>
      <c r="B280" s="1"/>
      <c r="C280" s="1"/>
      <c r="D280" s="1"/>
      <c r="E280" s="1"/>
      <c r="F280" s="2"/>
      <c r="G280" s="2"/>
      <c r="H280" s="2"/>
      <c r="I280" s="2"/>
      <c r="J280" s="2"/>
      <c r="K280" s="1"/>
      <c r="L280" s="1"/>
      <c r="M280" s="1"/>
      <c r="N280" s="1"/>
      <c r="O280" s="1"/>
      <c r="P280" s="1"/>
      <c r="Q280" s="1"/>
      <c r="R280" s="1"/>
      <c r="S280" s="1"/>
      <c r="T280" s="1"/>
      <c r="U280" s="1"/>
      <c r="V280" s="1"/>
      <c r="W280" s="1"/>
      <c r="X280" s="1"/>
      <c r="Y280" s="1"/>
      <c r="Z280" s="1"/>
      <c r="AA280" s="2"/>
      <c r="AB280" s="1"/>
      <c r="AC280" s="2"/>
      <c r="AD280" s="1"/>
      <c r="AE280" s="1"/>
      <c r="AF280" s="1"/>
      <c r="AG280" s="1"/>
      <c r="AH280" s="1"/>
      <c r="AI280" s="1"/>
      <c r="AJ280" s="1"/>
    </row>
    <row r="281" ht="14.25" customHeight="1">
      <c r="A281" s="1"/>
      <c r="B281" s="1"/>
      <c r="C281" s="1"/>
      <c r="D281" s="1"/>
      <c r="E281" s="1"/>
      <c r="F281" s="2"/>
      <c r="G281" s="2"/>
      <c r="H281" s="2"/>
      <c r="I281" s="2"/>
      <c r="J281" s="2"/>
      <c r="K281" s="1"/>
      <c r="L281" s="1"/>
      <c r="M281" s="1"/>
      <c r="N281" s="1"/>
      <c r="O281" s="1"/>
      <c r="P281" s="1"/>
      <c r="Q281" s="1"/>
      <c r="R281" s="1"/>
      <c r="S281" s="1"/>
      <c r="T281" s="1"/>
      <c r="U281" s="1"/>
      <c r="V281" s="1"/>
      <c r="W281" s="1"/>
      <c r="X281" s="1"/>
      <c r="Y281" s="1"/>
      <c r="Z281" s="1"/>
      <c r="AA281" s="2"/>
      <c r="AB281" s="1"/>
      <c r="AC281" s="2"/>
      <c r="AD281" s="1"/>
      <c r="AE281" s="1"/>
      <c r="AF281" s="1"/>
      <c r="AG281" s="1"/>
      <c r="AH281" s="1"/>
      <c r="AI281" s="1"/>
      <c r="AJ281" s="1"/>
    </row>
    <row r="282" ht="14.25" customHeight="1">
      <c r="A282" s="1"/>
      <c r="B282" s="1"/>
      <c r="C282" s="1"/>
      <c r="D282" s="1"/>
      <c r="E282" s="1"/>
      <c r="F282" s="2"/>
      <c r="G282" s="2"/>
      <c r="H282" s="2"/>
      <c r="I282" s="2"/>
      <c r="J282" s="2"/>
      <c r="K282" s="1"/>
      <c r="L282" s="1"/>
      <c r="M282" s="1"/>
      <c r="N282" s="1"/>
      <c r="O282" s="1"/>
      <c r="P282" s="1"/>
      <c r="Q282" s="1"/>
      <c r="R282" s="1"/>
      <c r="S282" s="1"/>
      <c r="T282" s="1"/>
      <c r="U282" s="1"/>
      <c r="V282" s="1"/>
      <c r="W282" s="1"/>
      <c r="X282" s="1"/>
      <c r="Y282" s="1"/>
      <c r="Z282" s="1"/>
      <c r="AA282" s="2"/>
      <c r="AB282" s="1"/>
      <c r="AC282" s="2"/>
      <c r="AD282" s="1"/>
      <c r="AE282" s="1"/>
      <c r="AF282" s="1"/>
      <c r="AG282" s="1"/>
      <c r="AH282" s="1"/>
      <c r="AI282" s="1"/>
      <c r="AJ282" s="1"/>
    </row>
    <row r="283" ht="14.25" customHeight="1">
      <c r="A283" s="1"/>
      <c r="B283" s="1"/>
      <c r="C283" s="1"/>
      <c r="D283" s="1"/>
      <c r="E283" s="1"/>
      <c r="F283" s="2"/>
      <c r="G283" s="2"/>
      <c r="H283" s="2"/>
      <c r="I283" s="2"/>
      <c r="J283" s="2"/>
      <c r="K283" s="1"/>
      <c r="L283" s="1"/>
      <c r="M283" s="1"/>
      <c r="N283" s="1"/>
      <c r="O283" s="1"/>
      <c r="P283" s="1"/>
      <c r="Q283" s="1"/>
      <c r="R283" s="1"/>
      <c r="S283" s="1"/>
      <c r="T283" s="1"/>
      <c r="U283" s="1"/>
      <c r="V283" s="1"/>
      <c r="W283" s="1"/>
      <c r="X283" s="1"/>
      <c r="Y283" s="1"/>
      <c r="Z283" s="1"/>
      <c r="AA283" s="2"/>
      <c r="AB283" s="1"/>
      <c r="AC283" s="2"/>
      <c r="AD283" s="1"/>
      <c r="AE283" s="1"/>
      <c r="AF283" s="1"/>
      <c r="AG283" s="1"/>
      <c r="AH283" s="1"/>
      <c r="AI283" s="1"/>
      <c r="AJ283" s="1"/>
    </row>
    <row r="284" ht="14.25" customHeight="1">
      <c r="A284" s="1"/>
      <c r="B284" s="1"/>
      <c r="C284" s="1"/>
      <c r="D284" s="1"/>
      <c r="E284" s="1"/>
      <c r="F284" s="2"/>
      <c r="G284" s="2"/>
      <c r="H284" s="2"/>
      <c r="I284" s="2"/>
      <c r="J284" s="2"/>
      <c r="K284" s="1"/>
      <c r="L284" s="1"/>
      <c r="M284" s="1"/>
      <c r="N284" s="1"/>
      <c r="O284" s="1"/>
      <c r="P284" s="1"/>
      <c r="Q284" s="1"/>
      <c r="R284" s="1"/>
      <c r="S284" s="1"/>
      <c r="T284" s="1"/>
      <c r="U284" s="1"/>
      <c r="V284" s="1"/>
      <c r="W284" s="1"/>
      <c r="X284" s="1"/>
      <c r="Y284" s="1"/>
      <c r="Z284" s="1"/>
      <c r="AA284" s="2"/>
      <c r="AB284" s="1"/>
      <c r="AC284" s="2"/>
      <c r="AD284" s="1"/>
      <c r="AE284" s="1"/>
      <c r="AF284" s="1"/>
      <c r="AG284" s="1"/>
      <c r="AH284" s="1"/>
      <c r="AI284" s="1"/>
      <c r="AJ284" s="1"/>
    </row>
    <row r="285" ht="14.25" customHeight="1">
      <c r="A285" s="1"/>
      <c r="B285" s="1"/>
      <c r="C285" s="1"/>
      <c r="D285" s="1"/>
      <c r="E285" s="1"/>
      <c r="F285" s="2"/>
      <c r="G285" s="2"/>
      <c r="H285" s="2"/>
      <c r="I285" s="2"/>
      <c r="J285" s="2"/>
      <c r="K285" s="1"/>
      <c r="L285" s="1"/>
      <c r="M285" s="1"/>
      <c r="N285" s="1"/>
      <c r="O285" s="1"/>
      <c r="P285" s="1"/>
      <c r="Q285" s="1"/>
      <c r="R285" s="1"/>
      <c r="S285" s="1"/>
      <c r="T285" s="1"/>
      <c r="U285" s="1"/>
      <c r="V285" s="1"/>
      <c r="W285" s="1"/>
      <c r="X285" s="1"/>
      <c r="Y285" s="1"/>
      <c r="Z285" s="1"/>
      <c r="AA285" s="2"/>
      <c r="AB285" s="1"/>
      <c r="AC285" s="2"/>
      <c r="AD285" s="1"/>
      <c r="AE285" s="1"/>
      <c r="AF285" s="1"/>
      <c r="AG285" s="1"/>
      <c r="AH285" s="1"/>
      <c r="AI285" s="1"/>
      <c r="AJ285" s="1"/>
    </row>
    <row r="286" ht="14.25" customHeight="1">
      <c r="A286" s="1"/>
      <c r="B286" s="1"/>
      <c r="C286" s="1"/>
      <c r="D286" s="1"/>
      <c r="E286" s="1"/>
      <c r="F286" s="2"/>
      <c r="G286" s="2"/>
      <c r="H286" s="2"/>
      <c r="I286" s="2"/>
      <c r="J286" s="2"/>
      <c r="K286" s="1"/>
      <c r="L286" s="1"/>
      <c r="M286" s="1"/>
      <c r="N286" s="1"/>
      <c r="O286" s="1"/>
      <c r="P286" s="1"/>
      <c r="Q286" s="1"/>
      <c r="R286" s="1"/>
      <c r="S286" s="1"/>
      <c r="T286" s="1"/>
      <c r="U286" s="1"/>
      <c r="V286" s="1"/>
      <c r="W286" s="1"/>
      <c r="X286" s="1"/>
      <c r="Y286" s="1"/>
      <c r="Z286" s="1"/>
      <c r="AA286" s="2"/>
      <c r="AB286" s="1"/>
      <c r="AC286" s="2"/>
      <c r="AD286" s="1"/>
      <c r="AE286" s="1"/>
      <c r="AF286" s="1"/>
      <c r="AG286" s="1"/>
      <c r="AH286" s="1"/>
      <c r="AI286" s="1"/>
      <c r="AJ286" s="1"/>
    </row>
    <row r="287" ht="14.25" customHeight="1">
      <c r="A287" s="1"/>
      <c r="B287" s="1"/>
      <c r="C287" s="1"/>
      <c r="D287" s="1"/>
      <c r="E287" s="1"/>
      <c r="F287" s="2"/>
      <c r="G287" s="2"/>
      <c r="H287" s="2"/>
      <c r="I287" s="2"/>
      <c r="J287" s="2"/>
      <c r="K287" s="1"/>
      <c r="L287" s="1"/>
      <c r="M287" s="1"/>
      <c r="N287" s="1"/>
      <c r="O287" s="1"/>
      <c r="P287" s="1"/>
      <c r="Q287" s="1"/>
      <c r="R287" s="1"/>
      <c r="S287" s="1"/>
      <c r="T287" s="1"/>
      <c r="U287" s="1"/>
      <c r="V287" s="1"/>
      <c r="W287" s="1"/>
      <c r="X287" s="1"/>
      <c r="Y287" s="1"/>
      <c r="Z287" s="1"/>
      <c r="AA287" s="2"/>
      <c r="AB287" s="1"/>
      <c r="AC287" s="2"/>
      <c r="AD287" s="1"/>
      <c r="AE287" s="1"/>
      <c r="AF287" s="1"/>
      <c r="AG287" s="1"/>
      <c r="AH287" s="1"/>
      <c r="AI287" s="1"/>
      <c r="AJ287" s="1"/>
    </row>
    <row r="288" ht="14.25" customHeight="1">
      <c r="A288" s="1"/>
      <c r="B288" s="1"/>
      <c r="C288" s="1"/>
      <c r="D288" s="1"/>
      <c r="E288" s="1"/>
      <c r="F288" s="2"/>
      <c r="G288" s="2"/>
      <c r="H288" s="2"/>
      <c r="I288" s="2"/>
      <c r="J288" s="2"/>
      <c r="K288" s="1"/>
      <c r="L288" s="1"/>
      <c r="M288" s="1"/>
      <c r="N288" s="1"/>
      <c r="O288" s="1"/>
      <c r="P288" s="1"/>
      <c r="Q288" s="1"/>
      <c r="R288" s="1"/>
      <c r="S288" s="1"/>
      <c r="T288" s="1"/>
      <c r="U288" s="1"/>
      <c r="V288" s="1"/>
      <c r="W288" s="1"/>
      <c r="X288" s="1"/>
      <c r="Y288" s="1"/>
      <c r="Z288" s="1"/>
      <c r="AA288" s="2"/>
      <c r="AB288" s="1"/>
      <c r="AC288" s="2"/>
      <c r="AD288" s="1"/>
      <c r="AE288" s="1"/>
      <c r="AF288" s="1"/>
      <c r="AG288" s="1"/>
      <c r="AH288" s="1"/>
      <c r="AI288" s="1"/>
      <c r="AJ288" s="1"/>
    </row>
    <row r="289" ht="14.25" customHeight="1">
      <c r="A289" s="1"/>
      <c r="B289" s="1"/>
      <c r="C289" s="1"/>
      <c r="D289" s="1"/>
      <c r="E289" s="1"/>
      <c r="F289" s="2"/>
      <c r="G289" s="2"/>
      <c r="H289" s="2"/>
      <c r="I289" s="2"/>
      <c r="J289" s="2"/>
      <c r="K289" s="1"/>
      <c r="L289" s="1"/>
      <c r="M289" s="1"/>
      <c r="N289" s="1"/>
      <c r="O289" s="1"/>
      <c r="P289" s="1"/>
      <c r="Q289" s="1"/>
      <c r="R289" s="1"/>
      <c r="S289" s="1"/>
      <c r="T289" s="1"/>
      <c r="U289" s="1"/>
      <c r="V289" s="1"/>
      <c r="W289" s="1"/>
      <c r="X289" s="1"/>
      <c r="Y289" s="1"/>
      <c r="Z289" s="1"/>
      <c r="AA289" s="2"/>
      <c r="AB289" s="1"/>
      <c r="AC289" s="2"/>
      <c r="AD289" s="1"/>
      <c r="AE289" s="1"/>
      <c r="AF289" s="1"/>
      <c r="AG289" s="1"/>
      <c r="AH289" s="1"/>
      <c r="AI289" s="1"/>
      <c r="AJ289" s="1"/>
    </row>
    <row r="290" ht="14.25" customHeight="1">
      <c r="A290" s="1"/>
      <c r="B290" s="1"/>
      <c r="C290" s="1"/>
      <c r="D290" s="1"/>
      <c r="E290" s="1"/>
      <c r="F290" s="2"/>
      <c r="G290" s="2"/>
      <c r="H290" s="2"/>
      <c r="I290" s="2"/>
      <c r="J290" s="2"/>
      <c r="K290" s="1"/>
      <c r="L290" s="1"/>
      <c r="M290" s="1"/>
      <c r="N290" s="1"/>
      <c r="O290" s="1"/>
      <c r="P290" s="1"/>
      <c r="Q290" s="1"/>
      <c r="R290" s="1"/>
      <c r="S290" s="1"/>
      <c r="T290" s="1"/>
      <c r="U290" s="1"/>
      <c r="V290" s="1"/>
      <c r="W290" s="1"/>
      <c r="X290" s="1"/>
      <c r="Y290" s="1"/>
      <c r="Z290" s="1"/>
      <c r="AA290" s="2"/>
      <c r="AB290" s="1"/>
      <c r="AC290" s="2"/>
      <c r="AD290" s="1"/>
      <c r="AE290" s="1"/>
      <c r="AF290" s="1"/>
      <c r="AG290" s="1"/>
      <c r="AH290" s="1"/>
      <c r="AI290" s="1"/>
      <c r="AJ290" s="1"/>
    </row>
    <row r="291" ht="14.25" customHeight="1">
      <c r="A291" s="1"/>
      <c r="B291" s="1"/>
      <c r="C291" s="1"/>
      <c r="D291" s="1"/>
      <c r="E291" s="1"/>
      <c r="F291" s="2"/>
      <c r="G291" s="2"/>
      <c r="H291" s="2"/>
      <c r="I291" s="2"/>
      <c r="J291" s="2"/>
      <c r="K291" s="1"/>
      <c r="L291" s="1"/>
      <c r="M291" s="1"/>
      <c r="N291" s="1"/>
      <c r="O291" s="1"/>
      <c r="P291" s="1"/>
      <c r="Q291" s="1"/>
      <c r="R291" s="1"/>
      <c r="S291" s="1"/>
      <c r="T291" s="1"/>
      <c r="U291" s="1"/>
      <c r="V291" s="1"/>
      <c r="W291" s="1"/>
      <c r="X291" s="1"/>
      <c r="Y291" s="1"/>
      <c r="Z291" s="1"/>
      <c r="AA291" s="2"/>
      <c r="AB291" s="1"/>
      <c r="AC291" s="2"/>
      <c r="AD291" s="1"/>
      <c r="AE291" s="1"/>
      <c r="AF291" s="1"/>
      <c r="AG291" s="1"/>
      <c r="AH291" s="1"/>
      <c r="AI291" s="1"/>
      <c r="AJ291" s="1"/>
    </row>
    <row r="292" ht="14.25" customHeight="1">
      <c r="A292" s="1"/>
      <c r="B292" s="1"/>
      <c r="C292" s="1"/>
      <c r="D292" s="1"/>
      <c r="E292" s="1"/>
      <c r="F292" s="2"/>
      <c r="G292" s="2"/>
      <c r="H292" s="2"/>
      <c r="I292" s="2"/>
      <c r="J292" s="2"/>
      <c r="K292" s="1"/>
      <c r="L292" s="1"/>
      <c r="M292" s="1"/>
      <c r="N292" s="1"/>
      <c r="O292" s="1"/>
      <c r="P292" s="1"/>
      <c r="Q292" s="1"/>
      <c r="R292" s="1"/>
      <c r="S292" s="1"/>
      <c r="T292" s="1"/>
      <c r="U292" s="1"/>
      <c r="V292" s="1"/>
      <c r="W292" s="1"/>
      <c r="X292" s="1"/>
      <c r="Y292" s="1"/>
      <c r="Z292" s="1"/>
      <c r="AA292" s="2"/>
      <c r="AB292" s="1"/>
      <c r="AC292" s="2"/>
      <c r="AD292" s="1"/>
      <c r="AE292" s="1"/>
      <c r="AF292" s="1"/>
      <c r="AG292" s="1"/>
      <c r="AH292" s="1"/>
      <c r="AI292" s="1"/>
      <c r="AJ292" s="1"/>
    </row>
    <row r="293" ht="14.25" customHeight="1">
      <c r="A293" s="1"/>
      <c r="B293" s="1"/>
      <c r="C293" s="1"/>
      <c r="D293" s="1"/>
      <c r="E293" s="1"/>
      <c r="F293" s="2"/>
      <c r="G293" s="2"/>
      <c r="H293" s="2"/>
      <c r="I293" s="2"/>
      <c r="J293" s="2"/>
      <c r="K293" s="1"/>
      <c r="L293" s="1"/>
      <c r="M293" s="1"/>
      <c r="N293" s="1"/>
      <c r="O293" s="1"/>
      <c r="P293" s="1"/>
      <c r="Q293" s="1"/>
      <c r="R293" s="1"/>
      <c r="S293" s="1"/>
      <c r="T293" s="1"/>
      <c r="U293" s="1"/>
      <c r="V293" s="1"/>
      <c r="W293" s="1"/>
      <c r="X293" s="1"/>
      <c r="Y293" s="1"/>
      <c r="Z293" s="1"/>
      <c r="AA293" s="2"/>
      <c r="AB293" s="1"/>
      <c r="AC293" s="2"/>
      <c r="AD293" s="1"/>
      <c r="AE293" s="1"/>
      <c r="AF293" s="1"/>
      <c r="AG293" s="1"/>
      <c r="AH293" s="1"/>
      <c r="AI293" s="1"/>
      <c r="AJ293" s="1"/>
    </row>
    <row r="294" ht="14.25" customHeight="1">
      <c r="A294" s="1"/>
      <c r="B294" s="1"/>
      <c r="C294" s="1"/>
      <c r="D294" s="1"/>
      <c r="E294" s="1"/>
      <c r="F294" s="2"/>
      <c r="G294" s="2"/>
      <c r="H294" s="2"/>
      <c r="I294" s="2"/>
      <c r="J294" s="2"/>
      <c r="K294" s="1"/>
      <c r="L294" s="1"/>
      <c r="M294" s="1"/>
      <c r="N294" s="1"/>
      <c r="O294" s="1"/>
      <c r="P294" s="1"/>
      <c r="Q294" s="1"/>
      <c r="R294" s="1"/>
      <c r="S294" s="1"/>
      <c r="T294" s="1"/>
      <c r="U294" s="1"/>
      <c r="V294" s="1"/>
      <c r="W294" s="1"/>
      <c r="X294" s="1"/>
      <c r="Y294" s="1"/>
      <c r="Z294" s="1"/>
      <c r="AA294" s="2"/>
      <c r="AB294" s="1"/>
      <c r="AC294" s="2"/>
      <c r="AD294" s="1"/>
      <c r="AE294" s="1"/>
      <c r="AF294" s="1"/>
      <c r="AG294" s="1"/>
      <c r="AH294" s="1"/>
      <c r="AI294" s="1"/>
      <c r="AJ294" s="1"/>
    </row>
    <row r="295" ht="14.25" customHeight="1">
      <c r="A295" s="1"/>
      <c r="B295" s="1"/>
      <c r="C295" s="1"/>
      <c r="D295" s="1"/>
      <c r="E295" s="1"/>
      <c r="F295" s="2"/>
      <c r="G295" s="2"/>
      <c r="H295" s="2"/>
      <c r="I295" s="2"/>
      <c r="J295" s="2"/>
      <c r="K295" s="1"/>
      <c r="L295" s="1"/>
      <c r="M295" s="1"/>
      <c r="N295" s="1"/>
      <c r="O295" s="1"/>
      <c r="P295" s="1"/>
      <c r="Q295" s="1"/>
      <c r="R295" s="1"/>
      <c r="S295" s="1"/>
      <c r="T295" s="1"/>
      <c r="U295" s="1"/>
      <c r="V295" s="1"/>
      <c r="W295" s="1"/>
      <c r="X295" s="1"/>
      <c r="Y295" s="1"/>
      <c r="Z295" s="1"/>
      <c r="AA295" s="2"/>
      <c r="AB295" s="1"/>
      <c r="AC295" s="2"/>
      <c r="AD295" s="1"/>
      <c r="AE295" s="1"/>
      <c r="AF295" s="1"/>
      <c r="AG295" s="1"/>
      <c r="AH295" s="1"/>
      <c r="AI295" s="1"/>
      <c r="AJ295" s="1"/>
    </row>
    <row r="296" ht="14.25" customHeight="1">
      <c r="A296" s="1"/>
      <c r="B296" s="1"/>
      <c r="C296" s="1"/>
      <c r="D296" s="1"/>
      <c r="E296" s="1"/>
      <c r="F296" s="2"/>
      <c r="G296" s="2"/>
      <c r="H296" s="2"/>
      <c r="I296" s="2"/>
      <c r="J296" s="2"/>
      <c r="K296" s="1"/>
      <c r="L296" s="1"/>
      <c r="M296" s="1"/>
      <c r="N296" s="1"/>
      <c r="O296" s="1"/>
      <c r="P296" s="1"/>
      <c r="Q296" s="1"/>
      <c r="R296" s="1"/>
      <c r="S296" s="1"/>
      <c r="T296" s="1"/>
      <c r="U296" s="1"/>
      <c r="V296" s="1"/>
      <c r="W296" s="1"/>
      <c r="X296" s="1"/>
      <c r="Y296" s="1"/>
      <c r="Z296" s="1"/>
      <c r="AA296" s="2"/>
      <c r="AB296" s="1"/>
      <c r="AC296" s="2"/>
      <c r="AD296" s="1"/>
      <c r="AE296" s="1"/>
      <c r="AF296" s="1"/>
      <c r="AG296" s="1"/>
      <c r="AH296" s="1"/>
      <c r="AI296" s="1"/>
      <c r="AJ296" s="1"/>
    </row>
    <row r="297" ht="14.25" customHeight="1">
      <c r="A297" s="1"/>
      <c r="B297" s="1"/>
      <c r="C297" s="1"/>
      <c r="D297" s="1"/>
      <c r="E297" s="1"/>
      <c r="F297" s="2"/>
      <c r="G297" s="2"/>
      <c r="H297" s="2"/>
      <c r="I297" s="2"/>
      <c r="J297" s="2"/>
      <c r="K297" s="1"/>
      <c r="L297" s="1"/>
      <c r="M297" s="1"/>
      <c r="N297" s="1"/>
      <c r="O297" s="1"/>
      <c r="P297" s="1"/>
      <c r="Q297" s="1"/>
      <c r="R297" s="1"/>
      <c r="S297" s="1"/>
      <c r="T297" s="1"/>
      <c r="U297" s="1"/>
      <c r="V297" s="1"/>
      <c r="W297" s="1"/>
      <c r="X297" s="1"/>
      <c r="Y297" s="1"/>
      <c r="Z297" s="1"/>
      <c r="AA297" s="2"/>
      <c r="AB297" s="1"/>
      <c r="AC297" s="2"/>
      <c r="AD297" s="1"/>
      <c r="AE297" s="1"/>
      <c r="AF297" s="1"/>
      <c r="AG297" s="1"/>
      <c r="AH297" s="1"/>
      <c r="AI297" s="1"/>
      <c r="AJ297" s="1"/>
    </row>
    <row r="298" ht="14.25" customHeight="1">
      <c r="A298" s="1"/>
      <c r="B298" s="1"/>
      <c r="C298" s="1"/>
      <c r="D298" s="1"/>
      <c r="E298" s="1"/>
      <c r="F298" s="2"/>
      <c r="G298" s="2"/>
      <c r="H298" s="2"/>
      <c r="I298" s="2"/>
      <c r="J298" s="2"/>
      <c r="K298" s="1"/>
      <c r="L298" s="1"/>
      <c r="M298" s="1"/>
      <c r="N298" s="1"/>
      <c r="O298" s="1"/>
      <c r="P298" s="1"/>
      <c r="Q298" s="1"/>
      <c r="R298" s="1"/>
      <c r="S298" s="1"/>
      <c r="T298" s="1"/>
      <c r="U298" s="1"/>
      <c r="V298" s="1"/>
      <c r="W298" s="1"/>
      <c r="X298" s="1"/>
      <c r="Y298" s="1"/>
      <c r="Z298" s="1"/>
      <c r="AA298" s="2"/>
      <c r="AB298" s="1"/>
      <c r="AC298" s="2"/>
      <c r="AD298" s="1"/>
      <c r="AE298" s="1"/>
      <c r="AF298" s="1"/>
      <c r="AG298" s="1"/>
      <c r="AH298" s="1"/>
      <c r="AI298" s="1"/>
      <c r="AJ298" s="1"/>
    </row>
    <row r="299" ht="14.25" customHeight="1">
      <c r="A299" s="1"/>
      <c r="B299" s="1"/>
      <c r="C299" s="1"/>
      <c r="D299" s="1"/>
      <c r="E299" s="1"/>
      <c r="F299" s="2"/>
      <c r="G299" s="2"/>
      <c r="H299" s="2"/>
      <c r="I299" s="2"/>
      <c r="J299" s="2"/>
      <c r="K299" s="1"/>
      <c r="L299" s="1"/>
      <c r="M299" s="1"/>
      <c r="N299" s="1"/>
      <c r="O299" s="1"/>
      <c r="P299" s="1"/>
      <c r="Q299" s="1"/>
      <c r="R299" s="1"/>
      <c r="S299" s="1"/>
      <c r="T299" s="1"/>
      <c r="U299" s="1"/>
      <c r="V299" s="1"/>
      <c r="W299" s="1"/>
      <c r="X299" s="1"/>
      <c r="Y299" s="1"/>
      <c r="Z299" s="1"/>
      <c r="AA299" s="2"/>
      <c r="AB299" s="1"/>
      <c r="AC299" s="2"/>
      <c r="AD299" s="1"/>
      <c r="AE299" s="1"/>
      <c r="AF299" s="1"/>
      <c r="AG299" s="1"/>
      <c r="AH299" s="1"/>
      <c r="AI299" s="1"/>
      <c r="AJ299" s="1"/>
    </row>
    <row r="300" ht="14.25" customHeight="1">
      <c r="A300" s="1"/>
      <c r="B300" s="1"/>
      <c r="C300" s="1"/>
      <c r="D300" s="1"/>
      <c r="E300" s="1"/>
      <c r="F300" s="2"/>
      <c r="G300" s="2"/>
      <c r="H300" s="2"/>
      <c r="I300" s="2"/>
      <c r="J300" s="2"/>
      <c r="K300" s="1"/>
      <c r="L300" s="1"/>
      <c r="M300" s="1"/>
      <c r="N300" s="1"/>
      <c r="O300" s="1"/>
      <c r="P300" s="1"/>
      <c r="Q300" s="1"/>
      <c r="R300" s="1"/>
      <c r="S300" s="1"/>
      <c r="T300" s="1"/>
      <c r="U300" s="1"/>
      <c r="V300" s="1"/>
      <c r="W300" s="1"/>
      <c r="X300" s="1"/>
      <c r="Y300" s="1"/>
      <c r="Z300" s="1"/>
      <c r="AA300" s="2"/>
      <c r="AB300" s="1"/>
      <c r="AC300" s="2"/>
      <c r="AD300" s="1"/>
      <c r="AE300" s="1"/>
      <c r="AF300" s="1"/>
      <c r="AG300" s="1"/>
      <c r="AH300" s="1"/>
      <c r="AI300" s="1"/>
      <c r="AJ300" s="1"/>
    </row>
    <row r="301" ht="14.25" customHeight="1">
      <c r="A301" s="1"/>
      <c r="B301" s="1"/>
      <c r="C301" s="1"/>
      <c r="D301" s="1"/>
      <c r="E301" s="1"/>
      <c r="F301" s="2"/>
      <c r="G301" s="2"/>
      <c r="H301" s="2"/>
      <c r="I301" s="2"/>
      <c r="J301" s="2"/>
      <c r="K301" s="1"/>
      <c r="L301" s="1"/>
      <c r="M301" s="1"/>
      <c r="N301" s="1"/>
      <c r="O301" s="1"/>
      <c r="P301" s="1"/>
      <c r="Q301" s="1"/>
      <c r="R301" s="1"/>
      <c r="S301" s="1"/>
      <c r="T301" s="1"/>
      <c r="U301" s="1"/>
      <c r="V301" s="1"/>
      <c r="W301" s="1"/>
      <c r="X301" s="1"/>
      <c r="Y301" s="1"/>
      <c r="Z301" s="1"/>
      <c r="AA301" s="2"/>
      <c r="AB301" s="1"/>
      <c r="AC301" s="2"/>
      <c r="AD301" s="1"/>
      <c r="AE301" s="1"/>
      <c r="AF301" s="1"/>
      <c r="AG301" s="1"/>
      <c r="AH301" s="1"/>
      <c r="AI301" s="1"/>
      <c r="AJ301" s="1"/>
    </row>
    <row r="302" ht="14.25" customHeight="1">
      <c r="A302" s="1"/>
      <c r="B302" s="1"/>
      <c r="C302" s="1"/>
      <c r="D302" s="1"/>
      <c r="E302" s="1"/>
      <c r="F302" s="2"/>
      <c r="G302" s="2"/>
      <c r="H302" s="2"/>
      <c r="I302" s="2"/>
      <c r="J302" s="2"/>
      <c r="K302" s="1"/>
      <c r="L302" s="1"/>
      <c r="M302" s="1"/>
      <c r="N302" s="1"/>
      <c r="O302" s="1"/>
      <c r="P302" s="1"/>
      <c r="Q302" s="1"/>
      <c r="R302" s="1"/>
      <c r="S302" s="1"/>
      <c r="T302" s="1"/>
      <c r="U302" s="1"/>
      <c r="V302" s="1"/>
      <c r="W302" s="1"/>
      <c r="X302" s="1"/>
      <c r="Y302" s="1"/>
      <c r="Z302" s="1"/>
      <c r="AA302" s="2"/>
      <c r="AB302" s="1"/>
      <c r="AC302" s="2"/>
      <c r="AD302" s="1"/>
      <c r="AE302" s="1"/>
      <c r="AF302" s="1"/>
      <c r="AG302" s="1"/>
      <c r="AH302" s="1"/>
      <c r="AI302" s="1"/>
      <c r="AJ302" s="1"/>
    </row>
    <row r="303" ht="14.25" customHeight="1">
      <c r="A303" s="1"/>
      <c r="B303" s="1"/>
      <c r="C303" s="1"/>
      <c r="D303" s="1"/>
      <c r="E303" s="1"/>
      <c r="F303" s="2"/>
      <c r="G303" s="2"/>
      <c r="H303" s="2"/>
      <c r="I303" s="2"/>
      <c r="J303" s="2"/>
      <c r="K303" s="1"/>
      <c r="L303" s="1"/>
      <c r="M303" s="1"/>
      <c r="N303" s="1"/>
      <c r="O303" s="1"/>
      <c r="P303" s="1"/>
      <c r="Q303" s="1"/>
      <c r="R303" s="1"/>
      <c r="S303" s="1"/>
      <c r="T303" s="1"/>
      <c r="U303" s="1"/>
      <c r="V303" s="1"/>
      <c r="W303" s="1"/>
      <c r="X303" s="1"/>
      <c r="Y303" s="1"/>
      <c r="Z303" s="1"/>
      <c r="AA303" s="2"/>
      <c r="AB303" s="1"/>
      <c r="AC303" s="2"/>
      <c r="AD303" s="1"/>
      <c r="AE303" s="1"/>
      <c r="AF303" s="1"/>
      <c r="AG303" s="1"/>
      <c r="AH303" s="1"/>
      <c r="AI303" s="1"/>
      <c r="AJ303" s="1"/>
    </row>
    <row r="304" ht="14.25" customHeight="1">
      <c r="A304" s="1"/>
      <c r="B304" s="1"/>
      <c r="C304" s="1"/>
      <c r="D304" s="1"/>
      <c r="E304" s="1"/>
      <c r="F304" s="2"/>
      <c r="G304" s="2"/>
      <c r="H304" s="2"/>
      <c r="I304" s="2"/>
      <c r="J304" s="2"/>
      <c r="K304" s="1"/>
      <c r="L304" s="1"/>
      <c r="M304" s="1"/>
      <c r="N304" s="1"/>
      <c r="O304" s="1"/>
      <c r="P304" s="1"/>
      <c r="Q304" s="1"/>
      <c r="R304" s="1"/>
      <c r="S304" s="1"/>
      <c r="T304" s="1"/>
      <c r="U304" s="1"/>
      <c r="V304" s="1"/>
      <c r="W304" s="1"/>
      <c r="X304" s="1"/>
      <c r="Y304" s="1"/>
      <c r="Z304" s="1"/>
      <c r="AA304" s="2"/>
      <c r="AB304" s="1"/>
      <c r="AC304" s="2"/>
      <c r="AD304" s="1"/>
      <c r="AE304" s="1"/>
      <c r="AF304" s="1"/>
      <c r="AG304" s="1"/>
      <c r="AH304" s="1"/>
      <c r="AI304" s="1"/>
      <c r="AJ304" s="1"/>
    </row>
    <row r="305" ht="14.25" customHeight="1">
      <c r="A305" s="1"/>
      <c r="B305" s="1"/>
      <c r="C305" s="1"/>
      <c r="D305" s="1"/>
      <c r="E305" s="1"/>
      <c r="F305" s="2"/>
      <c r="G305" s="2"/>
      <c r="H305" s="2"/>
      <c r="I305" s="2"/>
      <c r="J305" s="2"/>
      <c r="K305" s="1"/>
      <c r="L305" s="1"/>
      <c r="M305" s="1"/>
      <c r="N305" s="1"/>
      <c r="O305" s="1"/>
      <c r="P305" s="1"/>
      <c r="Q305" s="1"/>
      <c r="R305" s="1"/>
      <c r="S305" s="1"/>
      <c r="T305" s="1"/>
      <c r="U305" s="1"/>
      <c r="V305" s="1"/>
      <c r="W305" s="1"/>
      <c r="X305" s="1"/>
      <c r="Y305" s="1"/>
      <c r="Z305" s="1"/>
      <c r="AA305" s="2"/>
      <c r="AB305" s="1"/>
      <c r="AC305" s="2"/>
      <c r="AD305" s="1"/>
      <c r="AE305" s="1"/>
      <c r="AF305" s="1"/>
      <c r="AG305" s="1"/>
      <c r="AH305" s="1"/>
      <c r="AI305" s="1"/>
      <c r="AJ305" s="1"/>
    </row>
    <row r="306" ht="14.25" customHeight="1">
      <c r="A306" s="1"/>
      <c r="B306" s="1"/>
      <c r="C306" s="1"/>
      <c r="D306" s="1"/>
      <c r="E306" s="1"/>
      <c r="F306" s="2"/>
      <c r="G306" s="2"/>
      <c r="H306" s="2"/>
      <c r="I306" s="2"/>
      <c r="J306" s="2"/>
      <c r="K306" s="1"/>
      <c r="L306" s="1"/>
      <c r="M306" s="1"/>
      <c r="N306" s="1"/>
      <c r="O306" s="1"/>
      <c r="P306" s="1"/>
      <c r="Q306" s="1"/>
      <c r="R306" s="1"/>
      <c r="S306" s="1"/>
      <c r="T306" s="1"/>
      <c r="U306" s="1"/>
      <c r="V306" s="1"/>
      <c r="W306" s="1"/>
      <c r="X306" s="1"/>
      <c r="Y306" s="1"/>
      <c r="Z306" s="1"/>
      <c r="AA306" s="2"/>
      <c r="AB306" s="1"/>
      <c r="AC306" s="2"/>
      <c r="AD306" s="1"/>
      <c r="AE306" s="1"/>
      <c r="AF306" s="1"/>
      <c r="AG306" s="1"/>
      <c r="AH306" s="1"/>
      <c r="AI306" s="1"/>
      <c r="AJ306" s="1"/>
    </row>
    <row r="307" ht="14.25" customHeight="1">
      <c r="A307" s="1"/>
      <c r="B307" s="1"/>
      <c r="C307" s="1"/>
      <c r="D307" s="1"/>
      <c r="E307" s="1"/>
      <c r="F307" s="2"/>
      <c r="G307" s="2"/>
      <c r="H307" s="2"/>
      <c r="I307" s="2"/>
      <c r="J307" s="2"/>
      <c r="K307" s="1"/>
      <c r="L307" s="1"/>
      <c r="M307" s="1"/>
      <c r="N307" s="1"/>
      <c r="O307" s="1"/>
      <c r="P307" s="1"/>
      <c r="Q307" s="1"/>
      <c r="R307" s="1"/>
      <c r="S307" s="1"/>
      <c r="T307" s="1"/>
      <c r="U307" s="1"/>
      <c r="V307" s="1"/>
      <c r="W307" s="1"/>
      <c r="X307" s="1"/>
      <c r="Y307" s="1"/>
      <c r="Z307" s="1"/>
      <c r="AA307" s="2"/>
      <c r="AB307" s="1"/>
      <c r="AC307" s="2"/>
      <c r="AD307" s="1"/>
      <c r="AE307" s="1"/>
      <c r="AF307" s="1"/>
      <c r="AG307" s="1"/>
      <c r="AH307" s="1"/>
      <c r="AI307" s="1"/>
      <c r="AJ307" s="1"/>
    </row>
    <row r="308" ht="14.25" customHeight="1">
      <c r="A308" s="1"/>
      <c r="B308" s="1"/>
      <c r="C308" s="1"/>
      <c r="D308" s="1"/>
      <c r="E308" s="1"/>
      <c r="F308" s="2"/>
      <c r="G308" s="2"/>
      <c r="H308" s="2"/>
      <c r="I308" s="2"/>
      <c r="J308" s="2"/>
      <c r="K308" s="1"/>
      <c r="L308" s="1"/>
      <c r="M308" s="1"/>
      <c r="N308" s="1"/>
      <c r="O308" s="1"/>
      <c r="P308" s="1"/>
      <c r="Q308" s="1"/>
      <c r="R308" s="1"/>
      <c r="S308" s="1"/>
      <c r="T308" s="1"/>
      <c r="U308" s="1"/>
      <c r="V308" s="1"/>
      <c r="W308" s="1"/>
      <c r="X308" s="1"/>
      <c r="Y308" s="1"/>
      <c r="Z308" s="1"/>
      <c r="AA308" s="2"/>
      <c r="AB308" s="1"/>
      <c r="AC308" s="2"/>
      <c r="AD308" s="1"/>
      <c r="AE308" s="1"/>
      <c r="AF308" s="1"/>
      <c r="AG308" s="1"/>
      <c r="AH308" s="1"/>
      <c r="AI308" s="1"/>
      <c r="AJ308" s="1"/>
    </row>
    <row r="309" ht="14.25" customHeight="1">
      <c r="A309" s="1"/>
      <c r="B309" s="1"/>
      <c r="C309" s="1"/>
      <c r="D309" s="1"/>
      <c r="E309" s="1"/>
      <c r="F309" s="2"/>
      <c r="G309" s="2"/>
      <c r="H309" s="2"/>
      <c r="I309" s="2"/>
      <c r="J309" s="2"/>
      <c r="K309" s="1"/>
      <c r="L309" s="1"/>
      <c r="M309" s="1"/>
      <c r="N309" s="1"/>
      <c r="O309" s="1"/>
      <c r="P309" s="1"/>
      <c r="Q309" s="1"/>
      <c r="R309" s="1"/>
      <c r="S309" s="1"/>
      <c r="T309" s="1"/>
      <c r="U309" s="1"/>
      <c r="V309" s="1"/>
      <c r="W309" s="1"/>
      <c r="X309" s="1"/>
      <c r="Y309" s="1"/>
      <c r="Z309" s="1"/>
      <c r="AA309" s="2"/>
      <c r="AB309" s="1"/>
      <c r="AC309" s="2"/>
      <c r="AD309" s="1"/>
      <c r="AE309" s="1"/>
      <c r="AF309" s="1"/>
      <c r="AG309" s="1"/>
      <c r="AH309" s="1"/>
      <c r="AI309" s="1"/>
      <c r="AJ309" s="1"/>
    </row>
    <row r="310" ht="14.25" customHeight="1">
      <c r="A310" s="1"/>
      <c r="B310" s="1"/>
      <c r="C310" s="1"/>
      <c r="D310" s="1"/>
      <c r="E310" s="1"/>
      <c r="F310" s="2"/>
      <c r="G310" s="2"/>
      <c r="H310" s="2"/>
      <c r="I310" s="2"/>
      <c r="J310" s="2"/>
      <c r="K310" s="1"/>
      <c r="L310" s="1"/>
      <c r="M310" s="1"/>
      <c r="N310" s="1"/>
      <c r="O310" s="1"/>
      <c r="P310" s="1"/>
      <c r="Q310" s="1"/>
      <c r="R310" s="1"/>
      <c r="S310" s="1"/>
      <c r="T310" s="1"/>
      <c r="U310" s="1"/>
      <c r="V310" s="1"/>
      <c r="W310" s="1"/>
      <c r="X310" s="1"/>
      <c r="Y310" s="1"/>
      <c r="Z310" s="1"/>
      <c r="AA310" s="2"/>
      <c r="AB310" s="1"/>
      <c r="AC310" s="2"/>
      <c r="AD310" s="1"/>
      <c r="AE310" s="1"/>
      <c r="AF310" s="1"/>
      <c r="AG310" s="1"/>
      <c r="AH310" s="1"/>
      <c r="AI310" s="1"/>
      <c r="AJ310" s="1"/>
    </row>
    <row r="311" ht="14.25" customHeight="1">
      <c r="A311" s="1"/>
      <c r="B311" s="1"/>
      <c r="C311" s="1"/>
      <c r="D311" s="1"/>
      <c r="E311" s="1"/>
      <c r="F311" s="2"/>
      <c r="G311" s="2"/>
      <c r="H311" s="2"/>
      <c r="I311" s="2"/>
      <c r="J311" s="2"/>
      <c r="K311" s="1"/>
      <c r="L311" s="1"/>
      <c r="M311" s="1"/>
      <c r="N311" s="1"/>
      <c r="O311" s="1"/>
      <c r="P311" s="1"/>
      <c r="Q311" s="1"/>
      <c r="R311" s="1"/>
      <c r="S311" s="1"/>
      <c r="T311" s="1"/>
      <c r="U311" s="1"/>
      <c r="V311" s="1"/>
      <c r="W311" s="1"/>
      <c r="X311" s="1"/>
      <c r="Y311" s="1"/>
      <c r="Z311" s="1"/>
      <c r="AA311" s="2"/>
      <c r="AB311" s="1"/>
      <c r="AC311" s="2"/>
      <c r="AD311" s="1"/>
      <c r="AE311" s="1"/>
      <c r="AF311" s="1"/>
      <c r="AG311" s="1"/>
      <c r="AH311" s="1"/>
      <c r="AI311" s="1"/>
      <c r="AJ311" s="1"/>
    </row>
    <row r="312" ht="14.25" customHeight="1">
      <c r="A312" s="1"/>
      <c r="B312" s="1"/>
      <c r="C312" s="1"/>
      <c r="D312" s="1"/>
      <c r="E312" s="1"/>
      <c r="F312" s="2"/>
      <c r="G312" s="2"/>
      <c r="H312" s="2"/>
      <c r="I312" s="2"/>
      <c r="J312" s="2"/>
      <c r="K312" s="1"/>
      <c r="L312" s="1"/>
      <c r="M312" s="1"/>
      <c r="N312" s="1"/>
      <c r="O312" s="1"/>
      <c r="P312" s="1"/>
      <c r="Q312" s="1"/>
      <c r="R312" s="1"/>
      <c r="S312" s="1"/>
      <c r="T312" s="1"/>
      <c r="U312" s="1"/>
      <c r="V312" s="1"/>
      <c r="W312" s="1"/>
      <c r="X312" s="1"/>
      <c r="Y312" s="1"/>
      <c r="Z312" s="1"/>
      <c r="AA312" s="2"/>
      <c r="AB312" s="1"/>
      <c r="AC312" s="2"/>
      <c r="AD312" s="1"/>
      <c r="AE312" s="1"/>
      <c r="AF312" s="1"/>
      <c r="AG312" s="1"/>
      <c r="AH312" s="1"/>
      <c r="AI312" s="1"/>
      <c r="AJ312" s="1"/>
    </row>
    <row r="313" ht="14.25" customHeight="1">
      <c r="A313" s="1"/>
      <c r="B313" s="1"/>
      <c r="C313" s="1"/>
      <c r="D313" s="1"/>
      <c r="E313" s="1"/>
      <c r="F313" s="2"/>
      <c r="G313" s="2"/>
      <c r="H313" s="2"/>
      <c r="I313" s="2"/>
      <c r="J313" s="2"/>
      <c r="K313" s="1"/>
      <c r="L313" s="1"/>
      <c r="M313" s="1"/>
      <c r="N313" s="1"/>
      <c r="O313" s="1"/>
      <c r="P313" s="1"/>
      <c r="Q313" s="1"/>
      <c r="R313" s="1"/>
      <c r="S313" s="1"/>
      <c r="T313" s="1"/>
      <c r="U313" s="1"/>
      <c r="V313" s="1"/>
      <c r="W313" s="1"/>
      <c r="X313" s="1"/>
      <c r="Y313" s="1"/>
      <c r="Z313" s="1"/>
      <c r="AA313" s="2"/>
      <c r="AB313" s="1"/>
      <c r="AC313" s="2"/>
      <c r="AD313" s="1"/>
      <c r="AE313" s="1"/>
      <c r="AF313" s="1"/>
      <c r="AG313" s="1"/>
      <c r="AH313" s="1"/>
      <c r="AI313" s="1"/>
      <c r="AJ313" s="1"/>
    </row>
    <row r="314" ht="14.25" customHeight="1">
      <c r="A314" s="1"/>
      <c r="B314" s="1"/>
      <c r="C314" s="1"/>
      <c r="D314" s="1"/>
      <c r="E314" s="1"/>
      <c r="F314" s="2"/>
      <c r="G314" s="2"/>
      <c r="H314" s="2"/>
      <c r="I314" s="2"/>
      <c r="J314" s="2"/>
      <c r="K314" s="1"/>
      <c r="L314" s="1"/>
      <c r="M314" s="1"/>
      <c r="N314" s="1"/>
      <c r="O314" s="1"/>
      <c r="P314" s="1"/>
      <c r="Q314" s="1"/>
      <c r="R314" s="1"/>
      <c r="S314" s="1"/>
      <c r="T314" s="1"/>
      <c r="U314" s="1"/>
      <c r="V314" s="1"/>
      <c r="W314" s="1"/>
      <c r="X314" s="1"/>
      <c r="Y314" s="1"/>
      <c r="Z314" s="1"/>
      <c r="AA314" s="2"/>
      <c r="AB314" s="1"/>
      <c r="AC314" s="2"/>
      <c r="AD314" s="1"/>
      <c r="AE314" s="1"/>
      <c r="AF314" s="1"/>
      <c r="AG314" s="1"/>
      <c r="AH314" s="1"/>
      <c r="AI314" s="1"/>
      <c r="AJ314" s="1"/>
    </row>
    <row r="315" ht="14.25" customHeight="1">
      <c r="A315" s="1"/>
      <c r="B315" s="1"/>
      <c r="C315" s="1"/>
      <c r="D315" s="1"/>
      <c r="E315" s="1"/>
      <c r="F315" s="2"/>
      <c r="G315" s="2"/>
      <c r="H315" s="2"/>
      <c r="I315" s="2"/>
      <c r="J315" s="2"/>
      <c r="K315" s="1"/>
      <c r="L315" s="1"/>
      <c r="M315" s="1"/>
      <c r="N315" s="1"/>
      <c r="O315" s="1"/>
      <c r="P315" s="1"/>
      <c r="Q315" s="1"/>
      <c r="R315" s="1"/>
      <c r="S315" s="1"/>
      <c r="T315" s="1"/>
      <c r="U315" s="1"/>
      <c r="V315" s="1"/>
      <c r="W315" s="1"/>
      <c r="X315" s="1"/>
      <c r="Y315" s="1"/>
      <c r="Z315" s="1"/>
      <c r="AA315" s="2"/>
      <c r="AB315" s="1"/>
      <c r="AC315" s="2"/>
      <c r="AD315" s="1"/>
      <c r="AE315" s="1"/>
      <c r="AF315" s="1"/>
      <c r="AG315" s="1"/>
      <c r="AH315" s="1"/>
      <c r="AI315" s="1"/>
      <c r="AJ315" s="1"/>
    </row>
    <row r="316" ht="14.25" customHeight="1">
      <c r="A316" s="1"/>
      <c r="B316" s="1"/>
      <c r="C316" s="1"/>
      <c r="D316" s="1"/>
      <c r="E316" s="1"/>
      <c r="F316" s="2"/>
      <c r="G316" s="2"/>
      <c r="H316" s="2"/>
      <c r="I316" s="2"/>
      <c r="J316" s="2"/>
      <c r="K316" s="1"/>
      <c r="L316" s="1"/>
      <c r="M316" s="1"/>
      <c r="N316" s="1"/>
      <c r="O316" s="1"/>
      <c r="P316" s="1"/>
      <c r="Q316" s="1"/>
      <c r="R316" s="1"/>
      <c r="S316" s="1"/>
      <c r="T316" s="1"/>
      <c r="U316" s="1"/>
      <c r="V316" s="1"/>
      <c r="W316" s="1"/>
      <c r="X316" s="1"/>
      <c r="Y316" s="1"/>
      <c r="Z316" s="1"/>
      <c r="AA316" s="2"/>
      <c r="AB316" s="1"/>
      <c r="AC316" s="2"/>
      <c r="AD316" s="1"/>
      <c r="AE316" s="1"/>
      <c r="AF316" s="1"/>
      <c r="AG316" s="1"/>
      <c r="AH316" s="1"/>
      <c r="AI316" s="1"/>
      <c r="AJ316" s="1"/>
    </row>
    <row r="317" ht="14.25" customHeight="1">
      <c r="A317" s="1"/>
      <c r="B317" s="1"/>
      <c r="C317" s="1"/>
      <c r="D317" s="1"/>
      <c r="E317" s="1"/>
      <c r="F317" s="2"/>
      <c r="G317" s="2"/>
      <c r="H317" s="2"/>
      <c r="I317" s="2"/>
      <c r="J317" s="2"/>
      <c r="K317" s="1"/>
      <c r="L317" s="1"/>
      <c r="M317" s="1"/>
      <c r="N317" s="1"/>
      <c r="O317" s="1"/>
      <c r="P317" s="1"/>
      <c r="Q317" s="1"/>
      <c r="R317" s="1"/>
      <c r="S317" s="1"/>
      <c r="T317" s="1"/>
      <c r="U317" s="1"/>
      <c r="V317" s="1"/>
      <c r="W317" s="1"/>
      <c r="X317" s="1"/>
      <c r="Y317" s="1"/>
      <c r="Z317" s="1"/>
      <c r="AA317" s="2"/>
      <c r="AB317" s="1"/>
      <c r="AC317" s="2"/>
      <c r="AD317" s="1"/>
      <c r="AE317" s="1"/>
      <c r="AF317" s="1"/>
      <c r="AG317" s="1"/>
      <c r="AH317" s="1"/>
      <c r="AI317" s="1"/>
      <c r="AJ317" s="1"/>
    </row>
    <row r="318" ht="14.25" customHeight="1">
      <c r="A318" s="1"/>
      <c r="B318" s="1"/>
      <c r="C318" s="1"/>
      <c r="D318" s="1"/>
      <c r="E318" s="1"/>
      <c r="F318" s="2"/>
      <c r="G318" s="2"/>
      <c r="H318" s="2"/>
      <c r="I318" s="2"/>
      <c r="J318" s="2"/>
      <c r="K318" s="1"/>
      <c r="L318" s="1"/>
      <c r="M318" s="1"/>
      <c r="N318" s="1"/>
      <c r="O318" s="1"/>
      <c r="P318" s="1"/>
      <c r="Q318" s="1"/>
      <c r="R318" s="1"/>
      <c r="S318" s="1"/>
      <c r="T318" s="1"/>
      <c r="U318" s="1"/>
      <c r="V318" s="1"/>
      <c r="W318" s="1"/>
      <c r="X318" s="1"/>
      <c r="Y318" s="1"/>
      <c r="Z318" s="1"/>
      <c r="AA318" s="2"/>
      <c r="AB318" s="1"/>
      <c r="AC318" s="2"/>
      <c r="AD318" s="1"/>
      <c r="AE318" s="1"/>
      <c r="AF318" s="1"/>
      <c r="AG318" s="1"/>
      <c r="AH318" s="1"/>
      <c r="AI318" s="1"/>
      <c r="AJ318" s="1"/>
    </row>
    <row r="319" ht="14.25" customHeight="1">
      <c r="A319" s="1"/>
      <c r="B319" s="1"/>
      <c r="C319" s="1"/>
      <c r="D319" s="1"/>
      <c r="E319" s="1"/>
      <c r="F319" s="2"/>
      <c r="G319" s="2"/>
      <c r="H319" s="2"/>
      <c r="I319" s="2"/>
      <c r="J319" s="2"/>
      <c r="K319" s="1"/>
      <c r="L319" s="1"/>
      <c r="M319" s="1"/>
      <c r="N319" s="1"/>
      <c r="O319" s="1"/>
      <c r="P319" s="1"/>
      <c r="Q319" s="1"/>
      <c r="R319" s="1"/>
      <c r="S319" s="1"/>
      <c r="T319" s="1"/>
      <c r="U319" s="1"/>
      <c r="V319" s="1"/>
      <c r="W319" s="1"/>
      <c r="X319" s="1"/>
      <c r="Y319" s="1"/>
      <c r="Z319" s="1"/>
      <c r="AA319" s="2"/>
      <c r="AB319" s="1"/>
      <c r="AC319" s="2"/>
      <c r="AD319" s="1"/>
      <c r="AE319" s="1"/>
      <c r="AF319" s="1"/>
      <c r="AG319" s="1"/>
      <c r="AH319" s="1"/>
      <c r="AI319" s="1"/>
      <c r="AJ319" s="1"/>
    </row>
    <row r="320" ht="14.25" customHeight="1">
      <c r="A320" s="1"/>
      <c r="B320" s="1"/>
      <c r="C320" s="1"/>
      <c r="D320" s="1"/>
      <c r="E320" s="1"/>
      <c r="F320" s="2"/>
      <c r="G320" s="2"/>
      <c r="H320" s="2"/>
      <c r="I320" s="2"/>
      <c r="J320" s="2"/>
      <c r="K320" s="1"/>
      <c r="L320" s="1"/>
      <c r="M320" s="1"/>
      <c r="N320" s="1"/>
      <c r="O320" s="1"/>
      <c r="P320" s="1"/>
      <c r="Q320" s="1"/>
      <c r="R320" s="1"/>
      <c r="S320" s="1"/>
      <c r="T320" s="1"/>
      <c r="U320" s="1"/>
      <c r="V320" s="1"/>
      <c r="W320" s="1"/>
      <c r="X320" s="1"/>
      <c r="Y320" s="1"/>
      <c r="Z320" s="1"/>
      <c r="AA320" s="2"/>
      <c r="AB320" s="1"/>
      <c r="AC320" s="2"/>
      <c r="AD320" s="1"/>
      <c r="AE320" s="1"/>
      <c r="AF320" s="1"/>
      <c r="AG320" s="1"/>
      <c r="AH320" s="1"/>
      <c r="AI320" s="1"/>
      <c r="AJ320" s="1"/>
    </row>
    <row r="321" ht="14.25" customHeight="1">
      <c r="A321" s="1"/>
      <c r="B321" s="1"/>
      <c r="C321" s="1"/>
      <c r="D321" s="1"/>
      <c r="E321" s="1"/>
      <c r="F321" s="2"/>
      <c r="G321" s="2"/>
      <c r="H321" s="2"/>
      <c r="I321" s="2"/>
      <c r="J321" s="2"/>
      <c r="K321" s="1"/>
      <c r="L321" s="1"/>
      <c r="M321" s="1"/>
      <c r="N321" s="1"/>
      <c r="O321" s="1"/>
      <c r="P321" s="1"/>
      <c r="Q321" s="1"/>
      <c r="R321" s="1"/>
      <c r="S321" s="1"/>
      <c r="T321" s="1"/>
      <c r="U321" s="1"/>
      <c r="V321" s="1"/>
      <c r="W321" s="1"/>
      <c r="X321" s="1"/>
      <c r="Y321" s="1"/>
      <c r="Z321" s="1"/>
      <c r="AA321" s="2"/>
      <c r="AB321" s="1"/>
      <c r="AC321" s="2"/>
      <c r="AD321" s="1"/>
      <c r="AE321" s="1"/>
      <c r="AF321" s="1"/>
      <c r="AG321" s="1"/>
      <c r="AH321" s="1"/>
      <c r="AI321" s="1"/>
      <c r="AJ321" s="1"/>
    </row>
    <row r="322" ht="14.25" customHeight="1">
      <c r="A322" s="1"/>
      <c r="B322" s="1"/>
      <c r="C322" s="1"/>
      <c r="D322" s="1"/>
      <c r="E322" s="1"/>
      <c r="F322" s="2"/>
      <c r="G322" s="2"/>
      <c r="H322" s="2"/>
      <c r="I322" s="2"/>
      <c r="J322" s="2"/>
      <c r="K322" s="1"/>
      <c r="L322" s="1"/>
      <c r="M322" s="1"/>
      <c r="N322" s="1"/>
      <c r="O322" s="1"/>
      <c r="P322" s="1"/>
      <c r="Q322" s="1"/>
      <c r="R322" s="1"/>
      <c r="S322" s="1"/>
      <c r="T322" s="1"/>
      <c r="U322" s="1"/>
      <c r="V322" s="1"/>
      <c r="W322" s="1"/>
      <c r="X322" s="1"/>
      <c r="Y322" s="1"/>
      <c r="Z322" s="1"/>
      <c r="AA322" s="2"/>
      <c r="AB322" s="1"/>
      <c r="AC322" s="2"/>
      <c r="AD322" s="1"/>
      <c r="AE322" s="1"/>
      <c r="AF322" s="1"/>
      <c r="AG322" s="1"/>
      <c r="AH322" s="1"/>
      <c r="AI322" s="1"/>
      <c r="AJ322" s="1"/>
    </row>
    <row r="323" ht="14.25" customHeight="1">
      <c r="A323" s="1"/>
      <c r="B323" s="1"/>
      <c r="C323" s="1"/>
      <c r="D323" s="1"/>
      <c r="E323" s="1"/>
      <c r="F323" s="2"/>
      <c r="G323" s="2"/>
      <c r="H323" s="2"/>
      <c r="I323" s="2"/>
      <c r="J323" s="2"/>
      <c r="K323" s="1"/>
      <c r="L323" s="1"/>
      <c r="M323" s="1"/>
      <c r="N323" s="1"/>
      <c r="O323" s="1"/>
      <c r="P323" s="1"/>
      <c r="Q323" s="1"/>
      <c r="R323" s="1"/>
      <c r="S323" s="1"/>
      <c r="T323" s="1"/>
      <c r="U323" s="1"/>
      <c r="V323" s="1"/>
      <c r="W323" s="1"/>
      <c r="X323" s="1"/>
      <c r="Y323" s="1"/>
      <c r="Z323" s="1"/>
      <c r="AA323" s="2"/>
      <c r="AB323" s="1"/>
      <c r="AC323" s="2"/>
      <c r="AD323" s="1"/>
      <c r="AE323" s="1"/>
      <c r="AF323" s="1"/>
      <c r="AG323" s="1"/>
      <c r="AH323" s="1"/>
      <c r="AI323" s="1"/>
      <c r="AJ323" s="1"/>
    </row>
    <row r="324" ht="14.25" customHeight="1">
      <c r="A324" s="1"/>
      <c r="B324" s="1"/>
      <c r="C324" s="1"/>
      <c r="D324" s="1"/>
      <c r="E324" s="1"/>
      <c r="F324" s="2"/>
      <c r="G324" s="2"/>
      <c r="H324" s="2"/>
      <c r="I324" s="2"/>
      <c r="J324" s="2"/>
      <c r="K324" s="1"/>
      <c r="L324" s="1"/>
      <c r="M324" s="1"/>
      <c r="N324" s="1"/>
      <c r="O324" s="1"/>
      <c r="P324" s="1"/>
      <c r="Q324" s="1"/>
      <c r="R324" s="1"/>
      <c r="S324" s="1"/>
      <c r="T324" s="1"/>
      <c r="U324" s="1"/>
      <c r="V324" s="1"/>
      <c r="W324" s="1"/>
      <c r="X324" s="1"/>
      <c r="Y324" s="1"/>
      <c r="Z324" s="1"/>
      <c r="AA324" s="2"/>
      <c r="AB324" s="1"/>
      <c r="AC324" s="2"/>
      <c r="AD324" s="1"/>
      <c r="AE324" s="1"/>
      <c r="AF324" s="1"/>
      <c r="AG324" s="1"/>
      <c r="AH324" s="1"/>
      <c r="AI324" s="1"/>
      <c r="AJ324" s="1"/>
    </row>
    <row r="325" ht="14.25" customHeight="1">
      <c r="A325" s="1"/>
      <c r="B325" s="1"/>
      <c r="C325" s="1"/>
      <c r="D325" s="1"/>
      <c r="E325" s="1"/>
      <c r="F325" s="2"/>
      <c r="G325" s="2"/>
      <c r="H325" s="2"/>
      <c r="I325" s="2"/>
      <c r="J325" s="2"/>
      <c r="K325" s="1"/>
      <c r="L325" s="1"/>
      <c r="M325" s="1"/>
      <c r="N325" s="1"/>
      <c r="O325" s="1"/>
      <c r="P325" s="1"/>
      <c r="Q325" s="1"/>
      <c r="R325" s="1"/>
      <c r="S325" s="1"/>
      <c r="T325" s="1"/>
      <c r="U325" s="1"/>
      <c r="V325" s="1"/>
      <c r="W325" s="1"/>
      <c r="X325" s="1"/>
      <c r="Y325" s="1"/>
      <c r="Z325" s="1"/>
      <c r="AA325" s="2"/>
      <c r="AB325" s="1"/>
      <c r="AC325" s="2"/>
      <c r="AD325" s="1"/>
      <c r="AE325" s="1"/>
      <c r="AF325" s="1"/>
      <c r="AG325" s="1"/>
      <c r="AH325" s="1"/>
      <c r="AI325" s="1"/>
      <c r="AJ325" s="1"/>
    </row>
    <row r="326" ht="14.25" customHeight="1">
      <c r="A326" s="1"/>
      <c r="B326" s="1"/>
      <c r="C326" s="1"/>
      <c r="D326" s="1"/>
      <c r="E326" s="1"/>
      <c r="F326" s="2"/>
      <c r="G326" s="2"/>
      <c r="H326" s="2"/>
      <c r="I326" s="2"/>
      <c r="J326" s="2"/>
      <c r="K326" s="1"/>
      <c r="L326" s="1"/>
      <c r="M326" s="1"/>
      <c r="N326" s="1"/>
      <c r="O326" s="1"/>
      <c r="P326" s="1"/>
      <c r="Q326" s="1"/>
      <c r="R326" s="1"/>
      <c r="S326" s="1"/>
      <c r="T326" s="1"/>
      <c r="U326" s="1"/>
      <c r="V326" s="1"/>
      <c r="W326" s="1"/>
      <c r="X326" s="1"/>
      <c r="Y326" s="1"/>
      <c r="Z326" s="1"/>
      <c r="AA326" s="2"/>
      <c r="AB326" s="1"/>
      <c r="AC326" s="2"/>
      <c r="AD326" s="1"/>
      <c r="AE326" s="1"/>
      <c r="AF326" s="1"/>
      <c r="AG326" s="1"/>
      <c r="AH326" s="1"/>
      <c r="AI326" s="1"/>
      <c r="AJ326" s="1"/>
    </row>
    <row r="327" ht="14.25" customHeight="1">
      <c r="A327" s="1"/>
      <c r="B327" s="1"/>
      <c r="C327" s="1"/>
      <c r="D327" s="1"/>
      <c r="E327" s="1"/>
      <c r="F327" s="2"/>
      <c r="G327" s="2"/>
      <c r="H327" s="2"/>
      <c r="I327" s="2"/>
      <c r="J327" s="2"/>
      <c r="K327" s="1"/>
      <c r="L327" s="1"/>
      <c r="M327" s="1"/>
      <c r="N327" s="1"/>
      <c r="O327" s="1"/>
      <c r="P327" s="1"/>
      <c r="Q327" s="1"/>
      <c r="R327" s="1"/>
      <c r="S327" s="1"/>
      <c r="T327" s="1"/>
      <c r="U327" s="1"/>
      <c r="V327" s="1"/>
      <c r="W327" s="1"/>
      <c r="X327" s="1"/>
      <c r="Y327" s="1"/>
      <c r="Z327" s="1"/>
      <c r="AA327" s="2"/>
      <c r="AB327" s="1"/>
      <c r="AC327" s="2"/>
      <c r="AD327" s="1"/>
      <c r="AE327" s="1"/>
      <c r="AF327" s="1"/>
      <c r="AG327" s="1"/>
      <c r="AH327" s="1"/>
      <c r="AI327" s="1"/>
      <c r="AJ327" s="1"/>
    </row>
    <row r="328" ht="14.25" customHeight="1">
      <c r="A328" s="1"/>
      <c r="B328" s="1"/>
      <c r="C328" s="1"/>
      <c r="D328" s="1"/>
      <c r="E328" s="1"/>
      <c r="F328" s="2"/>
      <c r="G328" s="2"/>
      <c r="H328" s="2"/>
      <c r="I328" s="2"/>
      <c r="J328" s="2"/>
      <c r="K328" s="1"/>
      <c r="L328" s="1"/>
      <c r="M328" s="1"/>
      <c r="N328" s="1"/>
      <c r="O328" s="1"/>
      <c r="P328" s="1"/>
      <c r="Q328" s="1"/>
      <c r="R328" s="1"/>
      <c r="S328" s="1"/>
      <c r="T328" s="1"/>
      <c r="U328" s="1"/>
      <c r="V328" s="1"/>
      <c r="W328" s="1"/>
      <c r="X328" s="1"/>
      <c r="Y328" s="1"/>
      <c r="Z328" s="1"/>
      <c r="AA328" s="2"/>
      <c r="AB328" s="1"/>
      <c r="AC328" s="2"/>
      <c r="AD328" s="1"/>
      <c r="AE328" s="1"/>
      <c r="AF328" s="1"/>
      <c r="AG328" s="1"/>
      <c r="AH328" s="1"/>
      <c r="AI328" s="1"/>
      <c r="AJ328" s="1"/>
    </row>
    <row r="329" ht="14.25" customHeight="1">
      <c r="A329" s="1"/>
      <c r="B329" s="1"/>
      <c r="C329" s="1"/>
      <c r="D329" s="1"/>
      <c r="E329" s="1"/>
      <c r="F329" s="2"/>
      <c r="G329" s="2"/>
      <c r="H329" s="2"/>
      <c r="I329" s="2"/>
      <c r="J329" s="2"/>
      <c r="K329" s="1"/>
      <c r="L329" s="1"/>
      <c r="M329" s="1"/>
      <c r="N329" s="1"/>
      <c r="O329" s="1"/>
      <c r="P329" s="1"/>
      <c r="Q329" s="1"/>
      <c r="R329" s="1"/>
      <c r="S329" s="1"/>
      <c r="T329" s="1"/>
      <c r="U329" s="1"/>
      <c r="V329" s="1"/>
      <c r="W329" s="1"/>
      <c r="X329" s="1"/>
      <c r="Y329" s="1"/>
      <c r="Z329" s="1"/>
      <c r="AA329" s="2"/>
      <c r="AB329" s="1"/>
      <c r="AC329" s="2"/>
      <c r="AD329" s="1"/>
      <c r="AE329" s="1"/>
      <c r="AF329" s="1"/>
      <c r="AG329" s="1"/>
      <c r="AH329" s="1"/>
      <c r="AI329" s="1"/>
      <c r="AJ329" s="1"/>
    </row>
    <row r="330" ht="14.25" customHeight="1">
      <c r="A330" s="1"/>
      <c r="B330" s="1"/>
      <c r="C330" s="1"/>
      <c r="D330" s="1"/>
      <c r="E330" s="1"/>
      <c r="F330" s="2"/>
      <c r="G330" s="2"/>
      <c r="H330" s="2"/>
      <c r="I330" s="2"/>
      <c r="J330" s="2"/>
      <c r="K330" s="1"/>
      <c r="L330" s="1"/>
      <c r="M330" s="1"/>
      <c r="N330" s="1"/>
      <c r="O330" s="1"/>
      <c r="P330" s="1"/>
      <c r="Q330" s="1"/>
      <c r="R330" s="1"/>
      <c r="S330" s="1"/>
      <c r="T330" s="1"/>
      <c r="U330" s="1"/>
      <c r="V330" s="1"/>
      <c r="W330" s="1"/>
      <c r="X330" s="1"/>
      <c r="Y330" s="1"/>
      <c r="Z330" s="1"/>
      <c r="AA330" s="2"/>
      <c r="AB330" s="1"/>
      <c r="AC330" s="2"/>
      <c r="AD330" s="1"/>
      <c r="AE330" s="1"/>
      <c r="AF330" s="1"/>
      <c r="AG330" s="1"/>
      <c r="AH330" s="1"/>
      <c r="AI330" s="1"/>
      <c r="AJ330" s="1"/>
    </row>
    <row r="331" ht="14.25" customHeight="1">
      <c r="A331" s="1"/>
      <c r="B331" s="1"/>
      <c r="C331" s="1"/>
      <c r="D331" s="1"/>
      <c r="E331" s="1"/>
      <c r="F331" s="2"/>
      <c r="G331" s="2"/>
      <c r="H331" s="2"/>
      <c r="I331" s="2"/>
      <c r="J331" s="2"/>
      <c r="K331" s="1"/>
      <c r="L331" s="1"/>
      <c r="M331" s="1"/>
      <c r="N331" s="1"/>
      <c r="O331" s="1"/>
      <c r="P331" s="1"/>
      <c r="Q331" s="1"/>
      <c r="R331" s="1"/>
      <c r="S331" s="1"/>
      <c r="T331" s="1"/>
      <c r="U331" s="1"/>
      <c r="V331" s="1"/>
      <c r="W331" s="1"/>
      <c r="X331" s="1"/>
      <c r="Y331" s="1"/>
      <c r="Z331" s="1"/>
      <c r="AA331" s="2"/>
      <c r="AB331" s="1"/>
      <c r="AC331" s="2"/>
      <c r="AD331" s="1"/>
      <c r="AE331" s="1"/>
      <c r="AF331" s="1"/>
      <c r="AG331" s="1"/>
      <c r="AH331" s="1"/>
      <c r="AI331" s="1"/>
      <c r="AJ331" s="1"/>
    </row>
    <row r="332" ht="14.25" customHeight="1">
      <c r="A332" s="1"/>
      <c r="B332" s="1"/>
      <c r="C332" s="1"/>
      <c r="D332" s="1"/>
      <c r="E332" s="1"/>
      <c r="F332" s="2"/>
      <c r="G332" s="2"/>
      <c r="H332" s="2"/>
      <c r="I332" s="2"/>
      <c r="J332" s="2"/>
      <c r="K332" s="1"/>
      <c r="L332" s="1"/>
      <c r="M332" s="1"/>
      <c r="N332" s="1"/>
      <c r="O332" s="1"/>
      <c r="P332" s="1"/>
      <c r="Q332" s="1"/>
      <c r="R332" s="1"/>
      <c r="S332" s="1"/>
      <c r="T332" s="1"/>
      <c r="U332" s="1"/>
      <c r="V332" s="1"/>
      <c r="W332" s="1"/>
      <c r="X332" s="1"/>
      <c r="Y332" s="1"/>
      <c r="Z332" s="1"/>
      <c r="AA332" s="2"/>
      <c r="AB332" s="1"/>
      <c r="AC332" s="2"/>
      <c r="AD332" s="1"/>
      <c r="AE332" s="1"/>
      <c r="AF332" s="1"/>
      <c r="AG332" s="1"/>
      <c r="AH332" s="1"/>
      <c r="AI332" s="1"/>
      <c r="AJ332" s="1"/>
    </row>
    <row r="333" ht="14.25" customHeight="1">
      <c r="A333" s="1"/>
      <c r="B333" s="1"/>
      <c r="C333" s="1"/>
      <c r="D333" s="1"/>
      <c r="E333" s="1"/>
      <c r="F333" s="2"/>
      <c r="G333" s="2"/>
      <c r="H333" s="2"/>
      <c r="I333" s="2"/>
      <c r="J333" s="2"/>
      <c r="K333" s="1"/>
      <c r="L333" s="1"/>
      <c r="M333" s="1"/>
      <c r="N333" s="1"/>
      <c r="O333" s="1"/>
      <c r="P333" s="1"/>
      <c r="Q333" s="1"/>
      <c r="R333" s="1"/>
      <c r="S333" s="1"/>
      <c r="T333" s="1"/>
      <c r="U333" s="1"/>
      <c r="V333" s="1"/>
      <c r="W333" s="1"/>
      <c r="X333" s="1"/>
      <c r="Y333" s="1"/>
      <c r="Z333" s="1"/>
      <c r="AA333" s="2"/>
      <c r="AB333" s="1"/>
      <c r="AC333" s="2"/>
      <c r="AD333" s="1"/>
      <c r="AE333" s="1"/>
      <c r="AF333" s="1"/>
      <c r="AG333" s="1"/>
      <c r="AH333" s="1"/>
      <c r="AI333" s="1"/>
      <c r="AJ333" s="1"/>
    </row>
    <row r="334" ht="14.25" customHeight="1">
      <c r="A334" s="1"/>
      <c r="B334" s="1"/>
      <c r="C334" s="1"/>
      <c r="D334" s="1"/>
      <c r="E334" s="1"/>
      <c r="F334" s="2"/>
      <c r="G334" s="2"/>
      <c r="H334" s="2"/>
      <c r="I334" s="2"/>
      <c r="J334" s="2"/>
      <c r="K334" s="1"/>
      <c r="L334" s="1"/>
      <c r="M334" s="1"/>
      <c r="N334" s="1"/>
      <c r="O334" s="1"/>
      <c r="P334" s="1"/>
      <c r="Q334" s="1"/>
      <c r="R334" s="1"/>
      <c r="S334" s="1"/>
      <c r="T334" s="1"/>
      <c r="U334" s="1"/>
      <c r="V334" s="1"/>
      <c r="W334" s="1"/>
      <c r="X334" s="1"/>
      <c r="Y334" s="1"/>
      <c r="Z334" s="1"/>
      <c r="AA334" s="2"/>
      <c r="AB334" s="1"/>
      <c r="AC334" s="2"/>
      <c r="AD334" s="1"/>
      <c r="AE334" s="1"/>
      <c r="AF334" s="1"/>
      <c r="AG334" s="1"/>
      <c r="AH334" s="1"/>
      <c r="AI334" s="1"/>
      <c r="AJ334" s="1"/>
    </row>
    <row r="335" ht="14.25" customHeight="1">
      <c r="A335" s="1"/>
      <c r="B335" s="1"/>
      <c r="C335" s="1"/>
      <c r="D335" s="1"/>
      <c r="E335" s="1"/>
      <c r="F335" s="2"/>
      <c r="G335" s="2"/>
      <c r="H335" s="2"/>
      <c r="I335" s="2"/>
      <c r="J335" s="2"/>
      <c r="K335" s="1"/>
      <c r="L335" s="1"/>
      <c r="M335" s="1"/>
      <c r="N335" s="1"/>
      <c r="O335" s="1"/>
      <c r="P335" s="1"/>
      <c r="Q335" s="1"/>
      <c r="R335" s="1"/>
      <c r="S335" s="1"/>
      <c r="T335" s="1"/>
      <c r="U335" s="1"/>
      <c r="V335" s="1"/>
      <c r="W335" s="1"/>
      <c r="X335" s="1"/>
      <c r="Y335" s="1"/>
      <c r="Z335" s="1"/>
      <c r="AA335" s="2"/>
      <c r="AB335" s="1"/>
      <c r="AC335" s="2"/>
      <c r="AD335" s="1"/>
      <c r="AE335" s="1"/>
      <c r="AF335" s="1"/>
      <c r="AG335" s="1"/>
      <c r="AH335" s="1"/>
      <c r="AI335" s="1"/>
      <c r="AJ335" s="1"/>
    </row>
    <row r="336" ht="14.25" customHeight="1">
      <c r="A336" s="1"/>
      <c r="B336" s="1"/>
      <c r="C336" s="1"/>
      <c r="D336" s="1"/>
      <c r="E336" s="1"/>
      <c r="F336" s="2"/>
      <c r="G336" s="2"/>
      <c r="H336" s="2"/>
      <c r="I336" s="2"/>
      <c r="J336" s="2"/>
      <c r="K336" s="1"/>
      <c r="L336" s="1"/>
      <c r="M336" s="1"/>
      <c r="N336" s="1"/>
      <c r="O336" s="1"/>
      <c r="P336" s="1"/>
      <c r="Q336" s="1"/>
      <c r="R336" s="1"/>
      <c r="S336" s="1"/>
      <c r="T336" s="1"/>
      <c r="U336" s="1"/>
      <c r="V336" s="1"/>
      <c r="W336" s="1"/>
      <c r="X336" s="1"/>
      <c r="Y336" s="1"/>
      <c r="Z336" s="1"/>
      <c r="AA336" s="2"/>
      <c r="AB336" s="1"/>
      <c r="AC336" s="2"/>
      <c r="AD336" s="1"/>
      <c r="AE336" s="1"/>
      <c r="AF336" s="1"/>
      <c r="AG336" s="1"/>
      <c r="AH336" s="1"/>
      <c r="AI336" s="1"/>
      <c r="AJ336" s="1"/>
    </row>
    <row r="337" ht="14.25" customHeight="1">
      <c r="A337" s="1"/>
      <c r="B337" s="1"/>
      <c r="C337" s="1"/>
      <c r="D337" s="1"/>
      <c r="E337" s="1"/>
      <c r="F337" s="2"/>
      <c r="G337" s="2"/>
      <c r="H337" s="2"/>
      <c r="I337" s="2"/>
      <c r="J337" s="2"/>
      <c r="K337" s="1"/>
      <c r="L337" s="1"/>
      <c r="M337" s="1"/>
      <c r="N337" s="1"/>
      <c r="O337" s="1"/>
      <c r="P337" s="1"/>
      <c r="Q337" s="1"/>
      <c r="R337" s="1"/>
      <c r="S337" s="1"/>
      <c r="T337" s="1"/>
      <c r="U337" s="1"/>
      <c r="V337" s="1"/>
      <c r="W337" s="1"/>
      <c r="X337" s="1"/>
      <c r="Y337" s="1"/>
      <c r="Z337" s="1"/>
      <c r="AA337" s="2"/>
      <c r="AB337" s="1"/>
      <c r="AC337" s="2"/>
      <c r="AD337" s="1"/>
      <c r="AE337" s="1"/>
      <c r="AF337" s="1"/>
      <c r="AG337" s="1"/>
      <c r="AH337" s="1"/>
      <c r="AI337" s="1"/>
      <c r="AJ337" s="1"/>
    </row>
    <row r="338" ht="14.25" customHeight="1">
      <c r="A338" s="1"/>
      <c r="B338" s="1"/>
      <c r="C338" s="1"/>
      <c r="D338" s="1"/>
      <c r="E338" s="1"/>
      <c r="F338" s="2"/>
      <c r="G338" s="2"/>
      <c r="H338" s="2"/>
      <c r="I338" s="2"/>
      <c r="J338" s="2"/>
      <c r="K338" s="1"/>
      <c r="L338" s="1"/>
      <c r="M338" s="1"/>
      <c r="N338" s="1"/>
      <c r="O338" s="1"/>
      <c r="P338" s="1"/>
      <c r="Q338" s="1"/>
      <c r="R338" s="1"/>
      <c r="S338" s="1"/>
      <c r="T338" s="1"/>
      <c r="U338" s="1"/>
      <c r="V338" s="1"/>
      <c r="W338" s="1"/>
      <c r="X338" s="1"/>
      <c r="Y338" s="1"/>
      <c r="Z338" s="1"/>
      <c r="AA338" s="2"/>
      <c r="AB338" s="1"/>
      <c r="AC338" s="2"/>
      <c r="AD338" s="1"/>
      <c r="AE338" s="1"/>
      <c r="AF338" s="1"/>
      <c r="AG338" s="1"/>
      <c r="AH338" s="1"/>
      <c r="AI338" s="1"/>
      <c r="AJ338" s="1"/>
    </row>
    <row r="339" ht="14.25" customHeight="1">
      <c r="A339" s="1"/>
      <c r="B339" s="1"/>
      <c r="C339" s="1"/>
      <c r="D339" s="1"/>
      <c r="E339" s="1"/>
      <c r="F339" s="2"/>
      <c r="G339" s="2"/>
      <c r="H339" s="2"/>
      <c r="I339" s="2"/>
      <c r="J339" s="2"/>
      <c r="K339" s="1"/>
      <c r="L339" s="1"/>
      <c r="M339" s="1"/>
      <c r="N339" s="1"/>
      <c r="O339" s="1"/>
      <c r="P339" s="1"/>
      <c r="Q339" s="1"/>
      <c r="R339" s="1"/>
      <c r="S339" s="1"/>
      <c r="T339" s="1"/>
      <c r="U339" s="1"/>
      <c r="V339" s="1"/>
      <c r="W339" s="1"/>
      <c r="X339" s="1"/>
      <c r="Y339" s="1"/>
      <c r="Z339" s="1"/>
      <c r="AA339" s="2"/>
      <c r="AB339" s="1"/>
      <c r="AC339" s="2"/>
      <c r="AD339" s="1"/>
      <c r="AE339" s="1"/>
      <c r="AF339" s="1"/>
      <c r="AG339" s="1"/>
      <c r="AH339" s="1"/>
      <c r="AI339" s="1"/>
      <c r="AJ339" s="1"/>
    </row>
    <row r="340" ht="14.25" customHeight="1">
      <c r="A340" s="1"/>
      <c r="B340" s="1"/>
      <c r="C340" s="1"/>
      <c r="D340" s="1"/>
      <c r="E340" s="1"/>
      <c r="F340" s="2"/>
      <c r="G340" s="2"/>
      <c r="H340" s="2"/>
      <c r="I340" s="2"/>
      <c r="J340" s="2"/>
      <c r="K340" s="1"/>
      <c r="L340" s="1"/>
      <c r="M340" s="1"/>
      <c r="N340" s="1"/>
      <c r="O340" s="1"/>
      <c r="P340" s="1"/>
      <c r="Q340" s="1"/>
      <c r="R340" s="1"/>
      <c r="S340" s="1"/>
      <c r="T340" s="1"/>
      <c r="U340" s="1"/>
      <c r="V340" s="1"/>
      <c r="W340" s="1"/>
      <c r="X340" s="1"/>
      <c r="Y340" s="1"/>
      <c r="Z340" s="1"/>
      <c r="AA340" s="2"/>
      <c r="AB340" s="1"/>
      <c r="AC340" s="2"/>
      <c r="AD340" s="1"/>
      <c r="AE340" s="1"/>
      <c r="AF340" s="1"/>
      <c r="AG340" s="1"/>
      <c r="AH340" s="1"/>
      <c r="AI340" s="1"/>
      <c r="AJ340" s="1"/>
    </row>
    <row r="341" ht="14.25" customHeight="1">
      <c r="A341" s="1"/>
      <c r="B341" s="1"/>
      <c r="C341" s="1"/>
      <c r="D341" s="1"/>
      <c r="E341" s="1"/>
      <c r="F341" s="2"/>
      <c r="G341" s="2"/>
      <c r="H341" s="2"/>
      <c r="I341" s="2"/>
      <c r="J341" s="2"/>
      <c r="K341" s="1"/>
      <c r="L341" s="1"/>
      <c r="M341" s="1"/>
      <c r="N341" s="1"/>
      <c r="O341" s="1"/>
      <c r="P341" s="1"/>
      <c r="Q341" s="1"/>
      <c r="R341" s="1"/>
      <c r="S341" s="1"/>
      <c r="T341" s="1"/>
      <c r="U341" s="1"/>
      <c r="V341" s="1"/>
      <c r="W341" s="1"/>
      <c r="X341" s="1"/>
      <c r="Y341" s="1"/>
      <c r="Z341" s="1"/>
      <c r="AA341" s="2"/>
      <c r="AB341" s="1"/>
      <c r="AC341" s="2"/>
      <c r="AD341" s="1"/>
      <c r="AE341" s="1"/>
      <c r="AF341" s="1"/>
      <c r="AG341" s="1"/>
      <c r="AH341" s="1"/>
      <c r="AI341" s="1"/>
      <c r="AJ341" s="1"/>
    </row>
    <row r="342" ht="14.25" customHeight="1">
      <c r="A342" s="1"/>
      <c r="B342" s="1"/>
      <c r="C342" s="1"/>
      <c r="D342" s="1"/>
      <c r="E342" s="1"/>
      <c r="F342" s="2"/>
      <c r="G342" s="2"/>
      <c r="H342" s="2"/>
      <c r="I342" s="2"/>
      <c r="J342" s="2"/>
      <c r="K342" s="1"/>
      <c r="L342" s="1"/>
      <c r="M342" s="1"/>
      <c r="N342" s="1"/>
      <c r="O342" s="1"/>
      <c r="P342" s="1"/>
      <c r="Q342" s="1"/>
      <c r="R342" s="1"/>
      <c r="S342" s="1"/>
      <c r="T342" s="1"/>
      <c r="U342" s="1"/>
      <c r="V342" s="1"/>
      <c r="W342" s="1"/>
      <c r="X342" s="1"/>
      <c r="Y342" s="1"/>
      <c r="Z342" s="1"/>
      <c r="AA342" s="2"/>
      <c r="AB342" s="1"/>
      <c r="AC342" s="2"/>
      <c r="AD342" s="1"/>
      <c r="AE342" s="1"/>
      <c r="AF342" s="1"/>
      <c r="AG342" s="1"/>
      <c r="AH342" s="1"/>
      <c r="AI342" s="1"/>
      <c r="AJ342" s="1"/>
    </row>
    <row r="343" ht="14.25" customHeight="1">
      <c r="A343" s="1"/>
      <c r="B343" s="1"/>
      <c r="C343" s="1"/>
      <c r="D343" s="1"/>
      <c r="E343" s="1"/>
      <c r="F343" s="2"/>
      <c r="G343" s="2"/>
      <c r="H343" s="2"/>
      <c r="I343" s="2"/>
      <c r="J343" s="2"/>
      <c r="K343" s="1"/>
      <c r="L343" s="1"/>
      <c r="M343" s="1"/>
      <c r="N343" s="1"/>
      <c r="O343" s="1"/>
      <c r="P343" s="1"/>
      <c r="Q343" s="1"/>
      <c r="R343" s="1"/>
      <c r="S343" s="1"/>
      <c r="T343" s="1"/>
      <c r="U343" s="1"/>
      <c r="V343" s="1"/>
      <c r="W343" s="1"/>
      <c r="X343" s="1"/>
      <c r="Y343" s="1"/>
      <c r="Z343" s="1"/>
      <c r="AA343" s="2"/>
      <c r="AB343" s="1"/>
      <c r="AC343" s="2"/>
      <c r="AD343" s="1"/>
      <c r="AE343" s="1"/>
      <c r="AF343" s="1"/>
      <c r="AG343" s="1"/>
      <c r="AH343" s="1"/>
      <c r="AI343" s="1"/>
      <c r="AJ343" s="1"/>
    </row>
    <row r="344" ht="14.25" customHeight="1">
      <c r="A344" s="1"/>
      <c r="B344" s="1"/>
      <c r="C344" s="1"/>
      <c r="D344" s="1"/>
      <c r="E344" s="1"/>
      <c r="F344" s="2"/>
      <c r="G344" s="2"/>
      <c r="H344" s="2"/>
      <c r="I344" s="2"/>
      <c r="J344" s="2"/>
      <c r="K344" s="1"/>
      <c r="L344" s="1"/>
      <c r="M344" s="1"/>
      <c r="N344" s="1"/>
      <c r="O344" s="1"/>
      <c r="P344" s="1"/>
      <c r="Q344" s="1"/>
      <c r="R344" s="1"/>
      <c r="S344" s="1"/>
      <c r="T344" s="1"/>
      <c r="U344" s="1"/>
      <c r="V344" s="1"/>
      <c r="W344" s="1"/>
      <c r="X344" s="1"/>
      <c r="Y344" s="1"/>
      <c r="Z344" s="1"/>
      <c r="AA344" s="2"/>
      <c r="AB344" s="1"/>
      <c r="AC344" s="2"/>
      <c r="AD344" s="1"/>
      <c r="AE344" s="1"/>
      <c r="AF344" s="1"/>
      <c r="AG344" s="1"/>
      <c r="AH344" s="1"/>
      <c r="AI344" s="1"/>
      <c r="AJ344" s="1"/>
    </row>
    <row r="345" ht="14.25" customHeight="1">
      <c r="A345" s="1"/>
      <c r="B345" s="1"/>
      <c r="C345" s="1"/>
      <c r="D345" s="1"/>
      <c r="E345" s="1"/>
      <c r="F345" s="2"/>
      <c r="G345" s="2"/>
      <c r="H345" s="2"/>
      <c r="I345" s="2"/>
      <c r="J345" s="2"/>
      <c r="K345" s="1"/>
      <c r="L345" s="1"/>
      <c r="M345" s="1"/>
      <c r="N345" s="1"/>
      <c r="O345" s="1"/>
      <c r="P345" s="1"/>
      <c r="Q345" s="1"/>
      <c r="R345" s="1"/>
      <c r="S345" s="1"/>
      <c r="T345" s="1"/>
      <c r="U345" s="1"/>
      <c r="V345" s="1"/>
      <c r="W345" s="1"/>
      <c r="X345" s="1"/>
      <c r="Y345" s="1"/>
      <c r="Z345" s="1"/>
      <c r="AA345" s="2"/>
      <c r="AB345" s="1"/>
      <c r="AC345" s="2"/>
      <c r="AD345" s="1"/>
      <c r="AE345" s="1"/>
      <c r="AF345" s="1"/>
      <c r="AG345" s="1"/>
      <c r="AH345" s="1"/>
      <c r="AI345" s="1"/>
      <c r="AJ345" s="1"/>
    </row>
    <row r="346" ht="14.25" customHeight="1">
      <c r="A346" s="1"/>
      <c r="B346" s="1"/>
      <c r="C346" s="1"/>
      <c r="D346" s="1"/>
      <c r="E346" s="1"/>
      <c r="F346" s="2"/>
      <c r="G346" s="2"/>
      <c r="H346" s="2"/>
      <c r="I346" s="2"/>
      <c r="J346" s="2"/>
      <c r="K346" s="1"/>
      <c r="L346" s="1"/>
      <c r="M346" s="1"/>
      <c r="N346" s="1"/>
      <c r="O346" s="1"/>
      <c r="P346" s="1"/>
      <c r="Q346" s="1"/>
      <c r="R346" s="1"/>
      <c r="S346" s="1"/>
      <c r="T346" s="1"/>
      <c r="U346" s="1"/>
      <c r="V346" s="1"/>
      <c r="W346" s="1"/>
      <c r="X346" s="1"/>
      <c r="Y346" s="1"/>
      <c r="Z346" s="1"/>
      <c r="AA346" s="2"/>
      <c r="AB346" s="1"/>
      <c r="AC346" s="2"/>
      <c r="AD346" s="1"/>
      <c r="AE346" s="1"/>
      <c r="AF346" s="1"/>
      <c r="AG346" s="1"/>
      <c r="AH346" s="1"/>
      <c r="AI346" s="1"/>
      <c r="AJ346" s="1"/>
    </row>
    <row r="347" ht="14.25" customHeight="1">
      <c r="A347" s="1"/>
      <c r="B347" s="1"/>
      <c r="C347" s="1"/>
      <c r="D347" s="1"/>
      <c r="E347" s="1"/>
      <c r="F347" s="2"/>
      <c r="G347" s="2"/>
      <c r="H347" s="2"/>
      <c r="I347" s="2"/>
      <c r="J347" s="2"/>
      <c r="K347" s="1"/>
      <c r="L347" s="1"/>
      <c r="M347" s="1"/>
      <c r="N347" s="1"/>
      <c r="O347" s="1"/>
      <c r="P347" s="1"/>
      <c r="Q347" s="1"/>
      <c r="R347" s="1"/>
      <c r="S347" s="1"/>
      <c r="T347" s="1"/>
      <c r="U347" s="1"/>
      <c r="V347" s="1"/>
      <c r="W347" s="1"/>
      <c r="X347" s="1"/>
      <c r="Y347" s="1"/>
      <c r="Z347" s="1"/>
      <c r="AA347" s="2"/>
      <c r="AB347" s="1"/>
      <c r="AC347" s="2"/>
      <c r="AD347" s="1"/>
      <c r="AE347" s="1"/>
      <c r="AF347" s="1"/>
      <c r="AG347" s="1"/>
      <c r="AH347" s="1"/>
      <c r="AI347" s="1"/>
      <c r="AJ347" s="1"/>
    </row>
    <row r="348" ht="14.25" customHeight="1">
      <c r="A348" s="1"/>
      <c r="B348" s="1"/>
      <c r="C348" s="1"/>
      <c r="D348" s="1"/>
      <c r="E348" s="1"/>
      <c r="F348" s="2"/>
      <c r="G348" s="2"/>
      <c r="H348" s="2"/>
      <c r="I348" s="2"/>
      <c r="J348" s="2"/>
      <c r="K348" s="1"/>
      <c r="L348" s="1"/>
      <c r="M348" s="1"/>
      <c r="N348" s="1"/>
      <c r="O348" s="1"/>
      <c r="P348" s="1"/>
      <c r="Q348" s="1"/>
      <c r="R348" s="1"/>
      <c r="S348" s="1"/>
      <c r="T348" s="1"/>
      <c r="U348" s="1"/>
      <c r="V348" s="1"/>
      <c r="W348" s="1"/>
      <c r="X348" s="1"/>
      <c r="Y348" s="1"/>
      <c r="Z348" s="1"/>
      <c r="AA348" s="2"/>
      <c r="AB348" s="1"/>
      <c r="AC348" s="2"/>
      <c r="AD348" s="1"/>
      <c r="AE348" s="1"/>
      <c r="AF348" s="1"/>
      <c r="AG348" s="1"/>
      <c r="AH348" s="1"/>
      <c r="AI348" s="1"/>
      <c r="AJ348" s="1"/>
    </row>
    <row r="349" ht="14.25" customHeight="1">
      <c r="A349" s="1"/>
      <c r="B349" s="1"/>
      <c r="C349" s="1"/>
      <c r="D349" s="1"/>
      <c r="E349" s="1"/>
      <c r="F349" s="2"/>
      <c r="G349" s="2"/>
      <c r="H349" s="2"/>
      <c r="I349" s="2"/>
      <c r="J349" s="2"/>
      <c r="K349" s="1"/>
      <c r="L349" s="1"/>
      <c r="M349" s="1"/>
      <c r="N349" s="1"/>
      <c r="O349" s="1"/>
      <c r="P349" s="1"/>
      <c r="Q349" s="1"/>
      <c r="R349" s="1"/>
      <c r="S349" s="1"/>
      <c r="T349" s="1"/>
      <c r="U349" s="1"/>
      <c r="V349" s="1"/>
      <c r="W349" s="1"/>
      <c r="X349" s="1"/>
      <c r="Y349" s="1"/>
      <c r="Z349" s="1"/>
      <c r="AA349" s="2"/>
      <c r="AB349" s="1"/>
      <c r="AC349" s="2"/>
      <c r="AD349" s="1"/>
      <c r="AE349" s="1"/>
      <c r="AF349" s="1"/>
      <c r="AG349" s="1"/>
      <c r="AH349" s="1"/>
      <c r="AI349" s="1"/>
      <c r="AJ349" s="1"/>
    </row>
    <row r="350" ht="14.25" customHeight="1">
      <c r="A350" s="1"/>
      <c r="B350" s="1"/>
      <c r="C350" s="1"/>
      <c r="D350" s="1"/>
      <c r="E350" s="1"/>
      <c r="F350" s="2"/>
      <c r="G350" s="2"/>
      <c r="H350" s="2"/>
      <c r="I350" s="2"/>
      <c r="J350" s="2"/>
      <c r="K350" s="1"/>
      <c r="L350" s="1"/>
      <c r="M350" s="1"/>
      <c r="N350" s="1"/>
      <c r="O350" s="1"/>
      <c r="P350" s="1"/>
      <c r="Q350" s="1"/>
      <c r="R350" s="1"/>
      <c r="S350" s="1"/>
      <c r="T350" s="1"/>
      <c r="U350" s="1"/>
      <c r="V350" s="1"/>
      <c r="W350" s="1"/>
      <c r="X350" s="1"/>
      <c r="Y350" s="1"/>
      <c r="Z350" s="1"/>
      <c r="AA350" s="2"/>
      <c r="AB350" s="1"/>
      <c r="AC350" s="2"/>
      <c r="AD350" s="1"/>
      <c r="AE350" s="1"/>
      <c r="AF350" s="1"/>
      <c r="AG350" s="1"/>
      <c r="AH350" s="1"/>
      <c r="AI350" s="1"/>
      <c r="AJ350" s="1"/>
    </row>
    <row r="351" ht="14.25" customHeight="1">
      <c r="A351" s="1"/>
      <c r="B351" s="1"/>
      <c r="C351" s="1"/>
      <c r="D351" s="1"/>
      <c r="E351" s="1"/>
      <c r="F351" s="2"/>
      <c r="G351" s="2"/>
      <c r="H351" s="2"/>
      <c r="I351" s="2"/>
      <c r="J351" s="2"/>
      <c r="K351" s="1"/>
      <c r="L351" s="1"/>
      <c r="M351" s="1"/>
      <c r="N351" s="1"/>
      <c r="O351" s="1"/>
      <c r="P351" s="1"/>
      <c r="Q351" s="1"/>
      <c r="R351" s="1"/>
      <c r="S351" s="1"/>
      <c r="T351" s="1"/>
      <c r="U351" s="1"/>
      <c r="V351" s="1"/>
      <c r="W351" s="1"/>
      <c r="X351" s="1"/>
      <c r="Y351" s="1"/>
      <c r="Z351" s="1"/>
      <c r="AA351" s="2"/>
      <c r="AB351" s="1"/>
      <c r="AC351" s="2"/>
      <c r="AD351" s="1"/>
      <c r="AE351" s="1"/>
      <c r="AF351" s="1"/>
      <c r="AG351" s="1"/>
      <c r="AH351" s="1"/>
      <c r="AI351" s="1"/>
      <c r="AJ351" s="1"/>
    </row>
    <row r="352" ht="14.25" customHeight="1">
      <c r="A352" s="1"/>
      <c r="B352" s="1"/>
      <c r="C352" s="1"/>
      <c r="D352" s="1"/>
      <c r="E352" s="1"/>
      <c r="F352" s="2"/>
      <c r="G352" s="2"/>
      <c r="H352" s="2"/>
      <c r="I352" s="2"/>
      <c r="J352" s="2"/>
      <c r="K352" s="1"/>
      <c r="L352" s="1"/>
      <c r="M352" s="1"/>
      <c r="N352" s="1"/>
      <c r="O352" s="1"/>
      <c r="P352" s="1"/>
      <c r="Q352" s="1"/>
      <c r="R352" s="1"/>
      <c r="S352" s="1"/>
      <c r="T352" s="1"/>
      <c r="U352" s="1"/>
      <c r="V352" s="1"/>
      <c r="W352" s="1"/>
      <c r="X352" s="1"/>
      <c r="Y352" s="1"/>
      <c r="Z352" s="1"/>
      <c r="AA352" s="2"/>
      <c r="AB352" s="1"/>
      <c r="AC352" s="2"/>
      <c r="AD352" s="1"/>
      <c r="AE352" s="1"/>
      <c r="AF352" s="1"/>
      <c r="AG352" s="1"/>
      <c r="AH352" s="1"/>
      <c r="AI352" s="1"/>
      <c r="AJ352" s="1"/>
    </row>
    <row r="353" ht="14.25" customHeight="1">
      <c r="A353" s="1"/>
      <c r="B353" s="1"/>
      <c r="C353" s="1"/>
      <c r="D353" s="1"/>
      <c r="E353" s="1"/>
      <c r="F353" s="2"/>
      <c r="G353" s="2"/>
      <c r="H353" s="2"/>
      <c r="I353" s="2"/>
      <c r="J353" s="2"/>
      <c r="K353" s="1"/>
      <c r="L353" s="1"/>
      <c r="M353" s="1"/>
      <c r="N353" s="1"/>
      <c r="O353" s="1"/>
      <c r="P353" s="1"/>
      <c r="Q353" s="1"/>
      <c r="R353" s="1"/>
      <c r="S353" s="1"/>
      <c r="T353" s="1"/>
      <c r="U353" s="1"/>
      <c r="V353" s="1"/>
      <c r="W353" s="1"/>
      <c r="X353" s="1"/>
      <c r="Y353" s="1"/>
      <c r="Z353" s="1"/>
      <c r="AA353" s="2"/>
      <c r="AB353" s="1"/>
      <c r="AC353" s="2"/>
      <c r="AD353" s="1"/>
      <c r="AE353" s="1"/>
      <c r="AF353" s="1"/>
      <c r="AG353" s="1"/>
      <c r="AH353" s="1"/>
      <c r="AI353" s="1"/>
      <c r="AJ353" s="1"/>
    </row>
    <row r="354" ht="14.25" customHeight="1">
      <c r="A354" s="1"/>
      <c r="B354" s="1"/>
      <c r="C354" s="1"/>
      <c r="D354" s="1"/>
      <c r="E354" s="1"/>
      <c r="F354" s="2"/>
      <c r="G354" s="2"/>
      <c r="H354" s="2"/>
      <c r="I354" s="2"/>
      <c r="J354" s="2"/>
      <c r="K354" s="1"/>
      <c r="L354" s="1"/>
      <c r="M354" s="1"/>
      <c r="N354" s="1"/>
      <c r="O354" s="1"/>
      <c r="P354" s="1"/>
      <c r="Q354" s="1"/>
      <c r="R354" s="1"/>
      <c r="S354" s="1"/>
      <c r="T354" s="1"/>
      <c r="U354" s="1"/>
      <c r="V354" s="1"/>
      <c r="W354" s="1"/>
      <c r="X354" s="1"/>
      <c r="Y354" s="1"/>
      <c r="Z354" s="1"/>
      <c r="AA354" s="2"/>
      <c r="AB354" s="1"/>
      <c r="AC354" s="2"/>
      <c r="AD354" s="1"/>
      <c r="AE354" s="1"/>
      <c r="AF354" s="1"/>
      <c r="AG354" s="1"/>
      <c r="AH354" s="1"/>
      <c r="AI354" s="1"/>
      <c r="AJ354" s="1"/>
    </row>
    <row r="355" ht="14.25" customHeight="1">
      <c r="A355" s="1"/>
      <c r="B355" s="1"/>
      <c r="C355" s="1"/>
      <c r="D355" s="1"/>
      <c r="E355" s="1"/>
      <c r="F355" s="2"/>
      <c r="G355" s="2"/>
      <c r="H355" s="2"/>
      <c r="I355" s="2"/>
      <c r="J355" s="2"/>
      <c r="K355" s="1"/>
      <c r="L355" s="1"/>
      <c r="M355" s="1"/>
      <c r="N355" s="1"/>
      <c r="O355" s="1"/>
      <c r="P355" s="1"/>
      <c r="Q355" s="1"/>
      <c r="R355" s="1"/>
      <c r="S355" s="1"/>
      <c r="T355" s="1"/>
      <c r="U355" s="1"/>
      <c r="V355" s="1"/>
      <c r="W355" s="1"/>
      <c r="X355" s="1"/>
      <c r="Y355" s="1"/>
      <c r="Z355" s="1"/>
      <c r="AA355" s="2"/>
      <c r="AB355" s="1"/>
      <c r="AC355" s="2"/>
      <c r="AD355" s="1"/>
      <c r="AE355" s="1"/>
      <c r="AF355" s="1"/>
      <c r="AG355" s="1"/>
      <c r="AH355" s="1"/>
      <c r="AI355" s="1"/>
      <c r="AJ355" s="1"/>
    </row>
    <row r="356" ht="14.25" customHeight="1">
      <c r="A356" s="1"/>
      <c r="B356" s="1"/>
      <c r="C356" s="1"/>
      <c r="D356" s="1"/>
      <c r="E356" s="1"/>
      <c r="F356" s="2"/>
      <c r="G356" s="2"/>
      <c r="H356" s="2"/>
      <c r="I356" s="2"/>
      <c r="J356" s="2"/>
      <c r="K356" s="1"/>
      <c r="L356" s="1"/>
      <c r="M356" s="1"/>
      <c r="N356" s="1"/>
      <c r="O356" s="1"/>
      <c r="P356" s="1"/>
      <c r="Q356" s="1"/>
      <c r="R356" s="1"/>
      <c r="S356" s="1"/>
      <c r="T356" s="1"/>
      <c r="U356" s="1"/>
      <c r="V356" s="1"/>
      <c r="W356" s="1"/>
      <c r="X356" s="1"/>
      <c r="Y356" s="1"/>
      <c r="Z356" s="1"/>
      <c r="AA356" s="2"/>
      <c r="AB356" s="1"/>
      <c r="AC356" s="2"/>
      <c r="AD356" s="1"/>
      <c r="AE356" s="1"/>
      <c r="AF356" s="1"/>
      <c r="AG356" s="1"/>
      <c r="AH356" s="1"/>
      <c r="AI356" s="1"/>
      <c r="AJ356" s="1"/>
    </row>
    <row r="357" ht="14.25" customHeight="1">
      <c r="A357" s="1"/>
      <c r="B357" s="1"/>
      <c r="C357" s="1"/>
      <c r="D357" s="1"/>
      <c r="E357" s="1"/>
      <c r="F357" s="2"/>
      <c r="G357" s="2"/>
      <c r="H357" s="2"/>
      <c r="I357" s="2"/>
      <c r="J357" s="2"/>
      <c r="K357" s="1"/>
      <c r="L357" s="1"/>
      <c r="M357" s="1"/>
      <c r="N357" s="1"/>
      <c r="O357" s="1"/>
      <c r="P357" s="1"/>
      <c r="Q357" s="1"/>
      <c r="R357" s="1"/>
      <c r="S357" s="1"/>
      <c r="T357" s="1"/>
      <c r="U357" s="1"/>
      <c r="V357" s="1"/>
      <c r="W357" s="1"/>
      <c r="X357" s="1"/>
      <c r="Y357" s="1"/>
      <c r="Z357" s="1"/>
      <c r="AA357" s="2"/>
      <c r="AB357" s="1"/>
      <c r="AC357" s="2"/>
      <c r="AD357" s="1"/>
      <c r="AE357" s="1"/>
      <c r="AF357" s="1"/>
      <c r="AG357" s="1"/>
      <c r="AH357" s="1"/>
      <c r="AI357" s="1"/>
      <c r="AJ357" s="1"/>
    </row>
    <row r="358" ht="14.25" customHeight="1">
      <c r="A358" s="1"/>
      <c r="B358" s="1"/>
      <c r="C358" s="1"/>
      <c r="D358" s="1"/>
      <c r="E358" s="1"/>
      <c r="F358" s="2"/>
      <c r="G358" s="2"/>
      <c r="H358" s="2"/>
      <c r="I358" s="2"/>
      <c r="J358" s="2"/>
      <c r="K358" s="1"/>
      <c r="L358" s="1"/>
      <c r="M358" s="1"/>
      <c r="N358" s="1"/>
      <c r="O358" s="1"/>
      <c r="P358" s="1"/>
      <c r="Q358" s="1"/>
      <c r="R358" s="1"/>
      <c r="S358" s="1"/>
      <c r="T358" s="1"/>
      <c r="U358" s="1"/>
      <c r="V358" s="1"/>
      <c r="W358" s="1"/>
      <c r="X358" s="1"/>
      <c r="Y358" s="1"/>
      <c r="Z358" s="1"/>
      <c r="AA358" s="2"/>
      <c r="AB358" s="1"/>
      <c r="AC358" s="2"/>
      <c r="AD358" s="1"/>
      <c r="AE358" s="1"/>
      <c r="AF358" s="1"/>
      <c r="AG358" s="1"/>
      <c r="AH358" s="1"/>
      <c r="AI358" s="1"/>
      <c r="AJ358" s="1"/>
    </row>
    <row r="359" ht="14.25" customHeight="1">
      <c r="A359" s="1"/>
      <c r="B359" s="1"/>
      <c r="C359" s="1"/>
      <c r="D359" s="1"/>
      <c r="E359" s="1"/>
      <c r="F359" s="2"/>
      <c r="G359" s="2"/>
      <c r="H359" s="2"/>
      <c r="I359" s="2"/>
      <c r="J359" s="2"/>
      <c r="K359" s="1"/>
      <c r="L359" s="1"/>
      <c r="M359" s="1"/>
      <c r="N359" s="1"/>
      <c r="O359" s="1"/>
      <c r="P359" s="1"/>
      <c r="Q359" s="1"/>
      <c r="R359" s="1"/>
      <c r="S359" s="1"/>
      <c r="T359" s="1"/>
      <c r="U359" s="1"/>
      <c r="V359" s="1"/>
      <c r="W359" s="1"/>
      <c r="X359" s="1"/>
      <c r="Y359" s="1"/>
      <c r="Z359" s="1"/>
      <c r="AA359" s="2"/>
      <c r="AB359" s="1"/>
      <c r="AC359" s="2"/>
      <c r="AD359" s="1"/>
      <c r="AE359" s="1"/>
      <c r="AF359" s="1"/>
      <c r="AG359" s="1"/>
      <c r="AH359" s="1"/>
      <c r="AI359" s="1"/>
      <c r="AJ359" s="1"/>
    </row>
    <row r="360" ht="14.25" customHeight="1">
      <c r="A360" s="1"/>
      <c r="B360" s="1"/>
      <c r="C360" s="1"/>
      <c r="D360" s="1"/>
      <c r="E360" s="1"/>
      <c r="F360" s="2"/>
      <c r="G360" s="2"/>
      <c r="H360" s="2"/>
      <c r="I360" s="2"/>
      <c r="J360" s="2"/>
      <c r="K360" s="1"/>
      <c r="L360" s="1"/>
      <c r="M360" s="1"/>
      <c r="N360" s="1"/>
      <c r="O360" s="1"/>
      <c r="P360" s="1"/>
      <c r="Q360" s="1"/>
      <c r="R360" s="1"/>
      <c r="S360" s="1"/>
      <c r="T360" s="1"/>
      <c r="U360" s="1"/>
      <c r="V360" s="1"/>
      <c r="W360" s="1"/>
      <c r="X360" s="1"/>
      <c r="Y360" s="1"/>
      <c r="Z360" s="1"/>
      <c r="AA360" s="2"/>
      <c r="AB360" s="1"/>
      <c r="AC360" s="2"/>
      <c r="AD360" s="1"/>
      <c r="AE360" s="1"/>
      <c r="AF360" s="1"/>
      <c r="AG360" s="1"/>
      <c r="AH360" s="1"/>
      <c r="AI360" s="1"/>
      <c r="AJ360" s="1"/>
    </row>
    <row r="361" ht="14.25" customHeight="1">
      <c r="A361" s="1"/>
      <c r="B361" s="1"/>
      <c r="C361" s="1"/>
      <c r="D361" s="1"/>
      <c r="E361" s="1"/>
      <c r="F361" s="2"/>
      <c r="G361" s="2"/>
      <c r="H361" s="2"/>
      <c r="I361" s="2"/>
      <c r="J361" s="2"/>
      <c r="K361" s="1"/>
      <c r="L361" s="1"/>
      <c r="M361" s="1"/>
      <c r="N361" s="1"/>
      <c r="O361" s="1"/>
      <c r="P361" s="1"/>
      <c r="Q361" s="1"/>
      <c r="R361" s="1"/>
      <c r="S361" s="1"/>
      <c r="T361" s="1"/>
      <c r="U361" s="1"/>
      <c r="V361" s="1"/>
      <c r="W361" s="1"/>
      <c r="X361" s="1"/>
      <c r="Y361" s="1"/>
      <c r="Z361" s="1"/>
      <c r="AA361" s="2"/>
      <c r="AB361" s="1"/>
      <c r="AC361" s="2"/>
      <c r="AD361" s="1"/>
      <c r="AE361" s="1"/>
      <c r="AF361" s="1"/>
      <c r="AG361" s="1"/>
      <c r="AH361" s="1"/>
      <c r="AI361" s="1"/>
      <c r="AJ361" s="1"/>
    </row>
    <row r="362" ht="14.25" customHeight="1">
      <c r="A362" s="1"/>
      <c r="B362" s="1"/>
      <c r="C362" s="1"/>
      <c r="D362" s="1"/>
      <c r="E362" s="1"/>
      <c r="F362" s="2"/>
      <c r="G362" s="2"/>
      <c r="H362" s="2"/>
      <c r="I362" s="2"/>
      <c r="J362" s="2"/>
      <c r="K362" s="1"/>
      <c r="L362" s="1"/>
      <c r="M362" s="1"/>
      <c r="N362" s="1"/>
      <c r="O362" s="1"/>
      <c r="P362" s="1"/>
      <c r="Q362" s="1"/>
      <c r="R362" s="1"/>
      <c r="S362" s="1"/>
      <c r="T362" s="1"/>
      <c r="U362" s="1"/>
      <c r="V362" s="1"/>
      <c r="W362" s="1"/>
      <c r="X362" s="1"/>
      <c r="Y362" s="1"/>
      <c r="Z362" s="1"/>
      <c r="AA362" s="2"/>
      <c r="AB362" s="1"/>
      <c r="AC362" s="2"/>
      <c r="AD362" s="1"/>
      <c r="AE362" s="1"/>
      <c r="AF362" s="1"/>
      <c r="AG362" s="1"/>
      <c r="AH362" s="1"/>
      <c r="AI362" s="1"/>
      <c r="AJ362" s="1"/>
    </row>
    <row r="363" ht="14.25" customHeight="1">
      <c r="A363" s="1"/>
      <c r="B363" s="1"/>
      <c r="C363" s="1"/>
      <c r="D363" s="1"/>
      <c r="E363" s="1"/>
      <c r="F363" s="2"/>
      <c r="G363" s="2"/>
      <c r="H363" s="2"/>
      <c r="I363" s="2"/>
      <c r="J363" s="2"/>
      <c r="K363" s="1"/>
      <c r="L363" s="1"/>
      <c r="M363" s="1"/>
      <c r="N363" s="1"/>
      <c r="O363" s="1"/>
      <c r="P363" s="1"/>
      <c r="Q363" s="1"/>
      <c r="R363" s="1"/>
      <c r="S363" s="1"/>
      <c r="T363" s="1"/>
      <c r="U363" s="1"/>
      <c r="V363" s="1"/>
      <c r="W363" s="1"/>
      <c r="X363" s="1"/>
      <c r="Y363" s="1"/>
      <c r="Z363" s="1"/>
      <c r="AA363" s="2"/>
      <c r="AB363" s="1"/>
      <c r="AC363" s="2"/>
      <c r="AD363" s="1"/>
      <c r="AE363" s="1"/>
      <c r="AF363" s="1"/>
      <c r="AG363" s="1"/>
      <c r="AH363" s="1"/>
      <c r="AI363" s="1"/>
      <c r="AJ363" s="1"/>
    </row>
    <row r="364" ht="14.25" customHeight="1">
      <c r="A364" s="1"/>
      <c r="B364" s="1"/>
      <c r="C364" s="1"/>
      <c r="D364" s="1"/>
      <c r="E364" s="1"/>
      <c r="F364" s="2"/>
      <c r="G364" s="2"/>
      <c r="H364" s="2"/>
      <c r="I364" s="2"/>
      <c r="J364" s="2"/>
      <c r="K364" s="1"/>
      <c r="L364" s="1"/>
      <c r="M364" s="1"/>
      <c r="N364" s="1"/>
      <c r="O364" s="1"/>
      <c r="P364" s="1"/>
      <c r="Q364" s="1"/>
      <c r="R364" s="1"/>
      <c r="S364" s="1"/>
      <c r="T364" s="1"/>
      <c r="U364" s="1"/>
      <c r="V364" s="1"/>
      <c r="W364" s="1"/>
      <c r="X364" s="1"/>
      <c r="Y364" s="1"/>
      <c r="Z364" s="1"/>
      <c r="AA364" s="2"/>
      <c r="AB364" s="1"/>
      <c r="AC364" s="2"/>
      <c r="AD364" s="1"/>
      <c r="AE364" s="1"/>
      <c r="AF364" s="1"/>
      <c r="AG364" s="1"/>
      <c r="AH364" s="1"/>
      <c r="AI364" s="1"/>
      <c r="AJ364" s="1"/>
    </row>
    <row r="365" ht="14.25" customHeight="1">
      <c r="A365" s="1"/>
      <c r="B365" s="1"/>
      <c r="C365" s="1"/>
      <c r="D365" s="1"/>
      <c r="E365" s="1"/>
      <c r="F365" s="2"/>
      <c r="G365" s="2"/>
      <c r="H365" s="2"/>
      <c r="I365" s="2"/>
      <c r="J365" s="2"/>
      <c r="K365" s="1"/>
      <c r="L365" s="1"/>
      <c r="M365" s="1"/>
      <c r="N365" s="1"/>
      <c r="O365" s="1"/>
      <c r="P365" s="1"/>
      <c r="Q365" s="1"/>
      <c r="R365" s="1"/>
      <c r="S365" s="1"/>
      <c r="T365" s="1"/>
      <c r="U365" s="1"/>
      <c r="V365" s="1"/>
      <c r="W365" s="1"/>
      <c r="X365" s="1"/>
      <c r="Y365" s="1"/>
      <c r="Z365" s="1"/>
      <c r="AA365" s="2"/>
      <c r="AB365" s="1"/>
      <c r="AC365" s="2"/>
      <c r="AD365" s="1"/>
      <c r="AE365" s="1"/>
      <c r="AF365" s="1"/>
      <c r="AG365" s="1"/>
      <c r="AH365" s="1"/>
      <c r="AI365" s="1"/>
      <c r="AJ365" s="1"/>
    </row>
    <row r="366" ht="14.25" customHeight="1">
      <c r="A366" s="1"/>
      <c r="B366" s="1"/>
      <c r="C366" s="1"/>
      <c r="D366" s="1"/>
      <c r="E366" s="1"/>
      <c r="F366" s="2"/>
      <c r="G366" s="2"/>
      <c r="H366" s="2"/>
      <c r="I366" s="2"/>
      <c r="J366" s="2"/>
      <c r="K366" s="1"/>
      <c r="L366" s="1"/>
      <c r="M366" s="1"/>
      <c r="N366" s="1"/>
      <c r="O366" s="1"/>
      <c r="P366" s="1"/>
      <c r="Q366" s="1"/>
      <c r="R366" s="1"/>
      <c r="S366" s="1"/>
      <c r="T366" s="1"/>
      <c r="U366" s="1"/>
      <c r="V366" s="1"/>
      <c r="W366" s="1"/>
      <c r="X366" s="1"/>
      <c r="Y366" s="1"/>
      <c r="Z366" s="1"/>
      <c r="AA366" s="2"/>
      <c r="AB366" s="1"/>
      <c r="AC366" s="2"/>
      <c r="AD366" s="1"/>
      <c r="AE366" s="1"/>
      <c r="AF366" s="1"/>
      <c r="AG366" s="1"/>
      <c r="AH366" s="1"/>
      <c r="AI366" s="1"/>
      <c r="AJ366" s="1"/>
    </row>
    <row r="367" ht="14.25" customHeight="1">
      <c r="A367" s="1"/>
      <c r="B367" s="1"/>
      <c r="C367" s="1"/>
      <c r="D367" s="1"/>
      <c r="E367" s="1"/>
      <c r="F367" s="2"/>
      <c r="G367" s="2"/>
      <c r="H367" s="2"/>
      <c r="I367" s="2"/>
      <c r="J367" s="2"/>
      <c r="K367" s="1"/>
      <c r="L367" s="1"/>
      <c r="M367" s="1"/>
      <c r="N367" s="1"/>
      <c r="O367" s="1"/>
      <c r="P367" s="1"/>
      <c r="Q367" s="1"/>
      <c r="R367" s="1"/>
      <c r="S367" s="1"/>
      <c r="T367" s="1"/>
      <c r="U367" s="1"/>
      <c r="V367" s="1"/>
      <c r="W367" s="1"/>
      <c r="X367" s="1"/>
      <c r="Y367" s="1"/>
      <c r="Z367" s="1"/>
      <c r="AA367" s="2"/>
      <c r="AB367" s="1"/>
      <c r="AC367" s="2"/>
      <c r="AD367" s="1"/>
      <c r="AE367" s="1"/>
      <c r="AF367" s="1"/>
      <c r="AG367" s="1"/>
      <c r="AH367" s="1"/>
      <c r="AI367" s="1"/>
      <c r="AJ367" s="1"/>
    </row>
    <row r="368" ht="14.25" customHeight="1">
      <c r="A368" s="1"/>
      <c r="B368" s="1"/>
      <c r="C368" s="1"/>
      <c r="D368" s="1"/>
      <c r="E368" s="1"/>
      <c r="F368" s="2"/>
      <c r="G368" s="2"/>
      <c r="H368" s="2"/>
      <c r="I368" s="2"/>
      <c r="J368" s="2"/>
      <c r="K368" s="1"/>
      <c r="L368" s="1"/>
      <c r="M368" s="1"/>
      <c r="N368" s="1"/>
      <c r="O368" s="1"/>
      <c r="P368" s="1"/>
      <c r="Q368" s="1"/>
      <c r="R368" s="1"/>
      <c r="S368" s="1"/>
      <c r="T368" s="1"/>
      <c r="U368" s="1"/>
      <c r="V368" s="1"/>
      <c r="W368" s="1"/>
      <c r="X368" s="1"/>
      <c r="Y368" s="1"/>
      <c r="Z368" s="1"/>
      <c r="AA368" s="2"/>
      <c r="AB368" s="1"/>
      <c r="AC368" s="2"/>
      <c r="AD368" s="1"/>
      <c r="AE368" s="1"/>
      <c r="AF368" s="1"/>
      <c r="AG368" s="1"/>
      <c r="AH368" s="1"/>
      <c r="AI368" s="1"/>
      <c r="AJ368" s="1"/>
    </row>
    <row r="369" ht="14.25" customHeight="1">
      <c r="A369" s="1"/>
      <c r="B369" s="1"/>
      <c r="C369" s="1"/>
      <c r="D369" s="1"/>
      <c r="E369" s="1"/>
      <c r="F369" s="2"/>
      <c r="G369" s="2"/>
      <c r="H369" s="2"/>
      <c r="I369" s="2"/>
      <c r="J369" s="2"/>
      <c r="K369" s="1"/>
      <c r="L369" s="1"/>
      <c r="M369" s="1"/>
      <c r="N369" s="1"/>
      <c r="O369" s="1"/>
      <c r="P369" s="1"/>
      <c r="Q369" s="1"/>
      <c r="R369" s="1"/>
      <c r="S369" s="1"/>
      <c r="T369" s="1"/>
      <c r="U369" s="1"/>
      <c r="V369" s="1"/>
      <c r="W369" s="1"/>
      <c r="X369" s="1"/>
      <c r="Y369" s="1"/>
      <c r="Z369" s="1"/>
      <c r="AA369" s="2"/>
      <c r="AB369" s="1"/>
      <c r="AC369" s="2"/>
      <c r="AD369" s="1"/>
      <c r="AE369" s="1"/>
      <c r="AF369" s="1"/>
      <c r="AG369" s="1"/>
      <c r="AH369" s="1"/>
      <c r="AI369" s="1"/>
      <c r="AJ369" s="1"/>
    </row>
    <row r="370" ht="14.25" customHeight="1">
      <c r="A370" s="1"/>
      <c r="B370" s="1"/>
      <c r="C370" s="1"/>
      <c r="D370" s="1"/>
      <c r="E370" s="1"/>
      <c r="F370" s="2"/>
      <c r="G370" s="2"/>
      <c r="H370" s="2"/>
      <c r="I370" s="2"/>
      <c r="J370" s="2"/>
      <c r="K370" s="1"/>
      <c r="L370" s="1"/>
      <c r="M370" s="1"/>
      <c r="N370" s="1"/>
      <c r="O370" s="1"/>
      <c r="P370" s="1"/>
      <c r="Q370" s="1"/>
      <c r="R370" s="1"/>
      <c r="S370" s="1"/>
      <c r="T370" s="1"/>
      <c r="U370" s="1"/>
      <c r="V370" s="1"/>
      <c r="W370" s="1"/>
      <c r="X370" s="1"/>
      <c r="Y370" s="1"/>
      <c r="Z370" s="1"/>
      <c r="AA370" s="2"/>
      <c r="AB370" s="1"/>
      <c r="AC370" s="2"/>
      <c r="AD370" s="1"/>
      <c r="AE370" s="1"/>
      <c r="AF370" s="1"/>
      <c r="AG370" s="1"/>
      <c r="AH370" s="1"/>
      <c r="AI370" s="1"/>
      <c r="AJ370" s="1"/>
    </row>
    <row r="371" ht="14.25" customHeight="1">
      <c r="A371" s="1"/>
      <c r="B371" s="1"/>
      <c r="C371" s="1"/>
      <c r="D371" s="1"/>
      <c r="E371" s="1"/>
      <c r="F371" s="2"/>
      <c r="G371" s="2"/>
      <c r="H371" s="2"/>
      <c r="I371" s="2"/>
      <c r="J371" s="2"/>
      <c r="K371" s="1"/>
      <c r="L371" s="1"/>
      <c r="M371" s="1"/>
      <c r="N371" s="1"/>
      <c r="O371" s="1"/>
      <c r="P371" s="1"/>
      <c r="Q371" s="1"/>
      <c r="R371" s="1"/>
      <c r="S371" s="1"/>
      <c r="T371" s="1"/>
      <c r="U371" s="1"/>
      <c r="V371" s="1"/>
      <c r="W371" s="1"/>
      <c r="X371" s="1"/>
      <c r="Y371" s="1"/>
      <c r="Z371" s="1"/>
      <c r="AA371" s="2"/>
      <c r="AB371" s="1"/>
      <c r="AC371" s="2"/>
      <c r="AD371" s="1"/>
      <c r="AE371" s="1"/>
      <c r="AF371" s="1"/>
      <c r="AG371" s="1"/>
      <c r="AH371" s="1"/>
      <c r="AI371" s="1"/>
      <c r="AJ371" s="1"/>
    </row>
    <row r="372" ht="14.25" customHeight="1">
      <c r="A372" s="1"/>
      <c r="B372" s="1"/>
      <c r="C372" s="1"/>
      <c r="D372" s="1"/>
      <c r="E372" s="1"/>
      <c r="F372" s="2"/>
      <c r="G372" s="2"/>
      <c r="H372" s="2"/>
      <c r="I372" s="2"/>
      <c r="J372" s="2"/>
      <c r="K372" s="1"/>
      <c r="L372" s="1"/>
      <c r="M372" s="1"/>
      <c r="N372" s="1"/>
      <c r="O372" s="1"/>
      <c r="P372" s="1"/>
      <c r="Q372" s="1"/>
      <c r="R372" s="1"/>
      <c r="S372" s="1"/>
      <c r="T372" s="1"/>
      <c r="U372" s="1"/>
      <c r="V372" s="1"/>
      <c r="W372" s="1"/>
      <c r="X372" s="1"/>
      <c r="Y372" s="1"/>
      <c r="Z372" s="1"/>
      <c r="AA372" s="2"/>
      <c r="AB372" s="1"/>
      <c r="AC372" s="2"/>
      <c r="AD372" s="1"/>
      <c r="AE372" s="1"/>
      <c r="AF372" s="1"/>
      <c r="AG372" s="1"/>
      <c r="AH372" s="1"/>
      <c r="AI372" s="1"/>
      <c r="AJ372" s="1"/>
    </row>
    <row r="373" ht="14.25" customHeight="1">
      <c r="A373" s="1"/>
      <c r="B373" s="1"/>
      <c r="C373" s="1"/>
      <c r="D373" s="1"/>
      <c r="E373" s="1"/>
      <c r="F373" s="2"/>
      <c r="G373" s="2"/>
      <c r="H373" s="2"/>
      <c r="I373" s="2"/>
      <c r="J373" s="2"/>
      <c r="K373" s="1"/>
      <c r="L373" s="1"/>
      <c r="M373" s="1"/>
      <c r="N373" s="1"/>
      <c r="O373" s="1"/>
      <c r="P373" s="1"/>
      <c r="Q373" s="1"/>
      <c r="R373" s="1"/>
      <c r="S373" s="1"/>
      <c r="T373" s="1"/>
      <c r="U373" s="1"/>
      <c r="V373" s="1"/>
      <c r="W373" s="1"/>
      <c r="X373" s="1"/>
      <c r="Y373" s="1"/>
      <c r="Z373" s="1"/>
      <c r="AA373" s="2"/>
      <c r="AB373" s="1"/>
      <c r="AC373" s="2"/>
      <c r="AD373" s="1"/>
      <c r="AE373" s="1"/>
      <c r="AF373" s="1"/>
      <c r="AG373" s="1"/>
      <c r="AH373" s="1"/>
      <c r="AI373" s="1"/>
      <c r="AJ373" s="1"/>
    </row>
    <row r="374" ht="14.25" customHeight="1">
      <c r="A374" s="1"/>
      <c r="B374" s="1"/>
      <c r="C374" s="1"/>
      <c r="D374" s="1"/>
      <c r="E374" s="1"/>
      <c r="F374" s="2"/>
      <c r="G374" s="2"/>
      <c r="H374" s="2"/>
      <c r="I374" s="2"/>
      <c r="J374" s="2"/>
      <c r="K374" s="1"/>
      <c r="L374" s="1"/>
      <c r="M374" s="1"/>
      <c r="N374" s="1"/>
      <c r="O374" s="1"/>
      <c r="P374" s="1"/>
      <c r="Q374" s="1"/>
      <c r="R374" s="1"/>
      <c r="S374" s="1"/>
      <c r="T374" s="1"/>
      <c r="U374" s="1"/>
      <c r="V374" s="1"/>
      <c r="W374" s="1"/>
      <c r="X374" s="1"/>
      <c r="Y374" s="1"/>
      <c r="Z374" s="1"/>
      <c r="AA374" s="2"/>
      <c r="AB374" s="1"/>
      <c r="AC374" s="2"/>
      <c r="AD374" s="1"/>
      <c r="AE374" s="1"/>
      <c r="AF374" s="1"/>
      <c r="AG374" s="1"/>
      <c r="AH374" s="1"/>
      <c r="AI374" s="1"/>
      <c r="AJ374" s="1"/>
    </row>
    <row r="375" ht="14.25" customHeight="1">
      <c r="A375" s="1"/>
      <c r="B375" s="1"/>
      <c r="C375" s="1"/>
      <c r="D375" s="1"/>
      <c r="E375" s="1"/>
      <c r="F375" s="2"/>
      <c r="G375" s="2"/>
      <c r="H375" s="2"/>
      <c r="I375" s="2"/>
      <c r="J375" s="2"/>
      <c r="K375" s="1"/>
      <c r="L375" s="1"/>
      <c r="M375" s="1"/>
      <c r="N375" s="1"/>
      <c r="O375" s="1"/>
      <c r="P375" s="1"/>
      <c r="Q375" s="1"/>
      <c r="R375" s="1"/>
      <c r="S375" s="1"/>
      <c r="T375" s="1"/>
      <c r="U375" s="1"/>
      <c r="V375" s="1"/>
      <c r="W375" s="1"/>
      <c r="X375" s="1"/>
      <c r="Y375" s="1"/>
      <c r="Z375" s="1"/>
      <c r="AA375" s="2"/>
      <c r="AB375" s="1"/>
      <c r="AC375" s="2"/>
      <c r="AD375" s="1"/>
      <c r="AE375" s="1"/>
      <c r="AF375" s="1"/>
      <c r="AG375" s="1"/>
      <c r="AH375" s="1"/>
      <c r="AI375" s="1"/>
      <c r="AJ375" s="1"/>
    </row>
    <row r="376" ht="14.25" customHeight="1">
      <c r="A376" s="1"/>
      <c r="B376" s="1"/>
      <c r="C376" s="1"/>
      <c r="D376" s="1"/>
      <c r="E376" s="1"/>
      <c r="F376" s="2"/>
      <c r="G376" s="2"/>
      <c r="H376" s="2"/>
      <c r="I376" s="2"/>
      <c r="J376" s="2"/>
      <c r="K376" s="1"/>
      <c r="L376" s="1"/>
      <c r="M376" s="1"/>
      <c r="N376" s="1"/>
      <c r="O376" s="1"/>
      <c r="P376" s="1"/>
      <c r="Q376" s="1"/>
      <c r="R376" s="1"/>
      <c r="S376" s="1"/>
      <c r="T376" s="1"/>
      <c r="U376" s="1"/>
      <c r="V376" s="1"/>
      <c r="W376" s="1"/>
      <c r="X376" s="1"/>
      <c r="Y376" s="1"/>
      <c r="Z376" s="1"/>
      <c r="AA376" s="2"/>
      <c r="AB376" s="1"/>
      <c r="AC376" s="2"/>
      <c r="AD376" s="1"/>
      <c r="AE376" s="1"/>
      <c r="AF376" s="1"/>
      <c r="AG376" s="1"/>
      <c r="AH376" s="1"/>
      <c r="AI376" s="1"/>
      <c r="AJ376" s="1"/>
    </row>
    <row r="377" ht="14.25" customHeight="1">
      <c r="A377" s="1"/>
      <c r="B377" s="1"/>
      <c r="C377" s="1"/>
      <c r="D377" s="1"/>
      <c r="E377" s="1"/>
      <c r="F377" s="2"/>
      <c r="G377" s="2"/>
      <c r="H377" s="2"/>
      <c r="I377" s="2"/>
      <c r="J377" s="2"/>
      <c r="K377" s="1"/>
      <c r="L377" s="1"/>
      <c r="M377" s="1"/>
      <c r="N377" s="1"/>
      <c r="O377" s="1"/>
      <c r="P377" s="1"/>
      <c r="Q377" s="1"/>
      <c r="R377" s="1"/>
      <c r="S377" s="1"/>
      <c r="T377" s="1"/>
      <c r="U377" s="1"/>
      <c r="V377" s="1"/>
      <c r="W377" s="1"/>
      <c r="X377" s="1"/>
      <c r="Y377" s="1"/>
      <c r="Z377" s="1"/>
      <c r="AA377" s="2"/>
      <c r="AB377" s="1"/>
      <c r="AC377" s="2"/>
      <c r="AD377" s="1"/>
      <c r="AE377" s="1"/>
      <c r="AF377" s="1"/>
      <c r="AG377" s="1"/>
      <c r="AH377" s="1"/>
      <c r="AI377" s="1"/>
      <c r="AJ377" s="1"/>
    </row>
    <row r="378" ht="14.25" customHeight="1">
      <c r="A378" s="1"/>
      <c r="B378" s="1"/>
      <c r="C378" s="1"/>
      <c r="D378" s="1"/>
      <c r="E378" s="1"/>
      <c r="F378" s="2"/>
      <c r="G378" s="2"/>
      <c r="H378" s="2"/>
      <c r="I378" s="2"/>
      <c r="J378" s="2"/>
      <c r="K378" s="1"/>
      <c r="L378" s="1"/>
      <c r="M378" s="1"/>
      <c r="N378" s="1"/>
      <c r="O378" s="1"/>
      <c r="P378" s="1"/>
      <c r="Q378" s="1"/>
      <c r="R378" s="1"/>
      <c r="S378" s="1"/>
      <c r="T378" s="1"/>
      <c r="U378" s="1"/>
      <c r="V378" s="1"/>
      <c r="W378" s="1"/>
      <c r="X378" s="1"/>
      <c r="Y378" s="1"/>
      <c r="Z378" s="1"/>
      <c r="AA378" s="2"/>
      <c r="AB378" s="1"/>
      <c r="AC378" s="2"/>
      <c r="AD378" s="1"/>
      <c r="AE378" s="1"/>
      <c r="AF378" s="1"/>
      <c r="AG378" s="1"/>
      <c r="AH378" s="1"/>
      <c r="AI378" s="1"/>
      <c r="AJ378" s="1"/>
    </row>
    <row r="379" ht="14.25" customHeight="1">
      <c r="A379" s="1"/>
      <c r="B379" s="1"/>
      <c r="C379" s="1"/>
      <c r="D379" s="1"/>
      <c r="E379" s="1"/>
      <c r="F379" s="2"/>
      <c r="G379" s="2"/>
      <c r="H379" s="2"/>
      <c r="I379" s="2"/>
      <c r="J379" s="2"/>
      <c r="K379" s="1"/>
      <c r="L379" s="1"/>
      <c r="M379" s="1"/>
      <c r="N379" s="1"/>
      <c r="O379" s="1"/>
      <c r="P379" s="1"/>
      <c r="Q379" s="1"/>
      <c r="R379" s="1"/>
      <c r="S379" s="1"/>
      <c r="T379" s="1"/>
      <c r="U379" s="1"/>
      <c r="V379" s="1"/>
      <c r="W379" s="1"/>
      <c r="X379" s="1"/>
      <c r="Y379" s="1"/>
      <c r="Z379" s="1"/>
      <c r="AA379" s="2"/>
      <c r="AB379" s="1"/>
      <c r="AC379" s="2"/>
      <c r="AD379" s="1"/>
      <c r="AE379" s="1"/>
      <c r="AF379" s="1"/>
      <c r="AG379" s="1"/>
      <c r="AH379" s="1"/>
      <c r="AI379" s="1"/>
      <c r="AJ379" s="1"/>
    </row>
    <row r="380" ht="14.25" customHeight="1">
      <c r="A380" s="1"/>
      <c r="B380" s="1"/>
      <c r="C380" s="1"/>
      <c r="D380" s="1"/>
      <c r="E380" s="1"/>
      <c r="F380" s="2"/>
      <c r="G380" s="2"/>
      <c r="H380" s="2"/>
      <c r="I380" s="2"/>
      <c r="J380" s="2"/>
      <c r="K380" s="1"/>
      <c r="L380" s="1"/>
      <c r="M380" s="1"/>
      <c r="N380" s="1"/>
      <c r="O380" s="1"/>
      <c r="P380" s="1"/>
      <c r="Q380" s="1"/>
      <c r="R380" s="1"/>
      <c r="S380" s="1"/>
      <c r="T380" s="1"/>
      <c r="U380" s="1"/>
      <c r="V380" s="1"/>
      <c r="W380" s="1"/>
      <c r="X380" s="1"/>
      <c r="Y380" s="1"/>
      <c r="Z380" s="1"/>
      <c r="AA380" s="2"/>
      <c r="AB380" s="1"/>
      <c r="AC380" s="2"/>
      <c r="AD380" s="1"/>
      <c r="AE380" s="1"/>
      <c r="AF380" s="1"/>
      <c r="AG380" s="1"/>
      <c r="AH380" s="1"/>
      <c r="AI380" s="1"/>
      <c r="AJ380" s="1"/>
    </row>
    <row r="381" ht="14.25" customHeight="1">
      <c r="A381" s="1"/>
      <c r="B381" s="1"/>
      <c r="C381" s="1"/>
      <c r="D381" s="1"/>
      <c r="E381" s="1"/>
      <c r="F381" s="2"/>
      <c r="G381" s="2"/>
      <c r="H381" s="2"/>
      <c r="I381" s="2"/>
      <c r="J381" s="2"/>
      <c r="K381" s="1"/>
      <c r="L381" s="1"/>
      <c r="M381" s="1"/>
      <c r="N381" s="1"/>
      <c r="O381" s="1"/>
      <c r="P381" s="1"/>
      <c r="Q381" s="1"/>
      <c r="R381" s="1"/>
      <c r="S381" s="1"/>
      <c r="T381" s="1"/>
      <c r="U381" s="1"/>
      <c r="V381" s="1"/>
      <c r="W381" s="1"/>
      <c r="X381" s="1"/>
      <c r="Y381" s="1"/>
      <c r="Z381" s="1"/>
      <c r="AA381" s="2"/>
      <c r="AB381" s="1"/>
      <c r="AC381" s="2"/>
      <c r="AD381" s="1"/>
      <c r="AE381" s="1"/>
      <c r="AF381" s="1"/>
      <c r="AG381" s="1"/>
      <c r="AH381" s="1"/>
      <c r="AI381" s="1"/>
      <c r="AJ381" s="1"/>
    </row>
    <row r="382" ht="14.25" customHeight="1">
      <c r="A382" s="1"/>
      <c r="B382" s="1"/>
      <c r="C382" s="1"/>
      <c r="D382" s="1"/>
      <c r="E382" s="1"/>
      <c r="F382" s="2"/>
      <c r="G382" s="2"/>
      <c r="H382" s="2"/>
      <c r="I382" s="2"/>
      <c r="J382" s="2"/>
      <c r="K382" s="1"/>
      <c r="L382" s="1"/>
      <c r="M382" s="1"/>
      <c r="N382" s="1"/>
      <c r="O382" s="1"/>
      <c r="P382" s="1"/>
      <c r="Q382" s="1"/>
      <c r="R382" s="1"/>
      <c r="S382" s="1"/>
      <c r="T382" s="1"/>
      <c r="U382" s="1"/>
      <c r="V382" s="1"/>
      <c r="W382" s="1"/>
      <c r="X382" s="1"/>
      <c r="Y382" s="1"/>
      <c r="Z382" s="1"/>
      <c r="AA382" s="2"/>
      <c r="AB382" s="1"/>
      <c r="AC382" s="2"/>
      <c r="AD382" s="1"/>
      <c r="AE382" s="1"/>
      <c r="AF382" s="1"/>
      <c r="AG382" s="1"/>
      <c r="AH382" s="1"/>
      <c r="AI382" s="1"/>
      <c r="AJ382" s="1"/>
    </row>
    <row r="383" ht="14.25" customHeight="1">
      <c r="A383" s="1"/>
      <c r="B383" s="1"/>
      <c r="C383" s="1"/>
      <c r="D383" s="1"/>
      <c r="E383" s="1"/>
      <c r="F383" s="2"/>
      <c r="G383" s="2"/>
      <c r="H383" s="2"/>
      <c r="I383" s="2"/>
      <c r="J383" s="2"/>
      <c r="K383" s="1"/>
      <c r="L383" s="1"/>
      <c r="M383" s="1"/>
      <c r="N383" s="1"/>
      <c r="O383" s="1"/>
      <c r="P383" s="1"/>
      <c r="Q383" s="1"/>
      <c r="R383" s="1"/>
      <c r="S383" s="1"/>
      <c r="T383" s="1"/>
      <c r="U383" s="1"/>
      <c r="V383" s="1"/>
      <c r="W383" s="1"/>
      <c r="X383" s="1"/>
      <c r="Y383" s="1"/>
      <c r="Z383" s="1"/>
      <c r="AA383" s="2"/>
      <c r="AB383" s="1"/>
      <c r="AC383" s="2"/>
      <c r="AD383" s="1"/>
      <c r="AE383" s="1"/>
      <c r="AF383" s="1"/>
      <c r="AG383" s="1"/>
      <c r="AH383" s="1"/>
      <c r="AI383" s="1"/>
      <c r="AJ383" s="1"/>
    </row>
    <row r="384" ht="14.25" customHeight="1">
      <c r="A384" s="1"/>
      <c r="B384" s="1"/>
      <c r="C384" s="1"/>
      <c r="D384" s="1"/>
      <c r="E384" s="1"/>
      <c r="F384" s="2"/>
      <c r="G384" s="2"/>
      <c r="H384" s="2"/>
      <c r="I384" s="2"/>
      <c r="J384" s="2"/>
      <c r="K384" s="1"/>
      <c r="L384" s="1"/>
      <c r="M384" s="1"/>
      <c r="N384" s="1"/>
      <c r="O384" s="1"/>
      <c r="P384" s="1"/>
      <c r="Q384" s="1"/>
      <c r="R384" s="1"/>
      <c r="S384" s="1"/>
      <c r="T384" s="1"/>
      <c r="U384" s="1"/>
      <c r="V384" s="1"/>
      <c r="W384" s="1"/>
      <c r="X384" s="1"/>
      <c r="Y384" s="1"/>
      <c r="Z384" s="1"/>
      <c r="AA384" s="2"/>
      <c r="AB384" s="1"/>
      <c r="AC384" s="2"/>
      <c r="AD384" s="1"/>
      <c r="AE384" s="1"/>
      <c r="AF384" s="1"/>
      <c r="AG384" s="1"/>
      <c r="AH384" s="1"/>
      <c r="AI384" s="1"/>
      <c r="AJ384" s="1"/>
    </row>
    <row r="385" ht="14.25" customHeight="1">
      <c r="A385" s="1"/>
      <c r="B385" s="1"/>
      <c r="C385" s="1"/>
      <c r="D385" s="1"/>
      <c r="E385" s="1"/>
      <c r="F385" s="2"/>
      <c r="G385" s="2"/>
      <c r="H385" s="2"/>
      <c r="I385" s="2"/>
      <c r="J385" s="2"/>
      <c r="K385" s="1"/>
      <c r="L385" s="1"/>
      <c r="M385" s="1"/>
      <c r="N385" s="1"/>
      <c r="O385" s="1"/>
      <c r="P385" s="1"/>
      <c r="Q385" s="1"/>
      <c r="R385" s="1"/>
      <c r="S385" s="1"/>
      <c r="T385" s="1"/>
      <c r="U385" s="1"/>
      <c r="V385" s="1"/>
      <c r="W385" s="1"/>
      <c r="X385" s="1"/>
      <c r="Y385" s="1"/>
      <c r="Z385" s="1"/>
      <c r="AA385" s="2"/>
      <c r="AB385" s="1"/>
      <c r="AC385" s="2"/>
      <c r="AD385" s="1"/>
      <c r="AE385" s="1"/>
      <c r="AF385" s="1"/>
      <c r="AG385" s="1"/>
      <c r="AH385" s="1"/>
      <c r="AI385" s="1"/>
      <c r="AJ385" s="1"/>
    </row>
    <row r="386" ht="14.25" customHeight="1">
      <c r="A386" s="1"/>
      <c r="B386" s="1"/>
      <c r="C386" s="1"/>
      <c r="D386" s="1"/>
      <c r="E386" s="1"/>
      <c r="F386" s="2"/>
      <c r="G386" s="2"/>
      <c r="H386" s="2"/>
      <c r="I386" s="2"/>
      <c r="J386" s="2"/>
      <c r="K386" s="1"/>
      <c r="L386" s="1"/>
      <c r="M386" s="1"/>
      <c r="N386" s="1"/>
      <c r="O386" s="1"/>
      <c r="P386" s="1"/>
      <c r="Q386" s="1"/>
      <c r="R386" s="1"/>
      <c r="S386" s="1"/>
      <c r="T386" s="1"/>
      <c r="U386" s="1"/>
      <c r="V386" s="1"/>
      <c r="W386" s="1"/>
      <c r="X386" s="1"/>
      <c r="Y386" s="1"/>
      <c r="Z386" s="1"/>
      <c r="AA386" s="2"/>
      <c r="AB386" s="1"/>
      <c r="AC386" s="2"/>
      <c r="AD386" s="1"/>
      <c r="AE386" s="1"/>
      <c r="AF386" s="1"/>
      <c r="AG386" s="1"/>
      <c r="AH386" s="1"/>
      <c r="AI386" s="1"/>
      <c r="AJ386" s="1"/>
    </row>
    <row r="387" ht="14.25" customHeight="1">
      <c r="A387" s="1"/>
      <c r="B387" s="1"/>
      <c r="C387" s="1"/>
      <c r="D387" s="1"/>
      <c r="E387" s="1"/>
      <c r="F387" s="2"/>
      <c r="G387" s="2"/>
      <c r="H387" s="2"/>
      <c r="I387" s="2"/>
      <c r="J387" s="2"/>
      <c r="K387" s="1"/>
      <c r="L387" s="1"/>
      <c r="M387" s="1"/>
      <c r="N387" s="1"/>
      <c r="O387" s="1"/>
      <c r="P387" s="1"/>
      <c r="Q387" s="1"/>
      <c r="R387" s="1"/>
      <c r="S387" s="1"/>
      <c r="T387" s="1"/>
      <c r="U387" s="1"/>
      <c r="V387" s="1"/>
      <c r="W387" s="1"/>
      <c r="X387" s="1"/>
      <c r="Y387" s="1"/>
      <c r="Z387" s="1"/>
      <c r="AA387" s="2"/>
      <c r="AB387" s="1"/>
      <c r="AC387" s="2"/>
      <c r="AD387" s="1"/>
      <c r="AE387" s="1"/>
      <c r="AF387" s="1"/>
      <c r="AG387" s="1"/>
      <c r="AH387" s="1"/>
      <c r="AI387" s="1"/>
      <c r="AJ387" s="1"/>
    </row>
    <row r="388" ht="14.25" customHeight="1">
      <c r="A388" s="1"/>
      <c r="B388" s="1"/>
      <c r="C388" s="1"/>
      <c r="D388" s="1"/>
      <c r="E388" s="1"/>
      <c r="F388" s="2"/>
      <c r="G388" s="2"/>
      <c r="H388" s="2"/>
      <c r="I388" s="2"/>
      <c r="J388" s="2"/>
      <c r="K388" s="1"/>
      <c r="L388" s="1"/>
      <c r="M388" s="1"/>
      <c r="N388" s="1"/>
      <c r="O388" s="1"/>
      <c r="P388" s="1"/>
      <c r="Q388" s="1"/>
      <c r="R388" s="1"/>
      <c r="S388" s="1"/>
      <c r="T388" s="1"/>
      <c r="U388" s="1"/>
      <c r="V388" s="1"/>
      <c r="W388" s="1"/>
      <c r="X388" s="1"/>
      <c r="Y388" s="1"/>
      <c r="Z388" s="1"/>
      <c r="AA388" s="2"/>
      <c r="AB388" s="1"/>
      <c r="AC388" s="2"/>
      <c r="AD388" s="1"/>
      <c r="AE388" s="1"/>
      <c r="AF388" s="1"/>
      <c r="AG388" s="1"/>
      <c r="AH388" s="1"/>
      <c r="AI388" s="1"/>
      <c r="AJ388" s="1"/>
    </row>
    <row r="389" ht="14.25" customHeight="1">
      <c r="A389" s="1"/>
      <c r="B389" s="1"/>
      <c r="C389" s="1"/>
      <c r="D389" s="1"/>
      <c r="E389" s="1"/>
      <c r="F389" s="2"/>
      <c r="G389" s="2"/>
      <c r="H389" s="2"/>
      <c r="I389" s="2"/>
      <c r="J389" s="2"/>
      <c r="K389" s="1"/>
      <c r="L389" s="1"/>
      <c r="M389" s="1"/>
      <c r="N389" s="1"/>
      <c r="O389" s="1"/>
      <c r="P389" s="1"/>
      <c r="Q389" s="1"/>
      <c r="R389" s="1"/>
      <c r="S389" s="1"/>
      <c r="T389" s="1"/>
      <c r="U389" s="1"/>
      <c r="V389" s="1"/>
      <c r="W389" s="1"/>
      <c r="X389" s="1"/>
      <c r="Y389" s="1"/>
      <c r="Z389" s="1"/>
      <c r="AA389" s="2"/>
      <c r="AB389" s="1"/>
      <c r="AC389" s="2"/>
      <c r="AD389" s="1"/>
      <c r="AE389" s="1"/>
      <c r="AF389" s="1"/>
      <c r="AG389" s="1"/>
      <c r="AH389" s="1"/>
      <c r="AI389" s="1"/>
      <c r="AJ389" s="1"/>
    </row>
    <row r="390" ht="14.25" customHeight="1">
      <c r="A390" s="1"/>
      <c r="B390" s="1"/>
      <c r="C390" s="1"/>
      <c r="D390" s="1"/>
      <c r="E390" s="1"/>
      <c r="F390" s="2"/>
      <c r="G390" s="2"/>
      <c r="H390" s="2"/>
      <c r="I390" s="2"/>
      <c r="J390" s="2"/>
      <c r="K390" s="1"/>
      <c r="L390" s="1"/>
      <c r="M390" s="1"/>
      <c r="N390" s="1"/>
      <c r="O390" s="1"/>
      <c r="P390" s="1"/>
      <c r="Q390" s="1"/>
      <c r="R390" s="1"/>
      <c r="S390" s="1"/>
      <c r="T390" s="1"/>
      <c r="U390" s="1"/>
      <c r="V390" s="1"/>
      <c r="W390" s="1"/>
      <c r="X390" s="1"/>
      <c r="Y390" s="1"/>
      <c r="Z390" s="1"/>
      <c r="AA390" s="2"/>
      <c r="AB390" s="1"/>
      <c r="AC390" s="2"/>
      <c r="AD390" s="1"/>
      <c r="AE390" s="1"/>
      <c r="AF390" s="1"/>
      <c r="AG390" s="1"/>
      <c r="AH390" s="1"/>
      <c r="AI390" s="1"/>
      <c r="AJ390" s="1"/>
    </row>
    <row r="391" ht="14.25" customHeight="1">
      <c r="A391" s="1"/>
      <c r="B391" s="1"/>
      <c r="C391" s="1"/>
      <c r="D391" s="1"/>
      <c r="E391" s="1"/>
      <c r="F391" s="2"/>
      <c r="G391" s="2"/>
      <c r="H391" s="2"/>
      <c r="I391" s="2"/>
      <c r="J391" s="2"/>
      <c r="K391" s="1"/>
      <c r="L391" s="1"/>
      <c r="M391" s="1"/>
      <c r="N391" s="1"/>
      <c r="O391" s="1"/>
      <c r="P391" s="1"/>
      <c r="Q391" s="1"/>
      <c r="R391" s="1"/>
      <c r="S391" s="1"/>
      <c r="T391" s="1"/>
      <c r="U391" s="1"/>
      <c r="V391" s="1"/>
      <c r="W391" s="1"/>
      <c r="X391" s="1"/>
      <c r="Y391" s="1"/>
      <c r="Z391" s="1"/>
      <c r="AA391" s="2"/>
      <c r="AB391" s="1"/>
      <c r="AC391" s="2"/>
      <c r="AD391" s="1"/>
      <c r="AE391" s="1"/>
      <c r="AF391" s="1"/>
      <c r="AG391" s="1"/>
      <c r="AH391" s="1"/>
      <c r="AI391" s="1"/>
      <c r="AJ391" s="1"/>
    </row>
    <row r="392" ht="14.25" customHeight="1">
      <c r="A392" s="1"/>
      <c r="B392" s="1"/>
      <c r="C392" s="1"/>
      <c r="D392" s="1"/>
      <c r="E392" s="1"/>
      <c r="F392" s="2"/>
      <c r="G392" s="2"/>
      <c r="H392" s="2"/>
      <c r="I392" s="2"/>
      <c r="J392" s="2"/>
      <c r="K392" s="1"/>
      <c r="L392" s="1"/>
      <c r="M392" s="1"/>
      <c r="N392" s="1"/>
      <c r="O392" s="1"/>
      <c r="P392" s="1"/>
      <c r="Q392" s="1"/>
      <c r="R392" s="1"/>
      <c r="S392" s="1"/>
      <c r="T392" s="1"/>
      <c r="U392" s="1"/>
      <c r="V392" s="1"/>
      <c r="W392" s="1"/>
      <c r="X392" s="1"/>
      <c r="Y392" s="1"/>
      <c r="Z392" s="1"/>
      <c r="AA392" s="2"/>
      <c r="AB392" s="1"/>
      <c r="AC392" s="2"/>
      <c r="AD392" s="1"/>
      <c r="AE392" s="1"/>
      <c r="AF392" s="1"/>
      <c r="AG392" s="1"/>
      <c r="AH392" s="1"/>
      <c r="AI392" s="1"/>
      <c r="AJ392" s="1"/>
    </row>
    <row r="393" ht="14.25" customHeight="1">
      <c r="A393" s="1"/>
      <c r="B393" s="1"/>
      <c r="C393" s="1"/>
      <c r="D393" s="1"/>
      <c r="E393" s="1"/>
      <c r="F393" s="2"/>
      <c r="G393" s="2"/>
      <c r="H393" s="2"/>
      <c r="I393" s="2"/>
      <c r="J393" s="2"/>
      <c r="K393" s="1"/>
      <c r="L393" s="1"/>
      <c r="M393" s="1"/>
      <c r="N393" s="1"/>
      <c r="O393" s="1"/>
      <c r="P393" s="1"/>
      <c r="Q393" s="1"/>
      <c r="R393" s="1"/>
      <c r="S393" s="1"/>
      <c r="T393" s="1"/>
      <c r="U393" s="1"/>
      <c r="V393" s="1"/>
      <c r="W393" s="1"/>
      <c r="X393" s="1"/>
      <c r="Y393" s="1"/>
      <c r="Z393" s="1"/>
      <c r="AA393" s="2"/>
      <c r="AB393" s="1"/>
      <c r="AC393" s="2"/>
      <c r="AD393" s="1"/>
      <c r="AE393" s="1"/>
      <c r="AF393" s="1"/>
      <c r="AG393" s="1"/>
      <c r="AH393" s="1"/>
      <c r="AI393" s="1"/>
      <c r="AJ393" s="1"/>
    </row>
    <row r="394" ht="14.25" customHeight="1">
      <c r="A394" s="1"/>
      <c r="B394" s="1"/>
      <c r="C394" s="1"/>
      <c r="D394" s="1"/>
      <c r="E394" s="1"/>
      <c r="F394" s="2"/>
      <c r="G394" s="2"/>
      <c r="H394" s="2"/>
      <c r="I394" s="2"/>
      <c r="J394" s="2"/>
      <c r="K394" s="1"/>
      <c r="L394" s="1"/>
      <c r="M394" s="1"/>
      <c r="N394" s="1"/>
      <c r="O394" s="1"/>
      <c r="P394" s="1"/>
      <c r="Q394" s="1"/>
      <c r="R394" s="1"/>
      <c r="S394" s="1"/>
      <c r="T394" s="1"/>
      <c r="U394" s="1"/>
      <c r="V394" s="1"/>
      <c r="W394" s="1"/>
      <c r="X394" s="1"/>
      <c r="Y394" s="1"/>
      <c r="Z394" s="1"/>
      <c r="AA394" s="2"/>
      <c r="AB394" s="1"/>
      <c r="AC394" s="2"/>
      <c r="AD394" s="1"/>
      <c r="AE394" s="1"/>
      <c r="AF394" s="1"/>
      <c r="AG394" s="1"/>
      <c r="AH394" s="1"/>
      <c r="AI394" s="1"/>
      <c r="AJ394" s="1"/>
    </row>
    <row r="395" ht="14.25" customHeight="1">
      <c r="A395" s="1"/>
      <c r="B395" s="1"/>
      <c r="C395" s="1"/>
      <c r="D395" s="1"/>
      <c r="E395" s="1"/>
      <c r="F395" s="2"/>
      <c r="G395" s="2"/>
      <c r="H395" s="2"/>
      <c r="I395" s="2"/>
      <c r="J395" s="2"/>
      <c r="K395" s="1"/>
      <c r="L395" s="1"/>
      <c r="M395" s="1"/>
      <c r="N395" s="1"/>
      <c r="O395" s="1"/>
      <c r="P395" s="1"/>
      <c r="Q395" s="1"/>
      <c r="R395" s="1"/>
      <c r="S395" s="1"/>
      <c r="T395" s="1"/>
      <c r="U395" s="1"/>
      <c r="V395" s="1"/>
      <c r="W395" s="1"/>
      <c r="X395" s="1"/>
      <c r="Y395" s="1"/>
      <c r="Z395" s="1"/>
      <c r="AA395" s="2"/>
      <c r="AB395" s="1"/>
      <c r="AC395" s="2"/>
      <c r="AD395" s="1"/>
      <c r="AE395" s="1"/>
      <c r="AF395" s="1"/>
      <c r="AG395" s="1"/>
      <c r="AH395" s="1"/>
      <c r="AI395" s="1"/>
      <c r="AJ395" s="1"/>
    </row>
    <row r="396" ht="14.25" customHeight="1">
      <c r="A396" s="1"/>
      <c r="B396" s="1"/>
      <c r="C396" s="1"/>
      <c r="D396" s="1"/>
      <c r="E396" s="1"/>
      <c r="F396" s="2"/>
      <c r="G396" s="2"/>
      <c r="H396" s="2"/>
      <c r="I396" s="2"/>
      <c r="J396" s="2"/>
      <c r="K396" s="1"/>
      <c r="L396" s="1"/>
      <c r="M396" s="1"/>
      <c r="N396" s="1"/>
      <c r="O396" s="1"/>
      <c r="P396" s="1"/>
      <c r="Q396" s="1"/>
      <c r="R396" s="1"/>
      <c r="S396" s="1"/>
      <c r="T396" s="1"/>
      <c r="U396" s="1"/>
      <c r="V396" s="1"/>
      <c r="W396" s="1"/>
      <c r="X396" s="1"/>
      <c r="Y396" s="1"/>
      <c r="Z396" s="1"/>
      <c r="AA396" s="2"/>
      <c r="AB396" s="1"/>
      <c r="AC396" s="2"/>
      <c r="AD396" s="1"/>
      <c r="AE396" s="1"/>
      <c r="AF396" s="1"/>
      <c r="AG396" s="1"/>
      <c r="AH396" s="1"/>
      <c r="AI396" s="1"/>
      <c r="AJ396" s="1"/>
    </row>
    <row r="397" ht="14.25" customHeight="1">
      <c r="A397" s="1"/>
      <c r="B397" s="1"/>
      <c r="C397" s="1"/>
      <c r="D397" s="1"/>
      <c r="E397" s="1"/>
      <c r="F397" s="2"/>
      <c r="G397" s="2"/>
      <c r="H397" s="2"/>
      <c r="I397" s="2"/>
      <c r="J397" s="2"/>
      <c r="K397" s="1"/>
      <c r="L397" s="1"/>
      <c r="M397" s="1"/>
      <c r="N397" s="1"/>
      <c r="O397" s="1"/>
      <c r="P397" s="1"/>
      <c r="Q397" s="1"/>
      <c r="R397" s="1"/>
      <c r="S397" s="1"/>
      <c r="T397" s="1"/>
      <c r="U397" s="1"/>
      <c r="V397" s="1"/>
      <c r="W397" s="1"/>
      <c r="X397" s="1"/>
      <c r="Y397" s="1"/>
      <c r="Z397" s="1"/>
      <c r="AA397" s="2"/>
      <c r="AB397" s="1"/>
      <c r="AC397" s="2"/>
      <c r="AD397" s="1"/>
      <c r="AE397" s="1"/>
      <c r="AF397" s="1"/>
      <c r="AG397" s="1"/>
      <c r="AH397" s="1"/>
      <c r="AI397" s="1"/>
      <c r="AJ397" s="1"/>
    </row>
    <row r="398" ht="14.25" customHeight="1">
      <c r="A398" s="1"/>
      <c r="B398" s="1"/>
      <c r="C398" s="1"/>
      <c r="D398" s="1"/>
      <c r="E398" s="1"/>
      <c r="F398" s="2"/>
      <c r="G398" s="2"/>
      <c r="H398" s="2"/>
      <c r="I398" s="2"/>
      <c r="J398" s="2"/>
      <c r="K398" s="1"/>
      <c r="L398" s="1"/>
      <c r="M398" s="1"/>
      <c r="N398" s="1"/>
      <c r="O398" s="1"/>
      <c r="P398" s="1"/>
      <c r="Q398" s="1"/>
      <c r="R398" s="1"/>
      <c r="S398" s="1"/>
      <c r="T398" s="1"/>
      <c r="U398" s="1"/>
      <c r="V398" s="1"/>
      <c r="W398" s="1"/>
      <c r="X398" s="1"/>
      <c r="Y398" s="1"/>
      <c r="Z398" s="1"/>
      <c r="AA398" s="2"/>
      <c r="AB398" s="1"/>
      <c r="AC398" s="2"/>
      <c r="AD398" s="1"/>
      <c r="AE398" s="1"/>
      <c r="AF398" s="1"/>
      <c r="AG398" s="1"/>
      <c r="AH398" s="1"/>
      <c r="AI398" s="1"/>
      <c r="AJ398" s="1"/>
    </row>
    <row r="399" ht="14.25" customHeight="1">
      <c r="A399" s="1"/>
      <c r="B399" s="1"/>
      <c r="C399" s="1"/>
      <c r="D399" s="1"/>
      <c r="E399" s="1"/>
      <c r="F399" s="2"/>
      <c r="G399" s="2"/>
      <c r="H399" s="2"/>
      <c r="I399" s="2"/>
      <c r="J399" s="2"/>
      <c r="K399" s="1"/>
      <c r="L399" s="1"/>
      <c r="M399" s="1"/>
      <c r="N399" s="1"/>
      <c r="O399" s="1"/>
      <c r="P399" s="1"/>
      <c r="Q399" s="1"/>
      <c r="R399" s="1"/>
      <c r="S399" s="1"/>
      <c r="T399" s="1"/>
      <c r="U399" s="1"/>
      <c r="V399" s="1"/>
      <c r="W399" s="1"/>
      <c r="X399" s="1"/>
      <c r="Y399" s="1"/>
      <c r="Z399" s="1"/>
      <c r="AA399" s="2"/>
      <c r="AB399" s="1"/>
      <c r="AC399" s="2"/>
      <c r="AD399" s="1"/>
      <c r="AE399" s="1"/>
      <c r="AF399" s="1"/>
      <c r="AG399" s="1"/>
      <c r="AH399" s="1"/>
      <c r="AI399" s="1"/>
      <c r="AJ399" s="1"/>
    </row>
    <row r="400" ht="14.25" customHeight="1">
      <c r="A400" s="1"/>
      <c r="B400" s="1"/>
      <c r="C400" s="1"/>
      <c r="D400" s="1"/>
      <c r="E400" s="1"/>
      <c r="F400" s="2"/>
      <c r="G400" s="2"/>
      <c r="H400" s="2"/>
      <c r="I400" s="2"/>
      <c r="J400" s="2"/>
      <c r="K400" s="1"/>
      <c r="L400" s="1"/>
      <c r="M400" s="1"/>
      <c r="N400" s="1"/>
      <c r="O400" s="1"/>
      <c r="P400" s="1"/>
      <c r="Q400" s="1"/>
      <c r="R400" s="1"/>
      <c r="S400" s="1"/>
      <c r="T400" s="1"/>
      <c r="U400" s="1"/>
      <c r="V400" s="1"/>
      <c r="W400" s="1"/>
      <c r="X400" s="1"/>
      <c r="Y400" s="1"/>
      <c r="Z400" s="1"/>
      <c r="AA400" s="2"/>
      <c r="AB400" s="1"/>
      <c r="AC400" s="2"/>
      <c r="AD400" s="1"/>
      <c r="AE400" s="1"/>
      <c r="AF400" s="1"/>
      <c r="AG400" s="1"/>
      <c r="AH400" s="1"/>
      <c r="AI400" s="1"/>
      <c r="AJ400" s="1"/>
    </row>
    <row r="401" ht="14.25" customHeight="1">
      <c r="A401" s="1"/>
      <c r="B401" s="1"/>
      <c r="C401" s="1"/>
      <c r="D401" s="1"/>
      <c r="E401" s="1"/>
      <c r="F401" s="2"/>
      <c r="G401" s="2"/>
      <c r="H401" s="2"/>
      <c r="I401" s="2"/>
      <c r="J401" s="2"/>
      <c r="K401" s="1"/>
      <c r="L401" s="1"/>
      <c r="M401" s="1"/>
      <c r="N401" s="1"/>
      <c r="O401" s="1"/>
      <c r="P401" s="1"/>
      <c r="Q401" s="1"/>
      <c r="R401" s="1"/>
      <c r="S401" s="1"/>
      <c r="T401" s="1"/>
      <c r="U401" s="1"/>
      <c r="V401" s="1"/>
      <c r="W401" s="1"/>
      <c r="X401" s="1"/>
      <c r="Y401" s="1"/>
      <c r="Z401" s="1"/>
      <c r="AA401" s="2"/>
      <c r="AB401" s="1"/>
      <c r="AC401" s="2"/>
      <c r="AD401" s="1"/>
      <c r="AE401" s="1"/>
      <c r="AF401" s="1"/>
      <c r="AG401" s="1"/>
      <c r="AH401" s="1"/>
      <c r="AI401" s="1"/>
      <c r="AJ401" s="1"/>
    </row>
    <row r="402" ht="14.25" customHeight="1">
      <c r="A402" s="1"/>
      <c r="B402" s="1"/>
      <c r="C402" s="1"/>
      <c r="D402" s="1"/>
      <c r="E402" s="1"/>
      <c r="F402" s="2"/>
      <c r="G402" s="2"/>
      <c r="H402" s="2"/>
      <c r="I402" s="2"/>
      <c r="J402" s="2"/>
      <c r="K402" s="1"/>
      <c r="L402" s="1"/>
      <c r="M402" s="1"/>
      <c r="N402" s="1"/>
      <c r="O402" s="1"/>
      <c r="P402" s="1"/>
      <c r="Q402" s="1"/>
      <c r="R402" s="1"/>
      <c r="S402" s="1"/>
      <c r="T402" s="1"/>
      <c r="U402" s="1"/>
      <c r="V402" s="1"/>
      <c r="W402" s="1"/>
      <c r="X402" s="1"/>
      <c r="Y402" s="1"/>
      <c r="Z402" s="1"/>
      <c r="AA402" s="2"/>
      <c r="AB402" s="1"/>
      <c r="AC402" s="2"/>
      <c r="AD402" s="1"/>
      <c r="AE402" s="1"/>
      <c r="AF402" s="1"/>
      <c r="AG402" s="1"/>
      <c r="AH402" s="1"/>
      <c r="AI402" s="1"/>
      <c r="AJ402" s="1"/>
    </row>
    <row r="403" ht="14.25" customHeight="1">
      <c r="A403" s="1"/>
      <c r="B403" s="1"/>
      <c r="C403" s="1"/>
      <c r="D403" s="1"/>
      <c r="E403" s="1"/>
      <c r="F403" s="2"/>
      <c r="G403" s="2"/>
      <c r="H403" s="2"/>
      <c r="I403" s="2"/>
      <c r="J403" s="2"/>
      <c r="K403" s="1"/>
      <c r="L403" s="1"/>
      <c r="M403" s="1"/>
      <c r="N403" s="1"/>
      <c r="O403" s="1"/>
      <c r="P403" s="1"/>
      <c r="Q403" s="1"/>
      <c r="R403" s="1"/>
      <c r="S403" s="1"/>
      <c r="T403" s="1"/>
      <c r="U403" s="1"/>
      <c r="V403" s="1"/>
      <c r="W403" s="1"/>
      <c r="X403" s="1"/>
      <c r="Y403" s="1"/>
      <c r="Z403" s="1"/>
      <c r="AA403" s="2"/>
      <c r="AB403" s="1"/>
      <c r="AC403" s="2"/>
      <c r="AD403" s="1"/>
      <c r="AE403" s="1"/>
      <c r="AF403" s="1"/>
      <c r="AG403" s="1"/>
      <c r="AH403" s="1"/>
      <c r="AI403" s="1"/>
      <c r="AJ403" s="1"/>
    </row>
    <row r="404" ht="14.25" customHeight="1">
      <c r="A404" s="1"/>
      <c r="B404" s="1"/>
      <c r="C404" s="1"/>
      <c r="D404" s="1"/>
      <c r="E404" s="1"/>
      <c r="F404" s="2"/>
      <c r="G404" s="2"/>
      <c r="H404" s="2"/>
      <c r="I404" s="2"/>
      <c r="J404" s="2"/>
      <c r="K404" s="1"/>
      <c r="L404" s="1"/>
      <c r="M404" s="1"/>
      <c r="N404" s="1"/>
      <c r="O404" s="1"/>
      <c r="P404" s="1"/>
      <c r="Q404" s="1"/>
      <c r="R404" s="1"/>
      <c r="S404" s="1"/>
      <c r="T404" s="1"/>
      <c r="U404" s="1"/>
      <c r="V404" s="1"/>
      <c r="W404" s="1"/>
      <c r="X404" s="1"/>
      <c r="Y404" s="1"/>
      <c r="Z404" s="1"/>
      <c r="AA404" s="2"/>
      <c r="AB404" s="1"/>
      <c r="AC404" s="2"/>
      <c r="AD404" s="1"/>
      <c r="AE404" s="1"/>
      <c r="AF404" s="1"/>
      <c r="AG404" s="1"/>
      <c r="AH404" s="1"/>
      <c r="AI404" s="1"/>
      <c r="AJ404" s="1"/>
    </row>
    <row r="405" ht="14.25" customHeight="1">
      <c r="A405" s="1"/>
      <c r="B405" s="1"/>
      <c r="C405" s="1"/>
      <c r="D405" s="1"/>
      <c r="E405" s="1"/>
      <c r="F405" s="2"/>
      <c r="G405" s="2"/>
      <c r="H405" s="2"/>
      <c r="I405" s="2"/>
      <c r="J405" s="2"/>
      <c r="K405" s="1"/>
      <c r="L405" s="1"/>
      <c r="M405" s="1"/>
      <c r="N405" s="1"/>
      <c r="O405" s="1"/>
      <c r="P405" s="1"/>
      <c r="Q405" s="1"/>
      <c r="R405" s="1"/>
      <c r="S405" s="1"/>
      <c r="T405" s="1"/>
      <c r="U405" s="1"/>
      <c r="V405" s="1"/>
      <c r="W405" s="1"/>
      <c r="X405" s="1"/>
      <c r="Y405" s="1"/>
      <c r="Z405" s="1"/>
      <c r="AA405" s="2"/>
      <c r="AB405" s="1"/>
      <c r="AC405" s="2"/>
      <c r="AD405" s="1"/>
      <c r="AE405" s="1"/>
      <c r="AF405" s="1"/>
      <c r="AG405" s="1"/>
      <c r="AH405" s="1"/>
      <c r="AI405" s="1"/>
      <c r="AJ405" s="1"/>
    </row>
    <row r="406" ht="14.25" customHeight="1">
      <c r="A406" s="1"/>
      <c r="B406" s="1"/>
      <c r="C406" s="1"/>
      <c r="D406" s="1"/>
      <c r="E406" s="1"/>
      <c r="F406" s="2"/>
      <c r="G406" s="2"/>
      <c r="H406" s="2"/>
      <c r="I406" s="2"/>
      <c r="J406" s="2"/>
      <c r="K406" s="1"/>
      <c r="L406" s="1"/>
      <c r="M406" s="1"/>
      <c r="N406" s="1"/>
      <c r="O406" s="1"/>
      <c r="P406" s="1"/>
      <c r="Q406" s="1"/>
      <c r="R406" s="1"/>
      <c r="S406" s="1"/>
      <c r="T406" s="1"/>
      <c r="U406" s="1"/>
      <c r="V406" s="1"/>
      <c r="W406" s="1"/>
      <c r="X406" s="1"/>
      <c r="Y406" s="1"/>
      <c r="Z406" s="1"/>
      <c r="AA406" s="2"/>
      <c r="AB406" s="1"/>
      <c r="AC406" s="2"/>
      <c r="AD406" s="1"/>
      <c r="AE406" s="1"/>
      <c r="AF406" s="1"/>
      <c r="AG406" s="1"/>
      <c r="AH406" s="1"/>
      <c r="AI406" s="1"/>
      <c r="AJ406" s="1"/>
    </row>
    <row r="407" ht="14.25" customHeight="1">
      <c r="A407" s="1"/>
      <c r="B407" s="1"/>
      <c r="C407" s="1"/>
      <c r="D407" s="1"/>
      <c r="E407" s="1"/>
      <c r="F407" s="2"/>
      <c r="G407" s="2"/>
      <c r="H407" s="2"/>
      <c r="I407" s="2"/>
      <c r="J407" s="2"/>
      <c r="K407" s="1"/>
      <c r="L407" s="1"/>
      <c r="M407" s="1"/>
      <c r="N407" s="1"/>
      <c r="O407" s="1"/>
      <c r="P407" s="1"/>
      <c r="Q407" s="1"/>
      <c r="R407" s="1"/>
      <c r="S407" s="1"/>
      <c r="T407" s="1"/>
      <c r="U407" s="1"/>
      <c r="V407" s="1"/>
      <c r="W407" s="1"/>
      <c r="X407" s="1"/>
      <c r="Y407" s="1"/>
      <c r="Z407" s="1"/>
      <c r="AA407" s="2"/>
      <c r="AB407" s="1"/>
      <c r="AC407" s="2"/>
      <c r="AD407" s="1"/>
      <c r="AE407" s="1"/>
      <c r="AF407" s="1"/>
      <c r="AG407" s="1"/>
      <c r="AH407" s="1"/>
      <c r="AI407" s="1"/>
      <c r="AJ407" s="1"/>
    </row>
    <row r="408" ht="14.25" customHeight="1">
      <c r="A408" s="1"/>
      <c r="B408" s="1"/>
      <c r="C408" s="1"/>
      <c r="D408" s="1"/>
      <c r="E408" s="1"/>
      <c r="F408" s="2"/>
      <c r="G408" s="2"/>
      <c r="H408" s="2"/>
      <c r="I408" s="2"/>
      <c r="J408" s="2"/>
      <c r="K408" s="1"/>
      <c r="L408" s="1"/>
      <c r="M408" s="1"/>
      <c r="N408" s="1"/>
      <c r="O408" s="1"/>
      <c r="P408" s="1"/>
      <c r="Q408" s="1"/>
      <c r="R408" s="1"/>
      <c r="S408" s="1"/>
      <c r="T408" s="1"/>
      <c r="U408" s="1"/>
      <c r="V408" s="1"/>
      <c r="W408" s="1"/>
      <c r="X408" s="1"/>
      <c r="Y408" s="1"/>
      <c r="Z408" s="1"/>
      <c r="AA408" s="2"/>
      <c r="AB408" s="1"/>
      <c r="AC408" s="2"/>
      <c r="AD408" s="1"/>
      <c r="AE408" s="1"/>
      <c r="AF408" s="1"/>
      <c r="AG408" s="1"/>
      <c r="AH408" s="1"/>
      <c r="AI408" s="1"/>
      <c r="AJ408" s="1"/>
    </row>
    <row r="409" ht="14.25" customHeight="1">
      <c r="A409" s="1"/>
      <c r="B409" s="1"/>
      <c r="C409" s="1"/>
      <c r="D409" s="1"/>
      <c r="E409" s="1"/>
      <c r="F409" s="2"/>
      <c r="G409" s="2"/>
      <c r="H409" s="2"/>
      <c r="I409" s="2"/>
      <c r="J409" s="2"/>
      <c r="K409" s="1"/>
      <c r="L409" s="1"/>
      <c r="M409" s="1"/>
      <c r="N409" s="1"/>
      <c r="O409" s="1"/>
      <c r="P409" s="1"/>
      <c r="Q409" s="1"/>
      <c r="R409" s="1"/>
      <c r="S409" s="1"/>
      <c r="T409" s="1"/>
      <c r="U409" s="1"/>
      <c r="V409" s="1"/>
      <c r="W409" s="1"/>
      <c r="X409" s="1"/>
      <c r="Y409" s="1"/>
      <c r="Z409" s="1"/>
      <c r="AA409" s="2"/>
      <c r="AB409" s="1"/>
      <c r="AC409" s="2"/>
      <c r="AD409" s="1"/>
      <c r="AE409" s="1"/>
      <c r="AF409" s="1"/>
      <c r="AG409" s="1"/>
      <c r="AH409" s="1"/>
      <c r="AI409" s="1"/>
      <c r="AJ409" s="1"/>
    </row>
    <row r="410" ht="14.25" customHeight="1">
      <c r="A410" s="1"/>
      <c r="B410" s="1"/>
      <c r="C410" s="1"/>
      <c r="D410" s="1"/>
      <c r="E410" s="1"/>
      <c r="F410" s="2"/>
      <c r="G410" s="2"/>
      <c r="H410" s="2"/>
      <c r="I410" s="2"/>
      <c r="J410" s="2"/>
      <c r="K410" s="1"/>
      <c r="L410" s="1"/>
      <c r="M410" s="1"/>
      <c r="N410" s="1"/>
      <c r="O410" s="1"/>
      <c r="P410" s="1"/>
      <c r="Q410" s="1"/>
      <c r="R410" s="1"/>
      <c r="S410" s="1"/>
      <c r="T410" s="1"/>
      <c r="U410" s="1"/>
      <c r="V410" s="1"/>
      <c r="W410" s="1"/>
      <c r="X410" s="1"/>
      <c r="Y410" s="1"/>
      <c r="Z410" s="1"/>
      <c r="AA410" s="2"/>
      <c r="AB410" s="1"/>
      <c r="AC410" s="2"/>
      <c r="AD410" s="1"/>
      <c r="AE410" s="1"/>
      <c r="AF410" s="1"/>
      <c r="AG410" s="1"/>
      <c r="AH410" s="1"/>
      <c r="AI410" s="1"/>
      <c r="AJ410" s="1"/>
    </row>
    <row r="411" ht="14.25" customHeight="1">
      <c r="A411" s="1"/>
      <c r="B411" s="1"/>
      <c r="C411" s="1"/>
      <c r="D411" s="1"/>
      <c r="E411" s="1"/>
      <c r="F411" s="2"/>
      <c r="G411" s="2"/>
      <c r="H411" s="2"/>
      <c r="I411" s="2"/>
      <c r="J411" s="2"/>
      <c r="K411" s="1"/>
      <c r="L411" s="1"/>
      <c r="M411" s="1"/>
      <c r="N411" s="1"/>
      <c r="O411" s="1"/>
      <c r="P411" s="1"/>
      <c r="Q411" s="1"/>
      <c r="R411" s="1"/>
      <c r="S411" s="1"/>
      <c r="T411" s="1"/>
      <c r="U411" s="1"/>
      <c r="V411" s="1"/>
      <c r="W411" s="1"/>
      <c r="X411" s="1"/>
      <c r="Y411" s="1"/>
      <c r="Z411" s="1"/>
      <c r="AA411" s="2"/>
      <c r="AB411" s="1"/>
      <c r="AC411" s="2"/>
      <c r="AD411" s="1"/>
      <c r="AE411" s="1"/>
      <c r="AF411" s="1"/>
      <c r="AG411" s="1"/>
      <c r="AH411" s="1"/>
      <c r="AI411" s="1"/>
      <c r="AJ411" s="1"/>
    </row>
    <row r="412" ht="14.25" customHeight="1">
      <c r="A412" s="1"/>
      <c r="B412" s="1"/>
      <c r="C412" s="1"/>
      <c r="D412" s="1"/>
      <c r="E412" s="1"/>
      <c r="F412" s="2"/>
      <c r="G412" s="2"/>
      <c r="H412" s="2"/>
      <c r="I412" s="2"/>
      <c r="J412" s="2"/>
      <c r="K412" s="1"/>
      <c r="L412" s="1"/>
      <c r="M412" s="1"/>
      <c r="N412" s="1"/>
      <c r="O412" s="1"/>
      <c r="P412" s="1"/>
      <c r="Q412" s="1"/>
      <c r="R412" s="1"/>
      <c r="S412" s="1"/>
      <c r="T412" s="1"/>
      <c r="U412" s="1"/>
      <c r="V412" s="1"/>
      <c r="W412" s="1"/>
      <c r="X412" s="1"/>
      <c r="Y412" s="1"/>
      <c r="Z412" s="1"/>
      <c r="AA412" s="2"/>
      <c r="AB412" s="1"/>
      <c r="AC412" s="2"/>
      <c r="AD412" s="1"/>
      <c r="AE412" s="1"/>
      <c r="AF412" s="1"/>
      <c r="AG412" s="1"/>
      <c r="AH412" s="1"/>
      <c r="AI412" s="1"/>
      <c r="AJ412" s="1"/>
    </row>
    <row r="413" ht="14.25" customHeight="1">
      <c r="A413" s="1"/>
      <c r="B413" s="1"/>
      <c r="C413" s="1"/>
      <c r="D413" s="1"/>
      <c r="E413" s="1"/>
      <c r="F413" s="2"/>
      <c r="G413" s="2"/>
      <c r="H413" s="2"/>
      <c r="I413" s="2"/>
      <c r="J413" s="2"/>
      <c r="K413" s="1"/>
      <c r="L413" s="1"/>
      <c r="M413" s="1"/>
      <c r="N413" s="1"/>
      <c r="O413" s="1"/>
      <c r="P413" s="1"/>
      <c r="Q413" s="1"/>
      <c r="R413" s="1"/>
      <c r="S413" s="1"/>
      <c r="T413" s="1"/>
      <c r="U413" s="1"/>
      <c r="V413" s="1"/>
      <c r="W413" s="1"/>
      <c r="X413" s="1"/>
      <c r="Y413" s="1"/>
      <c r="Z413" s="1"/>
      <c r="AA413" s="2"/>
      <c r="AB413" s="1"/>
      <c r="AC413" s="2"/>
      <c r="AD413" s="1"/>
      <c r="AE413" s="1"/>
      <c r="AF413" s="1"/>
      <c r="AG413" s="1"/>
      <c r="AH413" s="1"/>
      <c r="AI413" s="1"/>
      <c r="AJ413" s="1"/>
    </row>
    <row r="414" ht="14.25" customHeight="1">
      <c r="A414" s="1"/>
      <c r="B414" s="1"/>
      <c r="C414" s="1"/>
      <c r="D414" s="1"/>
      <c r="E414" s="1"/>
      <c r="F414" s="2"/>
      <c r="G414" s="2"/>
      <c r="H414" s="2"/>
      <c r="I414" s="2"/>
      <c r="J414" s="2"/>
      <c r="K414" s="1"/>
      <c r="L414" s="1"/>
      <c r="M414" s="1"/>
      <c r="N414" s="1"/>
      <c r="O414" s="1"/>
      <c r="P414" s="1"/>
      <c r="Q414" s="1"/>
      <c r="R414" s="1"/>
      <c r="S414" s="1"/>
      <c r="T414" s="1"/>
      <c r="U414" s="1"/>
      <c r="V414" s="1"/>
      <c r="W414" s="1"/>
      <c r="X414" s="1"/>
      <c r="Y414" s="1"/>
      <c r="Z414" s="1"/>
      <c r="AA414" s="2"/>
      <c r="AB414" s="1"/>
      <c r="AC414" s="2"/>
      <c r="AD414" s="1"/>
      <c r="AE414" s="1"/>
      <c r="AF414" s="1"/>
      <c r="AG414" s="1"/>
      <c r="AH414" s="1"/>
      <c r="AI414" s="1"/>
      <c r="AJ414" s="1"/>
    </row>
    <row r="415" ht="14.25" customHeight="1">
      <c r="A415" s="1"/>
      <c r="B415" s="1"/>
      <c r="C415" s="1"/>
      <c r="D415" s="1"/>
      <c r="E415" s="1"/>
      <c r="F415" s="2"/>
      <c r="G415" s="2"/>
      <c r="H415" s="2"/>
      <c r="I415" s="2"/>
      <c r="J415" s="2"/>
      <c r="K415" s="1"/>
      <c r="L415" s="1"/>
      <c r="M415" s="1"/>
      <c r="N415" s="1"/>
      <c r="O415" s="1"/>
      <c r="P415" s="1"/>
      <c r="Q415" s="1"/>
      <c r="R415" s="1"/>
      <c r="S415" s="1"/>
      <c r="T415" s="1"/>
      <c r="U415" s="1"/>
      <c r="V415" s="1"/>
      <c r="W415" s="1"/>
      <c r="X415" s="1"/>
      <c r="Y415" s="1"/>
      <c r="Z415" s="1"/>
      <c r="AA415" s="2"/>
      <c r="AB415" s="1"/>
      <c r="AC415" s="2"/>
      <c r="AD415" s="1"/>
      <c r="AE415" s="1"/>
      <c r="AF415" s="1"/>
      <c r="AG415" s="1"/>
      <c r="AH415" s="1"/>
      <c r="AI415" s="1"/>
      <c r="AJ415" s="1"/>
    </row>
    <row r="416" ht="14.25" customHeight="1">
      <c r="A416" s="1"/>
      <c r="B416" s="1"/>
      <c r="C416" s="1"/>
      <c r="D416" s="1"/>
      <c r="E416" s="1"/>
      <c r="F416" s="2"/>
      <c r="G416" s="2"/>
      <c r="H416" s="2"/>
      <c r="I416" s="2"/>
      <c r="J416" s="2"/>
      <c r="K416" s="1"/>
      <c r="L416" s="1"/>
      <c r="M416" s="1"/>
      <c r="N416" s="1"/>
      <c r="O416" s="1"/>
      <c r="P416" s="1"/>
      <c r="Q416" s="1"/>
      <c r="R416" s="1"/>
      <c r="S416" s="1"/>
      <c r="T416" s="1"/>
      <c r="U416" s="1"/>
      <c r="V416" s="1"/>
      <c r="W416" s="1"/>
      <c r="X416" s="1"/>
      <c r="Y416" s="1"/>
      <c r="Z416" s="1"/>
      <c r="AA416" s="2"/>
      <c r="AB416" s="1"/>
      <c r="AC416" s="2"/>
      <c r="AD416" s="1"/>
      <c r="AE416" s="1"/>
      <c r="AF416" s="1"/>
      <c r="AG416" s="1"/>
      <c r="AH416" s="1"/>
      <c r="AI416" s="1"/>
      <c r="AJ416" s="1"/>
    </row>
    <row r="417" ht="14.25" customHeight="1">
      <c r="A417" s="1"/>
      <c r="B417" s="1"/>
      <c r="C417" s="1"/>
      <c r="D417" s="1"/>
      <c r="E417" s="1"/>
      <c r="F417" s="2"/>
      <c r="G417" s="2"/>
      <c r="H417" s="2"/>
      <c r="I417" s="2"/>
      <c r="J417" s="2"/>
      <c r="K417" s="1"/>
      <c r="L417" s="1"/>
      <c r="M417" s="1"/>
      <c r="N417" s="1"/>
      <c r="O417" s="1"/>
      <c r="P417" s="1"/>
      <c r="Q417" s="1"/>
      <c r="R417" s="1"/>
      <c r="S417" s="1"/>
      <c r="T417" s="1"/>
      <c r="U417" s="1"/>
      <c r="V417" s="1"/>
      <c r="W417" s="1"/>
      <c r="X417" s="1"/>
      <c r="Y417" s="1"/>
      <c r="Z417" s="1"/>
      <c r="AA417" s="2"/>
      <c r="AB417" s="1"/>
      <c r="AC417" s="2"/>
      <c r="AD417" s="1"/>
      <c r="AE417" s="1"/>
      <c r="AF417" s="1"/>
      <c r="AG417" s="1"/>
      <c r="AH417" s="1"/>
      <c r="AI417" s="1"/>
      <c r="AJ417" s="1"/>
    </row>
    <row r="418" ht="14.25" customHeight="1">
      <c r="A418" s="1"/>
      <c r="B418" s="1"/>
      <c r="C418" s="1"/>
      <c r="D418" s="1"/>
      <c r="E418" s="1"/>
      <c r="F418" s="2"/>
      <c r="G418" s="2"/>
      <c r="H418" s="2"/>
      <c r="I418" s="2"/>
      <c r="J418" s="2"/>
      <c r="K418" s="1"/>
      <c r="L418" s="1"/>
      <c r="M418" s="1"/>
      <c r="N418" s="1"/>
      <c r="O418" s="1"/>
      <c r="P418" s="1"/>
      <c r="Q418" s="1"/>
      <c r="R418" s="1"/>
      <c r="S418" s="1"/>
      <c r="T418" s="1"/>
      <c r="U418" s="1"/>
      <c r="V418" s="1"/>
      <c r="W418" s="1"/>
      <c r="X418" s="1"/>
      <c r="Y418" s="1"/>
      <c r="Z418" s="1"/>
      <c r="AA418" s="2"/>
      <c r="AB418" s="1"/>
      <c r="AC418" s="2"/>
      <c r="AD418" s="1"/>
      <c r="AE418" s="1"/>
      <c r="AF418" s="1"/>
      <c r="AG418" s="1"/>
      <c r="AH418" s="1"/>
      <c r="AI418" s="1"/>
      <c r="AJ418" s="1"/>
    </row>
    <row r="419" ht="14.25" customHeight="1">
      <c r="A419" s="1"/>
      <c r="B419" s="1"/>
      <c r="C419" s="1"/>
      <c r="D419" s="1"/>
      <c r="E419" s="1"/>
      <c r="F419" s="2"/>
      <c r="G419" s="2"/>
      <c r="H419" s="2"/>
      <c r="I419" s="2"/>
      <c r="J419" s="2"/>
      <c r="K419" s="1"/>
      <c r="L419" s="1"/>
      <c r="M419" s="1"/>
      <c r="N419" s="1"/>
      <c r="O419" s="1"/>
      <c r="P419" s="1"/>
      <c r="Q419" s="1"/>
      <c r="R419" s="1"/>
      <c r="S419" s="1"/>
      <c r="T419" s="1"/>
      <c r="U419" s="1"/>
      <c r="V419" s="1"/>
      <c r="W419" s="1"/>
      <c r="X419" s="1"/>
      <c r="Y419" s="1"/>
      <c r="Z419" s="1"/>
      <c r="AA419" s="2"/>
      <c r="AB419" s="1"/>
      <c r="AC419" s="2"/>
      <c r="AD419" s="1"/>
      <c r="AE419" s="1"/>
      <c r="AF419" s="1"/>
      <c r="AG419" s="1"/>
      <c r="AH419" s="1"/>
      <c r="AI419" s="1"/>
      <c r="AJ419" s="1"/>
    </row>
    <row r="420" ht="14.25" customHeight="1">
      <c r="A420" s="1"/>
      <c r="B420" s="1"/>
      <c r="C420" s="1"/>
      <c r="D420" s="1"/>
      <c r="E420" s="1"/>
      <c r="F420" s="2"/>
      <c r="G420" s="2"/>
      <c r="H420" s="2"/>
      <c r="I420" s="2"/>
      <c r="J420" s="2"/>
      <c r="K420" s="1"/>
      <c r="L420" s="1"/>
      <c r="M420" s="1"/>
      <c r="N420" s="1"/>
      <c r="O420" s="1"/>
      <c r="P420" s="1"/>
      <c r="Q420" s="1"/>
      <c r="R420" s="1"/>
      <c r="S420" s="1"/>
      <c r="T420" s="1"/>
      <c r="U420" s="1"/>
      <c r="V420" s="1"/>
      <c r="W420" s="1"/>
      <c r="X420" s="1"/>
      <c r="Y420" s="1"/>
      <c r="Z420" s="1"/>
      <c r="AA420" s="2"/>
      <c r="AB420" s="1"/>
      <c r="AC420" s="2"/>
      <c r="AD420" s="1"/>
      <c r="AE420" s="1"/>
      <c r="AF420" s="1"/>
      <c r="AG420" s="1"/>
      <c r="AH420" s="1"/>
      <c r="AI420" s="1"/>
      <c r="AJ420" s="1"/>
    </row>
    <row r="421" ht="14.25" customHeight="1">
      <c r="A421" s="1"/>
      <c r="B421" s="1"/>
      <c r="C421" s="1"/>
      <c r="D421" s="1"/>
      <c r="E421" s="1"/>
      <c r="F421" s="2"/>
      <c r="G421" s="2"/>
      <c r="H421" s="2"/>
      <c r="I421" s="2"/>
      <c r="J421" s="2"/>
      <c r="K421" s="1"/>
      <c r="L421" s="1"/>
      <c r="M421" s="1"/>
      <c r="N421" s="1"/>
      <c r="O421" s="1"/>
      <c r="P421" s="1"/>
      <c r="Q421" s="1"/>
      <c r="R421" s="1"/>
      <c r="S421" s="1"/>
      <c r="T421" s="1"/>
      <c r="U421" s="1"/>
      <c r="V421" s="1"/>
      <c r="W421" s="1"/>
      <c r="X421" s="1"/>
      <c r="Y421" s="1"/>
      <c r="Z421" s="1"/>
      <c r="AA421" s="2"/>
      <c r="AB421" s="1"/>
      <c r="AC421" s="2"/>
      <c r="AD421" s="1"/>
      <c r="AE421" s="1"/>
      <c r="AF421" s="1"/>
      <c r="AG421" s="1"/>
      <c r="AH421" s="1"/>
      <c r="AI421" s="1"/>
      <c r="AJ421" s="1"/>
    </row>
    <row r="422" ht="14.25" customHeight="1">
      <c r="A422" s="1"/>
      <c r="B422" s="1"/>
      <c r="C422" s="1"/>
      <c r="D422" s="1"/>
      <c r="E422" s="1"/>
      <c r="F422" s="2"/>
      <c r="G422" s="2"/>
      <c r="H422" s="2"/>
      <c r="I422" s="2"/>
      <c r="J422" s="2"/>
      <c r="K422" s="1"/>
      <c r="L422" s="1"/>
      <c r="M422" s="1"/>
      <c r="N422" s="1"/>
      <c r="O422" s="1"/>
      <c r="P422" s="1"/>
      <c r="Q422" s="1"/>
      <c r="R422" s="1"/>
      <c r="S422" s="1"/>
      <c r="T422" s="1"/>
      <c r="U422" s="1"/>
      <c r="V422" s="1"/>
      <c r="W422" s="1"/>
      <c r="X422" s="1"/>
      <c r="Y422" s="1"/>
      <c r="Z422" s="1"/>
      <c r="AA422" s="2"/>
      <c r="AB422" s="1"/>
      <c r="AC422" s="2"/>
      <c r="AD422" s="1"/>
      <c r="AE422" s="1"/>
      <c r="AF422" s="1"/>
      <c r="AG422" s="1"/>
      <c r="AH422" s="1"/>
      <c r="AI422" s="1"/>
      <c r="AJ422" s="1"/>
    </row>
    <row r="423" ht="14.25" customHeight="1">
      <c r="A423" s="1"/>
      <c r="B423" s="1"/>
      <c r="C423" s="1"/>
      <c r="D423" s="1"/>
      <c r="E423" s="1"/>
      <c r="F423" s="2"/>
      <c r="G423" s="2"/>
      <c r="H423" s="2"/>
      <c r="I423" s="2"/>
      <c r="J423" s="2"/>
      <c r="K423" s="1"/>
      <c r="L423" s="1"/>
      <c r="M423" s="1"/>
      <c r="N423" s="1"/>
      <c r="O423" s="1"/>
      <c r="P423" s="1"/>
      <c r="Q423" s="1"/>
      <c r="R423" s="1"/>
      <c r="S423" s="1"/>
      <c r="T423" s="1"/>
      <c r="U423" s="1"/>
      <c r="V423" s="1"/>
      <c r="W423" s="1"/>
      <c r="X423" s="1"/>
      <c r="Y423" s="1"/>
      <c r="Z423" s="1"/>
      <c r="AA423" s="2"/>
      <c r="AB423" s="1"/>
      <c r="AC423" s="2"/>
      <c r="AD423" s="1"/>
      <c r="AE423" s="1"/>
      <c r="AF423" s="1"/>
      <c r="AG423" s="1"/>
      <c r="AH423" s="1"/>
      <c r="AI423" s="1"/>
      <c r="AJ423" s="1"/>
    </row>
    <row r="424" ht="14.25" customHeight="1">
      <c r="A424" s="1"/>
      <c r="B424" s="1"/>
      <c r="C424" s="1"/>
      <c r="D424" s="1"/>
      <c r="E424" s="1"/>
      <c r="F424" s="2"/>
      <c r="G424" s="2"/>
      <c r="H424" s="2"/>
      <c r="I424" s="2"/>
      <c r="J424" s="2"/>
      <c r="K424" s="1"/>
      <c r="L424" s="1"/>
      <c r="M424" s="1"/>
      <c r="N424" s="1"/>
      <c r="O424" s="1"/>
      <c r="P424" s="1"/>
      <c r="Q424" s="1"/>
      <c r="R424" s="1"/>
      <c r="S424" s="1"/>
      <c r="T424" s="1"/>
      <c r="U424" s="1"/>
      <c r="V424" s="1"/>
      <c r="W424" s="1"/>
      <c r="X424" s="1"/>
      <c r="Y424" s="1"/>
      <c r="Z424" s="1"/>
      <c r="AA424" s="2"/>
      <c r="AB424" s="1"/>
      <c r="AC424" s="2"/>
      <c r="AD424" s="1"/>
      <c r="AE424" s="1"/>
      <c r="AF424" s="1"/>
      <c r="AG424" s="1"/>
      <c r="AH424" s="1"/>
      <c r="AI424" s="1"/>
      <c r="AJ424" s="1"/>
    </row>
    <row r="425" ht="14.25" customHeight="1">
      <c r="A425" s="1"/>
      <c r="B425" s="1"/>
      <c r="C425" s="1"/>
      <c r="D425" s="1"/>
      <c r="E425" s="1"/>
      <c r="F425" s="2"/>
      <c r="G425" s="2"/>
      <c r="H425" s="2"/>
      <c r="I425" s="2"/>
      <c r="J425" s="2"/>
      <c r="K425" s="1"/>
      <c r="L425" s="1"/>
      <c r="M425" s="1"/>
      <c r="N425" s="1"/>
      <c r="O425" s="1"/>
      <c r="P425" s="1"/>
      <c r="Q425" s="1"/>
      <c r="R425" s="1"/>
      <c r="S425" s="1"/>
      <c r="T425" s="1"/>
      <c r="U425" s="1"/>
      <c r="V425" s="1"/>
      <c r="W425" s="1"/>
      <c r="X425" s="1"/>
      <c r="Y425" s="1"/>
      <c r="Z425" s="1"/>
      <c r="AA425" s="2"/>
      <c r="AB425" s="1"/>
      <c r="AC425" s="2"/>
      <c r="AD425" s="1"/>
      <c r="AE425" s="1"/>
      <c r="AF425" s="1"/>
      <c r="AG425" s="1"/>
      <c r="AH425" s="1"/>
      <c r="AI425" s="1"/>
      <c r="AJ425" s="1"/>
    </row>
    <row r="426" ht="14.25" customHeight="1">
      <c r="A426" s="1"/>
      <c r="B426" s="1"/>
      <c r="C426" s="1"/>
      <c r="D426" s="1"/>
      <c r="E426" s="1"/>
      <c r="F426" s="2"/>
      <c r="G426" s="2"/>
      <c r="H426" s="2"/>
      <c r="I426" s="2"/>
      <c r="J426" s="2"/>
      <c r="K426" s="1"/>
      <c r="L426" s="1"/>
      <c r="M426" s="1"/>
      <c r="N426" s="1"/>
      <c r="O426" s="1"/>
      <c r="P426" s="1"/>
      <c r="Q426" s="1"/>
      <c r="R426" s="1"/>
      <c r="S426" s="1"/>
      <c r="T426" s="1"/>
      <c r="U426" s="1"/>
      <c r="V426" s="1"/>
      <c r="W426" s="1"/>
      <c r="X426" s="1"/>
      <c r="Y426" s="1"/>
      <c r="Z426" s="1"/>
      <c r="AA426" s="2"/>
      <c r="AB426" s="1"/>
      <c r="AC426" s="2"/>
      <c r="AD426" s="1"/>
      <c r="AE426" s="1"/>
      <c r="AF426" s="1"/>
      <c r="AG426" s="1"/>
      <c r="AH426" s="1"/>
      <c r="AI426" s="1"/>
      <c r="AJ426" s="1"/>
    </row>
    <row r="427" ht="14.25" customHeight="1">
      <c r="A427" s="1"/>
      <c r="B427" s="1"/>
      <c r="C427" s="1"/>
      <c r="D427" s="1"/>
      <c r="E427" s="1"/>
      <c r="F427" s="2"/>
      <c r="G427" s="2"/>
      <c r="H427" s="2"/>
      <c r="I427" s="2"/>
      <c r="J427" s="2"/>
      <c r="K427" s="1"/>
      <c r="L427" s="1"/>
      <c r="M427" s="1"/>
      <c r="N427" s="1"/>
      <c r="O427" s="1"/>
      <c r="P427" s="1"/>
      <c r="Q427" s="1"/>
      <c r="R427" s="1"/>
      <c r="S427" s="1"/>
      <c r="T427" s="1"/>
      <c r="U427" s="1"/>
      <c r="V427" s="1"/>
      <c r="W427" s="1"/>
      <c r="X427" s="1"/>
      <c r="Y427" s="1"/>
      <c r="Z427" s="1"/>
      <c r="AA427" s="2"/>
      <c r="AB427" s="1"/>
      <c r="AC427" s="2"/>
      <c r="AD427" s="1"/>
      <c r="AE427" s="1"/>
      <c r="AF427" s="1"/>
      <c r="AG427" s="1"/>
      <c r="AH427" s="1"/>
      <c r="AI427" s="1"/>
      <c r="AJ427" s="1"/>
    </row>
    <row r="428" ht="14.25" customHeight="1">
      <c r="A428" s="1"/>
      <c r="B428" s="1"/>
      <c r="C428" s="1"/>
      <c r="D428" s="1"/>
      <c r="E428" s="1"/>
      <c r="F428" s="2"/>
      <c r="G428" s="2"/>
      <c r="H428" s="2"/>
      <c r="I428" s="2"/>
      <c r="J428" s="2"/>
      <c r="K428" s="1"/>
      <c r="L428" s="1"/>
      <c r="M428" s="1"/>
      <c r="N428" s="1"/>
      <c r="O428" s="1"/>
      <c r="P428" s="1"/>
      <c r="Q428" s="1"/>
      <c r="R428" s="1"/>
      <c r="S428" s="1"/>
      <c r="T428" s="1"/>
      <c r="U428" s="1"/>
      <c r="V428" s="1"/>
      <c r="W428" s="1"/>
      <c r="X428" s="1"/>
      <c r="Y428" s="1"/>
      <c r="Z428" s="1"/>
      <c r="AA428" s="2"/>
      <c r="AB428" s="1"/>
      <c r="AC428" s="2"/>
      <c r="AD428" s="1"/>
      <c r="AE428" s="1"/>
      <c r="AF428" s="1"/>
      <c r="AG428" s="1"/>
      <c r="AH428" s="1"/>
      <c r="AI428" s="1"/>
      <c r="AJ428" s="1"/>
    </row>
    <row r="429" ht="14.25" customHeight="1">
      <c r="A429" s="1"/>
      <c r="B429" s="1"/>
      <c r="C429" s="1"/>
      <c r="D429" s="1"/>
      <c r="E429" s="1"/>
      <c r="F429" s="2"/>
      <c r="G429" s="2"/>
      <c r="H429" s="2"/>
      <c r="I429" s="2"/>
      <c r="J429" s="2"/>
      <c r="K429" s="1"/>
      <c r="L429" s="1"/>
      <c r="M429" s="1"/>
      <c r="N429" s="1"/>
      <c r="O429" s="1"/>
      <c r="P429" s="1"/>
      <c r="Q429" s="1"/>
      <c r="R429" s="1"/>
      <c r="S429" s="1"/>
      <c r="T429" s="1"/>
      <c r="U429" s="1"/>
      <c r="V429" s="1"/>
      <c r="W429" s="1"/>
      <c r="X429" s="1"/>
      <c r="Y429" s="1"/>
      <c r="Z429" s="1"/>
      <c r="AA429" s="2"/>
      <c r="AB429" s="1"/>
      <c r="AC429" s="2"/>
      <c r="AD429" s="1"/>
      <c r="AE429" s="1"/>
      <c r="AF429" s="1"/>
      <c r="AG429" s="1"/>
      <c r="AH429" s="1"/>
      <c r="AI429" s="1"/>
      <c r="AJ429" s="1"/>
    </row>
    <row r="430" ht="14.25" customHeight="1">
      <c r="A430" s="1"/>
      <c r="B430" s="1"/>
      <c r="C430" s="1"/>
      <c r="D430" s="1"/>
      <c r="E430" s="1"/>
      <c r="F430" s="2"/>
      <c r="G430" s="2"/>
      <c r="H430" s="2"/>
      <c r="I430" s="2"/>
      <c r="J430" s="2"/>
      <c r="K430" s="1"/>
      <c r="L430" s="1"/>
      <c r="M430" s="1"/>
      <c r="N430" s="1"/>
      <c r="O430" s="1"/>
      <c r="P430" s="1"/>
      <c r="Q430" s="1"/>
      <c r="R430" s="1"/>
      <c r="S430" s="1"/>
      <c r="T430" s="1"/>
      <c r="U430" s="1"/>
      <c r="V430" s="1"/>
      <c r="W430" s="1"/>
      <c r="X430" s="1"/>
      <c r="Y430" s="1"/>
      <c r="Z430" s="1"/>
      <c r="AA430" s="2"/>
      <c r="AB430" s="1"/>
      <c r="AC430" s="2"/>
      <c r="AD430" s="1"/>
      <c r="AE430" s="1"/>
      <c r="AF430" s="1"/>
      <c r="AG430" s="1"/>
      <c r="AH430" s="1"/>
      <c r="AI430" s="1"/>
      <c r="AJ430" s="1"/>
    </row>
    <row r="431" ht="14.25" customHeight="1">
      <c r="A431" s="1"/>
      <c r="B431" s="1"/>
      <c r="C431" s="1"/>
      <c r="D431" s="1"/>
      <c r="E431" s="1"/>
      <c r="F431" s="2"/>
      <c r="G431" s="2"/>
      <c r="H431" s="2"/>
      <c r="I431" s="2"/>
      <c r="J431" s="2"/>
      <c r="K431" s="1"/>
      <c r="L431" s="1"/>
      <c r="M431" s="1"/>
      <c r="N431" s="1"/>
      <c r="O431" s="1"/>
      <c r="P431" s="1"/>
      <c r="Q431" s="1"/>
      <c r="R431" s="1"/>
      <c r="S431" s="1"/>
      <c r="T431" s="1"/>
      <c r="U431" s="1"/>
      <c r="V431" s="1"/>
      <c r="W431" s="1"/>
      <c r="X431" s="1"/>
      <c r="Y431" s="1"/>
      <c r="Z431" s="1"/>
      <c r="AA431" s="2"/>
      <c r="AB431" s="1"/>
      <c r="AC431" s="2"/>
      <c r="AD431" s="1"/>
      <c r="AE431" s="1"/>
      <c r="AF431" s="1"/>
      <c r="AG431" s="1"/>
      <c r="AH431" s="1"/>
      <c r="AI431" s="1"/>
      <c r="AJ431" s="1"/>
    </row>
    <row r="432" ht="14.25" customHeight="1">
      <c r="A432" s="1"/>
      <c r="B432" s="1"/>
      <c r="C432" s="1"/>
      <c r="D432" s="1"/>
      <c r="E432" s="1"/>
      <c r="F432" s="2"/>
      <c r="G432" s="2"/>
      <c r="H432" s="2"/>
      <c r="I432" s="2"/>
      <c r="J432" s="2"/>
      <c r="K432" s="1"/>
      <c r="L432" s="1"/>
      <c r="M432" s="1"/>
      <c r="N432" s="1"/>
      <c r="O432" s="1"/>
      <c r="P432" s="1"/>
      <c r="Q432" s="1"/>
      <c r="R432" s="1"/>
      <c r="S432" s="1"/>
      <c r="T432" s="1"/>
      <c r="U432" s="1"/>
      <c r="V432" s="1"/>
      <c r="W432" s="1"/>
      <c r="X432" s="1"/>
      <c r="Y432" s="1"/>
      <c r="Z432" s="1"/>
      <c r="AA432" s="2"/>
      <c r="AB432" s="1"/>
      <c r="AC432" s="2"/>
      <c r="AD432" s="1"/>
      <c r="AE432" s="1"/>
      <c r="AF432" s="1"/>
      <c r="AG432" s="1"/>
      <c r="AH432" s="1"/>
      <c r="AI432" s="1"/>
      <c r="AJ432" s="1"/>
    </row>
    <row r="433" ht="14.25" customHeight="1">
      <c r="A433" s="1"/>
      <c r="B433" s="1"/>
      <c r="C433" s="1"/>
      <c r="D433" s="1"/>
      <c r="E433" s="1"/>
      <c r="F433" s="2"/>
      <c r="G433" s="2"/>
      <c r="H433" s="2"/>
      <c r="I433" s="2"/>
      <c r="J433" s="2"/>
      <c r="K433" s="1"/>
      <c r="L433" s="1"/>
      <c r="M433" s="1"/>
      <c r="N433" s="1"/>
      <c r="O433" s="1"/>
      <c r="P433" s="1"/>
      <c r="Q433" s="1"/>
      <c r="R433" s="1"/>
      <c r="S433" s="1"/>
      <c r="T433" s="1"/>
      <c r="U433" s="1"/>
      <c r="V433" s="1"/>
      <c r="W433" s="1"/>
      <c r="X433" s="1"/>
      <c r="Y433" s="1"/>
      <c r="Z433" s="1"/>
      <c r="AA433" s="2"/>
      <c r="AB433" s="1"/>
      <c r="AC433" s="2"/>
      <c r="AD433" s="1"/>
      <c r="AE433" s="1"/>
      <c r="AF433" s="1"/>
      <c r="AG433" s="1"/>
      <c r="AH433" s="1"/>
      <c r="AI433" s="1"/>
      <c r="AJ433" s="1"/>
    </row>
    <row r="434" ht="14.25" customHeight="1">
      <c r="A434" s="1"/>
      <c r="B434" s="1"/>
      <c r="C434" s="1"/>
      <c r="D434" s="1"/>
      <c r="E434" s="1"/>
      <c r="F434" s="2"/>
      <c r="G434" s="2"/>
      <c r="H434" s="2"/>
      <c r="I434" s="2"/>
      <c r="J434" s="2"/>
      <c r="K434" s="1"/>
      <c r="L434" s="1"/>
      <c r="M434" s="1"/>
      <c r="N434" s="1"/>
      <c r="O434" s="1"/>
      <c r="P434" s="1"/>
      <c r="Q434" s="1"/>
      <c r="R434" s="1"/>
      <c r="S434" s="1"/>
      <c r="T434" s="1"/>
      <c r="U434" s="1"/>
      <c r="V434" s="1"/>
      <c r="W434" s="1"/>
      <c r="X434" s="1"/>
      <c r="Y434" s="1"/>
      <c r="Z434" s="1"/>
      <c r="AA434" s="2"/>
      <c r="AB434" s="1"/>
      <c r="AC434" s="2"/>
      <c r="AD434" s="1"/>
      <c r="AE434" s="1"/>
      <c r="AF434" s="1"/>
      <c r="AG434" s="1"/>
      <c r="AH434" s="1"/>
      <c r="AI434" s="1"/>
      <c r="AJ434" s="1"/>
    </row>
    <row r="435" ht="14.25" customHeight="1">
      <c r="A435" s="1"/>
      <c r="B435" s="1"/>
      <c r="C435" s="1"/>
      <c r="D435" s="1"/>
      <c r="E435" s="1"/>
      <c r="F435" s="2"/>
      <c r="G435" s="2"/>
      <c r="H435" s="2"/>
      <c r="I435" s="2"/>
      <c r="J435" s="2"/>
      <c r="K435" s="1"/>
      <c r="L435" s="1"/>
      <c r="M435" s="1"/>
      <c r="N435" s="1"/>
      <c r="O435" s="1"/>
      <c r="P435" s="1"/>
      <c r="Q435" s="1"/>
      <c r="R435" s="1"/>
      <c r="S435" s="1"/>
      <c r="T435" s="1"/>
      <c r="U435" s="1"/>
      <c r="V435" s="1"/>
      <c r="W435" s="1"/>
      <c r="X435" s="1"/>
      <c r="Y435" s="1"/>
      <c r="Z435" s="1"/>
      <c r="AA435" s="2"/>
      <c r="AB435" s="1"/>
      <c r="AC435" s="2"/>
      <c r="AD435" s="1"/>
      <c r="AE435" s="1"/>
      <c r="AF435" s="1"/>
      <c r="AG435" s="1"/>
      <c r="AH435" s="1"/>
      <c r="AI435" s="1"/>
      <c r="AJ435" s="1"/>
    </row>
    <row r="436" ht="14.25" customHeight="1">
      <c r="A436" s="1"/>
      <c r="B436" s="1"/>
      <c r="C436" s="1"/>
      <c r="D436" s="1"/>
      <c r="E436" s="1"/>
      <c r="F436" s="2"/>
      <c r="G436" s="2"/>
      <c r="H436" s="2"/>
      <c r="I436" s="2"/>
      <c r="J436" s="2"/>
      <c r="K436" s="1"/>
      <c r="L436" s="1"/>
      <c r="M436" s="1"/>
      <c r="N436" s="1"/>
      <c r="O436" s="1"/>
      <c r="P436" s="1"/>
      <c r="Q436" s="1"/>
      <c r="R436" s="1"/>
      <c r="S436" s="1"/>
      <c r="T436" s="1"/>
      <c r="U436" s="1"/>
      <c r="V436" s="1"/>
      <c r="W436" s="1"/>
      <c r="X436" s="1"/>
      <c r="Y436" s="1"/>
      <c r="Z436" s="1"/>
      <c r="AA436" s="2"/>
      <c r="AB436" s="1"/>
      <c r="AC436" s="2"/>
      <c r="AD436" s="1"/>
      <c r="AE436" s="1"/>
      <c r="AF436" s="1"/>
      <c r="AG436" s="1"/>
      <c r="AH436" s="1"/>
      <c r="AI436" s="1"/>
      <c r="AJ436" s="1"/>
    </row>
    <row r="437" ht="14.25" customHeight="1">
      <c r="A437" s="1"/>
      <c r="B437" s="1"/>
      <c r="C437" s="1"/>
      <c r="D437" s="1"/>
      <c r="E437" s="1"/>
      <c r="F437" s="2"/>
      <c r="G437" s="2"/>
      <c r="H437" s="2"/>
      <c r="I437" s="2"/>
      <c r="J437" s="2"/>
      <c r="K437" s="1"/>
      <c r="L437" s="1"/>
      <c r="M437" s="1"/>
      <c r="N437" s="1"/>
      <c r="O437" s="1"/>
      <c r="P437" s="1"/>
      <c r="Q437" s="1"/>
      <c r="R437" s="1"/>
      <c r="S437" s="1"/>
      <c r="T437" s="1"/>
      <c r="U437" s="1"/>
      <c r="V437" s="1"/>
      <c r="W437" s="1"/>
      <c r="X437" s="1"/>
      <c r="Y437" s="1"/>
      <c r="Z437" s="1"/>
      <c r="AA437" s="2"/>
      <c r="AB437" s="1"/>
      <c r="AC437" s="2"/>
      <c r="AD437" s="1"/>
      <c r="AE437" s="1"/>
      <c r="AF437" s="1"/>
      <c r="AG437" s="1"/>
      <c r="AH437" s="1"/>
      <c r="AI437" s="1"/>
      <c r="AJ437" s="1"/>
    </row>
    <row r="438" ht="14.25" customHeight="1">
      <c r="A438" s="1"/>
      <c r="B438" s="1"/>
      <c r="C438" s="1"/>
      <c r="D438" s="1"/>
      <c r="E438" s="1"/>
      <c r="F438" s="2"/>
      <c r="G438" s="2"/>
      <c r="H438" s="2"/>
      <c r="I438" s="2"/>
      <c r="J438" s="2"/>
      <c r="K438" s="1"/>
      <c r="L438" s="1"/>
      <c r="M438" s="1"/>
      <c r="N438" s="1"/>
      <c r="O438" s="1"/>
      <c r="P438" s="1"/>
      <c r="Q438" s="1"/>
      <c r="R438" s="1"/>
      <c r="S438" s="1"/>
      <c r="T438" s="1"/>
      <c r="U438" s="1"/>
      <c r="V438" s="1"/>
      <c r="W438" s="1"/>
      <c r="X438" s="1"/>
      <c r="Y438" s="1"/>
      <c r="Z438" s="1"/>
      <c r="AA438" s="2"/>
      <c r="AB438" s="1"/>
      <c r="AC438" s="2"/>
      <c r="AD438" s="1"/>
      <c r="AE438" s="1"/>
      <c r="AF438" s="1"/>
      <c r="AG438" s="1"/>
      <c r="AH438" s="1"/>
      <c r="AI438" s="1"/>
      <c r="AJ438" s="1"/>
    </row>
    <row r="439" ht="14.25" customHeight="1">
      <c r="A439" s="1"/>
      <c r="B439" s="1"/>
      <c r="C439" s="1"/>
      <c r="D439" s="1"/>
      <c r="E439" s="1"/>
      <c r="F439" s="2"/>
      <c r="G439" s="2"/>
      <c r="H439" s="2"/>
      <c r="I439" s="2"/>
      <c r="J439" s="2"/>
      <c r="K439" s="1"/>
      <c r="L439" s="1"/>
      <c r="M439" s="1"/>
      <c r="N439" s="1"/>
      <c r="O439" s="1"/>
      <c r="P439" s="1"/>
      <c r="Q439" s="1"/>
      <c r="R439" s="1"/>
      <c r="S439" s="1"/>
      <c r="T439" s="1"/>
      <c r="U439" s="1"/>
      <c r="V439" s="1"/>
      <c r="W439" s="1"/>
      <c r="X439" s="1"/>
      <c r="Y439" s="1"/>
      <c r="Z439" s="1"/>
      <c r="AA439" s="2"/>
      <c r="AB439" s="1"/>
      <c r="AC439" s="2"/>
      <c r="AD439" s="1"/>
      <c r="AE439" s="1"/>
      <c r="AF439" s="1"/>
      <c r="AG439" s="1"/>
      <c r="AH439" s="1"/>
      <c r="AI439" s="1"/>
      <c r="AJ439" s="1"/>
    </row>
    <row r="440" ht="14.25" customHeight="1">
      <c r="A440" s="1"/>
      <c r="B440" s="1"/>
      <c r="C440" s="1"/>
      <c r="D440" s="1"/>
      <c r="E440" s="1"/>
      <c r="F440" s="2"/>
      <c r="G440" s="2"/>
      <c r="H440" s="2"/>
      <c r="I440" s="2"/>
      <c r="J440" s="2"/>
      <c r="K440" s="1"/>
      <c r="L440" s="1"/>
      <c r="M440" s="1"/>
      <c r="N440" s="1"/>
      <c r="O440" s="1"/>
      <c r="P440" s="1"/>
      <c r="Q440" s="1"/>
      <c r="R440" s="1"/>
      <c r="S440" s="1"/>
      <c r="T440" s="1"/>
      <c r="U440" s="1"/>
      <c r="V440" s="1"/>
      <c r="W440" s="1"/>
      <c r="X440" s="1"/>
      <c r="Y440" s="1"/>
      <c r="Z440" s="1"/>
      <c r="AA440" s="2"/>
      <c r="AB440" s="1"/>
      <c r="AC440" s="2"/>
      <c r="AD440" s="1"/>
      <c r="AE440" s="1"/>
      <c r="AF440" s="1"/>
      <c r="AG440" s="1"/>
      <c r="AH440" s="1"/>
      <c r="AI440" s="1"/>
      <c r="AJ440" s="1"/>
    </row>
    <row r="441" ht="14.25" customHeight="1">
      <c r="A441" s="1"/>
      <c r="B441" s="1"/>
      <c r="C441" s="1"/>
      <c r="D441" s="1"/>
      <c r="E441" s="1"/>
      <c r="F441" s="2"/>
      <c r="G441" s="2"/>
      <c r="H441" s="2"/>
      <c r="I441" s="2"/>
      <c r="J441" s="2"/>
      <c r="K441" s="1"/>
      <c r="L441" s="1"/>
      <c r="M441" s="1"/>
      <c r="N441" s="1"/>
      <c r="O441" s="1"/>
      <c r="P441" s="1"/>
      <c r="Q441" s="1"/>
      <c r="R441" s="1"/>
      <c r="S441" s="1"/>
      <c r="T441" s="1"/>
      <c r="U441" s="1"/>
      <c r="V441" s="1"/>
      <c r="W441" s="1"/>
      <c r="X441" s="1"/>
      <c r="Y441" s="1"/>
      <c r="Z441" s="1"/>
      <c r="AA441" s="2"/>
      <c r="AB441" s="1"/>
      <c r="AC441" s="2"/>
      <c r="AD441" s="1"/>
      <c r="AE441" s="1"/>
      <c r="AF441" s="1"/>
      <c r="AG441" s="1"/>
      <c r="AH441" s="1"/>
      <c r="AI441" s="1"/>
      <c r="AJ441" s="1"/>
    </row>
    <row r="442" ht="14.25" customHeight="1">
      <c r="A442" s="1"/>
      <c r="B442" s="1"/>
      <c r="C442" s="1"/>
      <c r="D442" s="1"/>
      <c r="E442" s="1"/>
      <c r="F442" s="2"/>
      <c r="G442" s="2"/>
      <c r="H442" s="2"/>
      <c r="I442" s="2"/>
      <c r="J442" s="2"/>
      <c r="K442" s="1"/>
      <c r="L442" s="1"/>
      <c r="M442" s="1"/>
      <c r="N442" s="1"/>
      <c r="O442" s="1"/>
      <c r="P442" s="1"/>
      <c r="Q442" s="1"/>
      <c r="R442" s="1"/>
      <c r="S442" s="1"/>
      <c r="T442" s="1"/>
      <c r="U442" s="1"/>
      <c r="V442" s="1"/>
      <c r="W442" s="1"/>
      <c r="X442" s="1"/>
      <c r="Y442" s="1"/>
      <c r="Z442" s="1"/>
      <c r="AA442" s="2"/>
      <c r="AB442" s="1"/>
      <c r="AC442" s="2"/>
      <c r="AD442" s="1"/>
      <c r="AE442" s="1"/>
      <c r="AF442" s="1"/>
      <c r="AG442" s="1"/>
      <c r="AH442" s="1"/>
      <c r="AI442" s="1"/>
      <c r="AJ442" s="1"/>
    </row>
    <row r="443" ht="14.25" customHeight="1">
      <c r="A443" s="1"/>
      <c r="B443" s="1"/>
      <c r="C443" s="1"/>
      <c r="D443" s="1"/>
      <c r="E443" s="1"/>
      <c r="F443" s="2"/>
      <c r="G443" s="2"/>
      <c r="H443" s="2"/>
      <c r="I443" s="2"/>
      <c r="J443" s="2"/>
      <c r="K443" s="1"/>
      <c r="L443" s="1"/>
      <c r="M443" s="1"/>
      <c r="N443" s="1"/>
      <c r="O443" s="1"/>
      <c r="P443" s="1"/>
      <c r="Q443" s="1"/>
      <c r="R443" s="1"/>
      <c r="S443" s="1"/>
      <c r="T443" s="1"/>
      <c r="U443" s="1"/>
      <c r="V443" s="1"/>
      <c r="W443" s="1"/>
      <c r="X443" s="1"/>
      <c r="Y443" s="1"/>
      <c r="Z443" s="1"/>
      <c r="AA443" s="2"/>
      <c r="AB443" s="1"/>
      <c r="AC443" s="2"/>
      <c r="AD443" s="1"/>
      <c r="AE443" s="1"/>
      <c r="AF443" s="1"/>
      <c r="AG443" s="1"/>
      <c r="AH443" s="1"/>
      <c r="AI443" s="1"/>
      <c r="AJ443" s="1"/>
    </row>
    <row r="444" ht="14.25" customHeight="1">
      <c r="A444" s="1"/>
      <c r="B444" s="1"/>
      <c r="C444" s="1"/>
      <c r="D444" s="1"/>
      <c r="E444" s="1"/>
      <c r="F444" s="2"/>
      <c r="G444" s="2"/>
      <c r="H444" s="2"/>
      <c r="I444" s="2"/>
      <c r="J444" s="2"/>
      <c r="K444" s="1"/>
      <c r="L444" s="1"/>
      <c r="M444" s="1"/>
      <c r="N444" s="1"/>
      <c r="O444" s="1"/>
      <c r="P444" s="1"/>
      <c r="Q444" s="1"/>
      <c r="R444" s="1"/>
      <c r="S444" s="1"/>
      <c r="T444" s="1"/>
      <c r="U444" s="1"/>
      <c r="V444" s="1"/>
      <c r="W444" s="1"/>
      <c r="X444" s="1"/>
      <c r="Y444" s="1"/>
      <c r="Z444" s="1"/>
      <c r="AA444" s="2"/>
      <c r="AB444" s="1"/>
      <c r="AC444" s="2"/>
      <c r="AD444" s="1"/>
      <c r="AE444" s="1"/>
      <c r="AF444" s="1"/>
      <c r="AG444" s="1"/>
      <c r="AH444" s="1"/>
      <c r="AI444" s="1"/>
      <c r="AJ444" s="1"/>
    </row>
    <row r="445" ht="14.25" customHeight="1">
      <c r="A445" s="1"/>
      <c r="B445" s="1"/>
      <c r="C445" s="1"/>
      <c r="D445" s="1"/>
      <c r="E445" s="1"/>
      <c r="F445" s="2"/>
      <c r="G445" s="2"/>
      <c r="H445" s="2"/>
      <c r="I445" s="2"/>
      <c r="J445" s="2"/>
      <c r="K445" s="1"/>
      <c r="L445" s="1"/>
      <c r="M445" s="1"/>
      <c r="N445" s="1"/>
      <c r="O445" s="1"/>
      <c r="P445" s="1"/>
      <c r="Q445" s="1"/>
      <c r="R445" s="1"/>
      <c r="S445" s="1"/>
      <c r="T445" s="1"/>
      <c r="U445" s="1"/>
      <c r="V445" s="1"/>
      <c r="W445" s="1"/>
      <c r="X445" s="1"/>
      <c r="Y445" s="1"/>
      <c r="Z445" s="1"/>
      <c r="AA445" s="2"/>
      <c r="AB445" s="1"/>
      <c r="AC445" s="2"/>
      <c r="AD445" s="1"/>
      <c r="AE445" s="1"/>
      <c r="AF445" s="1"/>
      <c r="AG445" s="1"/>
      <c r="AH445" s="1"/>
      <c r="AI445" s="1"/>
      <c r="AJ445" s="1"/>
    </row>
    <row r="446" ht="14.25" customHeight="1">
      <c r="A446" s="1"/>
      <c r="B446" s="1"/>
      <c r="C446" s="1"/>
      <c r="D446" s="1"/>
      <c r="E446" s="1"/>
      <c r="F446" s="2"/>
      <c r="G446" s="2"/>
      <c r="H446" s="2"/>
      <c r="I446" s="2"/>
      <c r="J446" s="2"/>
      <c r="K446" s="1"/>
      <c r="L446" s="1"/>
      <c r="M446" s="1"/>
      <c r="N446" s="1"/>
      <c r="O446" s="1"/>
      <c r="P446" s="1"/>
      <c r="Q446" s="1"/>
      <c r="R446" s="1"/>
      <c r="S446" s="1"/>
      <c r="T446" s="1"/>
      <c r="U446" s="1"/>
      <c r="V446" s="1"/>
      <c r="W446" s="1"/>
      <c r="X446" s="1"/>
      <c r="Y446" s="1"/>
      <c r="Z446" s="1"/>
      <c r="AA446" s="2"/>
      <c r="AB446" s="1"/>
      <c r="AC446" s="2"/>
      <c r="AD446" s="1"/>
      <c r="AE446" s="1"/>
      <c r="AF446" s="1"/>
      <c r="AG446" s="1"/>
      <c r="AH446" s="1"/>
      <c r="AI446" s="1"/>
      <c r="AJ446" s="1"/>
    </row>
    <row r="447" ht="14.25" customHeight="1">
      <c r="A447" s="1"/>
      <c r="B447" s="1"/>
      <c r="C447" s="1"/>
      <c r="D447" s="1"/>
      <c r="E447" s="1"/>
      <c r="F447" s="2"/>
      <c r="G447" s="2"/>
      <c r="H447" s="2"/>
      <c r="I447" s="2"/>
      <c r="J447" s="2"/>
      <c r="K447" s="1"/>
      <c r="L447" s="1"/>
      <c r="M447" s="1"/>
      <c r="N447" s="1"/>
      <c r="O447" s="1"/>
      <c r="P447" s="1"/>
      <c r="Q447" s="1"/>
      <c r="R447" s="1"/>
      <c r="S447" s="1"/>
      <c r="T447" s="1"/>
      <c r="U447" s="1"/>
      <c r="V447" s="1"/>
      <c r="W447" s="1"/>
      <c r="X447" s="1"/>
      <c r="Y447" s="1"/>
      <c r="Z447" s="1"/>
      <c r="AA447" s="2"/>
      <c r="AB447" s="1"/>
      <c r="AC447" s="2"/>
      <c r="AD447" s="1"/>
      <c r="AE447" s="1"/>
      <c r="AF447" s="1"/>
      <c r="AG447" s="1"/>
      <c r="AH447" s="1"/>
      <c r="AI447" s="1"/>
      <c r="AJ447" s="1"/>
    </row>
    <row r="448" ht="14.25" customHeight="1">
      <c r="A448" s="1"/>
      <c r="B448" s="1"/>
      <c r="C448" s="1"/>
      <c r="D448" s="1"/>
      <c r="E448" s="1"/>
      <c r="F448" s="2"/>
      <c r="G448" s="2"/>
      <c r="H448" s="2"/>
      <c r="I448" s="2"/>
      <c r="J448" s="2"/>
      <c r="K448" s="1"/>
      <c r="L448" s="1"/>
      <c r="M448" s="1"/>
      <c r="N448" s="1"/>
      <c r="O448" s="1"/>
      <c r="P448" s="1"/>
      <c r="Q448" s="1"/>
      <c r="R448" s="1"/>
      <c r="S448" s="1"/>
      <c r="T448" s="1"/>
      <c r="U448" s="1"/>
      <c r="V448" s="1"/>
      <c r="W448" s="1"/>
      <c r="X448" s="1"/>
      <c r="Y448" s="1"/>
      <c r="Z448" s="1"/>
      <c r="AA448" s="2"/>
      <c r="AB448" s="1"/>
      <c r="AC448" s="2"/>
      <c r="AD448" s="1"/>
      <c r="AE448" s="1"/>
      <c r="AF448" s="1"/>
      <c r="AG448" s="1"/>
      <c r="AH448" s="1"/>
      <c r="AI448" s="1"/>
      <c r="AJ448" s="1"/>
    </row>
    <row r="449" ht="14.25" customHeight="1">
      <c r="A449" s="1"/>
      <c r="B449" s="1"/>
      <c r="C449" s="1"/>
      <c r="D449" s="1"/>
      <c r="E449" s="1"/>
      <c r="F449" s="2"/>
      <c r="G449" s="2"/>
      <c r="H449" s="2"/>
      <c r="I449" s="2"/>
      <c r="J449" s="2"/>
      <c r="K449" s="1"/>
      <c r="L449" s="1"/>
      <c r="M449" s="1"/>
      <c r="N449" s="1"/>
      <c r="O449" s="1"/>
      <c r="P449" s="1"/>
      <c r="Q449" s="1"/>
      <c r="R449" s="1"/>
      <c r="S449" s="1"/>
      <c r="T449" s="1"/>
      <c r="U449" s="1"/>
      <c r="V449" s="1"/>
      <c r="W449" s="1"/>
      <c r="X449" s="1"/>
      <c r="Y449" s="1"/>
      <c r="Z449" s="1"/>
      <c r="AA449" s="2"/>
      <c r="AB449" s="1"/>
      <c r="AC449" s="2"/>
      <c r="AD449" s="1"/>
      <c r="AE449" s="1"/>
      <c r="AF449" s="1"/>
      <c r="AG449" s="1"/>
      <c r="AH449" s="1"/>
      <c r="AI449" s="1"/>
      <c r="AJ449" s="1"/>
    </row>
    <row r="450" ht="14.25" customHeight="1">
      <c r="A450" s="1"/>
      <c r="B450" s="1"/>
      <c r="C450" s="1"/>
      <c r="D450" s="1"/>
      <c r="E450" s="1"/>
      <c r="F450" s="2"/>
      <c r="G450" s="2"/>
      <c r="H450" s="2"/>
      <c r="I450" s="2"/>
      <c r="J450" s="2"/>
      <c r="K450" s="1"/>
      <c r="L450" s="1"/>
      <c r="M450" s="1"/>
      <c r="N450" s="1"/>
      <c r="O450" s="1"/>
      <c r="P450" s="1"/>
      <c r="Q450" s="1"/>
      <c r="R450" s="1"/>
      <c r="S450" s="1"/>
      <c r="T450" s="1"/>
      <c r="U450" s="1"/>
      <c r="V450" s="1"/>
      <c r="W450" s="1"/>
      <c r="X450" s="1"/>
      <c r="Y450" s="1"/>
      <c r="Z450" s="1"/>
      <c r="AA450" s="2"/>
      <c r="AB450" s="1"/>
      <c r="AC450" s="2"/>
      <c r="AD450" s="1"/>
      <c r="AE450" s="1"/>
      <c r="AF450" s="1"/>
      <c r="AG450" s="1"/>
      <c r="AH450" s="1"/>
      <c r="AI450" s="1"/>
      <c r="AJ450" s="1"/>
    </row>
    <row r="451" ht="14.25" customHeight="1">
      <c r="A451" s="1"/>
      <c r="B451" s="1"/>
      <c r="C451" s="1"/>
      <c r="D451" s="1"/>
      <c r="E451" s="1"/>
      <c r="F451" s="2"/>
      <c r="G451" s="2"/>
      <c r="H451" s="2"/>
      <c r="I451" s="2"/>
      <c r="J451" s="2"/>
      <c r="K451" s="1"/>
      <c r="L451" s="1"/>
      <c r="M451" s="1"/>
      <c r="N451" s="1"/>
      <c r="O451" s="1"/>
      <c r="P451" s="1"/>
      <c r="Q451" s="1"/>
      <c r="R451" s="1"/>
      <c r="S451" s="1"/>
      <c r="T451" s="1"/>
      <c r="U451" s="1"/>
      <c r="V451" s="1"/>
      <c r="W451" s="1"/>
      <c r="X451" s="1"/>
      <c r="Y451" s="1"/>
      <c r="Z451" s="1"/>
      <c r="AA451" s="2"/>
      <c r="AB451" s="1"/>
      <c r="AC451" s="2"/>
      <c r="AD451" s="1"/>
      <c r="AE451" s="1"/>
      <c r="AF451" s="1"/>
      <c r="AG451" s="1"/>
      <c r="AH451" s="1"/>
      <c r="AI451" s="1"/>
      <c r="AJ451" s="1"/>
    </row>
    <row r="452" ht="14.25" customHeight="1">
      <c r="A452" s="1"/>
      <c r="B452" s="1"/>
      <c r="C452" s="1"/>
      <c r="D452" s="1"/>
      <c r="E452" s="1"/>
      <c r="F452" s="2"/>
      <c r="G452" s="2"/>
      <c r="H452" s="2"/>
      <c r="I452" s="2"/>
      <c r="J452" s="2"/>
      <c r="K452" s="1"/>
      <c r="L452" s="1"/>
      <c r="M452" s="1"/>
      <c r="N452" s="1"/>
      <c r="O452" s="1"/>
      <c r="P452" s="1"/>
      <c r="Q452" s="1"/>
      <c r="R452" s="1"/>
      <c r="S452" s="1"/>
      <c r="T452" s="1"/>
      <c r="U452" s="1"/>
      <c r="V452" s="1"/>
      <c r="W452" s="1"/>
      <c r="X452" s="1"/>
      <c r="Y452" s="1"/>
      <c r="Z452" s="1"/>
      <c r="AA452" s="2"/>
      <c r="AB452" s="1"/>
      <c r="AC452" s="2"/>
      <c r="AD452" s="1"/>
      <c r="AE452" s="1"/>
      <c r="AF452" s="1"/>
      <c r="AG452" s="1"/>
      <c r="AH452" s="1"/>
      <c r="AI452" s="1"/>
      <c r="AJ452" s="1"/>
    </row>
    <row r="453" ht="14.25" customHeight="1">
      <c r="A453" s="1"/>
      <c r="B453" s="1"/>
      <c r="C453" s="1"/>
      <c r="D453" s="1"/>
      <c r="E453" s="1"/>
      <c r="F453" s="2"/>
      <c r="G453" s="2"/>
      <c r="H453" s="2"/>
      <c r="I453" s="2"/>
      <c r="J453" s="2"/>
      <c r="K453" s="1"/>
      <c r="L453" s="1"/>
      <c r="M453" s="1"/>
      <c r="N453" s="1"/>
      <c r="O453" s="1"/>
      <c r="P453" s="1"/>
      <c r="Q453" s="1"/>
      <c r="R453" s="1"/>
      <c r="S453" s="1"/>
      <c r="T453" s="1"/>
      <c r="U453" s="1"/>
      <c r="V453" s="1"/>
      <c r="W453" s="1"/>
      <c r="X453" s="1"/>
      <c r="Y453" s="1"/>
      <c r="Z453" s="1"/>
      <c r="AA453" s="2"/>
      <c r="AB453" s="1"/>
      <c r="AC453" s="2"/>
      <c r="AD453" s="1"/>
      <c r="AE453" s="1"/>
      <c r="AF453" s="1"/>
      <c r="AG453" s="1"/>
      <c r="AH453" s="1"/>
      <c r="AI453" s="1"/>
      <c r="AJ453" s="1"/>
    </row>
    <row r="454" ht="14.25" customHeight="1">
      <c r="A454" s="1"/>
      <c r="B454" s="1"/>
      <c r="C454" s="1"/>
      <c r="D454" s="1"/>
      <c r="E454" s="1"/>
      <c r="F454" s="2"/>
      <c r="G454" s="2"/>
      <c r="H454" s="2"/>
      <c r="I454" s="2"/>
      <c r="J454" s="2"/>
      <c r="K454" s="1"/>
      <c r="L454" s="1"/>
      <c r="M454" s="1"/>
      <c r="N454" s="1"/>
      <c r="O454" s="1"/>
      <c r="P454" s="1"/>
      <c r="Q454" s="1"/>
      <c r="R454" s="1"/>
      <c r="S454" s="1"/>
      <c r="T454" s="1"/>
      <c r="U454" s="1"/>
      <c r="V454" s="1"/>
      <c r="W454" s="1"/>
      <c r="X454" s="1"/>
      <c r="Y454" s="1"/>
      <c r="Z454" s="1"/>
      <c r="AA454" s="2"/>
      <c r="AB454" s="1"/>
      <c r="AC454" s="2"/>
      <c r="AD454" s="1"/>
      <c r="AE454" s="1"/>
      <c r="AF454" s="1"/>
      <c r="AG454" s="1"/>
      <c r="AH454" s="1"/>
      <c r="AI454" s="1"/>
      <c r="AJ454" s="1"/>
    </row>
    <row r="455" ht="14.25" customHeight="1">
      <c r="A455" s="1"/>
      <c r="B455" s="1"/>
      <c r="C455" s="1"/>
      <c r="D455" s="1"/>
      <c r="E455" s="1"/>
      <c r="F455" s="2"/>
      <c r="G455" s="2"/>
      <c r="H455" s="2"/>
      <c r="I455" s="2"/>
      <c r="J455" s="2"/>
      <c r="K455" s="1"/>
      <c r="L455" s="1"/>
      <c r="M455" s="1"/>
      <c r="N455" s="1"/>
      <c r="O455" s="1"/>
      <c r="P455" s="1"/>
      <c r="Q455" s="1"/>
      <c r="R455" s="1"/>
      <c r="S455" s="1"/>
      <c r="T455" s="1"/>
      <c r="U455" s="1"/>
      <c r="V455" s="1"/>
      <c r="W455" s="1"/>
      <c r="X455" s="1"/>
      <c r="Y455" s="1"/>
      <c r="Z455" s="1"/>
      <c r="AA455" s="2"/>
      <c r="AB455" s="1"/>
      <c r="AC455" s="2"/>
      <c r="AD455" s="1"/>
      <c r="AE455" s="1"/>
      <c r="AF455" s="1"/>
      <c r="AG455" s="1"/>
      <c r="AH455" s="1"/>
      <c r="AI455" s="1"/>
      <c r="AJ455" s="1"/>
    </row>
    <row r="456" ht="14.25" customHeight="1">
      <c r="A456" s="1"/>
      <c r="B456" s="1"/>
      <c r="C456" s="1"/>
      <c r="D456" s="1"/>
      <c r="E456" s="1"/>
      <c r="F456" s="2"/>
      <c r="G456" s="2"/>
      <c r="H456" s="2"/>
      <c r="I456" s="2"/>
      <c r="J456" s="2"/>
      <c r="K456" s="1"/>
      <c r="L456" s="1"/>
      <c r="M456" s="1"/>
      <c r="N456" s="1"/>
      <c r="O456" s="1"/>
      <c r="P456" s="1"/>
      <c r="Q456" s="1"/>
      <c r="R456" s="1"/>
      <c r="S456" s="1"/>
      <c r="T456" s="1"/>
      <c r="U456" s="1"/>
      <c r="V456" s="1"/>
      <c r="W456" s="1"/>
      <c r="X456" s="1"/>
      <c r="Y456" s="1"/>
      <c r="Z456" s="1"/>
      <c r="AA456" s="2"/>
      <c r="AB456" s="1"/>
      <c r="AC456" s="2"/>
      <c r="AD456" s="1"/>
      <c r="AE456" s="1"/>
      <c r="AF456" s="1"/>
      <c r="AG456" s="1"/>
      <c r="AH456" s="1"/>
      <c r="AI456" s="1"/>
      <c r="AJ456" s="1"/>
    </row>
    <row r="457" ht="14.25" customHeight="1">
      <c r="A457" s="1"/>
      <c r="B457" s="1"/>
      <c r="C457" s="1"/>
      <c r="D457" s="1"/>
      <c r="E457" s="1"/>
      <c r="F457" s="2"/>
      <c r="G457" s="2"/>
      <c r="H457" s="2"/>
      <c r="I457" s="2"/>
      <c r="J457" s="2"/>
      <c r="K457" s="1"/>
      <c r="L457" s="1"/>
      <c r="M457" s="1"/>
      <c r="N457" s="1"/>
      <c r="O457" s="1"/>
      <c r="P457" s="1"/>
      <c r="Q457" s="1"/>
      <c r="R457" s="1"/>
      <c r="S457" s="1"/>
      <c r="T457" s="1"/>
      <c r="U457" s="1"/>
      <c r="V457" s="1"/>
      <c r="W457" s="1"/>
      <c r="X457" s="1"/>
      <c r="Y457" s="1"/>
      <c r="Z457" s="1"/>
      <c r="AA457" s="2"/>
      <c r="AB457" s="1"/>
      <c r="AC457" s="2"/>
      <c r="AD457" s="1"/>
      <c r="AE457" s="1"/>
      <c r="AF457" s="1"/>
      <c r="AG457" s="1"/>
      <c r="AH457" s="1"/>
      <c r="AI457" s="1"/>
      <c r="AJ457" s="1"/>
    </row>
    <row r="458" ht="14.25" customHeight="1">
      <c r="A458" s="1"/>
      <c r="B458" s="1"/>
      <c r="C458" s="1"/>
      <c r="D458" s="1"/>
      <c r="E458" s="1"/>
      <c r="F458" s="2"/>
      <c r="G458" s="2"/>
      <c r="H458" s="2"/>
      <c r="I458" s="2"/>
      <c r="J458" s="2"/>
      <c r="K458" s="1"/>
      <c r="L458" s="1"/>
      <c r="M458" s="1"/>
      <c r="N458" s="1"/>
      <c r="O458" s="1"/>
      <c r="P458" s="1"/>
      <c r="Q458" s="1"/>
      <c r="R458" s="1"/>
      <c r="S458" s="1"/>
      <c r="T458" s="1"/>
      <c r="U458" s="1"/>
      <c r="V458" s="1"/>
      <c r="W458" s="1"/>
      <c r="X458" s="1"/>
      <c r="Y458" s="1"/>
      <c r="Z458" s="1"/>
      <c r="AA458" s="2"/>
      <c r="AB458" s="1"/>
      <c r="AC458" s="2"/>
      <c r="AD458" s="1"/>
      <c r="AE458" s="1"/>
      <c r="AF458" s="1"/>
      <c r="AG458" s="1"/>
      <c r="AH458" s="1"/>
      <c r="AI458" s="1"/>
      <c r="AJ458" s="1"/>
    </row>
    <row r="459" ht="14.25" customHeight="1">
      <c r="A459" s="1"/>
      <c r="B459" s="1"/>
      <c r="C459" s="1"/>
      <c r="D459" s="1"/>
      <c r="E459" s="1"/>
      <c r="F459" s="2"/>
      <c r="G459" s="2"/>
      <c r="H459" s="2"/>
      <c r="I459" s="2"/>
      <c r="J459" s="2"/>
      <c r="K459" s="1"/>
      <c r="L459" s="1"/>
      <c r="M459" s="1"/>
      <c r="N459" s="1"/>
      <c r="O459" s="1"/>
      <c r="P459" s="1"/>
      <c r="Q459" s="1"/>
      <c r="R459" s="1"/>
      <c r="S459" s="1"/>
      <c r="T459" s="1"/>
      <c r="U459" s="1"/>
      <c r="V459" s="1"/>
      <c r="W459" s="1"/>
      <c r="X459" s="1"/>
      <c r="Y459" s="1"/>
      <c r="Z459" s="1"/>
      <c r="AA459" s="2"/>
      <c r="AB459" s="1"/>
      <c r="AC459" s="2"/>
      <c r="AD459" s="1"/>
      <c r="AE459" s="1"/>
      <c r="AF459" s="1"/>
      <c r="AG459" s="1"/>
      <c r="AH459" s="1"/>
      <c r="AI459" s="1"/>
      <c r="AJ459" s="1"/>
    </row>
    <row r="460" ht="14.25" customHeight="1">
      <c r="A460" s="1"/>
      <c r="B460" s="1"/>
      <c r="C460" s="1"/>
      <c r="D460" s="1"/>
      <c r="E460" s="1"/>
      <c r="F460" s="2"/>
      <c r="G460" s="2"/>
      <c r="H460" s="2"/>
      <c r="I460" s="2"/>
      <c r="J460" s="2"/>
      <c r="K460" s="1"/>
      <c r="L460" s="1"/>
      <c r="M460" s="1"/>
      <c r="N460" s="1"/>
      <c r="O460" s="1"/>
      <c r="P460" s="1"/>
      <c r="Q460" s="1"/>
      <c r="R460" s="1"/>
      <c r="S460" s="1"/>
      <c r="T460" s="1"/>
      <c r="U460" s="1"/>
      <c r="V460" s="1"/>
      <c r="W460" s="1"/>
      <c r="X460" s="1"/>
      <c r="Y460" s="1"/>
      <c r="Z460" s="1"/>
      <c r="AA460" s="2"/>
      <c r="AB460" s="1"/>
      <c r="AC460" s="2"/>
      <c r="AD460" s="1"/>
      <c r="AE460" s="1"/>
      <c r="AF460" s="1"/>
      <c r="AG460" s="1"/>
      <c r="AH460" s="1"/>
      <c r="AI460" s="1"/>
      <c r="AJ460" s="1"/>
    </row>
    <row r="461" ht="14.25" customHeight="1">
      <c r="A461" s="1"/>
      <c r="B461" s="1"/>
      <c r="C461" s="1"/>
      <c r="D461" s="1"/>
      <c r="E461" s="1"/>
      <c r="F461" s="2"/>
      <c r="G461" s="2"/>
      <c r="H461" s="2"/>
      <c r="I461" s="2"/>
      <c r="J461" s="2"/>
      <c r="K461" s="1"/>
      <c r="L461" s="1"/>
      <c r="M461" s="1"/>
      <c r="N461" s="1"/>
      <c r="O461" s="1"/>
      <c r="P461" s="1"/>
      <c r="Q461" s="1"/>
      <c r="R461" s="1"/>
      <c r="S461" s="1"/>
      <c r="T461" s="1"/>
      <c r="U461" s="1"/>
      <c r="V461" s="1"/>
      <c r="W461" s="1"/>
      <c r="X461" s="1"/>
      <c r="Y461" s="1"/>
      <c r="Z461" s="1"/>
      <c r="AA461" s="2"/>
      <c r="AB461" s="1"/>
      <c r="AC461" s="2"/>
      <c r="AD461" s="1"/>
      <c r="AE461" s="1"/>
      <c r="AF461" s="1"/>
      <c r="AG461" s="1"/>
      <c r="AH461" s="1"/>
      <c r="AI461" s="1"/>
      <c r="AJ461" s="1"/>
    </row>
    <row r="462" ht="14.25" customHeight="1">
      <c r="A462" s="1"/>
      <c r="B462" s="1"/>
      <c r="C462" s="1"/>
      <c r="D462" s="1"/>
      <c r="E462" s="1"/>
      <c r="F462" s="2"/>
      <c r="G462" s="2"/>
      <c r="H462" s="2"/>
      <c r="I462" s="2"/>
      <c r="J462" s="2"/>
      <c r="K462" s="1"/>
      <c r="L462" s="1"/>
      <c r="M462" s="1"/>
      <c r="N462" s="1"/>
      <c r="O462" s="1"/>
      <c r="P462" s="1"/>
      <c r="Q462" s="1"/>
      <c r="R462" s="1"/>
      <c r="S462" s="1"/>
      <c r="T462" s="1"/>
      <c r="U462" s="1"/>
      <c r="V462" s="1"/>
      <c r="W462" s="1"/>
      <c r="X462" s="1"/>
      <c r="Y462" s="1"/>
      <c r="Z462" s="1"/>
      <c r="AA462" s="2"/>
      <c r="AB462" s="1"/>
      <c r="AC462" s="2"/>
      <c r="AD462" s="1"/>
      <c r="AE462" s="1"/>
      <c r="AF462" s="1"/>
      <c r="AG462" s="1"/>
      <c r="AH462" s="1"/>
      <c r="AI462" s="1"/>
      <c r="AJ462" s="1"/>
    </row>
    <row r="463" ht="14.25" customHeight="1">
      <c r="A463" s="1"/>
      <c r="B463" s="1"/>
      <c r="C463" s="1"/>
      <c r="D463" s="1"/>
      <c r="E463" s="1"/>
      <c r="F463" s="2"/>
      <c r="G463" s="2"/>
      <c r="H463" s="2"/>
      <c r="I463" s="2"/>
      <c r="J463" s="2"/>
      <c r="K463" s="1"/>
      <c r="L463" s="1"/>
      <c r="M463" s="1"/>
      <c r="N463" s="1"/>
      <c r="O463" s="1"/>
      <c r="P463" s="1"/>
      <c r="Q463" s="1"/>
      <c r="R463" s="1"/>
      <c r="S463" s="1"/>
      <c r="T463" s="1"/>
      <c r="U463" s="1"/>
      <c r="V463" s="1"/>
      <c r="W463" s="1"/>
      <c r="X463" s="1"/>
      <c r="Y463" s="1"/>
      <c r="Z463" s="1"/>
      <c r="AA463" s="2"/>
      <c r="AB463" s="1"/>
      <c r="AC463" s="2"/>
      <c r="AD463" s="1"/>
      <c r="AE463" s="1"/>
      <c r="AF463" s="1"/>
      <c r="AG463" s="1"/>
      <c r="AH463" s="1"/>
      <c r="AI463" s="1"/>
      <c r="AJ463" s="1"/>
    </row>
    <row r="464" ht="14.25" customHeight="1">
      <c r="A464" s="1"/>
      <c r="B464" s="1"/>
      <c r="C464" s="1"/>
      <c r="D464" s="1"/>
      <c r="E464" s="1"/>
      <c r="F464" s="2"/>
      <c r="G464" s="2"/>
      <c r="H464" s="2"/>
      <c r="I464" s="2"/>
      <c r="J464" s="2"/>
      <c r="K464" s="1"/>
      <c r="L464" s="1"/>
      <c r="M464" s="1"/>
      <c r="N464" s="1"/>
      <c r="O464" s="1"/>
      <c r="P464" s="1"/>
      <c r="Q464" s="1"/>
      <c r="R464" s="1"/>
      <c r="S464" s="1"/>
      <c r="T464" s="1"/>
      <c r="U464" s="1"/>
      <c r="V464" s="1"/>
      <c r="W464" s="1"/>
      <c r="X464" s="1"/>
      <c r="Y464" s="1"/>
      <c r="Z464" s="1"/>
      <c r="AA464" s="2"/>
      <c r="AB464" s="1"/>
      <c r="AC464" s="2"/>
      <c r="AD464" s="1"/>
      <c r="AE464" s="1"/>
      <c r="AF464" s="1"/>
      <c r="AG464" s="1"/>
      <c r="AH464" s="1"/>
      <c r="AI464" s="1"/>
      <c r="AJ464" s="1"/>
    </row>
    <row r="465" ht="14.25" customHeight="1">
      <c r="A465" s="1"/>
      <c r="B465" s="1"/>
      <c r="C465" s="1"/>
      <c r="D465" s="1"/>
      <c r="E465" s="1"/>
      <c r="F465" s="2"/>
      <c r="G465" s="2"/>
      <c r="H465" s="2"/>
      <c r="I465" s="2"/>
      <c r="J465" s="2"/>
      <c r="K465" s="1"/>
      <c r="L465" s="1"/>
      <c r="M465" s="1"/>
      <c r="N465" s="1"/>
      <c r="O465" s="1"/>
      <c r="P465" s="1"/>
      <c r="Q465" s="1"/>
      <c r="R465" s="1"/>
      <c r="S465" s="1"/>
      <c r="T465" s="1"/>
      <c r="U465" s="1"/>
      <c r="V465" s="1"/>
      <c r="W465" s="1"/>
      <c r="X465" s="1"/>
      <c r="Y465" s="1"/>
      <c r="Z465" s="1"/>
      <c r="AA465" s="2"/>
      <c r="AB465" s="1"/>
      <c r="AC465" s="2"/>
      <c r="AD465" s="1"/>
      <c r="AE465" s="1"/>
      <c r="AF465" s="1"/>
      <c r="AG465" s="1"/>
      <c r="AH465" s="1"/>
      <c r="AI465" s="1"/>
      <c r="AJ465" s="1"/>
    </row>
    <row r="466" ht="14.25" customHeight="1">
      <c r="A466" s="1"/>
      <c r="B466" s="1"/>
      <c r="C466" s="1"/>
      <c r="D466" s="1"/>
      <c r="E466" s="1"/>
      <c r="F466" s="2"/>
      <c r="G466" s="2"/>
      <c r="H466" s="2"/>
      <c r="I466" s="2"/>
      <c r="J466" s="2"/>
      <c r="K466" s="1"/>
      <c r="L466" s="1"/>
      <c r="M466" s="1"/>
      <c r="N466" s="1"/>
      <c r="O466" s="1"/>
      <c r="P466" s="1"/>
      <c r="Q466" s="1"/>
      <c r="R466" s="1"/>
      <c r="S466" s="1"/>
      <c r="T466" s="1"/>
      <c r="U466" s="1"/>
      <c r="V466" s="1"/>
      <c r="W466" s="1"/>
      <c r="X466" s="1"/>
      <c r="Y466" s="1"/>
      <c r="Z466" s="1"/>
      <c r="AA466" s="2"/>
      <c r="AB466" s="1"/>
      <c r="AC466" s="2"/>
      <c r="AD466" s="1"/>
      <c r="AE466" s="1"/>
      <c r="AF466" s="1"/>
      <c r="AG466" s="1"/>
      <c r="AH466" s="1"/>
      <c r="AI466" s="1"/>
      <c r="AJ466" s="1"/>
    </row>
    <row r="467" ht="14.25" customHeight="1">
      <c r="A467" s="1"/>
      <c r="B467" s="1"/>
      <c r="C467" s="1"/>
      <c r="D467" s="1"/>
      <c r="E467" s="1"/>
      <c r="F467" s="2"/>
      <c r="G467" s="2"/>
      <c r="H467" s="2"/>
      <c r="I467" s="2"/>
      <c r="J467" s="2"/>
      <c r="K467" s="1"/>
      <c r="L467" s="1"/>
      <c r="M467" s="1"/>
      <c r="N467" s="1"/>
      <c r="O467" s="1"/>
      <c r="P467" s="1"/>
      <c r="Q467" s="1"/>
      <c r="R467" s="1"/>
      <c r="S467" s="1"/>
      <c r="T467" s="1"/>
      <c r="U467" s="1"/>
      <c r="V467" s="1"/>
      <c r="W467" s="1"/>
      <c r="X467" s="1"/>
      <c r="Y467" s="1"/>
      <c r="Z467" s="1"/>
      <c r="AA467" s="2"/>
      <c r="AB467" s="1"/>
      <c r="AC467" s="2"/>
      <c r="AD467" s="1"/>
      <c r="AE467" s="1"/>
      <c r="AF467" s="1"/>
      <c r="AG467" s="1"/>
      <c r="AH467" s="1"/>
      <c r="AI467" s="1"/>
      <c r="AJ467" s="1"/>
    </row>
    <row r="468" ht="14.25" customHeight="1">
      <c r="A468" s="1"/>
      <c r="B468" s="1"/>
      <c r="C468" s="1"/>
      <c r="D468" s="1"/>
      <c r="E468" s="1"/>
      <c r="F468" s="2"/>
      <c r="G468" s="2"/>
      <c r="H468" s="2"/>
      <c r="I468" s="2"/>
      <c r="J468" s="2"/>
      <c r="K468" s="1"/>
      <c r="L468" s="1"/>
      <c r="M468" s="1"/>
      <c r="N468" s="1"/>
      <c r="O468" s="1"/>
      <c r="P468" s="1"/>
      <c r="Q468" s="1"/>
      <c r="R468" s="1"/>
      <c r="S468" s="1"/>
      <c r="T468" s="1"/>
      <c r="U468" s="1"/>
      <c r="V468" s="1"/>
      <c r="W468" s="1"/>
      <c r="X468" s="1"/>
      <c r="Y468" s="1"/>
      <c r="Z468" s="1"/>
      <c r="AA468" s="2"/>
      <c r="AB468" s="1"/>
      <c r="AC468" s="2"/>
      <c r="AD468" s="1"/>
      <c r="AE468" s="1"/>
      <c r="AF468" s="1"/>
      <c r="AG468" s="1"/>
      <c r="AH468" s="1"/>
      <c r="AI468" s="1"/>
      <c r="AJ468" s="1"/>
    </row>
    <row r="469" ht="14.25" customHeight="1">
      <c r="A469" s="1"/>
      <c r="B469" s="1"/>
      <c r="C469" s="1"/>
      <c r="D469" s="1"/>
      <c r="E469" s="1"/>
      <c r="F469" s="2"/>
      <c r="G469" s="2"/>
      <c r="H469" s="2"/>
      <c r="I469" s="2"/>
      <c r="J469" s="2"/>
      <c r="K469" s="1"/>
      <c r="L469" s="1"/>
      <c r="M469" s="1"/>
      <c r="N469" s="1"/>
      <c r="O469" s="1"/>
      <c r="P469" s="1"/>
      <c r="Q469" s="1"/>
      <c r="R469" s="1"/>
      <c r="S469" s="1"/>
      <c r="T469" s="1"/>
      <c r="U469" s="1"/>
      <c r="V469" s="1"/>
      <c r="W469" s="1"/>
      <c r="X469" s="1"/>
      <c r="Y469" s="1"/>
      <c r="Z469" s="1"/>
      <c r="AA469" s="2"/>
      <c r="AB469" s="1"/>
      <c r="AC469" s="2"/>
      <c r="AD469" s="1"/>
      <c r="AE469" s="1"/>
      <c r="AF469" s="1"/>
      <c r="AG469" s="1"/>
      <c r="AH469" s="1"/>
      <c r="AI469" s="1"/>
      <c r="AJ469" s="1"/>
    </row>
    <row r="470" ht="14.25" customHeight="1">
      <c r="A470" s="1"/>
      <c r="B470" s="1"/>
      <c r="C470" s="1"/>
      <c r="D470" s="1"/>
      <c r="E470" s="1"/>
      <c r="F470" s="2"/>
      <c r="G470" s="2"/>
      <c r="H470" s="2"/>
      <c r="I470" s="2"/>
      <c r="J470" s="2"/>
      <c r="K470" s="1"/>
      <c r="L470" s="1"/>
      <c r="M470" s="1"/>
      <c r="N470" s="1"/>
      <c r="O470" s="1"/>
      <c r="P470" s="1"/>
      <c r="Q470" s="1"/>
      <c r="R470" s="1"/>
      <c r="S470" s="1"/>
      <c r="T470" s="1"/>
      <c r="U470" s="1"/>
      <c r="V470" s="1"/>
      <c r="W470" s="1"/>
      <c r="X470" s="1"/>
      <c r="Y470" s="1"/>
      <c r="Z470" s="1"/>
      <c r="AA470" s="2"/>
      <c r="AB470" s="1"/>
      <c r="AC470" s="2"/>
      <c r="AD470" s="1"/>
      <c r="AE470" s="1"/>
      <c r="AF470" s="1"/>
      <c r="AG470" s="1"/>
      <c r="AH470" s="1"/>
      <c r="AI470" s="1"/>
      <c r="AJ470" s="1"/>
    </row>
    <row r="471" ht="14.25" customHeight="1">
      <c r="A471" s="1"/>
      <c r="B471" s="1"/>
      <c r="C471" s="1"/>
      <c r="D471" s="1"/>
      <c r="E471" s="1"/>
      <c r="F471" s="2"/>
      <c r="G471" s="2"/>
      <c r="H471" s="2"/>
      <c r="I471" s="2"/>
      <c r="J471" s="2"/>
      <c r="K471" s="1"/>
      <c r="L471" s="1"/>
      <c r="M471" s="1"/>
      <c r="N471" s="1"/>
      <c r="O471" s="1"/>
      <c r="P471" s="1"/>
      <c r="Q471" s="1"/>
      <c r="R471" s="1"/>
      <c r="S471" s="1"/>
      <c r="T471" s="1"/>
      <c r="U471" s="1"/>
      <c r="V471" s="1"/>
      <c r="W471" s="1"/>
      <c r="X471" s="1"/>
      <c r="Y471" s="1"/>
      <c r="Z471" s="1"/>
      <c r="AA471" s="2"/>
      <c r="AB471" s="1"/>
      <c r="AC471" s="2"/>
      <c r="AD471" s="1"/>
      <c r="AE471" s="1"/>
      <c r="AF471" s="1"/>
      <c r="AG471" s="1"/>
      <c r="AH471" s="1"/>
      <c r="AI471" s="1"/>
      <c r="AJ471" s="1"/>
    </row>
    <row r="472" ht="14.25" customHeight="1">
      <c r="A472" s="1"/>
      <c r="B472" s="1"/>
      <c r="C472" s="1"/>
      <c r="D472" s="1"/>
      <c r="E472" s="1"/>
      <c r="F472" s="2"/>
      <c r="G472" s="2"/>
      <c r="H472" s="2"/>
      <c r="I472" s="2"/>
      <c r="J472" s="2"/>
      <c r="K472" s="1"/>
      <c r="L472" s="1"/>
      <c r="M472" s="1"/>
      <c r="N472" s="1"/>
      <c r="O472" s="1"/>
      <c r="P472" s="1"/>
      <c r="Q472" s="1"/>
      <c r="R472" s="1"/>
      <c r="S472" s="1"/>
      <c r="T472" s="1"/>
      <c r="U472" s="1"/>
      <c r="V472" s="1"/>
      <c r="W472" s="1"/>
      <c r="X472" s="1"/>
      <c r="Y472" s="1"/>
      <c r="Z472" s="1"/>
      <c r="AA472" s="2"/>
      <c r="AB472" s="1"/>
      <c r="AC472" s="2"/>
      <c r="AD472" s="1"/>
      <c r="AE472" s="1"/>
      <c r="AF472" s="1"/>
      <c r="AG472" s="1"/>
      <c r="AH472" s="1"/>
      <c r="AI472" s="1"/>
      <c r="AJ472" s="1"/>
    </row>
    <row r="473" ht="14.25" customHeight="1">
      <c r="A473" s="1"/>
      <c r="B473" s="1"/>
      <c r="C473" s="1"/>
      <c r="D473" s="1"/>
      <c r="E473" s="1"/>
      <c r="F473" s="2"/>
      <c r="G473" s="2"/>
      <c r="H473" s="2"/>
      <c r="I473" s="2"/>
      <c r="J473" s="2"/>
      <c r="K473" s="1"/>
      <c r="L473" s="1"/>
      <c r="M473" s="1"/>
      <c r="N473" s="1"/>
      <c r="O473" s="1"/>
      <c r="P473" s="1"/>
      <c r="Q473" s="1"/>
      <c r="R473" s="1"/>
      <c r="S473" s="1"/>
      <c r="T473" s="1"/>
      <c r="U473" s="1"/>
      <c r="V473" s="1"/>
      <c r="W473" s="1"/>
      <c r="X473" s="1"/>
      <c r="Y473" s="1"/>
      <c r="Z473" s="1"/>
      <c r="AA473" s="2"/>
      <c r="AB473" s="1"/>
      <c r="AC473" s="2"/>
      <c r="AD473" s="1"/>
      <c r="AE473" s="1"/>
      <c r="AF473" s="1"/>
      <c r="AG473" s="1"/>
      <c r="AH473" s="1"/>
      <c r="AI473" s="1"/>
      <c r="AJ473" s="1"/>
    </row>
    <row r="474" ht="14.25" customHeight="1">
      <c r="A474" s="1"/>
      <c r="B474" s="1"/>
      <c r="C474" s="1"/>
      <c r="D474" s="1"/>
      <c r="E474" s="1"/>
      <c r="F474" s="2"/>
      <c r="G474" s="2"/>
      <c r="H474" s="2"/>
      <c r="I474" s="2"/>
      <c r="J474" s="2"/>
      <c r="K474" s="1"/>
      <c r="L474" s="1"/>
      <c r="M474" s="1"/>
      <c r="N474" s="1"/>
      <c r="O474" s="1"/>
      <c r="P474" s="1"/>
      <c r="Q474" s="1"/>
      <c r="R474" s="1"/>
      <c r="S474" s="1"/>
      <c r="T474" s="1"/>
      <c r="U474" s="1"/>
      <c r="V474" s="1"/>
      <c r="W474" s="1"/>
      <c r="X474" s="1"/>
      <c r="Y474" s="1"/>
      <c r="Z474" s="1"/>
      <c r="AA474" s="2"/>
      <c r="AB474" s="1"/>
      <c r="AC474" s="2"/>
      <c r="AD474" s="1"/>
      <c r="AE474" s="1"/>
      <c r="AF474" s="1"/>
      <c r="AG474" s="1"/>
      <c r="AH474" s="1"/>
      <c r="AI474" s="1"/>
      <c r="AJ474" s="1"/>
    </row>
    <row r="475" ht="14.25" customHeight="1">
      <c r="A475" s="1"/>
      <c r="B475" s="1"/>
      <c r="C475" s="1"/>
      <c r="D475" s="1"/>
      <c r="E475" s="1"/>
      <c r="F475" s="2"/>
      <c r="G475" s="2"/>
      <c r="H475" s="2"/>
      <c r="I475" s="2"/>
      <c r="J475" s="2"/>
      <c r="K475" s="1"/>
      <c r="L475" s="1"/>
      <c r="M475" s="1"/>
      <c r="N475" s="1"/>
      <c r="O475" s="1"/>
      <c r="P475" s="1"/>
      <c r="Q475" s="1"/>
      <c r="R475" s="1"/>
      <c r="S475" s="1"/>
      <c r="T475" s="1"/>
      <c r="U475" s="1"/>
      <c r="V475" s="1"/>
      <c r="W475" s="1"/>
      <c r="X475" s="1"/>
      <c r="Y475" s="1"/>
      <c r="Z475" s="1"/>
      <c r="AA475" s="2"/>
      <c r="AB475" s="1"/>
      <c r="AC475" s="2"/>
      <c r="AD475" s="1"/>
      <c r="AE475" s="1"/>
      <c r="AF475" s="1"/>
      <c r="AG475" s="1"/>
      <c r="AH475" s="1"/>
      <c r="AI475" s="1"/>
      <c r="AJ475" s="1"/>
    </row>
    <row r="476" ht="14.25" customHeight="1">
      <c r="A476" s="1"/>
      <c r="B476" s="1"/>
      <c r="C476" s="1"/>
      <c r="D476" s="1"/>
      <c r="E476" s="1"/>
      <c r="F476" s="2"/>
      <c r="G476" s="2"/>
      <c r="H476" s="2"/>
      <c r="I476" s="2"/>
      <c r="J476" s="2"/>
      <c r="K476" s="1"/>
      <c r="L476" s="1"/>
      <c r="M476" s="1"/>
      <c r="N476" s="1"/>
      <c r="O476" s="1"/>
      <c r="P476" s="1"/>
      <c r="Q476" s="1"/>
      <c r="R476" s="1"/>
      <c r="S476" s="1"/>
      <c r="T476" s="1"/>
      <c r="U476" s="1"/>
      <c r="V476" s="1"/>
      <c r="W476" s="1"/>
      <c r="X476" s="1"/>
      <c r="Y476" s="1"/>
      <c r="Z476" s="1"/>
      <c r="AA476" s="2"/>
      <c r="AB476" s="1"/>
      <c r="AC476" s="2"/>
      <c r="AD476" s="1"/>
      <c r="AE476" s="1"/>
      <c r="AF476" s="1"/>
      <c r="AG476" s="1"/>
      <c r="AH476" s="1"/>
      <c r="AI476" s="1"/>
      <c r="AJ476" s="1"/>
    </row>
    <row r="477" ht="14.25" customHeight="1">
      <c r="A477" s="1"/>
      <c r="B477" s="1"/>
      <c r="C477" s="1"/>
      <c r="D477" s="1"/>
      <c r="E477" s="1"/>
      <c r="F477" s="2"/>
      <c r="G477" s="2"/>
      <c r="H477" s="2"/>
      <c r="I477" s="2"/>
      <c r="J477" s="2"/>
      <c r="K477" s="1"/>
      <c r="L477" s="1"/>
      <c r="M477" s="1"/>
      <c r="N477" s="1"/>
      <c r="O477" s="1"/>
      <c r="P477" s="1"/>
      <c r="Q477" s="1"/>
      <c r="R477" s="1"/>
      <c r="S477" s="1"/>
      <c r="T477" s="1"/>
      <c r="U477" s="1"/>
      <c r="V477" s="1"/>
      <c r="W477" s="1"/>
      <c r="X477" s="1"/>
      <c r="Y477" s="1"/>
      <c r="Z477" s="1"/>
      <c r="AA477" s="2"/>
      <c r="AB477" s="1"/>
      <c r="AC477" s="2"/>
      <c r="AD477" s="1"/>
      <c r="AE477" s="1"/>
      <c r="AF477" s="1"/>
      <c r="AG477" s="1"/>
      <c r="AH477" s="1"/>
      <c r="AI477" s="1"/>
      <c r="AJ477" s="1"/>
    </row>
    <row r="478" ht="14.25" customHeight="1">
      <c r="A478" s="1"/>
      <c r="B478" s="1"/>
      <c r="C478" s="1"/>
      <c r="D478" s="1"/>
      <c r="E478" s="1"/>
      <c r="F478" s="2"/>
      <c r="G478" s="2"/>
      <c r="H478" s="2"/>
      <c r="I478" s="2"/>
      <c r="J478" s="2"/>
      <c r="K478" s="1"/>
      <c r="L478" s="1"/>
      <c r="M478" s="1"/>
      <c r="N478" s="1"/>
      <c r="O478" s="1"/>
      <c r="P478" s="1"/>
      <c r="Q478" s="1"/>
      <c r="R478" s="1"/>
      <c r="S478" s="1"/>
      <c r="T478" s="1"/>
      <c r="U478" s="1"/>
      <c r="V478" s="1"/>
      <c r="W478" s="1"/>
      <c r="X478" s="1"/>
      <c r="Y478" s="1"/>
      <c r="Z478" s="1"/>
      <c r="AA478" s="2"/>
      <c r="AB478" s="1"/>
      <c r="AC478" s="2"/>
      <c r="AD478" s="1"/>
      <c r="AE478" s="1"/>
      <c r="AF478" s="1"/>
      <c r="AG478" s="1"/>
      <c r="AH478" s="1"/>
      <c r="AI478" s="1"/>
      <c r="AJ478" s="1"/>
    </row>
    <row r="479" ht="14.25" customHeight="1">
      <c r="A479" s="1"/>
      <c r="B479" s="1"/>
      <c r="C479" s="1"/>
      <c r="D479" s="1"/>
      <c r="E479" s="1"/>
      <c r="F479" s="2"/>
      <c r="G479" s="2"/>
      <c r="H479" s="2"/>
      <c r="I479" s="2"/>
      <c r="J479" s="2"/>
      <c r="K479" s="1"/>
      <c r="L479" s="1"/>
      <c r="M479" s="1"/>
      <c r="N479" s="1"/>
      <c r="O479" s="1"/>
      <c r="P479" s="1"/>
      <c r="Q479" s="1"/>
      <c r="R479" s="1"/>
      <c r="S479" s="1"/>
      <c r="T479" s="1"/>
      <c r="U479" s="1"/>
      <c r="V479" s="1"/>
      <c r="W479" s="1"/>
      <c r="X479" s="1"/>
      <c r="Y479" s="1"/>
      <c r="Z479" s="1"/>
      <c r="AA479" s="2"/>
      <c r="AB479" s="1"/>
      <c r="AC479" s="2"/>
      <c r="AD479" s="1"/>
      <c r="AE479" s="1"/>
      <c r="AF479" s="1"/>
      <c r="AG479" s="1"/>
      <c r="AH479" s="1"/>
      <c r="AI479" s="1"/>
      <c r="AJ479" s="1"/>
    </row>
    <row r="480" ht="14.25" customHeight="1">
      <c r="A480" s="1"/>
      <c r="B480" s="1"/>
      <c r="C480" s="1"/>
      <c r="D480" s="1"/>
      <c r="E480" s="1"/>
      <c r="F480" s="2"/>
      <c r="G480" s="2"/>
      <c r="H480" s="2"/>
      <c r="I480" s="2"/>
      <c r="J480" s="2"/>
      <c r="K480" s="1"/>
      <c r="L480" s="1"/>
      <c r="M480" s="1"/>
      <c r="N480" s="1"/>
      <c r="O480" s="1"/>
      <c r="P480" s="1"/>
      <c r="Q480" s="1"/>
      <c r="R480" s="1"/>
      <c r="S480" s="1"/>
      <c r="T480" s="1"/>
      <c r="U480" s="1"/>
      <c r="V480" s="1"/>
      <c r="W480" s="1"/>
      <c r="X480" s="1"/>
      <c r="Y480" s="1"/>
      <c r="Z480" s="1"/>
      <c r="AA480" s="2"/>
      <c r="AB480" s="1"/>
      <c r="AC480" s="2"/>
      <c r="AD480" s="1"/>
      <c r="AE480" s="1"/>
      <c r="AF480" s="1"/>
      <c r="AG480" s="1"/>
      <c r="AH480" s="1"/>
      <c r="AI480" s="1"/>
      <c r="AJ480" s="1"/>
    </row>
    <row r="481" ht="14.25" customHeight="1">
      <c r="A481" s="1"/>
      <c r="B481" s="1"/>
      <c r="C481" s="1"/>
      <c r="D481" s="1"/>
      <c r="E481" s="1"/>
      <c r="F481" s="2"/>
      <c r="G481" s="2"/>
      <c r="H481" s="2"/>
      <c r="I481" s="2"/>
      <c r="J481" s="2"/>
      <c r="K481" s="1"/>
      <c r="L481" s="1"/>
      <c r="M481" s="1"/>
      <c r="N481" s="1"/>
      <c r="O481" s="1"/>
      <c r="P481" s="1"/>
      <c r="Q481" s="1"/>
      <c r="R481" s="1"/>
      <c r="S481" s="1"/>
      <c r="T481" s="1"/>
      <c r="U481" s="1"/>
      <c r="V481" s="1"/>
      <c r="W481" s="1"/>
      <c r="X481" s="1"/>
      <c r="Y481" s="1"/>
      <c r="Z481" s="1"/>
      <c r="AA481" s="2"/>
      <c r="AB481" s="1"/>
      <c r="AC481" s="2"/>
      <c r="AD481" s="1"/>
      <c r="AE481" s="1"/>
      <c r="AF481" s="1"/>
      <c r="AG481" s="1"/>
      <c r="AH481" s="1"/>
      <c r="AI481" s="1"/>
      <c r="AJ481" s="1"/>
    </row>
    <row r="482" ht="14.25" customHeight="1">
      <c r="A482" s="1"/>
      <c r="B482" s="1"/>
      <c r="C482" s="1"/>
      <c r="D482" s="1"/>
      <c r="E482" s="1"/>
      <c r="F482" s="2"/>
      <c r="G482" s="2"/>
      <c r="H482" s="2"/>
      <c r="I482" s="2"/>
      <c r="J482" s="2"/>
      <c r="K482" s="1"/>
      <c r="L482" s="1"/>
      <c r="M482" s="1"/>
      <c r="N482" s="1"/>
      <c r="O482" s="1"/>
      <c r="P482" s="1"/>
      <c r="Q482" s="1"/>
      <c r="R482" s="1"/>
      <c r="S482" s="1"/>
      <c r="T482" s="1"/>
      <c r="U482" s="1"/>
      <c r="V482" s="1"/>
      <c r="W482" s="1"/>
      <c r="X482" s="1"/>
      <c r="Y482" s="1"/>
      <c r="Z482" s="1"/>
      <c r="AA482" s="2"/>
      <c r="AB482" s="1"/>
      <c r="AC482" s="2"/>
      <c r="AD482" s="1"/>
      <c r="AE482" s="1"/>
      <c r="AF482" s="1"/>
      <c r="AG482" s="1"/>
      <c r="AH482" s="1"/>
      <c r="AI482" s="1"/>
      <c r="AJ482" s="1"/>
    </row>
    <row r="483" ht="14.25" customHeight="1">
      <c r="A483" s="1"/>
      <c r="B483" s="1"/>
      <c r="C483" s="1"/>
      <c r="D483" s="1"/>
      <c r="E483" s="1"/>
      <c r="F483" s="2"/>
      <c r="G483" s="2"/>
      <c r="H483" s="2"/>
      <c r="I483" s="2"/>
      <c r="J483" s="2"/>
      <c r="K483" s="1"/>
      <c r="L483" s="1"/>
      <c r="M483" s="1"/>
      <c r="N483" s="1"/>
      <c r="O483" s="1"/>
      <c r="P483" s="1"/>
      <c r="Q483" s="1"/>
      <c r="R483" s="1"/>
      <c r="S483" s="1"/>
      <c r="T483" s="1"/>
      <c r="U483" s="1"/>
      <c r="V483" s="1"/>
      <c r="W483" s="1"/>
      <c r="X483" s="1"/>
      <c r="Y483" s="1"/>
      <c r="Z483" s="1"/>
      <c r="AA483" s="2"/>
      <c r="AB483" s="1"/>
      <c r="AC483" s="2"/>
      <c r="AD483" s="1"/>
      <c r="AE483" s="1"/>
      <c r="AF483" s="1"/>
      <c r="AG483" s="1"/>
      <c r="AH483" s="1"/>
      <c r="AI483" s="1"/>
      <c r="AJ483" s="1"/>
    </row>
    <row r="484" ht="14.25" customHeight="1">
      <c r="A484" s="1"/>
      <c r="B484" s="1"/>
      <c r="C484" s="1"/>
      <c r="D484" s="1"/>
      <c r="E484" s="1"/>
      <c r="F484" s="2"/>
      <c r="G484" s="2"/>
      <c r="H484" s="2"/>
      <c r="I484" s="2"/>
      <c r="J484" s="2"/>
      <c r="K484" s="1"/>
      <c r="L484" s="1"/>
      <c r="M484" s="1"/>
      <c r="N484" s="1"/>
      <c r="O484" s="1"/>
      <c r="P484" s="1"/>
      <c r="Q484" s="1"/>
      <c r="R484" s="1"/>
      <c r="S484" s="1"/>
      <c r="T484" s="1"/>
      <c r="U484" s="1"/>
      <c r="V484" s="1"/>
      <c r="W484" s="1"/>
      <c r="X484" s="1"/>
      <c r="Y484" s="1"/>
      <c r="Z484" s="1"/>
      <c r="AA484" s="2"/>
      <c r="AB484" s="1"/>
      <c r="AC484" s="2"/>
      <c r="AD484" s="1"/>
      <c r="AE484" s="1"/>
      <c r="AF484" s="1"/>
      <c r="AG484" s="1"/>
      <c r="AH484" s="1"/>
      <c r="AI484" s="1"/>
      <c r="AJ484" s="1"/>
    </row>
    <row r="485" ht="14.25" customHeight="1">
      <c r="A485" s="1"/>
      <c r="B485" s="1"/>
      <c r="C485" s="1"/>
      <c r="D485" s="1"/>
      <c r="E485" s="1"/>
      <c r="F485" s="2"/>
      <c r="G485" s="2"/>
      <c r="H485" s="2"/>
      <c r="I485" s="2"/>
      <c r="J485" s="2"/>
      <c r="K485" s="1"/>
      <c r="L485" s="1"/>
      <c r="M485" s="1"/>
      <c r="N485" s="1"/>
      <c r="O485" s="1"/>
      <c r="P485" s="1"/>
      <c r="Q485" s="1"/>
      <c r="R485" s="1"/>
      <c r="S485" s="1"/>
      <c r="T485" s="1"/>
      <c r="U485" s="1"/>
      <c r="V485" s="1"/>
      <c r="W485" s="1"/>
      <c r="X485" s="1"/>
      <c r="Y485" s="1"/>
      <c r="Z485" s="1"/>
      <c r="AA485" s="2"/>
      <c r="AB485" s="1"/>
      <c r="AC485" s="2"/>
      <c r="AD485" s="1"/>
      <c r="AE485" s="1"/>
      <c r="AF485" s="1"/>
      <c r="AG485" s="1"/>
      <c r="AH485" s="1"/>
      <c r="AI485" s="1"/>
      <c r="AJ485" s="1"/>
    </row>
    <row r="486" ht="14.25" customHeight="1">
      <c r="A486" s="1"/>
      <c r="B486" s="1"/>
      <c r="C486" s="1"/>
      <c r="D486" s="1"/>
      <c r="E486" s="1"/>
      <c r="F486" s="2"/>
      <c r="G486" s="2"/>
      <c r="H486" s="2"/>
      <c r="I486" s="2"/>
      <c r="J486" s="2"/>
      <c r="K486" s="1"/>
      <c r="L486" s="1"/>
      <c r="M486" s="1"/>
      <c r="N486" s="1"/>
      <c r="O486" s="1"/>
      <c r="P486" s="1"/>
      <c r="Q486" s="1"/>
      <c r="R486" s="1"/>
      <c r="S486" s="1"/>
      <c r="T486" s="1"/>
      <c r="U486" s="1"/>
      <c r="V486" s="1"/>
      <c r="W486" s="1"/>
      <c r="X486" s="1"/>
      <c r="Y486" s="1"/>
      <c r="Z486" s="1"/>
      <c r="AA486" s="2"/>
      <c r="AB486" s="1"/>
      <c r="AC486" s="2"/>
      <c r="AD486" s="1"/>
      <c r="AE486" s="1"/>
      <c r="AF486" s="1"/>
      <c r="AG486" s="1"/>
      <c r="AH486" s="1"/>
      <c r="AI486" s="1"/>
      <c r="AJ486" s="1"/>
    </row>
    <row r="487" ht="14.25" customHeight="1">
      <c r="A487" s="1"/>
      <c r="B487" s="1"/>
      <c r="C487" s="1"/>
      <c r="D487" s="1"/>
      <c r="E487" s="1"/>
      <c r="F487" s="2"/>
      <c r="G487" s="2"/>
      <c r="H487" s="2"/>
      <c r="I487" s="2"/>
      <c r="J487" s="2"/>
      <c r="K487" s="1"/>
      <c r="L487" s="1"/>
      <c r="M487" s="1"/>
      <c r="N487" s="1"/>
      <c r="O487" s="1"/>
      <c r="P487" s="1"/>
      <c r="Q487" s="1"/>
      <c r="R487" s="1"/>
      <c r="S487" s="1"/>
      <c r="T487" s="1"/>
      <c r="U487" s="1"/>
      <c r="V487" s="1"/>
      <c r="W487" s="1"/>
      <c r="X487" s="1"/>
      <c r="Y487" s="1"/>
      <c r="Z487" s="1"/>
      <c r="AA487" s="2"/>
      <c r="AB487" s="1"/>
      <c r="AC487" s="2"/>
      <c r="AD487" s="1"/>
      <c r="AE487" s="1"/>
      <c r="AF487" s="1"/>
      <c r="AG487" s="1"/>
      <c r="AH487" s="1"/>
      <c r="AI487" s="1"/>
      <c r="AJ487" s="1"/>
    </row>
    <row r="488" ht="14.25" customHeight="1">
      <c r="A488" s="1"/>
      <c r="B488" s="1"/>
      <c r="C488" s="1"/>
      <c r="D488" s="1"/>
      <c r="E488" s="1"/>
      <c r="F488" s="2"/>
      <c r="G488" s="2"/>
      <c r="H488" s="2"/>
      <c r="I488" s="2"/>
      <c r="J488" s="2"/>
      <c r="K488" s="1"/>
      <c r="L488" s="1"/>
      <c r="M488" s="1"/>
      <c r="N488" s="1"/>
      <c r="O488" s="1"/>
      <c r="P488" s="1"/>
      <c r="Q488" s="1"/>
      <c r="R488" s="1"/>
      <c r="S488" s="1"/>
      <c r="T488" s="1"/>
      <c r="U488" s="1"/>
      <c r="V488" s="1"/>
      <c r="W488" s="1"/>
      <c r="X488" s="1"/>
      <c r="Y488" s="1"/>
      <c r="Z488" s="1"/>
      <c r="AA488" s="2"/>
      <c r="AB488" s="1"/>
      <c r="AC488" s="2"/>
      <c r="AD488" s="1"/>
      <c r="AE488" s="1"/>
      <c r="AF488" s="1"/>
      <c r="AG488" s="1"/>
      <c r="AH488" s="1"/>
      <c r="AI488" s="1"/>
      <c r="AJ488" s="1"/>
    </row>
    <row r="489" ht="14.25" customHeight="1">
      <c r="A489" s="1"/>
      <c r="B489" s="1"/>
      <c r="C489" s="1"/>
      <c r="D489" s="1"/>
      <c r="E489" s="1"/>
      <c r="F489" s="2"/>
      <c r="G489" s="2"/>
      <c r="H489" s="2"/>
      <c r="I489" s="2"/>
      <c r="J489" s="2"/>
      <c r="K489" s="1"/>
      <c r="L489" s="1"/>
      <c r="M489" s="1"/>
      <c r="N489" s="1"/>
      <c r="O489" s="1"/>
      <c r="P489" s="1"/>
      <c r="Q489" s="1"/>
      <c r="R489" s="1"/>
      <c r="S489" s="1"/>
      <c r="T489" s="1"/>
      <c r="U489" s="1"/>
      <c r="V489" s="1"/>
      <c r="W489" s="1"/>
      <c r="X489" s="1"/>
      <c r="Y489" s="1"/>
      <c r="Z489" s="1"/>
      <c r="AA489" s="2"/>
      <c r="AB489" s="1"/>
      <c r="AC489" s="2"/>
      <c r="AD489" s="1"/>
      <c r="AE489" s="1"/>
      <c r="AF489" s="1"/>
      <c r="AG489" s="1"/>
      <c r="AH489" s="1"/>
      <c r="AI489" s="1"/>
      <c r="AJ489" s="1"/>
    </row>
    <row r="490" ht="14.25" customHeight="1">
      <c r="A490" s="1"/>
      <c r="B490" s="1"/>
      <c r="C490" s="1"/>
      <c r="D490" s="1"/>
      <c r="E490" s="1"/>
      <c r="F490" s="2"/>
      <c r="G490" s="2"/>
      <c r="H490" s="2"/>
      <c r="I490" s="2"/>
      <c r="J490" s="2"/>
      <c r="K490" s="1"/>
      <c r="L490" s="1"/>
      <c r="M490" s="1"/>
      <c r="N490" s="1"/>
      <c r="O490" s="1"/>
      <c r="P490" s="1"/>
      <c r="Q490" s="1"/>
      <c r="R490" s="1"/>
      <c r="S490" s="1"/>
      <c r="T490" s="1"/>
      <c r="U490" s="1"/>
      <c r="V490" s="1"/>
      <c r="W490" s="1"/>
      <c r="X490" s="1"/>
      <c r="Y490" s="1"/>
      <c r="Z490" s="1"/>
      <c r="AA490" s="2"/>
      <c r="AB490" s="1"/>
      <c r="AC490" s="2"/>
      <c r="AD490" s="1"/>
      <c r="AE490" s="1"/>
      <c r="AF490" s="1"/>
      <c r="AG490" s="1"/>
      <c r="AH490" s="1"/>
      <c r="AI490" s="1"/>
      <c r="AJ490" s="1"/>
    </row>
    <row r="491" ht="14.25" customHeight="1">
      <c r="A491" s="1"/>
      <c r="B491" s="1"/>
      <c r="C491" s="1"/>
      <c r="D491" s="1"/>
      <c r="E491" s="1"/>
      <c r="F491" s="2"/>
      <c r="G491" s="2"/>
      <c r="H491" s="2"/>
      <c r="I491" s="2"/>
      <c r="J491" s="2"/>
      <c r="K491" s="1"/>
      <c r="L491" s="1"/>
      <c r="M491" s="1"/>
      <c r="N491" s="1"/>
      <c r="O491" s="1"/>
      <c r="P491" s="1"/>
      <c r="Q491" s="1"/>
      <c r="R491" s="1"/>
      <c r="S491" s="1"/>
      <c r="T491" s="1"/>
      <c r="U491" s="1"/>
      <c r="V491" s="1"/>
      <c r="W491" s="1"/>
      <c r="X491" s="1"/>
      <c r="Y491" s="1"/>
      <c r="Z491" s="1"/>
      <c r="AA491" s="2"/>
      <c r="AB491" s="1"/>
      <c r="AC491" s="2"/>
      <c r="AD491" s="1"/>
      <c r="AE491" s="1"/>
      <c r="AF491" s="1"/>
      <c r="AG491" s="1"/>
      <c r="AH491" s="1"/>
      <c r="AI491" s="1"/>
      <c r="AJ491" s="1"/>
    </row>
    <row r="492" ht="14.25" customHeight="1">
      <c r="A492" s="1"/>
      <c r="B492" s="1"/>
      <c r="C492" s="1"/>
      <c r="D492" s="1"/>
      <c r="E492" s="1"/>
      <c r="F492" s="2"/>
      <c r="G492" s="2"/>
      <c r="H492" s="2"/>
      <c r="I492" s="2"/>
      <c r="J492" s="2"/>
      <c r="K492" s="1"/>
      <c r="L492" s="1"/>
      <c r="M492" s="1"/>
      <c r="N492" s="1"/>
      <c r="O492" s="1"/>
      <c r="P492" s="1"/>
      <c r="Q492" s="1"/>
      <c r="R492" s="1"/>
      <c r="S492" s="1"/>
      <c r="T492" s="1"/>
      <c r="U492" s="1"/>
      <c r="V492" s="1"/>
      <c r="W492" s="1"/>
      <c r="X492" s="1"/>
      <c r="Y492" s="1"/>
      <c r="Z492" s="1"/>
      <c r="AA492" s="2"/>
      <c r="AB492" s="1"/>
      <c r="AC492" s="2"/>
      <c r="AD492" s="1"/>
      <c r="AE492" s="1"/>
      <c r="AF492" s="1"/>
      <c r="AG492" s="1"/>
      <c r="AH492" s="1"/>
      <c r="AI492" s="1"/>
      <c r="AJ492" s="1"/>
    </row>
    <row r="493" ht="14.25" customHeight="1">
      <c r="A493" s="1"/>
      <c r="B493" s="1"/>
      <c r="C493" s="1"/>
      <c r="D493" s="1"/>
      <c r="E493" s="1"/>
      <c r="F493" s="2"/>
      <c r="G493" s="2"/>
      <c r="H493" s="2"/>
      <c r="I493" s="2"/>
      <c r="J493" s="2"/>
      <c r="K493" s="1"/>
      <c r="L493" s="1"/>
      <c r="M493" s="1"/>
      <c r="N493" s="1"/>
      <c r="O493" s="1"/>
      <c r="P493" s="1"/>
      <c r="Q493" s="1"/>
      <c r="R493" s="1"/>
      <c r="S493" s="1"/>
      <c r="T493" s="1"/>
      <c r="U493" s="1"/>
      <c r="V493" s="1"/>
      <c r="W493" s="1"/>
      <c r="X493" s="1"/>
      <c r="Y493" s="1"/>
      <c r="Z493" s="1"/>
      <c r="AA493" s="2"/>
      <c r="AB493" s="1"/>
      <c r="AC493" s="2"/>
      <c r="AD493" s="1"/>
      <c r="AE493" s="1"/>
      <c r="AF493" s="1"/>
      <c r="AG493" s="1"/>
      <c r="AH493" s="1"/>
      <c r="AI493" s="1"/>
      <c r="AJ493" s="1"/>
    </row>
    <row r="494" ht="14.25" customHeight="1">
      <c r="A494" s="1"/>
      <c r="B494" s="1"/>
      <c r="C494" s="1"/>
      <c r="D494" s="1"/>
      <c r="E494" s="1"/>
      <c r="F494" s="2"/>
      <c r="G494" s="2"/>
      <c r="H494" s="2"/>
      <c r="I494" s="2"/>
      <c r="J494" s="2"/>
      <c r="K494" s="1"/>
      <c r="L494" s="1"/>
      <c r="M494" s="1"/>
      <c r="N494" s="1"/>
      <c r="O494" s="1"/>
      <c r="P494" s="1"/>
      <c r="Q494" s="1"/>
      <c r="R494" s="1"/>
      <c r="S494" s="1"/>
      <c r="T494" s="1"/>
      <c r="U494" s="1"/>
      <c r="V494" s="1"/>
      <c r="W494" s="1"/>
      <c r="X494" s="1"/>
      <c r="Y494" s="1"/>
      <c r="Z494" s="1"/>
      <c r="AA494" s="2"/>
      <c r="AB494" s="1"/>
      <c r="AC494" s="2"/>
      <c r="AD494" s="1"/>
      <c r="AE494" s="1"/>
      <c r="AF494" s="1"/>
      <c r="AG494" s="1"/>
      <c r="AH494" s="1"/>
      <c r="AI494" s="1"/>
      <c r="AJ494" s="1"/>
    </row>
    <row r="495" ht="14.25" customHeight="1">
      <c r="A495" s="1"/>
      <c r="B495" s="1"/>
      <c r="C495" s="1"/>
      <c r="D495" s="1"/>
      <c r="E495" s="1"/>
      <c r="F495" s="2"/>
      <c r="G495" s="2"/>
      <c r="H495" s="2"/>
      <c r="I495" s="2"/>
      <c r="J495" s="2"/>
      <c r="K495" s="1"/>
      <c r="L495" s="1"/>
      <c r="M495" s="1"/>
      <c r="N495" s="1"/>
      <c r="O495" s="1"/>
      <c r="P495" s="1"/>
      <c r="Q495" s="1"/>
      <c r="R495" s="1"/>
      <c r="S495" s="1"/>
      <c r="T495" s="1"/>
      <c r="U495" s="1"/>
      <c r="V495" s="1"/>
      <c r="W495" s="1"/>
      <c r="X495" s="1"/>
      <c r="Y495" s="1"/>
      <c r="Z495" s="1"/>
      <c r="AA495" s="2"/>
      <c r="AB495" s="1"/>
      <c r="AC495" s="2"/>
      <c r="AD495" s="1"/>
      <c r="AE495" s="1"/>
      <c r="AF495" s="1"/>
      <c r="AG495" s="1"/>
      <c r="AH495" s="1"/>
      <c r="AI495" s="1"/>
      <c r="AJ495" s="1"/>
    </row>
    <row r="496" ht="14.25" customHeight="1">
      <c r="A496" s="1"/>
      <c r="B496" s="1"/>
      <c r="C496" s="1"/>
      <c r="D496" s="1"/>
      <c r="E496" s="1"/>
      <c r="F496" s="2"/>
      <c r="G496" s="2"/>
      <c r="H496" s="2"/>
      <c r="I496" s="2"/>
      <c r="J496" s="2"/>
      <c r="K496" s="1"/>
      <c r="L496" s="1"/>
      <c r="M496" s="1"/>
      <c r="N496" s="1"/>
      <c r="O496" s="1"/>
      <c r="P496" s="1"/>
      <c r="Q496" s="1"/>
      <c r="R496" s="1"/>
      <c r="S496" s="1"/>
      <c r="T496" s="1"/>
      <c r="U496" s="1"/>
      <c r="V496" s="1"/>
      <c r="W496" s="1"/>
      <c r="X496" s="1"/>
      <c r="Y496" s="1"/>
      <c r="Z496" s="1"/>
      <c r="AA496" s="2"/>
      <c r="AB496" s="1"/>
      <c r="AC496" s="2"/>
      <c r="AD496" s="1"/>
      <c r="AE496" s="1"/>
      <c r="AF496" s="1"/>
      <c r="AG496" s="1"/>
      <c r="AH496" s="1"/>
      <c r="AI496" s="1"/>
      <c r="AJ496" s="1"/>
    </row>
    <row r="497" ht="14.25" customHeight="1">
      <c r="A497" s="1"/>
      <c r="B497" s="1"/>
      <c r="C497" s="1"/>
      <c r="D497" s="1"/>
      <c r="E497" s="1"/>
      <c r="F497" s="2"/>
      <c r="G497" s="2"/>
      <c r="H497" s="2"/>
      <c r="I497" s="2"/>
      <c r="J497" s="2"/>
      <c r="K497" s="1"/>
      <c r="L497" s="1"/>
      <c r="M497" s="1"/>
      <c r="N497" s="1"/>
      <c r="O497" s="1"/>
      <c r="P497" s="1"/>
      <c r="Q497" s="1"/>
      <c r="R497" s="1"/>
      <c r="S497" s="1"/>
      <c r="T497" s="1"/>
      <c r="U497" s="1"/>
      <c r="V497" s="1"/>
      <c r="W497" s="1"/>
      <c r="X497" s="1"/>
      <c r="Y497" s="1"/>
      <c r="Z497" s="1"/>
      <c r="AA497" s="2"/>
      <c r="AB497" s="1"/>
      <c r="AC497" s="2"/>
      <c r="AD497" s="1"/>
      <c r="AE497" s="1"/>
      <c r="AF497" s="1"/>
      <c r="AG497" s="1"/>
      <c r="AH497" s="1"/>
      <c r="AI497" s="1"/>
      <c r="AJ497" s="1"/>
    </row>
    <row r="498" ht="14.25" customHeight="1">
      <c r="A498" s="1"/>
      <c r="B498" s="1"/>
      <c r="C498" s="1"/>
      <c r="D498" s="1"/>
      <c r="E498" s="1"/>
      <c r="F498" s="2"/>
      <c r="G498" s="2"/>
      <c r="H498" s="2"/>
      <c r="I498" s="2"/>
      <c r="J498" s="2"/>
      <c r="K498" s="1"/>
      <c r="L498" s="1"/>
      <c r="M498" s="1"/>
      <c r="N498" s="1"/>
      <c r="O498" s="1"/>
      <c r="P498" s="1"/>
      <c r="Q498" s="1"/>
      <c r="R498" s="1"/>
      <c r="S498" s="1"/>
      <c r="T498" s="1"/>
      <c r="U498" s="1"/>
      <c r="V498" s="1"/>
      <c r="W498" s="1"/>
      <c r="X498" s="1"/>
      <c r="Y498" s="1"/>
      <c r="Z498" s="1"/>
      <c r="AA498" s="2"/>
      <c r="AB498" s="1"/>
      <c r="AC498" s="2"/>
      <c r="AD498" s="1"/>
      <c r="AE498" s="1"/>
      <c r="AF498" s="1"/>
      <c r="AG498" s="1"/>
      <c r="AH498" s="1"/>
      <c r="AI498" s="1"/>
      <c r="AJ498" s="1"/>
    </row>
    <row r="499" ht="14.25" customHeight="1">
      <c r="A499" s="1"/>
      <c r="B499" s="1"/>
      <c r="C499" s="1"/>
      <c r="D499" s="1"/>
      <c r="E499" s="1"/>
      <c r="F499" s="2"/>
      <c r="G499" s="2"/>
      <c r="H499" s="2"/>
      <c r="I499" s="2"/>
      <c r="J499" s="2"/>
      <c r="K499" s="1"/>
      <c r="L499" s="1"/>
      <c r="M499" s="1"/>
      <c r="N499" s="1"/>
      <c r="O499" s="1"/>
      <c r="P499" s="1"/>
      <c r="Q499" s="1"/>
      <c r="R499" s="1"/>
      <c r="S499" s="1"/>
      <c r="T499" s="1"/>
      <c r="U499" s="1"/>
      <c r="V499" s="1"/>
      <c r="W499" s="1"/>
      <c r="X499" s="1"/>
      <c r="Y499" s="1"/>
      <c r="Z499" s="1"/>
      <c r="AA499" s="2"/>
      <c r="AB499" s="1"/>
      <c r="AC499" s="2"/>
      <c r="AD499" s="1"/>
      <c r="AE499" s="1"/>
      <c r="AF499" s="1"/>
      <c r="AG499" s="1"/>
      <c r="AH499" s="1"/>
      <c r="AI499" s="1"/>
      <c r="AJ499" s="1"/>
    </row>
    <row r="500" ht="14.25" customHeight="1">
      <c r="A500" s="1"/>
      <c r="B500" s="1"/>
      <c r="C500" s="1"/>
      <c r="D500" s="1"/>
      <c r="E500" s="1"/>
      <c r="F500" s="2"/>
      <c r="G500" s="2"/>
      <c r="H500" s="2"/>
      <c r="I500" s="2"/>
      <c r="J500" s="2"/>
      <c r="K500" s="1"/>
      <c r="L500" s="1"/>
      <c r="M500" s="1"/>
      <c r="N500" s="1"/>
      <c r="O500" s="1"/>
      <c r="P500" s="1"/>
      <c r="Q500" s="1"/>
      <c r="R500" s="1"/>
      <c r="S500" s="1"/>
      <c r="T500" s="1"/>
      <c r="U500" s="1"/>
      <c r="V500" s="1"/>
      <c r="W500" s="1"/>
      <c r="X500" s="1"/>
      <c r="Y500" s="1"/>
      <c r="Z500" s="1"/>
      <c r="AA500" s="2"/>
      <c r="AB500" s="1"/>
      <c r="AC500" s="2"/>
      <c r="AD500" s="1"/>
      <c r="AE500" s="1"/>
      <c r="AF500" s="1"/>
      <c r="AG500" s="1"/>
      <c r="AH500" s="1"/>
      <c r="AI500" s="1"/>
      <c r="AJ500" s="1"/>
    </row>
    <row r="501" ht="14.25" customHeight="1">
      <c r="A501" s="1"/>
      <c r="B501" s="1"/>
      <c r="C501" s="1"/>
      <c r="D501" s="1"/>
      <c r="E501" s="1"/>
      <c r="F501" s="2"/>
      <c r="G501" s="2"/>
      <c r="H501" s="2"/>
      <c r="I501" s="2"/>
      <c r="J501" s="2"/>
      <c r="K501" s="1"/>
      <c r="L501" s="1"/>
      <c r="M501" s="1"/>
      <c r="N501" s="1"/>
      <c r="O501" s="1"/>
      <c r="P501" s="1"/>
      <c r="Q501" s="1"/>
      <c r="R501" s="1"/>
      <c r="S501" s="1"/>
      <c r="T501" s="1"/>
      <c r="U501" s="1"/>
      <c r="V501" s="1"/>
      <c r="W501" s="1"/>
      <c r="X501" s="1"/>
      <c r="Y501" s="1"/>
      <c r="Z501" s="1"/>
      <c r="AA501" s="2"/>
      <c r="AB501" s="1"/>
      <c r="AC501" s="2"/>
      <c r="AD501" s="1"/>
      <c r="AE501" s="1"/>
      <c r="AF501" s="1"/>
      <c r="AG501" s="1"/>
      <c r="AH501" s="1"/>
      <c r="AI501" s="1"/>
      <c r="AJ501" s="1"/>
    </row>
    <row r="502" ht="14.25" customHeight="1">
      <c r="A502" s="1"/>
      <c r="B502" s="1"/>
      <c r="C502" s="1"/>
      <c r="D502" s="1"/>
      <c r="E502" s="1"/>
      <c r="F502" s="2"/>
      <c r="G502" s="2"/>
      <c r="H502" s="2"/>
      <c r="I502" s="2"/>
      <c r="J502" s="2"/>
      <c r="K502" s="1"/>
      <c r="L502" s="1"/>
      <c r="M502" s="1"/>
      <c r="N502" s="1"/>
      <c r="O502" s="1"/>
      <c r="P502" s="1"/>
      <c r="Q502" s="1"/>
      <c r="R502" s="1"/>
      <c r="S502" s="1"/>
      <c r="T502" s="1"/>
      <c r="U502" s="1"/>
      <c r="V502" s="1"/>
      <c r="W502" s="1"/>
      <c r="X502" s="1"/>
      <c r="Y502" s="1"/>
      <c r="Z502" s="1"/>
      <c r="AA502" s="2"/>
      <c r="AB502" s="1"/>
      <c r="AC502" s="2"/>
      <c r="AD502" s="1"/>
      <c r="AE502" s="1"/>
      <c r="AF502" s="1"/>
      <c r="AG502" s="1"/>
      <c r="AH502" s="1"/>
      <c r="AI502" s="1"/>
      <c r="AJ502" s="1"/>
    </row>
    <row r="503" ht="14.25" customHeight="1">
      <c r="A503" s="1"/>
      <c r="B503" s="1"/>
      <c r="C503" s="1"/>
      <c r="D503" s="1"/>
      <c r="E503" s="1"/>
      <c r="F503" s="2"/>
      <c r="G503" s="2"/>
      <c r="H503" s="2"/>
      <c r="I503" s="2"/>
      <c r="J503" s="2"/>
      <c r="K503" s="1"/>
      <c r="L503" s="1"/>
      <c r="M503" s="1"/>
      <c r="N503" s="1"/>
      <c r="O503" s="1"/>
      <c r="P503" s="1"/>
      <c r="Q503" s="1"/>
      <c r="R503" s="1"/>
      <c r="S503" s="1"/>
      <c r="T503" s="1"/>
      <c r="U503" s="1"/>
      <c r="V503" s="1"/>
      <c r="W503" s="1"/>
      <c r="X503" s="1"/>
      <c r="Y503" s="1"/>
      <c r="Z503" s="1"/>
      <c r="AA503" s="2"/>
      <c r="AB503" s="1"/>
      <c r="AC503" s="2"/>
      <c r="AD503" s="1"/>
      <c r="AE503" s="1"/>
      <c r="AF503" s="1"/>
      <c r="AG503" s="1"/>
      <c r="AH503" s="1"/>
      <c r="AI503" s="1"/>
      <c r="AJ503" s="1"/>
    </row>
    <row r="504" ht="14.25" customHeight="1">
      <c r="A504" s="1"/>
      <c r="B504" s="1"/>
      <c r="C504" s="1"/>
      <c r="D504" s="1"/>
      <c r="E504" s="1"/>
      <c r="F504" s="2"/>
      <c r="G504" s="2"/>
      <c r="H504" s="2"/>
      <c r="I504" s="2"/>
      <c r="J504" s="2"/>
      <c r="K504" s="1"/>
      <c r="L504" s="1"/>
      <c r="M504" s="1"/>
      <c r="N504" s="1"/>
      <c r="O504" s="1"/>
      <c r="P504" s="1"/>
      <c r="Q504" s="1"/>
      <c r="R504" s="1"/>
      <c r="S504" s="1"/>
      <c r="T504" s="1"/>
      <c r="U504" s="1"/>
      <c r="V504" s="1"/>
      <c r="W504" s="1"/>
      <c r="X504" s="1"/>
      <c r="Y504" s="1"/>
      <c r="Z504" s="1"/>
      <c r="AA504" s="2"/>
      <c r="AB504" s="1"/>
      <c r="AC504" s="2"/>
      <c r="AD504" s="1"/>
      <c r="AE504" s="1"/>
      <c r="AF504" s="1"/>
      <c r="AG504" s="1"/>
      <c r="AH504" s="1"/>
      <c r="AI504" s="1"/>
      <c r="AJ504" s="1"/>
    </row>
    <row r="505" ht="14.25" customHeight="1">
      <c r="A505" s="1"/>
      <c r="B505" s="1"/>
      <c r="C505" s="1"/>
      <c r="D505" s="1"/>
      <c r="E505" s="1"/>
      <c r="F505" s="2"/>
      <c r="G505" s="2"/>
      <c r="H505" s="2"/>
      <c r="I505" s="2"/>
      <c r="J505" s="2"/>
      <c r="K505" s="1"/>
      <c r="L505" s="1"/>
      <c r="M505" s="1"/>
      <c r="N505" s="1"/>
      <c r="O505" s="1"/>
      <c r="P505" s="1"/>
      <c r="Q505" s="1"/>
      <c r="R505" s="1"/>
      <c r="S505" s="1"/>
      <c r="T505" s="1"/>
      <c r="U505" s="1"/>
      <c r="V505" s="1"/>
      <c r="W505" s="1"/>
      <c r="X505" s="1"/>
      <c r="Y505" s="1"/>
      <c r="Z505" s="1"/>
      <c r="AA505" s="2"/>
      <c r="AB505" s="1"/>
      <c r="AC505" s="2"/>
      <c r="AD505" s="1"/>
      <c r="AE505" s="1"/>
      <c r="AF505" s="1"/>
      <c r="AG505" s="1"/>
      <c r="AH505" s="1"/>
      <c r="AI505" s="1"/>
      <c r="AJ505" s="1"/>
    </row>
    <row r="506" ht="14.25" customHeight="1">
      <c r="A506" s="1"/>
      <c r="B506" s="1"/>
      <c r="C506" s="1"/>
      <c r="D506" s="1"/>
      <c r="E506" s="1"/>
      <c r="F506" s="2"/>
      <c r="G506" s="2"/>
      <c r="H506" s="2"/>
      <c r="I506" s="2"/>
      <c r="J506" s="2"/>
      <c r="K506" s="1"/>
      <c r="L506" s="1"/>
      <c r="M506" s="1"/>
      <c r="N506" s="1"/>
      <c r="O506" s="1"/>
      <c r="P506" s="1"/>
      <c r="Q506" s="1"/>
      <c r="R506" s="1"/>
      <c r="S506" s="1"/>
      <c r="T506" s="1"/>
      <c r="U506" s="1"/>
      <c r="V506" s="1"/>
      <c r="W506" s="1"/>
      <c r="X506" s="1"/>
      <c r="Y506" s="1"/>
      <c r="Z506" s="1"/>
      <c r="AA506" s="2"/>
      <c r="AB506" s="1"/>
      <c r="AC506" s="2"/>
      <c r="AD506" s="1"/>
      <c r="AE506" s="1"/>
      <c r="AF506" s="1"/>
      <c r="AG506" s="1"/>
      <c r="AH506" s="1"/>
      <c r="AI506" s="1"/>
      <c r="AJ506" s="1"/>
    </row>
    <row r="507" ht="14.25" customHeight="1">
      <c r="A507" s="1"/>
      <c r="B507" s="1"/>
      <c r="C507" s="1"/>
      <c r="D507" s="1"/>
      <c r="E507" s="1"/>
      <c r="F507" s="2"/>
      <c r="G507" s="2"/>
      <c r="H507" s="2"/>
      <c r="I507" s="2"/>
      <c r="J507" s="2"/>
      <c r="K507" s="1"/>
      <c r="L507" s="1"/>
      <c r="M507" s="1"/>
      <c r="N507" s="1"/>
      <c r="O507" s="1"/>
      <c r="P507" s="1"/>
      <c r="Q507" s="1"/>
      <c r="R507" s="1"/>
      <c r="S507" s="1"/>
      <c r="T507" s="1"/>
      <c r="U507" s="1"/>
      <c r="V507" s="1"/>
      <c r="W507" s="1"/>
      <c r="X507" s="1"/>
      <c r="Y507" s="1"/>
      <c r="Z507" s="1"/>
      <c r="AA507" s="2"/>
      <c r="AB507" s="1"/>
      <c r="AC507" s="2"/>
      <c r="AD507" s="1"/>
      <c r="AE507" s="1"/>
      <c r="AF507" s="1"/>
      <c r="AG507" s="1"/>
      <c r="AH507" s="1"/>
      <c r="AI507" s="1"/>
      <c r="AJ507" s="1"/>
    </row>
    <row r="508" ht="14.25" customHeight="1">
      <c r="A508" s="1"/>
      <c r="B508" s="1"/>
      <c r="C508" s="1"/>
      <c r="D508" s="1"/>
      <c r="E508" s="1"/>
      <c r="F508" s="2"/>
      <c r="G508" s="2"/>
      <c r="H508" s="2"/>
      <c r="I508" s="2"/>
      <c r="J508" s="2"/>
      <c r="K508" s="1"/>
      <c r="L508" s="1"/>
      <c r="M508" s="1"/>
      <c r="N508" s="1"/>
      <c r="O508" s="1"/>
      <c r="P508" s="1"/>
      <c r="Q508" s="1"/>
      <c r="R508" s="1"/>
      <c r="S508" s="1"/>
      <c r="T508" s="1"/>
      <c r="U508" s="1"/>
      <c r="V508" s="1"/>
      <c r="W508" s="1"/>
      <c r="X508" s="1"/>
      <c r="Y508" s="1"/>
      <c r="Z508" s="1"/>
      <c r="AA508" s="2"/>
      <c r="AB508" s="1"/>
      <c r="AC508" s="2"/>
      <c r="AD508" s="1"/>
      <c r="AE508" s="1"/>
      <c r="AF508" s="1"/>
      <c r="AG508" s="1"/>
      <c r="AH508" s="1"/>
      <c r="AI508" s="1"/>
      <c r="AJ508" s="1"/>
    </row>
    <row r="509" ht="14.25" customHeight="1">
      <c r="A509" s="1"/>
      <c r="B509" s="1"/>
      <c r="C509" s="1"/>
      <c r="D509" s="1"/>
      <c r="E509" s="1"/>
      <c r="F509" s="2"/>
      <c r="G509" s="2"/>
      <c r="H509" s="2"/>
      <c r="I509" s="2"/>
      <c r="J509" s="2"/>
      <c r="K509" s="1"/>
      <c r="L509" s="1"/>
      <c r="M509" s="1"/>
      <c r="N509" s="1"/>
      <c r="O509" s="1"/>
      <c r="P509" s="1"/>
      <c r="Q509" s="1"/>
      <c r="R509" s="1"/>
      <c r="S509" s="1"/>
      <c r="T509" s="1"/>
      <c r="U509" s="1"/>
      <c r="V509" s="1"/>
      <c r="W509" s="1"/>
      <c r="X509" s="1"/>
      <c r="Y509" s="1"/>
      <c r="Z509" s="1"/>
      <c r="AA509" s="2"/>
      <c r="AB509" s="1"/>
      <c r="AC509" s="2"/>
      <c r="AD509" s="1"/>
      <c r="AE509" s="1"/>
      <c r="AF509" s="1"/>
      <c r="AG509" s="1"/>
      <c r="AH509" s="1"/>
      <c r="AI509" s="1"/>
      <c r="AJ509" s="1"/>
    </row>
    <row r="510" ht="14.25" customHeight="1">
      <c r="A510" s="1"/>
      <c r="B510" s="1"/>
      <c r="C510" s="1"/>
      <c r="D510" s="1"/>
      <c r="E510" s="1"/>
      <c r="F510" s="2"/>
      <c r="G510" s="2"/>
      <c r="H510" s="2"/>
      <c r="I510" s="2"/>
      <c r="J510" s="2"/>
      <c r="K510" s="1"/>
      <c r="L510" s="1"/>
      <c r="M510" s="1"/>
      <c r="N510" s="1"/>
      <c r="O510" s="1"/>
      <c r="P510" s="1"/>
      <c r="Q510" s="1"/>
      <c r="R510" s="1"/>
      <c r="S510" s="1"/>
      <c r="T510" s="1"/>
      <c r="U510" s="1"/>
      <c r="V510" s="1"/>
      <c r="W510" s="1"/>
      <c r="X510" s="1"/>
      <c r="Y510" s="1"/>
      <c r="Z510" s="1"/>
      <c r="AA510" s="2"/>
      <c r="AB510" s="1"/>
      <c r="AC510" s="2"/>
      <c r="AD510" s="1"/>
      <c r="AE510" s="1"/>
      <c r="AF510" s="1"/>
      <c r="AG510" s="1"/>
      <c r="AH510" s="1"/>
      <c r="AI510" s="1"/>
      <c r="AJ510" s="1"/>
    </row>
    <row r="511" ht="14.25" customHeight="1">
      <c r="A511" s="1"/>
      <c r="B511" s="1"/>
      <c r="C511" s="1"/>
      <c r="D511" s="1"/>
      <c r="E511" s="1"/>
      <c r="F511" s="2"/>
      <c r="G511" s="2"/>
      <c r="H511" s="2"/>
      <c r="I511" s="2"/>
      <c r="J511" s="2"/>
      <c r="K511" s="1"/>
      <c r="L511" s="1"/>
      <c r="M511" s="1"/>
      <c r="N511" s="1"/>
      <c r="O511" s="1"/>
      <c r="P511" s="1"/>
      <c r="Q511" s="1"/>
      <c r="R511" s="1"/>
      <c r="S511" s="1"/>
      <c r="T511" s="1"/>
      <c r="U511" s="1"/>
      <c r="V511" s="1"/>
      <c r="W511" s="1"/>
      <c r="X511" s="1"/>
      <c r="Y511" s="1"/>
      <c r="Z511" s="1"/>
      <c r="AA511" s="2"/>
      <c r="AB511" s="1"/>
      <c r="AC511" s="2"/>
      <c r="AD511" s="1"/>
      <c r="AE511" s="1"/>
      <c r="AF511" s="1"/>
      <c r="AG511" s="1"/>
      <c r="AH511" s="1"/>
      <c r="AI511" s="1"/>
      <c r="AJ511" s="1"/>
    </row>
    <row r="512" ht="14.25" customHeight="1">
      <c r="A512" s="1"/>
      <c r="B512" s="1"/>
      <c r="C512" s="1"/>
      <c r="D512" s="1"/>
      <c r="E512" s="1"/>
      <c r="F512" s="2"/>
      <c r="G512" s="2"/>
      <c r="H512" s="2"/>
      <c r="I512" s="2"/>
      <c r="J512" s="2"/>
      <c r="K512" s="1"/>
      <c r="L512" s="1"/>
      <c r="M512" s="1"/>
      <c r="N512" s="1"/>
      <c r="O512" s="1"/>
      <c r="P512" s="1"/>
      <c r="Q512" s="1"/>
      <c r="R512" s="1"/>
      <c r="S512" s="1"/>
      <c r="T512" s="1"/>
      <c r="U512" s="1"/>
      <c r="V512" s="1"/>
      <c r="W512" s="1"/>
      <c r="X512" s="1"/>
      <c r="Y512" s="1"/>
      <c r="Z512" s="1"/>
      <c r="AA512" s="2"/>
      <c r="AB512" s="1"/>
      <c r="AC512" s="2"/>
      <c r="AD512" s="1"/>
      <c r="AE512" s="1"/>
      <c r="AF512" s="1"/>
      <c r="AG512" s="1"/>
      <c r="AH512" s="1"/>
      <c r="AI512" s="1"/>
      <c r="AJ512" s="1"/>
    </row>
    <row r="513" ht="14.25" customHeight="1">
      <c r="A513" s="1"/>
      <c r="B513" s="1"/>
      <c r="C513" s="1"/>
      <c r="D513" s="1"/>
      <c r="E513" s="1"/>
      <c r="F513" s="2"/>
      <c r="G513" s="2"/>
      <c r="H513" s="2"/>
      <c r="I513" s="2"/>
      <c r="J513" s="2"/>
      <c r="K513" s="1"/>
      <c r="L513" s="1"/>
      <c r="M513" s="1"/>
      <c r="N513" s="1"/>
      <c r="O513" s="1"/>
      <c r="P513" s="1"/>
      <c r="Q513" s="1"/>
      <c r="R513" s="1"/>
      <c r="S513" s="1"/>
      <c r="T513" s="1"/>
      <c r="U513" s="1"/>
      <c r="V513" s="1"/>
      <c r="W513" s="1"/>
      <c r="X513" s="1"/>
      <c r="Y513" s="1"/>
      <c r="Z513" s="1"/>
      <c r="AA513" s="2"/>
      <c r="AB513" s="1"/>
      <c r="AC513" s="2"/>
      <c r="AD513" s="1"/>
      <c r="AE513" s="1"/>
      <c r="AF513" s="1"/>
      <c r="AG513" s="1"/>
      <c r="AH513" s="1"/>
      <c r="AI513" s="1"/>
      <c r="AJ513" s="1"/>
    </row>
    <row r="514" ht="14.25" customHeight="1">
      <c r="A514" s="1"/>
      <c r="B514" s="1"/>
      <c r="C514" s="1"/>
      <c r="D514" s="1"/>
      <c r="E514" s="1"/>
      <c r="F514" s="2"/>
      <c r="G514" s="2"/>
      <c r="H514" s="2"/>
      <c r="I514" s="2"/>
      <c r="J514" s="2"/>
      <c r="K514" s="1"/>
      <c r="L514" s="1"/>
      <c r="M514" s="1"/>
      <c r="N514" s="1"/>
      <c r="O514" s="1"/>
      <c r="P514" s="1"/>
      <c r="Q514" s="1"/>
      <c r="R514" s="1"/>
      <c r="S514" s="1"/>
      <c r="T514" s="1"/>
      <c r="U514" s="1"/>
      <c r="V514" s="1"/>
      <c r="W514" s="1"/>
      <c r="X514" s="1"/>
      <c r="Y514" s="1"/>
      <c r="Z514" s="1"/>
      <c r="AA514" s="2"/>
      <c r="AB514" s="1"/>
      <c r="AC514" s="2"/>
      <c r="AD514" s="1"/>
      <c r="AE514" s="1"/>
      <c r="AF514" s="1"/>
      <c r="AG514" s="1"/>
      <c r="AH514" s="1"/>
      <c r="AI514" s="1"/>
      <c r="AJ514" s="1"/>
    </row>
    <row r="515" ht="14.25" customHeight="1">
      <c r="A515" s="1"/>
      <c r="B515" s="1"/>
      <c r="C515" s="1"/>
      <c r="D515" s="1"/>
      <c r="E515" s="1"/>
      <c r="F515" s="2"/>
      <c r="G515" s="2"/>
      <c r="H515" s="2"/>
      <c r="I515" s="2"/>
      <c r="J515" s="2"/>
      <c r="K515" s="1"/>
      <c r="L515" s="1"/>
      <c r="M515" s="1"/>
      <c r="N515" s="1"/>
      <c r="O515" s="1"/>
      <c r="P515" s="1"/>
      <c r="Q515" s="1"/>
      <c r="R515" s="1"/>
      <c r="S515" s="1"/>
      <c r="T515" s="1"/>
      <c r="U515" s="1"/>
      <c r="V515" s="1"/>
      <c r="W515" s="1"/>
      <c r="X515" s="1"/>
      <c r="Y515" s="1"/>
      <c r="Z515" s="1"/>
      <c r="AA515" s="2"/>
      <c r="AB515" s="1"/>
      <c r="AC515" s="2"/>
      <c r="AD515" s="1"/>
      <c r="AE515" s="1"/>
      <c r="AF515" s="1"/>
      <c r="AG515" s="1"/>
      <c r="AH515" s="1"/>
      <c r="AI515" s="1"/>
      <c r="AJ515" s="1"/>
    </row>
    <row r="516" ht="14.25" customHeight="1">
      <c r="A516" s="1"/>
      <c r="B516" s="1"/>
      <c r="C516" s="1"/>
      <c r="D516" s="1"/>
      <c r="E516" s="1"/>
      <c r="F516" s="2"/>
      <c r="G516" s="2"/>
      <c r="H516" s="2"/>
      <c r="I516" s="2"/>
      <c r="J516" s="2"/>
      <c r="K516" s="1"/>
      <c r="L516" s="1"/>
      <c r="M516" s="1"/>
      <c r="N516" s="1"/>
      <c r="O516" s="1"/>
      <c r="P516" s="1"/>
      <c r="Q516" s="1"/>
      <c r="R516" s="1"/>
      <c r="S516" s="1"/>
      <c r="T516" s="1"/>
      <c r="U516" s="1"/>
      <c r="V516" s="1"/>
      <c r="W516" s="1"/>
      <c r="X516" s="1"/>
      <c r="Y516" s="1"/>
      <c r="Z516" s="1"/>
      <c r="AA516" s="2"/>
      <c r="AB516" s="1"/>
      <c r="AC516" s="2"/>
      <c r="AD516" s="1"/>
      <c r="AE516" s="1"/>
      <c r="AF516" s="1"/>
      <c r="AG516" s="1"/>
      <c r="AH516" s="1"/>
      <c r="AI516" s="1"/>
      <c r="AJ516" s="1"/>
    </row>
    <row r="517" ht="14.25" customHeight="1">
      <c r="A517" s="1"/>
      <c r="B517" s="1"/>
      <c r="C517" s="1"/>
      <c r="D517" s="1"/>
      <c r="E517" s="1"/>
      <c r="F517" s="2"/>
      <c r="G517" s="2"/>
      <c r="H517" s="2"/>
      <c r="I517" s="2"/>
      <c r="J517" s="2"/>
      <c r="K517" s="1"/>
      <c r="L517" s="1"/>
      <c r="M517" s="1"/>
      <c r="N517" s="1"/>
      <c r="O517" s="1"/>
      <c r="P517" s="1"/>
      <c r="Q517" s="1"/>
      <c r="R517" s="1"/>
      <c r="S517" s="1"/>
      <c r="T517" s="1"/>
      <c r="U517" s="1"/>
      <c r="V517" s="1"/>
      <c r="W517" s="1"/>
      <c r="X517" s="1"/>
      <c r="Y517" s="1"/>
      <c r="Z517" s="1"/>
      <c r="AA517" s="2"/>
      <c r="AB517" s="1"/>
      <c r="AC517" s="2"/>
      <c r="AD517" s="1"/>
      <c r="AE517" s="1"/>
      <c r="AF517" s="1"/>
      <c r="AG517" s="1"/>
      <c r="AH517" s="1"/>
      <c r="AI517" s="1"/>
      <c r="AJ517" s="1"/>
    </row>
    <row r="518" ht="14.25" customHeight="1">
      <c r="A518" s="1"/>
      <c r="B518" s="1"/>
      <c r="C518" s="1"/>
      <c r="D518" s="1"/>
      <c r="E518" s="1"/>
      <c r="F518" s="2"/>
      <c r="G518" s="2"/>
      <c r="H518" s="2"/>
      <c r="I518" s="2"/>
      <c r="J518" s="2"/>
      <c r="K518" s="1"/>
      <c r="L518" s="1"/>
      <c r="M518" s="1"/>
      <c r="N518" s="1"/>
      <c r="O518" s="1"/>
      <c r="P518" s="1"/>
      <c r="Q518" s="1"/>
      <c r="R518" s="1"/>
      <c r="S518" s="1"/>
      <c r="T518" s="1"/>
      <c r="U518" s="1"/>
      <c r="V518" s="1"/>
      <c r="W518" s="1"/>
      <c r="X518" s="1"/>
      <c r="Y518" s="1"/>
      <c r="Z518" s="1"/>
      <c r="AA518" s="2"/>
      <c r="AB518" s="1"/>
      <c r="AC518" s="2"/>
      <c r="AD518" s="1"/>
      <c r="AE518" s="1"/>
      <c r="AF518" s="1"/>
      <c r="AG518" s="1"/>
      <c r="AH518" s="1"/>
      <c r="AI518" s="1"/>
      <c r="AJ518" s="1"/>
    </row>
    <row r="519" ht="14.25" customHeight="1">
      <c r="A519" s="1"/>
      <c r="B519" s="1"/>
      <c r="C519" s="1"/>
      <c r="D519" s="1"/>
      <c r="E519" s="1"/>
      <c r="F519" s="2"/>
      <c r="G519" s="2"/>
      <c r="H519" s="2"/>
      <c r="I519" s="2"/>
      <c r="J519" s="2"/>
      <c r="K519" s="1"/>
      <c r="L519" s="1"/>
      <c r="M519" s="1"/>
      <c r="N519" s="1"/>
      <c r="O519" s="1"/>
      <c r="P519" s="1"/>
      <c r="Q519" s="1"/>
      <c r="R519" s="1"/>
      <c r="S519" s="1"/>
      <c r="T519" s="1"/>
      <c r="U519" s="1"/>
      <c r="V519" s="1"/>
      <c r="W519" s="1"/>
      <c r="X519" s="1"/>
      <c r="Y519" s="1"/>
      <c r="Z519" s="1"/>
      <c r="AA519" s="2"/>
      <c r="AB519" s="1"/>
      <c r="AC519" s="2"/>
      <c r="AD519" s="1"/>
      <c r="AE519" s="1"/>
      <c r="AF519" s="1"/>
      <c r="AG519" s="1"/>
      <c r="AH519" s="1"/>
      <c r="AI519" s="1"/>
      <c r="AJ519" s="1"/>
    </row>
    <row r="520" ht="14.25" customHeight="1">
      <c r="A520" s="1"/>
      <c r="B520" s="1"/>
      <c r="C520" s="1"/>
      <c r="D520" s="1"/>
      <c r="E520" s="1"/>
      <c r="F520" s="2"/>
      <c r="G520" s="2"/>
      <c r="H520" s="2"/>
      <c r="I520" s="2"/>
      <c r="J520" s="2"/>
      <c r="K520" s="1"/>
      <c r="L520" s="1"/>
      <c r="M520" s="1"/>
      <c r="N520" s="1"/>
      <c r="O520" s="1"/>
      <c r="P520" s="1"/>
      <c r="Q520" s="1"/>
      <c r="R520" s="1"/>
      <c r="S520" s="1"/>
      <c r="T520" s="1"/>
      <c r="U520" s="1"/>
      <c r="V520" s="1"/>
      <c r="W520" s="1"/>
      <c r="X520" s="1"/>
      <c r="Y520" s="1"/>
      <c r="Z520" s="1"/>
      <c r="AA520" s="2"/>
      <c r="AB520" s="1"/>
      <c r="AC520" s="2"/>
      <c r="AD520" s="1"/>
      <c r="AE520" s="1"/>
      <c r="AF520" s="1"/>
      <c r="AG520" s="1"/>
      <c r="AH520" s="1"/>
      <c r="AI520" s="1"/>
      <c r="AJ520" s="1"/>
    </row>
    <row r="521" ht="14.25" customHeight="1">
      <c r="A521" s="1"/>
      <c r="B521" s="1"/>
      <c r="C521" s="1"/>
      <c r="D521" s="1"/>
      <c r="E521" s="1"/>
      <c r="F521" s="2"/>
      <c r="G521" s="2"/>
      <c r="H521" s="2"/>
      <c r="I521" s="2"/>
      <c r="J521" s="2"/>
      <c r="K521" s="1"/>
      <c r="L521" s="1"/>
      <c r="M521" s="1"/>
      <c r="N521" s="1"/>
      <c r="O521" s="1"/>
      <c r="P521" s="1"/>
      <c r="Q521" s="1"/>
      <c r="R521" s="1"/>
      <c r="S521" s="1"/>
      <c r="T521" s="1"/>
      <c r="U521" s="1"/>
      <c r="V521" s="1"/>
      <c r="W521" s="1"/>
      <c r="X521" s="1"/>
      <c r="Y521" s="1"/>
      <c r="Z521" s="1"/>
      <c r="AA521" s="2"/>
      <c r="AB521" s="1"/>
      <c r="AC521" s="2"/>
      <c r="AD521" s="1"/>
      <c r="AE521" s="1"/>
      <c r="AF521" s="1"/>
      <c r="AG521" s="1"/>
      <c r="AH521" s="1"/>
      <c r="AI521" s="1"/>
      <c r="AJ521" s="1"/>
    </row>
    <row r="522" ht="14.25" customHeight="1">
      <c r="A522" s="1"/>
      <c r="B522" s="1"/>
      <c r="C522" s="1"/>
      <c r="D522" s="1"/>
      <c r="E522" s="1"/>
      <c r="F522" s="2"/>
      <c r="G522" s="2"/>
      <c r="H522" s="2"/>
      <c r="I522" s="2"/>
      <c r="J522" s="2"/>
      <c r="K522" s="1"/>
      <c r="L522" s="1"/>
      <c r="M522" s="1"/>
      <c r="N522" s="1"/>
      <c r="O522" s="1"/>
      <c r="P522" s="1"/>
      <c r="Q522" s="1"/>
      <c r="R522" s="1"/>
      <c r="S522" s="1"/>
      <c r="T522" s="1"/>
      <c r="U522" s="1"/>
      <c r="V522" s="1"/>
      <c r="W522" s="1"/>
      <c r="X522" s="1"/>
      <c r="Y522" s="1"/>
      <c r="Z522" s="1"/>
      <c r="AA522" s="2"/>
      <c r="AB522" s="1"/>
      <c r="AC522" s="2"/>
      <c r="AD522" s="1"/>
      <c r="AE522" s="1"/>
      <c r="AF522" s="1"/>
      <c r="AG522" s="1"/>
      <c r="AH522" s="1"/>
      <c r="AI522" s="1"/>
      <c r="AJ522" s="1"/>
    </row>
    <row r="523" ht="14.25" customHeight="1">
      <c r="A523" s="1"/>
      <c r="B523" s="1"/>
      <c r="C523" s="1"/>
      <c r="D523" s="1"/>
      <c r="E523" s="1"/>
      <c r="F523" s="2"/>
      <c r="G523" s="2"/>
      <c r="H523" s="2"/>
      <c r="I523" s="2"/>
      <c r="J523" s="2"/>
      <c r="K523" s="1"/>
      <c r="L523" s="1"/>
      <c r="M523" s="1"/>
      <c r="N523" s="1"/>
      <c r="O523" s="1"/>
      <c r="P523" s="1"/>
      <c r="Q523" s="1"/>
      <c r="R523" s="1"/>
      <c r="S523" s="1"/>
      <c r="T523" s="1"/>
      <c r="U523" s="1"/>
      <c r="V523" s="1"/>
      <c r="W523" s="1"/>
      <c r="X523" s="1"/>
      <c r="Y523" s="1"/>
      <c r="Z523" s="1"/>
      <c r="AA523" s="2"/>
      <c r="AB523" s="1"/>
      <c r="AC523" s="2"/>
      <c r="AD523" s="1"/>
      <c r="AE523" s="1"/>
      <c r="AF523" s="1"/>
      <c r="AG523" s="1"/>
      <c r="AH523" s="1"/>
      <c r="AI523" s="1"/>
      <c r="AJ523" s="1"/>
    </row>
    <row r="524" ht="14.25" customHeight="1">
      <c r="A524" s="1"/>
      <c r="B524" s="1"/>
      <c r="C524" s="1"/>
      <c r="D524" s="1"/>
      <c r="E524" s="1"/>
      <c r="F524" s="2"/>
      <c r="G524" s="2"/>
      <c r="H524" s="2"/>
      <c r="I524" s="2"/>
      <c r="J524" s="2"/>
      <c r="K524" s="1"/>
      <c r="L524" s="1"/>
      <c r="M524" s="1"/>
      <c r="N524" s="1"/>
      <c r="O524" s="1"/>
      <c r="P524" s="1"/>
      <c r="Q524" s="1"/>
      <c r="R524" s="1"/>
      <c r="S524" s="1"/>
      <c r="T524" s="1"/>
      <c r="U524" s="1"/>
      <c r="V524" s="1"/>
      <c r="W524" s="1"/>
      <c r="X524" s="1"/>
      <c r="Y524" s="1"/>
      <c r="Z524" s="1"/>
      <c r="AA524" s="2"/>
      <c r="AB524" s="1"/>
      <c r="AC524" s="2"/>
      <c r="AD524" s="1"/>
      <c r="AE524" s="1"/>
      <c r="AF524" s="1"/>
      <c r="AG524" s="1"/>
      <c r="AH524" s="1"/>
      <c r="AI524" s="1"/>
      <c r="AJ524" s="1"/>
    </row>
    <row r="525" ht="14.25" customHeight="1">
      <c r="A525" s="1"/>
      <c r="B525" s="1"/>
      <c r="C525" s="1"/>
      <c r="D525" s="1"/>
      <c r="E525" s="1"/>
      <c r="F525" s="2"/>
      <c r="G525" s="2"/>
      <c r="H525" s="2"/>
      <c r="I525" s="2"/>
      <c r="J525" s="2"/>
      <c r="K525" s="1"/>
      <c r="L525" s="1"/>
      <c r="M525" s="1"/>
      <c r="N525" s="1"/>
      <c r="O525" s="1"/>
      <c r="P525" s="1"/>
      <c r="Q525" s="1"/>
      <c r="R525" s="1"/>
      <c r="S525" s="1"/>
      <c r="T525" s="1"/>
      <c r="U525" s="1"/>
      <c r="V525" s="1"/>
      <c r="W525" s="1"/>
      <c r="X525" s="1"/>
      <c r="Y525" s="1"/>
      <c r="Z525" s="1"/>
      <c r="AA525" s="2"/>
      <c r="AB525" s="1"/>
      <c r="AC525" s="2"/>
      <c r="AD525" s="1"/>
      <c r="AE525" s="1"/>
      <c r="AF525" s="1"/>
      <c r="AG525" s="1"/>
      <c r="AH525" s="1"/>
      <c r="AI525" s="1"/>
      <c r="AJ525" s="1"/>
    </row>
    <row r="526" ht="14.25" customHeight="1">
      <c r="A526" s="1"/>
      <c r="B526" s="1"/>
      <c r="C526" s="1"/>
      <c r="D526" s="1"/>
      <c r="E526" s="1"/>
      <c r="F526" s="2"/>
      <c r="G526" s="2"/>
      <c r="H526" s="2"/>
      <c r="I526" s="2"/>
      <c r="J526" s="2"/>
      <c r="K526" s="1"/>
      <c r="L526" s="1"/>
      <c r="M526" s="1"/>
      <c r="N526" s="1"/>
      <c r="O526" s="1"/>
      <c r="P526" s="1"/>
      <c r="Q526" s="1"/>
      <c r="R526" s="1"/>
      <c r="S526" s="1"/>
      <c r="T526" s="1"/>
      <c r="U526" s="1"/>
      <c r="V526" s="1"/>
      <c r="W526" s="1"/>
      <c r="X526" s="1"/>
      <c r="Y526" s="1"/>
      <c r="Z526" s="1"/>
      <c r="AA526" s="2"/>
      <c r="AB526" s="1"/>
      <c r="AC526" s="2"/>
      <c r="AD526" s="1"/>
      <c r="AE526" s="1"/>
      <c r="AF526" s="1"/>
      <c r="AG526" s="1"/>
      <c r="AH526" s="1"/>
      <c r="AI526" s="1"/>
      <c r="AJ526" s="1"/>
    </row>
    <row r="527" ht="14.25" customHeight="1">
      <c r="A527" s="1"/>
      <c r="B527" s="1"/>
      <c r="C527" s="1"/>
      <c r="D527" s="1"/>
      <c r="E527" s="1"/>
      <c r="F527" s="2"/>
      <c r="G527" s="2"/>
      <c r="H527" s="2"/>
      <c r="I527" s="2"/>
      <c r="J527" s="2"/>
      <c r="K527" s="1"/>
      <c r="L527" s="1"/>
      <c r="M527" s="1"/>
      <c r="N527" s="1"/>
      <c r="O527" s="1"/>
      <c r="P527" s="1"/>
      <c r="Q527" s="1"/>
      <c r="R527" s="1"/>
      <c r="S527" s="1"/>
      <c r="T527" s="1"/>
      <c r="U527" s="1"/>
      <c r="V527" s="1"/>
      <c r="W527" s="1"/>
      <c r="X527" s="1"/>
      <c r="Y527" s="1"/>
      <c r="Z527" s="1"/>
      <c r="AA527" s="2"/>
      <c r="AB527" s="1"/>
      <c r="AC527" s="2"/>
      <c r="AD527" s="1"/>
      <c r="AE527" s="1"/>
      <c r="AF527" s="1"/>
      <c r="AG527" s="1"/>
      <c r="AH527" s="1"/>
      <c r="AI527" s="1"/>
      <c r="AJ527" s="1"/>
    </row>
    <row r="528" ht="14.25" customHeight="1">
      <c r="A528" s="1"/>
      <c r="B528" s="1"/>
      <c r="C528" s="1"/>
      <c r="D528" s="1"/>
      <c r="E528" s="1"/>
      <c r="F528" s="2"/>
      <c r="G528" s="2"/>
      <c r="H528" s="2"/>
      <c r="I528" s="2"/>
      <c r="J528" s="2"/>
      <c r="K528" s="1"/>
      <c r="L528" s="1"/>
      <c r="M528" s="1"/>
      <c r="N528" s="1"/>
      <c r="O528" s="1"/>
      <c r="P528" s="1"/>
      <c r="Q528" s="1"/>
      <c r="R528" s="1"/>
      <c r="S528" s="1"/>
      <c r="T528" s="1"/>
      <c r="U528" s="1"/>
      <c r="V528" s="1"/>
      <c r="W528" s="1"/>
      <c r="X528" s="1"/>
      <c r="Y528" s="1"/>
      <c r="Z528" s="1"/>
      <c r="AA528" s="2"/>
      <c r="AB528" s="1"/>
      <c r="AC528" s="2"/>
      <c r="AD528" s="1"/>
      <c r="AE528" s="1"/>
      <c r="AF528" s="1"/>
      <c r="AG528" s="1"/>
      <c r="AH528" s="1"/>
      <c r="AI528" s="1"/>
      <c r="AJ528" s="1"/>
    </row>
    <row r="529" ht="14.25" customHeight="1">
      <c r="A529" s="1"/>
      <c r="B529" s="1"/>
      <c r="C529" s="1"/>
      <c r="D529" s="1"/>
      <c r="E529" s="1"/>
      <c r="F529" s="2"/>
      <c r="G529" s="2"/>
      <c r="H529" s="2"/>
      <c r="I529" s="2"/>
      <c r="J529" s="2"/>
      <c r="K529" s="1"/>
      <c r="L529" s="1"/>
      <c r="M529" s="1"/>
      <c r="N529" s="1"/>
      <c r="O529" s="1"/>
      <c r="P529" s="1"/>
      <c r="Q529" s="1"/>
      <c r="R529" s="1"/>
      <c r="S529" s="1"/>
      <c r="T529" s="1"/>
      <c r="U529" s="1"/>
      <c r="V529" s="1"/>
      <c r="W529" s="1"/>
      <c r="X529" s="1"/>
      <c r="Y529" s="1"/>
      <c r="Z529" s="1"/>
      <c r="AA529" s="2"/>
      <c r="AB529" s="1"/>
      <c r="AC529" s="2"/>
      <c r="AD529" s="1"/>
      <c r="AE529" s="1"/>
      <c r="AF529" s="1"/>
      <c r="AG529" s="1"/>
      <c r="AH529" s="1"/>
      <c r="AI529" s="1"/>
      <c r="AJ529" s="1"/>
    </row>
    <row r="530" ht="14.25" customHeight="1">
      <c r="A530" s="1"/>
      <c r="B530" s="1"/>
      <c r="C530" s="1"/>
      <c r="D530" s="1"/>
      <c r="E530" s="1"/>
      <c r="F530" s="2"/>
      <c r="G530" s="2"/>
      <c r="H530" s="2"/>
      <c r="I530" s="2"/>
      <c r="J530" s="2"/>
      <c r="K530" s="1"/>
      <c r="L530" s="1"/>
      <c r="M530" s="1"/>
      <c r="N530" s="1"/>
      <c r="O530" s="1"/>
      <c r="P530" s="1"/>
      <c r="Q530" s="1"/>
      <c r="R530" s="1"/>
      <c r="S530" s="1"/>
      <c r="T530" s="1"/>
      <c r="U530" s="1"/>
      <c r="V530" s="1"/>
      <c r="W530" s="1"/>
      <c r="X530" s="1"/>
      <c r="Y530" s="1"/>
      <c r="Z530" s="1"/>
      <c r="AA530" s="2"/>
      <c r="AB530" s="1"/>
      <c r="AC530" s="2"/>
      <c r="AD530" s="1"/>
      <c r="AE530" s="1"/>
      <c r="AF530" s="1"/>
      <c r="AG530" s="1"/>
      <c r="AH530" s="1"/>
      <c r="AI530" s="1"/>
      <c r="AJ530" s="1"/>
    </row>
    <row r="531" ht="14.25" customHeight="1">
      <c r="A531" s="1"/>
      <c r="B531" s="1"/>
      <c r="C531" s="1"/>
      <c r="D531" s="1"/>
      <c r="E531" s="1"/>
      <c r="F531" s="2"/>
      <c r="G531" s="2"/>
      <c r="H531" s="2"/>
      <c r="I531" s="2"/>
      <c r="J531" s="2"/>
      <c r="K531" s="1"/>
      <c r="L531" s="1"/>
      <c r="M531" s="1"/>
      <c r="N531" s="1"/>
      <c r="O531" s="1"/>
      <c r="P531" s="1"/>
      <c r="Q531" s="1"/>
      <c r="R531" s="1"/>
      <c r="S531" s="1"/>
      <c r="T531" s="1"/>
      <c r="U531" s="1"/>
      <c r="V531" s="1"/>
      <c r="W531" s="1"/>
      <c r="X531" s="1"/>
      <c r="Y531" s="1"/>
      <c r="Z531" s="1"/>
      <c r="AA531" s="2"/>
      <c r="AB531" s="1"/>
      <c r="AC531" s="2"/>
      <c r="AD531" s="1"/>
      <c r="AE531" s="1"/>
      <c r="AF531" s="1"/>
      <c r="AG531" s="1"/>
      <c r="AH531" s="1"/>
      <c r="AI531" s="1"/>
      <c r="AJ531" s="1"/>
    </row>
    <row r="532" ht="14.25" customHeight="1">
      <c r="A532" s="1"/>
      <c r="B532" s="1"/>
      <c r="C532" s="1"/>
      <c r="D532" s="1"/>
      <c r="E532" s="1"/>
      <c r="F532" s="2"/>
      <c r="G532" s="2"/>
      <c r="H532" s="2"/>
      <c r="I532" s="2"/>
      <c r="J532" s="2"/>
      <c r="K532" s="1"/>
      <c r="L532" s="1"/>
      <c r="M532" s="1"/>
      <c r="N532" s="1"/>
      <c r="O532" s="1"/>
      <c r="P532" s="1"/>
      <c r="Q532" s="1"/>
      <c r="R532" s="1"/>
      <c r="S532" s="1"/>
      <c r="T532" s="1"/>
      <c r="U532" s="1"/>
      <c r="V532" s="1"/>
      <c r="W532" s="1"/>
      <c r="X532" s="1"/>
      <c r="Y532" s="1"/>
      <c r="Z532" s="1"/>
      <c r="AA532" s="2"/>
      <c r="AB532" s="1"/>
      <c r="AC532" s="2"/>
      <c r="AD532" s="1"/>
      <c r="AE532" s="1"/>
      <c r="AF532" s="1"/>
      <c r="AG532" s="1"/>
      <c r="AH532" s="1"/>
      <c r="AI532" s="1"/>
      <c r="AJ532" s="1"/>
    </row>
    <row r="533" ht="14.25" customHeight="1">
      <c r="A533" s="1"/>
      <c r="B533" s="1"/>
      <c r="C533" s="1"/>
      <c r="D533" s="1"/>
      <c r="E533" s="1"/>
      <c r="F533" s="2"/>
      <c r="G533" s="2"/>
      <c r="H533" s="2"/>
      <c r="I533" s="2"/>
      <c r="J533" s="2"/>
      <c r="K533" s="1"/>
      <c r="L533" s="1"/>
      <c r="M533" s="1"/>
      <c r="N533" s="1"/>
      <c r="O533" s="1"/>
      <c r="P533" s="1"/>
      <c r="Q533" s="1"/>
      <c r="R533" s="1"/>
      <c r="S533" s="1"/>
      <c r="T533" s="1"/>
      <c r="U533" s="1"/>
      <c r="V533" s="1"/>
      <c r="W533" s="1"/>
      <c r="X533" s="1"/>
      <c r="Y533" s="1"/>
      <c r="Z533" s="1"/>
      <c r="AA533" s="2"/>
      <c r="AB533" s="1"/>
      <c r="AC533" s="2"/>
      <c r="AD533" s="1"/>
      <c r="AE533" s="1"/>
      <c r="AF533" s="1"/>
      <c r="AG533" s="1"/>
      <c r="AH533" s="1"/>
      <c r="AI533" s="1"/>
      <c r="AJ533" s="1"/>
    </row>
    <row r="534" ht="14.25" customHeight="1">
      <c r="A534" s="1"/>
      <c r="B534" s="1"/>
      <c r="C534" s="1"/>
      <c r="D534" s="1"/>
      <c r="E534" s="1"/>
      <c r="F534" s="2"/>
      <c r="G534" s="2"/>
      <c r="H534" s="2"/>
      <c r="I534" s="2"/>
      <c r="J534" s="2"/>
      <c r="K534" s="1"/>
      <c r="L534" s="1"/>
      <c r="M534" s="1"/>
      <c r="N534" s="1"/>
      <c r="O534" s="1"/>
      <c r="P534" s="1"/>
      <c r="Q534" s="1"/>
      <c r="R534" s="1"/>
      <c r="S534" s="1"/>
      <c r="T534" s="1"/>
      <c r="U534" s="1"/>
      <c r="V534" s="1"/>
      <c r="W534" s="1"/>
      <c r="X534" s="1"/>
      <c r="Y534" s="1"/>
      <c r="Z534" s="1"/>
      <c r="AA534" s="2"/>
      <c r="AB534" s="1"/>
      <c r="AC534" s="2"/>
      <c r="AD534" s="1"/>
      <c r="AE534" s="1"/>
      <c r="AF534" s="1"/>
      <c r="AG534" s="1"/>
      <c r="AH534" s="1"/>
      <c r="AI534" s="1"/>
      <c r="AJ534" s="1"/>
    </row>
    <row r="535" ht="14.25" customHeight="1">
      <c r="A535" s="1"/>
      <c r="B535" s="1"/>
      <c r="C535" s="1"/>
      <c r="D535" s="1"/>
      <c r="E535" s="1"/>
      <c r="F535" s="2"/>
      <c r="G535" s="2"/>
      <c r="H535" s="2"/>
      <c r="I535" s="2"/>
      <c r="J535" s="2"/>
      <c r="K535" s="1"/>
      <c r="L535" s="1"/>
      <c r="M535" s="1"/>
      <c r="N535" s="1"/>
      <c r="O535" s="1"/>
      <c r="P535" s="1"/>
      <c r="Q535" s="1"/>
      <c r="R535" s="1"/>
      <c r="S535" s="1"/>
      <c r="T535" s="1"/>
      <c r="U535" s="1"/>
      <c r="V535" s="1"/>
      <c r="W535" s="1"/>
      <c r="X535" s="1"/>
      <c r="Y535" s="1"/>
      <c r="Z535" s="1"/>
      <c r="AA535" s="2"/>
      <c r="AB535" s="1"/>
      <c r="AC535" s="2"/>
      <c r="AD535" s="1"/>
      <c r="AE535" s="1"/>
      <c r="AF535" s="1"/>
      <c r="AG535" s="1"/>
      <c r="AH535" s="1"/>
      <c r="AI535" s="1"/>
      <c r="AJ535" s="1"/>
    </row>
    <row r="536" ht="14.25" customHeight="1">
      <c r="A536" s="1"/>
      <c r="B536" s="1"/>
      <c r="C536" s="1"/>
      <c r="D536" s="1"/>
      <c r="E536" s="1"/>
      <c r="F536" s="2"/>
      <c r="G536" s="2"/>
      <c r="H536" s="2"/>
      <c r="I536" s="2"/>
      <c r="J536" s="2"/>
      <c r="K536" s="1"/>
      <c r="L536" s="1"/>
      <c r="M536" s="1"/>
      <c r="N536" s="1"/>
      <c r="O536" s="1"/>
      <c r="P536" s="1"/>
      <c r="Q536" s="1"/>
      <c r="R536" s="1"/>
      <c r="S536" s="1"/>
      <c r="T536" s="1"/>
      <c r="U536" s="1"/>
      <c r="V536" s="1"/>
      <c r="W536" s="1"/>
      <c r="X536" s="1"/>
      <c r="Y536" s="1"/>
      <c r="Z536" s="1"/>
      <c r="AA536" s="2"/>
      <c r="AB536" s="1"/>
      <c r="AC536" s="2"/>
      <c r="AD536" s="1"/>
      <c r="AE536" s="1"/>
      <c r="AF536" s="1"/>
      <c r="AG536" s="1"/>
      <c r="AH536" s="1"/>
      <c r="AI536" s="1"/>
      <c r="AJ536" s="1"/>
    </row>
    <row r="537" ht="14.25" customHeight="1">
      <c r="A537" s="1"/>
      <c r="B537" s="1"/>
      <c r="C537" s="1"/>
      <c r="D537" s="1"/>
      <c r="E537" s="1"/>
      <c r="F537" s="2"/>
      <c r="G537" s="2"/>
      <c r="H537" s="2"/>
      <c r="I537" s="2"/>
      <c r="J537" s="2"/>
      <c r="K537" s="1"/>
      <c r="L537" s="1"/>
      <c r="M537" s="1"/>
      <c r="N537" s="1"/>
      <c r="O537" s="1"/>
      <c r="P537" s="1"/>
      <c r="Q537" s="1"/>
      <c r="R537" s="1"/>
      <c r="S537" s="1"/>
      <c r="T537" s="1"/>
      <c r="U537" s="1"/>
      <c r="V537" s="1"/>
      <c r="W537" s="1"/>
      <c r="X537" s="1"/>
      <c r="Y537" s="1"/>
      <c r="Z537" s="1"/>
      <c r="AA537" s="2"/>
      <c r="AB537" s="1"/>
      <c r="AC537" s="2"/>
      <c r="AD537" s="1"/>
      <c r="AE537" s="1"/>
      <c r="AF537" s="1"/>
      <c r="AG537" s="1"/>
      <c r="AH537" s="1"/>
      <c r="AI537" s="1"/>
      <c r="AJ537" s="1"/>
    </row>
    <row r="538" ht="14.25" customHeight="1">
      <c r="A538" s="1"/>
      <c r="B538" s="1"/>
      <c r="C538" s="1"/>
      <c r="D538" s="1"/>
      <c r="E538" s="1"/>
      <c r="F538" s="2"/>
      <c r="G538" s="2"/>
      <c r="H538" s="2"/>
      <c r="I538" s="2"/>
      <c r="J538" s="2"/>
      <c r="K538" s="1"/>
      <c r="L538" s="1"/>
      <c r="M538" s="1"/>
      <c r="N538" s="1"/>
      <c r="O538" s="1"/>
      <c r="P538" s="1"/>
      <c r="Q538" s="1"/>
      <c r="R538" s="1"/>
      <c r="S538" s="1"/>
      <c r="T538" s="1"/>
      <c r="U538" s="1"/>
      <c r="V538" s="1"/>
      <c r="W538" s="1"/>
      <c r="X538" s="1"/>
      <c r="Y538" s="1"/>
      <c r="Z538" s="1"/>
      <c r="AA538" s="2"/>
      <c r="AB538" s="1"/>
      <c r="AC538" s="2"/>
      <c r="AD538" s="1"/>
      <c r="AE538" s="1"/>
      <c r="AF538" s="1"/>
      <c r="AG538" s="1"/>
      <c r="AH538" s="1"/>
      <c r="AI538" s="1"/>
      <c r="AJ538" s="1"/>
    </row>
    <row r="539" ht="14.25" customHeight="1">
      <c r="A539" s="1"/>
      <c r="B539" s="1"/>
      <c r="C539" s="1"/>
      <c r="D539" s="1"/>
      <c r="E539" s="1"/>
      <c r="F539" s="2"/>
      <c r="G539" s="2"/>
      <c r="H539" s="2"/>
      <c r="I539" s="2"/>
      <c r="J539" s="2"/>
      <c r="K539" s="1"/>
      <c r="L539" s="1"/>
      <c r="M539" s="1"/>
      <c r="N539" s="1"/>
      <c r="O539" s="1"/>
      <c r="P539" s="1"/>
      <c r="Q539" s="1"/>
      <c r="R539" s="1"/>
      <c r="S539" s="1"/>
      <c r="T539" s="1"/>
      <c r="U539" s="1"/>
      <c r="V539" s="1"/>
      <c r="W539" s="1"/>
      <c r="X539" s="1"/>
      <c r="Y539" s="1"/>
      <c r="Z539" s="1"/>
      <c r="AA539" s="2"/>
      <c r="AB539" s="1"/>
      <c r="AC539" s="2"/>
      <c r="AD539" s="1"/>
      <c r="AE539" s="1"/>
      <c r="AF539" s="1"/>
      <c r="AG539" s="1"/>
      <c r="AH539" s="1"/>
      <c r="AI539" s="1"/>
      <c r="AJ539" s="1"/>
    </row>
    <row r="540" ht="14.25" customHeight="1">
      <c r="A540" s="1"/>
      <c r="B540" s="1"/>
      <c r="C540" s="1"/>
      <c r="D540" s="1"/>
      <c r="E540" s="1"/>
      <c r="F540" s="2"/>
      <c r="G540" s="2"/>
      <c r="H540" s="2"/>
      <c r="I540" s="2"/>
      <c r="J540" s="2"/>
      <c r="K540" s="1"/>
      <c r="L540" s="1"/>
      <c r="M540" s="1"/>
      <c r="N540" s="1"/>
      <c r="O540" s="1"/>
      <c r="P540" s="1"/>
      <c r="Q540" s="1"/>
      <c r="R540" s="1"/>
      <c r="S540" s="1"/>
      <c r="T540" s="1"/>
      <c r="U540" s="1"/>
      <c r="V540" s="1"/>
      <c r="W540" s="1"/>
      <c r="X540" s="1"/>
      <c r="Y540" s="1"/>
      <c r="Z540" s="1"/>
      <c r="AA540" s="2"/>
      <c r="AB540" s="1"/>
      <c r="AC540" s="2"/>
      <c r="AD540" s="1"/>
      <c r="AE540" s="1"/>
      <c r="AF540" s="1"/>
      <c r="AG540" s="1"/>
      <c r="AH540" s="1"/>
      <c r="AI540" s="1"/>
      <c r="AJ540" s="1"/>
    </row>
    <row r="541" ht="14.25" customHeight="1">
      <c r="A541" s="1"/>
      <c r="B541" s="1"/>
      <c r="C541" s="1"/>
      <c r="D541" s="1"/>
      <c r="E541" s="1"/>
      <c r="F541" s="2"/>
      <c r="G541" s="2"/>
      <c r="H541" s="2"/>
      <c r="I541" s="2"/>
      <c r="J541" s="2"/>
      <c r="K541" s="1"/>
      <c r="L541" s="1"/>
      <c r="M541" s="1"/>
      <c r="N541" s="1"/>
      <c r="O541" s="1"/>
      <c r="P541" s="1"/>
      <c r="Q541" s="1"/>
      <c r="R541" s="1"/>
      <c r="S541" s="1"/>
      <c r="T541" s="1"/>
      <c r="U541" s="1"/>
      <c r="V541" s="1"/>
      <c r="W541" s="1"/>
      <c r="X541" s="1"/>
      <c r="Y541" s="1"/>
      <c r="Z541" s="1"/>
      <c r="AA541" s="2"/>
      <c r="AB541" s="1"/>
      <c r="AC541" s="2"/>
      <c r="AD541" s="1"/>
      <c r="AE541" s="1"/>
      <c r="AF541" s="1"/>
      <c r="AG541" s="1"/>
      <c r="AH541" s="1"/>
      <c r="AI541" s="1"/>
      <c r="AJ541" s="1"/>
    </row>
    <row r="542" ht="14.25" customHeight="1">
      <c r="A542" s="1"/>
      <c r="B542" s="1"/>
      <c r="C542" s="1"/>
      <c r="D542" s="1"/>
      <c r="E542" s="1"/>
      <c r="F542" s="2"/>
      <c r="G542" s="2"/>
      <c r="H542" s="2"/>
      <c r="I542" s="2"/>
      <c r="J542" s="2"/>
      <c r="K542" s="1"/>
      <c r="L542" s="1"/>
      <c r="M542" s="1"/>
      <c r="N542" s="1"/>
      <c r="O542" s="1"/>
      <c r="P542" s="1"/>
      <c r="Q542" s="1"/>
      <c r="R542" s="1"/>
      <c r="S542" s="1"/>
      <c r="T542" s="1"/>
      <c r="U542" s="1"/>
      <c r="V542" s="1"/>
      <c r="W542" s="1"/>
      <c r="X542" s="1"/>
      <c r="Y542" s="1"/>
      <c r="Z542" s="1"/>
      <c r="AA542" s="2"/>
      <c r="AB542" s="1"/>
      <c r="AC542" s="2"/>
      <c r="AD542" s="1"/>
      <c r="AE542" s="1"/>
      <c r="AF542" s="1"/>
      <c r="AG542" s="1"/>
      <c r="AH542" s="1"/>
      <c r="AI542" s="1"/>
      <c r="AJ542" s="1"/>
    </row>
    <row r="543" ht="14.25" customHeight="1">
      <c r="A543" s="1"/>
      <c r="B543" s="1"/>
      <c r="C543" s="1"/>
      <c r="D543" s="1"/>
      <c r="E543" s="1"/>
      <c r="F543" s="2"/>
      <c r="G543" s="2"/>
      <c r="H543" s="2"/>
      <c r="I543" s="2"/>
      <c r="J543" s="2"/>
      <c r="K543" s="1"/>
      <c r="L543" s="1"/>
      <c r="M543" s="1"/>
      <c r="N543" s="1"/>
      <c r="O543" s="1"/>
      <c r="P543" s="1"/>
      <c r="Q543" s="1"/>
      <c r="R543" s="1"/>
      <c r="S543" s="1"/>
      <c r="T543" s="1"/>
      <c r="U543" s="1"/>
      <c r="V543" s="1"/>
      <c r="W543" s="1"/>
      <c r="X543" s="1"/>
      <c r="Y543" s="1"/>
      <c r="Z543" s="1"/>
      <c r="AA543" s="2"/>
      <c r="AB543" s="1"/>
      <c r="AC543" s="2"/>
      <c r="AD543" s="1"/>
      <c r="AE543" s="1"/>
      <c r="AF543" s="1"/>
      <c r="AG543" s="1"/>
      <c r="AH543" s="1"/>
      <c r="AI543" s="1"/>
      <c r="AJ543" s="1"/>
    </row>
    <row r="544" ht="14.25" customHeight="1">
      <c r="A544" s="1"/>
      <c r="B544" s="1"/>
      <c r="C544" s="1"/>
      <c r="D544" s="1"/>
      <c r="E544" s="1"/>
      <c r="F544" s="2"/>
      <c r="G544" s="2"/>
      <c r="H544" s="2"/>
      <c r="I544" s="2"/>
      <c r="J544" s="2"/>
      <c r="K544" s="1"/>
      <c r="L544" s="1"/>
      <c r="M544" s="1"/>
      <c r="N544" s="1"/>
      <c r="O544" s="1"/>
      <c r="P544" s="1"/>
      <c r="Q544" s="1"/>
      <c r="R544" s="1"/>
      <c r="S544" s="1"/>
      <c r="T544" s="1"/>
      <c r="U544" s="1"/>
      <c r="V544" s="1"/>
      <c r="W544" s="1"/>
      <c r="X544" s="1"/>
      <c r="Y544" s="1"/>
      <c r="Z544" s="1"/>
      <c r="AA544" s="2"/>
      <c r="AB544" s="1"/>
      <c r="AC544" s="2"/>
      <c r="AD544" s="1"/>
      <c r="AE544" s="1"/>
      <c r="AF544" s="1"/>
      <c r="AG544" s="1"/>
      <c r="AH544" s="1"/>
      <c r="AI544" s="1"/>
      <c r="AJ544" s="1"/>
    </row>
    <row r="545" ht="14.25" customHeight="1">
      <c r="A545" s="1"/>
      <c r="B545" s="1"/>
      <c r="C545" s="1"/>
      <c r="D545" s="1"/>
      <c r="E545" s="1"/>
      <c r="F545" s="2"/>
      <c r="G545" s="2"/>
      <c r="H545" s="2"/>
      <c r="I545" s="2"/>
      <c r="J545" s="2"/>
      <c r="K545" s="1"/>
      <c r="L545" s="1"/>
      <c r="M545" s="1"/>
      <c r="N545" s="1"/>
      <c r="O545" s="1"/>
      <c r="P545" s="1"/>
      <c r="Q545" s="1"/>
      <c r="R545" s="1"/>
      <c r="S545" s="1"/>
      <c r="T545" s="1"/>
      <c r="U545" s="1"/>
      <c r="V545" s="1"/>
      <c r="W545" s="1"/>
      <c r="X545" s="1"/>
      <c r="Y545" s="1"/>
      <c r="Z545" s="1"/>
      <c r="AA545" s="2"/>
      <c r="AB545" s="1"/>
      <c r="AC545" s="2"/>
      <c r="AD545" s="1"/>
      <c r="AE545" s="1"/>
      <c r="AF545" s="1"/>
      <c r="AG545" s="1"/>
      <c r="AH545" s="1"/>
      <c r="AI545" s="1"/>
      <c r="AJ545" s="1"/>
    </row>
    <row r="546" ht="14.25" customHeight="1">
      <c r="A546" s="1"/>
      <c r="B546" s="1"/>
      <c r="C546" s="1"/>
      <c r="D546" s="1"/>
      <c r="E546" s="1"/>
      <c r="F546" s="2"/>
      <c r="G546" s="2"/>
      <c r="H546" s="2"/>
      <c r="I546" s="2"/>
      <c r="J546" s="2"/>
      <c r="K546" s="1"/>
      <c r="L546" s="1"/>
      <c r="M546" s="1"/>
      <c r="N546" s="1"/>
      <c r="O546" s="1"/>
      <c r="P546" s="1"/>
      <c r="Q546" s="1"/>
      <c r="R546" s="1"/>
      <c r="S546" s="1"/>
      <c r="T546" s="1"/>
      <c r="U546" s="1"/>
      <c r="V546" s="1"/>
      <c r="W546" s="1"/>
      <c r="X546" s="1"/>
      <c r="Y546" s="1"/>
      <c r="Z546" s="1"/>
      <c r="AA546" s="2"/>
      <c r="AB546" s="1"/>
      <c r="AC546" s="2"/>
      <c r="AD546" s="1"/>
      <c r="AE546" s="1"/>
      <c r="AF546" s="1"/>
      <c r="AG546" s="1"/>
      <c r="AH546" s="1"/>
      <c r="AI546" s="1"/>
      <c r="AJ546" s="1"/>
    </row>
    <row r="547" ht="14.25" customHeight="1">
      <c r="A547" s="1"/>
      <c r="B547" s="1"/>
      <c r="C547" s="1"/>
      <c r="D547" s="1"/>
      <c r="E547" s="1"/>
      <c r="F547" s="2"/>
      <c r="G547" s="2"/>
      <c r="H547" s="2"/>
      <c r="I547" s="2"/>
      <c r="J547" s="2"/>
      <c r="K547" s="1"/>
      <c r="L547" s="1"/>
      <c r="M547" s="1"/>
      <c r="N547" s="1"/>
      <c r="O547" s="1"/>
      <c r="P547" s="1"/>
      <c r="Q547" s="1"/>
      <c r="R547" s="1"/>
      <c r="S547" s="1"/>
      <c r="T547" s="1"/>
      <c r="U547" s="1"/>
      <c r="V547" s="1"/>
      <c r="W547" s="1"/>
      <c r="X547" s="1"/>
      <c r="Y547" s="1"/>
      <c r="Z547" s="1"/>
      <c r="AA547" s="2"/>
      <c r="AB547" s="1"/>
      <c r="AC547" s="2"/>
      <c r="AD547" s="1"/>
      <c r="AE547" s="1"/>
      <c r="AF547" s="1"/>
      <c r="AG547" s="1"/>
      <c r="AH547" s="1"/>
      <c r="AI547" s="1"/>
      <c r="AJ547" s="1"/>
    </row>
    <row r="548" ht="14.25" customHeight="1">
      <c r="A548" s="1"/>
      <c r="B548" s="1"/>
      <c r="C548" s="1"/>
      <c r="D548" s="1"/>
      <c r="E548" s="1"/>
      <c r="F548" s="2"/>
      <c r="G548" s="2"/>
      <c r="H548" s="2"/>
      <c r="I548" s="2"/>
      <c r="J548" s="2"/>
      <c r="K548" s="1"/>
      <c r="L548" s="1"/>
      <c r="M548" s="1"/>
      <c r="N548" s="1"/>
      <c r="O548" s="1"/>
      <c r="P548" s="1"/>
      <c r="Q548" s="1"/>
      <c r="R548" s="1"/>
      <c r="S548" s="1"/>
      <c r="T548" s="1"/>
      <c r="U548" s="1"/>
      <c r="V548" s="1"/>
      <c r="W548" s="1"/>
      <c r="X548" s="1"/>
      <c r="Y548" s="1"/>
      <c r="Z548" s="1"/>
      <c r="AA548" s="2"/>
      <c r="AB548" s="1"/>
      <c r="AC548" s="2"/>
      <c r="AD548" s="1"/>
      <c r="AE548" s="1"/>
      <c r="AF548" s="1"/>
      <c r="AG548" s="1"/>
      <c r="AH548" s="1"/>
      <c r="AI548" s="1"/>
      <c r="AJ548" s="1"/>
    </row>
    <row r="549" ht="14.25" customHeight="1">
      <c r="A549" s="1"/>
      <c r="B549" s="1"/>
      <c r="C549" s="1"/>
      <c r="D549" s="1"/>
      <c r="E549" s="1"/>
      <c r="F549" s="2"/>
      <c r="G549" s="2"/>
      <c r="H549" s="2"/>
      <c r="I549" s="2"/>
      <c r="J549" s="2"/>
      <c r="K549" s="1"/>
      <c r="L549" s="1"/>
      <c r="M549" s="1"/>
      <c r="N549" s="1"/>
      <c r="O549" s="1"/>
      <c r="P549" s="1"/>
      <c r="Q549" s="1"/>
      <c r="R549" s="1"/>
      <c r="S549" s="1"/>
      <c r="T549" s="1"/>
      <c r="U549" s="1"/>
      <c r="V549" s="1"/>
      <c r="W549" s="1"/>
      <c r="X549" s="1"/>
      <c r="Y549" s="1"/>
      <c r="Z549" s="1"/>
      <c r="AA549" s="2"/>
      <c r="AB549" s="1"/>
      <c r="AC549" s="2"/>
      <c r="AD549" s="1"/>
      <c r="AE549" s="1"/>
      <c r="AF549" s="1"/>
      <c r="AG549" s="1"/>
      <c r="AH549" s="1"/>
      <c r="AI549" s="1"/>
      <c r="AJ549" s="1"/>
    </row>
    <row r="550" ht="14.25" customHeight="1">
      <c r="A550" s="1"/>
      <c r="B550" s="1"/>
      <c r="C550" s="1"/>
      <c r="D550" s="1"/>
      <c r="E550" s="1"/>
      <c r="F550" s="2"/>
      <c r="G550" s="2"/>
      <c r="H550" s="2"/>
      <c r="I550" s="2"/>
      <c r="J550" s="2"/>
      <c r="K550" s="1"/>
      <c r="L550" s="1"/>
      <c r="M550" s="1"/>
      <c r="N550" s="1"/>
      <c r="O550" s="1"/>
      <c r="P550" s="1"/>
      <c r="Q550" s="1"/>
      <c r="R550" s="1"/>
      <c r="S550" s="1"/>
      <c r="T550" s="1"/>
      <c r="U550" s="1"/>
      <c r="V550" s="1"/>
      <c r="W550" s="1"/>
      <c r="X550" s="1"/>
      <c r="Y550" s="1"/>
      <c r="Z550" s="1"/>
      <c r="AA550" s="2"/>
      <c r="AB550" s="1"/>
      <c r="AC550" s="2"/>
      <c r="AD550" s="1"/>
      <c r="AE550" s="1"/>
      <c r="AF550" s="1"/>
      <c r="AG550" s="1"/>
      <c r="AH550" s="1"/>
      <c r="AI550" s="1"/>
      <c r="AJ550" s="1"/>
    </row>
    <row r="551" ht="14.25" customHeight="1">
      <c r="A551" s="1"/>
      <c r="B551" s="1"/>
      <c r="C551" s="1"/>
      <c r="D551" s="1"/>
      <c r="E551" s="1"/>
      <c r="F551" s="2"/>
      <c r="G551" s="2"/>
      <c r="H551" s="2"/>
      <c r="I551" s="2"/>
      <c r="J551" s="2"/>
      <c r="K551" s="1"/>
      <c r="L551" s="1"/>
      <c r="M551" s="1"/>
      <c r="N551" s="1"/>
      <c r="O551" s="1"/>
      <c r="P551" s="1"/>
      <c r="Q551" s="1"/>
      <c r="R551" s="1"/>
      <c r="S551" s="1"/>
      <c r="T551" s="1"/>
      <c r="U551" s="1"/>
      <c r="V551" s="1"/>
      <c r="W551" s="1"/>
      <c r="X551" s="1"/>
      <c r="Y551" s="1"/>
      <c r="Z551" s="1"/>
      <c r="AA551" s="2"/>
      <c r="AB551" s="1"/>
      <c r="AC551" s="2"/>
      <c r="AD551" s="1"/>
      <c r="AE551" s="1"/>
      <c r="AF551" s="1"/>
      <c r="AG551" s="1"/>
      <c r="AH551" s="1"/>
      <c r="AI551" s="1"/>
      <c r="AJ551" s="1"/>
    </row>
    <row r="552" ht="14.25" customHeight="1">
      <c r="A552" s="1"/>
      <c r="B552" s="1"/>
      <c r="C552" s="1"/>
      <c r="D552" s="1"/>
      <c r="E552" s="1"/>
      <c r="F552" s="2"/>
      <c r="G552" s="2"/>
      <c r="H552" s="2"/>
      <c r="I552" s="2"/>
      <c r="J552" s="2"/>
      <c r="K552" s="1"/>
      <c r="L552" s="1"/>
      <c r="M552" s="1"/>
      <c r="N552" s="1"/>
      <c r="O552" s="1"/>
      <c r="P552" s="1"/>
      <c r="Q552" s="1"/>
      <c r="R552" s="1"/>
      <c r="S552" s="1"/>
      <c r="T552" s="1"/>
      <c r="U552" s="1"/>
      <c r="V552" s="1"/>
      <c r="W552" s="1"/>
      <c r="X552" s="1"/>
      <c r="Y552" s="1"/>
      <c r="Z552" s="1"/>
      <c r="AA552" s="2"/>
      <c r="AB552" s="1"/>
      <c r="AC552" s="2"/>
      <c r="AD552" s="1"/>
      <c r="AE552" s="1"/>
      <c r="AF552" s="1"/>
      <c r="AG552" s="1"/>
      <c r="AH552" s="1"/>
      <c r="AI552" s="1"/>
      <c r="AJ552" s="1"/>
    </row>
    <row r="553" ht="14.25" customHeight="1">
      <c r="A553" s="1"/>
      <c r="B553" s="1"/>
      <c r="C553" s="1"/>
      <c r="D553" s="1"/>
      <c r="E553" s="1"/>
      <c r="F553" s="2"/>
      <c r="G553" s="2"/>
      <c r="H553" s="2"/>
      <c r="I553" s="2"/>
      <c r="J553" s="2"/>
      <c r="K553" s="1"/>
      <c r="L553" s="1"/>
      <c r="M553" s="1"/>
      <c r="N553" s="1"/>
      <c r="O553" s="1"/>
      <c r="P553" s="1"/>
      <c r="Q553" s="1"/>
      <c r="R553" s="1"/>
      <c r="S553" s="1"/>
      <c r="T553" s="1"/>
      <c r="U553" s="1"/>
      <c r="V553" s="1"/>
      <c r="W553" s="1"/>
      <c r="X553" s="1"/>
      <c r="Y553" s="1"/>
      <c r="Z553" s="1"/>
      <c r="AA553" s="2"/>
      <c r="AB553" s="1"/>
      <c r="AC553" s="2"/>
      <c r="AD553" s="1"/>
      <c r="AE553" s="1"/>
      <c r="AF553" s="1"/>
      <c r="AG553" s="1"/>
      <c r="AH553" s="1"/>
      <c r="AI553" s="1"/>
      <c r="AJ553" s="1"/>
    </row>
    <row r="554" ht="14.25" customHeight="1">
      <c r="A554" s="1"/>
      <c r="B554" s="1"/>
      <c r="C554" s="1"/>
      <c r="D554" s="1"/>
      <c r="E554" s="1"/>
      <c r="F554" s="2"/>
      <c r="G554" s="2"/>
      <c r="H554" s="2"/>
      <c r="I554" s="2"/>
      <c r="J554" s="2"/>
      <c r="K554" s="1"/>
      <c r="L554" s="1"/>
      <c r="M554" s="1"/>
      <c r="N554" s="1"/>
      <c r="O554" s="1"/>
      <c r="P554" s="1"/>
      <c r="Q554" s="1"/>
      <c r="R554" s="1"/>
      <c r="S554" s="1"/>
      <c r="T554" s="1"/>
      <c r="U554" s="1"/>
      <c r="V554" s="1"/>
      <c r="W554" s="1"/>
      <c r="X554" s="1"/>
      <c r="Y554" s="1"/>
      <c r="Z554" s="1"/>
      <c r="AA554" s="2"/>
      <c r="AB554" s="1"/>
      <c r="AC554" s="2"/>
      <c r="AD554" s="1"/>
      <c r="AE554" s="1"/>
      <c r="AF554" s="1"/>
      <c r="AG554" s="1"/>
      <c r="AH554" s="1"/>
      <c r="AI554" s="1"/>
      <c r="AJ554" s="1"/>
    </row>
    <row r="555" ht="14.25" customHeight="1">
      <c r="A555" s="1"/>
      <c r="B555" s="1"/>
      <c r="C555" s="1"/>
      <c r="D555" s="1"/>
      <c r="E555" s="1"/>
      <c r="F555" s="2"/>
      <c r="G555" s="2"/>
      <c r="H555" s="2"/>
      <c r="I555" s="2"/>
      <c r="J555" s="2"/>
      <c r="K555" s="1"/>
      <c r="L555" s="1"/>
      <c r="M555" s="1"/>
      <c r="N555" s="1"/>
      <c r="O555" s="1"/>
      <c r="P555" s="1"/>
      <c r="Q555" s="1"/>
      <c r="R555" s="1"/>
      <c r="S555" s="1"/>
      <c r="T555" s="1"/>
      <c r="U555" s="1"/>
      <c r="V555" s="1"/>
      <c r="W555" s="1"/>
      <c r="X555" s="1"/>
      <c r="Y555" s="1"/>
      <c r="Z555" s="1"/>
      <c r="AA555" s="2"/>
      <c r="AB555" s="1"/>
      <c r="AC555" s="2"/>
      <c r="AD555" s="1"/>
      <c r="AE555" s="1"/>
      <c r="AF555" s="1"/>
      <c r="AG555" s="1"/>
      <c r="AH555" s="1"/>
      <c r="AI555" s="1"/>
      <c r="AJ555" s="1"/>
    </row>
    <row r="556" ht="14.25" customHeight="1">
      <c r="A556" s="1"/>
      <c r="B556" s="1"/>
      <c r="C556" s="1"/>
      <c r="D556" s="1"/>
      <c r="E556" s="1"/>
      <c r="F556" s="2"/>
      <c r="G556" s="2"/>
      <c r="H556" s="2"/>
      <c r="I556" s="2"/>
      <c r="J556" s="2"/>
      <c r="K556" s="1"/>
      <c r="L556" s="1"/>
      <c r="M556" s="1"/>
      <c r="N556" s="1"/>
      <c r="O556" s="1"/>
      <c r="P556" s="1"/>
      <c r="Q556" s="1"/>
      <c r="R556" s="1"/>
      <c r="S556" s="1"/>
      <c r="T556" s="1"/>
      <c r="U556" s="1"/>
      <c r="V556" s="1"/>
      <c r="W556" s="1"/>
      <c r="X556" s="1"/>
      <c r="Y556" s="1"/>
      <c r="Z556" s="1"/>
      <c r="AA556" s="2"/>
      <c r="AB556" s="1"/>
      <c r="AC556" s="2"/>
      <c r="AD556" s="1"/>
      <c r="AE556" s="1"/>
      <c r="AF556" s="1"/>
      <c r="AG556" s="1"/>
      <c r="AH556" s="1"/>
      <c r="AI556" s="1"/>
      <c r="AJ556" s="1"/>
    </row>
    <row r="557" ht="14.25" customHeight="1">
      <c r="A557" s="1"/>
      <c r="B557" s="1"/>
      <c r="C557" s="1"/>
      <c r="D557" s="1"/>
      <c r="E557" s="1"/>
      <c r="F557" s="2"/>
      <c r="G557" s="2"/>
      <c r="H557" s="2"/>
      <c r="I557" s="2"/>
      <c r="J557" s="2"/>
      <c r="K557" s="1"/>
      <c r="L557" s="1"/>
      <c r="M557" s="1"/>
      <c r="N557" s="1"/>
      <c r="O557" s="1"/>
      <c r="P557" s="1"/>
      <c r="Q557" s="1"/>
      <c r="R557" s="1"/>
      <c r="S557" s="1"/>
      <c r="T557" s="1"/>
      <c r="U557" s="1"/>
      <c r="V557" s="1"/>
      <c r="W557" s="1"/>
      <c r="X557" s="1"/>
      <c r="Y557" s="1"/>
      <c r="Z557" s="1"/>
      <c r="AA557" s="2"/>
      <c r="AB557" s="1"/>
      <c r="AC557" s="2"/>
      <c r="AD557" s="1"/>
      <c r="AE557" s="1"/>
      <c r="AF557" s="1"/>
      <c r="AG557" s="1"/>
      <c r="AH557" s="1"/>
      <c r="AI557" s="1"/>
      <c r="AJ557" s="1"/>
    </row>
    <row r="558" ht="14.25" customHeight="1">
      <c r="A558" s="1"/>
      <c r="B558" s="1"/>
      <c r="C558" s="1"/>
      <c r="D558" s="1"/>
      <c r="E558" s="1"/>
      <c r="F558" s="2"/>
      <c r="G558" s="2"/>
      <c r="H558" s="2"/>
      <c r="I558" s="2"/>
      <c r="J558" s="2"/>
      <c r="K558" s="1"/>
      <c r="L558" s="1"/>
      <c r="M558" s="1"/>
      <c r="N558" s="1"/>
      <c r="O558" s="1"/>
      <c r="P558" s="1"/>
      <c r="Q558" s="1"/>
      <c r="R558" s="1"/>
      <c r="S558" s="1"/>
      <c r="T558" s="1"/>
      <c r="U558" s="1"/>
      <c r="V558" s="1"/>
      <c r="W558" s="1"/>
      <c r="X558" s="1"/>
      <c r="Y558" s="1"/>
      <c r="Z558" s="1"/>
      <c r="AA558" s="2"/>
      <c r="AB558" s="1"/>
      <c r="AC558" s="2"/>
      <c r="AD558" s="1"/>
      <c r="AE558" s="1"/>
      <c r="AF558" s="1"/>
      <c r="AG558" s="1"/>
      <c r="AH558" s="1"/>
      <c r="AI558" s="1"/>
      <c r="AJ558" s="1"/>
    </row>
    <row r="559" ht="14.25" customHeight="1">
      <c r="A559" s="1"/>
      <c r="B559" s="1"/>
      <c r="C559" s="1"/>
      <c r="D559" s="1"/>
      <c r="E559" s="1"/>
      <c r="F559" s="2"/>
      <c r="G559" s="2"/>
      <c r="H559" s="2"/>
      <c r="I559" s="2"/>
      <c r="J559" s="2"/>
      <c r="K559" s="1"/>
      <c r="L559" s="1"/>
      <c r="M559" s="1"/>
      <c r="N559" s="1"/>
      <c r="O559" s="1"/>
      <c r="P559" s="1"/>
      <c r="Q559" s="1"/>
      <c r="R559" s="1"/>
      <c r="S559" s="1"/>
      <c r="T559" s="1"/>
      <c r="U559" s="1"/>
      <c r="V559" s="1"/>
      <c r="W559" s="1"/>
      <c r="X559" s="1"/>
      <c r="Y559" s="1"/>
      <c r="Z559" s="1"/>
      <c r="AA559" s="2"/>
      <c r="AB559" s="1"/>
      <c r="AC559" s="2"/>
      <c r="AD559" s="1"/>
      <c r="AE559" s="1"/>
      <c r="AF559" s="1"/>
      <c r="AG559" s="1"/>
      <c r="AH559" s="1"/>
      <c r="AI559" s="1"/>
      <c r="AJ559" s="1"/>
    </row>
    <row r="560" ht="14.25" customHeight="1">
      <c r="A560" s="1"/>
      <c r="B560" s="1"/>
      <c r="C560" s="1"/>
      <c r="D560" s="1"/>
      <c r="E560" s="1"/>
      <c r="F560" s="2"/>
      <c r="G560" s="2"/>
      <c r="H560" s="2"/>
      <c r="I560" s="2"/>
      <c r="J560" s="2"/>
      <c r="K560" s="1"/>
      <c r="L560" s="1"/>
      <c r="M560" s="1"/>
      <c r="N560" s="1"/>
      <c r="O560" s="1"/>
      <c r="P560" s="1"/>
      <c r="Q560" s="1"/>
      <c r="R560" s="1"/>
      <c r="S560" s="1"/>
      <c r="T560" s="1"/>
      <c r="U560" s="1"/>
      <c r="V560" s="1"/>
      <c r="W560" s="1"/>
      <c r="X560" s="1"/>
      <c r="Y560" s="1"/>
      <c r="Z560" s="1"/>
      <c r="AA560" s="2"/>
      <c r="AB560" s="1"/>
      <c r="AC560" s="2"/>
      <c r="AD560" s="1"/>
      <c r="AE560" s="1"/>
      <c r="AF560" s="1"/>
      <c r="AG560" s="1"/>
      <c r="AH560" s="1"/>
      <c r="AI560" s="1"/>
      <c r="AJ560" s="1"/>
    </row>
    <row r="561" ht="14.25" customHeight="1">
      <c r="A561" s="1"/>
      <c r="B561" s="1"/>
      <c r="C561" s="1"/>
      <c r="D561" s="1"/>
      <c r="E561" s="1"/>
      <c r="F561" s="2"/>
      <c r="G561" s="2"/>
      <c r="H561" s="2"/>
      <c r="I561" s="2"/>
      <c r="J561" s="2"/>
      <c r="K561" s="1"/>
      <c r="L561" s="1"/>
      <c r="M561" s="1"/>
      <c r="N561" s="1"/>
      <c r="O561" s="1"/>
      <c r="P561" s="1"/>
      <c r="Q561" s="1"/>
      <c r="R561" s="1"/>
      <c r="S561" s="1"/>
      <c r="T561" s="1"/>
      <c r="U561" s="1"/>
      <c r="V561" s="1"/>
      <c r="W561" s="1"/>
      <c r="X561" s="1"/>
      <c r="Y561" s="1"/>
      <c r="Z561" s="1"/>
      <c r="AA561" s="2"/>
      <c r="AB561" s="1"/>
      <c r="AC561" s="2"/>
      <c r="AD561" s="1"/>
      <c r="AE561" s="1"/>
      <c r="AF561" s="1"/>
      <c r="AG561" s="1"/>
      <c r="AH561" s="1"/>
      <c r="AI561" s="1"/>
      <c r="AJ561" s="1"/>
    </row>
    <row r="562" ht="14.25" customHeight="1">
      <c r="A562" s="1"/>
      <c r="B562" s="1"/>
      <c r="C562" s="1"/>
      <c r="D562" s="1"/>
      <c r="E562" s="1"/>
      <c r="F562" s="2"/>
      <c r="G562" s="2"/>
      <c r="H562" s="2"/>
      <c r="I562" s="2"/>
      <c r="J562" s="2"/>
      <c r="K562" s="1"/>
      <c r="L562" s="1"/>
      <c r="M562" s="1"/>
      <c r="N562" s="1"/>
      <c r="O562" s="1"/>
      <c r="P562" s="1"/>
      <c r="Q562" s="1"/>
      <c r="R562" s="1"/>
      <c r="S562" s="1"/>
      <c r="T562" s="1"/>
      <c r="U562" s="1"/>
      <c r="V562" s="1"/>
      <c r="W562" s="1"/>
      <c r="X562" s="1"/>
      <c r="Y562" s="1"/>
      <c r="Z562" s="1"/>
      <c r="AA562" s="2"/>
      <c r="AB562" s="1"/>
      <c r="AC562" s="2"/>
      <c r="AD562" s="1"/>
      <c r="AE562" s="1"/>
      <c r="AF562" s="1"/>
      <c r="AG562" s="1"/>
      <c r="AH562" s="1"/>
      <c r="AI562" s="1"/>
      <c r="AJ562" s="1"/>
    </row>
    <row r="563" ht="14.25" customHeight="1">
      <c r="A563" s="1"/>
      <c r="B563" s="1"/>
      <c r="C563" s="1"/>
      <c r="D563" s="1"/>
      <c r="E563" s="1"/>
      <c r="F563" s="2"/>
      <c r="G563" s="2"/>
      <c r="H563" s="2"/>
      <c r="I563" s="2"/>
      <c r="J563" s="2"/>
      <c r="K563" s="1"/>
      <c r="L563" s="1"/>
      <c r="M563" s="1"/>
      <c r="N563" s="1"/>
      <c r="O563" s="1"/>
      <c r="P563" s="1"/>
      <c r="Q563" s="1"/>
      <c r="R563" s="1"/>
      <c r="S563" s="1"/>
      <c r="T563" s="1"/>
      <c r="U563" s="1"/>
      <c r="V563" s="1"/>
      <c r="W563" s="1"/>
      <c r="X563" s="1"/>
      <c r="Y563" s="1"/>
      <c r="Z563" s="1"/>
      <c r="AA563" s="2"/>
      <c r="AB563" s="1"/>
      <c r="AC563" s="2"/>
      <c r="AD563" s="1"/>
      <c r="AE563" s="1"/>
      <c r="AF563" s="1"/>
      <c r="AG563" s="1"/>
      <c r="AH563" s="1"/>
      <c r="AI563" s="1"/>
      <c r="AJ563" s="1"/>
    </row>
    <row r="564" ht="14.25" customHeight="1">
      <c r="A564" s="1"/>
      <c r="B564" s="1"/>
      <c r="C564" s="1"/>
      <c r="D564" s="1"/>
      <c r="E564" s="1"/>
      <c r="F564" s="2"/>
      <c r="G564" s="2"/>
      <c r="H564" s="2"/>
      <c r="I564" s="2"/>
      <c r="J564" s="2"/>
      <c r="K564" s="1"/>
      <c r="L564" s="1"/>
      <c r="M564" s="1"/>
      <c r="N564" s="1"/>
      <c r="O564" s="1"/>
      <c r="P564" s="1"/>
      <c r="Q564" s="1"/>
      <c r="R564" s="1"/>
      <c r="S564" s="1"/>
      <c r="T564" s="1"/>
      <c r="U564" s="1"/>
      <c r="V564" s="1"/>
      <c r="W564" s="1"/>
      <c r="X564" s="1"/>
      <c r="Y564" s="1"/>
      <c r="Z564" s="1"/>
      <c r="AA564" s="2"/>
      <c r="AB564" s="1"/>
      <c r="AC564" s="2"/>
      <c r="AD564" s="1"/>
      <c r="AE564" s="1"/>
      <c r="AF564" s="1"/>
      <c r="AG564" s="1"/>
      <c r="AH564" s="1"/>
      <c r="AI564" s="1"/>
      <c r="AJ564" s="1"/>
    </row>
    <row r="565" ht="14.25" customHeight="1">
      <c r="A565" s="1"/>
      <c r="B565" s="1"/>
      <c r="C565" s="1"/>
      <c r="D565" s="1"/>
      <c r="E565" s="1"/>
      <c r="F565" s="2"/>
      <c r="G565" s="2"/>
      <c r="H565" s="2"/>
      <c r="I565" s="2"/>
      <c r="J565" s="2"/>
      <c r="K565" s="1"/>
      <c r="L565" s="1"/>
      <c r="M565" s="1"/>
      <c r="N565" s="1"/>
      <c r="O565" s="1"/>
      <c r="P565" s="1"/>
      <c r="Q565" s="1"/>
      <c r="R565" s="1"/>
      <c r="S565" s="1"/>
      <c r="T565" s="1"/>
      <c r="U565" s="1"/>
      <c r="V565" s="1"/>
      <c r="W565" s="1"/>
      <c r="X565" s="1"/>
      <c r="Y565" s="1"/>
      <c r="Z565" s="1"/>
      <c r="AA565" s="2"/>
      <c r="AB565" s="1"/>
      <c r="AC565" s="2"/>
      <c r="AD565" s="1"/>
      <c r="AE565" s="1"/>
      <c r="AF565" s="1"/>
      <c r="AG565" s="1"/>
      <c r="AH565" s="1"/>
      <c r="AI565" s="1"/>
      <c r="AJ565" s="1"/>
    </row>
    <row r="566" ht="14.25" customHeight="1">
      <c r="A566" s="1"/>
      <c r="B566" s="1"/>
      <c r="C566" s="1"/>
      <c r="D566" s="1"/>
      <c r="E566" s="1"/>
      <c r="F566" s="2"/>
      <c r="G566" s="2"/>
      <c r="H566" s="2"/>
      <c r="I566" s="2"/>
      <c r="J566" s="2"/>
      <c r="K566" s="1"/>
      <c r="L566" s="1"/>
      <c r="M566" s="1"/>
      <c r="N566" s="1"/>
      <c r="O566" s="1"/>
      <c r="P566" s="1"/>
      <c r="Q566" s="1"/>
      <c r="R566" s="1"/>
      <c r="S566" s="1"/>
      <c r="T566" s="1"/>
      <c r="U566" s="1"/>
      <c r="V566" s="1"/>
      <c r="W566" s="1"/>
      <c r="X566" s="1"/>
      <c r="Y566" s="1"/>
      <c r="Z566" s="1"/>
      <c r="AA566" s="2"/>
      <c r="AB566" s="1"/>
      <c r="AC566" s="2"/>
      <c r="AD566" s="1"/>
      <c r="AE566" s="1"/>
      <c r="AF566" s="1"/>
      <c r="AG566" s="1"/>
      <c r="AH566" s="1"/>
      <c r="AI566" s="1"/>
      <c r="AJ566" s="1"/>
    </row>
    <row r="567" ht="14.25" customHeight="1">
      <c r="A567" s="1"/>
      <c r="B567" s="1"/>
      <c r="C567" s="1"/>
      <c r="D567" s="1"/>
      <c r="E567" s="1"/>
      <c r="F567" s="2"/>
      <c r="G567" s="2"/>
      <c r="H567" s="2"/>
      <c r="I567" s="2"/>
      <c r="J567" s="2"/>
      <c r="K567" s="1"/>
      <c r="L567" s="1"/>
      <c r="M567" s="1"/>
      <c r="N567" s="1"/>
      <c r="O567" s="1"/>
      <c r="P567" s="1"/>
      <c r="Q567" s="1"/>
      <c r="R567" s="1"/>
      <c r="S567" s="1"/>
      <c r="T567" s="1"/>
      <c r="U567" s="1"/>
      <c r="V567" s="1"/>
      <c r="W567" s="1"/>
      <c r="X567" s="1"/>
      <c r="Y567" s="1"/>
      <c r="Z567" s="1"/>
      <c r="AA567" s="2"/>
      <c r="AB567" s="1"/>
      <c r="AC567" s="2"/>
      <c r="AD567" s="1"/>
      <c r="AE567" s="1"/>
      <c r="AF567" s="1"/>
      <c r="AG567" s="1"/>
      <c r="AH567" s="1"/>
      <c r="AI567" s="1"/>
      <c r="AJ567" s="1"/>
    </row>
    <row r="568" ht="14.25" customHeight="1">
      <c r="A568" s="1"/>
      <c r="B568" s="1"/>
      <c r="C568" s="1"/>
      <c r="D568" s="1"/>
      <c r="E568" s="1"/>
      <c r="F568" s="2"/>
      <c r="G568" s="2"/>
      <c r="H568" s="2"/>
      <c r="I568" s="2"/>
      <c r="J568" s="2"/>
      <c r="K568" s="1"/>
      <c r="L568" s="1"/>
      <c r="M568" s="1"/>
      <c r="N568" s="1"/>
      <c r="O568" s="1"/>
      <c r="P568" s="1"/>
      <c r="Q568" s="1"/>
      <c r="R568" s="1"/>
      <c r="S568" s="1"/>
      <c r="T568" s="1"/>
      <c r="U568" s="1"/>
      <c r="V568" s="1"/>
      <c r="W568" s="1"/>
      <c r="X568" s="1"/>
      <c r="Y568" s="1"/>
      <c r="Z568" s="1"/>
      <c r="AA568" s="2"/>
      <c r="AB568" s="1"/>
      <c r="AC568" s="2"/>
      <c r="AD568" s="1"/>
      <c r="AE568" s="1"/>
      <c r="AF568" s="1"/>
      <c r="AG568" s="1"/>
      <c r="AH568" s="1"/>
      <c r="AI568" s="1"/>
      <c r="AJ568" s="1"/>
    </row>
    <row r="569" ht="14.25" customHeight="1">
      <c r="A569" s="1"/>
      <c r="B569" s="1"/>
      <c r="C569" s="1"/>
      <c r="D569" s="1"/>
      <c r="E569" s="1"/>
      <c r="F569" s="2"/>
      <c r="G569" s="2"/>
      <c r="H569" s="2"/>
      <c r="I569" s="2"/>
      <c r="J569" s="2"/>
      <c r="K569" s="1"/>
      <c r="L569" s="1"/>
      <c r="M569" s="1"/>
      <c r="N569" s="1"/>
      <c r="O569" s="1"/>
      <c r="P569" s="1"/>
      <c r="Q569" s="1"/>
      <c r="R569" s="1"/>
      <c r="S569" s="1"/>
      <c r="T569" s="1"/>
      <c r="U569" s="1"/>
      <c r="V569" s="1"/>
      <c r="W569" s="1"/>
      <c r="X569" s="1"/>
      <c r="Y569" s="1"/>
      <c r="Z569" s="1"/>
      <c r="AA569" s="2"/>
      <c r="AB569" s="1"/>
      <c r="AC569" s="2"/>
      <c r="AD569" s="1"/>
      <c r="AE569" s="1"/>
      <c r="AF569" s="1"/>
      <c r="AG569" s="1"/>
      <c r="AH569" s="1"/>
      <c r="AI569" s="1"/>
      <c r="AJ569" s="1"/>
    </row>
    <row r="570" ht="14.25" customHeight="1">
      <c r="A570" s="1"/>
      <c r="B570" s="1"/>
      <c r="C570" s="1"/>
      <c r="D570" s="1"/>
      <c r="E570" s="1"/>
      <c r="F570" s="2"/>
      <c r="G570" s="2"/>
      <c r="H570" s="2"/>
      <c r="I570" s="2"/>
      <c r="J570" s="2"/>
      <c r="K570" s="1"/>
      <c r="L570" s="1"/>
      <c r="M570" s="1"/>
      <c r="N570" s="1"/>
      <c r="O570" s="1"/>
      <c r="P570" s="1"/>
      <c r="Q570" s="1"/>
      <c r="R570" s="1"/>
      <c r="S570" s="1"/>
      <c r="T570" s="1"/>
      <c r="U570" s="1"/>
      <c r="V570" s="1"/>
      <c r="W570" s="1"/>
      <c r="X570" s="1"/>
      <c r="Y570" s="1"/>
      <c r="Z570" s="1"/>
      <c r="AA570" s="2"/>
      <c r="AB570" s="1"/>
      <c r="AC570" s="2"/>
      <c r="AD570" s="1"/>
      <c r="AE570" s="1"/>
      <c r="AF570" s="1"/>
      <c r="AG570" s="1"/>
      <c r="AH570" s="1"/>
      <c r="AI570" s="1"/>
      <c r="AJ570" s="1"/>
    </row>
    <row r="571" ht="14.25" customHeight="1">
      <c r="A571" s="1"/>
      <c r="B571" s="1"/>
      <c r="C571" s="1"/>
      <c r="D571" s="1"/>
      <c r="E571" s="1"/>
      <c r="F571" s="2"/>
      <c r="G571" s="2"/>
      <c r="H571" s="2"/>
      <c r="I571" s="2"/>
      <c r="J571" s="2"/>
      <c r="K571" s="1"/>
      <c r="L571" s="1"/>
      <c r="M571" s="1"/>
      <c r="N571" s="1"/>
      <c r="O571" s="1"/>
      <c r="P571" s="1"/>
      <c r="Q571" s="1"/>
      <c r="R571" s="1"/>
      <c r="S571" s="1"/>
      <c r="T571" s="1"/>
      <c r="U571" s="1"/>
      <c r="V571" s="1"/>
      <c r="W571" s="1"/>
      <c r="X571" s="1"/>
      <c r="Y571" s="1"/>
      <c r="Z571" s="1"/>
      <c r="AA571" s="2"/>
      <c r="AB571" s="1"/>
      <c r="AC571" s="2"/>
      <c r="AD571" s="1"/>
      <c r="AE571" s="1"/>
      <c r="AF571" s="1"/>
      <c r="AG571" s="1"/>
      <c r="AH571" s="1"/>
      <c r="AI571" s="1"/>
      <c r="AJ571" s="1"/>
    </row>
    <row r="572" ht="14.25" customHeight="1">
      <c r="A572" s="1"/>
      <c r="B572" s="1"/>
      <c r="C572" s="1"/>
      <c r="D572" s="1"/>
      <c r="E572" s="1"/>
      <c r="F572" s="2"/>
      <c r="G572" s="2"/>
      <c r="H572" s="2"/>
      <c r="I572" s="2"/>
      <c r="J572" s="2"/>
      <c r="K572" s="1"/>
      <c r="L572" s="1"/>
      <c r="M572" s="1"/>
      <c r="N572" s="1"/>
      <c r="O572" s="1"/>
      <c r="P572" s="1"/>
      <c r="Q572" s="1"/>
      <c r="R572" s="1"/>
      <c r="S572" s="1"/>
      <c r="T572" s="1"/>
      <c r="U572" s="1"/>
      <c r="V572" s="1"/>
      <c r="W572" s="1"/>
      <c r="X572" s="1"/>
      <c r="Y572" s="1"/>
      <c r="Z572" s="1"/>
      <c r="AA572" s="2"/>
      <c r="AB572" s="1"/>
      <c r="AC572" s="2"/>
      <c r="AD572" s="1"/>
      <c r="AE572" s="1"/>
      <c r="AF572" s="1"/>
      <c r="AG572" s="1"/>
      <c r="AH572" s="1"/>
      <c r="AI572" s="1"/>
      <c r="AJ572" s="1"/>
    </row>
    <row r="573" ht="14.25" customHeight="1">
      <c r="A573" s="1"/>
      <c r="B573" s="1"/>
      <c r="C573" s="1"/>
      <c r="D573" s="1"/>
      <c r="E573" s="1"/>
      <c r="F573" s="2"/>
      <c r="G573" s="2"/>
      <c r="H573" s="2"/>
      <c r="I573" s="2"/>
      <c r="J573" s="2"/>
      <c r="K573" s="1"/>
      <c r="L573" s="1"/>
      <c r="M573" s="1"/>
      <c r="N573" s="1"/>
      <c r="O573" s="1"/>
      <c r="P573" s="1"/>
      <c r="Q573" s="1"/>
      <c r="R573" s="1"/>
      <c r="S573" s="1"/>
      <c r="T573" s="1"/>
      <c r="U573" s="1"/>
      <c r="V573" s="1"/>
      <c r="W573" s="1"/>
      <c r="X573" s="1"/>
      <c r="Y573" s="1"/>
      <c r="Z573" s="1"/>
      <c r="AA573" s="2"/>
      <c r="AB573" s="1"/>
      <c r="AC573" s="2"/>
      <c r="AD573" s="1"/>
      <c r="AE573" s="1"/>
      <c r="AF573" s="1"/>
      <c r="AG573" s="1"/>
      <c r="AH573" s="1"/>
      <c r="AI573" s="1"/>
      <c r="AJ573" s="1"/>
    </row>
    <row r="574" ht="14.25" customHeight="1">
      <c r="A574" s="1"/>
      <c r="B574" s="1"/>
      <c r="C574" s="1"/>
      <c r="D574" s="1"/>
      <c r="E574" s="1"/>
      <c r="F574" s="2"/>
      <c r="G574" s="2"/>
      <c r="H574" s="2"/>
      <c r="I574" s="2"/>
      <c r="J574" s="2"/>
      <c r="K574" s="1"/>
      <c r="L574" s="1"/>
      <c r="M574" s="1"/>
      <c r="N574" s="1"/>
      <c r="O574" s="1"/>
      <c r="P574" s="1"/>
      <c r="Q574" s="1"/>
      <c r="R574" s="1"/>
      <c r="S574" s="1"/>
      <c r="T574" s="1"/>
      <c r="U574" s="1"/>
      <c r="V574" s="1"/>
      <c r="W574" s="1"/>
      <c r="X574" s="1"/>
      <c r="Y574" s="1"/>
      <c r="Z574" s="1"/>
      <c r="AA574" s="2"/>
      <c r="AB574" s="1"/>
      <c r="AC574" s="2"/>
      <c r="AD574" s="1"/>
      <c r="AE574" s="1"/>
      <c r="AF574" s="1"/>
      <c r="AG574" s="1"/>
      <c r="AH574" s="1"/>
      <c r="AI574" s="1"/>
      <c r="AJ574" s="1"/>
    </row>
    <row r="575" ht="14.25" customHeight="1">
      <c r="A575" s="1"/>
      <c r="B575" s="1"/>
      <c r="C575" s="1"/>
      <c r="D575" s="1"/>
      <c r="E575" s="1"/>
      <c r="F575" s="2"/>
      <c r="G575" s="2"/>
      <c r="H575" s="2"/>
      <c r="I575" s="2"/>
      <c r="J575" s="2"/>
      <c r="K575" s="1"/>
      <c r="L575" s="1"/>
      <c r="M575" s="1"/>
      <c r="N575" s="1"/>
      <c r="O575" s="1"/>
      <c r="P575" s="1"/>
      <c r="Q575" s="1"/>
      <c r="R575" s="1"/>
      <c r="S575" s="1"/>
      <c r="T575" s="1"/>
      <c r="U575" s="1"/>
      <c r="V575" s="1"/>
      <c r="W575" s="1"/>
      <c r="X575" s="1"/>
      <c r="Y575" s="1"/>
      <c r="Z575" s="1"/>
      <c r="AA575" s="2"/>
      <c r="AB575" s="1"/>
      <c r="AC575" s="2"/>
      <c r="AD575" s="1"/>
      <c r="AE575" s="1"/>
      <c r="AF575" s="1"/>
      <c r="AG575" s="1"/>
      <c r="AH575" s="1"/>
      <c r="AI575" s="1"/>
      <c r="AJ575" s="1"/>
    </row>
    <row r="576" ht="14.25" customHeight="1">
      <c r="A576" s="1"/>
      <c r="B576" s="1"/>
      <c r="C576" s="1"/>
      <c r="D576" s="1"/>
      <c r="E576" s="1"/>
      <c r="F576" s="2"/>
      <c r="G576" s="2"/>
      <c r="H576" s="2"/>
      <c r="I576" s="2"/>
      <c r="J576" s="2"/>
      <c r="K576" s="1"/>
      <c r="L576" s="1"/>
      <c r="M576" s="1"/>
      <c r="N576" s="1"/>
      <c r="O576" s="1"/>
      <c r="P576" s="1"/>
      <c r="Q576" s="1"/>
      <c r="R576" s="1"/>
      <c r="S576" s="1"/>
      <c r="T576" s="1"/>
      <c r="U576" s="1"/>
      <c r="V576" s="1"/>
      <c r="W576" s="1"/>
      <c r="X576" s="1"/>
      <c r="Y576" s="1"/>
      <c r="Z576" s="1"/>
      <c r="AA576" s="2"/>
      <c r="AB576" s="1"/>
      <c r="AC576" s="2"/>
      <c r="AD576" s="1"/>
      <c r="AE576" s="1"/>
      <c r="AF576" s="1"/>
      <c r="AG576" s="1"/>
      <c r="AH576" s="1"/>
      <c r="AI576" s="1"/>
      <c r="AJ576" s="1"/>
    </row>
    <row r="577" ht="14.25" customHeight="1">
      <c r="A577" s="1"/>
      <c r="B577" s="1"/>
      <c r="C577" s="1"/>
      <c r="D577" s="1"/>
      <c r="E577" s="1"/>
      <c r="F577" s="2"/>
      <c r="G577" s="2"/>
      <c r="H577" s="2"/>
      <c r="I577" s="2"/>
      <c r="J577" s="2"/>
      <c r="K577" s="1"/>
      <c r="L577" s="1"/>
      <c r="M577" s="1"/>
      <c r="N577" s="1"/>
      <c r="O577" s="1"/>
      <c r="P577" s="1"/>
      <c r="Q577" s="1"/>
      <c r="R577" s="1"/>
      <c r="S577" s="1"/>
      <c r="T577" s="1"/>
      <c r="U577" s="1"/>
      <c r="V577" s="1"/>
      <c r="W577" s="1"/>
      <c r="X577" s="1"/>
      <c r="Y577" s="1"/>
      <c r="Z577" s="1"/>
      <c r="AA577" s="2"/>
      <c r="AB577" s="1"/>
      <c r="AC577" s="2"/>
      <c r="AD577" s="1"/>
      <c r="AE577" s="1"/>
      <c r="AF577" s="1"/>
      <c r="AG577" s="1"/>
      <c r="AH577" s="1"/>
      <c r="AI577" s="1"/>
      <c r="AJ577" s="1"/>
    </row>
    <row r="578" ht="14.25" customHeight="1">
      <c r="A578" s="1"/>
      <c r="B578" s="1"/>
      <c r="C578" s="1"/>
      <c r="D578" s="1"/>
      <c r="E578" s="1"/>
      <c r="F578" s="2"/>
      <c r="G578" s="2"/>
      <c r="H578" s="2"/>
      <c r="I578" s="2"/>
      <c r="J578" s="2"/>
      <c r="K578" s="1"/>
      <c r="L578" s="1"/>
      <c r="M578" s="1"/>
      <c r="N578" s="1"/>
      <c r="O578" s="1"/>
      <c r="P578" s="1"/>
      <c r="Q578" s="1"/>
      <c r="R578" s="1"/>
      <c r="S578" s="1"/>
      <c r="T578" s="1"/>
      <c r="U578" s="1"/>
      <c r="V578" s="1"/>
      <c r="W578" s="1"/>
      <c r="X578" s="1"/>
      <c r="Y578" s="1"/>
      <c r="Z578" s="1"/>
      <c r="AA578" s="2"/>
      <c r="AB578" s="1"/>
      <c r="AC578" s="2"/>
      <c r="AD578" s="1"/>
      <c r="AE578" s="1"/>
      <c r="AF578" s="1"/>
      <c r="AG578" s="1"/>
      <c r="AH578" s="1"/>
      <c r="AI578" s="1"/>
      <c r="AJ578" s="1"/>
    </row>
    <row r="579" ht="14.25" customHeight="1">
      <c r="A579" s="1"/>
      <c r="B579" s="1"/>
      <c r="C579" s="1"/>
      <c r="D579" s="1"/>
      <c r="E579" s="1"/>
      <c r="F579" s="2"/>
      <c r="G579" s="2"/>
      <c r="H579" s="2"/>
      <c r="I579" s="2"/>
      <c r="J579" s="2"/>
      <c r="K579" s="1"/>
      <c r="L579" s="1"/>
      <c r="M579" s="1"/>
      <c r="N579" s="1"/>
      <c r="O579" s="1"/>
      <c r="P579" s="1"/>
      <c r="Q579" s="1"/>
      <c r="R579" s="1"/>
      <c r="S579" s="1"/>
      <c r="T579" s="1"/>
      <c r="U579" s="1"/>
      <c r="V579" s="1"/>
      <c r="W579" s="1"/>
      <c r="X579" s="1"/>
      <c r="Y579" s="1"/>
      <c r="Z579" s="1"/>
      <c r="AA579" s="2"/>
      <c r="AB579" s="1"/>
      <c r="AC579" s="2"/>
      <c r="AD579" s="1"/>
      <c r="AE579" s="1"/>
      <c r="AF579" s="1"/>
      <c r="AG579" s="1"/>
      <c r="AH579" s="1"/>
      <c r="AI579" s="1"/>
      <c r="AJ579" s="1"/>
    </row>
    <row r="580" ht="14.25" customHeight="1">
      <c r="A580" s="1"/>
      <c r="B580" s="1"/>
      <c r="C580" s="1"/>
      <c r="D580" s="1"/>
      <c r="E580" s="1"/>
      <c r="F580" s="2"/>
      <c r="G580" s="2"/>
      <c r="H580" s="2"/>
      <c r="I580" s="2"/>
      <c r="J580" s="2"/>
      <c r="K580" s="1"/>
      <c r="L580" s="1"/>
      <c r="M580" s="1"/>
      <c r="N580" s="1"/>
      <c r="O580" s="1"/>
      <c r="P580" s="1"/>
      <c r="Q580" s="1"/>
      <c r="R580" s="1"/>
      <c r="S580" s="1"/>
      <c r="T580" s="1"/>
      <c r="U580" s="1"/>
      <c r="V580" s="1"/>
      <c r="W580" s="1"/>
      <c r="X580" s="1"/>
      <c r="Y580" s="1"/>
      <c r="Z580" s="1"/>
      <c r="AA580" s="2"/>
      <c r="AB580" s="1"/>
      <c r="AC580" s="2"/>
      <c r="AD580" s="1"/>
      <c r="AE580" s="1"/>
      <c r="AF580" s="1"/>
      <c r="AG580" s="1"/>
      <c r="AH580" s="1"/>
      <c r="AI580" s="1"/>
      <c r="AJ580" s="1"/>
    </row>
    <row r="581" ht="14.25" customHeight="1">
      <c r="A581" s="1"/>
      <c r="B581" s="1"/>
      <c r="C581" s="1"/>
      <c r="D581" s="1"/>
      <c r="E581" s="1"/>
      <c r="F581" s="2"/>
      <c r="G581" s="2"/>
      <c r="H581" s="2"/>
      <c r="I581" s="2"/>
      <c r="J581" s="2"/>
      <c r="K581" s="1"/>
      <c r="L581" s="1"/>
      <c r="M581" s="1"/>
      <c r="N581" s="1"/>
      <c r="O581" s="1"/>
      <c r="P581" s="1"/>
      <c r="Q581" s="1"/>
      <c r="R581" s="1"/>
      <c r="S581" s="1"/>
      <c r="T581" s="1"/>
      <c r="U581" s="1"/>
      <c r="V581" s="1"/>
      <c r="W581" s="1"/>
      <c r="X581" s="1"/>
      <c r="Y581" s="1"/>
      <c r="Z581" s="1"/>
      <c r="AA581" s="2"/>
      <c r="AB581" s="1"/>
      <c r="AC581" s="2"/>
      <c r="AD581" s="1"/>
      <c r="AE581" s="1"/>
      <c r="AF581" s="1"/>
      <c r="AG581" s="1"/>
      <c r="AH581" s="1"/>
      <c r="AI581" s="1"/>
      <c r="AJ581" s="1"/>
    </row>
    <row r="582" ht="14.25" customHeight="1">
      <c r="A582" s="1"/>
      <c r="B582" s="1"/>
      <c r="C582" s="1"/>
      <c r="D582" s="1"/>
      <c r="E582" s="1"/>
      <c r="F582" s="2"/>
      <c r="G582" s="2"/>
      <c r="H582" s="2"/>
      <c r="I582" s="2"/>
      <c r="J582" s="2"/>
      <c r="K582" s="1"/>
      <c r="L582" s="1"/>
      <c r="M582" s="1"/>
      <c r="N582" s="1"/>
      <c r="O582" s="1"/>
      <c r="P582" s="1"/>
      <c r="Q582" s="1"/>
      <c r="R582" s="1"/>
      <c r="S582" s="1"/>
      <c r="T582" s="1"/>
      <c r="U582" s="1"/>
      <c r="V582" s="1"/>
      <c r="W582" s="1"/>
      <c r="X582" s="1"/>
      <c r="Y582" s="1"/>
      <c r="Z582" s="1"/>
      <c r="AA582" s="2"/>
      <c r="AB582" s="1"/>
      <c r="AC582" s="2"/>
      <c r="AD582" s="1"/>
      <c r="AE582" s="1"/>
      <c r="AF582" s="1"/>
      <c r="AG582" s="1"/>
      <c r="AH582" s="1"/>
      <c r="AI582" s="1"/>
      <c r="AJ582" s="1"/>
    </row>
    <row r="583" ht="14.25" customHeight="1">
      <c r="A583" s="1"/>
      <c r="B583" s="1"/>
      <c r="C583" s="1"/>
      <c r="D583" s="1"/>
      <c r="E583" s="1"/>
      <c r="F583" s="2"/>
      <c r="G583" s="2"/>
      <c r="H583" s="2"/>
      <c r="I583" s="2"/>
      <c r="J583" s="2"/>
      <c r="K583" s="1"/>
      <c r="L583" s="1"/>
      <c r="M583" s="1"/>
      <c r="N583" s="1"/>
      <c r="O583" s="1"/>
      <c r="P583" s="1"/>
      <c r="Q583" s="1"/>
      <c r="R583" s="1"/>
      <c r="S583" s="1"/>
      <c r="T583" s="1"/>
      <c r="U583" s="1"/>
      <c r="V583" s="1"/>
      <c r="W583" s="1"/>
      <c r="X583" s="1"/>
      <c r="Y583" s="1"/>
      <c r="Z583" s="1"/>
      <c r="AA583" s="2"/>
      <c r="AB583" s="1"/>
      <c r="AC583" s="2"/>
      <c r="AD583" s="1"/>
      <c r="AE583" s="1"/>
      <c r="AF583" s="1"/>
      <c r="AG583" s="1"/>
      <c r="AH583" s="1"/>
      <c r="AI583" s="1"/>
      <c r="AJ583" s="1"/>
    </row>
    <row r="584" ht="14.25" customHeight="1">
      <c r="A584" s="1"/>
      <c r="B584" s="1"/>
      <c r="C584" s="1"/>
      <c r="D584" s="1"/>
      <c r="E584" s="1"/>
      <c r="F584" s="2"/>
      <c r="G584" s="2"/>
      <c r="H584" s="2"/>
      <c r="I584" s="2"/>
      <c r="J584" s="2"/>
      <c r="K584" s="1"/>
      <c r="L584" s="1"/>
      <c r="M584" s="1"/>
      <c r="N584" s="1"/>
      <c r="O584" s="1"/>
      <c r="P584" s="1"/>
      <c r="Q584" s="1"/>
      <c r="R584" s="1"/>
      <c r="S584" s="1"/>
      <c r="T584" s="1"/>
      <c r="U584" s="1"/>
      <c r="V584" s="1"/>
      <c r="W584" s="1"/>
      <c r="X584" s="1"/>
      <c r="Y584" s="1"/>
      <c r="Z584" s="1"/>
      <c r="AA584" s="2"/>
      <c r="AB584" s="1"/>
      <c r="AC584" s="2"/>
      <c r="AD584" s="1"/>
      <c r="AE584" s="1"/>
      <c r="AF584" s="1"/>
      <c r="AG584" s="1"/>
      <c r="AH584" s="1"/>
      <c r="AI584" s="1"/>
      <c r="AJ584" s="1"/>
    </row>
    <row r="585" ht="14.25" customHeight="1">
      <c r="A585" s="1"/>
      <c r="B585" s="1"/>
      <c r="C585" s="1"/>
      <c r="D585" s="1"/>
      <c r="E585" s="1"/>
      <c r="F585" s="2"/>
      <c r="G585" s="2"/>
      <c r="H585" s="2"/>
      <c r="I585" s="2"/>
      <c r="J585" s="2"/>
      <c r="K585" s="1"/>
      <c r="L585" s="1"/>
      <c r="M585" s="1"/>
      <c r="N585" s="1"/>
      <c r="O585" s="1"/>
      <c r="P585" s="1"/>
      <c r="Q585" s="1"/>
      <c r="R585" s="1"/>
      <c r="S585" s="1"/>
      <c r="T585" s="1"/>
      <c r="U585" s="1"/>
      <c r="V585" s="1"/>
      <c r="W585" s="1"/>
      <c r="X585" s="1"/>
      <c r="Y585" s="1"/>
      <c r="Z585" s="1"/>
      <c r="AA585" s="2"/>
      <c r="AB585" s="1"/>
      <c r="AC585" s="2"/>
      <c r="AD585" s="1"/>
      <c r="AE585" s="1"/>
      <c r="AF585" s="1"/>
      <c r="AG585" s="1"/>
      <c r="AH585" s="1"/>
      <c r="AI585" s="1"/>
      <c r="AJ585" s="1"/>
    </row>
    <row r="586" ht="14.25" customHeight="1">
      <c r="A586" s="1"/>
      <c r="B586" s="1"/>
      <c r="C586" s="1"/>
      <c r="D586" s="1"/>
      <c r="E586" s="1"/>
      <c r="F586" s="2"/>
      <c r="G586" s="2"/>
      <c r="H586" s="2"/>
      <c r="I586" s="2"/>
      <c r="J586" s="2"/>
      <c r="K586" s="1"/>
      <c r="L586" s="1"/>
      <c r="M586" s="1"/>
      <c r="N586" s="1"/>
      <c r="O586" s="1"/>
      <c r="P586" s="1"/>
      <c r="Q586" s="1"/>
      <c r="R586" s="1"/>
      <c r="S586" s="1"/>
      <c r="T586" s="1"/>
      <c r="U586" s="1"/>
      <c r="V586" s="1"/>
      <c r="W586" s="1"/>
      <c r="X586" s="1"/>
      <c r="Y586" s="1"/>
      <c r="Z586" s="1"/>
      <c r="AA586" s="2"/>
      <c r="AB586" s="1"/>
      <c r="AC586" s="2"/>
      <c r="AD586" s="1"/>
      <c r="AE586" s="1"/>
      <c r="AF586" s="1"/>
      <c r="AG586" s="1"/>
      <c r="AH586" s="1"/>
      <c r="AI586" s="1"/>
      <c r="AJ586" s="1"/>
    </row>
    <row r="587" ht="14.25" customHeight="1">
      <c r="A587" s="1"/>
      <c r="B587" s="1"/>
      <c r="C587" s="1"/>
      <c r="D587" s="1"/>
      <c r="E587" s="1"/>
      <c r="F587" s="2"/>
      <c r="G587" s="2"/>
      <c r="H587" s="2"/>
      <c r="I587" s="2"/>
      <c r="J587" s="2"/>
      <c r="K587" s="1"/>
      <c r="L587" s="1"/>
      <c r="M587" s="1"/>
      <c r="N587" s="1"/>
      <c r="O587" s="1"/>
      <c r="P587" s="1"/>
      <c r="Q587" s="1"/>
      <c r="R587" s="1"/>
      <c r="S587" s="1"/>
      <c r="T587" s="1"/>
      <c r="U587" s="1"/>
      <c r="V587" s="1"/>
      <c r="W587" s="1"/>
      <c r="X587" s="1"/>
      <c r="Y587" s="1"/>
      <c r="Z587" s="1"/>
      <c r="AA587" s="2"/>
      <c r="AB587" s="1"/>
      <c r="AC587" s="2"/>
      <c r="AD587" s="1"/>
      <c r="AE587" s="1"/>
      <c r="AF587" s="1"/>
      <c r="AG587" s="1"/>
      <c r="AH587" s="1"/>
      <c r="AI587" s="1"/>
      <c r="AJ587" s="1"/>
    </row>
    <row r="588" ht="14.25" customHeight="1">
      <c r="A588" s="1"/>
      <c r="B588" s="1"/>
      <c r="C588" s="1"/>
      <c r="D588" s="1"/>
      <c r="E588" s="1"/>
      <c r="F588" s="2"/>
      <c r="G588" s="2"/>
      <c r="H588" s="2"/>
      <c r="I588" s="2"/>
      <c r="J588" s="2"/>
      <c r="K588" s="1"/>
      <c r="L588" s="1"/>
      <c r="M588" s="1"/>
      <c r="N588" s="1"/>
      <c r="O588" s="1"/>
      <c r="P588" s="1"/>
      <c r="Q588" s="1"/>
      <c r="R588" s="1"/>
      <c r="S588" s="1"/>
      <c r="T588" s="1"/>
      <c r="U588" s="1"/>
      <c r="V588" s="1"/>
      <c r="W588" s="1"/>
      <c r="X588" s="1"/>
      <c r="Y588" s="1"/>
      <c r="Z588" s="1"/>
      <c r="AA588" s="2"/>
      <c r="AB588" s="1"/>
      <c r="AC588" s="2"/>
      <c r="AD588" s="1"/>
      <c r="AE588" s="1"/>
      <c r="AF588" s="1"/>
      <c r="AG588" s="1"/>
      <c r="AH588" s="1"/>
      <c r="AI588" s="1"/>
      <c r="AJ588" s="1"/>
    </row>
    <row r="589" ht="14.25" customHeight="1">
      <c r="A589" s="1"/>
      <c r="B589" s="1"/>
      <c r="C589" s="1"/>
      <c r="D589" s="1"/>
      <c r="E589" s="1"/>
      <c r="F589" s="2"/>
      <c r="G589" s="2"/>
      <c r="H589" s="2"/>
      <c r="I589" s="2"/>
      <c r="J589" s="2"/>
      <c r="K589" s="1"/>
      <c r="L589" s="1"/>
      <c r="M589" s="1"/>
      <c r="N589" s="1"/>
      <c r="O589" s="1"/>
      <c r="P589" s="1"/>
      <c r="Q589" s="1"/>
      <c r="R589" s="1"/>
      <c r="S589" s="1"/>
      <c r="T589" s="1"/>
      <c r="U589" s="1"/>
      <c r="V589" s="1"/>
      <c r="W589" s="1"/>
      <c r="X589" s="1"/>
      <c r="Y589" s="1"/>
      <c r="Z589" s="1"/>
      <c r="AA589" s="2"/>
      <c r="AB589" s="1"/>
      <c r="AC589" s="2"/>
      <c r="AD589" s="1"/>
      <c r="AE589" s="1"/>
      <c r="AF589" s="1"/>
      <c r="AG589" s="1"/>
      <c r="AH589" s="1"/>
      <c r="AI589" s="1"/>
      <c r="AJ589" s="1"/>
    </row>
    <row r="590" ht="14.25" customHeight="1">
      <c r="A590" s="1"/>
      <c r="B590" s="1"/>
      <c r="C590" s="1"/>
      <c r="D590" s="1"/>
      <c r="E590" s="1"/>
      <c r="F590" s="2"/>
      <c r="G590" s="2"/>
      <c r="H590" s="2"/>
      <c r="I590" s="2"/>
      <c r="J590" s="2"/>
      <c r="K590" s="1"/>
      <c r="L590" s="1"/>
      <c r="M590" s="1"/>
      <c r="N590" s="1"/>
      <c r="O590" s="1"/>
      <c r="P590" s="1"/>
      <c r="Q590" s="1"/>
      <c r="R590" s="1"/>
      <c r="S590" s="1"/>
      <c r="T590" s="1"/>
      <c r="U590" s="1"/>
      <c r="V590" s="1"/>
      <c r="W590" s="1"/>
      <c r="X590" s="1"/>
      <c r="Y590" s="1"/>
      <c r="Z590" s="1"/>
      <c r="AA590" s="2"/>
      <c r="AB590" s="1"/>
      <c r="AC590" s="2"/>
      <c r="AD590" s="1"/>
      <c r="AE590" s="1"/>
      <c r="AF590" s="1"/>
      <c r="AG590" s="1"/>
      <c r="AH590" s="1"/>
      <c r="AI590" s="1"/>
      <c r="AJ590" s="1"/>
    </row>
    <row r="591" ht="14.25" customHeight="1">
      <c r="A591" s="1"/>
      <c r="B591" s="1"/>
      <c r="C591" s="1"/>
      <c r="D591" s="1"/>
      <c r="E591" s="1"/>
      <c r="F591" s="2"/>
      <c r="G591" s="2"/>
      <c r="H591" s="2"/>
      <c r="I591" s="2"/>
      <c r="J591" s="2"/>
      <c r="K591" s="1"/>
      <c r="L591" s="1"/>
      <c r="M591" s="1"/>
      <c r="N591" s="1"/>
      <c r="O591" s="1"/>
      <c r="P591" s="1"/>
      <c r="Q591" s="1"/>
      <c r="R591" s="1"/>
      <c r="S591" s="1"/>
      <c r="T591" s="1"/>
      <c r="U591" s="1"/>
      <c r="V591" s="1"/>
      <c r="W591" s="1"/>
      <c r="X591" s="1"/>
      <c r="Y591" s="1"/>
      <c r="Z591" s="1"/>
      <c r="AA591" s="2"/>
      <c r="AB591" s="1"/>
      <c r="AC591" s="2"/>
      <c r="AD591" s="1"/>
      <c r="AE591" s="1"/>
      <c r="AF591" s="1"/>
      <c r="AG591" s="1"/>
      <c r="AH591" s="1"/>
      <c r="AI591" s="1"/>
      <c r="AJ591" s="1"/>
    </row>
    <row r="592" ht="14.25" customHeight="1">
      <c r="A592" s="1"/>
      <c r="B592" s="1"/>
      <c r="C592" s="1"/>
      <c r="D592" s="1"/>
      <c r="E592" s="1"/>
      <c r="F592" s="2"/>
      <c r="G592" s="2"/>
      <c r="H592" s="2"/>
      <c r="I592" s="2"/>
      <c r="J592" s="2"/>
      <c r="K592" s="1"/>
      <c r="L592" s="1"/>
      <c r="M592" s="1"/>
      <c r="N592" s="1"/>
      <c r="O592" s="1"/>
      <c r="P592" s="1"/>
      <c r="Q592" s="1"/>
      <c r="R592" s="1"/>
      <c r="S592" s="1"/>
      <c r="T592" s="1"/>
      <c r="U592" s="1"/>
      <c r="V592" s="1"/>
      <c r="W592" s="1"/>
      <c r="X592" s="1"/>
      <c r="Y592" s="1"/>
      <c r="Z592" s="1"/>
      <c r="AA592" s="2"/>
      <c r="AB592" s="1"/>
      <c r="AC592" s="2"/>
      <c r="AD592" s="1"/>
      <c r="AE592" s="1"/>
      <c r="AF592" s="1"/>
      <c r="AG592" s="1"/>
      <c r="AH592" s="1"/>
      <c r="AI592" s="1"/>
      <c r="AJ592" s="1"/>
    </row>
    <row r="593" ht="14.25" customHeight="1">
      <c r="A593" s="1"/>
      <c r="B593" s="1"/>
      <c r="C593" s="1"/>
      <c r="D593" s="1"/>
      <c r="E593" s="1"/>
      <c r="F593" s="2"/>
      <c r="G593" s="2"/>
      <c r="H593" s="2"/>
      <c r="I593" s="2"/>
      <c r="J593" s="2"/>
      <c r="K593" s="1"/>
      <c r="L593" s="1"/>
      <c r="M593" s="1"/>
      <c r="N593" s="1"/>
      <c r="O593" s="1"/>
      <c r="P593" s="1"/>
      <c r="Q593" s="1"/>
      <c r="R593" s="1"/>
      <c r="S593" s="1"/>
      <c r="T593" s="1"/>
      <c r="U593" s="1"/>
      <c r="V593" s="1"/>
      <c r="W593" s="1"/>
      <c r="X593" s="1"/>
      <c r="Y593" s="1"/>
      <c r="Z593" s="1"/>
      <c r="AA593" s="2"/>
      <c r="AB593" s="1"/>
      <c r="AC593" s="2"/>
      <c r="AD593" s="1"/>
      <c r="AE593" s="1"/>
      <c r="AF593" s="1"/>
      <c r="AG593" s="1"/>
      <c r="AH593" s="1"/>
      <c r="AI593" s="1"/>
      <c r="AJ593" s="1"/>
    </row>
    <row r="594" ht="14.25" customHeight="1">
      <c r="A594" s="1"/>
      <c r="B594" s="1"/>
      <c r="C594" s="1"/>
      <c r="D594" s="1"/>
      <c r="E594" s="1"/>
      <c r="F594" s="2"/>
      <c r="G594" s="2"/>
      <c r="H594" s="2"/>
      <c r="I594" s="2"/>
      <c r="J594" s="2"/>
      <c r="K594" s="1"/>
      <c r="L594" s="1"/>
      <c r="M594" s="1"/>
      <c r="N594" s="1"/>
      <c r="O594" s="1"/>
      <c r="P594" s="1"/>
      <c r="Q594" s="1"/>
      <c r="R594" s="1"/>
      <c r="S594" s="1"/>
      <c r="T594" s="1"/>
      <c r="U594" s="1"/>
      <c r="V594" s="1"/>
      <c r="W594" s="1"/>
      <c r="X594" s="1"/>
      <c r="Y594" s="1"/>
      <c r="Z594" s="1"/>
      <c r="AA594" s="2"/>
      <c r="AB594" s="1"/>
      <c r="AC594" s="2"/>
      <c r="AD594" s="1"/>
      <c r="AE594" s="1"/>
      <c r="AF594" s="1"/>
      <c r="AG594" s="1"/>
      <c r="AH594" s="1"/>
      <c r="AI594" s="1"/>
      <c r="AJ594" s="1"/>
    </row>
    <row r="595" ht="14.25" customHeight="1">
      <c r="A595" s="1"/>
      <c r="B595" s="1"/>
      <c r="C595" s="1"/>
      <c r="D595" s="1"/>
      <c r="E595" s="1"/>
      <c r="F595" s="2"/>
      <c r="G595" s="2"/>
      <c r="H595" s="2"/>
      <c r="I595" s="2"/>
      <c r="J595" s="2"/>
      <c r="K595" s="1"/>
      <c r="L595" s="1"/>
      <c r="M595" s="1"/>
      <c r="N595" s="1"/>
      <c r="O595" s="1"/>
      <c r="P595" s="1"/>
      <c r="Q595" s="1"/>
      <c r="R595" s="1"/>
      <c r="S595" s="1"/>
      <c r="T595" s="1"/>
      <c r="U595" s="1"/>
      <c r="V595" s="1"/>
      <c r="W595" s="1"/>
      <c r="X595" s="1"/>
      <c r="Y595" s="1"/>
      <c r="Z595" s="1"/>
      <c r="AA595" s="2"/>
      <c r="AB595" s="1"/>
      <c r="AC595" s="2"/>
      <c r="AD595" s="1"/>
      <c r="AE595" s="1"/>
      <c r="AF595" s="1"/>
      <c r="AG595" s="1"/>
      <c r="AH595" s="1"/>
      <c r="AI595" s="1"/>
      <c r="AJ595" s="1"/>
    </row>
    <row r="596" ht="14.25" customHeight="1">
      <c r="A596" s="1"/>
      <c r="B596" s="1"/>
      <c r="C596" s="1"/>
      <c r="D596" s="1"/>
      <c r="E596" s="1"/>
      <c r="F596" s="2"/>
      <c r="G596" s="2"/>
      <c r="H596" s="2"/>
      <c r="I596" s="2"/>
      <c r="J596" s="2"/>
      <c r="K596" s="1"/>
      <c r="L596" s="1"/>
      <c r="M596" s="1"/>
      <c r="N596" s="1"/>
      <c r="O596" s="1"/>
      <c r="P596" s="1"/>
      <c r="Q596" s="1"/>
      <c r="R596" s="1"/>
      <c r="S596" s="1"/>
      <c r="T596" s="1"/>
      <c r="U596" s="1"/>
      <c r="V596" s="1"/>
      <c r="W596" s="1"/>
      <c r="X596" s="1"/>
      <c r="Y596" s="1"/>
      <c r="Z596" s="1"/>
      <c r="AA596" s="2"/>
      <c r="AB596" s="1"/>
      <c r="AC596" s="2"/>
      <c r="AD596" s="1"/>
      <c r="AE596" s="1"/>
      <c r="AF596" s="1"/>
      <c r="AG596" s="1"/>
      <c r="AH596" s="1"/>
      <c r="AI596" s="1"/>
      <c r="AJ596" s="1"/>
    </row>
    <row r="597" ht="14.25" customHeight="1">
      <c r="A597" s="1"/>
      <c r="B597" s="1"/>
      <c r="C597" s="1"/>
      <c r="D597" s="1"/>
      <c r="E597" s="1"/>
      <c r="F597" s="2"/>
      <c r="G597" s="2"/>
      <c r="H597" s="2"/>
      <c r="I597" s="2"/>
      <c r="J597" s="2"/>
      <c r="K597" s="1"/>
      <c r="L597" s="1"/>
      <c r="M597" s="1"/>
      <c r="N597" s="1"/>
      <c r="O597" s="1"/>
      <c r="P597" s="1"/>
      <c r="Q597" s="1"/>
      <c r="R597" s="1"/>
      <c r="S597" s="1"/>
      <c r="T597" s="1"/>
      <c r="U597" s="1"/>
      <c r="V597" s="1"/>
      <c r="W597" s="1"/>
      <c r="X597" s="1"/>
      <c r="Y597" s="1"/>
      <c r="Z597" s="1"/>
      <c r="AA597" s="2"/>
      <c r="AB597" s="1"/>
      <c r="AC597" s="2"/>
      <c r="AD597" s="1"/>
      <c r="AE597" s="1"/>
      <c r="AF597" s="1"/>
      <c r="AG597" s="1"/>
      <c r="AH597" s="1"/>
      <c r="AI597" s="1"/>
      <c r="AJ597" s="1"/>
    </row>
    <row r="598" ht="14.25" customHeight="1">
      <c r="A598" s="1"/>
      <c r="B598" s="1"/>
      <c r="C598" s="1"/>
      <c r="D598" s="1"/>
      <c r="E598" s="1"/>
      <c r="F598" s="2"/>
      <c r="G598" s="2"/>
      <c r="H598" s="2"/>
      <c r="I598" s="2"/>
      <c r="J598" s="2"/>
      <c r="K598" s="1"/>
      <c r="L598" s="1"/>
      <c r="M598" s="1"/>
      <c r="N598" s="1"/>
      <c r="O598" s="1"/>
      <c r="P598" s="1"/>
      <c r="Q598" s="1"/>
      <c r="R598" s="1"/>
      <c r="S598" s="1"/>
      <c r="T598" s="1"/>
      <c r="U598" s="1"/>
      <c r="V598" s="1"/>
      <c r="W598" s="1"/>
      <c r="X598" s="1"/>
      <c r="Y598" s="1"/>
      <c r="Z598" s="1"/>
      <c r="AA598" s="2"/>
      <c r="AB598" s="1"/>
      <c r="AC598" s="2"/>
      <c r="AD598" s="1"/>
      <c r="AE598" s="1"/>
      <c r="AF598" s="1"/>
      <c r="AG598" s="1"/>
      <c r="AH598" s="1"/>
      <c r="AI598" s="1"/>
      <c r="AJ598" s="1"/>
    </row>
    <row r="599" ht="14.25" customHeight="1">
      <c r="A599" s="1"/>
      <c r="B599" s="1"/>
      <c r="C599" s="1"/>
      <c r="D599" s="1"/>
      <c r="E599" s="1"/>
      <c r="F599" s="2"/>
      <c r="G599" s="2"/>
      <c r="H599" s="2"/>
      <c r="I599" s="2"/>
      <c r="J599" s="2"/>
      <c r="K599" s="1"/>
      <c r="L599" s="1"/>
      <c r="M599" s="1"/>
      <c r="N599" s="1"/>
      <c r="O599" s="1"/>
      <c r="P599" s="1"/>
      <c r="Q599" s="1"/>
      <c r="R599" s="1"/>
      <c r="S599" s="1"/>
      <c r="T599" s="1"/>
      <c r="U599" s="1"/>
      <c r="V599" s="1"/>
      <c r="W599" s="1"/>
      <c r="X599" s="1"/>
      <c r="Y599" s="1"/>
      <c r="Z599" s="1"/>
      <c r="AA599" s="2"/>
      <c r="AB599" s="1"/>
      <c r="AC599" s="2"/>
      <c r="AD599" s="1"/>
      <c r="AE599" s="1"/>
      <c r="AF599" s="1"/>
      <c r="AG599" s="1"/>
      <c r="AH599" s="1"/>
      <c r="AI599" s="1"/>
      <c r="AJ599" s="1"/>
    </row>
    <row r="600" ht="14.25" customHeight="1">
      <c r="A600" s="1"/>
      <c r="B600" s="1"/>
      <c r="C600" s="1"/>
      <c r="D600" s="1"/>
      <c r="E600" s="1"/>
      <c r="F600" s="2"/>
      <c r="G600" s="2"/>
      <c r="H600" s="2"/>
      <c r="I600" s="2"/>
      <c r="J600" s="2"/>
      <c r="K600" s="1"/>
      <c r="L600" s="1"/>
      <c r="M600" s="1"/>
      <c r="N600" s="1"/>
      <c r="O600" s="1"/>
      <c r="P600" s="1"/>
      <c r="Q600" s="1"/>
      <c r="R600" s="1"/>
      <c r="S600" s="1"/>
      <c r="T600" s="1"/>
      <c r="U600" s="1"/>
      <c r="V600" s="1"/>
      <c r="W600" s="1"/>
      <c r="X600" s="1"/>
      <c r="Y600" s="1"/>
      <c r="Z600" s="1"/>
      <c r="AA600" s="2"/>
      <c r="AB600" s="1"/>
      <c r="AC600" s="2"/>
      <c r="AD600" s="1"/>
      <c r="AE600" s="1"/>
      <c r="AF600" s="1"/>
      <c r="AG600" s="1"/>
      <c r="AH600" s="1"/>
      <c r="AI600" s="1"/>
      <c r="AJ600" s="1"/>
    </row>
    <row r="601" ht="14.25" customHeight="1">
      <c r="A601" s="1"/>
      <c r="B601" s="1"/>
      <c r="C601" s="1"/>
      <c r="D601" s="1"/>
      <c r="E601" s="1"/>
      <c r="F601" s="2"/>
      <c r="G601" s="2"/>
      <c r="H601" s="2"/>
      <c r="I601" s="2"/>
      <c r="J601" s="2"/>
      <c r="K601" s="1"/>
      <c r="L601" s="1"/>
      <c r="M601" s="1"/>
      <c r="N601" s="1"/>
      <c r="O601" s="1"/>
      <c r="P601" s="1"/>
      <c r="Q601" s="1"/>
      <c r="R601" s="1"/>
      <c r="S601" s="1"/>
      <c r="T601" s="1"/>
      <c r="U601" s="1"/>
      <c r="V601" s="1"/>
      <c r="W601" s="1"/>
      <c r="X601" s="1"/>
      <c r="Y601" s="1"/>
      <c r="Z601" s="1"/>
      <c r="AA601" s="2"/>
      <c r="AB601" s="1"/>
      <c r="AC601" s="2"/>
      <c r="AD601" s="1"/>
      <c r="AE601" s="1"/>
      <c r="AF601" s="1"/>
      <c r="AG601" s="1"/>
      <c r="AH601" s="1"/>
      <c r="AI601" s="1"/>
      <c r="AJ601" s="1"/>
    </row>
    <row r="602" ht="14.25" customHeight="1">
      <c r="A602" s="1"/>
      <c r="B602" s="1"/>
      <c r="C602" s="1"/>
      <c r="D602" s="1"/>
      <c r="E602" s="1"/>
      <c r="F602" s="2"/>
      <c r="G602" s="2"/>
      <c r="H602" s="2"/>
      <c r="I602" s="2"/>
      <c r="J602" s="2"/>
      <c r="K602" s="1"/>
      <c r="L602" s="1"/>
      <c r="M602" s="1"/>
      <c r="N602" s="1"/>
      <c r="O602" s="1"/>
      <c r="P602" s="1"/>
      <c r="Q602" s="1"/>
      <c r="R602" s="1"/>
      <c r="S602" s="1"/>
      <c r="T602" s="1"/>
      <c r="U602" s="1"/>
      <c r="V602" s="1"/>
      <c r="W602" s="1"/>
      <c r="X602" s="1"/>
      <c r="Y602" s="1"/>
      <c r="Z602" s="1"/>
      <c r="AA602" s="2"/>
      <c r="AB602" s="1"/>
      <c r="AC602" s="2"/>
      <c r="AD602" s="1"/>
      <c r="AE602" s="1"/>
      <c r="AF602" s="1"/>
      <c r="AG602" s="1"/>
      <c r="AH602" s="1"/>
      <c r="AI602" s="1"/>
      <c r="AJ602" s="1"/>
    </row>
    <row r="603" ht="14.25" customHeight="1">
      <c r="A603" s="1"/>
      <c r="B603" s="1"/>
      <c r="C603" s="1"/>
      <c r="D603" s="1"/>
      <c r="E603" s="1"/>
      <c r="F603" s="2"/>
      <c r="G603" s="2"/>
      <c r="H603" s="2"/>
      <c r="I603" s="2"/>
      <c r="J603" s="2"/>
      <c r="K603" s="1"/>
      <c r="L603" s="1"/>
      <c r="M603" s="1"/>
      <c r="N603" s="1"/>
      <c r="O603" s="1"/>
      <c r="P603" s="1"/>
      <c r="Q603" s="1"/>
      <c r="R603" s="1"/>
      <c r="S603" s="1"/>
      <c r="T603" s="1"/>
      <c r="U603" s="1"/>
      <c r="V603" s="1"/>
      <c r="W603" s="1"/>
      <c r="X603" s="1"/>
      <c r="Y603" s="1"/>
      <c r="Z603" s="1"/>
      <c r="AA603" s="2"/>
      <c r="AB603" s="1"/>
      <c r="AC603" s="2"/>
      <c r="AD603" s="1"/>
      <c r="AE603" s="1"/>
      <c r="AF603" s="1"/>
      <c r="AG603" s="1"/>
      <c r="AH603" s="1"/>
      <c r="AI603" s="1"/>
      <c r="AJ603" s="1"/>
    </row>
    <row r="604" ht="14.25" customHeight="1">
      <c r="A604" s="1"/>
      <c r="B604" s="1"/>
      <c r="C604" s="1"/>
      <c r="D604" s="1"/>
      <c r="E604" s="1"/>
      <c r="F604" s="2"/>
      <c r="G604" s="2"/>
      <c r="H604" s="2"/>
      <c r="I604" s="2"/>
      <c r="J604" s="2"/>
      <c r="K604" s="1"/>
      <c r="L604" s="1"/>
      <c r="M604" s="1"/>
      <c r="N604" s="1"/>
      <c r="O604" s="1"/>
      <c r="P604" s="1"/>
      <c r="Q604" s="1"/>
      <c r="R604" s="1"/>
      <c r="S604" s="1"/>
      <c r="T604" s="1"/>
      <c r="U604" s="1"/>
      <c r="V604" s="1"/>
      <c r="W604" s="1"/>
      <c r="X604" s="1"/>
      <c r="Y604" s="1"/>
      <c r="Z604" s="1"/>
      <c r="AA604" s="2"/>
      <c r="AB604" s="1"/>
      <c r="AC604" s="2"/>
      <c r="AD604" s="1"/>
      <c r="AE604" s="1"/>
      <c r="AF604" s="1"/>
      <c r="AG604" s="1"/>
      <c r="AH604" s="1"/>
      <c r="AI604" s="1"/>
      <c r="AJ604" s="1"/>
    </row>
    <row r="605" ht="14.25" customHeight="1">
      <c r="A605" s="1"/>
      <c r="B605" s="1"/>
      <c r="C605" s="1"/>
      <c r="D605" s="1"/>
      <c r="E605" s="1"/>
      <c r="F605" s="2"/>
      <c r="G605" s="2"/>
      <c r="H605" s="2"/>
      <c r="I605" s="2"/>
      <c r="J605" s="2"/>
      <c r="K605" s="1"/>
      <c r="L605" s="1"/>
      <c r="M605" s="1"/>
      <c r="N605" s="1"/>
      <c r="O605" s="1"/>
      <c r="P605" s="1"/>
      <c r="Q605" s="1"/>
      <c r="R605" s="1"/>
      <c r="S605" s="1"/>
      <c r="T605" s="1"/>
      <c r="U605" s="1"/>
      <c r="V605" s="1"/>
      <c r="W605" s="1"/>
      <c r="X605" s="1"/>
      <c r="Y605" s="1"/>
      <c r="Z605" s="1"/>
      <c r="AA605" s="2"/>
      <c r="AB605" s="1"/>
      <c r="AC605" s="2"/>
      <c r="AD605" s="1"/>
      <c r="AE605" s="1"/>
      <c r="AF605" s="1"/>
      <c r="AG605" s="1"/>
      <c r="AH605" s="1"/>
      <c r="AI605" s="1"/>
      <c r="AJ605" s="1"/>
    </row>
    <row r="606" ht="14.25" customHeight="1">
      <c r="A606" s="1"/>
      <c r="B606" s="1"/>
      <c r="C606" s="1"/>
      <c r="D606" s="1"/>
      <c r="E606" s="1"/>
      <c r="F606" s="2"/>
      <c r="G606" s="2"/>
      <c r="H606" s="2"/>
      <c r="I606" s="2"/>
      <c r="J606" s="2"/>
      <c r="K606" s="1"/>
      <c r="L606" s="1"/>
      <c r="M606" s="1"/>
      <c r="N606" s="1"/>
      <c r="O606" s="1"/>
      <c r="P606" s="1"/>
      <c r="Q606" s="1"/>
      <c r="R606" s="1"/>
      <c r="S606" s="1"/>
      <c r="T606" s="1"/>
      <c r="U606" s="1"/>
      <c r="V606" s="1"/>
      <c r="W606" s="1"/>
      <c r="X606" s="1"/>
      <c r="Y606" s="1"/>
      <c r="Z606" s="1"/>
      <c r="AA606" s="2"/>
      <c r="AB606" s="1"/>
      <c r="AC606" s="2"/>
      <c r="AD606" s="1"/>
      <c r="AE606" s="1"/>
      <c r="AF606" s="1"/>
      <c r="AG606" s="1"/>
      <c r="AH606" s="1"/>
      <c r="AI606" s="1"/>
      <c r="AJ606" s="1"/>
    </row>
    <row r="607" ht="14.25" customHeight="1">
      <c r="A607" s="1"/>
      <c r="B607" s="1"/>
      <c r="C607" s="1"/>
      <c r="D607" s="1"/>
      <c r="E607" s="1"/>
      <c r="F607" s="2"/>
      <c r="G607" s="2"/>
      <c r="H607" s="2"/>
      <c r="I607" s="2"/>
      <c r="J607" s="2"/>
      <c r="K607" s="1"/>
      <c r="L607" s="1"/>
      <c r="M607" s="1"/>
      <c r="N607" s="1"/>
      <c r="O607" s="1"/>
      <c r="P607" s="1"/>
      <c r="Q607" s="1"/>
      <c r="R607" s="1"/>
      <c r="S607" s="1"/>
      <c r="T607" s="1"/>
      <c r="U607" s="1"/>
      <c r="V607" s="1"/>
      <c r="W607" s="1"/>
      <c r="X607" s="1"/>
      <c r="Y607" s="1"/>
      <c r="Z607" s="1"/>
      <c r="AA607" s="2"/>
      <c r="AB607" s="1"/>
      <c r="AC607" s="2"/>
      <c r="AD607" s="1"/>
      <c r="AE607" s="1"/>
      <c r="AF607" s="1"/>
      <c r="AG607" s="1"/>
      <c r="AH607" s="1"/>
      <c r="AI607" s="1"/>
      <c r="AJ607" s="1"/>
    </row>
    <row r="608" ht="14.25" customHeight="1">
      <c r="A608" s="1"/>
      <c r="B608" s="1"/>
      <c r="C608" s="1"/>
      <c r="D608" s="1"/>
      <c r="E608" s="1"/>
      <c r="F608" s="2"/>
      <c r="G608" s="2"/>
      <c r="H608" s="2"/>
      <c r="I608" s="2"/>
      <c r="J608" s="2"/>
      <c r="K608" s="1"/>
      <c r="L608" s="1"/>
      <c r="M608" s="1"/>
      <c r="N608" s="1"/>
      <c r="O608" s="1"/>
      <c r="P608" s="1"/>
      <c r="Q608" s="1"/>
      <c r="R608" s="1"/>
      <c r="S608" s="1"/>
      <c r="T608" s="1"/>
      <c r="U608" s="1"/>
      <c r="V608" s="1"/>
      <c r="W608" s="1"/>
      <c r="X608" s="1"/>
      <c r="Y608" s="1"/>
      <c r="Z608" s="1"/>
      <c r="AA608" s="2"/>
      <c r="AB608" s="1"/>
      <c r="AC608" s="2"/>
      <c r="AD608" s="1"/>
      <c r="AE608" s="1"/>
      <c r="AF608" s="1"/>
      <c r="AG608" s="1"/>
      <c r="AH608" s="1"/>
      <c r="AI608" s="1"/>
      <c r="AJ608" s="1"/>
    </row>
    <row r="609" ht="14.25" customHeight="1">
      <c r="A609" s="1"/>
      <c r="B609" s="1"/>
      <c r="C609" s="1"/>
      <c r="D609" s="1"/>
      <c r="E609" s="1"/>
      <c r="F609" s="2"/>
      <c r="G609" s="2"/>
      <c r="H609" s="2"/>
      <c r="I609" s="2"/>
      <c r="J609" s="2"/>
      <c r="K609" s="1"/>
      <c r="L609" s="1"/>
      <c r="M609" s="1"/>
      <c r="N609" s="1"/>
      <c r="O609" s="1"/>
      <c r="P609" s="1"/>
      <c r="Q609" s="1"/>
      <c r="R609" s="1"/>
      <c r="S609" s="1"/>
      <c r="T609" s="1"/>
      <c r="U609" s="1"/>
      <c r="V609" s="1"/>
      <c r="W609" s="1"/>
      <c r="X609" s="1"/>
      <c r="Y609" s="1"/>
      <c r="Z609" s="1"/>
      <c r="AA609" s="2"/>
      <c r="AB609" s="1"/>
      <c r="AC609" s="2"/>
      <c r="AD609" s="1"/>
      <c r="AE609" s="1"/>
      <c r="AF609" s="1"/>
      <c r="AG609" s="1"/>
      <c r="AH609" s="1"/>
      <c r="AI609" s="1"/>
      <c r="AJ609" s="1"/>
    </row>
    <row r="610" ht="14.25" customHeight="1">
      <c r="A610" s="1"/>
      <c r="B610" s="1"/>
      <c r="C610" s="1"/>
      <c r="D610" s="1"/>
      <c r="E610" s="1"/>
      <c r="F610" s="2"/>
      <c r="G610" s="2"/>
      <c r="H610" s="2"/>
      <c r="I610" s="2"/>
      <c r="J610" s="2"/>
      <c r="K610" s="1"/>
      <c r="L610" s="1"/>
      <c r="M610" s="1"/>
      <c r="N610" s="1"/>
      <c r="O610" s="1"/>
      <c r="P610" s="1"/>
      <c r="Q610" s="1"/>
      <c r="R610" s="1"/>
      <c r="S610" s="1"/>
      <c r="T610" s="1"/>
      <c r="U610" s="1"/>
      <c r="V610" s="1"/>
      <c r="W610" s="1"/>
      <c r="X610" s="1"/>
      <c r="Y610" s="1"/>
      <c r="Z610" s="1"/>
      <c r="AA610" s="2"/>
      <c r="AB610" s="1"/>
      <c r="AC610" s="2"/>
      <c r="AD610" s="1"/>
      <c r="AE610" s="1"/>
      <c r="AF610" s="1"/>
      <c r="AG610" s="1"/>
      <c r="AH610" s="1"/>
      <c r="AI610" s="1"/>
      <c r="AJ610" s="1"/>
    </row>
    <row r="611" ht="14.25" customHeight="1">
      <c r="A611" s="1"/>
      <c r="B611" s="1"/>
      <c r="C611" s="1"/>
      <c r="D611" s="1"/>
      <c r="E611" s="1"/>
      <c r="F611" s="2"/>
      <c r="G611" s="2"/>
      <c r="H611" s="2"/>
      <c r="I611" s="2"/>
      <c r="J611" s="2"/>
      <c r="K611" s="1"/>
      <c r="L611" s="1"/>
      <c r="M611" s="1"/>
      <c r="N611" s="1"/>
      <c r="O611" s="1"/>
      <c r="P611" s="1"/>
      <c r="Q611" s="1"/>
      <c r="R611" s="1"/>
      <c r="S611" s="1"/>
      <c r="T611" s="1"/>
      <c r="U611" s="1"/>
      <c r="V611" s="1"/>
      <c r="W611" s="1"/>
      <c r="X611" s="1"/>
      <c r="Y611" s="1"/>
      <c r="Z611" s="1"/>
      <c r="AA611" s="2"/>
      <c r="AB611" s="1"/>
      <c r="AC611" s="2"/>
      <c r="AD611" s="1"/>
      <c r="AE611" s="1"/>
      <c r="AF611" s="1"/>
      <c r="AG611" s="1"/>
      <c r="AH611" s="1"/>
      <c r="AI611" s="1"/>
      <c r="AJ611" s="1"/>
    </row>
    <row r="612" ht="14.25" customHeight="1">
      <c r="A612" s="1"/>
      <c r="B612" s="1"/>
      <c r="C612" s="1"/>
      <c r="D612" s="1"/>
      <c r="E612" s="1"/>
      <c r="F612" s="2"/>
      <c r="G612" s="2"/>
      <c r="H612" s="2"/>
      <c r="I612" s="2"/>
      <c r="J612" s="2"/>
      <c r="K612" s="1"/>
      <c r="L612" s="1"/>
      <c r="M612" s="1"/>
      <c r="N612" s="1"/>
      <c r="O612" s="1"/>
      <c r="P612" s="1"/>
      <c r="Q612" s="1"/>
      <c r="R612" s="1"/>
      <c r="S612" s="1"/>
      <c r="T612" s="1"/>
      <c r="U612" s="1"/>
      <c r="V612" s="1"/>
      <c r="W612" s="1"/>
      <c r="X612" s="1"/>
      <c r="Y612" s="1"/>
      <c r="Z612" s="1"/>
      <c r="AA612" s="2"/>
      <c r="AB612" s="1"/>
      <c r="AC612" s="2"/>
      <c r="AD612" s="1"/>
      <c r="AE612" s="1"/>
      <c r="AF612" s="1"/>
      <c r="AG612" s="1"/>
      <c r="AH612" s="1"/>
      <c r="AI612" s="1"/>
      <c r="AJ612" s="1"/>
    </row>
    <row r="613" ht="14.25" customHeight="1">
      <c r="A613" s="1"/>
      <c r="B613" s="1"/>
      <c r="C613" s="1"/>
      <c r="D613" s="1"/>
      <c r="E613" s="1"/>
      <c r="F613" s="2"/>
      <c r="G613" s="2"/>
      <c r="H613" s="2"/>
      <c r="I613" s="2"/>
      <c r="J613" s="2"/>
      <c r="K613" s="1"/>
      <c r="L613" s="1"/>
      <c r="M613" s="1"/>
      <c r="N613" s="1"/>
      <c r="O613" s="1"/>
      <c r="P613" s="1"/>
      <c r="Q613" s="1"/>
      <c r="R613" s="1"/>
      <c r="S613" s="1"/>
      <c r="T613" s="1"/>
      <c r="U613" s="1"/>
      <c r="V613" s="1"/>
      <c r="W613" s="1"/>
      <c r="X613" s="1"/>
      <c r="Y613" s="1"/>
      <c r="Z613" s="1"/>
      <c r="AA613" s="2"/>
      <c r="AB613" s="1"/>
      <c r="AC613" s="2"/>
      <c r="AD613" s="1"/>
      <c r="AE613" s="1"/>
      <c r="AF613" s="1"/>
      <c r="AG613" s="1"/>
      <c r="AH613" s="1"/>
      <c r="AI613" s="1"/>
      <c r="AJ613" s="1"/>
    </row>
    <row r="614" ht="14.25" customHeight="1">
      <c r="A614" s="1"/>
      <c r="B614" s="1"/>
      <c r="C614" s="1"/>
      <c r="D614" s="1"/>
      <c r="E614" s="1"/>
      <c r="F614" s="2"/>
      <c r="G614" s="2"/>
      <c r="H614" s="2"/>
      <c r="I614" s="2"/>
      <c r="J614" s="2"/>
      <c r="K614" s="1"/>
      <c r="L614" s="1"/>
      <c r="M614" s="1"/>
      <c r="N614" s="1"/>
      <c r="O614" s="1"/>
      <c r="P614" s="1"/>
      <c r="Q614" s="1"/>
      <c r="R614" s="1"/>
      <c r="S614" s="1"/>
      <c r="T614" s="1"/>
      <c r="U614" s="1"/>
      <c r="V614" s="1"/>
      <c r="W614" s="1"/>
      <c r="X614" s="1"/>
      <c r="Y614" s="1"/>
      <c r="Z614" s="1"/>
      <c r="AA614" s="2"/>
      <c r="AB614" s="1"/>
      <c r="AC614" s="2"/>
      <c r="AD614" s="1"/>
      <c r="AE614" s="1"/>
      <c r="AF614" s="1"/>
      <c r="AG614" s="1"/>
      <c r="AH614" s="1"/>
      <c r="AI614" s="1"/>
      <c r="AJ614" s="1"/>
    </row>
    <row r="615" ht="14.25" customHeight="1">
      <c r="A615" s="1"/>
      <c r="B615" s="1"/>
      <c r="C615" s="1"/>
      <c r="D615" s="1"/>
      <c r="E615" s="1"/>
      <c r="F615" s="2"/>
      <c r="G615" s="2"/>
      <c r="H615" s="2"/>
      <c r="I615" s="2"/>
      <c r="J615" s="2"/>
      <c r="K615" s="1"/>
      <c r="L615" s="1"/>
      <c r="M615" s="1"/>
      <c r="N615" s="1"/>
      <c r="O615" s="1"/>
      <c r="P615" s="1"/>
      <c r="Q615" s="1"/>
      <c r="R615" s="1"/>
      <c r="S615" s="1"/>
      <c r="T615" s="1"/>
      <c r="U615" s="1"/>
      <c r="V615" s="1"/>
      <c r="W615" s="1"/>
      <c r="X615" s="1"/>
      <c r="Y615" s="1"/>
      <c r="Z615" s="1"/>
      <c r="AA615" s="2"/>
      <c r="AB615" s="1"/>
      <c r="AC615" s="2"/>
      <c r="AD615" s="1"/>
      <c r="AE615" s="1"/>
      <c r="AF615" s="1"/>
      <c r="AG615" s="1"/>
      <c r="AH615" s="1"/>
      <c r="AI615" s="1"/>
      <c r="AJ615" s="1"/>
    </row>
    <row r="616" ht="14.25" customHeight="1">
      <c r="A616" s="1"/>
      <c r="B616" s="1"/>
      <c r="C616" s="1"/>
      <c r="D616" s="1"/>
      <c r="E616" s="1"/>
      <c r="F616" s="2"/>
      <c r="G616" s="2"/>
      <c r="H616" s="2"/>
      <c r="I616" s="2"/>
      <c r="J616" s="2"/>
      <c r="K616" s="1"/>
      <c r="L616" s="1"/>
      <c r="M616" s="1"/>
      <c r="N616" s="1"/>
      <c r="O616" s="1"/>
      <c r="P616" s="1"/>
      <c r="Q616" s="1"/>
      <c r="R616" s="1"/>
      <c r="S616" s="1"/>
      <c r="T616" s="1"/>
      <c r="U616" s="1"/>
      <c r="V616" s="1"/>
      <c r="W616" s="1"/>
      <c r="X616" s="1"/>
      <c r="Y616" s="1"/>
      <c r="Z616" s="1"/>
      <c r="AA616" s="2"/>
      <c r="AB616" s="1"/>
      <c r="AC616" s="2"/>
      <c r="AD616" s="1"/>
      <c r="AE616" s="1"/>
      <c r="AF616" s="1"/>
      <c r="AG616" s="1"/>
      <c r="AH616" s="1"/>
      <c r="AI616" s="1"/>
      <c r="AJ616" s="1"/>
    </row>
    <row r="617" ht="14.25" customHeight="1">
      <c r="A617" s="1"/>
      <c r="B617" s="1"/>
      <c r="C617" s="1"/>
      <c r="D617" s="1"/>
      <c r="E617" s="1"/>
      <c r="F617" s="2"/>
      <c r="G617" s="2"/>
      <c r="H617" s="2"/>
      <c r="I617" s="2"/>
      <c r="J617" s="2"/>
      <c r="K617" s="1"/>
      <c r="L617" s="1"/>
      <c r="M617" s="1"/>
      <c r="N617" s="1"/>
      <c r="O617" s="1"/>
      <c r="P617" s="1"/>
      <c r="Q617" s="1"/>
      <c r="R617" s="1"/>
      <c r="S617" s="1"/>
      <c r="T617" s="1"/>
      <c r="U617" s="1"/>
      <c r="V617" s="1"/>
      <c r="W617" s="1"/>
      <c r="X617" s="1"/>
      <c r="Y617" s="1"/>
      <c r="Z617" s="1"/>
      <c r="AA617" s="2"/>
      <c r="AB617" s="1"/>
      <c r="AC617" s="2"/>
      <c r="AD617" s="1"/>
      <c r="AE617" s="1"/>
      <c r="AF617" s="1"/>
      <c r="AG617" s="1"/>
      <c r="AH617" s="1"/>
      <c r="AI617" s="1"/>
      <c r="AJ617" s="1"/>
    </row>
    <row r="618" ht="14.25" customHeight="1">
      <c r="A618" s="1"/>
      <c r="B618" s="1"/>
      <c r="C618" s="1"/>
      <c r="D618" s="1"/>
      <c r="E618" s="1"/>
      <c r="F618" s="2"/>
      <c r="G618" s="2"/>
      <c r="H618" s="2"/>
      <c r="I618" s="2"/>
      <c r="J618" s="2"/>
      <c r="K618" s="1"/>
      <c r="L618" s="1"/>
      <c r="M618" s="1"/>
      <c r="N618" s="1"/>
      <c r="O618" s="1"/>
      <c r="P618" s="1"/>
      <c r="Q618" s="1"/>
      <c r="R618" s="1"/>
      <c r="S618" s="1"/>
      <c r="T618" s="1"/>
      <c r="U618" s="1"/>
      <c r="V618" s="1"/>
      <c r="W618" s="1"/>
      <c r="X618" s="1"/>
      <c r="Y618" s="1"/>
      <c r="Z618" s="1"/>
      <c r="AA618" s="2"/>
      <c r="AB618" s="1"/>
      <c r="AC618" s="2"/>
      <c r="AD618" s="1"/>
      <c r="AE618" s="1"/>
      <c r="AF618" s="1"/>
      <c r="AG618" s="1"/>
      <c r="AH618" s="1"/>
      <c r="AI618" s="1"/>
      <c r="AJ618" s="1"/>
    </row>
    <row r="619" ht="14.25" customHeight="1">
      <c r="A619" s="1"/>
      <c r="B619" s="1"/>
      <c r="C619" s="1"/>
      <c r="D619" s="1"/>
      <c r="E619" s="1"/>
      <c r="F619" s="2"/>
      <c r="G619" s="2"/>
      <c r="H619" s="2"/>
      <c r="I619" s="2"/>
      <c r="J619" s="2"/>
      <c r="K619" s="1"/>
      <c r="L619" s="1"/>
      <c r="M619" s="1"/>
      <c r="N619" s="1"/>
      <c r="O619" s="1"/>
      <c r="P619" s="1"/>
      <c r="Q619" s="1"/>
      <c r="R619" s="1"/>
      <c r="S619" s="1"/>
      <c r="T619" s="1"/>
      <c r="U619" s="1"/>
      <c r="V619" s="1"/>
      <c r="W619" s="1"/>
      <c r="X619" s="1"/>
      <c r="Y619" s="1"/>
      <c r="Z619" s="1"/>
      <c r="AA619" s="2"/>
      <c r="AB619" s="1"/>
      <c r="AC619" s="2"/>
      <c r="AD619" s="1"/>
      <c r="AE619" s="1"/>
      <c r="AF619" s="1"/>
      <c r="AG619" s="1"/>
      <c r="AH619" s="1"/>
      <c r="AI619" s="1"/>
      <c r="AJ619" s="1"/>
    </row>
    <row r="620" ht="14.25" customHeight="1">
      <c r="A620" s="1"/>
      <c r="B620" s="1"/>
      <c r="C620" s="1"/>
      <c r="D620" s="1"/>
      <c r="E620" s="1"/>
      <c r="F620" s="2"/>
      <c r="G620" s="2"/>
      <c r="H620" s="2"/>
      <c r="I620" s="2"/>
      <c r="J620" s="2"/>
      <c r="K620" s="1"/>
      <c r="L620" s="1"/>
      <c r="M620" s="1"/>
      <c r="N620" s="1"/>
      <c r="O620" s="1"/>
      <c r="P620" s="1"/>
      <c r="Q620" s="1"/>
      <c r="R620" s="1"/>
      <c r="S620" s="1"/>
      <c r="T620" s="1"/>
      <c r="U620" s="1"/>
      <c r="V620" s="1"/>
      <c r="W620" s="1"/>
      <c r="X620" s="1"/>
      <c r="Y620" s="1"/>
      <c r="Z620" s="1"/>
      <c r="AA620" s="2"/>
      <c r="AB620" s="1"/>
      <c r="AC620" s="2"/>
      <c r="AD620" s="1"/>
      <c r="AE620" s="1"/>
      <c r="AF620" s="1"/>
      <c r="AG620" s="1"/>
      <c r="AH620" s="1"/>
      <c r="AI620" s="1"/>
      <c r="AJ620" s="1"/>
    </row>
    <row r="621" ht="14.25" customHeight="1">
      <c r="A621" s="1"/>
      <c r="B621" s="1"/>
      <c r="C621" s="1"/>
      <c r="D621" s="1"/>
      <c r="E621" s="1"/>
      <c r="F621" s="2"/>
      <c r="G621" s="2"/>
      <c r="H621" s="2"/>
      <c r="I621" s="2"/>
      <c r="J621" s="2"/>
      <c r="K621" s="1"/>
      <c r="L621" s="1"/>
      <c r="M621" s="1"/>
      <c r="N621" s="1"/>
      <c r="O621" s="1"/>
      <c r="P621" s="1"/>
      <c r="Q621" s="1"/>
      <c r="R621" s="1"/>
      <c r="S621" s="1"/>
      <c r="T621" s="1"/>
      <c r="U621" s="1"/>
      <c r="V621" s="1"/>
      <c r="W621" s="1"/>
      <c r="X621" s="1"/>
      <c r="Y621" s="1"/>
      <c r="Z621" s="1"/>
      <c r="AA621" s="2"/>
      <c r="AB621" s="1"/>
      <c r="AC621" s="2"/>
      <c r="AD621" s="1"/>
      <c r="AE621" s="1"/>
      <c r="AF621" s="1"/>
      <c r="AG621" s="1"/>
      <c r="AH621" s="1"/>
      <c r="AI621" s="1"/>
      <c r="AJ621" s="1"/>
    </row>
    <row r="622" ht="14.25" customHeight="1">
      <c r="A622" s="1"/>
      <c r="B622" s="1"/>
      <c r="C622" s="1"/>
      <c r="D622" s="1"/>
      <c r="E622" s="1"/>
      <c r="F622" s="2"/>
      <c r="G622" s="2"/>
      <c r="H622" s="2"/>
      <c r="I622" s="2"/>
      <c r="J622" s="2"/>
      <c r="K622" s="1"/>
      <c r="L622" s="1"/>
      <c r="M622" s="1"/>
      <c r="N622" s="1"/>
      <c r="O622" s="1"/>
      <c r="P622" s="1"/>
      <c r="Q622" s="1"/>
      <c r="R622" s="1"/>
      <c r="S622" s="1"/>
      <c r="T622" s="1"/>
      <c r="U622" s="1"/>
      <c r="V622" s="1"/>
      <c r="W622" s="1"/>
      <c r="X622" s="1"/>
      <c r="Y622" s="1"/>
      <c r="Z622" s="1"/>
      <c r="AA622" s="2"/>
      <c r="AB622" s="1"/>
      <c r="AC622" s="2"/>
      <c r="AD622" s="1"/>
      <c r="AE622" s="1"/>
      <c r="AF622" s="1"/>
      <c r="AG622" s="1"/>
      <c r="AH622" s="1"/>
      <c r="AI622" s="1"/>
      <c r="AJ622" s="1"/>
    </row>
    <row r="623" ht="14.25" customHeight="1">
      <c r="A623" s="1"/>
      <c r="B623" s="1"/>
      <c r="C623" s="1"/>
      <c r="D623" s="1"/>
      <c r="E623" s="1"/>
      <c r="F623" s="2"/>
      <c r="G623" s="2"/>
      <c r="H623" s="2"/>
      <c r="I623" s="2"/>
      <c r="J623" s="2"/>
      <c r="K623" s="1"/>
      <c r="L623" s="1"/>
      <c r="M623" s="1"/>
      <c r="N623" s="1"/>
      <c r="O623" s="1"/>
      <c r="P623" s="1"/>
      <c r="Q623" s="1"/>
      <c r="R623" s="1"/>
      <c r="S623" s="1"/>
      <c r="T623" s="1"/>
      <c r="U623" s="1"/>
      <c r="V623" s="1"/>
      <c r="W623" s="1"/>
      <c r="X623" s="1"/>
      <c r="Y623" s="1"/>
      <c r="Z623" s="1"/>
      <c r="AA623" s="2"/>
      <c r="AB623" s="1"/>
      <c r="AC623" s="2"/>
      <c r="AD623" s="1"/>
      <c r="AE623" s="1"/>
      <c r="AF623" s="1"/>
      <c r="AG623" s="1"/>
      <c r="AH623" s="1"/>
      <c r="AI623" s="1"/>
      <c r="AJ623" s="1"/>
    </row>
    <row r="624" ht="14.25" customHeight="1">
      <c r="A624" s="1"/>
      <c r="B624" s="1"/>
      <c r="C624" s="1"/>
      <c r="D624" s="1"/>
      <c r="E624" s="1"/>
      <c r="F624" s="2"/>
      <c r="G624" s="2"/>
      <c r="H624" s="2"/>
      <c r="I624" s="2"/>
      <c r="J624" s="2"/>
      <c r="K624" s="1"/>
      <c r="L624" s="1"/>
      <c r="M624" s="1"/>
      <c r="N624" s="1"/>
      <c r="O624" s="1"/>
      <c r="P624" s="1"/>
      <c r="Q624" s="1"/>
      <c r="R624" s="1"/>
      <c r="S624" s="1"/>
      <c r="T624" s="1"/>
      <c r="U624" s="1"/>
      <c r="V624" s="1"/>
      <c r="W624" s="1"/>
      <c r="X624" s="1"/>
      <c r="Y624" s="1"/>
      <c r="Z624" s="1"/>
      <c r="AA624" s="2"/>
      <c r="AB624" s="1"/>
      <c r="AC624" s="2"/>
      <c r="AD624" s="1"/>
      <c r="AE624" s="1"/>
      <c r="AF624" s="1"/>
      <c r="AG624" s="1"/>
      <c r="AH624" s="1"/>
      <c r="AI624" s="1"/>
      <c r="AJ624" s="1"/>
    </row>
    <row r="625" ht="14.25" customHeight="1">
      <c r="A625" s="1"/>
      <c r="B625" s="1"/>
      <c r="C625" s="1"/>
      <c r="D625" s="1"/>
      <c r="E625" s="1"/>
      <c r="F625" s="2"/>
      <c r="G625" s="2"/>
      <c r="H625" s="2"/>
      <c r="I625" s="2"/>
      <c r="J625" s="2"/>
      <c r="K625" s="1"/>
      <c r="L625" s="1"/>
      <c r="M625" s="1"/>
      <c r="N625" s="1"/>
      <c r="O625" s="1"/>
      <c r="P625" s="1"/>
      <c r="Q625" s="1"/>
      <c r="R625" s="1"/>
      <c r="S625" s="1"/>
      <c r="T625" s="1"/>
      <c r="U625" s="1"/>
      <c r="V625" s="1"/>
      <c r="W625" s="1"/>
      <c r="X625" s="1"/>
      <c r="Y625" s="1"/>
      <c r="Z625" s="1"/>
      <c r="AA625" s="2"/>
      <c r="AB625" s="1"/>
      <c r="AC625" s="2"/>
      <c r="AD625" s="1"/>
      <c r="AE625" s="1"/>
      <c r="AF625" s="1"/>
      <c r="AG625" s="1"/>
      <c r="AH625" s="1"/>
      <c r="AI625" s="1"/>
      <c r="AJ625" s="1"/>
    </row>
    <row r="626" ht="14.25" customHeight="1">
      <c r="A626" s="1"/>
      <c r="B626" s="1"/>
      <c r="C626" s="1"/>
      <c r="D626" s="1"/>
      <c r="E626" s="1"/>
      <c r="F626" s="2"/>
      <c r="G626" s="2"/>
      <c r="H626" s="2"/>
      <c r="I626" s="2"/>
      <c r="J626" s="2"/>
      <c r="K626" s="1"/>
      <c r="L626" s="1"/>
      <c r="M626" s="1"/>
      <c r="N626" s="1"/>
      <c r="O626" s="1"/>
      <c r="P626" s="1"/>
      <c r="Q626" s="1"/>
      <c r="R626" s="1"/>
      <c r="S626" s="1"/>
      <c r="T626" s="1"/>
      <c r="U626" s="1"/>
      <c r="V626" s="1"/>
      <c r="W626" s="1"/>
      <c r="X626" s="1"/>
      <c r="Y626" s="1"/>
      <c r="Z626" s="1"/>
      <c r="AA626" s="2"/>
      <c r="AB626" s="1"/>
      <c r="AC626" s="2"/>
      <c r="AD626" s="1"/>
      <c r="AE626" s="1"/>
      <c r="AF626" s="1"/>
      <c r="AG626" s="1"/>
      <c r="AH626" s="1"/>
      <c r="AI626" s="1"/>
      <c r="AJ626" s="1"/>
    </row>
    <row r="627" ht="14.25" customHeight="1">
      <c r="A627" s="1"/>
      <c r="B627" s="1"/>
      <c r="C627" s="1"/>
      <c r="D627" s="1"/>
      <c r="E627" s="1"/>
      <c r="F627" s="2"/>
      <c r="G627" s="2"/>
      <c r="H627" s="2"/>
      <c r="I627" s="2"/>
      <c r="J627" s="2"/>
      <c r="K627" s="1"/>
      <c r="L627" s="1"/>
      <c r="M627" s="1"/>
      <c r="N627" s="1"/>
      <c r="O627" s="1"/>
      <c r="P627" s="1"/>
      <c r="Q627" s="1"/>
      <c r="R627" s="1"/>
      <c r="S627" s="1"/>
      <c r="T627" s="1"/>
      <c r="U627" s="1"/>
      <c r="V627" s="1"/>
      <c r="W627" s="1"/>
      <c r="X627" s="1"/>
      <c r="Y627" s="1"/>
      <c r="Z627" s="1"/>
      <c r="AA627" s="2"/>
      <c r="AB627" s="1"/>
      <c r="AC627" s="2"/>
      <c r="AD627" s="1"/>
      <c r="AE627" s="1"/>
      <c r="AF627" s="1"/>
      <c r="AG627" s="1"/>
      <c r="AH627" s="1"/>
      <c r="AI627" s="1"/>
      <c r="AJ627" s="1"/>
    </row>
    <row r="628" ht="14.25" customHeight="1">
      <c r="A628" s="1"/>
      <c r="B628" s="1"/>
      <c r="C628" s="1"/>
      <c r="D628" s="1"/>
      <c r="E628" s="1"/>
      <c r="F628" s="2"/>
      <c r="G628" s="2"/>
      <c r="H628" s="2"/>
      <c r="I628" s="2"/>
      <c r="J628" s="2"/>
      <c r="K628" s="1"/>
      <c r="L628" s="1"/>
      <c r="M628" s="1"/>
      <c r="N628" s="1"/>
      <c r="O628" s="1"/>
      <c r="P628" s="1"/>
      <c r="Q628" s="1"/>
      <c r="R628" s="1"/>
      <c r="S628" s="1"/>
      <c r="T628" s="1"/>
      <c r="U628" s="1"/>
      <c r="V628" s="1"/>
      <c r="W628" s="1"/>
      <c r="X628" s="1"/>
      <c r="Y628" s="1"/>
      <c r="Z628" s="1"/>
      <c r="AA628" s="2"/>
      <c r="AB628" s="1"/>
      <c r="AC628" s="2"/>
      <c r="AD628" s="1"/>
      <c r="AE628" s="1"/>
      <c r="AF628" s="1"/>
      <c r="AG628" s="1"/>
      <c r="AH628" s="1"/>
      <c r="AI628" s="1"/>
      <c r="AJ628" s="1"/>
    </row>
    <row r="629" ht="14.25" customHeight="1">
      <c r="A629" s="1"/>
      <c r="B629" s="1"/>
      <c r="C629" s="1"/>
      <c r="D629" s="1"/>
      <c r="E629" s="1"/>
      <c r="F629" s="2"/>
      <c r="G629" s="2"/>
      <c r="H629" s="2"/>
      <c r="I629" s="2"/>
      <c r="J629" s="2"/>
      <c r="K629" s="1"/>
      <c r="L629" s="1"/>
      <c r="M629" s="1"/>
      <c r="N629" s="1"/>
      <c r="O629" s="1"/>
      <c r="P629" s="1"/>
      <c r="Q629" s="1"/>
      <c r="R629" s="1"/>
      <c r="S629" s="1"/>
      <c r="T629" s="1"/>
      <c r="U629" s="1"/>
      <c r="V629" s="1"/>
      <c r="W629" s="1"/>
      <c r="X629" s="1"/>
      <c r="Y629" s="1"/>
      <c r="Z629" s="1"/>
      <c r="AA629" s="2"/>
      <c r="AB629" s="1"/>
      <c r="AC629" s="2"/>
      <c r="AD629" s="1"/>
      <c r="AE629" s="1"/>
      <c r="AF629" s="1"/>
      <c r="AG629" s="1"/>
      <c r="AH629" s="1"/>
      <c r="AI629" s="1"/>
      <c r="AJ629" s="1"/>
    </row>
    <row r="630" ht="14.25" customHeight="1">
      <c r="A630" s="1"/>
      <c r="B630" s="1"/>
      <c r="C630" s="1"/>
      <c r="D630" s="1"/>
      <c r="E630" s="1"/>
      <c r="F630" s="2"/>
      <c r="G630" s="2"/>
      <c r="H630" s="2"/>
      <c r="I630" s="2"/>
      <c r="J630" s="2"/>
      <c r="K630" s="1"/>
      <c r="L630" s="1"/>
      <c r="M630" s="1"/>
      <c r="N630" s="1"/>
      <c r="O630" s="1"/>
      <c r="P630" s="1"/>
      <c r="Q630" s="1"/>
      <c r="R630" s="1"/>
      <c r="S630" s="1"/>
      <c r="T630" s="1"/>
      <c r="U630" s="1"/>
      <c r="V630" s="1"/>
      <c r="W630" s="1"/>
      <c r="X630" s="1"/>
      <c r="Y630" s="1"/>
      <c r="Z630" s="1"/>
      <c r="AA630" s="2"/>
      <c r="AB630" s="1"/>
      <c r="AC630" s="2"/>
      <c r="AD630" s="1"/>
      <c r="AE630" s="1"/>
      <c r="AF630" s="1"/>
      <c r="AG630" s="1"/>
      <c r="AH630" s="1"/>
      <c r="AI630" s="1"/>
      <c r="AJ630" s="1"/>
    </row>
    <row r="631" ht="14.25" customHeight="1">
      <c r="A631" s="1"/>
      <c r="B631" s="1"/>
      <c r="C631" s="1"/>
      <c r="D631" s="1"/>
      <c r="E631" s="1"/>
      <c r="F631" s="2"/>
      <c r="G631" s="2"/>
      <c r="H631" s="2"/>
      <c r="I631" s="2"/>
      <c r="J631" s="2"/>
      <c r="K631" s="1"/>
      <c r="L631" s="1"/>
      <c r="M631" s="1"/>
      <c r="N631" s="1"/>
      <c r="O631" s="1"/>
      <c r="P631" s="1"/>
      <c r="Q631" s="1"/>
      <c r="R631" s="1"/>
      <c r="S631" s="1"/>
      <c r="T631" s="1"/>
      <c r="U631" s="1"/>
      <c r="V631" s="1"/>
      <c r="W631" s="1"/>
      <c r="X631" s="1"/>
      <c r="Y631" s="1"/>
      <c r="Z631" s="1"/>
      <c r="AA631" s="2"/>
      <c r="AB631" s="1"/>
      <c r="AC631" s="2"/>
      <c r="AD631" s="1"/>
      <c r="AE631" s="1"/>
      <c r="AF631" s="1"/>
      <c r="AG631" s="1"/>
      <c r="AH631" s="1"/>
      <c r="AI631" s="1"/>
      <c r="AJ631" s="1"/>
    </row>
    <row r="632" ht="14.25" customHeight="1">
      <c r="A632" s="1"/>
      <c r="B632" s="1"/>
      <c r="C632" s="1"/>
      <c r="D632" s="1"/>
      <c r="E632" s="1"/>
      <c r="F632" s="2"/>
      <c r="G632" s="2"/>
      <c r="H632" s="2"/>
      <c r="I632" s="2"/>
      <c r="J632" s="2"/>
      <c r="K632" s="1"/>
      <c r="L632" s="1"/>
      <c r="M632" s="1"/>
      <c r="N632" s="1"/>
      <c r="O632" s="1"/>
      <c r="P632" s="1"/>
      <c r="Q632" s="1"/>
      <c r="R632" s="1"/>
      <c r="S632" s="1"/>
      <c r="T632" s="1"/>
      <c r="U632" s="1"/>
      <c r="V632" s="1"/>
      <c r="W632" s="1"/>
      <c r="X632" s="1"/>
      <c r="Y632" s="1"/>
      <c r="Z632" s="1"/>
      <c r="AA632" s="2"/>
      <c r="AB632" s="1"/>
      <c r="AC632" s="2"/>
      <c r="AD632" s="1"/>
      <c r="AE632" s="1"/>
      <c r="AF632" s="1"/>
      <c r="AG632" s="1"/>
      <c r="AH632" s="1"/>
      <c r="AI632" s="1"/>
      <c r="AJ632" s="1"/>
    </row>
    <row r="633" ht="14.25" customHeight="1">
      <c r="A633" s="1"/>
      <c r="B633" s="1"/>
      <c r="C633" s="1"/>
      <c r="D633" s="1"/>
      <c r="E633" s="1"/>
      <c r="F633" s="2"/>
      <c r="G633" s="2"/>
      <c r="H633" s="2"/>
      <c r="I633" s="2"/>
      <c r="J633" s="2"/>
      <c r="K633" s="1"/>
      <c r="L633" s="1"/>
      <c r="M633" s="1"/>
      <c r="N633" s="1"/>
      <c r="O633" s="1"/>
      <c r="P633" s="1"/>
      <c r="Q633" s="1"/>
      <c r="R633" s="1"/>
      <c r="S633" s="1"/>
      <c r="T633" s="1"/>
      <c r="U633" s="1"/>
      <c r="V633" s="1"/>
      <c r="W633" s="1"/>
      <c r="X633" s="1"/>
      <c r="Y633" s="1"/>
      <c r="Z633" s="1"/>
      <c r="AA633" s="2"/>
      <c r="AB633" s="1"/>
      <c r="AC633" s="2"/>
      <c r="AD633" s="1"/>
      <c r="AE633" s="1"/>
      <c r="AF633" s="1"/>
      <c r="AG633" s="1"/>
      <c r="AH633" s="1"/>
      <c r="AI633" s="1"/>
      <c r="AJ633" s="1"/>
    </row>
    <row r="634" ht="14.25" customHeight="1">
      <c r="A634" s="1"/>
      <c r="B634" s="1"/>
      <c r="C634" s="1"/>
      <c r="D634" s="1"/>
      <c r="E634" s="1"/>
      <c r="F634" s="2"/>
      <c r="G634" s="2"/>
      <c r="H634" s="2"/>
      <c r="I634" s="2"/>
      <c r="J634" s="2"/>
      <c r="K634" s="1"/>
      <c r="L634" s="1"/>
      <c r="M634" s="1"/>
      <c r="N634" s="1"/>
      <c r="O634" s="1"/>
      <c r="P634" s="1"/>
      <c r="Q634" s="1"/>
      <c r="R634" s="1"/>
      <c r="S634" s="1"/>
      <c r="T634" s="1"/>
      <c r="U634" s="1"/>
      <c r="V634" s="1"/>
      <c r="W634" s="1"/>
      <c r="X634" s="1"/>
      <c r="Y634" s="1"/>
      <c r="Z634" s="1"/>
      <c r="AA634" s="2"/>
      <c r="AB634" s="1"/>
      <c r="AC634" s="2"/>
      <c r="AD634" s="1"/>
      <c r="AE634" s="1"/>
      <c r="AF634" s="1"/>
      <c r="AG634" s="1"/>
      <c r="AH634" s="1"/>
      <c r="AI634" s="1"/>
      <c r="AJ634" s="1"/>
    </row>
    <row r="635" ht="14.25" customHeight="1">
      <c r="A635" s="1"/>
      <c r="B635" s="1"/>
      <c r="C635" s="1"/>
      <c r="D635" s="1"/>
      <c r="E635" s="1"/>
      <c r="F635" s="2"/>
      <c r="G635" s="2"/>
      <c r="H635" s="2"/>
      <c r="I635" s="2"/>
      <c r="J635" s="2"/>
      <c r="K635" s="1"/>
      <c r="L635" s="1"/>
      <c r="M635" s="1"/>
      <c r="N635" s="1"/>
      <c r="O635" s="1"/>
      <c r="P635" s="1"/>
      <c r="Q635" s="1"/>
      <c r="R635" s="1"/>
      <c r="S635" s="1"/>
      <c r="T635" s="1"/>
      <c r="U635" s="1"/>
      <c r="V635" s="1"/>
      <c r="W635" s="1"/>
      <c r="X635" s="1"/>
      <c r="Y635" s="1"/>
      <c r="Z635" s="1"/>
      <c r="AA635" s="2"/>
      <c r="AB635" s="1"/>
      <c r="AC635" s="2"/>
      <c r="AD635" s="1"/>
      <c r="AE635" s="1"/>
      <c r="AF635" s="1"/>
      <c r="AG635" s="1"/>
      <c r="AH635" s="1"/>
      <c r="AI635" s="1"/>
      <c r="AJ635" s="1"/>
    </row>
    <row r="636" ht="14.25" customHeight="1">
      <c r="A636" s="1"/>
      <c r="B636" s="1"/>
      <c r="C636" s="1"/>
      <c r="D636" s="1"/>
      <c r="E636" s="1"/>
      <c r="F636" s="2"/>
      <c r="G636" s="2"/>
      <c r="H636" s="2"/>
      <c r="I636" s="2"/>
      <c r="J636" s="2"/>
      <c r="K636" s="1"/>
      <c r="L636" s="1"/>
      <c r="M636" s="1"/>
      <c r="N636" s="1"/>
      <c r="O636" s="1"/>
      <c r="P636" s="1"/>
      <c r="Q636" s="1"/>
      <c r="R636" s="1"/>
      <c r="S636" s="1"/>
      <c r="T636" s="1"/>
      <c r="U636" s="1"/>
      <c r="V636" s="1"/>
      <c r="W636" s="1"/>
      <c r="X636" s="1"/>
      <c r="Y636" s="1"/>
      <c r="Z636" s="1"/>
      <c r="AA636" s="2"/>
      <c r="AB636" s="1"/>
      <c r="AC636" s="2"/>
      <c r="AD636" s="1"/>
      <c r="AE636" s="1"/>
      <c r="AF636" s="1"/>
      <c r="AG636" s="1"/>
      <c r="AH636" s="1"/>
      <c r="AI636" s="1"/>
      <c r="AJ636" s="1"/>
    </row>
    <row r="637" ht="14.25" customHeight="1">
      <c r="A637" s="1"/>
      <c r="B637" s="1"/>
      <c r="C637" s="1"/>
      <c r="D637" s="1"/>
      <c r="E637" s="1"/>
      <c r="F637" s="2"/>
      <c r="G637" s="2"/>
      <c r="H637" s="2"/>
      <c r="I637" s="2"/>
      <c r="J637" s="2"/>
      <c r="K637" s="1"/>
      <c r="L637" s="1"/>
      <c r="M637" s="1"/>
      <c r="N637" s="1"/>
      <c r="O637" s="1"/>
      <c r="P637" s="1"/>
      <c r="Q637" s="1"/>
      <c r="R637" s="1"/>
      <c r="S637" s="1"/>
      <c r="T637" s="1"/>
      <c r="U637" s="1"/>
      <c r="V637" s="1"/>
      <c r="W637" s="1"/>
      <c r="X637" s="1"/>
      <c r="Y637" s="1"/>
      <c r="Z637" s="1"/>
      <c r="AA637" s="2"/>
      <c r="AB637" s="1"/>
      <c r="AC637" s="2"/>
      <c r="AD637" s="1"/>
      <c r="AE637" s="1"/>
      <c r="AF637" s="1"/>
      <c r="AG637" s="1"/>
      <c r="AH637" s="1"/>
      <c r="AI637" s="1"/>
      <c r="AJ637" s="1"/>
    </row>
    <row r="638" ht="14.25" customHeight="1">
      <c r="A638" s="1"/>
      <c r="B638" s="1"/>
      <c r="C638" s="1"/>
      <c r="D638" s="1"/>
      <c r="E638" s="1"/>
      <c r="F638" s="2"/>
      <c r="G638" s="2"/>
      <c r="H638" s="2"/>
      <c r="I638" s="2"/>
      <c r="J638" s="2"/>
      <c r="K638" s="1"/>
      <c r="L638" s="1"/>
      <c r="M638" s="1"/>
      <c r="N638" s="1"/>
      <c r="O638" s="1"/>
      <c r="P638" s="1"/>
      <c r="Q638" s="1"/>
      <c r="R638" s="1"/>
      <c r="S638" s="1"/>
      <c r="T638" s="1"/>
      <c r="U638" s="1"/>
      <c r="V638" s="1"/>
      <c r="W638" s="1"/>
      <c r="X638" s="1"/>
      <c r="Y638" s="1"/>
      <c r="Z638" s="1"/>
      <c r="AA638" s="2"/>
      <c r="AB638" s="1"/>
      <c r="AC638" s="2"/>
      <c r="AD638" s="1"/>
      <c r="AE638" s="1"/>
      <c r="AF638" s="1"/>
      <c r="AG638" s="1"/>
      <c r="AH638" s="1"/>
      <c r="AI638" s="1"/>
      <c r="AJ638" s="1"/>
    </row>
    <row r="639" ht="14.25" customHeight="1">
      <c r="A639" s="1"/>
      <c r="B639" s="1"/>
      <c r="C639" s="1"/>
      <c r="D639" s="1"/>
      <c r="E639" s="1"/>
      <c r="F639" s="2"/>
      <c r="G639" s="2"/>
      <c r="H639" s="2"/>
      <c r="I639" s="2"/>
      <c r="J639" s="2"/>
      <c r="K639" s="1"/>
      <c r="L639" s="1"/>
      <c r="M639" s="1"/>
      <c r="N639" s="1"/>
      <c r="O639" s="1"/>
      <c r="P639" s="1"/>
      <c r="Q639" s="1"/>
      <c r="R639" s="1"/>
      <c r="S639" s="1"/>
      <c r="T639" s="1"/>
      <c r="U639" s="1"/>
      <c r="V639" s="1"/>
      <c r="W639" s="1"/>
      <c r="X639" s="1"/>
      <c r="Y639" s="1"/>
      <c r="Z639" s="1"/>
      <c r="AA639" s="2"/>
      <c r="AB639" s="1"/>
      <c r="AC639" s="2"/>
      <c r="AD639" s="1"/>
      <c r="AE639" s="1"/>
      <c r="AF639" s="1"/>
      <c r="AG639" s="1"/>
      <c r="AH639" s="1"/>
      <c r="AI639" s="1"/>
      <c r="AJ639" s="1"/>
    </row>
    <row r="640" ht="14.25" customHeight="1">
      <c r="A640" s="1"/>
      <c r="B640" s="1"/>
      <c r="C640" s="1"/>
      <c r="D640" s="1"/>
      <c r="E640" s="1"/>
      <c r="F640" s="2"/>
      <c r="G640" s="2"/>
      <c r="H640" s="2"/>
      <c r="I640" s="2"/>
      <c r="J640" s="2"/>
      <c r="K640" s="1"/>
      <c r="L640" s="1"/>
      <c r="M640" s="1"/>
      <c r="N640" s="1"/>
      <c r="O640" s="1"/>
      <c r="P640" s="1"/>
      <c r="Q640" s="1"/>
      <c r="R640" s="1"/>
      <c r="S640" s="1"/>
      <c r="T640" s="1"/>
      <c r="U640" s="1"/>
      <c r="V640" s="1"/>
      <c r="W640" s="1"/>
      <c r="X640" s="1"/>
      <c r="Y640" s="1"/>
      <c r="Z640" s="1"/>
      <c r="AA640" s="2"/>
      <c r="AB640" s="1"/>
      <c r="AC640" s="2"/>
      <c r="AD640" s="1"/>
      <c r="AE640" s="1"/>
      <c r="AF640" s="1"/>
      <c r="AG640" s="1"/>
      <c r="AH640" s="1"/>
      <c r="AI640" s="1"/>
      <c r="AJ640" s="1"/>
    </row>
    <row r="641" ht="14.25" customHeight="1">
      <c r="A641" s="1"/>
      <c r="B641" s="1"/>
      <c r="C641" s="1"/>
      <c r="D641" s="1"/>
      <c r="E641" s="1"/>
      <c r="F641" s="2"/>
      <c r="G641" s="2"/>
      <c r="H641" s="2"/>
      <c r="I641" s="2"/>
      <c r="J641" s="2"/>
      <c r="K641" s="1"/>
      <c r="L641" s="1"/>
      <c r="M641" s="1"/>
      <c r="N641" s="1"/>
      <c r="O641" s="1"/>
      <c r="P641" s="1"/>
      <c r="Q641" s="1"/>
      <c r="R641" s="1"/>
      <c r="S641" s="1"/>
      <c r="T641" s="1"/>
      <c r="U641" s="1"/>
      <c r="V641" s="1"/>
      <c r="W641" s="1"/>
      <c r="X641" s="1"/>
      <c r="Y641" s="1"/>
      <c r="Z641" s="1"/>
      <c r="AA641" s="2"/>
      <c r="AB641" s="1"/>
      <c r="AC641" s="2"/>
      <c r="AD641" s="1"/>
      <c r="AE641" s="1"/>
      <c r="AF641" s="1"/>
      <c r="AG641" s="1"/>
      <c r="AH641" s="1"/>
      <c r="AI641" s="1"/>
      <c r="AJ641" s="1"/>
    </row>
    <row r="642" ht="14.25" customHeight="1">
      <c r="A642" s="1"/>
      <c r="B642" s="1"/>
      <c r="C642" s="1"/>
      <c r="D642" s="1"/>
      <c r="E642" s="1"/>
      <c r="F642" s="2"/>
      <c r="G642" s="2"/>
      <c r="H642" s="2"/>
      <c r="I642" s="2"/>
      <c r="J642" s="2"/>
      <c r="K642" s="1"/>
      <c r="L642" s="1"/>
      <c r="M642" s="1"/>
      <c r="N642" s="1"/>
      <c r="O642" s="1"/>
      <c r="P642" s="1"/>
      <c r="Q642" s="1"/>
      <c r="R642" s="1"/>
      <c r="S642" s="1"/>
      <c r="T642" s="1"/>
      <c r="U642" s="1"/>
      <c r="V642" s="1"/>
      <c r="W642" s="1"/>
      <c r="X642" s="1"/>
      <c r="Y642" s="1"/>
      <c r="Z642" s="1"/>
      <c r="AA642" s="2"/>
      <c r="AB642" s="1"/>
      <c r="AC642" s="2"/>
      <c r="AD642" s="1"/>
      <c r="AE642" s="1"/>
      <c r="AF642" s="1"/>
      <c r="AG642" s="1"/>
      <c r="AH642" s="1"/>
      <c r="AI642" s="1"/>
      <c r="AJ642" s="1"/>
    </row>
    <row r="643" ht="14.25" customHeight="1">
      <c r="A643" s="1"/>
      <c r="B643" s="1"/>
      <c r="C643" s="1"/>
      <c r="D643" s="1"/>
      <c r="E643" s="1"/>
      <c r="F643" s="2"/>
      <c r="G643" s="2"/>
      <c r="H643" s="2"/>
      <c r="I643" s="2"/>
      <c r="J643" s="2"/>
      <c r="K643" s="1"/>
      <c r="L643" s="1"/>
      <c r="M643" s="1"/>
      <c r="N643" s="1"/>
      <c r="O643" s="1"/>
      <c r="P643" s="1"/>
      <c r="Q643" s="1"/>
      <c r="R643" s="1"/>
      <c r="S643" s="1"/>
      <c r="T643" s="1"/>
      <c r="U643" s="1"/>
      <c r="V643" s="1"/>
      <c r="W643" s="1"/>
      <c r="X643" s="1"/>
      <c r="Y643" s="1"/>
      <c r="Z643" s="1"/>
      <c r="AA643" s="2"/>
      <c r="AB643" s="1"/>
      <c r="AC643" s="2"/>
      <c r="AD643" s="1"/>
      <c r="AE643" s="1"/>
      <c r="AF643" s="1"/>
      <c r="AG643" s="1"/>
      <c r="AH643" s="1"/>
      <c r="AI643" s="1"/>
      <c r="AJ643" s="1"/>
    </row>
    <row r="644" ht="14.25" customHeight="1">
      <c r="A644" s="1"/>
      <c r="B644" s="1"/>
      <c r="C644" s="1"/>
      <c r="D644" s="1"/>
      <c r="E644" s="1"/>
      <c r="F644" s="2"/>
      <c r="G644" s="2"/>
      <c r="H644" s="2"/>
      <c r="I644" s="2"/>
      <c r="J644" s="2"/>
      <c r="K644" s="1"/>
      <c r="L644" s="1"/>
      <c r="M644" s="1"/>
      <c r="N644" s="1"/>
      <c r="O644" s="1"/>
      <c r="P644" s="1"/>
      <c r="Q644" s="1"/>
      <c r="R644" s="1"/>
      <c r="S644" s="1"/>
      <c r="T644" s="1"/>
      <c r="U644" s="1"/>
      <c r="V644" s="1"/>
      <c r="W644" s="1"/>
      <c r="X644" s="1"/>
      <c r="Y644" s="1"/>
      <c r="Z644" s="1"/>
      <c r="AA644" s="2"/>
      <c r="AB644" s="1"/>
      <c r="AC644" s="2"/>
      <c r="AD644" s="1"/>
      <c r="AE644" s="1"/>
      <c r="AF644" s="1"/>
      <c r="AG644" s="1"/>
      <c r="AH644" s="1"/>
      <c r="AI644" s="1"/>
      <c r="AJ644" s="1"/>
    </row>
    <row r="645" ht="14.25" customHeight="1">
      <c r="A645" s="1"/>
      <c r="B645" s="1"/>
      <c r="C645" s="1"/>
      <c r="D645" s="1"/>
      <c r="E645" s="1"/>
      <c r="F645" s="2"/>
      <c r="G645" s="2"/>
      <c r="H645" s="2"/>
      <c r="I645" s="2"/>
      <c r="J645" s="2"/>
      <c r="K645" s="1"/>
      <c r="L645" s="1"/>
      <c r="M645" s="1"/>
      <c r="N645" s="1"/>
      <c r="O645" s="1"/>
      <c r="P645" s="1"/>
      <c r="Q645" s="1"/>
      <c r="R645" s="1"/>
      <c r="S645" s="1"/>
      <c r="T645" s="1"/>
      <c r="U645" s="1"/>
      <c r="V645" s="1"/>
      <c r="W645" s="1"/>
      <c r="X645" s="1"/>
      <c r="Y645" s="1"/>
      <c r="Z645" s="1"/>
      <c r="AA645" s="2"/>
      <c r="AB645" s="1"/>
      <c r="AC645" s="2"/>
      <c r="AD645" s="1"/>
      <c r="AE645" s="1"/>
      <c r="AF645" s="1"/>
      <c r="AG645" s="1"/>
      <c r="AH645" s="1"/>
      <c r="AI645" s="1"/>
      <c r="AJ645" s="1"/>
    </row>
    <row r="646" ht="14.25" customHeight="1">
      <c r="A646" s="1"/>
      <c r="B646" s="1"/>
      <c r="C646" s="1"/>
      <c r="D646" s="1"/>
      <c r="E646" s="1"/>
      <c r="F646" s="2"/>
      <c r="G646" s="2"/>
      <c r="H646" s="2"/>
      <c r="I646" s="2"/>
      <c r="J646" s="2"/>
      <c r="K646" s="1"/>
      <c r="L646" s="1"/>
      <c r="M646" s="1"/>
      <c r="N646" s="1"/>
      <c r="O646" s="1"/>
      <c r="P646" s="1"/>
      <c r="Q646" s="1"/>
      <c r="R646" s="1"/>
      <c r="S646" s="1"/>
      <c r="T646" s="1"/>
      <c r="U646" s="1"/>
      <c r="V646" s="1"/>
      <c r="W646" s="1"/>
      <c r="X646" s="1"/>
      <c r="Y646" s="1"/>
      <c r="Z646" s="1"/>
      <c r="AA646" s="2"/>
      <c r="AB646" s="1"/>
      <c r="AC646" s="2"/>
      <c r="AD646" s="1"/>
      <c r="AE646" s="1"/>
      <c r="AF646" s="1"/>
      <c r="AG646" s="1"/>
      <c r="AH646" s="1"/>
      <c r="AI646" s="1"/>
      <c r="AJ646" s="1"/>
    </row>
    <row r="647" ht="14.25" customHeight="1">
      <c r="A647" s="1"/>
      <c r="B647" s="1"/>
      <c r="C647" s="1"/>
      <c r="D647" s="1"/>
      <c r="E647" s="1"/>
      <c r="F647" s="2"/>
      <c r="G647" s="2"/>
      <c r="H647" s="2"/>
      <c r="I647" s="2"/>
      <c r="J647" s="2"/>
      <c r="K647" s="1"/>
      <c r="L647" s="1"/>
      <c r="M647" s="1"/>
      <c r="N647" s="1"/>
      <c r="O647" s="1"/>
      <c r="P647" s="1"/>
      <c r="Q647" s="1"/>
      <c r="R647" s="1"/>
      <c r="S647" s="1"/>
      <c r="T647" s="1"/>
      <c r="U647" s="1"/>
      <c r="V647" s="1"/>
      <c r="W647" s="1"/>
      <c r="X647" s="1"/>
      <c r="Y647" s="1"/>
      <c r="Z647" s="1"/>
      <c r="AA647" s="2"/>
      <c r="AB647" s="1"/>
      <c r="AC647" s="2"/>
      <c r="AD647" s="1"/>
      <c r="AE647" s="1"/>
      <c r="AF647" s="1"/>
      <c r="AG647" s="1"/>
      <c r="AH647" s="1"/>
      <c r="AI647" s="1"/>
      <c r="AJ647" s="1"/>
    </row>
    <row r="648" ht="14.25" customHeight="1">
      <c r="A648" s="1"/>
      <c r="B648" s="1"/>
      <c r="C648" s="1"/>
      <c r="D648" s="1"/>
      <c r="E648" s="1"/>
      <c r="F648" s="2"/>
      <c r="G648" s="2"/>
      <c r="H648" s="2"/>
      <c r="I648" s="2"/>
      <c r="J648" s="2"/>
      <c r="K648" s="1"/>
      <c r="L648" s="1"/>
      <c r="M648" s="1"/>
      <c r="N648" s="1"/>
      <c r="O648" s="1"/>
      <c r="P648" s="1"/>
      <c r="Q648" s="1"/>
      <c r="R648" s="1"/>
      <c r="S648" s="1"/>
      <c r="T648" s="1"/>
      <c r="U648" s="1"/>
      <c r="V648" s="1"/>
      <c r="W648" s="1"/>
      <c r="X648" s="1"/>
      <c r="Y648" s="1"/>
      <c r="Z648" s="1"/>
      <c r="AA648" s="2"/>
      <c r="AB648" s="1"/>
      <c r="AC648" s="2"/>
      <c r="AD648" s="1"/>
      <c r="AE648" s="1"/>
      <c r="AF648" s="1"/>
      <c r="AG648" s="1"/>
      <c r="AH648" s="1"/>
      <c r="AI648" s="1"/>
      <c r="AJ648" s="1"/>
    </row>
    <row r="649" ht="14.25" customHeight="1">
      <c r="A649" s="1"/>
      <c r="B649" s="1"/>
      <c r="C649" s="1"/>
      <c r="D649" s="1"/>
      <c r="E649" s="1"/>
      <c r="F649" s="2"/>
      <c r="G649" s="2"/>
      <c r="H649" s="2"/>
      <c r="I649" s="2"/>
      <c r="J649" s="2"/>
      <c r="K649" s="1"/>
      <c r="L649" s="1"/>
      <c r="M649" s="1"/>
      <c r="N649" s="1"/>
      <c r="O649" s="1"/>
      <c r="P649" s="1"/>
      <c r="Q649" s="1"/>
      <c r="R649" s="1"/>
      <c r="S649" s="1"/>
      <c r="T649" s="1"/>
      <c r="U649" s="1"/>
      <c r="V649" s="1"/>
      <c r="W649" s="1"/>
      <c r="X649" s="1"/>
      <c r="Y649" s="1"/>
      <c r="Z649" s="1"/>
      <c r="AA649" s="2"/>
      <c r="AB649" s="1"/>
      <c r="AC649" s="2"/>
      <c r="AD649" s="1"/>
      <c r="AE649" s="1"/>
      <c r="AF649" s="1"/>
      <c r="AG649" s="1"/>
      <c r="AH649" s="1"/>
      <c r="AI649" s="1"/>
      <c r="AJ649" s="1"/>
    </row>
    <row r="650" ht="14.25" customHeight="1">
      <c r="A650" s="1"/>
      <c r="B650" s="1"/>
      <c r="C650" s="1"/>
      <c r="D650" s="1"/>
      <c r="E650" s="1"/>
      <c r="F650" s="2"/>
      <c r="G650" s="2"/>
      <c r="H650" s="2"/>
      <c r="I650" s="2"/>
      <c r="J650" s="2"/>
      <c r="K650" s="1"/>
      <c r="L650" s="1"/>
      <c r="M650" s="1"/>
      <c r="N650" s="1"/>
      <c r="O650" s="1"/>
      <c r="P650" s="1"/>
      <c r="Q650" s="1"/>
      <c r="R650" s="1"/>
      <c r="S650" s="1"/>
      <c r="T650" s="1"/>
      <c r="U650" s="1"/>
      <c r="V650" s="1"/>
      <c r="W650" s="1"/>
      <c r="X650" s="1"/>
      <c r="Y650" s="1"/>
      <c r="Z650" s="1"/>
      <c r="AA650" s="2"/>
      <c r="AB650" s="1"/>
      <c r="AC650" s="2"/>
      <c r="AD650" s="1"/>
      <c r="AE650" s="1"/>
      <c r="AF650" s="1"/>
      <c r="AG650" s="1"/>
      <c r="AH650" s="1"/>
      <c r="AI650" s="1"/>
      <c r="AJ650" s="1"/>
    </row>
    <row r="651" ht="14.25" customHeight="1">
      <c r="A651" s="1"/>
      <c r="B651" s="1"/>
      <c r="C651" s="1"/>
      <c r="D651" s="1"/>
      <c r="E651" s="1"/>
      <c r="F651" s="2"/>
      <c r="G651" s="2"/>
      <c r="H651" s="2"/>
      <c r="I651" s="2"/>
      <c r="J651" s="2"/>
      <c r="K651" s="1"/>
      <c r="L651" s="1"/>
      <c r="M651" s="1"/>
      <c r="N651" s="1"/>
      <c r="O651" s="1"/>
      <c r="P651" s="1"/>
      <c r="Q651" s="1"/>
      <c r="R651" s="1"/>
      <c r="S651" s="1"/>
      <c r="T651" s="1"/>
      <c r="U651" s="1"/>
      <c r="V651" s="1"/>
      <c r="W651" s="1"/>
      <c r="X651" s="1"/>
      <c r="Y651" s="1"/>
      <c r="Z651" s="1"/>
      <c r="AA651" s="2"/>
      <c r="AB651" s="1"/>
      <c r="AC651" s="2"/>
      <c r="AD651" s="1"/>
      <c r="AE651" s="1"/>
      <c r="AF651" s="1"/>
      <c r="AG651" s="1"/>
      <c r="AH651" s="1"/>
      <c r="AI651" s="1"/>
      <c r="AJ651" s="1"/>
    </row>
    <row r="652" ht="14.25" customHeight="1">
      <c r="A652" s="1"/>
      <c r="B652" s="1"/>
      <c r="C652" s="1"/>
      <c r="D652" s="1"/>
      <c r="E652" s="1"/>
      <c r="F652" s="2"/>
      <c r="G652" s="2"/>
      <c r="H652" s="2"/>
      <c r="I652" s="2"/>
      <c r="J652" s="2"/>
      <c r="K652" s="1"/>
      <c r="L652" s="1"/>
      <c r="M652" s="1"/>
      <c r="N652" s="1"/>
      <c r="O652" s="1"/>
      <c r="P652" s="1"/>
      <c r="Q652" s="1"/>
      <c r="R652" s="1"/>
      <c r="S652" s="1"/>
      <c r="T652" s="1"/>
      <c r="U652" s="1"/>
      <c r="V652" s="1"/>
      <c r="W652" s="1"/>
      <c r="X652" s="1"/>
      <c r="Y652" s="1"/>
      <c r="Z652" s="1"/>
      <c r="AA652" s="2"/>
      <c r="AB652" s="1"/>
      <c r="AC652" s="2"/>
      <c r="AD652" s="1"/>
      <c r="AE652" s="1"/>
      <c r="AF652" s="1"/>
      <c r="AG652" s="1"/>
      <c r="AH652" s="1"/>
      <c r="AI652" s="1"/>
      <c r="AJ652" s="1"/>
    </row>
    <row r="653" ht="14.25" customHeight="1">
      <c r="A653" s="1"/>
      <c r="B653" s="1"/>
      <c r="C653" s="1"/>
      <c r="D653" s="1"/>
      <c r="E653" s="1"/>
      <c r="F653" s="2"/>
      <c r="G653" s="2"/>
      <c r="H653" s="2"/>
      <c r="I653" s="2"/>
      <c r="J653" s="2"/>
      <c r="K653" s="1"/>
      <c r="L653" s="1"/>
      <c r="M653" s="1"/>
      <c r="N653" s="1"/>
      <c r="O653" s="1"/>
      <c r="P653" s="1"/>
      <c r="Q653" s="1"/>
      <c r="R653" s="1"/>
      <c r="S653" s="1"/>
      <c r="T653" s="1"/>
      <c r="U653" s="1"/>
      <c r="V653" s="1"/>
      <c r="W653" s="1"/>
      <c r="X653" s="1"/>
      <c r="Y653" s="1"/>
      <c r="Z653" s="1"/>
      <c r="AA653" s="2"/>
      <c r="AB653" s="1"/>
      <c r="AC653" s="2"/>
      <c r="AD653" s="1"/>
      <c r="AE653" s="1"/>
      <c r="AF653" s="1"/>
      <c r="AG653" s="1"/>
      <c r="AH653" s="1"/>
      <c r="AI653" s="1"/>
      <c r="AJ653" s="1"/>
    </row>
    <row r="654" ht="14.25" customHeight="1">
      <c r="A654" s="1"/>
      <c r="B654" s="1"/>
      <c r="C654" s="1"/>
      <c r="D654" s="1"/>
      <c r="E654" s="1"/>
      <c r="F654" s="2"/>
      <c r="G654" s="2"/>
      <c r="H654" s="2"/>
      <c r="I654" s="2"/>
      <c r="J654" s="2"/>
      <c r="K654" s="1"/>
      <c r="L654" s="1"/>
      <c r="M654" s="1"/>
      <c r="N654" s="1"/>
      <c r="O654" s="1"/>
      <c r="P654" s="1"/>
      <c r="Q654" s="1"/>
      <c r="R654" s="1"/>
      <c r="S654" s="1"/>
      <c r="T654" s="1"/>
      <c r="U654" s="1"/>
      <c r="V654" s="1"/>
      <c r="W654" s="1"/>
      <c r="X654" s="1"/>
      <c r="Y654" s="1"/>
      <c r="Z654" s="1"/>
      <c r="AA654" s="2"/>
      <c r="AB654" s="1"/>
      <c r="AC654" s="2"/>
      <c r="AD654" s="1"/>
      <c r="AE654" s="1"/>
      <c r="AF654" s="1"/>
      <c r="AG654" s="1"/>
      <c r="AH654" s="1"/>
      <c r="AI654" s="1"/>
      <c r="AJ654" s="1"/>
    </row>
    <row r="655" ht="14.25" customHeight="1">
      <c r="A655" s="1"/>
      <c r="B655" s="1"/>
      <c r="C655" s="1"/>
      <c r="D655" s="1"/>
      <c r="E655" s="1"/>
      <c r="F655" s="2"/>
      <c r="G655" s="2"/>
      <c r="H655" s="2"/>
      <c r="I655" s="2"/>
      <c r="J655" s="2"/>
      <c r="K655" s="1"/>
      <c r="L655" s="1"/>
      <c r="M655" s="1"/>
      <c r="N655" s="1"/>
      <c r="O655" s="1"/>
      <c r="P655" s="1"/>
      <c r="Q655" s="1"/>
      <c r="R655" s="1"/>
      <c r="S655" s="1"/>
      <c r="T655" s="1"/>
      <c r="U655" s="1"/>
      <c r="V655" s="1"/>
      <c r="W655" s="1"/>
      <c r="X655" s="1"/>
      <c r="Y655" s="1"/>
      <c r="Z655" s="1"/>
      <c r="AA655" s="2"/>
      <c r="AB655" s="1"/>
      <c r="AC655" s="2"/>
      <c r="AD655" s="1"/>
      <c r="AE655" s="1"/>
      <c r="AF655" s="1"/>
      <c r="AG655" s="1"/>
      <c r="AH655" s="1"/>
      <c r="AI655" s="1"/>
      <c r="AJ655" s="1"/>
    </row>
    <row r="656" ht="14.25" customHeight="1">
      <c r="A656" s="1"/>
      <c r="B656" s="1"/>
      <c r="C656" s="1"/>
      <c r="D656" s="1"/>
      <c r="E656" s="1"/>
      <c r="F656" s="2"/>
      <c r="G656" s="2"/>
      <c r="H656" s="2"/>
      <c r="I656" s="2"/>
      <c r="J656" s="2"/>
      <c r="K656" s="1"/>
      <c r="L656" s="1"/>
      <c r="M656" s="1"/>
      <c r="N656" s="1"/>
      <c r="O656" s="1"/>
      <c r="P656" s="1"/>
      <c r="Q656" s="1"/>
      <c r="R656" s="1"/>
      <c r="S656" s="1"/>
      <c r="T656" s="1"/>
      <c r="U656" s="1"/>
      <c r="V656" s="1"/>
      <c r="W656" s="1"/>
      <c r="X656" s="1"/>
      <c r="Y656" s="1"/>
      <c r="Z656" s="1"/>
      <c r="AA656" s="2"/>
      <c r="AB656" s="1"/>
      <c r="AC656" s="2"/>
      <c r="AD656" s="1"/>
      <c r="AE656" s="1"/>
      <c r="AF656" s="1"/>
      <c r="AG656" s="1"/>
      <c r="AH656" s="1"/>
      <c r="AI656" s="1"/>
      <c r="AJ656" s="1"/>
    </row>
    <row r="657" ht="14.25" customHeight="1">
      <c r="A657" s="1"/>
      <c r="B657" s="1"/>
      <c r="C657" s="1"/>
      <c r="D657" s="1"/>
      <c r="E657" s="1"/>
      <c r="F657" s="2"/>
      <c r="G657" s="2"/>
      <c r="H657" s="2"/>
      <c r="I657" s="2"/>
      <c r="J657" s="2"/>
      <c r="K657" s="1"/>
      <c r="L657" s="1"/>
      <c r="M657" s="1"/>
      <c r="N657" s="1"/>
      <c r="O657" s="1"/>
      <c r="P657" s="1"/>
      <c r="Q657" s="1"/>
      <c r="R657" s="1"/>
      <c r="S657" s="1"/>
      <c r="T657" s="1"/>
      <c r="U657" s="1"/>
      <c r="V657" s="1"/>
      <c r="W657" s="1"/>
      <c r="X657" s="1"/>
      <c r="Y657" s="1"/>
      <c r="Z657" s="1"/>
      <c r="AA657" s="2"/>
      <c r="AB657" s="1"/>
      <c r="AC657" s="2"/>
      <c r="AD657" s="1"/>
      <c r="AE657" s="1"/>
      <c r="AF657" s="1"/>
      <c r="AG657" s="1"/>
      <c r="AH657" s="1"/>
      <c r="AI657" s="1"/>
      <c r="AJ657" s="1"/>
    </row>
    <row r="658" ht="14.25" customHeight="1">
      <c r="A658" s="1"/>
      <c r="B658" s="1"/>
      <c r="C658" s="1"/>
      <c r="D658" s="1"/>
      <c r="E658" s="1"/>
      <c r="F658" s="2"/>
      <c r="G658" s="2"/>
      <c r="H658" s="2"/>
      <c r="I658" s="2"/>
      <c r="J658" s="2"/>
      <c r="K658" s="1"/>
      <c r="L658" s="1"/>
      <c r="M658" s="1"/>
      <c r="N658" s="1"/>
      <c r="O658" s="1"/>
      <c r="P658" s="1"/>
      <c r="Q658" s="1"/>
      <c r="R658" s="1"/>
      <c r="S658" s="1"/>
      <c r="T658" s="1"/>
      <c r="U658" s="1"/>
      <c r="V658" s="1"/>
      <c r="W658" s="1"/>
      <c r="X658" s="1"/>
      <c r="Y658" s="1"/>
      <c r="Z658" s="1"/>
      <c r="AA658" s="2"/>
      <c r="AB658" s="1"/>
      <c r="AC658" s="2"/>
      <c r="AD658" s="1"/>
      <c r="AE658" s="1"/>
      <c r="AF658" s="1"/>
      <c r="AG658" s="1"/>
      <c r="AH658" s="1"/>
      <c r="AI658" s="1"/>
      <c r="AJ658" s="1"/>
    </row>
    <row r="659" ht="14.25" customHeight="1">
      <c r="A659" s="1"/>
      <c r="B659" s="1"/>
      <c r="C659" s="1"/>
      <c r="D659" s="1"/>
      <c r="E659" s="1"/>
      <c r="F659" s="2"/>
      <c r="G659" s="2"/>
      <c r="H659" s="2"/>
      <c r="I659" s="2"/>
      <c r="J659" s="2"/>
      <c r="K659" s="1"/>
      <c r="L659" s="1"/>
      <c r="M659" s="1"/>
      <c r="N659" s="1"/>
      <c r="O659" s="1"/>
      <c r="P659" s="1"/>
      <c r="Q659" s="1"/>
      <c r="R659" s="1"/>
      <c r="S659" s="1"/>
      <c r="T659" s="1"/>
      <c r="U659" s="1"/>
      <c r="V659" s="1"/>
      <c r="W659" s="1"/>
      <c r="X659" s="1"/>
      <c r="Y659" s="1"/>
      <c r="Z659" s="1"/>
      <c r="AA659" s="2"/>
      <c r="AB659" s="1"/>
      <c r="AC659" s="2"/>
      <c r="AD659" s="1"/>
      <c r="AE659" s="1"/>
      <c r="AF659" s="1"/>
      <c r="AG659" s="1"/>
      <c r="AH659" s="1"/>
      <c r="AI659" s="1"/>
      <c r="AJ659" s="1"/>
    </row>
    <row r="660" ht="14.25" customHeight="1">
      <c r="A660" s="1"/>
      <c r="B660" s="1"/>
      <c r="C660" s="1"/>
      <c r="D660" s="1"/>
      <c r="E660" s="1"/>
      <c r="F660" s="2"/>
      <c r="G660" s="2"/>
      <c r="H660" s="2"/>
      <c r="I660" s="2"/>
      <c r="J660" s="2"/>
      <c r="K660" s="1"/>
      <c r="L660" s="1"/>
      <c r="M660" s="1"/>
      <c r="N660" s="1"/>
      <c r="O660" s="1"/>
      <c r="P660" s="1"/>
      <c r="Q660" s="1"/>
      <c r="R660" s="1"/>
      <c r="S660" s="1"/>
      <c r="T660" s="1"/>
      <c r="U660" s="1"/>
      <c r="V660" s="1"/>
      <c r="W660" s="1"/>
      <c r="X660" s="1"/>
      <c r="Y660" s="1"/>
      <c r="Z660" s="1"/>
      <c r="AA660" s="2"/>
      <c r="AB660" s="1"/>
      <c r="AC660" s="2"/>
      <c r="AD660" s="1"/>
      <c r="AE660" s="1"/>
      <c r="AF660" s="1"/>
      <c r="AG660" s="1"/>
      <c r="AH660" s="1"/>
      <c r="AI660" s="1"/>
      <c r="AJ660" s="1"/>
    </row>
    <row r="661" ht="14.25" customHeight="1">
      <c r="A661" s="1"/>
      <c r="B661" s="1"/>
      <c r="C661" s="1"/>
      <c r="D661" s="1"/>
      <c r="E661" s="1"/>
      <c r="F661" s="2"/>
      <c r="G661" s="2"/>
      <c r="H661" s="2"/>
      <c r="I661" s="2"/>
      <c r="J661" s="2"/>
      <c r="K661" s="1"/>
      <c r="L661" s="1"/>
      <c r="M661" s="1"/>
      <c r="N661" s="1"/>
      <c r="O661" s="1"/>
      <c r="P661" s="1"/>
      <c r="Q661" s="1"/>
      <c r="R661" s="1"/>
      <c r="S661" s="1"/>
      <c r="T661" s="1"/>
      <c r="U661" s="1"/>
      <c r="V661" s="1"/>
      <c r="W661" s="1"/>
      <c r="X661" s="1"/>
      <c r="Y661" s="1"/>
      <c r="Z661" s="1"/>
      <c r="AA661" s="2"/>
      <c r="AB661" s="1"/>
      <c r="AC661" s="2"/>
      <c r="AD661" s="1"/>
      <c r="AE661" s="1"/>
      <c r="AF661" s="1"/>
      <c r="AG661" s="1"/>
      <c r="AH661" s="1"/>
      <c r="AI661" s="1"/>
      <c r="AJ661" s="1"/>
    </row>
    <row r="662" ht="14.25" customHeight="1">
      <c r="A662" s="1"/>
      <c r="B662" s="1"/>
      <c r="C662" s="1"/>
      <c r="D662" s="1"/>
      <c r="E662" s="1"/>
      <c r="F662" s="2"/>
      <c r="G662" s="2"/>
      <c r="H662" s="2"/>
      <c r="I662" s="2"/>
      <c r="J662" s="2"/>
      <c r="K662" s="1"/>
      <c r="L662" s="1"/>
      <c r="M662" s="1"/>
      <c r="N662" s="1"/>
      <c r="O662" s="1"/>
      <c r="P662" s="1"/>
      <c r="Q662" s="1"/>
      <c r="R662" s="1"/>
      <c r="S662" s="1"/>
      <c r="T662" s="1"/>
      <c r="U662" s="1"/>
      <c r="V662" s="1"/>
      <c r="W662" s="1"/>
      <c r="X662" s="1"/>
      <c r="Y662" s="1"/>
      <c r="Z662" s="1"/>
      <c r="AA662" s="2"/>
      <c r="AB662" s="1"/>
      <c r="AC662" s="2"/>
      <c r="AD662" s="1"/>
      <c r="AE662" s="1"/>
      <c r="AF662" s="1"/>
      <c r="AG662" s="1"/>
      <c r="AH662" s="1"/>
      <c r="AI662" s="1"/>
      <c r="AJ662" s="1"/>
    </row>
    <row r="663" ht="14.25" customHeight="1">
      <c r="A663" s="1"/>
      <c r="B663" s="1"/>
      <c r="C663" s="1"/>
      <c r="D663" s="1"/>
      <c r="E663" s="1"/>
      <c r="F663" s="2"/>
      <c r="G663" s="2"/>
      <c r="H663" s="2"/>
      <c r="I663" s="2"/>
      <c r="J663" s="2"/>
      <c r="K663" s="1"/>
      <c r="L663" s="1"/>
      <c r="M663" s="1"/>
      <c r="N663" s="1"/>
      <c r="O663" s="1"/>
      <c r="P663" s="1"/>
      <c r="Q663" s="1"/>
      <c r="R663" s="1"/>
      <c r="S663" s="1"/>
      <c r="T663" s="1"/>
      <c r="U663" s="1"/>
      <c r="V663" s="1"/>
      <c r="W663" s="1"/>
      <c r="X663" s="1"/>
      <c r="Y663" s="1"/>
      <c r="Z663" s="1"/>
      <c r="AA663" s="2"/>
      <c r="AB663" s="1"/>
      <c r="AC663" s="2"/>
      <c r="AD663" s="1"/>
      <c r="AE663" s="1"/>
      <c r="AF663" s="1"/>
      <c r="AG663" s="1"/>
      <c r="AH663" s="1"/>
      <c r="AI663" s="1"/>
      <c r="AJ663" s="1"/>
    </row>
    <row r="664" ht="14.25" customHeight="1">
      <c r="A664" s="1"/>
      <c r="B664" s="1"/>
      <c r="C664" s="1"/>
      <c r="D664" s="1"/>
      <c r="E664" s="1"/>
      <c r="F664" s="2"/>
      <c r="G664" s="2"/>
      <c r="H664" s="2"/>
      <c r="I664" s="2"/>
      <c r="J664" s="2"/>
      <c r="K664" s="1"/>
      <c r="L664" s="1"/>
      <c r="M664" s="1"/>
      <c r="N664" s="1"/>
      <c r="O664" s="1"/>
      <c r="P664" s="1"/>
      <c r="Q664" s="1"/>
      <c r="R664" s="1"/>
      <c r="S664" s="1"/>
      <c r="T664" s="1"/>
      <c r="U664" s="1"/>
      <c r="V664" s="1"/>
      <c r="W664" s="1"/>
      <c r="X664" s="1"/>
      <c r="Y664" s="1"/>
      <c r="Z664" s="1"/>
      <c r="AA664" s="2"/>
      <c r="AB664" s="1"/>
      <c r="AC664" s="2"/>
      <c r="AD664" s="1"/>
      <c r="AE664" s="1"/>
      <c r="AF664" s="1"/>
      <c r="AG664" s="1"/>
      <c r="AH664" s="1"/>
      <c r="AI664" s="1"/>
      <c r="AJ664" s="1"/>
    </row>
    <row r="665" ht="14.25" customHeight="1">
      <c r="A665" s="1"/>
      <c r="B665" s="1"/>
      <c r="C665" s="1"/>
      <c r="D665" s="1"/>
      <c r="E665" s="1"/>
      <c r="F665" s="2"/>
      <c r="G665" s="2"/>
      <c r="H665" s="2"/>
      <c r="I665" s="2"/>
      <c r="J665" s="2"/>
      <c r="K665" s="1"/>
      <c r="L665" s="1"/>
      <c r="M665" s="1"/>
      <c r="N665" s="1"/>
      <c r="O665" s="1"/>
      <c r="P665" s="1"/>
      <c r="Q665" s="1"/>
      <c r="R665" s="1"/>
      <c r="S665" s="1"/>
      <c r="T665" s="1"/>
      <c r="U665" s="1"/>
      <c r="V665" s="1"/>
      <c r="W665" s="1"/>
      <c r="X665" s="1"/>
      <c r="Y665" s="1"/>
      <c r="Z665" s="1"/>
      <c r="AA665" s="2"/>
      <c r="AB665" s="1"/>
      <c r="AC665" s="2"/>
      <c r="AD665" s="1"/>
      <c r="AE665" s="1"/>
      <c r="AF665" s="1"/>
      <c r="AG665" s="1"/>
      <c r="AH665" s="1"/>
      <c r="AI665" s="1"/>
      <c r="AJ665" s="1"/>
    </row>
    <row r="666" ht="14.25" customHeight="1">
      <c r="A666" s="1"/>
      <c r="B666" s="1"/>
      <c r="C666" s="1"/>
      <c r="D666" s="1"/>
      <c r="E666" s="1"/>
      <c r="F666" s="2"/>
      <c r="G666" s="2"/>
      <c r="H666" s="2"/>
      <c r="I666" s="2"/>
      <c r="J666" s="2"/>
      <c r="K666" s="1"/>
      <c r="L666" s="1"/>
      <c r="M666" s="1"/>
      <c r="N666" s="1"/>
      <c r="O666" s="1"/>
      <c r="P666" s="1"/>
      <c r="Q666" s="1"/>
      <c r="R666" s="1"/>
      <c r="S666" s="1"/>
      <c r="T666" s="1"/>
      <c r="U666" s="1"/>
      <c r="V666" s="1"/>
      <c r="W666" s="1"/>
      <c r="X666" s="1"/>
      <c r="Y666" s="1"/>
      <c r="Z666" s="1"/>
      <c r="AA666" s="2"/>
      <c r="AB666" s="1"/>
      <c r="AC666" s="2"/>
      <c r="AD666" s="1"/>
      <c r="AE666" s="1"/>
      <c r="AF666" s="1"/>
      <c r="AG666" s="1"/>
      <c r="AH666" s="1"/>
      <c r="AI666" s="1"/>
      <c r="AJ666" s="1"/>
    </row>
    <row r="667" ht="14.25" customHeight="1">
      <c r="A667" s="1"/>
      <c r="B667" s="1"/>
      <c r="C667" s="1"/>
      <c r="D667" s="1"/>
      <c r="E667" s="1"/>
      <c r="F667" s="2"/>
      <c r="G667" s="2"/>
      <c r="H667" s="2"/>
      <c r="I667" s="2"/>
      <c r="J667" s="2"/>
      <c r="K667" s="1"/>
      <c r="L667" s="1"/>
      <c r="M667" s="1"/>
      <c r="N667" s="1"/>
      <c r="O667" s="1"/>
      <c r="P667" s="1"/>
      <c r="Q667" s="1"/>
      <c r="R667" s="1"/>
      <c r="S667" s="1"/>
      <c r="T667" s="1"/>
      <c r="U667" s="1"/>
      <c r="V667" s="1"/>
      <c r="W667" s="1"/>
      <c r="X667" s="1"/>
      <c r="Y667" s="1"/>
      <c r="Z667" s="1"/>
      <c r="AA667" s="2"/>
      <c r="AB667" s="1"/>
      <c r="AC667" s="2"/>
      <c r="AD667" s="1"/>
      <c r="AE667" s="1"/>
      <c r="AF667" s="1"/>
      <c r="AG667" s="1"/>
      <c r="AH667" s="1"/>
      <c r="AI667" s="1"/>
      <c r="AJ667" s="1"/>
    </row>
    <row r="668" ht="14.25" customHeight="1">
      <c r="A668" s="1"/>
      <c r="B668" s="1"/>
      <c r="C668" s="1"/>
      <c r="D668" s="1"/>
      <c r="E668" s="1"/>
      <c r="F668" s="2"/>
      <c r="G668" s="2"/>
      <c r="H668" s="2"/>
      <c r="I668" s="2"/>
      <c r="J668" s="2"/>
      <c r="K668" s="1"/>
      <c r="L668" s="1"/>
      <c r="M668" s="1"/>
      <c r="N668" s="1"/>
      <c r="O668" s="1"/>
      <c r="P668" s="1"/>
      <c r="Q668" s="1"/>
      <c r="R668" s="1"/>
      <c r="S668" s="1"/>
      <c r="T668" s="1"/>
      <c r="U668" s="1"/>
      <c r="V668" s="1"/>
      <c r="W668" s="1"/>
      <c r="X668" s="1"/>
      <c r="Y668" s="1"/>
      <c r="Z668" s="1"/>
      <c r="AA668" s="2"/>
      <c r="AB668" s="1"/>
      <c r="AC668" s="2"/>
      <c r="AD668" s="1"/>
      <c r="AE668" s="1"/>
      <c r="AF668" s="1"/>
      <c r="AG668" s="1"/>
      <c r="AH668" s="1"/>
      <c r="AI668" s="1"/>
      <c r="AJ668" s="1"/>
    </row>
    <row r="669" ht="14.25" customHeight="1">
      <c r="A669" s="1"/>
      <c r="B669" s="1"/>
      <c r="C669" s="1"/>
      <c r="D669" s="1"/>
      <c r="E669" s="1"/>
      <c r="F669" s="2"/>
      <c r="G669" s="2"/>
      <c r="H669" s="2"/>
      <c r="I669" s="2"/>
      <c r="J669" s="2"/>
      <c r="K669" s="1"/>
      <c r="L669" s="1"/>
      <c r="M669" s="1"/>
      <c r="N669" s="1"/>
      <c r="O669" s="1"/>
      <c r="P669" s="1"/>
      <c r="Q669" s="1"/>
      <c r="R669" s="1"/>
      <c r="S669" s="1"/>
      <c r="T669" s="1"/>
      <c r="U669" s="1"/>
      <c r="V669" s="1"/>
      <c r="W669" s="1"/>
      <c r="X669" s="1"/>
      <c r="Y669" s="1"/>
      <c r="Z669" s="1"/>
      <c r="AA669" s="2"/>
      <c r="AB669" s="1"/>
      <c r="AC669" s="2"/>
      <c r="AD669" s="1"/>
      <c r="AE669" s="1"/>
      <c r="AF669" s="1"/>
      <c r="AG669" s="1"/>
      <c r="AH669" s="1"/>
      <c r="AI669" s="1"/>
      <c r="AJ669" s="1"/>
    </row>
    <row r="670" ht="14.25" customHeight="1">
      <c r="A670" s="1"/>
      <c r="B670" s="1"/>
      <c r="C670" s="1"/>
      <c r="D670" s="1"/>
      <c r="E670" s="1"/>
      <c r="F670" s="2"/>
      <c r="G670" s="2"/>
      <c r="H670" s="2"/>
      <c r="I670" s="2"/>
      <c r="J670" s="2"/>
      <c r="K670" s="1"/>
      <c r="L670" s="1"/>
      <c r="M670" s="1"/>
      <c r="N670" s="1"/>
      <c r="O670" s="1"/>
      <c r="P670" s="1"/>
      <c r="Q670" s="1"/>
      <c r="R670" s="1"/>
      <c r="S670" s="1"/>
      <c r="T670" s="1"/>
      <c r="U670" s="1"/>
      <c r="V670" s="1"/>
      <c r="W670" s="1"/>
      <c r="X670" s="1"/>
      <c r="Y670" s="1"/>
      <c r="Z670" s="1"/>
      <c r="AA670" s="2"/>
      <c r="AB670" s="1"/>
      <c r="AC670" s="2"/>
      <c r="AD670" s="1"/>
      <c r="AE670" s="1"/>
      <c r="AF670" s="1"/>
      <c r="AG670" s="1"/>
      <c r="AH670" s="1"/>
      <c r="AI670" s="1"/>
      <c r="AJ670" s="1"/>
    </row>
    <row r="671" ht="14.25" customHeight="1">
      <c r="A671" s="1"/>
      <c r="B671" s="1"/>
      <c r="C671" s="1"/>
      <c r="D671" s="1"/>
      <c r="E671" s="1"/>
      <c r="F671" s="2"/>
      <c r="G671" s="2"/>
      <c r="H671" s="2"/>
      <c r="I671" s="2"/>
      <c r="J671" s="2"/>
      <c r="K671" s="1"/>
      <c r="L671" s="1"/>
      <c r="M671" s="1"/>
      <c r="N671" s="1"/>
      <c r="O671" s="1"/>
      <c r="P671" s="1"/>
      <c r="Q671" s="1"/>
      <c r="R671" s="1"/>
      <c r="S671" s="1"/>
      <c r="T671" s="1"/>
      <c r="U671" s="1"/>
      <c r="V671" s="1"/>
      <c r="W671" s="1"/>
      <c r="X671" s="1"/>
      <c r="Y671" s="1"/>
      <c r="Z671" s="1"/>
      <c r="AA671" s="2"/>
      <c r="AB671" s="1"/>
      <c r="AC671" s="2"/>
      <c r="AD671" s="1"/>
      <c r="AE671" s="1"/>
      <c r="AF671" s="1"/>
      <c r="AG671" s="1"/>
      <c r="AH671" s="1"/>
      <c r="AI671" s="1"/>
      <c r="AJ671" s="1"/>
    </row>
    <row r="672" ht="14.25" customHeight="1">
      <c r="A672" s="1"/>
      <c r="B672" s="1"/>
      <c r="C672" s="1"/>
      <c r="D672" s="1"/>
      <c r="E672" s="1"/>
      <c r="F672" s="2"/>
      <c r="G672" s="2"/>
      <c r="H672" s="2"/>
      <c r="I672" s="2"/>
      <c r="J672" s="2"/>
      <c r="K672" s="1"/>
      <c r="L672" s="1"/>
      <c r="M672" s="1"/>
      <c r="N672" s="1"/>
      <c r="O672" s="1"/>
      <c r="P672" s="1"/>
      <c r="Q672" s="1"/>
      <c r="R672" s="1"/>
      <c r="S672" s="1"/>
      <c r="T672" s="1"/>
      <c r="U672" s="1"/>
      <c r="V672" s="1"/>
      <c r="W672" s="1"/>
      <c r="X672" s="1"/>
      <c r="Y672" s="1"/>
      <c r="Z672" s="1"/>
      <c r="AA672" s="2"/>
      <c r="AB672" s="1"/>
      <c r="AC672" s="2"/>
      <c r="AD672" s="1"/>
      <c r="AE672" s="1"/>
      <c r="AF672" s="1"/>
      <c r="AG672" s="1"/>
      <c r="AH672" s="1"/>
      <c r="AI672" s="1"/>
      <c r="AJ672" s="1"/>
    </row>
    <row r="673" ht="14.25" customHeight="1">
      <c r="A673" s="1"/>
      <c r="B673" s="1"/>
      <c r="C673" s="1"/>
      <c r="D673" s="1"/>
      <c r="E673" s="1"/>
      <c r="F673" s="2"/>
      <c r="G673" s="2"/>
      <c r="H673" s="2"/>
      <c r="I673" s="2"/>
      <c r="J673" s="2"/>
      <c r="K673" s="1"/>
      <c r="L673" s="1"/>
      <c r="M673" s="1"/>
      <c r="N673" s="1"/>
      <c r="O673" s="1"/>
      <c r="P673" s="1"/>
      <c r="Q673" s="1"/>
      <c r="R673" s="1"/>
      <c r="S673" s="1"/>
      <c r="T673" s="1"/>
      <c r="U673" s="1"/>
      <c r="V673" s="1"/>
      <c r="W673" s="1"/>
      <c r="X673" s="1"/>
      <c r="Y673" s="1"/>
      <c r="Z673" s="1"/>
      <c r="AA673" s="2"/>
      <c r="AB673" s="1"/>
      <c r="AC673" s="2"/>
      <c r="AD673" s="1"/>
      <c r="AE673" s="1"/>
      <c r="AF673" s="1"/>
      <c r="AG673" s="1"/>
      <c r="AH673" s="1"/>
      <c r="AI673" s="1"/>
      <c r="AJ673" s="1"/>
    </row>
    <row r="674" ht="14.25" customHeight="1">
      <c r="A674" s="1"/>
      <c r="B674" s="1"/>
      <c r="C674" s="1"/>
      <c r="D674" s="1"/>
      <c r="E674" s="1"/>
      <c r="F674" s="2"/>
      <c r="G674" s="2"/>
      <c r="H674" s="2"/>
      <c r="I674" s="2"/>
      <c r="J674" s="2"/>
      <c r="K674" s="1"/>
      <c r="L674" s="1"/>
      <c r="M674" s="1"/>
      <c r="N674" s="1"/>
      <c r="O674" s="1"/>
      <c r="P674" s="1"/>
      <c r="Q674" s="1"/>
      <c r="R674" s="1"/>
      <c r="S674" s="1"/>
      <c r="T674" s="1"/>
      <c r="U674" s="1"/>
      <c r="V674" s="1"/>
      <c r="W674" s="1"/>
      <c r="X674" s="1"/>
      <c r="Y674" s="1"/>
      <c r="Z674" s="1"/>
      <c r="AA674" s="2"/>
      <c r="AB674" s="1"/>
      <c r="AC674" s="2"/>
      <c r="AD674" s="1"/>
      <c r="AE674" s="1"/>
      <c r="AF674" s="1"/>
      <c r="AG674" s="1"/>
      <c r="AH674" s="1"/>
      <c r="AI674" s="1"/>
      <c r="AJ674" s="1"/>
    </row>
    <row r="675" ht="14.25" customHeight="1">
      <c r="A675" s="1"/>
      <c r="B675" s="1"/>
      <c r="C675" s="1"/>
      <c r="D675" s="1"/>
      <c r="E675" s="1"/>
      <c r="F675" s="2"/>
      <c r="G675" s="2"/>
      <c r="H675" s="2"/>
      <c r="I675" s="2"/>
      <c r="J675" s="2"/>
      <c r="K675" s="1"/>
      <c r="L675" s="1"/>
      <c r="M675" s="1"/>
      <c r="N675" s="1"/>
      <c r="O675" s="1"/>
      <c r="P675" s="1"/>
      <c r="Q675" s="1"/>
      <c r="R675" s="1"/>
      <c r="S675" s="1"/>
      <c r="T675" s="1"/>
      <c r="U675" s="1"/>
      <c r="V675" s="1"/>
      <c r="W675" s="1"/>
      <c r="X675" s="1"/>
      <c r="Y675" s="1"/>
      <c r="Z675" s="1"/>
      <c r="AA675" s="2"/>
      <c r="AB675" s="1"/>
      <c r="AC675" s="2"/>
      <c r="AD675" s="1"/>
      <c r="AE675" s="1"/>
      <c r="AF675" s="1"/>
      <c r="AG675" s="1"/>
      <c r="AH675" s="1"/>
      <c r="AI675" s="1"/>
      <c r="AJ675" s="1"/>
    </row>
    <row r="676" ht="14.25" customHeight="1">
      <c r="A676" s="1"/>
      <c r="B676" s="1"/>
      <c r="C676" s="1"/>
      <c r="D676" s="1"/>
      <c r="E676" s="1"/>
      <c r="F676" s="2"/>
      <c r="G676" s="2"/>
      <c r="H676" s="2"/>
      <c r="I676" s="2"/>
      <c r="J676" s="2"/>
      <c r="K676" s="1"/>
      <c r="L676" s="1"/>
      <c r="M676" s="1"/>
      <c r="N676" s="1"/>
      <c r="O676" s="1"/>
      <c r="P676" s="1"/>
      <c r="Q676" s="1"/>
      <c r="R676" s="1"/>
      <c r="S676" s="1"/>
      <c r="T676" s="1"/>
      <c r="U676" s="1"/>
      <c r="V676" s="1"/>
      <c r="W676" s="1"/>
      <c r="X676" s="1"/>
      <c r="Y676" s="1"/>
      <c r="Z676" s="1"/>
      <c r="AA676" s="2"/>
      <c r="AB676" s="1"/>
      <c r="AC676" s="2"/>
      <c r="AD676" s="1"/>
      <c r="AE676" s="1"/>
      <c r="AF676" s="1"/>
      <c r="AG676" s="1"/>
      <c r="AH676" s="1"/>
      <c r="AI676" s="1"/>
      <c r="AJ676" s="1"/>
    </row>
    <row r="677" ht="14.25" customHeight="1">
      <c r="A677" s="1"/>
      <c r="B677" s="1"/>
      <c r="C677" s="1"/>
      <c r="D677" s="1"/>
      <c r="E677" s="1"/>
      <c r="F677" s="2"/>
      <c r="G677" s="2"/>
      <c r="H677" s="2"/>
      <c r="I677" s="2"/>
      <c r="J677" s="2"/>
      <c r="K677" s="1"/>
      <c r="L677" s="1"/>
      <c r="M677" s="1"/>
      <c r="N677" s="1"/>
      <c r="O677" s="1"/>
      <c r="P677" s="1"/>
      <c r="Q677" s="1"/>
      <c r="R677" s="1"/>
      <c r="S677" s="1"/>
      <c r="T677" s="1"/>
      <c r="U677" s="1"/>
      <c r="V677" s="1"/>
      <c r="W677" s="1"/>
      <c r="X677" s="1"/>
      <c r="Y677" s="1"/>
      <c r="Z677" s="1"/>
      <c r="AA677" s="2"/>
      <c r="AB677" s="1"/>
      <c r="AC677" s="2"/>
      <c r="AD677" s="1"/>
      <c r="AE677" s="1"/>
      <c r="AF677" s="1"/>
      <c r="AG677" s="1"/>
      <c r="AH677" s="1"/>
      <c r="AI677" s="1"/>
      <c r="AJ677" s="1"/>
    </row>
    <row r="678" ht="14.25" customHeight="1">
      <c r="A678" s="1"/>
      <c r="B678" s="1"/>
      <c r="C678" s="1"/>
      <c r="D678" s="1"/>
      <c r="E678" s="1"/>
      <c r="F678" s="2"/>
      <c r="G678" s="2"/>
      <c r="H678" s="2"/>
      <c r="I678" s="2"/>
      <c r="J678" s="2"/>
      <c r="K678" s="1"/>
      <c r="L678" s="1"/>
      <c r="M678" s="1"/>
      <c r="N678" s="1"/>
      <c r="O678" s="1"/>
      <c r="P678" s="1"/>
      <c r="Q678" s="1"/>
      <c r="R678" s="1"/>
      <c r="S678" s="1"/>
      <c r="T678" s="1"/>
      <c r="U678" s="1"/>
      <c r="V678" s="1"/>
      <c r="W678" s="1"/>
      <c r="X678" s="1"/>
      <c r="Y678" s="1"/>
      <c r="Z678" s="1"/>
      <c r="AA678" s="2"/>
      <c r="AB678" s="1"/>
      <c r="AC678" s="2"/>
      <c r="AD678" s="1"/>
      <c r="AE678" s="1"/>
      <c r="AF678" s="1"/>
      <c r="AG678" s="1"/>
      <c r="AH678" s="1"/>
      <c r="AI678" s="1"/>
      <c r="AJ678" s="1"/>
    </row>
    <row r="679" ht="14.25" customHeight="1">
      <c r="A679" s="1"/>
      <c r="B679" s="1"/>
      <c r="C679" s="1"/>
      <c r="D679" s="1"/>
      <c r="E679" s="1"/>
      <c r="F679" s="2"/>
      <c r="G679" s="2"/>
      <c r="H679" s="2"/>
      <c r="I679" s="2"/>
      <c r="J679" s="2"/>
      <c r="K679" s="1"/>
      <c r="L679" s="1"/>
      <c r="M679" s="1"/>
      <c r="N679" s="1"/>
      <c r="O679" s="1"/>
      <c r="P679" s="1"/>
      <c r="Q679" s="1"/>
      <c r="R679" s="1"/>
      <c r="S679" s="1"/>
      <c r="T679" s="1"/>
      <c r="U679" s="1"/>
      <c r="V679" s="1"/>
      <c r="W679" s="1"/>
      <c r="X679" s="1"/>
      <c r="Y679" s="1"/>
      <c r="Z679" s="1"/>
      <c r="AA679" s="2"/>
      <c r="AB679" s="1"/>
      <c r="AC679" s="2"/>
      <c r="AD679" s="1"/>
      <c r="AE679" s="1"/>
      <c r="AF679" s="1"/>
      <c r="AG679" s="1"/>
      <c r="AH679" s="1"/>
      <c r="AI679" s="1"/>
      <c r="AJ679" s="1"/>
    </row>
    <row r="680" ht="14.25" customHeight="1">
      <c r="A680" s="1"/>
      <c r="B680" s="1"/>
      <c r="C680" s="1"/>
      <c r="D680" s="1"/>
      <c r="E680" s="1"/>
      <c r="F680" s="2"/>
      <c r="G680" s="2"/>
      <c r="H680" s="2"/>
      <c r="I680" s="2"/>
      <c r="J680" s="2"/>
      <c r="K680" s="1"/>
      <c r="L680" s="1"/>
      <c r="M680" s="1"/>
      <c r="N680" s="1"/>
      <c r="O680" s="1"/>
      <c r="P680" s="1"/>
      <c r="Q680" s="1"/>
      <c r="R680" s="1"/>
      <c r="S680" s="1"/>
      <c r="T680" s="1"/>
      <c r="U680" s="1"/>
      <c r="V680" s="1"/>
      <c r="W680" s="1"/>
      <c r="X680" s="1"/>
      <c r="Y680" s="1"/>
      <c r="Z680" s="1"/>
      <c r="AA680" s="2"/>
      <c r="AB680" s="1"/>
      <c r="AC680" s="2"/>
      <c r="AD680" s="1"/>
      <c r="AE680" s="1"/>
      <c r="AF680" s="1"/>
      <c r="AG680" s="1"/>
      <c r="AH680" s="1"/>
      <c r="AI680" s="1"/>
      <c r="AJ680" s="1"/>
    </row>
    <row r="681" ht="14.25" customHeight="1">
      <c r="A681" s="1"/>
      <c r="B681" s="1"/>
      <c r="C681" s="1"/>
      <c r="D681" s="1"/>
      <c r="E681" s="1"/>
      <c r="F681" s="2"/>
      <c r="G681" s="2"/>
      <c r="H681" s="2"/>
      <c r="I681" s="2"/>
      <c r="J681" s="2"/>
      <c r="K681" s="1"/>
      <c r="L681" s="1"/>
      <c r="M681" s="1"/>
      <c r="N681" s="1"/>
      <c r="O681" s="1"/>
      <c r="P681" s="1"/>
      <c r="Q681" s="1"/>
      <c r="R681" s="1"/>
      <c r="S681" s="1"/>
      <c r="T681" s="1"/>
      <c r="U681" s="1"/>
      <c r="V681" s="1"/>
      <c r="W681" s="1"/>
      <c r="X681" s="1"/>
      <c r="Y681" s="1"/>
      <c r="Z681" s="1"/>
      <c r="AA681" s="2"/>
      <c r="AB681" s="1"/>
      <c r="AC681" s="2"/>
      <c r="AD681" s="1"/>
      <c r="AE681" s="1"/>
      <c r="AF681" s="1"/>
      <c r="AG681" s="1"/>
      <c r="AH681" s="1"/>
      <c r="AI681" s="1"/>
      <c r="AJ681" s="1"/>
    </row>
    <row r="682" ht="14.25" customHeight="1">
      <c r="A682" s="1"/>
      <c r="B682" s="1"/>
      <c r="C682" s="1"/>
      <c r="D682" s="1"/>
      <c r="E682" s="1"/>
      <c r="F682" s="2"/>
      <c r="G682" s="2"/>
      <c r="H682" s="2"/>
      <c r="I682" s="2"/>
      <c r="J682" s="2"/>
      <c r="K682" s="1"/>
      <c r="L682" s="1"/>
      <c r="M682" s="1"/>
      <c r="N682" s="1"/>
      <c r="O682" s="1"/>
      <c r="P682" s="1"/>
      <c r="Q682" s="1"/>
      <c r="R682" s="1"/>
      <c r="S682" s="1"/>
      <c r="T682" s="1"/>
      <c r="U682" s="1"/>
      <c r="V682" s="1"/>
      <c r="W682" s="1"/>
      <c r="X682" s="1"/>
      <c r="Y682" s="1"/>
      <c r="Z682" s="1"/>
      <c r="AA682" s="2"/>
      <c r="AB682" s="1"/>
      <c r="AC682" s="2"/>
      <c r="AD682" s="1"/>
      <c r="AE682" s="1"/>
      <c r="AF682" s="1"/>
      <c r="AG682" s="1"/>
      <c r="AH682" s="1"/>
      <c r="AI682" s="1"/>
      <c r="AJ682" s="1"/>
    </row>
    <row r="683" ht="14.25" customHeight="1">
      <c r="A683" s="1"/>
      <c r="B683" s="1"/>
      <c r="C683" s="1"/>
      <c r="D683" s="1"/>
      <c r="E683" s="1"/>
      <c r="F683" s="2"/>
      <c r="G683" s="2"/>
      <c r="H683" s="2"/>
      <c r="I683" s="2"/>
      <c r="J683" s="2"/>
      <c r="K683" s="1"/>
      <c r="L683" s="1"/>
      <c r="M683" s="1"/>
      <c r="N683" s="1"/>
      <c r="O683" s="1"/>
      <c r="P683" s="1"/>
      <c r="Q683" s="1"/>
      <c r="R683" s="1"/>
      <c r="S683" s="1"/>
      <c r="T683" s="1"/>
      <c r="U683" s="1"/>
      <c r="V683" s="1"/>
      <c r="W683" s="1"/>
      <c r="X683" s="1"/>
      <c r="Y683" s="1"/>
      <c r="Z683" s="1"/>
      <c r="AA683" s="2"/>
      <c r="AB683" s="1"/>
      <c r="AC683" s="2"/>
      <c r="AD683" s="1"/>
      <c r="AE683" s="1"/>
      <c r="AF683" s="1"/>
      <c r="AG683" s="1"/>
      <c r="AH683" s="1"/>
      <c r="AI683" s="1"/>
      <c r="AJ683" s="1"/>
    </row>
    <row r="684" ht="14.25" customHeight="1">
      <c r="A684" s="1"/>
      <c r="B684" s="1"/>
      <c r="C684" s="1"/>
      <c r="D684" s="1"/>
      <c r="E684" s="1"/>
      <c r="F684" s="2"/>
      <c r="G684" s="2"/>
      <c r="H684" s="2"/>
      <c r="I684" s="2"/>
      <c r="J684" s="2"/>
      <c r="K684" s="1"/>
      <c r="L684" s="1"/>
      <c r="M684" s="1"/>
      <c r="N684" s="1"/>
      <c r="O684" s="1"/>
      <c r="P684" s="1"/>
      <c r="Q684" s="1"/>
      <c r="R684" s="1"/>
      <c r="S684" s="1"/>
      <c r="T684" s="1"/>
      <c r="U684" s="1"/>
      <c r="V684" s="1"/>
      <c r="W684" s="1"/>
      <c r="X684" s="1"/>
      <c r="Y684" s="1"/>
      <c r="Z684" s="1"/>
      <c r="AA684" s="2"/>
      <c r="AB684" s="1"/>
      <c r="AC684" s="2"/>
      <c r="AD684" s="1"/>
      <c r="AE684" s="1"/>
      <c r="AF684" s="1"/>
      <c r="AG684" s="1"/>
      <c r="AH684" s="1"/>
      <c r="AI684" s="1"/>
      <c r="AJ684" s="1"/>
    </row>
    <row r="685" ht="14.25" customHeight="1">
      <c r="A685" s="1"/>
      <c r="B685" s="1"/>
      <c r="C685" s="1"/>
      <c r="D685" s="1"/>
      <c r="E685" s="1"/>
      <c r="F685" s="2"/>
      <c r="G685" s="2"/>
      <c r="H685" s="2"/>
      <c r="I685" s="2"/>
      <c r="J685" s="2"/>
      <c r="K685" s="1"/>
      <c r="L685" s="1"/>
      <c r="M685" s="1"/>
      <c r="N685" s="1"/>
      <c r="O685" s="1"/>
      <c r="P685" s="1"/>
      <c r="Q685" s="1"/>
      <c r="R685" s="1"/>
      <c r="S685" s="1"/>
      <c r="T685" s="1"/>
      <c r="U685" s="1"/>
      <c r="V685" s="1"/>
      <c r="W685" s="1"/>
      <c r="X685" s="1"/>
      <c r="Y685" s="1"/>
      <c r="Z685" s="1"/>
      <c r="AA685" s="2"/>
      <c r="AB685" s="1"/>
      <c r="AC685" s="2"/>
      <c r="AD685" s="1"/>
      <c r="AE685" s="1"/>
      <c r="AF685" s="1"/>
      <c r="AG685" s="1"/>
      <c r="AH685" s="1"/>
      <c r="AI685" s="1"/>
      <c r="AJ685" s="1"/>
    </row>
    <row r="686" ht="14.25" customHeight="1">
      <c r="A686" s="1"/>
      <c r="B686" s="1"/>
      <c r="C686" s="1"/>
      <c r="D686" s="1"/>
      <c r="E686" s="1"/>
      <c r="F686" s="2"/>
      <c r="G686" s="2"/>
      <c r="H686" s="2"/>
      <c r="I686" s="2"/>
      <c r="J686" s="2"/>
      <c r="K686" s="1"/>
      <c r="L686" s="1"/>
      <c r="M686" s="1"/>
      <c r="N686" s="1"/>
      <c r="O686" s="1"/>
      <c r="P686" s="1"/>
      <c r="Q686" s="1"/>
      <c r="R686" s="1"/>
      <c r="S686" s="1"/>
      <c r="T686" s="1"/>
      <c r="U686" s="1"/>
      <c r="V686" s="1"/>
      <c r="W686" s="1"/>
      <c r="X686" s="1"/>
      <c r="Y686" s="1"/>
      <c r="Z686" s="1"/>
      <c r="AA686" s="2"/>
      <c r="AB686" s="1"/>
      <c r="AC686" s="2"/>
      <c r="AD686" s="1"/>
      <c r="AE686" s="1"/>
      <c r="AF686" s="1"/>
      <c r="AG686" s="1"/>
      <c r="AH686" s="1"/>
      <c r="AI686" s="1"/>
      <c r="AJ686" s="1"/>
    </row>
    <row r="687" ht="14.25" customHeight="1">
      <c r="A687" s="1"/>
      <c r="B687" s="1"/>
      <c r="C687" s="1"/>
      <c r="D687" s="1"/>
      <c r="E687" s="1"/>
      <c r="F687" s="2"/>
      <c r="G687" s="2"/>
      <c r="H687" s="2"/>
      <c r="I687" s="2"/>
      <c r="J687" s="2"/>
      <c r="K687" s="1"/>
      <c r="L687" s="1"/>
      <c r="M687" s="1"/>
      <c r="N687" s="1"/>
      <c r="O687" s="1"/>
      <c r="P687" s="1"/>
      <c r="Q687" s="1"/>
      <c r="R687" s="1"/>
      <c r="S687" s="1"/>
      <c r="T687" s="1"/>
      <c r="U687" s="1"/>
      <c r="V687" s="1"/>
      <c r="W687" s="1"/>
      <c r="X687" s="1"/>
      <c r="Y687" s="1"/>
      <c r="Z687" s="1"/>
      <c r="AA687" s="2"/>
      <c r="AB687" s="1"/>
      <c r="AC687" s="2"/>
      <c r="AD687" s="1"/>
      <c r="AE687" s="1"/>
      <c r="AF687" s="1"/>
      <c r="AG687" s="1"/>
      <c r="AH687" s="1"/>
      <c r="AI687" s="1"/>
      <c r="AJ687" s="1"/>
    </row>
    <row r="688" ht="14.25" customHeight="1">
      <c r="A688" s="1"/>
      <c r="B688" s="1"/>
      <c r="C688" s="1"/>
      <c r="D688" s="1"/>
      <c r="E688" s="1"/>
      <c r="F688" s="2"/>
      <c r="G688" s="2"/>
      <c r="H688" s="2"/>
      <c r="I688" s="2"/>
      <c r="J688" s="2"/>
      <c r="K688" s="1"/>
      <c r="L688" s="1"/>
      <c r="M688" s="1"/>
      <c r="N688" s="1"/>
      <c r="O688" s="1"/>
      <c r="P688" s="1"/>
      <c r="Q688" s="1"/>
      <c r="R688" s="1"/>
      <c r="S688" s="1"/>
      <c r="T688" s="1"/>
      <c r="U688" s="1"/>
      <c r="V688" s="1"/>
      <c r="W688" s="1"/>
      <c r="X688" s="1"/>
      <c r="Y688" s="1"/>
      <c r="Z688" s="1"/>
      <c r="AA688" s="2"/>
      <c r="AB688" s="1"/>
      <c r="AC688" s="2"/>
      <c r="AD688" s="1"/>
      <c r="AE688" s="1"/>
      <c r="AF688" s="1"/>
      <c r="AG688" s="1"/>
      <c r="AH688" s="1"/>
      <c r="AI688" s="1"/>
      <c r="AJ688" s="1"/>
    </row>
    <row r="689" ht="14.25" customHeight="1">
      <c r="A689" s="1"/>
      <c r="B689" s="1"/>
      <c r="C689" s="1"/>
      <c r="D689" s="1"/>
      <c r="E689" s="1"/>
      <c r="F689" s="2"/>
      <c r="G689" s="2"/>
      <c r="H689" s="2"/>
      <c r="I689" s="2"/>
      <c r="J689" s="2"/>
      <c r="K689" s="1"/>
      <c r="L689" s="1"/>
      <c r="M689" s="1"/>
      <c r="N689" s="1"/>
      <c r="O689" s="1"/>
      <c r="P689" s="1"/>
      <c r="Q689" s="1"/>
      <c r="R689" s="1"/>
      <c r="S689" s="1"/>
      <c r="T689" s="1"/>
      <c r="U689" s="1"/>
      <c r="V689" s="1"/>
      <c r="W689" s="1"/>
      <c r="X689" s="1"/>
      <c r="Y689" s="1"/>
      <c r="Z689" s="1"/>
      <c r="AA689" s="2"/>
      <c r="AB689" s="1"/>
      <c r="AC689" s="2"/>
      <c r="AD689" s="1"/>
      <c r="AE689" s="1"/>
      <c r="AF689" s="1"/>
      <c r="AG689" s="1"/>
      <c r="AH689" s="1"/>
      <c r="AI689" s="1"/>
      <c r="AJ689" s="1"/>
    </row>
    <row r="690" ht="14.25" customHeight="1">
      <c r="A690" s="1"/>
      <c r="B690" s="1"/>
      <c r="C690" s="1"/>
      <c r="D690" s="1"/>
      <c r="E690" s="1"/>
      <c r="F690" s="2"/>
      <c r="G690" s="2"/>
      <c r="H690" s="2"/>
      <c r="I690" s="2"/>
      <c r="J690" s="2"/>
      <c r="K690" s="1"/>
      <c r="L690" s="1"/>
      <c r="M690" s="1"/>
      <c r="N690" s="1"/>
      <c r="O690" s="1"/>
      <c r="P690" s="1"/>
      <c r="Q690" s="1"/>
      <c r="R690" s="1"/>
      <c r="S690" s="1"/>
      <c r="T690" s="1"/>
      <c r="U690" s="1"/>
      <c r="V690" s="1"/>
      <c r="W690" s="1"/>
      <c r="X690" s="1"/>
      <c r="Y690" s="1"/>
      <c r="Z690" s="1"/>
      <c r="AA690" s="2"/>
      <c r="AB690" s="1"/>
      <c r="AC690" s="2"/>
      <c r="AD690" s="1"/>
      <c r="AE690" s="1"/>
      <c r="AF690" s="1"/>
      <c r="AG690" s="1"/>
      <c r="AH690" s="1"/>
      <c r="AI690" s="1"/>
      <c r="AJ690" s="1"/>
    </row>
    <row r="691" ht="14.25" customHeight="1">
      <c r="A691" s="1"/>
      <c r="B691" s="1"/>
      <c r="C691" s="1"/>
      <c r="D691" s="1"/>
      <c r="E691" s="1"/>
      <c r="F691" s="2"/>
      <c r="G691" s="2"/>
      <c r="H691" s="2"/>
      <c r="I691" s="2"/>
      <c r="J691" s="2"/>
      <c r="K691" s="1"/>
      <c r="L691" s="1"/>
      <c r="M691" s="1"/>
      <c r="N691" s="1"/>
      <c r="O691" s="1"/>
      <c r="P691" s="1"/>
      <c r="Q691" s="1"/>
      <c r="R691" s="1"/>
      <c r="S691" s="1"/>
      <c r="T691" s="1"/>
      <c r="U691" s="1"/>
      <c r="V691" s="1"/>
      <c r="W691" s="1"/>
      <c r="X691" s="1"/>
      <c r="Y691" s="1"/>
      <c r="Z691" s="1"/>
      <c r="AA691" s="2"/>
      <c r="AB691" s="1"/>
      <c r="AC691" s="2"/>
      <c r="AD691" s="1"/>
      <c r="AE691" s="1"/>
      <c r="AF691" s="1"/>
      <c r="AG691" s="1"/>
      <c r="AH691" s="1"/>
      <c r="AI691" s="1"/>
      <c r="AJ691" s="1"/>
    </row>
    <row r="692" ht="14.25" customHeight="1">
      <c r="A692" s="1"/>
      <c r="B692" s="1"/>
      <c r="C692" s="1"/>
      <c r="D692" s="1"/>
      <c r="E692" s="1"/>
      <c r="F692" s="2"/>
      <c r="G692" s="2"/>
      <c r="H692" s="2"/>
      <c r="I692" s="2"/>
      <c r="J692" s="2"/>
      <c r="K692" s="1"/>
      <c r="L692" s="1"/>
      <c r="M692" s="1"/>
      <c r="N692" s="1"/>
      <c r="O692" s="1"/>
      <c r="P692" s="1"/>
      <c r="Q692" s="1"/>
      <c r="R692" s="1"/>
      <c r="S692" s="1"/>
      <c r="T692" s="1"/>
      <c r="U692" s="1"/>
      <c r="V692" s="1"/>
      <c r="W692" s="1"/>
      <c r="X692" s="1"/>
      <c r="Y692" s="1"/>
      <c r="Z692" s="1"/>
      <c r="AA692" s="2"/>
      <c r="AB692" s="1"/>
      <c r="AC692" s="2"/>
      <c r="AD692" s="1"/>
      <c r="AE692" s="1"/>
      <c r="AF692" s="1"/>
      <c r="AG692" s="1"/>
      <c r="AH692" s="1"/>
      <c r="AI692" s="1"/>
      <c r="AJ692" s="1"/>
    </row>
    <row r="693" ht="14.25" customHeight="1">
      <c r="A693" s="1"/>
      <c r="B693" s="1"/>
      <c r="C693" s="1"/>
      <c r="D693" s="1"/>
      <c r="E693" s="1"/>
      <c r="F693" s="2"/>
      <c r="G693" s="2"/>
      <c r="H693" s="2"/>
      <c r="I693" s="2"/>
      <c r="J693" s="2"/>
      <c r="K693" s="1"/>
      <c r="L693" s="1"/>
      <c r="M693" s="1"/>
      <c r="N693" s="1"/>
      <c r="O693" s="1"/>
      <c r="P693" s="1"/>
      <c r="Q693" s="1"/>
      <c r="R693" s="1"/>
      <c r="S693" s="1"/>
      <c r="T693" s="1"/>
      <c r="U693" s="1"/>
      <c r="V693" s="1"/>
      <c r="W693" s="1"/>
      <c r="X693" s="1"/>
      <c r="Y693" s="1"/>
      <c r="Z693" s="1"/>
      <c r="AA693" s="2"/>
      <c r="AB693" s="1"/>
      <c r="AC693" s="2"/>
      <c r="AD693" s="1"/>
      <c r="AE693" s="1"/>
      <c r="AF693" s="1"/>
      <c r="AG693" s="1"/>
      <c r="AH693" s="1"/>
      <c r="AI693" s="1"/>
      <c r="AJ693" s="1"/>
    </row>
    <row r="694" ht="14.25" customHeight="1">
      <c r="A694" s="1"/>
      <c r="B694" s="1"/>
      <c r="C694" s="1"/>
      <c r="D694" s="1"/>
      <c r="E694" s="1"/>
      <c r="F694" s="2"/>
      <c r="G694" s="2"/>
      <c r="H694" s="2"/>
      <c r="I694" s="2"/>
      <c r="J694" s="2"/>
      <c r="K694" s="1"/>
      <c r="L694" s="1"/>
      <c r="M694" s="1"/>
      <c r="N694" s="1"/>
      <c r="O694" s="1"/>
      <c r="P694" s="1"/>
      <c r="Q694" s="1"/>
      <c r="R694" s="1"/>
      <c r="S694" s="1"/>
      <c r="T694" s="1"/>
      <c r="U694" s="1"/>
      <c r="V694" s="1"/>
      <c r="W694" s="1"/>
      <c r="X694" s="1"/>
      <c r="Y694" s="1"/>
      <c r="Z694" s="1"/>
      <c r="AA694" s="2"/>
      <c r="AB694" s="1"/>
      <c r="AC694" s="2"/>
      <c r="AD694" s="1"/>
      <c r="AE694" s="1"/>
      <c r="AF694" s="1"/>
      <c r="AG694" s="1"/>
      <c r="AH694" s="1"/>
      <c r="AI694" s="1"/>
      <c r="AJ694" s="1"/>
    </row>
    <row r="695" ht="14.25" customHeight="1">
      <c r="A695" s="1"/>
      <c r="B695" s="1"/>
      <c r="C695" s="1"/>
      <c r="D695" s="1"/>
      <c r="E695" s="1"/>
      <c r="F695" s="2"/>
      <c r="G695" s="2"/>
      <c r="H695" s="2"/>
      <c r="I695" s="2"/>
      <c r="J695" s="2"/>
      <c r="K695" s="1"/>
      <c r="L695" s="1"/>
      <c r="M695" s="1"/>
      <c r="N695" s="1"/>
      <c r="O695" s="1"/>
      <c r="P695" s="1"/>
      <c r="Q695" s="1"/>
      <c r="R695" s="1"/>
      <c r="S695" s="1"/>
      <c r="T695" s="1"/>
      <c r="U695" s="1"/>
      <c r="V695" s="1"/>
      <c r="W695" s="1"/>
      <c r="X695" s="1"/>
      <c r="Y695" s="1"/>
      <c r="Z695" s="1"/>
      <c r="AA695" s="2"/>
      <c r="AB695" s="1"/>
      <c r="AC695" s="2"/>
      <c r="AD695" s="1"/>
      <c r="AE695" s="1"/>
      <c r="AF695" s="1"/>
      <c r="AG695" s="1"/>
      <c r="AH695" s="1"/>
      <c r="AI695" s="1"/>
      <c r="AJ695" s="1"/>
    </row>
    <row r="696" ht="14.25" customHeight="1">
      <c r="A696" s="1"/>
      <c r="B696" s="1"/>
      <c r="C696" s="1"/>
      <c r="D696" s="1"/>
      <c r="E696" s="1"/>
      <c r="F696" s="2"/>
      <c r="G696" s="2"/>
      <c r="H696" s="2"/>
      <c r="I696" s="2"/>
      <c r="J696" s="2"/>
      <c r="K696" s="1"/>
      <c r="L696" s="1"/>
      <c r="M696" s="1"/>
      <c r="N696" s="1"/>
      <c r="O696" s="1"/>
      <c r="P696" s="1"/>
      <c r="Q696" s="1"/>
      <c r="R696" s="1"/>
      <c r="S696" s="1"/>
      <c r="T696" s="1"/>
      <c r="U696" s="1"/>
      <c r="V696" s="1"/>
      <c r="W696" s="1"/>
      <c r="X696" s="1"/>
      <c r="Y696" s="1"/>
      <c r="Z696" s="1"/>
      <c r="AA696" s="2"/>
      <c r="AB696" s="1"/>
      <c r="AC696" s="2"/>
      <c r="AD696" s="1"/>
      <c r="AE696" s="1"/>
      <c r="AF696" s="1"/>
      <c r="AG696" s="1"/>
      <c r="AH696" s="1"/>
      <c r="AI696" s="1"/>
      <c r="AJ696" s="1"/>
    </row>
    <row r="697" ht="14.25" customHeight="1">
      <c r="A697" s="1"/>
      <c r="B697" s="1"/>
      <c r="C697" s="1"/>
      <c r="D697" s="1"/>
      <c r="E697" s="1"/>
      <c r="F697" s="2"/>
      <c r="G697" s="2"/>
      <c r="H697" s="2"/>
      <c r="I697" s="2"/>
      <c r="J697" s="2"/>
      <c r="K697" s="1"/>
      <c r="L697" s="1"/>
      <c r="M697" s="1"/>
      <c r="N697" s="1"/>
      <c r="O697" s="1"/>
      <c r="P697" s="1"/>
      <c r="Q697" s="1"/>
      <c r="R697" s="1"/>
      <c r="S697" s="1"/>
      <c r="T697" s="1"/>
      <c r="U697" s="1"/>
      <c r="V697" s="1"/>
      <c r="W697" s="1"/>
      <c r="X697" s="1"/>
      <c r="Y697" s="1"/>
      <c r="Z697" s="1"/>
      <c r="AA697" s="2"/>
      <c r="AB697" s="1"/>
      <c r="AC697" s="2"/>
      <c r="AD697" s="1"/>
      <c r="AE697" s="1"/>
      <c r="AF697" s="1"/>
      <c r="AG697" s="1"/>
      <c r="AH697" s="1"/>
      <c r="AI697" s="1"/>
      <c r="AJ697" s="1"/>
    </row>
    <row r="698" ht="14.25" customHeight="1">
      <c r="A698" s="1"/>
      <c r="B698" s="1"/>
      <c r="C698" s="1"/>
      <c r="D698" s="1"/>
      <c r="E698" s="1"/>
      <c r="F698" s="2"/>
      <c r="G698" s="2"/>
      <c r="H698" s="2"/>
      <c r="I698" s="2"/>
      <c r="J698" s="2"/>
      <c r="K698" s="1"/>
      <c r="L698" s="1"/>
      <c r="M698" s="1"/>
      <c r="N698" s="1"/>
      <c r="O698" s="1"/>
      <c r="P698" s="1"/>
      <c r="Q698" s="1"/>
      <c r="R698" s="1"/>
      <c r="S698" s="1"/>
      <c r="T698" s="1"/>
      <c r="U698" s="1"/>
      <c r="V698" s="1"/>
      <c r="W698" s="1"/>
      <c r="X698" s="1"/>
      <c r="Y698" s="1"/>
      <c r="Z698" s="1"/>
      <c r="AA698" s="2"/>
      <c r="AB698" s="1"/>
      <c r="AC698" s="2"/>
      <c r="AD698" s="1"/>
      <c r="AE698" s="1"/>
      <c r="AF698" s="1"/>
      <c r="AG698" s="1"/>
      <c r="AH698" s="1"/>
      <c r="AI698" s="1"/>
      <c r="AJ698" s="1"/>
    </row>
    <row r="699" ht="14.25" customHeight="1">
      <c r="A699" s="1"/>
      <c r="B699" s="1"/>
      <c r="C699" s="1"/>
      <c r="D699" s="1"/>
      <c r="E699" s="1"/>
      <c r="F699" s="2"/>
      <c r="G699" s="2"/>
      <c r="H699" s="2"/>
      <c r="I699" s="2"/>
      <c r="J699" s="2"/>
      <c r="K699" s="1"/>
      <c r="L699" s="1"/>
      <c r="M699" s="1"/>
      <c r="N699" s="1"/>
      <c r="O699" s="1"/>
      <c r="P699" s="1"/>
      <c r="Q699" s="1"/>
      <c r="R699" s="1"/>
      <c r="S699" s="1"/>
      <c r="T699" s="1"/>
      <c r="U699" s="1"/>
      <c r="V699" s="1"/>
      <c r="W699" s="1"/>
      <c r="X699" s="1"/>
      <c r="Y699" s="1"/>
      <c r="Z699" s="1"/>
      <c r="AA699" s="2"/>
      <c r="AB699" s="1"/>
      <c r="AC699" s="2"/>
      <c r="AD699" s="1"/>
      <c r="AE699" s="1"/>
      <c r="AF699" s="1"/>
      <c r="AG699" s="1"/>
      <c r="AH699" s="1"/>
      <c r="AI699" s="1"/>
      <c r="AJ699" s="1"/>
    </row>
    <row r="700" ht="14.25" customHeight="1">
      <c r="A700" s="1"/>
      <c r="B700" s="1"/>
      <c r="C700" s="1"/>
      <c r="D700" s="1"/>
      <c r="E700" s="1"/>
      <c r="F700" s="2"/>
      <c r="G700" s="2"/>
      <c r="H700" s="2"/>
      <c r="I700" s="2"/>
      <c r="J700" s="2"/>
      <c r="K700" s="1"/>
      <c r="L700" s="1"/>
      <c r="M700" s="1"/>
      <c r="N700" s="1"/>
      <c r="O700" s="1"/>
      <c r="P700" s="1"/>
      <c r="Q700" s="1"/>
      <c r="R700" s="1"/>
      <c r="S700" s="1"/>
      <c r="T700" s="1"/>
      <c r="U700" s="1"/>
      <c r="V700" s="1"/>
      <c r="W700" s="1"/>
      <c r="X700" s="1"/>
      <c r="Y700" s="1"/>
      <c r="Z700" s="1"/>
      <c r="AA700" s="2"/>
      <c r="AB700" s="1"/>
      <c r="AC700" s="2"/>
      <c r="AD700" s="1"/>
      <c r="AE700" s="1"/>
      <c r="AF700" s="1"/>
      <c r="AG700" s="1"/>
      <c r="AH700" s="1"/>
      <c r="AI700" s="1"/>
      <c r="AJ700" s="1"/>
    </row>
    <row r="701" ht="14.25" customHeight="1">
      <c r="A701" s="1"/>
      <c r="B701" s="1"/>
      <c r="C701" s="1"/>
      <c r="D701" s="1"/>
      <c r="E701" s="1"/>
      <c r="F701" s="2"/>
      <c r="G701" s="2"/>
      <c r="H701" s="2"/>
      <c r="I701" s="2"/>
      <c r="J701" s="2"/>
      <c r="K701" s="1"/>
      <c r="L701" s="1"/>
      <c r="M701" s="1"/>
      <c r="N701" s="1"/>
      <c r="O701" s="1"/>
      <c r="P701" s="1"/>
      <c r="Q701" s="1"/>
      <c r="R701" s="1"/>
      <c r="S701" s="1"/>
      <c r="T701" s="1"/>
      <c r="U701" s="1"/>
      <c r="V701" s="1"/>
      <c r="W701" s="1"/>
      <c r="X701" s="1"/>
      <c r="Y701" s="1"/>
      <c r="Z701" s="1"/>
      <c r="AA701" s="2"/>
      <c r="AB701" s="1"/>
      <c r="AC701" s="2"/>
      <c r="AD701" s="1"/>
      <c r="AE701" s="1"/>
      <c r="AF701" s="1"/>
      <c r="AG701" s="1"/>
      <c r="AH701" s="1"/>
      <c r="AI701" s="1"/>
      <c r="AJ701" s="1"/>
    </row>
    <row r="702" ht="14.25" customHeight="1">
      <c r="A702" s="1"/>
      <c r="B702" s="1"/>
      <c r="C702" s="1"/>
      <c r="D702" s="1"/>
      <c r="E702" s="1"/>
      <c r="F702" s="2"/>
      <c r="G702" s="2"/>
      <c r="H702" s="2"/>
      <c r="I702" s="2"/>
      <c r="J702" s="2"/>
      <c r="K702" s="1"/>
      <c r="L702" s="1"/>
      <c r="M702" s="1"/>
      <c r="N702" s="1"/>
      <c r="O702" s="1"/>
      <c r="P702" s="1"/>
      <c r="Q702" s="1"/>
      <c r="R702" s="1"/>
      <c r="S702" s="1"/>
      <c r="T702" s="1"/>
      <c r="U702" s="1"/>
      <c r="V702" s="1"/>
      <c r="W702" s="1"/>
      <c r="X702" s="1"/>
      <c r="Y702" s="1"/>
      <c r="Z702" s="1"/>
      <c r="AA702" s="2"/>
      <c r="AB702" s="1"/>
      <c r="AC702" s="2"/>
      <c r="AD702" s="1"/>
      <c r="AE702" s="1"/>
      <c r="AF702" s="1"/>
      <c r="AG702" s="1"/>
      <c r="AH702" s="1"/>
      <c r="AI702" s="1"/>
      <c r="AJ702" s="1"/>
    </row>
    <row r="703" ht="14.25" customHeight="1">
      <c r="A703" s="1"/>
      <c r="B703" s="1"/>
      <c r="C703" s="1"/>
      <c r="D703" s="1"/>
      <c r="E703" s="1"/>
      <c r="F703" s="2"/>
      <c r="G703" s="2"/>
      <c r="H703" s="2"/>
      <c r="I703" s="2"/>
      <c r="J703" s="2"/>
      <c r="K703" s="1"/>
      <c r="L703" s="1"/>
      <c r="M703" s="1"/>
      <c r="N703" s="1"/>
      <c r="O703" s="1"/>
      <c r="P703" s="1"/>
      <c r="Q703" s="1"/>
      <c r="R703" s="1"/>
      <c r="S703" s="1"/>
      <c r="T703" s="1"/>
      <c r="U703" s="1"/>
      <c r="V703" s="1"/>
      <c r="W703" s="1"/>
      <c r="X703" s="1"/>
      <c r="Y703" s="1"/>
      <c r="Z703" s="1"/>
      <c r="AA703" s="2"/>
      <c r="AB703" s="1"/>
      <c r="AC703" s="2"/>
      <c r="AD703" s="1"/>
      <c r="AE703" s="1"/>
      <c r="AF703" s="1"/>
      <c r="AG703" s="1"/>
      <c r="AH703" s="1"/>
      <c r="AI703" s="1"/>
      <c r="AJ703" s="1"/>
    </row>
    <row r="704" ht="14.25" customHeight="1">
      <c r="A704" s="1"/>
      <c r="B704" s="1"/>
      <c r="C704" s="1"/>
      <c r="D704" s="1"/>
      <c r="E704" s="1"/>
      <c r="F704" s="2"/>
      <c r="G704" s="2"/>
      <c r="H704" s="2"/>
      <c r="I704" s="2"/>
      <c r="J704" s="2"/>
      <c r="K704" s="1"/>
      <c r="L704" s="1"/>
      <c r="M704" s="1"/>
      <c r="N704" s="1"/>
      <c r="O704" s="1"/>
      <c r="P704" s="1"/>
      <c r="Q704" s="1"/>
      <c r="R704" s="1"/>
      <c r="S704" s="1"/>
      <c r="T704" s="1"/>
      <c r="U704" s="1"/>
      <c r="V704" s="1"/>
      <c r="W704" s="1"/>
      <c r="X704" s="1"/>
      <c r="Y704" s="1"/>
      <c r="Z704" s="1"/>
      <c r="AA704" s="2"/>
      <c r="AB704" s="1"/>
      <c r="AC704" s="2"/>
      <c r="AD704" s="1"/>
      <c r="AE704" s="1"/>
      <c r="AF704" s="1"/>
      <c r="AG704" s="1"/>
      <c r="AH704" s="1"/>
      <c r="AI704" s="1"/>
      <c r="AJ704" s="1"/>
    </row>
    <row r="705" ht="14.25" customHeight="1">
      <c r="A705" s="1"/>
      <c r="B705" s="1"/>
      <c r="C705" s="1"/>
      <c r="D705" s="1"/>
      <c r="E705" s="1"/>
      <c r="F705" s="2"/>
      <c r="G705" s="2"/>
      <c r="H705" s="2"/>
      <c r="I705" s="2"/>
      <c r="J705" s="2"/>
      <c r="K705" s="1"/>
      <c r="L705" s="1"/>
      <c r="M705" s="1"/>
      <c r="N705" s="1"/>
      <c r="O705" s="1"/>
      <c r="P705" s="1"/>
      <c r="Q705" s="1"/>
      <c r="R705" s="1"/>
      <c r="S705" s="1"/>
      <c r="T705" s="1"/>
      <c r="U705" s="1"/>
      <c r="V705" s="1"/>
      <c r="W705" s="1"/>
      <c r="X705" s="1"/>
      <c r="Y705" s="1"/>
      <c r="Z705" s="1"/>
      <c r="AA705" s="2"/>
      <c r="AB705" s="1"/>
      <c r="AC705" s="2"/>
      <c r="AD705" s="1"/>
      <c r="AE705" s="1"/>
      <c r="AF705" s="1"/>
      <c r="AG705" s="1"/>
      <c r="AH705" s="1"/>
      <c r="AI705" s="1"/>
      <c r="AJ705" s="1"/>
    </row>
    <row r="706" ht="14.25" customHeight="1">
      <c r="A706" s="1"/>
      <c r="B706" s="1"/>
      <c r="C706" s="1"/>
      <c r="D706" s="1"/>
      <c r="E706" s="1"/>
      <c r="F706" s="2"/>
      <c r="G706" s="2"/>
      <c r="H706" s="2"/>
      <c r="I706" s="2"/>
      <c r="J706" s="2"/>
      <c r="K706" s="1"/>
      <c r="L706" s="1"/>
      <c r="M706" s="1"/>
      <c r="N706" s="1"/>
      <c r="O706" s="1"/>
      <c r="P706" s="1"/>
      <c r="Q706" s="1"/>
      <c r="R706" s="1"/>
      <c r="S706" s="1"/>
      <c r="T706" s="1"/>
      <c r="U706" s="1"/>
      <c r="V706" s="1"/>
      <c r="W706" s="1"/>
      <c r="X706" s="1"/>
      <c r="Y706" s="1"/>
      <c r="Z706" s="1"/>
      <c r="AA706" s="2"/>
      <c r="AB706" s="1"/>
      <c r="AC706" s="2"/>
      <c r="AD706" s="1"/>
      <c r="AE706" s="1"/>
      <c r="AF706" s="1"/>
      <c r="AG706" s="1"/>
      <c r="AH706" s="1"/>
      <c r="AI706" s="1"/>
      <c r="AJ706" s="1"/>
    </row>
    <row r="707" ht="14.25" customHeight="1">
      <c r="A707" s="1"/>
      <c r="B707" s="1"/>
      <c r="C707" s="1"/>
      <c r="D707" s="1"/>
      <c r="E707" s="1"/>
      <c r="F707" s="2"/>
      <c r="G707" s="2"/>
      <c r="H707" s="2"/>
      <c r="I707" s="2"/>
      <c r="J707" s="2"/>
      <c r="K707" s="1"/>
      <c r="L707" s="1"/>
      <c r="M707" s="1"/>
      <c r="N707" s="1"/>
      <c r="O707" s="1"/>
      <c r="P707" s="1"/>
      <c r="Q707" s="1"/>
      <c r="R707" s="1"/>
      <c r="S707" s="1"/>
      <c r="T707" s="1"/>
      <c r="U707" s="1"/>
      <c r="V707" s="1"/>
      <c r="W707" s="1"/>
      <c r="X707" s="1"/>
      <c r="Y707" s="1"/>
      <c r="Z707" s="1"/>
      <c r="AA707" s="2"/>
      <c r="AB707" s="1"/>
      <c r="AC707" s="2"/>
      <c r="AD707" s="1"/>
      <c r="AE707" s="1"/>
      <c r="AF707" s="1"/>
      <c r="AG707" s="1"/>
      <c r="AH707" s="1"/>
      <c r="AI707" s="1"/>
      <c r="AJ707" s="1"/>
    </row>
    <row r="708" ht="14.25" customHeight="1">
      <c r="A708" s="1"/>
      <c r="B708" s="1"/>
      <c r="C708" s="1"/>
      <c r="D708" s="1"/>
      <c r="E708" s="1"/>
      <c r="F708" s="2"/>
      <c r="G708" s="2"/>
      <c r="H708" s="2"/>
      <c r="I708" s="2"/>
      <c r="J708" s="2"/>
      <c r="K708" s="1"/>
      <c r="L708" s="1"/>
      <c r="M708" s="1"/>
      <c r="N708" s="1"/>
      <c r="O708" s="1"/>
      <c r="P708" s="1"/>
      <c r="Q708" s="1"/>
      <c r="R708" s="1"/>
      <c r="S708" s="1"/>
      <c r="T708" s="1"/>
      <c r="U708" s="1"/>
      <c r="V708" s="1"/>
      <c r="W708" s="1"/>
      <c r="X708" s="1"/>
      <c r="Y708" s="1"/>
      <c r="Z708" s="1"/>
      <c r="AA708" s="2"/>
      <c r="AB708" s="1"/>
      <c r="AC708" s="2"/>
      <c r="AD708" s="1"/>
      <c r="AE708" s="1"/>
      <c r="AF708" s="1"/>
      <c r="AG708" s="1"/>
      <c r="AH708" s="1"/>
      <c r="AI708" s="1"/>
      <c r="AJ708" s="1"/>
    </row>
    <row r="709" ht="14.25" customHeight="1">
      <c r="A709" s="1"/>
      <c r="B709" s="1"/>
      <c r="C709" s="1"/>
      <c r="D709" s="1"/>
      <c r="E709" s="1"/>
      <c r="F709" s="2"/>
      <c r="G709" s="2"/>
      <c r="H709" s="2"/>
      <c r="I709" s="2"/>
      <c r="J709" s="2"/>
      <c r="K709" s="1"/>
      <c r="L709" s="1"/>
      <c r="M709" s="1"/>
      <c r="N709" s="1"/>
      <c r="O709" s="1"/>
      <c r="P709" s="1"/>
      <c r="Q709" s="1"/>
      <c r="R709" s="1"/>
      <c r="S709" s="1"/>
      <c r="T709" s="1"/>
      <c r="U709" s="1"/>
      <c r="V709" s="1"/>
      <c r="W709" s="1"/>
      <c r="X709" s="1"/>
      <c r="Y709" s="1"/>
      <c r="Z709" s="1"/>
      <c r="AA709" s="2"/>
      <c r="AB709" s="1"/>
      <c r="AC709" s="2"/>
      <c r="AD709" s="1"/>
      <c r="AE709" s="1"/>
      <c r="AF709" s="1"/>
      <c r="AG709" s="1"/>
      <c r="AH709" s="1"/>
      <c r="AI709" s="1"/>
      <c r="AJ709" s="1"/>
    </row>
    <row r="710" ht="14.25" customHeight="1">
      <c r="A710" s="1"/>
      <c r="B710" s="1"/>
      <c r="C710" s="1"/>
      <c r="D710" s="1"/>
      <c r="E710" s="1"/>
      <c r="F710" s="2"/>
      <c r="G710" s="2"/>
      <c r="H710" s="2"/>
      <c r="I710" s="2"/>
      <c r="J710" s="2"/>
      <c r="K710" s="1"/>
      <c r="L710" s="1"/>
      <c r="M710" s="1"/>
      <c r="N710" s="1"/>
      <c r="O710" s="1"/>
      <c r="P710" s="1"/>
      <c r="Q710" s="1"/>
      <c r="R710" s="1"/>
      <c r="S710" s="1"/>
      <c r="T710" s="1"/>
      <c r="U710" s="1"/>
      <c r="V710" s="1"/>
      <c r="W710" s="1"/>
      <c r="X710" s="1"/>
      <c r="Y710" s="1"/>
      <c r="Z710" s="1"/>
      <c r="AA710" s="2"/>
      <c r="AB710" s="1"/>
      <c r="AC710" s="2"/>
      <c r="AD710" s="1"/>
      <c r="AE710" s="1"/>
      <c r="AF710" s="1"/>
      <c r="AG710" s="1"/>
      <c r="AH710" s="1"/>
      <c r="AI710" s="1"/>
      <c r="AJ710" s="1"/>
    </row>
    <row r="711" ht="14.25" customHeight="1">
      <c r="A711" s="1"/>
      <c r="B711" s="1"/>
      <c r="C711" s="1"/>
      <c r="D711" s="1"/>
      <c r="E711" s="1"/>
      <c r="F711" s="2"/>
      <c r="G711" s="2"/>
      <c r="H711" s="2"/>
      <c r="I711" s="2"/>
      <c r="J711" s="2"/>
      <c r="K711" s="1"/>
      <c r="L711" s="1"/>
      <c r="M711" s="1"/>
      <c r="N711" s="1"/>
      <c r="O711" s="1"/>
      <c r="P711" s="1"/>
      <c r="Q711" s="1"/>
      <c r="R711" s="1"/>
      <c r="S711" s="1"/>
      <c r="T711" s="1"/>
      <c r="U711" s="1"/>
      <c r="V711" s="1"/>
      <c r="W711" s="1"/>
      <c r="X711" s="1"/>
      <c r="Y711" s="1"/>
      <c r="Z711" s="1"/>
      <c r="AA711" s="2"/>
      <c r="AB711" s="1"/>
      <c r="AC711" s="2"/>
      <c r="AD711" s="1"/>
      <c r="AE711" s="1"/>
      <c r="AF711" s="1"/>
      <c r="AG711" s="1"/>
      <c r="AH711" s="1"/>
      <c r="AI711" s="1"/>
      <c r="AJ711" s="1"/>
    </row>
    <row r="712" ht="14.25" customHeight="1">
      <c r="A712" s="1"/>
      <c r="B712" s="1"/>
      <c r="C712" s="1"/>
      <c r="D712" s="1"/>
      <c r="E712" s="1"/>
      <c r="F712" s="2"/>
      <c r="G712" s="2"/>
      <c r="H712" s="2"/>
      <c r="I712" s="2"/>
      <c r="J712" s="2"/>
      <c r="K712" s="1"/>
      <c r="L712" s="1"/>
      <c r="M712" s="1"/>
      <c r="N712" s="1"/>
      <c r="O712" s="1"/>
      <c r="P712" s="1"/>
      <c r="Q712" s="1"/>
      <c r="R712" s="1"/>
      <c r="S712" s="1"/>
      <c r="T712" s="1"/>
      <c r="U712" s="1"/>
      <c r="V712" s="1"/>
      <c r="W712" s="1"/>
      <c r="X712" s="1"/>
      <c r="Y712" s="1"/>
      <c r="Z712" s="1"/>
      <c r="AA712" s="2"/>
      <c r="AB712" s="1"/>
      <c r="AC712" s="2"/>
      <c r="AD712" s="1"/>
      <c r="AE712" s="1"/>
      <c r="AF712" s="1"/>
      <c r="AG712" s="1"/>
      <c r="AH712" s="1"/>
      <c r="AI712" s="1"/>
      <c r="AJ712" s="1"/>
    </row>
    <row r="713" ht="14.25" customHeight="1">
      <c r="A713" s="1"/>
      <c r="B713" s="1"/>
      <c r="C713" s="1"/>
      <c r="D713" s="1"/>
      <c r="E713" s="1"/>
      <c r="F713" s="2"/>
      <c r="G713" s="2"/>
      <c r="H713" s="2"/>
      <c r="I713" s="2"/>
      <c r="J713" s="2"/>
      <c r="K713" s="1"/>
      <c r="L713" s="1"/>
      <c r="M713" s="1"/>
      <c r="N713" s="1"/>
      <c r="O713" s="1"/>
      <c r="P713" s="1"/>
      <c r="Q713" s="1"/>
      <c r="R713" s="1"/>
      <c r="S713" s="1"/>
      <c r="T713" s="1"/>
      <c r="U713" s="1"/>
      <c r="V713" s="1"/>
      <c r="W713" s="1"/>
      <c r="X713" s="1"/>
      <c r="Y713" s="1"/>
      <c r="Z713" s="1"/>
      <c r="AA713" s="2"/>
      <c r="AB713" s="1"/>
      <c r="AC713" s="2"/>
      <c r="AD713" s="1"/>
      <c r="AE713" s="1"/>
      <c r="AF713" s="1"/>
      <c r="AG713" s="1"/>
      <c r="AH713" s="1"/>
      <c r="AI713" s="1"/>
      <c r="AJ713" s="1"/>
    </row>
    <row r="714" ht="14.25" customHeight="1">
      <c r="A714" s="1"/>
      <c r="B714" s="1"/>
      <c r="C714" s="1"/>
      <c r="D714" s="1"/>
      <c r="E714" s="1"/>
      <c r="F714" s="2"/>
      <c r="G714" s="2"/>
      <c r="H714" s="2"/>
      <c r="I714" s="2"/>
      <c r="J714" s="2"/>
      <c r="K714" s="1"/>
      <c r="L714" s="1"/>
      <c r="M714" s="1"/>
      <c r="N714" s="1"/>
      <c r="O714" s="1"/>
      <c r="P714" s="1"/>
      <c r="Q714" s="1"/>
      <c r="R714" s="1"/>
      <c r="S714" s="1"/>
      <c r="T714" s="1"/>
      <c r="U714" s="1"/>
      <c r="V714" s="1"/>
      <c r="W714" s="1"/>
      <c r="X714" s="1"/>
      <c r="Y714" s="1"/>
      <c r="Z714" s="1"/>
      <c r="AA714" s="2"/>
      <c r="AB714" s="1"/>
      <c r="AC714" s="2"/>
      <c r="AD714" s="1"/>
      <c r="AE714" s="1"/>
      <c r="AF714" s="1"/>
      <c r="AG714" s="1"/>
      <c r="AH714" s="1"/>
      <c r="AI714" s="1"/>
      <c r="AJ714" s="1"/>
    </row>
    <row r="715" ht="14.25" customHeight="1">
      <c r="A715" s="1"/>
      <c r="B715" s="1"/>
      <c r="C715" s="1"/>
      <c r="D715" s="1"/>
      <c r="E715" s="1"/>
      <c r="F715" s="2"/>
      <c r="G715" s="2"/>
      <c r="H715" s="2"/>
      <c r="I715" s="2"/>
      <c r="J715" s="2"/>
      <c r="K715" s="1"/>
      <c r="L715" s="1"/>
      <c r="M715" s="1"/>
      <c r="N715" s="1"/>
      <c r="O715" s="1"/>
      <c r="P715" s="1"/>
      <c r="Q715" s="1"/>
      <c r="R715" s="1"/>
      <c r="S715" s="1"/>
      <c r="T715" s="1"/>
      <c r="U715" s="1"/>
      <c r="V715" s="1"/>
      <c r="W715" s="1"/>
      <c r="X715" s="1"/>
      <c r="Y715" s="1"/>
      <c r="Z715" s="1"/>
      <c r="AA715" s="2"/>
      <c r="AB715" s="1"/>
      <c r="AC715" s="2"/>
      <c r="AD715" s="1"/>
      <c r="AE715" s="1"/>
      <c r="AF715" s="1"/>
      <c r="AG715" s="1"/>
      <c r="AH715" s="1"/>
      <c r="AI715" s="1"/>
      <c r="AJ715" s="1"/>
    </row>
    <row r="716" ht="14.25" customHeight="1">
      <c r="A716" s="1"/>
      <c r="B716" s="1"/>
      <c r="C716" s="1"/>
      <c r="D716" s="1"/>
      <c r="E716" s="1"/>
      <c r="F716" s="2"/>
      <c r="G716" s="2"/>
      <c r="H716" s="2"/>
      <c r="I716" s="2"/>
      <c r="J716" s="2"/>
      <c r="K716" s="1"/>
      <c r="L716" s="1"/>
      <c r="M716" s="1"/>
      <c r="N716" s="1"/>
      <c r="O716" s="1"/>
      <c r="P716" s="1"/>
      <c r="Q716" s="1"/>
      <c r="R716" s="1"/>
      <c r="S716" s="1"/>
      <c r="T716" s="1"/>
      <c r="U716" s="1"/>
      <c r="V716" s="1"/>
      <c r="W716" s="1"/>
      <c r="X716" s="1"/>
      <c r="Y716" s="1"/>
      <c r="Z716" s="1"/>
      <c r="AA716" s="2"/>
      <c r="AB716" s="1"/>
      <c r="AC716" s="2"/>
      <c r="AD716" s="1"/>
      <c r="AE716" s="1"/>
      <c r="AF716" s="1"/>
      <c r="AG716" s="1"/>
      <c r="AH716" s="1"/>
      <c r="AI716" s="1"/>
      <c r="AJ716" s="1"/>
    </row>
    <row r="717" ht="14.25" customHeight="1">
      <c r="A717" s="1"/>
      <c r="B717" s="1"/>
      <c r="C717" s="1"/>
      <c r="D717" s="1"/>
      <c r="E717" s="1"/>
      <c r="F717" s="2"/>
      <c r="G717" s="2"/>
      <c r="H717" s="2"/>
      <c r="I717" s="2"/>
      <c r="J717" s="2"/>
      <c r="K717" s="1"/>
      <c r="L717" s="1"/>
      <c r="M717" s="1"/>
      <c r="N717" s="1"/>
      <c r="O717" s="1"/>
      <c r="P717" s="1"/>
      <c r="Q717" s="1"/>
      <c r="R717" s="1"/>
      <c r="S717" s="1"/>
      <c r="T717" s="1"/>
      <c r="U717" s="1"/>
      <c r="V717" s="1"/>
      <c r="W717" s="1"/>
      <c r="X717" s="1"/>
      <c r="Y717" s="1"/>
      <c r="Z717" s="1"/>
      <c r="AA717" s="2"/>
      <c r="AB717" s="1"/>
      <c r="AC717" s="2"/>
      <c r="AD717" s="1"/>
      <c r="AE717" s="1"/>
      <c r="AF717" s="1"/>
      <c r="AG717" s="1"/>
      <c r="AH717" s="1"/>
      <c r="AI717" s="1"/>
      <c r="AJ717" s="1"/>
    </row>
    <row r="718" ht="14.25" customHeight="1">
      <c r="A718" s="1"/>
      <c r="B718" s="1"/>
      <c r="C718" s="1"/>
      <c r="D718" s="1"/>
      <c r="E718" s="1"/>
      <c r="F718" s="2"/>
      <c r="G718" s="2"/>
      <c r="H718" s="2"/>
      <c r="I718" s="2"/>
      <c r="J718" s="2"/>
      <c r="K718" s="1"/>
      <c r="L718" s="1"/>
      <c r="M718" s="1"/>
      <c r="N718" s="1"/>
      <c r="O718" s="1"/>
      <c r="P718" s="1"/>
      <c r="Q718" s="1"/>
      <c r="R718" s="1"/>
      <c r="S718" s="1"/>
      <c r="T718" s="1"/>
      <c r="U718" s="1"/>
      <c r="V718" s="1"/>
      <c r="W718" s="1"/>
      <c r="X718" s="1"/>
      <c r="Y718" s="1"/>
      <c r="Z718" s="1"/>
      <c r="AA718" s="2"/>
      <c r="AB718" s="1"/>
      <c r="AC718" s="2"/>
      <c r="AD718" s="1"/>
      <c r="AE718" s="1"/>
      <c r="AF718" s="1"/>
      <c r="AG718" s="1"/>
      <c r="AH718" s="1"/>
      <c r="AI718" s="1"/>
      <c r="AJ718" s="1"/>
    </row>
    <row r="719" ht="14.25" customHeight="1">
      <c r="A719" s="1"/>
      <c r="B719" s="1"/>
      <c r="C719" s="1"/>
      <c r="D719" s="1"/>
      <c r="E719" s="1"/>
      <c r="F719" s="2"/>
      <c r="G719" s="2"/>
      <c r="H719" s="2"/>
      <c r="I719" s="2"/>
      <c r="J719" s="2"/>
      <c r="K719" s="1"/>
      <c r="L719" s="1"/>
      <c r="M719" s="1"/>
      <c r="N719" s="1"/>
      <c r="O719" s="1"/>
      <c r="P719" s="1"/>
      <c r="Q719" s="1"/>
      <c r="R719" s="1"/>
      <c r="S719" s="1"/>
      <c r="T719" s="1"/>
      <c r="U719" s="1"/>
      <c r="V719" s="1"/>
      <c r="W719" s="1"/>
      <c r="X719" s="1"/>
      <c r="Y719" s="1"/>
      <c r="Z719" s="1"/>
      <c r="AA719" s="2"/>
      <c r="AB719" s="1"/>
      <c r="AC719" s="2"/>
      <c r="AD719" s="1"/>
      <c r="AE719" s="1"/>
      <c r="AF719" s="1"/>
      <c r="AG719" s="1"/>
      <c r="AH719" s="1"/>
      <c r="AI719" s="1"/>
      <c r="AJ719" s="1"/>
    </row>
    <row r="720" ht="14.25" customHeight="1">
      <c r="A720" s="1"/>
      <c r="B720" s="1"/>
      <c r="C720" s="1"/>
      <c r="D720" s="1"/>
      <c r="E720" s="1"/>
      <c r="F720" s="2"/>
      <c r="G720" s="2"/>
      <c r="H720" s="2"/>
      <c r="I720" s="2"/>
      <c r="J720" s="2"/>
      <c r="K720" s="1"/>
      <c r="L720" s="1"/>
      <c r="M720" s="1"/>
      <c r="N720" s="1"/>
      <c r="O720" s="1"/>
      <c r="P720" s="1"/>
      <c r="Q720" s="1"/>
      <c r="R720" s="1"/>
      <c r="S720" s="1"/>
      <c r="T720" s="1"/>
      <c r="U720" s="1"/>
      <c r="V720" s="1"/>
      <c r="W720" s="1"/>
      <c r="X720" s="1"/>
      <c r="Y720" s="1"/>
      <c r="Z720" s="1"/>
      <c r="AA720" s="2"/>
      <c r="AB720" s="1"/>
      <c r="AC720" s="2"/>
      <c r="AD720" s="1"/>
      <c r="AE720" s="1"/>
      <c r="AF720" s="1"/>
      <c r="AG720" s="1"/>
      <c r="AH720" s="1"/>
      <c r="AI720" s="1"/>
      <c r="AJ720" s="1"/>
    </row>
    <row r="721" ht="14.25" customHeight="1">
      <c r="A721" s="1"/>
      <c r="B721" s="1"/>
      <c r="C721" s="1"/>
      <c r="D721" s="1"/>
      <c r="E721" s="1"/>
      <c r="F721" s="2"/>
      <c r="G721" s="2"/>
      <c r="H721" s="2"/>
      <c r="I721" s="2"/>
      <c r="J721" s="2"/>
      <c r="K721" s="1"/>
      <c r="L721" s="1"/>
      <c r="M721" s="1"/>
      <c r="N721" s="1"/>
      <c r="O721" s="1"/>
      <c r="P721" s="1"/>
      <c r="Q721" s="1"/>
      <c r="R721" s="1"/>
      <c r="S721" s="1"/>
      <c r="T721" s="1"/>
      <c r="U721" s="1"/>
      <c r="V721" s="1"/>
      <c r="W721" s="1"/>
      <c r="X721" s="1"/>
      <c r="Y721" s="1"/>
      <c r="Z721" s="1"/>
      <c r="AA721" s="2"/>
      <c r="AB721" s="1"/>
      <c r="AC721" s="2"/>
      <c r="AD721" s="1"/>
      <c r="AE721" s="1"/>
      <c r="AF721" s="1"/>
      <c r="AG721" s="1"/>
      <c r="AH721" s="1"/>
      <c r="AI721" s="1"/>
      <c r="AJ721" s="1"/>
    </row>
    <row r="722" ht="14.25" customHeight="1">
      <c r="A722" s="1"/>
      <c r="B722" s="1"/>
      <c r="C722" s="1"/>
      <c r="D722" s="1"/>
      <c r="E722" s="1"/>
      <c r="F722" s="2"/>
      <c r="G722" s="2"/>
      <c r="H722" s="2"/>
      <c r="I722" s="2"/>
      <c r="J722" s="2"/>
      <c r="K722" s="1"/>
      <c r="L722" s="1"/>
      <c r="M722" s="1"/>
      <c r="N722" s="1"/>
      <c r="O722" s="1"/>
      <c r="P722" s="1"/>
      <c r="Q722" s="1"/>
      <c r="R722" s="1"/>
      <c r="S722" s="1"/>
      <c r="T722" s="1"/>
      <c r="U722" s="1"/>
      <c r="V722" s="1"/>
      <c r="W722" s="1"/>
      <c r="X722" s="1"/>
      <c r="Y722" s="1"/>
      <c r="Z722" s="1"/>
      <c r="AA722" s="2"/>
      <c r="AB722" s="1"/>
      <c r="AC722" s="2"/>
      <c r="AD722" s="1"/>
      <c r="AE722" s="1"/>
      <c r="AF722" s="1"/>
      <c r="AG722" s="1"/>
      <c r="AH722" s="1"/>
      <c r="AI722" s="1"/>
      <c r="AJ722" s="1"/>
    </row>
    <row r="723" ht="14.25" customHeight="1">
      <c r="A723" s="1"/>
      <c r="B723" s="1"/>
      <c r="C723" s="1"/>
      <c r="D723" s="1"/>
      <c r="E723" s="1"/>
      <c r="F723" s="2"/>
      <c r="G723" s="2"/>
      <c r="H723" s="2"/>
      <c r="I723" s="2"/>
      <c r="J723" s="2"/>
      <c r="K723" s="1"/>
      <c r="L723" s="1"/>
      <c r="M723" s="1"/>
      <c r="N723" s="1"/>
      <c r="O723" s="1"/>
      <c r="P723" s="1"/>
      <c r="Q723" s="1"/>
      <c r="R723" s="1"/>
      <c r="S723" s="1"/>
      <c r="T723" s="1"/>
      <c r="U723" s="1"/>
      <c r="V723" s="1"/>
      <c r="W723" s="1"/>
      <c r="X723" s="1"/>
      <c r="Y723" s="1"/>
      <c r="Z723" s="1"/>
      <c r="AA723" s="2"/>
      <c r="AB723" s="1"/>
      <c r="AC723" s="2"/>
      <c r="AD723" s="1"/>
      <c r="AE723" s="1"/>
      <c r="AF723" s="1"/>
      <c r="AG723" s="1"/>
      <c r="AH723" s="1"/>
      <c r="AI723" s="1"/>
      <c r="AJ723" s="1"/>
    </row>
    <row r="724" ht="14.25" customHeight="1">
      <c r="A724" s="1"/>
      <c r="B724" s="1"/>
      <c r="C724" s="1"/>
      <c r="D724" s="1"/>
      <c r="E724" s="1"/>
      <c r="F724" s="2"/>
      <c r="G724" s="2"/>
      <c r="H724" s="2"/>
      <c r="I724" s="2"/>
      <c r="J724" s="2"/>
      <c r="K724" s="1"/>
      <c r="L724" s="1"/>
      <c r="M724" s="1"/>
      <c r="N724" s="1"/>
      <c r="O724" s="1"/>
      <c r="P724" s="1"/>
      <c r="Q724" s="1"/>
      <c r="R724" s="1"/>
      <c r="S724" s="1"/>
      <c r="T724" s="1"/>
      <c r="U724" s="1"/>
      <c r="V724" s="1"/>
      <c r="W724" s="1"/>
      <c r="X724" s="1"/>
      <c r="Y724" s="1"/>
      <c r="Z724" s="1"/>
      <c r="AA724" s="2"/>
      <c r="AB724" s="1"/>
      <c r="AC724" s="2"/>
      <c r="AD724" s="1"/>
      <c r="AE724" s="1"/>
      <c r="AF724" s="1"/>
      <c r="AG724" s="1"/>
      <c r="AH724" s="1"/>
      <c r="AI724" s="1"/>
      <c r="AJ724" s="1"/>
    </row>
    <row r="725" ht="14.25" customHeight="1">
      <c r="A725" s="1"/>
      <c r="B725" s="1"/>
      <c r="C725" s="1"/>
      <c r="D725" s="1"/>
      <c r="E725" s="1"/>
      <c r="F725" s="2"/>
      <c r="G725" s="2"/>
      <c r="H725" s="2"/>
      <c r="I725" s="2"/>
      <c r="J725" s="2"/>
      <c r="K725" s="1"/>
      <c r="L725" s="1"/>
      <c r="M725" s="1"/>
      <c r="N725" s="1"/>
      <c r="O725" s="1"/>
      <c r="P725" s="1"/>
      <c r="Q725" s="1"/>
      <c r="R725" s="1"/>
      <c r="S725" s="1"/>
      <c r="T725" s="1"/>
      <c r="U725" s="1"/>
      <c r="V725" s="1"/>
      <c r="W725" s="1"/>
      <c r="X725" s="1"/>
      <c r="Y725" s="1"/>
      <c r="Z725" s="1"/>
      <c r="AA725" s="2"/>
      <c r="AB725" s="1"/>
      <c r="AC725" s="2"/>
      <c r="AD725" s="1"/>
      <c r="AE725" s="1"/>
      <c r="AF725" s="1"/>
      <c r="AG725" s="1"/>
      <c r="AH725" s="1"/>
      <c r="AI725" s="1"/>
      <c r="AJ725" s="1"/>
    </row>
    <row r="726" ht="14.25" customHeight="1">
      <c r="A726" s="1"/>
      <c r="B726" s="1"/>
      <c r="C726" s="1"/>
      <c r="D726" s="1"/>
      <c r="E726" s="1"/>
      <c r="F726" s="2"/>
      <c r="G726" s="2"/>
      <c r="H726" s="2"/>
      <c r="I726" s="2"/>
      <c r="J726" s="2"/>
      <c r="K726" s="1"/>
      <c r="L726" s="1"/>
      <c r="M726" s="1"/>
      <c r="N726" s="1"/>
      <c r="O726" s="1"/>
      <c r="P726" s="1"/>
      <c r="Q726" s="1"/>
      <c r="R726" s="1"/>
      <c r="S726" s="1"/>
      <c r="T726" s="1"/>
      <c r="U726" s="1"/>
      <c r="V726" s="1"/>
      <c r="W726" s="1"/>
      <c r="X726" s="1"/>
      <c r="Y726" s="1"/>
      <c r="Z726" s="1"/>
      <c r="AA726" s="2"/>
      <c r="AB726" s="1"/>
      <c r="AC726" s="2"/>
      <c r="AD726" s="1"/>
      <c r="AE726" s="1"/>
      <c r="AF726" s="1"/>
      <c r="AG726" s="1"/>
      <c r="AH726" s="1"/>
      <c r="AI726" s="1"/>
      <c r="AJ726" s="1"/>
    </row>
    <row r="727" ht="14.25" customHeight="1">
      <c r="A727" s="1"/>
      <c r="B727" s="1"/>
      <c r="C727" s="1"/>
      <c r="D727" s="1"/>
      <c r="E727" s="1"/>
      <c r="F727" s="2"/>
      <c r="G727" s="2"/>
      <c r="H727" s="2"/>
      <c r="I727" s="2"/>
      <c r="J727" s="2"/>
      <c r="K727" s="1"/>
      <c r="L727" s="1"/>
      <c r="M727" s="1"/>
      <c r="N727" s="1"/>
      <c r="O727" s="1"/>
      <c r="P727" s="1"/>
      <c r="Q727" s="1"/>
      <c r="R727" s="1"/>
      <c r="S727" s="1"/>
      <c r="T727" s="1"/>
      <c r="U727" s="1"/>
      <c r="V727" s="1"/>
      <c r="W727" s="1"/>
      <c r="X727" s="1"/>
      <c r="Y727" s="1"/>
      <c r="Z727" s="1"/>
      <c r="AA727" s="2"/>
      <c r="AB727" s="1"/>
      <c r="AC727" s="2"/>
      <c r="AD727" s="1"/>
      <c r="AE727" s="1"/>
      <c r="AF727" s="1"/>
      <c r="AG727" s="1"/>
      <c r="AH727" s="1"/>
      <c r="AI727" s="1"/>
      <c r="AJ727" s="1"/>
    </row>
    <row r="728" ht="14.25" customHeight="1">
      <c r="A728" s="1"/>
      <c r="B728" s="1"/>
      <c r="C728" s="1"/>
      <c r="D728" s="1"/>
      <c r="E728" s="1"/>
      <c r="F728" s="2"/>
      <c r="G728" s="2"/>
      <c r="H728" s="2"/>
      <c r="I728" s="2"/>
      <c r="J728" s="2"/>
      <c r="K728" s="1"/>
      <c r="L728" s="1"/>
      <c r="M728" s="1"/>
      <c r="N728" s="1"/>
      <c r="O728" s="1"/>
      <c r="P728" s="1"/>
      <c r="Q728" s="1"/>
      <c r="R728" s="1"/>
      <c r="S728" s="1"/>
      <c r="T728" s="1"/>
      <c r="U728" s="1"/>
      <c r="V728" s="1"/>
      <c r="W728" s="1"/>
      <c r="X728" s="1"/>
      <c r="Y728" s="1"/>
      <c r="Z728" s="1"/>
      <c r="AA728" s="2"/>
      <c r="AB728" s="1"/>
      <c r="AC728" s="2"/>
      <c r="AD728" s="1"/>
      <c r="AE728" s="1"/>
      <c r="AF728" s="1"/>
      <c r="AG728" s="1"/>
      <c r="AH728" s="1"/>
      <c r="AI728" s="1"/>
      <c r="AJ728" s="1"/>
    </row>
    <row r="729" ht="14.25" customHeight="1">
      <c r="A729" s="1"/>
      <c r="B729" s="1"/>
      <c r="C729" s="1"/>
      <c r="D729" s="1"/>
      <c r="E729" s="1"/>
      <c r="F729" s="2"/>
      <c r="G729" s="2"/>
      <c r="H729" s="2"/>
      <c r="I729" s="2"/>
      <c r="J729" s="2"/>
      <c r="K729" s="1"/>
      <c r="L729" s="1"/>
      <c r="M729" s="1"/>
      <c r="N729" s="1"/>
      <c r="O729" s="1"/>
      <c r="P729" s="1"/>
      <c r="Q729" s="1"/>
      <c r="R729" s="1"/>
      <c r="S729" s="1"/>
      <c r="T729" s="1"/>
      <c r="U729" s="1"/>
      <c r="V729" s="1"/>
      <c r="W729" s="1"/>
      <c r="X729" s="1"/>
      <c r="Y729" s="1"/>
      <c r="Z729" s="1"/>
      <c r="AA729" s="2"/>
      <c r="AB729" s="1"/>
      <c r="AC729" s="2"/>
      <c r="AD729" s="1"/>
      <c r="AE729" s="1"/>
      <c r="AF729" s="1"/>
      <c r="AG729" s="1"/>
      <c r="AH729" s="1"/>
      <c r="AI729" s="1"/>
      <c r="AJ729" s="1"/>
    </row>
    <row r="730" ht="14.25" customHeight="1">
      <c r="A730" s="1"/>
      <c r="B730" s="1"/>
      <c r="C730" s="1"/>
      <c r="D730" s="1"/>
      <c r="E730" s="1"/>
      <c r="F730" s="2"/>
      <c r="G730" s="2"/>
      <c r="H730" s="2"/>
      <c r="I730" s="2"/>
      <c r="J730" s="2"/>
      <c r="K730" s="1"/>
      <c r="L730" s="1"/>
      <c r="M730" s="1"/>
      <c r="N730" s="1"/>
      <c r="O730" s="1"/>
      <c r="P730" s="1"/>
      <c r="Q730" s="1"/>
      <c r="R730" s="1"/>
      <c r="S730" s="1"/>
      <c r="T730" s="1"/>
      <c r="U730" s="1"/>
      <c r="V730" s="1"/>
      <c r="W730" s="1"/>
      <c r="X730" s="1"/>
      <c r="Y730" s="1"/>
      <c r="Z730" s="1"/>
      <c r="AA730" s="2"/>
      <c r="AB730" s="1"/>
      <c r="AC730" s="2"/>
      <c r="AD730" s="1"/>
      <c r="AE730" s="1"/>
      <c r="AF730" s="1"/>
      <c r="AG730" s="1"/>
      <c r="AH730" s="1"/>
      <c r="AI730" s="1"/>
      <c r="AJ730" s="1"/>
    </row>
    <row r="731" ht="14.25" customHeight="1">
      <c r="A731" s="1"/>
      <c r="B731" s="1"/>
      <c r="C731" s="1"/>
      <c r="D731" s="1"/>
      <c r="E731" s="1"/>
      <c r="F731" s="2"/>
      <c r="G731" s="2"/>
      <c r="H731" s="2"/>
      <c r="I731" s="2"/>
      <c r="J731" s="2"/>
      <c r="K731" s="1"/>
      <c r="L731" s="1"/>
      <c r="M731" s="1"/>
      <c r="N731" s="1"/>
      <c r="O731" s="1"/>
      <c r="P731" s="1"/>
      <c r="Q731" s="1"/>
      <c r="R731" s="1"/>
      <c r="S731" s="1"/>
      <c r="T731" s="1"/>
      <c r="U731" s="1"/>
      <c r="V731" s="1"/>
      <c r="W731" s="1"/>
      <c r="X731" s="1"/>
      <c r="Y731" s="1"/>
      <c r="Z731" s="1"/>
      <c r="AA731" s="2"/>
      <c r="AB731" s="1"/>
      <c r="AC731" s="2"/>
      <c r="AD731" s="1"/>
      <c r="AE731" s="1"/>
      <c r="AF731" s="1"/>
      <c r="AG731" s="1"/>
      <c r="AH731" s="1"/>
      <c r="AI731" s="1"/>
      <c r="AJ731" s="1"/>
    </row>
    <row r="732" ht="14.25" customHeight="1">
      <c r="A732" s="1"/>
      <c r="B732" s="1"/>
      <c r="C732" s="1"/>
      <c r="D732" s="1"/>
      <c r="E732" s="1"/>
      <c r="F732" s="2"/>
      <c r="G732" s="2"/>
      <c r="H732" s="2"/>
      <c r="I732" s="2"/>
      <c r="J732" s="2"/>
      <c r="K732" s="1"/>
      <c r="L732" s="1"/>
      <c r="M732" s="1"/>
      <c r="N732" s="1"/>
      <c r="O732" s="1"/>
      <c r="P732" s="1"/>
      <c r="Q732" s="1"/>
      <c r="R732" s="1"/>
      <c r="S732" s="1"/>
      <c r="T732" s="1"/>
      <c r="U732" s="1"/>
      <c r="V732" s="1"/>
      <c r="W732" s="1"/>
      <c r="X732" s="1"/>
      <c r="Y732" s="1"/>
      <c r="Z732" s="1"/>
      <c r="AA732" s="2"/>
      <c r="AB732" s="1"/>
      <c r="AC732" s="2"/>
      <c r="AD732" s="1"/>
      <c r="AE732" s="1"/>
      <c r="AF732" s="1"/>
      <c r="AG732" s="1"/>
      <c r="AH732" s="1"/>
      <c r="AI732" s="1"/>
      <c r="AJ732" s="1"/>
    </row>
    <row r="733" ht="14.25" customHeight="1">
      <c r="A733" s="1"/>
      <c r="B733" s="1"/>
      <c r="C733" s="1"/>
      <c r="D733" s="1"/>
      <c r="E733" s="1"/>
      <c r="F733" s="2"/>
      <c r="G733" s="2"/>
      <c r="H733" s="2"/>
      <c r="I733" s="2"/>
      <c r="J733" s="2"/>
      <c r="K733" s="1"/>
      <c r="L733" s="1"/>
      <c r="M733" s="1"/>
      <c r="N733" s="1"/>
      <c r="O733" s="1"/>
      <c r="P733" s="1"/>
      <c r="Q733" s="1"/>
      <c r="R733" s="1"/>
      <c r="S733" s="1"/>
      <c r="T733" s="1"/>
      <c r="U733" s="1"/>
      <c r="V733" s="1"/>
      <c r="W733" s="1"/>
      <c r="X733" s="1"/>
      <c r="Y733" s="1"/>
      <c r="Z733" s="1"/>
      <c r="AA733" s="2"/>
      <c r="AB733" s="1"/>
      <c r="AC733" s="2"/>
      <c r="AD733" s="1"/>
      <c r="AE733" s="1"/>
      <c r="AF733" s="1"/>
      <c r="AG733" s="1"/>
      <c r="AH733" s="1"/>
      <c r="AI733" s="1"/>
      <c r="AJ733" s="1"/>
    </row>
    <row r="734" ht="14.25" customHeight="1">
      <c r="A734" s="1"/>
      <c r="B734" s="1"/>
      <c r="C734" s="1"/>
      <c r="D734" s="1"/>
      <c r="E734" s="1"/>
      <c r="F734" s="2"/>
      <c r="G734" s="2"/>
      <c r="H734" s="2"/>
      <c r="I734" s="2"/>
      <c r="J734" s="2"/>
      <c r="K734" s="1"/>
      <c r="L734" s="1"/>
      <c r="M734" s="1"/>
      <c r="N734" s="1"/>
      <c r="O734" s="1"/>
      <c r="P734" s="1"/>
      <c r="Q734" s="1"/>
      <c r="R734" s="1"/>
      <c r="S734" s="1"/>
      <c r="T734" s="1"/>
      <c r="U734" s="1"/>
      <c r="V734" s="1"/>
      <c r="W734" s="1"/>
      <c r="X734" s="1"/>
      <c r="Y734" s="1"/>
      <c r="Z734" s="1"/>
      <c r="AA734" s="2"/>
      <c r="AB734" s="1"/>
      <c r="AC734" s="2"/>
      <c r="AD734" s="1"/>
      <c r="AE734" s="1"/>
      <c r="AF734" s="1"/>
      <c r="AG734" s="1"/>
      <c r="AH734" s="1"/>
      <c r="AI734" s="1"/>
      <c r="AJ734" s="1"/>
    </row>
    <row r="735" ht="14.25" customHeight="1">
      <c r="A735" s="1"/>
      <c r="B735" s="1"/>
      <c r="C735" s="1"/>
      <c r="D735" s="1"/>
      <c r="E735" s="1"/>
      <c r="F735" s="2"/>
      <c r="G735" s="2"/>
      <c r="H735" s="2"/>
      <c r="I735" s="2"/>
      <c r="J735" s="2"/>
      <c r="K735" s="1"/>
      <c r="L735" s="1"/>
      <c r="M735" s="1"/>
      <c r="N735" s="1"/>
      <c r="O735" s="1"/>
      <c r="P735" s="1"/>
      <c r="Q735" s="1"/>
      <c r="R735" s="1"/>
      <c r="S735" s="1"/>
      <c r="T735" s="1"/>
      <c r="U735" s="1"/>
      <c r="V735" s="1"/>
      <c r="W735" s="1"/>
      <c r="X735" s="1"/>
      <c r="Y735" s="1"/>
      <c r="Z735" s="1"/>
      <c r="AA735" s="2"/>
      <c r="AB735" s="1"/>
      <c r="AC735" s="2"/>
      <c r="AD735" s="1"/>
      <c r="AE735" s="1"/>
      <c r="AF735" s="1"/>
      <c r="AG735" s="1"/>
      <c r="AH735" s="1"/>
      <c r="AI735" s="1"/>
      <c r="AJ735" s="1"/>
    </row>
    <row r="736" ht="14.25" customHeight="1">
      <c r="A736" s="1"/>
      <c r="B736" s="1"/>
      <c r="C736" s="1"/>
      <c r="D736" s="1"/>
      <c r="E736" s="1"/>
      <c r="F736" s="2"/>
      <c r="G736" s="2"/>
      <c r="H736" s="2"/>
      <c r="I736" s="2"/>
      <c r="J736" s="2"/>
      <c r="K736" s="1"/>
      <c r="L736" s="1"/>
      <c r="M736" s="1"/>
      <c r="N736" s="1"/>
      <c r="O736" s="1"/>
      <c r="P736" s="1"/>
      <c r="Q736" s="1"/>
      <c r="R736" s="1"/>
      <c r="S736" s="1"/>
      <c r="T736" s="1"/>
      <c r="U736" s="1"/>
      <c r="V736" s="1"/>
      <c r="W736" s="1"/>
      <c r="X736" s="1"/>
      <c r="Y736" s="1"/>
      <c r="Z736" s="1"/>
      <c r="AA736" s="2"/>
      <c r="AB736" s="1"/>
      <c r="AC736" s="2"/>
      <c r="AD736" s="1"/>
      <c r="AE736" s="1"/>
      <c r="AF736" s="1"/>
      <c r="AG736" s="1"/>
      <c r="AH736" s="1"/>
      <c r="AI736" s="1"/>
      <c r="AJ736" s="1"/>
    </row>
    <row r="737" ht="14.25" customHeight="1">
      <c r="A737" s="1"/>
      <c r="B737" s="1"/>
      <c r="C737" s="1"/>
      <c r="D737" s="1"/>
      <c r="E737" s="1"/>
      <c r="F737" s="2"/>
      <c r="G737" s="2"/>
      <c r="H737" s="2"/>
      <c r="I737" s="2"/>
      <c r="J737" s="2"/>
      <c r="K737" s="1"/>
      <c r="L737" s="1"/>
      <c r="M737" s="1"/>
      <c r="N737" s="1"/>
      <c r="O737" s="1"/>
      <c r="P737" s="1"/>
      <c r="Q737" s="1"/>
      <c r="R737" s="1"/>
      <c r="S737" s="1"/>
      <c r="T737" s="1"/>
      <c r="U737" s="1"/>
      <c r="V737" s="1"/>
      <c r="W737" s="1"/>
      <c r="X737" s="1"/>
      <c r="Y737" s="1"/>
      <c r="Z737" s="1"/>
      <c r="AA737" s="2"/>
      <c r="AB737" s="1"/>
      <c r="AC737" s="2"/>
      <c r="AD737" s="1"/>
      <c r="AE737" s="1"/>
      <c r="AF737" s="1"/>
      <c r="AG737" s="1"/>
      <c r="AH737" s="1"/>
      <c r="AI737" s="1"/>
      <c r="AJ737" s="1"/>
    </row>
    <row r="738" ht="14.25" customHeight="1">
      <c r="A738" s="1"/>
      <c r="B738" s="1"/>
      <c r="C738" s="1"/>
      <c r="D738" s="1"/>
      <c r="E738" s="1"/>
      <c r="F738" s="2"/>
      <c r="G738" s="2"/>
      <c r="H738" s="2"/>
      <c r="I738" s="2"/>
      <c r="J738" s="2"/>
      <c r="K738" s="1"/>
      <c r="L738" s="1"/>
      <c r="M738" s="1"/>
      <c r="N738" s="1"/>
      <c r="O738" s="1"/>
      <c r="P738" s="1"/>
      <c r="Q738" s="1"/>
      <c r="R738" s="1"/>
      <c r="S738" s="1"/>
      <c r="T738" s="1"/>
      <c r="U738" s="1"/>
      <c r="V738" s="1"/>
      <c r="W738" s="1"/>
      <c r="X738" s="1"/>
      <c r="Y738" s="1"/>
      <c r="Z738" s="1"/>
      <c r="AA738" s="2"/>
      <c r="AB738" s="1"/>
      <c r="AC738" s="2"/>
      <c r="AD738" s="1"/>
      <c r="AE738" s="1"/>
      <c r="AF738" s="1"/>
      <c r="AG738" s="1"/>
      <c r="AH738" s="1"/>
      <c r="AI738" s="1"/>
      <c r="AJ738" s="1"/>
    </row>
    <row r="739" ht="14.25" customHeight="1">
      <c r="A739" s="1"/>
      <c r="B739" s="1"/>
      <c r="C739" s="1"/>
      <c r="D739" s="1"/>
      <c r="E739" s="1"/>
      <c r="F739" s="2"/>
      <c r="G739" s="2"/>
      <c r="H739" s="2"/>
      <c r="I739" s="2"/>
      <c r="J739" s="2"/>
      <c r="K739" s="1"/>
      <c r="L739" s="1"/>
      <c r="M739" s="1"/>
      <c r="N739" s="1"/>
      <c r="O739" s="1"/>
      <c r="P739" s="1"/>
      <c r="Q739" s="1"/>
      <c r="R739" s="1"/>
      <c r="S739" s="1"/>
      <c r="T739" s="1"/>
      <c r="U739" s="1"/>
      <c r="V739" s="1"/>
      <c r="W739" s="1"/>
      <c r="X739" s="1"/>
      <c r="Y739" s="1"/>
      <c r="Z739" s="1"/>
      <c r="AA739" s="2"/>
      <c r="AB739" s="1"/>
      <c r="AC739" s="2"/>
      <c r="AD739" s="1"/>
      <c r="AE739" s="1"/>
      <c r="AF739" s="1"/>
      <c r="AG739" s="1"/>
      <c r="AH739" s="1"/>
      <c r="AI739" s="1"/>
      <c r="AJ739" s="1"/>
    </row>
    <row r="740" ht="14.25" customHeight="1">
      <c r="A740" s="1"/>
      <c r="B740" s="1"/>
      <c r="C740" s="1"/>
      <c r="D740" s="1"/>
      <c r="E740" s="1"/>
      <c r="F740" s="2"/>
      <c r="G740" s="2"/>
      <c r="H740" s="2"/>
      <c r="I740" s="2"/>
      <c r="J740" s="2"/>
      <c r="K740" s="1"/>
      <c r="L740" s="1"/>
      <c r="M740" s="1"/>
      <c r="N740" s="1"/>
      <c r="O740" s="1"/>
      <c r="P740" s="1"/>
      <c r="Q740" s="1"/>
      <c r="R740" s="1"/>
      <c r="S740" s="1"/>
      <c r="T740" s="1"/>
      <c r="U740" s="1"/>
      <c r="V740" s="1"/>
      <c r="W740" s="1"/>
      <c r="X740" s="1"/>
      <c r="Y740" s="1"/>
      <c r="Z740" s="1"/>
      <c r="AA740" s="2"/>
      <c r="AB740" s="1"/>
      <c r="AC740" s="2"/>
      <c r="AD740" s="1"/>
      <c r="AE740" s="1"/>
      <c r="AF740" s="1"/>
      <c r="AG740" s="1"/>
      <c r="AH740" s="1"/>
      <c r="AI740" s="1"/>
      <c r="AJ740" s="1"/>
    </row>
    <row r="741" ht="14.25" customHeight="1">
      <c r="A741" s="1"/>
      <c r="B741" s="1"/>
      <c r="C741" s="1"/>
      <c r="D741" s="1"/>
      <c r="E741" s="1"/>
      <c r="F741" s="2"/>
      <c r="G741" s="2"/>
      <c r="H741" s="2"/>
      <c r="I741" s="2"/>
      <c r="J741" s="2"/>
      <c r="K741" s="1"/>
      <c r="L741" s="1"/>
      <c r="M741" s="1"/>
      <c r="N741" s="1"/>
      <c r="O741" s="1"/>
      <c r="P741" s="1"/>
      <c r="Q741" s="1"/>
      <c r="R741" s="1"/>
      <c r="S741" s="1"/>
      <c r="T741" s="1"/>
      <c r="U741" s="1"/>
      <c r="V741" s="1"/>
      <c r="W741" s="1"/>
      <c r="X741" s="1"/>
      <c r="Y741" s="1"/>
      <c r="Z741" s="1"/>
      <c r="AA741" s="2"/>
      <c r="AB741" s="1"/>
      <c r="AC741" s="2"/>
      <c r="AD741" s="1"/>
      <c r="AE741" s="1"/>
      <c r="AF741" s="1"/>
      <c r="AG741" s="1"/>
      <c r="AH741" s="1"/>
      <c r="AI741" s="1"/>
      <c r="AJ741" s="1"/>
    </row>
    <row r="742" ht="14.25" customHeight="1">
      <c r="A742" s="1"/>
      <c r="B742" s="1"/>
      <c r="C742" s="1"/>
      <c r="D742" s="1"/>
      <c r="E742" s="1"/>
      <c r="F742" s="2"/>
      <c r="G742" s="2"/>
      <c r="H742" s="2"/>
      <c r="I742" s="2"/>
      <c r="J742" s="2"/>
      <c r="K742" s="1"/>
      <c r="L742" s="1"/>
      <c r="M742" s="1"/>
      <c r="N742" s="1"/>
      <c r="O742" s="1"/>
      <c r="P742" s="1"/>
      <c r="Q742" s="1"/>
      <c r="R742" s="1"/>
      <c r="S742" s="1"/>
      <c r="T742" s="1"/>
      <c r="U742" s="1"/>
      <c r="V742" s="1"/>
      <c r="W742" s="1"/>
      <c r="X742" s="1"/>
      <c r="Y742" s="1"/>
      <c r="Z742" s="1"/>
      <c r="AA742" s="2"/>
      <c r="AB742" s="1"/>
      <c r="AC742" s="2"/>
      <c r="AD742" s="1"/>
      <c r="AE742" s="1"/>
      <c r="AF742" s="1"/>
      <c r="AG742" s="1"/>
      <c r="AH742" s="1"/>
      <c r="AI742" s="1"/>
      <c r="AJ742" s="1"/>
    </row>
    <row r="743" ht="14.25" customHeight="1">
      <c r="A743" s="1"/>
      <c r="B743" s="1"/>
      <c r="C743" s="1"/>
      <c r="D743" s="1"/>
      <c r="E743" s="1"/>
      <c r="F743" s="2"/>
      <c r="G743" s="2"/>
      <c r="H743" s="2"/>
      <c r="I743" s="2"/>
      <c r="J743" s="2"/>
      <c r="K743" s="1"/>
      <c r="L743" s="1"/>
      <c r="M743" s="1"/>
      <c r="N743" s="1"/>
      <c r="O743" s="1"/>
      <c r="P743" s="1"/>
      <c r="Q743" s="1"/>
      <c r="R743" s="1"/>
      <c r="S743" s="1"/>
      <c r="T743" s="1"/>
      <c r="U743" s="1"/>
      <c r="V743" s="1"/>
      <c r="W743" s="1"/>
      <c r="X743" s="1"/>
      <c r="Y743" s="1"/>
      <c r="Z743" s="1"/>
      <c r="AA743" s="2"/>
      <c r="AB743" s="1"/>
      <c r="AC743" s="2"/>
      <c r="AD743" s="1"/>
      <c r="AE743" s="1"/>
      <c r="AF743" s="1"/>
      <c r="AG743" s="1"/>
      <c r="AH743" s="1"/>
      <c r="AI743" s="1"/>
      <c r="AJ743" s="1"/>
    </row>
    <row r="744" ht="14.25" customHeight="1">
      <c r="A744" s="1"/>
      <c r="B744" s="1"/>
      <c r="C744" s="1"/>
      <c r="D744" s="1"/>
      <c r="E744" s="1"/>
      <c r="F744" s="2"/>
      <c r="G744" s="2"/>
      <c r="H744" s="2"/>
      <c r="I744" s="2"/>
      <c r="J744" s="2"/>
      <c r="K744" s="1"/>
      <c r="L744" s="1"/>
      <c r="M744" s="1"/>
      <c r="N744" s="1"/>
      <c r="O744" s="1"/>
      <c r="P744" s="1"/>
      <c r="Q744" s="1"/>
      <c r="R744" s="1"/>
      <c r="S744" s="1"/>
      <c r="T744" s="1"/>
      <c r="U744" s="1"/>
      <c r="V744" s="1"/>
      <c r="W744" s="1"/>
      <c r="X744" s="1"/>
      <c r="Y744" s="1"/>
      <c r="Z744" s="1"/>
      <c r="AA744" s="2"/>
      <c r="AB744" s="1"/>
      <c r="AC744" s="2"/>
      <c r="AD744" s="1"/>
      <c r="AE744" s="1"/>
      <c r="AF744" s="1"/>
      <c r="AG744" s="1"/>
      <c r="AH744" s="1"/>
      <c r="AI744" s="1"/>
      <c r="AJ744" s="1"/>
    </row>
    <row r="745" ht="14.25" customHeight="1">
      <c r="A745" s="1"/>
      <c r="B745" s="1"/>
      <c r="C745" s="1"/>
      <c r="D745" s="1"/>
      <c r="E745" s="1"/>
      <c r="F745" s="2"/>
      <c r="G745" s="2"/>
      <c r="H745" s="2"/>
      <c r="I745" s="2"/>
      <c r="J745" s="2"/>
      <c r="K745" s="1"/>
      <c r="L745" s="1"/>
      <c r="M745" s="1"/>
      <c r="N745" s="1"/>
      <c r="O745" s="1"/>
      <c r="P745" s="1"/>
      <c r="Q745" s="1"/>
      <c r="R745" s="1"/>
      <c r="S745" s="1"/>
      <c r="T745" s="1"/>
      <c r="U745" s="1"/>
      <c r="V745" s="1"/>
      <c r="W745" s="1"/>
      <c r="X745" s="1"/>
      <c r="Y745" s="1"/>
      <c r="Z745" s="1"/>
      <c r="AA745" s="2"/>
      <c r="AB745" s="1"/>
      <c r="AC745" s="2"/>
      <c r="AD745" s="1"/>
      <c r="AE745" s="1"/>
      <c r="AF745" s="1"/>
      <c r="AG745" s="1"/>
      <c r="AH745" s="1"/>
      <c r="AI745" s="1"/>
      <c r="AJ745" s="1"/>
    </row>
    <row r="746" ht="14.25" customHeight="1">
      <c r="A746" s="1"/>
      <c r="B746" s="1"/>
      <c r="C746" s="1"/>
      <c r="D746" s="1"/>
      <c r="E746" s="1"/>
      <c r="F746" s="2"/>
      <c r="G746" s="2"/>
      <c r="H746" s="2"/>
      <c r="I746" s="2"/>
      <c r="J746" s="2"/>
      <c r="K746" s="1"/>
      <c r="L746" s="1"/>
      <c r="M746" s="1"/>
      <c r="N746" s="1"/>
      <c r="O746" s="1"/>
      <c r="P746" s="1"/>
      <c r="Q746" s="1"/>
      <c r="R746" s="1"/>
      <c r="S746" s="1"/>
      <c r="T746" s="1"/>
      <c r="U746" s="1"/>
      <c r="V746" s="1"/>
      <c r="W746" s="1"/>
      <c r="X746" s="1"/>
      <c r="Y746" s="1"/>
      <c r="Z746" s="1"/>
      <c r="AA746" s="2"/>
      <c r="AB746" s="1"/>
      <c r="AC746" s="2"/>
      <c r="AD746" s="1"/>
      <c r="AE746" s="1"/>
      <c r="AF746" s="1"/>
      <c r="AG746" s="1"/>
      <c r="AH746" s="1"/>
      <c r="AI746" s="1"/>
      <c r="AJ746" s="1"/>
    </row>
    <row r="747" ht="14.25" customHeight="1">
      <c r="A747" s="1"/>
      <c r="B747" s="1"/>
      <c r="C747" s="1"/>
      <c r="D747" s="1"/>
      <c r="E747" s="1"/>
      <c r="F747" s="2"/>
      <c r="G747" s="2"/>
      <c r="H747" s="2"/>
      <c r="I747" s="2"/>
      <c r="J747" s="2"/>
      <c r="K747" s="1"/>
      <c r="L747" s="1"/>
      <c r="M747" s="1"/>
      <c r="N747" s="1"/>
      <c r="O747" s="1"/>
      <c r="P747" s="1"/>
      <c r="Q747" s="1"/>
      <c r="R747" s="1"/>
      <c r="S747" s="1"/>
      <c r="T747" s="1"/>
      <c r="U747" s="1"/>
      <c r="V747" s="1"/>
      <c r="W747" s="1"/>
      <c r="X747" s="1"/>
      <c r="Y747" s="1"/>
      <c r="Z747" s="1"/>
      <c r="AA747" s="2"/>
      <c r="AB747" s="1"/>
      <c r="AC747" s="2"/>
      <c r="AD747" s="1"/>
      <c r="AE747" s="1"/>
      <c r="AF747" s="1"/>
      <c r="AG747" s="1"/>
      <c r="AH747" s="1"/>
      <c r="AI747" s="1"/>
      <c r="AJ747" s="1"/>
    </row>
    <row r="748" ht="14.25" customHeight="1">
      <c r="A748" s="1"/>
      <c r="B748" s="1"/>
      <c r="C748" s="1"/>
      <c r="D748" s="1"/>
      <c r="E748" s="1"/>
      <c r="F748" s="2"/>
      <c r="G748" s="2"/>
      <c r="H748" s="2"/>
      <c r="I748" s="2"/>
      <c r="J748" s="2"/>
      <c r="K748" s="1"/>
      <c r="L748" s="1"/>
      <c r="M748" s="1"/>
      <c r="N748" s="1"/>
      <c r="O748" s="1"/>
      <c r="P748" s="1"/>
      <c r="Q748" s="1"/>
      <c r="R748" s="1"/>
      <c r="S748" s="1"/>
      <c r="T748" s="1"/>
      <c r="U748" s="1"/>
      <c r="V748" s="1"/>
      <c r="W748" s="1"/>
      <c r="X748" s="1"/>
      <c r="Y748" s="1"/>
      <c r="Z748" s="1"/>
      <c r="AA748" s="2"/>
      <c r="AB748" s="1"/>
      <c r="AC748" s="2"/>
      <c r="AD748" s="1"/>
      <c r="AE748" s="1"/>
      <c r="AF748" s="1"/>
      <c r="AG748" s="1"/>
      <c r="AH748" s="1"/>
      <c r="AI748" s="1"/>
      <c r="AJ748" s="1"/>
    </row>
    <row r="749" ht="14.25" customHeight="1">
      <c r="A749" s="1"/>
      <c r="B749" s="1"/>
      <c r="C749" s="1"/>
      <c r="D749" s="1"/>
      <c r="E749" s="1"/>
      <c r="F749" s="2"/>
      <c r="G749" s="2"/>
      <c r="H749" s="2"/>
      <c r="I749" s="2"/>
      <c r="J749" s="2"/>
      <c r="K749" s="1"/>
      <c r="L749" s="1"/>
      <c r="M749" s="1"/>
      <c r="N749" s="1"/>
      <c r="O749" s="1"/>
      <c r="P749" s="1"/>
      <c r="Q749" s="1"/>
      <c r="R749" s="1"/>
      <c r="S749" s="1"/>
      <c r="T749" s="1"/>
      <c r="U749" s="1"/>
      <c r="V749" s="1"/>
      <c r="W749" s="1"/>
      <c r="X749" s="1"/>
      <c r="Y749" s="1"/>
      <c r="Z749" s="1"/>
      <c r="AA749" s="2"/>
      <c r="AB749" s="1"/>
      <c r="AC749" s="2"/>
      <c r="AD749" s="1"/>
      <c r="AE749" s="1"/>
      <c r="AF749" s="1"/>
      <c r="AG749" s="1"/>
      <c r="AH749" s="1"/>
      <c r="AI749" s="1"/>
      <c r="AJ749" s="1"/>
    </row>
    <row r="750" ht="14.25" customHeight="1">
      <c r="A750" s="1"/>
      <c r="B750" s="1"/>
      <c r="C750" s="1"/>
      <c r="D750" s="1"/>
      <c r="E750" s="1"/>
      <c r="F750" s="2"/>
      <c r="G750" s="2"/>
      <c r="H750" s="2"/>
      <c r="I750" s="2"/>
      <c r="J750" s="2"/>
      <c r="K750" s="1"/>
      <c r="L750" s="1"/>
      <c r="M750" s="1"/>
      <c r="N750" s="1"/>
      <c r="O750" s="1"/>
      <c r="P750" s="1"/>
      <c r="Q750" s="1"/>
      <c r="R750" s="1"/>
      <c r="S750" s="1"/>
      <c r="T750" s="1"/>
      <c r="U750" s="1"/>
      <c r="V750" s="1"/>
      <c r="W750" s="1"/>
      <c r="X750" s="1"/>
      <c r="Y750" s="1"/>
      <c r="Z750" s="1"/>
      <c r="AA750" s="2"/>
      <c r="AB750" s="1"/>
      <c r="AC750" s="2"/>
      <c r="AD750" s="1"/>
      <c r="AE750" s="1"/>
      <c r="AF750" s="1"/>
      <c r="AG750" s="1"/>
      <c r="AH750" s="1"/>
      <c r="AI750" s="1"/>
      <c r="AJ750" s="1"/>
    </row>
    <row r="751" ht="14.25" customHeight="1">
      <c r="A751" s="1"/>
      <c r="B751" s="1"/>
      <c r="C751" s="1"/>
      <c r="D751" s="1"/>
      <c r="E751" s="1"/>
      <c r="F751" s="2"/>
      <c r="G751" s="2"/>
      <c r="H751" s="2"/>
      <c r="I751" s="2"/>
      <c r="J751" s="2"/>
      <c r="K751" s="1"/>
      <c r="L751" s="1"/>
      <c r="M751" s="1"/>
      <c r="N751" s="1"/>
      <c r="O751" s="1"/>
      <c r="P751" s="1"/>
      <c r="Q751" s="1"/>
      <c r="R751" s="1"/>
      <c r="S751" s="1"/>
      <c r="T751" s="1"/>
      <c r="U751" s="1"/>
      <c r="V751" s="1"/>
      <c r="W751" s="1"/>
      <c r="X751" s="1"/>
      <c r="Y751" s="1"/>
      <c r="Z751" s="1"/>
      <c r="AA751" s="2"/>
      <c r="AB751" s="1"/>
      <c r="AC751" s="2"/>
      <c r="AD751" s="1"/>
      <c r="AE751" s="1"/>
      <c r="AF751" s="1"/>
      <c r="AG751" s="1"/>
      <c r="AH751" s="1"/>
      <c r="AI751" s="1"/>
      <c r="AJ751" s="1"/>
    </row>
    <row r="752" ht="14.25" customHeight="1">
      <c r="A752" s="1"/>
      <c r="B752" s="1"/>
      <c r="C752" s="1"/>
      <c r="D752" s="1"/>
      <c r="E752" s="1"/>
      <c r="F752" s="2"/>
      <c r="G752" s="2"/>
      <c r="H752" s="2"/>
      <c r="I752" s="2"/>
      <c r="J752" s="2"/>
      <c r="K752" s="1"/>
      <c r="L752" s="1"/>
      <c r="M752" s="1"/>
      <c r="N752" s="1"/>
      <c r="O752" s="1"/>
      <c r="P752" s="1"/>
      <c r="Q752" s="1"/>
      <c r="R752" s="1"/>
      <c r="S752" s="1"/>
      <c r="T752" s="1"/>
      <c r="U752" s="1"/>
      <c r="V752" s="1"/>
      <c r="W752" s="1"/>
      <c r="X752" s="1"/>
      <c r="Y752" s="1"/>
      <c r="Z752" s="1"/>
      <c r="AA752" s="2"/>
      <c r="AB752" s="1"/>
      <c r="AC752" s="2"/>
      <c r="AD752" s="1"/>
      <c r="AE752" s="1"/>
      <c r="AF752" s="1"/>
      <c r="AG752" s="1"/>
      <c r="AH752" s="1"/>
      <c r="AI752" s="1"/>
      <c r="AJ752" s="1"/>
    </row>
    <row r="753" ht="14.25" customHeight="1">
      <c r="A753" s="1"/>
      <c r="B753" s="1"/>
      <c r="C753" s="1"/>
      <c r="D753" s="1"/>
      <c r="E753" s="1"/>
      <c r="F753" s="2"/>
      <c r="G753" s="2"/>
      <c r="H753" s="2"/>
      <c r="I753" s="2"/>
      <c r="J753" s="2"/>
      <c r="K753" s="1"/>
      <c r="L753" s="1"/>
      <c r="M753" s="1"/>
      <c r="N753" s="1"/>
      <c r="O753" s="1"/>
      <c r="P753" s="1"/>
      <c r="Q753" s="1"/>
      <c r="R753" s="1"/>
      <c r="S753" s="1"/>
      <c r="T753" s="1"/>
      <c r="U753" s="1"/>
      <c r="V753" s="1"/>
      <c r="W753" s="1"/>
      <c r="X753" s="1"/>
      <c r="Y753" s="1"/>
      <c r="Z753" s="1"/>
      <c r="AA753" s="2"/>
      <c r="AB753" s="1"/>
      <c r="AC753" s="2"/>
      <c r="AD753" s="1"/>
      <c r="AE753" s="1"/>
      <c r="AF753" s="1"/>
      <c r="AG753" s="1"/>
      <c r="AH753" s="1"/>
      <c r="AI753" s="1"/>
      <c r="AJ753" s="1"/>
    </row>
    <row r="754" ht="14.25" customHeight="1">
      <c r="A754" s="1"/>
      <c r="B754" s="1"/>
      <c r="C754" s="1"/>
      <c r="D754" s="1"/>
      <c r="E754" s="1"/>
      <c r="F754" s="2"/>
      <c r="G754" s="2"/>
      <c r="H754" s="2"/>
      <c r="I754" s="2"/>
      <c r="J754" s="2"/>
      <c r="K754" s="1"/>
      <c r="L754" s="1"/>
      <c r="M754" s="1"/>
      <c r="N754" s="1"/>
      <c r="O754" s="1"/>
      <c r="P754" s="1"/>
      <c r="Q754" s="1"/>
      <c r="R754" s="1"/>
      <c r="S754" s="1"/>
      <c r="T754" s="1"/>
      <c r="U754" s="1"/>
      <c r="V754" s="1"/>
      <c r="W754" s="1"/>
      <c r="X754" s="1"/>
      <c r="Y754" s="1"/>
      <c r="Z754" s="1"/>
      <c r="AA754" s="2"/>
      <c r="AB754" s="1"/>
      <c r="AC754" s="2"/>
      <c r="AD754" s="1"/>
      <c r="AE754" s="1"/>
      <c r="AF754" s="1"/>
      <c r="AG754" s="1"/>
      <c r="AH754" s="1"/>
      <c r="AI754" s="1"/>
      <c r="AJ754" s="1"/>
    </row>
    <row r="755" ht="14.25" customHeight="1">
      <c r="A755" s="1"/>
      <c r="B755" s="1"/>
      <c r="C755" s="1"/>
      <c r="D755" s="1"/>
      <c r="E755" s="1"/>
      <c r="F755" s="2"/>
      <c r="G755" s="2"/>
      <c r="H755" s="2"/>
      <c r="I755" s="2"/>
      <c r="J755" s="2"/>
      <c r="K755" s="1"/>
      <c r="L755" s="1"/>
      <c r="M755" s="1"/>
      <c r="N755" s="1"/>
      <c r="O755" s="1"/>
      <c r="P755" s="1"/>
      <c r="Q755" s="1"/>
      <c r="R755" s="1"/>
      <c r="S755" s="1"/>
      <c r="T755" s="1"/>
      <c r="U755" s="1"/>
      <c r="V755" s="1"/>
      <c r="W755" s="1"/>
      <c r="X755" s="1"/>
      <c r="Y755" s="1"/>
      <c r="Z755" s="1"/>
      <c r="AA755" s="2"/>
      <c r="AB755" s="1"/>
      <c r="AC755" s="2"/>
      <c r="AD755" s="1"/>
      <c r="AE755" s="1"/>
      <c r="AF755" s="1"/>
      <c r="AG755" s="1"/>
      <c r="AH755" s="1"/>
      <c r="AI755" s="1"/>
      <c r="AJ755" s="1"/>
    </row>
    <row r="756" ht="14.25" customHeight="1">
      <c r="A756" s="1"/>
      <c r="B756" s="1"/>
      <c r="C756" s="1"/>
      <c r="D756" s="1"/>
      <c r="E756" s="1"/>
      <c r="F756" s="2"/>
      <c r="G756" s="2"/>
      <c r="H756" s="2"/>
      <c r="I756" s="2"/>
      <c r="J756" s="2"/>
      <c r="K756" s="1"/>
      <c r="L756" s="1"/>
      <c r="M756" s="1"/>
      <c r="N756" s="1"/>
      <c r="O756" s="1"/>
      <c r="P756" s="1"/>
      <c r="Q756" s="1"/>
      <c r="R756" s="1"/>
      <c r="S756" s="1"/>
      <c r="T756" s="1"/>
      <c r="U756" s="1"/>
      <c r="V756" s="1"/>
      <c r="W756" s="1"/>
      <c r="X756" s="1"/>
      <c r="Y756" s="1"/>
      <c r="Z756" s="1"/>
      <c r="AA756" s="2"/>
      <c r="AB756" s="1"/>
      <c r="AC756" s="2"/>
      <c r="AD756" s="1"/>
      <c r="AE756" s="1"/>
      <c r="AF756" s="1"/>
      <c r="AG756" s="1"/>
      <c r="AH756" s="1"/>
      <c r="AI756" s="1"/>
      <c r="AJ756" s="1"/>
    </row>
    <row r="757" ht="14.25" customHeight="1">
      <c r="A757" s="1"/>
      <c r="B757" s="1"/>
      <c r="C757" s="1"/>
      <c r="D757" s="1"/>
      <c r="E757" s="1"/>
      <c r="F757" s="2"/>
      <c r="G757" s="2"/>
      <c r="H757" s="2"/>
      <c r="I757" s="2"/>
      <c r="J757" s="2"/>
      <c r="K757" s="1"/>
      <c r="L757" s="1"/>
      <c r="M757" s="1"/>
      <c r="N757" s="1"/>
      <c r="O757" s="1"/>
      <c r="P757" s="1"/>
      <c r="Q757" s="1"/>
      <c r="R757" s="1"/>
      <c r="S757" s="1"/>
      <c r="T757" s="1"/>
      <c r="U757" s="1"/>
      <c r="V757" s="1"/>
      <c r="W757" s="1"/>
      <c r="X757" s="1"/>
      <c r="Y757" s="1"/>
      <c r="Z757" s="1"/>
      <c r="AA757" s="2"/>
      <c r="AB757" s="1"/>
      <c r="AC757" s="2"/>
      <c r="AD757" s="1"/>
      <c r="AE757" s="1"/>
      <c r="AF757" s="1"/>
      <c r="AG757" s="1"/>
      <c r="AH757" s="1"/>
      <c r="AI757" s="1"/>
      <c r="AJ757" s="1"/>
    </row>
    <row r="758" ht="14.25" customHeight="1">
      <c r="A758" s="1"/>
      <c r="B758" s="1"/>
      <c r="C758" s="1"/>
      <c r="D758" s="1"/>
      <c r="E758" s="1"/>
      <c r="F758" s="2"/>
      <c r="G758" s="2"/>
      <c r="H758" s="2"/>
      <c r="I758" s="2"/>
      <c r="J758" s="2"/>
      <c r="K758" s="1"/>
      <c r="L758" s="1"/>
      <c r="M758" s="1"/>
      <c r="N758" s="1"/>
      <c r="O758" s="1"/>
      <c r="P758" s="1"/>
      <c r="Q758" s="1"/>
      <c r="R758" s="1"/>
      <c r="S758" s="1"/>
      <c r="T758" s="1"/>
      <c r="U758" s="1"/>
      <c r="V758" s="1"/>
      <c r="W758" s="1"/>
      <c r="X758" s="1"/>
      <c r="Y758" s="1"/>
      <c r="Z758" s="1"/>
      <c r="AA758" s="2"/>
      <c r="AB758" s="1"/>
      <c r="AC758" s="2"/>
      <c r="AD758" s="1"/>
      <c r="AE758" s="1"/>
      <c r="AF758" s="1"/>
      <c r="AG758" s="1"/>
      <c r="AH758" s="1"/>
      <c r="AI758" s="1"/>
      <c r="AJ758" s="1"/>
    </row>
    <row r="759" ht="14.25" customHeight="1">
      <c r="A759" s="1"/>
      <c r="B759" s="1"/>
      <c r="C759" s="1"/>
      <c r="D759" s="1"/>
      <c r="E759" s="1"/>
      <c r="F759" s="2"/>
      <c r="G759" s="2"/>
      <c r="H759" s="2"/>
      <c r="I759" s="2"/>
      <c r="J759" s="2"/>
      <c r="K759" s="1"/>
      <c r="L759" s="1"/>
      <c r="M759" s="1"/>
      <c r="N759" s="1"/>
      <c r="O759" s="1"/>
      <c r="P759" s="1"/>
      <c r="Q759" s="1"/>
      <c r="R759" s="1"/>
      <c r="S759" s="1"/>
      <c r="T759" s="1"/>
      <c r="U759" s="1"/>
      <c r="V759" s="1"/>
      <c r="W759" s="1"/>
      <c r="X759" s="1"/>
      <c r="Y759" s="1"/>
      <c r="Z759" s="1"/>
      <c r="AA759" s="2"/>
      <c r="AB759" s="1"/>
      <c r="AC759" s="2"/>
      <c r="AD759" s="1"/>
      <c r="AE759" s="1"/>
      <c r="AF759" s="1"/>
      <c r="AG759" s="1"/>
      <c r="AH759" s="1"/>
      <c r="AI759" s="1"/>
      <c r="AJ759" s="1"/>
    </row>
    <row r="760" ht="14.25" customHeight="1">
      <c r="A760" s="1"/>
      <c r="B760" s="1"/>
      <c r="C760" s="1"/>
      <c r="D760" s="1"/>
      <c r="E760" s="1"/>
      <c r="F760" s="2"/>
      <c r="G760" s="2"/>
      <c r="H760" s="2"/>
      <c r="I760" s="2"/>
      <c r="J760" s="2"/>
      <c r="K760" s="1"/>
      <c r="L760" s="1"/>
      <c r="M760" s="1"/>
      <c r="N760" s="1"/>
      <c r="O760" s="1"/>
      <c r="P760" s="1"/>
      <c r="Q760" s="1"/>
      <c r="R760" s="1"/>
      <c r="S760" s="1"/>
      <c r="T760" s="1"/>
      <c r="U760" s="1"/>
      <c r="V760" s="1"/>
      <c r="W760" s="1"/>
      <c r="X760" s="1"/>
      <c r="Y760" s="1"/>
      <c r="Z760" s="1"/>
      <c r="AA760" s="2"/>
      <c r="AB760" s="1"/>
      <c r="AC760" s="2"/>
      <c r="AD760" s="1"/>
      <c r="AE760" s="1"/>
      <c r="AF760" s="1"/>
      <c r="AG760" s="1"/>
      <c r="AH760" s="1"/>
      <c r="AI760" s="1"/>
      <c r="AJ760" s="1"/>
    </row>
    <row r="761" ht="14.25" customHeight="1">
      <c r="A761" s="1"/>
      <c r="B761" s="1"/>
      <c r="C761" s="1"/>
      <c r="D761" s="1"/>
      <c r="E761" s="1"/>
      <c r="F761" s="2"/>
      <c r="G761" s="2"/>
      <c r="H761" s="2"/>
      <c r="I761" s="2"/>
      <c r="J761" s="2"/>
      <c r="K761" s="1"/>
      <c r="L761" s="1"/>
      <c r="M761" s="1"/>
      <c r="N761" s="1"/>
      <c r="O761" s="1"/>
      <c r="P761" s="1"/>
      <c r="Q761" s="1"/>
      <c r="R761" s="1"/>
      <c r="S761" s="1"/>
      <c r="T761" s="1"/>
      <c r="U761" s="1"/>
      <c r="V761" s="1"/>
      <c r="W761" s="1"/>
      <c r="X761" s="1"/>
      <c r="Y761" s="1"/>
      <c r="Z761" s="1"/>
      <c r="AA761" s="2"/>
      <c r="AB761" s="1"/>
      <c r="AC761" s="2"/>
      <c r="AD761" s="1"/>
      <c r="AE761" s="1"/>
      <c r="AF761" s="1"/>
      <c r="AG761" s="1"/>
      <c r="AH761" s="1"/>
      <c r="AI761" s="1"/>
      <c r="AJ761" s="1"/>
    </row>
    <row r="762" ht="14.25" customHeight="1">
      <c r="A762" s="1"/>
      <c r="B762" s="1"/>
      <c r="C762" s="1"/>
      <c r="D762" s="1"/>
      <c r="E762" s="1"/>
      <c r="F762" s="2"/>
      <c r="G762" s="2"/>
      <c r="H762" s="2"/>
      <c r="I762" s="2"/>
      <c r="J762" s="2"/>
      <c r="K762" s="1"/>
      <c r="L762" s="1"/>
      <c r="M762" s="1"/>
      <c r="N762" s="1"/>
      <c r="O762" s="1"/>
      <c r="P762" s="1"/>
      <c r="Q762" s="1"/>
      <c r="R762" s="1"/>
      <c r="S762" s="1"/>
      <c r="T762" s="1"/>
      <c r="U762" s="1"/>
      <c r="V762" s="1"/>
      <c r="W762" s="1"/>
      <c r="X762" s="1"/>
      <c r="Y762" s="1"/>
      <c r="Z762" s="1"/>
      <c r="AA762" s="2"/>
      <c r="AB762" s="1"/>
      <c r="AC762" s="2"/>
      <c r="AD762" s="1"/>
      <c r="AE762" s="1"/>
      <c r="AF762" s="1"/>
      <c r="AG762" s="1"/>
      <c r="AH762" s="1"/>
      <c r="AI762" s="1"/>
      <c r="AJ762" s="1"/>
    </row>
    <row r="763" ht="14.25" customHeight="1">
      <c r="A763" s="1"/>
      <c r="B763" s="1"/>
      <c r="C763" s="1"/>
      <c r="D763" s="1"/>
      <c r="E763" s="1"/>
      <c r="F763" s="2"/>
      <c r="G763" s="2"/>
      <c r="H763" s="2"/>
      <c r="I763" s="2"/>
      <c r="J763" s="2"/>
      <c r="K763" s="1"/>
      <c r="L763" s="1"/>
      <c r="M763" s="1"/>
      <c r="N763" s="1"/>
      <c r="O763" s="1"/>
      <c r="P763" s="1"/>
      <c r="Q763" s="1"/>
      <c r="R763" s="1"/>
      <c r="S763" s="1"/>
      <c r="T763" s="1"/>
      <c r="U763" s="1"/>
      <c r="V763" s="1"/>
      <c r="W763" s="1"/>
      <c r="X763" s="1"/>
      <c r="Y763" s="1"/>
      <c r="Z763" s="1"/>
      <c r="AA763" s="2"/>
      <c r="AB763" s="1"/>
      <c r="AC763" s="2"/>
      <c r="AD763" s="1"/>
      <c r="AE763" s="1"/>
      <c r="AF763" s="1"/>
      <c r="AG763" s="1"/>
      <c r="AH763" s="1"/>
      <c r="AI763" s="1"/>
      <c r="AJ763" s="1"/>
    </row>
    <row r="764" ht="14.25" customHeight="1">
      <c r="A764" s="1"/>
      <c r="B764" s="1"/>
      <c r="C764" s="1"/>
      <c r="D764" s="1"/>
      <c r="E764" s="1"/>
      <c r="F764" s="2"/>
      <c r="G764" s="2"/>
      <c r="H764" s="2"/>
      <c r="I764" s="2"/>
      <c r="J764" s="2"/>
      <c r="K764" s="1"/>
      <c r="L764" s="1"/>
      <c r="M764" s="1"/>
      <c r="N764" s="1"/>
      <c r="O764" s="1"/>
      <c r="P764" s="1"/>
      <c r="Q764" s="1"/>
      <c r="R764" s="1"/>
      <c r="S764" s="1"/>
      <c r="T764" s="1"/>
      <c r="U764" s="1"/>
      <c r="V764" s="1"/>
      <c r="W764" s="1"/>
      <c r="X764" s="1"/>
      <c r="Y764" s="1"/>
      <c r="Z764" s="1"/>
      <c r="AA764" s="2"/>
      <c r="AB764" s="1"/>
      <c r="AC764" s="2"/>
      <c r="AD764" s="1"/>
      <c r="AE764" s="1"/>
      <c r="AF764" s="1"/>
      <c r="AG764" s="1"/>
      <c r="AH764" s="1"/>
      <c r="AI764" s="1"/>
      <c r="AJ764" s="1"/>
    </row>
    <row r="765" ht="14.25" customHeight="1">
      <c r="A765" s="1"/>
      <c r="B765" s="1"/>
      <c r="C765" s="1"/>
      <c r="D765" s="1"/>
      <c r="E765" s="1"/>
      <c r="F765" s="2"/>
      <c r="G765" s="2"/>
      <c r="H765" s="2"/>
      <c r="I765" s="2"/>
      <c r="J765" s="2"/>
      <c r="K765" s="1"/>
      <c r="L765" s="1"/>
      <c r="M765" s="1"/>
      <c r="N765" s="1"/>
      <c r="O765" s="1"/>
      <c r="P765" s="1"/>
      <c r="Q765" s="1"/>
      <c r="R765" s="1"/>
      <c r="S765" s="1"/>
      <c r="T765" s="1"/>
      <c r="U765" s="1"/>
      <c r="V765" s="1"/>
      <c r="W765" s="1"/>
      <c r="X765" s="1"/>
      <c r="Y765" s="1"/>
      <c r="Z765" s="1"/>
      <c r="AA765" s="2"/>
      <c r="AB765" s="1"/>
      <c r="AC765" s="2"/>
      <c r="AD765" s="1"/>
      <c r="AE765" s="1"/>
      <c r="AF765" s="1"/>
      <c r="AG765" s="1"/>
      <c r="AH765" s="1"/>
      <c r="AI765" s="1"/>
      <c r="AJ765" s="1"/>
    </row>
    <row r="766" ht="14.25" customHeight="1">
      <c r="A766" s="1"/>
      <c r="B766" s="1"/>
      <c r="C766" s="1"/>
      <c r="D766" s="1"/>
      <c r="E766" s="1"/>
      <c r="F766" s="2"/>
      <c r="G766" s="2"/>
      <c r="H766" s="2"/>
      <c r="I766" s="2"/>
      <c r="J766" s="2"/>
      <c r="K766" s="1"/>
      <c r="L766" s="1"/>
      <c r="M766" s="1"/>
      <c r="N766" s="1"/>
      <c r="O766" s="1"/>
      <c r="P766" s="1"/>
      <c r="Q766" s="1"/>
      <c r="R766" s="1"/>
      <c r="S766" s="1"/>
      <c r="T766" s="1"/>
      <c r="U766" s="1"/>
      <c r="V766" s="1"/>
      <c r="W766" s="1"/>
      <c r="X766" s="1"/>
      <c r="Y766" s="1"/>
      <c r="Z766" s="1"/>
      <c r="AA766" s="2"/>
      <c r="AB766" s="1"/>
      <c r="AC766" s="2"/>
      <c r="AD766" s="1"/>
      <c r="AE766" s="1"/>
      <c r="AF766" s="1"/>
      <c r="AG766" s="1"/>
      <c r="AH766" s="1"/>
      <c r="AI766" s="1"/>
      <c r="AJ766" s="1"/>
    </row>
    <row r="767" ht="14.25" customHeight="1">
      <c r="A767" s="1"/>
      <c r="B767" s="1"/>
      <c r="C767" s="1"/>
      <c r="D767" s="1"/>
      <c r="E767" s="1"/>
      <c r="F767" s="2"/>
      <c r="G767" s="2"/>
      <c r="H767" s="2"/>
      <c r="I767" s="2"/>
      <c r="J767" s="2"/>
      <c r="K767" s="1"/>
      <c r="L767" s="1"/>
      <c r="M767" s="1"/>
      <c r="N767" s="1"/>
      <c r="O767" s="1"/>
      <c r="P767" s="1"/>
      <c r="Q767" s="1"/>
      <c r="R767" s="1"/>
      <c r="S767" s="1"/>
      <c r="T767" s="1"/>
      <c r="U767" s="1"/>
      <c r="V767" s="1"/>
      <c r="W767" s="1"/>
      <c r="X767" s="1"/>
      <c r="Y767" s="1"/>
      <c r="Z767" s="1"/>
      <c r="AA767" s="2"/>
      <c r="AB767" s="1"/>
      <c r="AC767" s="2"/>
      <c r="AD767" s="1"/>
      <c r="AE767" s="1"/>
      <c r="AF767" s="1"/>
      <c r="AG767" s="1"/>
      <c r="AH767" s="1"/>
      <c r="AI767" s="1"/>
      <c r="AJ767" s="1"/>
    </row>
    <row r="768" ht="14.25" customHeight="1">
      <c r="A768" s="1"/>
      <c r="B768" s="1"/>
      <c r="C768" s="1"/>
      <c r="D768" s="1"/>
      <c r="E768" s="1"/>
      <c r="F768" s="2"/>
      <c r="G768" s="2"/>
      <c r="H768" s="2"/>
      <c r="I768" s="2"/>
      <c r="J768" s="2"/>
      <c r="K768" s="1"/>
      <c r="L768" s="1"/>
      <c r="M768" s="1"/>
      <c r="N768" s="1"/>
      <c r="O768" s="1"/>
      <c r="P768" s="1"/>
      <c r="Q768" s="1"/>
      <c r="R768" s="1"/>
      <c r="S768" s="1"/>
      <c r="T768" s="1"/>
      <c r="U768" s="1"/>
      <c r="V768" s="1"/>
      <c r="W768" s="1"/>
      <c r="X768" s="1"/>
      <c r="Y768" s="1"/>
      <c r="Z768" s="1"/>
      <c r="AA768" s="2"/>
      <c r="AB768" s="1"/>
      <c r="AC768" s="2"/>
      <c r="AD768" s="1"/>
      <c r="AE768" s="1"/>
      <c r="AF768" s="1"/>
      <c r="AG768" s="1"/>
      <c r="AH768" s="1"/>
      <c r="AI768" s="1"/>
      <c r="AJ768" s="1"/>
    </row>
    <row r="769" ht="14.25" customHeight="1">
      <c r="A769" s="1"/>
      <c r="B769" s="1"/>
      <c r="C769" s="1"/>
      <c r="D769" s="1"/>
      <c r="E769" s="1"/>
      <c r="F769" s="2"/>
      <c r="G769" s="2"/>
      <c r="H769" s="2"/>
      <c r="I769" s="2"/>
      <c r="J769" s="2"/>
      <c r="K769" s="1"/>
      <c r="L769" s="1"/>
      <c r="M769" s="1"/>
      <c r="N769" s="1"/>
      <c r="O769" s="1"/>
      <c r="P769" s="1"/>
      <c r="Q769" s="1"/>
      <c r="R769" s="1"/>
      <c r="S769" s="1"/>
      <c r="T769" s="1"/>
      <c r="U769" s="1"/>
      <c r="V769" s="1"/>
      <c r="W769" s="1"/>
      <c r="X769" s="1"/>
      <c r="Y769" s="1"/>
      <c r="Z769" s="1"/>
      <c r="AA769" s="2"/>
      <c r="AB769" s="1"/>
      <c r="AC769" s="2"/>
      <c r="AD769" s="1"/>
      <c r="AE769" s="1"/>
      <c r="AF769" s="1"/>
      <c r="AG769" s="1"/>
      <c r="AH769" s="1"/>
      <c r="AI769" s="1"/>
      <c r="AJ769" s="1"/>
    </row>
    <row r="770" ht="14.25" customHeight="1">
      <c r="A770" s="1"/>
      <c r="B770" s="1"/>
      <c r="C770" s="1"/>
      <c r="D770" s="1"/>
      <c r="E770" s="1"/>
      <c r="F770" s="2"/>
      <c r="G770" s="2"/>
      <c r="H770" s="2"/>
      <c r="I770" s="2"/>
      <c r="J770" s="2"/>
      <c r="K770" s="1"/>
      <c r="L770" s="1"/>
      <c r="M770" s="1"/>
      <c r="N770" s="1"/>
      <c r="O770" s="1"/>
      <c r="P770" s="1"/>
      <c r="Q770" s="1"/>
      <c r="R770" s="1"/>
      <c r="S770" s="1"/>
      <c r="T770" s="1"/>
      <c r="U770" s="1"/>
      <c r="V770" s="1"/>
      <c r="W770" s="1"/>
      <c r="X770" s="1"/>
      <c r="Y770" s="1"/>
      <c r="Z770" s="1"/>
      <c r="AA770" s="2"/>
      <c r="AB770" s="1"/>
      <c r="AC770" s="2"/>
      <c r="AD770" s="1"/>
      <c r="AE770" s="1"/>
      <c r="AF770" s="1"/>
      <c r="AG770" s="1"/>
      <c r="AH770" s="1"/>
      <c r="AI770" s="1"/>
      <c r="AJ770" s="1"/>
    </row>
    <row r="771" ht="14.25" customHeight="1">
      <c r="A771" s="1"/>
      <c r="B771" s="1"/>
      <c r="C771" s="1"/>
      <c r="D771" s="1"/>
      <c r="E771" s="1"/>
      <c r="F771" s="2"/>
      <c r="G771" s="2"/>
      <c r="H771" s="2"/>
      <c r="I771" s="2"/>
      <c r="J771" s="2"/>
      <c r="K771" s="1"/>
      <c r="L771" s="1"/>
      <c r="M771" s="1"/>
      <c r="N771" s="1"/>
      <c r="O771" s="1"/>
      <c r="P771" s="1"/>
      <c r="Q771" s="1"/>
      <c r="R771" s="1"/>
      <c r="S771" s="1"/>
      <c r="T771" s="1"/>
      <c r="U771" s="1"/>
      <c r="V771" s="1"/>
      <c r="W771" s="1"/>
      <c r="X771" s="1"/>
      <c r="Y771" s="1"/>
      <c r="Z771" s="1"/>
      <c r="AA771" s="2"/>
      <c r="AB771" s="1"/>
      <c r="AC771" s="2"/>
      <c r="AD771" s="1"/>
      <c r="AE771" s="1"/>
      <c r="AF771" s="1"/>
      <c r="AG771" s="1"/>
      <c r="AH771" s="1"/>
      <c r="AI771" s="1"/>
      <c r="AJ771" s="1"/>
    </row>
    <row r="772" ht="14.25" customHeight="1">
      <c r="A772" s="1"/>
      <c r="B772" s="1"/>
      <c r="C772" s="1"/>
      <c r="D772" s="1"/>
      <c r="E772" s="1"/>
      <c r="F772" s="2"/>
      <c r="G772" s="2"/>
      <c r="H772" s="2"/>
      <c r="I772" s="2"/>
      <c r="J772" s="2"/>
      <c r="K772" s="1"/>
      <c r="L772" s="1"/>
      <c r="M772" s="1"/>
      <c r="N772" s="1"/>
      <c r="O772" s="1"/>
      <c r="P772" s="1"/>
      <c r="Q772" s="1"/>
      <c r="R772" s="1"/>
      <c r="S772" s="1"/>
      <c r="T772" s="1"/>
      <c r="U772" s="1"/>
      <c r="V772" s="1"/>
      <c r="W772" s="1"/>
      <c r="X772" s="1"/>
      <c r="Y772" s="1"/>
      <c r="Z772" s="1"/>
      <c r="AA772" s="2"/>
      <c r="AB772" s="1"/>
      <c r="AC772" s="2"/>
      <c r="AD772" s="1"/>
      <c r="AE772" s="1"/>
      <c r="AF772" s="1"/>
      <c r="AG772" s="1"/>
      <c r="AH772" s="1"/>
      <c r="AI772" s="1"/>
      <c r="AJ772" s="1"/>
    </row>
    <row r="773" ht="14.25" customHeight="1">
      <c r="A773" s="1"/>
      <c r="B773" s="1"/>
      <c r="C773" s="1"/>
      <c r="D773" s="1"/>
      <c r="E773" s="1"/>
      <c r="F773" s="2"/>
      <c r="G773" s="2"/>
      <c r="H773" s="2"/>
      <c r="I773" s="2"/>
      <c r="J773" s="2"/>
      <c r="K773" s="1"/>
      <c r="L773" s="1"/>
      <c r="M773" s="1"/>
      <c r="N773" s="1"/>
      <c r="O773" s="1"/>
      <c r="P773" s="1"/>
      <c r="Q773" s="1"/>
      <c r="R773" s="1"/>
      <c r="S773" s="1"/>
      <c r="T773" s="1"/>
      <c r="U773" s="1"/>
      <c r="V773" s="1"/>
      <c r="W773" s="1"/>
      <c r="X773" s="1"/>
      <c r="Y773" s="1"/>
      <c r="Z773" s="1"/>
      <c r="AA773" s="2"/>
      <c r="AB773" s="1"/>
      <c r="AC773" s="2"/>
      <c r="AD773" s="1"/>
      <c r="AE773" s="1"/>
      <c r="AF773" s="1"/>
      <c r="AG773" s="1"/>
      <c r="AH773" s="1"/>
      <c r="AI773" s="1"/>
      <c r="AJ773" s="1"/>
    </row>
    <row r="774" ht="14.25" customHeight="1">
      <c r="A774" s="1"/>
      <c r="B774" s="1"/>
      <c r="C774" s="1"/>
      <c r="D774" s="1"/>
      <c r="E774" s="1"/>
      <c r="F774" s="2"/>
      <c r="G774" s="2"/>
      <c r="H774" s="2"/>
      <c r="I774" s="2"/>
      <c r="J774" s="2"/>
      <c r="K774" s="1"/>
      <c r="L774" s="1"/>
      <c r="M774" s="1"/>
      <c r="N774" s="1"/>
      <c r="O774" s="1"/>
      <c r="P774" s="1"/>
      <c r="Q774" s="1"/>
      <c r="R774" s="1"/>
      <c r="S774" s="1"/>
      <c r="T774" s="1"/>
      <c r="U774" s="1"/>
      <c r="V774" s="1"/>
      <c r="W774" s="1"/>
      <c r="X774" s="1"/>
      <c r="Y774" s="1"/>
      <c r="Z774" s="1"/>
      <c r="AA774" s="2"/>
      <c r="AB774" s="1"/>
      <c r="AC774" s="2"/>
      <c r="AD774" s="1"/>
      <c r="AE774" s="1"/>
      <c r="AF774" s="1"/>
      <c r="AG774" s="1"/>
      <c r="AH774" s="1"/>
      <c r="AI774" s="1"/>
      <c r="AJ774" s="1"/>
    </row>
    <row r="775" ht="14.25" customHeight="1">
      <c r="A775" s="1"/>
      <c r="B775" s="1"/>
      <c r="C775" s="1"/>
      <c r="D775" s="1"/>
      <c r="E775" s="1"/>
      <c r="F775" s="2"/>
      <c r="G775" s="2"/>
      <c r="H775" s="2"/>
      <c r="I775" s="2"/>
      <c r="J775" s="2"/>
      <c r="K775" s="1"/>
      <c r="L775" s="1"/>
      <c r="M775" s="1"/>
      <c r="N775" s="1"/>
      <c r="O775" s="1"/>
      <c r="P775" s="1"/>
      <c r="Q775" s="1"/>
      <c r="R775" s="1"/>
      <c r="S775" s="1"/>
      <c r="T775" s="1"/>
      <c r="U775" s="1"/>
      <c r="V775" s="1"/>
      <c r="W775" s="1"/>
      <c r="X775" s="1"/>
      <c r="Y775" s="1"/>
      <c r="Z775" s="1"/>
      <c r="AA775" s="2"/>
      <c r="AB775" s="1"/>
      <c r="AC775" s="2"/>
      <c r="AD775" s="1"/>
      <c r="AE775" s="1"/>
      <c r="AF775" s="1"/>
      <c r="AG775" s="1"/>
      <c r="AH775" s="1"/>
      <c r="AI775" s="1"/>
      <c r="AJ775" s="1"/>
    </row>
    <row r="776" ht="14.25" customHeight="1">
      <c r="A776" s="1"/>
      <c r="B776" s="1"/>
      <c r="C776" s="1"/>
      <c r="D776" s="1"/>
      <c r="E776" s="1"/>
      <c r="F776" s="2"/>
      <c r="G776" s="2"/>
      <c r="H776" s="2"/>
      <c r="I776" s="2"/>
      <c r="J776" s="2"/>
      <c r="K776" s="1"/>
      <c r="L776" s="1"/>
      <c r="M776" s="1"/>
      <c r="N776" s="1"/>
      <c r="O776" s="1"/>
      <c r="P776" s="1"/>
      <c r="Q776" s="1"/>
      <c r="R776" s="1"/>
      <c r="S776" s="1"/>
      <c r="T776" s="1"/>
      <c r="U776" s="1"/>
      <c r="V776" s="1"/>
      <c r="W776" s="1"/>
      <c r="X776" s="1"/>
      <c r="Y776" s="1"/>
      <c r="Z776" s="1"/>
      <c r="AA776" s="2"/>
      <c r="AB776" s="1"/>
      <c r="AC776" s="2"/>
      <c r="AD776" s="1"/>
      <c r="AE776" s="1"/>
      <c r="AF776" s="1"/>
      <c r="AG776" s="1"/>
      <c r="AH776" s="1"/>
      <c r="AI776" s="1"/>
      <c r="AJ776" s="1"/>
    </row>
    <row r="777" ht="14.25" customHeight="1">
      <c r="A777" s="1"/>
      <c r="B777" s="1"/>
      <c r="C777" s="1"/>
      <c r="D777" s="1"/>
      <c r="E777" s="1"/>
      <c r="F777" s="2"/>
      <c r="G777" s="2"/>
      <c r="H777" s="2"/>
      <c r="I777" s="2"/>
      <c r="J777" s="2"/>
      <c r="K777" s="1"/>
      <c r="L777" s="1"/>
      <c r="M777" s="1"/>
      <c r="N777" s="1"/>
      <c r="O777" s="1"/>
      <c r="P777" s="1"/>
      <c r="Q777" s="1"/>
      <c r="R777" s="1"/>
      <c r="S777" s="1"/>
      <c r="T777" s="1"/>
      <c r="U777" s="1"/>
      <c r="V777" s="1"/>
      <c r="W777" s="1"/>
      <c r="X777" s="1"/>
      <c r="Y777" s="1"/>
      <c r="Z777" s="1"/>
      <c r="AA777" s="2"/>
      <c r="AB777" s="1"/>
      <c r="AC777" s="2"/>
      <c r="AD777" s="1"/>
      <c r="AE777" s="1"/>
      <c r="AF777" s="1"/>
      <c r="AG777" s="1"/>
      <c r="AH777" s="1"/>
      <c r="AI777" s="1"/>
      <c r="AJ777" s="1"/>
    </row>
    <row r="778" ht="14.25" customHeight="1">
      <c r="A778" s="1"/>
      <c r="B778" s="1"/>
      <c r="C778" s="1"/>
      <c r="D778" s="1"/>
      <c r="E778" s="1"/>
      <c r="F778" s="2"/>
      <c r="G778" s="2"/>
      <c r="H778" s="2"/>
      <c r="I778" s="2"/>
      <c r="J778" s="2"/>
      <c r="K778" s="1"/>
      <c r="L778" s="1"/>
      <c r="M778" s="1"/>
      <c r="N778" s="1"/>
      <c r="O778" s="1"/>
      <c r="P778" s="1"/>
      <c r="Q778" s="1"/>
      <c r="R778" s="1"/>
      <c r="S778" s="1"/>
      <c r="T778" s="1"/>
      <c r="U778" s="1"/>
      <c r="V778" s="1"/>
      <c r="W778" s="1"/>
      <c r="X778" s="1"/>
      <c r="Y778" s="1"/>
      <c r="Z778" s="1"/>
      <c r="AA778" s="2"/>
      <c r="AB778" s="1"/>
      <c r="AC778" s="2"/>
      <c r="AD778" s="1"/>
      <c r="AE778" s="1"/>
      <c r="AF778" s="1"/>
      <c r="AG778" s="1"/>
      <c r="AH778" s="1"/>
      <c r="AI778" s="1"/>
      <c r="AJ778" s="1"/>
    </row>
    <row r="779" ht="14.25" customHeight="1">
      <c r="A779" s="1"/>
      <c r="B779" s="1"/>
      <c r="C779" s="1"/>
      <c r="D779" s="1"/>
      <c r="E779" s="1"/>
      <c r="F779" s="2"/>
      <c r="G779" s="2"/>
      <c r="H779" s="2"/>
      <c r="I779" s="2"/>
      <c r="J779" s="2"/>
      <c r="K779" s="1"/>
      <c r="L779" s="1"/>
      <c r="M779" s="1"/>
      <c r="N779" s="1"/>
      <c r="O779" s="1"/>
      <c r="P779" s="1"/>
      <c r="Q779" s="1"/>
      <c r="R779" s="1"/>
      <c r="S779" s="1"/>
      <c r="T779" s="1"/>
      <c r="U779" s="1"/>
      <c r="V779" s="1"/>
      <c r="W779" s="1"/>
      <c r="X779" s="1"/>
      <c r="Y779" s="1"/>
      <c r="Z779" s="1"/>
      <c r="AA779" s="2"/>
      <c r="AB779" s="1"/>
      <c r="AC779" s="2"/>
      <c r="AD779" s="1"/>
      <c r="AE779" s="1"/>
      <c r="AF779" s="1"/>
      <c r="AG779" s="1"/>
      <c r="AH779" s="1"/>
      <c r="AI779" s="1"/>
      <c r="AJ779" s="1"/>
    </row>
    <row r="780" ht="14.25" customHeight="1">
      <c r="A780" s="1"/>
      <c r="B780" s="1"/>
      <c r="C780" s="1"/>
      <c r="D780" s="1"/>
      <c r="E780" s="1"/>
      <c r="F780" s="2"/>
      <c r="G780" s="2"/>
      <c r="H780" s="2"/>
      <c r="I780" s="2"/>
      <c r="J780" s="2"/>
      <c r="K780" s="1"/>
      <c r="L780" s="1"/>
      <c r="M780" s="1"/>
      <c r="N780" s="1"/>
      <c r="O780" s="1"/>
      <c r="P780" s="1"/>
      <c r="Q780" s="1"/>
      <c r="R780" s="1"/>
      <c r="S780" s="1"/>
      <c r="T780" s="1"/>
      <c r="U780" s="1"/>
      <c r="V780" s="1"/>
      <c r="W780" s="1"/>
      <c r="X780" s="1"/>
      <c r="Y780" s="1"/>
      <c r="Z780" s="1"/>
      <c r="AA780" s="2"/>
      <c r="AB780" s="1"/>
      <c r="AC780" s="2"/>
      <c r="AD780" s="1"/>
      <c r="AE780" s="1"/>
      <c r="AF780" s="1"/>
      <c r="AG780" s="1"/>
      <c r="AH780" s="1"/>
      <c r="AI780" s="1"/>
      <c r="AJ780" s="1"/>
    </row>
    <row r="781" ht="14.25" customHeight="1">
      <c r="A781" s="1"/>
      <c r="B781" s="1"/>
      <c r="C781" s="1"/>
      <c r="D781" s="1"/>
      <c r="E781" s="1"/>
      <c r="F781" s="2"/>
      <c r="G781" s="2"/>
      <c r="H781" s="2"/>
      <c r="I781" s="2"/>
      <c r="J781" s="2"/>
      <c r="K781" s="1"/>
      <c r="L781" s="1"/>
      <c r="M781" s="1"/>
      <c r="N781" s="1"/>
      <c r="O781" s="1"/>
      <c r="P781" s="1"/>
      <c r="Q781" s="1"/>
      <c r="R781" s="1"/>
      <c r="S781" s="1"/>
      <c r="T781" s="1"/>
      <c r="U781" s="1"/>
      <c r="V781" s="1"/>
      <c r="W781" s="1"/>
      <c r="X781" s="1"/>
      <c r="Y781" s="1"/>
      <c r="Z781" s="1"/>
      <c r="AA781" s="2"/>
      <c r="AB781" s="1"/>
      <c r="AC781" s="2"/>
      <c r="AD781" s="1"/>
      <c r="AE781" s="1"/>
      <c r="AF781" s="1"/>
      <c r="AG781" s="1"/>
      <c r="AH781" s="1"/>
      <c r="AI781" s="1"/>
      <c r="AJ781" s="1"/>
    </row>
    <row r="782" ht="14.25" customHeight="1">
      <c r="A782" s="1"/>
      <c r="B782" s="1"/>
      <c r="C782" s="1"/>
      <c r="D782" s="1"/>
      <c r="E782" s="1"/>
      <c r="F782" s="2"/>
      <c r="G782" s="2"/>
      <c r="H782" s="2"/>
      <c r="I782" s="2"/>
      <c r="J782" s="2"/>
      <c r="K782" s="1"/>
      <c r="L782" s="1"/>
      <c r="M782" s="1"/>
      <c r="N782" s="1"/>
      <c r="O782" s="1"/>
      <c r="P782" s="1"/>
      <c r="Q782" s="1"/>
      <c r="R782" s="1"/>
      <c r="S782" s="1"/>
      <c r="T782" s="1"/>
      <c r="U782" s="1"/>
      <c r="V782" s="1"/>
      <c r="W782" s="1"/>
      <c r="X782" s="1"/>
      <c r="Y782" s="1"/>
      <c r="Z782" s="1"/>
      <c r="AA782" s="2"/>
      <c r="AB782" s="1"/>
      <c r="AC782" s="2"/>
      <c r="AD782" s="1"/>
      <c r="AE782" s="1"/>
      <c r="AF782" s="1"/>
      <c r="AG782" s="1"/>
      <c r="AH782" s="1"/>
      <c r="AI782" s="1"/>
      <c r="AJ782" s="1"/>
    </row>
    <row r="783" ht="14.25" customHeight="1">
      <c r="A783" s="1"/>
      <c r="B783" s="1"/>
      <c r="C783" s="1"/>
      <c r="D783" s="1"/>
      <c r="E783" s="1"/>
      <c r="F783" s="2"/>
      <c r="G783" s="2"/>
      <c r="H783" s="2"/>
      <c r="I783" s="2"/>
      <c r="J783" s="2"/>
      <c r="K783" s="1"/>
      <c r="L783" s="1"/>
      <c r="M783" s="1"/>
      <c r="N783" s="1"/>
      <c r="O783" s="1"/>
      <c r="P783" s="1"/>
      <c r="Q783" s="1"/>
      <c r="R783" s="1"/>
      <c r="S783" s="1"/>
      <c r="T783" s="1"/>
      <c r="U783" s="1"/>
      <c r="V783" s="1"/>
      <c r="W783" s="1"/>
      <c r="X783" s="1"/>
      <c r="Y783" s="1"/>
      <c r="Z783" s="1"/>
      <c r="AA783" s="2"/>
      <c r="AB783" s="1"/>
      <c r="AC783" s="2"/>
      <c r="AD783" s="1"/>
      <c r="AE783" s="1"/>
      <c r="AF783" s="1"/>
      <c r="AG783" s="1"/>
      <c r="AH783" s="1"/>
      <c r="AI783" s="1"/>
      <c r="AJ783" s="1"/>
    </row>
    <row r="784" ht="14.25" customHeight="1">
      <c r="A784" s="1"/>
      <c r="B784" s="1"/>
      <c r="C784" s="1"/>
      <c r="D784" s="1"/>
      <c r="E784" s="1"/>
      <c r="F784" s="2"/>
      <c r="G784" s="2"/>
      <c r="H784" s="2"/>
      <c r="I784" s="2"/>
      <c r="J784" s="2"/>
      <c r="K784" s="1"/>
      <c r="L784" s="1"/>
      <c r="M784" s="1"/>
      <c r="N784" s="1"/>
      <c r="O784" s="1"/>
      <c r="P784" s="1"/>
      <c r="Q784" s="1"/>
      <c r="R784" s="1"/>
      <c r="S784" s="1"/>
      <c r="T784" s="1"/>
      <c r="U784" s="1"/>
      <c r="V784" s="1"/>
      <c r="W784" s="1"/>
      <c r="X784" s="1"/>
      <c r="Y784" s="1"/>
      <c r="Z784" s="1"/>
      <c r="AA784" s="2"/>
      <c r="AB784" s="1"/>
      <c r="AC784" s="2"/>
      <c r="AD784" s="1"/>
      <c r="AE784" s="1"/>
      <c r="AF784" s="1"/>
      <c r="AG784" s="1"/>
      <c r="AH784" s="1"/>
      <c r="AI784" s="1"/>
      <c r="AJ784" s="1"/>
    </row>
    <row r="785" ht="14.25" customHeight="1">
      <c r="A785" s="1"/>
      <c r="B785" s="1"/>
      <c r="C785" s="1"/>
      <c r="D785" s="1"/>
      <c r="E785" s="1"/>
      <c r="F785" s="2"/>
      <c r="G785" s="2"/>
      <c r="H785" s="2"/>
      <c r="I785" s="2"/>
      <c r="J785" s="2"/>
      <c r="K785" s="1"/>
      <c r="L785" s="1"/>
      <c r="M785" s="1"/>
      <c r="N785" s="1"/>
      <c r="O785" s="1"/>
      <c r="P785" s="1"/>
      <c r="Q785" s="1"/>
      <c r="R785" s="1"/>
      <c r="S785" s="1"/>
      <c r="T785" s="1"/>
      <c r="U785" s="1"/>
      <c r="V785" s="1"/>
      <c r="W785" s="1"/>
      <c r="X785" s="1"/>
      <c r="Y785" s="1"/>
      <c r="Z785" s="1"/>
      <c r="AA785" s="2"/>
      <c r="AB785" s="1"/>
      <c r="AC785" s="2"/>
      <c r="AD785" s="1"/>
      <c r="AE785" s="1"/>
      <c r="AF785" s="1"/>
      <c r="AG785" s="1"/>
      <c r="AH785" s="1"/>
      <c r="AI785" s="1"/>
      <c r="AJ785" s="1"/>
    </row>
    <row r="786" ht="14.25" customHeight="1">
      <c r="A786" s="1"/>
      <c r="B786" s="1"/>
      <c r="C786" s="1"/>
      <c r="D786" s="1"/>
      <c r="E786" s="1"/>
      <c r="F786" s="2"/>
      <c r="G786" s="2"/>
      <c r="H786" s="2"/>
      <c r="I786" s="2"/>
      <c r="J786" s="2"/>
      <c r="K786" s="1"/>
      <c r="L786" s="1"/>
      <c r="M786" s="1"/>
      <c r="N786" s="1"/>
      <c r="O786" s="1"/>
      <c r="P786" s="1"/>
      <c r="Q786" s="1"/>
      <c r="R786" s="1"/>
      <c r="S786" s="1"/>
      <c r="T786" s="1"/>
      <c r="U786" s="1"/>
      <c r="V786" s="1"/>
      <c r="W786" s="1"/>
      <c r="X786" s="1"/>
      <c r="Y786" s="1"/>
      <c r="Z786" s="1"/>
      <c r="AA786" s="2"/>
      <c r="AB786" s="1"/>
      <c r="AC786" s="2"/>
      <c r="AD786" s="1"/>
      <c r="AE786" s="1"/>
      <c r="AF786" s="1"/>
      <c r="AG786" s="1"/>
      <c r="AH786" s="1"/>
      <c r="AI786" s="1"/>
      <c r="AJ786" s="1"/>
    </row>
    <row r="787" ht="14.25" customHeight="1">
      <c r="A787" s="1"/>
      <c r="B787" s="1"/>
      <c r="C787" s="1"/>
      <c r="D787" s="1"/>
      <c r="E787" s="1"/>
      <c r="F787" s="2"/>
      <c r="G787" s="2"/>
      <c r="H787" s="2"/>
      <c r="I787" s="2"/>
      <c r="J787" s="2"/>
      <c r="K787" s="1"/>
      <c r="L787" s="1"/>
      <c r="M787" s="1"/>
      <c r="N787" s="1"/>
      <c r="O787" s="1"/>
      <c r="P787" s="1"/>
      <c r="Q787" s="1"/>
      <c r="R787" s="1"/>
      <c r="S787" s="1"/>
      <c r="T787" s="1"/>
      <c r="U787" s="1"/>
      <c r="V787" s="1"/>
      <c r="W787" s="1"/>
      <c r="X787" s="1"/>
      <c r="Y787" s="1"/>
      <c r="Z787" s="1"/>
      <c r="AA787" s="2"/>
      <c r="AB787" s="1"/>
      <c r="AC787" s="2"/>
      <c r="AD787" s="1"/>
      <c r="AE787" s="1"/>
      <c r="AF787" s="1"/>
      <c r="AG787" s="1"/>
      <c r="AH787" s="1"/>
      <c r="AI787" s="1"/>
      <c r="AJ787" s="1"/>
    </row>
    <row r="788" ht="14.25" customHeight="1">
      <c r="A788" s="1"/>
      <c r="B788" s="1"/>
      <c r="C788" s="1"/>
      <c r="D788" s="1"/>
      <c r="E788" s="1"/>
      <c r="F788" s="2"/>
      <c r="G788" s="2"/>
      <c r="H788" s="2"/>
      <c r="I788" s="2"/>
      <c r="J788" s="2"/>
      <c r="K788" s="1"/>
      <c r="L788" s="1"/>
      <c r="M788" s="1"/>
      <c r="N788" s="1"/>
      <c r="O788" s="1"/>
      <c r="P788" s="1"/>
      <c r="Q788" s="1"/>
      <c r="R788" s="1"/>
      <c r="S788" s="1"/>
      <c r="T788" s="1"/>
      <c r="U788" s="1"/>
      <c r="V788" s="1"/>
      <c r="W788" s="1"/>
      <c r="X788" s="1"/>
      <c r="Y788" s="1"/>
      <c r="Z788" s="1"/>
      <c r="AA788" s="2"/>
      <c r="AB788" s="1"/>
      <c r="AC788" s="2"/>
      <c r="AD788" s="1"/>
      <c r="AE788" s="1"/>
      <c r="AF788" s="1"/>
      <c r="AG788" s="1"/>
      <c r="AH788" s="1"/>
      <c r="AI788" s="1"/>
      <c r="AJ788" s="1"/>
    </row>
    <row r="789" ht="14.25" customHeight="1">
      <c r="A789" s="1"/>
      <c r="B789" s="1"/>
      <c r="C789" s="1"/>
      <c r="D789" s="1"/>
      <c r="E789" s="1"/>
      <c r="F789" s="2"/>
      <c r="G789" s="2"/>
      <c r="H789" s="2"/>
      <c r="I789" s="2"/>
      <c r="J789" s="2"/>
      <c r="K789" s="1"/>
      <c r="L789" s="1"/>
      <c r="M789" s="1"/>
      <c r="N789" s="1"/>
      <c r="O789" s="1"/>
      <c r="P789" s="1"/>
      <c r="Q789" s="1"/>
      <c r="R789" s="1"/>
      <c r="S789" s="1"/>
      <c r="T789" s="1"/>
      <c r="U789" s="1"/>
      <c r="V789" s="1"/>
      <c r="W789" s="1"/>
      <c r="X789" s="1"/>
      <c r="Y789" s="1"/>
      <c r="Z789" s="1"/>
      <c r="AA789" s="2"/>
      <c r="AB789" s="1"/>
      <c r="AC789" s="2"/>
      <c r="AD789" s="1"/>
      <c r="AE789" s="1"/>
      <c r="AF789" s="1"/>
      <c r="AG789" s="1"/>
      <c r="AH789" s="1"/>
      <c r="AI789" s="1"/>
      <c r="AJ789" s="1"/>
    </row>
    <row r="790" ht="14.25" customHeight="1">
      <c r="A790" s="1"/>
      <c r="B790" s="1"/>
      <c r="C790" s="1"/>
      <c r="D790" s="1"/>
      <c r="E790" s="1"/>
      <c r="F790" s="2"/>
      <c r="G790" s="2"/>
      <c r="H790" s="2"/>
      <c r="I790" s="2"/>
      <c r="J790" s="2"/>
      <c r="K790" s="1"/>
      <c r="L790" s="1"/>
      <c r="M790" s="1"/>
      <c r="N790" s="1"/>
      <c r="O790" s="1"/>
      <c r="P790" s="1"/>
      <c r="Q790" s="1"/>
      <c r="R790" s="1"/>
      <c r="S790" s="1"/>
      <c r="T790" s="1"/>
      <c r="U790" s="1"/>
      <c r="V790" s="1"/>
      <c r="W790" s="1"/>
      <c r="X790" s="1"/>
      <c r="Y790" s="1"/>
      <c r="Z790" s="1"/>
      <c r="AA790" s="2"/>
      <c r="AB790" s="1"/>
      <c r="AC790" s="2"/>
      <c r="AD790" s="1"/>
      <c r="AE790" s="1"/>
      <c r="AF790" s="1"/>
      <c r="AG790" s="1"/>
      <c r="AH790" s="1"/>
      <c r="AI790" s="1"/>
      <c r="AJ790" s="1"/>
    </row>
    <row r="791" ht="14.25" customHeight="1">
      <c r="A791" s="1"/>
      <c r="B791" s="1"/>
      <c r="C791" s="1"/>
      <c r="D791" s="1"/>
      <c r="E791" s="1"/>
      <c r="F791" s="2"/>
      <c r="G791" s="2"/>
      <c r="H791" s="2"/>
      <c r="I791" s="2"/>
      <c r="J791" s="2"/>
      <c r="K791" s="1"/>
      <c r="L791" s="1"/>
      <c r="M791" s="1"/>
      <c r="N791" s="1"/>
      <c r="O791" s="1"/>
      <c r="P791" s="1"/>
      <c r="Q791" s="1"/>
      <c r="R791" s="1"/>
      <c r="S791" s="1"/>
      <c r="T791" s="1"/>
      <c r="U791" s="1"/>
      <c r="V791" s="1"/>
      <c r="W791" s="1"/>
      <c r="X791" s="1"/>
      <c r="Y791" s="1"/>
      <c r="Z791" s="1"/>
      <c r="AA791" s="2"/>
      <c r="AB791" s="1"/>
      <c r="AC791" s="2"/>
      <c r="AD791" s="1"/>
      <c r="AE791" s="1"/>
      <c r="AF791" s="1"/>
      <c r="AG791" s="1"/>
      <c r="AH791" s="1"/>
      <c r="AI791" s="1"/>
      <c r="AJ791" s="1"/>
    </row>
    <row r="792" ht="14.25" customHeight="1">
      <c r="A792" s="1"/>
      <c r="B792" s="1"/>
      <c r="C792" s="1"/>
      <c r="D792" s="1"/>
      <c r="E792" s="1"/>
      <c r="F792" s="2"/>
      <c r="G792" s="2"/>
      <c r="H792" s="2"/>
      <c r="I792" s="2"/>
      <c r="J792" s="2"/>
      <c r="K792" s="1"/>
      <c r="L792" s="1"/>
      <c r="M792" s="1"/>
      <c r="N792" s="1"/>
      <c r="O792" s="1"/>
      <c r="P792" s="1"/>
      <c r="Q792" s="1"/>
      <c r="R792" s="1"/>
      <c r="S792" s="1"/>
      <c r="T792" s="1"/>
      <c r="U792" s="1"/>
      <c r="V792" s="1"/>
      <c r="W792" s="1"/>
      <c r="X792" s="1"/>
      <c r="Y792" s="1"/>
      <c r="Z792" s="1"/>
      <c r="AA792" s="2"/>
      <c r="AB792" s="1"/>
      <c r="AC792" s="2"/>
      <c r="AD792" s="1"/>
      <c r="AE792" s="1"/>
      <c r="AF792" s="1"/>
      <c r="AG792" s="1"/>
      <c r="AH792" s="1"/>
      <c r="AI792" s="1"/>
      <c r="AJ792" s="1"/>
    </row>
    <row r="793" ht="14.25" customHeight="1">
      <c r="A793" s="1"/>
      <c r="B793" s="1"/>
      <c r="C793" s="1"/>
      <c r="D793" s="1"/>
      <c r="E793" s="1"/>
      <c r="F793" s="2"/>
      <c r="G793" s="2"/>
      <c r="H793" s="2"/>
      <c r="I793" s="2"/>
      <c r="J793" s="2"/>
      <c r="K793" s="1"/>
      <c r="L793" s="1"/>
      <c r="M793" s="1"/>
      <c r="N793" s="1"/>
      <c r="O793" s="1"/>
      <c r="P793" s="1"/>
      <c r="Q793" s="1"/>
      <c r="R793" s="1"/>
      <c r="S793" s="1"/>
      <c r="T793" s="1"/>
      <c r="U793" s="1"/>
      <c r="V793" s="1"/>
      <c r="W793" s="1"/>
      <c r="X793" s="1"/>
      <c r="Y793" s="1"/>
      <c r="Z793" s="1"/>
      <c r="AA793" s="2"/>
      <c r="AB793" s="1"/>
      <c r="AC793" s="2"/>
      <c r="AD793" s="1"/>
      <c r="AE793" s="1"/>
      <c r="AF793" s="1"/>
      <c r="AG793" s="1"/>
      <c r="AH793" s="1"/>
      <c r="AI793" s="1"/>
      <c r="AJ793" s="1"/>
    </row>
    <row r="794" ht="14.25" customHeight="1">
      <c r="A794" s="1"/>
      <c r="B794" s="1"/>
      <c r="C794" s="1"/>
      <c r="D794" s="1"/>
      <c r="E794" s="1"/>
      <c r="F794" s="2"/>
      <c r="G794" s="2"/>
      <c r="H794" s="2"/>
      <c r="I794" s="2"/>
      <c r="J794" s="2"/>
      <c r="K794" s="1"/>
      <c r="L794" s="1"/>
      <c r="M794" s="1"/>
      <c r="N794" s="1"/>
      <c r="O794" s="1"/>
      <c r="P794" s="1"/>
      <c r="Q794" s="1"/>
      <c r="R794" s="1"/>
      <c r="S794" s="1"/>
      <c r="T794" s="1"/>
      <c r="U794" s="1"/>
      <c r="V794" s="1"/>
      <c r="W794" s="1"/>
      <c r="X794" s="1"/>
      <c r="Y794" s="1"/>
      <c r="Z794" s="1"/>
      <c r="AA794" s="2"/>
      <c r="AB794" s="1"/>
      <c r="AC794" s="2"/>
      <c r="AD794" s="1"/>
      <c r="AE794" s="1"/>
      <c r="AF794" s="1"/>
      <c r="AG794" s="1"/>
      <c r="AH794" s="1"/>
      <c r="AI794" s="1"/>
      <c r="AJ794" s="1"/>
    </row>
    <row r="795" ht="14.25" customHeight="1">
      <c r="A795" s="1"/>
      <c r="B795" s="1"/>
      <c r="C795" s="1"/>
      <c r="D795" s="1"/>
      <c r="E795" s="1"/>
      <c r="F795" s="2"/>
      <c r="G795" s="2"/>
      <c r="H795" s="2"/>
      <c r="I795" s="2"/>
      <c r="J795" s="2"/>
      <c r="K795" s="1"/>
      <c r="L795" s="1"/>
      <c r="M795" s="1"/>
      <c r="N795" s="1"/>
      <c r="O795" s="1"/>
      <c r="P795" s="1"/>
      <c r="Q795" s="1"/>
      <c r="R795" s="1"/>
      <c r="S795" s="1"/>
      <c r="T795" s="1"/>
      <c r="U795" s="1"/>
      <c r="V795" s="1"/>
      <c r="W795" s="1"/>
      <c r="X795" s="1"/>
      <c r="Y795" s="1"/>
      <c r="Z795" s="1"/>
      <c r="AA795" s="2"/>
      <c r="AB795" s="1"/>
      <c r="AC795" s="2"/>
      <c r="AD795" s="1"/>
      <c r="AE795" s="1"/>
      <c r="AF795" s="1"/>
      <c r="AG795" s="1"/>
      <c r="AH795" s="1"/>
      <c r="AI795" s="1"/>
      <c r="AJ795" s="1"/>
    </row>
    <row r="796" ht="14.25" customHeight="1">
      <c r="A796" s="1"/>
      <c r="B796" s="1"/>
      <c r="C796" s="1"/>
      <c r="D796" s="1"/>
      <c r="E796" s="1"/>
      <c r="F796" s="2"/>
      <c r="G796" s="2"/>
      <c r="H796" s="2"/>
      <c r="I796" s="2"/>
      <c r="J796" s="2"/>
      <c r="K796" s="1"/>
      <c r="L796" s="1"/>
      <c r="M796" s="1"/>
      <c r="N796" s="1"/>
      <c r="O796" s="1"/>
      <c r="P796" s="1"/>
      <c r="Q796" s="1"/>
      <c r="R796" s="1"/>
      <c r="S796" s="1"/>
      <c r="T796" s="1"/>
      <c r="U796" s="1"/>
      <c r="V796" s="1"/>
      <c r="W796" s="1"/>
      <c r="X796" s="1"/>
      <c r="Y796" s="1"/>
      <c r="Z796" s="1"/>
      <c r="AA796" s="2"/>
      <c r="AB796" s="1"/>
      <c r="AC796" s="2"/>
      <c r="AD796" s="1"/>
      <c r="AE796" s="1"/>
      <c r="AF796" s="1"/>
      <c r="AG796" s="1"/>
      <c r="AH796" s="1"/>
      <c r="AI796" s="1"/>
      <c r="AJ796" s="1"/>
    </row>
    <row r="797" ht="14.25" customHeight="1">
      <c r="A797" s="1"/>
      <c r="B797" s="1"/>
      <c r="C797" s="1"/>
      <c r="D797" s="1"/>
      <c r="E797" s="1"/>
      <c r="F797" s="2"/>
      <c r="G797" s="2"/>
      <c r="H797" s="2"/>
      <c r="I797" s="2"/>
      <c r="J797" s="2"/>
      <c r="K797" s="1"/>
      <c r="L797" s="1"/>
      <c r="M797" s="1"/>
      <c r="N797" s="1"/>
      <c r="O797" s="1"/>
      <c r="P797" s="1"/>
      <c r="Q797" s="1"/>
      <c r="R797" s="1"/>
      <c r="S797" s="1"/>
      <c r="T797" s="1"/>
      <c r="U797" s="1"/>
      <c r="V797" s="1"/>
      <c r="W797" s="1"/>
      <c r="X797" s="1"/>
      <c r="Y797" s="1"/>
      <c r="Z797" s="1"/>
      <c r="AA797" s="2"/>
      <c r="AB797" s="1"/>
      <c r="AC797" s="2"/>
      <c r="AD797" s="1"/>
      <c r="AE797" s="1"/>
      <c r="AF797" s="1"/>
      <c r="AG797" s="1"/>
      <c r="AH797" s="1"/>
      <c r="AI797" s="1"/>
      <c r="AJ797" s="1"/>
    </row>
    <row r="798" ht="14.25" customHeight="1">
      <c r="A798" s="1"/>
      <c r="B798" s="1"/>
      <c r="C798" s="1"/>
      <c r="D798" s="1"/>
      <c r="E798" s="1"/>
      <c r="F798" s="2"/>
      <c r="G798" s="2"/>
      <c r="H798" s="2"/>
      <c r="I798" s="2"/>
      <c r="J798" s="2"/>
      <c r="K798" s="1"/>
      <c r="L798" s="1"/>
      <c r="M798" s="1"/>
      <c r="N798" s="1"/>
      <c r="O798" s="1"/>
      <c r="P798" s="1"/>
      <c r="Q798" s="1"/>
      <c r="R798" s="1"/>
      <c r="S798" s="1"/>
      <c r="T798" s="1"/>
      <c r="U798" s="1"/>
      <c r="V798" s="1"/>
      <c r="W798" s="1"/>
      <c r="X798" s="1"/>
      <c r="Y798" s="1"/>
      <c r="Z798" s="1"/>
      <c r="AA798" s="2"/>
      <c r="AB798" s="1"/>
      <c r="AC798" s="2"/>
      <c r="AD798" s="1"/>
      <c r="AE798" s="1"/>
      <c r="AF798" s="1"/>
      <c r="AG798" s="1"/>
      <c r="AH798" s="1"/>
      <c r="AI798" s="1"/>
      <c r="AJ798" s="1"/>
    </row>
    <row r="799" ht="14.25" customHeight="1">
      <c r="A799" s="1"/>
      <c r="B799" s="1"/>
      <c r="C799" s="1"/>
      <c r="D799" s="1"/>
      <c r="E799" s="1"/>
      <c r="F799" s="2"/>
      <c r="G799" s="2"/>
      <c r="H799" s="2"/>
      <c r="I799" s="2"/>
      <c r="J799" s="2"/>
      <c r="K799" s="1"/>
      <c r="L799" s="1"/>
      <c r="M799" s="1"/>
      <c r="N799" s="1"/>
      <c r="O799" s="1"/>
      <c r="P799" s="1"/>
      <c r="Q799" s="1"/>
      <c r="R799" s="1"/>
      <c r="S799" s="1"/>
      <c r="T799" s="1"/>
      <c r="U799" s="1"/>
      <c r="V799" s="1"/>
      <c r="W799" s="1"/>
      <c r="X799" s="1"/>
      <c r="Y799" s="1"/>
      <c r="Z799" s="1"/>
      <c r="AA799" s="2"/>
      <c r="AB799" s="1"/>
      <c r="AC799" s="2"/>
      <c r="AD799" s="1"/>
      <c r="AE799" s="1"/>
      <c r="AF799" s="1"/>
      <c r="AG799" s="1"/>
      <c r="AH799" s="1"/>
      <c r="AI799" s="1"/>
      <c r="AJ799" s="1"/>
    </row>
    <row r="800" ht="14.25" customHeight="1">
      <c r="A800" s="1"/>
      <c r="B800" s="1"/>
      <c r="C800" s="1"/>
      <c r="D800" s="1"/>
      <c r="E800" s="1"/>
      <c r="F800" s="2"/>
      <c r="G800" s="2"/>
      <c r="H800" s="2"/>
      <c r="I800" s="2"/>
      <c r="J800" s="2"/>
      <c r="K800" s="1"/>
      <c r="L800" s="1"/>
      <c r="M800" s="1"/>
      <c r="N800" s="1"/>
      <c r="O800" s="1"/>
      <c r="P800" s="1"/>
      <c r="Q800" s="1"/>
      <c r="R800" s="1"/>
      <c r="S800" s="1"/>
      <c r="T800" s="1"/>
      <c r="U800" s="1"/>
      <c r="V800" s="1"/>
      <c r="W800" s="1"/>
      <c r="X800" s="1"/>
      <c r="Y800" s="1"/>
      <c r="Z800" s="1"/>
      <c r="AA800" s="2"/>
      <c r="AB800" s="1"/>
      <c r="AC800" s="2"/>
      <c r="AD800" s="1"/>
      <c r="AE800" s="1"/>
      <c r="AF800" s="1"/>
      <c r="AG800" s="1"/>
      <c r="AH800" s="1"/>
      <c r="AI800" s="1"/>
      <c r="AJ800" s="1"/>
    </row>
    <row r="801" ht="14.25" customHeight="1">
      <c r="A801" s="1"/>
      <c r="B801" s="1"/>
      <c r="C801" s="1"/>
      <c r="D801" s="1"/>
      <c r="E801" s="1"/>
      <c r="F801" s="2"/>
      <c r="G801" s="2"/>
      <c r="H801" s="2"/>
      <c r="I801" s="2"/>
      <c r="J801" s="2"/>
      <c r="K801" s="1"/>
      <c r="L801" s="1"/>
      <c r="M801" s="1"/>
      <c r="N801" s="1"/>
      <c r="O801" s="1"/>
      <c r="P801" s="1"/>
      <c r="Q801" s="1"/>
      <c r="R801" s="1"/>
      <c r="S801" s="1"/>
      <c r="T801" s="1"/>
      <c r="U801" s="1"/>
      <c r="V801" s="1"/>
      <c r="W801" s="1"/>
      <c r="X801" s="1"/>
      <c r="Y801" s="1"/>
      <c r="Z801" s="1"/>
      <c r="AA801" s="2"/>
      <c r="AB801" s="1"/>
      <c r="AC801" s="2"/>
      <c r="AD801" s="1"/>
      <c r="AE801" s="1"/>
      <c r="AF801" s="1"/>
      <c r="AG801" s="1"/>
      <c r="AH801" s="1"/>
      <c r="AI801" s="1"/>
      <c r="AJ801" s="1"/>
    </row>
    <row r="802" ht="14.25" customHeight="1">
      <c r="A802" s="1"/>
      <c r="B802" s="1"/>
      <c r="C802" s="1"/>
      <c r="D802" s="1"/>
      <c r="E802" s="1"/>
      <c r="F802" s="2"/>
      <c r="G802" s="2"/>
      <c r="H802" s="2"/>
      <c r="I802" s="2"/>
      <c r="J802" s="2"/>
      <c r="K802" s="1"/>
      <c r="L802" s="1"/>
      <c r="M802" s="1"/>
      <c r="N802" s="1"/>
      <c r="O802" s="1"/>
      <c r="P802" s="1"/>
      <c r="Q802" s="1"/>
      <c r="R802" s="1"/>
      <c r="S802" s="1"/>
      <c r="T802" s="1"/>
      <c r="U802" s="1"/>
      <c r="V802" s="1"/>
      <c r="W802" s="1"/>
      <c r="X802" s="1"/>
      <c r="Y802" s="1"/>
      <c r="Z802" s="1"/>
      <c r="AA802" s="2"/>
      <c r="AB802" s="1"/>
      <c r="AC802" s="2"/>
      <c r="AD802" s="1"/>
      <c r="AE802" s="1"/>
      <c r="AF802" s="1"/>
      <c r="AG802" s="1"/>
      <c r="AH802" s="1"/>
      <c r="AI802" s="1"/>
      <c r="AJ802" s="1"/>
    </row>
    <row r="803" ht="14.25" customHeight="1">
      <c r="A803" s="1"/>
      <c r="B803" s="1"/>
      <c r="C803" s="1"/>
      <c r="D803" s="1"/>
      <c r="E803" s="1"/>
      <c r="F803" s="2"/>
      <c r="G803" s="2"/>
      <c r="H803" s="2"/>
      <c r="I803" s="2"/>
      <c r="J803" s="2"/>
      <c r="K803" s="1"/>
      <c r="L803" s="1"/>
      <c r="M803" s="1"/>
      <c r="N803" s="1"/>
      <c r="O803" s="1"/>
      <c r="P803" s="1"/>
      <c r="Q803" s="1"/>
      <c r="R803" s="1"/>
      <c r="S803" s="1"/>
      <c r="T803" s="1"/>
      <c r="U803" s="1"/>
      <c r="V803" s="1"/>
      <c r="W803" s="1"/>
      <c r="X803" s="1"/>
      <c r="Y803" s="1"/>
      <c r="Z803" s="1"/>
      <c r="AA803" s="2"/>
      <c r="AB803" s="1"/>
      <c r="AC803" s="2"/>
      <c r="AD803" s="1"/>
      <c r="AE803" s="1"/>
      <c r="AF803" s="1"/>
      <c r="AG803" s="1"/>
      <c r="AH803" s="1"/>
      <c r="AI803" s="1"/>
      <c r="AJ803" s="1"/>
    </row>
    <row r="804" ht="14.25" customHeight="1">
      <c r="A804" s="1"/>
      <c r="B804" s="1"/>
      <c r="C804" s="1"/>
      <c r="D804" s="1"/>
      <c r="E804" s="1"/>
      <c r="F804" s="2"/>
      <c r="G804" s="2"/>
      <c r="H804" s="2"/>
      <c r="I804" s="2"/>
      <c r="J804" s="2"/>
      <c r="K804" s="1"/>
      <c r="L804" s="1"/>
      <c r="M804" s="1"/>
      <c r="N804" s="1"/>
      <c r="O804" s="1"/>
      <c r="P804" s="1"/>
      <c r="Q804" s="1"/>
      <c r="R804" s="1"/>
      <c r="S804" s="1"/>
      <c r="T804" s="1"/>
      <c r="U804" s="1"/>
      <c r="V804" s="1"/>
      <c r="W804" s="1"/>
      <c r="X804" s="1"/>
      <c r="Y804" s="1"/>
      <c r="Z804" s="1"/>
      <c r="AA804" s="2"/>
      <c r="AB804" s="1"/>
      <c r="AC804" s="2"/>
      <c r="AD804" s="1"/>
      <c r="AE804" s="1"/>
      <c r="AF804" s="1"/>
      <c r="AG804" s="1"/>
      <c r="AH804" s="1"/>
      <c r="AI804" s="1"/>
      <c r="AJ804" s="1"/>
    </row>
    <row r="805" ht="14.25" customHeight="1">
      <c r="A805" s="1"/>
      <c r="B805" s="1"/>
      <c r="C805" s="1"/>
      <c r="D805" s="1"/>
      <c r="E805" s="1"/>
      <c r="F805" s="2"/>
      <c r="G805" s="2"/>
      <c r="H805" s="2"/>
      <c r="I805" s="2"/>
      <c r="J805" s="2"/>
      <c r="K805" s="1"/>
      <c r="L805" s="1"/>
      <c r="M805" s="1"/>
      <c r="N805" s="1"/>
      <c r="O805" s="1"/>
      <c r="P805" s="1"/>
      <c r="Q805" s="1"/>
      <c r="R805" s="1"/>
      <c r="S805" s="1"/>
      <c r="T805" s="1"/>
      <c r="U805" s="1"/>
      <c r="V805" s="1"/>
      <c r="W805" s="1"/>
      <c r="X805" s="1"/>
      <c r="Y805" s="1"/>
      <c r="Z805" s="1"/>
      <c r="AA805" s="2"/>
      <c r="AB805" s="1"/>
      <c r="AC805" s="2"/>
      <c r="AD805" s="1"/>
      <c r="AE805" s="1"/>
      <c r="AF805" s="1"/>
      <c r="AG805" s="1"/>
      <c r="AH805" s="1"/>
      <c r="AI805" s="1"/>
      <c r="AJ805" s="1"/>
    </row>
    <row r="806" ht="14.25" customHeight="1">
      <c r="A806" s="1"/>
      <c r="B806" s="1"/>
      <c r="C806" s="1"/>
      <c r="D806" s="1"/>
      <c r="E806" s="1"/>
      <c r="F806" s="2"/>
      <c r="G806" s="2"/>
      <c r="H806" s="2"/>
      <c r="I806" s="2"/>
      <c r="J806" s="2"/>
      <c r="K806" s="1"/>
      <c r="L806" s="1"/>
      <c r="M806" s="1"/>
      <c r="N806" s="1"/>
      <c r="O806" s="1"/>
      <c r="P806" s="1"/>
      <c r="Q806" s="1"/>
      <c r="R806" s="1"/>
      <c r="S806" s="1"/>
      <c r="T806" s="1"/>
      <c r="U806" s="1"/>
      <c r="V806" s="1"/>
      <c r="W806" s="1"/>
      <c r="X806" s="1"/>
      <c r="Y806" s="1"/>
      <c r="Z806" s="1"/>
      <c r="AA806" s="2"/>
      <c r="AB806" s="1"/>
      <c r="AC806" s="2"/>
      <c r="AD806" s="1"/>
      <c r="AE806" s="1"/>
      <c r="AF806" s="1"/>
      <c r="AG806" s="1"/>
      <c r="AH806" s="1"/>
      <c r="AI806" s="1"/>
      <c r="AJ806" s="1"/>
    </row>
    <row r="807" ht="14.25" customHeight="1">
      <c r="A807" s="1"/>
      <c r="B807" s="1"/>
      <c r="C807" s="1"/>
      <c r="D807" s="1"/>
      <c r="E807" s="1"/>
      <c r="F807" s="2"/>
      <c r="G807" s="2"/>
      <c r="H807" s="2"/>
      <c r="I807" s="2"/>
      <c r="J807" s="2"/>
      <c r="K807" s="1"/>
      <c r="L807" s="1"/>
      <c r="M807" s="1"/>
      <c r="N807" s="1"/>
      <c r="O807" s="1"/>
      <c r="P807" s="1"/>
      <c r="Q807" s="1"/>
      <c r="R807" s="1"/>
      <c r="S807" s="1"/>
      <c r="T807" s="1"/>
      <c r="U807" s="1"/>
      <c r="V807" s="1"/>
      <c r="W807" s="1"/>
      <c r="X807" s="1"/>
      <c r="Y807" s="1"/>
      <c r="Z807" s="1"/>
      <c r="AA807" s="2"/>
      <c r="AB807" s="1"/>
      <c r="AC807" s="2"/>
      <c r="AD807" s="1"/>
      <c r="AE807" s="1"/>
      <c r="AF807" s="1"/>
      <c r="AG807" s="1"/>
      <c r="AH807" s="1"/>
      <c r="AI807" s="1"/>
      <c r="AJ807" s="1"/>
    </row>
    <row r="808" ht="14.25" customHeight="1">
      <c r="A808" s="1"/>
      <c r="B808" s="1"/>
      <c r="C808" s="1"/>
      <c r="D808" s="1"/>
      <c r="E808" s="1"/>
      <c r="F808" s="2"/>
      <c r="G808" s="2"/>
      <c r="H808" s="2"/>
      <c r="I808" s="2"/>
      <c r="J808" s="2"/>
      <c r="K808" s="1"/>
      <c r="L808" s="1"/>
      <c r="M808" s="1"/>
      <c r="N808" s="1"/>
      <c r="O808" s="1"/>
      <c r="P808" s="1"/>
      <c r="Q808" s="1"/>
      <c r="R808" s="1"/>
      <c r="S808" s="1"/>
      <c r="T808" s="1"/>
      <c r="U808" s="1"/>
      <c r="V808" s="1"/>
      <c r="W808" s="1"/>
      <c r="X808" s="1"/>
      <c r="Y808" s="1"/>
      <c r="Z808" s="1"/>
      <c r="AA808" s="2"/>
      <c r="AB808" s="1"/>
      <c r="AC808" s="2"/>
      <c r="AD808" s="1"/>
      <c r="AE808" s="1"/>
      <c r="AF808" s="1"/>
      <c r="AG808" s="1"/>
      <c r="AH808" s="1"/>
      <c r="AI808" s="1"/>
      <c r="AJ808" s="1"/>
    </row>
    <row r="809" ht="14.25" customHeight="1">
      <c r="A809" s="1"/>
      <c r="B809" s="1"/>
      <c r="C809" s="1"/>
      <c r="D809" s="1"/>
      <c r="E809" s="1"/>
      <c r="F809" s="2"/>
      <c r="G809" s="2"/>
      <c r="H809" s="2"/>
      <c r="I809" s="2"/>
      <c r="J809" s="2"/>
      <c r="K809" s="1"/>
      <c r="L809" s="1"/>
      <c r="M809" s="1"/>
      <c r="N809" s="1"/>
      <c r="O809" s="1"/>
      <c r="P809" s="1"/>
      <c r="Q809" s="1"/>
      <c r="R809" s="1"/>
      <c r="S809" s="1"/>
      <c r="T809" s="1"/>
      <c r="U809" s="1"/>
      <c r="V809" s="1"/>
      <c r="W809" s="1"/>
      <c r="X809" s="1"/>
      <c r="Y809" s="1"/>
      <c r="Z809" s="1"/>
      <c r="AA809" s="2"/>
      <c r="AB809" s="1"/>
      <c r="AC809" s="2"/>
      <c r="AD809" s="1"/>
      <c r="AE809" s="1"/>
      <c r="AF809" s="1"/>
      <c r="AG809" s="1"/>
      <c r="AH809" s="1"/>
      <c r="AI809" s="1"/>
      <c r="AJ809" s="1"/>
    </row>
    <row r="810" ht="14.25" customHeight="1">
      <c r="A810" s="1"/>
      <c r="B810" s="1"/>
      <c r="C810" s="1"/>
      <c r="D810" s="1"/>
      <c r="E810" s="1"/>
      <c r="F810" s="2"/>
      <c r="G810" s="2"/>
      <c r="H810" s="2"/>
      <c r="I810" s="2"/>
      <c r="J810" s="2"/>
      <c r="K810" s="1"/>
      <c r="L810" s="1"/>
      <c r="M810" s="1"/>
      <c r="N810" s="1"/>
      <c r="O810" s="1"/>
      <c r="P810" s="1"/>
      <c r="Q810" s="1"/>
      <c r="R810" s="1"/>
      <c r="S810" s="1"/>
      <c r="T810" s="1"/>
      <c r="U810" s="1"/>
      <c r="V810" s="1"/>
      <c r="W810" s="1"/>
      <c r="X810" s="1"/>
      <c r="Y810" s="1"/>
      <c r="Z810" s="1"/>
      <c r="AA810" s="2"/>
      <c r="AB810" s="1"/>
      <c r="AC810" s="2"/>
      <c r="AD810" s="1"/>
      <c r="AE810" s="1"/>
      <c r="AF810" s="1"/>
      <c r="AG810" s="1"/>
      <c r="AH810" s="1"/>
      <c r="AI810" s="1"/>
      <c r="AJ810" s="1"/>
    </row>
    <row r="811" ht="14.25" customHeight="1">
      <c r="A811" s="1"/>
      <c r="B811" s="1"/>
      <c r="C811" s="1"/>
      <c r="D811" s="1"/>
      <c r="E811" s="1"/>
      <c r="F811" s="2"/>
      <c r="G811" s="2"/>
      <c r="H811" s="2"/>
      <c r="I811" s="2"/>
      <c r="J811" s="2"/>
      <c r="K811" s="1"/>
      <c r="L811" s="1"/>
      <c r="M811" s="1"/>
      <c r="N811" s="1"/>
      <c r="O811" s="1"/>
      <c r="P811" s="1"/>
      <c r="Q811" s="1"/>
      <c r="R811" s="1"/>
      <c r="S811" s="1"/>
      <c r="T811" s="1"/>
      <c r="U811" s="1"/>
      <c r="V811" s="1"/>
      <c r="W811" s="1"/>
      <c r="X811" s="1"/>
      <c r="Y811" s="1"/>
      <c r="Z811" s="1"/>
      <c r="AA811" s="2"/>
      <c r="AB811" s="1"/>
      <c r="AC811" s="2"/>
      <c r="AD811" s="1"/>
      <c r="AE811" s="1"/>
      <c r="AF811" s="1"/>
      <c r="AG811" s="1"/>
      <c r="AH811" s="1"/>
      <c r="AI811" s="1"/>
      <c r="AJ811" s="1"/>
    </row>
    <row r="812" ht="14.25" customHeight="1">
      <c r="A812" s="1"/>
      <c r="B812" s="1"/>
      <c r="C812" s="1"/>
      <c r="D812" s="1"/>
      <c r="E812" s="1"/>
      <c r="F812" s="2"/>
      <c r="G812" s="2"/>
      <c r="H812" s="2"/>
      <c r="I812" s="2"/>
      <c r="J812" s="2"/>
      <c r="K812" s="1"/>
      <c r="L812" s="1"/>
      <c r="M812" s="1"/>
      <c r="N812" s="1"/>
      <c r="O812" s="1"/>
      <c r="P812" s="1"/>
      <c r="Q812" s="1"/>
      <c r="R812" s="1"/>
      <c r="S812" s="1"/>
      <c r="T812" s="1"/>
      <c r="U812" s="1"/>
      <c r="V812" s="1"/>
      <c r="W812" s="1"/>
      <c r="X812" s="1"/>
      <c r="Y812" s="1"/>
      <c r="Z812" s="1"/>
      <c r="AA812" s="2"/>
      <c r="AB812" s="1"/>
      <c r="AC812" s="2"/>
      <c r="AD812" s="1"/>
      <c r="AE812" s="1"/>
      <c r="AF812" s="1"/>
      <c r="AG812" s="1"/>
      <c r="AH812" s="1"/>
      <c r="AI812" s="1"/>
      <c r="AJ812" s="1"/>
    </row>
    <row r="813" ht="14.25" customHeight="1">
      <c r="A813" s="1"/>
      <c r="B813" s="1"/>
      <c r="C813" s="1"/>
      <c r="D813" s="1"/>
      <c r="E813" s="1"/>
      <c r="F813" s="2"/>
      <c r="G813" s="2"/>
      <c r="H813" s="2"/>
      <c r="I813" s="2"/>
      <c r="J813" s="2"/>
      <c r="K813" s="1"/>
      <c r="L813" s="1"/>
      <c r="M813" s="1"/>
      <c r="N813" s="1"/>
      <c r="O813" s="1"/>
      <c r="P813" s="1"/>
      <c r="Q813" s="1"/>
      <c r="R813" s="1"/>
      <c r="S813" s="1"/>
      <c r="T813" s="1"/>
      <c r="U813" s="1"/>
      <c r="V813" s="1"/>
      <c r="W813" s="1"/>
      <c r="X813" s="1"/>
      <c r="Y813" s="1"/>
      <c r="Z813" s="1"/>
      <c r="AA813" s="2"/>
      <c r="AB813" s="1"/>
      <c r="AC813" s="2"/>
      <c r="AD813" s="1"/>
      <c r="AE813" s="1"/>
      <c r="AF813" s="1"/>
      <c r="AG813" s="1"/>
      <c r="AH813" s="1"/>
      <c r="AI813" s="1"/>
      <c r="AJ813" s="1"/>
    </row>
    <row r="814" ht="14.25" customHeight="1">
      <c r="A814" s="1"/>
      <c r="B814" s="1"/>
      <c r="C814" s="1"/>
      <c r="D814" s="1"/>
      <c r="E814" s="1"/>
      <c r="F814" s="2"/>
      <c r="G814" s="2"/>
      <c r="H814" s="2"/>
      <c r="I814" s="2"/>
      <c r="J814" s="2"/>
      <c r="K814" s="1"/>
      <c r="L814" s="1"/>
      <c r="M814" s="1"/>
      <c r="N814" s="1"/>
      <c r="O814" s="1"/>
      <c r="P814" s="1"/>
      <c r="Q814" s="1"/>
      <c r="R814" s="1"/>
      <c r="S814" s="1"/>
      <c r="T814" s="1"/>
      <c r="U814" s="1"/>
      <c r="V814" s="1"/>
      <c r="W814" s="1"/>
      <c r="X814" s="1"/>
      <c r="Y814" s="1"/>
      <c r="Z814" s="1"/>
      <c r="AA814" s="2"/>
      <c r="AB814" s="1"/>
      <c r="AC814" s="2"/>
      <c r="AD814" s="1"/>
      <c r="AE814" s="1"/>
      <c r="AF814" s="1"/>
      <c r="AG814" s="1"/>
      <c r="AH814" s="1"/>
      <c r="AI814" s="1"/>
      <c r="AJ814" s="1"/>
    </row>
    <row r="815" ht="14.25" customHeight="1">
      <c r="A815" s="1"/>
      <c r="B815" s="1"/>
      <c r="C815" s="1"/>
      <c r="D815" s="1"/>
      <c r="E815" s="1"/>
      <c r="F815" s="2"/>
      <c r="G815" s="2"/>
      <c r="H815" s="2"/>
      <c r="I815" s="2"/>
      <c r="J815" s="2"/>
      <c r="K815" s="1"/>
      <c r="L815" s="1"/>
      <c r="M815" s="1"/>
      <c r="N815" s="1"/>
      <c r="O815" s="1"/>
      <c r="P815" s="1"/>
      <c r="Q815" s="1"/>
      <c r="R815" s="1"/>
      <c r="S815" s="1"/>
      <c r="T815" s="1"/>
      <c r="U815" s="1"/>
      <c r="V815" s="1"/>
      <c r="W815" s="1"/>
      <c r="X815" s="1"/>
      <c r="Y815" s="1"/>
      <c r="Z815" s="1"/>
      <c r="AA815" s="2"/>
      <c r="AB815" s="1"/>
      <c r="AC815" s="2"/>
      <c r="AD815" s="1"/>
      <c r="AE815" s="1"/>
      <c r="AF815" s="1"/>
      <c r="AG815" s="1"/>
      <c r="AH815" s="1"/>
      <c r="AI815" s="1"/>
      <c r="AJ815" s="1"/>
    </row>
    <row r="816" ht="14.25" customHeight="1">
      <c r="A816" s="1"/>
      <c r="B816" s="1"/>
      <c r="C816" s="1"/>
      <c r="D816" s="1"/>
      <c r="E816" s="1"/>
      <c r="F816" s="2"/>
      <c r="G816" s="2"/>
      <c r="H816" s="2"/>
      <c r="I816" s="2"/>
      <c r="J816" s="2"/>
      <c r="K816" s="1"/>
      <c r="L816" s="1"/>
      <c r="M816" s="1"/>
      <c r="N816" s="1"/>
      <c r="O816" s="1"/>
      <c r="P816" s="1"/>
      <c r="Q816" s="1"/>
      <c r="R816" s="1"/>
      <c r="S816" s="1"/>
      <c r="T816" s="1"/>
      <c r="U816" s="1"/>
      <c r="V816" s="1"/>
      <c r="W816" s="1"/>
      <c r="X816" s="1"/>
      <c r="Y816" s="1"/>
      <c r="Z816" s="1"/>
      <c r="AA816" s="2"/>
      <c r="AB816" s="1"/>
      <c r="AC816" s="2"/>
      <c r="AD816" s="1"/>
      <c r="AE816" s="1"/>
      <c r="AF816" s="1"/>
      <c r="AG816" s="1"/>
      <c r="AH816" s="1"/>
      <c r="AI816" s="1"/>
      <c r="AJ816" s="1"/>
    </row>
    <row r="817" ht="14.25" customHeight="1">
      <c r="A817" s="1"/>
      <c r="B817" s="1"/>
      <c r="C817" s="1"/>
      <c r="D817" s="1"/>
      <c r="E817" s="1"/>
      <c r="F817" s="2"/>
      <c r="G817" s="2"/>
      <c r="H817" s="2"/>
      <c r="I817" s="2"/>
      <c r="J817" s="2"/>
      <c r="K817" s="1"/>
      <c r="L817" s="1"/>
      <c r="M817" s="1"/>
      <c r="N817" s="1"/>
      <c r="O817" s="1"/>
      <c r="P817" s="1"/>
      <c r="Q817" s="1"/>
      <c r="R817" s="1"/>
      <c r="S817" s="1"/>
      <c r="T817" s="1"/>
      <c r="U817" s="1"/>
      <c r="V817" s="1"/>
      <c r="W817" s="1"/>
      <c r="X817" s="1"/>
      <c r="Y817" s="1"/>
      <c r="Z817" s="1"/>
      <c r="AA817" s="2"/>
      <c r="AB817" s="1"/>
      <c r="AC817" s="2"/>
      <c r="AD817" s="1"/>
      <c r="AE817" s="1"/>
      <c r="AF817" s="1"/>
      <c r="AG817" s="1"/>
      <c r="AH817" s="1"/>
      <c r="AI817" s="1"/>
      <c r="AJ817" s="1"/>
    </row>
    <row r="818" ht="14.25" customHeight="1">
      <c r="A818" s="1"/>
      <c r="B818" s="1"/>
      <c r="C818" s="1"/>
      <c r="D818" s="1"/>
      <c r="E818" s="1"/>
      <c r="F818" s="2"/>
      <c r="G818" s="2"/>
      <c r="H818" s="2"/>
      <c r="I818" s="2"/>
      <c r="J818" s="2"/>
      <c r="K818" s="1"/>
      <c r="L818" s="1"/>
      <c r="M818" s="1"/>
      <c r="N818" s="1"/>
      <c r="O818" s="1"/>
      <c r="P818" s="1"/>
      <c r="Q818" s="1"/>
      <c r="R818" s="1"/>
      <c r="S818" s="1"/>
      <c r="T818" s="1"/>
      <c r="U818" s="1"/>
      <c r="V818" s="1"/>
      <c r="W818" s="1"/>
      <c r="X818" s="1"/>
      <c r="Y818" s="1"/>
      <c r="Z818" s="1"/>
      <c r="AA818" s="2"/>
      <c r="AB818" s="1"/>
      <c r="AC818" s="2"/>
      <c r="AD818" s="1"/>
      <c r="AE818" s="1"/>
      <c r="AF818" s="1"/>
      <c r="AG818" s="1"/>
      <c r="AH818" s="1"/>
      <c r="AI818" s="1"/>
      <c r="AJ818" s="1"/>
    </row>
    <row r="819" ht="14.25" customHeight="1">
      <c r="A819" s="1"/>
      <c r="B819" s="1"/>
      <c r="C819" s="1"/>
      <c r="D819" s="1"/>
      <c r="E819" s="1"/>
      <c r="F819" s="2"/>
      <c r="G819" s="2"/>
      <c r="H819" s="2"/>
      <c r="I819" s="2"/>
      <c r="J819" s="2"/>
      <c r="K819" s="1"/>
      <c r="L819" s="1"/>
      <c r="M819" s="1"/>
      <c r="N819" s="1"/>
      <c r="O819" s="1"/>
      <c r="P819" s="1"/>
      <c r="Q819" s="1"/>
      <c r="R819" s="1"/>
      <c r="S819" s="1"/>
      <c r="T819" s="1"/>
      <c r="U819" s="1"/>
      <c r="V819" s="1"/>
      <c r="W819" s="1"/>
      <c r="X819" s="1"/>
      <c r="Y819" s="1"/>
      <c r="Z819" s="1"/>
      <c r="AA819" s="2"/>
      <c r="AB819" s="1"/>
      <c r="AC819" s="2"/>
      <c r="AD819" s="1"/>
      <c r="AE819" s="1"/>
      <c r="AF819" s="1"/>
      <c r="AG819" s="1"/>
      <c r="AH819" s="1"/>
      <c r="AI819" s="1"/>
      <c r="AJ819" s="1"/>
    </row>
    <row r="820" ht="14.25" customHeight="1">
      <c r="A820" s="1"/>
      <c r="B820" s="1"/>
      <c r="C820" s="1"/>
      <c r="D820" s="1"/>
      <c r="E820" s="1"/>
      <c r="F820" s="2"/>
      <c r="G820" s="2"/>
      <c r="H820" s="2"/>
      <c r="I820" s="2"/>
      <c r="J820" s="2"/>
      <c r="K820" s="1"/>
      <c r="L820" s="1"/>
      <c r="M820" s="1"/>
      <c r="N820" s="1"/>
      <c r="O820" s="1"/>
      <c r="P820" s="1"/>
      <c r="Q820" s="1"/>
      <c r="R820" s="1"/>
      <c r="S820" s="1"/>
      <c r="T820" s="1"/>
      <c r="U820" s="1"/>
      <c r="V820" s="1"/>
      <c r="W820" s="1"/>
      <c r="X820" s="1"/>
      <c r="Y820" s="1"/>
      <c r="Z820" s="1"/>
      <c r="AA820" s="2"/>
      <c r="AB820" s="1"/>
      <c r="AC820" s="2"/>
      <c r="AD820" s="1"/>
      <c r="AE820" s="1"/>
      <c r="AF820" s="1"/>
      <c r="AG820" s="1"/>
      <c r="AH820" s="1"/>
      <c r="AI820" s="1"/>
      <c r="AJ820" s="1"/>
    </row>
    <row r="821" ht="14.25" customHeight="1">
      <c r="A821" s="1"/>
      <c r="B821" s="1"/>
      <c r="C821" s="1"/>
      <c r="D821" s="1"/>
      <c r="E821" s="1"/>
      <c r="F821" s="2"/>
      <c r="G821" s="2"/>
      <c r="H821" s="2"/>
      <c r="I821" s="2"/>
      <c r="J821" s="2"/>
      <c r="K821" s="1"/>
      <c r="L821" s="1"/>
      <c r="M821" s="1"/>
      <c r="N821" s="1"/>
      <c r="O821" s="1"/>
      <c r="P821" s="1"/>
      <c r="Q821" s="1"/>
      <c r="R821" s="1"/>
      <c r="S821" s="1"/>
      <c r="T821" s="1"/>
      <c r="U821" s="1"/>
      <c r="V821" s="1"/>
      <c r="W821" s="1"/>
      <c r="X821" s="1"/>
      <c r="Y821" s="1"/>
      <c r="Z821" s="1"/>
      <c r="AA821" s="2"/>
      <c r="AB821" s="1"/>
      <c r="AC821" s="2"/>
      <c r="AD821" s="1"/>
      <c r="AE821" s="1"/>
      <c r="AF821" s="1"/>
      <c r="AG821" s="1"/>
      <c r="AH821" s="1"/>
      <c r="AI821" s="1"/>
      <c r="AJ821" s="1"/>
    </row>
    <row r="822" ht="14.25" customHeight="1">
      <c r="A822" s="1"/>
      <c r="B822" s="1"/>
      <c r="C822" s="1"/>
      <c r="D822" s="1"/>
      <c r="E822" s="1"/>
      <c r="F822" s="2"/>
      <c r="G822" s="2"/>
      <c r="H822" s="2"/>
      <c r="I822" s="2"/>
      <c r="J822" s="2"/>
      <c r="K822" s="1"/>
      <c r="L822" s="1"/>
      <c r="M822" s="1"/>
      <c r="N822" s="1"/>
      <c r="O822" s="1"/>
      <c r="P822" s="1"/>
      <c r="Q822" s="1"/>
      <c r="R822" s="1"/>
      <c r="S822" s="1"/>
      <c r="T822" s="1"/>
      <c r="U822" s="1"/>
      <c r="V822" s="1"/>
      <c r="W822" s="1"/>
      <c r="X822" s="1"/>
      <c r="Y822" s="1"/>
      <c r="Z822" s="1"/>
      <c r="AA822" s="2"/>
      <c r="AB822" s="1"/>
      <c r="AC822" s="2"/>
      <c r="AD822" s="1"/>
      <c r="AE822" s="1"/>
      <c r="AF822" s="1"/>
      <c r="AG822" s="1"/>
      <c r="AH822" s="1"/>
      <c r="AI822" s="1"/>
      <c r="AJ822" s="1"/>
    </row>
    <row r="823" ht="14.25" customHeight="1">
      <c r="A823" s="1"/>
      <c r="B823" s="1"/>
      <c r="C823" s="1"/>
      <c r="D823" s="1"/>
      <c r="E823" s="1"/>
      <c r="F823" s="2"/>
      <c r="G823" s="2"/>
      <c r="H823" s="2"/>
      <c r="I823" s="2"/>
      <c r="J823" s="2"/>
      <c r="K823" s="1"/>
      <c r="L823" s="1"/>
      <c r="M823" s="1"/>
      <c r="N823" s="1"/>
      <c r="O823" s="1"/>
      <c r="P823" s="1"/>
      <c r="Q823" s="1"/>
      <c r="R823" s="1"/>
      <c r="S823" s="1"/>
      <c r="T823" s="1"/>
      <c r="U823" s="1"/>
      <c r="V823" s="1"/>
      <c r="W823" s="1"/>
      <c r="X823" s="1"/>
      <c r="Y823" s="1"/>
      <c r="Z823" s="1"/>
      <c r="AA823" s="2"/>
      <c r="AB823" s="1"/>
      <c r="AC823" s="2"/>
      <c r="AD823" s="1"/>
      <c r="AE823" s="1"/>
      <c r="AF823" s="1"/>
      <c r="AG823" s="1"/>
      <c r="AH823" s="1"/>
      <c r="AI823" s="1"/>
      <c r="AJ823" s="1"/>
    </row>
    <row r="824" ht="14.25" customHeight="1">
      <c r="A824" s="1"/>
      <c r="B824" s="1"/>
      <c r="C824" s="1"/>
      <c r="D824" s="1"/>
      <c r="E824" s="1"/>
      <c r="F824" s="2"/>
      <c r="G824" s="2"/>
      <c r="H824" s="2"/>
      <c r="I824" s="2"/>
      <c r="J824" s="2"/>
      <c r="K824" s="1"/>
      <c r="L824" s="1"/>
      <c r="M824" s="1"/>
      <c r="N824" s="1"/>
      <c r="O824" s="1"/>
      <c r="P824" s="1"/>
      <c r="Q824" s="1"/>
      <c r="R824" s="1"/>
      <c r="S824" s="1"/>
      <c r="T824" s="1"/>
      <c r="U824" s="1"/>
      <c r="V824" s="1"/>
      <c r="W824" s="1"/>
      <c r="X824" s="1"/>
      <c r="Y824" s="1"/>
      <c r="Z824" s="1"/>
      <c r="AA824" s="2"/>
      <c r="AB824" s="1"/>
      <c r="AC824" s="2"/>
      <c r="AD824" s="1"/>
      <c r="AE824" s="1"/>
      <c r="AF824" s="1"/>
      <c r="AG824" s="1"/>
      <c r="AH824" s="1"/>
      <c r="AI824" s="1"/>
      <c r="AJ824" s="1"/>
    </row>
    <row r="825" ht="14.25" customHeight="1">
      <c r="A825" s="1"/>
      <c r="B825" s="1"/>
      <c r="C825" s="1"/>
      <c r="D825" s="1"/>
      <c r="E825" s="1"/>
      <c r="F825" s="2"/>
      <c r="G825" s="2"/>
      <c r="H825" s="2"/>
      <c r="I825" s="2"/>
      <c r="J825" s="2"/>
      <c r="K825" s="1"/>
      <c r="L825" s="1"/>
      <c r="M825" s="1"/>
      <c r="N825" s="1"/>
      <c r="O825" s="1"/>
      <c r="P825" s="1"/>
      <c r="Q825" s="1"/>
      <c r="R825" s="1"/>
      <c r="S825" s="1"/>
      <c r="T825" s="1"/>
      <c r="U825" s="1"/>
      <c r="V825" s="1"/>
      <c r="W825" s="1"/>
      <c r="X825" s="1"/>
      <c r="Y825" s="1"/>
      <c r="Z825" s="1"/>
      <c r="AA825" s="2"/>
      <c r="AB825" s="1"/>
      <c r="AC825" s="2"/>
      <c r="AD825" s="1"/>
      <c r="AE825" s="1"/>
      <c r="AF825" s="1"/>
      <c r="AG825" s="1"/>
      <c r="AH825" s="1"/>
      <c r="AI825" s="1"/>
      <c r="AJ825" s="1"/>
    </row>
    <row r="826" ht="14.25" customHeight="1">
      <c r="A826" s="1"/>
      <c r="B826" s="1"/>
      <c r="C826" s="1"/>
      <c r="D826" s="1"/>
      <c r="E826" s="1"/>
      <c r="F826" s="2"/>
      <c r="G826" s="2"/>
      <c r="H826" s="2"/>
      <c r="I826" s="2"/>
      <c r="J826" s="2"/>
      <c r="K826" s="1"/>
      <c r="L826" s="1"/>
      <c r="M826" s="1"/>
      <c r="N826" s="1"/>
      <c r="O826" s="1"/>
      <c r="P826" s="1"/>
      <c r="Q826" s="1"/>
      <c r="R826" s="1"/>
      <c r="S826" s="1"/>
      <c r="T826" s="1"/>
      <c r="U826" s="1"/>
      <c r="V826" s="1"/>
      <c r="W826" s="1"/>
      <c r="X826" s="1"/>
      <c r="Y826" s="1"/>
      <c r="Z826" s="1"/>
      <c r="AA826" s="2"/>
      <c r="AB826" s="1"/>
      <c r="AC826" s="2"/>
      <c r="AD826" s="1"/>
      <c r="AE826" s="1"/>
      <c r="AF826" s="1"/>
      <c r="AG826" s="1"/>
      <c r="AH826" s="1"/>
      <c r="AI826" s="1"/>
      <c r="AJ826" s="1"/>
    </row>
    <row r="827" ht="14.25" customHeight="1">
      <c r="A827" s="1"/>
      <c r="B827" s="1"/>
      <c r="C827" s="1"/>
      <c r="D827" s="1"/>
      <c r="E827" s="1"/>
      <c r="F827" s="2"/>
      <c r="G827" s="2"/>
      <c r="H827" s="2"/>
      <c r="I827" s="2"/>
      <c r="J827" s="2"/>
      <c r="K827" s="1"/>
      <c r="L827" s="1"/>
      <c r="M827" s="1"/>
      <c r="N827" s="1"/>
      <c r="O827" s="1"/>
      <c r="P827" s="1"/>
      <c r="Q827" s="1"/>
      <c r="R827" s="1"/>
      <c r="S827" s="1"/>
      <c r="T827" s="1"/>
      <c r="U827" s="1"/>
      <c r="V827" s="1"/>
      <c r="W827" s="1"/>
      <c r="X827" s="1"/>
      <c r="Y827" s="1"/>
      <c r="Z827" s="1"/>
      <c r="AA827" s="2"/>
      <c r="AB827" s="1"/>
      <c r="AC827" s="2"/>
      <c r="AD827" s="1"/>
      <c r="AE827" s="1"/>
      <c r="AF827" s="1"/>
      <c r="AG827" s="1"/>
      <c r="AH827" s="1"/>
      <c r="AI827" s="1"/>
      <c r="AJ827" s="1"/>
    </row>
    <row r="828" ht="14.25" customHeight="1">
      <c r="A828" s="1"/>
      <c r="B828" s="1"/>
      <c r="C828" s="1"/>
      <c r="D828" s="1"/>
      <c r="E828" s="1"/>
      <c r="F828" s="2"/>
      <c r="G828" s="2"/>
      <c r="H828" s="2"/>
      <c r="I828" s="2"/>
      <c r="J828" s="2"/>
      <c r="K828" s="1"/>
      <c r="L828" s="1"/>
      <c r="M828" s="1"/>
      <c r="N828" s="1"/>
      <c r="O828" s="1"/>
      <c r="P828" s="1"/>
      <c r="Q828" s="1"/>
      <c r="R828" s="1"/>
      <c r="S828" s="1"/>
      <c r="T828" s="1"/>
      <c r="U828" s="1"/>
      <c r="V828" s="1"/>
      <c r="W828" s="1"/>
      <c r="X828" s="1"/>
      <c r="Y828" s="1"/>
      <c r="Z828" s="1"/>
      <c r="AA828" s="2"/>
      <c r="AB828" s="1"/>
      <c r="AC828" s="2"/>
      <c r="AD828" s="1"/>
      <c r="AE828" s="1"/>
      <c r="AF828" s="1"/>
      <c r="AG828" s="1"/>
      <c r="AH828" s="1"/>
      <c r="AI828" s="1"/>
      <c r="AJ828" s="1"/>
    </row>
    <row r="829" ht="14.25" customHeight="1">
      <c r="A829" s="1"/>
      <c r="B829" s="1"/>
      <c r="C829" s="1"/>
      <c r="D829" s="1"/>
      <c r="E829" s="1"/>
      <c r="F829" s="2"/>
      <c r="G829" s="2"/>
      <c r="H829" s="2"/>
      <c r="I829" s="2"/>
      <c r="J829" s="2"/>
      <c r="K829" s="1"/>
      <c r="L829" s="1"/>
      <c r="M829" s="1"/>
      <c r="N829" s="1"/>
      <c r="O829" s="1"/>
      <c r="P829" s="1"/>
      <c r="Q829" s="1"/>
      <c r="R829" s="1"/>
      <c r="S829" s="1"/>
      <c r="T829" s="1"/>
      <c r="U829" s="1"/>
      <c r="V829" s="1"/>
      <c r="W829" s="1"/>
      <c r="X829" s="1"/>
      <c r="Y829" s="1"/>
      <c r="Z829" s="1"/>
      <c r="AA829" s="2"/>
      <c r="AB829" s="1"/>
      <c r="AC829" s="2"/>
      <c r="AD829" s="1"/>
      <c r="AE829" s="1"/>
      <c r="AF829" s="1"/>
      <c r="AG829" s="1"/>
      <c r="AH829" s="1"/>
      <c r="AI829" s="1"/>
      <c r="AJ829" s="1"/>
    </row>
    <row r="830" ht="14.25" customHeight="1">
      <c r="A830" s="1"/>
      <c r="B830" s="1"/>
      <c r="C830" s="1"/>
      <c r="D830" s="1"/>
      <c r="E830" s="1"/>
      <c r="F830" s="2"/>
      <c r="G830" s="2"/>
      <c r="H830" s="2"/>
      <c r="I830" s="2"/>
      <c r="J830" s="2"/>
      <c r="K830" s="1"/>
      <c r="L830" s="1"/>
      <c r="M830" s="1"/>
      <c r="N830" s="1"/>
      <c r="O830" s="1"/>
      <c r="P830" s="1"/>
      <c r="Q830" s="1"/>
      <c r="R830" s="1"/>
      <c r="S830" s="1"/>
      <c r="T830" s="1"/>
      <c r="U830" s="1"/>
      <c r="V830" s="1"/>
      <c r="W830" s="1"/>
      <c r="X830" s="1"/>
      <c r="Y830" s="1"/>
      <c r="Z830" s="1"/>
      <c r="AA830" s="2"/>
      <c r="AB830" s="1"/>
      <c r="AC830" s="2"/>
      <c r="AD830" s="1"/>
      <c r="AE830" s="1"/>
      <c r="AF830" s="1"/>
      <c r="AG830" s="1"/>
      <c r="AH830" s="1"/>
      <c r="AI830" s="1"/>
      <c r="AJ830" s="1"/>
    </row>
    <row r="831" ht="14.25" customHeight="1">
      <c r="A831" s="1"/>
      <c r="B831" s="1"/>
      <c r="C831" s="1"/>
      <c r="D831" s="1"/>
      <c r="E831" s="1"/>
      <c r="F831" s="2"/>
      <c r="G831" s="2"/>
      <c r="H831" s="2"/>
      <c r="I831" s="2"/>
      <c r="J831" s="2"/>
      <c r="K831" s="1"/>
      <c r="L831" s="1"/>
      <c r="M831" s="1"/>
      <c r="N831" s="1"/>
      <c r="O831" s="1"/>
      <c r="P831" s="1"/>
      <c r="Q831" s="1"/>
      <c r="R831" s="1"/>
      <c r="S831" s="1"/>
      <c r="T831" s="1"/>
      <c r="U831" s="1"/>
      <c r="V831" s="1"/>
      <c r="W831" s="1"/>
      <c r="X831" s="1"/>
      <c r="Y831" s="1"/>
      <c r="Z831" s="1"/>
      <c r="AA831" s="2"/>
      <c r="AB831" s="1"/>
      <c r="AC831" s="2"/>
      <c r="AD831" s="1"/>
      <c r="AE831" s="1"/>
      <c r="AF831" s="1"/>
      <c r="AG831" s="1"/>
      <c r="AH831" s="1"/>
      <c r="AI831" s="1"/>
      <c r="AJ831" s="1"/>
    </row>
    <row r="832" ht="14.25" customHeight="1">
      <c r="A832" s="1"/>
      <c r="B832" s="1"/>
      <c r="C832" s="1"/>
      <c r="D832" s="1"/>
      <c r="E832" s="1"/>
      <c r="F832" s="2"/>
      <c r="G832" s="2"/>
      <c r="H832" s="2"/>
      <c r="I832" s="2"/>
      <c r="J832" s="2"/>
      <c r="K832" s="1"/>
      <c r="L832" s="1"/>
      <c r="M832" s="1"/>
      <c r="N832" s="1"/>
      <c r="O832" s="1"/>
      <c r="P832" s="1"/>
      <c r="Q832" s="1"/>
      <c r="R832" s="1"/>
      <c r="S832" s="1"/>
      <c r="T832" s="1"/>
      <c r="U832" s="1"/>
      <c r="V832" s="1"/>
      <c r="W832" s="1"/>
      <c r="X832" s="1"/>
      <c r="Y832" s="1"/>
      <c r="Z832" s="1"/>
      <c r="AA832" s="2"/>
      <c r="AB832" s="1"/>
      <c r="AC832" s="2"/>
      <c r="AD832" s="1"/>
      <c r="AE832" s="1"/>
      <c r="AF832" s="1"/>
      <c r="AG832" s="1"/>
      <c r="AH832" s="1"/>
      <c r="AI832" s="1"/>
      <c r="AJ832" s="1"/>
    </row>
    <row r="833" ht="14.25" customHeight="1">
      <c r="A833" s="1"/>
      <c r="B833" s="1"/>
      <c r="C833" s="1"/>
      <c r="D833" s="1"/>
      <c r="E833" s="1"/>
      <c r="F833" s="2"/>
      <c r="G833" s="2"/>
      <c r="H833" s="2"/>
      <c r="I833" s="2"/>
      <c r="J833" s="2"/>
      <c r="K833" s="1"/>
      <c r="L833" s="1"/>
      <c r="M833" s="1"/>
      <c r="N833" s="1"/>
      <c r="O833" s="1"/>
      <c r="P833" s="1"/>
      <c r="Q833" s="1"/>
      <c r="R833" s="1"/>
      <c r="S833" s="1"/>
      <c r="T833" s="1"/>
      <c r="U833" s="1"/>
      <c r="V833" s="1"/>
      <c r="W833" s="1"/>
      <c r="X833" s="1"/>
      <c r="Y833" s="1"/>
      <c r="Z833" s="1"/>
      <c r="AA833" s="2"/>
      <c r="AB833" s="1"/>
      <c r="AC833" s="2"/>
      <c r="AD833" s="1"/>
      <c r="AE833" s="1"/>
      <c r="AF833" s="1"/>
      <c r="AG833" s="1"/>
      <c r="AH833" s="1"/>
      <c r="AI833" s="1"/>
      <c r="AJ833" s="1"/>
    </row>
    <row r="834" ht="14.25" customHeight="1">
      <c r="A834" s="1"/>
      <c r="B834" s="1"/>
      <c r="C834" s="1"/>
      <c r="D834" s="1"/>
      <c r="E834" s="1"/>
      <c r="F834" s="2"/>
      <c r="G834" s="2"/>
      <c r="H834" s="2"/>
      <c r="I834" s="2"/>
      <c r="J834" s="2"/>
      <c r="K834" s="1"/>
      <c r="L834" s="1"/>
      <c r="M834" s="1"/>
      <c r="N834" s="1"/>
      <c r="O834" s="1"/>
      <c r="P834" s="1"/>
      <c r="Q834" s="1"/>
      <c r="R834" s="1"/>
      <c r="S834" s="1"/>
      <c r="T834" s="1"/>
      <c r="U834" s="1"/>
      <c r="V834" s="1"/>
      <c r="W834" s="1"/>
      <c r="X834" s="1"/>
      <c r="Y834" s="1"/>
      <c r="Z834" s="1"/>
      <c r="AA834" s="2"/>
      <c r="AB834" s="1"/>
      <c r="AC834" s="2"/>
      <c r="AD834" s="1"/>
      <c r="AE834" s="1"/>
      <c r="AF834" s="1"/>
      <c r="AG834" s="1"/>
      <c r="AH834" s="1"/>
      <c r="AI834" s="1"/>
      <c r="AJ834" s="1"/>
    </row>
    <row r="835" ht="14.25" customHeight="1">
      <c r="A835" s="1"/>
      <c r="B835" s="1"/>
      <c r="C835" s="1"/>
      <c r="D835" s="1"/>
      <c r="E835" s="1"/>
      <c r="F835" s="2"/>
      <c r="G835" s="2"/>
      <c r="H835" s="2"/>
      <c r="I835" s="2"/>
      <c r="J835" s="2"/>
      <c r="K835" s="1"/>
      <c r="L835" s="1"/>
      <c r="M835" s="1"/>
      <c r="N835" s="1"/>
      <c r="O835" s="1"/>
      <c r="P835" s="1"/>
      <c r="Q835" s="1"/>
      <c r="R835" s="1"/>
      <c r="S835" s="1"/>
      <c r="T835" s="1"/>
      <c r="U835" s="1"/>
      <c r="V835" s="1"/>
      <c r="W835" s="1"/>
      <c r="X835" s="1"/>
      <c r="Y835" s="1"/>
      <c r="Z835" s="1"/>
      <c r="AA835" s="2"/>
      <c r="AB835" s="1"/>
      <c r="AC835" s="2"/>
      <c r="AD835" s="1"/>
      <c r="AE835" s="1"/>
      <c r="AF835" s="1"/>
      <c r="AG835" s="1"/>
      <c r="AH835" s="1"/>
      <c r="AI835" s="1"/>
      <c r="AJ835" s="1"/>
    </row>
    <row r="836" ht="14.25" customHeight="1">
      <c r="A836" s="1"/>
      <c r="B836" s="1"/>
      <c r="C836" s="1"/>
      <c r="D836" s="1"/>
      <c r="E836" s="1"/>
      <c r="F836" s="2"/>
      <c r="G836" s="2"/>
      <c r="H836" s="2"/>
      <c r="I836" s="2"/>
      <c r="J836" s="2"/>
      <c r="K836" s="1"/>
      <c r="L836" s="1"/>
      <c r="M836" s="1"/>
      <c r="N836" s="1"/>
      <c r="O836" s="1"/>
      <c r="P836" s="1"/>
      <c r="Q836" s="1"/>
      <c r="R836" s="1"/>
      <c r="S836" s="1"/>
      <c r="T836" s="1"/>
      <c r="U836" s="1"/>
      <c r="V836" s="1"/>
      <c r="W836" s="1"/>
      <c r="X836" s="1"/>
      <c r="Y836" s="1"/>
      <c r="Z836" s="1"/>
      <c r="AA836" s="2"/>
      <c r="AB836" s="1"/>
      <c r="AC836" s="2"/>
      <c r="AD836" s="1"/>
      <c r="AE836" s="1"/>
      <c r="AF836" s="1"/>
      <c r="AG836" s="1"/>
      <c r="AH836" s="1"/>
      <c r="AI836" s="1"/>
      <c r="AJ836" s="1"/>
    </row>
    <row r="837" ht="14.25" customHeight="1">
      <c r="A837" s="1"/>
      <c r="B837" s="1"/>
      <c r="C837" s="1"/>
      <c r="D837" s="1"/>
      <c r="E837" s="1"/>
      <c r="F837" s="2"/>
      <c r="G837" s="2"/>
      <c r="H837" s="2"/>
      <c r="I837" s="2"/>
      <c r="J837" s="2"/>
      <c r="K837" s="1"/>
      <c r="L837" s="1"/>
      <c r="M837" s="1"/>
      <c r="N837" s="1"/>
      <c r="O837" s="1"/>
      <c r="P837" s="1"/>
      <c r="Q837" s="1"/>
      <c r="R837" s="1"/>
      <c r="S837" s="1"/>
      <c r="T837" s="1"/>
      <c r="U837" s="1"/>
      <c r="V837" s="1"/>
      <c r="W837" s="1"/>
      <c r="X837" s="1"/>
      <c r="Y837" s="1"/>
      <c r="Z837" s="1"/>
      <c r="AA837" s="2"/>
      <c r="AB837" s="1"/>
      <c r="AC837" s="2"/>
      <c r="AD837" s="1"/>
      <c r="AE837" s="1"/>
      <c r="AF837" s="1"/>
      <c r="AG837" s="1"/>
      <c r="AH837" s="1"/>
      <c r="AI837" s="1"/>
      <c r="AJ837" s="1"/>
    </row>
    <row r="838" ht="14.25" customHeight="1">
      <c r="A838" s="1"/>
      <c r="B838" s="1"/>
      <c r="C838" s="1"/>
      <c r="D838" s="1"/>
      <c r="E838" s="1"/>
      <c r="F838" s="2"/>
      <c r="G838" s="2"/>
      <c r="H838" s="2"/>
      <c r="I838" s="2"/>
      <c r="J838" s="2"/>
      <c r="K838" s="1"/>
      <c r="L838" s="1"/>
      <c r="M838" s="1"/>
      <c r="N838" s="1"/>
      <c r="O838" s="1"/>
      <c r="P838" s="1"/>
      <c r="Q838" s="1"/>
      <c r="R838" s="1"/>
      <c r="S838" s="1"/>
      <c r="T838" s="1"/>
      <c r="U838" s="1"/>
      <c r="V838" s="1"/>
      <c r="W838" s="1"/>
      <c r="X838" s="1"/>
      <c r="Y838" s="1"/>
      <c r="Z838" s="1"/>
      <c r="AA838" s="2"/>
      <c r="AB838" s="1"/>
      <c r="AC838" s="2"/>
      <c r="AD838" s="1"/>
      <c r="AE838" s="1"/>
      <c r="AF838" s="1"/>
      <c r="AG838" s="1"/>
      <c r="AH838" s="1"/>
      <c r="AI838" s="1"/>
      <c r="AJ838" s="1"/>
    </row>
    <row r="839" ht="14.25" customHeight="1">
      <c r="A839" s="1"/>
      <c r="B839" s="1"/>
      <c r="C839" s="1"/>
      <c r="D839" s="1"/>
      <c r="E839" s="1"/>
      <c r="F839" s="2"/>
      <c r="G839" s="2"/>
      <c r="H839" s="2"/>
      <c r="I839" s="2"/>
      <c r="J839" s="2"/>
      <c r="K839" s="1"/>
      <c r="L839" s="1"/>
      <c r="M839" s="1"/>
      <c r="N839" s="1"/>
      <c r="O839" s="1"/>
      <c r="P839" s="1"/>
      <c r="Q839" s="1"/>
      <c r="R839" s="1"/>
      <c r="S839" s="1"/>
      <c r="T839" s="1"/>
      <c r="U839" s="1"/>
      <c r="V839" s="1"/>
      <c r="W839" s="1"/>
      <c r="X839" s="1"/>
      <c r="Y839" s="1"/>
      <c r="Z839" s="1"/>
      <c r="AA839" s="2"/>
      <c r="AB839" s="1"/>
      <c r="AC839" s="2"/>
      <c r="AD839" s="1"/>
      <c r="AE839" s="1"/>
      <c r="AF839" s="1"/>
      <c r="AG839" s="1"/>
      <c r="AH839" s="1"/>
      <c r="AI839" s="1"/>
      <c r="AJ839" s="1"/>
    </row>
    <row r="840" ht="14.25" customHeight="1">
      <c r="A840" s="1"/>
      <c r="B840" s="1"/>
      <c r="C840" s="1"/>
      <c r="D840" s="1"/>
      <c r="E840" s="1"/>
      <c r="F840" s="2"/>
      <c r="G840" s="2"/>
      <c r="H840" s="2"/>
      <c r="I840" s="2"/>
      <c r="J840" s="2"/>
      <c r="K840" s="1"/>
      <c r="L840" s="1"/>
      <c r="M840" s="1"/>
      <c r="N840" s="1"/>
      <c r="O840" s="1"/>
      <c r="P840" s="1"/>
      <c r="Q840" s="1"/>
      <c r="R840" s="1"/>
      <c r="S840" s="1"/>
      <c r="T840" s="1"/>
      <c r="U840" s="1"/>
      <c r="V840" s="1"/>
      <c r="W840" s="1"/>
      <c r="X840" s="1"/>
      <c r="Y840" s="1"/>
      <c r="Z840" s="1"/>
      <c r="AA840" s="2"/>
      <c r="AB840" s="1"/>
      <c r="AC840" s="2"/>
      <c r="AD840" s="1"/>
      <c r="AE840" s="1"/>
      <c r="AF840" s="1"/>
      <c r="AG840" s="1"/>
      <c r="AH840" s="1"/>
      <c r="AI840" s="1"/>
      <c r="AJ840" s="1"/>
    </row>
    <row r="841" ht="14.25" customHeight="1">
      <c r="A841" s="1"/>
      <c r="B841" s="1"/>
      <c r="C841" s="1"/>
      <c r="D841" s="1"/>
      <c r="E841" s="1"/>
      <c r="F841" s="2"/>
      <c r="G841" s="2"/>
      <c r="H841" s="2"/>
      <c r="I841" s="2"/>
      <c r="J841" s="2"/>
      <c r="K841" s="1"/>
      <c r="L841" s="1"/>
      <c r="M841" s="1"/>
      <c r="N841" s="1"/>
      <c r="O841" s="1"/>
      <c r="P841" s="1"/>
      <c r="Q841" s="1"/>
      <c r="R841" s="1"/>
      <c r="S841" s="1"/>
      <c r="T841" s="1"/>
      <c r="U841" s="1"/>
      <c r="V841" s="1"/>
      <c r="W841" s="1"/>
      <c r="X841" s="1"/>
      <c r="Y841" s="1"/>
      <c r="Z841" s="1"/>
      <c r="AA841" s="2"/>
      <c r="AB841" s="1"/>
      <c r="AC841" s="2"/>
      <c r="AD841" s="1"/>
      <c r="AE841" s="1"/>
      <c r="AF841" s="1"/>
      <c r="AG841" s="1"/>
      <c r="AH841" s="1"/>
      <c r="AI841" s="1"/>
      <c r="AJ841" s="1"/>
    </row>
    <row r="842" ht="14.25" customHeight="1">
      <c r="A842" s="1"/>
      <c r="B842" s="1"/>
      <c r="C842" s="1"/>
      <c r="D842" s="1"/>
      <c r="E842" s="1"/>
      <c r="F842" s="2"/>
      <c r="G842" s="2"/>
      <c r="H842" s="2"/>
      <c r="I842" s="2"/>
      <c r="J842" s="2"/>
      <c r="K842" s="1"/>
      <c r="L842" s="1"/>
      <c r="M842" s="1"/>
      <c r="N842" s="1"/>
      <c r="O842" s="1"/>
      <c r="P842" s="1"/>
      <c r="Q842" s="1"/>
      <c r="R842" s="1"/>
      <c r="S842" s="1"/>
      <c r="T842" s="1"/>
      <c r="U842" s="1"/>
      <c r="V842" s="1"/>
      <c r="W842" s="1"/>
      <c r="X842" s="1"/>
      <c r="Y842" s="1"/>
      <c r="Z842" s="1"/>
      <c r="AA842" s="2"/>
      <c r="AB842" s="1"/>
      <c r="AC842" s="2"/>
      <c r="AD842" s="1"/>
      <c r="AE842" s="1"/>
      <c r="AF842" s="1"/>
      <c r="AG842" s="1"/>
      <c r="AH842" s="1"/>
      <c r="AI842" s="1"/>
      <c r="AJ842" s="1"/>
    </row>
    <row r="843" ht="14.25" customHeight="1">
      <c r="A843" s="1"/>
      <c r="B843" s="1"/>
      <c r="C843" s="1"/>
      <c r="D843" s="1"/>
      <c r="E843" s="1"/>
      <c r="F843" s="2"/>
      <c r="G843" s="2"/>
      <c r="H843" s="2"/>
      <c r="I843" s="2"/>
      <c r="J843" s="2"/>
      <c r="K843" s="1"/>
      <c r="L843" s="1"/>
      <c r="M843" s="1"/>
      <c r="N843" s="1"/>
      <c r="O843" s="1"/>
      <c r="P843" s="1"/>
      <c r="Q843" s="1"/>
      <c r="R843" s="1"/>
      <c r="S843" s="1"/>
      <c r="T843" s="1"/>
      <c r="U843" s="1"/>
      <c r="V843" s="1"/>
      <c r="W843" s="1"/>
      <c r="X843" s="1"/>
      <c r="Y843" s="1"/>
      <c r="Z843" s="1"/>
      <c r="AA843" s="2"/>
      <c r="AB843" s="1"/>
      <c r="AC843" s="2"/>
      <c r="AD843" s="1"/>
      <c r="AE843" s="1"/>
      <c r="AF843" s="1"/>
      <c r="AG843" s="1"/>
      <c r="AH843" s="1"/>
      <c r="AI843" s="1"/>
      <c r="AJ843" s="1"/>
    </row>
    <row r="844" ht="14.25" customHeight="1">
      <c r="A844" s="1"/>
      <c r="B844" s="1"/>
      <c r="C844" s="1"/>
      <c r="D844" s="1"/>
      <c r="E844" s="1"/>
      <c r="F844" s="2"/>
      <c r="G844" s="2"/>
      <c r="H844" s="2"/>
      <c r="I844" s="2"/>
      <c r="J844" s="2"/>
      <c r="K844" s="1"/>
      <c r="L844" s="1"/>
      <c r="M844" s="1"/>
      <c r="N844" s="1"/>
      <c r="O844" s="1"/>
      <c r="P844" s="1"/>
      <c r="Q844" s="1"/>
      <c r="R844" s="1"/>
      <c r="S844" s="1"/>
      <c r="T844" s="1"/>
      <c r="U844" s="1"/>
      <c r="V844" s="1"/>
      <c r="W844" s="1"/>
      <c r="X844" s="1"/>
      <c r="Y844" s="1"/>
      <c r="Z844" s="1"/>
      <c r="AA844" s="2"/>
      <c r="AB844" s="1"/>
      <c r="AC844" s="2"/>
      <c r="AD844" s="1"/>
      <c r="AE844" s="1"/>
      <c r="AF844" s="1"/>
      <c r="AG844" s="1"/>
      <c r="AH844" s="1"/>
      <c r="AI844" s="1"/>
      <c r="AJ844" s="1"/>
    </row>
    <row r="845" ht="14.25" customHeight="1">
      <c r="A845" s="1"/>
      <c r="B845" s="1"/>
      <c r="C845" s="1"/>
      <c r="D845" s="1"/>
      <c r="E845" s="1"/>
      <c r="F845" s="2"/>
      <c r="G845" s="2"/>
      <c r="H845" s="2"/>
      <c r="I845" s="2"/>
      <c r="J845" s="2"/>
      <c r="K845" s="1"/>
      <c r="L845" s="1"/>
      <c r="M845" s="1"/>
      <c r="N845" s="1"/>
      <c r="O845" s="1"/>
      <c r="P845" s="1"/>
      <c r="Q845" s="1"/>
      <c r="R845" s="1"/>
      <c r="S845" s="1"/>
      <c r="T845" s="1"/>
      <c r="U845" s="1"/>
      <c r="V845" s="1"/>
      <c r="W845" s="1"/>
      <c r="X845" s="1"/>
      <c r="Y845" s="1"/>
      <c r="Z845" s="1"/>
      <c r="AA845" s="2"/>
      <c r="AB845" s="1"/>
      <c r="AC845" s="2"/>
      <c r="AD845" s="1"/>
      <c r="AE845" s="1"/>
      <c r="AF845" s="1"/>
      <c r="AG845" s="1"/>
      <c r="AH845" s="1"/>
      <c r="AI845" s="1"/>
      <c r="AJ845" s="1"/>
    </row>
    <row r="846" ht="14.25" customHeight="1">
      <c r="A846" s="1"/>
      <c r="B846" s="1"/>
      <c r="C846" s="1"/>
      <c r="D846" s="1"/>
      <c r="E846" s="1"/>
      <c r="F846" s="2"/>
      <c r="G846" s="2"/>
      <c r="H846" s="2"/>
      <c r="I846" s="2"/>
      <c r="J846" s="2"/>
      <c r="K846" s="1"/>
      <c r="L846" s="1"/>
      <c r="M846" s="1"/>
      <c r="N846" s="1"/>
      <c r="O846" s="1"/>
      <c r="P846" s="1"/>
      <c r="Q846" s="1"/>
      <c r="R846" s="1"/>
      <c r="S846" s="1"/>
      <c r="T846" s="1"/>
      <c r="U846" s="1"/>
      <c r="V846" s="1"/>
      <c r="W846" s="1"/>
      <c r="X846" s="1"/>
      <c r="Y846" s="1"/>
      <c r="Z846" s="1"/>
      <c r="AA846" s="2"/>
      <c r="AB846" s="1"/>
      <c r="AC846" s="2"/>
      <c r="AD846" s="1"/>
      <c r="AE846" s="1"/>
      <c r="AF846" s="1"/>
      <c r="AG846" s="1"/>
      <c r="AH846" s="1"/>
      <c r="AI846" s="1"/>
      <c r="AJ846" s="1"/>
    </row>
    <row r="847" ht="14.25" customHeight="1">
      <c r="A847" s="1"/>
      <c r="B847" s="1"/>
      <c r="C847" s="1"/>
      <c r="D847" s="1"/>
      <c r="E847" s="1"/>
      <c r="F847" s="2"/>
      <c r="G847" s="2"/>
      <c r="H847" s="2"/>
      <c r="I847" s="2"/>
      <c r="J847" s="2"/>
      <c r="K847" s="1"/>
      <c r="L847" s="1"/>
      <c r="M847" s="1"/>
      <c r="N847" s="1"/>
      <c r="O847" s="1"/>
      <c r="P847" s="1"/>
      <c r="Q847" s="1"/>
      <c r="R847" s="1"/>
      <c r="S847" s="1"/>
      <c r="T847" s="1"/>
      <c r="U847" s="1"/>
      <c r="V847" s="1"/>
      <c r="W847" s="1"/>
      <c r="X847" s="1"/>
      <c r="Y847" s="1"/>
      <c r="Z847" s="1"/>
      <c r="AA847" s="2"/>
      <c r="AB847" s="1"/>
      <c r="AC847" s="2"/>
      <c r="AD847" s="1"/>
      <c r="AE847" s="1"/>
      <c r="AF847" s="1"/>
      <c r="AG847" s="1"/>
      <c r="AH847" s="1"/>
      <c r="AI847" s="1"/>
      <c r="AJ847" s="1"/>
    </row>
    <row r="848" ht="14.25" customHeight="1">
      <c r="A848" s="1"/>
      <c r="B848" s="1"/>
      <c r="C848" s="1"/>
      <c r="D848" s="1"/>
      <c r="E848" s="1"/>
      <c r="F848" s="2"/>
      <c r="G848" s="2"/>
      <c r="H848" s="2"/>
      <c r="I848" s="2"/>
      <c r="J848" s="2"/>
      <c r="K848" s="1"/>
      <c r="L848" s="1"/>
      <c r="M848" s="1"/>
      <c r="N848" s="1"/>
      <c r="O848" s="1"/>
      <c r="P848" s="1"/>
      <c r="Q848" s="1"/>
      <c r="R848" s="1"/>
      <c r="S848" s="1"/>
      <c r="T848" s="1"/>
      <c r="U848" s="1"/>
      <c r="V848" s="1"/>
      <c r="W848" s="1"/>
      <c r="X848" s="1"/>
      <c r="Y848" s="1"/>
      <c r="Z848" s="1"/>
      <c r="AA848" s="2"/>
      <c r="AB848" s="1"/>
      <c r="AC848" s="2"/>
      <c r="AD848" s="1"/>
      <c r="AE848" s="1"/>
      <c r="AF848" s="1"/>
      <c r="AG848" s="1"/>
      <c r="AH848" s="1"/>
      <c r="AI848" s="1"/>
      <c r="AJ848" s="1"/>
    </row>
    <row r="849" ht="14.25" customHeight="1">
      <c r="A849" s="1"/>
      <c r="B849" s="1"/>
      <c r="C849" s="1"/>
      <c r="D849" s="1"/>
      <c r="E849" s="1"/>
      <c r="F849" s="2"/>
      <c r="G849" s="2"/>
      <c r="H849" s="2"/>
      <c r="I849" s="2"/>
      <c r="J849" s="2"/>
      <c r="K849" s="1"/>
      <c r="L849" s="1"/>
      <c r="M849" s="1"/>
      <c r="N849" s="1"/>
      <c r="O849" s="1"/>
      <c r="P849" s="1"/>
      <c r="Q849" s="1"/>
      <c r="R849" s="1"/>
      <c r="S849" s="1"/>
      <c r="T849" s="1"/>
      <c r="U849" s="1"/>
      <c r="V849" s="1"/>
      <c r="W849" s="1"/>
      <c r="X849" s="1"/>
      <c r="Y849" s="1"/>
      <c r="Z849" s="1"/>
      <c r="AA849" s="2"/>
      <c r="AB849" s="1"/>
      <c r="AC849" s="2"/>
      <c r="AD849" s="1"/>
      <c r="AE849" s="1"/>
      <c r="AF849" s="1"/>
      <c r="AG849" s="1"/>
      <c r="AH849" s="1"/>
      <c r="AI849" s="1"/>
      <c r="AJ849" s="1"/>
    </row>
    <row r="850" ht="14.25" customHeight="1">
      <c r="A850" s="1"/>
      <c r="B850" s="1"/>
      <c r="C850" s="1"/>
      <c r="D850" s="1"/>
      <c r="E850" s="1"/>
      <c r="F850" s="2"/>
      <c r="G850" s="2"/>
      <c r="H850" s="2"/>
      <c r="I850" s="2"/>
      <c r="J850" s="2"/>
      <c r="K850" s="1"/>
      <c r="L850" s="1"/>
      <c r="M850" s="1"/>
      <c r="N850" s="1"/>
      <c r="O850" s="1"/>
      <c r="P850" s="1"/>
      <c r="Q850" s="1"/>
      <c r="R850" s="1"/>
      <c r="S850" s="1"/>
      <c r="T850" s="1"/>
      <c r="U850" s="1"/>
      <c r="V850" s="1"/>
      <c r="W850" s="1"/>
      <c r="X850" s="1"/>
      <c r="Y850" s="1"/>
      <c r="Z850" s="1"/>
      <c r="AA850" s="2"/>
      <c r="AB850" s="1"/>
      <c r="AC850" s="2"/>
      <c r="AD850" s="1"/>
      <c r="AE850" s="1"/>
      <c r="AF850" s="1"/>
      <c r="AG850" s="1"/>
      <c r="AH850" s="1"/>
      <c r="AI850" s="1"/>
      <c r="AJ850" s="1"/>
    </row>
    <row r="851" ht="14.25" customHeight="1">
      <c r="A851" s="1"/>
      <c r="B851" s="1"/>
      <c r="C851" s="1"/>
      <c r="D851" s="1"/>
      <c r="E851" s="1"/>
      <c r="F851" s="2"/>
      <c r="G851" s="2"/>
      <c r="H851" s="2"/>
      <c r="I851" s="2"/>
      <c r="J851" s="2"/>
      <c r="K851" s="1"/>
      <c r="L851" s="1"/>
      <c r="M851" s="1"/>
      <c r="N851" s="1"/>
      <c r="O851" s="1"/>
      <c r="P851" s="1"/>
      <c r="Q851" s="1"/>
      <c r="R851" s="1"/>
      <c r="S851" s="1"/>
      <c r="T851" s="1"/>
      <c r="U851" s="1"/>
      <c r="V851" s="1"/>
      <c r="W851" s="1"/>
      <c r="X851" s="1"/>
      <c r="Y851" s="1"/>
      <c r="Z851" s="1"/>
      <c r="AA851" s="2"/>
      <c r="AB851" s="1"/>
      <c r="AC851" s="2"/>
      <c r="AD851" s="1"/>
      <c r="AE851" s="1"/>
      <c r="AF851" s="1"/>
      <c r="AG851" s="1"/>
      <c r="AH851" s="1"/>
      <c r="AI851" s="1"/>
      <c r="AJ851" s="1"/>
    </row>
    <row r="852" ht="14.25" customHeight="1">
      <c r="A852" s="1"/>
      <c r="B852" s="1"/>
      <c r="C852" s="1"/>
      <c r="D852" s="1"/>
      <c r="E852" s="1"/>
      <c r="F852" s="2"/>
      <c r="G852" s="2"/>
      <c r="H852" s="2"/>
      <c r="I852" s="2"/>
      <c r="J852" s="2"/>
      <c r="K852" s="1"/>
      <c r="L852" s="1"/>
      <c r="M852" s="1"/>
      <c r="N852" s="1"/>
      <c r="O852" s="1"/>
      <c r="P852" s="1"/>
      <c r="Q852" s="1"/>
      <c r="R852" s="1"/>
      <c r="S852" s="1"/>
      <c r="T852" s="1"/>
      <c r="U852" s="1"/>
      <c r="V852" s="1"/>
      <c r="W852" s="1"/>
      <c r="X852" s="1"/>
      <c r="Y852" s="1"/>
      <c r="Z852" s="1"/>
      <c r="AA852" s="2"/>
      <c r="AB852" s="1"/>
      <c r="AC852" s="2"/>
      <c r="AD852" s="1"/>
      <c r="AE852" s="1"/>
      <c r="AF852" s="1"/>
      <c r="AG852" s="1"/>
      <c r="AH852" s="1"/>
      <c r="AI852" s="1"/>
      <c r="AJ852" s="1"/>
    </row>
    <row r="853" ht="14.25" customHeight="1">
      <c r="A853" s="1"/>
      <c r="B853" s="1"/>
      <c r="C853" s="1"/>
      <c r="D853" s="1"/>
      <c r="E853" s="1"/>
      <c r="F853" s="2"/>
      <c r="G853" s="2"/>
      <c r="H853" s="2"/>
      <c r="I853" s="2"/>
      <c r="J853" s="2"/>
      <c r="K853" s="1"/>
      <c r="L853" s="1"/>
      <c r="M853" s="1"/>
      <c r="N853" s="1"/>
      <c r="O853" s="1"/>
      <c r="P853" s="1"/>
      <c r="Q853" s="1"/>
      <c r="R853" s="1"/>
      <c r="S853" s="1"/>
      <c r="T853" s="1"/>
      <c r="U853" s="1"/>
      <c r="V853" s="1"/>
      <c r="W853" s="1"/>
      <c r="X853" s="1"/>
      <c r="Y853" s="1"/>
      <c r="Z853" s="1"/>
      <c r="AA853" s="2"/>
      <c r="AB853" s="1"/>
      <c r="AC853" s="2"/>
      <c r="AD853" s="1"/>
      <c r="AE853" s="1"/>
      <c r="AF853" s="1"/>
      <c r="AG853" s="1"/>
      <c r="AH853" s="1"/>
      <c r="AI853" s="1"/>
      <c r="AJ853" s="1"/>
    </row>
    <row r="854" ht="14.25" customHeight="1">
      <c r="A854" s="1"/>
      <c r="B854" s="1"/>
      <c r="C854" s="1"/>
      <c r="D854" s="1"/>
      <c r="E854" s="1"/>
      <c r="F854" s="2"/>
      <c r="G854" s="2"/>
      <c r="H854" s="2"/>
      <c r="I854" s="2"/>
      <c r="J854" s="2"/>
      <c r="K854" s="1"/>
      <c r="L854" s="1"/>
      <c r="M854" s="1"/>
      <c r="N854" s="1"/>
      <c r="O854" s="1"/>
      <c r="P854" s="1"/>
      <c r="Q854" s="1"/>
      <c r="R854" s="1"/>
      <c r="S854" s="1"/>
      <c r="T854" s="1"/>
      <c r="U854" s="1"/>
      <c r="V854" s="1"/>
      <c r="W854" s="1"/>
      <c r="X854" s="1"/>
      <c r="Y854" s="1"/>
      <c r="Z854" s="1"/>
      <c r="AA854" s="2"/>
      <c r="AB854" s="1"/>
      <c r="AC854" s="2"/>
      <c r="AD854" s="1"/>
      <c r="AE854" s="1"/>
      <c r="AF854" s="1"/>
      <c r="AG854" s="1"/>
      <c r="AH854" s="1"/>
      <c r="AI854" s="1"/>
      <c r="AJ854" s="1"/>
    </row>
    <row r="855" ht="14.25" customHeight="1">
      <c r="A855" s="1"/>
      <c r="B855" s="1"/>
      <c r="C855" s="1"/>
      <c r="D855" s="1"/>
      <c r="E855" s="1"/>
      <c r="F855" s="2"/>
      <c r="G855" s="2"/>
      <c r="H855" s="2"/>
      <c r="I855" s="2"/>
      <c r="J855" s="2"/>
      <c r="K855" s="1"/>
      <c r="L855" s="1"/>
      <c r="M855" s="1"/>
      <c r="N855" s="1"/>
      <c r="O855" s="1"/>
      <c r="P855" s="1"/>
      <c r="Q855" s="1"/>
      <c r="R855" s="1"/>
      <c r="S855" s="1"/>
      <c r="T855" s="1"/>
      <c r="U855" s="1"/>
      <c r="V855" s="1"/>
      <c r="W855" s="1"/>
      <c r="X855" s="1"/>
      <c r="Y855" s="1"/>
      <c r="Z855" s="1"/>
      <c r="AA855" s="2"/>
      <c r="AB855" s="1"/>
      <c r="AC855" s="2"/>
      <c r="AD855" s="1"/>
      <c r="AE855" s="1"/>
      <c r="AF855" s="1"/>
      <c r="AG855" s="1"/>
      <c r="AH855" s="1"/>
      <c r="AI855" s="1"/>
      <c r="AJ855" s="1"/>
    </row>
    <row r="856" ht="14.25" customHeight="1">
      <c r="A856" s="1"/>
      <c r="B856" s="1"/>
      <c r="C856" s="1"/>
      <c r="D856" s="1"/>
      <c r="E856" s="1"/>
      <c r="F856" s="2"/>
      <c r="G856" s="2"/>
      <c r="H856" s="2"/>
      <c r="I856" s="2"/>
      <c r="J856" s="2"/>
      <c r="K856" s="1"/>
      <c r="L856" s="1"/>
      <c r="M856" s="1"/>
      <c r="N856" s="1"/>
      <c r="O856" s="1"/>
      <c r="P856" s="1"/>
      <c r="Q856" s="1"/>
      <c r="R856" s="1"/>
      <c r="S856" s="1"/>
      <c r="T856" s="1"/>
      <c r="U856" s="1"/>
      <c r="V856" s="1"/>
      <c r="W856" s="1"/>
      <c r="X856" s="1"/>
      <c r="Y856" s="1"/>
      <c r="Z856" s="1"/>
      <c r="AA856" s="2"/>
      <c r="AB856" s="1"/>
      <c r="AC856" s="2"/>
      <c r="AD856" s="1"/>
      <c r="AE856" s="1"/>
      <c r="AF856" s="1"/>
      <c r="AG856" s="1"/>
      <c r="AH856" s="1"/>
      <c r="AI856" s="1"/>
      <c r="AJ856" s="1"/>
    </row>
    <row r="857" ht="14.25" customHeight="1">
      <c r="A857" s="1"/>
      <c r="B857" s="1"/>
      <c r="C857" s="1"/>
      <c r="D857" s="1"/>
      <c r="E857" s="1"/>
      <c r="F857" s="2"/>
      <c r="G857" s="2"/>
      <c r="H857" s="2"/>
      <c r="I857" s="2"/>
      <c r="J857" s="2"/>
      <c r="K857" s="1"/>
      <c r="L857" s="1"/>
      <c r="M857" s="1"/>
      <c r="N857" s="1"/>
      <c r="O857" s="1"/>
      <c r="P857" s="1"/>
      <c r="Q857" s="1"/>
      <c r="R857" s="1"/>
      <c r="S857" s="1"/>
      <c r="T857" s="1"/>
      <c r="U857" s="1"/>
      <c r="V857" s="1"/>
      <c r="W857" s="1"/>
      <c r="X857" s="1"/>
      <c r="Y857" s="1"/>
      <c r="Z857" s="1"/>
      <c r="AA857" s="2"/>
      <c r="AB857" s="1"/>
      <c r="AC857" s="2"/>
      <c r="AD857" s="1"/>
      <c r="AE857" s="1"/>
      <c r="AF857" s="1"/>
      <c r="AG857" s="1"/>
      <c r="AH857" s="1"/>
      <c r="AI857" s="1"/>
      <c r="AJ857" s="1"/>
    </row>
    <row r="858" ht="14.25" customHeight="1">
      <c r="A858" s="1"/>
      <c r="B858" s="1"/>
      <c r="C858" s="1"/>
      <c r="D858" s="1"/>
      <c r="E858" s="1"/>
      <c r="F858" s="2"/>
      <c r="G858" s="2"/>
      <c r="H858" s="2"/>
      <c r="I858" s="2"/>
      <c r="J858" s="2"/>
      <c r="K858" s="1"/>
      <c r="L858" s="1"/>
      <c r="M858" s="1"/>
      <c r="N858" s="1"/>
      <c r="O858" s="1"/>
      <c r="P858" s="1"/>
      <c r="Q858" s="1"/>
      <c r="R858" s="1"/>
      <c r="S858" s="1"/>
      <c r="T858" s="1"/>
      <c r="U858" s="1"/>
      <c r="V858" s="1"/>
      <c r="W858" s="1"/>
      <c r="X858" s="1"/>
      <c r="Y858" s="1"/>
      <c r="Z858" s="1"/>
      <c r="AA858" s="2"/>
      <c r="AB858" s="1"/>
      <c r="AC858" s="2"/>
      <c r="AD858" s="1"/>
      <c r="AE858" s="1"/>
      <c r="AF858" s="1"/>
      <c r="AG858" s="1"/>
      <c r="AH858" s="1"/>
      <c r="AI858" s="1"/>
      <c r="AJ858" s="1"/>
    </row>
    <row r="859" ht="14.25" customHeight="1">
      <c r="A859" s="1"/>
      <c r="B859" s="1"/>
      <c r="C859" s="1"/>
      <c r="D859" s="1"/>
      <c r="E859" s="1"/>
      <c r="F859" s="2"/>
      <c r="G859" s="2"/>
      <c r="H859" s="2"/>
      <c r="I859" s="2"/>
      <c r="J859" s="2"/>
      <c r="K859" s="1"/>
      <c r="L859" s="1"/>
      <c r="M859" s="1"/>
      <c r="N859" s="1"/>
      <c r="O859" s="1"/>
      <c r="P859" s="1"/>
      <c r="Q859" s="1"/>
      <c r="R859" s="1"/>
      <c r="S859" s="1"/>
      <c r="T859" s="1"/>
      <c r="U859" s="1"/>
      <c r="V859" s="1"/>
      <c r="W859" s="1"/>
      <c r="X859" s="1"/>
      <c r="Y859" s="1"/>
      <c r="Z859" s="1"/>
      <c r="AA859" s="2"/>
      <c r="AB859" s="1"/>
      <c r="AC859" s="2"/>
      <c r="AD859" s="1"/>
      <c r="AE859" s="1"/>
      <c r="AF859" s="1"/>
      <c r="AG859" s="1"/>
      <c r="AH859" s="1"/>
      <c r="AI859" s="1"/>
      <c r="AJ859" s="1"/>
    </row>
    <row r="860" ht="14.25" customHeight="1">
      <c r="A860" s="1"/>
      <c r="B860" s="1"/>
      <c r="C860" s="1"/>
      <c r="D860" s="1"/>
      <c r="E860" s="1"/>
      <c r="F860" s="2"/>
      <c r="G860" s="2"/>
      <c r="H860" s="2"/>
      <c r="I860" s="2"/>
      <c r="J860" s="2"/>
      <c r="K860" s="1"/>
      <c r="L860" s="1"/>
      <c r="M860" s="1"/>
      <c r="N860" s="1"/>
      <c r="O860" s="1"/>
      <c r="P860" s="1"/>
      <c r="Q860" s="1"/>
      <c r="R860" s="1"/>
      <c r="S860" s="1"/>
      <c r="T860" s="1"/>
      <c r="U860" s="1"/>
      <c r="V860" s="1"/>
      <c r="W860" s="1"/>
      <c r="X860" s="1"/>
      <c r="Y860" s="1"/>
      <c r="Z860" s="1"/>
      <c r="AA860" s="2"/>
      <c r="AB860" s="1"/>
      <c r="AC860" s="2"/>
      <c r="AD860" s="1"/>
      <c r="AE860" s="1"/>
      <c r="AF860" s="1"/>
      <c r="AG860" s="1"/>
      <c r="AH860" s="1"/>
      <c r="AI860" s="1"/>
      <c r="AJ860" s="1"/>
    </row>
    <row r="861" ht="14.25" customHeight="1">
      <c r="A861" s="1"/>
      <c r="B861" s="1"/>
      <c r="C861" s="1"/>
      <c r="D861" s="1"/>
      <c r="E861" s="1"/>
      <c r="F861" s="2"/>
      <c r="G861" s="2"/>
      <c r="H861" s="2"/>
      <c r="I861" s="2"/>
      <c r="J861" s="2"/>
      <c r="K861" s="1"/>
      <c r="L861" s="1"/>
      <c r="M861" s="1"/>
      <c r="N861" s="1"/>
      <c r="O861" s="1"/>
      <c r="P861" s="1"/>
      <c r="Q861" s="1"/>
      <c r="R861" s="1"/>
      <c r="S861" s="1"/>
      <c r="T861" s="1"/>
      <c r="U861" s="1"/>
      <c r="V861" s="1"/>
      <c r="W861" s="1"/>
      <c r="X861" s="1"/>
      <c r="Y861" s="1"/>
      <c r="Z861" s="1"/>
      <c r="AA861" s="2"/>
      <c r="AB861" s="1"/>
      <c r="AC861" s="2"/>
      <c r="AD861" s="1"/>
      <c r="AE861" s="1"/>
      <c r="AF861" s="1"/>
      <c r="AG861" s="1"/>
      <c r="AH861" s="1"/>
      <c r="AI861" s="1"/>
      <c r="AJ861" s="1"/>
    </row>
    <row r="862" ht="14.25" customHeight="1">
      <c r="A862" s="1"/>
      <c r="B862" s="1"/>
      <c r="C862" s="1"/>
      <c r="D862" s="1"/>
      <c r="E862" s="1"/>
      <c r="F862" s="2"/>
      <c r="G862" s="2"/>
      <c r="H862" s="2"/>
      <c r="I862" s="2"/>
      <c r="J862" s="2"/>
      <c r="K862" s="1"/>
      <c r="L862" s="1"/>
      <c r="M862" s="1"/>
      <c r="N862" s="1"/>
      <c r="O862" s="1"/>
      <c r="P862" s="1"/>
      <c r="Q862" s="1"/>
      <c r="R862" s="1"/>
      <c r="S862" s="1"/>
      <c r="T862" s="1"/>
      <c r="U862" s="1"/>
      <c r="V862" s="1"/>
      <c r="W862" s="1"/>
      <c r="X862" s="1"/>
      <c r="Y862" s="1"/>
      <c r="Z862" s="1"/>
      <c r="AA862" s="2"/>
      <c r="AB862" s="1"/>
      <c r="AC862" s="2"/>
      <c r="AD862" s="1"/>
      <c r="AE862" s="1"/>
      <c r="AF862" s="1"/>
      <c r="AG862" s="1"/>
      <c r="AH862" s="1"/>
      <c r="AI862" s="1"/>
      <c r="AJ862" s="1"/>
    </row>
    <row r="863" ht="14.25" customHeight="1">
      <c r="A863" s="1"/>
      <c r="B863" s="1"/>
      <c r="C863" s="1"/>
      <c r="D863" s="1"/>
      <c r="E863" s="1"/>
      <c r="F863" s="2"/>
      <c r="G863" s="2"/>
      <c r="H863" s="2"/>
      <c r="I863" s="2"/>
      <c r="J863" s="2"/>
      <c r="K863" s="1"/>
      <c r="L863" s="1"/>
      <c r="M863" s="1"/>
      <c r="N863" s="1"/>
      <c r="O863" s="1"/>
      <c r="P863" s="1"/>
      <c r="Q863" s="1"/>
      <c r="R863" s="1"/>
      <c r="S863" s="1"/>
      <c r="T863" s="1"/>
      <c r="U863" s="1"/>
      <c r="V863" s="1"/>
      <c r="W863" s="1"/>
      <c r="X863" s="1"/>
      <c r="Y863" s="1"/>
      <c r="Z863" s="1"/>
      <c r="AA863" s="2"/>
      <c r="AB863" s="1"/>
      <c r="AC863" s="2"/>
      <c r="AD863" s="1"/>
      <c r="AE863" s="1"/>
      <c r="AF863" s="1"/>
      <c r="AG863" s="1"/>
      <c r="AH863" s="1"/>
      <c r="AI863" s="1"/>
      <c r="AJ863" s="1"/>
    </row>
    <row r="864" ht="14.25" customHeight="1">
      <c r="A864" s="1"/>
      <c r="B864" s="1"/>
      <c r="C864" s="1"/>
      <c r="D864" s="1"/>
      <c r="E864" s="1"/>
      <c r="F864" s="2"/>
      <c r="G864" s="2"/>
      <c r="H864" s="2"/>
      <c r="I864" s="2"/>
      <c r="J864" s="2"/>
      <c r="K864" s="1"/>
      <c r="L864" s="1"/>
      <c r="M864" s="1"/>
      <c r="N864" s="1"/>
      <c r="O864" s="1"/>
      <c r="P864" s="1"/>
      <c r="Q864" s="1"/>
      <c r="R864" s="1"/>
      <c r="S864" s="1"/>
      <c r="T864" s="1"/>
      <c r="U864" s="1"/>
      <c r="V864" s="1"/>
      <c r="W864" s="1"/>
      <c r="X864" s="1"/>
      <c r="Y864" s="1"/>
      <c r="Z864" s="1"/>
      <c r="AA864" s="2"/>
      <c r="AB864" s="1"/>
      <c r="AC864" s="2"/>
      <c r="AD864" s="1"/>
      <c r="AE864" s="1"/>
      <c r="AF864" s="1"/>
      <c r="AG864" s="1"/>
      <c r="AH864" s="1"/>
      <c r="AI864" s="1"/>
      <c r="AJ864" s="1"/>
    </row>
    <row r="865" ht="14.25" customHeight="1">
      <c r="A865" s="1"/>
      <c r="B865" s="1"/>
      <c r="C865" s="1"/>
      <c r="D865" s="1"/>
      <c r="E865" s="1"/>
      <c r="F865" s="2"/>
      <c r="G865" s="2"/>
      <c r="H865" s="2"/>
      <c r="I865" s="2"/>
      <c r="J865" s="2"/>
      <c r="K865" s="1"/>
      <c r="L865" s="1"/>
      <c r="M865" s="1"/>
      <c r="N865" s="1"/>
      <c r="O865" s="1"/>
      <c r="P865" s="1"/>
      <c r="Q865" s="1"/>
      <c r="R865" s="1"/>
      <c r="S865" s="1"/>
      <c r="T865" s="1"/>
      <c r="U865" s="1"/>
      <c r="V865" s="1"/>
      <c r="W865" s="1"/>
      <c r="X865" s="1"/>
      <c r="Y865" s="1"/>
      <c r="Z865" s="1"/>
      <c r="AA865" s="2"/>
      <c r="AB865" s="1"/>
      <c r="AC865" s="2"/>
      <c r="AD865" s="1"/>
      <c r="AE865" s="1"/>
      <c r="AF865" s="1"/>
      <c r="AG865" s="1"/>
      <c r="AH865" s="1"/>
      <c r="AI865" s="1"/>
      <c r="AJ865" s="1"/>
    </row>
    <row r="866" ht="14.25" customHeight="1">
      <c r="A866" s="1"/>
      <c r="B866" s="1"/>
      <c r="C866" s="1"/>
      <c r="D866" s="1"/>
      <c r="E866" s="1"/>
      <c r="F866" s="2"/>
      <c r="G866" s="2"/>
      <c r="H866" s="2"/>
      <c r="I866" s="2"/>
      <c r="J866" s="2"/>
      <c r="K866" s="1"/>
      <c r="L866" s="1"/>
      <c r="M866" s="1"/>
      <c r="N866" s="1"/>
      <c r="O866" s="1"/>
      <c r="P866" s="1"/>
      <c r="Q866" s="1"/>
      <c r="R866" s="1"/>
      <c r="S866" s="1"/>
      <c r="T866" s="1"/>
      <c r="U866" s="1"/>
      <c r="V866" s="1"/>
      <c r="W866" s="1"/>
      <c r="X866" s="1"/>
      <c r="Y866" s="1"/>
      <c r="Z866" s="1"/>
      <c r="AA866" s="2"/>
      <c r="AB866" s="1"/>
      <c r="AC866" s="2"/>
      <c r="AD866" s="1"/>
      <c r="AE866" s="1"/>
      <c r="AF866" s="1"/>
      <c r="AG866" s="1"/>
      <c r="AH866" s="1"/>
      <c r="AI866" s="1"/>
      <c r="AJ866" s="1"/>
    </row>
    <row r="867" ht="14.25" customHeight="1">
      <c r="A867" s="1"/>
      <c r="B867" s="1"/>
      <c r="C867" s="1"/>
      <c r="D867" s="1"/>
      <c r="E867" s="1"/>
      <c r="F867" s="2"/>
      <c r="G867" s="2"/>
      <c r="H867" s="2"/>
      <c r="I867" s="2"/>
      <c r="J867" s="2"/>
      <c r="K867" s="1"/>
      <c r="L867" s="1"/>
      <c r="M867" s="1"/>
      <c r="N867" s="1"/>
      <c r="O867" s="1"/>
      <c r="P867" s="1"/>
      <c r="Q867" s="1"/>
      <c r="R867" s="1"/>
      <c r="S867" s="1"/>
      <c r="T867" s="1"/>
      <c r="U867" s="1"/>
      <c r="V867" s="1"/>
      <c r="W867" s="1"/>
      <c r="X867" s="1"/>
      <c r="Y867" s="1"/>
      <c r="Z867" s="1"/>
      <c r="AA867" s="2"/>
      <c r="AB867" s="1"/>
      <c r="AC867" s="2"/>
      <c r="AD867" s="1"/>
      <c r="AE867" s="1"/>
      <c r="AF867" s="1"/>
      <c r="AG867" s="1"/>
      <c r="AH867" s="1"/>
      <c r="AI867" s="1"/>
      <c r="AJ867" s="1"/>
    </row>
    <row r="868" ht="14.25" customHeight="1">
      <c r="A868" s="1"/>
      <c r="B868" s="1"/>
      <c r="C868" s="1"/>
      <c r="D868" s="1"/>
      <c r="E868" s="1"/>
      <c r="F868" s="2"/>
      <c r="G868" s="2"/>
      <c r="H868" s="2"/>
      <c r="I868" s="2"/>
      <c r="J868" s="2"/>
      <c r="K868" s="1"/>
      <c r="L868" s="1"/>
      <c r="M868" s="1"/>
      <c r="N868" s="1"/>
      <c r="O868" s="1"/>
      <c r="P868" s="1"/>
      <c r="Q868" s="1"/>
      <c r="R868" s="1"/>
      <c r="S868" s="1"/>
      <c r="T868" s="1"/>
      <c r="U868" s="1"/>
      <c r="V868" s="1"/>
      <c r="W868" s="1"/>
      <c r="X868" s="1"/>
      <c r="Y868" s="1"/>
      <c r="Z868" s="1"/>
      <c r="AA868" s="2"/>
      <c r="AB868" s="1"/>
      <c r="AC868" s="2"/>
      <c r="AD868" s="1"/>
      <c r="AE868" s="1"/>
      <c r="AF868" s="1"/>
      <c r="AG868" s="1"/>
      <c r="AH868" s="1"/>
      <c r="AI868" s="1"/>
      <c r="AJ868" s="1"/>
    </row>
    <row r="869" ht="14.25" customHeight="1">
      <c r="A869" s="1"/>
      <c r="B869" s="1"/>
      <c r="C869" s="1"/>
      <c r="D869" s="1"/>
      <c r="E869" s="1"/>
      <c r="F869" s="2"/>
      <c r="G869" s="2"/>
      <c r="H869" s="2"/>
      <c r="I869" s="2"/>
      <c r="J869" s="2"/>
      <c r="K869" s="1"/>
      <c r="L869" s="1"/>
      <c r="M869" s="1"/>
      <c r="N869" s="1"/>
      <c r="O869" s="1"/>
      <c r="P869" s="1"/>
      <c r="Q869" s="1"/>
      <c r="R869" s="1"/>
      <c r="S869" s="1"/>
      <c r="T869" s="1"/>
      <c r="U869" s="1"/>
      <c r="V869" s="1"/>
      <c r="W869" s="1"/>
      <c r="X869" s="1"/>
      <c r="Y869" s="1"/>
      <c r="Z869" s="1"/>
      <c r="AA869" s="2"/>
      <c r="AB869" s="1"/>
      <c r="AC869" s="2"/>
      <c r="AD869" s="1"/>
      <c r="AE869" s="1"/>
      <c r="AF869" s="1"/>
      <c r="AG869" s="1"/>
      <c r="AH869" s="1"/>
      <c r="AI869" s="1"/>
      <c r="AJ869" s="1"/>
    </row>
    <row r="870" ht="14.25" customHeight="1">
      <c r="A870" s="1"/>
      <c r="B870" s="1"/>
      <c r="C870" s="1"/>
      <c r="D870" s="1"/>
      <c r="E870" s="1"/>
      <c r="F870" s="2"/>
      <c r="G870" s="2"/>
      <c r="H870" s="2"/>
      <c r="I870" s="2"/>
      <c r="J870" s="2"/>
      <c r="K870" s="1"/>
      <c r="L870" s="1"/>
      <c r="M870" s="1"/>
      <c r="N870" s="1"/>
      <c r="O870" s="1"/>
      <c r="P870" s="1"/>
      <c r="Q870" s="1"/>
      <c r="R870" s="1"/>
      <c r="S870" s="1"/>
      <c r="T870" s="1"/>
      <c r="U870" s="1"/>
      <c r="V870" s="1"/>
      <c r="W870" s="1"/>
      <c r="X870" s="1"/>
      <c r="Y870" s="1"/>
      <c r="Z870" s="1"/>
      <c r="AA870" s="2"/>
      <c r="AB870" s="1"/>
      <c r="AC870" s="2"/>
      <c r="AD870" s="1"/>
      <c r="AE870" s="1"/>
      <c r="AF870" s="1"/>
      <c r="AG870" s="1"/>
      <c r="AH870" s="1"/>
      <c r="AI870" s="1"/>
      <c r="AJ870" s="1"/>
    </row>
    <row r="871" ht="14.25" customHeight="1">
      <c r="A871" s="1"/>
      <c r="B871" s="1"/>
      <c r="C871" s="1"/>
      <c r="D871" s="1"/>
      <c r="E871" s="1"/>
      <c r="F871" s="2"/>
      <c r="G871" s="2"/>
      <c r="H871" s="2"/>
      <c r="I871" s="2"/>
      <c r="J871" s="2"/>
      <c r="K871" s="1"/>
      <c r="L871" s="1"/>
      <c r="M871" s="1"/>
      <c r="N871" s="1"/>
      <c r="O871" s="1"/>
      <c r="P871" s="1"/>
      <c r="Q871" s="1"/>
      <c r="R871" s="1"/>
      <c r="S871" s="1"/>
      <c r="T871" s="1"/>
      <c r="U871" s="1"/>
      <c r="V871" s="1"/>
      <c r="W871" s="1"/>
      <c r="X871" s="1"/>
      <c r="Y871" s="1"/>
      <c r="Z871" s="1"/>
      <c r="AA871" s="2"/>
      <c r="AB871" s="1"/>
      <c r="AC871" s="2"/>
      <c r="AD871" s="1"/>
      <c r="AE871" s="1"/>
      <c r="AF871" s="1"/>
      <c r="AG871" s="1"/>
      <c r="AH871" s="1"/>
      <c r="AI871" s="1"/>
      <c r="AJ871" s="1"/>
    </row>
    <row r="872" ht="14.25" customHeight="1">
      <c r="A872" s="1"/>
      <c r="B872" s="1"/>
      <c r="C872" s="1"/>
      <c r="D872" s="1"/>
      <c r="E872" s="1"/>
      <c r="F872" s="2"/>
      <c r="G872" s="2"/>
      <c r="H872" s="2"/>
      <c r="I872" s="2"/>
      <c r="J872" s="2"/>
      <c r="K872" s="1"/>
      <c r="L872" s="1"/>
      <c r="M872" s="1"/>
      <c r="N872" s="1"/>
      <c r="O872" s="1"/>
      <c r="P872" s="1"/>
      <c r="Q872" s="1"/>
      <c r="R872" s="1"/>
      <c r="S872" s="1"/>
      <c r="T872" s="1"/>
      <c r="U872" s="1"/>
      <c r="V872" s="1"/>
      <c r="W872" s="1"/>
      <c r="X872" s="1"/>
      <c r="Y872" s="1"/>
      <c r="Z872" s="1"/>
      <c r="AA872" s="2"/>
      <c r="AB872" s="1"/>
      <c r="AC872" s="2"/>
      <c r="AD872" s="1"/>
      <c r="AE872" s="1"/>
      <c r="AF872" s="1"/>
      <c r="AG872" s="1"/>
      <c r="AH872" s="1"/>
      <c r="AI872" s="1"/>
      <c r="AJ872" s="1"/>
    </row>
    <row r="873" ht="14.25" customHeight="1">
      <c r="A873" s="1"/>
      <c r="B873" s="1"/>
      <c r="C873" s="1"/>
      <c r="D873" s="1"/>
      <c r="E873" s="1"/>
      <c r="F873" s="2"/>
      <c r="G873" s="2"/>
      <c r="H873" s="2"/>
      <c r="I873" s="2"/>
      <c r="J873" s="2"/>
      <c r="K873" s="1"/>
      <c r="L873" s="1"/>
      <c r="M873" s="1"/>
      <c r="N873" s="1"/>
      <c r="O873" s="1"/>
      <c r="P873" s="1"/>
      <c r="Q873" s="1"/>
      <c r="R873" s="1"/>
      <c r="S873" s="1"/>
      <c r="T873" s="1"/>
      <c r="U873" s="1"/>
      <c r="V873" s="1"/>
      <c r="W873" s="1"/>
      <c r="X873" s="1"/>
      <c r="Y873" s="1"/>
      <c r="Z873" s="1"/>
      <c r="AA873" s="2"/>
      <c r="AB873" s="1"/>
      <c r="AC873" s="2"/>
      <c r="AD873" s="1"/>
      <c r="AE873" s="1"/>
      <c r="AF873" s="1"/>
      <c r="AG873" s="1"/>
      <c r="AH873" s="1"/>
      <c r="AI873" s="1"/>
      <c r="AJ873" s="1"/>
    </row>
    <row r="874" ht="14.25" customHeight="1">
      <c r="A874" s="1"/>
      <c r="B874" s="1"/>
      <c r="C874" s="1"/>
      <c r="D874" s="1"/>
      <c r="E874" s="1"/>
      <c r="F874" s="2"/>
      <c r="G874" s="2"/>
      <c r="H874" s="2"/>
      <c r="I874" s="2"/>
      <c r="J874" s="2"/>
      <c r="K874" s="1"/>
      <c r="L874" s="1"/>
      <c r="M874" s="1"/>
      <c r="N874" s="1"/>
      <c r="O874" s="1"/>
      <c r="P874" s="1"/>
      <c r="Q874" s="1"/>
      <c r="R874" s="1"/>
      <c r="S874" s="1"/>
      <c r="T874" s="1"/>
      <c r="U874" s="1"/>
      <c r="V874" s="1"/>
      <c r="W874" s="1"/>
      <c r="X874" s="1"/>
      <c r="Y874" s="1"/>
      <c r="Z874" s="1"/>
      <c r="AA874" s="2"/>
      <c r="AB874" s="1"/>
      <c r="AC874" s="2"/>
      <c r="AD874" s="1"/>
      <c r="AE874" s="1"/>
      <c r="AF874" s="1"/>
      <c r="AG874" s="1"/>
      <c r="AH874" s="1"/>
      <c r="AI874" s="1"/>
      <c r="AJ874" s="1"/>
    </row>
    <row r="875" ht="14.25" customHeight="1">
      <c r="A875" s="1"/>
      <c r="B875" s="1"/>
      <c r="C875" s="1"/>
      <c r="D875" s="1"/>
      <c r="E875" s="1"/>
      <c r="F875" s="2"/>
      <c r="G875" s="2"/>
      <c r="H875" s="2"/>
      <c r="I875" s="2"/>
      <c r="J875" s="2"/>
      <c r="K875" s="1"/>
      <c r="L875" s="1"/>
      <c r="M875" s="1"/>
      <c r="N875" s="1"/>
      <c r="O875" s="1"/>
      <c r="P875" s="1"/>
      <c r="Q875" s="1"/>
      <c r="R875" s="1"/>
      <c r="S875" s="1"/>
      <c r="T875" s="1"/>
      <c r="U875" s="1"/>
      <c r="V875" s="1"/>
      <c r="W875" s="1"/>
      <c r="X875" s="1"/>
      <c r="Y875" s="1"/>
      <c r="Z875" s="1"/>
      <c r="AA875" s="2"/>
      <c r="AB875" s="1"/>
      <c r="AC875" s="2"/>
      <c r="AD875" s="1"/>
      <c r="AE875" s="1"/>
      <c r="AF875" s="1"/>
      <c r="AG875" s="1"/>
      <c r="AH875" s="1"/>
      <c r="AI875" s="1"/>
      <c r="AJ875" s="1"/>
    </row>
    <row r="876" ht="14.25" customHeight="1">
      <c r="A876" s="1"/>
      <c r="B876" s="1"/>
      <c r="C876" s="1"/>
      <c r="D876" s="1"/>
      <c r="E876" s="1"/>
      <c r="F876" s="2"/>
      <c r="G876" s="2"/>
      <c r="H876" s="2"/>
      <c r="I876" s="2"/>
      <c r="J876" s="2"/>
      <c r="K876" s="1"/>
      <c r="L876" s="1"/>
      <c r="M876" s="1"/>
      <c r="N876" s="1"/>
      <c r="O876" s="1"/>
      <c r="P876" s="1"/>
      <c r="Q876" s="1"/>
      <c r="R876" s="1"/>
      <c r="S876" s="1"/>
      <c r="T876" s="1"/>
      <c r="U876" s="1"/>
      <c r="V876" s="1"/>
      <c r="W876" s="1"/>
      <c r="X876" s="1"/>
      <c r="Y876" s="1"/>
      <c r="Z876" s="1"/>
      <c r="AA876" s="2"/>
      <c r="AB876" s="1"/>
      <c r="AC876" s="2"/>
      <c r="AD876" s="1"/>
      <c r="AE876" s="1"/>
      <c r="AF876" s="1"/>
      <c r="AG876" s="1"/>
      <c r="AH876" s="1"/>
      <c r="AI876" s="1"/>
      <c r="AJ876" s="1"/>
    </row>
    <row r="877" ht="14.25" customHeight="1">
      <c r="A877" s="1"/>
      <c r="B877" s="1"/>
      <c r="C877" s="1"/>
      <c r="D877" s="1"/>
      <c r="E877" s="1"/>
      <c r="F877" s="2"/>
      <c r="G877" s="2"/>
      <c r="H877" s="2"/>
      <c r="I877" s="2"/>
      <c r="J877" s="2"/>
      <c r="K877" s="1"/>
      <c r="L877" s="1"/>
      <c r="M877" s="1"/>
      <c r="N877" s="1"/>
      <c r="O877" s="1"/>
      <c r="P877" s="1"/>
      <c r="Q877" s="1"/>
      <c r="R877" s="1"/>
      <c r="S877" s="1"/>
      <c r="T877" s="1"/>
      <c r="U877" s="1"/>
      <c r="V877" s="1"/>
      <c r="W877" s="1"/>
      <c r="X877" s="1"/>
      <c r="Y877" s="1"/>
      <c r="Z877" s="1"/>
      <c r="AA877" s="2"/>
      <c r="AB877" s="1"/>
      <c r="AC877" s="2"/>
      <c r="AD877" s="1"/>
      <c r="AE877" s="1"/>
      <c r="AF877" s="1"/>
      <c r="AG877" s="1"/>
      <c r="AH877" s="1"/>
      <c r="AI877" s="1"/>
      <c r="AJ877" s="1"/>
    </row>
    <row r="878" ht="14.25" customHeight="1">
      <c r="A878" s="1"/>
      <c r="B878" s="1"/>
      <c r="C878" s="1"/>
      <c r="D878" s="1"/>
      <c r="E878" s="1"/>
      <c r="F878" s="2"/>
      <c r="G878" s="2"/>
      <c r="H878" s="2"/>
      <c r="I878" s="2"/>
      <c r="J878" s="2"/>
      <c r="K878" s="1"/>
      <c r="L878" s="1"/>
      <c r="M878" s="1"/>
      <c r="N878" s="1"/>
      <c r="O878" s="1"/>
      <c r="P878" s="1"/>
      <c r="Q878" s="1"/>
      <c r="R878" s="1"/>
      <c r="S878" s="1"/>
      <c r="T878" s="1"/>
      <c r="U878" s="1"/>
      <c r="V878" s="1"/>
      <c r="W878" s="1"/>
      <c r="X878" s="1"/>
      <c r="Y878" s="1"/>
      <c r="Z878" s="1"/>
      <c r="AA878" s="2"/>
      <c r="AB878" s="1"/>
      <c r="AC878" s="2"/>
      <c r="AD878" s="1"/>
      <c r="AE878" s="1"/>
      <c r="AF878" s="1"/>
      <c r="AG878" s="1"/>
      <c r="AH878" s="1"/>
      <c r="AI878" s="1"/>
      <c r="AJ878" s="1"/>
    </row>
    <row r="879" ht="14.25" customHeight="1">
      <c r="A879" s="1"/>
      <c r="B879" s="1"/>
      <c r="C879" s="1"/>
      <c r="D879" s="1"/>
      <c r="E879" s="1"/>
      <c r="F879" s="2"/>
      <c r="G879" s="2"/>
      <c r="H879" s="2"/>
      <c r="I879" s="2"/>
      <c r="J879" s="2"/>
      <c r="K879" s="1"/>
      <c r="L879" s="1"/>
      <c r="M879" s="1"/>
      <c r="N879" s="1"/>
      <c r="O879" s="1"/>
      <c r="P879" s="1"/>
      <c r="Q879" s="1"/>
      <c r="R879" s="1"/>
      <c r="S879" s="1"/>
      <c r="T879" s="1"/>
      <c r="U879" s="1"/>
      <c r="V879" s="1"/>
      <c r="W879" s="1"/>
      <c r="X879" s="1"/>
      <c r="Y879" s="1"/>
      <c r="Z879" s="1"/>
      <c r="AA879" s="2"/>
      <c r="AB879" s="1"/>
      <c r="AC879" s="2"/>
      <c r="AD879" s="1"/>
      <c r="AE879" s="1"/>
      <c r="AF879" s="1"/>
      <c r="AG879" s="1"/>
      <c r="AH879" s="1"/>
      <c r="AI879" s="1"/>
      <c r="AJ879" s="1"/>
    </row>
    <row r="880" ht="14.25" customHeight="1">
      <c r="A880" s="1"/>
      <c r="B880" s="1"/>
      <c r="C880" s="1"/>
      <c r="D880" s="1"/>
      <c r="E880" s="1"/>
      <c r="F880" s="2"/>
      <c r="G880" s="2"/>
      <c r="H880" s="2"/>
      <c r="I880" s="2"/>
      <c r="J880" s="2"/>
      <c r="K880" s="1"/>
      <c r="L880" s="1"/>
      <c r="M880" s="1"/>
      <c r="N880" s="1"/>
      <c r="O880" s="1"/>
      <c r="P880" s="1"/>
      <c r="Q880" s="1"/>
      <c r="R880" s="1"/>
      <c r="S880" s="1"/>
      <c r="T880" s="1"/>
      <c r="U880" s="1"/>
      <c r="V880" s="1"/>
      <c r="W880" s="1"/>
      <c r="X880" s="1"/>
      <c r="Y880" s="1"/>
      <c r="Z880" s="1"/>
      <c r="AA880" s="2"/>
      <c r="AB880" s="1"/>
      <c r="AC880" s="2"/>
      <c r="AD880" s="1"/>
      <c r="AE880" s="1"/>
      <c r="AF880" s="1"/>
      <c r="AG880" s="1"/>
      <c r="AH880" s="1"/>
      <c r="AI880" s="1"/>
      <c r="AJ880" s="1"/>
    </row>
    <row r="881" ht="14.25" customHeight="1">
      <c r="A881" s="1"/>
      <c r="B881" s="1"/>
      <c r="C881" s="1"/>
      <c r="D881" s="1"/>
      <c r="E881" s="1"/>
      <c r="F881" s="2"/>
      <c r="G881" s="2"/>
      <c r="H881" s="2"/>
      <c r="I881" s="2"/>
      <c r="J881" s="2"/>
      <c r="K881" s="1"/>
      <c r="L881" s="1"/>
      <c r="M881" s="1"/>
      <c r="N881" s="1"/>
      <c r="O881" s="1"/>
      <c r="P881" s="1"/>
      <c r="Q881" s="1"/>
      <c r="R881" s="1"/>
      <c r="S881" s="1"/>
      <c r="T881" s="1"/>
      <c r="U881" s="1"/>
      <c r="V881" s="1"/>
      <c r="W881" s="1"/>
      <c r="X881" s="1"/>
      <c r="Y881" s="1"/>
      <c r="Z881" s="1"/>
      <c r="AA881" s="2"/>
      <c r="AB881" s="1"/>
      <c r="AC881" s="2"/>
      <c r="AD881" s="1"/>
      <c r="AE881" s="1"/>
      <c r="AF881" s="1"/>
      <c r="AG881" s="1"/>
      <c r="AH881" s="1"/>
      <c r="AI881" s="1"/>
      <c r="AJ881" s="1"/>
    </row>
    <row r="882" ht="14.25" customHeight="1">
      <c r="A882" s="1"/>
      <c r="B882" s="1"/>
      <c r="C882" s="1"/>
      <c r="D882" s="1"/>
      <c r="E882" s="1"/>
      <c r="F882" s="2"/>
      <c r="G882" s="2"/>
      <c r="H882" s="2"/>
      <c r="I882" s="2"/>
      <c r="J882" s="2"/>
      <c r="K882" s="1"/>
      <c r="L882" s="1"/>
      <c r="M882" s="1"/>
      <c r="N882" s="1"/>
      <c r="O882" s="1"/>
      <c r="P882" s="1"/>
      <c r="Q882" s="1"/>
      <c r="R882" s="1"/>
      <c r="S882" s="1"/>
      <c r="T882" s="1"/>
      <c r="U882" s="1"/>
      <c r="V882" s="1"/>
      <c r="W882" s="1"/>
      <c r="X882" s="1"/>
      <c r="Y882" s="1"/>
      <c r="Z882" s="1"/>
      <c r="AA882" s="2"/>
      <c r="AB882" s="1"/>
      <c r="AC882" s="2"/>
      <c r="AD882" s="1"/>
      <c r="AE882" s="1"/>
      <c r="AF882" s="1"/>
      <c r="AG882" s="1"/>
      <c r="AH882" s="1"/>
      <c r="AI882" s="1"/>
      <c r="AJ882" s="1"/>
    </row>
    <row r="883" ht="14.25" customHeight="1">
      <c r="A883" s="1"/>
      <c r="B883" s="1"/>
      <c r="C883" s="1"/>
      <c r="D883" s="1"/>
      <c r="E883" s="1"/>
      <c r="F883" s="2"/>
      <c r="G883" s="2"/>
      <c r="H883" s="2"/>
      <c r="I883" s="2"/>
      <c r="J883" s="2"/>
      <c r="K883" s="1"/>
      <c r="L883" s="1"/>
      <c r="M883" s="1"/>
      <c r="N883" s="1"/>
      <c r="O883" s="1"/>
      <c r="P883" s="1"/>
      <c r="Q883" s="1"/>
      <c r="R883" s="1"/>
      <c r="S883" s="1"/>
      <c r="T883" s="1"/>
      <c r="U883" s="1"/>
      <c r="V883" s="1"/>
      <c r="W883" s="1"/>
      <c r="X883" s="1"/>
      <c r="Y883" s="1"/>
      <c r="Z883" s="1"/>
      <c r="AA883" s="2"/>
      <c r="AB883" s="1"/>
      <c r="AC883" s="2"/>
      <c r="AD883" s="1"/>
      <c r="AE883" s="1"/>
      <c r="AF883" s="1"/>
      <c r="AG883" s="1"/>
      <c r="AH883" s="1"/>
      <c r="AI883" s="1"/>
      <c r="AJ883" s="1"/>
    </row>
    <row r="884" ht="14.25" customHeight="1">
      <c r="A884" s="1"/>
      <c r="B884" s="1"/>
      <c r="C884" s="1"/>
      <c r="D884" s="1"/>
      <c r="E884" s="1"/>
      <c r="F884" s="2"/>
      <c r="G884" s="2"/>
      <c r="H884" s="2"/>
      <c r="I884" s="2"/>
      <c r="J884" s="2"/>
      <c r="K884" s="1"/>
      <c r="L884" s="1"/>
      <c r="M884" s="1"/>
      <c r="N884" s="1"/>
      <c r="O884" s="1"/>
      <c r="P884" s="1"/>
      <c r="Q884" s="1"/>
      <c r="R884" s="1"/>
      <c r="S884" s="1"/>
      <c r="T884" s="1"/>
      <c r="U884" s="1"/>
      <c r="V884" s="1"/>
      <c r="W884" s="1"/>
      <c r="X884" s="1"/>
      <c r="Y884" s="1"/>
      <c r="Z884" s="1"/>
      <c r="AA884" s="2"/>
      <c r="AB884" s="1"/>
      <c r="AC884" s="2"/>
      <c r="AD884" s="1"/>
      <c r="AE884" s="1"/>
      <c r="AF884" s="1"/>
      <c r="AG884" s="1"/>
      <c r="AH884" s="1"/>
      <c r="AI884" s="1"/>
      <c r="AJ884" s="1"/>
    </row>
    <row r="885" ht="14.25" customHeight="1">
      <c r="A885" s="1"/>
      <c r="B885" s="1"/>
      <c r="C885" s="1"/>
      <c r="D885" s="1"/>
      <c r="E885" s="1"/>
      <c r="F885" s="2"/>
      <c r="G885" s="2"/>
      <c r="H885" s="2"/>
      <c r="I885" s="2"/>
      <c r="J885" s="2"/>
      <c r="K885" s="1"/>
      <c r="L885" s="1"/>
      <c r="M885" s="1"/>
      <c r="N885" s="1"/>
      <c r="O885" s="1"/>
      <c r="P885" s="1"/>
      <c r="Q885" s="1"/>
      <c r="R885" s="1"/>
      <c r="S885" s="1"/>
      <c r="T885" s="1"/>
      <c r="U885" s="1"/>
      <c r="V885" s="1"/>
      <c r="W885" s="1"/>
      <c r="X885" s="1"/>
      <c r="Y885" s="1"/>
      <c r="Z885" s="1"/>
      <c r="AA885" s="2"/>
      <c r="AB885" s="1"/>
      <c r="AC885" s="2"/>
      <c r="AD885" s="1"/>
      <c r="AE885" s="1"/>
      <c r="AF885" s="1"/>
      <c r="AG885" s="1"/>
      <c r="AH885" s="1"/>
      <c r="AI885" s="1"/>
      <c r="AJ885" s="1"/>
    </row>
    <row r="886" ht="14.25" customHeight="1">
      <c r="A886" s="1"/>
      <c r="B886" s="1"/>
      <c r="C886" s="1"/>
      <c r="D886" s="1"/>
      <c r="E886" s="1"/>
      <c r="F886" s="2"/>
      <c r="G886" s="2"/>
      <c r="H886" s="2"/>
      <c r="I886" s="2"/>
      <c r="J886" s="2"/>
      <c r="K886" s="1"/>
      <c r="L886" s="1"/>
      <c r="M886" s="1"/>
      <c r="N886" s="1"/>
      <c r="O886" s="1"/>
      <c r="P886" s="1"/>
      <c r="Q886" s="1"/>
      <c r="R886" s="1"/>
      <c r="S886" s="1"/>
      <c r="T886" s="1"/>
      <c r="U886" s="1"/>
      <c r="V886" s="1"/>
      <c r="W886" s="1"/>
      <c r="X886" s="1"/>
      <c r="Y886" s="1"/>
      <c r="Z886" s="1"/>
      <c r="AA886" s="2"/>
      <c r="AB886" s="1"/>
      <c r="AC886" s="2"/>
      <c r="AD886" s="1"/>
      <c r="AE886" s="1"/>
      <c r="AF886" s="1"/>
      <c r="AG886" s="1"/>
      <c r="AH886" s="1"/>
      <c r="AI886" s="1"/>
      <c r="AJ886" s="1"/>
    </row>
    <row r="887" ht="14.25" customHeight="1">
      <c r="A887" s="1"/>
      <c r="B887" s="1"/>
      <c r="C887" s="1"/>
      <c r="D887" s="1"/>
      <c r="E887" s="1"/>
      <c r="F887" s="2"/>
      <c r="G887" s="2"/>
      <c r="H887" s="2"/>
      <c r="I887" s="2"/>
      <c r="J887" s="2"/>
      <c r="K887" s="1"/>
      <c r="L887" s="1"/>
      <c r="M887" s="1"/>
      <c r="N887" s="1"/>
      <c r="O887" s="1"/>
      <c r="P887" s="1"/>
      <c r="Q887" s="1"/>
      <c r="R887" s="1"/>
      <c r="S887" s="1"/>
      <c r="T887" s="1"/>
      <c r="U887" s="1"/>
      <c r="V887" s="1"/>
      <c r="W887" s="1"/>
      <c r="X887" s="1"/>
      <c r="Y887" s="1"/>
      <c r="Z887" s="1"/>
      <c r="AA887" s="2"/>
      <c r="AB887" s="1"/>
      <c r="AC887" s="2"/>
      <c r="AD887" s="1"/>
      <c r="AE887" s="1"/>
      <c r="AF887" s="1"/>
      <c r="AG887" s="1"/>
      <c r="AH887" s="1"/>
      <c r="AI887" s="1"/>
      <c r="AJ887" s="1"/>
    </row>
    <row r="888" ht="14.25" customHeight="1">
      <c r="A888" s="1"/>
      <c r="B888" s="1"/>
      <c r="C888" s="1"/>
      <c r="D888" s="1"/>
      <c r="E888" s="1"/>
      <c r="F888" s="2"/>
      <c r="G888" s="2"/>
      <c r="H888" s="2"/>
      <c r="I888" s="2"/>
      <c r="J888" s="2"/>
      <c r="K888" s="1"/>
      <c r="L888" s="1"/>
      <c r="M888" s="1"/>
      <c r="N888" s="1"/>
      <c r="O888" s="1"/>
      <c r="P888" s="1"/>
      <c r="Q888" s="1"/>
      <c r="R888" s="1"/>
      <c r="S888" s="1"/>
      <c r="T888" s="1"/>
      <c r="U888" s="1"/>
      <c r="V888" s="1"/>
      <c r="W888" s="1"/>
      <c r="X888" s="1"/>
      <c r="Y888" s="1"/>
      <c r="Z888" s="1"/>
      <c r="AA888" s="2"/>
      <c r="AB888" s="1"/>
      <c r="AC888" s="2"/>
      <c r="AD888" s="1"/>
      <c r="AE888" s="1"/>
      <c r="AF888" s="1"/>
      <c r="AG888" s="1"/>
      <c r="AH888" s="1"/>
      <c r="AI888" s="1"/>
      <c r="AJ888" s="1"/>
    </row>
    <row r="889" ht="14.25" customHeight="1">
      <c r="A889" s="1"/>
      <c r="B889" s="1"/>
      <c r="C889" s="1"/>
      <c r="D889" s="1"/>
      <c r="E889" s="1"/>
      <c r="F889" s="2"/>
      <c r="G889" s="2"/>
      <c r="H889" s="2"/>
      <c r="I889" s="2"/>
      <c r="J889" s="2"/>
      <c r="K889" s="1"/>
      <c r="L889" s="1"/>
      <c r="M889" s="1"/>
      <c r="N889" s="1"/>
      <c r="O889" s="1"/>
      <c r="P889" s="1"/>
      <c r="Q889" s="1"/>
      <c r="R889" s="1"/>
      <c r="S889" s="1"/>
      <c r="T889" s="1"/>
      <c r="U889" s="1"/>
      <c r="V889" s="1"/>
      <c r="W889" s="1"/>
      <c r="X889" s="1"/>
      <c r="Y889" s="1"/>
      <c r="Z889" s="1"/>
      <c r="AA889" s="2"/>
      <c r="AB889" s="1"/>
      <c r="AC889" s="2"/>
      <c r="AD889" s="1"/>
      <c r="AE889" s="1"/>
      <c r="AF889" s="1"/>
      <c r="AG889" s="1"/>
      <c r="AH889" s="1"/>
      <c r="AI889" s="1"/>
      <c r="AJ889" s="1"/>
    </row>
    <row r="890" ht="14.25" customHeight="1">
      <c r="A890" s="1"/>
      <c r="B890" s="1"/>
      <c r="C890" s="1"/>
      <c r="D890" s="1"/>
      <c r="E890" s="1"/>
      <c r="F890" s="2"/>
      <c r="G890" s="2"/>
      <c r="H890" s="2"/>
      <c r="I890" s="2"/>
      <c r="J890" s="2"/>
      <c r="K890" s="1"/>
      <c r="L890" s="1"/>
      <c r="M890" s="1"/>
      <c r="N890" s="1"/>
      <c r="O890" s="1"/>
      <c r="P890" s="1"/>
      <c r="Q890" s="1"/>
      <c r="R890" s="1"/>
      <c r="S890" s="1"/>
      <c r="T890" s="1"/>
      <c r="U890" s="1"/>
      <c r="V890" s="1"/>
      <c r="W890" s="1"/>
      <c r="X890" s="1"/>
      <c r="Y890" s="1"/>
      <c r="Z890" s="1"/>
      <c r="AA890" s="2"/>
      <c r="AB890" s="1"/>
      <c r="AC890" s="2"/>
      <c r="AD890" s="1"/>
      <c r="AE890" s="1"/>
      <c r="AF890" s="1"/>
      <c r="AG890" s="1"/>
      <c r="AH890" s="1"/>
      <c r="AI890" s="1"/>
      <c r="AJ890" s="1"/>
    </row>
    <row r="891" ht="14.25" customHeight="1">
      <c r="A891" s="1"/>
      <c r="B891" s="1"/>
      <c r="C891" s="1"/>
      <c r="D891" s="1"/>
      <c r="E891" s="1"/>
      <c r="F891" s="2"/>
      <c r="G891" s="2"/>
      <c r="H891" s="2"/>
      <c r="I891" s="2"/>
      <c r="J891" s="2"/>
      <c r="K891" s="1"/>
      <c r="L891" s="1"/>
      <c r="M891" s="1"/>
      <c r="N891" s="1"/>
      <c r="O891" s="1"/>
      <c r="P891" s="1"/>
      <c r="Q891" s="1"/>
      <c r="R891" s="1"/>
      <c r="S891" s="1"/>
      <c r="T891" s="1"/>
      <c r="U891" s="1"/>
      <c r="V891" s="1"/>
      <c r="W891" s="1"/>
      <c r="X891" s="1"/>
      <c r="Y891" s="1"/>
      <c r="Z891" s="1"/>
      <c r="AA891" s="2"/>
      <c r="AB891" s="1"/>
      <c r="AC891" s="2"/>
      <c r="AD891" s="1"/>
      <c r="AE891" s="1"/>
      <c r="AF891" s="1"/>
      <c r="AG891" s="1"/>
      <c r="AH891" s="1"/>
      <c r="AI891" s="1"/>
      <c r="AJ891" s="1"/>
    </row>
    <row r="892" ht="14.25" customHeight="1">
      <c r="A892" s="1"/>
      <c r="B892" s="1"/>
      <c r="C892" s="1"/>
      <c r="D892" s="1"/>
      <c r="E892" s="1"/>
      <c r="F892" s="2"/>
      <c r="G892" s="2"/>
      <c r="H892" s="2"/>
      <c r="I892" s="2"/>
      <c r="J892" s="2"/>
      <c r="K892" s="1"/>
      <c r="L892" s="1"/>
      <c r="M892" s="1"/>
      <c r="N892" s="1"/>
      <c r="O892" s="1"/>
      <c r="P892" s="1"/>
      <c r="Q892" s="1"/>
      <c r="R892" s="1"/>
      <c r="S892" s="1"/>
      <c r="T892" s="1"/>
      <c r="U892" s="1"/>
      <c r="V892" s="1"/>
      <c r="W892" s="1"/>
      <c r="X892" s="1"/>
      <c r="Y892" s="1"/>
      <c r="Z892" s="1"/>
      <c r="AA892" s="2"/>
      <c r="AB892" s="1"/>
      <c r="AC892" s="2"/>
      <c r="AD892" s="1"/>
      <c r="AE892" s="1"/>
      <c r="AF892" s="1"/>
      <c r="AG892" s="1"/>
      <c r="AH892" s="1"/>
      <c r="AI892" s="1"/>
      <c r="AJ892" s="1"/>
    </row>
    <row r="893" ht="14.25" customHeight="1">
      <c r="A893" s="1"/>
      <c r="B893" s="1"/>
      <c r="C893" s="1"/>
      <c r="D893" s="1"/>
      <c r="E893" s="1"/>
      <c r="F893" s="2"/>
      <c r="G893" s="2"/>
      <c r="H893" s="2"/>
      <c r="I893" s="2"/>
      <c r="J893" s="2"/>
      <c r="K893" s="1"/>
      <c r="L893" s="1"/>
      <c r="M893" s="1"/>
      <c r="N893" s="1"/>
      <c r="O893" s="1"/>
      <c r="P893" s="1"/>
      <c r="Q893" s="1"/>
      <c r="R893" s="1"/>
      <c r="S893" s="1"/>
      <c r="T893" s="1"/>
      <c r="U893" s="1"/>
      <c r="V893" s="1"/>
      <c r="W893" s="1"/>
      <c r="X893" s="1"/>
      <c r="Y893" s="1"/>
      <c r="Z893" s="1"/>
      <c r="AA893" s="2"/>
      <c r="AB893" s="1"/>
      <c r="AC893" s="2"/>
      <c r="AD893" s="1"/>
      <c r="AE893" s="1"/>
      <c r="AF893" s="1"/>
      <c r="AG893" s="1"/>
      <c r="AH893" s="1"/>
      <c r="AI893" s="1"/>
      <c r="AJ893" s="1"/>
    </row>
    <row r="894" ht="14.25" customHeight="1">
      <c r="A894" s="1"/>
      <c r="B894" s="1"/>
      <c r="C894" s="1"/>
      <c r="D894" s="1"/>
      <c r="E894" s="1"/>
      <c r="F894" s="2"/>
      <c r="G894" s="2"/>
      <c r="H894" s="2"/>
      <c r="I894" s="2"/>
      <c r="J894" s="2"/>
      <c r="K894" s="1"/>
      <c r="L894" s="1"/>
      <c r="M894" s="1"/>
      <c r="N894" s="1"/>
      <c r="O894" s="1"/>
      <c r="P894" s="1"/>
      <c r="Q894" s="1"/>
      <c r="R894" s="1"/>
      <c r="S894" s="1"/>
      <c r="T894" s="1"/>
      <c r="U894" s="1"/>
      <c r="V894" s="1"/>
      <c r="W894" s="1"/>
      <c r="X894" s="1"/>
      <c r="Y894" s="1"/>
      <c r="Z894" s="1"/>
      <c r="AA894" s="2"/>
      <c r="AB894" s="1"/>
      <c r="AC894" s="2"/>
      <c r="AD894" s="1"/>
      <c r="AE894" s="1"/>
      <c r="AF894" s="1"/>
      <c r="AG894" s="1"/>
      <c r="AH894" s="1"/>
      <c r="AI894" s="1"/>
      <c r="AJ894" s="1"/>
    </row>
    <row r="895" ht="14.25" customHeight="1">
      <c r="A895" s="1"/>
      <c r="B895" s="1"/>
      <c r="C895" s="1"/>
      <c r="D895" s="1"/>
      <c r="E895" s="1"/>
      <c r="F895" s="2"/>
      <c r="G895" s="2"/>
      <c r="H895" s="2"/>
      <c r="I895" s="2"/>
      <c r="J895" s="2"/>
      <c r="K895" s="1"/>
      <c r="L895" s="1"/>
      <c r="M895" s="1"/>
      <c r="N895" s="1"/>
      <c r="O895" s="1"/>
      <c r="P895" s="1"/>
      <c r="Q895" s="1"/>
      <c r="R895" s="1"/>
      <c r="S895" s="1"/>
      <c r="T895" s="1"/>
      <c r="U895" s="1"/>
      <c r="V895" s="1"/>
      <c r="W895" s="1"/>
      <c r="X895" s="1"/>
      <c r="Y895" s="1"/>
      <c r="Z895" s="1"/>
      <c r="AA895" s="2"/>
      <c r="AB895" s="1"/>
      <c r="AC895" s="2"/>
      <c r="AD895" s="1"/>
      <c r="AE895" s="1"/>
      <c r="AF895" s="1"/>
      <c r="AG895" s="1"/>
      <c r="AH895" s="1"/>
      <c r="AI895" s="1"/>
      <c r="AJ895" s="1"/>
    </row>
    <row r="896" ht="14.25" customHeight="1">
      <c r="A896" s="1"/>
      <c r="B896" s="1"/>
      <c r="C896" s="1"/>
      <c r="D896" s="1"/>
      <c r="E896" s="1"/>
      <c r="F896" s="2"/>
      <c r="G896" s="2"/>
      <c r="H896" s="2"/>
      <c r="I896" s="2"/>
      <c r="J896" s="2"/>
      <c r="K896" s="1"/>
      <c r="L896" s="1"/>
      <c r="M896" s="1"/>
      <c r="N896" s="1"/>
      <c r="O896" s="1"/>
      <c r="P896" s="1"/>
      <c r="Q896" s="1"/>
      <c r="R896" s="1"/>
      <c r="S896" s="1"/>
      <c r="T896" s="1"/>
      <c r="U896" s="1"/>
      <c r="V896" s="1"/>
      <c r="W896" s="1"/>
      <c r="X896" s="1"/>
      <c r="Y896" s="1"/>
      <c r="Z896" s="1"/>
      <c r="AA896" s="2"/>
      <c r="AB896" s="1"/>
      <c r="AC896" s="2"/>
      <c r="AD896" s="1"/>
      <c r="AE896" s="1"/>
      <c r="AF896" s="1"/>
      <c r="AG896" s="1"/>
      <c r="AH896" s="1"/>
      <c r="AI896" s="1"/>
      <c r="AJ896" s="1"/>
    </row>
    <row r="897" ht="14.25" customHeight="1">
      <c r="A897" s="1"/>
      <c r="B897" s="1"/>
      <c r="C897" s="1"/>
      <c r="D897" s="1"/>
      <c r="E897" s="1"/>
      <c r="F897" s="2"/>
      <c r="G897" s="2"/>
      <c r="H897" s="2"/>
      <c r="I897" s="2"/>
      <c r="J897" s="2"/>
      <c r="K897" s="1"/>
      <c r="L897" s="1"/>
      <c r="M897" s="1"/>
      <c r="N897" s="1"/>
      <c r="O897" s="1"/>
      <c r="P897" s="1"/>
      <c r="Q897" s="1"/>
      <c r="R897" s="1"/>
      <c r="S897" s="1"/>
      <c r="T897" s="1"/>
      <c r="U897" s="1"/>
      <c r="V897" s="1"/>
      <c r="W897" s="1"/>
      <c r="X897" s="1"/>
      <c r="Y897" s="1"/>
      <c r="Z897" s="1"/>
      <c r="AA897" s="2"/>
      <c r="AB897" s="1"/>
      <c r="AC897" s="2"/>
      <c r="AD897" s="1"/>
      <c r="AE897" s="1"/>
      <c r="AF897" s="1"/>
      <c r="AG897" s="1"/>
      <c r="AH897" s="1"/>
      <c r="AI897" s="1"/>
      <c r="AJ897" s="1"/>
    </row>
    <row r="898" ht="14.25" customHeight="1">
      <c r="A898" s="1"/>
      <c r="B898" s="1"/>
      <c r="C898" s="1"/>
      <c r="D898" s="1"/>
      <c r="E898" s="1"/>
      <c r="F898" s="2"/>
      <c r="G898" s="2"/>
      <c r="H898" s="2"/>
      <c r="I898" s="2"/>
      <c r="J898" s="2"/>
      <c r="K898" s="1"/>
      <c r="L898" s="1"/>
      <c r="M898" s="1"/>
      <c r="N898" s="1"/>
      <c r="O898" s="1"/>
      <c r="P898" s="1"/>
      <c r="Q898" s="1"/>
      <c r="R898" s="1"/>
      <c r="S898" s="1"/>
      <c r="T898" s="1"/>
      <c r="U898" s="1"/>
      <c r="V898" s="1"/>
      <c r="W898" s="1"/>
      <c r="X898" s="1"/>
      <c r="Y898" s="1"/>
      <c r="Z898" s="1"/>
      <c r="AA898" s="2"/>
      <c r="AB898" s="1"/>
      <c r="AC898" s="2"/>
      <c r="AD898" s="1"/>
      <c r="AE898" s="1"/>
      <c r="AF898" s="1"/>
      <c r="AG898" s="1"/>
      <c r="AH898" s="1"/>
      <c r="AI898" s="1"/>
      <c r="AJ898" s="1"/>
    </row>
    <row r="899" ht="14.25" customHeight="1">
      <c r="A899" s="1"/>
      <c r="B899" s="1"/>
      <c r="C899" s="1"/>
      <c r="D899" s="1"/>
      <c r="E899" s="1"/>
      <c r="F899" s="2"/>
      <c r="G899" s="2"/>
      <c r="H899" s="2"/>
      <c r="I899" s="2"/>
      <c r="J899" s="2"/>
      <c r="K899" s="1"/>
      <c r="L899" s="1"/>
      <c r="M899" s="1"/>
      <c r="N899" s="1"/>
      <c r="O899" s="1"/>
      <c r="P899" s="1"/>
      <c r="Q899" s="1"/>
      <c r="R899" s="1"/>
      <c r="S899" s="1"/>
      <c r="T899" s="1"/>
      <c r="U899" s="1"/>
      <c r="V899" s="1"/>
      <c r="W899" s="1"/>
      <c r="X899" s="1"/>
      <c r="Y899" s="1"/>
      <c r="Z899" s="1"/>
      <c r="AA899" s="2"/>
      <c r="AB899" s="1"/>
      <c r="AC899" s="2"/>
      <c r="AD899" s="1"/>
      <c r="AE899" s="1"/>
      <c r="AF899" s="1"/>
      <c r="AG899" s="1"/>
      <c r="AH899" s="1"/>
      <c r="AI899" s="1"/>
      <c r="AJ899" s="1"/>
    </row>
    <row r="900" ht="14.25" customHeight="1">
      <c r="A900" s="1"/>
      <c r="B900" s="1"/>
      <c r="C900" s="1"/>
      <c r="D900" s="1"/>
      <c r="E900" s="1"/>
      <c r="F900" s="2"/>
      <c r="G900" s="2"/>
      <c r="H900" s="2"/>
      <c r="I900" s="2"/>
      <c r="J900" s="2"/>
      <c r="K900" s="1"/>
      <c r="L900" s="1"/>
      <c r="M900" s="1"/>
      <c r="N900" s="1"/>
      <c r="O900" s="1"/>
      <c r="P900" s="1"/>
      <c r="Q900" s="1"/>
      <c r="R900" s="1"/>
      <c r="S900" s="1"/>
      <c r="T900" s="1"/>
      <c r="U900" s="1"/>
      <c r="V900" s="1"/>
      <c r="W900" s="1"/>
      <c r="X900" s="1"/>
      <c r="Y900" s="1"/>
      <c r="Z900" s="1"/>
      <c r="AA900" s="2"/>
      <c r="AB900" s="1"/>
      <c r="AC900" s="2"/>
      <c r="AD900" s="1"/>
      <c r="AE900" s="1"/>
      <c r="AF900" s="1"/>
      <c r="AG900" s="1"/>
      <c r="AH900" s="1"/>
      <c r="AI900" s="1"/>
      <c r="AJ900" s="1"/>
    </row>
    <row r="901" ht="14.25" customHeight="1">
      <c r="A901" s="1"/>
      <c r="B901" s="1"/>
      <c r="C901" s="1"/>
      <c r="D901" s="1"/>
      <c r="E901" s="1"/>
      <c r="F901" s="2"/>
      <c r="G901" s="2"/>
      <c r="H901" s="2"/>
      <c r="I901" s="2"/>
      <c r="J901" s="2"/>
      <c r="K901" s="1"/>
      <c r="L901" s="1"/>
      <c r="M901" s="1"/>
      <c r="N901" s="1"/>
      <c r="O901" s="1"/>
      <c r="P901" s="1"/>
      <c r="Q901" s="1"/>
      <c r="R901" s="1"/>
      <c r="S901" s="1"/>
      <c r="T901" s="1"/>
      <c r="U901" s="1"/>
      <c r="V901" s="1"/>
      <c r="W901" s="1"/>
      <c r="X901" s="1"/>
      <c r="Y901" s="1"/>
      <c r="Z901" s="1"/>
      <c r="AA901" s="2"/>
      <c r="AB901" s="1"/>
      <c r="AC901" s="2"/>
      <c r="AD901" s="1"/>
      <c r="AE901" s="1"/>
      <c r="AF901" s="1"/>
      <c r="AG901" s="1"/>
      <c r="AH901" s="1"/>
      <c r="AI901" s="1"/>
      <c r="AJ901" s="1"/>
    </row>
    <row r="902" ht="14.25" customHeight="1">
      <c r="A902" s="1"/>
      <c r="B902" s="1"/>
      <c r="C902" s="1"/>
      <c r="D902" s="1"/>
      <c r="E902" s="1"/>
      <c r="F902" s="2"/>
      <c r="G902" s="2"/>
      <c r="H902" s="2"/>
      <c r="I902" s="2"/>
      <c r="J902" s="2"/>
      <c r="K902" s="1"/>
      <c r="L902" s="1"/>
      <c r="M902" s="1"/>
      <c r="N902" s="1"/>
      <c r="O902" s="1"/>
      <c r="P902" s="1"/>
      <c r="Q902" s="1"/>
      <c r="R902" s="1"/>
      <c r="S902" s="1"/>
      <c r="T902" s="1"/>
      <c r="U902" s="1"/>
      <c r="V902" s="1"/>
      <c r="W902" s="1"/>
      <c r="X902" s="1"/>
      <c r="Y902" s="1"/>
      <c r="Z902" s="1"/>
      <c r="AA902" s="2"/>
      <c r="AB902" s="1"/>
      <c r="AC902" s="2"/>
      <c r="AD902" s="1"/>
      <c r="AE902" s="1"/>
      <c r="AF902" s="1"/>
      <c r="AG902" s="1"/>
      <c r="AH902" s="1"/>
      <c r="AI902" s="1"/>
      <c r="AJ902" s="1"/>
    </row>
    <row r="903" ht="14.25" customHeight="1">
      <c r="A903" s="1"/>
      <c r="B903" s="1"/>
      <c r="C903" s="1"/>
      <c r="D903" s="1"/>
      <c r="E903" s="1"/>
      <c r="F903" s="2"/>
      <c r="G903" s="2"/>
      <c r="H903" s="2"/>
      <c r="I903" s="2"/>
      <c r="J903" s="2"/>
      <c r="K903" s="1"/>
      <c r="L903" s="1"/>
      <c r="M903" s="1"/>
      <c r="N903" s="1"/>
      <c r="O903" s="1"/>
      <c r="P903" s="1"/>
      <c r="Q903" s="1"/>
      <c r="R903" s="1"/>
      <c r="S903" s="1"/>
      <c r="T903" s="1"/>
      <c r="U903" s="1"/>
      <c r="V903" s="1"/>
      <c r="W903" s="1"/>
      <c r="X903" s="1"/>
      <c r="Y903" s="1"/>
      <c r="Z903" s="1"/>
      <c r="AA903" s="2"/>
      <c r="AB903" s="1"/>
      <c r="AC903" s="2"/>
      <c r="AD903" s="1"/>
      <c r="AE903" s="1"/>
      <c r="AF903" s="1"/>
      <c r="AG903" s="1"/>
      <c r="AH903" s="1"/>
      <c r="AI903" s="1"/>
      <c r="AJ903" s="1"/>
    </row>
    <row r="904" ht="14.25" customHeight="1">
      <c r="A904" s="1"/>
      <c r="B904" s="1"/>
      <c r="C904" s="1"/>
      <c r="D904" s="1"/>
      <c r="E904" s="1"/>
      <c r="F904" s="2"/>
      <c r="G904" s="2"/>
      <c r="H904" s="2"/>
      <c r="I904" s="2"/>
      <c r="J904" s="2"/>
      <c r="K904" s="1"/>
      <c r="L904" s="1"/>
      <c r="M904" s="1"/>
      <c r="N904" s="1"/>
      <c r="O904" s="1"/>
      <c r="P904" s="1"/>
      <c r="Q904" s="1"/>
      <c r="R904" s="1"/>
      <c r="S904" s="1"/>
      <c r="T904" s="1"/>
      <c r="U904" s="1"/>
      <c r="V904" s="1"/>
      <c r="W904" s="1"/>
      <c r="X904" s="1"/>
      <c r="Y904" s="1"/>
      <c r="Z904" s="1"/>
      <c r="AA904" s="2"/>
      <c r="AB904" s="1"/>
      <c r="AC904" s="2"/>
      <c r="AD904" s="1"/>
      <c r="AE904" s="1"/>
      <c r="AF904" s="1"/>
      <c r="AG904" s="1"/>
      <c r="AH904" s="1"/>
      <c r="AI904" s="1"/>
      <c r="AJ904" s="1"/>
    </row>
    <row r="905" ht="14.25" customHeight="1">
      <c r="A905" s="1"/>
      <c r="B905" s="1"/>
      <c r="C905" s="1"/>
      <c r="D905" s="1"/>
      <c r="E905" s="1"/>
      <c r="F905" s="2"/>
      <c r="G905" s="2"/>
      <c r="H905" s="2"/>
      <c r="I905" s="2"/>
      <c r="J905" s="2"/>
      <c r="K905" s="1"/>
      <c r="L905" s="1"/>
      <c r="M905" s="1"/>
      <c r="N905" s="1"/>
      <c r="O905" s="1"/>
      <c r="P905" s="1"/>
      <c r="Q905" s="1"/>
      <c r="R905" s="1"/>
      <c r="S905" s="1"/>
      <c r="T905" s="1"/>
      <c r="U905" s="1"/>
      <c r="V905" s="1"/>
      <c r="W905" s="1"/>
      <c r="X905" s="1"/>
      <c r="Y905" s="1"/>
      <c r="Z905" s="1"/>
      <c r="AA905" s="2"/>
      <c r="AB905" s="1"/>
      <c r="AC905" s="2"/>
      <c r="AD905" s="1"/>
      <c r="AE905" s="1"/>
      <c r="AF905" s="1"/>
      <c r="AG905" s="1"/>
      <c r="AH905" s="1"/>
      <c r="AI905" s="1"/>
      <c r="AJ905" s="1"/>
    </row>
    <row r="906" ht="14.25" customHeight="1">
      <c r="A906" s="1"/>
      <c r="B906" s="1"/>
      <c r="C906" s="1"/>
      <c r="D906" s="1"/>
      <c r="E906" s="1"/>
      <c r="F906" s="2"/>
      <c r="G906" s="2"/>
      <c r="H906" s="2"/>
      <c r="I906" s="2"/>
      <c r="J906" s="2"/>
      <c r="K906" s="1"/>
      <c r="L906" s="1"/>
      <c r="M906" s="1"/>
      <c r="N906" s="1"/>
      <c r="O906" s="1"/>
      <c r="P906" s="1"/>
      <c r="Q906" s="1"/>
      <c r="R906" s="1"/>
      <c r="S906" s="1"/>
      <c r="T906" s="1"/>
      <c r="U906" s="1"/>
      <c r="V906" s="1"/>
      <c r="W906" s="1"/>
      <c r="X906" s="1"/>
      <c r="Y906" s="1"/>
      <c r="Z906" s="1"/>
      <c r="AA906" s="2"/>
      <c r="AB906" s="1"/>
      <c r="AC906" s="2"/>
      <c r="AD906" s="1"/>
      <c r="AE906" s="1"/>
      <c r="AF906" s="1"/>
      <c r="AG906" s="1"/>
      <c r="AH906" s="1"/>
      <c r="AI906" s="1"/>
      <c r="AJ906" s="1"/>
    </row>
    <row r="907" ht="14.25" customHeight="1">
      <c r="A907" s="1"/>
      <c r="B907" s="1"/>
      <c r="C907" s="1"/>
      <c r="D907" s="1"/>
      <c r="E907" s="1"/>
      <c r="F907" s="2"/>
      <c r="G907" s="2"/>
      <c r="H907" s="2"/>
      <c r="I907" s="2"/>
      <c r="J907" s="2"/>
      <c r="K907" s="1"/>
      <c r="L907" s="1"/>
      <c r="M907" s="1"/>
      <c r="N907" s="1"/>
      <c r="O907" s="1"/>
      <c r="P907" s="1"/>
      <c r="Q907" s="1"/>
      <c r="R907" s="1"/>
      <c r="S907" s="1"/>
      <c r="T907" s="1"/>
      <c r="U907" s="1"/>
      <c r="V907" s="1"/>
      <c r="W907" s="1"/>
      <c r="X907" s="1"/>
      <c r="Y907" s="1"/>
      <c r="Z907" s="1"/>
      <c r="AA907" s="2"/>
      <c r="AB907" s="1"/>
      <c r="AC907" s="2"/>
      <c r="AD907" s="1"/>
      <c r="AE907" s="1"/>
      <c r="AF907" s="1"/>
      <c r="AG907" s="1"/>
      <c r="AH907" s="1"/>
      <c r="AI907" s="1"/>
      <c r="AJ907" s="1"/>
    </row>
    <row r="908" ht="14.25" customHeight="1">
      <c r="A908" s="1"/>
      <c r="B908" s="1"/>
      <c r="C908" s="1"/>
      <c r="D908" s="1"/>
      <c r="E908" s="1"/>
      <c r="F908" s="2"/>
      <c r="G908" s="2"/>
      <c r="H908" s="2"/>
      <c r="I908" s="2"/>
      <c r="J908" s="2"/>
      <c r="K908" s="1"/>
      <c r="L908" s="1"/>
      <c r="M908" s="1"/>
      <c r="N908" s="1"/>
      <c r="O908" s="1"/>
      <c r="P908" s="1"/>
      <c r="Q908" s="1"/>
      <c r="R908" s="1"/>
      <c r="S908" s="1"/>
      <c r="T908" s="1"/>
      <c r="U908" s="1"/>
      <c r="V908" s="1"/>
      <c r="W908" s="1"/>
      <c r="X908" s="1"/>
      <c r="Y908" s="1"/>
      <c r="Z908" s="1"/>
      <c r="AA908" s="2"/>
      <c r="AB908" s="1"/>
      <c r="AC908" s="2"/>
      <c r="AD908" s="1"/>
      <c r="AE908" s="1"/>
      <c r="AF908" s="1"/>
      <c r="AG908" s="1"/>
      <c r="AH908" s="1"/>
      <c r="AI908" s="1"/>
      <c r="AJ908" s="1"/>
    </row>
    <row r="909" ht="14.25" customHeight="1">
      <c r="A909" s="1"/>
      <c r="B909" s="1"/>
      <c r="C909" s="1"/>
      <c r="D909" s="1"/>
      <c r="E909" s="1"/>
      <c r="F909" s="2"/>
      <c r="G909" s="2"/>
      <c r="H909" s="2"/>
      <c r="I909" s="2"/>
      <c r="J909" s="2"/>
      <c r="K909" s="1"/>
      <c r="L909" s="1"/>
      <c r="M909" s="1"/>
      <c r="N909" s="1"/>
      <c r="O909" s="1"/>
      <c r="P909" s="1"/>
      <c r="Q909" s="1"/>
      <c r="R909" s="1"/>
      <c r="S909" s="1"/>
      <c r="T909" s="1"/>
      <c r="U909" s="1"/>
      <c r="V909" s="1"/>
      <c r="W909" s="1"/>
      <c r="X909" s="1"/>
      <c r="Y909" s="1"/>
      <c r="Z909" s="1"/>
      <c r="AA909" s="2"/>
      <c r="AB909" s="1"/>
      <c r="AC909" s="2"/>
      <c r="AD909" s="1"/>
      <c r="AE909" s="1"/>
      <c r="AF909" s="1"/>
      <c r="AG909" s="1"/>
      <c r="AH909" s="1"/>
      <c r="AI909" s="1"/>
      <c r="AJ909" s="1"/>
    </row>
    <row r="910" ht="14.25" customHeight="1">
      <c r="A910" s="1"/>
      <c r="B910" s="1"/>
      <c r="C910" s="1"/>
      <c r="D910" s="1"/>
      <c r="E910" s="1"/>
      <c r="F910" s="2"/>
      <c r="G910" s="2"/>
      <c r="H910" s="2"/>
      <c r="I910" s="2"/>
      <c r="J910" s="2"/>
      <c r="K910" s="1"/>
      <c r="L910" s="1"/>
      <c r="M910" s="1"/>
      <c r="N910" s="1"/>
      <c r="O910" s="1"/>
      <c r="P910" s="1"/>
      <c r="Q910" s="1"/>
      <c r="R910" s="1"/>
      <c r="S910" s="1"/>
      <c r="T910" s="1"/>
      <c r="U910" s="1"/>
      <c r="V910" s="1"/>
      <c r="W910" s="1"/>
      <c r="X910" s="1"/>
      <c r="Y910" s="1"/>
      <c r="Z910" s="1"/>
      <c r="AA910" s="2"/>
      <c r="AB910" s="1"/>
      <c r="AC910" s="2"/>
      <c r="AD910" s="1"/>
      <c r="AE910" s="1"/>
      <c r="AF910" s="1"/>
      <c r="AG910" s="1"/>
      <c r="AH910" s="1"/>
      <c r="AI910" s="1"/>
      <c r="AJ910" s="1"/>
    </row>
    <row r="911" ht="14.25" customHeight="1">
      <c r="A911" s="1"/>
      <c r="B911" s="1"/>
      <c r="C911" s="1"/>
      <c r="D911" s="1"/>
      <c r="E911" s="1"/>
      <c r="F911" s="2"/>
      <c r="G911" s="2"/>
      <c r="H911" s="2"/>
      <c r="I911" s="2"/>
      <c r="J911" s="2"/>
      <c r="K911" s="1"/>
      <c r="L911" s="1"/>
      <c r="M911" s="1"/>
      <c r="N911" s="1"/>
      <c r="O911" s="1"/>
      <c r="P911" s="1"/>
      <c r="Q911" s="1"/>
      <c r="R911" s="1"/>
      <c r="S911" s="1"/>
      <c r="T911" s="1"/>
      <c r="U911" s="1"/>
      <c r="V911" s="1"/>
      <c r="W911" s="1"/>
      <c r="X911" s="1"/>
      <c r="Y911" s="1"/>
      <c r="Z911" s="1"/>
      <c r="AA911" s="2"/>
      <c r="AB911" s="1"/>
      <c r="AC911" s="2"/>
      <c r="AD911" s="1"/>
      <c r="AE911" s="1"/>
      <c r="AF911" s="1"/>
      <c r="AG911" s="1"/>
      <c r="AH911" s="1"/>
      <c r="AI911" s="1"/>
      <c r="AJ911" s="1"/>
    </row>
    <row r="912" ht="14.25" customHeight="1">
      <c r="A912" s="1"/>
      <c r="B912" s="1"/>
      <c r="C912" s="1"/>
      <c r="D912" s="1"/>
      <c r="E912" s="1"/>
      <c r="F912" s="2"/>
      <c r="G912" s="2"/>
      <c r="H912" s="2"/>
      <c r="I912" s="2"/>
      <c r="J912" s="2"/>
      <c r="K912" s="1"/>
      <c r="L912" s="1"/>
      <c r="M912" s="1"/>
      <c r="N912" s="1"/>
      <c r="O912" s="1"/>
      <c r="P912" s="1"/>
      <c r="Q912" s="1"/>
      <c r="R912" s="1"/>
      <c r="S912" s="1"/>
      <c r="T912" s="1"/>
      <c r="U912" s="1"/>
      <c r="V912" s="1"/>
      <c r="W912" s="1"/>
      <c r="X912" s="1"/>
      <c r="Y912" s="1"/>
      <c r="Z912" s="1"/>
      <c r="AA912" s="2"/>
      <c r="AB912" s="1"/>
      <c r="AC912" s="2"/>
      <c r="AD912" s="1"/>
      <c r="AE912" s="1"/>
      <c r="AF912" s="1"/>
      <c r="AG912" s="1"/>
      <c r="AH912" s="1"/>
      <c r="AI912" s="1"/>
      <c r="AJ912" s="1"/>
    </row>
    <row r="913" ht="14.25" customHeight="1">
      <c r="A913" s="1"/>
      <c r="B913" s="1"/>
      <c r="C913" s="1"/>
      <c r="D913" s="1"/>
      <c r="E913" s="1"/>
      <c r="F913" s="2"/>
      <c r="G913" s="2"/>
      <c r="H913" s="2"/>
      <c r="I913" s="2"/>
      <c r="J913" s="2"/>
      <c r="K913" s="1"/>
      <c r="L913" s="1"/>
      <c r="M913" s="1"/>
      <c r="N913" s="1"/>
      <c r="O913" s="1"/>
      <c r="P913" s="1"/>
      <c r="Q913" s="1"/>
      <c r="R913" s="1"/>
      <c r="S913" s="1"/>
      <c r="T913" s="1"/>
      <c r="U913" s="1"/>
      <c r="V913" s="1"/>
      <c r="W913" s="1"/>
      <c r="X913" s="1"/>
      <c r="Y913" s="1"/>
      <c r="Z913" s="1"/>
      <c r="AA913" s="2"/>
      <c r="AB913" s="1"/>
      <c r="AC913" s="2"/>
      <c r="AD913" s="1"/>
      <c r="AE913" s="1"/>
      <c r="AF913" s="1"/>
      <c r="AG913" s="1"/>
      <c r="AH913" s="1"/>
      <c r="AI913" s="1"/>
      <c r="AJ913" s="1"/>
    </row>
    <row r="914" ht="14.25" customHeight="1">
      <c r="A914" s="1"/>
      <c r="B914" s="1"/>
      <c r="C914" s="1"/>
      <c r="D914" s="1"/>
      <c r="E914" s="1"/>
      <c r="F914" s="2"/>
      <c r="G914" s="2"/>
      <c r="H914" s="2"/>
      <c r="I914" s="2"/>
      <c r="J914" s="2"/>
      <c r="K914" s="1"/>
      <c r="L914" s="1"/>
      <c r="M914" s="1"/>
      <c r="N914" s="1"/>
      <c r="O914" s="1"/>
      <c r="P914" s="1"/>
      <c r="Q914" s="1"/>
      <c r="R914" s="1"/>
      <c r="S914" s="1"/>
      <c r="T914" s="1"/>
      <c r="U914" s="1"/>
      <c r="V914" s="1"/>
      <c r="W914" s="1"/>
      <c r="X914" s="1"/>
      <c r="Y914" s="1"/>
      <c r="Z914" s="1"/>
      <c r="AA914" s="2"/>
      <c r="AB914" s="1"/>
      <c r="AC914" s="2"/>
      <c r="AD914" s="1"/>
      <c r="AE914" s="1"/>
      <c r="AF914" s="1"/>
      <c r="AG914" s="1"/>
      <c r="AH914" s="1"/>
      <c r="AI914" s="1"/>
      <c r="AJ914" s="1"/>
    </row>
    <row r="915" ht="14.25" customHeight="1">
      <c r="A915" s="1"/>
      <c r="B915" s="1"/>
      <c r="C915" s="1"/>
      <c r="D915" s="1"/>
      <c r="E915" s="1"/>
      <c r="F915" s="2"/>
      <c r="G915" s="2"/>
      <c r="H915" s="2"/>
      <c r="I915" s="2"/>
      <c r="J915" s="2"/>
      <c r="K915" s="1"/>
      <c r="L915" s="1"/>
      <c r="M915" s="1"/>
      <c r="N915" s="1"/>
      <c r="O915" s="1"/>
      <c r="P915" s="1"/>
      <c r="Q915" s="1"/>
      <c r="R915" s="1"/>
      <c r="S915" s="1"/>
      <c r="T915" s="1"/>
      <c r="U915" s="1"/>
      <c r="V915" s="1"/>
      <c r="W915" s="1"/>
      <c r="X915" s="1"/>
      <c r="Y915" s="1"/>
      <c r="Z915" s="1"/>
      <c r="AA915" s="2"/>
      <c r="AB915" s="1"/>
      <c r="AC915" s="2"/>
      <c r="AD915" s="1"/>
      <c r="AE915" s="1"/>
      <c r="AF915" s="1"/>
      <c r="AG915" s="1"/>
      <c r="AH915" s="1"/>
      <c r="AI915" s="1"/>
      <c r="AJ915" s="1"/>
    </row>
    <row r="916" ht="14.25" customHeight="1">
      <c r="A916" s="1"/>
      <c r="B916" s="1"/>
      <c r="C916" s="1"/>
      <c r="D916" s="1"/>
      <c r="E916" s="1"/>
      <c r="F916" s="2"/>
      <c r="G916" s="2"/>
      <c r="H916" s="2"/>
      <c r="I916" s="2"/>
      <c r="J916" s="2"/>
      <c r="K916" s="1"/>
      <c r="L916" s="1"/>
      <c r="M916" s="1"/>
      <c r="N916" s="1"/>
      <c r="O916" s="1"/>
      <c r="P916" s="1"/>
      <c r="Q916" s="1"/>
      <c r="R916" s="1"/>
      <c r="S916" s="1"/>
      <c r="T916" s="1"/>
      <c r="U916" s="1"/>
      <c r="V916" s="1"/>
      <c r="W916" s="1"/>
      <c r="X916" s="1"/>
      <c r="Y916" s="1"/>
      <c r="Z916" s="1"/>
      <c r="AA916" s="2"/>
      <c r="AB916" s="1"/>
      <c r="AC916" s="2"/>
      <c r="AD916" s="1"/>
      <c r="AE916" s="1"/>
      <c r="AF916" s="1"/>
      <c r="AG916" s="1"/>
      <c r="AH916" s="1"/>
      <c r="AI916" s="1"/>
      <c r="AJ916" s="1"/>
    </row>
    <row r="917" ht="14.25" customHeight="1">
      <c r="A917" s="1"/>
      <c r="B917" s="1"/>
      <c r="C917" s="1"/>
      <c r="D917" s="1"/>
      <c r="E917" s="1"/>
      <c r="F917" s="2"/>
      <c r="G917" s="2"/>
      <c r="H917" s="2"/>
      <c r="I917" s="2"/>
      <c r="J917" s="2"/>
      <c r="K917" s="1"/>
      <c r="L917" s="1"/>
      <c r="M917" s="1"/>
      <c r="N917" s="1"/>
      <c r="O917" s="1"/>
      <c r="P917" s="1"/>
      <c r="Q917" s="1"/>
      <c r="R917" s="1"/>
      <c r="S917" s="1"/>
      <c r="T917" s="1"/>
      <c r="U917" s="1"/>
      <c r="V917" s="1"/>
      <c r="W917" s="1"/>
      <c r="X917" s="1"/>
      <c r="Y917" s="1"/>
      <c r="Z917" s="1"/>
      <c r="AA917" s="2"/>
      <c r="AB917" s="1"/>
      <c r="AC917" s="2"/>
      <c r="AD917" s="1"/>
      <c r="AE917" s="1"/>
      <c r="AF917" s="1"/>
      <c r="AG917" s="1"/>
      <c r="AH917" s="1"/>
      <c r="AI917" s="1"/>
      <c r="AJ917" s="1"/>
    </row>
    <row r="918" ht="14.25" customHeight="1">
      <c r="A918" s="1"/>
      <c r="B918" s="1"/>
      <c r="C918" s="1"/>
      <c r="D918" s="1"/>
      <c r="E918" s="1"/>
      <c r="F918" s="2"/>
      <c r="G918" s="2"/>
      <c r="H918" s="2"/>
      <c r="I918" s="2"/>
      <c r="J918" s="2"/>
      <c r="K918" s="1"/>
      <c r="L918" s="1"/>
      <c r="M918" s="1"/>
      <c r="N918" s="1"/>
      <c r="O918" s="1"/>
      <c r="P918" s="1"/>
      <c r="Q918" s="1"/>
      <c r="R918" s="1"/>
      <c r="S918" s="1"/>
      <c r="T918" s="1"/>
      <c r="U918" s="1"/>
      <c r="V918" s="1"/>
      <c r="W918" s="1"/>
      <c r="X918" s="1"/>
      <c r="Y918" s="1"/>
      <c r="Z918" s="1"/>
      <c r="AA918" s="2"/>
      <c r="AB918" s="1"/>
      <c r="AC918" s="2"/>
      <c r="AD918" s="1"/>
      <c r="AE918" s="1"/>
      <c r="AF918" s="1"/>
      <c r="AG918" s="1"/>
      <c r="AH918" s="1"/>
      <c r="AI918" s="1"/>
      <c r="AJ918" s="1"/>
    </row>
    <row r="919" ht="14.25" customHeight="1">
      <c r="A919" s="1"/>
      <c r="B919" s="1"/>
      <c r="C919" s="1"/>
      <c r="D919" s="1"/>
      <c r="E919" s="1"/>
      <c r="F919" s="2"/>
      <c r="G919" s="2"/>
      <c r="H919" s="2"/>
      <c r="I919" s="2"/>
      <c r="J919" s="2"/>
      <c r="K919" s="1"/>
      <c r="L919" s="1"/>
      <c r="M919" s="1"/>
      <c r="N919" s="1"/>
      <c r="O919" s="1"/>
      <c r="P919" s="1"/>
      <c r="Q919" s="1"/>
      <c r="R919" s="1"/>
      <c r="S919" s="1"/>
      <c r="T919" s="1"/>
      <c r="U919" s="1"/>
      <c r="V919" s="1"/>
      <c r="W919" s="1"/>
      <c r="X919" s="1"/>
      <c r="Y919" s="1"/>
      <c r="Z919" s="1"/>
      <c r="AA919" s="2"/>
      <c r="AB919" s="1"/>
      <c r="AC919" s="2"/>
      <c r="AD919" s="1"/>
      <c r="AE919" s="1"/>
      <c r="AF919" s="1"/>
      <c r="AG919" s="1"/>
      <c r="AH919" s="1"/>
      <c r="AI919" s="1"/>
      <c r="AJ919" s="1"/>
    </row>
    <row r="920" ht="14.25" customHeight="1">
      <c r="A920" s="1"/>
      <c r="B920" s="1"/>
      <c r="C920" s="1"/>
      <c r="D920" s="1"/>
      <c r="E920" s="1"/>
      <c r="F920" s="2"/>
      <c r="G920" s="2"/>
      <c r="H920" s="2"/>
      <c r="I920" s="2"/>
      <c r="J920" s="2"/>
      <c r="K920" s="1"/>
      <c r="L920" s="1"/>
      <c r="M920" s="1"/>
      <c r="N920" s="1"/>
      <c r="O920" s="1"/>
      <c r="P920" s="1"/>
      <c r="Q920" s="1"/>
      <c r="R920" s="1"/>
      <c r="S920" s="1"/>
      <c r="T920" s="1"/>
      <c r="U920" s="1"/>
      <c r="V920" s="1"/>
      <c r="W920" s="1"/>
      <c r="X920" s="1"/>
      <c r="Y920" s="1"/>
      <c r="Z920" s="1"/>
      <c r="AA920" s="2"/>
      <c r="AB920" s="1"/>
      <c r="AC920" s="2"/>
      <c r="AD920" s="1"/>
      <c r="AE920" s="1"/>
      <c r="AF920" s="1"/>
      <c r="AG920" s="1"/>
      <c r="AH920" s="1"/>
      <c r="AI920" s="1"/>
      <c r="AJ920" s="1"/>
    </row>
    <row r="921" ht="14.25" customHeight="1">
      <c r="A921" s="1"/>
      <c r="B921" s="1"/>
      <c r="C921" s="1"/>
      <c r="D921" s="1"/>
      <c r="E921" s="1"/>
      <c r="F921" s="2"/>
      <c r="G921" s="2"/>
      <c r="H921" s="2"/>
      <c r="I921" s="2"/>
      <c r="J921" s="2"/>
      <c r="K921" s="1"/>
      <c r="L921" s="1"/>
      <c r="M921" s="1"/>
      <c r="N921" s="1"/>
      <c r="O921" s="1"/>
      <c r="P921" s="1"/>
      <c r="Q921" s="1"/>
      <c r="R921" s="1"/>
      <c r="S921" s="1"/>
      <c r="T921" s="1"/>
      <c r="U921" s="1"/>
      <c r="V921" s="1"/>
      <c r="W921" s="1"/>
      <c r="X921" s="1"/>
      <c r="Y921" s="1"/>
      <c r="Z921" s="1"/>
      <c r="AA921" s="2"/>
      <c r="AB921" s="1"/>
      <c r="AC921" s="2"/>
      <c r="AD921" s="1"/>
      <c r="AE921" s="1"/>
      <c r="AF921" s="1"/>
      <c r="AG921" s="1"/>
      <c r="AH921" s="1"/>
      <c r="AI921" s="1"/>
      <c r="AJ921" s="1"/>
    </row>
    <row r="922" ht="14.25" customHeight="1">
      <c r="A922" s="1"/>
      <c r="B922" s="1"/>
      <c r="C922" s="1"/>
      <c r="D922" s="1"/>
      <c r="E922" s="1"/>
      <c r="F922" s="2"/>
      <c r="G922" s="2"/>
      <c r="H922" s="2"/>
      <c r="I922" s="2"/>
      <c r="J922" s="2"/>
      <c r="K922" s="1"/>
      <c r="L922" s="1"/>
      <c r="M922" s="1"/>
      <c r="N922" s="1"/>
      <c r="O922" s="1"/>
      <c r="P922" s="1"/>
      <c r="Q922" s="1"/>
      <c r="R922" s="1"/>
      <c r="S922" s="1"/>
      <c r="T922" s="1"/>
      <c r="U922" s="1"/>
      <c r="V922" s="1"/>
      <c r="W922" s="1"/>
      <c r="X922" s="1"/>
      <c r="Y922" s="1"/>
      <c r="Z922" s="1"/>
      <c r="AA922" s="2"/>
      <c r="AB922" s="1"/>
      <c r="AC922" s="2"/>
      <c r="AD922" s="1"/>
      <c r="AE922" s="1"/>
      <c r="AF922" s="1"/>
      <c r="AG922" s="1"/>
      <c r="AH922" s="1"/>
      <c r="AI922" s="1"/>
      <c r="AJ922" s="1"/>
    </row>
    <row r="923" ht="14.25" customHeight="1">
      <c r="A923" s="1"/>
      <c r="B923" s="1"/>
      <c r="C923" s="1"/>
      <c r="D923" s="1"/>
      <c r="E923" s="1"/>
      <c r="F923" s="2"/>
      <c r="G923" s="2"/>
      <c r="H923" s="2"/>
      <c r="I923" s="2"/>
      <c r="J923" s="2"/>
      <c r="K923" s="1"/>
      <c r="L923" s="1"/>
      <c r="M923" s="1"/>
      <c r="N923" s="1"/>
      <c r="O923" s="1"/>
      <c r="P923" s="1"/>
      <c r="Q923" s="1"/>
      <c r="R923" s="1"/>
      <c r="S923" s="1"/>
      <c r="T923" s="1"/>
      <c r="U923" s="1"/>
      <c r="V923" s="1"/>
      <c r="W923" s="1"/>
      <c r="X923" s="1"/>
      <c r="Y923" s="1"/>
      <c r="Z923" s="1"/>
      <c r="AA923" s="2"/>
      <c r="AB923" s="1"/>
      <c r="AC923" s="2"/>
      <c r="AD923" s="1"/>
      <c r="AE923" s="1"/>
      <c r="AF923" s="1"/>
      <c r="AG923" s="1"/>
      <c r="AH923" s="1"/>
      <c r="AI923" s="1"/>
      <c r="AJ923" s="1"/>
    </row>
    <row r="924" ht="14.25" customHeight="1">
      <c r="A924" s="1"/>
      <c r="B924" s="1"/>
      <c r="C924" s="1"/>
      <c r="D924" s="1"/>
      <c r="E924" s="1"/>
      <c r="F924" s="2"/>
      <c r="G924" s="2"/>
      <c r="H924" s="2"/>
      <c r="I924" s="2"/>
      <c r="J924" s="2"/>
      <c r="K924" s="1"/>
      <c r="L924" s="1"/>
      <c r="M924" s="1"/>
      <c r="N924" s="1"/>
      <c r="O924" s="1"/>
      <c r="P924" s="1"/>
      <c r="Q924" s="1"/>
      <c r="R924" s="1"/>
      <c r="S924" s="1"/>
      <c r="T924" s="1"/>
      <c r="U924" s="1"/>
      <c r="V924" s="1"/>
      <c r="W924" s="1"/>
      <c r="X924" s="1"/>
      <c r="Y924" s="1"/>
      <c r="Z924" s="1"/>
      <c r="AA924" s="2"/>
      <c r="AB924" s="1"/>
      <c r="AC924" s="2"/>
      <c r="AD924" s="1"/>
      <c r="AE924" s="1"/>
      <c r="AF924" s="1"/>
      <c r="AG924" s="1"/>
      <c r="AH924" s="1"/>
      <c r="AI924" s="1"/>
      <c r="AJ924" s="1"/>
    </row>
    <row r="925" ht="14.25" customHeight="1">
      <c r="A925" s="1"/>
      <c r="B925" s="1"/>
      <c r="C925" s="1"/>
      <c r="D925" s="1"/>
      <c r="E925" s="1"/>
      <c r="F925" s="2"/>
      <c r="G925" s="2"/>
      <c r="H925" s="2"/>
      <c r="I925" s="2"/>
      <c r="J925" s="2"/>
      <c r="K925" s="1"/>
      <c r="L925" s="1"/>
      <c r="M925" s="1"/>
      <c r="N925" s="1"/>
      <c r="O925" s="1"/>
      <c r="P925" s="1"/>
      <c r="Q925" s="1"/>
      <c r="R925" s="1"/>
      <c r="S925" s="1"/>
      <c r="T925" s="1"/>
      <c r="U925" s="1"/>
      <c r="V925" s="1"/>
      <c r="W925" s="1"/>
      <c r="X925" s="1"/>
      <c r="Y925" s="1"/>
      <c r="Z925" s="1"/>
      <c r="AA925" s="2"/>
      <c r="AB925" s="1"/>
      <c r="AC925" s="2"/>
      <c r="AD925" s="1"/>
      <c r="AE925" s="1"/>
      <c r="AF925" s="1"/>
      <c r="AG925" s="1"/>
      <c r="AH925" s="1"/>
      <c r="AI925" s="1"/>
      <c r="AJ925" s="1"/>
    </row>
    <row r="926" ht="14.25" customHeight="1">
      <c r="A926" s="1"/>
      <c r="B926" s="1"/>
      <c r="C926" s="1"/>
      <c r="D926" s="1"/>
      <c r="E926" s="1"/>
      <c r="F926" s="2"/>
      <c r="G926" s="2"/>
      <c r="H926" s="2"/>
      <c r="I926" s="2"/>
      <c r="J926" s="2"/>
      <c r="K926" s="1"/>
      <c r="L926" s="1"/>
      <c r="M926" s="1"/>
      <c r="N926" s="1"/>
      <c r="O926" s="1"/>
      <c r="P926" s="1"/>
      <c r="Q926" s="1"/>
      <c r="R926" s="1"/>
      <c r="S926" s="1"/>
      <c r="T926" s="1"/>
      <c r="U926" s="1"/>
      <c r="V926" s="1"/>
      <c r="W926" s="1"/>
      <c r="X926" s="1"/>
      <c r="Y926" s="1"/>
      <c r="Z926" s="1"/>
      <c r="AA926" s="2"/>
      <c r="AB926" s="1"/>
      <c r="AC926" s="2"/>
      <c r="AD926" s="1"/>
      <c r="AE926" s="1"/>
      <c r="AF926" s="1"/>
      <c r="AG926" s="1"/>
      <c r="AH926" s="1"/>
      <c r="AI926" s="1"/>
      <c r="AJ926" s="1"/>
    </row>
    <row r="927" ht="14.25" customHeight="1">
      <c r="A927" s="1"/>
      <c r="B927" s="1"/>
      <c r="C927" s="1"/>
      <c r="D927" s="1"/>
      <c r="E927" s="1"/>
      <c r="F927" s="2"/>
      <c r="G927" s="2"/>
      <c r="H927" s="2"/>
      <c r="I927" s="2"/>
      <c r="J927" s="2"/>
      <c r="K927" s="1"/>
      <c r="L927" s="1"/>
      <c r="M927" s="1"/>
      <c r="N927" s="1"/>
      <c r="O927" s="1"/>
      <c r="P927" s="1"/>
      <c r="Q927" s="1"/>
      <c r="R927" s="1"/>
      <c r="S927" s="1"/>
      <c r="T927" s="1"/>
      <c r="U927" s="1"/>
      <c r="V927" s="1"/>
      <c r="W927" s="1"/>
      <c r="X927" s="1"/>
      <c r="Y927" s="1"/>
      <c r="Z927" s="1"/>
      <c r="AA927" s="2"/>
      <c r="AB927" s="1"/>
      <c r="AC927" s="2"/>
      <c r="AD927" s="1"/>
      <c r="AE927" s="1"/>
      <c r="AF927" s="1"/>
      <c r="AG927" s="1"/>
      <c r="AH927" s="1"/>
      <c r="AI927" s="1"/>
      <c r="AJ927" s="1"/>
    </row>
    <row r="928" ht="14.25" customHeight="1">
      <c r="A928" s="1"/>
      <c r="B928" s="1"/>
      <c r="C928" s="1"/>
      <c r="D928" s="1"/>
      <c r="E928" s="1"/>
      <c r="F928" s="2"/>
      <c r="G928" s="2"/>
      <c r="H928" s="2"/>
      <c r="I928" s="2"/>
      <c r="J928" s="2"/>
      <c r="K928" s="1"/>
      <c r="L928" s="1"/>
      <c r="M928" s="1"/>
      <c r="N928" s="1"/>
      <c r="O928" s="1"/>
      <c r="P928" s="1"/>
      <c r="Q928" s="1"/>
      <c r="R928" s="1"/>
      <c r="S928" s="1"/>
      <c r="T928" s="1"/>
      <c r="U928" s="1"/>
      <c r="V928" s="1"/>
      <c r="W928" s="1"/>
      <c r="X928" s="1"/>
      <c r="Y928" s="1"/>
      <c r="Z928" s="1"/>
      <c r="AA928" s="2"/>
      <c r="AB928" s="1"/>
      <c r="AC928" s="2"/>
      <c r="AD928" s="1"/>
      <c r="AE928" s="1"/>
      <c r="AF928" s="1"/>
      <c r="AG928" s="1"/>
      <c r="AH928" s="1"/>
      <c r="AI928" s="1"/>
      <c r="AJ928" s="1"/>
    </row>
    <row r="929" ht="14.25" customHeight="1">
      <c r="A929" s="1"/>
      <c r="B929" s="1"/>
      <c r="C929" s="1"/>
      <c r="D929" s="1"/>
      <c r="E929" s="1"/>
      <c r="F929" s="2"/>
      <c r="G929" s="2"/>
      <c r="H929" s="2"/>
      <c r="I929" s="2"/>
      <c r="J929" s="2"/>
      <c r="K929" s="1"/>
      <c r="L929" s="1"/>
      <c r="M929" s="1"/>
      <c r="N929" s="1"/>
      <c r="O929" s="1"/>
      <c r="P929" s="1"/>
      <c r="Q929" s="1"/>
      <c r="R929" s="1"/>
      <c r="S929" s="1"/>
      <c r="T929" s="1"/>
      <c r="U929" s="1"/>
      <c r="V929" s="1"/>
      <c r="W929" s="1"/>
      <c r="X929" s="1"/>
      <c r="Y929" s="1"/>
      <c r="Z929" s="1"/>
      <c r="AA929" s="2"/>
      <c r="AB929" s="1"/>
      <c r="AC929" s="2"/>
      <c r="AD929" s="1"/>
      <c r="AE929" s="1"/>
      <c r="AF929" s="1"/>
      <c r="AG929" s="1"/>
      <c r="AH929" s="1"/>
      <c r="AI929" s="1"/>
      <c r="AJ929" s="1"/>
    </row>
    <row r="930" ht="14.25" customHeight="1">
      <c r="A930" s="1"/>
      <c r="B930" s="1"/>
      <c r="C930" s="1"/>
      <c r="D930" s="1"/>
      <c r="E930" s="1"/>
      <c r="F930" s="2"/>
      <c r="G930" s="2"/>
      <c r="H930" s="2"/>
      <c r="I930" s="2"/>
      <c r="J930" s="2"/>
      <c r="K930" s="1"/>
      <c r="L930" s="1"/>
      <c r="M930" s="1"/>
      <c r="N930" s="1"/>
      <c r="O930" s="1"/>
      <c r="P930" s="1"/>
      <c r="Q930" s="1"/>
      <c r="R930" s="1"/>
      <c r="S930" s="1"/>
      <c r="T930" s="1"/>
      <c r="U930" s="1"/>
      <c r="V930" s="1"/>
      <c r="W930" s="1"/>
      <c r="X930" s="1"/>
      <c r="Y930" s="1"/>
      <c r="Z930" s="1"/>
      <c r="AA930" s="2"/>
      <c r="AB930" s="1"/>
      <c r="AC930" s="2"/>
      <c r="AD930" s="1"/>
      <c r="AE930" s="1"/>
      <c r="AF930" s="1"/>
      <c r="AG930" s="1"/>
      <c r="AH930" s="1"/>
      <c r="AI930" s="1"/>
      <c r="AJ930" s="1"/>
    </row>
    <row r="931" ht="14.25" customHeight="1">
      <c r="A931" s="1"/>
      <c r="B931" s="1"/>
      <c r="C931" s="1"/>
      <c r="D931" s="1"/>
      <c r="E931" s="1"/>
      <c r="F931" s="2"/>
      <c r="G931" s="2"/>
      <c r="H931" s="2"/>
      <c r="I931" s="2"/>
      <c r="J931" s="2"/>
      <c r="K931" s="1"/>
      <c r="L931" s="1"/>
      <c r="M931" s="1"/>
      <c r="N931" s="1"/>
      <c r="O931" s="1"/>
      <c r="P931" s="1"/>
      <c r="Q931" s="1"/>
      <c r="R931" s="1"/>
      <c r="S931" s="1"/>
      <c r="T931" s="1"/>
      <c r="U931" s="1"/>
      <c r="V931" s="1"/>
      <c r="W931" s="1"/>
      <c r="X931" s="1"/>
      <c r="Y931" s="1"/>
      <c r="Z931" s="1"/>
      <c r="AA931" s="2"/>
      <c r="AB931" s="1"/>
      <c r="AC931" s="2"/>
      <c r="AD931" s="1"/>
      <c r="AE931" s="1"/>
      <c r="AF931" s="1"/>
      <c r="AG931" s="1"/>
      <c r="AH931" s="1"/>
      <c r="AI931" s="1"/>
      <c r="AJ931" s="1"/>
    </row>
    <row r="932" ht="14.25" customHeight="1">
      <c r="A932" s="1"/>
      <c r="B932" s="1"/>
      <c r="C932" s="1"/>
      <c r="D932" s="1"/>
      <c r="E932" s="1"/>
      <c r="F932" s="2"/>
      <c r="G932" s="2"/>
      <c r="H932" s="2"/>
      <c r="I932" s="2"/>
      <c r="J932" s="2"/>
      <c r="K932" s="1"/>
      <c r="L932" s="1"/>
      <c r="M932" s="1"/>
      <c r="N932" s="1"/>
      <c r="O932" s="1"/>
      <c r="P932" s="1"/>
      <c r="Q932" s="1"/>
      <c r="R932" s="1"/>
      <c r="S932" s="1"/>
      <c r="T932" s="1"/>
      <c r="U932" s="1"/>
      <c r="V932" s="1"/>
      <c r="W932" s="1"/>
      <c r="X932" s="1"/>
      <c r="Y932" s="1"/>
      <c r="Z932" s="1"/>
      <c r="AA932" s="2"/>
      <c r="AB932" s="1"/>
      <c r="AC932" s="2"/>
      <c r="AD932" s="1"/>
      <c r="AE932" s="1"/>
      <c r="AF932" s="1"/>
      <c r="AG932" s="1"/>
      <c r="AH932" s="1"/>
      <c r="AI932" s="1"/>
      <c r="AJ932" s="1"/>
    </row>
    <row r="933" ht="14.25" customHeight="1">
      <c r="A933" s="1"/>
      <c r="B933" s="1"/>
      <c r="C933" s="1"/>
      <c r="D933" s="1"/>
      <c r="E933" s="1"/>
      <c r="F933" s="2"/>
      <c r="G933" s="2"/>
      <c r="H933" s="2"/>
      <c r="I933" s="2"/>
      <c r="J933" s="2"/>
      <c r="K933" s="1"/>
      <c r="L933" s="1"/>
      <c r="M933" s="1"/>
      <c r="N933" s="1"/>
      <c r="O933" s="1"/>
      <c r="P933" s="1"/>
      <c r="Q933" s="1"/>
      <c r="R933" s="1"/>
      <c r="S933" s="1"/>
      <c r="T933" s="1"/>
      <c r="U933" s="1"/>
      <c r="V933" s="1"/>
      <c r="W933" s="1"/>
      <c r="X933" s="1"/>
      <c r="Y933" s="1"/>
      <c r="Z933" s="1"/>
      <c r="AA933" s="2"/>
      <c r="AB933" s="1"/>
      <c r="AC933" s="2"/>
      <c r="AD933" s="1"/>
      <c r="AE933" s="1"/>
      <c r="AF933" s="1"/>
      <c r="AG933" s="1"/>
      <c r="AH933" s="1"/>
      <c r="AI933" s="1"/>
      <c r="AJ933" s="1"/>
    </row>
    <row r="934" ht="14.25" customHeight="1">
      <c r="A934" s="1"/>
      <c r="B934" s="1"/>
      <c r="C934" s="1"/>
      <c r="D934" s="1"/>
      <c r="E934" s="1"/>
      <c r="F934" s="2"/>
      <c r="G934" s="2"/>
      <c r="H934" s="2"/>
      <c r="I934" s="2"/>
      <c r="J934" s="2"/>
      <c r="K934" s="1"/>
      <c r="L934" s="1"/>
      <c r="M934" s="1"/>
      <c r="N934" s="1"/>
      <c r="O934" s="1"/>
      <c r="P934" s="1"/>
      <c r="Q934" s="1"/>
      <c r="R934" s="1"/>
      <c r="S934" s="1"/>
      <c r="T934" s="1"/>
      <c r="U934" s="1"/>
      <c r="V934" s="1"/>
      <c r="W934" s="1"/>
      <c r="X934" s="1"/>
      <c r="Y934" s="1"/>
      <c r="Z934" s="1"/>
      <c r="AA934" s="2"/>
      <c r="AB934" s="1"/>
      <c r="AC934" s="2"/>
      <c r="AD934" s="1"/>
      <c r="AE934" s="1"/>
      <c r="AF934" s="1"/>
      <c r="AG934" s="1"/>
      <c r="AH934" s="1"/>
      <c r="AI934" s="1"/>
      <c r="AJ934" s="1"/>
    </row>
    <row r="935" ht="14.25" customHeight="1">
      <c r="A935" s="1"/>
      <c r="B935" s="1"/>
      <c r="C935" s="1"/>
      <c r="D935" s="1"/>
      <c r="E935" s="1"/>
      <c r="F935" s="2"/>
      <c r="G935" s="2"/>
      <c r="H935" s="2"/>
      <c r="I935" s="2"/>
      <c r="J935" s="2"/>
      <c r="K935" s="1"/>
      <c r="L935" s="1"/>
      <c r="M935" s="1"/>
      <c r="N935" s="1"/>
      <c r="O935" s="1"/>
      <c r="P935" s="1"/>
      <c r="Q935" s="1"/>
      <c r="R935" s="1"/>
      <c r="S935" s="1"/>
      <c r="T935" s="1"/>
      <c r="U935" s="1"/>
      <c r="V935" s="1"/>
      <c r="W935" s="1"/>
      <c r="X935" s="1"/>
      <c r="Y935" s="1"/>
      <c r="Z935" s="1"/>
      <c r="AA935" s="2"/>
      <c r="AB935" s="1"/>
      <c r="AC935" s="2"/>
      <c r="AD935" s="1"/>
      <c r="AE935" s="1"/>
      <c r="AF935" s="1"/>
      <c r="AG935" s="1"/>
      <c r="AH935" s="1"/>
      <c r="AI935" s="1"/>
      <c r="AJ935" s="1"/>
    </row>
    <row r="936" ht="14.25" customHeight="1">
      <c r="A936" s="1"/>
      <c r="B936" s="1"/>
      <c r="C936" s="1"/>
      <c r="D936" s="1"/>
      <c r="E936" s="1"/>
      <c r="F936" s="2"/>
      <c r="G936" s="2"/>
      <c r="H936" s="2"/>
      <c r="I936" s="2"/>
      <c r="J936" s="2"/>
      <c r="K936" s="1"/>
      <c r="L936" s="1"/>
      <c r="M936" s="1"/>
      <c r="N936" s="1"/>
      <c r="O936" s="1"/>
      <c r="P936" s="1"/>
      <c r="Q936" s="1"/>
      <c r="R936" s="1"/>
      <c r="S936" s="1"/>
      <c r="T936" s="1"/>
      <c r="U936" s="1"/>
      <c r="V936" s="1"/>
      <c r="W936" s="1"/>
      <c r="X936" s="1"/>
      <c r="Y936" s="1"/>
      <c r="Z936" s="1"/>
      <c r="AA936" s="2"/>
      <c r="AB936" s="1"/>
      <c r="AC936" s="2"/>
      <c r="AD936" s="1"/>
      <c r="AE936" s="1"/>
      <c r="AF936" s="1"/>
      <c r="AG936" s="1"/>
      <c r="AH936" s="1"/>
      <c r="AI936" s="1"/>
      <c r="AJ936" s="1"/>
    </row>
    <row r="937" ht="14.25" customHeight="1">
      <c r="A937" s="1"/>
      <c r="B937" s="1"/>
      <c r="C937" s="1"/>
      <c r="D937" s="1"/>
      <c r="E937" s="1"/>
      <c r="F937" s="2"/>
      <c r="G937" s="2"/>
      <c r="H937" s="2"/>
      <c r="I937" s="2"/>
      <c r="J937" s="2"/>
      <c r="K937" s="1"/>
      <c r="L937" s="1"/>
      <c r="M937" s="1"/>
      <c r="N937" s="1"/>
      <c r="O937" s="1"/>
      <c r="P937" s="1"/>
      <c r="Q937" s="1"/>
      <c r="R937" s="1"/>
      <c r="S937" s="1"/>
      <c r="T937" s="1"/>
      <c r="U937" s="1"/>
      <c r="V937" s="1"/>
      <c r="W937" s="1"/>
      <c r="X937" s="1"/>
      <c r="Y937" s="1"/>
      <c r="Z937" s="1"/>
      <c r="AA937" s="2"/>
      <c r="AB937" s="1"/>
      <c r="AC937" s="2"/>
      <c r="AD937" s="1"/>
      <c r="AE937" s="1"/>
      <c r="AF937" s="1"/>
      <c r="AG937" s="1"/>
      <c r="AH937" s="1"/>
      <c r="AI937" s="1"/>
      <c r="AJ937" s="1"/>
    </row>
    <row r="938" ht="14.25" customHeight="1">
      <c r="A938" s="1"/>
      <c r="B938" s="1"/>
      <c r="C938" s="1"/>
      <c r="D938" s="1"/>
      <c r="E938" s="1"/>
      <c r="F938" s="2"/>
      <c r="G938" s="2"/>
      <c r="H938" s="2"/>
      <c r="I938" s="2"/>
      <c r="J938" s="2"/>
      <c r="K938" s="1"/>
      <c r="L938" s="1"/>
      <c r="M938" s="1"/>
      <c r="N938" s="1"/>
      <c r="O938" s="1"/>
      <c r="P938" s="1"/>
      <c r="Q938" s="1"/>
      <c r="R938" s="1"/>
      <c r="S938" s="1"/>
      <c r="T938" s="1"/>
      <c r="U938" s="1"/>
      <c r="V938" s="1"/>
      <c r="W938" s="1"/>
      <c r="X938" s="1"/>
      <c r="Y938" s="1"/>
      <c r="Z938" s="1"/>
      <c r="AA938" s="2"/>
      <c r="AB938" s="1"/>
      <c r="AC938" s="2"/>
      <c r="AD938" s="1"/>
      <c r="AE938" s="1"/>
      <c r="AF938" s="1"/>
      <c r="AG938" s="1"/>
      <c r="AH938" s="1"/>
      <c r="AI938" s="1"/>
      <c r="AJ938" s="1"/>
    </row>
    <row r="939" ht="14.25" customHeight="1">
      <c r="A939" s="1"/>
      <c r="B939" s="1"/>
      <c r="C939" s="1"/>
      <c r="D939" s="1"/>
      <c r="E939" s="1"/>
      <c r="F939" s="2"/>
      <c r="G939" s="2"/>
      <c r="H939" s="2"/>
      <c r="I939" s="2"/>
      <c r="J939" s="2"/>
      <c r="K939" s="1"/>
      <c r="L939" s="1"/>
      <c r="M939" s="1"/>
      <c r="N939" s="1"/>
      <c r="O939" s="1"/>
      <c r="P939" s="1"/>
      <c r="Q939" s="1"/>
      <c r="R939" s="1"/>
      <c r="S939" s="1"/>
      <c r="T939" s="1"/>
      <c r="U939" s="1"/>
      <c r="V939" s="1"/>
      <c r="W939" s="1"/>
      <c r="X939" s="1"/>
      <c r="Y939" s="1"/>
      <c r="Z939" s="1"/>
      <c r="AA939" s="2"/>
      <c r="AB939" s="1"/>
      <c r="AC939" s="2"/>
      <c r="AD939" s="1"/>
      <c r="AE939" s="1"/>
      <c r="AF939" s="1"/>
      <c r="AG939" s="1"/>
      <c r="AH939" s="1"/>
      <c r="AI939" s="1"/>
      <c r="AJ939" s="1"/>
    </row>
    <row r="940" ht="14.25" customHeight="1">
      <c r="A940" s="1"/>
      <c r="B940" s="1"/>
      <c r="C940" s="1"/>
      <c r="D940" s="1"/>
      <c r="E940" s="1"/>
      <c r="F940" s="2"/>
      <c r="G940" s="2"/>
      <c r="H940" s="2"/>
      <c r="I940" s="2"/>
      <c r="J940" s="2"/>
      <c r="K940" s="1"/>
      <c r="L940" s="1"/>
      <c r="M940" s="1"/>
      <c r="N940" s="1"/>
      <c r="O940" s="1"/>
      <c r="P940" s="1"/>
      <c r="Q940" s="1"/>
      <c r="R940" s="1"/>
      <c r="S940" s="1"/>
      <c r="T940" s="1"/>
      <c r="U940" s="1"/>
      <c r="V940" s="1"/>
      <c r="W940" s="1"/>
      <c r="X940" s="1"/>
      <c r="Y940" s="1"/>
      <c r="Z940" s="1"/>
      <c r="AA940" s="2"/>
      <c r="AB940" s="1"/>
      <c r="AC940" s="2"/>
      <c r="AD940" s="1"/>
      <c r="AE940" s="1"/>
      <c r="AF940" s="1"/>
      <c r="AG940" s="1"/>
      <c r="AH940" s="1"/>
      <c r="AI940" s="1"/>
      <c r="AJ940" s="1"/>
    </row>
    <row r="941" ht="14.25" customHeight="1">
      <c r="A941" s="1"/>
      <c r="B941" s="1"/>
      <c r="C941" s="1"/>
      <c r="D941" s="1"/>
      <c r="E941" s="1"/>
      <c r="F941" s="2"/>
      <c r="G941" s="2"/>
      <c r="H941" s="2"/>
      <c r="I941" s="2"/>
      <c r="J941" s="2"/>
      <c r="K941" s="1"/>
      <c r="L941" s="1"/>
      <c r="M941" s="1"/>
      <c r="N941" s="1"/>
      <c r="O941" s="1"/>
      <c r="P941" s="1"/>
      <c r="Q941" s="1"/>
      <c r="R941" s="1"/>
      <c r="S941" s="1"/>
      <c r="T941" s="1"/>
      <c r="U941" s="1"/>
      <c r="V941" s="1"/>
      <c r="W941" s="1"/>
      <c r="X941" s="1"/>
      <c r="Y941" s="1"/>
      <c r="Z941" s="1"/>
      <c r="AA941" s="2"/>
      <c r="AB941" s="1"/>
      <c r="AC941" s="2"/>
      <c r="AD941" s="1"/>
      <c r="AE941" s="1"/>
      <c r="AF941" s="1"/>
      <c r="AG941" s="1"/>
      <c r="AH941" s="1"/>
      <c r="AI941" s="1"/>
      <c r="AJ941" s="1"/>
    </row>
    <row r="942" ht="14.25" customHeight="1">
      <c r="A942" s="1"/>
      <c r="B942" s="1"/>
      <c r="C942" s="1"/>
      <c r="D942" s="1"/>
      <c r="E942" s="1"/>
      <c r="F942" s="2"/>
      <c r="G942" s="2"/>
      <c r="H942" s="2"/>
      <c r="I942" s="2"/>
      <c r="J942" s="2"/>
      <c r="K942" s="1"/>
      <c r="L942" s="1"/>
      <c r="M942" s="1"/>
      <c r="N942" s="1"/>
      <c r="O942" s="1"/>
      <c r="P942" s="1"/>
      <c r="Q942" s="1"/>
      <c r="R942" s="1"/>
      <c r="S942" s="1"/>
      <c r="T942" s="1"/>
      <c r="U942" s="1"/>
      <c r="V942" s="1"/>
      <c r="W942" s="1"/>
      <c r="X942" s="1"/>
      <c r="Y942" s="1"/>
      <c r="Z942" s="1"/>
      <c r="AA942" s="2"/>
      <c r="AB942" s="1"/>
      <c r="AC942" s="2"/>
      <c r="AD942" s="1"/>
      <c r="AE942" s="1"/>
      <c r="AF942" s="1"/>
      <c r="AG942" s="1"/>
      <c r="AH942" s="1"/>
      <c r="AI942" s="1"/>
      <c r="AJ942" s="1"/>
    </row>
    <row r="943" ht="14.25" customHeight="1">
      <c r="A943" s="1"/>
      <c r="B943" s="1"/>
      <c r="C943" s="1"/>
      <c r="D943" s="1"/>
      <c r="E943" s="1"/>
      <c r="F943" s="2"/>
      <c r="G943" s="2"/>
      <c r="H943" s="2"/>
      <c r="I943" s="2"/>
      <c r="J943" s="2"/>
      <c r="K943" s="1"/>
      <c r="L943" s="1"/>
      <c r="M943" s="1"/>
      <c r="N943" s="1"/>
      <c r="O943" s="1"/>
      <c r="P943" s="1"/>
      <c r="Q943" s="1"/>
      <c r="R943" s="1"/>
      <c r="S943" s="1"/>
      <c r="T943" s="1"/>
      <c r="U943" s="1"/>
      <c r="V943" s="1"/>
      <c r="W943" s="1"/>
      <c r="X943" s="1"/>
      <c r="Y943" s="1"/>
      <c r="Z943" s="1"/>
      <c r="AA943" s="2"/>
      <c r="AB943" s="1"/>
      <c r="AC943" s="2"/>
      <c r="AD943" s="1"/>
      <c r="AE943" s="1"/>
      <c r="AF943" s="1"/>
      <c r="AG943" s="1"/>
      <c r="AH943" s="1"/>
      <c r="AI943" s="1"/>
      <c r="AJ943" s="1"/>
    </row>
    <row r="944" ht="14.25" customHeight="1">
      <c r="A944" s="1"/>
      <c r="B944" s="1"/>
      <c r="C944" s="1"/>
      <c r="D944" s="1"/>
      <c r="E944" s="1"/>
      <c r="F944" s="2"/>
      <c r="G944" s="2"/>
      <c r="H944" s="2"/>
      <c r="I944" s="2"/>
      <c r="J944" s="2"/>
      <c r="K944" s="1"/>
      <c r="L944" s="1"/>
      <c r="M944" s="1"/>
      <c r="N944" s="1"/>
      <c r="O944" s="1"/>
      <c r="P944" s="1"/>
      <c r="Q944" s="1"/>
      <c r="R944" s="1"/>
      <c r="S944" s="1"/>
      <c r="T944" s="1"/>
      <c r="U944" s="1"/>
      <c r="V944" s="1"/>
      <c r="W944" s="1"/>
      <c r="X944" s="1"/>
      <c r="Y944" s="1"/>
      <c r="Z944" s="1"/>
      <c r="AA944" s="2"/>
      <c r="AB944" s="1"/>
      <c r="AC944" s="2"/>
      <c r="AD944" s="1"/>
      <c r="AE944" s="1"/>
      <c r="AF944" s="1"/>
      <c r="AG944" s="1"/>
      <c r="AH944" s="1"/>
      <c r="AI944" s="1"/>
      <c r="AJ944" s="1"/>
    </row>
    <row r="945" ht="14.25" customHeight="1">
      <c r="A945" s="1"/>
      <c r="B945" s="1"/>
      <c r="C945" s="1"/>
      <c r="D945" s="1"/>
      <c r="E945" s="1"/>
      <c r="F945" s="2"/>
      <c r="G945" s="2"/>
      <c r="H945" s="2"/>
      <c r="I945" s="2"/>
      <c r="J945" s="2"/>
      <c r="K945" s="1"/>
      <c r="L945" s="1"/>
      <c r="M945" s="1"/>
      <c r="N945" s="1"/>
      <c r="O945" s="1"/>
      <c r="P945" s="1"/>
      <c r="Q945" s="1"/>
      <c r="R945" s="1"/>
      <c r="S945" s="1"/>
      <c r="T945" s="1"/>
      <c r="U945" s="1"/>
      <c r="V945" s="1"/>
      <c r="W945" s="1"/>
      <c r="X945" s="1"/>
      <c r="Y945" s="1"/>
      <c r="Z945" s="1"/>
      <c r="AA945" s="2"/>
      <c r="AB945" s="1"/>
      <c r="AC945" s="2"/>
      <c r="AD945" s="1"/>
      <c r="AE945" s="1"/>
      <c r="AF945" s="1"/>
      <c r="AG945" s="1"/>
      <c r="AH945" s="1"/>
      <c r="AI945" s="1"/>
      <c r="AJ945" s="1"/>
    </row>
    <row r="946" ht="14.25" customHeight="1">
      <c r="A946" s="1"/>
      <c r="B946" s="1"/>
      <c r="C946" s="1"/>
      <c r="D946" s="1"/>
      <c r="E946" s="1"/>
      <c r="F946" s="2"/>
      <c r="G946" s="2"/>
      <c r="H946" s="2"/>
      <c r="I946" s="2"/>
      <c r="J946" s="2"/>
      <c r="K946" s="1"/>
      <c r="L946" s="1"/>
      <c r="M946" s="1"/>
      <c r="N946" s="1"/>
      <c r="O946" s="1"/>
      <c r="P946" s="1"/>
      <c r="Q946" s="1"/>
      <c r="R946" s="1"/>
      <c r="S946" s="1"/>
      <c r="T946" s="1"/>
      <c r="U946" s="1"/>
      <c r="V946" s="1"/>
      <c r="W946" s="1"/>
      <c r="X946" s="1"/>
      <c r="Y946" s="1"/>
      <c r="Z946" s="1"/>
      <c r="AA946" s="2"/>
      <c r="AB946" s="1"/>
      <c r="AC946" s="2"/>
      <c r="AD946" s="1"/>
      <c r="AE946" s="1"/>
      <c r="AF946" s="1"/>
      <c r="AG946" s="1"/>
      <c r="AH946" s="1"/>
      <c r="AI946" s="1"/>
      <c r="AJ946" s="1"/>
    </row>
    <row r="947" ht="14.25" customHeight="1">
      <c r="A947" s="1"/>
      <c r="B947" s="1"/>
      <c r="C947" s="1"/>
      <c r="D947" s="1"/>
      <c r="E947" s="1"/>
      <c r="F947" s="2"/>
      <c r="G947" s="2"/>
      <c r="H947" s="2"/>
      <c r="I947" s="2"/>
      <c r="J947" s="2"/>
      <c r="K947" s="1"/>
      <c r="L947" s="1"/>
      <c r="M947" s="1"/>
      <c r="N947" s="1"/>
      <c r="O947" s="1"/>
      <c r="P947" s="1"/>
      <c r="Q947" s="1"/>
      <c r="R947" s="1"/>
      <c r="S947" s="1"/>
      <c r="T947" s="1"/>
      <c r="U947" s="1"/>
      <c r="V947" s="1"/>
      <c r="W947" s="1"/>
      <c r="X947" s="1"/>
      <c r="Y947" s="1"/>
      <c r="Z947" s="1"/>
      <c r="AA947" s="2"/>
      <c r="AB947" s="1"/>
      <c r="AC947" s="2"/>
      <c r="AD947" s="1"/>
      <c r="AE947" s="1"/>
      <c r="AF947" s="1"/>
      <c r="AG947" s="1"/>
      <c r="AH947" s="1"/>
      <c r="AI947" s="1"/>
      <c r="AJ947" s="1"/>
    </row>
    <row r="948" ht="14.25" customHeight="1">
      <c r="A948" s="1"/>
      <c r="B948" s="1"/>
      <c r="C948" s="1"/>
      <c r="D948" s="1"/>
      <c r="E948" s="1"/>
      <c r="F948" s="2"/>
      <c r="G948" s="2"/>
      <c r="H948" s="2"/>
      <c r="I948" s="2"/>
      <c r="J948" s="2"/>
      <c r="K948" s="1"/>
      <c r="L948" s="1"/>
      <c r="M948" s="1"/>
      <c r="N948" s="1"/>
      <c r="O948" s="1"/>
      <c r="P948" s="1"/>
      <c r="Q948" s="1"/>
      <c r="R948" s="1"/>
      <c r="S948" s="1"/>
      <c r="T948" s="1"/>
      <c r="U948" s="1"/>
      <c r="V948" s="1"/>
      <c r="W948" s="1"/>
      <c r="X948" s="1"/>
      <c r="Y948" s="1"/>
      <c r="Z948" s="1"/>
      <c r="AA948" s="2"/>
      <c r="AB948" s="1"/>
      <c r="AC948" s="2"/>
      <c r="AD948" s="1"/>
      <c r="AE948" s="1"/>
      <c r="AF948" s="1"/>
      <c r="AG948" s="1"/>
      <c r="AH948" s="1"/>
      <c r="AI948" s="1"/>
      <c r="AJ948" s="1"/>
    </row>
    <row r="949" ht="14.25" customHeight="1">
      <c r="A949" s="1"/>
      <c r="B949" s="1"/>
      <c r="C949" s="1"/>
      <c r="D949" s="1"/>
      <c r="E949" s="1"/>
      <c r="F949" s="2"/>
      <c r="G949" s="2"/>
      <c r="H949" s="2"/>
      <c r="I949" s="2"/>
      <c r="J949" s="2"/>
      <c r="K949" s="1"/>
      <c r="L949" s="1"/>
      <c r="M949" s="1"/>
      <c r="N949" s="1"/>
      <c r="O949" s="1"/>
      <c r="P949" s="1"/>
      <c r="Q949" s="1"/>
      <c r="R949" s="1"/>
      <c r="S949" s="1"/>
      <c r="T949" s="1"/>
      <c r="U949" s="1"/>
      <c r="V949" s="1"/>
      <c r="W949" s="1"/>
      <c r="X949" s="1"/>
      <c r="Y949" s="1"/>
      <c r="Z949" s="1"/>
      <c r="AA949" s="2"/>
      <c r="AB949" s="1"/>
      <c r="AC949" s="2"/>
      <c r="AD949" s="1"/>
      <c r="AE949" s="1"/>
      <c r="AF949" s="1"/>
      <c r="AG949" s="1"/>
      <c r="AH949" s="1"/>
      <c r="AI949" s="1"/>
      <c r="AJ949" s="1"/>
    </row>
    <row r="950" ht="14.25" customHeight="1">
      <c r="A950" s="1"/>
      <c r="B950" s="1"/>
      <c r="C950" s="1"/>
      <c r="D950" s="1"/>
      <c r="E950" s="1"/>
      <c r="F950" s="2"/>
      <c r="G950" s="2"/>
      <c r="H950" s="2"/>
      <c r="I950" s="2"/>
      <c r="J950" s="2"/>
      <c r="K950" s="1"/>
      <c r="L950" s="1"/>
      <c r="M950" s="1"/>
      <c r="N950" s="1"/>
      <c r="O950" s="1"/>
      <c r="P950" s="1"/>
      <c r="Q950" s="1"/>
      <c r="R950" s="1"/>
      <c r="S950" s="1"/>
      <c r="T950" s="1"/>
      <c r="U950" s="1"/>
      <c r="V950" s="1"/>
      <c r="W950" s="1"/>
      <c r="X950" s="1"/>
      <c r="Y950" s="1"/>
      <c r="Z950" s="1"/>
      <c r="AA950" s="2"/>
      <c r="AB950" s="1"/>
      <c r="AC950" s="2"/>
      <c r="AD950" s="1"/>
      <c r="AE950" s="1"/>
      <c r="AF950" s="1"/>
      <c r="AG950" s="1"/>
      <c r="AH950" s="1"/>
      <c r="AI950" s="1"/>
      <c r="AJ950" s="1"/>
    </row>
    <row r="951" ht="14.25" customHeight="1">
      <c r="A951" s="1"/>
      <c r="B951" s="1"/>
      <c r="C951" s="1"/>
      <c r="D951" s="1"/>
      <c r="E951" s="1"/>
      <c r="F951" s="2"/>
      <c r="G951" s="2"/>
      <c r="H951" s="2"/>
      <c r="I951" s="2"/>
      <c r="J951" s="2"/>
      <c r="K951" s="1"/>
      <c r="L951" s="1"/>
      <c r="M951" s="1"/>
      <c r="N951" s="1"/>
      <c r="O951" s="1"/>
      <c r="P951" s="1"/>
      <c r="Q951" s="1"/>
      <c r="R951" s="1"/>
      <c r="S951" s="1"/>
      <c r="T951" s="1"/>
      <c r="U951" s="1"/>
      <c r="V951" s="1"/>
      <c r="W951" s="1"/>
      <c r="X951" s="1"/>
      <c r="Y951" s="1"/>
      <c r="Z951" s="1"/>
      <c r="AA951" s="2"/>
      <c r="AB951" s="1"/>
      <c r="AC951" s="2"/>
      <c r="AD951" s="1"/>
      <c r="AE951" s="1"/>
      <c r="AF951" s="1"/>
      <c r="AG951" s="1"/>
      <c r="AH951" s="1"/>
      <c r="AI951" s="1"/>
      <c r="AJ951" s="1"/>
    </row>
    <row r="952" ht="14.25" customHeight="1">
      <c r="A952" s="1"/>
      <c r="B952" s="1"/>
      <c r="C952" s="1"/>
      <c r="D952" s="1"/>
      <c r="E952" s="1"/>
      <c r="F952" s="2"/>
      <c r="G952" s="2"/>
      <c r="H952" s="2"/>
      <c r="I952" s="2"/>
      <c r="J952" s="2"/>
      <c r="K952" s="1"/>
      <c r="L952" s="1"/>
      <c r="M952" s="1"/>
      <c r="N952" s="1"/>
      <c r="O952" s="1"/>
      <c r="P952" s="1"/>
      <c r="Q952" s="1"/>
      <c r="R952" s="1"/>
      <c r="S952" s="1"/>
      <c r="T952" s="1"/>
      <c r="U952" s="1"/>
      <c r="V952" s="1"/>
      <c r="W952" s="1"/>
      <c r="X952" s="1"/>
      <c r="Y952" s="1"/>
      <c r="Z952" s="1"/>
      <c r="AA952" s="2"/>
      <c r="AB952" s="1"/>
      <c r="AC952" s="2"/>
      <c r="AD952" s="1"/>
      <c r="AE952" s="1"/>
      <c r="AF952" s="1"/>
      <c r="AG952" s="1"/>
      <c r="AH952" s="1"/>
      <c r="AI952" s="1"/>
      <c r="AJ952" s="1"/>
    </row>
    <row r="953" ht="14.25" customHeight="1">
      <c r="A953" s="1"/>
      <c r="B953" s="1"/>
      <c r="C953" s="1"/>
      <c r="D953" s="1"/>
      <c r="E953" s="1"/>
      <c r="F953" s="2"/>
      <c r="G953" s="2"/>
      <c r="H953" s="2"/>
      <c r="I953" s="2"/>
      <c r="J953" s="2"/>
      <c r="K953" s="1"/>
      <c r="L953" s="1"/>
      <c r="M953" s="1"/>
      <c r="N953" s="1"/>
      <c r="O953" s="1"/>
      <c r="P953" s="1"/>
      <c r="Q953" s="1"/>
      <c r="R953" s="1"/>
      <c r="S953" s="1"/>
      <c r="T953" s="1"/>
      <c r="U953" s="1"/>
      <c r="V953" s="1"/>
      <c r="W953" s="1"/>
      <c r="X953" s="1"/>
      <c r="Y953" s="1"/>
      <c r="Z953" s="1"/>
      <c r="AA953" s="2"/>
      <c r="AB953" s="1"/>
      <c r="AC953" s="2"/>
      <c r="AD953" s="1"/>
      <c r="AE953" s="1"/>
      <c r="AF953" s="1"/>
      <c r="AG953" s="1"/>
      <c r="AH953" s="1"/>
      <c r="AI953" s="1"/>
      <c r="AJ953" s="1"/>
    </row>
    <row r="954" ht="14.25" customHeight="1">
      <c r="A954" s="1"/>
      <c r="B954" s="1"/>
      <c r="C954" s="1"/>
      <c r="D954" s="1"/>
      <c r="E954" s="1"/>
      <c r="F954" s="2"/>
      <c r="G954" s="2"/>
      <c r="H954" s="2"/>
      <c r="I954" s="2"/>
      <c r="J954" s="2"/>
      <c r="K954" s="1"/>
      <c r="L954" s="1"/>
      <c r="M954" s="1"/>
      <c r="N954" s="1"/>
      <c r="O954" s="1"/>
      <c r="P954" s="1"/>
      <c r="Q954" s="1"/>
      <c r="R954" s="1"/>
      <c r="S954" s="1"/>
      <c r="T954" s="1"/>
      <c r="U954" s="1"/>
      <c r="V954" s="1"/>
      <c r="W954" s="1"/>
      <c r="X954" s="1"/>
      <c r="Y954" s="1"/>
      <c r="Z954" s="1"/>
      <c r="AA954" s="2"/>
      <c r="AB954" s="1"/>
      <c r="AC954" s="2"/>
      <c r="AD954" s="1"/>
      <c r="AE954" s="1"/>
      <c r="AF954" s="1"/>
      <c r="AG954" s="1"/>
      <c r="AH954" s="1"/>
      <c r="AI954" s="1"/>
      <c r="AJ954" s="1"/>
    </row>
    <row r="955" ht="14.25" customHeight="1">
      <c r="A955" s="1"/>
      <c r="B955" s="1"/>
      <c r="C955" s="1"/>
      <c r="D955" s="1"/>
      <c r="E955" s="1"/>
      <c r="F955" s="2"/>
      <c r="G955" s="2"/>
      <c r="H955" s="2"/>
      <c r="I955" s="2"/>
      <c r="J955" s="2"/>
      <c r="K955" s="1"/>
      <c r="L955" s="1"/>
      <c r="M955" s="1"/>
      <c r="N955" s="1"/>
      <c r="O955" s="1"/>
      <c r="P955" s="1"/>
      <c r="Q955" s="1"/>
      <c r="R955" s="1"/>
      <c r="S955" s="1"/>
      <c r="T955" s="1"/>
      <c r="U955" s="1"/>
      <c r="V955" s="1"/>
      <c r="W955" s="1"/>
      <c r="X955" s="1"/>
      <c r="Y955" s="1"/>
      <c r="Z955" s="1"/>
      <c r="AA955" s="2"/>
      <c r="AB955" s="1"/>
      <c r="AC955" s="2"/>
      <c r="AD955" s="1"/>
      <c r="AE955" s="1"/>
      <c r="AF955" s="1"/>
      <c r="AG955" s="1"/>
      <c r="AH955" s="1"/>
      <c r="AI955" s="1"/>
      <c r="AJ955" s="1"/>
    </row>
    <row r="956" ht="14.25" customHeight="1">
      <c r="A956" s="1"/>
      <c r="B956" s="1"/>
      <c r="C956" s="1"/>
      <c r="D956" s="1"/>
      <c r="E956" s="1"/>
      <c r="F956" s="2"/>
      <c r="G956" s="2"/>
      <c r="H956" s="2"/>
      <c r="I956" s="2"/>
      <c r="J956" s="2"/>
      <c r="K956" s="1"/>
      <c r="L956" s="1"/>
      <c r="M956" s="1"/>
      <c r="N956" s="1"/>
      <c r="O956" s="1"/>
      <c r="P956" s="1"/>
      <c r="Q956" s="1"/>
      <c r="R956" s="1"/>
      <c r="S956" s="1"/>
      <c r="T956" s="1"/>
      <c r="U956" s="1"/>
      <c r="V956" s="1"/>
      <c r="W956" s="1"/>
      <c r="X956" s="1"/>
      <c r="Y956" s="1"/>
      <c r="Z956" s="1"/>
      <c r="AA956" s="2"/>
      <c r="AB956" s="1"/>
      <c r="AC956" s="2"/>
      <c r="AD956" s="1"/>
      <c r="AE956" s="1"/>
      <c r="AF956" s="1"/>
      <c r="AG956" s="1"/>
      <c r="AH956" s="1"/>
      <c r="AI956" s="1"/>
      <c r="AJ956" s="1"/>
    </row>
    <row r="957" ht="14.25" customHeight="1">
      <c r="A957" s="1"/>
      <c r="B957" s="1"/>
      <c r="C957" s="1"/>
      <c r="D957" s="1"/>
      <c r="E957" s="1"/>
      <c r="F957" s="2"/>
      <c r="G957" s="2"/>
      <c r="H957" s="2"/>
      <c r="I957" s="2"/>
      <c r="J957" s="2"/>
      <c r="K957" s="1"/>
      <c r="L957" s="1"/>
      <c r="M957" s="1"/>
      <c r="N957" s="1"/>
      <c r="O957" s="1"/>
      <c r="P957" s="1"/>
      <c r="Q957" s="1"/>
      <c r="R957" s="1"/>
      <c r="S957" s="1"/>
      <c r="T957" s="1"/>
      <c r="U957" s="1"/>
      <c r="V957" s="1"/>
      <c r="W957" s="1"/>
      <c r="X957" s="1"/>
      <c r="Y957" s="1"/>
      <c r="Z957" s="1"/>
      <c r="AA957" s="2"/>
      <c r="AB957" s="1"/>
      <c r="AC957" s="2"/>
      <c r="AD957" s="1"/>
      <c r="AE957" s="1"/>
      <c r="AF957" s="1"/>
      <c r="AG957" s="1"/>
      <c r="AH957" s="1"/>
      <c r="AI957" s="1"/>
      <c r="AJ957" s="1"/>
    </row>
    <row r="958" ht="14.25" customHeight="1">
      <c r="A958" s="1"/>
      <c r="B958" s="1"/>
      <c r="C958" s="1"/>
      <c r="D958" s="1"/>
      <c r="E958" s="1"/>
      <c r="F958" s="2"/>
      <c r="G958" s="2"/>
      <c r="H958" s="2"/>
      <c r="I958" s="2"/>
      <c r="J958" s="2"/>
      <c r="K958" s="1"/>
      <c r="L958" s="1"/>
      <c r="M958" s="1"/>
      <c r="N958" s="1"/>
      <c r="O958" s="1"/>
      <c r="P958" s="1"/>
      <c r="Q958" s="1"/>
      <c r="R958" s="1"/>
      <c r="S958" s="1"/>
      <c r="T958" s="1"/>
      <c r="U958" s="1"/>
      <c r="V958" s="1"/>
      <c r="W958" s="1"/>
      <c r="X958" s="1"/>
      <c r="Y958" s="1"/>
      <c r="Z958" s="1"/>
      <c r="AA958" s="2"/>
      <c r="AB958" s="1"/>
      <c r="AC958" s="2"/>
      <c r="AD958" s="1"/>
      <c r="AE958" s="1"/>
      <c r="AF958" s="1"/>
      <c r="AG958" s="1"/>
      <c r="AH958" s="1"/>
      <c r="AI958" s="1"/>
      <c r="AJ958" s="1"/>
    </row>
    <row r="959" ht="14.25" customHeight="1">
      <c r="A959" s="1"/>
      <c r="B959" s="1"/>
      <c r="C959" s="1"/>
      <c r="D959" s="1"/>
      <c r="E959" s="1"/>
      <c r="F959" s="2"/>
      <c r="G959" s="2"/>
      <c r="H959" s="2"/>
      <c r="I959" s="2"/>
      <c r="J959" s="2"/>
      <c r="K959" s="1"/>
      <c r="L959" s="1"/>
      <c r="M959" s="1"/>
      <c r="N959" s="1"/>
      <c r="O959" s="1"/>
      <c r="P959" s="1"/>
      <c r="Q959" s="1"/>
      <c r="R959" s="1"/>
      <c r="S959" s="1"/>
      <c r="T959" s="1"/>
      <c r="U959" s="1"/>
      <c r="V959" s="1"/>
      <c r="W959" s="1"/>
      <c r="X959" s="1"/>
      <c r="Y959" s="1"/>
      <c r="Z959" s="1"/>
      <c r="AA959" s="2"/>
      <c r="AB959" s="1"/>
      <c r="AC959" s="2"/>
      <c r="AD959" s="1"/>
      <c r="AE959" s="1"/>
      <c r="AF959" s="1"/>
      <c r="AG959" s="1"/>
      <c r="AH959" s="1"/>
      <c r="AI959" s="1"/>
      <c r="AJ959" s="1"/>
    </row>
    <row r="960" ht="14.25" customHeight="1">
      <c r="A960" s="1"/>
      <c r="B960" s="1"/>
      <c r="C960" s="1"/>
      <c r="D960" s="1"/>
      <c r="E960" s="1"/>
      <c r="F960" s="2"/>
      <c r="G960" s="2"/>
      <c r="H960" s="2"/>
      <c r="I960" s="2"/>
      <c r="J960" s="2"/>
      <c r="K960" s="1"/>
      <c r="L960" s="1"/>
      <c r="M960" s="1"/>
      <c r="N960" s="1"/>
      <c r="O960" s="1"/>
      <c r="P960" s="1"/>
      <c r="Q960" s="1"/>
      <c r="R960" s="1"/>
      <c r="S960" s="1"/>
      <c r="T960" s="1"/>
      <c r="U960" s="1"/>
      <c r="V960" s="1"/>
      <c r="W960" s="1"/>
      <c r="X960" s="1"/>
      <c r="Y960" s="1"/>
      <c r="Z960" s="1"/>
      <c r="AA960" s="2"/>
      <c r="AB960" s="1"/>
      <c r="AC960" s="2"/>
      <c r="AD960" s="1"/>
      <c r="AE960" s="1"/>
      <c r="AF960" s="1"/>
      <c r="AG960" s="1"/>
      <c r="AH960" s="1"/>
      <c r="AI960" s="1"/>
      <c r="AJ960" s="1"/>
    </row>
    <row r="961" ht="14.25" customHeight="1">
      <c r="A961" s="1"/>
      <c r="B961" s="1"/>
      <c r="C961" s="1"/>
      <c r="D961" s="1"/>
      <c r="E961" s="1"/>
      <c r="F961" s="2"/>
      <c r="G961" s="2"/>
      <c r="H961" s="2"/>
      <c r="I961" s="2"/>
      <c r="J961" s="2"/>
      <c r="K961" s="1"/>
      <c r="L961" s="1"/>
      <c r="M961" s="1"/>
      <c r="N961" s="1"/>
      <c r="O961" s="1"/>
      <c r="P961" s="1"/>
      <c r="Q961" s="1"/>
      <c r="R961" s="1"/>
      <c r="S961" s="1"/>
      <c r="T961" s="1"/>
      <c r="U961" s="1"/>
      <c r="V961" s="1"/>
      <c r="W961" s="1"/>
      <c r="X961" s="1"/>
      <c r="Y961" s="1"/>
      <c r="Z961" s="1"/>
      <c r="AA961" s="2"/>
      <c r="AB961" s="1"/>
      <c r="AC961" s="2"/>
      <c r="AD961" s="1"/>
      <c r="AE961" s="1"/>
      <c r="AF961" s="1"/>
      <c r="AG961" s="1"/>
      <c r="AH961" s="1"/>
      <c r="AI961" s="1"/>
      <c r="AJ961" s="1"/>
    </row>
    <row r="962" ht="14.25" customHeight="1">
      <c r="A962" s="1"/>
      <c r="B962" s="1"/>
      <c r="C962" s="1"/>
      <c r="D962" s="1"/>
      <c r="E962" s="1"/>
      <c r="F962" s="2"/>
      <c r="G962" s="2"/>
      <c r="H962" s="2"/>
      <c r="I962" s="2"/>
      <c r="J962" s="2"/>
      <c r="K962" s="1"/>
      <c r="L962" s="1"/>
      <c r="M962" s="1"/>
      <c r="N962" s="1"/>
      <c r="O962" s="1"/>
      <c r="P962" s="1"/>
      <c r="Q962" s="1"/>
      <c r="R962" s="1"/>
      <c r="S962" s="1"/>
      <c r="T962" s="1"/>
      <c r="U962" s="1"/>
      <c r="V962" s="1"/>
      <c r="W962" s="1"/>
      <c r="X962" s="1"/>
      <c r="Y962" s="1"/>
      <c r="Z962" s="1"/>
      <c r="AA962" s="2"/>
      <c r="AB962" s="1"/>
      <c r="AC962" s="2"/>
      <c r="AD962" s="1"/>
      <c r="AE962" s="1"/>
      <c r="AF962" s="1"/>
      <c r="AG962" s="1"/>
      <c r="AH962" s="1"/>
      <c r="AI962" s="1"/>
      <c r="AJ962" s="1"/>
    </row>
    <row r="963" ht="14.25" customHeight="1">
      <c r="A963" s="1"/>
      <c r="B963" s="1"/>
      <c r="C963" s="1"/>
      <c r="D963" s="1"/>
      <c r="E963" s="1"/>
      <c r="F963" s="2"/>
      <c r="G963" s="2"/>
      <c r="H963" s="2"/>
      <c r="I963" s="2"/>
      <c r="J963" s="2"/>
      <c r="K963" s="1"/>
      <c r="L963" s="1"/>
      <c r="M963" s="1"/>
      <c r="N963" s="1"/>
      <c r="O963" s="1"/>
      <c r="P963" s="1"/>
      <c r="Q963" s="1"/>
      <c r="R963" s="1"/>
      <c r="S963" s="1"/>
      <c r="T963" s="1"/>
      <c r="U963" s="1"/>
      <c r="V963" s="1"/>
      <c r="W963" s="1"/>
      <c r="X963" s="1"/>
      <c r="Y963" s="1"/>
      <c r="Z963" s="1"/>
      <c r="AA963" s="2"/>
      <c r="AB963" s="1"/>
      <c r="AC963" s="2"/>
      <c r="AD963" s="1"/>
      <c r="AE963" s="1"/>
      <c r="AF963" s="1"/>
      <c r="AG963" s="1"/>
      <c r="AH963" s="1"/>
      <c r="AI963" s="1"/>
      <c r="AJ963" s="1"/>
    </row>
    <row r="964" ht="14.25" customHeight="1">
      <c r="A964" s="1"/>
      <c r="B964" s="1"/>
      <c r="C964" s="1"/>
      <c r="D964" s="1"/>
      <c r="E964" s="1"/>
      <c r="F964" s="2"/>
      <c r="G964" s="2"/>
      <c r="H964" s="2"/>
      <c r="I964" s="2"/>
      <c r="J964" s="2"/>
      <c r="K964" s="1"/>
      <c r="L964" s="1"/>
      <c r="M964" s="1"/>
      <c r="N964" s="1"/>
      <c r="O964" s="1"/>
      <c r="P964" s="1"/>
      <c r="Q964" s="1"/>
      <c r="R964" s="1"/>
      <c r="S964" s="1"/>
      <c r="T964" s="1"/>
      <c r="U964" s="1"/>
      <c r="V964" s="1"/>
      <c r="W964" s="1"/>
      <c r="X964" s="1"/>
      <c r="Y964" s="1"/>
      <c r="Z964" s="1"/>
      <c r="AA964" s="2"/>
      <c r="AB964" s="1"/>
      <c r="AC964" s="2"/>
      <c r="AD964" s="1"/>
      <c r="AE964" s="1"/>
      <c r="AF964" s="1"/>
      <c r="AG964" s="1"/>
      <c r="AH964" s="1"/>
      <c r="AI964" s="1"/>
      <c r="AJ964" s="1"/>
    </row>
    <row r="965" ht="14.25" customHeight="1">
      <c r="A965" s="1"/>
      <c r="B965" s="1"/>
      <c r="C965" s="1"/>
      <c r="D965" s="1"/>
      <c r="E965" s="1"/>
      <c r="F965" s="2"/>
      <c r="G965" s="2"/>
      <c r="H965" s="2"/>
      <c r="I965" s="2"/>
      <c r="J965" s="2"/>
      <c r="K965" s="1"/>
      <c r="L965" s="1"/>
      <c r="M965" s="1"/>
      <c r="N965" s="1"/>
      <c r="O965" s="1"/>
      <c r="P965" s="1"/>
      <c r="Q965" s="1"/>
      <c r="R965" s="1"/>
      <c r="S965" s="1"/>
      <c r="T965" s="1"/>
      <c r="U965" s="1"/>
      <c r="V965" s="1"/>
      <c r="W965" s="1"/>
      <c r="X965" s="1"/>
      <c r="Y965" s="1"/>
      <c r="Z965" s="1"/>
      <c r="AA965" s="2"/>
      <c r="AB965" s="1"/>
      <c r="AC965" s="2"/>
      <c r="AD965" s="1"/>
      <c r="AE965" s="1"/>
      <c r="AF965" s="1"/>
      <c r="AG965" s="1"/>
      <c r="AH965" s="1"/>
      <c r="AI965" s="1"/>
      <c r="AJ965" s="1"/>
    </row>
    <row r="966" ht="14.25" customHeight="1">
      <c r="A966" s="1"/>
      <c r="B966" s="1"/>
      <c r="C966" s="1"/>
      <c r="D966" s="1"/>
      <c r="E966" s="1"/>
      <c r="F966" s="2"/>
      <c r="G966" s="2"/>
      <c r="H966" s="2"/>
      <c r="I966" s="2"/>
      <c r="J966" s="2"/>
      <c r="K966" s="1"/>
      <c r="L966" s="1"/>
      <c r="M966" s="1"/>
      <c r="N966" s="1"/>
      <c r="O966" s="1"/>
      <c r="P966" s="1"/>
      <c r="Q966" s="1"/>
      <c r="R966" s="1"/>
      <c r="S966" s="1"/>
      <c r="T966" s="1"/>
      <c r="U966" s="1"/>
      <c r="V966" s="1"/>
      <c r="W966" s="1"/>
      <c r="X966" s="1"/>
      <c r="Y966" s="1"/>
      <c r="Z966" s="1"/>
      <c r="AA966" s="2"/>
      <c r="AB966" s="1"/>
      <c r="AC966" s="2"/>
      <c r="AD966" s="1"/>
      <c r="AE966" s="1"/>
      <c r="AF966" s="1"/>
      <c r="AG966" s="1"/>
      <c r="AH966" s="1"/>
      <c r="AI966" s="1"/>
      <c r="AJ966" s="1"/>
    </row>
    <row r="967" ht="14.25" customHeight="1">
      <c r="A967" s="1"/>
      <c r="B967" s="1"/>
      <c r="C967" s="1"/>
      <c r="D967" s="1"/>
      <c r="E967" s="1"/>
      <c r="F967" s="2"/>
      <c r="G967" s="2"/>
      <c r="H967" s="2"/>
      <c r="I967" s="2"/>
      <c r="J967" s="2"/>
      <c r="K967" s="1"/>
      <c r="L967" s="1"/>
      <c r="M967" s="1"/>
      <c r="N967" s="1"/>
      <c r="O967" s="1"/>
      <c r="P967" s="1"/>
      <c r="Q967" s="1"/>
      <c r="R967" s="1"/>
      <c r="S967" s="1"/>
      <c r="T967" s="1"/>
      <c r="U967" s="1"/>
      <c r="V967" s="1"/>
      <c r="W967" s="1"/>
      <c r="X967" s="1"/>
      <c r="Y967" s="1"/>
      <c r="Z967" s="1"/>
      <c r="AA967" s="2"/>
      <c r="AB967" s="1"/>
      <c r="AC967" s="2"/>
      <c r="AD967" s="1"/>
      <c r="AE967" s="1"/>
      <c r="AF967" s="1"/>
      <c r="AG967" s="1"/>
      <c r="AH967" s="1"/>
      <c r="AI967" s="1"/>
      <c r="AJ967" s="1"/>
    </row>
    <row r="968" ht="14.25" customHeight="1">
      <c r="A968" s="1"/>
      <c r="B968" s="1"/>
      <c r="C968" s="1"/>
      <c r="D968" s="1"/>
      <c r="E968" s="1"/>
      <c r="F968" s="2"/>
      <c r="G968" s="2"/>
      <c r="H968" s="2"/>
      <c r="I968" s="2"/>
      <c r="J968" s="2"/>
      <c r="K968" s="1"/>
      <c r="L968" s="1"/>
      <c r="M968" s="1"/>
      <c r="N968" s="1"/>
      <c r="O968" s="1"/>
      <c r="P968" s="1"/>
      <c r="Q968" s="1"/>
      <c r="R968" s="1"/>
      <c r="S968" s="1"/>
      <c r="T968" s="1"/>
      <c r="U968" s="1"/>
      <c r="V968" s="1"/>
      <c r="W968" s="1"/>
      <c r="X968" s="1"/>
      <c r="Y968" s="1"/>
      <c r="Z968" s="1"/>
      <c r="AA968" s="2"/>
      <c r="AB968" s="1"/>
      <c r="AC968" s="2"/>
      <c r="AD968" s="1"/>
      <c r="AE968" s="1"/>
      <c r="AF968" s="1"/>
      <c r="AG968" s="1"/>
      <c r="AH968" s="1"/>
      <c r="AI968" s="1"/>
      <c r="AJ968" s="1"/>
    </row>
    <row r="969" ht="14.25" customHeight="1">
      <c r="A969" s="1"/>
      <c r="B969" s="1"/>
      <c r="C969" s="1"/>
      <c r="D969" s="1"/>
      <c r="E969" s="1"/>
      <c r="F969" s="2"/>
      <c r="G969" s="2"/>
      <c r="H969" s="2"/>
      <c r="I969" s="2"/>
      <c r="J969" s="2"/>
      <c r="K969" s="1"/>
      <c r="L969" s="1"/>
      <c r="M969" s="1"/>
      <c r="N969" s="1"/>
      <c r="O969" s="1"/>
      <c r="P969" s="1"/>
      <c r="Q969" s="1"/>
      <c r="R969" s="1"/>
      <c r="S969" s="1"/>
      <c r="T969" s="1"/>
      <c r="U969" s="1"/>
      <c r="V969" s="1"/>
      <c r="W969" s="1"/>
      <c r="X969" s="1"/>
      <c r="Y969" s="1"/>
      <c r="Z969" s="1"/>
      <c r="AA969" s="2"/>
      <c r="AB969" s="1"/>
      <c r="AC969" s="2"/>
      <c r="AD969" s="1"/>
      <c r="AE969" s="1"/>
      <c r="AF969" s="1"/>
      <c r="AG969" s="1"/>
      <c r="AH969" s="1"/>
      <c r="AI969" s="1"/>
      <c r="AJ969" s="1"/>
    </row>
    <row r="970" ht="14.25" customHeight="1">
      <c r="A970" s="1"/>
      <c r="B970" s="1"/>
      <c r="C970" s="1"/>
      <c r="D970" s="1"/>
      <c r="E970" s="1"/>
      <c r="F970" s="2"/>
      <c r="G970" s="2"/>
      <c r="H970" s="2"/>
      <c r="I970" s="2"/>
      <c r="J970" s="2"/>
      <c r="K970" s="1"/>
      <c r="L970" s="1"/>
      <c r="M970" s="1"/>
      <c r="N970" s="1"/>
      <c r="O970" s="1"/>
      <c r="P970" s="1"/>
      <c r="Q970" s="1"/>
      <c r="R970" s="1"/>
      <c r="S970" s="1"/>
      <c r="T970" s="1"/>
      <c r="U970" s="1"/>
      <c r="V970" s="1"/>
      <c r="W970" s="1"/>
      <c r="X970" s="1"/>
      <c r="Y970" s="1"/>
      <c r="Z970" s="1"/>
      <c r="AA970" s="2"/>
      <c r="AB970" s="1"/>
      <c r="AC970" s="2"/>
      <c r="AD970" s="1"/>
      <c r="AE970" s="1"/>
      <c r="AF970" s="1"/>
      <c r="AG970" s="1"/>
      <c r="AH970" s="1"/>
      <c r="AI970" s="1"/>
      <c r="AJ970" s="1"/>
    </row>
    <row r="971" ht="14.25" customHeight="1">
      <c r="A971" s="1"/>
      <c r="B971" s="1"/>
      <c r="C971" s="1"/>
      <c r="D971" s="1"/>
      <c r="E971" s="1"/>
      <c r="F971" s="2"/>
      <c r="G971" s="2"/>
      <c r="H971" s="2"/>
      <c r="I971" s="2"/>
      <c r="J971" s="2"/>
      <c r="K971" s="1"/>
      <c r="L971" s="1"/>
      <c r="M971" s="1"/>
      <c r="N971" s="1"/>
      <c r="O971" s="1"/>
      <c r="P971" s="1"/>
      <c r="Q971" s="1"/>
      <c r="R971" s="1"/>
      <c r="S971" s="1"/>
      <c r="T971" s="1"/>
      <c r="U971" s="1"/>
      <c r="V971" s="1"/>
      <c r="W971" s="1"/>
      <c r="X971" s="1"/>
      <c r="Y971" s="1"/>
      <c r="Z971" s="1"/>
      <c r="AA971" s="2"/>
      <c r="AB971" s="1"/>
      <c r="AC971" s="2"/>
      <c r="AD971" s="1"/>
      <c r="AE971" s="1"/>
      <c r="AF971" s="1"/>
      <c r="AG971" s="1"/>
      <c r="AH971" s="1"/>
      <c r="AI971" s="1"/>
      <c r="AJ971" s="1"/>
    </row>
    <row r="972" ht="14.25" customHeight="1">
      <c r="A972" s="1"/>
      <c r="B972" s="1"/>
      <c r="C972" s="1"/>
      <c r="D972" s="1"/>
      <c r="E972" s="1"/>
      <c r="F972" s="2"/>
      <c r="G972" s="2"/>
      <c r="H972" s="2"/>
      <c r="I972" s="2"/>
      <c r="J972" s="2"/>
      <c r="K972" s="1"/>
      <c r="L972" s="1"/>
      <c r="M972" s="1"/>
      <c r="N972" s="1"/>
      <c r="O972" s="1"/>
      <c r="P972" s="1"/>
      <c r="Q972" s="1"/>
      <c r="R972" s="1"/>
      <c r="S972" s="1"/>
      <c r="T972" s="1"/>
      <c r="U972" s="1"/>
      <c r="V972" s="1"/>
      <c r="W972" s="1"/>
      <c r="X972" s="1"/>
      <c r="Y972" s="1"/>
      <c r="Z972" s="1"/>
      <c r="AA972" s="2"/>
      <c r="AB972" s="1"/>
      <c r="AC972" s="2"/>
      <c r="AD972" s="1"/>
      <c r="AE972" s="1"/>
      <c r="AF972" s="1"/>
      <c r="AG972" s="1"/>
      <c r="AH972" s="1"/>
      <c r="AI972" s="1"/>
      <c r="AJ972" s="1"/>
    </row>
    <row r="973" ht="14.25" customHeight="1">
      <c r="A973" s="1"/>
      <c r="B973" s="1"/>
      <c r="C973" s="1"/>
      <c r="D973" s="1"/>
      <c r="E973" s="1"/>
      <c r="F973" s="2"/>
      <c r="G973" s="2"/>
      <c r="H973" s="2"/>
      <c r="I973" s="2"/>
      <c r="J973" s="2"/>
      <c r="K973" s="1"/>
      <c r="L973" s="1"/>
      <c r="M973" s="1"/>
      <c r="N973" s="1"/>
      <c r="O973" s="1"/>
      <c r="P973" s="1"/>
      <c r="Q973" s="1"/>
      <c r="R973" s="1"/>
      <c r="S973" s="1"/>
      <c r="T973" s="1"/>
      <c r="U973" s="1"/>
      <c r="V973" s="1"/>
      <c r="W973" s="1"/>
      <c r="X973" s="1"/>
      <c r="Y973" s="1"/>
      <c r="Z973" s="1"/>
      <c r="AA973" s="2"/>
      <c r="AB973" s="1"/>
      <c r="AC973" s="2"/>
      <c r="AD973" s="1"/>
      <c r="AE973" s="1"/>
      <c r="AF973" s="1"/>
      <c r="AG973" s="1"/>
      <c r="AH973" s="1"/>
      <c r="AI973" s="1"/>
      <c r="AJ973" s="1"/>
    </row>
    <row r="974" ht="14.25" customHeight="1">
      <c r="A974" s="1"/>
      <c r="B974" s="1"/>
      <c r="C974" s="1"/>
      <c r="D974" s="1"/>
      <c r="E974" s="1"/>
      <c r="F974" s="2"/>
      <c r="G974" s="2"/>
      <c r="H974" s="2"/>
      <c r="I974" s="2"/>
      <c r="J974" s="2"/>
      <c r="K974" s="1"/>
      <c r="L974" s="1"/>
      <c r="M974" s="1"/>
      <c r="N974" s="1"/>
      <c r="O974" s="1"/>
      <c r="P974" s="1"/>
      <c r="Q974" s="1"/>
      <c r="R974" s="1"/>
      <c r="S974" s="1"/>
      <c r="T974" s="1"/>
      <c r="U974" s="1"/>
      <c r="V974" s="1"/>
      <c r="W974" s="1"/>
      <c r="X974" s="1"/>
      <c r="Y974" s="1"/>
      <c r="Z974" s="1"/>
      <c r="AA974" s="2"/>
      <c r="AB974" s="1"/>
      <c r="AC974" s="2"/>
      <c r="AD974" s="1"/>
      <c r="AE974" s="1"/>
      <c r="AF974" s="1"/>
      <c r="AG974" s="1"/>
      <c r="AH974" s="1"/>
      <c r="AI974" s="1"/>
      <c r="AJ974" s="1"/>
    </row>
    <row r="975" ht="14.25" customHeight="1">
      <c r="A975" s="1"/>
      <c r="B975" s="1"/>
      <c r="C975" s="1"/>
      <c r="D975" s="1"/>
      <c r="E975" s="1"/>
      <c r="F975" s="2"/>
      <c r="G975" s="2"/>
      <c r="H975" s="2"/>
      <c r="I975" s="2"/>
      <c r="J975" s="2"/>
      <c r="K975" s="1"/>
      <c r="L975" s="1"/>
      <c r="M975" s="1"/>
      <c r="N975" s="1"/>
      <c r="O975" s="1"/>
      <c r="P975" s="1"/>
      <c r="Q975" s="1"/>
      <c r="R975" s="1"/>
      <c r="S975" s="1"/>
      <c r="T975" s="1"/>
      <c r="U975" s="1"/>
      <c r="V975" s="1"/>
      <c r="W975" s="1"/>
      <c r="X975" s="1"/>
      <c r="Y975" s="1"/>
      <c r="Z975" s="1"/>
      <c r="AA975" s="2"/>
      <c r="AB975" s="1"/>
      <c r="AC975" s="2"/>
      <c r="AD975" s="1"/>
      <c r="AE975" s="1"/>
      <c r="AF975" s="1"/>
      <c r="AG975" s="1"/>
      <c r="AH975" s="1"/>
      <c r="AI975" s="1"/>
      <c r="AJ975" s="1"/>
    </row>
    <row r="976" ht="14.25" customHeight="1">
      <c r="A976" s="1"/>
      <c r="B976" s="1"/>
      <c r="C976" s="1"/>
      <c r="D976" s="1"/>
      <c r="E976" s="1"/>
      <c r="F976" s="2"/>
      <c r="G976" s="2"/>
      <c r="H976" s="2"/>
      <c r="I976" s="2"/>
      <c r="J976" s="2"/>
      <c r="K976" s="1"/>
      <c r="L976" s="1"/>
      <c r="M976" s="1"/>
      <c r="N976" s="1"/>
      <c r="O976" s="1"/>
      <c r="P976" s="1"/>
      <c r="Q976" s="1"/>
      <c r="R976" s="1"/>
      <c r="S976" s="1"/>
      <c r="T976" s="1"/>
      <c r="U976" s="1"/>
      <c r="V976" s="1"/>
      <c r="W976" s="1"/>
      <c r="X976" s="1"/>
      <c r="Y976" s="1"/>
      <c r="Z976" s="1"/>
      <c r="AA976" s="2"/>
      <c r="AB976" s="1"/>
      <c r="AC976" s="2"/>
      <c r="AD976" s="1"/>
      <c r="AE976" s="1"/>
      <c r="AF976" s="1"/>
      <c r="AG976" s="1"/>
      <c r="AH976" s="1"/>
      <c r="AI976" s="1"/>
      <c r="AJ976" s="1"/>
    </row>
    <row r="977" ht="14.25" customHeight="1">
      <c r="A977" s="1"/>
      <c r="B977" s="1"/>
      <c r="C977" s="1"/>
      <c r="D977" s="1"/>
      <c r="E977" s="1"/>
      <c r="F977" s="2"/>
      <c r="G977" s="2"/>
      <c r="H977" s="2"/>
      <c r="I977" s="2"/>
      <c r="J977" s="2"/>
      <c r="K977" s="1"/>
      <c r="L977" s="1"/>
      <c r="M977" s="1"/>
      <c r="N977" s="1"/>
      <c r="O977" s="1"/>
      <c r="P977" s="1"/>
      <c r="Q977" s="1"/>
      <c r="R977" s="1"/>
      <c r="S977" s="1"/>
      <c r="T977" s="1"/>
      <c r="U977" s="1"/>
      <c r="V977" s="1"/>
      <c r="W977" s="1"/>
      <c r="X977" s="1"/>
      <c r="Y977" s="1"/>
      <c r="Z977" s="1"/>
      <c r="AA977" s="2"/>
      <c r="AB977" s="1"/>
      <c r="AC977" s="2"/>
      <c r="AD977" s="1"/>
      <c r="AE977" s="1"/>
      <c r="AF977" s="1"/>
      <c r="AG977" s="1"/>
      <c r="AH977" s="1"/>
      <c r="AI977" s="1"/>
      <c r="AJ977" s="1"/>
    </row>
    <row r="978" ht="14.25" customHeight="1">
      <c r="A978" s="1"/>
      <c r="B978" s="1"/>
      <c r="C978" s="1"/>
      <c r="D978" s="1"/>
      <c r="E978" s="1"/>
      <c r="F978" s="2"/>
      <c r="G978" s="2"/>
      <c r="H978" s="2"/>
      <c r="I978" s="2"/>
      <c r="J978" s="2"/>
      <c r="K978" s="1"/>
      <c r="L978" s="1"/>
      <c r="M978" s="1"/>
      <c r="N978" s="1"/>
      <c r="O978" s="1"/>
      <c r="P978" s="1"/>
      <c r="Q978" s="1"/>
      <c r="R978" s="1"/>
      <c r="S978" s="1"/>
      <c r="T978" s="1"/>
      <c r="U978" s="1"/>
      <c r="V978" s="1"/>
      <c r="W978" s="1"/>
      <c r="X978" s="1"/>
      <c r="Y978" s="1"/>
      <c r="Z978" s="1"/>
      <c r="AA978" s="2"/>
      <c r="AB978" s="1"/>
      <c r="AC978" s="2"/>
      <c r="AD978" s="1"/>
      <c r="AE978" s="1"/>
      <c r="AF978" s="1"/>
      <c r="AG978" s="1"/>
      <c r="AH978" s="1"/>
      <c r="AI978" s="1"/>
      <c r="AJ978" s="1"/>
    </row>
    <row r="979" ht="14.25" customHeight="1">
      <c r="A979" s="1"/>
      <c r="B979" s="1"/>
      <c r="C979" s="1"/>
      <c r="D979" s="1"/>
      <c r="E979" s="1"/>
      <c r="F979" s="2"/>
      <c r="G979" s="2"/>
      <c r="H979" s="2"/>
      <c r="I979" s="2"/>
      <c r="J979" s="2"/>
      <c r="K979" s="1"/>
      <c r="L979" s="1"/>
      <c r="M979" s="1"/>
      <c r="N979" s="1"/>
      <c r="O979" s="1"/>
      <c r="P979" s="1"/>
      <c r="Q979" s="1"/>
      <c r="R979" s="1"/>
      <c r="S979" s="1"/>
      <c r="T979" s="1"/>
      <c r="U979" s="1"/>
      <c r="V979" s="1"/>
      <c r="W979" s="1"/>
      <c r="X979" s="1"/>
      <c r="Y979" s="1"/>
      <c r="Z979" s="1"/>
      <c r="AA979" s="2"/>
      <c r="AB979" s="1"/>
      <c r="AC979" s="2"/>
      <c r="AD979" s="1"/>
      <c r="AE979" s="1"/>
      <c r="AF979" s="1"/>
      <c r="AG979" s="1"/>
      <c r="AH979" s="1"/>
      <c r="AI979" s="1"/>
      <c r="AJ979" s="1"/>
    </row>
    <row r="980" ht="14.25" customHeight="1">
      <c r="A980" s="1"/>
      <c r="B980" s="1"/>
      <c r="C980" s="1"/>
      <c r="D980" s="1"/>
      <c r="E980" s="1"/>
      <c r="F980" s="2"/>
      <c r="G980" s="2"/>
      <c r="H980" s="2"/>
      <c r="I980" s="2"/>
      <c r="J980" s="2"/>
      <c r="K980" s="1"/>
      <c r="L980" s="1"/>
      <c r="M980" s="1"/>
      <c r="N980" s="1"/>
      <c r="O980" s="1"/>
      <c r="P980" s="1"/>
      <c r="Q980" s="1"/>
      <c r="R980" s="1"/>
      <c r="S980" s="1"/>
      <c r="T980" s="1"/>
      <c r="U980" s="1"/>
      <c r="V980" s="1"/>
      <c r="W980" s="1"/>
      <c r="X980" s="1"/>
      <c r="Y980" s="1"/>
      <c r="Z980" s="1"/>
      <c r="AA980" s="2"/>
      <c r="AB980" s="1"/>
      <c r="AC980" s="2"/>
      <c r="AD980" s="1"/>
      <c r="AE980" s="1"/>
      <c r="AF980" s="1"/>
      <c r="AG980" s="1"/>
      <c r="AH980" s="1"/>
      <c r="AI980" s="1"/>
      <c r="AJ980" s="1"/>
    </row>
    <row r="981" ht="14.25" customHeight="1">
      <c r="A981" s="1"/>
      <c r="B981" s="1"/>
      <c r="C981" s="1"/>
      <c r="D981" s="1"/>
      <c r="E981" s="1"/>
      <c r="F981" s="2"/>
      <c r="G981" s="2"/>
      <c r="H981" s="2"/>
      <c r="I981" s="2"/>
      <c r="J981" s="2"/>
      <c r="K981" s="1"/>
      <c r="L981" s="1"/>
      <c r="M981" s="1"/>
      <c r="N981" s="1"/>
      <c r="O981" s="1"/>
      <c r="P981" s="1"/>
      <c r="Q981" s="1"/>
      <c r="R981" s="1"/>
      <c r="S981" s="1"/>
      <c r="T981" s="1"/>
      <c r="U981" s="1"/>
      <c r="V981" s="1"/>
      <c r="W981" s="1"/>
      <c r="X981" s="1"/>
      <c r="Y981" s="1"/>
      <c r="Z981" s="1"/>
      <c r="AA981" s="2"/>
      <c r="AB981" s="1"/>
      <c r="AC981" s="2"/>
      <c r="AD981" s="1"/>
      <c r="AE981" s="1"/>
      <c r="AF981" s="1"/>
      <c r="AG981" s="1"/>
      <c r="AH981" s="1"/>
      <c r="AI981" s="1"/>
      <c r="AJ981" s="1"/>
    </row>
    <row r="982" ht="14.25" customHeight="1">
      <c r="A982" s="1"/>
      <c r="B982" s="1"/>
      <c r="C982" s="1"/>
      <c r="D982" s="1"/>
      <c r="E982" s="1"/>
      <c r="F982" s="2"/>
      <c r="G982" s="2"/>
      <c r="H982" s="2"/>
      <c r="I982" s="2"/>
      <c r="J982" s="2"/>
      <c r="K982" s="1"/>
      <c r="L982" s="1"/>
      <c r="M982" s="1"/>
      <c r="N982" s="1"/>
      <c r="O982" s="1"/>
      <c r="P982" s="1"/>
      <c r="Q982" s="1"/>
      <c r="R982" s="1"/>
      <c r="S982" s="1"/>
      <c r="T982" s="1"/>
      <c r="U982" s="1"/>
      <c r="V982" s="1"/>
      <c r="W982" s="1"/>
      <c r="X982" s="1"/>
      <c r="Y982" s="1"/>
      <c r="Z982" s="1"/>
      <c r="AA982" s="2"/>
      <c r="AB982" s="1"/>
      <c r="AC982" s="2"/>
      <c r="AD982" s="1"/>
      <c r="AE982" s="1"/>
      <c r="AF982" s="1"/>
      <c r="AG982" s="1"/>
      <c r="AH982" s="1"/>
      <c r="AI982" s="1"/>
      <c r="AJ982" s="1"/>
    </row>
    <row r="983" ht="14.25" customHeight="1">
      <c r="A983" s="1"/>
      <c r="B983" s="1"/>
      <c r="C983" s="1"/>
      <c r="D983" s="1"/>
      <c r="E983" s="1"/>
      <c r="F983" s="2"/>
      <c r="G983" s="2"/>
      <c r="H983" s="2"/>
      <c r="I983" s="2"/>
      <c r="J983" s="2"/>
      <c r="K983" s="1"/>
      <c r="L983" s="1"/>
      <c r="M983" s="1"/>
      <c r="N983" s="1"/>
      <c r="O983" s="1"/>
      <c r="P983" s="1"/>
      <c r="Q983" s="1"/>
      <c r="R983" s="1"/>
      <c r="S983" s="1"/>
      <c r="T983" s="1"/>
      <c r="U983" s="1"/>
      <c r="V983" s="1"/>
      <c r="W983" s="1"/>
      <c r="X983" s="1"/>
      <c r="Y983" s="1"/>
      <c r="Z983" s="1"/>
      <c r="AA983" s="2"/>
      <c r="AB983" s="1"/>
      <c r="AC983" s="2"/>
      <c r="AD983" s="1"/>
      <c r="AE983" s="1"/>
      <c r="AF983" s="1"/>
      <c r="AG983" s="1"/>
      <c r="AH983" s="1"/>
      <c r="AI983" s="1"/>
      <c r="AJ983" s="1"/>
    </row>
    <row r="984" ht="14.25" customHeight="1">
      <c r="A984" s="1"/>
      <c r="B984" s="1"/>
      <c r="C984" s="1"/>
      <c r="D984" s="1"/>
      <c r="E984" s="1"/>
      <c r="F984" s="2"/>
      <c r="G984" s="2"/>
      <c r="H984" s="2"/>
      <c r="I984" s="2"/>
      <c r="J984" s="2"/>
      <c r="K984" s="1"/>
      <c r="L984" s="1"/>
      <c r="M984" s="1"/>
      <c r="N984" s="1"/>
      <c r="O984" s="1"/>
      <c r="P984" s="1"/>
      <c r="Q984" s="1"/>
      <c r="R984" s="1"/>
      <c r="S984" s="1"/>
      <c r="T984" s="1"/>
      <c r="U984" s="1"/>
      <c r="V984" s="1"/>
      <c r="W984" s="1"/>
      <c r="X984" s="1"/>
      <c r="Y984" s="1"/>
      <c r="Z984" s="1"/>
      <c r="AA984" s="2"/>
      <c r="AB984" s="1"/>
      <c r="AC984" s="2"/>
      <c r="AD984" s="1"/>
      <c r="AE984" s="1"/>
      <c r="AF984" s="1"/>
      <c r="AG984" s="1"/>
      <c r="AH984" s="1"/>
      <c r="AI984" s="1"/>
      <c r="AJ984" s="1"/>
    </row>
    <row r="985" ht="14.25" customHeight="1">
      <c r="A985" s="1"/>
      <c r="B985" s="1"/>
      <c r="C985" s="1"/>
      <c r="D985" s="1"/>
      <c r="E985" s="1"/>
      <c r="F985" s="2"/>
      <c r="G985" s="2"/>
      <c r="H985" s="2"/>
      <c r="I985" s="2"/>
      <c r="J985" s="2"/>
      <c r="K985" s="1"/>
      <c r="L985" s="1"/>
      <c r="M985" s="1"/>
      <c r="N985" s="1"/>
      <c r="O985" s="1"/>
      <c r="P985" s="1"/>
      <c r="Q985" s="1"/>
      <c r="R985" s="1"/>
      <c r="S985" s="1"/>
      <c r="T985" s="1"/>
      <c r="U985" s="1"/>
      <c r="V985" s="1"/>
      <c r="W985" s="1"/>
      <c r="X985" s="1"/>
      <c r="Y985" s="1"/>
      <c r="Z985" s="1"/>
      <c r="AA985" s="2"/>
      <c r="AB985" s="1"/>
      <c r="AC985" s="2"/>
      <c r="AD985" s="1"/>
      <c r="AE985" s="1"/>
      <c r="AF985" s="1"/>
      <c r="AG985" s="1"/>
      <c r="AH985" s="1"/>
      <c r="AI985" s="1"/>
      <c r="AJ985" s="1"/>
    </row>
    <row r="986" ht="14.25" customHeight="1">
      <c r="A986" s="1"/>
      <c r="B986" s="1"/>
      <c r="C986" s="1"/>
      <c r="D986" s="1"/>
      <c r="E986" s="1"/>
      <c r="F986" s="2"/>
      <c r="G986" s="2"/>
      <c r="H986" s="2"/>
      <c r="I986" s="2"/>
      <c r="J986" s="2"/>
      <c r="K986" s="1"/>
      <c r="L986" s="1"/>
      <c r="M986" s="1"/>
      <c r="N986" s="1"/>
      <c r="O986" s="1"/>
      <c r="P986" s="1"/>
      <c r="Q986" s="1"/>
      <c r="R986" s="1"/>
      <c r="S986" s="1"/>
      <c r="T986" s="1"/>
      <c r="U986" s="1"/>
      <c r="V986" s="1"/>
      <c r="W986" s="1"/>
      <c r="X986" s="1"/>
      <c r="Y986" s="1"/>
      <c r="Z986" s="1"/>
      <c r="AA986" s="2"/>
      <c r="AB986" s="1"/>
      <c r="AC986" s="2"/>
      <c r="AD986" s="1"/>
      <c r="AE986" s="1"/>
      <c r="AF986" s="1"/>
      <c r="AG986" s="1"/>
      <c r="AH986" s="1"/>
      <c r="AI986" s="1"/>
      <c r="AJ986" s="1"/>
    </row>
    <row r="987" ht="14.25" customHeight="1">
      <c r="A987" s="1"/>
      <c r="B987" s="1"/>
      <c r="C987" s="1"/>
      <c r="D987" s="1"/>
      <c r="E987" s="1"/>
      <c r="F987" s="2"/>
      <c r="G987" s="2"/>
      <c r="H987" s="2"/>
      <c r="I987" s="2"/>
      <c r="J987" s="2"/>
      <c r="K987" s="1"/>
      <c r="L987" s="1"/>
      <c r="M987" s="1"/>
      <c r="N987" s="1"/>
      <c r="O987" s="1"/>
      <c r="P987" s="1"/>
      <c r="Q987" s="1"/>
      <c r="R987" s="1"/>
      <c r="S987" s="1"/>
      <c r="T987" s="1"/>
      <c r="U987" s="1"/>
      <c r="V987" s="1"/>
      <c r="W987" s="1"/>
      <c r="X987" s="1"/>
      <c r="Y987" s="1"/>
      <c r="Z987" s="1"/>
      <c r="AA987" s="2"/>
      <c r="AB987" s="1"/>
      <c r="AC987" s="2"/>
      <c r="AD987" s="1"/>
      <c r="AE987" s="1"/>
      <c r="AF987" s="1"/>
      <c r="AG987" s="1"/>
      <c r="AH987" s="1"/>
      <c r="AI987" s="1"/>
      <c r="AJ987" s="1"/>
    </row>
    <row r="988" ht="14.25" customHeight="1">
      <c r="A988" s="1"/>
      <c r="B988" s="1"/>
      <c r="C988" s="1"/>
      <c r="D988" s="1"/>
      <c r="E988" s="1"/>
      <c r="F988" s="2"/>
      <c r="G988" s="2"/>
      <c r="H988" s="2"/>
      <c r="I988" s="2"/>
      <c r="J988" s="2"/>
      <c r="K988" s="1"/>
      <c r="L988" s="1"/>
      <c r="M988" s="1"/>
      <c r="N988" s="1"/>
      <c r="O988" s="1"/>
      <c r="P988" s="1"/>
      <c r="Q988" s="1"/>
      <c r="R988" s="1"/>
      <c r="S988" s="1"/>
      <c r="T988" s="1"/>
      <c r="U988" s="1"/>
      <c r="V988" s="1"/>
      <c r="W988" s="1"/>
      <c r="X988" s="1"/>
      <c r="Y988" s="1"/>
      <c r="Z988" s="1"/>
      <c r="AA988" s="2"/>
      <c r="AB988" s="1"/>
      <c r="AC988" s="2"/>
      <c r="AD988" s="1"/>
      <c r="AE988" s="1"/>
      <c r="AF988" s="1"/>
      <c r="AG988" s="1"/>
      <c r="AH988" s="1"/>
      <c r="AI988" s="1"/>
      <c r="AJ988" s="1"/>
    </row>
    <row r="989" ht="14.25" customHeight="1">
      <c r="A989" s="1"/>
      <c r="B989" s="1"/>
      <c r="C989" s="1"/>
      <c r="D989" s="1"/>
      <c r="E989" s="1"/>
      <c r="F989" s="2"/>
      <c r="G989" s="2"/>
      <c r="H989" s="2"/>
      <c r="I989" s="2"/>
      <c r="J989" s="2"/>
      <c r="K989" s="1"/>
      <c r="L989" s="1"/>
      <c r="M989" s="1"/>
      <c r="N989" s="1"/>
      <c r="O989" s="1"/>
      <c r="P989" s="1"/>
      <c r="Q989" s="1"/>
      <c r="R989" s="1"/>
      <c r="S989" s="1"/>
      <c r="T989" s="1"/>
      <c r="U989" s="1"/>
      <c r="V989" s="1"/>
      <c r="W989" s="1"/>
      <c r="X989" s="1"/>
      <c r="Y989" s="1"/>
      <c r="Z989" s="1"/>
      <c r="AA989" s="2"/>
      <c r="AB989" s="1"/>
      <c r="AC989" s="2"/>
      <c r="AD989" s="1"/>
      <c r="AE989" s="1"/>
      <c r="AF989" s="1"/>
      <c r="AG989" s="1"/>
      <c r="AH989" s="1"/>
      <c r="AI989" s="1"/>
      <c r="AJ989" s="1"/>
    </row>
    <row r="990" ht="14.25" customHeight="1">
      <c r="A990" s="1"/>
      <c r="B990" s="1"/>
      <c r="C990" s="1"/>
      <c r="D990" s="1"/>
      <c r="E990" s="1"/>
      <c r="F990" s="2"/>
      <c r="G990" s="2"/>
      <c r="H990" s="2"/>
      <c r="I990" s="2"/>
      <c r="J990" s="2"/>
      <c r="K990" s="1"/>
      <c r="L990" s="1"/>
      <c r="M990" s="1"/>
      <c r="N990" s="1"/>
      <c r="O990" s="1"/>
      <c r="P990" s="1"/>
      <c r="Q990" s="1"/>
      <c r="R990" s="1"/>
      <c r="S990" s="1"/>
      <c r="T990" s="1"/>
      <c r="U990" s="1"/>
      <c r="V990" s="1"/>
      <c r="W990" s="1"/>
      <c r="X990" s="1"/>
      <c r="Y990" s="1"/>
      <c r="Z990" s="1"/>
      <c r="AA990" s="2"/>
      <c r="AB990" s="1"/>
      <c r="AC990" s="2"/>
      <c r="AD990" s="1"/>
      <c r="AE990" s="1"/>
      <c r="AF990" s="1"/>
      <c r="AG990" s="1"/>
      <c r="AH990" s="1"/>
      <c r="AI990" s="1"/>
      <c r="AJ990" s="1"/>
    </row>
    <row r="991" ht="14.25" customHeight="1">
      <c r="A991" s="1"/>
      <c r="B991" s="1"/>
      <c r="C991" s="1"/>
      <c r="D991" s="1"/>
      <c r="E991" s="1"/>
      <c r="F991" s="2"/>
      <c r="G991" s="2"/>
      <c r="H991" s="2"/>
      <c r="I991" s="2"/>
      <c r="J991" s="2"/>
      <c r="K991" s="1"/>
      <c r="L991" s="1"/>
      <c r="M991" s="1"/>
      <c r="N991" s="1"/>
      <c r="O991" s="1"/>
      <c r="P991" s="1"/>
      <c r="Q991" s="1"/>
      <c r="R991" s="1"/>
      <c r="S991" s="1"/>
      <c r="T991" s="1"/>
      <c r="U991" s="1"/>
      <c r="V991" s="1"/>
      <c r="W991" s="1"/>
      <c r="X991" s="1"/>
      <c r="Y991" s="1"/>
      <c r="Z991" s="1"/>
      <c r="AA991" s="2"/>
      <c r="AB991" s="1"/>
      <c r="AC991" s="2"/>
      <c r="AD991" s="1"/>
      <c r="AE991" s="1"/>
      <c r="AF991" s="1"/>
      <c r="AG991" s="1"/>
      <c r="AH991" s="1"/>
      <c r="AI991" s="1"/>
      <c r="AJ991" s="1"/>
    </row>
    <row r="992" ht="14.25" customHeight="1">
      <c r="A992" s="1"/>
      <c r="B992" s="1"/>
      <c r="C992" s="1"/>
      <c r="D992" s="1"/>
      <c r="E992" s="1"/>
      <c r="F992" s="2"/>
      <c r="G992" s="2"/>
      <c r="H992" s="2"/>
      <c r="I992" s="2"/>
      <c r="J992" s="2"/>
      <c r="K992" s="1"/>
      <c r="L992" s="1"/>
      <c r="M992" s="1"/>
      <c r="N992" s="1"/>
      <c r="O992" s="1"/>
      <c r="P992" s="1"/>
      <c r="Q992" s="1"/>
      <c r="R992" s="1"/>
      <c r="S992" s="1"/>
      <c r="T992" s="1"/>
      <c r="U992" s="1"/>
      <c r="V992" s="1"/>
      <c r="W992" s="1"/>
      <c r="X992" s="1"/>
      <c r="Y992" s="1"/>
      <c r="Z992" s="1"/>
      <c r="AA992" s="2"/>
      <c r="AB992" s="1"/>
      <c r="AC992" s="2"/>
      <c r="AD992" s="1"/>
      <c r="AE992" s="1"/>
      <c r="AF992" s="1"/>
      <c r="AG992" s="1"/>
      <c r="AH992" s="1"/>
      <c r="AI992" s="1"/>
      <c r="AJ992" s="1"/>
    </row>
    <row r="993" ht="14.25" customHeight="1">
      <c r="A993" s="1"/>
      <c r="B993" s="1"/>
      <c r="C993" s="1"/>
      <c r="D993" s="1"/>
      <c r="E993" s="1"/>
      <c r="F993" s="2"/>
      <c r="G993" s="2"/>
      <c r="H993" s="2"/>
      <c r="I993" s="2"/>
      <c r="J993" s="2"/>
      <c r="K993" s="1"/>
      <c r="L993" s="1"/>
      <c r="M993" s="1"/>
      <c r="N993" s="1"/>
      <c r="O993" s="1"/>
      <c r="P993" s="1"/>
      <c r="Q993" s="1"/>
      <c r="R993" s="1"/>
      <c r="S993" s="1"/>
      <c r="T993" s="1"/>
      <c r="U993" s="1"/>
      <c r="V993" s="1"/>
      <c r="W993" s="1"/>
      <c r="X993" s="1"/>
      <c r="Y993" s="1"/>
      <c r="Z993" s="1"/>
      <c r="AA993" s="2"/>
      <c r="AB993" s="1"/>
      <c r="AC993" s="2"/>
      <c r="AD993" s="1"/>
      <c r="AE993" s="1"/>
      <c r="AF993" s="1"/>
      <c r="AG993" s="1"/>
      <c r="AH993" s="1"/>
      <c r="AI993" s="1"/>
      <c r="AJ993" s="1"/>
    </row>
    <row r="994" ht="14.25" customHeight="1">
      <c r="A994" s="1"/>
      <c r="B994" s="1"/>
      <c r="C994" s="1"/>
      <c r="D994" s="1"/>
      <c r="E994" s="1"/>
      <c r="F994" s="2"/>
      <c r="G994" s="2"/>
      <c r="H994" s="2"/>
      <c r="I994" s="2"/>
      <c r="J994" s="2"/>
      <c r="K994" s="1"/>
      <c r="L994" s="1"/>
      <c r="M994" s="1"/>
      <c r="N994" s="1"/>
      <c r="O994" s="1"/>
      <c r="P994" s="1"/>
      <c r="Q994" s="1"/>
      <c r="R994" s="1"/>
      <c r="S994" s="1"/>
      <c r="T994" s="1"/>
      <c r="U994" s="1"/>
      <c r="V994" s="1"/>
      <c r="W994" s="1"/>
      <c r="X994" s="1"/>
      <c r="Y994" s="1"/>
      <c r="Z994" s="1"/>
      <c r="AA994" s="2"/>
      <c r="AB994" s="1"/>
      <c r="AC994" s="2"/>
      <c r="AD994" s="1"/>
      <c r="AE994" s="1"/>
      <c r="AF994" s="1"/>
      <c r="AG994" s="1"/>
      <c r="AH994" s="1"/>
      <c r="AI994" s="1"/>
      <c r="AJ994" s="1"/>
    </row>
    <row r="995" ht="14.25" customHeight="1">
      <c r="A995" s="1"/>
      <c r="B995" s="1"/>
      <c r="C995" s="1"/>
      <c r="D995" s="1"/>
      <c r="E995" s="1"/>
      <c r="F995" s="2"/>
      <c r="G995" s="2"/>
      <c r="H995" s="2"/>
      <c r="I995" s="2"/>
      <c r="J995" s="2"/>
      <c r="K995" s="1"/>
      <c r="L995" s="1"/>
      <c r="M995" s="1"/>
      <c r="N995" s="1"/>
      <c r="O995" s="1"/>
      <c r="P995" s="1"/>
      <c r="Q995" s="1"/>
      <c r="R995" s="1"/>
      <c r="S995" s="1"/>
      <c r="T995" s="1"/>
      <c r="U995" s="1"/>
      <c r="V995" s="1"/>
      <c r="W995" s="1"/>
      <c r="X995" s="1"/>
      <c r="Y995" s="1"/>
      <c r="Z995" s="1"/>
      <c r="AA995" s="2"/>
      <c r="AB995" s="1"/>
      <c r="AC995" s="2"/>
      <c r="AD995" s="1"/>
      <c r="AE995" s="1"/>
      <c r="AF995" s="1"/>
      <c r="AG995" s="1"/>
      <c r="AH995" s="1"/>
      <c r="AI995" s="1"/>
      <c r="AJ995" s="1"/>
    </row>
    <row r="996" ht="14.25" customHeight="1">
      <c r="A996" s="1"/>
      <c r="B996" s="1"/>
      <c r="C996" s="1"/>
      <c r="D996" s="1"/>
      <c r="E996" s="1"/>
      <c r="F996" s="2"/>
      <c r="G996" s="2"/>
      <c r="H996" s="2"/>
      <c r="I996" s="2"/>
      <c r="J996" s="2"/>
      <c r="K996" s="1"/>
      <c r="L996" s="1"/>
      <c r="M996" s="1"/>
      <c r="N996" s="1"/>
      <c r="O996" s="1"/>
      <c r="P996" s="1"/>
      <c r="Q996" s="1"/>
      <c r="R996" s="1"/>
      <c r="S996" s="1"/>
      <c r="T996" s="1"/>
      <c r="U996" s="1"/>
      <c r="V996" s="1"/>
      <c r="W996" s="1"/>
      <c r="X996" s="1"/>
      <c r="Y996" s="1"/>
      <c r="Z996" s="1"/>
      <c r="AA996" s="2"/>
      <c r="AB996" s="1"/>
      <c r="AC996" s="2"/>
      <c r="AD996" s="1"/>
      <c r="AE996" s="1"/>
      <c r="AF996" s="1"/>
      <c r="AG996" s="1"/>
      <c r="AH996" s="1"/>
      <c r="AI996" s="1"/>
      <c r="AJ996" s="1"/>
    </row>
    <row r="997" ht="14.25" customHeight="1">
      <c r="A997" s="1"/>
      <c r="B997" s="1"/>
      <c r="C997" s="1"/>
      <c r="D997" s="1"/>
      <c r="E997" s="1"/>
      <c r="F997" s="2"/>
      <c r="G997" s="2"/>
      <c r="H997" s="2"/>
      <c r="I997" s="2"/>
      <c r="J997" s="2"/>
      <c r="K997" s="1"/>
      <c r="L997" s="1"/>
      <c r="M997" s="1"/>
      <c r="N997" s="1"/>
      <c r="O997" s="1"/>
      <c r="P997" s="1"/>
      <c r="Q997" s="1"/>
      <c r="R997" s="1"/>
      <c r="S997" s="1"/>
      <c r="T997" s="1"/>
      <c r="U997" s="1"/>
      <c r="V997" s="1"/>
      <c r="W997" s="1"/>
      <c r="X997" s="1"/>
      <c r="Y997" s="1"/>
      <c r="Z997" s="1"/>
      <c r="AA997" s="2"/>
      <c r="AB997" s="1"/>
      <c r="AC997" s="2"/>
      <c r="AD997" s="1"/>
      <c r="AE997" s="1"/>
      <c r="AF997" s="1"/>
      <c r="AG997" s="1"/>
      <c r="AH997" s="1"/>
      <c r="AI997" s="1"/>
      <c r="AJ997" s="1"/>
    </row>
    <row r="998" ht="14.25" customHeight="1">
      <c r="A998" s="1"/>
      <c r="B998" s="1"/>
      <c r="C998" s="1"/>
      <c r="D998" s="1"/>
      <c r="E998" s="1"/>
      <c r="F998" s="2"/>
      <c r="G998" s="2"/>
      <c r="H998" s="2"/>
      <c r="I998" s="2"/>
      <c r="J998" s="2"/>
      <c r="K998" s="1"/>
      <c r="L998" s="1"/>
      <c r="M998" s="1"/>
      <c r="N998" s="1"/>
      <c r="O998" s="1"/>
      <c r="P998" s="1"/>
      <c r="Q998" s="1"/>
      <c r="R998" s="1"/>
      <c r="S998" s="1"/>
      <c r="T998" s="1"/>
      <c r="U998" s="1"/>
      <c r="V998" s="1"/>
      <c r="W998" s="1"/>
      <c r="X998" s="1"/>
      <c r="Y998" s="1"/>
      <c r="Z998" s="1"/>
      <c r="AA998" s="2"/>
      <c r="AB998" s="1"/>
      <c r="AC998" s="2"/>
      <c r="AD998" s="1"/>
      <c r="AE998" s="1"/>
      <c r="AF998" s="1"/>
      <c r="AG998" s="1"/>
      <c r="AH998" s="1"/>
      <c r="AI998" s="1"/>
      <c r="AJ998" s="1"/>
    </row>
    <row r="999" ht="14.25" customHeight="1">
      <c r="A999" s="1"/>
      <c r="B999" s="1"/>
      <c r="C999" s="1"/>
      <c r="D999" s="1"/>
      <c r="E999" s="1"/>
      <c r="F999" s="2"/>
      <c r="G999" s="2"/>
      <c r="H999" s="2"/>
      <c r="I999" s="2"/>
      <c r="J999" s="2"/>
      <c r="K999" s="1"/>
      <c r="L999" s="1"/>
      <c r="M999" s="1"/>
      <c r="N999" s="1"/>
      <c r="O999" s="1"/>
      <c r="P999" s="1"/>
      <c r="Q999" s="1"/>
      <c r="R999" s="1"/>
      <c r="S999" s="1"/>
      <c r="T999" s="1"/>
      <c r="U999" s="1"/>
      <c r="V999" s="1"/>
      <c r="W999" s="1"/>
      <c r="X999" s="1"/>
      <c r="Y999" s="1"/>
      <c r="Z999" s="1"/>
      <c r="AA999" s="2"/>
      <c r="AB999" s="1"/>
      <c r="AC999" s="2"/>
      <c r="AD999" s="1"/>
      <c r="AE999" s="1"/>
      <c r="AF999" s="1"/>
      <c r="AG999" s="1"/>
      <c r="AH999" s="1"/>
      <c r="AI999" s="1"/>
      <c r="AJ999" s="1"/>
    </row>
    <row r="1000" ht="14.25" customHeight="1">
      <c r="A1000" s="1"/>
      <c r="B1000" s="1"/>
      <c r="C1000" s="1"/>
      <c r="D1000" s="1"/>
      <c r="E1000" s="1"/>
      <c r="F1000" s="2"/>
      <c r="G1000" s="2"/>
      <c r="H1000" s="2"/>
      <c r="I1000" s="2"/>
      <c r="J1000" s="2"/>
      <c r="K1000" s="1"/>
      <c r="L1000" s="1"/>
      <c r="M1000" s="1"/>
      <c r="N1000" s="1"/>
      <c r="O1000" s="1"/>
      <c r="P1000" s="1"/>
      <c r="Q1000" s="1"/>
      <c r="R1000" s="1"/>
      <c r="S1000" s="1"/>
      <c r="T1000" s="1"/>
      <c r="U1000" s="1"/>
      <c r="V1000" s="1"/>
      <c r="W1000" s="1"/>
      <c r="X1000" s="1"/>
      <c r="Y1000" s="1"/>
      <c r="Z1000" s="1"/>
      <c r="AA1000" s="2"/>
      <c r="AB1000" s="1"/>
      <c r="AC1000" s="2"/>
      <c r="AD1000" s="1"/>
      <c r="AE1000" s="1"/>
      <c r="AF1000" s="1"/>
      <c r="AG1000" s="1"/>
      <c r="AH1000" s="1"/>
      <c r="AI1000" s="1"/>
      <c r="AJ1000" s="1"/>
    </row>
    <row r="1001" ht="14.25" customHeight="1">
      <c r="A1001" s="1"/>
      <c r="B1001" s="1"/>
      <c r="C1001" s="1"/>
      <c r="D1001" s="1"/>
      <c r="E1001" s="1"/>
      <c r="F1001" s="2"/>
      <c r="G1001" s="2"/>
      <c r="H1001" s="2"/>
      <c r="I1001" s="2"/>
      <c r="J1001" s="2"/>
      <c r="K1001" s="1"/>
      <c r="L1001" s="1"/>
      <c r="M1001" s="1"/>
      <c r="N1001" s="1"/>
      <c r="O1001" s="1"/>
      <c r="P1001" s="1"/>
      <c r="Q1001" s="1"/>
      <c r="R1001" s="1"/>
      <c r="S1001" s="1"/>
      <c r="T1001" s="1"/>
      <c r="U1001" s="1"/>
      <c r="V1001" s="1"/>
      <c r="W1001" s="1"/>
      <c r="X1001" s="1"/>
      <c r="Y1001" s="1"/>
      <c r="Z1001" s="1"/>
      <c r="AA1001" s="2"/>
      <c r="AB1001" s="1"/>
      <c r="AC1001" s="2"/>
      <c r="AD1001" s="1"/>
      <c r="AE1001" s="1"/>
      <c r="AF1001" s="1"/>
      <c r="AG1001" s="1"/>
      <c r="AH1001" s="1"/>
      <c r="AI1001" s="1"/>
      <c r="AJ1001" s="1"/>
    </row>
    <row r="1002" ht="14.25" customHeight="1">
      <c r="A1002" s="1"/>
      <c r="B1002" s="1"/>
      <c r="C1002" s="1"/>
      <c r="D1002" s="1"/>
      <c r="E1002" s="1"/>
      <c r="F1002" s="2"/>
      <c r="G1002" s="2"/>
      <c r="H1002" s="2"/>
      <c r="I1002" s="2"/>
      <c r="J1002" s="2"/>
      <c r="K1002" s="1"/>
      <c r="L1002" s="1"/>
      <c r="M1002" s="1"/>
      <c r="N1002" s="1"/>
      <c r="O1002" s="1"/>
      <c r="P1002" s="1"/>
      <c r="Q1002" s="1"/>
      <c r="R1002" s="1"/>
      <c r="S1002" s="1"/>
      <c r="T1002" s="1"/>
      <c r="U1002" s="1"/>
      <c r="V1002" s="1"/>
      <c r="W1002" s="1"/>
      <c r="X1002" s="1"/>
      <c r="Y1002" s="1"/>
      <c r="Z1002" s="1"/>
      <c r="AA1002" s="2"/>
      <c r="AB1002" s="1"/>
      <c r="AC1002" s="2"/>
      <c r="AD1002" s="1"/>
      <c r="AE1002" s="1"/>
      <c r="AF1002" s="1"/>
      <c r="AG1002" s="1"/>
      <c r="AH1002" s="1"/>
      <c r="AI1002" s="1"/>
      <c r="AJ1002" s="1"/>
    </row>
    <row r="1003" ht="14.25" customHeight="1">
      <c r="A1003" s="1"/>
      <c r="B1003" s="1"/>
      <c r="C1003" s="1"/>
      <c r="D1003" s="1"/>
      <c r="E1003" s="1"/>
      <c r="F1003" s="2"/>
      <c r="G1003" s="2"/>
      <c r="H1003" s="2"/>
      <c r="I1003" s="2"/>
      <c r="J1003" s="2"/>
      <c r="K1003" s="1"/>
      <c r="L1003" s="1"/>
      <c r="M1003" s="1"/>
      <c r="N1003" s="1"/>
      <c r="O1003" s="1"/>
      <c r="P1003" s="1"/>
      <c r="Q1003" s="1"/>
      <c r="R1003" s="1"/>
      <c r="S1003" s="1"/>
      <c r="T1003" s="1"/>
      <c r="U1003" s="1"/>
      <c r="V1003" s="1"/>
      <c r="W1003" s="1"/>
      <c r="X1003" s="1"/>
      <c r="Y1003" s="1"/>
      <c r="Z1003" s="1"/>
      <c r="AA1003" s="2"/>
      <c r="AB1003" s="1"/>
      <c r="AC1003" s="2"/>
      <c r="AD1003" s="1"/>
      <c r="AE1003" s="1"/>
      <c r="AF1003" s="1"/>
      <c r="AG1003" s="1"/>
      <c r="AH1003" s="1"/>
      <c r="AI1003" s="1"/>
      <c r="AJ1003" s="1"/>
    </row>
    <row r="1004" ht="14.25" customHeight="1">
      <c r="A1004" s="1"/>
      <c r="B1004" s="1"/>
      <c r="C1004" s="1"/>
      <c r="D1004" s="1"/>
      <c r="E1004" s="1"/>
      <c r="F1004" s="2"/>
      <c r="G1004" s="2"/>
      <c r="H1004" s="2"/>
      <c r="I1004" s="2"/>
      <c r="J1004" s="2"/>
      <c r="K1004" s="1"/>
      <c r="L1004" s="1"/>
      <c r="M1004" s="1"/>
      <c r="N1004" s="1"/>
      <c r="O1004" s="1"/>
      <c r="P1004" s="1"/>
      <c r="Q1004" s="1"/>
      <c r="R1004" s="1"/>
      <c r="S1004" s="1"/>
      <c r="T1004" s="1"/>
      <c r="U1004" s="1"/>
      <c r="V1004" s="1"/>
      <c r="W1004" s="1"/>
      <c r="X1004" s="1"/>
      <c r="Y1004" s="1"/>
      <c r="Z1004" s="1"/>
      <c r="AA1004" s="2"/>
      <c r="AB1004" s="1"/>
      <c r="AC1004" s="2"/>
      <c r="AD1004" s="1"/>
      <c r="AE1004" s="1"/>
      <c r="AF1004" s="1"/>
      <c r="AG1004" s="1"/>
      <c r="AH1004" s="1"/>
      <c r="AI1004" s="1"/>
      <c r="AJ1004" s="1"/>
    </row>
  </sheetData>
  <autoFilter ref="$A$3:$AM$147">
    <filterColumn colId="1">
      <filters>
        <filter val="Office"/>
        <filter val="MediumOffice"/>
        <filter val="LargeOffice"/>
        <filter val="SmallOffice"/>
        <filter val="LargeHotel"/>
      </filters>
    </filterColumn>
    <filterColumn colId="0">
      <filters>
        <filter val="90.1-2013"/>
        <filter val="90.1-2010"/>
        <filter val="90.1-2004"/>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C4:C147">
      <formula1>Lookups!$H$5:$H$98</formula1>
    </dataValidation>
    <dataValidation type="list" allowBlank="1" showErrorMessage="1" sqref="K4:M147 AE4:AM147">
      <formula1>Constructions!$A$4:$A$177</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5.13" defaultRowHeight="15.0"/>
  <cols>
    <col customWidth="1" min="1" max="1" width="60.0"/>
    <col customWidth="1" min="2" max="2" width="19.13"/>
    <col customWidth="1" min="3" max="3" width="13.38"/>
    <col customWidth="1" min="4" max="4" width="25.5"/>
    <col customWidth="1" min="5" max="5" width="6.88"/>
    <col customWidth="1" min="6" max="6" width="7.13"/>
    <col customWidth="1" min="7" max="7" width="8.13"/>
    <col customWidth="1" min="8" max="24" width="5.0"/>
    <col customWidth="1" min="25" max="25" width="6.0"/>
    <col customWidth="1" min="26" max="28" width="5.0"/>
    <col customWidth="1" min="29" max="29" width="7.75"/>
    <col customWidth="1" min="30" max="31" width="5.0"/>
    <col customWidth="1" min="32" max="32" width="46.5"/>
  </cols>
  <sheetData>
    <row r="1" ht="14.25" customHeight="1">
      <c r="A1" s="2" t="s">
        <v>206</v>
      </c>
      <c r="B1" s="2"/>
      <c r="C1" s="2"/>
      <c r="D1" s="2"/>
      <c r="E1" s="2"/>
      <c r="F1" s="2"/>
      <c r="G1" s="2"/>
      <c r="H1" s="42"/>
      <c r="I1" s="42"/>
      <c r="J1" s="42"/>
      <c r="K1" s="42"/>
      <c r="L1" s="42"/>
      <c r="M1" s="42"/>
      <c r="N1" s="42"/>
      <c r="O1" s="42"/>
      <c r="P1" s="42"/>
      <c r="Q1" s="42"/>
      <c r="R1" s="42"/>
      <c r="S1" s="42"/>
      <c r="T1" s="42"/>
      <c r="U1" s="42"/>
      <c r="V1" s="42"/>
      <c r="W1" s="42"/>
      <c r="X1" s="42"/>
      <c r="Y1" s="42"/>
      <c r="Z1" s="42"/>
      <c r="AA1" s="42"/>
      <c r="AB1" s="42"/>
      <c r="AC1" s="42"/>
      <c r="AD1" s="42"/>
      <c r="AE1" s="42"/>
      <c r="AF1" s="2"/>
    </row>
    <row r="2" ht="14.25" customHeight="1">
      <c r="A2" s="2"/>
      <c r="B2" s="2"/>
      <c r="C2" s="2"/>
      <c r="D2" s="2" t="s">
        <v>475</v>
      </c>
      <c r="E2" s="2"/>
      <c r="F2" s="2"/>
      <c r="G2" s="2"/>
      <c r="H2" s="42"/>
      <c r="I2" s="42"/>
      <c r="J2" s="42"/>
      <c r="K2" s="42"/>
      <c r="L2" s="42"/>
      <c r="M2" s="42"/>
      <c r="N2" s="42"/>
      <c r="O2" s="42"/>
      <c r="P2" s="42"/>
      <c r="Q2" s="42"/>
      <c r="R2" s="42"/>
      <c r="S2" s="42"/>
      <c r="T2" s="42"/>
      <c r="U2" s="42"/>
      <c r="V2" s="42"/>
      <c r="W2" s="42"/>
      <c r="X2" s="42"/>
      <c r="Y2" s="42"/>
      <c r="Z2" s="42"/>
      <c r="AA2" s="42"/>
      <c r="AB2" s="42"/>
      <c r="AC2" s="42"/>
      <c r="AD2" s="42"/>
      <c r="AE2" s="42"/>
      <c r="AF2" s="2"/>
    </row>
    <row r="3" ht="35.25" customHeight="1">
      <c r="A3" s="6" t="s">
        <v>3</v>
      </c>
      <c r="B3" s="6" t="s">
        <v>479</v>
      </c>
      <c r="C3" s="6" t="s">
        <v>480</v>
      </c>
      <c r="D3" s="6" t="s">
        <v>481</v>
      </c>
      <c r="E3" s="6" t="s">
        <v>483</v>
      </c>
      <c r="F3" s="6" t="s">
        <v>485</v>
      </c>
      <c r="G3" s="6" t="s">
        <v>346</v>
      </c>
      <c r="H3" s="44" t="s">
        <v>488</v>
      </c>
      <c r="I3" s="44" t="s">
        <v>513</v>
      </c>
      <c r="J3" s="44" t="s">
        <v>515</v>
      </c>
      <c r="K3" s="44" t="s">
        <v>517</v>
      </c>
      <c r="L3" s="44" t="s">
        <v>683</v>
      </c>
      <c r="M3" s="44" t="s">
        <v>684</v>
      </c>
      <c r="N3" s="44" t="s">
        <v>686</v>
      </c>
      <c r="O3" s="44" t="s">
        <v>689</v>
      </c>
      <c r="P3" s="44" t="s">
        <v>690</v>
      </c>
      <c r="Q3" s="44" t="s">
        <v>691</v>
      </c>
      <c r="R3" s="44" t="s">
        <v>692</v>
      </c>
      <c r="S3" s="44" t="s">
        <v>693</v>
      </c>
      <c r="T3" s="44" t="s">
        <v>694</v>
      </c>
      <c r="U3" s="44" t="s">
        <v>728</v>
      </c>
      <c r="V3" s="44" t="s">
        <v>730</v>
      </c>
      <c r="W3" s="44" t="s">
        <v>731</v>
      </c>
      <c r="X3" s="44" t="s">
        <v>732</v>
      </c>
      <c r="Y3" s="44" t="s">
        <v>733</v>
      </c>
      <c r="Z3" s="44" t="s">
        <v>734</v>
      </c>
      <c r="AA3" s="44" t="s">
        <v>735</v>
      </c>
      <c r="AB3" s="44" t="s">
        <v>736</v>
      </c>
      <c r="AC3" s="44" t="s">
        <v>737</v>
      </c>
      <c r="AD3" s="44" t="s">
        <v>739</v>
      </c>
      <c r="AE3" s="44" t="s">
        <v>740</v>
      </c>
      <c r="AF3" s="19" t="s">
        <v>53</v>
      </c>
    </row>
    <row r="4" ht="14.25" customHeight="1">
      <c r="A4" s="5" t="s">
        <v>741</v>
      </c>
      <c r="B4" s="5" t="s">
        <v>742</v>
      </c>
      <c r="C4" s="5"/>
      <c r="D4" s="5" t="s">
        <v>743</v>
      </c>
      <c r="E4" s="62">
        <v>41640.0</v>
      </c>
      <c r="F4" s="62">
        <v>42004.0</v>
      </c>
      <c r="G4" s="5" t="s">
        <v>747</v>
      </c>
      <c r="H4" s="5">
        <v>0.0</v>
      </c>
      <c r="I4" s="5"/>
      <c r="J4" s="5"/>
      <c r="K4" s="5"/>
      <c r="L4" s="5"/>
      <c r="M4" s="5"/>
      <c r="N4" s="5"/>
      <c r="O4" s="5"/>
      <c r="P4" s="5"/>
      <c r="Q4" s="5"/>
      <c r="R4" s="5"/>
      <c r="S4" s="5"/>
      <c r="T4" s="5"/>
      <c r="U4" s="5"/>
      <c r="V4" s="5"/>
      <c r="W4" s="5"/>
      <c r="X4" s="5"/>
      <c r="Y4" s="5"/>
      <c r="Z4" s="5"/>
      <c r="AA4" s="5"/>
      <c r="AB4" s="5"/>
      <c r="AC4" s="5"/>
      <c r="AD4" s="5"/>
      <c r="AE4" s="5"/>
      <c r="AF4" s="5" t="s">
        <v>749</v>
      </c>
    </row>
    <row r="5" ht="14.25" customHeight="1">
      <c r="A5" s="5" t="s">
        <v>741</v>
      </c>
      <c r="B5" s="7" t="s">
        <v>742</v>
      </c>
      <c r="C5" s="7"/>
      <c r="D5" s="7" t="s">
        <v>743</v>
      </c>
      <c r="E5" s="68">
        <v>41640.0</v>
      </c>
      <c r="F5" s="68">
        <v>42004.0</v>
      </c>
      <c r="G5" s="7" t="s">
        <v>747</v>
      </c>
      <c r="H5" s="7">
        <v>1.0</v>
      </c>
      <c r="I5" s="7"/>
      <c r="J5" s="7"/>
      <c r="K5" s="7"/>
      <c r="L5" s="7"/>
      <c r="M5" s="7"/>
      <c r="N5" s="7"/>
      <c r="O5" s="7"/>
      <c r="P5" s="7"/>
      <c r="Q5" s="7"/>
      <c r="R5" s="7"/>
      <c r="S5" s="7"/>
      <c r="T5" s="7"/>
      <c r="U5" s="7"/>
      <c r="V5" s="7"/>
      <c r="W5" s="7"/>
      <c r="X5" s="7"/>
      <c r="Y5" s="7"/>
      <c r="Z5" s="7"/>
      <c r="AA5" s="7"/>
      <c r="AB5" s="7"/>
      <c r="AC5" s="7"/>
      <c r="AD5" s="7"/>
      <c r="AE5" s="7"/>
      <c r="AF5" s="7" t="s">
        <v>749</v>
      </c>
    </row>
    <row r="6" ht="14.25" customHeight="1">
      <c r="A6" s="5" t="s">
        <v>741</v>
      </c>
      <c r="B6" s="7" t="s">
        <v>886</v>
      </c>
      <c r="C6" s="7" t="s">
        <v>887</v>
      </c>
      <c r="D6" s="7" t="s">
        <v>743</v>
      </c>
      <c r="E6" s="68">
        <v>41640.0</v>
      </c>
      <c r="F6" s="68">
        <v>42004.0</v>
      </c>
      <c r="G6" s="7" t="s">
        <v>747</v>
      </c>
      <c r="H6" s="7">
        <v>95.0</v>
      </c>
      <c r="I6" s="7"/>
      <c r="J6" s="7"/>
      <c r="K6" s="7"/>
      <c r="L6" s="7"/>
      <c r="M6" s="7"/>
      <c r="N6" s="7"/>
      <c r="O6" s="7"/>
      <c r="P6" s="7"/>
      <c r="Q6" s="7"/>
      <c r="R6" s="7"/>
      <c r="S6" s="7"/>
      <c r="T6" s="7"/>
      <c r="U6" s="7"/>
      <c r="V6" s="7"/>
      <c r="W6" s="7"/>
      <c r="X6" s="7"/>
      <c r="Y6" s="7"/>
      <c r="Z6" s="7"/>
      <c r="AA6" s="7"/>
      <c r="AB6" s="7"/>
      <c r="AC6" s="7"/>
      <c r="AD6" s="7"/>
      <c r="AE6" s="7"/>
      <c r="AF6" s="7" t="s">
        <v>890</v>
      </c>
    </row>
    <row r="7" ht="14.25" customHeight="1">
      <c r="A7" s="5" t="s">
        <v>741</v>
      </c>
      <c r="B7" s="5" t="s">
        <v>742</v>
      </c>
      <c r="C7" s="5"/>
      <c r="D7" s="5" t="s">
        <v>743</v>
      </c>
      <c r="E7" s="62">
        <v>41640.0</v>
      </c>
      <c r="F7" s="62">
        <v>42004.0</v>
      </c>
      <c r="G7" s="5" t="s">
        <v>747</v>
      </c>
      <c r="H7" s="5">
        <v>0.0</v>
      </c>
      <c r="I7" s="5"/>
      <c r="J7" s="5"/>
      <c r="K7" s="5"/>
      <c r="L7" s="5"/>
      <c r="M7" s="5"/>
      <c r="N7" s="5"/>
      <c r="O7" s="5"/>
      <c r="P7" s="5"/>
      <c r="Q7" s="5"/>
      <c r="R7" s="5"/>
      <c r="S7" s="5"/>
      <c r="T7" s="5"/>
      <c r="U7" s="5"/>
      <c r="V7" s="5"/>
      <c r="W7" s="5"/>
      <c r="X7" s="5"/>
      <c r="Y7" s="5"/>
      <c r="Z7" s="5"/>
      <c r="AA7" s="5"/>
      <c r="AB7" s="5"/>
      <c r="AC7" s="5"/>
      <c r="AD7" s="5"/>
      <c r="AE7" s="5"/>
      <c r="AF7" s="5" t="s">
        <v>890</v>
      </c>
    </row>
    <row r="8" ht="14.25" customHeight="1">
      <c r="A8" s="5" t="s">
        <v>741</v>
      </c>
      <c r="B8" s="7" t="s">
        <v>742</v>
      </c>
      <c r="C8" s="7"/>
      <c r="D8" s="7" t="s">
        <v>743</v>
      </c>
      <c r="E8" s="68">
        <v>41640.0</v>
      </c>
      <c r="F8" s="68">
        <v>42004.0</v>
      </c>
      <c r="G8" s="7" t="s">
        <v>747</v>
      </c>
      <c r="H8" s="7">
        <v>1.0</v>
      </c>
      <c r="I8" s="7"/>
      <c r="J8" s="7"/>
      <c r="K8" s="7"/>
      <c r="L8" s="7"/>
      <c r="M8" s="7"/>
      <c r="N8" s="7"/>
      <c r="O8" s="7"/>
      <c r="P8" s="7"/>
      <c r="Q8" s="7"/>
      <c r="R8" s="7"/>
      <c r="S8" s="7"/>
      <c r="T8" s="7"/>
      <c r="U8" s="7"/>
      <c r="V8" s="7"/>
      <c r="W8" s="7"/>
      <c r="X8" s="7"/>
      <c r="Y8" s="7"/>
      <c r="Z8" s="7"/>
      <c r="AA8" s="7"/>
      <c r="AB8" s="7"/>
      <c r="AC8" s="7"/>
      <c r="AD8" s="7"/>
      <c r="AE8" s="7"/>
      <c r="AF8" s="7" t="s">
        <v>890</v>
      </c>
    </row>
    <row r="9" ht="14.25" customHeight="1">
      <c r="A9" s="5" t="s">
        <v>741</v>
      </c>
      <c r="B9" s="5" t="s">
        <v>742</v>
      </c>
      <c r="C9" s="5"/>
      <c r="D9" s="5" t="s">
        <v>743</v>
      </c>
      <c r="E9" s="62">
        <v>41640.0</v>
      </c>
      <c r="F9" s="62">
        <v>42004.0</v>
      </c>
      <c r="G9" s="5" t="s">
        <v>747</v>
      </c>
      <c r="H9" s="5">
        <v>1.0</v>
      </c>
      <c r="I9" s="5"/>
      <c r="J9" s="5"/>
      <c r="K9" s="5"/>
      <c r="L9" s="5"/>
      <c r="M9" s="5"/>
      <c r="N9" s="5"/>
      <c r="O9" s="5"/>
      <c r="P9" s="5"/>
      <c r="Q9" s="5"/>
      <c r="R9" s="5"/>
      <c r="S9" s="5"/>
      <c r="T9" s="5"/>
      <c r="U9" s="5"/>
      <c r="V9" s="5"/>
      <c r="W9" s="5"/>
      <c r="X9" s="5"/>
      <c r="Y9" s="5"/>
      <c r="Z9" s="5"/>
      <c r="AA9" s="5"/>
      <c r="AB9" s="5"/>
      <c r="AC9" s="5"/>
      <c r="AD9" s="5"/>
      <c r="AE9" s="5"/>
      <c r="AF9" s="5" t="s">
        <v>890</v>
      </c>
    </row>
    <row r="10" ht="14.25" customHeight="1">
      <c r="A10" s="5" t="s">
        <v>741</v>
      </c>
      <c r="B10" s="7" t="s">
        <v>742</v>
      </c>
      <c r="C10" s="7" t="s">
        <v>995</v>
      </c>
      <c r="D10" s="7" t="s">
        <v>743</v>
      </c>
      <c r="E10" s="68">
        <v>41640.0</v>
      </c>
      <c r="F10" s="68">
        <v>42004.0</v>
      </c>
      <c r="G10" s="7" t="s">
        <v>747</v>
      </c>
      <c r="H10" s="7">
        <v>22.0</v>
      </c>
      <c r="I10" s="7"/>
      <c r="J10" s="7"/>
      <c r="K10" s="7"/>
      <c r="L10" s="7"/>
      <c r="M10" s="7"/>
      <c r="N10" s="7"/>
      <c r="O10" s="7"/>
      <c r="P10" s="7"/>
      <c r="Q10" s="7"/>
      <c r="R10" s="7"/>
      <c r="S10" s="7"/>
      <c r="T10" s="7"/>
      <c r="U10" s="7"/>
      <c r="V10" s="7"/>
      <c r="W10" s="7"/>
      <c r="X10" s="7"/>
      <c r="Y10" s="7"/>
      <c r="Z10" s="7"/>
      <c r="AA10" s="7"/>
      <c r="AB10" s="7"/>
      <c r="AC10" s="7"/>
      <c r="AD10" s="7"/>
      <c r="AE10" s="7"/>
      <c r="AF10" s="7" t="s">
        <v>890</v>
      </c>
    </row>
    <row r="11" ht="14.25" customHeight="1">
      <c r="A11" s="5" t="s">
        <v>741</v>
      </c>
      <c r="B11" s="5" t="s">
        <v>742</v>
      </c>
      <c r="C11" s="5"/>
      <c r="D11" s="5" t="s">
        <v>743</v>
      </c>
      <c r="E11" s="62">
        <v>41640.0</v>
      </c>
      <c r="F11" s="62">
        <v>42004.0</v>
      </c>
      <c r="G11" s="5" t="s">
        <v>1003</v>
      </c>
      <c r="H11" s="5">
        <v>0.08</v>
      </c>
      <c r="I11" s="5">
        <v>0.04</v>
      </c>
      <c r="J11" s="5">
        <v>0.01</v>
      </c>
      <c r="K11" s="5">
        <v>0.01</v>
      </c>
      <c r="L11" s="5">
        <v>0.04</v>
      </c>
      <c r="M11" s="5">
        <v>0.27</v>
      </c>
      <c r="N11" s="5">
        <v>0.94</v>
      </c>
      <c r="O11" s="5">
        <v>1.0</v>
      </c>
      <c r="P11" s="5">
        <v>0.96</v>
      </c>
      <c r="Q11" s="5">
        <v>0.84</v>
      </c>
      <c r="R11" s="5">
        <v>0.76</v>
      </c>
      <c r="S11" s="5">
        <v>0.61</v>
      </c>
      <c r="T11" s="5">
        <v>0.53</v>
      </c>
      <c r="U11" s="5">
        <v>0.47</v>
      </c>
      <c r="V11" s="5">
        <v>0.41</v>
      </c>
      <c r="W11" s="5">
        <v>0.47</v>
      </c>
      <c r="X11" s="5">
        <v>0.55</v>
      </c>
      <c r="Y11" s="5">
        <v>0.73</v>
      </c>
      <c r="Z11" s="5">
        <v>0.86</v>
      </c>
      <c r="AA11" s="5">
        <v>0.82</v>
      </c>
      <c r="AB11" s="5">
        <v>0.75</v>
      </c>
      <c r="AC11" s="5">
        <v>0.61</v>
      </c>
      <c r="AD11" s="5">
        <v>0.53</v>
      </c>
      <c r="AE11" s="5">
        <v>0.29</v>
      </c>
      <c r="AF11" s="5" t="s">
        <v>890</v>
      </c>
    </row>
    <row r="12" ht="14.25" customHeight="1">
      <c r="A12" s="5" t="s">
        <v>741</v>
      </c>
      <c r="B12" s="7" t="s">
        <v>1077</v>
      </c>
      <c r="C12" s="7"/>
      <c r="D12" s="7" t="s">
        <v>1078</v>
      </c>
      <c r="E12" s="68">
        <v>41640.0</v>
      </c>
      <c r="F12" s="68">
        <v>42004.0</v>
      </c>
      <c r="G12" s="7" t="s">
        <v>1003</v>
      </c>
      <c r="H12" s="7">
        <v>0.05</v>
      </c>
      <c r="I12" s="7">
        <v>0.05</v>
      </c>
      <c r="J12" s="7">
        <v>0.05</v>
      </c>
      <c r="K12" s="7">
        <v>0.05</v>
      </c>
      <c r="L12" s="7">
        <v>0.1</v>
      </c>
      <c r="M12" s="7">
        <v>0.2</v>
      </c>
      <c r="N12" s="7">
        <v>0.4</v>
      </c>
      <c r="O12" s="7">
        <v>0.5</v>
      </c>
      <c r="P12" s="7">
        <v>0.5</v>
      </c>
      <c r="Q12" s="7">
        <v>0.35</v>
      </c>
      <c r="R12" s="7">
        <v>0.15</v>
      </c>
      <c r="S12" s="7">
        <v>0.15</v>
      </c>
      <c r="T12" s="7">
        <v>0.15</v>
      </c>
      <c r="U12" s="7">
        <v>0.15</v>
      </c>
      <c r="V12" s="7">
        <v>0.15</v>
      </c>
      <c r="W12" s="7">
        <v>0.15</v>
      </c>
      <c r="X12" s="7">
        <v>0.35</v>
      </c>
      <c r="Y12" s="7">
        <v>0.5</v>
      </c>
      <c r="Z12" s="7">
        <v>0.5</v>
      </c>
      <c r="AA12" s="7">
        <v>0.4</v>
      </c>
      <c r="AB12" s="7">
        <v>0.4</v>
      </c>
      <c r="AC12" s="7">
        <v>0.3</v>
      </c>
      <c r="AD12" s="7">
        <v>0.2</v>
      </c>
      <c r="AE12" s="7">
        <v>0.1</v>
      </c>
      <c r="AF12" s="7" t="s">
        <v>890</v>
      </c>
    </row>
    <row r="13" ht="14.25" customHeight="1">
      <c r="A13" s="5" t="s">
        <v>741</v>
      </c>
      <c r="B13" s="5" t="s">
        <v>1077</v>
      </c>
      <c r="C13" s="5"/>
      <c r="D13" s="5" t="s">
        <v>1085</v>
      </c>
      <c r="E13" s="62">
        <v>41640.0</v>
      </c>
      <c r="F13" s="62">
        <v>42004.0</v>
      </c>
      <c r="G13" s="5" t="s">
        <v>747</v>
      </c>
      <c r="H13" s="5">
        <v>0.05</v>
      </c>
      <c r="I13" s="5"/>
      <c r="J13" s="5"/>
      <c r="K13" s="5"/>
      <c r="L13" s="5"/>
      <c r="M13" s="5"/>
      <c r="N13" s="5"/>
      <c r="O13" s="5"/>
      <c r="P13" s="5"/>
      <c r="Q13" s="5"/>
      <c r="R13" s="5"/>
      <c r="S13" s="5"/>
      <c r="T13" s="5"/>
      <c r="U13" s="5"/>
      <c r="V13" s="5"/>
      <c r="W13" s="5"/>
      <c r="X13" s="5"/>
      <c r="Y13" s="5"/>
      <c r="Z13" s="5"/>
      <c r="AA13" s="5"/>
      <c r="AB13" s="5"/>
      <c r="AC13" s="5"/>
      <c r="AD13" s="5"/>
      <c r="AE13" s="5"/>
      <c r="AF13" s="5" t="s">
        <v>890</v>
      </c>
    </row>
    <row r="14" ht="14.25" customHeight="1">
      <c r="A14" s="5" t="s">
        <v>741</v>
      </c>
      <c r="B14" s="7" t="s">
        <v>1077</v>
      </c>
      <c r="C14" s="7"/>
      <c r="D14" s="7" t="s">
        <v>1089</v>
      </c>
      <c r="E14" s="68">
        <v>41640.0</v>
      </c>
      <c r="F14" s="68">
        <v>42004.0</v>
      </c>
      <c r="G14" s="7" t="s">
        <v>747</v>
      </c>
      <c r="H14" s="7">
        <v>0.5</v>
      </c>
      <c r="I14" s="7"/>
      <c r="J14" s="7"/>
      <c r="K14" s="7"/>
      <c r="L14" s="7"/>
      <c r="M14" s="7"/>
      <c r="N14" s="7"/>
      <c r="O14" s="7"/>
      <c r="P14" s="7"/>
      <c r="Q14" s="7"/>
      <c r="R14" s="7"/>
      <c r="S14" s="7"/>
      <c r="T14" s="7"/>
      <c r="U14" s="7"/>
      <c r="V14" s="7"/>
      <c r="W14" s="7"/>
      <c r="X14" s="7"/>
      <c r="Y14" s="7"/>
      <c r="Z14" s="7"/>
      <c r="AA14" s="7"/>
      <c r="AB14" s="7"/>
      <c r="AC14" s="7"/>
      <c r="AD14" s="7"/>
      <c r="AE14" s="7"/>
      <c r="AF14" s="7" t="s">
        <v>890</v>
      </c>
    </row>
    <row r="15" ht="14.25" customHeight="1">
      <c r="A15" s="5" t="s">
        <v>741</v>
      </c>
      <c r="B15" s="5" t="s">
        <v>1173</v>
      </c>
      <c r="C15" s="5" t="s">
        <v>995</v>
      </c>
      <c r="D15" s="5" t="s">
        <v>743</v>
      </c>
      <c r="E15" s="62">
        <v>41640.0</v>
      </c>
      <c r="F15" s="62">
        <v>42004.0</v>
      </c>
      <c r="G15" s="5" t="s">
        <v>747</v>
      </c>
      <c r="H15" s="5">
        <v>0.0</v>
      </c>
      <c r="I15" s="5"/>
      <c r="J15" s="5"/>
      <c r="K15" s="5"/>
      <c r="L15" s="5"/>
      <c r="M15" s="5"/>
      <c r="N15" s="5"/>
      <c r="O15" s="5"/>
      <c r="P15" s="5"/>
      <c r="Q15" s="5"/>
      <c r="R15" s="5"/>
      <c r="S15" s="5"/>
      <c r="T15" s="5"/>
      <c r="U15" s="5"/>
      <c r="V15" s="5"/>
      <c r="W15" s="5"/>
      <c r="X15" s="5"/>
      <c r="Y15" s="5"/>
      <c r="Z15" s="5"/>
      <c r="AA15" s="5"/>
      <c r="AB15" s="5"/>
      <c r="AC15" s="5"/>
      <c r="AD15" s="5"/>
      <c r="AE15" s="5"/>
      <c r="AF15" s="5" t="s">
        <v>890</v>
      </c>
    </row>
    <row r="16" ht="14.25" customHeight="1">
      <c r="A16" s="5" t="s">
        <v>741</v>
      </c>
      <c r="B16" s="7" t="s">
        <v>1173</v>
      </c>
      <c r="C16" s="7" t="s">
        <v>995</v>
      </c>
      <c r="D16" s="7" t="s">
        <v>743</v>
      </c>
      <c r="E16" s="68">
        <v>41640.0</v>
      </c>
      <c r="F16" s="68">
        <v>42004.0</v>
      </c>
      <c r="G16" s="7" t="s">
        <v>747</v>
      </c>
      <c r="H16" s="7">
        <v>0.0</v>
      </c>
      <c r="I16" s="7"/>
      <c r="J16" s="7"/>
      <c r="K16" s="7"/>
      <c r="L16" s="7"/>
      <c r="M16" s="7"/>
      <c r="N16" s="7"/>
      <c r="O16" s="7"/>
      <c r="P16" s="7"/>
      <c r="Q16" s="7"/>
      <c r="R16" s="7"/>
      <c r="S16" s="7"/>
      <c r="T16" s="7"/>
      <c r="U16" s="7"/>
      <c r="V16" s="7"/>
      <c r="W16" s="7"/>
      <c r="X16" s="7"/>
      <c r="Y16" s="7"/>
      <c r="Z16" s="7"/>
      <c r="AA16" s="7"/>
      <c r="AB16" s="7"/>
      <c r="AC16" s="7"/>
      <c r="AD16" s="7"/>
      <c r="AE16" s="7"/>
      <c r="AF16" s="7" t="s">
        <v>890</v>
      </c>
    </row>
    <row r="17" ht="14.25" customHeight="1">
      <c r="A17" s="5" t="s">
        <v>741</v>
      </c>
      <c r="B17" s="5" t="s">
        <v>1173</v>
      </c>
      <c r="C17" s="5" t="s">
        <v>995</v>
      </c>
      <c r="D17" s="5" t="s">
        <v>1078</v>
      </c>
      <c r="E17" s="62">
        <v>41640.0</v>
      </c>
      <c r="F17" s="62">
        <v>42004.0</v>
      </c>
      <c r="G17" s="5" t="s">
        <v>747</v>
      </c>
      <c r="H17" s="5">
        <v>29.4</v>
      </c>
      <c r="I17" s="5"/>
      <c r="J17" s="5"/>
      <c r="K17" s="5"/>
      <c r="L17" s="5"/>
      <c r="M17" s="5"/>
      <c r="N17" s="5"/>
      <c r="O17" s="5"/>
      <c r="P17" s="5"/>
      <c r="Q17" s="5"/>
      <c r="R17" s="5"/>
      <c r="S17" s="5"/>
      <c r="T17" s="5"/>
      <c r="U17" s="5"/>
      <c r="V17" s="5"/>
      <c r="W17" s="5"/>
      <c r="X17" s="5"/>
      <c r="Y17" s="5"/>
      <c r="Z17" s="5"/>
      <c r="AA17" s="5"/>
      <c r="AB17" s="5"/>
      <c r="AC17" s="5"/>
      <c r="AD17" s="5"/>
      <c r="AE17" s="5"/>
      <c r="AF17" s="5" t="s">
        <v>890</v>
      </c>
    </row>
    <row r="18" ht="14.25" customHeight="1">
      <c r="A18" s="5" t="s">
        <v>741</v>
      </c>
      <c r="B18" s="7" t="s">
        <v>1173</v>
      </c>
      <c r="C18" s="7" t="s">
        <v>995</v>
      </c>
      <c r="D18" s="7" t="s">
        <v>1174</v>
      </c>
      <c r="E18" s="68">
        <v>41640.0</v>
      </c>
      <c r="F18" s="68">
        <v>42004.0</v>
      </c>
      <c r="G18" s="7" t="s">
        <v>1003</v>
      </c>
      <c r="H18" s="7">
        <v>29.4</v>
      </c>
      <c r="I18" s="7">
        <v>29.4</v>
      </c>
      <c r="J18" s="7">
        <v>29.4</v>
      </c>
      <c r="K18" s="7">
        <v>29.4</v>
      </c>
      <c r="L18" s="7">
        <v>29.4</v>
      </c>
      <c r="M18" s="7">
        <v>29.4</v>
      </c>
      <c r="N18" s="7">
        <v>29.4</v>
      </c>
      <c r="O18" s="7">
        <v>26.7</v>
      </c>
      <c r="P18" s="7">
        <v>23.9</v>
      </c>
      <c r="Q18" s="7">
        <v>23.9</v>
      </c>
      <c r="R18" s="7">
        <v>23.9</v>
      </c>
      <c r="S18" s="7">
        <v>23.9</v>
      </c>
      <c r="T18" s="7">
        <v>23.9</v>
      </c>
      <c r="U18" s="7">
        <v>23.9</v>
      </c>
      <c r="V18" s="7">
        <v>23.9</v>
      </c>
      <c r="W18" s="7">
        <v>23.9</v>
      </c>
      <c r="X18" s="7">
        <v>23.9</v>
      </c>
      <c r="Y18" s="7">
        <v>26.7</v>
      </c>
      <c r="Z18" s="7">
        <v>29.4</v>
      </c>
      <c r="AA18" s="7">
        <v>29.4</v>
      </c>
      <c r="AB18" s="7">
        <v>29.4</v>
      </c>
      <c r="AC18" s="7">
        <v>29.4</v>
      </c>
      <c r="AD18" s="7">
        <v>29.4</v>
      </c>
      <c r="AE18" s="7">
        <v>29.4</v>
      </c>
      <c r="AF18" s="7" t="s">
        <v>890</v>
      </c>
    </row>
    <row r="19" ht="14.25" customHeight="1">
      <c r="A19" s="5" t="s">
        <v>741</v>
      </c>
      <c r="B19" s="5" t="s">
        <v>1173</v>
      </c>
      <c r="C19" s="5" t="s">
        <v>995</v>
      </c>
      <c r="D19" s="5" t="s">
        <v>1078</v>
      </c>
      <c r="E19" s="62">
        <v>41640.0</v>
      </c>
      <c r="F19" s="62">
        <v>42004.0</v>
      </c>
      <c r="G19" s="5" t="s">
        <v>747</v>
      </c>
      <c r="H19" s="5">
        <v>23.9</v>
      </c>
      <c r="I19" s="5"/>
      <c r="J19" s="5"/>
      <c r="K19" s="5"/>
      <c r="L19" s="5"/>
      <c r="M19" s="5"/>
      <c r="N19" s="5"/>
      <c r="O19" s="5"/>
      <c r="P19" s="5"/>
      <c r="Q19" s="5"/>
      <c r="R19" s="5"/>
      <c r="S19" s="5"/>
      <c r="T19" s="5"/>
      <c r="U19" s="5"/>
      <c r="V19" s="5"/>
      <c r="W19" s="5"/>
      <c r="X19" s="5"/>
      <c r="Y19" s="5"/>
      <c r="Z19" s="5"/>
      <c r="AA19" s="5"/>
      <c r="AB19" s="5"/>
      <c r="AC19" s="5"/>
      <c r="AD19" s="5"/>
      <c r="AE19" s="5"/>
      <c r="AF19" s="5" t="s">
        <v>890</v>
      </c>
    </row>
    <row r="20" ht="14.25" customHeight="1">
      <c r="A20" s="5" t="s">
        <v>741</v>
      </c>
      <c r="B20" s="7" t="s">
        <v>1173</v>
      </c>
      <c r="C20" s="7" t="s">
        <v>995</v>
      </c>
      <c r="D20" s="7" t="s">
        <v>1174</v>
      </c>
      <c r="E20" s="68">
        <v>41640.0</v>
      </c>
      <c r="F20" s="68">
        <v>42004.0</v>
      </c>
      <c r="G20" s="7" t="s">
        <v>1003</v>
      </c>
      <c r="H20" s="7">
        <v>29.4</v>
      </c>
      <c r="I20" s="7">
        <v>29.4</v>
      </c>
      <c r="J20" s="7">
        <v>29.4</v>
      </c>
      <c r="K20" s="7">
        <v>29.4</v>
      </c>
      <c r="L20" s="7">
        <v>29.4</v>
      </c>
      <c r="M20" s="7">
        <v>29.4</v>
      </c>
      <c r="N20" s="7">
        <v>29.4</v>
      </c>
      <c r="O20" s="7">
        <v>26.7</v>
      </c>
      <c r="P20" s="7">
        <v>23.9</v>
      </c>
      <c r="Q20" s="7">
        <v>23.9</v>
      </c>
      <c r="R20" s="7">
        <v>23.9</v>
      </c>
      <c r="S20" s="7">
        <v>23.9</v>
      </c>
      <c r="T20" s="7">
        <v>23.9</v>
      </c>
      <c r="U20" s="7">
        <v>23.9</v>
      </c>
      <c r="V20" s="7">
        <v>23.9</v>
      </c>
      <c r="W20" s="7">
        <v>23.9</v>
      </c>
      <c r="X20" s="7">
        <v>23.9</v>
      </c>
      <c r="Y20" s="7">
        <v>26.7</v>
      </c>
      <c r="Z20" s="7">
        <v>29.4</v>
      </c>
      <c r="AA20" s="7">
        <v>29.4</v>
      </c>
      <c r="AB20" s="7">
        <v>29.4</v>
      </c>
      <c r="AC20" s="7">
        <v>29.4</v>
      </c>
      <c r="AD20" s="7">
        <v>29.4</v>
      </c>
      <c r="AE20" s="7">
        <v>29.4</v>
      </c>
      <c r="AF20" s="7" t="s">
        <v>890</v>
      </c>
    </row>
    <row r="21" ht="14.25" customHeight="1">
      <c r="A21" s="5" t="s">
        <v>741</v>
      </c>
      <c r="B21" s="5" t="s">
        <v>1173</v>
      </c>
      <c r="C21" s="5" t="s">
        <v>995</v>
      </c>
      <c r="D21" s="5" t="s">
        <v>1078</v>
      </c>
      <c r="E21" s="62">
        <v>41640.0</v>
      </c>
      <c r="F21" s="62">
        <v>42004.0</v>
      </c>
      <c r="G21" s="5" t="s">
        <v>747</v>
      </c>
      <c r="H21" s="5">
        <v>29.4</v>
      </c>
      <c r="I21" s="5"/>
      <c r="J21" s="5"/>
      <c r="K21" s="5"/>
      <c r="L21" s="5"/>
      <c r="M21" s="5"/>
      <c r="N21" s="5"/>
      <c r="O21" s="5"/>
      <c r="P21" s="5"/>
      <c r="Q21" s="5"/>
      <c r="R21" s="5"/>
      <c r="S21" s="5"/>
      <c r="T21" s="5"/>
      <c r="U21" s="5"/>
      <c r="V21" s="5"/>
      <c r="W21" s="5"/>
      <c r="X21" s="5"/>
      <c r="Y21" s="5"/>
      <c r="Z21" s="5"/>
      <c r="AA21" s="5"/>
      <c r="AB21" s="5"/>
      <c r="AC21" s="5"/>
      <c r="AD21" s="5"/>
      <c r="AE21" s="5"/>
      <c r="AF21" s="5" t="s">
        <v>890</v>
      </c>
    </row>
    <row r="22" ht="14.25" customHeight="1">
      <c r="A22" s="5" t="s">
        <v>741</v>
      </c>
      <c r="B22" s="7" t="s">
        <v>1173</v>
      </c>
      <c r="C22" s="7" t="s">
        <v>995</v>
      </c>
      <c r="D22" s="7" t="s">
        <v>1174</v>
      </c>
      <c r="E22" s="68">
        <v>41640.0</v>
      </c>
      <c r="F22" s="68">
        <v>42004.0</v>
      </c>
      <c r="G22" s="7" t="s">
        <v>1003</v>
      </c>
      <c r="H22" s="7">
        <v>29.4</v>
      </c>
      <c r="I22" s="7">
        <v>29.4</v>
      </c>
      <c r="J22" s="7">
        <v>29.4</v>
      </c>
      <c r="K22" s="7">
        <v>29.4</v>
      </c>
      <c r="L22" s="7">
        <v>29.4</v>
      </c>
      <c r="M22" s="7">
        <v>29.4</v>
      </c>
      <c r="N22" s="7">
        <v>29.4</v>
      </c>
      <c r="O22" s="7">
        <v>26.7</v>
      </c>
      <c r="P22" s="7">
        <v>23.9</v>
      </c>
      <c r="Q22" s="7">
        <v>23.9</v>
      </c>
      <c r="R22" s="7">
        <v>23.9</v>
      </c>
      <c r="S22" s="7">
        <v>23.9</v>
      </c>
      <c r="T22" s="7">
        <v>23.9</v>
      </c>
      <c r="U22" s="7">
        <v>23.9</v>
      </c>
      <c r="V22" s="7">
        <v>23.9</v>
      </c>
      <c r="W22" s="7">
        <v>23.9</v>
      </c>
      <c r="X22" s="7">
        <v>23.9</v>
      </c>
      <c r="Y22" s="7">
        <v>26.7</v>
      </c>
      <c r="Z22" s="7">
        <v>29.4</v>
      </c>
      <c r="AA22" s="7">
        <v>29.4</v>
      </c>
      <c r="AB22" s="7">
        <v>29.4</v>
      </c>
      <c r="AC22" s="7">
        <v>29.4</v>
      </c>
      <c r="AD22" s="7">
        <v>29.4</v>
      </c>
      <c r="AE22" s="7">
        <v>29.4</v>
      </c>
      <c r="AF22" s="7" t="s">
        <v>890</v>
      </c>
    </row>
    <row r="23" ht="14.25" customHeight="1">
      <c r="A23" s="5" t="s">
        <v>741</v>
      </c>
      <c r="B23" s="5" t="s">
        <v>1173</v>
      </c>
      <c r="C23" s="5" t="s">
        <v>995</v>
      </c>
      <c r="D23" s="5" t="s">
        <v>1078</v>
      </c>
      <c r="E23" s="62">
        <v>41640.0</v>
      </c>
      <c r="F23" s="62">
        <v>42004.0</v>
      </c>
      <c r="G23" s="5" t="s">
        <v>747</v>
      </c>
      <c r="H23" s="5">
        <v>29.4</v>
      </c>
      <c r="I23" s="5"/>
      <c r="J23" s="5"/>
      <c r="K23" s="5"/>
      <c r="L23" s="5"/>
      <c r="M23" s="5"/>
      <c r="N23" s="5"/>
      <c r="O23" s="5"/>
      <c r="P23" s="5"/>
      <c r="Q23" s="5"/>
      <c r="R23" s="5"/>
      <c r="S23" s="5"/>
      <c r="T23" s="5"/>
      <c r="U23" s="5"/>
      <c r="V23" s="5"/>
      <c r="W23" s="5"/>
      <c r="X23" s="5"/>
      <c r="Y23" s="5"/>
      <c r="Z23" s="5"/>
      <c r="AA23" s="5"/>
      <c r="AB23" s="5"/>
      <c r="AC23" s="5"/>
      <c r="AD23" s="5"/>
      <c r="AE23" s="5"/>
      <c r="AF23" s="5" t="s">
        <v>890</v>
      </c>
    </row>
    <row r="24" ht="14.25" customHeight="1">
      <c r="A24" s="5" t="s">
        <v>741</v>
      </c>
      <c r="B24" s="7" t="s">
        <v>1173</v>
      </c>
      <c r="C24" s="7" t="s">
        <v>995</v>
      </c>
      <c r="D24" s="7" t="s">
        <v>1174</v>
      </c>
      <c r="E24" s="68">
        <v>41640.0</v>
      </c>
      <c r="F24" s="68">
        <v>42004.0</v>
      </c>
      <c r="G24" s="7" t="s">
        <v>1003</v>
      </c>
      <c r="H24" s="7">
        <v>29.4</v>
      </c>
      <c r="I24" s="7">
        <v>29.4</v>
      </c>
      <c r="J24" s="7">
        <v>29.4</v>
      </c>
      <c r="K24" s="7">
        <v>29.4</v>
      </c>
      <c r="L24" s="7">
        <v>29.4</v>
      </c>
      <c r="M24" s="7">
        <v>29.4</v>
      </c>
      <c r="N24" s="7">
        <v>29.4</v>
      </c>
      <c r="O24" s="7">
        <v>26.7</v>
      </c>
      <c r="P24" s="7">
        <v>23.9</v>
      </c>
      <c r="Q24" s="7">
        <v>23.9</v>
      </c>
      <c r="R24" s="7">
        <v>23.9</v>
      </c>
      <c r="S24" s="7">
        <v>23.9</v>
      </c>
      <c r="T24" s="7">
        <v>23.9</v>
      </c>
      <c r="U24" s="7">
        <v>23.9</v>
      </c>
      <c r="V24" s="7">
        <v>23.9</v>
      </c>
      <c r="W24" s="7">
        <v>23.9</v>
      </c>
      <c r="X24" s="7">
        <v>23.9</v>
      </c>
      <c r="Y24" s="7">
        <v>26.7</v>
      </c>
      <c r="Z24" s="7">
        <v>29.4</v>
      </c>
      <c r="AA24" s="7">
        <v>29.4</v>
      </c>
      <c r="AB24" s="7">
        <v>29.4</v>
      </c>
      <c r="AC24" s="7">
        <v>29.4</v>
      </c>
      <c r="AD24" s="7">
        <v>29.4</v>
      </c>
      <c r="AE24" s="7">
        <v>29.4</v>
      </c>
      <c r="AF24" s="7" t="s">
        <v>890</v>
      </c>
    </row>
    <row r="25" ht="14.25" customHeight="1">
      <c r="A25" s="5" t="s">
        <v>741</v>
      </c>
      <c r="B25" s="5" t="s">
        <v>742</v>
      </c>
      <c r="C25" s="5"/>
      <c r="D25" s="5" t="s">
        <v>743</v>
      </c>
      <c r="E25" s="62">
        <v>41640.0</v>
      </c>
      <c r="F25" s="62">
        <v>42004.0</v>
      </c>
      <c r="G25" s="5" t="s">
        <v>747</v>
      </c>
      <c r="H25" s="5">
        <v>0.0</v>
      </c>
      <c r="I25" s="5"/>
      <c r="J25" s="5"/>
      <c r="K25" s="5"/>
      <c r="L25" s="5"/>
      <c r="M25" s="5"/>
      <c r="N25" s="5"/>
      <c r="O25" s="5"/>
      <c r="P25" s="5"/>
      <c r="Q25" s="5"/>
      <c r="R25" s="5"/>
      <c r="S25" s="5"/>
      <c r="T25" s="5"/>
      <c r="U25" s="5"/>
      <c r="V25" s="5"/>
      <c r="W25" s="5"/>
      <c r="X25" s="5"/>
      <c r="Y25" s="5"/>
      <c r="Z25" s="5"/>
      <c r="AA25" s="5"/>
      <c r="AB25" s="5"/>
      <c r="AC25" s="5"/>
      <c r="AD25" s="5"/>
      <c r="AE25" s="5"/>
      <c r="AF25" s="5" t="s">
        <v>890</v>
      </c>
    </row>
    <row r="26" ht="14.25" customHeight="1">
      <c r="A26" s="5" t="s">
        <v>741</v>
      </c>
      <c r="B26" s="7" t="s">
        <v>742</v>
      </c>
      <c r="C26" s="7"/>
      <c r="D26" s="7" t="s">
        <v>743</v>
      </c>
      <c r="E26" s="68">
        <v>41640.0</v>
      </c>
      <c r="F26" s="68">
        <v>42004.0</v>
      </c>
      <c r="G26" s="7" t="s">
        <v>747</v>
      </c>
      <c r="H26" s="7">
        <v>1.0</v>
      </c>
      <c r="I26" s="7"/>
      <c r="J26" s="7"/>
      <c r="K26" s="7"/>
      <c r="L26" s="7"/>
      <c r="M26" s="7"/>
      <c r="N26" s="7"/>
      <c r="O26" s="7"/>
      <c r="P26" s="7"/>
      <c r="Q26" s="7"/>
      <c r="R26" s="7"/>
      <c r="S26" s="7"/>
      <c r="T26" s="7"/>
      <c r="U26" s="7"/>
      <c r="V26" s="7"/>
      <c r="W26" s="7"/>
      <c r="X26" s="7"/>
      <c r="Y26" s="7"/>
      <c r="Z26" s="7"/>
      <c r="AA26" s="7"/>
      <c r="AB26" s="7"/>
      <c r="AC26" s="7"/>
      <c r="AD26" s="7"/>
      <c r="AE26" s="7"/>
      <c r="AF26" s="7" t="s">
        <v>890</v>
      </c>
    </row>
    <row r="27" ht="14.25" customHeight="1">
      <c r="A27" s="22" t="s">
        <v>298</v>
      </c>
      <c r="B27" s="22" t="s">
        <v>742</v>
      </c>
      <c r="C27" s="5"/>
      <c r="D27" s="22" t="s">
        <v>1078</v>
      </c>
      <c r="E27" s="68">
        <v>41640.0</v>
      </c>
      <c r="F27" s="68">
        <v>42004.0</v>
      </c>
      <c r="G27" s="7" t="s">
        <v>747</v>
      </c>
      <c r="H27" s="7">
        <v>1.0</v>
      </c>
      <c r="I27" s="5"/>
      <c r="J27" s="5"/>
      <c r="K27" s="5"/>
      <c r="L27" s="5"/>
      <c r="M27" s="5"/>
      <c r="N27" s="5"/>
      <c r="O27" s="5"/>
      <c r="P27" s="5"/>
      <c r="Q27" s="5"/>
      <c r="R27" s="5"/>
      <c r="S27" s="5"/>
      <c r="T27" s="5"/>
      <c r="U27" s="5"/>
      <c r="V27" s="5"/>
      <c r="W27" s="5"/>
      <c r="X27" s="5"/>
      <c r="Y27" s="5"/>
      <c r="Z27" s="5"/>
      <c r="AA27" s="5"/>
      <c r="AB27" s="5"/>
      <c r="AC27" s="5"/>
      <c r="AD27" s="5"/>
      <c r="AE27" s="5"/>
      <c r="AF27" s="5"/>
    </row>
    <row r="28" ht="14.25" customHeight="1">
      <c r="A28" s="5" t="s">
        <v>1180</v>
      </c>
      <c r="B28" s="5" t="s">
        <v>742</v>
      </c>
      <c r="C28" s="5"/>
      <c r="D28" s="5" t="s">
        <v>743</v>
      </c>
      <c r="E28" s="62">
        <v>41640.0</v>
      </c>
      <c r="F28" s="62">
        <v>42004.0</v>
      </c>
      <c r="G28" s="5" t="s">
        <v>747</v>
      </c>
      <c r="H28" s="5">
        <v>4.0</v>
      </c>
      <c r="I28" s="5"/>
      <c r="J28" s="5"/>
      <c r="K28" s="5"/>
      <c r="L28" s="5"/>
      <c r="M28" s="5"/>
      <c r="N28" s="5"/>
      <c r="O28" s="5"/>
      <c r="P28" s="5"/>
      <c r="Q28" s="5"/>
      <c r="R28" s="5"/>
      <c r="S28" s="5"/>
      <c r="T28" s="5"/>
      <c r="U28" s="5"/>
      <c r="V28" s="5"/>
      <c r="W28" s="5"/>
      <c r="X28" s="5"/>
      <c r="Y28" s="5"/>
      <c r="Z28" s="5"/>
      <c r="AA28" s="5"/>
      <c r="AB28" s="5"/>
      <c r="AC28" s="5"/>
      <c r="AD28" s="5"/>
      <c r="AE28" s="5"/>
      <c r="AF28" s="5" t="s">
        <v>890</v>
      </c>
    </row>
    <row r="29" ht="14.25" customHeight="1">
      <c r="A29" s="7" t="s">
        <v>1182</v>
      </c>
      <c r="B29" s="7" t="s">
        <v>41</v>
      </c>
      <c r="C29" s="7"/>
      <c r="D29" s="7" t="s">
        <v>743</v>
      </c>
      <c r="E29" s="68">
        <v>41640.0</v>
      </c>
      <c r="F29" s="68">
        <v>42004.0</v>
      </c>
      <c r="G29" s="7" t="s">
        <v>747</v>
      </c>
      <c r="H29" s="7">
        <v>1.0</v>
      </c>
      <c r="I29" s="7"/>
      <c r="J29" s="7"/>
      <c r="K29" s="7"/>
      <c r="L29" s="7"/>
      <c r="M29" s="7"/>
      <c r="N29" s="7"/>
      <c r="O29" s="7"/>
      <c r="P29" s="7"/>
      <c r="Q29" s="7"/>
      <c r="R29" s="7"/>
      <c r="S29" s="7"/>
      <c r="T29" s="7"/>
      <c r="U29" s="7"/>
      <c r="V29" s="7"/>
      <c r="W29" s="7"/>
      <c r="X29" s="7"/>
      <c r="Y29" s="7"/>
      <c r="Z29" s="7"/>
      <c r="AA29" s="7"/>
      <c r="AB29" s="7"/>
      <c r="AC29" s="7"/>
      <c r="AD29" s="7"/>
      <c r="AE29" s="7"/>
      <c r="AF29" s="7" t="s">
        <v>890</v>
      </c>
    </row>
    <row r="30" ht="14.25" customHeight="1">
      <c r="A30" s="5" t="s">
        <v>1183</v>
      </c>
      <c r="B30" s="5" t="s">
        <v>41</v>
      </c>
      <c r="C30" s="5"/>
      <c r="D30" s="5" t="s">
        <v>1078</v>
      </c>
      <c r="E30" s="62">
        <v>41640.0</v>
      </c>
      <c r="F30" s="62">
        <v>42004.0</v>
      </c>
      <c r="G30" s="5" t="s">
        <v>1003</v>
      </c>
      <c r="H30" s="5">
        <v>0.05</v>
      </c>
      <c r="I30" s="5">
        <v>0.05</v>
      </c>
      <c r="J30" s="5">
        <v>0.05</v>
      </c>
      <c r="K30" s="5">
        <v>0.05</v>
      </c>
      <c r="L30" s="5">
        <v>0.1</v>
      </c>
      <c r="M30" s="5">
        <v>0.2</v>
      </c>
      <c r="N30" s="5">
        <v>0.4</v>
      </c>
      <c r="O30" s="5">
        <v>0.5</v>
      </c>
      <c r="P30" s="5">
        <v>0.5</v>
      </c>
      <c r="Q30" s="5">
        <v>0.35</v>
      </c>
      <c r="R30" s="5">
        <v>0.15</v>
      </c>
      <c r="S30" s="5">
        <v>0.15</v>
      </c>
      <c r="T30" s="5">
        <v>0.15</v>
      </c>
      <c r="U30" s="5">
        <v>0.15</v>
      </c>
      <c r="V30" s="5">
        <v>0.15</v>
      </c>
      <c r="W30" s="5">
        <v>0.15</v>
      </c>
      <c r="X30" s="5">
        <v>0.35</v>
      </c>
      <c r="Y30" s="5">
        <v>0.5</v>
      </c>
      <c r="Z30" s="5">
        <v>0.5</v>
      </c>
      <c r="AA30" s="5">
        <v>0.4</v>
      </c>
      <c r="AB30" s="5">
        <v>0.4</v>
      </c>
      <c r="AC30" s="5">
        <v>0.3</v>
      </c>
      <c r="AD30" s="5">
        <v>0.2</v>
      </c>
      <c r="AE30" s="5">
        <v>0.1</v>
      </c>
      <c r="AF30" s="5" t="s">
        <v>890</v>
      </c>
    </row>
    <row r="31" ht="14.25" customHeight="1">
      <c r="A31" s="7" t="s">
        <v>1183</v>
      </c>
      <c r="B31" s="7" t="s">
        <v>41</v>
      </c>
      <c r="C31" s="7"/>
      <c r="D31" s="7" t="s">
        <v>1085</v>
      </c>
      <c r="E31" s="68">
        <v>41640.0</v>
      </c>
      <c r="F31" s="68">
        <v>42004.0</v>
      </c>
      <c r="G31" s="7" t="s">
        <v>747</v>
      </c>
      <c r="H31" s="7">
        <v>0.05</v>
      </c>
      <c r="I31" s="7"/>
      <c r="J31" s="7"/>
      <c r="K31" s="7"/>
      <c r="L31" s="7"/>
      <c r="M31" s="7"/>
      <c r="N31" s="7"/>
      <c r="O31" s="7"/>
      <c r="P31" s="7"/>
      <c r="Q31" s="7"/>
      <c r="R31" s="7"/>
      <c r="S31" s="7"/>
      <c r="T31" s="7"/>
      <c r="U31" s="7"/>
      <c r="V31" s="7"/>
      <c r="W31" s="7"/>
      <c r="X31" s="7"/>
      <c r="Y31" s="7"/>
      <c r="Z31" s="7"/>
      <c r="AA31" s="7"/>
      <c r="AB31" s="7"/>
      <c r="AC31" s="7"/>
      <c r="AD31" s="7"/>
      <c r="AE31" s="7"/>
      <c r="AF31" s="7" t="s">
        <v>890</v>
      </c>
    </row>
    <row r="32" ht="14.25" customHeight="1">
      <c r="A32" s="5" t="s">
        <v>1183</v>
      </c>
      <c r="B32" s="5" t="s">
        <v>41</v>
      </c>
      <c r="C32" s="5"/>
      <c r="D32" s="5" t="s">
        <v>1089</v>
      </c>
      <c r="E32" s="62">
        <v>41640.0</v>
      </c>
      <c r="F32" s="62">
        <v>42004.0</v>
      </c>
      <c r="G32" s="5" t="s">
        <v>747</v>
      </c>
      <c r="H32" s="5">
        <v>0.5</v>
      </c>
      <c r="I32" s="5"/>
      <c r="J32" s="5"/>
      <c r="K32" s="5"/>
      <c r="L32" s="5"/>
      <c r="M32" s="5"/>
      <c r="N32" s="5"/>
      <c r="O32" s="5"/>
      <c r="P32" s="5"/>
      <c r="Q32" s="5"/>
      <c r="R32" s="5"/>
      <c r="S32" s="5"/>
      <c r="T32" s="5"/>
      <c r="U32" s="5"/>
      <c r="V32" s="5"/>
      <c r="W32" s="5"/>
      <c r="X32" s="5"/>
      <c r="Y32" s="5"/>
      <c r="Z32" s="5"/>
      <c r="AA32" s="5"/>
      <c r="AB32" s="5"/>
      <c r="AC32" s="5"/>
      <c r="AD32" s="5"/>
      <c r="AE32" s="5"/>
      <c r="AF32" s="5" t="s">
        <v>890</v>
      </c>
    </row>
    <row r="33" ht="14.25" customHeight="1">
      <c r="A33" s="7" t="s">
        <v>1184</v>
      </c>
      <c r="B33" s="7" t="s">
        <v>1185</v>
      </c>
      <c r="C33" s="7"/>
      <c r="D33" s="7" t="s">
        <v>743</v>
      </c>
      <c r="E33" s="68">
        <v>41640.0</v>
      </c>
      <c r="F33" s="68">
        <v>42004.0</v>
      </c>
      <c r="G33" s="7" t="s">
        <v>1003</v>
      </c>
      <c r="H33" s="7">
        <v>0.45</v>
      </c>
      <c r="I33" s="7">
        <v>0.41</v>
      </c>
      <c r="J33" s="7">
        <v>0.39</v>
      </c>
      <c r="K33" s="7">
        <v>0.38</v>
      </c>
      <c r="L33" s="7">
        <v>0.38</v>
      </c>
      <c r="M33" s="7">
        <v>0.43</v>
      </c>
      <c r="N33" s="7">
        <v>0.54</v>
      </c>
      <c r="O33" s="7">
        <v>0.65</v>
      </c>
      <c r="P33" s="7">
        <v>0.66</v>
      </c>
      <c r="Q33" s="7">
        <v>0.67</v>
      </c>
      <c r="R33" s="7">
        <v>0.69</v>
      </c>
      <c r="S33" s="7">
        <v>0.7</v>
      </c>
      <c r="T33" s="7">
        <v>0.69</v>
      </c>
      <c r="U33" s="7">
        <v>0.66</v>
      </c>
      <c r="V33" s="7">
        <v>0.65</v>
      </c>
      <c r="W33" s="7">
        <v>0.68</v>
      </c>
      <c r="X33" s="7">
        <v>0.8</v>
      </c>
      <c r="Y33" s="7">
        <v>1.0</v>
      </c>
      <c r="Z33" s="7">
        <v>1.0</v>
      </c>
      <c r="AA33" s="7">
        <v>0.93</v>
      </c>
      <c r="AB33" s="7">
        <v>0.89</v>
      </c>
      <c r="AC33" s="7">
        <v>0.85</v>
      </c>
      <c r="AD33" s="7">
        <v>0.71</v>
      </c>
      <c r="AE33" s="7">
        <v>0.58</v>
      </c>
      <c r="AF33" s="7" t="s">
        <v>890</v>
      </c>
    </row>
    <row r="34" ht="14.25" customHeight="1">
      <c r="A34" s="5" t="s">
        <v>1188</v>
      </c>
      <c r="B34" s="5" t="s">
        <v>1185</v>
      </c>
      <c r="C34" s="5"/>
      <c r="D34" s="5" t="s">
        <v>743</v>
      </c>
      <c r="E34" s="62">
        <v>41640.0</v>
      </c>
      <c r="F34" s="62">
        <v>42004.0</v>
      </c>
      <c r="G34" s="5" t="s">
        <v>747</v>
      </c>
      <c r="H34" s="5">
        <v>0.33</v>
      </c>
      <c r="I34" s="5"/>
      <c r="J34" s="5"/>
      <c r="K34" s="5"/>
      <c r="L34" s="5"/>
      <c r="M34" s="5"/>
      <c r="N34" s="5"/>
      <c r="O34" s="5"/>
      <c r="P34" s="5"/>
      <c r="Q34" s="5"/>
      <c r="R34" s="5"/>
      <c r="S34" s="5"/>
      <c r="T34" s="5"/>
      <c r="U34" s="5"/>
      <c r="V34" s="5"/>
      <c r="W34" s="5"/>
      <c r="X34" s="5"/>
      <c r="Y34" s="5"/>
      <c r="Z34" s="5"/>
      <c r="AA34" s="5"/>
      <c r="AB34" s="5"/>
      <c r="AC34" s="5"/>
      <c r="AD34" s="5"/>
      <c r="AE34" s="5"/>
      <c r="AF34" s="5" t="s">
        <v>890</v>
      </c>
    </row>
    <row r="35" ht="14.25" customHeight="1">
      <c r="A35" s="7" t="s">
        <v>1188</v>
      </c>
      <c r="B35" s="7" t="s">
        <v>1185</v>
      </c>
      <c r="C35" s="7"/>
      <c r="D35" s="7" t="s">
        <v>1191</v>
      </c>
      <c r="E35" s="68">
        <v>41640.0</v>
      </c>
      <c r="F35" s="68">
        <v>42004.0</v>
      </c>
      <c r="G35" s="7" t="s">
        <v>1003</v>
      </c>
      <c r="H35" s="7">
        <v>0.33</v>
      </c>
      <c r="I35" s="7">
        <v>0.33</v>
      </c>
      <c r="J35" s="7">
        <v>0.33</v>
      </c>
      <c r="K35" s="7">
        <v>0.33</v>
      </c>
      <c r="L35" s="7">
        <v>0.33</v>
      </c>
      <c r="M35" s="7">
        <v>0.33</v>
      </c>
      <c r="N35" s="7">
        <v>0.33</v>
      </c>
      <c r="O35" s="7">
        <v>0.5</v>
      </c>
      <c r="P35" s="7">
        <v>1.0</v>
      </c>
      <c r="Q35" s="7">
        <v>1.0</v>
      </c>
      <c r="R35" s="7">
        <v>1.0</v>
      </c>
      <c r="S35" s="7">
        <v>1.0</v>
      </c>
      <c r="T35" s="7">
        <v>0.94</v>
      </c>
      <c r="U35" s="7">
        <v>1.0</v>
      </c>
      <c r="V35" s="7">
        <v>1.0</v>
      </c>
      <c r="W35" s="7">
        <v>1.0</v>
      </c>
      <c r="X35" s="7">
        <v>1.0</v>
      </c>
      <c r="Y35" s="7">
        <v>0.5</v>
      </c>
      <c r="Z35" s="7">
        <v>0.33</v>
      </c>
      <c r="AA35" s="7">
        <v>0.33</v>
      </c>
      <c r="AB35" s="7">
        <v>0.33</v>
      </c>
      <c r="AC35" s="7">
        <v>0.33</v>
      </c>
      <c r="AD35" s="7">
        <v>0.33</v>
      </c>
      <c r="AE35" s="7">
        <v>0.33</v>
      </c>
      <c r="AF35" s="7" t="s">
        <v>890</v>
      </c>
    </row>
    <row r="36" ht="14.25" customHeight="1">
      <c r="A36" s="5" t="s">
        <v>1195</v>
      </c>
      <c r="B36" s="5" t="s">
        <v>742</v>
      </c>
      <c r="C36" s="5"/>
      <c r="D36" s="5" t="s">
        <v>743</v>
      </c>
      <c r="E36" s="62">
        <v>41640.0</v>
      </c>
      <c r="F36" s="62">
        <v>42004.0</v>
      </c>
      <c r="G36" s="5" t="s">
        <v>747</v>
      </c>
      <c r="H36" s="5">
        <v>1.0</v>
      </c>
      <c r="I36" s="5"/>
      <c r="J36" s="5"/>
      <c r="K36" s="5"/>
      <c r="L36" s="5"/>
      <c r="M36" s="5"/>
      <c r="N36" s="5"/>
      <c r="O36" s="5"/>
      <c r="P36" s="5"/>
      <c r="Q36" s="5"/>
      <c r="R36" s="5"/>
      <c r="S36" s="5"/>
      <c r="T36" s="5"/>
      <c r="U36" s="5"/>
      <c r="V36" s="5"/>
      <c r="W36" s="5"/>
      <c r="X36" s="5"/>
      <c r="Y36" s="5"/>
      <c r="Z36" s="5"/>
      <c r="AA36" s="5"/>
      <c r="AB36" s="5"/>
      <c r="AC36" s="5"/>
      <c r="AD36" s="5"/>
      <c r="AE36" s="5"/>
      <c r="AF36" s="5" t="s">
        <v>890</v>
      </c>
    </row>
    <row r="37" ht="14.25" customHeight="1">
      <c r="A37" s="7" t="s">
        <v>1196</v>
      </c>
      <c r="B37" s="7" t="s">
        <v>742</v>
      </c>
      <c r="C37" s="7"/>
      <c r="D37" s="7" t="s">
        <v>743</v>
      </c>
      <c r="E37" s="68">
        <v>41640.0</v>
      </c>
      <c r="F37" s="68">
        <v>42004.0</v>
      </c>
      <c r="G37" s="7" t="s">
        <v>1003</v>
      </c>
      <c r="H37" s="7">
        <v>1.0</v>
      </c>
      <c r="I37" s="7">
        <v>1.0</v>
      </c>
      <c r="J37" s="7">
        <v>1.0</v>
      </c>
      <c r="K37" s="7">
        <v>1.0</v>
      </c>
      <c r="L37" s="7">
        <v>1.0</v>
      </c>
      <c r="M37" s="7">
        <v>1.0</v>
      </c>
      <c r="N37" s="7">
        <v>1.0</v>
      </c>
      <c r="O37" s="7">
        <v>0.0</v>
      </c>
      <c r="P37" s="7">
        <v>0.0</v>
      </c>
      <c r="Q37" s="7">
        <v>0.0</v>
      </c>
      <c r="R37" s="7">
        <v>0.0</v>
      </c>
      <c r="S37" s="7">
        <v>0.0</v>
      </c>
      <c r="T37" s="7">
        <v>0.0</v>
      </c>
      <c r="U37" s="7">
        <v>0.0</v>
      </c>
      <c r="V37" s="7">
        <v>0.0</v>
      </c>
      <c r="W37" s="7">
        <v>0.0</v>
      </c>
      <c r="X37" s="7">
        <v>0.0</v>
      </c>
      <c r="Y37" s="7">
        <v>0.0</v>
      </c>
      <c r="Z37" s="7">
        <v>0.0</v>
      </c>
      <c r="AA37" s="7">
        <v>1.0</v>
      </c>
      <c r="AB37" s="7">
        <v>1.0</v>
      </c>
      <c r="AC37" s="7">
        <v>1.0</v>
      </c>
      <c r="AD37" s="7">
        <v>1.0</v>
      </c>
      <c r="AE37" s="7">
        <v>1.0</v>
      </c>
      <c r="AF37" s="7" t="s">
        <v>890</v>
      </c>
    </row>
    <row r="38" ht="14.25" customHeight="1">
      <c r="A38" s="5" t="s">
        <v>1197</v>
      </c>
      <c r="B38" s="5" t="s">
        <v>1173</v>
      </c>
      <c r="C38" s="5" t="s">
        <v>995</v>
      </c>
      <c r="D38" s="5" t="s">
        <v>743</v>
      </c>
      <c r="E38" s="62">
        <v>41640.0</v>
      </c>
      <c r="F38" s="62">
        <v>42004.0</v>
      </c>
      <c r="G38" s="5" t="s">
        <v>747</v>
      </c>
      <c r="H38" s="5">
        <v>0.0</v>
      </c>
      <c r="I38" s="5"/>
      <c r="J38" s="5"/>
      <c r="K38" s="5"/>
      <c r="L38" s="5"/>
      <c r="M38" s="5"/>
      <c r="N38" s="5"/>
      <c r="O38" s="5"/>
      <c r="P38" s="5"/>
      <c r="Q38" s="5"/>
      <c r="R38" s="5"/>
      <c r="S38" s="5"/>
      <c r="T38" s="5"/>
      <c r="U38" s="5"/>
      <c r="V38" s="5"/>
      <c r="W38" s="5"/>
      <c r="X38" s="5"/>
      <c r="Y38" s="5"/>
      <c r="Z38" s="5"/>
      <c r="AA38" s="5"/>
      <c r="AB38" s="5"/>
      <c r="AC38" s="5"/>
      <c r="AD38" s="5"/>
      <c r="AE38" s="5"/>
      <c r="AF38" s="5" t="s">
        <v>890</v>
      </c>
    </row>
    <row r="39" ht="14.25" customHeight="1">
      <c r="A39" s="7" t="s">
        <v>1200</v>
      </c>
      <c r="B39" s="7" t="s">
        <v>1173</v>
      </c>
      <c r="C39" s="7" t="s">
        <v>995</v>
      </c>
      <c r="D39" s="7" t="s">
        <v>743</v>
      </c>
      <c r="E39" s="68">
        <v>41640.0</v>
      </c>
      <c r="F39" s="68">
        <v>42004.0</v>
      </c>
      <c r="G39" s="7" t="s">
        <v>747</v>
      </c>
      <c r="H39" s="7">
        <v>0.0</v>
      </c>
      <c r="I39" s="7"/>
      <c r="J39" s="7"/>
      <c r="K39" s="7"/>
      <c r="L39" s="7"/>
      <c r="M39" s="7"/>
      <c r="N39" s="7"/>
      <c r="O39" s="7"/>
      <c r="P39" s="7"/>
      <c r="Q39" s="7"/>
      <c r="R39" s="7"/>
      <c r="S39" s="7"/>
      <c r="T39" s="7"/>
      <c r="U39" s="7"/>
      <c r="V39" s="7"/>
      <c r="W39" s="7"/>
      <c r="X39" s="7"/>
      <c r="Y39" s="7"/>
      <c r="Z39" s="7"/>
      <c r="AA39" s="7"/>
      <c r="AB39" s="7"/>
      <c r="AC39" s="7"/>
      <c r="AD39" s="7"/>
      <c r="AE39" s="7"/>
      <c r="AF39" s="7" t="s">
        <v>890</v>
      </c>
    </row>
    <row r="40" ht="14.25" customHeight="1">
      <c r="A40" s="5" t="s">
        <v>1201</v>
      </c>
      <c r="B40" s="5" t="s">
        <v>1173</v>
      </c>
      <c r="C40" s="5" t="s">
        <v>995</v>
      </c>
      <c r="D40" s="5" t="s">
        <v>1078</v>
      </c>
      <c r="E40" s="62">
        <v>41640.0</v>
      </c>
      <c r="F40" s="62">
        <v>42004.0</v>
      </c>
      <c r="G40" s="5" t="s">
        <v>747</v>
      </c>
      <c r="H40" s="5">
        <v>15.6</v>
      </c>
      <c r="I40" s="5"/>
      <c r="J40" s="5"/>
      <c r="K40" s="5"/>
      <c r="L40" s="5"/>
      <c r="M40" s="5"/>
      <c r="N40" s="5"/>
      <c r="O40" s="5"/>
      <c r="P40" s="5"/>
      <c r="Q40" s="5"/>
      <c r="R40" s="5"/>
      <c r="S40" s="5"/>
      <c r="T40" s="5"/>
      <c r="U40" s="5"/>
      <c r="V40" s="5"/>
      <c r="W40" s="5"/>
      <c r="X40" s="5"/>
      <c r="Y40" s="5"/>
      <c r="Z40" s="5"/>
      <c r="AA40" s="5"/>
      <c r="AB40" s="5"/>
      <c r="AC40" s="5"/>
      <c r="AD40" s="5"/>
      <c r="AE40" s="5"/>
      <c r="AF40" s="5" t="s">
        <v>890</v>
      </c>
    </row>
    <row r="41" ht="14.25" customHeight="1">
      <c r="A41" s="7" t="s">
        <v>1201</v>
      </c>
      <c r="B41" s="7" t="s">
        <v>1173</v>
      </c>
      <c r="C41" s="7" t="s">
        <v>995</v>
      </c>
      <c r="D41" s="7" t="s">
        <v>1174</v>
      </c>
      <c r="E41" s="68">
        <v>41640.0</v>
      </c>
      <c r="F41" s="68">
        <v>42004.0</v>
      </c>
      <c r="G41" s="7" t="s">
        <v>1003</v>
      </c>
      <c r="H41" s="7">
        <v>15.6</v>
      </c>
      <c r="I41" s="7">
        <v>15.6</v>
      </c>
      <c r="J41" s="7">
        <v>15.6</v>
      </c>
      <c r="K41" s="7">
        <v>15.6</v>
      </c>
      <c r="L41" s="7">
        <v>15.6</v>
      </c>
      <c r="M41" s="7">
        <v>15.6</v>
      </c>
      <c r="N41" s="7">
        <v>15.6</v>
      </c>
      <c r="O41" s="7">
        <v>18.3</v>
      </c>
      <c r="P41" s="7">
        <v>21.1</v>
      </c>
      <c r="Q41" s="7">
        <v>21.1</v>
      </c>
      <c r="R41" s="7">
        <v>21.1</v>
      </c>
      <c r="S41" s="7">
        <v>21.1</v>
      </c>
      <c r="T41" s="7">
        <v>21.1</v>
      </c>
      <c r="U41" s="7">
        <v>21.1</v>
      </c>
      <c r="V41" s="7">
        <v>21.1</v>
      </c>
      <c r="W41" s="7">
        <v>21.1</v>
      </c>
      <c r="X41" s="7">
        <v>21.1</v>
      </c>
      <c r="Y41" s="7">
        <v>18.3</v>
      </c>
      <c r="Z41" s="7">
        <v>15.6</v>
      </c>
      <c r="AA41" s="7">
        <v>15.6</v>
      </c>
      <c r="AB41" s="7">
        <v>15.6</v>
      </c>
      <c r="AC41" s="7">
        <v>15.6</v>
      </c>
      <c r="AD41" s="7">
        <v>15.6</v>
      </c>
      <c r="AE41" s="7">
        <v>15.6</v>
      </c>
      <c r="AF41" s="7" t="s">
        <v>890</v>
      </c>
    </row>
    <row r="42" ht="14.25" customHeight="1">
      <c r="A42" s="5" t="s">
        <v>1203</v>
      </c>
      <c r="B42" s="5" t="s">
        <v>1173</v>
      </c>
      <c r="C42" s="5" t="s">
        <v>995</v>
      </c>
      <c r="D42" s="5" t="s">
        <v>1078</v>
      </c>
      <c r="E42" s="62">
        <v>41640.0</v>
      </c>
      <c r="F42" s="62">
        <v>42004.0</v>
      </c>
      <c r="G42" s="5" t="s">
        <v>747</v>
      </c>
      <c r="H42" s="5">
        <v>15.6</v>
      </c>
      <c r="I42" s="5"/>
      <c r="J42" s="5"/>
      <c r="K42" s="5"/>
      <c r="L42" s="5"/>
      <c r="M42" s="5"/>
      <c r="N42" s="5"/>
      <c r="O42" s="5"/>
      <c r="P42" s="5"/>
      <c r="Q42" s="5"/>
      <c r="R42" s="5"/>
      <c r="S42" s="5"/>
      <c r="T42" s="5"/>
      <c r="U42" s="5"/>
      <c r="V42" s="5"/>
      <c r="W42" s="5"/>
      <c r="X42" s="5"/>
      <c r="Y42" s="5"/>
      <c r="Z42" s="5"/>
      <c r="AA42" s="5"/>
      <c r="AB42" s="5"/>
      <c r="AC42" s="5"/>
      <c r="AD42" s="5"/>
      <c r="AE42" s="5"/>
      <c r="AF42" s="5" t="s">
        <v>890</v>
      </c>
    </row>
    <row r="43" ht="14.25" customHeight="1">
      <c r="A43" s="7" t="s">
        <v>1203</v>
      </c>
      <c r="B43" s="7" t="s">
        <v>1173</v>
      </c>
      <c r="C43" s="7" t="s">
        <v>995</v>
      </c>
      <c r="D43" s="7" t="s">
        <v>1174</v>
      </c>
      <c r="E43" s="68">
        <v>41640.0</v>
      </c>
      <c r="F43" s="68">
        <v>42004.0</v>
      </c>
      <c r="G43" s="7" t="s">
        <v>1003</v>
      </c>
      <c r="H43" s="7">
        <v>15.6</v>
      </c>
      <c r="I43" s="7">
        <v>15.6</v>
      </c>
      <c r="J43" s="7">
        <v>15.6</v>
      </c>
      <c r="K43" s="7">
        <v>15.6</v>
      </c>
      <c r="L43" s="7">
        <v>15.6</v>
      </c>
      <c r="M43" s="7">
        <v>15.6</v>
      </c>
      <c r="N43" s="7">
        <v>15.6</v>
      </c>
      <c r="O43" s="7">
        <v>18.3</v>
      </c>
      <c r="P43" s="7">
        <v>21.1</v>
      </c>
      <c r="Q43" s="7">
        <v>21.1</v>
      </c>
      <c r="R43" s="7">
        <v>21.1</v>
      </c>
      <c r="S43" s="7">
        <v>21.1</v>
      </c>
      <c r="T43" s="7">
        <v>21.1</v>
      </c>
      <c r="U43" s="7">
        <v>21.1</v>
      </c>
      <c r="V43" s="7">
        <v>21.1</v>
      </c>
      <c r="W43" s="7">
        <v>21.1</v>
      </c>
      <c r="X43" s="7">
        <v>21.1</v>
      </c>
      <c r="Y43" s="7">
        <v>18.3</v>
      </c>
      <c r="Z43" s="7">
        <v>15.6</v>
      </c>
      <c r="AA43" s="7">
        <v>15.6</v>
      </c>
      <c r="AB43" s="7">
        <v>15.6</v>
      </c>
      <c r="AC43" s="7">
        <v>15.6</v>
      </c>
      <c r="AD43" s="7">
        <v>15.6</v>
      </c>
      <c r="AE43" s="7">
        <v>15.6</v>
      </c>
      <c r="AF43" s="7" t="s">
        <v>890</v>
      </c>
    </row>
    <row r="44" ht="14.25" customHeight="1">
      <c r="A44" s="5" t="s">
        <v>1206</v>
      </c>
      <c r="B44" s="5" t="s">
        <v>1173</v>
      </c>
      <c r="C44" s="5" t="s">
        <v>995</v>
      </c>
      <c r="D44" s="5" t="s">
        <v>1078</v>
      </c>
      <c r="E44" s="62">
        <v>41640.0</v>
      </c>
      <c r="F44" s="62">
        <v>42004.0</v>
      </c>
      <c r="G44" s="5" t="s">
        <v>747</v>
      </c>
      <c r="H44" s="5">
        <v>15.6</v>
      </c>
      <c r="I44" s="5"/>
      <c r="J44" s="5"/>
      <c r="K44" s="5"/>
      <c r="L44" s="5"/>
      <c r="M44" s="5"/>
      <c r="N44" s="5"/>
      <c r="O44" s="5"/>
      <c r="P44" s="5"/>
      <c r="Q44" s="5"/>
      <c r="R44" s="5"/>
      <c r="S44" s="5"/>
      <c r="T44" s="5"/>
      <c r="U44" s="5"/>
      <c r="V44" s="5"/>
      <c r="W44" s="5"/>
      <c r="X44" s="5"/>
      <c r="Y44" s="5"/>
      <c r="Z44" s="5"/>
      <c r="AA44" s="5"/>
      <c r="AB44" s="5"/>
      <c r="AC44" s="5"/>
      <c r="AD44" s="5"/>
      <c r="AE44" s="5"/>
      <c r="AF44" s="5" t="s">
        <v>890</v>
      </c>
    </row>
    <row r="45" ht="14.25" customHeight="1">
      <c r="A45" s="7" t="s">
        <v>1206</v>
      </c>
      <c r="B45" s="7" t="s">
        <v>1173</v>
      </c>
      <c r="C45" s="7" t="s">
        <v>995</v>
      </c>
      <c r="D45" s="7" t="s">
        <v>1174</v>
      </c>
      <c r="E45" s="68">
        <v>41640.0</v>
      </c>
      <c r="F45" s="68">
        <v>42004.0</v>
      </c>
      <c r="G45" s="7" t="s">
        <v>1003</v>
      </c>
      <c r="H45" s="7">
        <v>15.6</v>
      </c>
      <c r="I45" s="7">
        <v>15.6</v>
      </c>
      <c r="J45" s="7">
        <v>15.6</v>
      </c>
      <c r="K45" s="7">
        <v>15.6</v>
      </c>
      <c r="L45" s="7">
        <v>15.6</v>
      </c>
      <c r="M45" s="7">
        <v>15.6</v>
      </c>
      <c r="N45" s="7">
        <v>15.6</v>
      </c>
      <c r="O45" s="7">
        <v>18.3</v>
      </c>
      <c r="P45" s="7">
        <v>21.1</v>
      </c>
      <c r="Q45" s="7">
        <v>21.1</v>
      </c>
      <c r="R45" s="7">
        <v>21.1</v>
      </c>
      <c r="S45" s="7">
        <v>21.1</v>
      </c>
      <c r="T45" s="7">
        <v>21.1</v>
      </c>
      <c r="U45" s="7">
        <v>21.1</v>
      </c>
      <c r="V45" s="7">
        <v>21.1</v>
      </c>
      <c r="W45" s="7">
        <v>21.1</v>
      </c>
      <c r="X45" s="7">
        <v>21.1</v>
      </c>
      <c r="Y45" s="7">
        <v>18.3</v>
      </c>
      <c r="Z45" s="7">
        <v>15.6</v>
      </c>
      <c r="AA45" s="7">
        <v>15.6</v>
      </c>
      <c r="AB45" s="7">
        <v>15.6</v>
      </c>
      <c r="AC45" s="7">
        <v>15.6</v>
      </c>
      <c r="AD45" s="7">
        <v>15.6</v>
      </c>
      <c r="AE45" s="7">
        <v>15.6</v>
      </c>
      <c r="AF45" s="7" t="s">
        <v>890</v>
      </c>
    </row>
    <row r="46" ht="14.25" customHeight="1">
      <c r="A46" s="7" t="s">
        <v>1208</v>
      </c>
      <c r="B46" s="7" t="s">
        <v>742</v>
      </c>
      <c r="C46" s="7"/>
      <c r="D46" s="7" t="s">
        <v>743</v>
      </c>
      <c r="E46" s="68">
        <v>41640.0</v>
      </c>
      <c r="F46" s="68">
        <v>42004.0</v>
      </c>
      <c r="G46" s="7" t="s">
        <v>747</v>
      </c>
      <c r="H46" s="7">
        <v>1.0</v>
      </c>
      <c r="I46" s="7"/>
      <c r="J46" s="7"/>
      <c r="K46" s="7"/>
      <c r="L46" s="7"/>
      <c r="M46" s="7"/>
      <c r="N46" s="7"/>
      <c r="O46" s="7"/>
      <c r="P46" s="7"/>
      <c r="Q46" s="7"/>
      <c r="R46" s="7"/>
      <c r="S46" s="7"/>
      <c r="T46" s="7"/>
      <c r="U46" s="7"/>
      <c r="V46" s="7"/>
      <c r="W46" s="7"/>
      <c r="X46" s="7"/>
      <c r="Y46" s="7"/>
      <c r="Z46" s="7"/>
      <c r="AA46" s="7"/>
      <c r="AB46" s="7"/>
      <c r="AC46" s="7"/>
      <c r="AD46" s="7"/>
      <c r="AE46" s="7"/>
      <c r="AF46" s="7" t="s">
        <v>890</v>
      </c>
    </row>
    <row r="47" ht="14.25" customHeight="1">
      <c r="A47" s="5" t="s">
        <v>1209</v>
      </c>
      <c r="B47" s="5" t="s">
        <v>742</v>
      </c>
      <c r="C47" s="5"/>
      <c r="D47" s="5" t="s">
        <v>743</v>
      </c>
      <c r="E47" s="62">
        <v>41640.0</v>
      </c>
      <c r="F47" s="62">
        <v>42004.0</v>
      </c>
      <c r="G47" s="5" t="s">
        <v>747</v>
      </c>
      <c r="H47" s="5">
        <v>1.0</v>
      </c>
      <c r="I47" s="5"/>
      <c r="J47" s="5"/>
      <c r="K47" s="5"/>
      <c r="L47" s="5"/>
      <c r="M47" s="5"/>
      <c r="N47" s="5"/>
      <c r="O47" s="5"/>
      <c r="P47" s="5"/>
      <c r="Q47" s="5"/>
      <c r="R47" s="5"/>
      <c r="S47" s="5"/>
      <c r="T47" s="5"/>
      <c r="U47" s="5"/>
      <c r="V47" s="5"/>
      <c r="W47" s="5"/>
      <c r="X47" s="5"/>
      <c r="Y47" s="5"/>
      <c r="Z47" s="5"/>
      <c r="AA47" s="5"/>
      <c r="AB47" s="5"/>
      <c r="AC47" s="5"/>
      <c r="AD47" s="5"/>
      <c r="AE47" s="5"/>
      <c r="AF47" s="5" t="s">
        <v>890</v>
      </c>
    </row>
    <row r="48" ht="14.25" customHeight="1">
      <c r="A48" s="7" t="s">
        <v>1210</v>
      </c>
      <c r="B48" s="7" t="s">
        <v>742</v>
      </c>
      <c r="C48" s="7"/>
      <c r="D48" s="7" t="s">
        <v>743</v>
      </c>
      <c r="E48" s="68">
        <v>41640.0</v>
      </c>
      <c r="F48" s="68">
        <v>42004.0</v>
      </c>
      <c r="G48" s="7" t="s">
        <v>747</v>
      </c>
      <c r="H48" s="7">
        <v>1.0</v>
      </c>
      <c r="I48" s="7"/>
      <c r="J48" s="7"/>
      <c r="K48" s="7"/>
      <c r="L48" s="7"/>
      <c r="M48" s="7"/>
      <c r="N48" s="7"/>
      <c r="O48" s="7"/>
      <c r="P48" s="7"/>
      <c r="Q48" s="7"/>
      <c r="R48" s="7"/>
      <c r="S48" s="7"/>
      <c r="T48" s="7"/>
      <c r="U48" s="7"/>
      <c r="V48" s="7"/>
      <c r="W48" s="7"/>
      <c r="X48" s="7"/>
      <c r="Y48" s="7"/>
      <c r="Z48" s="7"/>
      <c r="AA48" s="7"/>
      <c r="AB48" s="7"/>
      <c r="AC48" s="7"/>
      <c r="AD48" s="7"/>
      <c r="AE48" s="7"/>
      <c r="AF48" s="7" t="s">
        <v>890</v>
      </c>
    </row>
    <row r="49" ht="14.25" customHeight="1">
      <c r="A49" s="5" t="s">
        <v>1211</v>
      </c>
      <c r="B49" s="5" t="s">
        <v>668</v>
      </c>
      <c r="C49" s="5"/>
      <c r="D49" s="5" t="s">
        <v>743</v>
      </c>
      <c r="E49" s="62">
        <v>41640.0</v>
      </c>
      <c r="F49" s="62">
        <v>42004.0</v>
      </c>
      <c r="G49" s="5" t="s">
        <v>1003</v>
      </c>
      <c r="H49" s="5">
        <v>0.0</v>
      </c>
      <c r="I49" s="5">
        <v>0.0</v>
      </c>
      <c r="J49" s="5">
        <v>0.0</v>
      </c>
      <c r="K49" s="5">
        <v>0.0</v>
      </c>
      <c r="L49" s="5">
        <v>0.0</v>
      </c>
      <c r="M49" s="5">
        <v>0.0</v>
      </c>
      <c r="N49" s="5">
        <v>0.144</v>
      </c>
      <c r="O49" s="5">
        <v>1.0</v>
      </c>
      <c r="P49" s="5">
        <v>0.144</v>
      </c>
      <c r="Q49" s="5">
        <v>0.144</v>
      </c>
      <c r="R49" s="5">
        <v>0.144</v>
      </c>
      <c r="S49" s="5">
        <v>0.144</v>
      </c>
      <c r="T49" s="5">
        <v>0.144</v>
      </c>
      <c r="U49" s="5">
        <v>0.144</v>
      </c>
      <c r="V49" s="5">
        <v>0.144</v>
      </c>
      <c r="W49" s="5">
        <v>0.144</v>
      </c>
      <c r="X49" s="5">
        <v>0.144</v>
      </c>
      <c r="Y49" s="5">
        <v>1.0</v>
      </c>
      <c r="Z49" s="5">
        <v>0.144</v>
      </c>
      <c r="AA49" s="5">
        <v>0.144</v>
      </c>
      <c r="AB49" s="5">
        <v>0.144</v>
      </c>
      <c r="AC49" s="5">
        <v>0.144</v>
      </c>
      <c r="AD49" s="5">
        <v>0.0</v>
      </c>
      <c r="AE49" s="5">
        <v>0.0</v>
      </c>
      <c r="AF49" s="5" t="s">
        <v>890</v>
      </c>
    </row>
    <row r="50" ht="14.25" customHeight="1">
      <c r="A50" s="5" t="s">
        <v>1212</v>
      </c>
      <c r="B50" s="5" t="s">
        <v>742</v>
      </c>
      <c r="C50" s="5"/>
      <c r="D50" s="5" t="s">
        <v>743</v>
      </c>
      <c r="E50" s="62">
        <v>41640.0</v>
      </c>
      <c r="F50" s="62">
        <v>42004.0</v>
      </c>
      <c r="G50" s="5" t="s">
        <v>1003</v>
      </c>
      <c r="H50" s="5">
        <v>0.02</v>
      </c>
      <c r="I50" s="5">
        <v>0.02</v>
      </c>
      <c r="J50" s="5">
        <v>0.02</v>
      </c>
      <c r="K50" s="5">
        <v>0.02</v>
      </c>
      <c r="L50" s="5">
        <v>0.06</v>
      </c>
      <c r="M50" s="5">
        <v>0.13</v>
      </c>
      <c r="N50" s="5">
        <v>0.14</v>
      </c>
      <c r="O50" s="5">
        <v>0.13</v>
      </c>
      <c r="P50" s="5">
        <v>0.06</v>
      </c>
      <c r="Q50" s="5">
        <v>0.04</v>
      </c>
      <c r="R50" s="5">
        <v>0.04</v>
      </c>
      <c r="S50" s="5">
        <v>0.04</v>
      </c>
      <c r="T50" s="5">
        <v>0.04</v>
      </c>
      <c r="U50" s="5">
        <v>0.04</v>
      </c>
      <c r="V50" s="5">
        <v>0.04</v>
      </c>
      <c r="W50" s="5">
        <v>0.07</v>
      </c>
      <c r="X50" s="5">
        <v>0.14</v>
      </c>
      <c r="Y50" s="5">
        <v>0.2</v>
      </c>
      <c r="Z50" s="5">
        <v>0.27</v>
      </c>
      <c r="AA50" s="5">
        <v>0.32</v>
      </c>
      <c r="AB50" s="5">
        <v>0.32</v>
      </c>
      <c r="AC50" s="5">
        <v>0.22</v>
      </c>
      <c r="AD50" s="5">
        <v>0.12</v>
      </c>
      <c r="AE50" s="5">
        <v>0.05</v>
      </c>
      <c r="AF50" s="5" t="s">
        <v>890</v>
      </c>
    </row>
    <row r="51" ht="14.25" customHeight="1">
      <c r="A51" s="7" t="s">
        <v>1213</v>
      </c>
      <c r="B51" s="7" t="s">
        <v>742</v>
      </c>
      <c r="C51" s="7"/>
      <c r="D51" s="7" t="s">
        <v>743</v>
      </c>
      <c r="E51" s="68">
        <v>41640.0</v>
      </c>
      <c r="F51" s="68">
        <v>42004.0</v>
      </c>
      <c r="G51" s="7" t="s">
        <v>747</v>
      </c>
      <c r="H51" s="7">
        <v>1.0</v>
      </c>
      <c r="I51" s="7"/>
      <c r="J51" s="7"/>
      <c r="K51" s="7"/>
      <c r="L51" s="7"/>
      <c r="M51" s="7"/>
      <c r="N51" s="7"/>
      <c r="O51" s="7"/>
      <c r="P51" s="7"/>
      <c r="Q51" s="7"/>
      <c r="R51" s="7"/>
      <c r="S51" s="7"/>
      <c r="T51" s="7"/>
      <c r="U51" s="7"/>
      <c r="V51" s="7"/>
      <c r="W51" s="7"/>
      <c r="X51" s="7"/>
      <c r="Y51" s="7"/>
      <c r="Z51" s="7"/>
      <c r="AA51" s="7"/>
      <c r="AB51" s="7"/>
      <c r="AC51" s="7"/>
      <c r="AD51" s="7"/>
      <c r="AE51" s="7"/>
      <c r="AF51" s="7" t="s">
        <v>890</v>
      </c>
    </row>
    <row r="52" ht="14.25" customHeight="1">
      <c r="A52" s="5" t="s">
        <v>1214</v>
      </c>
      <c r="B52" s="5" t="s">
        <v>742</v>
      </c>
      <c r="C52" s="5"/>
      <c r="D52" s="5" t="s">
        <v>1078</v>
      </c>
      <c r="E52" s="62">
        <v>41640.0</v>
      </c>
      <c r="F52" s="62">
        <v>42004.0</v>
      </c>
      <c r="G52" s="5" t="s">
        <v>747</v>
      </c>
      <c r="H52" s="5">
        <v>0.18</v>
      </c>
      <c r="I52" s="5"/>
      <c r="J52" s="5"/>
      <c r="K52" s="5"/>
      <c r="L52" s="5"/>
      <c r="M52" s="5"/>
      <c r="N52" s="5"/>
      <c r="O52" s="5"/>
      <c r="P52" s="5"/>
      <c r="Q52" s="5"/>
      <c r="R52" s="5"/>
      <c r="S52" s="5"/>
      <c r="T52" s="5"/>
      <c r="U52" s="5"/>
      <c r="V52" s="5"/>
      <c r="W52" s="5"/>
      <c r="X52" s="5"/>
      <c r="Y52" s="5"/>
      <c r="Z52" s="5"/>
      <c r="AA52" s="5"/>
      <c r="AB52" s="5"/>
      <c r="AC52" s="5"/>
      <c r="AD52" s="5"/>
      <c r="AE52" s="5"/>
      <c r="AF52" s="5" t="s">
        <v>890</v>
      </c>
    </row>
    <row r="53" ht="14.25" customHeight="1">
      <c r="A53" s="7" t="s">
        <v>1214</v>
      </c>
      <c r="B53" s="7" t="s">
        <v>742</v>
      </c>
      <c r="C53" s="7"/>
      <c r="D53" s="7" t="s">
        <v>1085</v>
      </c>
      <c r="E53" s="68">
        <v>41640.0</v>
      </c>
      <c r="F53" s="68">
        <v>42004.0</v>
      </c>
      <c r="G53" s="7" t="s">
        <v>747</v>
      </c>
      <c r="H53" s="7">
        <v>0.0</v>
      </c>
      <c r="I53" s="7"/>
      <c r="J53" s="7"/>
      <c r="K53" s="7"/>
      <c r="L53" s="7"/>
      <c r="M53" s="7"/>
      <c r="N53" s="7"/>
      <c r="O53" s="7"/>
      <c r="P53" s="7"/>
      <c r="Q53" s="7"/>
      <c r="R53" s="7"/>
      <c r="S53" s="7"/>
      <c r="T53" s="7"/>
      <c r="U53" s="7"/>
      <c r="V53" s="7"/>
      <c r="W53" s="7"/>
      <c r="X53" s="7"/>
      <c r="Y53" s="7"/>
      <c r="Z53" s="7"/>
      <c r="AA53" s="7"/>
      <c r="AB53" s="7"/>
      <c r="AC53" s="7"/>
      <c r="AD53" s="7"/>
      <c r="AE53" s="7"/>
      <c r="AF53" s="7" t="s">
        <v>890</v>
      </c>
    </row>
    <row r="54" ht="14.25" customHeight="1">
      <c r="A54" s="5" t="s">
        <v>1214</v>
      </c>
      <c r="B54" s="5" t="s">
        <v>742</v>
      </c>
      <c r="C54" s="5"/>
      <c r="D54" s="5" t="s">
        <v>1089</v>
      </c>
      <c r="E54" s="62">
        <v>41640.0</v>
      </c>
      <c r="F54" s="62">
        <v>42004.0</v>
      </c>
      <c r="G54" s="5" t="s">
        <v>747</v>
      </c>
      <c r="H54" s="5">
        <v>1.0</v>
      </c>
      <c r="I54" s="5"/>
      <c r="J54" s="5"/>
      <c r="K54" s="5"/>
      <c r="L54" s="5"/>
      <c r="M54" s="5"/>
      <c r="N54" s="5"/>
      <c r="O54" s="5"/>
      <c r="P54" s="5"/>
      <c r="Q54" s="5"/>
      <c r="R54" s="5"/>
      <c r="S54" s="5"/>
      <c r="T54" s="5"/>
      <c r="U54" s="5"/>
      <c r="V54" s="5"/>
      <c r="W54" s="5"/>
      <c r="X54" s="5"/>
      <c r="Y54" s="5"/>
      <c r="Z54" s="5"/>
      <c r="AA54" s="5"/>
      <c r="AB54" s="5"/>
      <c r="AC54" s="5"/>
      <c r="AD54" s="5"/>
      <c r="AE54" s="5"/>
      <c r="AF54" s="5" t="s">
        <v>890</v>
      </c>
    </row>
    <row r="55" ht="14.25" customHeight="1">
      <c r="A55" s="7" t="s">
        <v>1214</v>
      </c>
      <c r="B55" s="7" t="s">
        <v>742</v>
      </c>
      <c r="C55" s="7"/>
      <c r="D55" s="7" t="s">
        <v>1191</v>
      </c>
      <c r="E55" s="68">
        <v>41640.0</v>
      </c>
      <c r="F55" s="68">
        <v>42004.0</v>
      </c>
      <c r="G55" s="7" t="s">
        <v>1003</v>
      </c>
      <c r="H55" s="7">
        <v>0.18</v>
      </c>
      <c r="I55" s="7">
        <v>0.18</v>
      </c>
      <c r="J55" s="7">
        <v>0.18</v>
      </c>
      <c r="K55" s="7">
        <v>0.18</v>
      </c>
      <c r="L55" s="7">
        <v>0.18</v>
      </c>
      <c r="M55" s="7">
        <v>0.18</v>
      </c>
      <c r="N55" s="7">
        <v>0.18</v>
      </c>
      <c r="O55" s="7">
        <v>0.18</v>
      </c>
      <c r="P55" s="7">
        <v>0.9</v>
      </c>
      <c r="Q55" s="7">
        <v>0.9</v>
      </c>
      <c r="R55" s="7">
        <v>0.9</v>
      </c>
      <c r="S55" s="7">
        <v>0.9</v>
      </c>
      <c r="T55" s="7">
        <v>0.8</v>
      </c>
      <c r="U55" s="7">
        <v>0.9</v>
      </c>
      <c r="V55" s="7">
        <v>0.9</v>
      </c>
      <c r="W55" s="7">
        <v>0.9</v>
      </c>
      <c r="X55" s="7">
        <v>0.9</v>
      </c>
      <c r="Y55" s="7">
        <v>0.18</v>
      </c>
      <c r="Z55" s="7">
        <v>0.18</v>
      </c>
      <c r="AA55" s="7">
        <v>0.18</v>
      </c>
      <c r="AB55" s="7">
        <v>0.18</v>
      </c>
      <c r="AC55" s="7">
        <v>0.18</v>
      </c>
      <c r="AD55" s="7">
        <v>0.18</v>
      </c>
      <c r="AE55" s="7">
        <v>0.18</v>
      </c>
      <c r="AF55" s="7" t="s">
        <v>890</v>
      </c>
    </row>
    <row r="56" ht="14.25" customHeight="1">
      <c r="A56" s="5" t="s">
        <v>1215</v>
      </c>
      <c r="B56" s="5" t="s">
        <v>1173</v>
      </c>
      <c r="C56" s="5" t="s">
        <v>995</v>
      </c>
      <c r="D56" s="5" t="s">
        <v>743</v>
      </c>
      <c r="E56" s="62">
        <v>41640.0</v>
      </c>
      <c r="F56" s="62">
        <v>42004.0</v>
      </c>
      <c r="G56" s="5" t="s">
        <v>747</v>
      </c>
      <c r="H56" s="5">
        <v>0.0</v>
      </c>
      <c r="I56" s="5"/>
      <c r="J56" s="5"/>
      <c r="K56" s="5"/>
      <c r="L56" s="5"/>
      <c r="M56" s="5"/>
      <c r="N56" s="5"/>
      <c r="O56" s="5"/>
      <c r="P56" s="5"/>
      <c r="Q56" s="5"/>
      <c r="R56" s="5"/>
      <c r="S56" s="5"/>
      <c r="T56" s="5"/>
      <c r="U56" s="5"/>
      <c r="V56" s="5"/>
      <c r="W56" s="5"/>
      <c r="X56" s="5"/>
      <c r="Y56" s="5"/>
      <c r="Z56" s="5"/>
      <c r="AA56" s="5"/>
      <c r="AB56" s="5"/>
      <c r="AC56" s="5"/>
      <c r="AD56" s="5"/>
      <c r="AE56" s="5"/>
      <c r="AF56" s="5" t="s">
        <v>890</v>
      </c>
    </row>
    <row r="57" ht="14.25" customHeight="1">
      <c r="A57" s="7" t="s">
        <v>1217</v>
      </c>
      <c r="B57" s="7" t="s">
        <v>1173</v>
      </c>
      <c r="C57" s="7" t="s">
        <v>995</v>
      </c>
      <c r="D57" s="7" t="s">
        <v>743</v>
      </c>
      <c r="E57" s="68">
        <v>41640.0</v>
      </c>
      <c r="F57" s="68">
        <v>42004.0</v>
      </c>
      <c r="G57" s="7" t="s">
        <v>747</v>
      </c>
      <c r="H57" s="7">
        <v>0.0</v>
      </c>
      <c r="I57" s="7"/>
      <c r="J57" s="7"/>
      <c r="K57" s="7"/>
      <c r="L57" s="7"/>
      <c r="M57" s="7"/>
      <c r="N57" s="7"/>
      <c r="O57" s="7"/>
      <c r="P57" s="7"/>
      <c r="Q57" s="7"/>
      <c r="R57" s="7"/>
      <c r="S57" s="7"/>
      <c r="T57" s="7"/>
      <c r="U57" s="7"/>
      <c r="V57" s="7"/>
      <c r="W57" s="7"/>
      <c r="X57" s="7"/>
      <c r="Y57" s="7"/>
      <c r="Z57" s="7"/>
      <c r="AA57" s="7"/>
      <c r="AB57" s="7"/>
      <c r="AC57" s="7"/>
      <c r="AD57" s="7"/>
      <c r="AE57" s="7"/>
      <c r="AF57" s="7" t="s">
        <v>890</v>
      </c>
    </row>
    <row r="58" ht="14.25" customHeight="1">
      <c r="A58" s="5" t="s">
        <v>1218</v>
      </c>
      <c r="B58" s="5" t="s">
        <v>647</v>
      </c>
      <c r="C58" s="5"/>
      <c r="D58" s="5" t="s">
        <v>743</v>
      </c>
      <c r="E58" s="62">
        <v>41640.0</v>
      </c>
      <c r="F58" s="62">
        <v>42004.0</v>
      </c>
      <c r="G58" s="5" t="s">
        <v>1003</v>
      </c>
      <c r="H58" s="5">
        <v>1.0</v>
      </c>
      <c r="I58" s="5">
        <v>1.0</v>
      </c>
      <c r="J58" s="5">
        <v>1.0</v>
      </c>
      <c r="K58" s="5">
        <v>1.0</v>
      </c>
      <c r="L58" s="5">
        <v>1.0</v>
      </c>
      <c r="M58" s="5">
        <v>1.0</v>
      </c>
      <c r="N58" s="5">
        <v>1.0</v>
      </c>
      <c r="O58" s="5">
        <v>0.85</v>
      </c>
      <c r="P58" s="5">
        <v>0.39</v>
      </c>
      <c r="Q58" s="5">
        <v>0.25</v>
      </c>
      <c r="R58" s="5">
        <v>0.25</v>
      </c>
      <c r="S58" s="5">
        <v>0.25</v>
      </c>
      <c r="T58" s="5">
        <v>0.25</v>
      </c>
      <c r="U58" s="5">
        <v>0.25</v>
      </c>
      <c r="V58" s="5">
        <v>0.25</v>
      </c>
      <c r="W58" s="5">
        <v>0.25</v>
      </c>
      <c r="X58" s="5">
        <v>0.3</v>
      </c>
      <c r="Y58" s="5">
        <v>0.52</v>
      </c>
      <c r="Z58" s="5">
        <v>0.87</v>
      </c>
      <c r="AA58" s="5">
        <v>0.87</v>
      </c>
      <c r="AB58" s="5">
        <v>0.87</v>
      </c>
      <c r="AC58" s="5">
        <v>1.0</v>
      </c>
      <c r="AD58" s="5">
        <v>1.0</v>
      </c>
      <c r="AE58" s="5">
        <v>1.0</v>
      </c>
      <c r="AF58" s="5" t="s">
        <v>890</v>
      </c>
    </row>
    <row r="59" ht="14.25" customHeight="1">
      <c r="A59" s="7" t="s">
        <v>1219</v>
      </c>
      <c r="B59" s="7" t="s">
        <v>647</v>
      </c>
      <c r="C59" s="7"/>
      <c r="D59" s="7" t="s">
        <v>743</v>
      </c>
      <c r="E59" s="68">
        <v>41640.0</v>
      </c>
      <c r="F59" s="68">
        <v>42004.0</v>
      </c>
      <c r="G59" s="7" t="s">
        <v>747</v>
      </c>
      <c r="H59" s="7">
        <v>0.0</v>
      </c>
      <c r="I59" s="7"/>
      <c r="J59" s="7"/>
      <c r="K59" s="7"/>
      <c r="L59" s="7"/>
      <c r="M59" s="7"/>
      <c r="N59" s="7"/>
      <c r="O59" s="7"/>
      <c r="P59" s="7"/>
      <c r="Q59" s="7"/>
      <c r="R59" s="7"/>
      <c r="S59" s="7"/>
      <c r="T59" s="7"/>
      <c r="U59" s="7"/>
      <c r="V59" s="7"/>
      <c r="W59" s="7"/>
      <c r="X59" s="7"/>
      <c r="Y59" s="7"/>
      <c r="Z59" s="7"/>
      <c r="AA59" s="7"/>
      <c r="AB59" s="7"/>
      <c r="AC59" s="7"/>
      <c r="AD59" s="7"/>
      <c r="AE59" s="7"/>
      <c r="AF59" s="7" t="s">
        <v>890</v>
      </c>
    </row>
    <row r="60" ht="14.25" customHeight="1">
      <c r="A60" s="5" t="s">
        <v>1219</v>
      </c>
      <c r="B60" s="5" t="s">
        <v>647</v>
      </c>
      <c r="C60" s="5"/>
      <c r="D60" s="5" t="s">
        <v>1191</v>
      </c>
      <c r="E60" s="62">
        <v>41640.0</v>
      </c>
      <c r="F60" s="62">
        <v>42004.0</v>
      </c>
      <c r="G60" s="5" t="s">
        <v>1003</v>
      </c>
      <c r="H60" s="5">
        <v>0.0</v>
      </c>
      <c r="I60" s="5">
        <v>0.0</v>
      </c>
      <c r="J60" s="5">
        <v>0.0</v>
      </c>
      <c r="K60" s="5">
        <v>0.0</v>
      </c>
      <c r="L60" s="5">
        <v>0.0</v>
      </c>
      <c r="M60" s="5">
        <v>0.0</v>
      </c>
      <c r="N60" s="5">
        <v>0.0</v>
      </c>
      <c r="O60" s="5">
        <v>0.0</v>
      </c>
      <c r="P60" s="5">
        <v>1.0</v>
      </c>
      <c r="Q60" s="5">
        <v>1.0</v>
      </c>
      <c r="R60" s="5">
        <v>1.0</v>
      </c>
      <c r="S60" s="5">
        <v>1.0</v>
      </c>
      <c r="T60" s="5">
        <v>0.5</v>
      </c>
      <c r="U60" s="5">
        <v>1.0</v>
      </c>
      <c r="V60" s="5">
        <v>1.0</v>
      </c>
      <c r="W60" s="5">
        <v>1.0</v>
      </c>
      <c r="X60" s="5">
        <v>1.0</v>
      </c>
      <c r="Y60" s="5">
        <v>0.0</v>
      </c>
      <c r="Z60" s="5">
        <v>0.0</v>
      </c>
      <c r="AA60" s="5">
        <v>0.0</v>
      </c>
      <c r="AB60" s="5">
        <v>0.0</v>
      </c>
      <c r="AC60" s="5">
        <v>0.0</v>
      </c>
      <c r="AD60" s="5">
        <v>0.0</v>
      </c>
      <c r="AE60" s="5">
        <v>0.0</v>
      </c>
      <c r="AF60" s="5" t="s">
        <v>890</v>
      </c>
    </row>
    <row r="61" ht="14.25" customHeight="1">
      <c r="A61" s="7" t="s">
        <v>1220</v>
      </c>
      <c r="B61" s="7" t="s">
        <v>742</v>
      </c>
      <c r="C61" s="7" t="s">
        <v>995</v>
      </c>
      <c r="D61" s="7" t="s">
        <v>743</v>
      </c>
      <c r="E61" s="68">
        <v>41640.0</v>
      </c>
      <c r="F61" s="68">
        <v>42004.0</v>
      </c>
      <c r="G61" s="7" t="s">
        <v>747</v>
      </c>
      <c r="H61" s="7">
        <v>30.0</v>
      </c>
      <c r="I61" s="7"/>
      <c r="J61" s="7"/>
      <c r="K61" s="7"/>
      <c r="L61" s="7"/>
      <c r="M61" s="7"/>
      <c r="N61" s="7"/>
      <c r="O61" s="7"/>
      <c r="P61" s="7"/>
      <c r="Q61" s="7"/>
      <c r="R61" s="7"/>
      <c r="S61" s="7"/>
      <c r="T61" s="7"/>
      <c r="U61" s="7"/>
      <c r="V61" s="7"/>
      <c r="W61" s="7"/>
      <c r="X61" s="7"/>
      <c r="Y61" s="7"/>
      <c r="Z61" s="7"/>
      <c r="AA61" s="7"/>
      <c r="AB61" s="7"/>
      <c r="AC61" s="7"/>
      <c r="AD61" s="7"/>
      <c r="AE61" s="7"/>
      <c r="AF61" s="7" t="s">
        <v>890</v>
      </c>
    </row>
    <row r="62" ht="14.25" customHeight="1">
      <c r="A62" s="5" t="s">
        <v>1221</v>
      </c>
      <c r="B62" s="5" t="s">
        <v>742</v>
      </c>
      <c r="C62" s="5" t="s">
        <v>995</v>
      </c>
      <c r="D62" s="5" t="s">
        <v>743</v>
      </c>
      <c r="E62" s="62">
        <v>41640.0</v>
      </c>
      <c r="F62" s="62">
        <v>42004.0</v>
      </c>
      <c r="G62" s="5" t="s">
        <v>747</v>
      </c>
      <c r="H62" s="5">
        <v>20.0</v>
      </c>
      <c r="I62" s="5"/>
      <c r="J62" s="5"/>
      <c r="K62" s="5"/>
      <c r="L62" s="5"/>
      <c r="M62" s="5"/>
      <c r="N62" s="5"/>
      <c r="O62" s="5"/>
      <c r="P62" s="5"/>
      <c r="Q62" s="5"/>
      <c r="R62" s="5"/>
      <c r="S62" s="5"/>
      <c r="T62" s="5"/>
      <c r="U62" s="5"/>
      <c r="V62" s="5"/>
      <c r="W62" s="5"/>
      <c r="X62" s="5"/>
      <c r="Y62" s="5"/>
      <c r="Z62" s="5"/>
      <c r="AA62" s="5"/>
      <c r="AB62" s="5"/>
      <c r="AC62" s="5"/>
      <c r="AD62" s="5"/>
      <c r="AE62" s="5"/>
      <c r="AF62" s="5" t="s">
        <v>890</v>
      </c>
    </row>
    <row r="63" ht="14.25" customHeight="1">
      <c r="A63" s="7" t="s">
        <v>1222</v>
      </c>
      <c r="B63" s="7" t="s">
        <v>742</v>
      </c>
      <c r="C63" s="7"/>
      <c r="D63" s="7" t="s">
        <v>1223</v>
      </c>
      <c r="E63" s="68">
        <v>41640.0</v>
      </c>
      <c r="F63" s="68">
        <v>42004.0</v>
      </c>
      <c r="G63" s="7" t="s">
        <v>747</v>
      </c>
      <c r="H63" s="7">
        <v>1.0</v>
      </c>
      <c r="I63" s="7"/>
      <c r="J63" s="7"/>
      <c r="K63" s="7"/>
      <c r="L63" s="7"/>
      <c r="M63" s="7"/>
      <c r="N63" s="7"/>
      <c r="O63" s="7"/>
      <c r="P63" s="7"/>
      <c r="Q63" s="7"/>
      <c r="R63" s="7"/>
      <c r="S63" s="7"/>
      <c r="T63" s="7"/>
      <c r="U63" s="7"/>
      <c r="V63" s="7"/>
      <c r="W63" s="7"/>
      <c r="X63" s="7"/>
      <c r="Y63" s="7"/>
      <c r="Z63" s="7"/>
      <c r="AA63" s="7"/>
      <c r="AB63" s="7"/>
      <c r="AC63" s="7"/>
      <c r="AD63" s="7"/>
      <c r="AE63" s="7"/>
      <c r="AF63" s="7" t="s">
        <v>890</v>
      </c>
    </row>
    <row r="64" ht="14.25" customHeight="1">
      <c r="A64" s="5" t="s">
        <v>1222</v>
      </c>
      <c r="B64" s="5" t="s">
        <v>742</v>
      </c>
      <c r="C64" s="5"/>
      <c r="D64" s="5" t="s">
        <v>1085</v>
      </c>
      <c r="E64" s="62">
        <v>41640.0</v>
      </c>
      <c r="F64" s="62">
        <v>42004.0</v>
      </c>
      <c r="G64" s="5" t="s">
        <v>747</v>
      </c>
      <c r="H64" s="5">
        <v>0.0</v>
      </c>
      <c r="I64" s="5"/>
      <c r="J64" s="5"/>
      <c r="K64" s="5"/>
      <c r="L64" s="5"/>
      <c r="M64" s="5"/>
      <c r="N64" s="5"/>
      <c r="O64" s="5"/>
      <c r="P64" s="5"/>
      <c r="Q64" s="5"/>
      <c r="R64" s="5"/>
      <c r="S64" s="5"/>
      <c r="T64" s="5"/>
      <c r="U64" s="5"/>
      <c r="V64" s="5"/>
      <c r="W64" s="5"/>
      <c r="X64" s="5"/>
      <c r="Y64" s="5"/>
      <c r="Z64" s="5"/>
      <c r="AA64" s="5"/>
      <c r="AB64" s="5"/>
      <c r="AC64" s="5"/>
      <c r="AD64" s="5"/>
      <c r="AE64" s="5"/>
      <c r="AF64" s="5" t="s">
        <v>890</v>
      </c>
    </row>
    <row r="65" ht="14.25" customHeight="1">
      <c r="A65" s="7" t="s">
        <v>1222</v>
      </c>
      <c r="B65" s="7" t="s">
        <v>742</v>
      </c>
      <c r="C65" s="7"/>
      <c r="D65" s="7" t="s">
        <v>1224</v>
      </c>
      <c r="E65" s="68">
        <v>41930.0</v>
      </c>
      <c r="F65" s="68">
        <v>42004.0</v>
      </c>
      <c r="G65" s="7" t="s">
        <v>747</v>
      </c>
      <c r="H65" s="7">
        <v>0.0</v>
      </c>
      <c r="I65" s="7"/>
      <c r="J65" s="7"/>
      <c r="K65" s="7"/>
      <c r="L65" s="7"/>
      <c r="M65" s="7"/>
      <c r="N65" s="7"/>
      <c r="O65" s="7"/>
      <c r="P65" s="7"/>
      <c r="Q65" s="7"/>
      <c r="R65" s="7"/>
      <c r="S65" s="7"/>
      <c r="T65" s="7"/>
      <c r="U65" s="7"/>
      <c r="V65" s="7"/>
      <c r="W65" s="7"/>
      <c r="X65" s="7"/>
      <c r="Y65" s="7"/>
      <c r="Z65" s="7"/>
      <c r="AA65" s="7"/>
      <c r="AB65" s="7"/>
      <c r="AC65" s="7"/>
      <c r="AD65" s="7"/>
      <c r="AE65" s="7"/>
      <c r="AF65" s="7" t="s">
        <v>890</v>
      </c>
    </row>
    <row r="66" ht="14.25" customHeight="1">
      <c r="A66" s="5" t="s">
        <v>1222</v>
      </c>
      <c r="B66" s="5" t="s">
        <v>742</v>
      </c>
      <c r="C66" s="5"/>
      <c r="D66" s="5" t="s">
        <v>1224</v>
      </c>
      <c r="E66" s="62">
        <v>41640.0</v>
      </c>
      <c r="F66" s="62">
        <v>41767.0</v>
      </c>
      <c r="G66" s="5" t="s">
        <v>747</v>
      </c>
      <c r="H66" s="5">
        <v>0.0</v>
      </c>
      <c r="I66" s="5"/>
      <c r="J66" s="5"/>
      <c r="K66" s="5"/>
      <c r="L66" s="5"/>
      <c r="M66" s="5"/>
      <c r="N66" s="5"/>
      <c r="O66" s="5"/>
      <c r="P66" s="5"/>
      <c r="Q66" s="5"/>
      <c r="R66" s="5"/>
      <c r="S66" s="5"/>
      <c r="T66" s="5"/>
      <c r="U66" s="5"/>
      <c r="V66" s="5"/>
      <c r="W66" s="5"/>
      <c r="X66" s="5"/>
      <c r="Y66" s="5"/>
      <c r="Z66" s="5"/>
      <c r="AA66" s="5"/>
      <c r="AB66" s="5"/>
      <c r="AC66" s="5"/>
      <c r="AD66" s="5"/>
      <c r="AE66" s="5"/>
      <c r="AF66" s="5" t="s">
        <v>890</v>
      </c>
    </row>
    <row r="67" ht="14.25" customHeight="1">
      <c r="A67" s="7" t="s">
        <v>1225</v>
      </c>
      <c r="B67" s="7" t="s">
        <v>742</v>
      </c>
      <c r="C67" s="7"/>
      <c r="D67" s="7" t="s">
        <v>1223</v>
      </c>
      <c r="E67" s="68">
        <v>41640.0</v>
      </c>
      <c r="F67" s="68">
        <v>42004.0</v>
      </c>
      <c r="G67" s="7" t="s">
        <v>747</v>
      </c>
      <c r="H67" s="7">
        <v>0.0</v>
      </c>
      <c r="I67" s="7"/>
      <c r="J67" s="7"/>
      <c r="K67" s="7"/>
      <c r="L67" s="7"/>
      <c r="M67" s="7"/>
      <c r="N67" s="7"/>
      <c r="O67" s="7"/>
      <c r="P67" s="7"/>
      <c r="Q67" s="7"/>
      <c r="R67" s="7"/>
      <c r="S67" s="7"/>
      <c r="T67" s="7"/>
      <c r="U67" s="7"/>
      <c r="V67" s="7"/>
      <c r="W67" s="7"/>
      <c r="X67" s="7"/>
      <c r="Y67" s="7"/>
      <c r="Z67" s="7"/>
      <c r="AA67" s="7"/>
      <c r="AB67" s="7"/>
      <c r="AC67" s="7"/>
      <c r="AD67" s="7"/>
      <c r="AE67" s="7"/>
      <c r="AF67" s="7" t="s">
        <v>890</v>
      </c>
    </row>
    <row r="68" ht="14.25" customHeight="1">
      <c r="A68" s="5" t="s">
        <v>1225</v>
      </c>
      <c r="B68" s="5" t="s">
        <v>742</v>
      </c>
      <c r="C68" s="5"/>
      <c r="D68" s="5" t="s">
        <v>1085</v>
      </c>
      <c r="E68" s="62">
        <v>41640.0</v>
      </c>
      <c r="F68" s="62">
        <v>42004.0</v>
      </c>
      <c r="G68" s="5" t="s">
        <v>747</v>
      </c>
      <c r="H68" s="5">
        <v>1.0</v>
      </c>
      <c r="I68" s="5"/>
      <c r="J68" s="5"/>
      <c r="K68" s="5"/>
      <c r="L68" s="5"/>
      <c r="M68" s="5"/>
      <c r="N68" s="5"/>
      <c r="O68" s="5"/>
      <c r="P68" s="5"/>
      <c r="Q68" s="5"/>
      <c r="R68" s="5"/>
      <c r="S68" s="5"/>
      <c r="T68" s="5"/>
      <c r="U68" s="5"/>
      <c r="V68" s="5"/>
      <c r="W68" s="5"/>
      <c r="X68" s="5"/>
      <c r="Y68" s="5"/>
      <c r="Z68" s="5"/>
      <c r="AA68" s="5"/>
      <c r="AB68" s="5"/>
      <c r="AC68" s="5"/>
      <c r="AD68" s="5"/>
      <c r="AE68" s="5"/>
      <c r="AF68" s="5" t="s">
        <v>890</v>
      </c>
    </row>
    <row r="69" ht="14.25" customHeight="1">
      <c r="A69" s="7" t="s">
        <v>1225</v>
      </c>
      <c r="B69" s="7" t="s">
        <v>742</v>
      </c>
      <c r="C69" s="7"/>
      <c r="D69" s="7" t="s">
        <v>1224</v>
      </c>
      <c r="E69" s="68">
        <v>41930.0</v>
      </c>
      <c r="F69" s="68">
        <v>42004.0</v>
      </c>
      <c r="G69" s="7" t="s">
        <v>747</v>
      </c>
      <c r="H69" s="7">
        <v>1.0</v>
      </c>
      <c r="I69" s="7"/>
      <c r="J69" s="7"/>
      <c r="K69" s="7"/>
      <c r="L69" s="7"/>
      <c r="M69" s="7"/>
      <c r="N69" s="7"/>
      <c r="O69" s="7"/>
      <c r="P69" s="7"/>
      <c r="Q69" s="7"/>
      <c r="R69" s="7"/>
      <c r="S69" s="7"/>
      <c r="T69" s="7"/>
      <c r="U69" s="7"/>
      <c r="V69" s="7"/>
      <c r="W69" s="7"/>
      <c r="X69" s="7"/>
      <c r="Y69" s="7"/>
      <c r="Z69" s="7"/>
      <c r="AA69" s="7"/>
      <c r="AB69" s="7"/>
      <c r="AC69" s="7"/>
      <c r="AD69" s="7"/>
      <c r="AE69" s="7"/>
      <c r="AF69" s="7" t="s">
        <v>890</v>
      </c>
    </row>
    <row r="70" ht="14.25" customHeight="1">
      <c r="A70" s="5" t="s">
        <v>1225</v>
      </c>
      <c r="B70" s="5" t="s">
        <v>742</v>
      </c>
      <c r="C70" s="5"/>
      <c r="D70" s="5" t="s">
        <v>1224</v>
      </c>
      <c r="E70" s="62">
        <v>41640.0</v>
      </c>
      <c r="F70" s="62">
        <v>41767.0</v>
      </c>
      <c r="G70" s="5" t="s">
        <v>747</v>
      </c>
      <c r="H70" s="5">
        <v>1.0</v>
      </c>
      <c r="I70" s="5"/>
      <c r="J70" s="5"/>
      <c r="K70" s="5"/>
      <c r="L70" s="5"/>
      <c r="M70" s="5"/>
      <c r="N70" s="5"/>
      <c r="O70" s="5"/>
      <c r="P70" s="5"/>
      <c r="Q70" s="5"/>
      <c r="R70" s="5"/>
      <c r="S70" s="5"/>
      <c r="T70" s="5"/>
      <c r="U70" s="5"/>
      <c r="V70" s="5"/>
      <c r="W70" s="5"/>
      <c r="X70" s="5"/>
      <c r="Y70" s="5"/>
      <c r="Z70" s="5"/>
      <c r="AA70" s="5"/>
      <c r="AB70" s="5"/>
      <c r="AC70" s="5"/>
      <c r="AD70" s="5"/>
      <c r="AE70" s="5"/>
      <c r="AF70" s="5" t="s">
        <v>890</v>
      </c>
    </row>
    <row r="71" ht="14.25" customHeight="1">
      <c r="A71" s="7" t="s">
        <v>1226</v>
      </c>
      <c r="B71" s="7" t="s">
        <v>742</v>
      </c>
      <c r="C71" s="7"/>
      <c r="D71" s="7" t="s">
        <v>743</v>
      </c>
      <c r="E71" s="68">
        <v>41640.0</v>
      </c>
      <c r="F71" s="68">
        <v>42004.0</v>
      </c>
      <c r="G71" s="7" t="s">
        <v>747</v>
      </c>
      <c r="H71" s="7">
        <v>1.0</v>
      </c>
      <c r="I71" s="7"/>
      <c r="J71" s="7"/>
      <c r="K71" s="7"/>
      <c r="L71" s="7"/>
      <c r="M71" s="7"/>
      <c r="N71" s="7"/>
      <c r="O71" s="7"/>
      <c r="P71" s="7"/>
      <c r="Q71" s="7"/>
      <c r="R71" s="7"/>
      <c r="S71" s="7"/>
      <c r="T71" s="7"/>
      <c r="U71" s="7"/>
      <c r="V71" s="7"/>
      <c r="W71" s="7"/>
      <c r="X71" s="7"/>
      <c r="Y71" s="7"/>
      <c r="Z71" s="7"/>
      <c r="AA71" s="7"/>
      <c r="AB71" s="7"/>
      <c r="AC71" s="7"/>
      <c r="AD71" s="7"/>
      <c r="AE71" s="7"/>
      <c r="AF71" s="7" t="s">
        <v>890</v>
      </c>
    </row>
    <row r="72" ht="14.25" customHeight="1">
      <c r="A72" s="5" t="s">
        <v>1227</v>
      </c>
      <c r="B72" s="5" t="s">
        <v>1173</v>
      </c>
      <c r="C72" s="5" t="s">
        <v>995</v>
      </c>
      <c r="D72" s="5" t="s">
        <v>743</v>
      </c>
      <c r="E72" s="62">
        <v>41640.0</v>
      </c>
      <c r="F72" s="62">
        <v>42004.0</v>
      </c>
      <c r="G72" s="5" t="s">
        <v>747</v>
      </c>
      <c r="H72" s="5">
        <v>0.0</v>
      </c>
      <c r="I72" s="5"/>
      <c r="J72" s="5"/>
      <c r="K72" s="5"/>
      <c r="L72" s="5"/>
      <c r="M72" s="5"/>
      <c r="N72" s="5"/>
      <c r="O72" s="5"/>
      <c r="P72" s="5"/>
      <c r="Q72" s="5"/>
      <c r="R72" s="5"/>
      <c r="S72" s="5"/>
      <c r="T72" s="5"/>
      <c r="U72" s="5"/>
      <c r="V72" s="5"/>
      <c r="W72" s="5"/>
      <c r="X72" s="5"/>
      <c r="Y72" s="5"/>
      <c r="Z72" s="5"/>
      <c r="AA72" s="5"/>
      <c r="AB72" s="5"/>
      <c r="AC72" s="5"/>
      <c r="AD72" s="5"/>
      <c r="AE72" s="5"/>
      <c r="AF72" s="5" t="s">
        <v>890</v>
      </c>
    </row>
    <row r="73" ht="14.25" customHeight="1">
      <c r="A73" s="7" t="s">
        <v>1228</v>
      </c>
      <c r="B73" s="7" t="s">
        <v>1173</v>
      </c>
      <c r="C73" s="7" t="s">
        <v>995</v>
      </c>
      <c r="D73" s="7" t="s">
        <v>743</v>
      </c>
      <c r="E73" s="68">
        <v>41640.0</v>
      </c>
      <c r="F73" s="68">
        <v>42004.0</v>
      </c>
      <c r="G73" s="7" t="s">
        <v>747</v>
      </c>
      <c r="H73" s="7">
        <v>0.0</v>
      </c>
      <c r="I73" s="7"/>
      <c r="J73" s="7"/>
      <c r="K73" s="7"/>
      <c r="L73" s="7"/>
      <c r="M73" s="7"/>
      <c r="N73" s="7"/>
      <c r="O73" s="7"/>
      <c r="P73" s="7"/>
      <c r="Q73" s="7"/>
      <c r="R73" s="7"/>
      <c r="S73" s="7"/>
      <c r="T73" s="7"/>
      <c r="U73" s="7"/>
      <c r="V73" s="7"/>
      <c r="W73" s="7"/>
      <c r="X73" s="7"/>
      <c r="Y73" s="7"/>
      <c r="Z73" s="7"/>
      <c r="AA73" s="7"/>
      <c r="AB73" s="7"/>
      <c r="AC73" s="7"/>
      <c r="AD73" s="7"/>
      <c r="AE73" s="7"/>
      <c r="AF73" s="7" t="s">
        <v>890</v>
      </c>
    </row>
    <row r="74" ht="14.25" customHeight="1">
      <c r="A74" s="5" t="s">
        <v>1229</v>
      </c>
      <c r="B74" s="5" t="s">
        <v>1230</v>
      </c>
      <c r="C74" s="5"/>
      <c r="D74" s="5" t="s">
        <v>743</v>
      </c>
      <c r="E74" s="62">
        <v>41640.0</v>
      </c>
      <c r="F74" s="62">
        <v>42004.0</v>
      </c>
      <c r="G74" s="5" t="s">
        <v>747</v>
      </c>
      <c r="H74" s="5">
        <v>0.05</v>
      </c>
      <c r="I74" s="5"/>
      <c r="J74" s="5"/>
      <c r="K74" s="5"/>
      <c r="L74" s="5"/>
      <c r="M74" s="5"/>
      <c r="N74" s="5"/>
      <c r="O74" s="5"/>
      <c r="P74" s="5"/>
      <c r="Q74" s="5"/>
      <c r="R74" s="5"/>
      <c r="S74" s="5"/>
      <c r="T74" s="5"/>
      <c r="U74" s="5"/>
      <c r="V74" s="5"/>
      <c r="W74" s="5"/>
      <c r="X74" s="5"/>
      <c r="Y74" s="5"/>
      <c r="Z74" s="5"/>
      <c r="AA74" s="5"/>
      <c r="AB74" s="5"/>
      <c r="AC74" s="5"/>
      <c r="AD74" s="5"/>
      <c r="AE74" s="5"/>
      <c r="AF74" s="5" t="s">
        <v>890</v>
      </c>
    </row>
    <row r="75" ht="14.25" customHeight="1">
      <c r="A75" s="7" t="s">
        <v>1231</v>
      </c>
      <c r="B75" s="7" t="s">
        <v>1230</v>
      </c>
      <c r="C75" s="7"/>
      <c r="D75" s="7" t="s">
        <v>743</v>
      </c>
      <c r="E75" s="68">
        <v>41640.0</v>
      </c>
      <c r="F75" s="68">
        <v>42004.0</v>
      </c>
      <c r="G75" s="7" t="s">
        <v>747</v>
      </c>
      <c r="H75" s="7">
        <v>0.2</v>
      </c>
      <c r="I75" s="7"/>
      <c r="J75" s="7"/>
      <c r="K75" s="7"/>
      <c r="L75" s="7"/>
      <c r="M75" s="7"/>
      <c r="N75" s="7"/>
      <c r="O75" s="7"/>
      <c r="P75" s="7"/>
      <c r="Q75" s="7"/>
      <c r="R75" s="7"/>
      <c r="S75" s="7"/>
      <c r="T75" s="7"/>
      <c r="U75" s="7"/>
      <c r="V75" s="7"/>
      <c r="W75" s="7"/>
      <c r="X75" s="7"/>
      <c r="Y75" s="7"/>
      <c r="Z75" s="7"/>
      <c r="AA75" s="7"/>
      <c r="AB75" s="7"/>
      <c r="AC75" s="7"/>
      <c r="AD75" s="7"/>
      <c r="AE75" s="7"/>
      <c r="AF75" s="7" t="s">
        <v>890</v>
      </c>
    </row>
    <row r="76" ht="14.25" customHeight="1">
      <c r="A76" s="5" t="s">
        <v>1232</v>
      </c>
      <c r="B76" s="5" t="s">
        <v>1230</v>
      </c>
      <c r="C76" s="5" t="s">
        <v>995</v>
      </c>
      <c r="D76" s="5" t="s">
        <v>743</v>
      </c>
      <c r="E76" s="62">
        <v>41640.0</v>
      </c>
      <c r="F76" s="62">
        <v>42004.0</v>
      </c>
      <c r="G76" s="5" t="s">
        <v>747</v>
      </c>
      <c r="H76" s="5">
        <v>55.0</v>
      </c>
      <c r="I76" s="5"/>
      <c r="J76" s="5"/>
      <c r="K76" s="5"/>
      <c r="L76" s="5"/>
      <c r="M76" s="5"/>
      <c r="N76" s="5"/>
      <c r="O76" s="5"/>
      <c r="P76" s="5"/>
      <c r="Q76" s="5"/>
      <c r="R76" s="5"/>
      <c r="S76" s="5"/>
      <c r="T76" s="5"/>
      <c r="U76" s="5"/>
      <c r="V76" s="5"/>
      <c r="W76" s="5"/>
      <c r="X76" s="5"/>
      <c r="Y76" s="5"/>
      <c r="Z76" s="5"/>
      <c r="AA76" s="5"/>
      <c r="AB76" s="5"/>
      <c r="AC76" s="5"/>
      <c r="AD76" s="5"/>
      <c r="AE76" s="5"/>
      <c r="AF76" s="5" t="s">
        <v>890</v>
      </c>
    </row>
    <row r="77" ht="14.25" customHeight="1">
      <c r="A77" s="7" t="s">
        <v>1233</v>
      </c>
      <c r="B77" s="7" t="s">
        <v>1230</v>
      </c>
      <c r="C77" s="7" t="s">
        <v>995</v>
      </c>
      <c r="D77" s="7" t="s">
        <v>743</v>
      </c>
      <c r="E77" s="68">
        <v>41640.0</v>
      </c>
      <c r="F77" s="68">
        <v>42004.0</v>
      </c>
      <c r="G77" s="7" t="s">
        <v>747</v>
      </c>
      <c r="H77" s="7">
        <v>60.0</v>
      </c>
      <c r="I77" s="7"/>
      <c r="J77" s="7"/>
      <c r="K77" s="7"/>
      <c r="L77" s="7"/>
      <c r="M77" s="7"/>
      <c r="N77" s="7"/>
      <c r="O77" s="7"/>
      <c r="P77" s="7"/>
      <c r="Q77" s="7"/>
      <c r="R77" s="7"/>
      <c r="S77" s="7"/>
      <c r="T77" s="7"/>
      <c r="U77" s="7"/>
      <c r="V77" s="7"/>
      <c r="W77" s="7"/>
      <c r="X77" s="7"/>
      <c r="Y77" s="7"/>
      <c r="Z77" s="7"/>
      <c r="AA77" s="7"/>
      <c r="AB77" s="7"/>
      <c r="AC77" s="7"/>
      <c r="AD77" s="7"/>
      <c r="AE77" s="7"/>
      <c r="AF77" s="7" t="s">
        <v>890</v>
      </c>
    </row>
    <row r="78" ht="14.25" customHeight="1">
      <c r="A78" s="5" t="s">
        <v>1234</v>
      </c>
      <c r="B78" s="5" t="s">
        <v>1230</v>
      </c>
      <c r="C78" s="5" t="s">
        <v>995</v>
      </c>
      <c r="D78" s="5" t="s">
        <v>743</v>
      </c>
      <c r="E78" s="62">
        <v>41640.0</v>
      </c>
      <c r="F78" s="62">
        <v>42004.0</v>
      </c>
      <c r="G78" s="5" t="s">
        <v>747</v>
      </c>
      <c r="H78" s="5">
        <v>22.0</v>
      </c>
      <c r="I78" s="5"/>
      <c r="J78" s="5"/>
      <c r="K78" s="5"/>
      <c r="L78" s="5"/>
      <c r="M78" s="5"/>
      <c r="N78" s="5"/>
      <c r="O78" s="5"/>
      <c r="P78" s="5"/>
      <c r="Q78" s="5"/>
      <c r="R78" s="5"/>
      <c r="S78" s="5"/>
      <c r="T78" s="5"/>
      <c r="U78" s="5"/>
      <c r="V78" s="5"/>
      <c r="W78" s="5"/>
      <c r="X78" s="5"/>
      <c r="Y78" s="5"/>
      <c r="Z78" s="5"/>
      <c r="AA78" s="5"/>
      <c r="AB78" s="5"/>
      <c r="AC78" s="5"/>
      <c r="AD78" s="5"/>
      <c r="AE78" s="5"/>
      <c r="AF78" s="5" t="s">
        <v>890</v>
      </c>
    </row>
    <row r="79" ht="14.25" customHeight="1">
      <c r="A79" s="7" t="s">
        <v>1235</v>
      </c>
      <c r="B79" s="7" t="s">
        <v>1230</v>
      </c>
      <c r="C79" s="7" t="s">
        <v>995</v>
      </c>
      <c r="D79" s="7" t="s">
        <v>743</v>
      </c>
      <c r="E79" s="68">
        <v>41640.0</v>
      </c>
      <c r="F79" s="68">
        <v>42004.0</v>
      </c>
      <c r="G79" s="7" t="s">
        <v>747</v>
      </c>
      <c r="H79" s="7">
        <v>60.0</v>
      </c>
      <c r="I79" s="7"/>
      <c r="J79" s="7"/>
      <c r="K79" s="7"/>
      <c r="L79" s="7"/>
      <c r="M79" s="7"/>
      <c r="N79" s="7"/>
      <c r="O79" s="7"/>
      <c r="P79" s="7"/>
      <c r="Q79" s="7"/>
      <c r="R79" s="7"/>
      <c r="S79" s="7"/>
      <c r="T79" s="7"/>
      <c r="U79" s="7"/>
      <c r="V79" s="7"/>
      <c r="W79" s="7"/>
      <c r="X79" s="7"/>
      <c r="Y79" s="7"/>
      <c r="Z79" s="7"/>
      <c r="AA79" s="7"/>
      <c r="AB79" s="7"/>
      <c r="AC79" s="7"/>
      <c r="AD79" s="7"/>
      <c r="AE79" s="7"/>
      <c r="AF79" s="7" t="s">
        <v>890</v>
      </c>
    </row>
    <row r="80" ht="14.25" customHeight="1">
      <c r="A80" s="5" t="s">
        <v>1236</v>
      </c>
      <c r="B80" s="5" t="s">
        <v>1230</v>
      </c>
      <c r="C80" s="5" t="s">
        <v>995</v>
      </c>
      <c r="D80" s="5" t="s">
        <v>743</v>
      </c>
      <c r="E80" s="62">
        <v>41640.0</v>
      </c>
      <c r="F80" s="62">
        <v>42004.0</v>
      </c>
      <c r="G80" s="5" t="s">
        <v>747</v>
      </c>
      <c r="H80" s="5">
        <v>60.0</v>
      </c>
      <c r="I80" s="5"/>
      <c r="J80" s="5"/>
      <c r="K80" s="5"/>
      <c r="L80" s="5"/>
      <c r="M80" s="5"/>
      <c r="N80" s="5"/>
      <c r="O80" s="5"/>
      <c r="P80" s="5"/>
      <c r="Q80" s="5"/>
      <c r="R80" s="5"/>
      <c r="S80" s="5"/>
      <c r="T80" s="5"/>
      <c r="U80" s="5"/>
      <c r="V80" s="5"/>
      <c r="W80" s="5"/>
      <c r="X80" s="5"/>
      <c r="Y80" s="5"/>
      <c r="Z80" s="5"/>
      <c r="AA80" s="5"/>
      <c r="AB80" s="5"/>
      <c r="AC80" s="5"/>
      <c r="AD80" s="5"/>
      <c r="AE80" s="5"/>
      <c r="AF80" s="5" t="s">
        <v>890</v>
      </c>
    </row>
    <row r="81" ht="14.25" customHeight="1">
      <c r="A81" s="7" t="s">
        <v>1237</v>
      </c>
      <c r="B81" s="7" t="s">
        <v>742</v>
      </c>
      <c r="C81" s="7"/>
      <c r="D81" s="7" t="s">
        <v>1078</v>
      </c>
      <c r="E81" s="68">
        <v>41640.0</v>
      </c>
      <c r="F81" s="68">
        <v>42004.0</v>
      </c>
      <c r="G81" s="7" t="s">
        <v>1003</v>
      </c>
      <c r="H81" s="7">
        <v>0.0</v>
      </c>
      <c r="I81" s="7">
        <v>0.0</v>
      </c>
      <c r="J81" s="7">
        <v>0.0</v>
      </c>
      <c r="K81" s="7">
        <v>0.0</v>
      </c>
      <c r="L81" s="7">
        <v>0.0</v>
      </c>
      <c r="M81" s="7">
        <v>0.0</v>
      </c>
      <c r="N81" s="7">
        <v>1.0</v>
      </c>
      <c r="O81" s="7">
        <v>1.0</v>
      </c>
      <c r="P81" s="7">
        <v>1.0</v>
      </c>
      <c r="Q81" s="7">
        <v>1.0</v>
      </c>
      <c r="R81" s="7">
        <v>1.0</v>
      </c>
      <c r="S81" s="7">
        <v>1.0</v>
      </c>
      <c r="T81" s="7">
        <v>1.0</v>
      </c>
      <c r="U81" s="7">
        <v>1.0</v>
      </c>
      <c r="V81" s="7">
        <v>1.0</v>
      </c>
      <c r="W81" s="7">
        <v>1.0</v>
      </c>
      <c r="X81" s="7">
        <v>1.0</v>
      </c>
      <c r="Y81" s="7">
        <v>1.0</v>
      </c>
      <c r="Z81" s="7">
        <v>1.0</v>
      </c>
      <c r="AA81" s="7">
        <v>1.0</v>
      </c>
      <c r="AB81" s="7">
        <v>1.0</v>
      </c>
      <c r="AC81" s="7">
        <v>1.0</v>
      </c>
      <c r="AD81" s="7">
        <v>0.0</v>
      </c>
      <c r="AE81" s="7">
        <v>0.0</v>
      </c>
      <c r="AF81" s="7" t="s">
        <v>890</v>
      </c>
    </row>
    <row r="82" ht="14.25" customHeight="1">
      <c r="A82" s="5" t="s">
        <v>1237</v>
      </c>
      <c r="B82" s="5" t="s">
        <v>742</v>
      </c>
      <c r="C82" s="5"/>
      <c r="D82" s="5" t="s">
        <v>1174</v>
      </c>
      <c r="E82" s="62">
        <v>41640.0</v>
      </c>
      <c r="F82" s="62">
        <v>42004.0</v>
      </c>
      <c r="G82" s="5" t="s">
        <v>747</v>
      </c>
      <c r="H82" s="5">
        <v>0.0</v>
      </c>
      <c r="I82" s="5"/>
      <c r="J82" s="5"/>
      <c r="K82" s="5"/>
      <c r="L82" s="5"/>
      <c r="M82" s="5"/>
      <c r="N82" s="5"/>
      <c r="O82" s="5"/>
      <c r="P82" s="5"/>
      <c r="Q82" s="5"/>
      <c r="R82" s="5"/>
      <c r="S82" s="5"/>
      <c r="T82" s="5"/>
      <c r="U82" s="5"/>
      <c r="V82" s="5"/>
      <c r="W82" s="5"/>
      <c r="X82" s="5"/>
      <c r="Y82" s="5"/>
      <c r="Z82" s="5"/>
      <c r="AA82" s="5"/>
      <c r="AB82" s="5"/>
      <c r="AC82" s="5"/>
      <c r="AD82" s="5"/>
      <c r="AE82" s="5"/>
      <c r="AF82" s="5" t="s">
        <v>890</v>
      </c>
    </row>
    <row r="83" ht="14.25" customHeight="1">
      <c r="A83" s="7" t="s">
        <v>1238</v>
      </c>
      <c r="B83" s="7" t="s">
        <v>742</v>
      </c>
      <c r="C83" s="7"/>
      <c r="D83" s="7" t="s">
        <v>743</v>
      </c>
      <c r="E83" s="68">
        <v>41640.0</v>
      </c>
      <c r="F83" s="68">
        <v>42004.0</v>
      </c>
      <c r="G83" s="7" t="s">
        <v>747</v>
      </c>
      <c r="H83" s="7">
        <v>1.0</v>
      </c>
      <c r="I83" s="7"/>
      <c r="J83" s="7"/>
      <c r="K83" s="7"/>
      <c r="L83" s="7"/>
      <c r="M83" s="7"/>
      <c r="N83" s="7"/>
      <c r="O83" s="7"/>
      <c r="P83" s="7"/>
      <c r="Q83" s="7"/>
      <c r="R83" s="7"/>
      <c r="S83" s="7"/>
      <c r="T83" s="7"/>
      <c r="U83" s="7"/>
      <c r="V83" s="7"/>
      <c r="W83" s="7"/>
      <c r="X83" s="7"/>
      <c r="Y83" s="7"/>
      <c r="Z83" s="7"/>
      <c r="AA83" s="7"/>
      <c r="AB83" s="7"/>
      <c r="AC83" s="7"/>
      <c r="AD83" s="7"/>
      <c r="AE83" s="7"/>
      <c r="AF83" s="7" t="s">
        <v>890</v>
      </c>
    </row>
    <row r="84" ht="14.25" customHeight="1">
      <c r="A84" s="5" t="s">
        <v>1239</v>
      </c>
      <c r="B84" s="5" t="s">
        <v>742</v>
      </c>
      <c r="C84" s="5"/>
      <c r="D84" s="5" t="s">
        <v>1078</v>
      </c>
      <c r="E84" s="62">
        <v>41640.0</v>
      </c>
      <c r="F84" s="62">
        <v>42004.0</v>
      </c>
      <c r="G84" s="5" t="s">
        <v>747</v>
      </c>
      <c r="H84" s="5">
        <v>0.0</v>
      </c>
      <c r="I84" s="5"/>
      <c r="J84" s="5"/>
      <c r="K84" s="5"/>
      <c r="L84" s="5"/>
      <c r="M84" s="5"/>
      <c r="N84" s="5"/>
      <c r="O84" s="5"/>
      <c r="P84" s="5"/>
      <c r="Q84" s="5"/>
      <c r="R84" s="5"/>
      <c r="S84" s="5"/>
      <c r="T84" s="5"/>
      <c r="U84" s="5"/>
      <c r="V84" s="5"/>
      <c r="W84" s="5"/>
      <c r="X84" s="5"/>
      <c r="Y84" s="5"/>
      <c r="Z84" s="5"/>
      <c r="AA84" s="5"/>
      <c r="AB84" s="5"/>
      <c r="AC84" s="5"/>
      <c r="AD84" s="5"/>
      <c r="AE84" s="5"/>
      <c r="AF84" s="5" t="s">
        <v>890</v>
      </c>
    </row>
    <row r="85" ht="14.25" customHeight="1">
      <c r="A85" s="7" t="s">
        <v>1239</v>
      </c>
      <c r="B85" s="7" t="s">
        <v>742</v>
      </c>
      <c r="C85" s="7"/>
      <c r="D85" s="7" t="s">
        <v>1085</v>
      </c>
      <c r="E85" s="68">
        <v>41640.0</v>
      </c>
      <c r="F85" s="68">
        <v>42004.0</v>
      </c>
      <c r="G85" s="7" t="s">
        <v>747</v>
      </c>
      <c r="H85" s="7">
        <v>1.0</v>
      </c>
      <c r="I85" s="7"/>
      <c r="J85" s="7"/>
      <c r="K85" s="7"/>
      <c r="L85" s="7"/>
      <c r="M85" s="7"/>
      <c r="N85" s="7"/>
      <c r="O85" s="7"/>
      <c r="P85" s="7"/>
      <c r="Q85" s="7"/>
      <c r="R85" s="7"/>
      <c r="S85" s="7"/>
      <c r="T85" s="7"/>
      <c r="U85" s="7"/>
      <c r="V85" s="7"/>
      <c r="W85" s="7"/>
      <c r="X85" s="7"/>
      <c r="Y85" s="7"/>
      <c r="Z85" s="7"/>
      <c r="AA85" s="7"/>
      <c r="AB85" s="7"/>
      <c r="AC85" s="7"/>
      <c r="AD85" s="7"/>
      <c r="AE85" s="7"/>
      <c r="AF85" s="7" t="s">
        <v>890</v>
      </c>
    </row>
    <row r="86" ht="14.25" customHeight="1">
      <c r="A86" s="5" t="s">
        <v>1239</v>
      </c>
      <c r="B86" s="5" t="s">
        <v>742</v>
      </c>
      <c r="C86" s="5"/>
      <c r="D86" s="5" t="s">
        <v>1089</v>
      </c>
      <c r="E86" s="62">
        <v>41640.0</v>
      </c>
      <c r="F86" s="62">
        <v>42004.0</v>
      </c>
      <c r="G86" s="5" t="s">
        <v>747</v>
      </c>
      <c r="H86" s="5">
        <v>2.0</v>
      </c>
      <c r="I86" s="5"/>
      <c r="J86" s="5"/>
      <c r="K86" s="5"/>
      <c r="L86" s="5"/>
      <c r="M86" s="5"/>
      <c r="N86" s="5"/>
      <c r="O86" s="5"/>
      <c r="P86" s="5"/>
      <c r="Q86" s="5"/>
      <c r="R86" s="5"/>
      <c r="S86" s="5"/>
      <c r="T86" s="5"/>
      <c r="U86" s="5"/>
      <c r="V86" s="5"/>
      <c r="W86" s="5"/>
      <c r="X86" s="5"/>
      <c r="Y86" s="5"/>
      <c r="Z86" s="5"/>
      <c r="AA86" s="5"/>
      <c r="AB86" s="5"/>
      <c r="AC86" s="5"/>
      <c r="AD86" s="5"/>
      <c r="AE86" s="5"/>
      <c r="AF86" s="5" t="s">
        <v>890</v>
      </c>
    </row>
    <row r="87" ht="14.25" customHeight="1">
      <c r="A87" s="7" t="s">
        <v>1239</v>
      </c>
      <c r="B87" s="7" t="s">
        <v>742</v>
      </c>
      <c r="C87" s="7"/>
      <c r="D87" s="7" t="s">
        <v>1191</v>
      </c>
      <c r="E87" s="68">
        <v>41640.0</v>
      </c>
      <c r="F87" s="68">
        <v>42004.0</v>
      </c>
      <c r="G87" s="7" t="s">
        <v>747</v>
      </c>
      <c r="H87" s="7">
        <v>4.0</v>
      </c>
      <c r="I87" s="7"/>
      <c r="J87" s="7"/>
      <c r="K87" s="7"/>
      <c r="L87" s="7"/>
      <c r="M87" s="7"/>
      <c r="N87" s="7"/>
      <c r="O87" s="7"/>
      <c r="P87" s="7"/>
      <c r="Q87" s="7"/>
      <c r="R87" s="7"/>
      <c r="S87" s="7"/>
      <c r="T87" s="7"/>
      <c r="U87" s="7"/>
      <c r="V87" s="7"/>
      <c r="W87" s="7"/>
      <c r="X87" s="7"/>
      <c r="Y87" s="7"/>
      <c r="Z87" s="7"/>
      <c r="AA87" s="7"/>
      <c r="AB87" s="7"/>
      <c r="AC87" s="7"/>
      <c r="AD87" s="7"/>
      <c r="AE87" s="7"/>
      <c r="AF87" s="7" t="s">
        <v>890</v>
      </c>
    </row>
    <row r="88" ht="14.25" customHeight="1">
      <c r="A88" s="5" t="s">
        <v>1240</v>
      </c>
      <c r="B88" s="5" t="s">
        <v>886</v>
      </c>
      <c r="C88" s="5" t="s">
        <v>887</v>
      </c>
      <c r="D88" s="5" t="s">
        <v>743</v>
      </c>
      <c r="E88" s="62">
        <v>41640.0</v>
      </c>
      <c r="F88" s="62">
        <v>42004.0</v>
      </c>
      <c r="G88" s="5" t="s">
        <v>747</v>
      </c>
      <c r="H88" s="5">
        <v>95.0</v>
      </c>
      <c r="I88" s="5"/>
      <c r="J88" s="5"/>
      <c r="K88" s="5"/>
      <c r="L88" s="5"/>
      <c r="M88" s="5"/>
      <c r="N88" s="5"/>
      <c r="O88" s="5"/>
      <c r="P88" s="5"/>
      <c r="Q88" s="5"/>
      <c r="R88" s="5"/>
      <c r="S88" s="5"/>
      <c r="T88" s="5"/>
      <c r="U88" s="5"/>
      <c r="V88" s="5"/>
      <c r="W88" s="5"/>
      <c r="X88" s="5"/>
      <c r="Y88" s="5"/>
      <c r="Z88" s="5"/>
      <c r="AA88" s="5"/>
      <c r="AB88" s="5"/>
      <c r="AC88" s="5"/>
      <c r="AD88" s="5"/>
      <c r="AE88" s="5"/>
      <c r="AF88" s="5" t="s">
        <v>890</v>
      </c>
    </row>
    <row r="89" ht="14.25" customHeight="1">
      <c r="A89" s="7" t="s">
        <v>1241</v>
      </c>
      <c r="B89" s="7" t="s">
        <v>742</v>
      </c>
      <c r="C89" s="7"/>
      <c r="D89" s="7" t="s">
        <v>743</v>
      </c>
      <c r="E89" s="68">
        <v>41640.0</v>
      </c>
      <c r="F89" s="68">
        <v>42004.0</v>
      </c>
      <c r="G89" s="7" t="s">
        <v>747</v>
      </c>
      <c r="H89" s="7">
        <v>0.0</v>
      </c>
      <c r="I89" s="7"/>
      <c r="J89" s="7"/>
      <c r="K89" s="7"/>
      <c r="L89" s="7"/>
      <c r="M89" s="7"/>
      <c r="N89" s="7"/>
      <c r="O89" s="7"/>
      <c r="P89" s="7"/>
      <c r="Q89" s="7"/>
      <c r="R89" s="7"/>
      <c r="S89" s="7"/>
      <c r="T89" s="7"/>
      <c r="U89" s="7"/>
      <c r="V89" s="7"/>
      <c r="W89" s="7"/>
      <c r="X89" s="7"/>
      <c r="Y89" s="7"/>
      <c r="Z89" s="7"/>
      <c r="AA89" s="7"/>
      <c r="AB89" s="7"/>
      <c r="AC89" s="7"/>
      <c r="AD89" s="7"/>
      <c r="AE89" s="7"/>
      <c r="AF89" s="7" t="s">
        <v>890</v>
      </c>
    </row>
    <row r="90" ht="14.25" customHeight="1">
      <c r="A90" s="5" t="s">
        <v>1242</v>
      </c>
      <c r="B90" s="5" t="s">
        <v>742</v>
      </c>
      <c r="C90" s="5"/>
      <c r="D90" s="5" t="s">
        <v>743</v>
      </c>
      <c r="E90" s="62">
        <v>41640.0</v>
      </c>
      <c r="F90" s="62">
        <v>42004.0</v>
      </c>
      <c r="G90" s="5" t="s">
        <v>747</v>
      </c>
      <c r="H90" s="5">
        <v>1.0</v>
      </c>
      <c r="I90" s="5"/>
      <c r="J90" s="5"/>
      <c r="K90" s="5"/>
      <c r="L90" s="5"/>
      <c r="M90" s="5"/>
      <c r="N90" s="5"/>
      <c r="O90" s="5"/>
      <c r="P90" s="5"/>
      <c r="Q90" s="5"/>
      <c r="R90" s="5"/>
      <c r="S90" s="5"/>
      <c r="T90" s="5"/>
      <c r="U90" s="5"/>
      <c r="V90" s="5"/>
      <c r="W90" s="5"/>
      <c r="X90" s="5"/>
      <c r="Y90" s="5"/>
      <c r="Z90" s="5"/>
      <c r="AA90" s="5"/>
      <c r="AB90" s="5"/>
      <c r="AC90" s="5"/>
      <c r="AD90" s="5"/>
      <c r="AE90" s="5"/>
      <c r="AF90" s="5" t="s">
        <v>890</v>
      </c>
    </row>
    <row r="91" ht="14.25" customHeight="1">
      <c r="A91" s="7" t="s">
        <v>1243</v>
      </c>
      <c r="B91" s="7" t="s">
        <v>742</v>
      </c>
      <c r="C91" s="7"/>
      <c r="D91" s="7" t="s">
        <v>743</v>
      </c>
      <c r="E91" s="68">
        <v>41640.0</v>
      </c>
      <c r="F91" s="68">
        <v>42004.0</v>
      </c>
      <c r="G91" s="7" t="s">
        <v>1003</v>
      </c>
      <c r="H91" s="7">
        <v>0.08</v>
      </c>
      <c r="I91" s="7">
        <v>0.04</v>
      </c>
      <c r="J91" s="7">
        <v>0.01</v>
      </c>
      <c r="K91" s="7">
        <v>0.01</v>
      </c>
      <c r="L91" s="7">
        <v>0.04</v>
      </c>
      <c r="M91" s="7">
        <v>0.27</v>
      </c>
      <c r="N91" s="7">
        <v>0.94</v>
      </c>
      <c r="O91" s="7">
        <v>1.0</v>
      </c>
      <c r="P91" s="7">
        <v>0.96</v>
      </c>
      <c r="Q91" s="7">
        <v>0.84</v>
      </c>
      <c r="R91" s="7">
        <v>0.76</v>
      </c>
      <c r="S91" s="7">
        <v>0.61</v>
      </c>
      <c r="T91" s="7">
        <v>0.53</v>
      </c>
      <c r="U91" s="7">
        <v>0.47</v>
      </c>
      <c r="V91" s="7">
        <v>0.41</v>
      </c>
      <c r="W91" s="7">
        <v>0.47</v>
      </c>
      <c r="X91" s="7">
        <v>0.55</v>
      </c>
      <c r="Y91" s="7">
        <v>0.73</v>
      </c>
      <c r="Z91" s="7">
        <v>0.86</v>
      </c>
      <c r="AA91" s="7">
        <v>0.82</v>
      </c>
      <c r="AB91" s="7">
        <v>0.75</v>
      </c>
      <c r="AC91" s="7">
        <v>0.61</v>
      </c>
      <c r="AD91" s="7">
        <v>0.53</v>
      </c>
      <c r="AE91" s="7">
        <v>0.29</v>
      </c>
      <c r="AF91" s="7" t="s">
        <v>890</v>
      </c>
    </row>
    <row r="92" ht="14.25" customHeight="1">
      <c r="A92" s="5" t="s">
        <v>1244</v>
      </c>
      <c r="B92" s="5" t="s">
        <v>1077</v>
      </c>
      <c r="C92" s="5"/>
      <c r="D92" s="5" t="s">
        <v>1078</v>
      </c>
      <c r="E92" s="62">
        <v>41640.0</v>
      </c>
      <c r="F92" s="62">
        <v>42004.0</v>
      </c>
      <c r="G92" s="5" t="s">
        <v>1003</v>
      </c>
      <c r="H92" s="5">
        <v>0.05</v>
      </c>
      <c r="I92" s="5">
        <v>0.05</v>
      </c>
      <c r="J92" s="5">
        <v>0.05</v>
      </c>
      <c r="K92" s="5">
        <v>0.05</v>
      </c>
      <c r="L92" s="5">
        <v>0.1</v>
      </c>
      <c r="M92" s="5">
        <v>0.2</v>
      </c>
      <c r="N92" s="5">
        <v>0.4</v>
      </c>
      <c r="O92" s="5">
        <v>0.5</v>
      </c>
      <c r="P92" s="5">
        <v>0.5</v>
      </c>
      <c r="Q92" s="5">
        <v>0.35</v>
      </c>
      <c r="R92" s="5">
        <v>0.15</v>
      </c>
      <c r="S92" s="5">
        <v>0.15</v>
      </c>
      <c r="T92" s="5">
        <v>0.15</v>
      </c>
      <c r="U92" s="5">
        <v>0.15</v>
      </c>
      <c r="V92" s="5">
        <v>0.15</v>
      </c>
      <c r="W92" s="5">
        <v>0.15</v>
      </c>
      <c r="X92" s="5">
        <v>0.35</v>
      </c>
      <c r="Y92" s="5">
        <v>0.5</v>
      </c>
      <c r="Z92" s="5">
        <v>0.5</v>
      </c>
      <c r="AA92" s="5">
        <v>0.4</v>
      </c>
      <c r="AB92" s="5">
        <v>0.4</v>
      </c>
      <c r="AC92" s="5">
        <v>0.3</v>
      </c>
      <c r="AD92" s="5">
        <v>0.2</v>
      </c>
      <c r="AE92" s="5">
        <v>0.1</v>
      </c>
      <c r="AF92" s="5" t="s">
        <v>890</v>
      </c>
    </row>
    <row r="93" ht="14.25" customHeight="1">
      <c r="A93" s="7" t="s">
        <v>1244</v>
      </c>
      <c r="B93" s="7" t="s">
        <v>1077</v>
      </c>
      <c r="C93" s="7"/>
      <c r="D93" s="7" t="s">
        <v>1085</v>
      </c>
      <c r="E93" s="68">
        <v>41640.0</v>
      </c>
      <c r="F93" s="68">
        <v>42004.0</v>
      </c>
      <c r="G93" s="7" t="s">
        <v>747</v>
      </c>
      <c r="H93" s="7">
        <v>0.05</v>
      </c>
      <c r="I93" s="7"/>
      <c r="J93" s="7"/>
      <c r="K93" s="7"/>
      <c r="L93" s="7"/>
      <c r="M93" s="7"/>
      <c r="N93" s="7"/>
      <c r="O93" s="7"/>
      <c r="P93" s="7"/>
      <c r="Q93" s="7"/>
      <c r="R93" s="7"/>
      <c r="S93" s="7"/>
      <c r="T93" s="7"/>
      <c r="U93" s="7"/>
      <c r="V93" s="7"/>
      <c r="W93" s="7"/>
      <c r="X93" s="7"/>
      <c r="Y93" s="7"/>
      <c r="Z93" s="7"/>
      <c r="AA93" s="7"/>
      <c r="AB93" s="7"/>
      <c r="AC93" s="7"/>
      <c r="AD93" s="7"/>
      <c r="AE93" s="7"/>
      <c r="AF93" s="7" t="s">
        <v>890</v>
      </c>
    </row>
    <row r="94" ht="14.25" customHeight="1">
      <c r="A94" s="5" t="s">
        <v>1244</v>
      </c>
      <c r="B94" s="5" t="s">
        <v>1077</v>
      </c>
      <c r="C94" s="5"/>
      <c r="D94" s="5" t="s">
        <v>1089</v>
      </c>
      <c r="E94" s="62">
        <v>41640.0</v>
      </c>
      <c r="F94" s="62">
        <v>42004.0</v>
      </c>
      <c r="G94" s="5" t="s">
        <v>747</v>
      </c>
      <c r="H94" s="5">
        <v>0.5</v>
      </c>
      <c r="I94" s="5"/>
      <c r="J94" s="5"/>
      <c r="K94" s="5"/>
      <c r="L94" s="5"/>
      <c r="M94" s="5"/>
      <c r="N94" s="5"/>
      <c r="O94" s="5"/>
      <c r="P94" s="5"/>
      <c r="Q94" s="5"/>
      <c r="R94" s="5"/>
      <c r="S94" s="5"/>
      <c r="T94" s="5"/>
      <c r="U94" s="5"/>
      <c r="V94" s="5"/>
      <c r="W94" s="5"/>
      <c r="X94" s="5"/>
      <c r="Y94" s="5"/>
      <c r="Z94" s="5"/>
      <c r="AA94" s="5"/>
      <c r="AB94" s="5"/>
      <c r="AC94" s="5"/>
      <c r="AD94" s="5"/>
      <c r="AE94" s="5"/>
      <c r="AF94" s="5" t="s">
        <v>890</v>
      </c>
    </row>
    <row r="95" ht="14.25" customHeight="1">
      <c r="A95" s="7" t="s">
        <v>1245</v>
      </c>
      <c r="B95" s="7" t="s">
        <v>1173</v>
      </c>
      <c r="C95" s="7" t="s">
        <v>995</v>
      </c>
      <c r="D95" s="7" t="s">
        <v>743</v>
      </c>
      <c r="E95" s="68">
        <v>41640.0</v>
      </c>
      <c r="F95" s="68">
        <v>42004.0</v>
      </c>
      <c r="G95" s="7" t="s">
        <v>747</v>
      </c>
      <c r="H95" s="7">
        <v>0.0</v>
      </c>
      <c r="I95" s="7"/>
      <c r="J95" s="7"/>
      <c r="K95" s="7"/>
      <c r="L95" s="7"/>
      <c r="M95" s="7"/>
      <c r="N95" s="7"/>
      <c r="O95" s="7"/>
      <c r="P95" s="7"/>
      <c r="Q95" s="7"/>
      <c r="R95" s="7"/>
      <c r="S95" s="7"/>
      <c r="T95" s="7"/>
      <c r="U95" s="7"/>
      <c r="V95" s="7"/>
      <c r="W95" s="7"/>
      <c r="X95" s="7"/>
      <c r="Y95" s="7"/>
      <c r="Z95" s="7"/>
      <c r="AA95" s="7"/>
      <c r="AB95" s="7"/>
      <c r="AC95" s="7"/>
      <c r="AD95" s="7"/>
      <c r="AE95" s="7"/>
      <c r="AF95" s="7" t="s">
        <v>890</v>
      </c>
    </row>
    <row r="96" ht="14.25" customHeight="1">
      <c r="A96" s="5" t="s">
        <v>1246</v>
      </c>
      <c r="B96" s="5" t="s">
        <v>1173</v>
      </c>
      <c r="C96" s="5" t="s">
        <v>995</v>
      </c>
      <c r="D96" s="5" t="s">
        <v>1247</v>
      </c>
      <c r="E96" s="62">
        <v>41640.0</v>
      </c>
      <c r="F96" s="62">
        <v>42004.0</v>
      </c>
      <c r="G96" s="5" t="s">
        <v>747</v>
      </c>
      <c r="H96" s="5">
        <v>29.4</v>
      </c>
      <c r="I96" s="5"/>
      <c r="J96" s="5"/>
      <c r="K96" s="5"/>
      <c r="L96" s="5"/>
      <c r="M96" s="5"/>
      <c r="N96" s="5"/>
      <c r="O96" s="5"/>
      <c r="P96" s="5"/>
      <c r="Q96" s="5"/>
      <c r="R96" s="5"/>
      <c r="S96" s="5"/>
      <c r="T96" s="5"/>
      <c r="U96" s="5"/>
      <c r="V96" s="5"/>
      <c r="W96" s="5"/>
      <c r="X96" s="5"/>
      <c r="Y96" s="5"/>
      <c r="Z96" s="5"/>
      <c r="AA96" s="5"/>
      <c r="AB96" s="5"/>
      <c r="AC96" s="5"/>
      <c r="AD96" s="5"/>
      <c r="AE96" s="5"/>
      <c r="AF96" s="5" t="s">
        <v>890</v>
      </c>
    </row>
    <row r="97" ht="14.25" customHeight="1">
      <c r="A97" s="7" t="s">
        <v>1246</v>
      </c>
      <c r="B97" s="7" t="s">
        <v>1173</v>
      </c>
      <c r="C97" s="7" t="s">
        <v>995</v>
      </c>
      <c r="D97" s="7" t="s">
        <v>1089</v>
      </c>
      <c r="E97" s="68">
        <v>41640.0</v>
      </c>
      <c r="F97" s="68">
        <v>42004.0</v>
      </c>
      <c r="G97" s="7" t="s">
        <v>1003</v>
      </c>
      <c r="H97" s="7">
        <v>29.4</v>
      </c>
      <c r="I97" s="7">
        <v>29.4</v>
      </c>
      <c r="J97" s="7">
        <v>29.4</v>
      </c>
      <c r="K97" s="7">
        <v>29.4</v>
      </c>
      <c r="L97" s="7">
        <v>29.4</v>
      </c>
      <c r="M97" s="7">
        <v>29.4</v>
      </c>
      <c r="N97" s="7">
        <v>29.4</v>
      </c>
      <c r="O97" s="7">
        <v>26.7</v>
      </c>
      <c r="P97" s="7">
        <v>23.9</v>
      </c>
      <c r="Q97" s="7">
        <v>23.9</v>
      </c>
      <c r="R97" s="7">
        <v>23.9</v>
      </c>
      <c r="S97" s="7">
        <v>23.9</v>
      </c>
      <c r="T97" s="7">
        <v>23.9</v>
      </c>
      <c r="U97" s="7">
        <v>23.9</v>
      </c>
      <c r="V97" s="7">
        <v>23.9</v>
      </c>
      <c r="W97" s="7">
        <v>23.9</v>
      </c>
      <c r="X97" s="7">
        <v>23.9</v>
      </c>
      <c r="Y97" s="7">
        <v>26.7</v>
      </c>
      <c r="Z97" s="7">
        <v>29.4</v>
      </c>
      <c r="AA97" s="7">
        <v>29.4</v>
      </c>
      <c r="AB97" s="7">
        <v>29.4</v>
      </c>
      <c r="AC97" s="7">
        <v>29.4</v>
      </c>
      <c r="AD97" s="7">
        <v>29.4</v>
      </c>
      <c r="AE97" s="7">
        <v>29.4</v>
      </c>
      <c r="AF97" s="7" t="s">
        <v>890</v>
      </c>
    </row>
    <row r="98" ht="14.25" customHeight="1">
      <c r="A98" s="5" t="s">
        <v>1248</v>
      </c>
      <c r="B98" s="5" t="s">
        <v>1173</v>
      </c>
      <c r="C98" s="5" t="s">
        <v>995</v>
      </c>
      <c r="D98" s="5" t="s">
        <v>1247</v>
      </c>
      <c r="E98" s="62">
        <v>41640.0</v>
      </c>
      <c r="F98" s="62">
        <v>42004.0</v>
      </c>
      <c r="G98" s="5" t="s">
        <v>747</v>
      </c>
      <c r="H98" s="5">
        <v>23.9</v>
      </c>
      <c r="I98" s="5"/>
      <c r="J98" s="5"/>
      <c r="K98" s="5"/>
      <c r="L98" s="5"/>
      <c r="M98" s="5"/>
      <c r="N98" s="5"/>
      <c r="O98" s="5"/>
      <c r="P98" s="5"/>
      <c r="Q98" s="5"/>
      <c r="R98" s="5"/>
      <c r="S98" s="5"/>
      <c r="T98" s="5"/>
      <c r="U98" s="5"/>
      <c r="V98" s="5"/>
      <c r="W98" s="5"/>
      <c r="X98" s="5"/>
      <c r="Y98" s="5"/>
      <c r="Z98" s="5"/>
      <c r="AA98" s="5"/>
      <c r="AB98" s="5"/>
      <c r="AC98" s="5"/>
      <c r="AD98" s="5"/>
      <c r="AE98" s="5"/>
      <c r="AF98" s="5" t="s">
        <v>890</v>
      </c>
    </row>
    <row r="99" ht="14.25" customHeight="1">
      <c r="A99" s="7" t="s">
        <v>1248</v>
      </c>
      <c r="B99" s="7" t="s">
        <v>1173</v>
      </c>
      <c r="C99" s="7" t="s">
        <v>995</v>
      </c>
      <c r="D99" s="7" t="s">
        <v>1089</v>
      </c>
      <c r="E99" s="68">
        <v>41640.0</v>
      </c>
      <c r="F99" s="68">
        <v>42004.0</v>
      </c>
      <c r="G99" s="7" t="s">
        <v>1003</v>
      </c>
      <c r="H99" s="7">
        <v>29.4</v>
      </c>
      <c r="I99" s="7">
        <v>29.4</v>
      </c>
      <c r="J99" s="7">
        <v>29.4</v>
      </c>
      <c r="K99" s="7">
        <v>29.4</v>
      </c>
      <c r="L99" s="7">
        <v>29.4</v>
      </c>
      <c r="M99" s="7">
        <v>29.4</v>
      </c>
      <c r="N99" s="7">
        <v>29.4</v>
      </c>
      <c r="O99" s="7">
        <v>26.7</v>
      </c>
      <c r="P99" s="7">
        <v>23.9</v>
      </c>
      <c r="Q99" s="7">
        <v>23.9</v>
      </c>
      <c r="R99" s="7">
        <v>23.9</v>
      </c>
      <c r="S99" s="7">
        <v>23.9</v>
      </c>
      <c r="T99" s="7">
        <v>23.9</v>
      </c>
      <c r="U99" s="7">
        <v>23.9</v>
      </c>
      <c r="V99" s="7">
        <v>23.9</v>
      </c>
      <c r="W99" s="7">
        <v>23.9</v>
      </c>
      <c r="X99" s="7">
        <v>23.9</v>
      </c>
      <c r="Y99" s="7">
        <v>26.7</v>
      </c>
      <c r="Z99" s="7">
        <v>29.4</v>
      </c>
      <c r="AA99" s="7">
        <v>29.4</v>
      </c>
      <c r="AB99" s="7">
        <v>29.4</v>
      </c>
      <c r="AC99" s="7">
        <v>29.4</v>
      </c>
      <c r="AD99" s="7">
        <v>29.4</v>
      </c>
      <c r="AE99" s="7">
        <v>29.4</v>
      </c>
      <c r="AF99" s="7" t="s">
        <v>890</v>
      </c>
    </row>
    <row r="100" ht="14.25" customHeight="1">
      <c r="A100" s="5" t="s">
        <v>1367</v>
      </c>
      <c r="B100" s="5" t="s">
        <v>1173</v>
      </c>
      <c r="C100" s="5" t="s">
        <v>995</v>
      </c>
      <c r="D100" s="5" t="s">
        <v>1247</v>
      </c>
      <c r="E100" s="62">
        <v>41640.0</v>
      </c>
      <c r="F100" s="62">
        <v>42004.0</v>
      </c>
      <c r="G100" s="5" t="s">
        <v>747</v>
      </c>
      <c r="H100" s="5">
        <v>29.4</v>
      </c>
      <c r="I100" s="5"/>
      <c r="J100" s="5"/>
      <c r="K100" s="5"/>
      <c r="L100" s="5"/>
      <c r="M100" s="5"/>
      <c r="N100" s="5"/>
      <c r="O100" s="5"/>
      <c r="P100" s="5"/>
      <c r="Q100" s="5"/>
      <c r="R100" s="5"/>
      <c r="S100" s="5"/>
      <c r="T100" s="5"/>
      <c r="U100" s="5"/>
      <c r="V100" s="5"/>
      <c r="W100" s="5"/>
      <c r="X100" s="5"/>
      <c r="Y100" s="5"/>
      <c r="Z100" s="5"/>
      <c r="AA100" s="5"/>
      <c r="AB100" s="5"/>
      <c r="AC100" s="5"/>
      <c r="AD100" s="5"/>
      <c r="AE100" s="5"/>
      <c r="AF100" s="5" t="s">
        <v>890</v>
      </c>
    </row>
    <row r="101" ht="14.25" customHeight="1">
      <c r="A101" s="7" t="s">
        <v>1367</v>
      </c>
      <c r="B101" s="7" t="s">
        <v>1173</v>
      </c>
      <c r="C101" s="7" t="s">
        <v>995</v>
      </c>
      <c r="D101" s="7" t="s">
        <v>1089</v>
      </c>
      <c r="E101" s="68">
        <v>41640.0</v>
      </c>
      <c r="F101" s="68">
        <v>42004.0</v>
      </c>
      <c r="G101" s="7" t="s">
        <v>1003</v>
      </c>
      <c r="H101" s="7">
        <v>29.4</v>
      </c>
      <c r="I101" s="7">
        <v>29.4</v>
      </c>
      <c r="J101" s="7">
        <v>29.4</v>
      </c>
      <c r="K101" s="7">
        <v>29.4</v>
      </c>
      <c r="L101" s="7">
        <v>29.4</v>
      </c>
      <c r="M101" s="7">
        <v>29.4</v>
      </c>
      <c r="N101" s="7">
        <v>29.4</v>
      </c>
      <c r="O101" s="7">
        <v>26.7</v>
      </c>
      <c r="P101" s="7">
        <v>23.9</v>
      </c>
      <c r="Q101" s="7">
        <v>23.9</v>
      </c>
      <c r="R101" s="7">
        <v>23.9</v>
      </c>
      <c r="S101" s="7">
        <v>23.9</v>
      </c>
      <c r="T101" s="7">
        <v>23.9</v>
      </c>
      <c r="U101" s="7">
        <v>23.9</v>
      </c>
      <c r="V101" s="7">
        <v>23.9</v>
      </c>
      <c r="W101" s="7">
        <v>23.9</v>
      </c>
      <c r="X101" s="7">
        <v>23.9</v>
      </c>
      <c r="Y101" s="7">
        <v>26.7</v>
      </c>
      <c r="Z101" s="7">
        <v>29.4</v>
      </c>
      <c r="AA101" s="7">
        <v>29.4</v>
      </c>
      <c r="AB101" s="7">
        <v>29.4</v>
      </c>
      <c r="AC101" s="7">
        <v>29.4</v>
      </c>
      <c r="AD101" s="7">
        <v>29.4</v>
      </c>
      <c r="AE101" s="7">
        <v>29.4</v>
      </c>
      <c r="AF101" s="7" t="s">
        <v>890</v>
      </c>
    </row>
    <row r="102" ht="14.25" customHeight="1">
      <c r="A102" s="5" t="s">
        <v>1391</v>
      </c>
      <c r="B102" s="5" t="s">
        <v>742</v>
      </c>
      <c r="C102" s="5"/>
      <c r="D102" s="5" t="s">
        <v>743</v>
      </c>
      <c r="E102" s="62">
        <v>41640.0</v>
      </c>
      <c r="F102" s="62">
        <v>42004.0</v>
      </c>
      <c r="G102" s="5" t="s">
        <v>747</v>
      </c>
      <c r="H102" s="5">
        <v>0.0</v>
      </c>
      <c r="I102" s="5"/>
      <c r="J102" s="5"/>
      <c r="K102" s="5"/>
      <c r="L102" s="5"/>
      <c r="M102" s="5"/>
      <c r="N102" s="5"/>
      <c r="O102" s="5"/>
      <c r="P102" s="5"/>
      <c r="Q102" s="5"/>
      <c r="R102" s="5"/>
      <c r="S102" s="5"/>
      <c r="T102" s="5"/>
      <c r="U102" s="5"/>
      <c r="V102" s="5"/>
      <c r="W102" s="5"/>
      <c r="X102" s="5"/>
      <c r="Y102" s="5"/>
      <c r="Z102" s="5"/>
      <c r="AA102" s="5"/>
      <c r="AB102" s="5"/>
      <c r="AC102" s="5"/>
      <c r="AD102" s="5"/>
      <c r="AE102" s="5"/>
      <c r="AF102" s="5" t="s">
        <v>890</v>
      </c>
    </row>
    <row r="103" ht="14.25" customHeight="1">
      <c r="A103" s="7" t="s">
        <v>1395</v>
      </c>
      <c r="B103" s="7" t="s">
        <v>742</v>
      </c>
      <c r="C103" s="7"/>
      <c r="D103" s="7" t="s">
        <v>743</v>
      </c>
      <c r="E103" s="68">
        <v>41640.0</v>
      </c>
      <c r="F103" s="68">
        <v>42004.0</v>
      </c>
      <c r="G103" s="7" t="s">
        <v>747</v>
      </c>
      <c r="H103" s="7">
        <v>1.0</v>
      </c>
      <c r="I103" s="7"/>
      <c r="J103" s="7"/>
      <c r="K103" s="7"/>
      <c r="L103" s="7"/>
      <c r="M103" s="7"/>
      <c r="N103" s="7"/>
      <c r="O103" s="7"/>
      <c r="P103" s="7"/>
      <c r="Q103" s="7"/>
      <c r="R103" s="7"/>
      <c r="S103" s="7"/>
      <c r="T103" s="7"/>
      <c r="U103" s="7"/>
      <c r="V103" s="7"/>
      <c r="W103" s="7"/>
      <c r="X103" s="7"/>
      <c r="Y103" s="7"/>
      <c r="Z103" s="7"/>
      <c r="AA103" s="7"/>
      <c r="AB103" s="7"/>
      <c r="AC103" s="7"/>
      <c r="AD103" s="7"/>
      <c r="AE103" s="7"/>
      <c r="AF103" s="7" t="s">
        <v>890</v>
      </c>
    </row>
    <row r="104" ht="14.25" customHeight="1">
      <c r="A104" s="5" t="s">
        <v>1406</v>
      </c>
      <c r="B104" s="5" t="s">
        <v>742</v>
      </c>
      <c r="C104" s="5"/>
      <c r="D104" s="5" t="s">
        <v>743</v>
      </c>
      <c r="E104" s="62">
        <v>41640.0</v>
      </c>
      <c r="F104" s="62">
        <v>42004.0</v>
      </c>
      <c r="G104" s="5" t="s">
        <v>747</v>
      </c>
      <c r="H104" s="5">
        <v>18.3333338190008</v>
      </c>
      <c r="I104" s="5"/>
      <c r="J104" s="5"/>
      <c r="K104" s="5"/>
      <c r="L104" s="5"/>
      <c r="M104" s="5"/>
      <c r="N104" s="5"/>
      <c r="O104" s="5"/>
      <c r="P104" s="5"/>
      <c r="Q104" s="5"/>
      <c r="R104" s="5"/>
      <c r="S104" s="5"/>
      <c r="T104" s="5"/>
      <c r="U104" s="5"/>
      <c r="V104" s="5"/>
      <c r="W104" s="5"/>
      <c r="X104" s="5"/>
      <c r="Y104" s="5"/>
      <c r="Z104" s="5"/>
      <c r="AA104" s="5"/>
      <c r="AB104" s="5"/>
      <c r="AC104" s="5"/>
      <c r="AD104" s="5"/>
      <c r="AE104" s="5"/>
      <c r="AF104" s="5" t="s">
        <v>890</v>
      </c>
    </row>
    <row r="105" ht="14.25" customHeight="1">
      <c r="A105" s="7" t="s">
        <v>1409</v>
      </c>
      <c r="B105" s="7" t="s">
        <v>742</v>
      </c>
      <c r="C105" s="7"/>
      <c r="D105" s="7" t="s">
        <v>743</v>
      </c>
      <c r="E105" s="68">
        <v>41640.0</v>
      </c>
      <c r="F105" s="68">
        <v>42004.0</v>
      </c>
      <c r="G105" s="7" t="s">
        <v>747</v>
      </c>
      <c r="H105" s="7">
        <v>4.0</v>
      </c>
      <c r="I105" s="7"/>
      <c r="J105" s="7"/>
      <c r="K105" s="7"/>
      <c r="L105" s="7"/>
      <c r="M105" s="7"/>
      <c r="N105" s="7"/>
      <c r="O105" s="7"/>
      <c r="P105" s="7"/>
      <c r="Q105" s="7"/>
      <c r="R105" s="7"/>
      <c r="S105" s="7"/>
      <c r="T105" s="7"/>
      <c r="U105" s="7"/>
      <c r="V105" s="7"/>
      <c r="W105" s="7"/>
      <c r="X105" s="7"/>
      <c r="Y105" s="7"/>
      <c r="Z105" s="7"/>
      <c r="AA105" s="7"/>
      <c r="AB105" s="7"/>
      <c r="AC105" s="7"/>
      <c r="AD105" s="7"/>
      <c r="AE105" s="7"/>
      <c r="AF105" s="7" t="s">
        <v>890</v>
      </c>
    </row>
    <row r="106" ht="14.25" customHeight="1">
      <c r="A106" s="5" t="s">
        <v>1413</v>
      </c>
      <c r="B106" s="5" t="s">
        <v>742</v>
      </c>
      <c r="C106" s="5" t="s">
        <v>887</v>
      </c>
      <c r="D106" s="5" t="s">
        <v>743</v>
      </c>
      <c r="E106" s="62">
        <v>41640.0</v>
      </c>
      <c r="F106" s="62">
        <v>42004.0</v>
      </c>
      <c r="G106" s="5" t="s">
        <v>747</v>
      </c>
      <c r="H106" s="5">
        <v>12.0</v>
      </c>
      <c r="I106" s="5"/>
      <c r="J106" s="5"/>
      <c r="K106" s="5"/>
      <c r="L106" s="5"/>
      <c r="M106" s="5"/>
      <c r="N106" s="5"/>
      <c r="O106" s="5"/>
      <c r="P106" s="5"/>
      <c r="Q106" s="5"/>
      <c r="R106" s="5"/>
      <c r="S106" s="5"/>
      <c r="T106" s="5"/>
      <c r="U106" s="5"/>
      <c r="V106" s="5"/>
      <c r="W106" s="5"/>
      <c r="X106" s="5"/>
      <c r="Y106" s="5"/>
      <c r="Z106" s="5"/>
      <c r="AA106" s="5"/>
      <c r="AB106" s="5"/>
      <c r="AC106" s="5"/>
      <c r="AD106" s="5"/>
      <c r="AE106" s="5"/>
      <c r="AF106" s="5" t="s">
        <v>890</v>
      </c>
    </row>
    <row r="107" ht="14.25" customHeight="1">
      <c r="A107" s="7" t="s">
        <v>1425</v>
      </c>
      <c r="B107" s="7" t="s">
        <v>41</v>
      </c>
      <c r="C107" s="7"/>
      <c r="D107" s="7" t="s">
        <v>743</v>
      </c>
      <c r="E107" s="68">
        <v>41640.0</v>
      </c>
      <c r="F107" s="68">
        <v>42004.0</v>
      </c>
      <c r="G107" s="7" t="s">
        <v>747</v>
      </c>
      <c r="H107" s="7">
        <v>1.0</v>
      </c>
      <c r="I107" s="7"/>
      <c r="J107" s="7"/>
      <c r="K107" s="7"/>
      <c r="L107" s="7"/>
      <c r="M107" s="7"/>
      <c r="N107" s="7"/>
      <c r="O107" s="7"/>
      <c r="P107" s="7"/>
      <c r="Q107" s="7"/>
      <c r="R107" s="7"/>
      <c r="S107" s="7"/>
      <c r="T107" s="7"/>
      <c r="U107" s="7"/>
      <c r="V107" s="7"/>
      <c r="W107" s="7"/>
      <c r="X107" s="7"/>
      <c r="Y107" s="7"/>
      <c r="Z107" s="7"/>
      <c r="AA107" s="7"/>
      <c r="AB107" s="7"/>
      <c r="AC107" s="7"/>
      <c r="AD107" s="7"/>
      <c r="AE107" s="7"/>
      <c r="AF107" s="7" t="s">
        <v>890</v>
      </c>
    </row>
    <row r="108" ht="14.25" customHeight="1">
      <c r="A108" s="5" t="s">
        <v>1427</v>
      </c>
      <c r="B108" s="5" t="s">
        <v>41</v>
      </c>
      <c r="C108" s="5"/>
      <c r="D108" s="5" t="s">
        <v>1078</v>
      </c>
      <c r="E108" s="62">
        <v>41640.0</v>
      </c>
      <c r="F108" s="62">
        <v>42004.0</v>
      </c>
      <c r="G108" s="5" t="s">
        <v>1003</v>
      </c>
      <c r="H108" s="5">
        <v>0.05</v>
      </c>
      <c r="I108" s="5">
        <v>0.05</v>
      </c>
      <c r="J108" s="5">
        <v>0.05</v>
      </c>
      <c r="K108" s="5">
        <v>0.05</v>
      </c>
      <c r="L108" s="5">
        <v>0.1</v>
      </c>
      <c r="M108" s="5">
        <v>0.2</v>
      </c>
      <c r="N108" s="5">
        <v>0.4</v>
      </c>
      <c r="O108" s="5">
        <v>0.5</v>
      </c>
      <c r="P108" s="5">
        <v>0.5</v>
      </c>
      <c r="Q108" s="5">
        <v>0.35</v>
      </c>
      <c r="R108" s="5">
        <v>0.15</v>
      </c>
      <c r="S108" s="5">
        <v>0.15</v>
      </c>
      <c r="T108" s="5">
        <v>0.15</v>
      </c>
      <c r="U108" s="5">
        <v>0.15</v>
      </c>
      <c r="V108" s="5">
        <v>0.15</v>
      </c>
      <c r="W108" s="5">
        <v>0.15</v>
      </c>
      <c r="X108" s="5">
        <v>0.35</v>
      </c>
      <c r="Y108" s="5">
        <v>0.5</v>
      </c>
      <c r="Z108" s="5">
        <v>0.5</v>
      </c>
      <c r="AA108" s="5">
        <v>0.4</v>
      </c>
      <c r="AB108" s="5">
        <v>0.4</v>
      </c>
      <c r="AC108" s="5">
        <v>0.3</v>
      </c>
      <c r="AD108" s="5">
        <v>0.2</v>
      </c>
      <c r="AE108" s="5">
        <v>0.1</v>
      </c>
      <c r="AF108" s="5" t="s">
        <v>890</v>
      </c>
    </row>
    <row r="109" ht="14.25" customHeight="1">
      <c r="A109" s="7" t="s">
        <v>1427</v>
      </c>
      <c r="B109" s="7" t="s">
        <v>41</v>
      </c>
      <c r="C109" s="7"/>
      <c r="D109" s="7" t="s">
        <v>1085</v>
      </c>
      <c r="E109" s="68">
        <v>41640.0</v>
      </c>
      <c r="F109" s="68">
        <v>42004.0</v>
      </c>
      <c r="G109" s="7" t="s">
        <v>747</v>
      </c>
      <c r="H109" s="7">
        <v>0.05</v>
      </c>
      <c r="I109" s="7"/>
      <c r="J109" s="7"/>
      <c r="K109" s="7"/>
      <c r="L109" s="7"/>
      <c r="M109" s="7"/>
      <c r="N109" s="7"/>
      <c r="O109" s="7"/>
      <c r="P109" s="7"/>
      <c r="Q109" s="7"/>
      <c r="R109" s="7"/>
      <c r="S109" s="7"/>
      <c r="T109" s="7"/>
      <c r="U109" s="7"/>
      <c r="V109" s="7"/>
      <c r="W109" s="7"/>
      <c r="X109" s="7"/>
      <c r="Y109" s="7"/>
      <c r="Z109" s="7"/>
      <c r="AA109" s="7"/>
      <c r="AB109" s="7"/>
      <c r="AC109" s="7"/>
      <c r="AD109" s="7"/>
      <c r="AE109" s="7"/>
      <c r="AF109" s="7" t="s">
        <v>890</v>
      </c>
    </row>
    <row r="110" ht="14.25" customHeight="1">
      <c r="A110" s="5" t="s">
        <v>1427</v>
      </c>
      <c r="B110" s="5" t="s">
        <v>41</v>
      </c>
      <c r="C110" s="5"/>
      <c r="D110" s="5" t="s">
        <v>1089</v>
      </c>
      <c r="E110" s="62">
        <v>41640.0</v>
      </c>
      <c r="F110" s="62">
        <v>42004.0</v>
      </c>
      <c r="G110" s="5" t="s">
        <v>747</v>
      </c>
      <c r="H110" s="5">
        <v>0.5</v>
      </c>
      <c r="I110" s="5"/>
      <c r="J110" s="5"/>
      <c r="K110" s="5"/>
      <c r="L110" s="5"/>
      <c r="M110" s="5"/>
      <c r="N110" s="5"/>
      <c r="O110" s="5"/>
      <c r="P110" s="5"/>
      <c r="Q110" s="5"/>
      <c r="R110" s="5"/>
      <c r="S110" s="5"/>
      <c r="T110" s="5"/>
      <c r="U110" s="5"/>
      <c r="V110" s="5"/>
      <c r="W110" s="5"/>
      <c r="X110" s="5"/>
      <c r="Y110" s="5"/>
      <c r="Z110" s="5"/>
      <c r="AA110" s="5"/>
      <c r="AB110" s="5"/>
      <c r="AC110" s="5"/>
      <c r="AD110" s="5"/>
      <c r="AE110" s="5"/>
      <c r="AF110" s="5" t="s">
        <v>890</v>
      </c>
    </row>
    <row r="111" ht="14.25" customHeight="1">
      <c r="A111" s="7" t="s">
        <v>1445</v>
      </c>
      <c r="B111" s="7" t="s">
        <v>1185</v>
      </c>
      <c r="C111" s="7"/>
      <c r="D111" s="7" t="s">
        <v>743</v>
      </c>
      <c r="E111" s="68">
        <v>41640.0</v>
      </c>
      <c r="F111" s="68">
        <v>42004.0</v>
      </c>
      <c r="G111" s="7" t="s">
        <v>1003</v>
      </c>
      <c r="H111" s="7">
        <v>0.45</v>
      </c>
      <c r="I111" s="7">
        <v>0.41</v>
      </c>
      <c r="J111" s="7">
        <v>0.39</v>
      </c>
      <c r="K111" s="7">
        <v>0.38</v>
      </c>
      <c r="L111" s="7">
        <v>0.38</v>
      </c>
      <c r="M111" s="7">
        <v>0.43</v>
      </c>
      <c r="N111" s="7">
        <v>0.54</v>
      </c>
      <c r="O111" s="7">
        <v>0.65</v>
      </c>
      <c r="P111" s="7">
        <v>0.66</v>
      </c>
      <c r="Q111" s="7">
        <v>0.67</v>
      </c>
      <c r="R111" s="7">
        <v>0.69</v>
      </c>
      <c r="S111" s="7">
        <v>0.7</v>
      </c>
      <c r="T111" s="7">
        <v>0.69</v>
      </c>
      <c r="U111" s="7">
        <v>0.66</v>
      </c>
      <c r="V111" s="7">
        <v>0.65</v>
      </c>
      <c r="W111" s="7">
        <v>0.68</v>
      </c>
      <c r="X111" s="7">
        <v>0.8</v>
      </c>
      <c r="Y111" s="7">
        <v>1.0</v>
      </c>
      <c r="Z111" s="7">
        <v>1.0</v>
      </c>
      <c r="AA111" s="7">
        <v>0.93</v>
      </c>
      <c r="AB111" s="7">
        <v>0.89</v>
      </c>
      <c r="AC111" s="7">
        <v>0.85</v>
      </c>
      <c r="AD111" s="7">
        <v>0.71</v>
      </c>
      <c r="AE111" s="7">
        <v>0.58</v>
      </c>
      <c r="AF111" s="7" t="s">
        <v>890</v>
      </c>
    </row>
    <row r="112" ht="14.25" customHeight="1">
      <c r="A112" s="5" t="s">
        <v>1466</v>
      </c>
      <c r="B112" s="5" t="s">
        <v>1185</v>
      </c>
      <c r="C112" s="5"/>
      <c r="D112" s="5" t="s">
        <v>743</v>
      </c>
      <c r="E112" s="62">
        <v>41640.0</v>
      </c>
      <c r="F112" s="62">
        <v>42004.0</v>
      </c>
      <c r="G112" s="5" t="s">
        <v>747</v>
      </c>
      <c r="H112" s="5">
        <v>0.33</v>
      </c>
      <c r="I112" s="5"/>
      <c r="J112" s="5"/>
      <c r="K112" s="5"/>
      <c r="L112" s="5"/>
      <c r="M112" s="5"/>
      <c r="N112" s="5"/>
      <c r="O112" s="5"/>
      <c r="P112" s="5"/>
      <c r="Q112" s="5"/>
      <c r="R112" s="5"/>
      <c r="S112" s="5"/>
      <c r="T112" s="5"/>
      <c r="U112" s="5"/>
      <c r="V112" s="5"/>
      <c r="W112" s="5"/>
      <c r="X112" s="5"/>
      <c r="Y112" s="5"/>
      <c r="Z112" s="5"/>
      <c r="AA112" s="5"/>
      <c r="AB112" s="5"/>
      <c r="AC112" s="5"/>
      <c r="AD112" s="5"/>
      <c r="AE112" s="5"/>
      <c r="AF112" s="5" t="s">
        <v>890</v>
      </c>
    </row>
    <row r="113" ht="14.25" customHeight="1">
      <c r="A113" s="7" t="s">
        <v>1466</v>
      </c>
      <c r="B113" s="7" t="s">
        <v>1185</v>
      </c>
      <c r="C113" s="7"/>
      <c r="D113" s="7" t="s">
        <v>1191</v>
      </c>
      <c r="E113" s="68">
        <v>41640.0</v>
      </c>
      <c r="F113" s="68">
        <v>42004.0</v>
      </c>
      <c r="G113" s="7" t="s">
        <v>1003</v>
      </c>
      <c r="H113" s="7">
        <v>0.33</v>
      </c>
      <c r="I113" s="7">
        <v>0.33</v>
      </c>
      <c r="J113" s="7">
        <v>0.33</v>
      </c>
      <c r="K113" s="7">
        <v>0.33</v>
      </c>
      <c r="L113" s="7">
        <v>0.33</v>
      </c>
      <c r="M113" s="7">
        <v>0.33</v>
      </c>
      <c r="N113" s="7">
        <v>0.33</v>
      </c>
      <c r="O113" s="7">
        <v>0.5</v>
      </c>
      <c r="P113" s="7">
        <v>1.0</v>
      </c>
      <c r="Q113" s="7">
        <v>1.0</v>
      </c>
      <c r="R113" s="7">
        <v>1.0</v>
      </c>
      <c r="S113" s="7">
        <v>1.0</v>
      </c>
      <c r="T113" s="7">
        <v>0.94</v>
      </c>
      <c r="U113" s="7">
        <v>1.0</v>
      </c>
      <c r="V113" s="7">
        <v>1.0</v>
      </c>
      <c r="W113" s="7">
        <v>1.0</v>
      </c>
      <c r="X113" s="7">
        <v>1.0</v>
      </c>
      <c r="Y113" s="7">
        <v>0.5</v>
      </c>
      <c r="Z113" s="7">
        <v>0.33</v>
      </c>
      <c r="AA113" s="7">
        <v>0.33</v>
      </c>
      <c r="AB113" s="7">
        <v>0.33</v>
      </c>
      <c r="AC113" s="7">
        <v>0.33</v>
      </c>
      <c r="AD113" s="7">
        <v>0.33</v>
      </c>
      <c r="AE113" s="7">
        <v>0.33</v>
      </c>
      <c r="AF113" s="7" t="s">
        <v>890</v>
      </c>
    </row>
    <row r="114" ht="14.25" customHeight="1">
      <c r="A114" s="5" t="s">
        <v>1467</v>
      </c>
      <c r="B114" s="5" t="s">
        <v>742</v>
      </c>
      <c r="C114" s="5"/>
      <c r="D114" s="5" t="s">
        <v>743</v>
      </c>
      <c r="E114" s="62">
        <v>41640.0</v>
      </c>
      <c r="F114" s="62">
        <v>42004.0</v>
      </c>
      <c r="G114" s="5" t="s">
        <v>747</v>
      </c>
      <c r="H114" s="5">
        <v>1.0</v>
      </c>
      <c r="I114" s="5"/>
      <c r="J114" s="5"/>
      <c r="K114" s="5"/>
      <c r="L114" s="5"/>
      <c r="M114" s="5"/>
      <c r="N114" s="5"/>
      <c r="O114" s="5"/>
      <c r="P114" s="5"/>
      <c r="Q114" s="5"/>
      <c r="R114" s="5"/>
      <c r="S114" s="5"/>
      <c r="T114" s="5"/>
      <c r="U114" s="5"/>
      <c r="V114" s="5"/>
      <c r="W114" s="5"/>
      <c r="X114" s="5"/>
      <c r="Y114" s="5"/>
      <c r="Z114" s="5"/>
      <c r="AA114" s="5"/>
      <c r="AB114" s="5"/>
      <c r="AC114" s="5"/>
      <c r="AD114" s="5"/>
      <c r="AE114" s="5"/>
      <c r="AF114" s="5" t="s">
        <v>890</v>
      </c>
    </row>
    <row r="115" ht="14.25" customHeight="1">
      <c r="A115" s="7" t="s">
        <v>1488</v>
      </c>
      <c r="B115" s="7" t="s">
        <v>742</v>
      </c>
      <c r="C115" s="7"/>
      <c r="D115" s="7" t="s">
        <v>743</v>
      </c>
      <c r="E115" s="68">
        <v>41640.0</v>
      </c>
      <c r="F115" s="68">
        <v>42004.0</v>
      </c>
      <c r="G115" s="7" t="s">
        <v>1003</v>
      </c>
      <c r="H115" s="7">
        <v>1.0</v>
      </c>
      <c r="I115" s="7">
        <v>1.0</v>
      </c>
      <c r="J115" s="7">
        <v>1.0</v>
      </c>
      <c r="K115" s="7">
        <v>1.0</v>
      </c>
      <c r="L115" s="7">
        <v>1.0</v>
      </c>
      <c r="M115" s="7">
        <v>1.0</v>
      </c>
      <c r="N115" s="7">
        <v>1.0</v>
      </c>
      <c r="O115" s="7">
        <v>0.0</v>
      </c>
      <c r="P115" s="7">
        <v>0.0</v>
      </c>
      <c r="Q115" s="7">
        <v>0.0</v>
      </c>
      <c r="R115" s="7">
        <v>0.0</v>
      </c>
      <c r="S115" s="7">
        <v>0.0</v>
      </c>
      <c r="T115" s="7">
        <v>0.0</v>
      </c>
      <c r="U115" s="7">
        <v>0.0</v>
      </c>
      <c r="V115" s="7">
        <v>0.0</v>
      </c>
      <c r="W115" s="7">
        <v>0.0</v>
      </c>
      <c r="X115" s="7">
        <v>0.0</v>
      </c>
      <c r="Y115" s="7">
        <v>0.0</v>
      </c>
      <c r="Z115" s="7">
        <v>0.0</v>
      </c>
      <c r="AA115" s="7">
        <v>1.0</v>
      </c>
      <c r="AB115" s="7">
        <v>1.0</v>
      </c>
      <c r="AC115" s="7">
        <v>1.0</v>
      </c>
      <c r="AD115" s="7">
        <v>1.0</v>
      </c>
      <c r="AE115" s="7">
        <v>1.0</v>
      </c>
      <c r="AF115" s="7" t="s">
        <v>890</v>
      </c>
    </row>
    <row r="116" ht="14.25" customHeight="1">
      <c r="A116" s="5" t="s">
        <v>1495</v>
      </c>
      <c r="B116" s="5" t="s">
        <v>742</v>
      </c>
      <c r="C116" s="5" t="s">
        <v>887</v>
      </c>
      <c r="D116" s="5" t="s">
        <v>743</v>
      </c>
      <c r="E116" s="62">
        <v>41640.0</v>
      </c>
      <c r="F116" s="62">
        <v>42004.0</v>
      </c>
      <c r="G116" s="5" t="s">
        <v>747</v>
      </c>
      <c r="H116" s="5">
        <v>60.0</v>
      </c>
      <c r="I116" s="5"/>
      <c r="J116" s="5"/>
      <c r="K116" s="5"/>
      <c r="L116" s="5"/>
      <c r="M116" s="5"/>
      <c r="N116" s="5"/>
      <c r="O116" s="5"/>
      <c r="P116" s="5"/>
      <c r="Q116" s="5"/>
      <c r="R116" s="5"/>
      <c r="S116" s="5"/>
      <c r="T116" s="5"/>
      <c r="U116" s="5"/>
      <c r="V116" s="5"/>
      <c r="W116" s="5"/>
      <c r="X116" s="5"/>
      <c r="Y116" s="5"/>
      <c r="Z116" s="5"/>
      <c r="AA116" s="5"/>
      <c r="AB116" s="5"/>
      <c r="AC116" s="5"/>
      <c r="AD116" s="5"/>
      <c r="AE116" s="5"/>
      <c r="AF116" s="5" t="s">
        <v>890</v>
      </c>
    </row>
    <row r="117" ht="14.25" customHeight="1">
      <c r="A117" s="7" t="s">
        <v>1496</v>
      </c>
      <c r="B117" s="7" t="s">
        <v>1173</v>
      </c>
      <c r="C117" s="7" t="s">
        <v>995</v>
      </c>
      <c r="D117" s="7" t="s">
        <v>743</v>
      </c>
      <c r="E117" s="68">
        <v>41640.0</v>
      </c>
      <c r="F117" s="68">
        <v>42004.0</v>
      </c>
      <c r="G117" s="7" t="s">
        <v>747</v>
      </c>
      <c r="H117" s="7">
        <v>0.0</v>
      </c>
      <c r="I117" s="7"/>
      <c r="J117" s="7"/>
      <c r="K117" s="7"/>
      <c r="L117" s="7"/>
      <c r="M117" s="7"/>
      <c r="N117" s="7"/>
      <c r="O117" s="7"/>
      <c r="P117" s="7"/>
      <c r="Q117" s="7"/>
      <c r="R117" s="7"/>
      <c r="S117" s="7"/>
      <c r="T117" s="7"/>
      <c r="U117" s="7"/>
      <c r="V117" s="7"/>
      <c r="W117" s="7"/>
      <c r="X117" s="7"/>
      <c r="Y117" s="7"/>
      <c r="Z117" s="7"/>
      <c r="AA117" s="7"/>
      <c r="AB117" s="7"/>
      <c r="AC117" s="7"/>
      <c r="AD117" s="7"/>
      <c r="AE117" s="7"/>
      <c r="AF117" s="7" t="s">
        <v>890</v>
      </c>
    </row>
    <row r="118" ht="14.25" customHeight="1">
      <c r="A118" s="5" t="s">
        <v>1498</v>
      </c>
      <c r="B118" s="5" t="s">
        <v>1173</v>
      </c>
      <c r="C118" s="5" t="s">
        <v>995</v>
      </c>
      <c r="D118" s="5" t="s">
        <v>1223</v>
      </c>
      <c r="E118" s="62">
        <v>41640.0</v>
      </c>
      <c r="F118" s="62">
        <v>42004.0</v>
      </c>
      <c r="G118" s="5" t="s">
        <v>747</v>
      </c>
      <c r="H118" s="5">
        <v>15.6</v>
      </c>
      <c r="I118" s="5"/>
      <c r="J118" s="5"/>
      <c r="K118" s="5"/>
      <c r="L118" s="5"/>
      <c r="M118" s="5"/>
      <c r="N118" s="5"/>
      <c r="O118" s="5"/>
      <c r="P118" s="5"/>
      <c r="Q118" s="5"/>
      <c r="R118" s="5"/>
      <c r="S118" s="5"/>
      <c r="T118" s="5"/>
      <c r="U118" s="5"/>
      <c r="V118" s="5"/>
      <c r="W118" s="5"/>
      <c r="X118" s="5"/>
      <c r="Y118" s="5"/>
      <c r="Z118" s="5"/>
      <c r="AA118" s="5"/>
      <c r="AB118" s="5"/>
      <c r="AC118" s="5"/>
      <c r="AD118" s="5"/>
      <c r="AE118" s="5"/>
      <c r="AF118" s="5" t="s">
        <v>890</v>
      </c>
    </row>
    <row r="119" ht="14.25" customHeight="1">
      <c r="A119" s="7" t="s">
        <v>1498</v>
      </c>
      <c r="B119" s="7" t="s">
        <v>1173</v>
      </c>
      <c r="C119" s="7" t="s">
        <v>995</v>
      </c>
      <c r="D119" s="7" t="s">
        <v>1085</v>
      </c>
      <c r="E119" s="68">
        <v>41640.0</v>
      </c>
      <c r="F119" s="68">
        <v>42004.0</v>
      </c>
      <c r="G119" s="7" t="s">
        <v>1003</v>
      </c>
      <c r="H119" s="7">
        <v>15.6</v>
      </c>
      <c r="I119" s="7">
        <v>15.6</v>
      </c>
      <c r="J119" s="7">
        <v>15.6</v>
      </c>
      <c r="K119" s="7">
        <v>15.6</v>
      </c>
      <c r="L119" s="7">
        <v>15.6</v>
      </c>
      <c r="M119" s="7">
        <v>15.6</v>
      </c>
      <c r="N119" s="7">
        <v>15.6</v>
      </c>
      <c r="O119" s="7">
        <v>18.3</v>
      </c>
      <c r="P119" s="7">
        <v>21.1</v>
      </c>
      <c r="Q119" s="7">
        <v>21.1</v>
      </c>
      <c r="R119" s="7">
        <v>21.1</v>
      </c>
      <c r="S119" s="7">
        <v>21.1</v>
      </c>
      <c r="T119" s="7">
        <v>21.1</v>
      </c>
      <c r="U119" s="7">
        <v>21.1</v>
      </c>
      <c r="V119" s="7">
        <v>21.1</v>
      </c>
      <c r="W119" s="7">
        <v>21.1</v>
      </c>
      <c r="X119" s="7">
        <v>21.1</v>
      </c>
      <c r="Y119" s="7">
        <v>18.3</v>
      </c>
      <c r="Z119" s="7">
        <v>15.6</v>
      </c>
      <c r="AA119" s="7">
        <v>15.6</v>
      </c>
      <c r="AB119" s="7">
        <v>15.6</v>
      </c>
      <c r="AC119" s="7">
        <v>15.6</v>
      </c>
      <c r="AD119" s="7">
        <v>15.6</v>
      </c>
      <c r="AE119" s="7">
        <v>15.6</v>
      </c>
      <c r="AF119" s="7" t="s">
        <v>890</v>
      </c>
    </row>
    <row r="120" ht="14.25" customHeight="1">
      <c r="A120" s="5" t="s">
        <v>1498</v>
      </c>
      <c r="B120" s="5" t="s">
        <v>1173</v>
      </c>
      <c r="C120" s="5" t="s">
        <v>995</v>
      </c>
      <c r="D120" s="5" t="s">
        <v>1191</v>
      </c>
      <c r="E120" s="62">
        <v>41640.0</v>
      </c>
      <c r="F120" s="62">
        <v>42004.0</v>
      </c>
      <c r="G120" s="5" t="s">
        <v>1003</v>
      </c>
      <c r="H120" s="5">
        <v>15.6</v>
      </c>
      <c r="I120" s="5">
        <v>15.6</v>
      </c>
      <c r="J120" s="5">
        <v>15.6</v>
      </c>
      <c r="K120" s="5">
        <v>15.6</v>
      </c>
      <c r="L120" s="5">
        <v>15.6</v>
      </c>
      <c r="M120" s="5">
        <v>15.6</v>
      </c>
      <c r="N120" s="5">
        <v>15.6</v>
      </c>
      <c r="O120" s="5">
        <v>21.1</v>
      </c>
      <c r="P120" s="5">
        <v>21.1</v>
      </c>
      <c r="Q120" s="5">
        <v>21.1</v>
      </c>
      <c r="R120" s="5">
        <v>21.1</v>
      </c>
      <c r="S120" s="5">
        <v>21.1</v>
      </c>
      <c r="T120" s="5">
        <v>21.1</v>
      </c>
      <c r="U120" s="5">
        <v>21.1</v>
      </c>
      <c r="V120" s="5">
        <v>21.1</v>
      </c>
      <c r="W120" s="5">
        <v>21.1</v>
      </c>
      <c r="X120" s="5">
        <v>21.1</v>
      </c>
      <c r="Y120" s="5">
        <v>18.3</v>
      </c>
      <c r="Z120" s="5">
        <v>15.6</v>
      </c>
      <c r="AA120" s="5">
        <v>15.6</v>
      </c>
      <c r="AB120" s="5">
        <v>15.6</v>
      </c>
      <c r="AC120" s="5">
        <v>15.6</v>
      </c>
      <c r="AD120" s="5">
        <v>15.6</v>
      </c>
      <c r="AE120" s="5">
        <v>15.6</v>
      </c>
      <c r="AF120" s="5" t="s">
        <v>890</v>
      </c>
    </row>
    <row r="121" ht="14.25" customHeight="1">
      <c r="A121" s="7" t="s">
        <v>1502</v>
      </c>
      <c r="B121" s="7" t="s">
        <v>1173</v>
      </c>
      <c r="C121" s="7" t="s">
        <v>995</v>
      </c>
      <c r="D121" s="7" t="s">
        <v>1223</v>
      </c>
      <c r="E121" s="68">
        <v>41640.0</v>
      </c>
      <c r="F121" s="68">
        <v>42004.0</v>
      </c>
      <c r="G121" s="7" t="s">
        <v>747</v>
      </c>
      <c r="H121" s="7">
        <v>15.6</v>
      </c>
      <c r="I121" s="7"/>
      <c r="J121" s="7"/>
      <c r="K121" s="7"/>
      <c r="L121" s="7"/>
      <c r="M121" s="7"/>
      <c r="N121" s="7"/>
      <c r="O121" s="7"/>
      <c r="P121" s="7"/>
      <c r="Q121" s="7"/>
      <c r="R121" s="7"/>
      <c r="S121" s="7"/>
      <c r="T121" s="7"/>
      <c r="U121" s="7"/>
      <c r="V121" s="7"/>
      <c r="W121" s="7"/>
      <c r="X121" s="7"/>
      <c r="Y121" s="7"/>
      <c r="Z121" s="7"/>
      <c r="AA121" s="7"/>
      <c r="AB121" s="7"/>
      <c r="AC121" s="7"/>
      <c r="AD121" s="7"/>
      <c r="AE121" s="7"/>
      <c r="AF121" s="7" t="s">
        <v>890</v>
      </c>
    </row>
    <row r="122" ht="14.25" customHeight="1">
      <c r="A122" s="5" t="s">
        <v>1502</v>
      </c>
      <c r="B122" s="5" t="s">
        <v>1173</v>
      </c>
      <c r="C122" s="5" t="s">
        <v>995</v>
      </c>
      <c r="D122" s="5" t="s">
        <v>1085</v>
      </c>
      <c r="E122" s="62">
        <v>41640.0</v>
      </c>
      <c r="F122" s="62">
        <v>42004.0</v>
      </c>
      <c r="G122" s="5" t="s">
        <v>1003</v>
      </c>
      <c r="H122" s="5">
        <v>15.6</v>
      </c>
      <c r="I122" s="5">
        <v>15.6</v>
      </c>
      <c r="J122" s="5">
        <v>15.6</v>
      </c>
      <c r="K122" s="5">
        <v>15.6</v>
      </c>
      <c r="L122" s="5">
        <v>15.6</v>
      </c>
      <c r="M122" s="5">
        <v>15.6</v>
      </c>
      <c r="N122" s="5">
        <v>15.6</v>
      </c>
      <c r="O122" s="5">
        <v>18.3</v>
      </c>
      <c r="P122" s="5">
        <v>21.1</v>
      </c>
      <c r="Q122" s="5">
        <v>21.1</v>
      </c>
      <c r="R122" s="5">
        <v>21.1</v>
      </c>
      <c r="S122" s="5">
        <v>21.1</v>
      </c>
      <c r="T122" s="5">
        <v>21.1</v>
      </c>
      <c r="U122" s="5">
        <v>21.1</v>
      </c>
      <c r="V122" s="5">
        <v>21.1</v>
      </c>
      <c r="W122" s="5">
        <v>21.1</v>
      </c>
      <c r="X122" s="5">
        <v>21.1</v>
      </c>
      <c r="Y122" s="5">
        <v>18.3</v>
      </c>
      <c r="Z122" s="5">
        <v>15.6</v>
      </c>
      <c r="AA122" s="5">
        <v>15.6</v>
      </c>
      <c r="AB122" s="5">
        <v>15.6</v>
      </c>
      <c r="AC122" s="5">
        <v>15.6</v>
      </c>
      <c r="AD122" s="5">
        <v>15.6</v>
      </c>
      <c r="AE122" s="5">
        <v>15.6</v>
      </c>
      <c r="AF122" s="5" t="s">
        <v>890</v>
      </c>
    </row>
    <row r="123" ht="14.25" customHeight="1">
      <c r="A123" s="7" t="s">
        <v>1502</v>
      </c>
      <c r="B123" s="7" t="s">
        <v>1173</v>
      </c>
      <c r="C123" s="7" t="s">
        <v>995</v>
      </c>
      <c r="D123" s="7" t="s">
        <v>1191</v>
      </c>
      <c r="E123" s="68">
        <v>41640.0</v>
      </c>
      <c r="F123" s="68">
        <v>42004.0</v>
      </c>
      <c r="G123" s="7" t="s">
        <v>1003</v>
      </c>
      <c r="H123" s="7">
        <v>15.6</v>
      </c>
      <c r="I123" s="7">
        <v>15.6</v>
      </c>
      <c r="J123" s="7">
        <v>15.6</v>
      </c>
      <c r="K123" s="7">
        <v>15.6</v>
      </c>
      <c r="L123" s="7">
        <v>15.6</v>
      </c>
      <c r="M123" s="7">
        <v>15.6</v>
      </c>
      <c r="N123" s="7">
        <v>15.6</v>
      </c>
      <c r="O123" s="7">
        <v>17.8</v>
      </c>
      <c r="P123" s="7">
        <v>20.0</v>
      </c>
      <c r="Q123" s="7">
        <v>21.1</v>
      </c>
      <c r="R123" s="7">
        <v>21.1</v>
      </c>
      <c r="S123" s="7">
        <v>21.1</v>
      </c>
      <c r="T123" s="7">
        <v>21.1</v>
      </c>
      <c r="U123" s="7">
        <v>21.1</v>
      </c>
      <c r="V123" s="7">
        <v>21.1</v>
      </c>
      <c r="W123" s="7">
        <v>21.1</v>
      </c>
      <c r="X123" s="7">
        <v>21.1</v>
      </c>
      <c r="Y123" s="7">
        <v>18.3</v>
      </c>
      <c r="Z123" s="7">
        <v>15.6</v>
      </c>
      <c r="AA123" s="7">
        <v>15.6</v>
      </c>
      <c r="AB123" s="7">
        <v>15.6</v>
      </c>
      <c r="AC123" s="7">
        <v>15.6</v>
      </c>
      <c r="AD123" s="7">
        <v>15.6</v>
      </c>
      <c r="AE123" s="7">
        <v>15.6</v>
      </c>
      <c r="AF123" s="7" t="s">
        <v>890</v>
      </c>
    </row>
    <row r="124" ht="14.25" customHeight="1">
      <c r="A124" s="7" t="s">
        <v>1505</v>
      </c>
      <c r="B124" s="7" t="s">
        <v>742</v>
      </c>
      <c r="C124" s="7"/>
      <c r="D124" s="7" t="s">
        <v>743</v>
      </c>
      <c r="E124" s="68">
        <v>41640.0</v>
      </c>
      <c r="F124" s="68">
        <v>42004.0</v>
      </c>
      <c r="G124" s="7" t="s">
        <v>747</v>
      </c>
      <c r="H124" s="7">
        <v>1.0</v>
      </c>
      <c r="I124" s="7"/>
      <c r="J124" s="7"/>
      <c r="K124" s="7"/>
      <c r="L124" s="7"/>
      <c r="M124" s="7"/>
      <c r="N124" s="7"/>
      <c r="O124" s="7"/>
      <c r="P124" s="7"/>
      <c r="Q124" s="7"/>
      <c r="R124" s="7"/>
      <c r="S124" s="7"/>
      <c r="T124" s="7"/>
      <c r="U124" s="7"/>
      <c r="V124" s="7"/>
      <c r="W124" s="7"/>
      <c r="X124" s="7"/>
      <c r="Y124" s="7"/>
      <c r="Z124" s="7"/>
      <c r="AA124" s="7"/>
      <c r="AB124" s="7"/>
      <c r="AC124" s="7"/>
      <c r="AD124" s="7"/>
      <c r="AE124" s="7"/>
      <c r="AF124" s="7" t="s">
        <v>890</v>
      </c>
    </row>
    <row r="125" ht="14.25" customHeight="1">
      <c r="A125" s="5" t="s">
        <v>1507</v>
      </c>
      <c r="B125" s="5" t="s">
        <v>742</v>
      </c>
      <c r="C125" s="5"/>
      <c r="D125" s="5" t="s">
        <v>743</v>
      </c>
      <c r="E125" s="62">
        <v>41640.0</v>
      </c>
      <c r="F125" s="62">
        <v>42004.0</v>
      </c>
      <c r="G125" s="5" t="s">
        <v>747</v>
      </c>
      <c r="H125" s="5">
        <v>1.0</v>
      </c>
      <c r="I125" s="5"/>
      <c r="J125" s="5"/>
      <c r="K125" s="5"/>
      <c r="L125" s="5"/>
      <c r="M125" s="5"/>
      <c r="N125" s="5"/>
      <c r="O125" s="5"/>
      <c r="P125" s="5"/>
      <c r="Q125" s="5"/>
      <c r="R125" s="5"/>
      <c r="S125" s="5"/>
      <c r="T125" s="5"/>
      <c r="U125" s="5"/>
      <c r="V125" s="5"/>
      <c r="W125" s="5"/>
      <c r="X125" s="5"/>
      <c r="Y125" s="5"/>
      <c r="Z125" s="5"/>
      <c r="AA125" s="5"/>
      <c r="AB125" s="5"/>
      <c r="AC125" s="5"/>
      <c r="AD125" s="5"/>
      <c r="AE125" s="5"/>
      <c r="AF125" s="5" t="s">
        <v>890</v>
      </c>
    </row>
    <row r="126" ht="14.25" customHeight="1">
      <c r="A126" s="7" t="s">
        <v>1508</v>
      </c>
      <c r="B126" s="7" t="s">
        <v>742</v>
      </c>
      <c r="C126" s="7"/>
      <c r="D126" s="7" t="s">
        <v>743</v>
      </c>
      <c r="E126" s="68">
        <v>41640.0</v>
      </c>
      <c r="F126" s="68">
        <v>42004.0</v>
      </c>
      <c r="G126" s="7" t="s">
        <v>747</v>
      </c>
      <c r="H126" s="7">
        <v>1.0</v>
      </c>
      <c r="I126" s="7"/>
      <c r="J126" s="7"/>
      <c r="K126" s="7"/>
      <c r="L126" s="7"/>
      <c r="M126" s="7"/>
      <c r="N126" s="7"/>
      <c r="O126" s="7"/>
      <c r="P126" s="7"/>
      <c r="Q126" s="7"/>
      <c r="R126" s="7"/>
      <c r="S126" s="7"/>
      <c r="T126" s="7"/>
      <c r="U126" s="7"/>
      <c r="V126" s="7"/>
      <c r="W126" s="7"/>
      <c r="X126" s="7"/>
      <c r="Y126" s="7"/>
      <c r="Z126" s="7"/>
      <c r="AA126" s="7"/>
      <c r="AB126" s="7"/>
      <c r="AC126" s="7"/>
      <c r="AD126" s="7"/>
      <c r="AE126" s="7"/>
      <c r="AF126" s="7" t="s">
        <v>890</v>
      </c>
    </row>
    <row r="127" ht="14.25" customHeight="1">
      <c r="A127" s="5" t="s">
        <v>1510</v>
      </c>
      <c r="B127" s="5" t="s">
        <v>668</v>
      </c>
      <c r="C127" s="5"/>
      <c r="D127" s="5" t="s">
        <v>743</v>
      </c>
      <c r="E127" s="62">
        <v>41640.0</v>
      </c>
      <c r="F127" s="62">
        <v>42004.0</v>
      </c>
      <c r="G127" s="5" t="s">
        <v>1003</v>
      </c>
      <c r="H127" s="5">
        <v>0.0</v>
      </c>
      <c r="I127" s="5">
        <v>0.0</v>
      </c>
      <c r="J127" s="5">
        <v>0.0</v>
      </c>
      <c r="K127" s="5">
        <v>0.0</v>
      </c>
      <c r="L127" s="5">
        <v>0.0</v>
      </c>
      <c r="M127" s="5">
        <v>0.0</v>
      </c>
      <c r="N127" s="5">
        <v>0.144</v>
      </c>
      <c r="O127" s="5">
        <v>1.0</v>
      </c>
      <c r="P127" s="5">
        <v>0.144</v>
      </c>
      <c r="Q127" s="5">
        <v>0.144</v>
      </c>
      <c r="R127" s="5">
        <v>0.144</v>
      </c>
      <c r="S127" s="5">
        <v>0.144</v>
      </c>
      <c r="T127" s="5">
        <v>0.144</v>
      </c>
      <c r="U127" s="5">
        <v>0.144</v>
      </c>
      <c r="V127" s="5">
        <v>0.144</v>
      </c>
      <c r="W127" s="5">
        <v>0.144</v>
      </c>
      <c r="X127" s="5">
        <v>0.144</v>
      </c>
      <c r="Y127" s="5">
        <v>1.0</v>
      </c>
      <c r="Z127" s="5">
        <v>0.144</v>
      </c>
      <c r="AA127" s="5">
        <v>0.144</v>
      </c>
      <c r="AB127" s="5">
        <v>0.144</v>
      </c>
      <c r="AC127" s="5">
        <v>0.144</v>
      </c>
      <c r="AD127" s="5">
        <v>0.0</v>
      </c>
      <c r="AE127" s="5">
        <v>0.0</v>
      </c>
      <c r="AF127" s="5" t="s">
        <v>890</v>
      </c>
    </row>
    <row r="128" ht="14.25" customHeight="1">
      <c r="A128" s="5" t="s">
        <v>1512</v>
      </c>
      <c r="B128" s="5" t="s">
        <v>742</v>
      </c>
      <c r="C128" s="5"/>
      <c r="D128" s="5" t="s">
        <v>743</v>
      </c>
      <c r="E128" s="62">
        <v>41640.0</v>
      </c>
      <c r="F128" s="62">
        <v>42004.0</v>
      </c>
      <c r="G128" s="5" t="s">
        <v>1003</v>
      </c>
      <c r="H128" s="5">
        <v>0.02</v>
      </c>
      <c r="I128" s="5">
        <v>0.02</v>
      </c>
      <c r="J128" s="5">
        <v>0.02</v>
      </c>
      <c r="K128" s="5">
        <v>0.02</v>
      </c>
      <c r="L128" s="5">
        <v>0.06</v>
      </c>
      <c r="M128" s="5">
        <v>0.13</v>
      </c>
      <c r="N128" s="5">
        <v>0.14</v>
      </c>
      <c r="O128" s="5">
        <v>0.13</v>
      </c>
      <c r="P128" s="5">
        <v>0.06</v>
      </c>
      <c r="Q128" s="5">
        <v>0.04</v>
      </c>
      <c r="R128" s="5">
        <v>0.04</v>
      </c>
      <c r="S128" s="5">
        <v>0.04</v>
      </c>
      <c r="T128" s="5">
        <v>0.04</v>
      </c>
      <c r="U128" s="5">
        <v>0.04</v>
      </c>
      <c r="V128" s="5">
        <v>0.04</v>
      </c>
      <c r="W128" s="5">
        <v>0.07</v>
      </c>
      <c r="X128" s="5">
        <v>0.14</v>
      </c>
      <c r="Y128" s="5">
        <v>0.2</v>
      </c>
      <c r="Z128" s="5">
        <v>0.27</v>
      </c>
      <c r="AA128" s="5">
        <v>0.32</v>
      </c>
      <c r="AB128" s="5">
        <v>0.32</v>
      </c>
      <c r="AC128" s="5">
        <v>0.22</v>
      </c>
      <c r="AD128" s="5">
        <v>0.12</v>
      </c>
      <c r="AE128" s="5">
        <v>0.05</v>
      </c>
      <c r="AF128" s="5" t="s">
        <v>890</v>
      </c>
    </row>
    <row r="129" ht="14.25" customHeight="1">
      <c r="A129" s="7" t="s">
        <v>1514</v>
      </c>
      <c r="B129" s="7" t="s">
        <v>742</v>
      </c>
      <c r="C129" s="7"/>
      <c r="D129" s="7" t="s">
        <v>743</v>
      </c>
      <c r="E129" s="68">
        <v>41640.0</v>
      </c>
      <c r="F129" s="68">
        <v>42004.0</v>
      </c>
      <c r="G129" s="7" t="s">
        <v>747</v>
      </c>
      <c r="H129" s="7">
        <v>1.0</v>
      </c>
      <c r="I129" s="7"/>
      <c r="J129" s="7"/>
      <c r="K129" s="7"/>
      <c r="L129" s="7"/>
      <c r="M129" s="7"/>
      <c r="N129" s="7"/>
      <c r="O129" s="7"/>
      <c r="P129" s="7"/>
      <c r="Q129" s="7"/>
      <c r="R129" s="7"/>
      <c r="S129" s="7"/>
      <c r="T129" s="7"/>
      <c r="U129" s="7"/>
      <c r="V129" s="7"/>
      <c r="W129" s="7"/>
      <c r="X129" s="7"/>
      <c r="Y129" s="7"/>
      <c r="Z129" s="7"/>
      <c r="AA129" s="7"/>
      <c r="AB129" s="7"/>
      <c r="AC129" s="7"/>
      <c r="AD129" s="7"/>
      <c r="AE129" s="7"/>
      <c r="AF129" s="7" t="s">
        <v>890</v>
      </c>
    </row>
    <row r="130" ht="14.25" customHeight="1">
      <c r="A130" s="5" t="s">
        <v>1515</v>
      </c>
      <c r="B130" s="5" t="s">
        <v>742</v>
      </c>
      <c r="C130" s="5"/>
      <c r="D130" s="5" t="s">
        <v>1078</v>
      </c>
      <c r="E130" s="62">
        <v>41640.0</v>
      </c>
      <c r="F130" s="62">
        <v>42004.0</v>
      </c>
      <c r="G130" s="5" t="s">
        <v>747</v>
      </c>
      <c r="H130" s="5">
        <v>0.18</v>
      </c>
      <c r="I130" s="5"/>
      <c r="J130" s="5"/>
      <c r="K130" s="5"/>
      <c r="L130" s="5"/>
      <c r="M130" s="5"/>
      <c r="N130" s="5"/>
      <c r="O130" s="5"/>
      <c r="P130" s="5"/>
      <c r="Q130" s="5"/>
      <c r="R130" s="5"/>
      <c r="S130" s="5"/>
      <c r="T130" s="5"/>
      <c r="U130" s="5"/>
      <c r="V130" s="5"/>
      <c r="W130" s="5"/>
      <c r="X130" s="5"/>
      <c r="Y130" s="5"/>
      <c r="Z130" s="5"/>
      <c r="AA130" s="5"/>
      <c r="AB130" s="5"/>
      <c r="AC130" s="5"/>
      <c r="AD130" s="5"/>
      <c r="AE130" s="5"/>
      <c r="AF130" s="5" t="s">
        <v>890</v>
      </c>
    </row>
    <row r="131" ht="14.25" customHeight="1">
      <c r="A131" s="7" t="s">
        <v>1515</v>
      </c>
      <c r="B131" s="7" t="s">
        <v>742</v>
      </c>
      <c r="C131" s="7"/>
      <c r="D131" s="7" t="s">
        <v>1085</v>
      </c>
      <c r="E131" s="68">
        <v>41640.0</v>
      </c>
      <c r="F131" s="68">
        <v>42004.0</v>
      </c>
      <c r="G131" s="7" t="s">
        <v>747</v>
      </c>
      <c r="H131" s="7">
        <v>0.0</v>
      </c>
      <c r="I131" s="7"/>
      <c r="J131" s="7"/>
      <c r="K131" s="7"/>
      <c r="L131" s="7"/>
      <c r="M131" s="7"/>
      <c r="N131" s="7"/>
      <c r="O131" s="7"/>
      <c r="P131" s="7"/>
      <c r="Q131" s="7"/>
      <c r="R131" s="7"/>
      <c r="S131" s="7"/>
      <c r="T131" s="7"/>
      <c r="U131" s="7"/>
      <c r="V131" s="7"/>
      <c r="W131" s="7"/>
      <c r="X131" s="7"/>
      <c r="Y131" s="7"/>
      <c r="Z131" s="7"/>
      <c r="AA131" s="7"/>
      <c r="AB131" s="7"/>
      <c r="AC131" s="7"/>
      <c r="AD131" s="7"/>
      <c r="AE131" s="7"/>
      <c r="AF131" s="7" t="s">
        <v>890</v>
      </c>
    </row>
    <row r="132" ht="14.25" customHeight="1">
      <c r="A132" s="5" t="s">
        <v>1515</v>
      </c>
      <c r="B132" s="5" t="s">
        <v>742</v>
      </c>
      <c r="C132" s="5"/>
      <c r="D132" s="5" t="s">
        <v>1089</v>
      </c>
      <c r="E132" s="62">
        <v>41640.0</v>
      </c>
      <c r="F132" s="62">
        <v>42004.0</v>
      </c>
      <c r="G132" s="5" t="s">
        <v>747</v>
      </c>
      <c r="H132" s="5">
        <v>1.0</v>
      </c>
      <c r="I132" s="5"/>
      <c r="J132" s="5"/>
      <c r="K132" s="5"/>
      <c r="L132" s="5"/>
      <c r="M132" s="5"/>
      <c r="N132" s="5"/>
      <c r="O132" s="5"/>
      <c r="P132" s="5"/>
      <c r="Q132" s="5"/>
      <c r="R132" s="5"/>
      <c r="S132" s="5"/>
      <c r="T132" s="5"/>
      <c r="U132" s="5"/>
      <c r="V132" s="5"/>
      <c r="W132" s="5"/>
      <c r="X132" s="5"/>
      <c r="Y132" s="5"/>
      <c r="Z132" s="5"/>
      <c r="AA132" s="5"/>
      <c r="AB132" s="5"/>
      <c r="AC132" s="5"/>
      <c r="AD132" s="5"/>
      <c r="AE132" s="5"/>
      <c r="AF132" s="5" t="s">
        <v>890</v>
      </c>
    </row>
    <row r="133" ht="14.25" customHeight="1">
      <c r="A133" s="7" t="s">
        <v>1515</v>
      </c>
      <c r="B133" s="7" t="s">
        <v>742</v>
      </c>
      <c r="C133" s="7"/>
      <c r="D133" s="7" t="s">
        <v>1191</v>
      </c>
      <c r="E133" s="68">
        <v>41640.0</v>
      </c>
      <c r="F133" s="68">
        <v>42004.0</v>
      </c>
      <c r="G133" s="7" t="s">
        <v>1003</v>
      </c>
      <c r="H133" s="7">
        <v>0.18</v>
      </c>
      <c r="I133" s="7">
        <v>0.18</v>
      </c>
      <c r="J133" s="7">
        <v>0.18</v>
      </c>
      <c r="K133" s="7">
        <v>0.18</v>
      </c>
      <c r="L133" s="7">
        <v>0.18</v>
      </c>
      <c r="M133" s="7">
        <v>0.18</v>
      </c>
      <c r="N133" s="7">
        <v>0.18</v>
      </c>
      <c r="O133" s="7">
        <v>0.18</v>
      </c>
      <c r="P133" s="7">
        <v>0.9</v>
      </c>
      <c r="Q133" s="7">
        <v>0.9</v>
      </c>
      <c r="R133" s="7">
        <v>0.9</v>
      </c>
      <c r="S133" s="7">
        <v>0.9</v>
      </c>
      <c r="T133" s="7">
        <v>0.8</v>
      </c>
      <c r="U133" s="7">
        <v>0.9</v>
      </c>
      <c r="V133" s="7">
        <v>0.9</v>
      </c>
      <c r="W133" s="7">
        <v>0.9</v>
      </c>
      <c r="X133" s="7">
        <v>0.9</v>
      </c>
      <c r="Y133" s="7">
        <v>0.18</v>
      </c>
      <c r="Z133" s="7">
        <v>0.18</v>
      </c>
      <c r="AA133" s="7">
        <v>0.18</v>
      </c>
      <c r="AB133" s="7">
        <v>0.18</v>
      </c>
      <c r="AC133" s="7">
        <v>0.18</v>
      </c>
      <c r="AD133" s="7">
        <v>0.18</v>
      </c>
      <c r="AE133" s="7">
        <v>0.18</v>
      </c>
      <c r="AF133" s="7" t="s">
        <v>890</v>
      </c>
    </row>
    <row r="134" ht="14.25" customHeight="1">
      <c r="A134" s="5" t="s">
        <v>1520</v>
      </c>
      <c r="B134" s="5" t="s">
        <v>1173</v>
      </c>
      <c r="C134" s="5" t="s">
        <v>995</v>
      </c>
      <c r="D134" s="5" t="s">
        <v>743</v>
      </c>
      <c r="E134" s="62">
        <v>41640.0</v>
      </c>
      <c r="F134" s="62">
        <v>42004.0</v>
      </c>
      <c r="G134" s="5" t="s">
        <v>747</v>
      </c>
      <c r="H134" s="5">
        <v>0.0</v>
      </c>
      <c r="I134" s="5"/>
      <c r="J134" s="5"/>
      <c r="K134" s="5"/>
      <c r="L134" s="5"/>
      <c r="M134" s="5"/>
      <c r="N134" s="5"/>
      <c r="O134" s="5"/>
      <c r="P134" s="5"/>
      <c r="Q134" s="5"/>
      <c r="R134" s="5"/>
      <c r="S134" s="5"/>
      <c r="T134" s="5"/>
      <c r="U134" s="5"/>
      <c r="V134" s="5"/>
      <c r="W134" s="5"/>
      <c r="X134" s="5"/>
      <c r="Y134" s="5"/>
      <c r="Z134" s="5"/>
      <c r="AA134" s="5"/>
      <c r="AB134" s="5"/>
      <c r="AC134" s="5"/>
      <c r="AD134" s="5"/>
      <c r="AE134" s="5"/>
      <c r="AF134" s="5" t="s">
        <v>890</v>
      </c>
    </row>
    <row r="135" ht="14.25" customHeight="1">
      <c r="A135" s="7" t="s">
        <v>1524</v>
      </c>
      <c r="B135" s="7" t="s">
        <v>1173</v>
      </c>
      <c r="C135" s="7" t="s">
        <v>995</v>
      </c>
      <c r="D135" s="7" t="s">
        <v>743</v>
      </c>
      <c r="E135" s="68">
        <v>41640.0</v>
      </c>
      <c r="F135" s="68">
        <v>42004.0</v>
      </c>
      <c r="G135" s="7" t="s">
        <v>747</v>
      </c>
      <c r="H135" s="7">
        <v>0.0</v>
      </c>
      <c r="I135" s="7"/>
      <c r="J135" s="7"/>
      <c r="K135" s="7"/>
      <c r="L135" s="7"/>
      <c r="M135" s="7"/>
      <c r="N135" s="7"/>
      <c r="O135" s="7"/>
      <c r="P135" s="7"/>
      <c r="Q135" s="7"/>
      <c r="R135" s="7"/>
      <c r="S135" s="7"/>
      <c r="T135" s="7"/>
      <c r="U135" s="7"/>
      <c r="V135" s="7"/>
      <c r="W135" s="7"/>
      <c r="X135" s="7"/>
      <c r="Y135" s="7"/>
      <c r="Z135" s="7"/>
      <c r="AA135" s="7"/>
      <c r="AB135" s="7"/>
      <c r="AC135" s="7"/>
      <c r="AD135" s="7"/>
      <c r="AE135" s="7"/>
      <c r="AF135" s="7" t="s">
        <v>890</v>
      </c>
    </row>
    <row r="136" ht="14.25" customHeight="1">
      <c r="A136" s="5" t="s">
        <v>1528</v>
      </c>
      <c r="B136" s="5" t="s">
        <v>647</v>
      </c>
      <c r="C136" s="5"/>
      <c r="D136" s="5" t="s">
        <v>743</v>
      </c>
      <c r="E136" s="62">
        <v>41640.0</v>
      </c>
      <c r="F136" s="62">
        <v>42004.0</v>
      </c>
      <c r="G136" s="5" t="s">
        <v>1003</v>
      </c>
      <c r="H136" s="5">
        <v>1.0</v>
      </c>
      <c r="I136" s="5">
        <v>1.0</v>
      </c>
      <c r="J136" s="5">
        <v>1.0</v>
      </c>
      <c r="K136" s="5">
        <v>1.0</v>
      </c>
      <c r="L136" s="5">
        <v>1.0</v>
      </c>
      <c r="M136" s="5">
        <v>1.0</v>
      </c>
      <c r="N136" s="5">
        <v>1.0</v>
      </c>
      <c r="O136" s="5">
        <v>0.85</v>
      </c>
      <c r="P136" s="5">
        <v>0.39</v>
      </c>
      <c r="Q136" s="5">
        <v>0.25</v>
      </c>
      <c r="R136" s="5">
        <v>0.25</v>
      </c>
      <c r="S136" s="5">
        <v>0.25</v>
      </c>
      <c r="T136" s="5">
        <v>0.25</v>
      </c>
      <c r="U136" s="5">
        <v>0.25</v>
      </c>
      <c r="V136" s="5">
        <v>0.25</v>
      </c>
      <c r="W136" s="5">
        <v>0.25</v>
      </c>
      <c r="X136" s="5">
        <v>0.3</v>
      </c>
      <c r="Y136" s="5">
        <v>0.52</v>
      </c>
      <c r="Z136" s="5">
        <v>0.87</v>
      </c>
      <c r="AA136" s="5">
        <v>0.87</v>
      </c>
      <c r="AB136" s="5">
        <v>0.87</v>
      </c>
      <c r="AC136" s="5">
        <v>1.0</v>
      </c>
      <c r="AD136" s="5">
        <v>1.0</v>
      </c>
      <c r="AE136" s="5">
        <v>1.0</v>
      </c>
      <c r="AF136" s="5" t="s">
        <v>890</v>
      </c>
    </row>
    <row r="137" ht="14.25" customHeight="1">
      <c r="A137" s="7" t="s">
        <v>1529</v>
      </c>
      <c r="B137" s="7" t="s">
        <v>647</v>
      </c>
      <c r="C137" s="7"/>
      <c r="D137" s="7" t="s">
        <v>743</v>
      </c>
      <c r="E137" s="68">
        <v>41640.0</v>
      </c>
      <c r="F137" s="68">
        <v>42004.0</v>
      </c>
      <c r="G137" s="7" t="s">
        <v>747</v>
      </c>
      <c r="H137" s="7">
        <v>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890</v>
      </c>
    </row>
    <row r="138" ht="14.25" customHeight="1">
      <c r="A138" s="5" t="s">
        <v>1529</v>
      </c>
      <c r="B138" s="5" t="s">
        <v>647</v>
      </c>
      <c r="C138" s="5"/>
      <c r="D138" s="5" t="s">
        <v>1191</v>
      </c>
      <c r="E138" s="62">
        <v>41640.0</v>
      </c>
      <c r="F138" s="62">
        <v>42004.0</v>
      </c>
      <c r="G138" s="5" t="s">
        <v>1003</v>
      </c>
      <c r="H138" s="5">
        <v>0.0</v>
      </c>
      <c r="I138" s="5">
        <v>0.0</v>
      </c>
      <c r="J138" s="5">
        <v>0.0</v>
      </c>
      <c r="K138" s="5">
        <v>0.0</v>
      </c>
      <c r="L138" s="5">
        <v>0.0</v>
      </c>
      <c r="M138" s="5">
        <v>0.0</v>
      </c>
      <c r="N138" s="5">
        <v>0.0</v>
      </c>
      <c r="O138" s="5">
        <v>0.0</v>
      </c>
      <c r="P138" s="5">
        <v>1.0</v>
      </c>
      <c r="Q138" s="5">
        <v>1.0</v>
      </c>
      <c r="R138" s="5">
        <v>1.0</v>
      </c>
      <c r="S138" s="5">
        <v>1.0</v>
      </c>
      <c r="T138" s="5">
        <v>0.5</v>
      </c>
      <c r="U138" s="5">
        <v>1.0</v>
      </c>
      <c r="V138" s="5">
        <v>1.0</v>
      </c>
      <c r="W138" s="5">
        <v>1.0</v>
      </c>
      <c r="X138" s="5">
        <v>1.0</v>
      </c>
      <c r="Y138" s="5">
        <v>0.0</v>
      </c>
      <c r="Z138" s="5">
        <v>0.0</v>
      </c>
      <c r="AA138" s="5">
        <v>0.0</v>
      </c>
      <c r="AB138" s="5">
        <v>0.0</v>
      </c>
      <c r="AC138" s="5">
        <v>0.0</v>
      </c>
      <c r="AD138" s="5">
        <v>0.0</v>
      </c>
      <c r="AE138" s="5">
        <v>0.0</v>
      </c>
      <c r="AF138" s="5" t="s">
        <v>890</v>
      </c>
    </row>
    <row r="139" ht="14.25" customHeight="1">
      <c r="A139" s="7" t="s">
        <v>1532</v>
      </c>
      <c r="B139" s="7" t="s">
        <v>1173</v>
      </c>
      <c r="C139" s="7" t="s">
        <v>995</v>
      </c>
      <c r="D139" s="7" t="s">
        <v>743</v>
      </c>
      <c r="E139" s="68">
        <v>41640.0</v>
      </c>
      <c r="F139" s="68">
        <v>42004.0</v>
      </c>
      <c r="G139" s="7" t="s">
        <v>747</v>
      </c>
      <c r="H139" s="7">
        <v>0.0</v>
      </c>
      <c r="I139" s="7"/>
      <c r="J139" s="7"/>
      <c r="K139" s="7"/>
      <c r="L139" s="7"/>
      <c r="M139" s="7"/>
      <c r="N139" s="7"/>
      <c r="O139" s="7"/>
      <c r="P139" s="7"/>
      <c r="Q139" s="7"/>
      <c r="R139" s="7"/>
      <c r="S139" s="7"/>
      <c r="T139" s="7"/>
      <c r="U139" s="7"/>
      <c r="V139" s="7"/>
      <c r="W139" s="7"/>
      <c r="X139" s="7"/>
      <c r="Y139" s="7"/>
      <c r="Z139" s="7"/>
      <c r="AA139" s="7"/>
      <c r="AB139" s="7"/>
      <c r="AC139" s="7"/>
      <c r="AD139" s="7"/>
      <c r="AE139" s="7"/>
      <c r="AF139" s="7" t="s">
        <v>890</v>
      </c>
    </row>
    <row r="140" ht="14.25" customHeight="1">
      <c r="A140" s="5" t="s">
        <v>1581</v>
      </c>
      <c r="B140" s="5" t="s">
        <v>1173</v>
      </c>
      <c r="C140" s="5" t="s">
        <v>995</v>
      </c>
      <c r="D140" s="5" t="s">
        <v>743</v>
      </c>
      <c r="E140" s="62">
        <v>41640.0</v>
      </c>
      <c r="F140" s="62">
        <v>42004.0</v>
      </c>
      <c r="G140" s="5" t="s">
        <v>747</v>
      </c>
      <c r="H140" s="5">
        <v>0.0</v>
      </c>
      <c r="I140" s="5"/>
      <c r="J140" s="5"/>
      <c r="K140" s="5"/>
      <c r="L140" s="5"/>
      <c r="M140" s="5"/>
      <c r="N140" s="5"/>
      <c r="O140" s="5"/>
      <c r="P140" s="5"/>
      <c r="Q140" s="5"/>
      <c r="R140" s="5"/>
      <c r="S140" s="5"/>
      <c r="T140" s="5"/>
      <c r="U140" s="5"/>
      <c r="V140" s="5"/>
      <c r="W140" s="5"/>
      <c r="X140" s="5"/>
      <c r="Y140" s="5"/>
      <c r="Z140" s="5"/>
      <c r="AA140" s="5"/>
      <c r="AB140" s="5"/>
      <c r="AC140" s="5"/>
      <c r="AD140" s="5"/>
      <c r="AE140" s="5"/>
      <c r="AF140" s="5" t="s">
        <v>890</v>
      </c>
    </row>
    <row r="141" ht="14.25" customHeight="1">
      <c r="A141" s="7" t="s">
        <v>1582</v>
      </c>
      <c r="B141" s="7" t="s">
        <v>742</v>
      </c>
      <c r="C141" s="7"/>
      <c r="D141" s="7" t="s">
        <v>1078</v>
      </c>
      <c r="E141" s="68">
        <v>41640.0</v>
      </c>
      <c r="F141" s="68">
        <v>42004.0</v>
      </c>
      <c r="G141" s="7" t="s">
        <v>1003</v>
      </c>
      <c r="H141" s="7">
        <v>0.0</v>
      </c>
      <c r="I141" s="7">
        <v>0.0</v>
      </c>
      <c r="J141" s="7">
        <v>0.0</v>
      </c>
      <c r="K141" s="7">
        <v>0.0</v>
      </c>
      <c r="L141" s="7">
        <v>0.0</v>
      </c>
      <c r="M141" s="7">
        <v>0.0</v>
      </c>
      <c r="N141" s="7">
        <v>1.0</v>
      </c>
      <c r="O141" s="7">
        <v>1.0</v>
      </c>
      <c r="P141" s="7">
        <v>1.0</v>
      </c>
      <c r="Q141" s="7">
        <v>1.0</v>
      </c>
      <c r="R141" s="7">
        <v>1.0</v>
      </c>
      <c r="S141" s="7">
        <v>1.0</v>
      </c>
      <c r="T141" s="7">
        <v>1.0</v>
      </c>
      <c r="U141" s="7">
        <v>1.0</v>
      </c>
      <c r="V141" s="7">
        <v>1.0</v>
      </c>
      <c r="W141" s="7">
        <v>1.0</v>
      </c>
      <c r="X141" s="7">
        <v>1.0</v>
      </c>
      <c r="Y141" s="7">
        <v>1.0</v>
      </c>
      <c r="Z141" s="7">
        <v>1.0</v>
      </c>
      <c r="AA141" s="7">
        <v>1.0</v>
      </c>
      <c r="AB141" s="7">
        <v>1.0</v>
      </c>
      <c r="AC141" s="7">
        <v>1.0</v>
      </c>
      <c r="AD141" s="7">
        <v>0.0</v>
      </c>
      <c r="AE141" s="7">
        <v>0.0</v>
      </c>
      <c r="AF141" s="7" t="s">
        <v>890</v>
      </c>
    </row>
    <row r="142" ht="14.25" customHeight="1">
      <c r="A142" s="5" t="s">
        <v>1582</v>
      </c>
      <c r="B142" s="5" t="s">
        <v>742</v>
      </c>
      <c r="C142" s="5"/>
      <c r="D142" s="5" t="s">
        <v>1174</v>
      </c>
      <c r="E142" s="62">
        <v>41640.0</v>
      </c>
      <c r="F142" s="62">
        <v>42004.0</v>
      </c>
      <c r="G142" s="5" t="s">
        <v>747</v>
      </c>
      <c r="H142" s="5">
        <v>0.0</v>
      </c>
      <c r="I142" s="5"/>
      <c r="J142" s="5"/>
      <c r="K142" s="5"/>
      <c r="L142" s="5"/>
      <c r="M142" s="5"/>
      <c r="N142" s="5"/>
      <c r="O142" s="5"/>
      <c r="P142" s="5"/>
      <c r="Q142" s="5"/>
      <c r="R142" s="5"/>
      <c r="S142" s="5"/>
      <c r="T142" s="5"/>
      <c r="U142" s="5"/>
      <c r="V142" s="5"/>
      <c r="W142" s="5"/>
      <c r="X142" s="5"/>
      <c r="Y142" s="5"/>
      <c r="Z142" s="5"/>
      <c r="AA142" s="5"/>
      <c r="AB142" s="5"/>
      <c r="AC142" s="5"/>
      <c r="AD142" s="5"/>
      <c r="AE142" s="5"/>
      <c r="AF142" s="5" t="s">
        <v>890</v>
      </c>
    </row>
    <row r="143" ht="14.25" customHeight="1">
      <c r="A143" s="5" t="s">
        <v>1134</v>
      </c>
      <c r="B143" s="5" t="s">
        <v>886</v>
      </c>
      <c r="C143" s="5" t="s">
        <v>887</v>
      </c>
      <c r="D143" s="5" t="s">
        <v>743</v>
      </c>
      <c r="E143" s="62">
        <v>41640.0</v>
      </c>
      <c r="F143" s="62">
        <v>42004.0</v>
      </c>
      <c r="G143" s="5" t="s">
        <v>747</v>
      </c>
      <c r="H143" s="5">
        <v>120.0</v>
      </c>
      <c r="I143" s="5"/>
      <c r="J143" s="5"/>
      <c r="K143" s="5"/>
      <c r="L143" s="5"/>
      <c r="M143" s="5"/>
      <c r="N143" s="5"/>
      <c r="O143" s="5"/>
      <c r="P143" s="5"/>
      <c r="Q143" s="5"/>
      <c r="R143" s="5"/>
      <c r="S143" s="5"/>
      <c r="T143" s="5"/>
      <c r="U143" s="5"/>
      <c r="V143" s="5"/>
      <c r="W143" s="5"/>
      <c r="X143" s="5"/>
      <c r="Y143" s="5"/>
      <c r="Z143" s="5"/>
      <c r="AA143" s="5"/>
      <c r="AB143" s="5"/>
      <c r="AC143" s="5"/>
      <c r="AD143" s="5"/>
      <c r="AE143" s="5"/>
      <c r="AF143" s="5" t="s">
        <v>749</v>
      </c>
    </row>
    <row r="144" ht="14.25" customHeight="1">
      <c r="A144" s="7" t="s">
        <v>1138</v>
      </c>
      <c r="B144" s="7" t="s">
        <v>1185</v>
      </c>
      <c r="C144" s="7"/>
      <c r="D144" s="7" t="s">
        <v>1595</v>
      </c>
      <c r="E144" s="68">
        <v>41640.0</v>
      </c>
      <c r="F144" s="68">
        <v>42004.0</v>
      </c>
      <c r="G144" s="7" t="s">
        <v>1003</v>
      </c>
      <c r="H144" s="7">
        <v>0.1</v>
      </c>
      <c r="I144" s="7">
        <v>0.1</v>
      </c>
      <c r="J144" s="7">
        <v>0.1</v>
      </c>
      <c r="K144" s="7">
        <v>0.1</v>
      </c>
      <c r="L144" s="7">
        <v>0.1</v>
      </c>
      <c r="M144" s="7">
        <v>0.1</v>
      </c>
      <c r="N144" s="7">
        <v>0.25</v>
      </c>
      <c r="O144" s="7">
        <v>0.35</v>
      </c>
      <c r="P144" s="7">
        <v>0.35</v>
      </c>
      <c r="Q144" s="7">
        <v>0.25</v>
      </c>
      <c r="R144" s="7">
        <v>0.35</v>
      </c>
      <c r="S144" s="7">
        <v>0.35</v>
      </c>
      <c r="T144" s="7">
        <v>0.35</v>
      </c>
      <c r="U144" s="7">
        <v>0.25</v>
      </c>
      <c r="V144" s="7">
        <v>0.25</v>
      </c>
      <c r="W144" s="7">
        <v>0.25</v>
      </c>
      <c r="X144" s="7">
        <v>0.35</v>
      </c>
      <c r="Y144" s="7">
        <v>0.35</v>
      </c>
      <c r="Z144" s="7">
        <v>0.35</v>
      </c>
      <c r="AA144" s="7">
        <v>0.25</v>
      </c>
      <c r="AB144" s="7">
        <v>0.25</v>
      </c>
      <c r="AC144" s="7">
        <v>0.25</v>
      </c>
      <c r="AD144" s="7">
        <v>0.25</v>
      </c>
      <c r="AE144" s="7">
        <v>0.25</v>
      </c>
      <c r="AF144" s="7" t="s">
        <v>749</v>
      </c>
    </row>
    <row r="145" ht="14.25" customHeight="1">
      <c r="A145" s="5" t="s">
        <v>1138</v>
      </c>
      <c r="B145" s="5" t="s">
        <v>1185</v>
      </c>
      <c r="C145" s="5"/>
      <c r="D145" s="5" t="s">
        <v>1085</v>
      </c>
      <c r="E145" s="62">
        <v>41640.0</v>
      </c>
      <c r="F145" s="62">
        <v>42004.0</v>
      </c>
      <c r="G145" s="5" t="s">
        <v>747</v>
      </c>
      <c r="H145" s="5">
        <v>0.0</v>
      </c>
      <c r="I145" s="5"/>
      <c r="J145" s="5"/>
      <c r="K145" s="5"/>
      <c r="L145" s="5"/>
      <c r="M145" s="5"/>
      <c r="N145" s="5"/>
      <c r="O145" s="5"/>
      <c r="P145" s="5"/>
      <c r="Q145" s="5"/>
      <c r="R145" s="5"/>
      <c r="S145" s="5"/>
      <c r="T145" s="5"/>
      <c r="U145" s="5"/>
      <c r="V145" s="5"/>
      <c r="W145" s="5"/>
      <c r="X145" s="5"/>
      <c r="Y145" s="5"/>
      <c r="Z145" s="5"/>
      <c r="AA145" s="5"/>
      <c r="AB145" s="5"/>
      <c r="AC145" s="5"/>
      <c r="AD145" s="5"/>
      <c r="AE145" s="5"/>
      <c r="AF145" s="5" t="s">
        <v>749</v>
      </c>
    </row>
    <row r="146" ht="14.25" customHeight="1">
      <c r="A146" s="7" t="s">
        <v>1138</v>
      </c>
      <c r="B146" s="7" t="s">
        <v>1185</v>
      </c>
      <c r="C146" s="7"/>
      <c r="D146" s="7" t="s">
        <v>1089</v>
      </c>
      <c r="E146" s="68">
        <v>41640.0</v>
      </c>
      <c r="F146" s="68">
        <v>42004.0</v>
      </c>
      <c r="G146" s="7" t="s">
        <v>747</v>
      </c>
      <c r="H146" s="7">
        <v>0.35</v>
      </c>
      <c r="I146" s="7"/>
      <c r="J146" s="7"/>
      <c r="K146" s="7"/>
      <c r="L146" s="7"/>
      <c r="M146" s="7"/>
      <c r="N146" s="7"/>
      <c r="O146" s="7"/>
      <c r="P146" s="7"/>
      <c r="Q146" s="7"/>
      <c r="R146" s="7"/>
      <c r="S146" s="7"/>
      <c r="T146" s="7"/>
      <c r="U146" s="7"/>
      <c r="V146" s="7"/>
      <c r="W146" s="7"/>
      <c r="X146" s="7"/>
      <c r="Y146" s="7"/>
      <c r="Z146" s="7"/>
      <c r="AA146" s="7"/>
      <c r="AB146" s="7"/>
      <c r="AC146" s="7"/>
      <c r="AD146" s="7"/>
      <c r="AE146" s="7"/>
      <c r="AF146" s="7" t="s">
        <v>749</v>
      </c>
    </row>
    <row r="147" ht="14.25" customHeight="1">
      <c r="A147" s="5" t="s">
        <v>1118</v>
      </c>
      <c r="B147" s="5" t="s">
        <v>41</v>
      </c>
      <c r="C147" s="5"/>
      <c r="D147" s="5" t="s">
        <v>1078</v>
      </c>
      <c r="E147" s="62">
        <v>41640.0</v>
      </c>
      <c r="F147" s="62">
        <v>42004.0</v>
      </c>
      <c r="G147" s="5" t="s">
        <v>1003</v>
      </c>
      <c r="H147" s="5">
        <v>0.45</v>
      </c>
      <c r="I147" s="5">
        <v>0.15</v>
      </c>
      <c r="J147" s="5">
        <v>0.15</v>
      </c>
      <c r="K147" s="5">
        <v>0.15</v>
      </c>
      <c r="L147" s="5">
        <v>0.15</v>
      </c>
      <c r="M147" s="5">
        <v>0.45</v>
      </c>
      <c r="N147" s="5">
        <v>0.9</v>
      </c>
      <c r="O147" s="5">
        <v>0.9</v>
      </c>
      <c r="P147" s="5">
        <v>0.9</v>
      </c>
      <c r="Q147" s="5">
        <v>0.9</v>
      </c>
      <c r="R147" s="5">
        <v>0.9</v>
      </c>
      <c r="S147" s="5">
        <v>0.9</v>
      </c>
      <c r="T147" s="5">
        <v>0.9</v>
      </c>
      <c r="U147" s="5">
        <v>0.9</v>
      </c>
      <c r="V147" s="5">
        <v>0.9</v>
      </c>
      <c r="W147" s="5">
        <v>0.9</v>
      </c>
      <c r="X147" s="5">
        <v>0.9</v>
      </c>
      <c r="Y147" s="5">
        <v>0.9</v>
      </c>
      <c r="Z147" s="5">
        <v>0.9</v>
      </c>
      <c r="AA147" s="5">
        <v>0.9</v>
      </c>
      <c r="AB147" s="5">
        <v>0.9</v>
      </c>
      <c r="AC147" s="5">
        <v>0.9</v>
      </c>
      <c r="AD147" s="5">
        <v>0.9</v>
      </c>
      <c r="AE147" s="5">
        <v>0.9</v>
      </c>
      <c r="AF147" s="5" t="s">
        <v>749</v>
      </c>
    </row>
    <row r="148" ht="14.25" customHeight="1">
      <c r="A148" s="7" t="s">
        <v>1118</v>
      </c>
      <c r="B148" s="7" t="s">
        <v>41</v>
      </c>
      <c r="C148" s="7"/>
      <c r="D148" s="7" t="s">
        <v>1085</v>
      </c>
      <c r="E148" s="68">
        <v>41640.0</v>
      </c>
      <c r="F148" s="68">
        <v>42004.0</v>
      </c>
      <c r="G148" s="7" t="s">
        <v>747</v>
      </c>
      <c r="H148" s="7">
        <v>0.0</v>
      </c>
      <c r="I148" s="7"/>
      <c r="J148" s="7"/>
      <c r="K148" s="7"/>
      <c r="L148" s="7"/>
      <c r="M148" s="7"/>
      <c r="N148" s="7"/>
      <c r="O148" s="7"/>
      <c r="P148" s="7"/>
      <c r="Q148" s="7"/>
      <c r="R148" s="7"/>
      <c r="S148" s="7"/>
      <c r="T148" s="7"/>
      <c r="U148" s="7"/>
      <c r="V148" s="7"/>
      <c r="W148" s="7"/>
      <c r="X148" s="7"/>
      <c r="Y148" s="7"/>
      <c r="Z148" s="7"/>
      <c r="AA148" s="7"/>
      <c r="AB148" s="7"/>
      <c r="AC148" s="7"/>
      <c r="AD148" s="7"/>
      <c r="AE148" s="7"/>
      <c r="AF148" s="7" t="s">
        <v>749</v>
      </c>
    </row>
    <row r="149" ht="14.25" customHeight="1">
      <c r="A149" s="5" t="s">
        <v>1118</v>
      </c>
      <c r="B149" s="5" t="s">
        <v>41</v>
      </c>
      <c r="C149" s="5"/>
      <c r="D149" s="5" t="s">
        <v>1089</v>
      </c>
      <c r="E149" s="62">
        <v>41640.0</v>
      </c>
      <c r="F149" s="62">
        <v>42004.0</v>
      </c>
      <c r="G149" s="5" t="s">
        <v>747</v>
      </c>
      <c r="H149" s="5">
        <v>1.0</v>
      </c>
      <c r="I149" s="5"/>
      <c r="J149" s="5"/>
      <c r="K149" s="5"/>
      <c r="L149" s="5"/>
      <c r="M149" s="5"/>
      <c r="N149" s="5"/>
      <c r="O149" s="5"/>
      <c r="P149" s="5"/>
      <c r="Q149" s="5"/>
      <c r="R149" s="5"/>
      <c r="S149" s="5"/>
      <c r="T149" s="5"/>
      <c r="U149" s="5"/>
      <c r="V149" s="5"/>
      <c r="W149" s="5"/>
      <c r="X149" s="5"/>
      <c r="Y149" s="5"/>
      <c r="Z149" s="5"/>
      <c r="AA149" s="5"/>
      <c r="AB149" s="5"/>
      <c r="AC149" s="5"/>
      <c r="AD149" s="5"/>
      <c r="AE149" s="5"/>
      <c r="AF149" s="5" t="s">
        <v>749</v>
      </c>
    </row>
    <row r="150" ht="14.25" customHeight="1">
      <c r="A150" s="7" t="s">
        <v>1131</v>
      </c>
      <c r="B150" s="7" t="s">
        <v>647</v>
      </c>
      <c r="C150" s="7"/>
      <c r="D150" s="7" t="s">
        <v>1078</v>
      </c>
      <c r="E150" s="68">
        <v>41640.0</v>
      </c>
      <c r="F150" s="68">
        <v>42004.0</v>
      </c>
      <c r="G150" s="7" t="s">
        <v>1003</v>
      </c>
      <c r="H150" s="7">
        <v>0.05</v>
      </c>
      <c r="I150" s="7">
        <v>0.0</v>
      </c>
      <c r="J150" s="7">
        <v>0.0</v>
      </c>
      <c r="K150" s="7">
        <v>0.0</v>
      </c>
      <c r="L150" s="7">
        <v>0.0</v>
      </c>
      <c r="M150" s="7">
        <v>0.05</v>
      </c>
      <c r="N150" s="7">
        <v>0.1</v>
      </c>
      <c r="O150" s="7">
        <v>0.4</v>
      </c>
      <c r="P150" s="7">
        <v>0.4</v>
      </c>
      <c r="Q150" s="7">
        <v>0.4</v>
      </c>
      <c r="R150" s="7">
        <v>0.2</v>
      </c>
      <c r="S150" s="7">
        <v>0.5</v>
      </c>
      <c r="T150" s="7">
        <v>0.8</v>
      </c>
      <c r="U150" s="7">
        <v>0.7</v>
      </c>
      <c r="V150" s="7">
        <v>0.4</v>
      </c>
      <c r="W150" s="7">
        <v>0.2</v>
      </c>
      <c r="X150" s="7">
        <v>0.25</v>
      </c>
      <c r="Y150" s="7">
        <v>0.5</v>
      </c>
      <c r="Z150" s="7">
        <v>0.8</v>
      </c>
      <c r="AA150" s="7">
        <v>0.8</v>
      </c>
      <c r="AB150" s="7">
        <v>0.8</v>
      </c>
      <c r="AC150" s="7">
        <v>0.5</v>
      </c>
      <c r="AD150" s="7">
        <v>0.35</v>
      </c>
      <c r="AE150" s="7">
        <v>0.2</v>
      </c>
      <c r="AF150" s="7" t="s">
        <v>749</v>
      </c>
    </row>
    <row r="151" ht="14.25" customHeight="1">
      <c r="A151" s="5" t="s">
        <v>1131</v>
      </c>
      <c r="B151" s="5" t="s">
        <v>647</v>
      </c>
      <c r="C151" s="5"/>
      <c r="D151" s="5" t="s">
        <v>1085</v>
      </c>
      <c r="E151" s="62">
        <v>41640.0</v>
      </c>
      <c r="F151" s="62">
        <v>42004.0</v>
      </c>
      <c r="G151" s="5" t="s">
        <v>747</v>
      </c>
      <c r="H151" s="5">
        <v>0.0</v>
      </c>
      <c r="I151" s="5"/>
      <c r="J151" s="5"/>
      <c r="K151" s="5"/>
      <c r="L151" s="5"/>
      <c r="M151" s="5"/>
      <c r="N151" s="5"/>
      <c r="O151" s="5"/>
      <c r="P151" s="5"/>
      <c r="Q151" s="5"/>
      <c r="R151" s="5"/>
      <c r="S151" s="5"/>
      <c r="T151" s="5"/>
      <c r="U151" s="5"/>
      <c r="V151" s="5"/>
      <c r="W151" s="5"/>
      <c r="X151" s="5"/>
      <c r="Y151" s="5"/>
      <c r="Z151" s="5"/>
      <c r="AA151" s="5"/>
      <c r="AB151" s="5"/>
      <c r="AC151" s="5"/>
      <c r="AD151" s="5"/>
      <c r="AE151" s="5"/>
      <c r="AF151" s="5" t="s">
        <v>749</v>
      </c>
    </row>
    <row r="152" ht="14.25" customHeight="1">
      <c r="A152" s="7" t="s">
        <v>1131</v>
      </c>
      <c r="B152" s="7" t="s">
        <v>647</v>
      </c>
      <c r="C152" s="7"/>
      <c r="D152" s="7" t="s">
        <v>1089</v>
      </c>
      <c r="E152" s="68">
        <v>41640.0</v>
      </c>
      <c r="F152" s="68">
        <v>42004.0</v>
      </c>
      <c r="G152" s="7" t="s">
        <v>747</v>
      </c>
      <c r="H152" s="7">
        <v>1.0</v>
      </c>
      <c r="I152" s="7"/>
      <c r="J152" s="7"/>
      <c r="K152" s="7"/>
      <c r="L152" s="7"/>
      <c r="M152" s="7"/>
      <c r="N152" s="7"/>
      <c r="O152" s="7"/>
      <c r="P152" s="7"/>
      <c r="Q152" s="7"/>
      <c r="R152" s="7"/>
      <c r="S152" s="7"/>
      <c r="T152" s="7"/>
      <c r="U152" s="7"/>
      <c r="V152" s="7"/>
      <c r="W152" s="7"/>
      <c r="X152" s="7"/>
      <c r="Y152" s="7"/>
      <c r="Z152" s="7"/>
      <c r="AA152" s="7"/>
      <c r="AB152" s="7"/>
      <c r="AC152" s="7"/>
      <c r="AD152" s="7"/>
      <c r="AE152" s="7"/>
      <c r="AF152" s="7" t="s">
        <v>749</v>
      </c>
    </row>
    <row r="153" ht="14.25" customHeight="1">
      <c r="A153" s="5" t="s">
        <v>1131</v>
      </c>
      <c r="B153" s="5" t="s">
        <v>647</v>
      </c>
      <c r="C153" s="5"/>
      <c r="D153" s="5" t="s">
        <v>1623</v>
      </c>
      <c r="E153" s="62">
        <v>41640.0</v>
      </c>
      <c r="F153" s="62">
        <v>42004.0</v>
      </c>
      <c r="G153" s="5" t="s">
        <v>1003</v>
      </c>
      <c r="H153" s="5">
        <v>0.05</v>
      </c>
      <c r="I153" s="5">
        <v>0.0</v>
      </c>
      <c r="J153" s="5">
        <v>0.0</v>
      </c>
      <c r="K153" s="5">
        <v>0.0</v>
      </c>
      <c r="L153" s="5">
        <v>0.0</v>
      </c>
      <c r="M153" s="5">
        <v>0.0</v>
      </c>
      <c r="N153" s="5">
        <v>0.05</v>
      </c>
      <c r="O153" s="5">
        <v>0.5</v>
      </c>
      <c r="P153" s="5">
        <v>0.5</v>
      </c>
      <c r="Q153" s="5">
        <v>0.2</v>
      </c>
      <c r="R153" s="5">
        <v>0.2</v>
      </c>
      <c r="S153" s="5">
        <v>0.3</v>
      </c>
      <c r="T153" s="5">
        <v>0.5</v>
      </c>
      <c r="U153" s="5">
        <v>0.5</v>
      </c>
      <c r="V153" s="5">
        <v>0.3</v>
      </c>
      <c r="W153" s="5">
        <v>0.2</v>
      </c>
      <c r="X153" s="5">
        <v>0.25</v>
      </c>
      <c r="Y153" s="5">
        <v>0.35</v>
      </c>
      <c r="Z153" s="5">
        <v>0.55</v>
      </c>
      <c r="AA153" s="5">
        <v>0.65</v>
      </c>
      <c r="AB153" s="5">
        <v>0.7</v>
      </c>
      <c r="AC153" s="5">
        <v>0.35</v>
      </c>
      <c r="AD153" s="5">
        <v>0.2</v>
      </c>
      <c r="AE153" s="5">
        <v>0.2</v>
      </c>
      <c r="AF153" s="5" t="s">
        <v>749</v>
      </c>
    </row>
    <row r="154" ht="14.25" customHeight="1">
      <c r="A154" s="7" t="s">
        <v>1131</v>
      </c>
      <c r="B154" s="7" t="s">
        <v>647</v>
      </c>
      <c r="C154" s="7"/>
      <c r="D154" s="7" t="s">
        <v>1624</v>
      </c>
      <c r="E154" s="68">
        <v>41640.0</v>
      </c>
      <c r="F154" s="68">
        <v>42004.0</v>
      </c>
      <c r="G154" s="7" t="s">
        <v>1003</v>
      </c>
      <c r="H154" s="7">
        <v>0.05</v>
      </c>
      <c r="I154" s="7">
        <v>0.0</v>
      </c>
      <c r="J154" s="7">
        <v>0.0</v>
      </c>
      <c r="K154" s="7">
        <v>0.0</v>
      </c>
      <c r="L154" s="7">
        <v>0.0</v>
      </c>
      <c r="M154" s="7">
        <v>0.0</v>
      </c>
      <c r="N154" s="7">
        <v>0.05</v>
      </c>
      <c r="O154" s="7">
        <v>0.5</v>
      </c>
      <c r="P154" s="7">
        <v>0.5</v>
      </c>
      <c r="Q154" s="7">
        <v>0.4</v>
      </c>
      <c r="R154" s="7">
        <v>0.2</v>
      </c>
      <c r="S154" s="7">
        <v>0.45</v>
      </c>
      <c r="T154" s="7">
        <v>0.5</v>
      </c>
      <c r="U154" s="7">
        <v>0.5</v>
      </c>
      <c r="V154" s="7">
        <v>0.35</v>
      </c>
      <c r="W154" s="7">
        <v>0.3</v>
      </c>
      <c r="X154" s="7">
        <v>0.3</v>
      </c>
      <c r="Y154" s="7">
        <v>0.3</v>
      </c>
      <c r="Z154" s="7">
        <v>0.7</v>
      </c>
      <c r="AA154" s="7">
        <v>0.9</v>
      </c>
      <c r="AB154" s="7">
        <v>0.7</v>
      </c>
      <c r="AC154" s="7">
        <v>0.65</v>
      </c>
      <c r="AD154" s="7">
        <v>0.55</v>
      </c>
      <c r="AE154" s="7">
        <v>0.35</v>
      </c>
      <c r="AF154" s="7" t="s">
        <v>749</v>
      </c>
    </row>
    <row r="155" ht="14.25" customHeight="1">
      <c r="A155" s="5" t="s">
        <v>1625</v>
      </c>
      <c r="B155" s="5" t="s">
        <v>1230</v>
      </c>
      <c r="C155" s="5"/>
      <c r="D155" s="5" t="s">
        <v>1223</v>
      </c>
      <c r="E155" s="62">
        <v>41640.0</v>
      </c>
      <c r="F155" s="62">
        <v>42004.0</v>
      </c>
      <c r="G155" s="5" t="s">
        <v>1003</v>
      </c>
      <c r="H155" s="5">
        <v>0.2</v>
      </c>
      <c r="I155" s="5">
        <v>0.0</v>
      </c>
      <c r="J155" s="5">
        <v>0.0</v>
      </c>
      <c r="K155" s="5">
        <v>0.0</v>
      </c>
      <c r="L155" s="5">
        <v>0.0</v>
      </c>
      <c r="M155" s="5">
        <v>0.0</v>
      </c>
      <c r="N155" s="5">
        <v>0.15</v>
      </c>
      <c r="O155" s="5">
        <v>0.6</v>
      </c>
      <c r="P155" s="5">
        <v>0.55</v>
      </c>
      <c r="Q155" s="5">
        <v>0.45</v>
      </c>
      <c r="R155" s="5">
        <v>0.4</v>
      </c>
      <c r="S155" s="5">
        <v>0.45</v>
      </c>
      <c r="T155" s="5">
        <v>0.4</v>
      </c>
      <c r="U155" s="5">
        <v>0.35</v>
      </c>
      <c r="V155" s="5">
        <v>0.3</v>
      </c>
      <c r="W155" s="5">
        <v>0.3</v>
      </c>
      <c r="X155" s="5">
        <v>0.3</v>
      </c>
      <c r="Y155" s="5">
        <v>0.4</v>
      </c>
      <c r="Z155" s="5">
        <v>0.55</v>
      </c>
      <c r="AA155" s="5">
        <v>0.6</v>
      </c>
      <c r="AB155" s="5">
        <v>0.5</v>
      </c>
      <c r="AC155" s="5">
        <v>0.55</v>
      </c>
      <c r="AD155" s="5">
        <v>0.45</v>
      </c>
      <c r="AE155" s="5">
        <v>0.25</v>
      </c>
      <c r="AF155" s="5" t="s">
        <v>749</v>
      </c>
    </row>
    <row r="156" ht="14.25" customHeight="1">
      <c r="A156" s="7" t="s">
        <v>1625</v>
      </c>
      <c r="B156" s="7" t="s">
        <v>1230</v>
      </c>
      <c r="C156" s="7"/>
      <c r="D156" s="7" t="s">
        <v>1627</v>
      </c>
      <c r="E156" s="68">
        <v>41640.0</v>
      </c>
      <c r="F156" s="68">
        <v>42004.0</v>
      </c>
      <c r="G156" s="7" t="s">
        <v>1003</v>
      </c>
      <c r="H156" s="7">
        <v>0.2</v>
      </c>
      <c r="I156" s="7">
        <v>0.0</v>
      </c>
      <c r="J156" s="7">
        <v>0.0</v>
      </c>
      <c r="K156" s="7">
        <v>0.0</v>
      </c>
      <c r="L156" s="7">
        <v>0.0</v>
      </c>
      <c r="M156" s="7">
        <v>0.0</v>
      </c>
      <c r="N156" s="7">
        <v>0.15</v>
      </c>
      <c r="O156" s="7">
        <v>0.15</v>
      </c>
      <c r="P156" s="7">
        <v>0.15</v>
      </c>
      <c r="Q156" s="7">
        <v>0.5</v>
      </c>
      <c r="R156" s="7">
        <v>0.45</v>
      </c>
      <c r="S156" s="7">
        <v>0.5</v>
      </c>
      <c r="T156" s="7">
        <v>0.5</v>
      </c>
      <c r="U156" s="7">
        <v>0.45</v>
      </c>
      <c r="V156" s="7">
        <v>0.4</v>
      </c>
      <c r="W156" s="7">
        <v>0.4</v>
      </c>
      <c r="X156" s="7">
        <v>0.35</v>
      </c>
      <c r="Y156" s="7">
        <v>0.4</v>
      </c>
      <c r="Z156" s="7">
        <v>0.55</v>
      </c>
      <c r="AA156" s="7">
        <v>0.55</v>
      </c>
      <c r="AB156" s="7">
        <v>0.5</v>
      </c>
      <c r="AC156" s="7">
        <v>0.55</v>
      </c>
      <c r="AD156" s="7">
        <v>0.4</v>
      </c>
      <c r="AE156" s="7">
        <v>0.3</v>
      </c>
      <c r="AF156" s="7" t="s">
        <v>749</v>
      </c>
    </row>
    <row r="157" ht="14.25" customHeight="1">
      <c r="A157" s="5" t="s">
        <v>1625</v>
      </c>
      <c r="B157" s="5" t="s">
        <v>1230</v>
      </c>
      <c r="C157" s="5"/>
      <c r="D157" s="5" t="s">
        <v>1623</v>
      </c>
      <c r="E157" s="62">
        <v>41640.0</v>
      </c>
      <c r="F157" s="62">
        <v>42004.0</v>
      </c>
      <c r="G157" s="5" t="s">
        <v>1003</v>
      </c>
      <c r="H157" s="5">
        <v>0.25</v>
      </c>
      <c r="I157" s="5">
        <v>0.0</v>
      </c>
      <c r="J157" s="5">
        <v>0.0</v>
      </c>
      <c r="K157" s="5">
        <v>0.0</v>
      </c>
      <c r="L157" s="5">
        <v>0.0</v>
      </c>
      <c r="M157" s="5">
        <v>0.0</v>
      </c>
      <c r="N157" s="5">
        <v>0.15</v>
      </c>
      <c r="O157" s="5">
        <v>0.15</v>
      </c>
      <c r="P157" s="5">
        <v>0.15</v>
      </c>
      <c r="Q157" s="5">
        <v>0.15</v>
      </c>
      <c r="R157" s="5">
        <v>0.5</v>
      </c>
      <c r="S157" s="5">
        <v>0.5</v>
      </c>
      <c r="T157" s="5">
        <v>0.4</v>
      </c>
      <c r="U157" s="5">
        <v>0.4</v>
      </c>
      <c r="V157" s="5">
        <v>0.3</v>
      </c>
      <c r="W157" s="5">
        <v>0.3</v>
      </c>
      <c r="X157" s="5">
        <v>0.3</v>
      </c>
      <c r="Y157" s="5">
        <v>0.4</v>
      </c>
      <c r="Z157" s="5">
        <v>0.5</v>
      </c>
      <c r="AA157" s="5">
        <v>0.5</v>
      </c>
      <c r="AB157" s="5">
        <v>0.4</v>
      </c>
      <c r="AC157" s="5">
        <v>0.5</v>
      </c>
      <c r="AD157" s="5">
        <v>0.4</v>
      </c>
      <c r="AE157" s="5">
        <v>0.2</v>
      </c>
      <c r="AF157" s="5" t="s">
        <v>749</v>
      </c>
    </row>
    <row r="158" ht="14.25" customHeight="1">
      <c r="A158" s="7" t="s">
        <v>1178</v>
      </c>
      <c r="B158" s="7" t="s">
        <v>1173</v>
      </c>
      <c r="C158" s="7" t="s">
        <v>995</v>
      </c>
      <c r="D158" s="7" t="s">
        <v>1223</v>
      </c>
      <c r="E158" s="68">
        <v>41640.0</v>
      </c>
      <c r="F158" s="68">
        <v>42004.0</v>
      </c>
      <c r="G158" s="7" t="s">
        <v>1003</v>
      </c>
      <c r="H158" s="7">
        <v>24.0</v>
      </c>
      <c r="I158" s="7">
        <v>30.0</v>
      </c>
      <c r="J158" s="7">
        <v>30.0</v>
      </c>
      <c r="K158" s="7">
        <v>30.0</v>
      </c>
      <c r="L158" s="7">
        <v>30.0</v>
      </c>
      <c r="M158" s="7">
        <v>24.0</v>
      </c>
      <c r="N158" s="7">
        <v>24.0</v>
      </c>
      <c r="O158" s="7">
        <v>24.0</v>
      </c>
      <c r="P158" s="7">
        <v>24.0</v>
      </c>
      <c r="Q158" s="7">
        <v>24.0</v>
      </c>
      <c r="R158" s="7">
        <v>24.0</v>
      </c>
      <c r="S158" s="7">
        <v>24.0</v>
      </c>
      <c r="T158" s="7">
        <v>24.0</v>
      </c>
      <c r="U158" s="7">
        <v>24.0</v>
      </c>
      <c r="V158" s="7">
        <v>24.0</v>
      </c>
      <c r="W158" s="7">
        <v>24.0</v>
      </c>
      <c r="X158" s="7">
        <v>24.0</v>
      </c>
      <c r="Y158" s="7">
        <v>24.0</v>
      </c>
      <c r="Z158" s="7">
        <v>24.0</v>
      </c>
      <c r="AA158" s="7">
        <v>24.0</v>
      </c>
      <c r="AB158" s="7">
        <v>24.0</v>
      </c>
      <c r="AC158" s="7">
        <v>24.0</v>
      </c>
      <c r="AD158" s="7">
        <v>24.0</v>
      </c>
      <c r="AE158" s="7">
        <v>24.0</v>
      </c>
      <c r="AF158" s="7" t="s">
        <v>749</v>
      </c>
    </row>
    <row r="159" ht="14.25" customHeight="1">
      <c r="A159" s="5" t="s">
        <v>1178</v>
      </c>
      <c r="B159" s="5" t="s">
        <v>1173</v>
      </c>
      <c r="C159" s="5" t="s">
        <v>995</v>
      </c>
      <c r="D159" s="5" t="s">
        <v>1085</v>
      </c>
      <c r="E159" s="62">
        <v>41640.0</v>
      </c>
      <c r="F159" s="62">
        <v>42004.0</v>
      </c>
      <c r="G159" s="5" t="s">
        <v>747</v>
      </c>
      <c r="H159" s="5">
        <v>30.0</v>
      </c>
      <c r="I159" s="5"/>
      <c r="J159" s="5"/>
      <c r="K159" s="5"/>
      <c r="L159" s="5"/>
      <c r="M159" s="5"/>
      <c r="N159" s="5"/>
      <c r="O159" s="5"/>
      <c r="P159" s="5"/>
      <c r="Q159" s="5"/>
      <c r="R159" s="5"/>
      <c r="S159" s="5"/>
      <c r="T159" s="5"/>
      <c r="U159" s="5"/>
      <c r="V159" s="5"/>
      <c r="W159" s="5"/>
      <c r="X159" s="5"/>
      <c r="Y159" s="5"/>
      <c r="Z159" s="5"/>
      <c r="AA159" s="5"/>
      <c r="AB159" s="5"/>
      <c r="AC159" s="5"/>
      <c r="AD159" s="5"/>
      <c r="AE159" s="5"/>
      <c r="AF159" s="5" t="s">
        <v>749</v>
      </c>
    </row>
    <row r="160" ht="14.25" customHeight="1">
      <c r="A160" s="7" t="s">
        <v>1144</v>
      </c>
      <c r="B160" s="7" t="s">
        <v>1173</v>
      </c>
      <c r="C160" s="7" t="s">
        <v>995</v>
      </c>
      <c r="D160" s="7" t="s">
        <v>1223</v>
      </c>
      <c r="E160" s="68">
        <v>41640.0</v>
      </c>
      <c r="F160" s="68">
        <v>42004.0</v>
      </c>
      <c r="G160" s="7" t="s">
        <v>1003</v>
      </c>
      <c r="H160" s="7">
        <v>26.0</v>
      </c>
      <c r="I160" s="7">
        <v>30.0</v>
      </c>
      <c r="J160" s="7">
        <v>30.0</v>
      </c>
      <c r="K160" s="7">
        <v>30.0</v>
      </c>
      <c r="L160" s="7">
        <v>30.0</v>
      </c>
      <c r="M160" s="7">
        <v>26.0</v>
      </c>
      <c r="N160" s="7">
        <v>26.0</v>
      </c>
      <c r="O160" s="7">
        <v>26.0</v>
      </c>
      <c r="P160" s="7">
        <v>26.0</v>
      </c>
      <c r="Q160" s="7">
        <v>26.0</v>
      </c>
      <c r="R160" s="7">
        <v>26.0</v>
      </c>
      <c r="S160" s="7">
        <v>26.0</v>
      </c>
      <c r="T160" s="7">
        <v>26.0</v>
      </c>
      <c r="U160" s="7">
        <v>26.0</v>
      </c>
      <c r="V160" s="7">
        <v>26.0</v>
      </c>
      <c r="W160" s="7">
        <v>26.0</v>
      </c>
      <c r="X160" s="7">
        <v>26.0</v>
      </c>
      <c r="Y160" s="7">
        <v>26.0</v>
      </c>
      <c r="Z160" s="7">
        <v>26.0</v>
      </c>
      <c r="AA160" s="7">
        <v>26.0</v>
      </c>
      <c r="AB160" s="7">
        <v>26.0</v>
      </c>
      <c r="AC160" s="7">
        <v>26.0</v>
      </c>
      <c r="AD160" s="7">
        <v>26.0</v>
      </c>
      <c r="AE160" s="7">
        <v>26.0</v>
      </c>
      <c r="AF160" s="7" t="s">
        <v>749</v>
      </c>
    </row>
    <row r="161" ht="14.25" customHeight="1">
      <c r="A161" s="5" t="s">
        <v>1144</v>
      </c>
      <c r="B161" s="5" t="s">
        <v>1173</v>
      </c>
      <c r="C161" s="5" t="s">
        <v>995</v>
      </c>
      <c r="D161" s="5" t="s">
        <v>1085</v>
      </c>
      <c r="E161" s="62">
        <v>41640.0</v>
      </c>
      <c r="F161" s="62">
        <v>42004.0</v>
      </c>
      <c r="G161" s="5" t="s">
        <v>747</v>
      </c>
      <c r="H161" s="5">
        <v>30.0</v>
      </c>
      <c r="I161" s="5"/>
      <c r="J161" s="5"/>
      <c r="K161" s="5"/>
      <c r="L161" s="5"/>
      <c r="M161" s="5"/>
      <c r="N161" s="5"/>
      <c r="O161" s="5"/>
      <c r="P161" s="5"/>
      <c r="Q161" s="5"/>
      <c r="R161" s="5"/>
      <c r="S161" s="5"/>
      <c r="T161" s="5"/>
      <c r="U161" s="5"/>
      <c r="V161" s="5"/>
      <c r="W161" s="5"/>
      <c r="X161" s="5"/>
      <c r="Y161" s="5"/>
      <c r="Z161" s="5"/>
      <c r="AA161" s="5"/>
      <c r="AB161" s="5"/>
      <c r="AC161" s="5"/>
      <c r="AD161" s="5"/>
      <c r="AE161" s="5"/>
      <c r="AF161" s="5" t="s">
        <v>749</v>
      </c>
    </row>
    <row r="162" ht="14.25" customHeight="1">
      <c r="A162" s="7" t="s">
        <v>1647</v>
      </c>
      <c r="B162" s="7" t="s">
        <v>1648</v>
      </c>
      <c r="C162" s="7"/>
      <c r="D162" s="7" t="s">
        <v>1247</v>
      </c>
      <c r="E162" s="68">
        <v>41640.0</v>
      </c>
      <c r="F162" s="68">
        <v>42004.0</v>
      </c>
      <c r="G162" s="7" t="s">
        <v>747</v>
      </c>
      <c r="H162" s="7">
        <v>1.0</v>
      </c>
      <c r="I162" s="7"/>
      <c r="J162" s="7"/>
      <c r="K162" s="7"/>
      <c r="L162" s="7"/>
      <c r="M162" s="7"/>
      <c r="N162" s="7"/>
      <c r="O162" s="7"/>
      <c r="P162" s="7"/>
      <c r="Q162" s="7"/>
      <c r="R162" s="7"/>
      <c r="S162" s="7"/>
      <c r="T162" s="7"/>
      <c r="U162" s="7"/>
      <c r="V162" s="7"/>
      <c r="W162" s="7"/>
      <c r="X162" s="7"/>
      <c r="Y162" s="7"/>
      <c r="Z162" s="7"/>
      <c r="AA162" s="7"/>
      <c r="AB162" s="7"/>
      <c r="AC162" s="7"/>
      <c r="AD162" s="7"/>
      <c r="AE162" s="7"/>
      <c r="AF162" s="7" t="s">
        <v>749</v>
      </c>
    </row>
    <row r="163" ht="14.25" customHeight="1">
      <c r="A163" s="5" t="s">
        <v>1647</v>
      </c>
      <c r="B163" s="5" t="s">
        <v>1648</v>
      </c>
      <c r="C163" s="5"/>
      <c r="D163" s="5" t="s">
        <v>1089</v>
      </c>
      <c r="E163" s="62">
        <v>41640.0</v>
      </c>
      <c r="F163" s="62">
        <v>42004.0</v>
      </c>
      <c r="G163" s="5" t="s">
        <v>747</v>
      </c>
      <c r="H163" s="5">
        <v>0.5</v>
      </c>
      <c r="I163" s="5"/>
      <c r="J163" s="5"/>
      <c r="K163" s="5"/>
      <c r="L163" s="5"/>
      <c r="M163" s="5"/>
      <c r="N163" s="5"/>
      <c r="O163" s="5"/>
      <c r="P163" s="5"/>
      <c r="Q163" s="5"/>
      <c r="R163" s="5"/>
      <c r="S163" s="5"/>
      <c r="T163" s="5"/>
      <c r="U163" s="5"/>
      <c r="V163" s="5"/>
      <c r="W163" s="5"/>
      <c r="X163" s="5"/>
      <c r="Y163" s="5"/>
      <c r="Z163" s="5"/>
      <c r="AA163" s="5"/>
      <c r="AB163" s="5"/>
      <c r="AC163" s="5"/>
      <c r="AD163" s="5"/>
      <c r="AE163" s="5"/>
      <c r="AF163" s="5" t="s">
        <v>749</v>
      </c>
    </row>
    <row r="164" ht="14.25" customHeight="1">
      <c r="A164" s="7" t="s">
        <v>1647</v>
      </c>
      <c r="B164" s="7" t="s">
        <v>1648</v>
      </c>
      <c r="C164" s="7"/>
      <c r="D164" s="7" t="s">
        <v>1224</v>
      </c>
      <c r="E164" s="68">
        <v>41913.0</v>
      </c>
      <c r="F164" s="68">
        <v>42004.0</v>
      </c>
      <c r="G164" s="7" t="s">
        <v>747</v>
      </c>
      <c r="H164" s="7">
        <v>1.0</v>
      </c>
      <c r="I164" s="7"/>
      <c r="J164" s="7"/>
      <c r="K164" s="7"/>
      <c r="L164" s="7"/>
      <c r="M164" s="7"/>
      <c r="N164" s="7"/>
      <c r="O164" s="7"/>
      <c r="P164" s="7"/>
      <c r="Q164" s="7"/>
      <c r="R164" s="7"/>
      <c r="S164" s="7"/>
      <c r="T164" s="7"/>
      <c r="U164" s="7"/>
      <c r="V164" s="7"/>
      <c r="W164" s="7"/>
      <c r="X164" s="7"/>
      <c r="Y164" s="7"/>
      <c r="Z164" s="7"/>
      <c r="AA164" s="7"/>
      <c r="AB164" s="7"/>
      <c r="AC164" s="7"/>
      <c r="AD164" s="7"/>
      <c r="AE164" s="7"/>
      <c r="AF164" s="7" t="s">
        <v>749</v>
      </c>
    </row>
    <row r="165" ht="14.25" customHeight="1">
      <c r="A165" s="5" t="s">
        <v>1647</v>
      </c>
      <c r="B165" s="5" t="s">
        <v>1648</v>
      </c>
      <c r="C165" s="5"/>
      <c r="D165" s="5" t="s">
        <v>1224</v>
      </c>
      <c r="E165" s="62">
        <v>41760.0</v>
      </c>
      <c r="F165" s="62">
        <v>41912.0</v>
      </c>
      <c r="G165" s="5" t="s">
        <v>747</v>
      </c>
      <c r="H165" s="5">
        <v>0.5</v>
      </c>
      <c r="I165" s="5"/>
      <c r="J165" s="5"/>
      <c r="K165" s="5"/>
      <c r="L165" s="5"/>
      <c r="M165" s="5"/>
      <c r="N165" s="5"/>
      <c r="O165" s="5"/>
      <c r="P165" s="5"/>
      <c r="Q165" s="5"/>
      <c r="R165" s="5"/>
      <c r="S165" s="5"/>
      <c r="T165" s="5"/>
      <c r="U165" s="5"/>
      <c r="V165" s="5"/>
      <c r="W165" s="5"/>
      <c r="X165" s="5"/>
      <c r="Y165" s="5"/>
      <c r="Z165" s="5"/>
      <c r="AA165" s="5"/>
      <c r="AB165" s="5"/>
      <c r="AC165" s="5"/>
      <c r="AD165" s="5"/>
      <c r="AE165" s="5"/>
      <c r="AF165" s="5" t="s">
        <v>749</v>
      </c>
    </row>
    <row r="166" ht="14.25" customHeight="1">
      <c r="A166" s="7" t="s">
        <v>1137</v>
      </c>
      <c r="B166" s="7" t="s">
        <v>1185</v>
      </c>
      <c r="C166" s="7"/>
      <c r="D166" s="7" t="s">
        <v>1651</v>
      </c>
      <c r="E166" s="68">
        <v>41640.0</v>
      </c>
      <c r="F166" s="68">
        <v>42004.0</v>
      </c>
      <c r="G166" s="7" t="s">
        <v>1003</v>
      </c>
      <c r="H166" s="7">
        <v>0.02</v>
      </c>
      <c r="I166" s="7">
        <v>0.02</v>
      </c>
      <c r="J166" s="7">
        <v>0.02</v>
      </c>
      <c r="K166" s="7">
        <v>0.02</v>
      </c>
      <c r="L166" s="7">
        <v>0.02</v>
      </c>
      <c r="M166" s="7">
        <v>0.05</v>
      </c>
      <c r="N166" s="7">
        <v>0.1</v>
      </c>
      <c r="O166" s="7">
        <v>0.15</v>
      </c>
      <c r="P166" s="7">
        <v>0.2</v>
      </c>
      <c r="Q166" s="7">
        <v>0.15</v>
      </c>
      <c r="R166" s="7">
        <v>0.25</v>
      </c>
      <c r="S166" s="7">
        <v>0.25</v>
      </c>
      <c r="T166" s="7">
        <v>0.25</v>
      </c>
      <c r="U166" s="7">
        <v>0.2</v>
      </c>
      <c r="V166" s="7">
        <v>0.15</v>
      </c>
      <c r="W166" s="7">
        <v>0.2</v>
      </c>
      <c r="X166" s="7">
        <v>0.3</v>
      </c>
      <c r="Y166" s="7">
        <v>0.3</v>
      </c>
      <c r="Z166" s="7">
        <v>0.3</v>
      </c>
      <c r="AA166" s="7">
        <v>0.2</v>
      </c>
      <c r="AB166" s="7">
        <v>0.2</v>
      </c>
      <c r="AC166" s="7">
        <v>0.15</v>
      </c>
      <c r="AD166" s="7">
        <v>0.1</v>
      </c>
      <c r="AE166" s="7">
        <v>0.05</v>
      </c>
      <c r="AF166" s="7" t="s">
        <v>749</v>
      </c>
    </row>
    <row r="167" ht="14.25" customHeight="1">
      <c r="A167" s="5" t="s">
        <v>1137</v>
      </c>
      <c r="B167" s="5" t="s">
        <v>1185</v>
      </c>
      <c r="C167" s="5"/>
      <c r="D167" s="5" t="s">
        <v>1085</v>
      </c>
      <c r="E167" s="62">
        <v>41640.0</v>
      </c>
      <c r="F167" s="62">
        <v>42004.0</v>
      </c>
      <c r="G167" s="5" t="s">
        <v>747</v>
      </c>
      <c r="H167" s="5">
        <v>0.0</v>
      </c>
      <c r="I167" s="5"/>
      <c r="J167" s="5"/>
      <c r="K167" s="5"/>
      <c r="L167" s="5"/>
      <c r="M167" s="5"/>
      <c r="N167" s="5"/>
      <c r="O167" s="5"/>
      <c r="P167" s="5"/>
      <c r="Q167" s="5"/>
      <c r="R167" s="5"/>
      <c r="S167" s="5"/>
      <c r="T167" s="5"/>
      <c r="U167" s="5"/>
      <c r="V167" s="5"/>
      <c r="W167" s="5"/>
      <c r="X167" s="5"/>
      <c r="Y167" s="5"/>
      <c r="Z167" s="5"/>
      <c r="AA167" s="5"/>
      <c r="AB167" s="5"/>
      <c r="AC167" s="5"/>
      <c r="AD167" s="5"/>
      <c r="AE167" s="5"/>
      <c r="AF167" s="5" t="s">
        <v>749</v>
      </c>
    </row>
    <row r="168" ht="14.25" customHeight="1">
      <c r="A168" s="7" t="s">
        <v>1137</v>
      </c>
      <c r="B168" s="7" t="s">
        <v>1185</v>
      </c>
      <c r="C168" s="7"/>
      <c r="D168" s="7" t="s">
        <v>1089</v>
      </c>
      <c r="E168" s="68">
        <v>41640.0</v>
      </c>
      <c r="F168" s="68">
        <v>42004.0</v>
      </c>
      <c r="G168" s="7" t="s">
        <v>747</v>
      </c>
      <c r="H168" s="7">
        <v>0.25</v>
      </c>
      <c r="I168" s="7"/>
      <c r="J168" s="7"/>
      <c r="K168" s="7"/>
      <c r="L168" s="7"/>
      <c r="M168" s="7"/>
      <c r="N168" s="7"/>
      <c r="O168" s="7"/>
      <c r="P168" s="7"/>
      <c r="Q168" s="7"/>
      <c r="R168" s="7"/>
      <c r="S168" s="7"/>
      <c r="T168" s="7"/>
      <c r="U168" s="7"/>
      <c r="V168" s="7"/>
      <c r="W168" s="7"/>
      <c r="X168" s="7"/>
      <c r="Y168" s="7"/>
      <c r="Z168" s="7"/>
      <c r="AA168" s="7"/>
      <c r="AB168" s="7"/>
      <c r="AC168" s="7"/>
      <c r="AD168" s="7"/>
      <c r="AE168" s="7"/>
      <c r="AF168" s="7" t="s">
        <v>749</v>
      </c>
    </row>
    <row r="169" ht="14.25" customHeight="1">
      <c r="A169" s="5" t="s">
        <v>1177</v>
      </c>
      <c r="B169" s="5" t="s">
        <v>1173</v>
      </c>
      <c r="C169" s="5" t="s">
        <v>995</v>
      </c>
      <c r="D169" s="5" t="s">
        <v>1078</v>
      </c>
      <c r="E169" s="62">
        <v>41640.0</v>
      </c>
      <c r="F169" s="62">
        <v>42004.0</v>
      </c>
      <c r="G169" s="5" t="s">
        <v>1003</v>
      </c>
      <c r="H169" s="5">
        <v>21.0</v>
      </c>
      <c r="I169" s="5">
        <v>15.6</v>
      </c>
      <c r="J169" s="5">
        <v>15.6</v>
      </c>
      <c r="K169" s="5">
        <v>15.6</v>
      </c>
      <c r="L169" s="5">
        <v>15.6</v>
      </c>
      <c r="M169" s="5">
        <v>21.0</v>
      </c>
      <c r="N169" s="5">
        <v>21.0</v>
      </c>
      <c r="O169" s="5">
        <v>21.0</v>
      </c>
      <c r="P169" s="5">
        <v>21.0</v>
      </c>
      <c r="Q169" s="5">
        <v>21.0</v>
      </c>
      <c r="R169" s="5">
        <v>21.0</v>
      </c>
      <c r="S169" s="5">
        <v>21.0</v>
      </c>
      <c r="T169" s="5">
        <v>21.0</v>
      </c>
      <c r="U169" s="5">
        <v>21.0</v>
      </c>
      <c r="V169" s="5">
        <v>21.0</v>
      </c>
      <c r="W169" s="5">
        <v>21.0</v>
      </c>
      <c r="X169" s="5">
        <v>21.0</v>
      </c>
      <c r="Y169" s="5">
        <v>21.0</v>
      </c>
      <c r="Z169" s="5">
        <v>21.0</v>
      </c>
      <c r="AA169" s="5">
        <v>21.0</v>
      </c>
      <c r="AB169" s="5">
        <v>21.0</v>
      </c>
      <c r="AC169" s="5">
        <v>21.0</v>
      </c>
      <c r="AD169" s="5">
        <v>21.0</v>
      </c>
      <c r="AE169" s="5">
        <v>21.0</v>
      </c>
      <c r="AF169" s="5" t="s">
        <v>749</v>
      </c>
    </row>
    <row r="170" ht="14.25" customHeight="1">
      <c r="A170" s="7" t="s">
        <v>1177</v>
      </c>
      <c r="B170" s="7" t="s">
        <v>1173</v>
      </c>
      <c r="C170" s="7" t="s">
        <v>995</v>
      </c>
      <c r="D170" s="7" t="s">
        <v>1085</v>
      </c>
      <c r="E170" s="68">
        <v>41640.0</v>
      </c>
      <c r="F170" s="68">
        <v>42004.0</v>
      </c>
      <c r="G170" s="7" t="s">
        <v>747</v>
      </c>
      <c r="H170" s="7">
        <v>21.0</v>
      </c>
      <c r="I170" s="7"/>
      <c r="J170" s="7"/>
      <c r="K170" s="7"/>
      <c r="L170" s="7"/>
      <c r="M170" s="7"/>
      <c r="N170" s="7"/>
      <c r="O170" s="7"/>
      <c r="P170" s="7"/>
      <c r="Q170" s="7"/>
      <c r="R170" s="7"/>
      <c r="S170" s="7"/>
      <c r="T170" s="7"/>
      <c r="U170" s="7"/>
      <c r="V170" s="7"/>
      <c r="W170" s="7"/>
      <c r="X170" s="7"/>
      <c r="Y170" s="7"/>
      <c r="Z170" s="7"/>
      <c r="AA170" s="7"/>
      <c r="AB170" s="7"/>
      <c r="AC170" s="7"/>
      <c r="AD170" s="7"/>
      <c r="AE170" s="7"/>
      <c r="AF170" s="7" t="s">
        <v>749</v>
      </c>
    </row>
    <row r="171" ht="14.25" customHeight="1">
      <c r="A171" s="5" t="s">
        <v>1177</v>
      </c>
      <c r="B171" s="5" t="s">
        <v>1173</v>
      </c>
      <c r="C171" s="5" t="s">
        <v>995</v>
      </c>
      <c r="D171" s="5" t="s">
        <v>1089</v>
      </c>
      <c r="E171" s="62">
        <v>41640.0</v>
      </c>
      <c r="F171" s="62">
        <v>42004.0</v>
      </c>
      <c r="G171" s="5" t="s">
        <v>747</v>
      </c>
      <c r="H171" s="5">
        <v>15.6</v>
      </c>
      <c r="I171" s="5"/>
      <c r="J171" s="5"/>
      <c r="K171" s="5"/>
      <c r="L171" s="5"/>
      <c r="M171" s="5"/>
      <c r="N171" s="5"/>
      <c r="O171" s="5"/>
      <c r="P171" s="5"/>
      <c r="Q171" s="5"/>
      <c r="R171" s="5"/>
      <c r="S171" s="5"/>
      <c r="T171" s="5"/>
      <c r="U171" s="5"/>
      <c r="V171" s="5"/>
      <c r="W171" s="5"/>
      <c r="X171" s="5"/>
      <c r="Y171" s="5"/>
      <c r="Z171" s="5"/>
      <c r="AA171" s="5"/>
      <c r="AB171" s="5"/>
      <c r="AC171" s="5"/>
      <c r="AD171" s="5"/>
      <c r="AE171" s="5"/>
      <c r="AF171" s="5" t="s">
        <v>749</v>
      </c>
    </row>
    <row r="172" ht="14.25" customHeight="1">
      <c r="A172" s="7" t="s">
        <v>1141</v>
      </c>
      <c r="B172" s="7" t="s">
        <v>1173</v>
      </c>
      <c r="C172" s="7" t="s">
        <v>995</v>
      </c>
      <c r="D172" s="7" t="s">
        <v>1078</v>
      </c>
      <c r="E172" s="68">
        <v>41640.0</v>
      </c>
      <c r="F172" s="68">
        <v>42004.0</v>
      </c>
      <c r="G172" s="7" t="s">
        <v>1003</v>
      </c>
      <c r="H172" s="7">
        <v>19.0</v>
      </c>
      <c r="I172" s="7">
        <v>15.6</v>
      </c>
      <c r="J172" s="7">
        <v>15.6</v>
      </c>
      <c r="K172" s="7">
        <v>15.6</v>
      </c>
      <c r="L172" s="7">
        <v>15.6</v>
      </c>
      <c r="M172" s="7">
        <v>19.0</v>
      </c>
      <c r="N172" s="7">
        <v>19.0</v>
      </c>
      <c r="O172" s="7">
        <v>19.0</v>
      </c>
      <c r="P172" s="7">
        <v>19.0</v>
      </c>
      <c r="Q172" s="7">
        <v>19.0</v>
      </c>
      <c r="R172" s="7">
        <v>19.0</v>
      </c>
      <c r="S172" s="7">
        <v>19.0</v>
      </c>
      <c r="T172" s="7">
        <v>19.0</v>
      </c>
      <c r="U172" s="7">
        <v>19.0</v>
      </c>
      <c r="V172" s="7">
        <v>19.0</v>
      </c>
      <c r="W172" s="7">
        <v>19.0</v>
      </c>
      <c r="X172" s="7">
        <v>19.0</v>
      </c>
      <c r="Y172" s="7">
        <v>19.0</v>
      </c>
      <c r="Z172" s="7">
        <v>19.0</v>
      </c>
      <c r="AA172" s="7">
        <v>19.0</v>
      </c>
      <c r="AB172" s="7">
        <v>19.0</v>
      </c>
      <c r="AC172" s="7">
        <v>19.0</v>
      </c>
      <c r="AD172" s="7">
        <v>19.0</v>
      </c>
      <c r="AE172" s="7">
        <v>19.0</v>
      </c>
      <c r="AF172" s="7" t="s">
        <v>749</v>
      </c>
    </row>
    <row r="173" ht="14.25" customHeight="1">
      <c r="A173" s="5" t="s">
        <v>1141</v>
      </c>
      <c r="B173" s="5" t="s">
        <v>1173</v>
      </c>
      <c r="C173" s="5" t="s">
        <v>995</v>
      </c>
      <c r="D173" s="5" t="s">
        <v>1085</v>
      </c>
      <c r="E173" s="62">
        <v>41640.0</v>
      </c>
      <c r="F173" s="62">
        <v>42004.0</v>
      </c>
      <c r="G173" s="5" t="s">
        <v>747</v>
      </c>
      <c r="H173" s="5">
        <v>19.0</v>
      </c>
      <c r="I173" s="5"/>
      <c r="J173" s="5"/>
      <c r="K173" s="5"/>
      <c r="L173" s="5"/>
      <c r="M173" s="5"/>
      <c r="N173" s="5"/>
      <c r="O173" s="5"/>
      <c r="P173" s="5"/>
      <c r="Q173" s="5"/>
      <c r="R173" s="5"/>
      <c r="S173" s="5"/>
      <c r="T173" s="5"/>
      <c r="U173" s="5"/>
      <c r="V173" s="5"/>
      <c r="W173" s="5"/>
      <c r="X173" s="5"/>
      <c r="Y173" s="5"/>
      <c r="Z173" s="5"/>
      <c r="AA173" s="5"/>
      <c r="AB173" s="5"/>
      <c r="AC173" s="5"/>
      <c r="AD173" s="5"/>
      <c r="AE173" s="5"/>
      <c r="AF173" s="5" t="s">
        <v>749</v>
      </c>
    </row>
    <row r="174" ht="14.25" customHeight="1">
      <c r="A174" s="7" t="s">
        <v>1141</v>
      </c>
      <c r="B174" s="7" t="s">
        <v>1173</v>
      </c>
      <c r="C174" s="7" t="s">
        <v>995</v>
      </c>
      <c r="D174" s="7" t="s">
        <v>1089</v>
      </c>
      <c r="E174" s="68">
        <v>41640.0</v>
      </c>
      <c r="F174" s="68">
        <v>42004.0</v>
      </c>
      <c r="G174" s="7" t="s">
        <v>747</v>
      </c>
      <c r="H174" s="7">
        <v>15.6</v>
      </c>
      <c r="I174" s="7"/>
      <c r="J174" s="7"/>
      <c r="K174" s="7"/>
      <c r="L174" s="7"/>
      <c r="M174" s="7"/>
      <c r="N174" s="7"/>
      <c r="O174" s="7"/>
      <c r="P174" s="7"/>
      <c r="Q174" s="7"/>
      <c r="R174" s="7"/>
      <c r="S174" s="7"/>
      <c r="T174" s="7"/>
      <c r="U174" s="7"/>
      <c r="V174" s="7"/>
      <c r="W174" s="7"/>
      <c r="X174" s="7"/>
      <c r="Y174" s="7"/>
      <c r="Z174" s="7"/>
      <c r="AA174" s="7"/>
      <c r="AB174" s="7"/>
      <c r="AC174" s="7"/>
      <c r="AD174" s="7"/>
      <c r="AE174" s="7"/>
      <c r="AF174" s="7" t="s">
        <v>749</v>
      </c>
    </row>
    <row r="175" ht="14.25" customHeight="1">
      <c r="A175" s="5" t="s">
        <v>1135</v>
      </c>
      <c r="B175" s="5" t="s">
        <v>668</v>
      </c>
      <c r="C175" s="5"/>
      <c r="D175" s="5" t="s">
        <v>1652</v>
      </c>
      <c r="E175" s="62">
        <v>41640.0</v>
      </c>
      <c r="F175" s="62">
        <v>42004.0</v>
      </c>
      <c r="G175" s="5" t="s">
        <v>1003</v>
      </c>
      <c r="H175" s="5">
        <v>1.0</v>
      </c>
      <c r="I175" s="5">
        <v>1.0</v>
      </c>
      <c r="J175" s="5">
        <v>1.0</v>
      </c>
      <c r="K175" s="5">
        <v>1.0</v>
      </c>
      <c r="L175" s="5">
        <v>1.0</v>
      </c>
      <c r="M175" s="5">
        <v>0.5</v>
      </c>
      <c r="N175" s="5">
        <v>0.5</v>
      </c>
      <c r="O175" s="5">
        <v>0.5</v>
      </c>
      <c r="P175" s="5">
        <v>0.5</v>
      </c>
      <c r="Q175" s="5">
        <v>0.5</v>
      </c>
      <c r="R175" s="5">
        <v>0.5</v>
      </c>
      <c r="S175" s="5">
        <v>0.5</v>
      </c>
      <c r="T175" s="5">
        <v>0.5</v>
      </c>
      <c r="U175" s="5">
        <v>0.5</v>
      </c>
      <c r="V175" s="5">
        <v>0.5</v>
      </c>
      <c r="W175" s="5">
        <v>0.5</v>
      </c>
      <c r="X175" s="5">
        <v>0.5</v>
      </c>
      <c r="Y175" s="5">
        <v>0.5</v>
      </c>
      <c r="Z175" s="5">
        <v>0.5</v>
      </c>
      <c r="AA175" s="5">
        <v>0.5</v>
      </c>
      <c r="AB175" s="5">
        <v>0.5</v>
      </c>
      <c r="AC175" s="5">
        <v>0.5</v>
      </c>
      <c r="AD175" s="5">
        <v>0.5</v>
      </c>
      <c r="AE175" s="5">
        <v>0.5</v>
      </c>
      <c r="AF175" s="5" t="s">
        <v>749</v>
      </c>
    </row>
    <row r="176" ht="14.25" customHeight="1">
      <c r="A176" s="7" t="s">
        <v>1653</v>
      </c>
      <c r="B176" s="7" t="s">
        <v>742</v>
      </c>
      <c r="C176" s="7"/>
      <c r="D176" s="7" t="s">
        <v>743</v>
      </c>
      <c r="E176" s="68">
        <v>41640.0</v>
      </c>
      <c r="F176" s="68">
        <v>42004.0</v>
      </c>
      <c r="G176" s="7" t="s">
        <v>747</v>
      </c>
      <c r="H176" s="7">
        <v>0.0</v>
      </c>
      <c r="I176" s="7"/>
      <c r="J176" s="7"/>
      <c r="K176" s="7"/>
      <c r="L176" s="7"/>
      <c r="M176" s="7"/>
      <c r="N176" s="7"/>
      <c r="O176" s="7"/>
      <c r="P176" s="7"/>
      <c r="Q176" s="7"/>
      <c r="R176" s="7"/>
      <c r="S176" s="7"/>
      <c r="T176" s="7"/>
      <c r="U176" s="7"/>
      <c r="V176" s="7"/>
      <c r="W176" s="7"/>
      <c r="X176" s="7"/>
      <c r="Y176" s="7"/>
      <c r="Z176" s="7"/>
      <c r="AA176" s="7"/>
      <c r="AB176" s="7"/>
      <c r="AC176" s="7"/>
      <c r="AD176" s="7"/>
      <c r="AE176" s="7"/>
      <c r="AF176" s="7" t="s">
        <v>749</v>
      </c>
    </row>
    <row r="177" ht="14.25" customHeight="1">
      <c r="A177" s="5" t="s">
        <v>1521</v>
      </c>
      <c r="B177" s="5" t="s">
        <v>886</v>
      </c>
      <c r="C177" s="5" t="s">
        <v>887</v>
      </c>
      <c r="D177" s="5" t="s">
        <v>743</v>
      </c>
      <c r="E177" s="62">
        <v>41640.0</v>
      </c>
      <c r="F177" s="62">
        <v>42004.0</v>
      </c>
      <c r="G177" s="5" t="s">
        <v>747</v>
      </c>
      <c r="H177" s="5">
        <v>120.0</v>
      </c>
      <c r="I177" s="5"/>
      <c r="J177" s="5"/>
      <c r="K177" s="5"/>
      <c r="L177" s="5"/>
      <c r="M177" s="5"/>
      <c r="N177" s="5"/>
      <c r="O177" s="5"/>
      <c r="P177" s="5"/>
      <c r="Q177" s="5"/>
      <c r="R177" s="5"/>
      <c r="S177" s="5"/>
      <c r="T177" s="5"/>
      <c r="U177" s="5"/>
      <c r="V177" s="5"/>
      <c r="W177" s="5"/>
      <c r="X177" s="5"/>
      <c r="Y177" s="5"/>
      <c r="Z177" s="5"/>
      <c r="AA177" s="5"/>
      <c r="AB177" s="5"/>
      <c r="AC177" s="5"/>
      <c r="AD177" s="5"/>
      <c r="AE177" s="5"/>
      <c r="AF177" s="5" t="s">
        <v>749</v>
      </c>
    </row>
    <row r="178" ht="14.25" customHeight="1">
      <c r="A178" s="7" t="s">
        <v>1654</v>
      </c>
      <c r="B178" s="7" t="s">
        <v>886</v>
      </c>
      <c r="C178" s="7" t="s">
        <v>887</v>
      </c>
      <c r="D178" s="7" t="s">
        <v>743</v>
      </c>
      <c r="E178" s="68">
        <v>41640.0</v>
      </c>
      <c r="F178" s="68">
        <v>42004.0</v>
      </c>
      <c r="G178" s="7" t="s">
        <v>747</v>
      </c>
      <c r="H178" s="7">
        <v>120.0</v>
      </c>
      <c r="I178" s="7"/>
      <c r="J178" s="7"/>
      <c r="K178" s="7"/>
      <c r="L178" s="7"/>
      <c r="M178" s="7"/>
      <c r="N178" s="7"/>
      <c r="O178" s="7"/>
      <c r="P178" s="7"/>
      <c r="Q178" s="7"/>
      <c r="R178" s="7"/>
      <c r="S178" s="7"/>
      <c r="T178" s="7"/>
      <c r="U178" s="7"/>
      <c r="V178" s="7"/>
      <c r="W178" s="7"/>
      <c r="X178" s="7"/>
      <c r="Y178" s="7"/>
      <c r="Z178" s="7"/>
      <c r="AA178" s="7"/>
      <c r="AB178" s="7"/>
      <c r="AC178" s="7"/>
      <c r="AD178" s="7"/>
      <c r="AE178" s="7"/>
      <c r="AF178" s="7" t="s">
        <v>890</v>
      </c>
    </row>
    <row r="179" ht="14.25" customHeight="1">
      <c r="A179" s="5" t="s">
        <v>1655</v>
      </c>
      <c r="B179" s="5" t="s">
        <v>742</v>
      </c>
      <c r="C179" s="5" t="s">
        <v>887</v>
      </c>
      <c r="D179" s="5" t="s">
        <v>743</v>
      </c>
      <c r="E179" s="62">
        <v>41640.0</v>
      </c>
      <c r="F179" s="62">
        <v>42004.0</v>
      </c>
      <c r="G179" s="5" t="s">
        <v>747</v>
      </c>
      <c r="H179" s="5">
        <v>0.2</v>
      </c>
      <c r="I179" s="5"/>
      <c r="J179" s="5"/>
      <c r="K179" s="5"/>
      <c r="L179" s="5"/>
      <c r="M179" s="5"/>
      <c r="N179" s="5"/>
      <c r="O179" s="5"/>
      <c r="P179" s="5"/>
      <c r="Q179" s="5"/>
      <c r="R179" s="5"/>
      <c r="S179" s="5"/>
      <c r="T179" s="5"/>
      <c r="U179" s="5"/>
      <c r="V179" s="5"/>
      <c r="W179" s="5"/>
      <c r="X179" s="5"/>
      <c r="Y179" s="5"/>
      <c r="Z179" s="5"/>
      <c r="AA179" s="5"/>
      <c r="AB179" s="5"/>
      <c r="AC179" s="5"/>
      <c r="AD179" s="5"/>
      <c r="AE179" s="5"/>
      <c r="AF179" s="5" t="s">
        <v>890</v>
      </c>
    </row>
    <row r="180" ht="14.25" customHeight="1">
      <c r="A180" s="7" t="s">
        <v>1656</v>
      </c>
      <c r="B180" s="7" t="s">
        <v>742</v>
      </c>
      <c r="C180" s="7"/>
      <c r="D180" s="7" t="s">
        <v>743</v>
      </c>
      <c r="E180" s="68">
        <v>41640.0</v>
      </c>
      <c r="F180" s="68">
        <v>42004.0</v>
      </c>
      <c r="G180" s="7" t="s">
        <v>747</v>
      </c>
      <c r="H180" s="7">
        <v>0.0</v>
      </c>
      <c r="I180" s="7"/>
      <c r="J180" s="7"/>
      <c r="K180" s="7"/>
      <c r="L180" s="7"/>
      <c r="M180" s="7"/>
      <c r="N180" s="7"/>
      <c r="O180" s="7"/>
      <c r="P180" s="7"/>
      <c r="Q180" s="7"/>
      <c r="R180" s="7"/>
      <c r="S180" s="7"/>
      <c r="T180" s="7"/>
      <c r="U180" s="7"/>
      <c r="V180" s="7"/>
      <c r="W180" s="7"/>
      <c r="X180" s="7"/>
      <c r="Y180" s="7"/>
      <c r="Z180" s="7"/>
      <c r="AA180" s="7"/>
      <c r="AB180" s="7"/>
      <c r="AC180" s="7"/>
      <c r="AD180" s="7"/>
      <c r="AE180" s="7"/>
      <c r="AF180" s="7" t="s">
        <v>890</v>
      </c>
    </row>
    <row r="181" ht="14.25" customHeight="1">
      <c r="A181" s="5" t="s">
        <v>1657</v>
      </c>
      <c r="B181" s="5" t="s">
        <v>742</v>
      </c>
      <c r="C181" s="5"/>
      <c r="D181" s="5" t="s">
        <v>743</v>
      </c>
      <c r="E181" s="62">
        <v>41640.0</v>
      </c>
      <c r="F181" s="62">
        <v>42004.0</v>
      </c>
      <c r="G181" s="5" t="s">
        <v>747</v>
      </c>
      <c r="H181" s="5">
        <v>1.0</v>
      </c>
      <c r="I181" s="5"/>
      <c r="J181" s="5"/>
      <c r="K181" s="5"/>
      <c r="L181" s="5"/>
      <c r="M181" s="5"/>
      <c r="N181" s="5"/>
      <c r="O181" s="5"/>
      <c r="P181" s="5"/>
      <c r="Q181" s="5"/>
      <c r="R181" s="5"/>
      <c r="S181" s="5"/>
      <c r="T181" s="5"/>
      <c r="U181" s="5"/>
      <c r="V181" s="5"/>
      <c r="W181" s="5"/>
      <c r="X181" s="5"/>
      <c r="Y181" s="5"/>
      <c r="Z181" s="5"/>
      <c r="AA181" s="5"/>
      <c r="AB181" s="5"/>
      <c r="AC181" s="5"/>
      <c r="AD181" s="5"/>
      <c r="AE181" s="5"/>
      <c r="AF181" s="5" t="s">
        <v>890</v>
      </c>
    </row>
    <row r="182" ht="14.25" customHeight="1">
      <c r="A182" s="7" t="s">
        <v>1527</v>
      </c>
      <c r="B182" s="7" t="s">
        <v>1173</v>
      </c>
      <c r="C182" s="7" t="s">
        <v>995</v>
      </c>
      <c r="D182" s="7" t="s">
        <v>1223</v>
      </c>
      <c r="E182" s="68">
        <v>41640.0</v>
      </c>
      <c r="F182" s="68">
        <v>42004.0</v>
      </c>
      <c r="G182" s="7" t="s">
        <v>1003</v>
      </c>
      <c r="H182" s="7">
        <v>25.0</v>
      </c>
      <c r="I182" s="7">
        <v>25.0</v>
      </c>
      <c r="J182" s="7">
        <v>25.0</v>
      </c>
      <c r="K182" s="7">
        <v>25.0</v>
      </c>
      <c r="L182" s="7">
        <v>25.0</v>
      </c>
      <c r="M182" s="7">
        <v>22.2</v>
      </c>
      <c r="N182" s="7">
        <v>22.2</v>
      </c>
      <c r="O182" s="7">
        <v>22.2</v>
      </c>
      <c r="P182" s="7">
        <v>22.2</v>
      </c>
      <c r="Q182" s="7">
        <v>22.2</v>
      </c>
      <c r="R182" s="7">
        <v>22.2</v>
      </c>
      <c r="S182" s="7">
        <v>22.2</v>
      </c>
      <c r="T182" s="7">
        <v>22.2</v>
      </c>
      <c r="U182" s="7">
        <v>22.2</v>
      </c>
      <c r="V182" s="7">
        <v>22.2</v>
      </c>
      <c r="W182" s="7">
        <v>22.2</v>
      </c>
      <c r="X182" s="7">
        <v>22.2</v>
      </c>
      <c r="Y182" s="7">
        <v>22.2</v>
      </c>
      <c r="Z182" s="7">
        <v>25.0</v>
      </c>
      <c r="AA182" s="7">
        <v>25.0</v>
      </c>
      <c r="AB182" s="7">
        <v>25.0</v>
      </c>
      <c r="AC182" s="7">
        <v>25.0</v>
      </c>
      <c r="AD182" s="7">
        <v>25.0</v>
      </c>
      <c r="AE182" s="7">
        <v>25.0</v>
      </c>
      <c r="AF182" s="7" t="s">
        <v>749</v>
      </c>
    </row>
    <row r="183" ht="14.25" customHeight="1">
      <c r="A183" s="5" t="s">
        <v>1527</v>
      </c>
      <c r="B183" s="5" t="s">
        <v>1173</v>
      </c>
      <c r="C183" s="5" t="s">
        <v>995</v>
      </c>
      <c r="D183" s="5" t="s">
        <v>1085</v>
      </c>
      <c r="E183" s="62">
        <v>41640.0</v>
      </c>
      <c r="F183" s="62">
        <v>42004.0</v>
      </c>
      <c r="G183" s="5" t="s">
        <v>1003</v>
      </c>
      <c r="H183" s="5">
        <v>25.0</v>
      </c>
      <c r="I183" s="5">
        <v>25.0</v>
      </c>
      <c r="J183" s="5">
        <v>25.0</v>
      </c>
      <c r="K183" s="5">
        <v>25.0</v>
      </c>
      <c r="L183" s="5">
        <v>25.0</v>
      </c>
      <c r="M183" s="5">
        <v>25.0</v>
      </c>
      <c r="N183" s="5">
        <v>25.0</v>
      </c>
      <c r="O183" s="5">
        <v>22.2</v>
      </c>
      <c r="P183" s="5">
        <v>22.2</v>
      </c>
      <c r="Q183" s="5">
        <v>22.2</v>
      </c>
      <c r="R183" s="5">
        <v>22.2</v>
      </c>
      <c r="S183" s="5">
        <v>22.2</v>
      </c>
      <c r="T183" s="5">
        <v>22.2</v>
      </c>
      <c r="U183" s="5">
        <v>22.2</v>
      </c>
      <c r="V183" s="5">
        <v>22.2</v>
      </c>
      <c r="W183" s="5">
        <v>25.0</v>
      </c>
      <c r="X183" s="5">
        <v>25.0</v>
      </c>
      <c r="Y183" s="5">
        <v>25.0</v>
      </c>
      <c r="Z183" s="5">
        <v>25.0</v>
      </c>
      <c r="AA183" s="5">
        <v>25.0</v>
      </c>
      <c r="AB183" s="5">
        <v>25.0</v>
      </c>
      <c r="AC183" s="5">
        <v>25.0</v>
      </c>
      <c r="AD183" s="5">
        <v>25.0</v>
      </c>
      <c r="AE183" s="5">
        <v>25.0</v>
      </c>
      <c r="AF183" s="5" t="s">
        <v>749</v>
      </c>
    </row>
    <row r="184" ht="14.25" customHeight="1">
      <c r="A184" s="7" t="s">
        <v>1527</v>
      </c>
      <c r="B184" s="7" t="s">
        <v>1173</v>
      </c>
      <c r="C184" s="7" t="s">
        <v>995</v>
      </c>
      <c r="D184" s="7" t="s">
        <v>1658</v>
      </c>
      <c r="E184" s="68">
        <v>41640.0</v>
      </c>
      <c r="F184" s="68">
        <v>42004.0</v>
      </c>
      <c r="G184" s="7" t="s">
        <v>747</v>
      </c>
      <c r="H184" s="7">
        <v>25.0</v>
      </c>
      <c r="I184" s="7"/>
      <c r="J184" s="7"/>
      <c r="K184" s="7"/>
      <c r="L184" s="7"/>
      <c r="M184" s="7"/>
      <c r="N184" s="7"/>
      <c r="O184" s="7"/>
      <c r="P184" s="7"/>
      <c r="Q184" s="7"/>
      <c r="R184" s="7"/>
      <c r="S184" s="7"/>
      <c r="T184" s="7"/>
      <c r="U184" s="7"/>
      <c r="V184" s="7"/>
      <c r="W184" s="7"/>
      <c r="X184" s="7"/>
      <c r="Y184" s="7"/>
      <c r="Z184" s="7"/>
      <c r="AA184" s="7"/>
      <c r="AB184" s="7"/>
      <c r="AC184" s="7"/>
      <c r="AD184" s="7"/>
      <c r="AE184" s="7"/>
      <c r="AF184" s="7" t="s">
        <v>749</v>
      </c>
    </row>
    <row r="185" ht="14.25" customHeight="1">
      <c r="A185" s="5" t="s">
        <v>1659</v>
      </c>
      <c r="B185" s="5" t="s">
        <v>1077</v>
      </c>
      <c r="C185" s="5"/>
      <c r="D185" s="5" t="s">
        <v>1223</v>
      </c>
      <c r="E185" s="62">
        <v>41640.0</v>
      </c>
      <c r="F185" s="62">
        <v>42004.0</v>
      </c>
      <c r="G185" s="5" t="s">
        <v>1003</v>
      </c>
      <c r="H185" s="5">
        <v>0.2</v>
      </c>
      <c r="I185" s="5">
        <v>0.2</v>
      </c>
      <c r="J185" s="5">
        <v>0.2</v>
      </c>
      <c r="K185" s="5">
        <v>0.2</v>
      </c>
      <c r="L185" s="5">
        <v>0.2</v>
      </c>
      <c r="M185" s="5">
        <v>0.2</v>
      </c>
      <c r="N185" s="5">
        <v>0.2</v>
      </c>
      <c r="O185" s="5">
        <v>0.5</v>
      </c>
      <c r="P185" s="5">
        <v>0.75</v>
      </c>
      <c r="Q185" s="5">
        <v>1.0</v>
      </c>
      <c r="R185" s="5">
        <v>1.0</v>
      </c>
      <c r="S185" s="5">
        <v>1.0</v>
      </c>
      <c r="T185" s="5">
        <v>0.75</v>
      </c>
      <c r="U185" s="5">
        <v>1.0</v>
      </c>
      <c r="V185" s="5">
        <v>1.0</v>
      </c>
      <c r="W185" s="5">
        <v>1.0</v>
      </c>
      <c r="X185" s="5">
        <v>1.0</v>
      </c>
      <c r="Y185" s="5">
        <v>1.0</v>
      </c>
      <c r="Z185" s="5">
        <v>0.52</v>
      </c>
      <c r="AA185" s="5">
        <v>0.52</v>
      </c>
      <c r="AB185" s="5">
        <v>0.52</v>
      </c>
      <c r="AC185" s="5">
        <v>0.28</v>
      </c>
      <c r="AD185" s="5">
        <v>0.2</v>
      </c>
      <c r="AE185" s="5">
        <v>0.2</v>
      </c>
      <c r="AF185" s="5" t="s">
        <v>749</v>
      </c>
    </row>
    <row r="186" ht="14.25" customHeight="1">
      <c r="A186" s="7" t="s">
        <v>1659</v>
      </c>
      <c r="B186" s="7" t="s">
        <v>1077</v>
      </c>
      <c r="C186" s="7"/>
      <c r="D186" s="7" t="s">
        <v>1627</v>
      </c>
      <c r="E186" s="68">
        <v>41640.0</v>
      </c>
      <c r="F186" s="68">
        <v>42004.0</v>
      </c>
      <c r="G186" s="7" t="s">
        <v>1003</v>
      </c>
      <c r="H186" s="7">
        <v>0.2</v>
      </c>
      <c r="I186" s="7">
        <v>0.2</v>
      </c>
      <c r="J186" s="7">
        <v>0.2</v>
      </c>
      <c r="K186" s="7">
        <v>0.2</v>
      </c>
      <c r="L186" s="7">
        <v>0.2</v>
      </c>
      <c r="M186" s="7">
        <v>0.2</v>
      </c>
      <c r="N186" s="7">
        <v>0.2</v>
      </c>
      <c r="O186" s="7">
        <v>0.4</v>
      </c>
      <c r="P186" s="7">
        <v>0.46</v>
      </c>
      <c r="Q186" s="7">
        <v>0.7</v>
      </c>
      <c r="R186" s="7">
        <v>0.7</v>
      </c>
      <c r="S186" s="7">
        <v>0.7</v>
      </c>
      <c r="T186" s="7">
        <v>0.51</v>
      </c>
      <c r="U186" s="7">
        <v>0.51</v>
      </c>
      <c r="V186" s="7">
        <v>0.51</v>
      </c>
      <c r="W186" s="7">
        <v>0.51</v>
      </c>
      <c r="X186" s="7">
        <v>0.51</v>
      </c>
      <c r="Y186" s="7">
        <v>0.25</v>
      </c>
      <c r="Z186" s="7">
        <v>0.2</v>
      </c>
      <c r="AA186" s="7">
        <v>0.2</v>
      </c>
      <c r="AB186" s="7">
        <v>0.2</v>
      </c>
      <c r="AC186" s="7">
        <v>0.2</v>
      </c>
      <c r="AD186" s="7">
        <v>0.2</v>
      </c>
      <c r="AE186" s="7">
        <v>0.2</v>
      </c>
      <c r="AF186" s="7" t="s">
        <v>749</v>
      </c>
    </row>
    <row r="187" ht="14.25" customHeight="1">
      <c r="A187" s="5" t="s">
        <v>1659</v>
      </c>
      <c r="B187" s="5" t="s">
        <v>1077</v>
      </c>
      <c r="C187" s="5"/>
      <c r="D187" s="5" t="s">
        <v>1623</v>
      </c>
      <c r="E187" s="62">
        <v>41640.0</v>
      </c>
      <c r="F187" s="62">
        <v>42004.0</v>
      </c>
      <c r="G187" s="5" t="s">
        <v>1003</v>
      </c>
      <c r="H187" s="5">
        <v>0.2</v>
      </c>
      <c r="I187" s="5">
        <v>0.2</v>
      </c>
      <c r="J187" s="5">
        <v>0.2</v>
      </c>
      <c r="K187" s="5">
        <v>0.2</v>
      </c>
      <c r="L187" s="5">
        <v>0.2</v>
      </c>
      <c r="M187" s="5">
        <v>0.2</v>
      </c>
      <c r="N187" s="5">
        <v>0.2</v>
      </c>
      <c r="O187" s="5">
        <v>0.2</v>
      </c>
      <c r="P187" s="5">
        <v>0.4</v>
      </c>
      <c r="Q187" s="5">
        <v>0.4</v>
      </c>
      <c r="R187" s="5">
        <v>0.4</v>
      </c>
      <c r="S187" s="5">
        <v>0.4</v>
      </c>
      <c r="T187" s="5">
        <v>0.4</v>
      </c>
      <c r="U187" s="5">
        <v>0.4</v>
      </c>
      <c r="V187" s="5">
        <v>0.4</v>
      </c>
      <c r="W187" s="5">
        <v>0.4</v>
      </c>
      <c r="X187" s="5">
        <v>0.2</v>
      </c>
      <c r="Y187" s="5">
        <v>0.2</v>
      </c>
      <c r="Z187" s="5">
        <v>0.2</v>
      </c>
      <c r="AA187" s="5">
        <v>0.2</v>
      </c>
      <c r="AB187" s="5">
        <v>0.2</v>
      </c>
      <c r="AC187" s="5">
        <v>0.2</v>
      </c>
      <c r="AD187" s="5">
        <v>0.2</v>
      </c>
      <c r="AE187" s="5">
        <v>0.2</v>
      </c>
      <c r="AF187" s="5" t="s">
        <v>749</v>
      </c>
    </row>
    <row r="188" ht="14.25" customHeight="1">
      <c r="A188" s="7" t="s">
        <v>1525</v>
      </c>
      <c r="B188" s="7" t="s">
        <v>1185</v>
      </c>
      <c r="C188" s="7"/>
      <c r="D188" s="7" t="s">
        <v>1223</v>
      </c>
      <c r="E188" s="68">
        <v>41640.0</v>
      </c>
      <c r="F188" s="68">
        <v>42004.0</v>
      </c>
      <c r="G188" s="7" t="s">
        <v>1003</v>
      </c>
      <c r="H188" s="7">
        <v>0.3</v>
      </c>
      <c r="I188" s="7">
        <v>0.3</v>
      </c>
      <c r="J188" s="7">
        <v>0.3</v>
      </c>
      <c r="K188" s="7">
        <v>0.3</v>
      </c>
      <c r="L188" s="7">
        <v>0.5</v>
      </c>
      <c r="M188" s="7">
        <v>0.5</v>
      </c>
      <c r="N188" s="7">
        <v>1.0</v>
      </c>
      <c r="O188" s="7">
        <v>1.0</v>
      </c>
      <c r="P188" s="7">
        <v>1.0</v>
      </c>
      <c r="Q188" s="7">
        <v>1.0</v>
      </c>
      <c r="R188" s="7">
        <v>1.0</v>
      </c>
      <c r="S188" s="7">
        <v>1.0</v>
      </c>
      <c r="T188" s="7">
        <v>1.0</v>
      </c>
      <c r="U188" s="7">
        <v>1.0</v>
      </c>
      <c r="V188" s="7">
        <v>1.0</v>
      </c>
      <c r="W188" s="7">
        <v>1.0</v>
      </c>
      <c r="X188" s="7">
        <v>1.0</v>
      </c>
      <c r="Y188" s="7">
        <v>1.0</v>
      </c>
      <c r="Z188" s="7">
        <v>0.5</v>
      </c>
      <c r="AA188" s="7">
        <v>0.5</v>
      </c>
      <c r="AB188" s="7">
        <v>0.3</v>
      </c>
      <c r="AC188" s="7">
        <v>0.3</v>
      </c>
      <c r="AD188" s="7">
        <v>0.3</v>
      </c>
      <c r="AE188" s="7">
        <v>0.3</v>
      </c>
      <c r="AF188" s="7" t="s">
        <v>749</v>
      </c>
    </row>
    <row r="189" ht="14.25" customHeight="1">
      <c r="A189" s="5" t="s">
        <v>1525</v>
      </c>
      <c r="B189" s="5" t="s">
        <v>1185</v>
      </c>
      <c r="C189" s="5"/>
      <c r="D189" s="5" t="s">
        <v>1085</v>
      </c>
      <c r="E189" s="62">
        <v>41640.0</v>
      </c>
      <c r="F189" s="62">
        <v>42004.0</v>
      </c>
      <c r="G189" s="5" t="s">
        <v>747</v>
      </c>
      <c r="H189" s="5">
        <v>0.3</v>
      </c>
      <c r="I189" s="5"/>
      <c r="J189" s="5"/>
      <c r="K189" s="5"/>
      <c r="L189" s="5"/>
      <c r="M189" s="5"/>
      <c r="N189" s="5"/>
      <c r="O189" s="5"/>
      <c r="P189" s="5"/>
      <c r="Q189" s="5"/>
      <c r="R189" s="5"/>
      <c r="S189" s="5"/>
      <c r="T189" s="5"/>
      <c r="U189" s="5"/>
      <c r="V189" s="5"/>
      <c r="W189" s="5"/>
      <c r="X189" s="5"/>
      <c r="Y189" s="5"/>
      <c r="Z189" s="5"/>
      <c r="AA189" s="5"/>
      <c r="AB189" s="5"/>
      <c r="AC189" s="5"/>
      <c r="AD189" s="5"/>
      <c r="AE189" s="5"/>
      <c r="AF189" s="5" t="s">
        <v>749</v>
      </c>
    </row>
    <row r="190" ht="14.25" customHeight="1">
      <c r="A190" s="7" t="s">
        <v>1525</v>
      </c>
      <c r="B190" s="7" t="s">
        <v>1185</v>
      </c>
      <c r="C190" s="7"/>
      <c r="D190" s="7" t="s">
        <v>1623</v>
      </c>
      <c r="E190" s="68">
        <v>41640.0</v>
      </c>
      <c r="F190" s="68">
        <v>42004.0</v>
      </c>
      <c r="G190" s="7" t="s">
        <v>1003</v>
      </c>
      <c r="H190" s="7">
        <v>0.3</v>
      </c>
      <c r="I190" s="7">
        <v>0.3</v>
      </c>
      <c r="J190" s="7">
        <v>0.3</v>
      </c>
      <c r="K190" s="7">
        <v>0.3</v>
      </c>
      <c r="L190" s="7">
        <v>0.3</v>
      </c>
      <c r="M190" s="7">
        <v>0.3</v>
      </c>
      <c r="N190" s="7">
        <v>0.3</v>
      </c>
      <c r="O190" s="7">
        <v>0.3</v>
      </c>
      <c r="P190" s="7">
        <v>0.5</v>
      </c>
      <c r="Q190" s="7">
        <v>0.5</v>
      </c>
      <c r="R190" s="7">
        <v>0.5</v>
      </c>
      <c r="S190" s="7">
        <v>0.5</v>
      </c>
      <c r="T190" s="7">
        <v>0.5</v>
      </c>
      <c r="U190" s="7">
        <v>0.5</v>
      </c>
      <c r="V190" s="7">
        <v>0.5</v>
      </c>
      <c r="W190" s="7">
        <v>0.5</v>
      </c>
      <c r="X190" s="7">
        <v>0.5</v>
      </c>
      <c r="Y190" s="7">
        <v>0.3</v>
      </c>
      <c r="Z190" s="7">
        <v>0.3</v>
      </c>
      <c r="AA190" s="7">
        <v>0.3</v>
      </c>
      <c r="AB190" s="7">
        <v>0.3</v>
      </c>
      <c r="AC190" s="7">
        <v>0.3</v>
      </c>
      <c r="AD190" s="7">
        <v>0.3</v>
      </c>
      <c r="AE190" s="7">
        <v>0.3</v>
      </c>
      <c r="AF190" s="7" t="s">
        <v>749</v>
      </c>
    </row>
    <row r="191" ht="14.25" customHeight="1">
      <c r="A191" s="5" t="s">
        <v>1525</v>
      </c>
      <c r="B191" s="5" t="s">
        <v>1185</v>
      </c>
      <c r="C191" s="5"/>
      <c r="D191" s="5" t="s">
        <v>1624</v>
      </c>
      <c r="E191" s="62">
        <v>41640.0</v>
      </c>
      <c r="F191" s="62">
        <v>42004.0</v>
      </c>
      <c r="G191" s="5" t="s">
        <v>1003</v>
      </c>
      <c r="H191" s="5">
        <v>0.3</v>
      </c>
      <c r="I191" s="5">
        <v>0.3</v>
      </c>
      <c r="J191" s="5">
        <v>0.3</v>
      </c>
      <c r="K191" s="5">
        <v>0.3</v>
      </c>
      <c r="L191" s="5">
        <v>0.3</v>
      </c>
      <c r="M191" s="5">
        <v>0.3</v>
      </c>
      <c r="N191" s="5">
        <v>0.3</v>
      </c>
      <c r="O191" s="5">
        <v>0.5</v>
      </c>
      <c r="P191" s="5">
        <v>0.5</v>
      </c>
      <c r="Q191" s="5">
        <v>0.8</v>
      </c>
      <c r="R191" s="5">
        <v>0.8</v>
      </c>
      <c r="S191" s="5">
        <v>0.8</v>
      </c>
      <c r="T191" s="5">
        <v>0.8</v>
      </c>
      <c r="U191" s="5">
        <v>0.8</v>
      </c>
      <c r="V191" s="5">
        <v>0.8</v>
      </c>
      <c r="W191" s="5">
        <v>0.5</v>
      </c>
      <c r="X191" s="5">
        <v>0.5</v>
      </c>
      <c r="Y191" s="5">
        <v>0.5</v>
      </c>
      <c r="Z191" s="5">
        <v>0.5</v>
      </c>
      <c r="AA191" s="5">
        <v>0.5</v>
      </c>
      <c r="AB191" s="5">
        <v>0.3</v>
      </c>
      <c r="AC191" s="5">
        <v>0.3</v>
      </c>
      <c r="AD191" s="5">
        <v>0.3</v>
      </c>
      <c r="AE191" s="5">
        <v>0.3</v>
      </c>
      <c r="AF191" s="5" t="s">
        <v>749</v>
      </c>
    </row>
    <row r="192" ht="14.25" customHeight="1">
      <c r="A192" s="7" t="s">
        <v>1526</v>
      </c>
      <c r="B192" s="7" t="s">
        <v>1173</v>
      </c>
      <c r="C192" s="7" t="s">
        <v>995</v>
      </c>
      <c r="D192" s="7" t="s">
        <v>1223</v>
      </c>
      <c r="E192" s="68">
        <v>41640.0</v>
      </c>
      <c r="F192" s="68">
        <v>42004.0</v>
      </c>
      <c r="G192" s="7" t="s">
        <v>1003</v>
      </c>
      <c r="H192" s="7">
        <v>18.3</v>
      </c>
      <c r="I192" s="7">
        <v>18.3</v>
      </c>
      <c r="J192" s="7">
        <v>18.3</v>
      </c>
      <c r="K192" s="7">
        <v>18.3</v>
      </c>
      <c r="L192" s="7">
        <v>18.3</v>
      </c>
      <c r="M192" s="7">
        <v>21.1</v>
      </c>
      <c r="N192" s="7">
        <v>21.1</v>
      </c>
      <c r="O192" s="7">
        <v>21.1</v>
      </c>
      <c r="P192" s="7">
        <v>21.1</v>
      </c>
      <c r="Q192" s="7">
        <v>21.1</v>
      </c>
      <c r="R192" s="7">
        <v>21.1</v>
      </c>
      <c r="S192" s="7">
        <v>21.1</v>
      </c>
      <c r="T192" s="7">
        <v>21.1</v>
      </c>
      <c r="U192" s="7">
        <v>21.1</v>
      </c>
      <c r="V192" s="7">
        <v>21.1</v>
      </c>
      <c r="W192" s="7">
        <v>21.1</v>
      </c>
      <c r="X192" s="7">
        <v>21.1</v>
      </c>
      <c r="Y192" s="7">
        <v>21.1</v>
      </c>
      <c r="Z192" s="7">
        <v>18.3</v>
      </c>
      <c r="AA192" s="7">
        <v>18.3</v>
      </c>
      <c r="AB192" s="7">
        <v>18.3</v>
      </c>
      <c r="AC192" s="7">
        <v>18.3</v>
      </c>
      <c r="AD192" s="7">
        <v>18.3</v>
      </c>
      <c r="AE192" s="7">
        <v>18.3</v>
      </c>
      <c r="AF192" s="7" t="s">
        <v>749</v>
      </c>
    </row>
    <row r="193" ht="14.25" customHeight="1">
      <c r="A193" s="5" t="s">
        <v>1526</v>
      </c>
      <c r="B193" s="5" t="s">
        <v>1173</v>
      </c>
      <c r="C193" s="5" t="s">
        <v>995</v>
      </c>
      <c r="D193" s="5" t="s">
        <v>1085</v>
      </c>
      <c r="E193" s="62">
        <v>41640.0</v>
      </c>
      <c r="F193" s="62">
        <v>42004.0</v>
      </c>
      <c r="G193" s="5" t="s">
        <v>1003</v>
      </c>
      <c r="H193" s="5">
        <v>18.3</v>
      </c>
      <c r="I193" s="5">
        <v>18.3</v>
      </c>
      <c r="J193" s="5">
        <v>18.3</v>
      </c>
      <c r="K193" s="5">
        <v>18.3</v>
      </c>
      <c r="L193" s="5">
        <v>18.3</v>
      </c>
      <c r="M193" s="5">
        <v>18.3</v>
      </c>
      <c r="N193" s="5">
        <v>18.3</v>
      </c>
      <c r="O193" s="5">
        <v>21.1</v>
      </c>
      <c r="P193" s="5">
        <v>21.1</v>
      </c>
      <c r="Q193" s="5">
        <v>21.1</v>
      </c>
      <c r="R193" s="5">
        <v>21.1</v>
      </c>
      <c r="S193" s="5">
        <v>21.1</v>
      </c>
      <c r="T193" s="5">
        <v>21.1</v>
      </c>
      <c r="U193" s="5">
        <v>21.1</v>
      </c>
      <c r="V193" s="5">
        <v>21.1</v>
      </c>
      <c r="W193" s="5">
        <v>18.3</v>
      </c>
      <c r="X193" s="5">
        <v>18.3</v>
      </c>
      <c r="Y193" s="5">
        <v>18.3</v>
      </c>
      <c r="Z193" s="5">
        <v>18.3</v>
      </c>
      <c r="AA193" s="5">
        <v>18.3</v>
      </c>
      <c r="AB193" s="5">
        <v>18.3</v>
      </c>
      <c r="AC193" s="5">
        <v>18.3</v>
      </c>
      <c r="AD193" s="5">
        <v>18.3</v>
      </c>
      <c r="AE193" s="5">
        <v>18.3</v>
      </c>
      <c r="AF193" s="5" t="s">
        <v>749</v>
      </c>
    </row>
    <row r="194" ht="14.25" customHeight="1">
      <c r="A194" s="7" t="s">
        <v>1526</v>
      </c>
      <c r="B194" s="7" t="s">
        <v>1173</v>
      </c>
      <c r="C194" s="7" t="s">
        <v>995</v>
      </c>
      <c r="D194" s="7" t="s">
        <v>1658</v>
      </c>
      <c r="E194" s="68">
        <v>41640.0</v>
      </c>
      <c r="F194" s="68">
        <v>42004.0</v>
      </c>
      <c r="G194" s="7" t="s">
        <v>747</v>
      </c>
      <c r="H194" s="7">
        <v>18.3</v>
      </c>
      <c r="I194" s="7"/>
      <c r="J194" s="7"/>
      <c r="K194" s="7"/>
      <c r="L194" s="7"/>
      <c r="M194" s="7"/>
      <c r="N194" s="7"/>
      <c r="O194" s="7"/>
      <c r="P194" s="7"/>
      <c r="Q194" s="7"/>
      <c r="R194" s="7"/>
      <c r="S194" s="7"/>
      <c r="T194" s="7"/>
      <c r="U194" s="7"/>
      <c r="V194" s="7"/>
      <c r="W194" s="7"/>
      <c r="X194" s="7"/>
      <c r="Y194" s="7"/>
      <c r="Z194" s="7"/>
      <c r="AA194" s="7"/>
      <c r="AB194" s="7"/>
      <c r="AC194" s="7"/>
      <c r="AD194" s="7"/>
      <c r="AE194" s="7"/>
      <c r="AF194" s="7" t="s">
        <v>749</v>
      </c>
    </row>
    <row r="195" ht="14.25" customHeight="1">
      <c r="A195" s="5" t="s">
        <v>1511</v>
      </c>
      <c r="B195" s="5" t="s">
        <v>41</v>
      </c>
      <c r="C195" s="5"/>
      <c r="D195" s="5" t="s">
        <v>1078</v>
      </c>
      <c r="E195" s="62">
        <v>41640.0</v>
      </c>
      <c r="F195" s="62">
        <v>42004.0</v>
      </c>
      <c r="G195" s="5" t="s">
        <v>1003</v>
      </c>
      <c r="H195" s="5">
        <v>0.1</v>
      </c>
      <c r="I195" s="5">
        <v>0.1</v>
      </c>
      <c r="J195" s="5">
        <v>0.1</v>
      </c>
      <c r="K195" s="5">
        <v>0.1</v>
      </c>
      <c r="L195" s="5">
        <v>0.1</v>
      </c>
      <c r="M195" s="5">
        <v>0.1</v>
      </c>
      <c r="N195" s="5">
        <v>0.1</v>
      </c>
      <c r="O195" s="5">
        <v>0.5</v>
      </c>
      <c r="P195" s="5">
        <v>0.9</v>
      </c>
      <c r="Q195" s="5">
        <v>0.9</v>
      </c>
      <c r="R195" s="5">
        <v>0.9</v>
      </c>
      <c r="S195" s="5">
        <v>0.9</v>
      </c>
      <c r="T195" s="5">
        <v>0.9</v>
      </c>
      <c r="U195" s="5">
        <v>0.9</v>
      </c>
      <c r="V195" s="5">
        <v>0.9</v>
      </c>
      <c r="W195" s="5">
        <v>0.9</v>
      </c>
      <c r="X195" s="5">
        <v>0.3</v>
      </c>
      <c r="Y195" s="5">
        <v>0.3</v>
      </c>
      <c r="Z195" s="5">
        <v>0.3</v>
      </c>
      <c r="AA195" s="5">
        <v>0.3</v>
      </c>
      <c r="AB195" s="5">
        <v>0.3</v>
      </c>
      <c r="AC195" s="5">
        <v>0.3</v>
      </c>
      <c r="AD195" s="5">
        <v>0.3</v>
      </c>
      <c r="AE195" s="5">
        <v>0.1</v>
      </c>
      <c r="AF195" s="5" t="s">
        <v>749</v>
      </c>
    </row>
    <row r="196" ht="14.25" customHeight="1">
      <c r="A196" s="7" t="s">
        <v>1511</v>
      </c>
      <c r="B196" s="7" t="s">
        <v>41</v>
      </c>
      <c r="C196" s="7"/>
      <c r="D196" s="7" t="s">
        <v>1085</v>
      </c>
      <c r="E196" s="68">
        <v>41640.0</v>
      </c>
      <c r="F196" s="68">
        <v>42004.0</v>
      </c>
      <c r="G196" s="7" t="s">
        <v>747</v>
      </c>
      <c r="H196" s="7">
        <v>0.0</v>
      </c>
      <c r="I196" s="7"/>
      <c r="J196" s="7"/>
      <c r="K196" s="7"/>
      <c r="L196" s="7"/>
      <c r="M196" s="7"/>
      <c r="N196" s="7"/>
      <c r="O196" s="7"/>
      <c r="P196" s="7"/>
      <c r="Q196" s="7"/>
      <c r="R196" s="7"/>
      <c r="S196" s="7"/>
      <c r="T196" s="7"/>
      <c r="U196" s="7"/>
      <c r="V196" s="7"/>
      <c r="W196" s="7"/>
      <c r="X196" s="7"/>
      <c r="Y196" s="7"/>
      <c r="Z196" s="7"/>
      <c r="AA196" s="7"/>
      <c r="AB196" s="7"/>
      <c r="AC196" s="7"/>
      <c r="AD196" s="7"/>
      <c r="AE196" s="7"/>
      <c r="AF196" s="7" t="s">
        <v>749</v>
      </c>
    </row>
    <row r="197" ht="14.25" customHeight="1">
      <c r="A197" s="5" t="s">
        <v>1511</v>
      </c>
      <c r="B197" s="5" t="s">
        <v>41</v>
      </c>
      <c r="C197" s="5"/>
      <c r="D197" s="5" t="s">
        <v>1089</v>
      </c>
      <c r="E197" s="62">
        <v>41640.0</v>
      </c>
      <c r="F197" s="62">
        <v>42004.0</v>
      </c>
      <c r="G197" s="5" t="s">
        <v>747</v>
      </c>
      <c r="H197" s="5">
        <v>1.0</v>
      </c>
      <c r="I197" s="5"/>
      <c r="J197" s="5"/>
      <c r="K197" s="5"/>
      <c r="L197" s="5"/>
      <c r="M197" s="5"/>
      <c r="N197" s="5"/>
      <c r="O197" s="5"/>
      <c r="P197" s="5"/>
      <c r="Q197" s="5"/>
      <c r="R197" s="5"/>
      <c r="S197" s="5"/>
      <c r="T197" s="5"/>
      <c r="U197" s="5"/>
      <c r="V197" s="5"/>
      <c r="W197" s="5"/>
      <c r="X197" s="5"/>
      <c r="Y197" s="5"/>
      <c r="Z197" s="5"/>
      <c r="AA197" s="5"/>
      <c r="AB197" s="5"/>
      <c r="AC197" s="5"/>
      <c r="AD197" s="5"/>
      <c r="AE197" s="5"/>
      <c r="AF197" s="5" t="s">
        <v>749</v>
      </c>
    </row>
    <row r="198" ht="14.25" customHeight="1">
      <c r="A198" s="7" t="s">
        <v>1511</v>
      </c>
      <c r="B198" s="7" t="s">
        <v>41</v>
      </c>
      <c r="C198" s="7"/>
      <c r="D198" s="7" t="s">
        <v>1623</v>
      </c>
      <c r="E198" s="68">
        <v>41640.0</v>
      </c>
      <c r="F198" s="68">
        <v>42004.0</v>
      </c>
      <c r="G198" s="7" t="s">
        <v>1003</v>
      </c>
      <c r="H198" s="7">
        <v>0.05</v>
      </c>
      <c r="I198" s="7">
        <v>0.05</v>
      </c>
      <c r="J198" s="7">
        <v>0.05</v>
      </c>
      <c r="K198" s="7">
        <v>0.05</v>
      </c>
      <c r="L198" s="7">
        <v>0.05</v>
      </c>
      <c r="M198" s="7">
        <v>0.05</v>
      </c>
      <c r="N198" s="7">
        <v>0.05</v>
      </c>
      <c r="O198" s="7">
        <v>0.05</v>
      </c>
      <c r="P198" s="7">
        <v>0.1</v>
      </c>
      <c r="Q198" s="7">
        <v>0.1</v>
      </c>
      <c r="R198" s="7">
        <v>0.1</v>
      </c>
      <c r="S198" s="7">
        <v>0.1</v>
      </c>
      <c r="T198" s="7">
        <v>0.1</v>
      </c>
      <c r="U198" s="7">
        <v>0.1</v>
      </c>
      <c r="V198" s="7">
        <v>0.1</v>
      </c>
      <c r="W198" s="7">
        <v>0.1</v>
      </c>
      <c r="X198" s="7">
        <v>0.05</v>
      </c>
      <c r="Y198" s="7">
        <v>0.05</v>
      </c>
      <c r="Z198" s="7">
        <v>0.05</v>
      </c>
      <c r="AA198" s="7">
        <v>0.05</v>
      </c>
      <c r="AB198" s="7">
        <v>0.05</v>
      </c>
      <c r="AC198" s="7">
        <v>0.05</v>
      </c>
      <c r="AD198" s="7">
        <v>0.05</v>
      </c>
      <c r="AE198" s="7">
        <v>0.05</v>
      </c>
      <c r="AF198" s="7" t="s">
        <v>749</v>
      </c>
    </row>
    <row r="199" ht="14.25" customHeight="1">
      <c r="A199" s="5" t="s">
        <v>1511</v>
      </c>
      <c r="B199" s="5" t="s">
        <v>41</v>
      </c>
      <c r="C199" s="5"/>
      <c r="D199" s="5" t="s">
        <v>1624</v>
      </c>
      <c r="E199" s="62">
        <v>41640.0</v>
      </c>
      <c r="F199" s="62">
        <v>42004.0</v>
      </c>
      <c r="G199" s="5" t="s">
        <v>1003</v>
      </c>
      <c r="H199" s="5">
        <v>0.1</v>
      </c>
      <c r="I199" s="5">
        <v>0.1</v>
      </c>
      <c r="J199" s="5">
        <v>0.1</v>
      </c>
      <c r="K199" s="5">
        <v>0.1</v>
      </c>
      <c r="L199" s="5">
        <v>0.1</v>
      </c>
      <c r="M199" s="5">
        <v>0.1</v>
      </c>
      <c r="N199" s="5">
        <v>0.1</v>
      </c>
      <c r="O199" s="5">
        <v>0.2</v>
      </c>
      <c r="P199" s="5">
        <v>0.4</v>
      </c>
      <c r="Q199" s="5">
        <v>0.4</v>
      </c>
      <c r="R199" s="5">
        <v>0.4</v>
      </c>
      <c r="S199" s="5">
        <v>0.4</v>
      </c>
      <c r="T199" s="5">
        <v>0.4</v>
      </c>
      <c r="U199" s="5">
        <v>0.4</v>
      </c>
      <c r="V199" s="5">
        <v>0.4</v>
      </c>
      <c r="W199" s="5">
        <v>0.4</v>
      </c>
      <c r="X199" s="5">
        <v>0.4</v>
      </c>
      <c r="Y199" s="5">
        <v>0.4</v>
      </c>
      <c r="Z199" s="5">
        <v>0.1</v>
      </c>
      <c r="AA199" s="5">
        <v>0.1</v>
      </c>
      <c r="AB199" s="5">
        <v>0.1</v>
      </c>
      <c r="AC199" s="5">
        <v>0.1</v>
      </c>
      <c r="AD199" s="5">
        <v>0.1</v>
      </c>
      <c r="AE199" s="5">
        <v>0.1</v>
      </c>
      <c r="AF199" s="5" t="s">
        <v>749</v>
      </c>
    </row>
    <row r="200" ht="14.25" customHeight="1">
      <c r="A200" s="7" t="s">
        <v>1519</v>
      </c>
      <c r="B200" s="7" t="s">
        <v>647</v>
      </c>
      <c r="C200" s="7"/>
      <c r="D200" s="7" t="s">
        <v>1223</v>
      </c>
      <c r="E200" s="68">
        <v>41640.0</v>
      </c>
      <c r="F200" s="68">
        <v>42004.0</v>
      </c>
      <c r="G200" s="7" t="s">
        <v>1003</v>
      </c>
      <c r="H200" s="7">
        <v>0.05</v>
      </c>
      <c r="I200" s="7">
        <v>0.05</v>
      </c>
      <c r="J200" s="7">
        <v>0.05</v>
      </c>
      <c r="K200" s="7">
        <v>0.05</v>
      </c>
      <c r="L200" s="7">
        <v>0.2</v>
      </c>
      <c r="M200" s="7">
        <v>0.2</v>
      </c>
      <c r="N200" s="7">
        <v>0.5</v>
      </c>
      <c r="O200" s="7">
        <v>0.9</v>
      </c>
      <c r="P200" s="7">
        <v>0.9</v>
      </c>
      <c r="Q200" s="7">
        <v>0.9</v>
      </c>
      <c r="R200" s="7">
        <v>0.9</v>
      </c>
      <c r="S200" s="7">
        <v>0.9</v>
      </c>
      <c r="T200" s="7">
        <v>0.9</v>
      </c>
      <c r="U200" s="7">
        <v>0.9</v>
      </c>
      <c r="V200" s="7">
        <v>0.9</v>
      </c>
      <c r="W200" s="7">
        <v>0.9</v>
      </c>
      <c r="X200" s="7">
        <v>0.9</v>
      </c>
      <c r="Y200" s="7">
        <v>0.9</v>
      </c>
      <c r="Z200" s="7">
        <v>0.5</v>
      </c>
      <c r="AA200" s="7">
        <v>0.5</v>
      </c>
      <c r="AB200" s="7">
        <v>0.2</v>
      </c>
      <c r="AC200" s="7">
        <v>0.2</v>
      </c>
      <c r="AD200" s="7">
        <v>0.05</v>
      </c>
      <c r="AE200" s="7">
        <v>0.05</v>
      </c>
      <c r="AF200" s="7" t="s">
        <v>749</v>
      </c>
    </row>
    <row r="201" ht="14.25" customHeight="1">
      <c r="A201" s="5" t="s">
        <v>1519</v>
      </c>
      <c r="B201" s="5" t="s">
        <v>647</v>
      </c>
      <c r="C201" s="5"/>
      <c r="D201" s="5" t="s">
        <v>1627</v>
      </c>
      <c r="E201" s="62">
        <v>41640.0</v>
      </c>
      <c r="F201" s="62">
        <v>42004.0</v>
      </c>
      <c r="G201" s="5" t="s">
        <v>1003</v>
      </c>
      <c r="H201" s="5">
        <v>0.05</v>
      </c>
      <c r="I201" s="5">
        <v>0.05</v>
      </c>
      <c r="J201" s="5">
        <v>0.05</v>
      </c>
      <c r="K201" s="5">
        <v>0.05</v>
      </c>
      <c r="L201" s="5">
        <v>0.05</v>
      </c>
      <c r="M201" s="5">
        <v>0.05</v>
      </c>
      <c r="N201" s="5">
        <v>0.05</v>
      </c>
      <c r="O201" s="5">
        <v>0.2</v>
      </c>
      <c r="P201" s="5">
        <v>0.2</v>
      </c>
      <c r="Q201" s="5">
        <v>0.3</v>
      </c>
      <c r="R201" s="5">
        <v>0.3</v>
      </c>
      <c r="S201" s="5">
        <v>0.3</v>
      </c>
      <c r="T201" s="5">
        <v>0.3</v>
      </c>
      <c r="U201" s="5">
        <v>0.3</v>
      </c>
      <c r="V201" s="5">
        <v>0.3</v>
      </c>
      <c r="W201" s="5">
        <v>0.2</v>
      </c>
      <c r="X201" s="5">
        <v>0.2</v>
      </c>
      <c r="Y201" s="5">
        <v>0.2</v>
      </c>
      <c r="Z201" s="5">
        <v>0.2</v>
      </c>
      <c r="AA201" s="5">
        <v>0.2</v>
      </c>
      <c r="AB201" s="5">
        <v>0.05</v>
      </c>
      <c r="AC201" s="5">
        <v>0.05</v>
      </c>
      <c r="AD201" s="5">
        <v>0.05</v>
      </c>
      <c r="AE201" s="5">
        <v>0.05</v>
      </c>
      <c r="AF201" s="5" t="s">
        <v>749</v>
      </c>
    </row>
    <row r="202" ht="14.25" customHeight="1">
      <c r="A202" s="7" t="s">
        <v>1519</v>
      </c>
      <c r="B202" s="7" t="s">
        <v>647</v>
      </c>
      <c r="C202" s="7"/>
      <c r="D202" s="7" t="s">
        <v>1623</v>
      </c>
      <c r="E202" s="68">
        <v>41640.0</v>
      </c>
      <c r="F202" s="68">
        <v>42004.0</v>
      </c>
      <c r="G202" s="7" t="s">
        <v>1003</v>
      </c>
      <c r="H202" s="7">
        <v>0.0</v>
      </c>
      <c r="I202" s="7">
        <v>0.0</v>
      </c>
      <c r="J202" s="7">
        <v>0.0</v>
      </c>
      <c r="K202" s="7">
        <v>0.0</v>
      </c>
      <c r="L202" s="7">
        <v>0.0</v>
      </c>
      <c r="M202" s="7">
        <v>0.0</v>
      </c>
      <c r="N202" s="7">
        <v>0.0</v>
      </c>
      <c r="O202" s="7">
        <v>0.0</v>
      </c>
      <c r="P202" s="7">
        <v>0.05</v>
      </c>
      <c r="Q202" s="7">
        <v>0.05</v>
      </c>
      <c r="R202" s="7">
        <v>0.05</v>
      </c>
      <c r="S202" s="7">
        <v>0.05</v>
      </c>
      <c r="T202" s="7">
        <v>0.05</v>
      </c>
      <c r="U202" s="7">
        <v>0.05</v>
      </c>
      <c r="V202" s="7">
        <v>0.05</v>
      </c>
      <c r="W202" s="7">
        <v>0.05</v>
      </c>
      <c r="X202" s="7">
        <v>0.05</v>
      </c>
      <c r="Y202" s="7">
        <v>0.0</v>
      </c>
      <c r="Z202" s="7">
        <v>0.0</v>
      </c>
      <c r="AA202" s="7">
        <v>0.0</v>
      </c>
      <c r="AB202" s="7">
        <v>0.0</v>
      </c>
      <c r="AC202" s="7">
        <v>0.0</v>
      </c>
      <c r="AD202" s="7">
        <v>0.0</v>
      </c>
      <c r="AE202" s="7">
        <v>0.0</v>
      </c>
      <c r="AF202" s="7" t="s">
        <v>749</v>
      </c>
    </row>
    <row r="203" ht="14.25" customHeight="1">
      <c r="A203" s="7" t="s">
        <v>1661</v>
      </c>
      <c r="B203" s="7" t="s">
        <v>1077</v>
      </c>
      <c r="C203" s="7"/>
      <c r="D203" s="7" t="s">
        <v>1078</v>
      </c>
      <c r="E203" s="68">
        <v>41640.0</v>
      </c>
      <c r="F203" s="68">
        <v>42004.0</v>
      </c>
      <c r="G203" s="7" t="s">
        <v>1003</v>
      </c>
      <c r="H203" s="7">
        <v>0.2</v>
      </c>
      <c r="I203" s="7">
        <v>0.2</v>
      </c>
      <c r="J203" s="7">
        <v>0.2</v>
      </c>
      <c r="K203" s="7">
        <v>0.2</v>
      </c>
      <c r="L203" s="7">
        <v>0.2</v>
      </c>
      <c r="M203" s="7">
        <v>0.2</v>
      </c>
      <c r="N203" s="7">
        <v>0.2</v>
      </c>
      <c r="O203" s="7">
        <v>0.2</v>
      </c>
      <c r="P203" s="7">
        <v>0.4</v>
      </c>
      <c r="Q203" s="7">
        <v>0.4</v>
      </c>
      <c r="R203" s="7">
        <v>0.4</v>
      </c>
      <c r="S203" s="7">
        <v>0.4</v>
      </c>
      <c r="T203" s="7">
        <v>0.4</v>
      </c>
      <c r="U203" s="7">
        <v>0.4</v>
      </c>
      <c r="V203" s="7">
        <v>0.4</v>
      </c>
      <c r="W203" s="7">
        <v>0.4</v>
      </c>
      <c r="X203" s="7">
        <v>0.2</v>
      </c>
      <c r="Y203" s="7">
        <v>0.2</v>
      </c>
      <c r="Z203" s="7">
        <v>0.2</v>
      </c>
      <c r="AA203" s="7">
        <v>0.2</v>
      </c>
      <c r="AB203" s="7">
        <v>0.2</v>
      </c>
      <c r="AC203" s="7">
        <v>0.2</v>
      </c>
      <c r="AD203" s="7">
        <v>0.2</v>
      </c>
      <c r="AE203" s="7">
        <v>0.2</v>
      </c>
      <c r="AF203" s="7" t="s">
        <v>890</v>
      </c>
    </row>
    <row r="204" ht="14.25" customHeight="1">
      <c r="A204" s="5" t="s">
        <v>1661</v>
      </c>
      <c r="B204" s="5" t="s">
        <v>1077</v>
      </c>
      <c r="C204" s="5"/>
      <c r="D204" s="5" t="s">
        <v>1085</v>
      </c>
      <c r="E204" s="62">
        <v>41640.0</v>
      </c>
      <c r="F204" s="62">
        <v>42004.0</v>
      </c>
      <c r="G204" s="5" t="s">
        <v>747</v>
      </c>
      <c r="H204" s="5">
        <v>0.2</v>
      </c>
      <c r="I204" s="5"/>
      <c r="J204" s="5"/>
      <c r="K204" s="5"/>
      <c r="L204" s="5"/>
      <c r="M204" s="5"/>
      <c r="N204" s="5"/>
      <c r="O204" s="5"/>
      <c r="P204" s="5"/>
      <c r="Q204" s="5"/>
      <c r="R204" s="5"/>
      <c r="S204" s="5"/>
      <c r="T204" s="5"/>
      <c r="U204" s="5"/>
      <c r="V204" s="5"/>
      <c r="W204" s="5"/>
      <c r="X204" s="5"/>
      <c r="Y204" s="5"/>
      <c r="Z204" s="5"/>
      <c r="AA204" s="5"/>
      <c r="AB204" s="5"/>
      <c r="AC204" s="5"/>
      <c r="AD204" s="5"/>
      <c r="AE204" s="5"/>
      <c r="AF204" s="5" t="s">
        <v>890</v>
      </c>
    </row>
    <row r="205" ht="14.25" customHeight="1">
      <c r="A205" s="7" t="s">
        <v>1661</v>
      </c>
      <c r="B205" s="7" t="s">
        <v>1077</v>
      </c>
      <c r="C205" s="7"/>
      <c r="D205" s="7" t="s">
        <v>1089</v>
      </c>
      <c r="E205" s="68">
        <v>41640.0</v>
      </c>
      <c r="F205" s="68">
        <v>42004.0</v>
      </c>
      <c r="G205" s="7" t="s">
        <v>747</v>
      </c>
      <c r="H205" s="7">
        <v>1.0</v>
      </c>
      <c r="I205" s="7"/>
      <c r="J205" s="7"/>
      <c r="K205" s="7"/>
      <c r="L205" s="7"/>
      <c r="M205" s="7"/>
      <c r="N205" s="7"/>
      <c r="O205" s="7"/>
      <c r="P205" s="7"/>
      <c r="Q205" s="7"/>
      <c r="R205" s="7"/>
      <c r="S205" s="7"/>
      <c r="T205" s="7"/>
      <c r="U205" s="7"/>
      <c r="V205" s="7"/>
      <c r="W205" s="7"/>
      <c r="X205" s="7"/>
      <c r="Y205" s="7"/>
      <c r="Z205" s="7"/>
      <c r="AA205" s="7"/>
      <c r="AB205" s="7"/>
      <c r="AC205" s="7"/>
      <c r="AD205" s="7"/>
      <c r="AE205" s="7"/>
      <c r="AF205" s="7" t="s">
        <v>890</v>
      </c>
    </row>
    <row r="206" ht="14.25" customHeight="1">
      <c r="A206" s="5" t="s">
        <v>1661</v>
      </c>
      <c r="B206" s="5" t="s">
        <v>1077</v>
      </c>
      <c r="C206" s="5"/>
      <c r="D206" s="5" t="s">
        <v>1624</v>
      </c>
      <c r="E206" s="62">
        <v>41640.0</v>
      </c>
      <c r="F206" s="62">
        <v>42004.0</v>
      </c>
      <c r="G206" s="5" t="s">
        <v>1003</v>
      </c>
      <c r="H206" s="5">
        <v>0.2</v>
      </c>
      <c r="I206" s="5">
        <v>0.2</v>
      </c>
      <c r="J206" s="5">
        <v>0.2</v>
      </c>
      <c r="K206" s="5">
        <v>0.2</v>
      </c>
      <c r="L206" s="5">
        <v>0.2</v>
      </c>
      <c r="M206" s="5">
        <v>0.2</v>
      </c>
      <c r="N206" s="5">
        <v>0.2</v>
      </c>
      <c r="O206" s="5">
        <v>0.4</v>
      </c>
      <c r="P206" s="5">
        <v>0.46</v>
      </c>
      <c r="Q206" s="5">
        <v>0.7</v>
      </c>
      <c r="R206" s="5">
        <v>0.7</v>
      </c>
      <c r="S206" s="5">
        <v>0.7</v>
      </c>
      <c r="T206" s="5">
        <v>0.51</v>
      </c>
      <c r="U206" s="5">
        <v>0.51</v>
      </c>
      <c r="V206" s="5">
        <v>0.51</v>
      </c>
      <c r="W206" s="5">
        <v>0.51</v>
      </c>
      <c r="X206" s="5">
        <v>0.51</v>
      </c>
      <c r="Y206" s="5">
        <v>0.25</v>
      </c>
      <c r="Z206" s="5">
        <v>0.2</v>
      </c>
      <c r="AA206" s="5">
        <v>0.2</v>
      </c>
      <c r="AB206" s="5">
        <v>0.2</v>
      </c>
      <c r="AC206" s="5">
        <v>0.2</v>
      </c>
      <c r="AD206" s="5">
        <v>0.2</v>
      </c>
      <c r="AE206" s="5">
        <v>0.2</v>
      </c>
      <c r="AF206" s="5" t="s">
        <v>890</v>
      </c>
    </row>
    <row r="207" ht="14.25" customHeight="1">
      <c r="A207" s="7" t="s">
        <v>1661</v>
      </c>
      <c r="B207" s="7" t="s">
        <v>1077</v>
      </c>
      <c r="C207" s="7"/>
      <c r="D207" s="7" t="s">
        <v>1191</v>
      </c>
      <c r="E207" s="68">
        <v>41640.0</v>
      </c>
      <c r="F207" s="68">
        <v>42004.0</v>
      </c>
      <c r="G207" s="7" t="s">
        <v>1003</v>
      </c>
      <c r="H207" s="7">
        <v>0.2</v>
      </c>
      <c r="I207" s="7">
        <v>0.2</v>
      </c>
      <c r="J207" s="7">
        <v>0.2</v>
      </c>
      <c r="K207" s="7">
        <v>0.2</v>
      </c>
      <c r="L207" s="7">
        <v>0.2</v>
      </c>
      <c r="M207" s="7">
        <v>0.2</v>
      </c>
      <c r="N207" s="7">
        <v>0.2</v>
      </c>
      <c r="O207" s="7">
        <v>0.5</v>
      </c>
      <c r="P207" s="7">
        <v>0.75</v>
      </c>
      <c r="Q207" s="7">
        <v>1.0</v>
      </c>
      <c r="R207" s="7">
        <v>1.0</v>
      </c>
      <c r="S207" s="7">
        <v>1.0</v>
      </c>
      <c r="T207" s="7">
        <v>0.75</v>
      </c>
      <c r="U207" s="7">
        <v>1.0</v>
      </c>
      <c r="V207" s="7">
        <v>1.0</v>
      </c>
      <c r="W207" s="7">
        <v>1.0</v>
      </c>
      <c r="X207" s="7">
        <v>1.0</v>
      </c>
      <c r="Y207" s="7">
        <v>1.0</v>
      </c>
      <c r="Z207" s="7">
        <v>0.52</v>
      </c>
      <c r="AA207" s="7">
        <v>0.52</v>
      </c>
      <c r="AB207" s="7">
        <v>0.52</v>
      </c>
      <c r="AC207" s="7">
        <v>0.28</v>
      </c>
      <c r="AD207" s="7">
        <v>0.2</v>
      </c>
      <c r="AE207" s="7">
        <v>0.2</v>
      </c>
      <c r="AF207" s="7" t="s">
        <v>890</v>
      </c>
    </row>
    <row r="208" ht="14.25" customHeight="1">
      <c r="A208" s="5" t="s">
        <v>1662</v>
      </c>
      <c r="B208" s="5" t="s">
        <v>1185</v>
      </c>
      <c r="C208" s="5"/>
      <c r="D208" s="5" t="s">
        <v>1078</v>
      </c>
      <c r="E208" s="62">
        <v>41640.0</v>
      </c>
      <c r="F208" s="62">
        <v>42004.0</v>
      </c>
      <c r="G208" s="5" t="s">
        <v>1003</v>
      </c>
      <c r="H208" s="5">
        <v>0.4</v>
      </c>
      <c r="I208" s="5">
        <v>0.4</v>
      </c>
      <c r="J208" s="5">
        <v>0.4</v>
      </c>
      <c r="K208" s="5">
        <v>0.4</v>
      </c>
      <c r="L208" s="5">
        <v>0.4</v>
      </c>
      <c r="M208" s="5">
        <v>0.4</v>
      </c>
      <c r="N208" s="5">
        <v>0.4</v>
      </c>
      <c r="O208" s="5">
        <v>0.4</v>
      </c>
      <c r="P208" s="5">
        <v>0.6</v>
      </c>
      <c r="Q208" s="5">
        <v>0.6</v>
      </c>
      <c r="R208" s="5">
        <v>0.6</v>
      </c>
      <c r="S208" s="5">
        <v>0.6</v>
      </c>
      <c r="T208" s="5">
        <v>0.6</v>
      </c>
      <c r="U208" s="5">
        <v>0.6</v>
      </c>
      <c r="V208" s="5">
        <v>0.6</v>
      </c>
      <c r="W208" s="5">
        <v>0.6</v>
      </c>
      <c r="X208" s="5">
        <v>0.4</v>
      </c>
      <c r="Y208" s="5">
        <v>0.4</v>
      </c>
      <c r="Z208" s="5">
        <v>0.4</v>
      </c>
      <c r="AA208" s="5">
        <v>0.4</v>
      </c>
      <c r="AB208" s="5">
        <v>0.4</v>
      </c>
      <c r="AC208" s="5">
        <v>0.4</v>
      </c>
      <c r="AD208" s="5">
        <v>0.4</v>
      </c>
      <c r="AE208" s="5">
        <v>0.4</v>
      </c>
      <c r="AF208" s="5" t="s">
        <v>890</v>
      </c>
    </row>
    <row r="209" ht="14.25" customHeight="1">
      <c r="A209" s="7" t="s">
        <v>1662</v>
      </c>
      <c r="B209" s="7" t="s">
        <v>1185</v>
      </c>
      <c r="C209" s="7"/>
      <c r="D209" s="7" t="s">
        <v>1085</v>
      </c>
      <c r="E209" s="68">
        <v>41640.0</v>
      </c>
      <c r="F209" s="68">
        <v>42004.0</v>
      </c>
      <c r="G209" s="7" t="s">
        <v>747</v>
      </c>
      <c r="H209" s="7">
        <v>0.0</v>
      </c>
      <c r="I209" s="7"/>
      <c r="J209" s="7"/>
      <c r="K209" s="7"/>
      <c r="L209" s="7"/>
      <c r="M209" s="7"/>
      <c r="N209" s="7"/>
      <c r="O209" s="7"/>
      <c r="P209" s="7"/>
      <c r="Q209" s="7"/>
      <c r="R209" s="7"/>
      <c r="S209" s="7"/>
      <c r="T209" s="7"/>
      <c r="U209" s="7"/>
      <c r="V209" s="7"/>
      <c r="W209" s="7"/>
      <c r="X209" s="7"/>
      <c r="Y209" s="7"/>
      <c r="Z209" s="7"/>
      <c r="AA209" s="7"/>
      <c r="AB209" s="7"/>
      <c r="AC209" s="7"/>
      <c r="AD209" s="7"/>
      <c r="AE209" s="7"/>
      <c r="AF209" s="7" t="s">
        <v>890</v>
      </c>
    </row>
    <row r="210" ht="14.25" customHeight="1">
      <c r="A210" s="5" t="s">
        <v>1662</v>
      </c>
      <c r="B210" s="5" t="s">
        <v>1185</v>
      </c>
      <c r="C210" s="5"/>
      <c r="D210" s="5" t="s">
        <v>1089</v>
      </c>
      <c r="E210" s="62">
        <v>41640.0</v>
      </c>
      <c r="F210" s="62">
        <v>42004.0</v>
      </c>
      <c r="G210" s="5" t="s">
        <v>747</v>
      </c>
      <c r="H210" s="5">
        <v>1.0</v>
      </c>
      <c r="I210" s="5"/>
      <c r="J210" s="5"/>
      <c r="K210" s="5"/>
      <c r="L210" s="5"/>
      <c r="M210" s="5"/>
      <c r="N210" s="5"/>
      <c r="O210" s="5"/>
      <c r="P210" s="5"/>
      <c r="Q210" s="5"/>
      <c r="R210" s="5"/>
      <c r="S210" s="5"/>
      <c r="T210" s="5"/>
      <c r="U210" s="5"/>
      <c r="V210" s="5"/>
      <c r="W210" s="5"/>
      <c r="X210" s="5"/>
      <c r="Y210" s="5"/>
      <c r="Z210" s="5"/>
      <c r="AA210" s="5"/>
      <c r="AB210" s="5"/>
      <c r="AC210" s="5"/>
      <c r="AD210" s="5"/>
      <c r="AE210" s="5"/>
      <c r="AF210" s="5" t="s">
        <v>890</v>
      </c>
    </row>
    <row r="211" ht="14.25" customHeight="1">
      <c r="A211" s="7" t="s">
        <v>1662</v>
      </c>
      <c r="B211" s="7" t="s">
        <v>1185</v>
      </c>
      <c r="C211" s="7"/>
      <c r="D211" s="7" t="s">
        <v>1624</v>
      </c>
      <c r="E211" s="68">
        <v>41640.0</v>
      </c>
      <c r="F211" s="68">
        <v>42004.0</v>
      </c>
      <c r="G211" s="7" t="s">
        <v>1003</v>
      </c>
      <c r="H211" s="7">
        <v>0.4</v>
      </c>
      <c r="I211" s="7">
        <v>0.4</v>
      </c>
      <c r="J211" s="7">
        <v>0.4</v>
      </c>
      <c r="K211" s="7">
        <v>0.4</v>
      </c>
      <c r="L211" s="7">
        <v>0.4</v>
      </c>
      <c r="M211" s="7">
        <v>0.4</v>
      </c>
      <c r="N211" s="7">
        <v>0.4</v>
      </c>
      <c r="O211" s="7">
        <v>0.5</v>
      </c>
      <c r="P211" s="7">
        <v>0.65</v>
      </c>
      <c r="Q211" s="7">
        <v>0.65</v>
      </c>
      <c r="R211" s="7">
        <v>0.65</v>
      </c>
      <c r="S211" s="7">
        <v>0.65</v>
      </c>
      <c r="T211" s="7">
        <v>0.65</v>
      </c>
      <c r="U211" s="7">
        <v>0.65</v>
      </c>
      <c r="V211" s="7">
        <v>0.65</v>
      </c>
      <c r="W211" s="7">
        <v>0.65</v>
      </c>
      <c r="X211" s="7">
        <v>0.65</v>
      </c>
      <c r="Y211" s="7">
        <v>0.65</v>
      </c>
      <c r="Z211" s="7">
        <v>0.4</v>
      </c>
      <c r="AA211" s="7">
        <v>0.4</v>
      </c>
      <c r="AB211" s="7">
        <v>0.4</v>
      </c>
      <c r="AC211" s="7">
        <v>0.4</v>
      </c>
      <c r="AD211" s="7">
        <v>0.4</v>
      </c>
      <c r="AE211" s="7">
        <v>0.4</v>
      </c>
      <c r="AF211" s="7" t="s">
        <v>890</v>
      </c>
    </row>
    <row r="212" ht="14.25" customHeight="1">
      <c r="A212" s="5" t="s">
        <v>1662</v>
      </c>
      <c r="B212" s="5" t="s">
        <v>1185</v>
      </c>
      <c r="C212" s="5"/>
      <c r="D212" s="5" t="s">
        <v>1191</v>
      </c>
      <c r="E212" s="62">
        <v>41640.0</v>
      </c>
      <c r="F212" s="62">
        <v>42004.0</v>
      </c>
      <c r="G212" s="5" t="s">
        <v>1003</v>
      </c>
      <c r="H212" s="5">
        <v>0.4</v>
      </c>
      <c r="I212" s="5">
        <v>0.4</v>
      </c>
      <c r="J212" s="5">
        <v>0.4</v>
      </c>
      <c r="K212" s="5">
        <v>0.4</v>
      </c>
      <c r="L212" s="5">
        <v>0.4</v>
      </c>
      <c r="M212" s="5">
        <v>0.4</v>
      </c>
      <c r="N212" s="5">
        <v>0.4</v>
      </c>
      <c r="O212" s="5">
        <v>0.7</v>
      </c>
      <c r="P212" s="5">
        <v>0.9</v>
      </c>
      <c r="Q212" s="5">
        <v>0.9</v>
      </c>
      <c r="R212" s="5">
        <v>0.9</v>
      </c>
      <c r="S212" s="5">
        <v>0.9</v>
      </c>
      <c r="T212" s="5">
        <v>0.9</v>
      </c>
      <c r="U212" s="5">
        <v>0.9</v>
      </c>
      <c r="V212" s="5">
        <v>0.9</v>
      </c>
      <c r="W212" s="5">
        <v>0.9</v>
      </c>
      <c r="X212" s="5">
        <v>0.6</v>
      </c>
      <c r="Y212" s="5">
        <v>0.6</v>
      </c>
      <c r="Z212" s="5">
        <v>0.6</v>
      </c>
      <c r="AA212" s="5">
        <v>0.6</v>
      </c>
      <c r="AB212" s="5">
        <v>0.6</v>
      </c>
      <c r="AC212" s="5">
        <v>0.6</v>
      </c>
      <c r="AD212" s="5">
        <v>0.6</v>
      </c>
      <c r="AE212" s="5">
        <v>0.4</v>
      </c>
      <c r="AF212" s="5" t="s">
        <v>890</v>
      </c>
    </row>
    <row r="213" ht="14.25" customHeight="1">
      <c r="A213" s="7" t="s">
        <v>1663</v>
      </c>
      <c r="B213" s="7" t="s">
        <v>1185</v>
      </c>
      <c r="C213" s="7"/>
      <c r="D213" s="7" t="s">
        <v>1078</v>
      </c>
      <c r="E213" s="68">
        <v>41640.0</v>
      </c>
      <c r="F213" s="68">
        <v>42004.0</v>
      </c>
      <c r="G213" s="7" t="s">
        <v>1003</v>
      </c>
      <c r="H213" s="7">
        <v>0.3</v>
      </c>
      <c r="I213" s="7">
        <v>0.3</v>
      </c>
      <c r="J213" s="7">
        <v>0.3</v>
      </c>
      <c r="K213" s="7">
        <v>0.3</v>
      </c>
      <c r="L213" s="7">
        <v>0.3</v>
      </c>
      <c r="M213" s="7">
        <v>0.3</v>
      </c>
      <c r="N213" s="7">
        <v>0.3</v>
      </c>
      <c r="O213" s="7">
        <v>0.3</v>
      </c>
      <c r="P213" s="7">
        <v>0.4</v>
      </c>
      <c r="Q213" s="7">
        <v>0.4</v>
      </c>
      <c r="R213" s="7">
        <v>0.4</v>
      </c>
      <c r="S213" s="7">
        <v>0.4</v>
      </c>
      <c r="T213" s="7">
        <v>0.4</v>
      </c>
      <c r="U213" s="7">
        <v>0.4</v>
      </c>
      <c r="V213" s="7">
        <v>0.4</v>
      </c>
      <c r="W213" s="7">
        <v>0.4</v>
      </c>
      <c r="X213" s="7">
        <v>0.3</v>
      </c>
      <c r="Y213" s="7">
        <v>0.3</v>
      </c>
      <c r="Z213" s="7">
        <v>0.3</v>
      </c>
      <c r="AA213" s="7">
        <v>0.3</v>
      </c>
      <c r="AB213" s="7">
        <v>0.3</v>
      </c>
      <c r="AC213" s="7">
        <v>0.3</v>
      </c>
      <c r="AD213" s="7">
        <v>0.3</v>
      </c>
      <c r="AE213" s="7">
        <v>0.3</v>
      </c>
      <c r="AF213" s="7" t="s">
        <v>890</v>
      </c>
    </row>
    <row r="214" ht="14.25" customHeight="1">
      <c r="A214" s="5" t="s">
        <v>1663</v>
      </c>
      <c r="B214" s="5" t="s">
        <v>1185</v>
      </c>
      <c r="C214" s="5"/>
      <c r="D214" s="5" t="s">
        <v>1085</v>
      </c>
      <c r="E214" s="62">
        <v>41640.0</v>
      </c>
      <c r="F214" s="62">
        <v>42004.0</v>
      </c>
      <c r="G214" s="5" t="s">
        <v>747</v>
      </c>
      <c r="H214" s="5">
        <v>0.0</v>
      </c>
      <c r="I214" s="5"/>
      <c r="J214" s="5"/>
      <c r="K214" s="5"/>
      <c r="L214" s="5"/>
      <c r="M214" s="5"/>
      <c r="N214" s="5"/>
      <c r="O214" s="5"/>
      <c r="P214" s="5"/>
      <c r="Q214" s="5"/>
      <c r="R214" s="5"/>
      <c r="S214" s="5"/>
      <c r="T214" s="5"/>
      <c r="U214" s="5"/>
      <c r="V214" s="5"/>
      <c r="W214" s="5"/>
      <c r="X214" s="5"/>
      <c r="Y214" s="5"/>
      <c r="Z214" s="5"/>
      <c r="AA214" s="5"/>
      <c r="AB214" s="5"/>
      <c r="AC214" s="5"/>
      <c r="AD214" s="5"/>
      <c r="AE214" s="5"/>
      <c r="AF214" s="5" t="s">
        <v>890</v>
      </c>
    </row>
    <row r="215" ht="14.25" customHeight="1">
      <c r="A215" s="7" t="s">
        <v>1663</v>
      </c>
      <c r="B215" s="7" t="s">
        <v>1185</v>
      </c>
      <c r="C215" s="7"/>
      <c r="D215" s="7" t="s">
        <v>1089</v>
      </c>
      <c r="E215" s="68">
        <v>41640.0</v>
      </c>
      <c r="F215" s="68">
        <v>42004.0</v>
      </c>
      <c r="G215" s="7" t="s">
        <v>747</v>
      </c>
      <c r="H215" s="7">
        <v>1.0</v>
      </c>
      <c r="I215" s="7"/>
      <c r="J215" s="7"/>
      <c r="K215" s="7"/>
      <c r="L215" s="7"/>
      <c r="M215" s="7"/>
      <c r="N215" s="7"/>
      <c r="O215" s="7"/>
      <c r="P215" s="7"/>
      <c r="Q215" s="7"/>
      <c r="R215" s="7"/>
      <c r="S215" s="7"/>
      <c r="T215" s="7"/>
      <c r="U215" s="7"/>
      <c r="V215" s="7"/>
      <c r="W215" s="7"/>
      <c r="X215" s="7"/>
      <c r="Y215" s="7"/>
      <c r="Z215" s="7"/>
      <c r="AA215" s="7"/>
      <c r="AB215" s="7"/>
      <c r="AC215" s="7"/>
      <c r="AD215" s="7"/>
      <c r="AE215" s="7"/>
      <c r="AF215" s="7" t="s">
        <v>890</v>
      </c>
    </row>
    <row r="216" ht="14.25" customHeight="1">
      <c r="A216" s="5" t="s">
        <v>1663</v>
      </c>
      <c r="B216" s="5" t="s">
        <v>1185</v>
      </c>
      <c r="C216" s="5"/>
      <c r="D216" s="5" t="s">
        <v>1624</v>
      </c>
      <c r="E216" s="62">
        <v>41640.0</v>
      </c>
      <c r="F216" s="62">
        <v>42004.0</v>
      </c>
      <c r="G216" s="5" t="s">
        <v>1003</v>
      </c>
      <c r="H216" s="5">
        <v>0.4</v>
      </c>
      <c r="I216" s="5">
        <v>0.4</v>
      </c>
      <c r="J216" s="5">
        <v>0.4</v>
      </c>
      <c r="K216" s="5">
        <v>0.4</v>
      </c>
      <c r="L216" s="5">
        <v>0.4</v>
      </c>
      <c r="M216" s="5">
        <v>0.4</v>
      </c>
      <c r="N216" s="5">
        <v>0.4</v>
      </c>
      <c r="O216" s="5">
        <v>0.5</v>
      </c>
      <c r="P216" s="5">
        <v>0.65</v>
      </c>
      <c r="Q216" s="5">
        <v>0.65</v>
      </c>
      <c r="R216" s="5">
        <v>0.65</v>
      </c>
      <c r="S216" s="5">
        <v>0.65</v>
      </c>
      <c r="T216" s="5">
        <v>0.65</v>
      </c>
      <c r="U216" s="5">
        <v>0.65</v>
      </c>
      <c r="V216" s="5">
        <v>0.65</v>
      </c>
      <c r="W216" s="5">
        <v>0.65</v>
      </c>
      <c r="X216" s="5">
        <v>0.65</v>
      </c>
      <c r="Y216" s="5">
        <v>0.65</v>
      </c>
      <c r="Z216" s="5">
        <v>0.4</v>
      </c>
      <c r="AA216" s="5">
        <v>0.4</v>
      </c>
      <c r="AB216" s="5">
        <v>0.4</v>
      </c>
      <c r="AC216" s="5">
        <v>0.4</v>
      </c>
      <c r="AD216" s="5">
        <v>0.4</v>
      </c>
      <c r="AE216" s="5">
        <v>0.4</v>
      </c>
      <c r="AF216" s="5" t="s">
        <v>890</v>
      </c>
    </row>
    <row r="217" ht="14.25" customHeight="1">
      <c r="A217" s="7" t="s">
        <v>1663</v>
      </c>
      <c r="B217" s="7" t="s">
        <v>1185</v>
      </c>
      <c r="C217" s="7"/>
      <c r="D217" s="7" t="s">
        <v>1191</v>
      </c>
      <c r="E217" s="68">
        <v>41640.0</v>
      </c>
      <c r="F217" s="68">
        <v>42004.0</v>
      </c>
      <c r="G217" s="7" t="s">
        <v>1003</v>
      </c>
      <c r="H217" s="7">
        <v>0.4</v>
      </c>
      <c r="I217" s="7">
        <v>0.4</v>
      </c>
      <c r="J217" s="7">
        <v>0.4</v>
      </c>
      <c r="K217" s="7">
        <v>0.4</v>
      </c>
      <c r="L217" s="7">
        <v>0.4</v>
      </c>
      <c r="M217" s="7">
        <v>0.4</v>
      </c>
      <c r="N217" s="7">
        <v>0.4</v>
      </c>
      <c r="O217" s="7">
        <v>0.7</v>
      </c>
      <c r="P217" s="7">
        <v>0.9</v>
      </c>
      <c r="Q217" s="7">
        <v>0.9</v>
      </c>
      <c r="R217" s="7">
        <v>0.9</v>
      </c>
      <c r="S217" s="7">
        <v>0.9</v>
      </c>
      <c r="T217" s="7">
        <v>0.9</v>
      </c>
      <c r="U217" s="7">
        <v>0.9</v>
      </c>
      <c r="V217" s="7">
        <v>0.9</v>
      </c>
      <c r="W217" s="7">
        <v>0.9</v>
      </c>
      <c r="X217" s="7">
        <v>0.6</v>
      </c>
      <c r="Y217" s="7">
        <v>0.6</v>
      </c>
      <c r="Z217" s="7">
        <v>0.6</v>
      </c>
      <c r="AA217" s="7">
        <v>0.6</v>
      </c>
      <c r="AB217" s="7">
        <v>0.6</v>
      </c>
      <c r="AC217" s="7">
        <v>0.6</v>
      </c>
      <c r="AD217" s="7">
        <v>0.6</v>
      </c>
      <c r="AE217" s="7">
        <v>0.4</v>
      </c>
      <c r="AF217" s="7" t="s">
        <v>890</v>
      </c>
    </row>
    <row r="218" ht="14.25" customHeight="1">
      <c r="A218" s="5" t="s">
        <v>1664</v>
      </c>
      <c r="B218" s="5" t="s">
        <v>41</v>
      </c>
      <c r="C218" s="5"/>
      <c r="D218" s="5" t="s">
        <v>1078</v>
      </c>
      <c r="E218" s="62">
        <v>41640.0</v>
      </c>
      <c r="F218" s="62">
        <v>42004.0</v>
      </c>
      <c r="G218" s="5" t="s">
        <v>1003</v>
      </c>
      <c r="H218" s="5">
        <v>0.5</v>
      </c>
      <c r="I218" s="5">
        <v>0.5</v>
      </c>
      <c r="J218" s="5">
        <v>0.5</v>
      </c>
      <c r="K218" s="5">
        <v>0.5</v>
      </c>
      <c r="L218" s="5">
        <v>0.5</v>
      </c>
      <c r="M218" s="5">
        <v>0.5</v>
      </c>
      <c r="N218" s="5">
        <v>0.5</v>
      </c>
      <c r="O218" s="5">
        <v>0.5</v>
      </c>
      <c r="P218" s="5">
        <v>0.7</v>
      </c>
      <c r="Q218" s="5">
        <v>0.7</v>
      </c>
      <c r="R218" s="5">
        <v>0.7</v>
      </c>
      <c r="S218" s="5">
        <v>0.7</v>
      </c>
      <c r="T218" s="5">
        <v>0.7</v>
      </c>
      <c r="U218" s="5">
        <v>0.7</v>
      </c>
      <c r="V218" s="5">
        <v>0.7</v>
      </c>
      <c r="W218" s="5">
        <v>0.7</v>
      </c>
      <c r="X218" s="5">
        <v>0.5</v>
      </c>
      <c r="Y218" s="5">
        <v>0.5</v>
      </c>
      <c r="Z218" s="5">
        <v>0.5</v>
      </c>
      <c r="AA218" s="5">
        <v>0.5</v>
      </c>
      <c r="AB218" s="5">
        <v>0.5</v>
      </c>
      <c r="AC218" s="5">
        <v>0.5</v>
      </c>
      <c r="AD218" s="5">
        <v>0.5</v>
      </c>
      <c r="AE218" s="5">
        <v>0.5</v>
      </c>
      <c r="AF218" s="5" t="s">
        <v>890</v>
      </c>
    </row>
    <row r="219" ht="14.25" customHeight="1">
      <c r="A219" s="7" t="s">
        <v>1664</v>
      </c>
      <c r="B219" s="7" t="s">
        <v>41</v>
      </c>
      <c r="C219" s="7"/>
      <c r="D219" s="7" t="s">
        <v>1085</v>
      </c>
      <c r="E219" s="68">
        <v>41640.0</v>
      </c>
      <c r="F219" s="68">
        <v>42004.0</v>
      </c>
      <c r="G219" s="7" t="s">
        <v>747</v>
      </c>
      <c r="H219" s="7">
        <v>0.0</v>
      </c>
      <c r="I219" s="7"/>
      <c r="J219" s="7"/>
      <c r="K219" s="7"/>
      <c r="L219" s="7"/>
      <c r="M219" s="7"/>
      <c r="N219" s="7"/>
      <c r="O219" s="7"/>
      <c r="P219" s="7"/>
      <c r="Q219" s="7"/>
      <c r="R219" s="7"/>
      <c r="S219" s="7"/>
      <c r="T219" s="7"/>
      <c r="U219" s="7"/>
      <c r="V219" s="7"/>
      <c r="W219" s="7"/>
      <c r="X219" s="7"/>
      <c r="Y219" s="7"/>
      <c r="Z219" s="7"/>
      <c r="AA219" s="7"/>
      <c r="AB219" s="7"/>
      <c r="AC219" s="7"/>
      <c r="AD219" s="7"/>
      <c r="AE219" s="7"/>
      <c r="AF219" s="7" t="s">
        <v>890</v>
      </c>
    </row>
    <row r="220" ht="14.25" customHeight="1">
      <c r="A220" s="5" t="s">
        <v>1664</v>
      </c>
      <c r="B220" s="5" t="s">
        <v>41</v>
      </c>
      <c r="C220" s="5"/>
      <c r="D220" s="5" t="s">
        <v>1089</v>
      </c>
      <c r="E220" s="62">
        <v>41640.0</v>
      </c>
      <c r="F220" s="62">
        <v>42004.0</v>
      </c>
      <c r="G220" s="5" t="s">
        <v>747</v>
      </c>
      <c r="H220" s="5">
        <v>1.0</v>
      </c>
      <c r="I220" s="5"/>
      <c r="J220" s="5"/>
      <c r="K220" s="5"/>
      <c r="L220" s="5"/>
      <c r="M220" s="5"/>
      <c r="N220" s="5"/>
      <c r="O220" s="5"/>
      <c r="P220" s="5"/>
      <c r="Q220" s="5"/>
      <c r="R220" s="5"/>
      <c r="S220" s="5"/>
      <c r="T220" s="5"/>
      <c r="U220" s="5"/>
      <c r="V220" s="5"/>
      <c r="W220" s="5"/>
      <c r="X220" s="5"/>
      <c r="Y220" s="5"/>
      <c r="Z220" s="5"/>
      <c r="AA220" s="5"/>
      <c r="AB220" s="5"/>
      <c r="AC220" s="5"/>
      <c r="AD220" s="5"/>
      <c r="AE220" s="5"/>
      <c r="AF220" s="5" t="s">
        <v>890</v>
      </c>
    </row>
    <row r="221" ht="14.25" customHeight="1">
      <c r="A221" s="7" t="s">
        <v>1664</v>
      </c>
      <c r="B221" s="7" t="s">
        <v>41</v>
      </c>
      <c r="C221" s="7"/>
      <c r="D221" s="7" t="s">
        <v>1624</v>
      </c>
      <c r="E221" s="68">
        <v>41640.0</v>
      </c>
      <c r="F221" s="68">
        <v>42004.0</v>
      </c>
      <c r="G221" s="7" t="s">
        <v>1003</v>
      </c>
      <c r="H221" s="7">
        <v>0.5</v>
      </c>
      <c r="I221" s="7">
        <v>0.5</v>
      </c>
      <c r="J221" s="7">
        <v>0.5</v>
      </c>
      <c r="K221" s="7">
        <v>0.5</v>
      </c>
      <c r="L221" s="7">
        <v>0.5</v>
      </c>
      <c r="M221" s="7">
        <v>0.5</v>
      </c>
      <c r="N221" s="7">
        <v>0.5</v>
      </c>
      <c r="O221" s="7">
        <v>0.5</v>
      </c>
      <c r="P221" s="7">
        <v>0.8</v>
      </c>
      <c r="Q221" s="7">
        <v>0.8</v>
      </c>
      <c r="R221" s="7">
        <v>0.8</v>
      </c>
      <c r="S221" s="7">
        <v>0.8</v>
      </c>
      <c r="T221" s="7">
        <v>0.8</v>
      </c>
      <c r="U221" s="7">
        <v>0.8</v>
      </c>
      <c r="V221" s="7">
        <v>0.8</v>
      </c>
      <c r="W221" s="7">
        <v>0.8</v>
      </c>
      <c r="X221" s="7">
        <v>0.8</v>
      </c>
      <c r="Y221" s="7">
        <v>0.8</v>
      </c>
      <c r="Z221" s="7">
        <v>0.5</v>
      </c>
      <c r="AA221" s="7">
        <v>0.5</v>
      </c>
      <c r="AB221" s="7">
        <v>0.5</v>
      </c>
      <c r="AC221" s="7">
        <v>0.5</v>
      </c>
      <c r="AD221" s="7">
        <v>0.5</v>
      </c>
      <c r="AE221" s="7">
        <v>0.5</v>
      </c>
      <c r="AF221" s="7" t="s">
        <v>890</v>
      </c>
    </row>
    <row r="222" ht="14.25" customHeight="1">
      <c r="A222" s="5" t="s">
        <v>1664</v>
      </c>
      <c r="B222" s="5" t="s">
        <v>41</v>
      </c>
      <c r="C222" s="5"/>
      <c r="D222" s="5" t="s">
        <v>1191</v>
      </c>
      <c r="E222" s="62">
        <v>41640.0</v>
      </c>
      <c r="F222" s="62">
        <v>42004.0</v>
      </c>
      <c r="G222" s="5" t="s">
        <v>1003</v>
      </c>
      <c r="H222" s="5">
        <v>0.5</v>
      </c>
      <c r="I222" s="5">
        <v>0.5</v>
      </c>
      <c r="J222" s="5">
        <v>0.5</v>
      </c>
      <c r="K222" s="5">
        <v>0.5</v>
      </c>
      <c r="L222" s="5">
        <v>0.5</v>
      </c>
      <c r="M222" s="5">
        <v>0.5</v>
      </c>
      <c r="N222" s="5">
        <v>0.5</v>
      </c>
      <c r="O222" s="5">
        <v>0.5</v>
      </c>
      <c r="P222" s="5">
        <v>0.9</v>
      </c>
      <c r="Q222" s="5">
        <v>0.9</v>
      </c>
      <c r="R222" s="5">
        <v>0.9</v>
      </c>
      <c r="S222" s="5">
        <v>0.9</v>
      </c>
      <c r="T222" s="5">
        <v>0.9</v>
      </c>
      <c r="U222" s="5">
        <v>0.9</v>
      </c>
      <c r="V222" s="5">
        <v>0.9</v>
      </c>
      <c r="W222" s="5">
        <v>0.9</v>
      </c>
      <c r="X222" s="5">
        <v>0.5</v>
      </c>
      <c r="Y222" s="5">
        <v>0.5</v>
      </c>
      <c r="Z222" s="5">
        <v>0.5</v>
      </c>
      <c r="AA222" s="5">
        <v>0.5</v>
      </c>
      <c r="AB222" s="5">
        <v>0.5</v>
      </c>
      <c r="AC222" s="5">
        <v>0.5</v>
      </c>
      <c r="AD222" s="5">
        <v>0.5</v>
      </c>
      <c r="AE222" s="5">
        <v>0.5</v>
      </c>
      <c r="AF222" s="5" t="s">
        <v>890</v>
      </c>
    </row>
    <row r="223" ht="14.25" customHeight="1">
      <c r="A223" s="7" t="s">
        <v>1665</v>
      </c>
      <c r="B223" s="7" t="s">
        <v>41</v>
      </c>
      <c r="C223" s="7"/>
      <c r="D223" s="7" t="s">
        <v>1078</v>
      </c>
      <c r="E223" s="68">
        <v>41640.0</v>
      </c>
      <c r="F223" s="68">
        <v>42004.0</v>
      </c>
      <c r="G223" s="7" t="s">
        <v>1003</v>
      </c>
      <c r="H223" s="7">
        <v>0.5</v>
      </c>
      <c r="I223" s="7">
        <v>0.5</v>
      </c>
      <c r="J223" s="7">
        <v>0.5</v>
      </c>
      <c r="K223" s="7">
        <v>0.5</v>
      </c>
      <c r="L223" s="7">
        <v>0.5</v>
      </c>
      <c r="M223" s="7">
        <v>0.5</v>
      </c>
      <c r="N223" s="7">
        <v>0.5</v>
      </c>
      <c r="O223" s="7">
        <v>0.5</v>
      </c>
      <c r="P223" s="7">
        <v>0.7</v>
      </c>
      <c r="Q223" s="7">
        <v>0.7</v>
      </c>
      <c r="R223" s="7">
        <v>0.7</v>
      </c>
      <c r="S223" s="7">
        <v>0.7</v>
      </c>
      <c r="T223" s="7">
        <v>0.7</v>
      </c>
      <c r="U223" s="7">
        <v>0.7</v>
      </c>
      <c r="V223" s="7">
        <v>0.7</v>
      </c>
      <c r="W223" s="7">
        <v>0.7</v>
      </c>
      <c r="X223" s="7">
        <v>0.5</v>
      </c>
      <c r="Y223" s="7">
        <v>0.5</v>
      </c>
      <c r="Z223" s="7">
        <v>0.5</v>
      </c>
      <c r="AA223" s="7">
        <v>0.5</v>
      </c>
      <c r="AB223" s="7">
        <v>0.5</v>
      </c>
      <c r="AC223" s="7">
        <v>0.5</v>
      </c>
      <c r="AD223" s="7">
        <v>0.5</v>
      </c>
      <c r="AE223" s="7">
        <v>0.5</v>
      </c>
      <c r="AF223" s="7" t="s">
        <v>890</v>
      </c>
    </row>
    <row r="224" ht="14.25" customHeight="1">
      <c r="A224" s="5" t="s">
        <v>1665</v>
      </c>
      <c r="B224" s="5" t="s">
        <v>41</v>
      </c>
      <c r="C224" s="5"/>
      <c r="D224" s="5" t="s">
        <v>1085</v>
      </c>
      <c r="E224" s="62">
        <v>41640.0</v>
      </c>
      <c r="F224" s="62">
        <v>42004.0</v>
      </c>
      <c r="G224" s="5" t="s">
        <v>747</v>
      </c>
      <c r="H224" s="5">
        <v>0.0</v>
      </c>
      <c r="I224" s="5"/>
      <c r="J224" s="5"/>
      <c r="K224" s="5"/>
      <c r="L224" s="5"/>
      <c r="M224" s="5"/>
      <c r="N224" s="5"/>
      <c r="O224" s="5"/>
      <c r="P224" s="5"/>
      <c r="Q224" s="5"/>
      <c r="R224" s="5"/>
      <c r="S224" s="5"/>
      <c r="T224" s="5"/>
      <c r="U224" s="5"/>
      <c r="V224" s="5"/>
      <c r="W224" s="5"/>
      <c r="X224" s="5"/>
      <c r="Y224" s="5"/>
      <c r="Z224" s="5"/>
      <c r="AA224" s="5"/>
      <c r="AB224" s="5"/>
      <c r="AC224" s="5"/>
      <c r="AD224" s="5"/>
      <c r="AE224" s="5"/>
      <c r="AF224" s="5" t="s">
        <v>890</v>
      </c>
    </row>
    <row r="225" ht="14.25" customHeight="1">
      <c r="A225" s="7" t="s">
        <v>1665</v>
      </c>
      <c r="B225" s="7" t="s">
        <v>41</v>
      </c>
      <c r="C225" s="7"/>
      <c r="D225" s="7" t="s">
        <v>1089</v>
      </c>
      <c r="E225" s="68">
        <v>41640.0</v>
      </c>
      <c r="F225" s="68">
        <v>42004.0</v>
      </c>
      <c r="G225" s="7" t="s">
        <v>747</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890</v>
      </c>
    </row>
    <row r="226" ht="14.25" customHeight="1">
      <c r="A226" s="5" t="s">
        <v>1665</v>
      </c>
      <c r="B226" s="5" t="s">
        <v>41</v>
      </c>
      <c r="C226" s="5"/>
      <c r="D226" s="5" t="s">
        <v>1624</v>
      </c>
      <c r="E226" s="62">
        <v>41640.0</v>
      </c>
      <c r="F226" s="62">
        <v>42004.0</v>
      </c>
      <c r="G226" s="5" t="s">
        <v>1003</v>
      </c>
      <c r="H226" s="5">
        <v>0.5</v>
      </c>
      <c r="I226" s="5">
        <v>0.5</v>
      </c>
      <c r="J226" s="5">
        <v>0.5</v>
      </c>
      <c r="K226" s="5">
        <v>0.5</v>
      </c>
      <c r="L226" s="5">
        <v>0.5</v>
      </c>
      <c r="M226" s="5">
        <v>0.5</v>
      </c>
      <c r="N226" s="5">
        <v>0.5</v>
      </c>
      <c r="O226" s="5">
        <v>0.5</v>
      </c>
      <c r="P226" s="5">
        <v>0.8</v>
      </c>
      <c r="Q226" s="5">
        <v>0.8</v>
      </c>
      <c r="R226" s="5">
        <v>0.8</v>
      </c>
      <c r="S226" s="5">
        <v>0.8</v>
      </c>
      <c r="T226" s="5">
        <v>0.8</v>
      </c>
      <c r="U226" s="5">
        <v>0.8</v>
      </c>
      <c r="V226" s="5">
        <v>0.8</v>
      </c>
      <c r="W226" s="5">
        <v>0.8</v>
      </c>
      <c r="X226" s="5">
        <v>0.8</v>
      </c>
      <c r="Y226" s="5">
        <v>0.8</v>
      </c>
      <c r="Z226" s="5">
        <v>0.5</v>
      </c>
      <c r="AA226" s="5">
        <v>0.5</v>
      </c>
      <c r="AB226" s="5">
        <v>0.5</v>
      </c>
      <c r="AC226" s="5">
        <v>0.5</v>
      </c>
      <c r="AD226" s="5">
        <v>0.5</v>
      </c>
      <c r="AE226" s="5">
        <v>0.5</v>
      </c>
      <c r="AF226" s="5" t="s">
        <v>890</v>
      </c>
    </row>
    <row r="227" ht="14.25" customHeight="1">
      <c r="A227" s="7" t="s">
        <v>1665</v>
      </c>
      <c r="B227" s="7" t="s">
        <v>41</v>
      </c>
      <c r="C227" s="7"/>
      <c r="D227" s="7" t="s">
        <v>1191</v>
      </c>
      <c r="E227" s="68">
        <v>41640.0</v>
      </c>
      <c r="F227" s="68">
        <v>42004.0</v>
      </c>
      <c r="G227" s="7" t="s">
        <v>1003</v>
      </c>
      <c r="H227" s="7">
        <v>0.5</v>
      </c>
      <c r="I227" s="7">
        <v>0.5</v>
      </c>
      <c r="J227" s="7">
        <v>0.5</v>
      </c>
      <c r="K227" s="7">
        <v>0.5</v>
      </c>
      <c r="L227" s="7">
        <v>0.5</v>
      </c>
      <c r="M227" s="7">
        <v>0.5</v>
      </c>
      <c r="N227" s="7">
        <v>0.5</v>
      </c>
      <c r="O227" s="7">
        <v>0.5</v>
      </c>
      <c r="P227" s="7">
        <v>0.9</v>
      </c>
      <c r="Q227" s="7">
        <v>0.9</v>
      </c>
      <c r="R227" s="7">
        <v>0.9</v>
      </c>
      <c r="S227" s="7">
        <v>0.9</v>
      </c>
      <c r="T227" s="7">
        <v>0.9</v>
      </c>
      <c r="U227" s="7">
        <v>0.9</v>
      </c>
      <c r="V227" s="7">
        <v>0.9</v>
      </c>
      <c r="W227" s="7">
        <v>0.9</v>
      </c>
      <c r="X227" s="7">
        <v>0.5</v>
      </c>
      <c r="Y227" s="7">
        <v>0.5</v>
      </c>
      <c r="Z227" s="7">
        <v>0.5</v>
      </c>
      <c r="AA227" s="7">
        <v>0.5</v>
      </c>
      <c r="AB227" s="7">
        <v>0.5</v>
      </c>
      <c r="AC227" s="7">
        <v>0.5</v>
      </c>
      <c r="AD227" s="7">
        <v>0.5</v>
      </c>
      <c r="AE227" s="7">
        <v>0.5</v>
      </c>
      <c r="AF227" s="7" t="s">
        <v>890</v>
      </c>
    </row>
    <row r="228" ht="14.25" customHeight="1">
      <c r="A228" s="5" t="s">
        <v>1671</v>
      </c>
      <c r="B228" s="5" t="s">
        <v>41</v>
      </c>
      <c r="C228" s="5"/>
      <c r="D228" s="5" t="s">
        <v>1078</v>
      </c>
      <c r="E228" s="62">
        <v>41640.0</v>
      </c>
      <c r="F228" s="62">
        <v>42004.0</v>
      </c>
      <c r="G228" s="5" t="s">
        <v>1003</v>
      </c>
      <c r="H228" s="5">
        <v>0.5</v>
      </c>
      <c r="I228" s="5">
        <v>0.5</v>
      </c>
      <c r="J228" s="5">
        <v>0.5</v>
      </c>
      <c r="K228" s="5">
        <v>0.5</v>
      </c>
      <c r="L228" s="5">
        <v>0.5</v>
      </c>
      <c r="M228" s="5">
        <v>0.5</v>
      </c>
      <c r="N228" s="5">
        <v>0.5</v>
      </c>
      <c r="O228" s="5">
        <v>0.5</v>
      </c>
      <c r="P228" s="5">
        <v>0.7</v>
      </c>
      <c r="Q228" s="5">
        <v>0.7</v>
      </c>
      <c r="R228" s="5">
        <v>0.7</v>
      </c>
      <c r="S228" s="5">
        <v>0.7</v>
      </c>
      <c r="T228" s="5">
        <v>0.7</v>
      </c>
      <c r="U228" s="5">
        <v>0.7</v>
      </c>
      <c r="V228" s="5">
        <v>0.7</v>
      </c>
      <c r="W228" s="5">
        <v>0.7</v>
      </c>
      <c r="X228" s="5">
        <v>0.5</v>
      </c>
      <c r="Y228" s="5">
        <v>0.5</v>
      </c>
      <c r="Z228" s="5">
        <v>0.5</v>
      </c>
      <c r="AA228" s="5">
        <v>0.5</v>
      </c>
      <c r="AB228" s="5">
        <v>0.5</v>
      </c>
      <c r="AC228" s="5">
        <v>0.5</v>
      </c>
      <c r="AD228" s="5">
        <v>0.5</v>
      </c>
      <c r="AE228" s="5">
        <v>0.5</v>
      </c>
      <c r="AF228" s="5" t="s">
        <v>890</v>
      </c>
    </row>
    <row r="229" ht="14.25" customHeight="1">
      <c r="A229" s="7" t="s">
        <v>1671</v>
      </c>
      <c r="B229" s="7" t="s">
        <v>41</v>
      </c>
      <c r="C229" s="7"/>
      <c r="D229" s="7" t="s">
        <v>1085</v>
      </c>
      <c r="E229" s="68">
        <v>41640.0</v>
      </c>
      <c r="F229" s="68">
        <v>42004.0</v>
      </c>
      <c r="G229" s="7" t="s">
        <v>747</v>
      </c>
      <c r="H229" s="7">
        <v>0.0</v>
      </c>
      <c r="I229" s="7"/>
      <c r="J229" s="7"/>
      <c r="K229" s="7"/>
      <c r="L229" s="7"/>
      <c r="M229" s="7"/>
      <c r="N229" s="7"/>
      <c r="O229" s="7"/>
      <c r="P229" s="7"/>
      <c r="Q229" s="7"/>
      <c r="R229" s="7"/>
      <c r="S229" s="7"/>
      <c r="T229" s="7"/>
      <c r="U229" s="7"/>
      <c r="V229" s="7"/>
      <c r="W229" s="7"/>
      <c r="X229" s="7"/>
      <c r="Y229" s="7"/>
      <c r="Z229" s="7"/>
      <c r="AA229" s="7"/>
      <c r="AB229" s="7"/>
      <c r="AC229" s="7"/>
      <c r="AD229" s="7"/>
      <c r="AE229" s="7"/>
      <c r="AF229" s="7" t="s">
        <v>890</v>
      </c>
    </row>
    <row r="230" ht="14.25" customHeight="1">
      <c r="A230" s="5" t="s">
        <v>1671</v>
      </c>
      <c r="B230" s="5" t="s">
        <v>41</v>
      </c>
      <c r="C230" s="5"/>
      <c r="D230" s="5" t="s">
        <v>1089</v>
      </c>
      <c r="E230" s="62">
        <v>41640.0</v>
      </c>
      <c r="F230" s="62">
        <v>42004.0</v>
      </c>
      <c r="G230" s="5" t="s">
        <v>747</v>
      </c>
      <c r="H230" s="5">
        <v>1.0</v>
      </c>
      <c r="I230" s="5"/>
      <c r="J230" s="5"/>
      <c r="K230" s="5"/>
      <c r="L230" s="5"/>
      <c r="M230" s="5"/>
      <c r="N230" s="5"/>
      <c r="O230" s="5"/>
      <c r="P230" s="5"/>
      <c r="Q230" s="5"/>
      <c r="R230" s="5"/>
      <c r="S230" s="5"/>
      <c r="T230" s="5"/>
      <c r="U230" s="5"/>
      <c r="V230" s="5"/>
      <c r="W230" s="5"/>
      <c r="X230" s="5"/>
      <c r="Y230" s="5"/>
      <c r="Z230" s="5"/>
      <c r="AA230" s="5"/>
      <c r="AB230" s="5"/>
      <c r="AC230" s="5"/>
      <c r="AD230" s="5"/>
      <c r="AE230" s="5"/>
      <c r="AF230" s="5" t="s">
        <v>890</v>
      </c>
    </row>
    <row r="231" ht="14.25" customHeight="1">
      <c r="A231" s="7" t="s">
        <v>1671</v>
      </c>
      <c r="B231" s="7" t="s">
        <v>41</v>
      </c>
      <c r="C231" s="7"/>
      <c r="D231" s="7" t="s">
        <v>1624</v>
      </c>
      <c r="E231" s="68">
        <v>41640.0</v>
      </c>
      <c r="F231" s="68">
        <v>42004.0</v>
      </c>
      <c r="G231" s="7" t="s">
        <v>1003</v>
      </c>
      <c r="H231" s="7">
        <v>0.5</v>
      </c>
      <c r="I231" s="7">
        <v>0.5</v>
      </c>
      <c r="J231" s="7">
        <v>0.5</v>
      </c>
      <c r="K231" s="7">
        <v>0.5</v>
      </c>
      <c r="L231" s="7">
        <v>0.5</v>
      </c>
      <c r="M231" s="7">
        <v>0.5</v>
      </c>
      <c r="N231" s="7">
        <v>0.5</v>
      </c>
      <c r="O231" s="7">
        <v>0.5</v>
      </c>
      <c r="P231" s="7">
        <v>0.8</v>
      </c>
      <c r="Q231" s="7">
        <v>0.8</v>
      </c>
      <c r="R231" s="7">
        <v>0.8</v>
      </c>
      <c r="S231" s="7">
        <v>0.8</v>
      </c>
      <c r="T231" s="7">
        <v>0.8</v>
      </c>
      <c r="U231" s="7">
        <v>0.8</v>
      </c>
      <c r="V231" s="7">
        <v>0.8</v>
      </c>
      <c r="W231" s="7">
        <v>0.8</v>
      </c>
      <c r="X231" s="7">
        <v>0.8</v>
      </c>
      <c r="Y231" s="7">
        <v>0.8</v>
      </c>
      <c r="Z231" s="7">
        <v>0.5</v>
      </c>
      <c r="AA231" s="7">
        <v>0.5</v>
      </c>
      <c r="AB231" s="7">
        <v>0.5</v>
      </c>
      <c r="AC231" s="7">
        <v>0.5</v>
      </c>
      <c r="AD231" s="7">
        <v>0.5</v>
      </c>
      <c r="AE231" s="7">
        <v>0.5</v>
      </c>
      <c r="AF231" s="7" t="s">
        <v>890</v>
      </c>
    </row>
    <row r="232" ht="14.25" customHeight="1">
      <c r="A232" s="5" t="s">
        <v>1671</v>
      </c>
      <c r="B232" s="5" t="s">
        <v>41</v>
      </c>
      <c r="C232" s="5"/>
      <c r="D232" s="5" t="s">
        <v>1191</v>
      </c>
      <c r="E232" s="62">
        <v>41640.0</v>
      </c>
      <c r="F232" s="62">
        <v>42004.0</v>
      </c>
      <c r="G232" s="5" t="s">
        <v>1003</v>
      </c>
      <c r="H232" s="5">
        <v>0.5</v>
      </c>
      <c r="I232" s="5">
        <v>0.5</v>
      </c>
      <c r="J232" s="5">
        <v>0.5</v>
      </c>
      <c r="K232" s="5">
        <v>0.5</v>
      </c>
      <c r="L232" s="5">
        <v>0.5</v>
      </c>
      <c r="M232" s="5">
        <v>0.5</v>
      </c>
      <c r="N232" s="5">
        <v>0.5</v>
      </c>
      <c r="O232" s="5">
        <v>0.5</v>
      </c>
      <c r="P232" s="5">
        <v>0.9</v>
      </c>
      <c r="Q232" s="5">
        <v>0.9</v>
      </c>
      <c r="R232" s="5">
        <v>0.9</v>
      </c>
      <c r="S232" s="5">
        <v>0.9</v>
      </c>
      <c r="T232" s="5">
        <v>0.9</v>
      </c>
      <c r="U232" s="5">
        <v>0.9</v>
      </c>
      <c r="V232" s="5">
        <v>0.9</v>
      </c>
      <c r="W232" s="5">
        <v>0.9</v>
      </c>
      <c r="X232" s="5">
        <v>0.5</v>
      </c>
      <c r="Y232" s="5">
        <v>0.5</v>
      </c>
      <c r="Z232" s="5">
        <v>0.5</v>
      </c>
      <c r="AA232" s="5">
        <v>0.5</v>
      </c>
      <c r="AB232" s="5">
        <v>0.5</v>
      </c>
      <c r="AC232" s="5">
        <v>0.5</v>
      </c>
      <c r="AD232" s="5">
        <v>0.5</v>
      </c>
      <c r="AE232" s="5">
        <v>0.5</v>
      </c>
      <c r="AF232" s="5" t="s">
        <v>890</v>
      </c>
    </row>
    <row r="233" ht="14.25" customHeight="1">
      <c r="A233" s="7" t="s">
        <v>1679</v>
      </c>
      <c r="B233" s="7" t="s">
        <v>41</v>
      </c>
      <c r="C233" s="7"/>
      <c r="D233" s="7" t="s">
        <v>1078</v>
      </c>
      <c r="E233" s="68">
        <v>41640.0</v>
      </c>
      <c r="F233" s="68">
        <v>42004.0</v>
      </c>
      <c r="G233" s="7" t="s">
        <v>1003</v>
      </c>
      <c r="H233" s="7">
        <v>0.05</v>
      </c>
      <c r="I233" s="7">
        <v>0.05</v>
      </c>
      <c r="J233" s="7">
        <v>0.05</v>
      </c>
      <c r="K233" s="7">
        <v>0.05</v>
      </c>
      <c r="L233" s="7">
        <v>0.05</v>
      </c>
      <c r="M233" s="7">
        <v>0.05</v>
      </c>
      <c r="N233" s="7">
        <v>0.05</v>
      </c>
      <c r="O233" s="7">
        <v>0.05</v>
      </c>
      <c r="P233" s="7">
        <v>0.1</v>
      </c>
      <c r="Q233" s="7">
        <v>0.1</v>
      </c>
      <c r="R233" s="7">
        <v>0.1</v>
      </c>
      <c r="S233" s="7">
        <v>0.1</v>
      </c>
      <c r="T233" s="7">
        <v>0.1</v>
      </c>
      <c r="U233" s="7">
        <v>0.1</v>
      </c>
      <c r="V233" s="7">
        <v>0.1</v>
      </c>
      <c r="W233" s="7">
        <v>0.1</v>
      </c>
      <c r="X233" s="7">
        <v>0.05</v>
      </c>
      <c r="Y233" s="7">
        <v>0.05</v>
      </c>
      <c r="Z233" s="7">
        <v>0.05</v>
      </c>
      <c r="AA233" s="7">
        <v>0.05</v>
      </c>
      <c r="AB233" s="7">
        <v>0.05</v>
      </c>
      <c r="AC233" s="7">
        <v>0.05</v>
      </c>
      <c r="AD233" s="7">
        <v>0.05</v>
      </c>
      <c r="AE233" s="7">
        <v>0.05</v>
      </c>
      <c r="AF233" s="7" t="s">
        <v>890</v>
      </c>
    </row>
    <row r="234" ht="14.25" customHeight="1">
      <c r="A234" s="5" t="s">
        <v>1679</v>
      </c>
      <c r="B234" s="5" t="s">
        <v>41</v>
      </c>
      <c r="C234" s="5"/>
      <c r="D234" s="5" t="s">
        <v>1085</v>
      </c>
      <c r="E234" s="62">
        <v>41640.0</v>
      </c>
      <c r="F234" s="62">
        <v>42004.0</v>
      </c>
      <c r="G234" s="5" t="s">
        <v>747</v>
      </c>
      <c r="H234" s="5">
        <v>0.0</v>
      </c>
      <c r="I234" s="5"/>
      <c r="J234" s="5"/>
      <c r="K234" s="5"/>
      <c r="L234" s="5"/>
      <c r="M234" s="5"/>
      <c r="N234" s="5"/>
      <c r="O234" s="5"/>
      <c r="P234" s="5"/>
      <c r="Q234" s="5"/>
      <c r="R234" s="5"/>
      <c r="S234" s="5"/>
      <c r="T234" s="5"/>
      <c r="U234" s="5"/>
      <c r="V234" s="5"/>
      <c r="W234" s="5"/>
      <c r="X234" s="5"/>
      <c r="Y234" s="5"/>
      <c r="Z234" s="5"/>
      <c r="AA234" s="5"/>
      <c r="AB234" s="5"/>
      <c r="AC234" s="5"/>
      <c r="AD234" s="5"/>
      <c r="AE234" s="5"/>
      <c r="AF234" s="5" t="s">
        <v>890</v>
      </c>
    </row>
    <row r="235" ht="14.25" customHeight="1">
      <c r="A235" s="7" t="s">
        <v>1679</v>
      </c>
      <c r="B235" s="7" t="s">
        <v>41</v>
      </c>
      <c r="C235" s="7"/>
      <c r="D235" s="7" t="s">
        <v>1089</v>
      </c>
      <c r="E235" s="68">
        <v>41640.0</v>
      </c>
      <c r="F235" s="68">
        <v>42004.0</v>
      </c>
      <c r="G235" s="7" t="s">
        <v>747</v>
      </c>
      <c r="H235" s="7">
        <v>1.0</v>
      </c>
      <c r="I235" s="7"/>
      <c r="J235" s="7"/>
      <c r="K235" s="7"/>
      <c r="L235" s="7"/>
      <c r="M235" s="7"/>
      <c r="N235" s="7"/>
      <c r="O235" s="7"/>
      <c r="P235" s="7"/>
      <c r="Q235" s="7"/>
      <c r="R235" s="7"/>
      <c r="S235" s="7"/>
      <c r="T235" s="7"/>
      <c r="U235" s="7"/>
      <c r="V235" s="7"/>
      <c r="W235" s="7"/>
      <c r="X235" s="7"/>
      <c r="Y235" s="7"/>
      <c r="Z235" s="7"/>
      <c r="AA235" s="7"/>
      <c r="AB235" s="7"/>
      <c r="AC235" s="7"/>
      <c r="AD235" s="7"/>
      <c r="AE235" s="7"/>
      <c r="AF235" s="7" t="s">
        <v>890</v>
      </c>
    </row>
    <row r="236" ht="14.25" customHeight="1">
      <c r="A236" s="5" t="s">
        <v>1679</v>
      </c>
      <c r="B236" s="5" t="s">
        <v>41</v>
      </c>
      <c r="C236" s="5"/>
      <c r="D236" s="5" t="s">
        <v>1624</v>
      </c>
      <c r="E236" s="62">
        <v>41640.0</v>
      </c>
      <c r="F236" s="62">
        <v>42004.0</v>
      </c>
      <c r="G236" s="5" t="s">
        <v>1003</v>
      </c>
      <c r="H236" s="5">
        <v>0.1</v>
      </c>
      <c r="I236" s="5">
        <v>0.1</v>
      </c>
      <c r="J236" s="5">
        <v>0.1</v>
      </c>
      <c r="K236" s="5">
        <v>0.1</v>
      </c>
      <c r="L236" s="5">
        <v>0.1</v>
      </c>
      <c r="M236" s="5">
        <v>0.1</v>
      </c>
      <c r="N236" s="5">
        <v>0.1</v>
      </c>
      <c r="O236" s="5">
        <v>0.2</v>
      </c>
      <c r="P236" s="5">
        <v>0.4</v>
      </c>
      <c r="Q236" s="5">
        <v>0.4</v>
      </c>
      <c r="R236" s="5">
        <v>0.4</v>
      </c>
      <c r="S236" s="5">
        <v>0.4</v>
      </c>
      <c r="T236" s="5">
        <v>0.4</v>
      </c>
      <c r="U236" s="5">
        <v>0.4</v>
      </c>
      <c r="V236" s="5">
        <v>0.4</v>
      </c>
      <c r="W236" s="5">
        <v>0.4</v>
      </c>
      <c r="X236" s="5">
        <v>0.4</v>
      </c>
      <c r="Y236" s="5">
        <v>0.4</v>
      </c>
      <c r="Z236" s="5">
        <v>0.1</v>
      </c>
      <c r="AA236" s="5">
        <v>0.1</v>
      </c>
      <c r="AB236" s="5">
        <v>0.1</v>
      </c>
      <c r="AC236" s="5">
        <v>0.1</v>
      </c>
      <c r="AD236" s="5">
        <v>0.1</v>
      </c>
      <c r="AE236" s="5">
        <v>0.1</v>
      </c>
      <c r="AF236" s="5" t="s">
        <v>890</v>
      </c>
    </row>
    <row r="237" ht="14.25" customHeight="1">
      <c r="A237" s="7" t="s">
        <v>1679</v>
      </c>
      <c r="B237" s="7" t="s">
        <v>41</v>
      </c>
      <c r="C237" s="7"/>
      <c r="D237" s="7" t="s">
        <v>1191</v>
      </c>
      <c r="E237" s="68">
        <v>41640.0</v>
      </c>
      <c r="F237" s="68">
        <v>42004.0</v>
      </c>
      <c r="G237" s="7" t="s">
        <v>1003</v>
      </c>
      <c r="H237" s="7">
        <v>0.1</v>
      </c>
      <c r="I237" s="7">
        <v>0.1</v>
      </c>
      <c r="J237" s="7">
        <v>0.1</v>
      </c>
      <c r="K237" s="7">
        <v>0.1</v>
      </c>
      <c r="L237" s="7">
        <v>0.1</v>
      </c>
      <c r="M237" s="7">
        <v>0.1</v>
      </c>
      <c r="N237" s="7">
        <v>0.1</v>
      </c>
      <c r="O237" s="7">
        <v>0.5</v>
      </c>
      <c r="P237" s="7">
        <v>0.9</v>
      </c>
      <c r="Q237" s="7">
        <v>0.9</v>
      </c>
      <c r="R237" s="7">
        <v>0.9</v>
      </c>
      <c r="S237" s="7">
        <v>0.9</v>
      </c>
      <c r="T237" s="7">
        <v>0.9</v>
      </c>
      <c r="U237" s="7">
        <v>0.9</v>
      </c>
      <c r="V237" s="7">
        <v>0.9</v>
      </c>
      <c r="W237" s="7">
        <v>0.9</v>
      </c>
      <c r="X237" s="7">
        <v>0.3</v>
      </c>
      <c r="Y237" s="7">
        <v>0.3</v>
      </c>
      <c r="Z237" s="7">
        <v>0.3</v>
      </c>
      <c r="AA237" s="7">
        <v>0.3</v>
      </c>
      <c r="AB237" s="7">
        <v>0.3</v>
      </c>
      <c r="AC237" s="7">
        <v>0.3</v>
      </c>
      <c r="AD237" s="7">
        <v>0.3</v>
      </c>
      <c r="AE237" s="7">
        <v>0.1</v>
      </c>
      <c r="AF237" s="7" t="s">
        <v>890</v>
      </c>
    </row>
    <row r="238" ht="14.25" customHeight="1">
      <c r="A238" s="5" t="s">
        <v>1716</v>
      </c>
      <c r="B238" s="5" t="s">
        <v>41</v>
      </c>
      <c r="C238" s="5"/>
      <c r="D238" s="5" t="s">
        <v>1078</v>
      </c>
      <c r="E238" s="62">
        <v>41640.0</v>
      </c>
      <c r="F238" s="62">
        <v>42004.0</v>
      </c>
      <c r="G238" s="5" t="s">
        <v>1003</v>
      </c>
      <c r="H238" s="5">
        <v>0.05</v>
      </c>
      <c r="I238" s="5">
        <v>0.05</v>
      </c>
      <c r="J238" s="5">
        <v>0.05</v>
      </c>
      <c r="K238" s="5">
        <v>0.05</v>
      </c>
      <c r="L238" s="5">
        <v>0.05</v>
      </c>
      <c r="M238" s="5">
        <v>0.05</v>
      </c>
      <c r="N238" s="5">
        <v>0.05</v>
      </c>
      <c r="O238" s="5">
        <v>0.05</v>
      </c>
      <c r="P238" s="5">
        <v>0.1</v>
      </c>
      <c r="Q238" s="5">
        <v>0.1</v>
      </c>
      <c r="R238" s="5">
        <v>0.1</v>
      </c>
      <c r="S238" s="5">
        <v>0.1</v>
      </c>
      <c r="T238" s="5">
        <v>0.1</v>
      </c>
      <c r="U238" s="5">
        <v>0.1</v>
      </c>
      <c r="V238" s="5">
        <v>0.1</v>
      </c>
      <c r="W238" s="5">
        <v>0.1</v>
      </c>
      <c r="X238" s="5">
        <v>0.05</v>
      </c>
      <c r="Y238" s="5">
        <v>0.05</v>
      </c>
      <c r="Z238" s="5">
        <v>0.05</v>
      </c>
      <c r="AA238" s="5">
        <v>0.05</v>
      </c>
      <c r="AB238" s="5">
        <v>0.05</v>
      </c>
      <c r="AC238" s="5">
        <v>0.05</v>
      </c>
      <c r="AD238" s="5">
        <v>0.05</v>
      </c>
      <c r="AE238" s="5">
        <v>0.05</v>
      </c>
      <c r="AF238" s="5" t="s">
        <v>890</v>
      </c>
    </row>
    <row r="239" ht="14.25" customHeight="1">
      <c r="A239" s="7" t="s">
        <v>1716</v>
      </c>
      <c r="B239" s="7" t="s">
        <v>41</v>
      </c>
      <c r="C239" s="7"/>
      <c r="D239" s="7" t="s">
        <v>1085</v>
      </c>
      <c r="E239" s="68">
        <v>41640.0</v>
      </c>
      <c r="F239" s="68">
        <v>42004.0</v>
      </c>
      <c r="G239" s="7" t="s">
        <v>747</v>
      </c>
      <c r="H239" s="7">
        <v>0.0</v>
      </c>
      <c r="I239" s="7"/>
      <c r="J239" s="7"/>
      <c r="K239" s="7"/>
      <c r="L239" s="7"/>
      <c r="M239" s="7"/>
      <c r="N239" s="7"/>
      <c r="O239" s="7"/>
      <c r="P239" s="7"/>
      <c r="Q239" s="7"/>
      <c r="R239" s="7"/>
      <c r="S239" s="7"/>
      <c r="T239" s="7"/>
      <c r="U239" s="7"/>
      <c r="V239" s="7"/>
      <c r="W239" s="7"/>
      <c r="X239" s="7"/>
      <c r="Y239" s="7"/>
      <c r="Z239" s="7"/>
      <c r="AA239" s="7"/>
      <c r="AB239" s="7"/>
      <c r="AC239" s="7"/>
      <c r="AD239" s="7"/>
      <c r="AE239" s="7"/>
      <c r="AF239" s="7" t="s">
        <v>890</v>
      </c>
    </row>
    <row r="240" ht="14.25" customHeight="1">
      <c r="A240" s="5" t="s">
        <v>1716</v>
      </c>
      <c r="B240" s="5" t="s">
        <v>41</v>
      </c>
      <c r="C240" s="5"/>
      <c r="D240" s="5" t="s">
        <v>1089</v>
      </c>
      <c r="E240" s="62">
        <v>41640.0</v>
      </c>
      <c r="F240" s="62">
        <v>42004.0</v>
      </c>
      <c r="G240" s="5" t="s">
        <v>747</v>
      </c>
      <c r="H240" s="5">
        <v>1.0</v>
      </c>
      <c r="I240" s="5"/>
      <c r="J240" s="5"/>
      <c r="K240" s="5"/>
      <c r="L240" s="5"/>
      <c r="M240" s="5"/>
      <c r="N240" s="5"/>
      <c r="O240" s="5"/>
      <c r="P240" s="5"/>
      <c r="Q240" s="5"/>
      <c r="R240" s="5"/>
      <c r="S240" s="5"/>
      <c r="T240" s="5"/>
      <c r="U240" s="5"/>
      <c r="V240" s="5"/>
      <c r="W240" s="5"/>
      <c r="X240" s="5"/>
      <c r="Y240" s="5"/>
      <c r="Z240" s="5"/>
      <c r="AA240" s="5"/>
      <c r="AB240" s="5"/>
      <c r="AC240" s="5"/>
      <c r="AD240" s="5"/>
      <c r="AE240" s="5"/>
      <c r="AF240" s="5" t="s">
        <v>890</v>
      </c>
    </row>
    <row r="241" ht="14.25" customHeight="1">
      <c r="A241" s="7" t="s">
        <v>1716</v>
      </c>
      <c r="B241" s="7" t="s">
        <v>41</v>
      </c>
      <c r="C241" s="7"/>
      <c r="D241" s="7" t="s">
        <v>1624</v>
      </c>
      <c r="E241" s="68">
        <v>41640.0</v>
      </c>
      <c r="F241" s="68">
        <v>42004.0</v>
      </c>
      <c r="G241" s="7" t="s">
        <v>1003</v>
      </c>
      <c r="H241" s="7">
        <v>0.1</v>
      </c>
      <c r="I241" s="7">
        <v>0.1</v>
      </c>
      <c r="J241" s="7">
        <v>0.1</v>
      </c>
      <c r="K241" s="7">
        <v>0.1</v>
      </c>
      <c r="L241" s="7">
        <v>0.1</v>
      </c>
      <c r="M241" s="7">
        <v>0.1</v>
      </c>
      <c r="N241" s="7">
        <v>0.1</v>
      </c>
      <c r="O241" s="7">
        <v>0.2</v>
      </c>
      <c r="P241" s="7">
        <v>0.4</v>
      </c>
      <c r="Q241" s="7">
        <v>0.4</v>
      </c>
      <c r="R241" s="7">
        <v>0.4</v>
      </c>
      <c r="S241" s="7">
        <v>0.4</v>
      </c>
      <c r="T241" s="7">
        <v>0.4</v>
      </c>
      <c r="U241" s="7">
        <v>0.4</v>
      </c>
      <c r="V241" s="7">
        <v>0.4</v>
      </c>
      <c r="W241" s="7">
        <v>0.4</v>
      </c>
      <c r="X241" s="7">
        <v>0.4</v>
      </c>
      <c r="Y241" s="7">
        <v>0.4</v>
      </c>
      <c r="Z241" s="7">
        <v>0.1</v>
      </c>
      <c r="AA241" s="7">
        <v>0.1</v>
      </c>
      <c r="AB241" s="7">
        <v>0.1</v>
      </c>
      <c r="AC241" s="7">
        <v>0.1</v>
      </c>
      <c r="AD241" s="7">
        <v>0.1</v>
      </c>
      <c r="AE241" s="7">
        <v>0.1</v>
      </c>
      <c r="AF241" s="7" t="s">
        <v>890</v>
      </c>
    </row>
    <row r="242" ht="14.25" customHeight="1">
      <c r="A242" s="5" t="s">
        <v>1716</v>
      </c>
      <c r="B242" s="5" t="s">
        <v>41</v>
      </c>
      <c r="C242" s="5"/>
      <c r="D242" s="5" t="s">
        <v>1191</v>
      </c>
      <c r="E242" s="62">
        <v>41640.0</v>
      </c>
      <c r="F242" s="62">
        <v>42004.0</v>
      </c>
      <c r="G242" s="5" t="s">
        <v>1003</v>
      </c>
      <c r="H242" s="5">
        <v>0.1</v>
      </c>
      <c r="I242" s="5">
        <v>0.1</v>
      </c>
      <c r="J242" s="5">
        <v>0.1</v>
      </c>
      <c r="K242" s="5">
        <v>0.1</v>
      </c>
      <c r="L242" s="5">
        <v>0.1</v>
      </c>
      <c r="M242" s="5">
        <v>0.1</v>
      </c>
      <c r="N242" s="5">
        <v>0.1</v>
      </c>
      <c r="O242" s="5">
        <v>0.5</v>
      </c>
      <c r="P242" s="5">
        <v>0.9</v>
      </c>
      <c r="Q242" s="5">
        <v>0.9</v>
      </c>
      <c r="R242" s="5">
        <v>0.9</v>
      </c>
      <c r="S242" s="5">
        <v>0.9</v>
      </c>
      <c r="T242" s="5">
        <v>0.9</v>
      </c>
      <c r="U242" s="5">
        <v>0.9</v>
      </c>
      <c r="V242" s="5">
        <v>0.9</v>
      </c>
      <c r="W242" s="5">
        <v>0.9</v>
      </c>
      <c r="X242" s="5">
        <v>0.3</v>
      </c>
      <c r="Y242" s="5">
        <v>0.3</v>
      </c>
      <c r="Z242" s="5">
        <v>0.3</v>
      </c>
      <c r="AA242" s="5">
        <v>0.3</v>
      </c>
      <c r="AB242" s="5">
        <v>0.3</v>
      </c>
      <c r="AC242" s="5">
        <v>0.3</v>
      </c>
      <c r="AD242" s="5">
        <v>0.3</v>
      </c>
      <c r="AE242" s="5">
        <v>0.1</v>
      </c>
      <c r="AF242" s="5" t="s">
        <v>890</v>
      </c>
    </row>
    <row r="243" ht="14.25" customHeight="1">
      <c r="A243" s="7" t="s">
        <v>1723</v>
      </c>
      <c r="B243" s="7" t="s">
        <v>41</v>
      </c>
      <c r="C243" s="7"/>
      <c r="D243" s="7" t="s">
        <v>1078</v>
      </c>
      <c r="E243" s="68">
        <v>41640.0</v>
      </c>
      <c r="F243" s="68">
        <v>42004.0</v>
      </c>
      <c r="G243" s="7" t="s">
        <v>1003</v>
      </c>
      <c r="H243" s="7">
        <v>0.5</v>
      </c>
      <c r="I243" s="7">
        <v>0.5</v>
      </c>
      <c r="J243" s="7">
        <v>0.5</v>
      </c>
      <c r="K243" s="7">
        <v>0.5</v>
      </c>
      <c r="L243" s="7">
        <v>0.5</v>
      </c>
      <c r="M243" s="7">
        <v>0.5</v>
      </c>
      <c r="N243" s="7">
        <v>0.5</v>
      </c>
      <c r="O243" s="7">
        <v>0.5</v>
      </c>
      <c r="P243" s="7">
        <v>0.7</v>
      </c>
      <c r="Q243" s="7">
        <v>0.7</v>
      </c>
      <c r="R243" s="7">
        <v>0.7</v>
      </c>
      <c r="S243" s="7">
        <v>0.7</v>
      </c>
      <c r="T243" s="7">
        <v>0.7</v>
      </c>
      <c r="U243" s="7">
        <v>0.7</v>
      </c>
      <c r="V243" s="7">
        <v>0.7</v>
      </c>
      <c r="W243" s="7">
        <v>0.7</v>
      </c>
      <c r="X243" s="7">
        <v>0.5</v>
      </c>
      <c r="Y243" s="7">
        <v>0.5</v>
      </c>
      <c r="Z243" s="7">
        <v>0.5</v>
      </c>
      <c r="AA243" s="7">
        <v>0.5</v>
      </c>
      <c r="AB243" s="7">
        <v>0.5</v>
      </c>
      <c r="AC243" s="7">
        <v>0.5</v>
      </c>
      <c r="AD243" s="7">
        <v>0.5</v>
      </c>
      <c r="AE243" s="7">
        <v>0.5</v>
      </c>
      <c r="AF243" s="7" t="s">
        <v>890</v>
      </c>
    </row>
    <row r="244" ht="14.25" customHeight="1">
      <c r="A244" s="5" t="s">
        <v>1723</v>
      </c>
      <c r="B244" s="5" t="s">
        <v>41</v>
      </c>
      <c r="C244" s="5"/>
      <c r="D244" s="5" t="s">
        <v>1085</v>
      </c>
      <c r="E244" s="62">
        <v>41640.0</v>
      </c>
      <c r="F244" s="62">
        <v>42004.0</v>
      </c>
      <c r="G244" s="5" t="s">
        <v>747</v>
      </c>
      <c r="H244" s="5">
        <v>0.0</v>
      </c>
      <c r="I244" s="5"/>
      <c r="J244" s="5"/>
      <c r="K244" s="5"/>
      <c r="L244" s="5"/>
      <c r="M244" s="5"/>
      <c r="N244" s="5"/>
      <c r="O244" s="5"/>
      <c r="P244" s="5"/>
      <c r="Q244" s="5"/>
      <c r="R244" s="5"/>
      <c r="S244" s="5"/>
      <c r="T244" s="5"/>
      <c r="U244" s="5"/>
      <c r="V244" s="5"/>
      <c r="W244" s="5"/>
      <c r="X244" s="5"/>
      <c r="Y244" s="5"/>
      <c r="Z244" s="5"/>
      <c r="AA244" s="5"/>
      <c r="AB244" s="5"/>
      <c r="AC244" s="5"/>
      <c r="AD244" s="5"/>
      <c r="AE244" s="5"/>
      <c r="AF244" s="5" t="s">
        <v>890</v>
      </c>
    </row>
    <row r="245" ht="14.25" customHeight="1">
      <c r="A245" s="7" t="s">
        <v>1723</v>
      </c>
      <c r="B245" s="7" t="s">
        <v>41</v>
      </c>
      <c r="C245" s="7"/>
      <c r="D245" s="7" t="s">
        <v>1089</v>
      </c>
      <c r="E245" s="68">
        <v>41640.0</v>
      </c>
      <c r="F245" s="68">
        <v>42004.0</v>
      </c>
      <c r="G245" s="7" t="s">
        <v>747</v>
      </c>
      <c r="H245" s="7">
        <v>1.0</v>
      </c>
      <c r="I245" s="7"/>
      <c r="J245" s="7"/>
      <c r="K245" s="7"/>
      <c r="L245" s="7"/>
      <c r="M245" s="7"/>
      <c r="N245" s="7"/>
      <c r="O245" s="7"/>
      <c r="P245" s="7"/>
      <c r="Q245" s="7"/>
      <c r="R245" s="7"/>
      <c r="S245" s="7"/>
      <c r="T245" s="7"/>
      <c r="U245" s="7"/>
      <c r="V245" s="7"/>
      <c r="W245" s="7"/>
      <c r="X245" s="7"/>
      <c r="Y245" s="7"/>
      <c r="Z245" s="7"/>
      <c r="AA245" s="7"/>
      <c r="AB245" s="7"/>
      <c r="AC245" s="7"/>
      <c r="AD245" s="7"/>
      <c r="AE245" s="7"/>
      <c r="AF245" s="7" t="s">
        <v>890</v>
      </c>
    </row>
    <row r="246" ht="14.25" customHeight="1">
      <c r="A246" s="5" t="s">
        <v>1723</v>
      </c>
      <c r="B246" s="5" t="s">
        <v>41</v>
      </c>
      <c r="C246" s="5"/>
      <c r="D246" s="5" t="s">
        <v>1624</v>
      </c>
      <c r="E246" s="62">
        <v>41640.0</v>
      </c>
      <c r="F246" s="62">
        <v>42004.0</v>
      </c>
      <c r="G246" s="5" t="s">
        <v>1003</v>
      </c>
      <c r="H246" s="5">
        <v>0.5</v>
      </c>
      <c r="I246" s="5">
        <v>0.5</v>
      </c>
      <c r="J246" s="5">
        <v>0.5</v>
      </c>
      <c r="K246" s="5">
        <v>0.5</v>
      </c>
      <c r="L246" s="5">
        <v>0.5</v>
      </c>
      <c r="M246" s="5">
        <v>0.5</v>
      </c>
      <c r="N246" s="5">
        <v>0.5</v>
      </c>
      <c r="O246" s="5">
        <v>0.5</v>
      </c>
      <c r="P246" s="5">
        <v>0.8</v>
      </c>
      <c r="Q246" s="5">
        <v>0.8</v>
      </c>
      <c r="R246" s="5">
        <v>0.8</v>
      </c>
      <c r="S246" s="5">
        <v>0.8</v>
      </c>
      <c r="T246" s="5">
        <v>0.8</v>
      </c>
      <c r="U246" s="5">
        <v>0.8</v>
      </c>
      <c r="V246" s="5">
        <v>0.8</v>
      </c>
      <c r="W246" s="5">
        <v>0.8</v>
      </c>
      <c r="X246" s="5">
        <v>0.8</v>
      </c>
      <c r="Y246" s="5">
        <v>0.8</v>
      </c>
      <c r="Z246" s="5">
        <v>0.5</v>
      </c>
      <c r="AA246" s="5">
        <v>0.5</v>
      </c>
      <c r="AB246" s="5">
        <v>0.5</v>
      </c>
      <c r="AC246" s="5">
        <v>0.5</v>
      </c>
      <c r="AD246" s="5">
        <v>0.5</v>
      </c>
      <c r="AE246" s="5">
        <v>0.5</v>
      </c>
      <c r="AF246" s="5" t="s">
        <v>890</v>
      </c>
    </row>
    <row r="247" ht="14.25" customHeight="1">
      <c r="A247" s="7" t="s">
        <v>1723</v>
      </c>
      <c r="B247" s="7" t="s">
        <v>41</v>
      </c>
      <c r="C247" s="7"/>
      <c r="D247" s="7" t="s">
        <v>1191</v>
      </c>
      <c r="E247" s="68">
        <v>41640.0</v>
      </c>
      <c r="F247" s="68">
        <v>42004.0</v>
      </c>
      <c r="G247" s="7" t="s">
        <v>1003</v>
      </c>
      <c r="H247" s="7">
        <v>0.5</v>
      </c>
      <c r="I247" s="7">
        <v>0.5</v>
      </c>
      <c r="J247" s="7">
        <v>0.5</v>
      </c>
      <c r="K247" s="7">
        <v>0.5</v>
      </c>
      <c r="L247" s="7">
        <v>0.5</v>
      </c>
      <c r="M247" s="7">
        <v>0.5</v>
      </c>
      <c r="N247" s="7">
        <v>0.5</v>
      </c>
      <c r="O247" s="7">
        <v>0.5</v>
      </c>
      <c r="P247" s="7">
        <v>0.9</v>
      </c>
      <c r="Q247" s="7">
        <v>0.9</v>
      </c>
      <c r="R247" s="7">
        <v>0.9</v>
      </c>
      <c r="S247" s="7">
        <v>0.9</v>
      </c>
      <c r="T247" s="7">
        <v>0.9</v>
      </c>
      <c r="U247" s="7">
        <v>0.9</v>
      </c>
      <c r="V247" s="7">
        <v>0.9</v>
      </c>
      <c r="W247" s="7">
        <v>0.9</v>
      </c>
      <c r="X247" s="7">
        <v>0.5</v>
      </c>
      <c r="Y247" s="7">
        <v>0.5</v>
      </c>
      <c r="Z247" s="7">
        <v>0.5</v>
      </c>
      <c r="AA247" s="7">
        <v>0.5</v>
      </c>
      <c r="AB247" s="7">
        <v>0.5</v>
      </c>
      <c r="AC247" s="7">
        <v>0.5</v>
      </c>
      <c r="AD247" s="7">
        <v>0.5</v>
      </c>
      <c r="AE247" s="7">
        <v>0.5</v>
      </c>
      <c r="AF247" s="7" t="s">
        <v>890</v>
      </c>
    </row>
    <row r="248" ht="14.25" customHeight="1">
      <c r="A248" s="5" t="s">
        <v>1728</v>
      </c>
      <c r="B248" s="5" t="s">
        <v>41</v>
      </c>
      <c r="C248" s="5"/>
      <c r="D248" s="5" t="s">
        <v>1078</v>
      </c>
      <c r="E248" s="62">
        <v>41640.0</v>
      </c>
      <c r="F248" s="62">
        <v>42004.0</v>
      </c>
      <c r="G248" s="5" t="s">
        <v>1003</v>
      </c>
      <c r="H248" s="5">
        <v>0.5</v>
      </c>
      <c r="I248" s="5">
        <v>0.5</v>
      </c>
      <c r="J248" s="5">
        <v>0.5</v>
      </c>
      <c r="K248" s="5">
        <v>0.5</v>
      </c>
      <c r="L248" s="5">
        <v>0.5</v>
      </c>
      <c r="M248" s="5">
        <v>0.5</v>
      </c>
      <c r="N248" s="5">
        <v>0.5</v>
      </c>
      <c r="O248" s="5">
        <v>0.5</v>
      </c>
      <c r="P248" s="5">
        <v>0.7</v>
      </c>
      <c r="Q248" s="5">
        <v>0.7</v>
      </c>
      <c r="R248" s="5">
        <v>0.7</v>
      </c>
      <c r="S248" s="5">
        <v>0.7</v>
      </c>
      <c r="T248" s="5">
        <v>0.7</v>
      </c>
      <c r="U248" s="5">
        <v>0.7</v>
      </c>
      <c r="V248" s="5">
        <v>0.7</v>
      </c>
      <c r="W248" s="5">
        <v>0.7</v>
      </c>
      <c r="X248" s="5">
        <v>0.5</v>
      </c>
      <c r="Y248" s="5">
        <v>0.5</v>
      </c>
      <c r="Z248" s="5">
        <v>0.5</v>
      </c>
      <c r="AA248" s="5">
        <v>0.5</v>
      </c>
      <c r="AB248" s="5">
        <v>0.5</v>
      </c>
      <c r="AC248" s="5">
        <v>0.5</v>
      </c>
      <c r="AD248" s="5">
        <v>0.5</v>
      </c>
      <c r="AE248" s="5">
        <v>0.5</v>
      </c>
      <c r="AF248" s="5" t="s">
        <v>890</v>
      </c>
    </row>
    <row r="249" ht="14.25" customHeight="1">
      <c r="A249" s="7" t="s">
        <v>1728</v>
      </c>
      <c r="B249" s="7" t="s">
        <v>41</v>
      </c>
      <c r="C249" s="7"/>
      <c r="D249" s="7" t="s">
        <v>1085</v>
      </c>
      <c r="E249" s="68">
        <v>41640.0</v>
      </c>
      <c r="F249" s="68">
        <v>42004.0</v>
      </c>
      <c r="G249" s="7" t="s">
        <v>747</v>
      </c>
      <c r="H249" s="7">
        <v>0.0</v>
      </c>
      <c r="I249" s="7"/>
      <c r="J249" s="7"/>
      <c r="K249" s="7"/>
      <c r="L249" s="7"/>
      <c r="M249" s="7"/>
      <c r="N249" s="7"/>
      <c r="O249" s="7"/>
      <c r="P249" s="7"/>
      <c r="Q249" s="7"/>
      <c r="R249" s="7"/>
      <c r="S249" s="7"/>
      <c r="T249" s="7"/>
      <c r="U249" s="7"/>
      <c r="V249" s="7"/>
      <c r="W249" s="7"/>
      <c r="X249" s="7"/>
      <c r="Y249" s="7"/>
      <c r="Z249" s="7"/>
      <c r="AA249" s="7"/>
      <c r="AB249" s="7"/>
      <c r="AC249" s="7"/>
      <c r="AD249" s="7"/>
      <c r="AE249" s="7"/>
      <c r="AF249" s="7" t="s">
        <v>890</v>
      </c>
    </row>
    <row r="250" ht="14.25" customHeight="1">
      <c r="A250" s="5" t="s">
        <v>1728</v>
      </c>
      <c r="B250" s="5" t="s">
        <v>41</v>
      </c>
      <c r="C250" s="5"/>
      <c r="D250" s="5" t="s">
        <v>1089</v>
      </c>
      <c r="E250" s="62">
        <v>41640.0</v>
      </c>
      <c r="F250" s="62">
        <v>42004.0</v>
      </c>
      <c r="G250" s="5" t="s">
        <v>747</v>
      </c>
      <c r="H250" s="5">
        <v>1.0</v>
      </c>
      <c r="I250" s="5"/>
      <c r="J250" s="5"/>
      <c r="K250" s="5"/>
      <c r="L250" s="5"/>
      <c r="M250" s="5"/>
      <c r="N250" s="5"/>
      <c r="O250" s="5"/>
      <c r="P250" s="5"/>
      <c r="Q250" s="5"/>
      <c r="R250" s="5"/>
      <c r="S250" s="5"/>
      <c r="T250" s="5"/>
      <c r="U250" s="5"/>
      <c r="V250" s="5"/>
      <c r="W250" s="5"/>
      <c r="X250" s="5"/>
      <c r="Y250" s="5"/>
      <c r="Z250" s="5"/>
      <c r="AA250" s="5"/>
      <c r="AB250" s="5"/>
      <c r="AC250" s="5"/>
      <c r="AD250" s="5"/>
      <c r="AE250" s="5"/>
      <c r="AF250" s="5" t="s">
        <v>890</v>
      </c>
    </row>
    <row r="251" ht="14.25" customHeight="1">
      <c r="A251" s="7" t="s">
        <v>1728</v>
      </c>
      <c r="B251" s="7" t="s">
        <v>41</v>
      </c>
      <c r="C251" s="7"/>
      <c r="D251" s="7" t="s">
        <v>1624</v>
      </c>
      <c r="E251" s="68">
        <v>41640.0</v>
      </c>
      <c r="F251" s="68">
        <v>42004.0</v>
      </c>
      <c r="G251" s="7" t="s">
        <v>1003</v>
      </c>
      <c r="H251" s="7">
        <v>0.5</v>
      </c>
      <c r="I251" s="7">
        <v>0.5</v>
      </c>
      <c r="J251" s="7">
        <v>0.5</v>
      </c>
      <c r="K251" s="7">
        <v>0.5</v>
      </c>
      <c r="L251" s="7">
        <v>0.5</v>
      </c>
      <c r="M251" s="7">
        <v>0.5</v>
      </c>
      <c r="N251" s="7">
        <v>0.5</v>
      </c>
      <c r="O251" s="7">
        <v>0.5</v>
      </c>
      <c r="P251" s="7">
        <v>0.8</v>
      </c>
      <c r="Q251" s="7">
        <v>0.8</v>
      </c>
      <c r="R251" s="7">
        <v>0.8</v>
      </c>
      <c r="S251" s="7">
        <v>0.8</v>
      </c>
      <c r="T251" s="7">
        <v>0.8</v>
      </c>
      <c r="U251" s="7">
        <v>0.8</v>
      </c>
      <c r="V251" s="7">
        <v>0.8</v>
      </c>
      <c r="W251" s="7">
        <v>0.8</v>
      </c>
      <c r="X251" s="7">
        <v>0.8</v>
      </c>
      <c r="Y251" s="7">
        <v>0.8</v>
      </c>
      <c r="Z251" s="7">
        <v>0.5</v>
      </c>
      <c r="AA251" s="7">
        <v>0.5</v>
      </c>
      <c r="AB251" s="7">
        <v>0.5</v>
      </c>
      <c r="AC251" s="7">
        <v>0.5</v>
      </c>
      <c r="AD251" s="7">
        <v>0.5</v>
      </c>
      <c r="AE251" s="7">
        <v>0.5</v>
      </c>
      <c r="AF251" s="7" t="s">
        <v>890</v>
      </c>
    </row>
    <row r="252" ht="14.25" customHeight="1">
      <c r="A252" s="5" t="s">
        <v>1728</v>
      </c>
      <c r="B252" s="5" t="s">
        <v>41</v>
      </c>
      <c r="C252" s="5"/>
      <c r="D252" s="5" t="s">
        <v>1191</v>
      </c>
      <c r="E252" s="62">
        <v>41640.0</v>
      </c>
      <c r="F252" s="62">
        <v>42004.0</v>
      </c>
      <c r="G252" s="5" t="s">
        <v>1003</v>
      </c>
      <c r="H252" s="5">
        <v>0.5</v>
      </c>
      <c r="I252" s="5">
        <v>0.5</v>
      </c>
      <c r="J252" s="5">
        <v>0.5</v>
      </c>
      <c r="K252" s="5">
        <v>0.5</v>
      </c>
      <c r="L252" s="5">
        <v>0.5</v>
      </c>
      <c r="M252" s="5">
        <v>0.5</v>
      </c>
      <c r="N252" s="5">
        <v>0.5</v>
      </c>
      <c r="O252" s="5">
        <v>0.5</v>
      </c>
      <c r="P252" s="5">
        <v>0.9</v>
      </c>
      <c r="Q252" s="5">
        <v>0.9</v>
      </c>
      <c r="R252" s="5">
        <v>0.9</v>
      </c>
      <c r="S252" s="5">
        <v>0.9</v>
      </c>
      <c r="T252" s="5">
        <v>0.9</v>
      </c>
      <c r="U252" s="5">
        <v>0.9</v>
      </c>
      <c r="V252" s="5">
        <v>0.9</v>
      </c>
      <c r="W252" s="5">
        <v>0.9</v>
      </c>
      <c r="X252" s="5">
        <v>0.5</v>
      </c>
      <c r="Y252" s="5">
        <v>0.5</v>
      </c>
      <c r="Z252" s="5">
        <v>0.5</v>
      </c>
      <c r="AA252" s="5">
        <v>0.5</v>
      </c>
      <c r="AB252" s="5">
        <v>0.5</v>
      </c>
      <c r="AC252" s="5">
        <v>0.5</v>
      </c>
      <c r="AD252" s="5">
        <v>0.5</v>
      </c>
      <c r="AE252" s="5">
        <v>0.5</v>
      </c>
      <c r="AF252" s="5" t="s">
        <v>890</v>
      </c>
    </row>
    <row r="253" ht="14.25" customHeight="1">
      <c r="A253" s="7" t="s">
        <v>1776</v>
      </c>
      <c r="B253" s="7" t="s">
        <v>41</v>
      </c>
      <c r="C253" s="7"/>
      <c r="D253" s="7" t="s">
        <v>1078</v>
      </c>
      <c r="E253" s="68">
        <v>41640.0</v>
      </c>
      <c r="F253" s="68">
        <v>42004.0</v>
      </c>
      <c r="G253" s="7" t="s">
        <v>1003</v>
      </c>
      <c r="H253" s="7">
        <v>0.05</v>
      </c>
      <c r="I253" s="7">
        <v>0.05</v>
      </c>
      <c r="J253" s="7">
        <v>0.05</v>
      </c>
      <c r="K253" s="7">
        <v>0.05</v>
      </c>
      <c r="L253" s="7">
        <v>0.05</v>
      </c>
      <c r="M253" s="7">
        <v>0.05</v>
      </c>
      <c r="N253" s="7">
        <v>0.05</v>
      </c>
      <c r="O253" s="7">
        <v>0.05</v>
      </c>
      <c r="P253" s="7">
        <v>0.1</v>
      </c>
      <c r="Q253" s="7">
        <v>0.1</v>
      </c>
      <c r="R253" s="7">
        <v>0.1</v>
      </c>
      <c r="S253" s="7">
        <v>0.1</v>
      </c>
      <c r="T253" s="7">
        <v>0.1</v>
      </c>
      <c r="U253" s="7">
        <v>0.1</v>
      </c>
      <c r="V253" s="7">
        <v>0.1</v>
      </c>
      <c r="W253" s="7">
        <v>0.1</v>
      </c>
      <c r="X253" s="7">
        <v>0.05</v>
      </c>
      <c r="Y253" s="7">
        <v>0.05</v>
      </c>
      <c r="Z253" s="7">
        <v>0.05</v>
      </c>
      <c r="AA253" s="7">
        <v>0.05</v>
      </c>
      <c r="AB253" s="7">
        <v>0.05</v>
      </c>
      <c r="AC253" s="7">
        <v>0.05</v>
      </c>
      <c r="AD253" s="7">
        <v>0.05</v>
      </c>
      <c r="AE253" s="7">
        <v>0.05</v>
      </c>
      <c r="AF253" s="7" t="s">
        <v>890</v>
      </c>
    </row>
    <row r="254" ht="14.25" customHeight="1">
      <c r="A254" s="5" t="s">
        <v>1776</v>
      </c>
      <c r="B254" s="5" t="s">
        <v>41</v>
      </c>
      <c r="C254" s="5"/>
      <c r="D254" s="5" t="s">
        <v>1085</v>
      </c>
      <c r="E254" s="62">
        <v>41640.0</v>
      </c>
      <c r="F254" s="62">
        <v>42004.0</v>
      </c>
      <c r="G254" s="5" t="s">
        <v>747</v>
      </c>
      <c r="H254" s="5">
        <v>0.0</v>
      </c>
      <c r="I254" s="5"/>
      <c r="J254" s="5"/>
      <c r="K254" s="5"/>
      <c r="L254" s="5"/>
      <c r="M254" s="5"/>
      <c r="N254" s="5"/>
      <c r="O254" s="5"/>
      <c r="P254" s="5"/>
      <c r="Q254" s="5"/>
      <c r="R254" s="5"/>
      <c r="S254" s="5"/>
      <c r="T254" s="5"/>
      <c r="U254" s="5"/>
      <c r="V254" s="5"/>
      <c r="W254" s="5"/>
      <c r="X254" s="5"/>
      <c r="Y254" s="5"/>
      <c r="Z254" s="5"/>
      <c r="AA254" s="5"/>
      <c r="AB254" s="5"/>
      <c r="AC254" s="5"/>
      <c r="AD254" s="5"/>
      <c r="AE254" s="5"/>
      <c r="AF254" s="5" t="s">
        <v>890</v>
      </c>
    </row>
    <row r="255" ht="14.25" customHeight="1">
      <c r="A255" s="7" t="s">
        <v>1776</v>
      </c>
      <c r="B255" s="7" t="s">
        <v>41</v>
      </c>
      <c r="C255" s="7"/>
      <c r="D255" s="7" t="s">
        <v>1089</v>
      </c>
      <c r="E255" s="68">
        <v>41640.0</v>
      </c>
      <c r="F255" s="68">
        <v>42004.0</v>
      </c>
      <c r="G255" s="7" t="s">
        <v>747</v>
      </c>
      <c r="H255" s="7">
        <v>1.0</v>
      </c>
      <c r="I255" s="7"/>
      <c r="J255" s="7"/>
      <c r="K255" s="7"/>
      <c r="L255" s="7"/>
      <c r="M255" s="7"/>
      <c r="N255" s="7"/>
      <c r="O255" s="7"/>
      <c r="P255" s="7"/>
      <c r="Q255" s="7"/>
      <c r="R255" s="7"/>
      <c r="S255" s="7"/>
      <c r="T255" s="7"/>
      <c r="U255" s="7"/>
      <c r="V255" s="7"/>
      <c r="W255" s="7"/>
      <c r="X255" s="7"/>
      <c r="Y255" s="7"/>
      <c r="Z255" s="7"/>
      <c r="AA255" s="7"/>
      <c r="AB255" s="7"/>
      <c r="AC255" s="7"/>
      <c r="AD255" s="7"/>
      <c r="AE255" s="7"/>
      <c r="AF255" s="7" t="s">
        <v>890</v>
      </c>
    </row>
    <row r="256" ht="14.25" customHeight="1">
      <c r="A256" s="5" t="s">
        <v>1776</v>
      </c>
      <c r="B256" s="5" t="s">
        <v>41</v>
      </c>
      <c r="C256" s="5"/>
      <c r="D256" s="5" t="s">
        <v>1624</v>
      </c>
      <c r="E256" s="62">
        <v>41640.0</v>
      </c>
      <c r="F256" s="62">
        <v>42004.0</v>
      </c>
      <c r="G256" s="5" t="s">
        <v>1003</v>
      </c>
      <c r="H256" s="5">
        <v>0.1</v>
      </c>
      <c r="I256" s="5">
        <v>0.1</v>
      </c>
      <c r="J256" s="5">
        <v>0.1</v>
      </c>
      <c r="K256" s="5">
        <v>0.1</v>
      </c>
      <c r="L256" s="5">
        <v>0.1</v>
      </c>
      <c r="M256" s="5">
        <v>0.1</v>
      </c>
      <c r="N256" s="5">
        <v>0.1</v>
      </c>
      <c r="O256" s="5">
        <v>0.2</v>
      </c>
      <c r="P256" s="5">
        <v>0.4</v>
      </c>
      <c r="Q256" s="5">
        <v>0.4</v>
      </c>
      <c r="R256" s="5">
        <v>0.4</v>
      </c>
      <c r="S256" s="5">
        <v>0.4</v>
      </c>
      <c r="T256" s="5">
        <v>0.4</v>
      </c>
      <c r="U256" s="5">
        <v>0.4</v>
      </c>
      <c r="V256" s="5">
        <v>0.4</v>
      </c>
      <c r="W256" s="5">
        <v>0.4</v>
      </c>
      <c r="X256" s="5">
        <v>0.4</v>
      </c>
      <c r="Y256" s="5">
        <v>0.4</v>
      </c>
      <c r="Z256" s="5">
        <v>0.1</v>
      </c>
      <c r="AA256" s="5">
        <v>0.1</v>
      </c>
      <c r="AB256" s="5">
        <v>0.1</v>
      </c>
      <c r="AC256" s="5">
        <v>0.1</v>
      </c>
      <c r="AD256" s="5">
        <v>0.1</v>
      </c>
      <c r="AE256" s="5">
        <v>0.1</v>
      </c>
      <c r="AF256" s="5" t="s">
        <v>890</v>
      </c>
    </row>
    <row r="257" ht="14.25" customHeight="1">
      <c r="A257" s="7" t="s">
        <v>1776</v>
      </c>
      <c r="B257" s="7" t="s">
        <v>41</v>
      </c>
      <c r="C257" s="7"/>
      <c r="D257" s="7" t="s">
        <v>1191</v>
      </c>
      <c r="E257" s="68">
        <v>41640.0</v>
      </c>
      <c r="F257" s="68">
        <v>42004.0</v>
      </c>
      <c r="G257" s="7" t="s">
        <v>1003</v>
      </c>
      <c r="H257" s="7">
        <v>0.1</v>
      </c>
      <c r="I257" s="7">
        <v>0.1</v>
      </c>
      <c r="J257" s="7">
        <v>0.1</v>
      </c>
      <c r="K257" s="7">
        <v>0.1</v>
      </c>
      <c r="L257" s="7">
        <v>0.1</v>
      </c>
      <c r="M257" s="7">
        <v>0.1</v>
      </c>
      <c r="N257" s="7">
        <v>0.1</v>
      </c>
      <c r="O257" s="7">
        <v>0.5</v>
      </c>
      <c r="P257" s="7">
        <v>0.9</v>
      </c>
      <c r="Q257" s="7">
        <v>0.9</v>
      </c>
      <c r="R257" s="7">
        <v>0.9</v>
      </c>
      <c r="S257" s="7">
        <v>0.9</v>
      </c>
      <c r="T257" s="7">
        <v>0.9</v>
      </c>
      <c r="U257" s="7">
        <v>0.9</v>
      </c>
      <c r="V257" s="7">
        <v>0.9</v>
      </c>
      <c r="W257" s="7">
        <v>0.9</v>
      </c>
      <c r="X257" s="7">
        <v>0.3</v>
      </c>
      <c r="Y257" s="7">
        <v>0.3</v>
      </c>
      <c r="Z257" s="7">
        <v>0.3</v>
      </c>
      <c r="AA257" s="7">
        <v>0.3</v>
      </c>
      <c r="AB257" s="7">
        <v>0.3</v>
      </c>
      <c r="AC257" s="7">
        <v>0.3</v>
      </c>
      <c r="AD257" s="7">
        <v>0.3</v>
      </c>
      <c r="AE257" s="7">
        <v>0.1</v>
      </c>
      <c r="AF257" s="7" t="s">
        <v>890</v>
      </c>
    </row>
    <row r="258" ht="14.25" customHeight="1">
      <c r="A258" s="5" t="s">
        <v>1780</v>
      </c>
      <c r="B258" s="5" t="s">
        <v>41</v>
      </c>
      <c r="C258" s="5"/>
      <c r="D258" s="5" t="s">
        <v>1078</v>
      </c>
      <c r="E258" s="62">
        <v>41640.0</v>
      </c>
      <c r="F258" s="62">
        <v>42004.0</v>
      </c>
      <c r="G258" s="5" t="s">
        <v>1003</v>
      </c>
      <c r="H258" s="5">
        <v>0.05</v>
      </c>
      <c r="I258" s="5">
        <v>0.05</v>
      </c>
      <c r="J258" s="5">
        <v>0.05</v>
      </c>
      <c r="K258" s="5">
        <v>0.05</v>
      </c>
      <c r="L258" s="5">
        <v>0.05</v>
      </c>
      <c r="M258" s="5">
        <v>0.05</v>
      </c>
      <c r="N258" s="5">
        <v>0.05</v>
      </c>
      <c r="O258" s="5">
        <v>0.05</v>
      </c>
      <c r="P258" s="5">
        <v>0.1</v>
      </c>
      <c r="Q258" s="5">
        <v>0.1</v>
      </c>
      <c r="R258" s="5">
        <v>0.1</v>
      </c>
      <c r="S258" s="5">
        <v>0.1</v>
      </c>
      <c r="T258" s="5">
        <v>0.1</v>
      </c>
      <c r="U258" s="5">
        <v>0.1</v>
      </c>
      <c r="V258" s="5">
        <v>0.1</v>
      </c>
      <c r="W258" s="5">
        <v>0.1</v>
      </c>
      <c r="X258" s="5">
        <v>0.05</v>
      </c>
      <c r="Y258" s="5">
        <v>0.05</v>
      </c>
      <c r="Z258" s="5">
        <v>0.05</v>
      </c>
      <c r="AA258" s="5">
        <v>0.05</v>
      </c>
      <c r="AB258" s="5">
        <v>0.05</v>
      </c>
      <c r="AC258" s="5">
        <v>0.05</v>
      </c>
      <c r="AD258" s="5">
        <v>0.05</v>
      </c>
      <c r="AE258" s="5">
        <v>0.05</v>
      </c>
      <c r="AF258" s="5" t="s">
        <v>890</v>
      </c>
    </row>
    <row r="259" ht="14.25" customHeight="1">
      <c r="A259" s="7" t="s">
        <v>1780</v>
      </c>
      <c r="B259" s="7" t="s">
        <v>41</v>
      </c>
      <c r="C259" s="7"/>
      <c r="D259" s="7" t="s">
        <v>1085</v>
      </c>
      <c r="E259" s="68">
        <v>41640.0</v>
      </c>
      <c r="F259" s="68">
        <v>42004.0</v>
      </c>
      <c r="G259" s="7" t="s">
        <v>747</v>
      </c>
      <c r="H259" s="7">
        <v>0.0</v>
      </c>
      <c r="I259" s="7"/>
      <c r="J259" s="7"/>
      <c r="K259" s="7"/>
      <c r="L259" s="7"/>
      <c r="M259" s="7"/>
      <c r="N259" s="7"/>
      <c r="O259" s="7"/>
      <c r="P259" s="7"/>
      <c r="Q259" s="7"/>
      <c r="R259" s="7"/>
      <c r="S259" s="7"/>
      <c r="T259" s="7"/>
      <c r="U259" s="7"/>
      <c r="V259" s="7"/>
      <c r="W259" s="7"/>
      <c r="X259" s="7"/>
      <c r="Y259" s="7"/>
      <c r="Z259" s="7"/>
      <c r="AA259" s="7"/>
      <c r="AB259" s="7"/>
      <c r="AC259" s="7"/>
      <c r="AD259" s="7"/>
      <c r="AE259" s="7"/>
      <c r="AF259" s="7" t="s">
        <v>890</v>
      </c>
    </row>
    <row r="260" ht="14.25" customHeight="1">
      <c r="A260" s="5" t="s">
        <v>1780</v>
      </c>
      <c r="B260" s="5" t="s">
        <v>41</v>
      </c>
      <c r="C260" s="5"/>
      <c r="D260" s="5" t="s">
        <v>1089</v>
      </c>
      <c r="E260" s="62">
        <v>41640.0</v>
      </c>
      <c r="F260" s="62">
        <v>42004.0</v>
      </c>
      <c r="G260" s="5" t="s">
        <v>747</v>
      </c>
      <c r="H260" s="5">
        <v>1.0</v>
      </c>
      <c r="I260" s="5"/>
      <c r="J260" s="5"/>
      <c r="K260" s="5"/>
      <c r="L260" s="5"/>
      <c r="M260" s="5"/>
      <c r="N260" s="5"/>
      <c r="O260" s="5"/>
      <c r="P260" s="5"/>
      <c r="Q260" s="5"/>
      <c r="R260" s="5"/>
      <c r="S260" s="5"/>
      <c r="T260" s="5"/>
      <c r="U260" s="5"/>
      <c r="V260" s="5"/>
      <c r="W260" s="5"/>
      <c r="X260" s="5"/>
      <c r="Y260" s="5"/>
      <c r="Z260" s="5"/>
      <c r="AA260" s="5"/>
      <c r="AB260" s="5"/>
      <c r="AC260" s="5"/>
      <c r="AD260" s="5"/>
      <c r="AE260" s="5"/>
      <c r="AF260" s="5" t="s">
        <v>890</v>
      </c>
    </row>
    <row r="261" ht="14.25" customHeight="1">
      <c r="A261" s="7" t="s">
        <v>1780</v>
      </c>
      <c r="B261" s="7" t="s">
        <v>41</v>
      </c>
      <c r="C261" s="7"/>
      <c r="D261" s="7" t="s">
        <v>1624</v>
      </c>
      <c r="E261" s="68">
        <v>41640.0</v>
      </c>
      <c r="F261" s="68">
        <v>42004.0</v>
      </c>
      <c r="G261" s="7" t="s">
        <v>1003</v>
      </c>
      <c r="H261" s="7">
        <v>0.1</v>
      </c>
      <c r="I261" s="7">
        <v>0.1</v>
      </c>
      <c r="J261" s="7">
        <v>0.1</v>
      </c>
      <c r="K261" s="7">
        <v>0.1</v>
      </c>
      <c r="L261" s="7">
        <v>0.1</v>
      </c>
      <c r="M261" s="7">
        <v>0.1</v>
      </c>
      <c r="N261" s="7">
        <v>0.1</v>
      </c>
      <c r="O261" s="7">
        <v>0.2</v>
      </c>
      <c r="P261" s="7">
        <v>0.4</v>
      </c>
      <c r="Q261" s="7">
        <v>0.4</v>
      </c>
      <c r="R261" s="7">
        <v>0.4</v>
      </c>
      <c r="S261" s="7">
        <v>0.4</v>
      </c>
      <c r="T261" s="7">
        <v>0.4</v>
      </c>
      <c r="U261" s="7">
        <v>0.4</v>
      </c>
      <c r="V261" s="7">
        <v>0.4</v>
      </c>
      <c r="W261" s="7">
        <v>0.4</v>
      </c>
      <c r="X261" s="7">
        <v>0.4</v>
      </c>
      <c r="Y261" s="7">
        <v>0.4</v>
      </c>
      <c r="Z261" s="7">
        <v>0.1</v>
      </c>
      <c r="AA261" s="7">
        <v>0.1</v>
      </c>
      <c r="AB261" s="7">
        <v>0.1</v>
      </c>
      <c r="AC261" s="7">
        <v>0.1</v>
      </c>
      <c r="AD261" s="7">
        <v>0.1</v>
      </c>
      <c r="AE261" s="7">
        <v>0.1</v>
      </c>
      <c r="AF261" s="7" t="s">
        <v>890</v>
      </c>
    </row>
    <row r="262" ht="14.25" customHeight="1">
      <c r="A262" s="5" t="s">
        <v>1780</v>
      </c>
      <c r="B262" s="5" t="s">
        <v>41</v>
      </c>
      <c r="C262" s="5"/>
      <c r="D262" s="5" t="s">
        <v>1191</v>
      </c>
      <c r="E262" s="62">
        <v>41640.0</v>
      </c>
      <c r="F262" s="62">
        <v>42004.0</v>
      </c>
      <c r="G262" s="5" t="s">
        <v>1003</v>
      </c>
      <c r="H262" s="5">
        <v>0.1</v>
      </c>
      <c r="I262" s="5">
        <v>0.1</v>
      </c>
      <c r="J262" s="5">
        <v>0.1</v>
      </c>
      <c r="K262" s="5">
        <v>0.1</v>
      </c>
      <c r="L262" s="5">
        <v>0.1</v>
      </c>
      <c r="M262" s="5">
        <v>0.1</v>
      </c>
      <c r="N262" s="5">
        <v>0.1</v>
      </c>
      <c r="O262" s="5">
        <v>0.5</v>
      </c>
      <c r="P262" s="5">
        <v>0.9</v>
      </c>
      <c r="Q262" s="5">
        <v>0.9</v>
      </c>
      <c r="R262" s="5">
        <v>0.9</v>
      </c>
      <c r="S262" s="5">
        <v>0.9</v>
      </c>
      <c r="T262" s="5">
        <v>0.9</v>
      </c>
      <c r="U262" s="5">
        <v>0.9</v>
      </c>
      <c r="V262" s="5">
        <v>0.9</v>
      </c>
      <c r="W262" s="5">
        <v>0.9</v>
      </c>
      <c r="X262" s="5">
        <v>0.3</v>
      </c>
      <c r="Y262" s="5">
        <v>0.3</v>
      </c>
      <c r="Z262" s="5">
        <v>0.3</v>
      </c>
      <c r="AA262" s="5">
        <v>0.3</v>
      </c>
      <c r="AB262" s="5">
        <v>0.3</v>
      </c>
      <c r="AC262" s="5">
        <v>0.3</v>
      </c>
      <c r="AD262" s="5">
        <v>0.3</v>
      </c>
      <c r="AE262" s="5">
        <v>0.1</v>
      </c>
      <c r="AF262" s="5" t="s">
        <v>890</v>
      </c>
    </row>
    <row r="263" ht="14.25" customHeight="1">
      <c r="A263" s="7" t="s">
        <v>1794</v>
      </c>
      <c r="B263" s="7" t="s">
        <v>41</v>
      </c>
      <c r="C263" s="7"/>
      <c r="D263" s="7" t="s">
        <v>1078</v>
      </c>
      <c r="E263" s="68">
        <v>41640.0</v>
      </c>
      <c r="F263" s="68">
        <v>42004.0</v>
      </c>
      <c r="G263" s="7" t="s">
        <v>1003</v>
      </c>
      <c r="H263" s="7">
        <v>0.05</v>
      </c>
      <c r="I263" s="7">
        <v>0.05</v>
      </c>
      <c r="J263" s="7">
        <v>0.05</v>
      </c>
      <c r="K263" s="7">
        <v>0.05</v>
      </c>
      <c r="L263" s="7">
        <v>0.05</v>
      </c>
      <c r="M263" s="7">
        <v>0.05</v>
      </c>
      <c r="N263" s="7">
        <v>0.05</v>
      </c>
      <c r="O263" s="7">
        <v>0.05</v>
      </c>
      <c r="P263" s="7">
        <v>0.1</v>
      </c>
      <c r="Q263" s="7">
        <v>0.1</v>
      </c>
      <c r="R263" s="7">
        <v>0.1</v>
      </c>
      <c r="S263" s="7">
        <v>0.1</v>
      </c>
      <c r="T263" s="7">
        <v>0.1</v>
      </c>
      <c r="U263" s="7">
        <v>0.1</v>
      </c>
      <c r="V263" s="7">
        <v>0.1</v>
      </c>
      <c r="W263" s="7">
        <v>0.1</v>
      </c>
      <c r="X263" s="7">
        <v>0.05</v>
      </c>
      <c r="Y263" s="7">
        <v>0.05</v>
      </c>
      <c r="Z263" s="7">
        <v>0.05</v>
      </c>
      <c r="AA263" s="7">
        <v>0.05</v>
      </c>
      <c r="AB263" s="7">
        <v>0.05</v>
      </c>
      <c r="AC263" s="7">
        <v>0.05</v>
      </c>
      <c r="AD263" s="7">
        <v>0.05</v>
      </c>
      <c r="AE263" s="7">
        <v>0.05</v>
      </c>
      <c r="AF263" s="7" t="s">
        <v>890</v>
      </c>
    </row>
    <row r="264" ht="14.25" customHeight="1">
      <c r="A264" s="5" t="s">
        <v>1794</v>
      </c>
      <c r="B264" s="5" t="s">
        <v>41</v>
      </c>
      <c r="C264" s="5"/>
      <c r="D264" s="5" t="s">
        <v>1085</v>
      </c>
      <c r="E264" s="62">
        <v>41640.0</v>
      </c>
      <c r="F264" s="62">
        <v>42004.0</v>
      </c>
      <c r="G264" s="5" t="s">
        <v>747</v>
      </c>
      <c r="H264" s="5">
        <v>0.0</v>
      </c>
      <c r="I264" s="5"/>
      <c r="J264" s="5"/>
      <c r="K264" s="5"/>
      <c r="L264" s="5"/>
      <c r="M264" s="5"/>
      <c r="N264" s="5"/>
      <c r="O264" s="5"/>
      <c r="P264" s="5"/>
      <c r="Q264" s="5"/>
      <c r="R264" s="5"/>
      <c r="S264" s="5"/>
      <c r="T264" s="5"/>
      <c r="U264" s="5"/>
      <c r="V264" s="5"/>
      <c r="W264" s="5"/>
      <c r="X264" s="5"/>
      <c r="Y264" s="5"/>
      <c r="Z264" s="5"/>
      <c r="AA264" s="5"/>
      <c r="AB264" s="5"/>
      <c r="AC264" s="5"/>
      <c r="AD264" s="5"/>
      <c r="AE264" s="5"/>
      <c r="AF264" s="5" t="s">
        <v>890</v>
      </c>
    </row>
    <row r="265" ht="14.25" customHeight="1">
      <c r="A265" s="7" t="s">
        <v>1794</v>
      </c>
      <c r="B265" s="7" t="s">
        <v>41</v>
      </c>
      <c r="C265" s="7"/>
      <c r="D265" s="7" t="s">
        <v>1089</v>
      </c>
      <c r="E265" s="68">
        <v>41640.0</v>
      </c>
      <c r="F265" s="68">
        <v>42004.0</v>
      </c>
      <c r="G265" s="7" t="s">
        <v>747</v>
      </c>
      <c r="H265" s="7">
        <v>1.0</v>
      </c>
      <c r="I265" s="7"/>
      <c r="J265" s="7"/>
      <c r="K265" s="7"/>
      <c r="L265" s="7"/>
      <c r="M265" s="7"/>
      <c r="N265" s="7"/>
      <c r="O265" s="7"/>
      <c r="P265" s="7"/>
      <c r="Q265" s="7"/>
      <c r="R265" s="7"/>
      <c r="S265" s="7"/>
      <c r="T265" s="7"/>
      <c r="U265" s="7"/>
      <c r="V265" s="7"/>
      <c r="W265" s="7"/>
      <c r="X265" s="7"/>
      <c r="Y265" s="7"/>
      <c r="Z265" s="7"/>
      <c r="AA265" s="7"/>
      <c r="AB265" s="7"/>
      <c r="AC265" s="7"/>
      <c r="AD265" s="7"/>
      <c r="AE265" s="7"/>
      <c r="AF265" s="7" t="s">
        <v>890</v>
      </c>
    </row>
    <row r="266" ht="14.25" customHeight="1">
      <c r="A266" s="5" t="s">
        <v>1794</v>
      </c>
      <c r="B266" s="5" t="s">
        <v>41</v>
      </c>
      <c r="C266" s="5"/>
      <c r="D266" s="5" t="s">
        <v>1624</v>
      </c>
      <c r="E266" s="62">
        <v>41640.0</v>
      </c>
      <c r="F266" s="62">
        <v>42004.0</v>
      </c>
      <c r="G266" s="5" t="s">
        <v>1003</v>
      </c>
      <c r="H266" s="5">
        <v>0.1</v>
      </c>
      <c r="I266" s="5">
        <v>0.1</v>
      </c>
      <c r="J266" s="5">
        <v>0.1</v>
      </c>
      <c r="K266" s="5">
        <v>0.1</v>
      </c>
      <c r="L266" s="5">
        <v>0.1</v>
      </c>
      <c r="M266" s="5">
        <v>0.1</v>
      </c>
      <c r="N266" s="5">
        <v>0.1</v>
      </c>
      <c r="O266" s="5">
        <v>0.2</v>
      </c>
      <c r="P266" s="5">
        <v>0.4</v>
      </c>
      <c r="Q266" s="5">
        <v>0.4</v>
      </c>
      <c r="R266" s="5">
        <v>0.4</v>
      </c>
      <c r="S266" s="5">
        <v>0.4</v>
      </c>
      <c r="T266" s="5">
        <v>0.4</v>
      </c>
      <c r="U266" s="5">
        <v>0.4</v>
      </c>
      <c r="V266" s="5">
        <v>0.4</v>
      </c>
      <c r="W266" s="5">
        <v>0.4</v>
      </c>
      <c r="X266" s="5">
        <v>0.4</v>
      </c>
      <c r="Y266" s="5">
        <v>0.4</v>
      </c>
      <c r="Z266" s="5">
        <v>0.1</v>
      </c>
      <c r="AA266" s="5">
        <v>0.1</v>
      </c>
      <c r="AB266" s="5">
        <v>0.1</v>
      </c>
      <c r="AC266" s="5">
        <v>0.1</v>
      </c>
      <c r="AD266" s="5">
        <v>0.1</v>
      </c>
      <c r="AE266" s="5">
        <v>0.1</v>
      </c>
      <c r="AF266" s="5" t="s">
        <v>890</v>
      </c>
    </row>
    <row r="267" ht="14.25" customHeight="1">
      <c r="A267" s="7" t="s">
        <v>1794</v>
      </c>
      <c r="B267" s="7" t="s">
        <v>41</v>
      </c>
      <c r="C267" s="7"/>
      <c r="D267" s="7" t="s">
        <v>1191</v>
      </c>
      <c r="E267" s="68">
        <v>41640.0</v>
      </c>
      <c r="F267" s="68">
        <v>42004.0</v>
      </c>
      <c r="G267" s="7" t="s">
        <v>1003</v>
      </c>
      <c r="H267" s="7">
        <v>0.1</v>
      </c>
      <c r="I267" s="7">
        <v>0.1</v>
      </c>
      <c r="J267" s="7">
        <v>0.1</v>
      </c>
      <c r="K267" s="7">
        <v>0.1</v>
      </c>
      <c r="L267" s="7">
        <v>0.1</v>
      </c>
      <c r="M267" s="7">
        <v>0.1</v>
      </c>
      <c r="N267" s="7">
        <v>0.1</v>
      </c>
      <c r="O267" s="7">
        <v>0.5</v>
      </c>
      <c r="P267" s="7">
        <v>0.9</v>
      </c>
      <c r="Q267" s="7">
        <v>0.9</v>
      </c>
      <c r="R267" s="7">
        <v>0.9</v>
      </c>
      <c r="S267" s="7">
        <v>0.9</v>
      </c>
      <c r="T267" s="7">
        <v>0.9</v>
      </c>
      <c r="U267" s="7">
        <v>0.9</v>
      </c>
      <c r="V267" s="7">
        <v>0.9</v>
      </c>
      <c r="W267" s="7">
        <v>0.9</v>
      </c>
      <c r="X267" s="7">
        <v>0.3</v>
      </c>
      <c r="Y267" s="7">
        <v>0.3</v>
      </c>
      <c r="Z267" s="7">
        <v>0.3</v>
      </c>
      <c r="AA267" s="7">
        <v>0.3</v>
      </c>
      <c r="AB267" s="7">
        <v>0.3</v>
      </c>
      <c r="AC267" s="7">
        <v>0.3</v>
      </c>
      <c r="AD267" s="7">
        <v>0.3</v>
      </c>
      <c r="AE267" s="7">
        <v>0.1</v>
      </c>
      <c r="AF267" s="7" t="s">
        <v>890</v>
      </c>
    </row>
    <row r="268" ht="14.25" customHeight="1">
      <c r="A268" s="5" t="s">
        <v>1826</v>
      </c>
      <c r="B268" s="5" t="s">
        <v>41</v>
      </c>
      <c r="C268" s="5"/>
      <c r="D268" s="5" t="s">
        <v>1078</v>
      </c>
      <c r="E268" s="62">
        <v>41640.0</v>
      </c>
      <c r="F268" s="62">
        <v>42004.0</v>
      </c>
      <c r="G268" s="5" t="s">
        <v>1003</v>
      </c>
      <c r="H268" s="5">
        <v>0.05</v>
      </c>
      <c r="I268" s="5">
        <v>0.05</v>
      </c>
      <c r="J268" s="5">
        <v>0.05</v>
      </c>
      <c r="K268" s="5">
        <v>0.05</v>
      </c>
      <c r="L268" s="5">
        <v>0.05</v>
      </c>
      <c r="M268" s="5">
        <v>0.05</v>
      </c>
      <c r="N268" s="5">
        <v>0.05</v>
      </c>
      <c r="O268" s="5">
        <v>0.05</v>
      </c>
      <c r="P268" s="5">
        <v>0.1</v>
      </c>
      <c r="Q268" s="5">
        <v>0.1</v>
      </c>
      <c r="R268" s="5">
        <v>0.1</v>
      </c>
      <c r="S268" s="5">
        <v>0.1</v>
      </c>
      <c r="T268" s="5">
        <v>0.1</v>
      </c>
      <c r="U268" s="5">
        <v>0.1</v>
      </c>
      <c r="V268" s="5">
        <v>0.1</v>
      </c>
      <c r="W268" s="5">
        <v>0.1</v>
      </c>
      <c r="X268" s="5">
        <v>0.05</v>
      </c>
      <c r="Y268" s="5">
        <v>0.05</v>
      </c>
      <c r="Z268" s="5">
        <v>0.05</v>
      </c>
      <c r="AA268" s="5">
        <v>0.05</v>
      </c>
      <c r="AB268" s="5">
        <v>0.05</v>
      </c>
      <c r="AC268" s="5">
        <v>0.05</v>
      </c>
      <c r="AD268" s="5">
        <v>0.05</v>
      </c>
      <c r="AE268" s="5">
        <v>0.05</v>
      </c>
      <c r="AF268" s="5" t="s">
        <v>890</v>
      </c>
    </row>
    <row r="269" ht="14.25" customHeight="1">
      <c r="A269" s="7" t="s">
        <v>1826</v>
      </c>
      <c r="B269" s="7" t="s">
        <v>41</v>
      </c>
      <c r="C269" s="7"/>
      <c r="D269" s="7" t="s">
        <v>1085</v>
      </c>
      <c r="E269" s="68">
        <v>41640.0</v>
      </c>
      <c r="F269" s="68">
        <v>42004.0</v>
      </c>
      <c r="G269" s="7" t="s">
        <v>747</v>
      </c>
      <c r="H269" s="7">
        <v>0.0</v>
      </c>
      <c r="I269" s="7"/>
      <c r="J269" s="7"/>
      <c r="K269" s="7"/>
      <c r="L269" s="7"/>
      <c r="M269" s="7"/>
      <c r="N269" s="7"/>
      <c r="O269" s="7"/>
      <c r="P269" s="7"/>
      <c r="Q269" s="7"/>
      <c r="R269" s="7"/>
      <c r="S269" s="7"/>
      <c r="T269" s="7"/>
      <c r="U269" s="7"/>
      <c r="V269" s="7"/>
      <c r="W269" s="7"/>
      <c r="X269" s="7"/>
      <c r="Y269" s="7"/>
      <c r="Z269" s="7"/>
      <c r="AA269" s="7"/>
      <c r="AB269" s="7"/>
      <c r="AC269" s="7"/>
      <c r="AD269" s="7"/>
      <c r="AE269" s="7"/>
      <c r="AF269" s="7" t="s">
        <v>890</v>
      </c>
    </row>
    <row r="270" ht="14.25" customHeight="1">
      <c r="A270" s="5" t="s">
        <v>1826</v>
      </c>
      <c r="B270" s="5" t="s">
        <v>41</v>
      </c>
      <c r="C270" s="5"/>
      <c r="D270" s="5" t="s">
        <v>1089</v>
      </c>
      <c r="E270" s="62">
        <v>41640.0</v>
      </c>
      <c r="F270" s="62">
        <v>42004.0</v>
      </c>
      <c r="G270" s="5" t="s">
        <v>747</v>
      </c>
      <c r="H270" s="5">
        <v>1.0</v>
      </c>
      <c r="I270" s="5"/>
      <c r="J270" s="5"/>
      <c r="K270" s="5"/>
      <c r="L270" s="5"/>
      <c r="M270" s="5"/>
      <c r="N270" s="5"/>
      <c r="O270" s="5"/>
      <c r="P270" s="5"/>
      <c r="Q270" s="5"/>
      <c r="R270" s="5"/>
      <c r="S270" s="5"/>
      <c r="T270" s="5"/>
      <c r="U270" s="5"/>
      <c r="V270" s="5"/>
      <c r="W270" s="5"/>
      <c r="X270" s="5"/>
      <c r="Y270" s="5"/>
      <c r="Z270" s="5"/>
      <c r="AA270" s="5"/>
      <c r="AB270" s="5"/>
      <c r="AC270" s="5"/>
      <c r="AD270" s="5"/>
      <c r="AE270" s="5"/>
      <c r="AF270" s="5" t="s">
        <v>890</v>
      </c>
    </row>
    <row r="271" ht="14.25" customHeight="1">
      <c r="A271" s="7" t="s">
        <v>1826</v>
      </c>
      <c r="B271" s="7" t="s">
        <v>41</v>
      </c>
      <c r="C271" s="7"/>
      <c r="D271" s="7" t="s">
        <v>1624</v>
      </c>
      <c r="E271" s="68">
        <v>41640.0</v>
      </c>
      <c r="F271" s="68">
        <v>42004.0</v>
      </c>
      <c r="G271" s="7" t="s">
        <v>1003</v>
      </c>
      <c r="H271" s="7">
        <v>0.1</v>
      </c>
      <c r="I271" s="7">
        <v>0.1</v>
      </c>
      <c r="J271" s="7">
        <v>0.1</v>
      </c>
      <c r="K271" s="7">
        <v>0.1</v>
      </c>
      <c r="L271" s="7">
        <v>0.1</v>
      </c>
      <c r="M271" s="7">
        <v>0.1</v>
      </c>
      <c r="N271" s="7">
        <v>0.1</v>
      </c>
      <c r="O271" s="7">
        <v>0.2</v>
      </c>
      <c r="P271" s="7">
        <v>0.4</v>
      </c>
      <c r="Q271" s="7">
        <v>0.4</v>
      </c>
      <c r="R271" s="7">
        <v>0.4</v>
      </c>
      <c r="S271" s="7">
        <v>0.4</v>
      </c>
      <c r="T271" s="7">
        <v>0.4</v>
      </c>
      <c r="U271" s="7">
        <v>0.4</v>
      </c>
      <c r="V271" s="7">
        <v>0.4</v>
      </c>
      <c r="W271" s="7">
        <v>0.4</v>
      </c>
      <c r="X271" s="7">
        <v>0.4</v>
      </c>
      <c r="Y271" s="7">
        <v>0.4</v>
      </c>
      <c r="Z271" s="7">
        <v>0.1</v>
      </c>
      <c r="AA271" s="7">
        <v>0.1</v>
      </c>
      <c r="AB271" s="7">
        <v>0.1</v>
      </c>
      <c r="AC271" s="7">
        <v>0.1</v>
      </c>
      <c r="AD271" s="7">
        <v>0.1</v>
      </c>
      <c r="AE271" s="7">
        <v>0.1</v>
      </c>
      <c r="AF271" s="7" t="s">
        <v>890</v>
      </c>
    </row>
    <row r="272" ht="14.25" customHeight="1">
      <c r="A272" s="5" t="s">
        <v>1826</v>
      </c>
      <c r="B272" s="5" t="s">
        <v>41</v>
      </c>
      <c r="C272" s="5"/>
      <c r="D272" s="5" t="s">
        <v>1191</v>
      </c>
      <c r="E272" s="62">
        <v>41640.0</v>
      </c>
      <c r="F272" s="62">
        <v>42004.0</v>
      </c>
      <c r="G272" s="5" t="s">
        <v>1003</v>
      </c>
      <c r="H272" s="5">
        <v>0.1</v>
      </c>
      <c r="I272" s="5">
        <v>0.1</v>
      </c>
      <c r="J272" s="5">
        <v>0.1</v>
      </c>
      <c r="K272" s="5">
        <v>0.1</v>
      </c>
      <c r="L272" s="5">
        <v>0.1</v>
      </c>
      <c r="M272" s="5">
        <v>0.1</v>
      </c>
      <c r="N272" s="5">
        <v>0.1</v>
      </c>
      <c r="O272" s="5">
        <v>0.5</v>
      </c>
      <c r="P272" s="5">
        <v>0.9</v>
      </c>
      <c r="Q272" s="5">
        <v>0.9</v>
      </c>
      <c r="R272" s="5">
        <v>0.9</v>
      </c>
      <c r="S272" s="5">
        <v>0.9</v>
      </c>
      <c r="T272" s="5">
        <v>0.9</v>
      </c>
      <c r="U272" s="5">
        <v>0.9</v>
      </c>
      <c r="V272" s="5">
        <v>0.9</v>
      </c>
      <c r="W272" s="5">
        <v>0.9</v>
      </c>
      <c r="X272" s="5">
        <v>0.3</v>
      </c>
      <c r="Y272" s="5">
        <v>0.3</v>
      </c>
      <c r="Z272" s="5">
        <v>0.3</v>
      </c>
      <c r="AA272" s="5">
        <v>0.3</v>
      </c>
      <c r="AB272" s="5">
        <v>0.3</v>
      </c>
      <c r="AC272" s="5">
        <v>0.3</v>
      </c>
      <c r="AD272" s="5">
        <v>0.3</v>
      </c>
      <c r="AE272" s="5">
        <v>0.1</v>
      </c>
      <c r="AF272" s="5" t="s">
        <v>890</v>
      </c>
    </row>
    <row r="273" ht="14.25" customHeight="1">
      <c r="A273" s="7" t="s">
        <v>1855</v>
      </c>
      <c r="B273" s="7" t="s">
        <v>1856</v>
      </c>
      <c r="C273" s="7"/>
      <c r="D273" s="7" t="s">
        <v>1078</v>
      </c>
      <c r="E273" s="68">
        <v>41640.0</v>
      </c>
      <c r="F273" s="68">
        <v>42004.0</v>
      </c>
      <c r="G273" s="7" t="s">
        <v>747</v>
      </c>
      <c r="H273" s="7">
        <v>0.0</v>
      </c>
      <c r="I273" s="7"/>
      <c r="J273" s="7"/>
      <c r="K273" s="7"/>
      <c r="L273" s="7"/>
      <c r="M273" s="7"/>
      <c r="N273" s="7"/>
      <c r="O273" s="7"/>
      <c r="P273" s="7"/>
      <c r="Q273" s="7"/>
      <c r="R273" s="7"/>
      <c r="S273" s="7"/>
      <c r="T273" s="7"/>
      <c r="U273" s="7"/>
      <c r="V273" s="7"/>
      <c r="W273" s="7"/>
      <c r="X273" s="7"/>
      <c r="Y273" s="7"/>
      <c r="Z273" s="7"/>
      <c r="AA273" s="7"/>
      <c r="AB273" s="7"/>
      <c r="AC273" s="7"/>
      <c r="AD273" s="7"/>
      <c r="AE273" s="7"/>
      <c r="AF273" s="7" t="s">
        <v>890</v>
      </c>
    </row>
    <row r="274" ht="14.25" customHeight="1">
      <c r="A274" s="5" t="s">
        <v>1855</v>
      </c>
      <c r="B274" s="5" t="s">
        <v>1856</v>
      </c>
      <c r="C274" s="5"/>
      <c r="D274" s="5" t="s">
        <v>1857</v>
      </c>
      <c r="E274" s="62">
        <v>41640.0</v>
      </c>
      <c r="F274" s="62">
        <v>42004.0</v>
      </c>
      <c r="G274" s="5" t="s">
        <v>1003</v>
      </c>
      <c r="H274" s="5">
        <v>0.0</v>
      </c>
      <c r="I274" s="5">
        <v>0.0</v>
      </c>
      <c r="J274" s="5">
        <v>0.0</v>
      </c>
      <c r="K274" s="5">
        <v>0.0</v>
      </c>
      <c r="L274" s="5">
        <v>0.0</v>
      </c>
      <c r="M274" s="5">
        <v>0.0</v>
      </c>
      <c r="N274" s="5">
        <v>0.25</v>
      </c>
      <c r="O274" s="5">
        <v>0.25</v>
      </c>
      <c r="P274" s="5">
        <v>0.25</v>
      </c>
      <c r="Q274" s="5">
        <v>0.25</v>
      </c>
      <c r="R274" s="5">
        <v>0.25</v>
      </c>
      <c r="S274" s="5">
        <v>0.25</v>
      </c>
      <c r="T274" s="5">
        <v>0.25</v>
      </c>
      <c r="U274" s="5">
        <v>0.25</v>
      </c>
      <c r="V274" s="5">
        <v>0.25</v>
      </c>
      <c r="W274" s="5">
        <v>0.25</v>
      </c>
      <c r="X274" s="5">
        <v>0.25</v>
      </c>
      <c r="Y274" s="5">
        <v>0.25</v>
      </c>
      <c r="Z274" s="5">
        <v>0.0</v>
      </c>
      <c r="AA274" s="5">
        <v>0.0</v>
      </c>
      <c r="AB274" s="5">
        <v>0.0</v>
      </c>
      <c r="AC274" s="5">
        <v>0.0</v>
      </c>
      <c r="AD274" s="5">
        <v>0.0</v>
      </c>
      <c r="AE274" s="5">
        <v>0.0</v>
      </c>
      <c r="AF274" s="5" t="s">
        <v>890</v>
      </c>
    </row>
    <row r="275" ht="14.25" customHeight="1">
      <c r="A275" s="7" t="s">
        <v>1858</v>
      </c>
      <c r="B275" s="7" t="s">
        <v>647</v>
      </c>
      <c r="C275" s="7"/>
      <c r="D275" s="7" t="s">
        <v>1078</v>
      </c>
      <c r="E275" s="68">
        <v>41640.0</v>
      </c>
      <c r="F275" s="68">
        <v>42004.0</v>
      </c>
      <c r="G275" s="7" t="s">
        <v>1003</v>
      </c>
      <c r="H275" s="7">
        <v>0.4</v>
      </c>
      <c r="I275" s="7">
        <v>0.4</v>
      </c>
      <c r="J275" s="7">
        <v>0.4</v>
      </c>
      <c r="K275" s="7">
        <v>0.4</v>
      </c>
      <c r="L275" s="7">
        <v>0.4</v>
      </c>
      <c r="M275" s="7">
        <v>0.4</v>
      </c>
      <c r="N275" s="7">
        <v>0.4</v>
      </c>
      <c r="O275" s="7">
        <v>0.4</v>
      </c>
      <c r="P275" s="7">
        <v>0.6</v>
      </c>
      <c r="Q275" s="7">
        <v>0.6</v>
      </c>
      <c r="R275" s="7">
        <v>0.6</v>
      </c>
      <c r="S275" s="7">
        <v>0.6</v>
      </c>
      <c r="T275" s="7">
        <v>0.6</v>
      </c>
      <c r="U275" s="7">
        <v>0.6</v>
      </c>
      <c r="V275" s="7">
        <v>0.6</v>
      </c>
      <c r="W275" s="7">
        <v>0.6</v>
      </c>
      <c r="X275" s="7">
        <v>0.4</v>
      </c>
      <c r="Y275" s="7">
        <v>0.4</v>
      </c>
      <c r="Z275" s="7">
        <v>0.4</v>
      </c>
      <c r="AA275" s="7">
        <v>0.4</v>
      </c>
      <c r="AB275" s="7">
        <v>0.4</v>
      </c>
      <c r="AC275" s="7">
        <v>0.4</v>
      </c>
      <c r="AD275" s="7">
        <v>0.4</v>
      </c>
      <c r="AE275" s="7">
        <v>0.4</v>
      </c>
      <c r="AF275" s="7" t="s">
        <v>890</v>
      </c>
    </row>
    <row r="276" ht="14.25" customHeight="1">
      <c r="A276" s="5" t="s">
        <v>1858</v>
      </c>
      <c r="B276" s="5" t="s">
        <v>647</v>
      </c>
      <c r="C276" s="5"/>
      <c r="D276" s="5" t="s">
        <v>1085</v>
      </c>
      <c r="E276" s="62">
        <v>41640.0</v>
      </c>
      <c r="F276" s="62">
        <v>42004.0</v>
      </c>
      <c r="G276" s="5" t="s">
        <v>747</v>
      </c>
      <c r="H276" s="5">
        <v>0.0</v>
      </c>
      <c r="I276" s="5"/>
      <c r="J276" s="5"/>
      <c r="K276" s="5"/>
      <c r="L276" s="5"/>
      <c r="M276" s="5"/>
      <c r="N276" s="5"/>
      <c r="O276" s="5"/>
      <c r="P276" s="5"/>
      <c r="Q276" s="5"/>
      <c r="R276" s="5"/>
      <c r="S276" s="5"/>
      <c r="T276" s="5"/>
      <c r="U276" s="5"/>
      <c r="V276" s="5"/>
      <c r="W276" s="5"/>
      <c r="X276" s="5"/>
      <c r="Y276" s="5"/>
      <c r="Z276" s="5"/>
      <c r="AA276" s="5"/>
      <c r="AB276" s="5"/>
      <c r="AC276" s="5"/>
      <c r="AD276" s="5"/>
      <c r="AE276" s="5"/>
      <c r="AF276" s="5" t="s">
        <v>890</v>
      </c>
    </row>
    <row r="277" ht="14.25" customHeight="1">
      <c r="A277" s="7" t="s">
        <v>1858</v>
      </c>
      <c r="B277" s="7" t="s">
        <v>647</v>
      </c>
      <c r="C277" s="7"/>
      <c r="D277" s="7" t="s">
        <v>1089</v>
      </c>
      <c r="E277" s="68">
        <v>41640.0</v>
      </c>
      <c r="F277" s="68">
        <v>42004.0</v>
      </c>
      <c r="G277" s="7" t="s">
        <v>747</v>
      </c>
      <c r="H277" s="7">
        <v>1.0</v>
      </c>
      <c r="I277" s="7"/>
      <c r="J277" s="7"/>
      <c r="K277" s="7"/>
      <c r="L277" s="7"/>
      <c r="M277" s="7"/>
      <c r="N277" s="7"/>
      <c r="O277" s="7"/>
      <c r="P277" s="7"/>
      <c r="Q277" s="7"/>
      <c r="R277" s="7"/>
      <c r="S277" s="7"/>
      <c r="T277" s="7"/>
      <c r="U277" s="7"/>
      <c r="V277" s="7"/>
      <c r="W277" s="7"/>
      <c r="X277" s="7"/>
      <c r="Y277" s="7"/>
      <c r="Z277" s="7"/>
      <c r="AA277" s="7"/>
      <c r="AB277" s="7"/>
      <c r="AC277" s="7"/>
      <c r="AD277" s="7"/>
      <c r="AE277" s="7"/>
      <c r="AF277" s="7" t="s">
        <v>890</v>
      </c>
    </row>
    <row r="278" ht="14.25" customHeight="1">
      <c r="A278" s="5" t="s">
        <v>1858</v>
      </c>
      <c r="B278" s="5" t="s">
        <v>647</v>
      </c>
      <c r="C278" s="5"/>
      <c r="D278" s="5" t="s">
        <v>1624</v>
      </c>
      <c r="E278" s="62">
        <v>41640.0</v>
      </c>
      <c r="F278" s="62">
        <v>42004.0</v>
      </c>
      <c r="G278" s="5" t="s">
        <v>1003</v>
      </c>
      <c r="H278" s="5">
        <v>0.4</v>
      </c>
      <c r="I278" s="5">
        <v>0.4</v>
      </c>
      <c r="J278" s="5">
        <v>0.4</v>
      </c>
      <c r="K278" s="5">
        <v>0.4</v>
      </c>
      <c r="L278" s="5">
        <v>0.4</v>
      </c>
      <c r="M278" s="5">
        <v>0.4</v>
      </c>
      <c r="N278" s="5">
        <v>0.4</v>
      </c>
      <c r="O278" s="5">
        <v>0.5</v>
      </c>
      <c r="P278" s="5">
        <v>0.6</v>
      </c>
      <c r="Q278" s="5">
        <v>0.6</v>
      </c>
      <c r="R278" s="5">
        <v>0.6</v>
      </c>
      <c r="S278" s="5">
        <v>0.6</v>
      </c>
      <c r="T278" s="5">
        <v>0.6</v>
      </c>
      <c r="U278" s="5">
        <v>0.6</v>
      </c>
      <c r="V278" s="5">
        <v>0.6</v>
      </c>
      <c r="W278" s="5">
        <v>0.6</v>
      </c>
      <c r="X278" s="5">
        <v>0.6</v>
      </c>
      <c r="Y278" s="5">
        <v>0.5</v>
      </c>
      <c r="Z278" s="5">
        <v>0.5</v>
      </c>
      <c r="AA278" s="5">
        <v>0.4</v>
      </c>
      <c r="AB278" s="5">
        <v>0.4</v>
      </c>
      <c r="AC278" s="5">
        <v>0.4</v>
      </c>
      <c r="AD278" s="5">
        <v>0.4</v>
      </c>
      <c r="AE278" s="5">
        <v>0.4</v>
      </c>
      <c r="AF278" s="5" t="s">
        <v>890</v>
      </c>
    </row>
    <row r="279" ht="14.25" customHeight="1">
      <c r="A279" s="7" t="s">
        <v>1858</v>
      </c>
      <c r="B279" s="7" t="s">
        <v>647</v>
      </c>
      <c r="C279" s="7"/>
      <c r="D279" s="7" t="s">
        <v>1191</v>
      </c>
      <c r="E279" s="68">
        <v>41640.0</v>
      </c>
      <c r="F279" s="68">
        <v>42004.0</v>
      </c>
      <c r="G279" s="7" t="s">
        <v>1003</v>
      </c>
      <c r="H279" s="7">
        <v>0.4</v>
      </c>
      <c r="I279" s="7">
        <v>0.4</v>
      </c>
      <c r="J279" s="7">
        <v>0.4</v>
      </c>
      <c r="K279" s="7">
        <v>0.4</v>
      </c>
      <c r="L279" s="7">
        <v>0.4</v>
      </c>
      <c r="M279" s="7">
        <v>0.4</v>
      </c>
      <c r="N279" s="7">
        <v>0.4</v>
      </c>
      <c r="O279" s="7">
        <v>0.5</v>
      </c>
      <c r="P279" s="7">
        <v>0.6</v>
      </c>
      <c r="Q279" s="7">
        <v>0.8</v>
      </c>
      <c r="R279" s="7">
        <v>0.8</v>
      </c>
      <c r="S279" s="7">
        <v>0.8</v>
      </c>
      <c r="T279" s="7">
        <v>0.8</v>
      </c>
      <c r="U279" s="7">
        <v>0.8</v>
      </c>
      <c r="V279" s="7">
        <v>0.8</v>
      </c>
      <c r="W279" s="7">
        <v>0.8</v>
      </c>
      <c r="X279" s="7">
        <v>0.8</v>
      </c>
      <c r="Y279" s="7">
        <v>0.6</v>
      </c>
      <c r="Z279" s="7">
        <v>0.5</v>
      </c>
      <c r="AA279" s="7">
        <v>0.5</v>
      </c>
      <c r="AB279" s="7">
        <v>0.4</v>
      </c>
      <c r="AC279" s="7">
        <v>0.4</v>
      </c>
      <c r="AD279" s="7">
        <v>0.4</v>
      </c>
      <c r="AE279" s="7">
        <v>0.4</v>
      </c>
      <c r="AF279" s="7" t="s">
        <v>890</v>
      </c>
    </row>
    <row r="280" ht="14.25" customHeight="1">
      <c r="A280" s="5" t="s">
        <v>1872</v>
      </c>
      <c r="B280" s="5" t="s">
        <v>647</v>
      </c>
      <c r="C280" s="5"/>
      <c r="D280" s="5" t="s">
        <v>1078</v>
      </c>
      <c r="E280" s="62">
        <v>41640.0</v>
      </c>
      <c r="F280" s="62">
        <v>42004.0</v>
      </c>
      <c r="G280" s="5" t="s">
        <v>1003</v>
      </c>
      <c r="H280" s="5">
        <v>0.0</v>
      </c>
      <c r="I280" s="5">
        <v>0.0</v>
      </c>
      <c r="J280" s="5">
        <v>0.0</v>
      </c>
      <c r="K280" s="5">
        <v>0.0</v>
      </c>
      <c r="L280" s="5">
        <v>0.0</v>
      </c>
      <c r="M280" s="5">
        <v>0.0</v>
      </c>
      <c r="N280" s="5">
        <v>0.0</v>
      </c>
      <c r="O280" s="5">
        <v>0.0</v>
      </c>
      <c r="P280" s="5">
        <v>0.05</v>
      </c>
      <c r="Q280" s="5">
        <v>0.05</v>
      </c>
      <c r="R280" s="5">
        <v>0.05</v>
      </c>
      <c r="S280" s="5">
        <v>0.05</v>
      </c>
      <c r="T280" s="5">
        <v>0.05</v>
      </c>
      <c r="U280" s="5">
        <v>0.05</v>
      </c>
      <c r="V280" s="5">
        <v>0.05</v>
      </c>
      <c r="W280" s="5">
        <v>0.05</v>
      </c>
      <c r="X280" s="5">
        <v>0.0</v>
      </c>
      <c r="Y280" s="5">
        <v>0.0</v>
      </c>
      <c r="Z280" s="5">
        <v>0.0</v>
      </c>
      <c r="AA280" s="5">
        <v>0.0</v>
      </c>
      <c r="AB280" s="5">
        <v>0.0</v>
      </c>
      <c r="AC280" s="5">
        <v>0.0</v>
      </c>
      <c r="AD280" s="5">
        <v>0.0</v>
      </c>
      <c r="AE280" s="5">
        <v>0.0</v>
      </c>
      <c r="AF280" s="5" t="s">
        <v>890</v>
      </c>
    </row>
    <row r="281" ht="14.25" customHeight="1">
      <c r="A281" s="7" t="s">
        <v>1872</v>
      </c>
      <c r="B281" s="7" t="s">
        <v>647</v>
      </c>
      <c r="C281" s="7"/>
      <c r="D281" s="7" t="s">
        <v>1085</v>
      </c>
      <c r="E281" s="68">
        <v>41640.0</v>
      </c>
      <c r="F281" s="68">
        <v>42004.0</v>
      </c>
      <c r="G281" s="7" t="s">
        <v>747</v>
      </c>
      <c r="H281" s="7">
        <v>0.0</v>
      </c>
      <c r="I281" s="7"/>
      <c r="J281" s="7"/>
      <c r="K281" s="7"/>
      <c r="L281" s="7"/>
      <c r="M281" s="7"/>
      <c r="N281" s="7"/>
      <c r="O281" s="7"/>
      <c r="P281" s="7"/>
      <c r="Q281" s="7"/>
      <c r="R281" s="7"/>
      <c r="S281" s="7"/>
      <c r="T281" s="7"/>
      <c r="U281" s="7"/>
      <c r="V281" s="7"/>
      <c r="W281" s="7"/>
      <c r="X281" s="7"/>
      <c r="Y281" s="7"/>
      <c r="Z281" s="7"/>
      <c r="AA281" s="7"/>
      <c r="AB281" s="7"/>
      <c r="AC281" s="7"/>
      <c r="AD281" s="7"/>
      <c r="AE281" s="7"/>
      <c r="AF281" s="7" t="s">
        <v>890</v>
      </c>
    </row>
    <row r="282" ht="14.25" customHeight="1">
      <c r="A282" s="5" t="s">
        <v>1872</v>
      </c>
      <c r="B282" s="5" t="s">
        <v>647</v>
      </c>
      <c r="C282" s="5"/>
      <c r="D282" s="5" t="s">
        <v>1089</v>
      </c>
      <c r="E282" s="62">
        <v>41640.0</v>
      </c>
      <c r="F282" s="62">
        <v>42004.0</v>
      </c>
      <c r="G282" s="5" t="s">
        <v>747</v>
      </c>
      <c r="H282" s="5">
        <v>1.0</v>
      </c>
      <c r="I282" s="5"/>
      <c r="J282" s="5"/>
      <c r="K282" s="5"/>
      <c r="L282" s="5"/>
      <c r="M282" s="5"/>
      <c r="N282" s="5"/>
      <c r="O282" s="5"/>
      <c r="P282" s="5"/>
      <c r="Q282" s="5"/>
      <c r="R282" s="5"/>
      <c r="S282" s="5"/>
      <c r="T282" s="5"/>
      <c r="U282" s="5"/>
      <c r="V282" s="5"/>
      <c r="W282" s="5"/>
      <c r="X282" s="5"/>
      <c r="Y282" s="5"/>
      <c r="Z282" s="5"/>
      <c r="AA282" s="5"/>
      <c r="AB282" s="5"/>
      <c r="AC282" s="5"/>
      <c r="AD282" s="5"/>
      <c r="AE282" s="5"/>
      <c r="AF282" s="5" t="s">
        <v>890</v>
      </c>
    </row>
    <row r="283" ht="14.25" customHeight="1">
      <c r="A283" s="7" t="s">
        <v>1872</v>
      </c>
      <c r="B283" s="7" t="s">
        <v>647</v>
      </c>
      <c r="C283" s="7"/>
      <c r="D283" s="7" t="s">
        <v>1624</v>
      </c>
      <c r="E283" s="68">
        <v>41640.0</v>
      </c>
      <c r="F283" s="68">
        <v>42004.0</v>
      </c>
      <c r="G283" s="7" t="s">
        <v>1003</v>
      </c>
      <c r="H283" s="7">
        <v>0.0</v>
      </c>
      <c r="I283" s="7">
        <v>0.0</v>
      </c>
      <c r="J283" s="7">
        <v>0.0</v>
      </c>
      <c r="K283" s="7">
        <v>0.0</v>
      </c>
      <c r="L283" s="7">
        <v>0.0</v>
      </c>
      <c r="M283" s="7">
        <v>0.0</v>
      </c>
      <c r="N283" s="7">
        <v>0.0</v>
      </c>
      <c r="O283" s="7">
        <v>0.1</v>
      </c>
      <c r="P283" s="7">
        <v>0.3</v>
      </c>
      <c r="Q283" s="7">
        <v>0.4</v>
      </c>
      <c r="R283" s="7">
        <v>0.4</v>
      </c>
      <c r="S283" s="7">
        <v>0.4</v>
      </c>
      <c r="T283" s="7">
        <v>0.4</v>
      </c>
      <c r="U283" s="7">
        <v>0.4</v>
      </c>
      <c r="V283" s="7">
        <v>0.4</v>
      </c>
      <c r="W283" s="7">
        <v>0.4</v>
      </c>
      <c r="X283" s="7">
        <v>0.4</v>
      </c>
      <c r="Y283" s="7">
        <v>0.1</v>
      </c>
      <c r="Z283" s="7">
        <v>0.1</v>
      </c>
      <c r="AA283" s="7">
        <v>0.0</v>
      </c>
      <c r="AB283" s="7">
        <v>0.0</v>
      </c>
      <c r="AC283" s="7">
        <v>0.0</v>
      </c>
      <c r="AD283" s="7">
        <v>0.0</v>
      </c>
      <c r="AE283" s="7">
        <v>0.0</v>
      </c>
      <c r="AF283" s="7" t="s">
        <v>890</v>
      </c>
    </row>
    <row r="284" ht="14.25" customHeight="1">
      <c r="A284" s="5" t="s">
        <v>1872</v>
      </c>
      <c r="B284" s="5" t="s">
        <v>647</v>
      </c>
      <c r="C284" s="5"/>
      <c r="D284" s="5" t="s">
        <v>1191</v>
      </c>
      <c r="E284" s="62">
        <v>41640.0</v>
      </c>
      <c r="F284" s="62">
        <v>42004.0</v>
      </c>
      <c r="G284" s="5" t="s">
        <v>1003</v>
      </c>
      <c r="H284" s="5">
        <v>0.0</v>
      </c>
      <c r="I284" s="5">
        <v>0.0</v>
      </c>
      <c r="J284" s="5">
        <v>0.0</v>
      </c>
      <c r="K284" s="5">
        <v>0.0</v>
      </c>
      <c r="L284" s="5">
        <v>0.0</v>
      </c>
      <c r="M284" s="5">
        <v>0.0</v>
      </c>
      <c r="N284" s="5">
        <v>0.0</v>
      </c>
      <c r="O284" s="5">
        <v>0.1</v>
      </c>
      <c r="P284" s="5">
        <v>0.5</v>
      </c>
      <c r="Q284" s="5">
        <v>0.8</v>
      </c>
      <c r="R284" s="5">
        <v>0.8</v>
      </c>
      <c r="S284" s="5">
        <v>0.8</v>
      </c>
      <c r="T284" s="5">
        <v>0.8</v>
      </c>
      <c r="U284" s="5">
        <v>0.8</v>
      </c>
      <c r="V284" s="5">
        <v>0.8</v>
      </c>
      <c r="W284" s="5">
        <v>0.8</v>
      </c>
      <c r="X284" s="5">
        <v>0.8</v>
      </c>
      <c r="Y284" s="5">
        <v>0.5</v>
      </c>
      <c r="Z284" s="5">
        <v>0.3</v>
      </c>
      <c r="AA284" s="5">
        <v>0.3</v>
      </c>
      <c r="AB284" s="5">
        <v>0.2</v>
      </c>
      <c r="AC284" s="5">
        <v>0.2</v>
      </c>
      <c r="AD284" s="5">
        <v>0.0</v>
      </c>
      <c r="AE284" s="5">
        <v>0.0</v>
      </c>
      <c r="AF284" s="5" t="s">
        <v>890</v>
      </c>
    </row>
    <row r="285" ht="14.25" customHeight="1">
      <c r="A285" s="7" t="s">
        <v>1879</v>
      </c>
      <c r="B285" s="7" t="s">
        <v>1230</v>
      </c>
      <c r="C285" s="7"/>
      <c r="D285" s="7" t="s">
        <v>1881</v>
      </c>
      <c r="E285" s="68">
        <v>41640.0</v>
      </c>
      <c r="F285" s="68">
        <v>42004.0</v>
      </c>
      <c r="G285" s="7" t="s">
        <v>1003</v>
      </c>
      <c r="H285" s="7">
        <v>0.3</v>
      </c>
      <c r="I285" s="7">
        <v>0.3</v>
      </c>
      <c r="J285" s="7">
        <v>0.3</v>
      </c>
      <c r="K285" s="7">
        <v>0.3</v>
      </c>
      <c r="L285" s="7">
        <v>0.3</v>
      </c>
      <c r="M285" s="7">
        <v>0.3</v>
      </c>
      <c r="N285" s="7">
        <v>0.3</v>
      </c>
      <c r="O285" s="7">
        <v>0.3</v>
      </c>
      <c r="P285" s="7">
        <v>0.4</v>
      </c>
      <c r="Q285" s="7">
        <v>0.5</v>
      </c>
      <c r="R285" s="7">
        <v>0.6</v>
      </c>
      <c r="S285" s="7">
        <v>0.6</v>
      </c>
      <c r="T285" s="7">
        <v>0.6</v>
      </c>
      <c r="U285" s="7">
        <v>0.6</v>
      </c>
      <c r="V285" s="7">
        <v>0.6</v>
      </c>
      <c r="W285" s="7">
        <v>0.6</v>
      </c>
      <c r="X285" s="7">
        <v>0.6</v>
      </c>
      <c r="Y285" s="7">
        <v>0.5</v>
      </c>
      <c r="Z285" s="7">
        <v>0.3</v>
      </c>
      <c r="AA285" s="7">
        <v>0.3</v>
      </c>
      <c r="AB285" s="7">
        <v>0.3</v>
      </c>
      <c r="AC285" s="7">
        <v>0.3</v>
      </c>
      <c r="AD285" s="7">
        <v>0.3</v>
      </c>
      <c r="AE285" s="7">
        <v>0.3</v>
      </c>
      <c r="AF285" s="7" t="s">
        <v>890</v>
      </c>
    </row>
    <row r="286" ht="14.25" customHeight="1">
      <c r="A286" s="5" t="s">
        <v>1879</v>
      </c>
      <c r="B286" s="5" t="s">
        <v>1230</v>
      </c>
      <c r="C286" s="5"/>
      <c r="D286" s="5" t="s">
        <v>1882</v>
      </c>
      <c r="E286" s="62">
        <v>41640.0</v>
      </c>
      <c r="F286" s="62">
        <v>42004.0</v>
      </c>
      <c r="G286" s="5" t="s">
        <v>1003</v>
      </c>
      <c r="H286" s="5">
        <v>0.3</v>
      </c>
      <c r="I286" s="5">
        <v>0.3</v>
      </c>
      <c r="J286" s="5">
        <v>0.3</v>
      </c>
      <c r="K286" s="5">
        <v>0.3</v>
      </c>
      <c r="L286" s="5">
        <v>0.3</v>
      </c>
      <c r="M286" s="5">
        <v>0.3</v>
      </c>
      <c r="N286" s="5">
        <v>0.3</v>
      </c>
      <c r="O286" s="5">
        <v>0.5</v>
      </c>
      <c r="P286" s="5">
        <v>0.58</v>
      </c>
      <c r="Q286" s="5">
        <v>0.66</v>
      </c>
      <c r="R286" s="5">
        <v>0.78</v>
      </c>
      <c r="S286" s="5">
        <v>0.82</v>
      </c>
      <c r="T286" s="5">
        <v>0.71</v>
      </c>
      <c r="U286" s="5">
        <v>0.82</v>
      </c>
      <c r="V286" s="5">
        <v>0.78</v>
      </c>
      <c r="W286" s="5">
        <v>0.74</v>
      </c>
      <c r="X286" s="5">
        <v>0.63</v>
      </c>
      <c r="Y286" s="5">
        <v>0.41</v>
      </c>
      <c r="Z286" s="5">
        <v>0.35</v>
      </c>
      <c r="AA286" s="5">
        <v>0.35</v>
      </c>
      <c r="AB286" s="5">
        <v>0.35</v>
      </c>
      <c r="AC286" s="5">
        <v>0.3</v>
      </c>
      <c r="AD286" s="5">
        <v>0.3</v>
      </c>
      <c r="AE286" s="5">
        <v>0.3</v>
      </c>
      <c r="AF286" s="5" t="s">
        <v>890</v>
      </c>
    </row>
    <row r="287" ht="14.25" customHeight="1">
      <c r="A287" s="7" t="s">
        <v>1890</v>
      </c>
      <c r="B287" s="7" t="s">
        <v>1230</v>
      </c>
      <c r="C287" s="7"/>
      <c r="D287" s="7" t="s">
        <v>1078</v>
      </c>
      <c r="E287" s="68">
        <v>41640.0</v>
      </c>
      <c r="F287" s="68">
        <v>42004.0</v>
      </c>
      <c r="G287" s="7" t="s">
        <v>1003</v>
      </c>
      <c r="H287" s="7">
        <v>0.0</v>
      </c>
      <c r="I287" s="7">
        <v>0.0</v>
      </c>
      <c r="J287" s="7">
        <v>0.0</v>
      </c>
      <c r="K287" s="7">
        <v>0.0</v>
      </c>
      <c r="L287" s="7">
        <v>0.0</v>
      </c>
      <c r="M287" s="7">
        <v>0.0</v>
      </c>
      <c r="N287" s="7">
        <v>0.0</v>
      </c>
      <c r="O287" s="7">
        <v>0.0</v>
      </c>
      <c r="P287" s="7">
        <v>0.01</v>
      </c>
      <c r="Q287" s="7">
        <v>0.01</v>
      </c>
      <c r="R287" s="7">
        <v>0.01</v>
      </c>
      <c r="S287" s="7">
        <v>0.01</v>
      </c>
      <c r="T287" s="7">
        <v>0.01</v>
      </c>
      <c r="U287" s="7">
        <v>0.01</v>
      </c>
      <c r="V287" s="7">
        <v>0.01</v>
      </c>
      <c r="W287" s="7">
        <v>0.01</v>
      </c>
      <c r="X287" s="7">
        <v>0.0</v>
      </c>
      <c r="Y287" s="7">
        <v>0.0</v>
      </c>
      <c r="Z287" s="7">
        <v>0.0</v>
      </c>
      <c r="AA287" s="7">
        <v>0.0</v>
      </c>
      <c r="AB287" s="7">
        <v>0.0</v>
      </c>
      <c r="AC287" s="7">
        <v>0.0</v>
      </c>
      <c r="AD287" s="7">
        <v>0.0</v>
      </c>
      <c r="AE287" s="7">
        <v>0.0</v>
      </c>
      <c r="AF287" s="7" t="s">
        <v>890</v>
      </c>
    </row>
    <row r="288" ht="14.25" customHeight="1">
      <c r="A288" s="5" t="s">
        <v>1890</v>
      </c>
      <c r="B288" s="5" t="s">
        <v>1230</v>
      </c>
      <c r="C288" s="5"/>
      <c r="D288" s="5" t="s">
        <v>1627</v>
      </c>
      <c r="E288" s="62">
        <v>41640.0</v>
      </c>
      <c r="F288" s="62">
        <v>42004.0</v>
      </c>
      <c r="G288" s="5" t="s">
        <v>1003</v>
      </c>
      <c r="H288" s="5">
        <v>0.0</v>
      </c>
      <c r="I288" s="5">
        <v>0.0</v>
      </c>
      <c r="J288" s="5">
        <v>0.0</v>
      </c>
      <c r="K288" s="5">
        <v>0.0</v>
      </c>
      <c r="L288" s="5">
        <v>0.0</v>
      </c>
      <c r="M288" s="5">
        <v>0.0</v>
      </c>
      <c r="N288" s="5">
        <v>0.0</v>
      </c>
      <c r="O288" s="5">
        <v>0.01</v>
      </c>
      <c r="P288" s="5">
        <v>0.2</v>
      </c>
      <c r="Q288" s="5">
        <v>0.28</v>
      </c>
      <c r="R288" s="5">
        <v>0.3</v>
      </c>
      <c r="S288" s="5">
        <v>0.3</v>
      </c>
      <c r="T288" s="5">
        <v>0.24</v>
      </c>
      <c r="U288" s="5">
        <v>0.24</v>
      </c>
      <c r="V288" s="5">
        <v>0.23</v>
      </c>
      <c r="W288" s="5">
        <v>0.23</v>
      </c>
      <c r="X288" s="5">
        <v>0.23</v>
      </c>
      <c r="Y288" s="5">
        <v>0.1</v>
      </c>
      <c r="Z288" s="5">
        <v>0.1</v>
      </c>
      <c r="AA288" s="5">
        <v>0.0</v>
      </c>
      <c r="AB288" s="5">
        <v>0.0</v>
      </c>
      <c r="AC288" s="5">
        <v>0.0</v>
      </c>
      <c r="AD288" s="5">
        <v>0.0</v>
      </c>
      <c r="AE288" s="5">
        <v>0.0</v>
      </c>
      <c r="AF288" s="5" t="s">
        <v>890</v>
      </c>
    </row>
    <row r="289" ht="14.25" customHeight="1">
      <c r="A289" s="7" t="s">
        <v>1890</v>
      </c>
      <c r="B289" s="7" t="s">
        <v>1230</v>
      </c>
      <c r="C289" s="7"/>
      <c r="D289" s="7" t="s">
        <v>1882</v>
      </c>
      <c r="E289" s="68">
        <v>41640.0</v>
      </c>
      <c r="F289" s="68">
        <v>42004.0</v>
      </c>
      <c r="G289" s="7" t="s">
        <v>1003</v>
      </c>
      <c r="H289" s="7">
        <v>0.0</v>
      </c>
      <c r="I289" s="7">
        <v>0.0</v>
      </c>
      <c r="J289" s="7">
        <v>0.0</v>
      </c>
      <c r="K289" s="7">
        <v>0.0</v>
      </c>
      <c r="L289" s="7">
        <v>0.0</v>
      </c>
      <c r="M289" s="7">
        <v>0.0</v>
      </c>
      <c r="N289" s="7">
        <v>0.0</v>
      </c>
      <c r="O289" s="7">
        <v>0.17</v>
      </c>
      <c r="P289" s="7">
        <v>0.58</v>
      </c>
      <c r="Q289" s="7">
        <v>0.66</v>
      </c>
      <c r="R289" s="7">
        <v>0.78</v>
      </c>
      <c r="S289" s="7">
        <v>0.82</v>
      </c>
      <c r="T289" s="7">
        <v>0.71</v>
      </c>
      <c r="U289" s="7">
        <v>0.82</v>
      </c>
      <c r="V289" s="7">
        <v>0.78</v>
      </c>
      <c r="W289" s="7">
        <v>0.74</v>
      </c>
      <c r="X289" s="7">
        <v>0.63</v>
      </c>
      <c r="Y289" s="7">
        <v>0.41</v>
      </c>
      <c r="Z289" s="7">
        <v>0.18</v>
      </c>
      <c r="AA289" s="7">
        <v>0.18</v>
      </c>
      <c r="AB289" s="7">
        <v>0.18</v>
      </c>
      <c r="AC289" s="7">
        <v>0.1</v>
      </c>
      <c r="AD289" s="7">
        <v>0.0</v>
      </c>
      <c r="AE289" s="7">
        <v>0.0</v>
      </c>
      <c r="AF289" s="7" t="s">
        <v>890</v>
      </c>
    </row>
    <row r="290" ht="14.25" customHeight="1">
      <c r="A290" s="5" t="s">
        <v>1908</v>
      </c>
      <c r="B290" s="5" t="s">
        <v>1173</v>
      </c>
      <c r="C290" s="5" t="s">
        <v>995</v>
      </c>
      <c r="D290" s="5" t="s">
        <v>743</v>
      </c>
      <c r="E290" s="62">
        <v>41640.0</v>
      </c>
      <c r="F290" s="62">
        <v>42004.0</v>
      </c>
      <c r="G290" s="5" t="s">
        <v>747</v>
      </c>
      <c r="H290" s="5">
        <v>24.0</v>
      </c>
      <c r="I290" s="5"/>
      <c r="J290" s="5"/>
      <c r="K290" s="5"/>
      <c r="L290" s="5"/>
      <c r="M290" s="5"/>
      <c r="N290" s="5"/>
      <c r="O290" s="5"/>
      <c r="P290" s="5"/>
      <c r="Q290" s="5"/>
      <c r="R290" s="5"/>
      <c r="S290" s="5"/>
      <c r="T290" s="5"/>
      <c r="U290" s="5"/>
      <c r="V290" s="5"/>
      <c r="W290" s="5"/>
      <c r="X290" s="5"/>
      <c r="Y290" s="5"/>
      <c r="Z290" s="5"/>
      <c r="AA290" s="5"/>
      <c r="AB290" s="5"/>
      <c r="AC290" s="5"/>
      <c r="AD290" s="5"/>
      <c r="AE290" s="5"/>
      <c r="AF290" s="5" t="s">
        <v>890</v>
      </c>
    </row>
    <row r="291" ht="14.25" customHeight="1">
      <c r="A291" s="5" t="s">
        <v>1911</v>
      </c>
      <c r="B291" s="5" t="s">
        <v>1648</v>
      </c>
      <c r="C291" s="5"/>
      <c r="D291" s="5" t="s">
        <v>1247</v>
      </c>
      <c r="E291" s="62">
        <v>41640.0</v>
      </c>
      <c r="F291" s="62">
        <v>42004.0</v>
      </c>
      <c r="G291" s="5" t="s">
        <v>747</v>
      </c>
      <c r="H291" s="5">
        <v>1.0</v>
      </c>
      <c r="I291" s="5"/>
      <c r="J291" s="5"/>
      <c r="K291" s="5"/>
      <c r="L291" s="5"/>
      <c r="M291" s="5"/>
      <c r="N291" s="5"/>
      <c r="O291" s="5"/>
      <c r="P291" s="5"/>
      <c r="Q291" s="5"/>
      <c r="R291" s="5"/>
      <c r="S291" s="5"/>
      <c r="T291" s="5"/>
      <c r="U291" s="5"/>
      <c r="V291" s="5"/>
      <c r="W291" s="5"/>
      <c r="X291" s="5"/>
      <c r="Y291" s="5"/>
      <c r="Z291" s="5"/>
      <c r="AA291" s="5"/>
      <c r="AB291" s="5"/>
      <c r="AC291" s="5"/>
      <c r="AD291" s="5"/>
      <c r="AE291" s="5"/>
      <c r="AF291" s="5" t="s">
        <v>749</v>
      </c>
    </row>
    <row r="292" ht="14.25" customHeight="1">
      <c r="A292" s="7" t="s">
        <v>1911</v>
      </c>
      <c r="B292" s="7" t="s">
        <v>1648</v>
      </c>
      <c r="C292" s="7"/>
      <c r="D292" s="7" t="s">
        <v>1089</v>
      </c>
      <c r="E292" s="68">
        <v>41640.0</v>
      </c>
      <c r="F292" s="68">
        <v>42004.0</v>
      </c>
      <c r="G292" s="7" t="s">
        <v>747</v>
      </c>
      <c r="H292" s="7">
        <v>0.5</v>
      </c>
      <c r="I292" s="7"/>
      <c r="J292" s="7"/>
      <c r="K292" s="7"/>
      <c r="L292" s="7"/>
      <c r="M292" s="7"/>
      <c r="N292" s="7"/>
      <c r="O292" s="7"/>
      <c r="P292" s="7"/>
      <c r="Q292" s="7"/>
      <c r="R292" s="7"/>
      <c r="S292" s="7"/>
      <c r="T292" s="7"/>
      <c r="U292" s="7"/>
      <c r="V292" s="7"/>
      <c r="W292" s="7"/>
      <c r="X292" s="7"/>
      <c r="Y292" s="7"/>
      <c r="Z292" s="7"/>
      <c r="AA292" s="7"/>
      <c r="AB292" s="7"/>
      <c r="AC292" s="7"/>
      <c r="AD292" s="7"/>
      <c r="AE292" s="7"/>
      <c r="AF292" s="7" t="s">
        <v>749</v>
      </c>
    </row>
    <row r="293" ht="14.25" customHeight="1">
      <c r="A293" s="5" t="s">
        <v>1911</v>
      </c>
      <c r="B293" s="5" t="s">
        <v>1648</v>
      </c>
      <c r="C293" s="5"/>
      <c r="D293" s="5" t="s">
        <v>1224</v>
      </c>
      <c r="E293" s="62">
        <v>41913.0</v>
      </c>
      <c r="F293" s="62">
        <v>42004.0</v>
      </c>
      <c r="G293" s="5" t="s">
        <v>747</v>
      </c>
      <c r="H293" s="5">
        <v>1.0</v>
      </c>
      <c r="I293" s="5"/>
      <c r="J293" s="5"/>
      <c r="K293" s="5"/>
      <c r="L293" s="5"/>
      <c r="M293" s="5"/>
      <c r="N293" s="5"/>
      <c r="O293" s="5"/>
      <c r="P293" s="5"/>
      <c r="Q293" s="5"/>
      <c r="R293" s="5"/>
      <c r="S293" s="5"/>
      <c r="T293" s="5"/>
      <c r="U293" s="5"/>
      <c r="V293" s="5"/>
      <c r="W293" s="5"/>
      <c r="X293" s="5"/>
      <c r="Y293" s="5"/>
      <c r="Z293" s="5"/>
      <c r="AA293" s="5"/>
      <c r="AB293" s="5"/>
      <c r="AC293" s="5"/>
      <c r="AD293" s="5"/>
      <c r="AE293" s="5"/>
      <c r="AF293" s="5" t="s">
        <v>749</v>
      </c>
    </row>
    <row r="294" ht="14.25" customHeight="1">
      <c r="A294" s="7" t="s">
        <v>1911</v>
      </c>
      <c r="B294" s="7" t="s">
        <v>1648</v>
      </c>
      <c r="C294" s="7"/>
      <c r="D294" s="7" t="s">
        <v>1224</v>
      </c>
      <c r="E294" s="68">
        <v>41760.0</v>
      </c>
      <c r="F294" s="68">
        <v>41912.0</v>
      </c>
      <c r="G294" s="7" t="s">
        <v>747</v>
      </c>
      <c r="H294" s="7">
        <v>0.5</v>
      </c>
      <c r="I294" s="7"/>
      <c r="J294" s="7"/>
      <c r="K294" s="7"/>
      <c r="L294" s="7"/>
      <c r="M294" s="7"/>
      <c r="N294" s="7"/>
      <c r="O294" s="7"/>
      <c r="P294" s="7"/>
      <c r="Q294" s="7"/>
      <c r="R294" s="7"/>
      <c r="S294" s="7"/>
      <c r="T294" s="7"/>
      <c r="U294" s="7"/>
      <c r="V294" s="7"/>
      <c r="W294" s="7"/>
      <c r="X294" s="7"/>
      <c r="Y294" s="7"/>
      <c r="Z294" s="7"/>
      <c r="AA294" s="7"/>
      <c r="AB294" s="7"/>
      <c r="AC294" s="7"/>
      <c r="AD294" s="7"/>
      <c r="AE294" s="7"/>
      <c r="AF294" s="7" t="s">
        <v>749</v>
      </c>
    </row>
    <row r="295" ht="14.25" customHeight="1">
      <c r="A295" s="7" t="s">
        <v>1924</v>
      </c>
      <c r="B295" s="7" t="s">
        <v>1648</v>
      </c>
      <c r="C295" s="7" t="s">
        <v>887</v>
      </c>
      <c r="D295" s="7" t="s">
        <v>1223</v>
      </c>
      <c r="E295" s="68">
        <v>41640.0</v>
      </c>
      <c r="F295" s="68">
        <v>42004.0</v>
      </c>
      <c r="G295" s="7" t="s">
        <v>747</v>
      </c>
      <c r="H295" s="7">
        <v>0.5</v>
      </c>
      <c r="I295" s="7"/>
      <c r="J295" s="7"/>
      <c r="K295" s="7"/>
      <c r="L295" s="7"/>
      <c r="M295" s="7"/>
      <c r="N295" s="7"/>
      <c r="O295" s="7"/>
      <c r="P295" s="7"/>
      <c r="Q295" s="7"/>
      <c r="R295" s="7"/>
      <c r="S295" s="7"/>
      <c r="T295" s="7"/>
      <c r="U295" s="7"/>
      <c r="V295" s="7"/>
      <c r="W295" s="7"/>
      <c r="X295" s="7"/>
      <c r="Y295" s="7"/>
      <c r="Z295" s="7"/>
      <c r="AA295" s="7"/>
      <c r="AB295" s="7"/>
      <c r="AC295" s="7"/>
      <c r="AD295" s="7"/>
      <c r="AE295" s="7"/>
      <c r="AF295" s="7" t="s">
        <v>890</v>
      </c>
    </row>
    <row r="296" ht="14.25" customHeight="1">
      <c r="A296" s="5" t="s">
        <v>1924</v>
      </c>
      <c r="B296" s="5" t="s">
        <v>1648</v>
      </c>
      <c r="C296" s="5" t="s">
        <v>887</v>
      </c>
      <c r="D296" s="5" t="s">
        <v>1085</v>
      </c>
      <c r="E296" s="62">
        <v>41640.0</v>
      </c>
      <c r="F296" s="62">
        <v>42004.0</v>
      </c>
      <c r="G296" s="5" t="s">
        <v>747</v>
      </c>
      <c r="H296" s="5">
        <v>1.0</v>
      </c>
      <c r="I296" s="5"/>
      <c r="J296" s="5"/>
      <c r="K296" s="5"/>
      <c r="L296" s="5"/>
      <c r="M296" s="5"/>
      <c r="N296" s="5"/>
      <c r="O296" s="5"/>
      <c r="P296" s="5"/>
      <c r="Q296" s="5"/>
      <c r="R296" s="5"/>
      <c r="S296" s="5"/>
      <c r="T296" s="5"/>
      <c r="U296" s="5"/>
      <c r="V296" s="5"/>
      <c r="W296" s="5"/>
      <c r="X296" s="5"/>
      <c r="Y296" s="5"/>
      <c r="Z296" s="5"/>
      <c r="AA296" s="5"/>
      <c r="AB296" s="5"/>
      <c r="AC296" s="5"/>
      <c r="AD296" s="5"/>
      <c r="AE296" s="5"/>
      <c r="AF296" s="5" t="s">
        <v>890</v>
      </c>
    </row>
    <row r="297" ht="14.25" customHeight="1">
      <c r="A297" s="7" t="s">
        <v>1924</v>
      </c>
      <c r="B297" s="7" t="s">
        <v>1648</v>
      </c>
      <c r="C297" s="7" t="s">
        <v>887</v>
      </c>
      <c r="D297" s="7" t="s">
        <v>1224</v>
      </c>
      <c r="E297" s="68">
        <v>41913.0</v>
      </c>
      <c r="F297" s="68">
        <v>42004.0</v>
      </c>
      <c r="G297" s="7" t="s">
        <v>747</v>
      </c>
      <c r="H297" s="7">
        <v>1.0</v>
      </c>
      <c r="I297" s="7"/>
      <c r="J297" s="7"/>
      <c r="K297" s="7"/>
      <c r="L297" s="7"/>
      <c r="M297" s="7"/>
      <c r="N297" s="7"/>
      <c r="O297" s="7"/>
      <c r="P297" s="7"/>
      <c r="Q297" s="7"/>
      <c r="R297" s="7"/>
      <c r="S297" s="7"/>
      <c r="T297" s="7"/>
      <c r="U297" s="7"/>
      <c r="V297" s="7"/>
      <c r="W297" s="7"/>
      <c r="X297" s="7"/>
      <c r="Y297" s="7"/>
      <c r="Z297" s="7"/>
      <c r="AA297" s="7"/>
      <c r="AB297" s="7"/>
      <c r="AC297" s="7"/>
      <c r="AD297" s="7"/>
      <c r="AE297" s="7"/>
      <c r="AF297" s="7" t="s">
        <v>890</v>
      </c>
    </row>
    <row r="298" ht="14.25" customHeight="1">
      <c r="A298" s="5" t="s">
        <v>1924</v>
      </c>
      <c r="B298" s="5" t="s">
        <v>1648</v>
      </c>
      <c r="C298" s="5" t="s">
        <v>887</v>
      </c>
      <c r="D298" s="5" t="s">
        <v>1224</v>
      </c>
      <c r="E298" s="62">
        <v>41640.0</v>
      </c>
      <c r="F298" s="62">
        <v>41759.0</v>
      </c>
      <c r="G298" s="5" t="s">
        <v>747</v>
      </c>
      <c r="H298" s="5">
        <v>1.0</v>
      </c>
      <c r="I298" s="5"/>
      <c r="J298" s="5"/>
      <c r="K298" s="5"/>
      <c r="L298" s="5"/>
      <c r="M298" s="5"/>
      <c r="N298" s="5"/>
      <c r="O298" s="5"/>
      <c r="P298" s="5"/>
      <c r="Q298" s="5"/>
      <c r="R298" s="5"/>
      <c r="S298" s="5"/>
      <c r="T298" s="5"/>
      <c r="U298" s="5"/>
      <c r="V298" s="5"/>
      <c r="W298" s="5"/>
      <c r="X298" s="5"/>
      <c r="Y298" s="5"/>
      <c r="Z298" s="5"/>
      <c r="AA298" s="5"/>
      <c r="AB298" s="5"/>
      <c r="AC298" s="5"/>
      <c r="AD298" s="5"/>
      <c r="AE298" s="5"/>
      <c r="AF298" s="5" t="s">
        <v>890</v>
      </c>
    </row>
    <row r="299" ht="14.25" customHeight="1">
      <c r="A299" s="7" t="s">
        <v>1942</v>
      </c>
      <c r="B299" s="7" t="s">
        <v>742</v>
      </c>
      <c r="C299" s="7" t="s">
        <v>995</v>
      </c>
      <c r="D299" s="7" t="s">
        <v>743</v>
      </c>
      <c r="E299" s="68">
        <v>41640.0</v>
      </c>
      <c r="F299" s="68">
        <v>42004.0</v>
      </c>
      <c r="G299" s="7" t="s">
        <v>747</v>
      </c>
      <c r="H299" s="7">
        <v>12.8</v>
      </c>
      <c r="I299" s="7"/>
      <c r="J299" s="7"/>
      <c r="K299" s="7"/>
      <c r="L299" s="7"/>
      <c r="M299" s="7"/>
      <c r="N299" s="7"/>
      <c r="O299" s="7"/>
      <c r="P299" s="7"/>
      <c r="Q299" s="7"/>
      <c r="R299" s="7"/>
      <c r="S299" s="7"/>
      <c r="T299" s="7"/>
      <c r="U299" s="7"/>
      <c r="V299" s="7"/>
      <c r="W299" s="7"/>
      <c r="X299" s="7"/>
      <c r="Y299" s="7"/>
      <c r="Z299" s="7"/>
      <c r="AA299" s="7"/>
      <c r="AB299" s="7"/>
      <c r="AC299" s="7"/>
      <c r="AD299" s="7"/>
      <c r="AE299" s="7"/>
      <c r="AF299" s="7" t="s">
        <v>890</v>
      </c>
    </row>
    <row r="300" ht="14.25" customHeight="1">
      <c r="A300" s="5" t="s">
        <v>1948</v>
      </c>
      <c r="B300" s="5" t="s">
        <v>742</v>
      </c>
      <c r="C300" s="5"/>
      <c r="D300" s="5" t="s">
        <v>743</v>
      </c>
      <c r="E300" s="62">
        <v>41640.0</v>
      </c>
      <c r="F300" s="62">
        <v>42004.0</v>
      </c>
      <c r="G300" s="5" t="s">
        <v>747</v>
      </c>
      <c r="H300" s="5">
        <v>1.0</v>
      </c>
      <c r="I300" s="5"/>
      <c r="J300" s="5"/>
      <c r="K300" s="5"/>
      <c r="L300" s="5"/>
      <c r="M300" s="5"/>
      <c r="N300" s="5"/>
      <c r="O300" s="5"/>
      <c r="P300" s="5"/>
      <c r="Q300" s="5"/>
      <c r="R300" s="5"/>
      <c r="S300" s="5"/>
      <c r="T300" s="5"/>
      <c r="U300" s="5"/>
      <c r="V300" s="5"/>
      <c r="W300" s="5"/>
      <c r="X300" s="5"/>
      <c r="Y300" s="5"/>
      <c r="Z300" s="5"/>
      <c r="AA300" s="5"/>
      <c r="AB300" s="5"/>
      <c r="AC300" s="5"/>
      <c r="AD300" s="5"/>
      <c r="AE300" s="5"/>
      <c r="AF300" s="5" t="s">
        <v>890</v>
      </c>
    </row>
    <row r="301" ht="14.25" customHeight="1">
      <c r="A301" s="5" t="s">
        <v>1579</v>
      </c>
      <c r="B301" s="5" t="s">
        <v>1173</v>
      </c>
      <c r="C301" s="5" t="s">
        <v>995</v>
      </c>
      <c r="D301" s="5" t="s">
        <v>743</v>
      </c>
      <c r="E301" s="62">
        <v>41640.0</v>
      </c>
      <c r="F301" s="62">
        <v>42004.0</v>
      </c>
      <c r="G301" s="5" t="s">
        <v>747</v>
      </c>
      <c r="H301" s="5">
        <v>22.2</v>
      </c>
      <c r="I301" s="5"/>
      <c r="J301" s="5"/>
      <c r="K301" s="5"/>
      <c r="L301" s="5"/>
      <c r="M301" s="5"/>
      <c r="N301" s="5"/>
      <c r="O301" s="5"/>
      <c r="P301" s="5"/>
      <c r="Q301" s="5"/>
      <c r="R301" s="5"/>
      <c r="S301" s="5"/>
      <c r="T301" s="5"/>
      <c r="U301" s="5"/>
      <c r="V301" s="5"/>
      <c r="W301" s="5"/>
      <c r="X301" s="5"/>
      <c r="Y301" s="5"/>
      <c r="Z301" s="5"/>
      <c r="AA301" s="5"/>
      <c r="AB301" s="5"/>
      <c r="AC301" s="5"/>
      <c r="AD301" s="5"/>
      <c r="AE301" s="5"/>
      <c r="AF301" s="5" t="s">
        <v>749</v>
      </c>
    </row>
    <row r="302" ht="14.25" customHeight="1">
      <c r="A302" s="7" t="s">
        <v>1960</v>
      </c>
      <c r="B302" s="7" t="s">
        <v>1185</v>
      </c>
      <c r="C302" s="7"/>
      <c r="D302" s="7" t="s">
        <v>1961</v>
      </c>
      <c r="E302" s="68">
        <v>41640.0</v>
      </c>
      <c r="F302" s="68">
        <v>42004.0</v>
      </c>
      <c r="G302" s="7" t="s">
        <v>1003</v>
      </c>
      <c r="H302" s="7">
        <v>0.5</v>
      </c>
      <c r="I302" s="7">
        <v>0.5</v>
      </c>
      <c r="J302" s="7">
        <v>0.5</v>
      </c>
      <c r="K302" s="7">
        <v>0.5</v>
      </c>
      <c r="L302" s="7">
        <v>0.5</v>
      </c>
      <c r="M302" s="7">
        <v>0.5</v>
      </c>
      <c r="N302" s="7">
        <v>1.0</v>
      </c>
      <c r="O302" s="7">
        <v>1.0</v>
      </c>
      <c r="P302" s="7">
        <v>1.0</v>
      </c>
      <c r="Q302" s="7">
        <v>1.0</v>
      </c>
      <c r="R302" s="7">
        <v>1.0</v>
      </c>
      <c r="S302" s="7">
        <v>1.0</v>
      </c>
      <c r="T302" s="7">
        <v>1.0</v>
      </c>
      <c r="U302" s="7">
        <v>1.0</v>
      </c>
      <c r="V302" s="7">
        <v>1.0</v>
      </c>
      <c r="W302" s="7">
        <v>1.0</v>
      </c>
      <c r="X302" s="7">
        <v>1.0</v>
      </c>
      <c r="Y302" s="7">
        <v>1.0</v>
      </c>
      <c r="Z302" s="7">
        <v>0.8</v>
      </c>
      <c r="AA302" s="7">
        <v>0.8</v>
      </c>
      <c r="AB302" s="7">
        <v>0.5</v>
      </c>
      <c r="AC302" s="7">
        <v>0.5</v>
      </c>
      <c r="AD302" s="7">
        <v>0.5</v>
      </c>
      <c r="AE302" s="7">
        <v>0.5</v>
      </c>
      <c r="AF302" s="7" t="s">
        <v>749</v>
      </c>
    </row>
    <row r="303" ht="14.25" customHeight="1">
      <c r="A303" s="5" t="s">
        <v>1960</v>
      </c>
      <c r="B303" s="5" t="s">
        <v>1185</v>
      </c>
      <c r="C303" s="5"/>
      <c r="D303" s="5" t="s">
        <v>1085</v>
      </c>
      <c r="E303" s="62">
        <v>41640.0</v>
      </c>
      <c r="F303" s="62">
        <v>42004.0</v>
      </c>
      <c r="G303" s="5" t="s">
        <v>747</v>
      </c>
      <c r="H303" s="5">
        <v>0.3</v>
      </c>
      <c r="I303" s="5"/>
      <c r="J303" s="5"/>
      <c r="K303" s="5"/>
      <c r="L303" s="5"/>
      <c r="M303" s="5"/>
      <c r="N303" s="5"/>
      <c r="O303" s="5"/>
      <c r="P303" s="5"/>
      <c r="Q303" s="5"/>
      <c r="R303" s="5"/>
      <c r="S303" s="5"/>
      <c r="T303" s="5"/>
      <c r="U303" s="5"/>
      <c r="V303" s="5"/>
      <c r="W303" s="5"/>
      <c r="X303" s="5"/>
      <c r="Y303" s="5"/>
      <c r="Z303" s="5"/>
      <c r="AA303" s="5"/>
      <c r="AB303" s="5"/>
      <c r="AC303" s="5"/>
      <c r="AD303" s="5"/>
      <c r="AE303" s="5"/>
      <c r="AF303" s="5" t="s">
        <v>749</v>
      </c>
    </row>
    <row r="304" ht="14.25" customHeight="1">
      <c r="A304" s="7" t="s">
        <v>1578</v>
      </c>
      <c r="B304" s="7" t="s">
        <v>1173</v>
      </c>
      <c r="C304" s="7" t="s">
        <v>995</v>
      </c>
      <c r="D304" s="7" t="s">
        <v>743</v>
      </c>
      <c r="E304" s="68">
        <v>41640.0</v>
      </c>
      <c r="F304" s="68">
        <v>42004.0</v>
      </c>
      <c r="G304" s="7" t="s">
        <v>747</v>
      </c>
      <c r="H304" s="7">
        <v>21.1</v>
      </c>
      <c r="I304" s="7"/>
      <c r="J304" s="7"/>
      <c r="K304" s="7"/>
      <c r="L304" s="7"/>
      <c r="M304" s="7"/>
      <c r="N304" s="7"/>
      <c r="O304" s="7"/>
      <c r="P304" s="7"/>
      <c r="Q304" s="7"/>
      <c r="R304" s="7"/>
      <c r="S304" s="7"/>
      <c r="T304" s="7"/>
      <c r="U304" s="7"/>
      <c r="V304" s="7"/>
      <c r="W304" s="7"/>
      <c r="X304" s="7"/>
      <c r="Y304" s="7"/>
      <c r="Z304" s="7"/>
      <c r="AA304" s="7"/>
      <c r="AB304" s="7"/>
      <c r="AC304" s="7"/>
      <c r="AD304" s="7"/>
      <c r="AE304" s="7"/>
      <c r="AF304" s="7" t="s">
        <v>749</v>
      </c>
    </row>
    <row r="305" ht="14.25" customHeight="1">
      <c r="A305" s="5" t="s">
        <v>1967</v>
      </c>
      <c r="B305" s="5" t="s">
        <v>41</v>
      </c>
      <c r="C305" s="5"/>
      <c r="D305" s="5" t="s">
        <v>1652</v>
      </c>
      <c r="E305" s="62">
        <v>41640.0</v>
      </c>
      <c r="F305" s="62">
        <v>42004.0</v>
      </c>
      <c r="G305" s="5" t="s">
        <v>1003</v>
      </c>
      <c r="H305" s="5">
        <v>0.5</v>
      </c>
      <c r="I305" s="5">
        <v>0.5</v>
      </c>
      <c r="J305" s="5">
        <v>0.5</v>
      </c>
      <c r="K305" s="5">
        <v>0.5</v>
      </c>
      <c r="L305" s="5">
        <v>0.7</v>
      </c>
      <c r="M305" s="5">
        <v>0.7</v>
      </c>
      <c r="N305" s="5">
        <v>0.9</v>
      </c>
      <c r="O305" s="5">
        <v>0.9</v>
      </c>
      <c r="P305" s="5">
        <v>0.9</v>
      </c>
      <c r="Q305" s="5">
        <v>0.9</v>
      </c>
      <c r="R305" s="5">
        <v>0.9</v>
      </c>
      <c r="S305" s="5">
        <v>0.9</v>
      </c>
      <c r="T305" s="5">
        <v>0.9</v>
      </c>
      <c r="U305" s="5">
        <v>0.9</v>
      </c>
      <c r="V305" s="5">
        <v>0.9</v>
      </c>
      <c r="W305" s="5">
        <v>0.9</v>
      </c>
      <c r="X305" s="5">
        <v>0.9</v>
      </c>
      <c r="Y305" s="5">
        <v>0.9</v>
      </c>
      <c r="Z305" s="5">
        <v>0.7</v>
      </c>
      <c r="AA305" s="5">
        <v>0.7</v>
      </c>
      <c r="AB305" s="5">
        <v>0.7</v>
      </c>
      <c r="AC305" s="5">
        <v>0.7</v>
      </c>
      <c r="AD305" s="5">
        <v>0.5</v>
      </c>
      <c r="AE305" s="5">
        <v>0.5</v>
      </c>
      <c r="AF305" s="5" t="s">
        <v>749</v>
      </c>
    </row>
    <row r="306" ht="14.25" customHeight="1">
      <c r="A306" s="7" t="s">
        <v>1576</v>
      </c>
      <c r="B306" s="7" t="s">
        <v>647</v>
      </c>
      <c r="C306" s="7"/>
      <c r="D306" s="7" t="s">
        <v>1652</v>
      </c>
      <c r="E306" s="68">
        <v>41640.0</v>
      </c>
      <c r="F306" s="68">
        <v>42004.0</v>
      </c>
      <c r="G306" s="7" t="s">
        <v>1003</v>
      </c>
      <c r="H306" s="7">
        <v>0.4</v>
      </c>
      <c r="I306" s="7">
        <v>0.4</v>
      </c>
      <c r="J306" s="7">
        <v>0.4</v>
      </c>
      <c r="K306" s="7">
        <v>0.4</v>
      </c>
      <c r="L306" s="7">
        <v>0.65</v>
      </c>
      <c r="M306" s="7">
        <v>0.65</v>
      </c>
      <c r="N306" s="7">
        <v>0.9</v>
      </c>
      <c r="O306" s="7">
        <v>0.9</v>
      </c>
      <c r="P306" s="7">
        <v>0.9</v>
      </c>
      <c r="Q306" s="7">
        <v>0.9</v>
      </c>
      <c r="R306" s="7">
        <v>0.9</v>
      </c>
      <c r="S306" s="7">
        <v>0.9</v>
      </c>
      <c r="T306" s="7">
        <v>0.9</v>
      </c>
      <c r="U306" s="7">
        <v>0.9</v>
      </c>
      <c r="V306" s="7">
        <v>0.9</v>
      </c>
      <c r="W306" s="7">
        <v>0.9</v>
      </c>
      <c r="X306" s="7">
        <v>0.9</v>
      </c>
      <c r="Y306" s="7">
        <v>0.9</v>
      </c>
      <c r="Z306" s="7">
        <v>0.65</v>
      </c>
      <c r="AA306" s="7">
        <v>0.65</v>
      </c>
      <c r="AB306" s="7">
        <v>0.65</v>
      </c>
      <c r="AC306" s="7">
        <v>0.65</v>
      </c>
      <c r="AD306" s="7">
        <v>0.4</v>
      </c>
      <c r="AE306" s="7">
        <v>0.4</v>
      </c>
      <c r="AF306" s="7" t="s">
        <v>749</v>
      </c>
    </row>
    <row r="307" ht="14.25" customHeight="1">
      <c r="A307" s="7" t="s">
        <v>1991</v>
      </c>
      <c r="B307" s="7" t="s">
        <v>742</v>
      </c>
      <c r="C307" s="7" t="s">
        <v>995</v>
      </c>
      <c r="D307" s="7" t="s">
        <v>743</v>
      </c>
      <c r="E307" s="68">
        <v>41640.0</v>
      </c>
      <c r="F307" s="68">
        <v>42004.0</v>
      </c>
      <c r="G307" s="7" t="s">
        <v>747</v>
      </c>
      <c r="H307" s="7">
        <v>6.7</v>
      </c>
      <c r="I307" s="7"/>
      <c r="J307" s="7"/>
      <c r="K307" s="7"/>
      <c r="L307" s="7"/>
      <c r="M307" s="7"/>
      <c r="N307" s="7"/>
      <c r="O307" s="7"/>
      <c r="P307" s="7"/>
      <c r="Q307" s="7"/>
      <c r="R307" s="7"/>
      <c r="S307" s="7"/>
      <c r="T307" s="7"/>
      <c r="U307" s="7"/>
      <c r="V307" s="7"/>
      <c r="W307" s="7"/>
      <c r="X307" s="7"/>
      <c r="Y307" s="7"/>
      <c r="Z307" s="7"/>
      <c r="AA307" s="7"/>
      <c r="AB307" s="7"/>
      <c r="AC307" s="7"/>
      <c r="AD307" s="7"/>
      <c r="AE307" s="7"/>
      <c r="AF307" s="7" t="s">
        <v>890</v>
      </c>
    </row>
    <row r="308" ht="14.25" customHeight="1">
      <c r="A308" s="5" t="s">
        <v>1993</v>
      </c>
      <c r="B308" s="5" t="s">
        <v>1230</v>
      </c>
      <c r="C308" s="5" t="s">
        <v>887</v>
      </c>
      <c r="D308" s="5" t="s">
        <v>743</v>
      </c>
      <c r="E308" s="62">
        <v>41640.0</v>
      </c>
      <c r="F308" s="62">
        <v>42004.0</v>
      </c>
      <c r="G308" s="5" t="s">
        <v>747</v>
      </c>
      <c r="H308" s="5">
        <v>82.22</v>
      </c>
      <c r="I308" s="5"/>
      <c r="J308" s="5"/>
      <c r="K308" s="5"/>
      <c r="L308" s="5"/>
      <c r="M308" s="5"/>
      <c r="N308" s="5"/>
      <c r="O308" s="5"/>
      <c r="P308" s="5"/>
      <c r="Q308" s="5"/>
      <c r="R308" s="5"/>
      <c r="S308" s="5"/>
      <c r="T308" s="5"/>
      <c r="U308" s="5"/>
      <c r="V308" s="5"/>
      <c r="W308" s="5"/>
      <c r="X308" s="5"/>
      <c r="Y308" s="5"/>
      <c r="Z308" s="5"/>
      <c r="AA308" s="5"/>
      <c r="AB308" s="5"/>
      <c r="AC308" s="5"/>
      <c r="AD308" s="5"/>
      <c r="AE308" s="5"/>
      <c r="AF308" s="5" t="s">
        <v>890</v>
      </c>
    </row>
    <row r="309" ht="14.25" customHeight="1">
      <c r="A309" s="7" t="s">
        <v>1999</v>
      </c>
      <c r="B309" s="7" t="s">
        <v>1230</v>
      </c>
      <c r="C309" s="7" t="s">
        <v>887</v>
      </c>
      <c r="D309" s="7" t="s">
        <v>743</v>
      </c>
      <c r="E309" s="68">
        <v>41640.0</v>
      </c>
      <c r="F309" s="68">
        <v>42004.0</v>
      </c>
      <c r="G309" s="7" t="s">
        <v>747</v>
      </c>
      <c r="H309" s="7">
        <v>60.0</v>
      </c>
      <c r="I309" s="7"/>
      <c r="J309" s="7"/>
      <c r="K309" s="7"/>
      <c r="L309" s="7"/>
      <c r="M309" s="7"/>
      <c r="N309" s="7"/>
      <c r="O309" s="7"/>
      <c r="P309" s="7"/>
      <c r="Q309" s="7"/>
      <c r="R309" s="7"/>
      <c r="S309" s="7"/>
      <c r="T309" s="7"/>
      <c r="U309" s="7"/>
      <c r="V309" s="7"/>
      <c r="W309" s="7"/>
      <c r="X309" s="7"/>
      <c r="Y309" s="7"/>
      <c r="Z309" s="7"/>
      <c r="AA309" s="7"/>
      <c r="AB309" s="7"/>
      <c r="AC309" s="7"/>
      <c r="AD309" s="7"/>
      <c r="AE309" s="7"/>
      <c r="AF309" s="7" t="s">
        <v>890</v>
      </c>
    </row>
    <row r="310" ht="14.25" customHeight="1">
      <c r="A310" s="5" t="s">
        <v>2005</v>
      </c>
      <c r="B310" s="5" t="s">
        <v>742</v>
      </c>
      <c r="C310" s="5"/>
      <c r="D310" s="5" t="s">
        <v>743</v>
      </c>
      <c r="E310" s="62">
        <v>41640.0</v>
      </c>
      <c r="F310" s="62">
        <v>42004.0</v>
      </c>
      <c r="G310" s="5" t="s">
        <v>747</v>
      </c>
      <c r="H310" s="5">
        <v>4.0</v>
      </c>
      <c r="I310" s="5"/>
      <c r="J310" s="5"/>
      <c r="K310" s="5"/>
      <c r="L310" s="5"/>
      <c r="M310" s="5"/>
      <c r="N310" s="5"/>
      <c r="O310" s="5"/>
      <c r="P310" s="5"/>
      <c r="Q310" s="5"/>
      <c r="R310" s="5"/>
      <c r="S310" s="5"/>
      <c r="T310" s="5"/>
      <c r="U310" s="5"/>
      <c r="V310" s="5"/>
      <c r="W310" s="5"/>
      <c r="X310" s="5"/>
      <c r="Y310" s="5"/>
      <c r="Z310" s="5"/>
      <c r="AA310" s="5"/>
      <c r="AB310" s="5"/>
      <c r="AC310" s="5"/>
      <c r="AD310" s="5"/>
      <c r="AE310" s="5"/>
      <c r="AF310" s="5" t="s">
        <v>890</v>
      </c>
    </row>
    <row r="311" ht="14.25" customHeight="1">
      <c r="A311" s="7" t="s">
        <v>2006</v>
      </c>
      <c r="B311" s="7" t="s">
        <v>41</v>
      </c>
      <c r="C311" s="7"/>
      <c r="D311" s="7" t="s">
        <v>743</v>
      </c>
      <c r="E311" s="68">
        <v>41640.0</v>
      </c>
      <c r="F311" s="68">
        <v>42004.0</v>
      </c>
      <c r="G311" s="7" t="s">
        <v>747</v>
      </c>
      <c r="H311" s="7">
        <v>1.0</v>
      </c>
      <c r="I311" s="7"/>
      <c r="J311" s="7"/>
      <c r="K311" s="7"/>
      <c r="L311" s="7"/>
      <c r="M311" s="7"/>
      <c r="N311" s="7"/>
      <c r="O311" s="7"/>
      <c r="P311" s="7"/>
      <c r="Q311" s="7"/>
      <c r="R311" s="7"/>
      <c r="S311" s="7"/>
      <c r="T311" s="7"/>
      <c r="U311" s="7"/>
      <c r="V311" s="7"/>
      <c r="W311" s="7"/>
      <c r="X311" s="7"/>
      <c r="Y311" s="7"/>
      <c r="Z311" s="7"/>
      <c r="AA311" s="7"/>
      <c r="AB311" s="7"/>
      <c r="AC311" s="7"/>
      <c r="AD311" s="7"/>
      <c r="AE311" s="7"/>
      <c r="AF311" s="7" t="s">
        <v>890</v>
      </c>
    </row>
    <row r="312" ht="14.25" customHeight="1">
      <c r="A312" s="5" t="s">
        <v>2011</v>
      </c>
      <c r="B312" s="5" t="s">
        <v>41</v>
      </c>
      <c r="C312" s="5"/>
      <c r="D312" s="5" t="s">
        <v>1078</v>
      </c>
      <c r="E312" s="62">
        <v>41640.0</v>
      </c>
      <c r="F312" s="62">
        <v>42004.0</v>
      </c>
      <c r="G312" s="5" t="s">
        <v>1003</v>
      </c>
      <c r="H312" s="5">
        <v>0.2</v>
      </c>
      <c r="I312" s="5">
        <v>0.2</v>
      </c>
      <c r="J312" s="5">
        <v>0.2</v>
      </c>
      <c r="K312" s="5">
        <v>0.2</v>
      </c>
      <c r="L312" s="5">
        <v>0.2</v>
      </c>
      <c r="M312" s="5">
        <v>0.2</v>
      </c>
      <c r="N312" s="5">
        <v>0.2</v>
      </c>
      <c r="O312" s="5">
        <v>0.2</v>
      </c>
      <c r="P312" s="5">
        <v>0.4</v>
      </c>
      <c r="Q312" s="5">
        <v>0.4</v>
      </c>
      <c r="R312" s="5">
        <v>0.4</v>
      </c>
      <c r="S312" s="5">
        <v>0.4</v>
      </c>
      <c r="T312" s="5">
        <v>0.4</v>
      </c>
      <c r="U312" s="5">
        <v>0.4</v>
      </c>
      <c r="V312" s="5">
        <v>0.4</v>
      </c>
      <c r="W312" s="5">
        <v>0.4</v>
      </c>
      <c r="X312" s="5">
        <v>0.2</v>
      </c>
      <c r="Y312" s="5">
        <v>0.2</v>
      </c>
      <c r="Z312" s="5">
        <v>0.2</v>
      </c>
      <c r="AA312" s="5">
        <v>0.2</v>
      </c>
      <c r="AB312" s="5">
        <v>0.2</v>
      </c>
      <c r="AC312" s="5">
        <v>0.2</v>
      </c>
      <c r="AD312" s="5">
        <v>0.2</v>
      </c>
      <c r="AE312" s="5">
        <v>0.2</v>
      </c>
      <c r="AF312" s="5" t="s">
        <v>890</v>
      </c>
    </row>
    <row r="313" ht="14.25" customHeight="1">
      <c r="A313" s="7" t="s">
        <v>2011</v>
      </c>
      <c r="B313" s="7" t="s">
        <v>41</v>
      </c>
      <c r="C313" s="7"/>
      <c r="D313" s="7" t="s">
        <v>1085</v>
      </c>
      <c r="E313" s="68">
        <v>41640.0</v>
      </c>
      <c r="F313" s="68">
        <v>42004.0</v>
      </c>
      <c r="G313" s="7" t="s">
        <v>747</v>
      </c>
      <c r="H313" s="7">
        <v>0.2</v>
      </c>
      <c r="I313" s="7"/>
      <c r="J313" s="7"/>
      <c r="K313" s="7"/>
      <c r="L313" s="7"/>
      <c r="M313" s="7"/>
      <c r="N313" s="7"/>
      <c r="O313" s="7"/>
      <c r="P313" s="7"/>
      <c r="Q313" s="7"/>
      <c r="R313" s="7"/>
      <c r="S313" s="7"/>
      <c r="T313" s="7"/>
      <c r="U313" s="7"/>
      <c r="V313" s="7"/>
      <c r="W313" s="7"/>
      <c r="X313" s="7"/>
      <c r="Y313" s="7"/>
      <c r="Z313" s="7"/>
      <c r="AA313" s="7"/>
      <c r="AB313" s="7"/>
      <c r="AC313" s="7"/>
      <c r="AD313" s="7"/>
      <c r="AE313" s="7"/>
      <c r="AF313" s="7" t="s">
        <v>890</v>
      </c>
    </row>
    <row r="314" ht="14.25" customHeight="1">
      <c r="A314" s="5" t="s">
        <v>2011</v>
      </c>
      <c r="B314" s="5" t="s">
        <v>41</v>
      </c>
      <c r="C314" s="5"/>
      <c r="D314" s="5" t="s">
        <v>1089</v>
      </c>
      <c r="E314" s="62">
        <v>41640.0</v>
      </c>
      <c r="F314" s="62">
        <v>42004.0</v>
      </c>
      <c r="G314" s="5" t="s">
        <v>747</v>
      </c>
      <c r="H314" s="5">
        <v>1.0</v>
      </c>
      <c r="I314" s="5"/>
      <c r="J314" s="5"/>
      <c r="K314" s="5"/>
      <c r="L314" s="5"/>
      <c r="M314" s="5"/>
      <c r="N314" s="5"/>
      <c r="O314" s="5"/>
      <c r="P314" s="5"/>
      <c r="Q314" s="5"/>
      <c r="R314" s="5"/>
      <c r="S314" s="5"/>
      <c r="T314" s="5"/>
      <c r="U314" s="5"/>
      <c r="V314" s="5"/>
      <c r="W314" s="5"/>
      <c r="X314" s="5"/>
      <c r="Y314" s="5"/>
      <c r="Z314" s="5"/>
      <c r="AA314" s="5"/>
      <c r="AB314" s="5"/>
      <c r="AC314" s="5"/>
      <c r="AD314" s="5"/>
      <c r="AE314" s="5"/>
      <c r="AF314" s="5" t="s">
        <v>890</v>
      </c>
    </row>
    <row r="315" ht="14.25" customHeight="1">
      <c r="A315" s="7" t="s">
        <v>2011</v>
      </c>
      <c r="B315" s="7" t="s">
        <v>41</v>
      </c>
      <c r="C315" s="7"/>
      <c r="D315" s="7" t="s">
        <v>1624</v>
      </c>
      <c r="E315" s="68">
        <v>41640.0</v>
      </c>
      <c r="F315" s="68">
        <v>42004.0</v>
      </c>
      <c r="G315" s="7" t="s">
        <v>1003</v>
      </c>
      <c r="H315" s="7">
        <v>0.2</v>
      </c>
      <c r="I315" s="7">
        <v>0.2</v>
      </c>
      <c r="J315" s="7">
        <v>0.2</v>
      </c>
      <c r="K315" s="7">
        <v>0.2</v>
      </c>
      <c r="L315" s="7">
        <v>0.2</v>
      </c>
      <c r="M315" s="7">
        <v>0.2</v>
      </c>
      <c r="N315" s="7">
        <v>0.2</v>
      </c>
      <c r="O315" s="7">
        <v>0.4</v>
      </c>
      <c r="P315" s="7">
        <v>0.46</v>
      </c>
      <c r="Q315" s="7">
        <v>0.7</v>
      </c>
      <c r="R315" s="7">
        <v>0.7</v>
      </c>
      <c r="S315" s="7">
        <v>0.7</v>
      </c>
      <c r="T315" s="7">
        <v>0.51</v>
      </c>
      <c r="U315" s="7">
        <v>0.51</v>
      </c>
      <c r="V315" s="7">
        <v>0.51</v>
      </c>
      <c r="W315" s="7">
        <v>0.51</v>
      </c>
      <c r="X315" s="7">
        <v>0.51</v>
      </c>
      <c r="Y315" s="7">
        <v>0.25</v>
      </c>
      <c r="Z315" s="7">
        <v>0.2</v>
      </c>
      <c r="AA315" s="7">
        <v>0.2</v>
      </c>
      <c r="AB315" s="7">
        <v>0.2</v>
      </c>
      <c r="AC315" s="7">
        <v>0.2</v>
      </c>
      <c r="AD315" s="7">
        <v>0.2</v>
      </c>
      <c r="AE315" s="7">
        <v>0.2</v>
      </c>
      <c r="AF315" s="7" t="s">
        <v>890</v>
      </c>
    </row>
    <row r="316" ht="14.25" customHeight="1">
      <c r="A316" s="5" t="s">
        <v>2011</v>
      </c>
      <c r="B316" s="5" t="s">
        <v>41</v>
      </c>
      <c r="C316" s="5"/>
      <c r="D316" s="5" t="s">
        <v>1191</v>
      </c>
      <c r="E316" s="62">
        <v>41640.0</v>
      </c>
      <c r="F316" s="62">
        <v>42004.0</v>
      </c>
      <c r="G316" s="5" t="s">
        <v>1003</v>
      </c>
      <c r="H316" s="5">
        <v>0.2</v>
      </c>
      <c r="I316" s="5">
        <v>0.2</v>
      </c>
      <c r="J316" s="5">
        <v>0.2</v>
      </c>
      <c r="K316" s="5">
        <v>0.2</v>
      </c>
      <c r="L316" s="5">
        <v>0.2</v>
      </c>
      <c r="M316" s="5">
        <v>0.2</v>
      </c>
      <c r="N316" s="5">
        <v>0.2</v>
      </c>
      <c r="O316" s="5">
        <v>0.5</v>
      </c>
      <c r="P316" s="5">
        <v>1.0</v>
      </c>
      <c r="Q316" s="5">
        <v>1.0</v>
      </c>
      <c r="R316" s="5">
        <v>1.0</v>
      </c>
      <c r="S316" s="5">
        <v>1.0</v>
      </c>
      <c r="T316" s="5">
        <v>1.0</v>
      </c>
      <c r="U316" s="5">
        <v>1.0</v>
      </c>
      <c r="V316" s="5">
        <v>1.0</v>
      </c>
      <c r="W316" s="5">
        <v>1.0</v>
      </c>
      <c r="X316" s="5">
        <v>1.0</v>
      </c>
      <c r="Y316" s="5">
        <v>1.0</v>
      </c>
      <c r="Z316" s="5">
        <v>0.52</v>
      </c>
      <c r="AA316" s="5">
        <v>0.52</v>
      </c>
      <c r="AB316" s="5">
        <v>0.52</v>
      </c>
      <c r="AC316" s="5">
        <v>0.28</v>
      </c>
      <c r="AD316" s="5">
        <v>0.2</v>
      </c>
      <c r="AE316" s="5">
        <v>0.2</v>
      </c>
      <c r="AF316" s="5" t="s">
        <v>890</v>
      </c>
    </row>
    <row r="317" ht="14.25" customHeight="1">
      <c r="A317" s="7" t="s">
        <v>2025</v>
      </c>
      <c r="B317" s="7" t="s">
        <v>742</v>
      </c>
      <c r="C317" s="7"/>
      <c r="D317" s="7" t="s">
        <v>743</v>
      </c>
      <c r="E317" s="68">
        <v>41640.0</v>
      </c>
      <c r="F317" s="68">
        <v>42004.0</v>
      </c>
      <c r="G317" s="7" t="s">
        <v>747</v>
      </c>
      <c r="H317" s="7">
        <v>0.05</v>
      </c>
      <c r="I317" s="7"/>
      <c r="J317" s="7"/>
      <c r="K317" s="7"/>
      <c r="L317" s="7"/>
      <c r="M317" s="7"/>
      <c r="N317" s="7"/>
      <c r="O317" s="7"/>
      <c r="P317" s="7"/>
      <c r="Q317" s="7"/>
      <c r="R317" s="7"/>
      <c r="S317" s="7"/>
      <c r="T317" s="7"/>
      <c r="U317" s="7"/>
      <c r="V317" s="7"/>
      <c r="W317" s="7"/>
      <c r="X317" s="7"/>
      <c r="Y317" s="7"/>
      <c r="Z317" s="7"/>
      <c r="AA317" s="7"/>
      <c r="AB317" s="7"/>
      <c r="AC317" s="7"/>
      <c r="AD317" s="7"/>
      <c r="AE317" s="7"/>
      <c r="AF317" s="7" t="s">
        <v>890</v>
      </c>
    </row>
    <row r="318" ht="14.25" customHeight="1">
      <c r="A318" s="5" t="s">
        <v>2029</v>
      </c>
      <c r="B318" s="5" t="s">
        <v>742</v>
      </c>
      <c r="C318" s="5"/>
      <c r="D318" s="5" t="s">
        <v>743</v>
      </c>
      <c r="E318" s="62">
        <v>41640.0</v>
      </c>
      <c r="F318" s="62">
        <v>42004.0</v>
      </c>
      <c r="G318" s="5" t="s">
        <v>747</v>
      </c>
      <c r="H318" s="5">
        <v>0.2</v>
      </c>
      <c r="I318" s="5"/>
      <c r="J318" s="5"/>
      <c r="K318" s="5"/>
      <c r="L318" s="5"/>
      <c r="M318" s="5"/>
      <c r="N318" s="5"/>
      <c r="O318" s="5"/>
      <c r="P318" s="5"/>
      <c r="Q318" s="5"/>
      <c r="R318" s="5"/>
      <c r="S318" s="5"/>
      <c r="T318" s="5"/>
      <c r="U318" s="5"/>
      <c r="V318" s="5"/>
      <c r="W318" s="5"/>
      <c r="X318" s="5"/>
      <c r="Y318" s="5"/>
      <c r="Z318" s="5"/>
      <c r="AA318" s="5"/>
      <c r="AB318" s="5"/>
      <c r="AC318" s="5"/>
      <c r="AD318" s="5"/>
      <c r="AE318" s="5"/>
      <c r="AF318" s="5" t="s">
        <v>890</v>
      </c>
    </row>
    <row r="319" ht="14.25" customHeight="1">
      <c r="A319" s="7" t="s">
        <v>2032</v>
      </c>
      <c r="B319" s="7" t="s">
        <v>742</v>
      </c>
      <c r="C319" s="7" t="s">
        <v>995</v>
      </c>
      <c r="D319" s="7" t="s">
        <v>743</v>
      </c>
      <c r="E319" s="68">
        <v>41640.0</v>
      </c>
      <c r="F319" s="68">
        <v>42004.0</v>
      </c>
      <c r="G319" s="7" t="s">
        <v>747</v>
      </c>
      <c r="H319" s="7">
        <v>60.0</v>
      </c>
      <c r="I319" s="7"/>
      <c r="J319" s="7"/>
      <c r="K319" s="7"/>
      <c r="L319" s="7"/>
      <c r="M319" s="7"/>
      <c r="N319" s="7"/>
      <c r="O319" s="7"/>
      <c r="P319" s="7"/>
      <c r="Q319" s="7"/>
      <c r="R319" s="7"/>
      <c r="S319" s="7"/>
      <c r="T319" s="7"/>
      <c r="U319" s="7"/>
      <c r="V319" s="7"/>
      <c r="W319" s="7"/>
      <c r="X319" s="7"/>
      <c r="Y319" s="7"/>
      <c r="Z319" s="7"/>
      <c r="AA319" s="7"/>
      <c r="AB319" s="7"/>
      <c r="AC319" s="7"/>
      <c r="AD319" s="7"/>
      <c r="AE319" s="7"/>
      <c r="AF319" s="7" t="s">
        <v>890</v>
      </c>
    </row>
    <row r="320" ht="14.25" customHeight="1">
      <c r="A320" s="5" t="s">
        <v>2034</v>
      </c>
      <c r="B320" s="5" t="s">
        <v>742</v>
      </c>
      <c r="C320" s="5" t="s">
        <v>995</v>
      </c>
      <c r="D320" s="5" t="s">
        <v>743</v>
      </c>
      <c r="E320" s="62">
        <v>41640.0</v>
      </c>
      <c r="F320" s="62">
        <v>42004.0</v>
      </c>
      <c r="G320" s="5" t="s">
        <v>747</v>
      </c>
      <c r="H320" s="5">
        <v>55.0</v>
      </c>
      <c r="I320" s="5"/>
      <c r="J320" s="5"/>
      <c r="K320" s="5"/>
      <c r="L320" s="5"/>
      <c r="M320" s="5"/>
      <c r="N320" s="5"/>
      <c r="O320" s="5"/>
      <c r="P320" s="5"/>
      <c r="Q320" s="5"/>
      <c r="R320" s="5"/>
      <c r="S320" s="5"/>
      <c r="T320" s="5"/>
      <c r="U320" s="5"/>
      <c r="V320" s="5"/>
      <c r="W320" s="5"/>
      <c r="X320" s="5"/>
      <c r="Y320" s="5"/>
      <c r="Z320" s="5"/>
      <c r="AA320" s="5"/>
      <c r="AB320" s="5"/>
      <c r="AC320" s="5"/>
      <c r="AD320" s="5"/>
      <c r="AE320" s="5"/>
      <c r="AF320" s="5" t="s">
        <v>890</v>
      </c>
    </row>
    <row r="321" ht="14.25" customHeight="1">
      <c r="A321" s="7" t="s">
        <v>2036</v>
      </c>
      <c r="B321" s="7" t="s">
        <v>742</v>
      </c>
      <c r="C321" s="7"/>
      <c r="D321" s="7" t="s">
        <v>743</v>
      </c>
      <c r="E321" s="68">
        <v>41640.0</v>
      </c>
      <c r="F321" s="68">
        <v>42004.0</v>
      </c>
      <c r="G321" s="7" t="s">
        <v>747</v>
      </c>
      <c r="H321" s="7">
        <v>0.05</v>
      </c>
      <c r="I321" s="7"/>
      <c r="J321" s="7"/>
      <c r="K321" s="7"/>
      <c r="L321" s="7"/>
      <c r="M321" s="7"/>
      <c r="N321" s="7"/>
      <c r="O321" s="7"/>
      <c r="P321" s="7"/>
      <c r="Q321" s="7"/>
      <c r="R321" s="7"/>
      <c r="S321" s="7"/>
      <c r="T321" s="7"/>
      <c r="U321" s="7"/>
      <c r="V321" s="7"/>
      <c r="W321" s="7"/>
      <c r="X321" s="7"/>
      <c r="Y321" s="7"/>
      <c r="Z321" s="7"/>
      <c r="AA321" s="7"/>
      <c r="AB321" s="7"/>
      <c r="AC321" s="7"/>
      <c r="AD321" s="7"/>
      <c r="AE321" s="7"/>
      <c r="AF321" s="7" t="s">
        <v>890</v>
      </c>
    </row>
    <row r="322" ht="14.25" customHeight="1">
      <c r="A322" s="5" t="s">
        <v>2037</v>
      </c>
      <c r="B322" s="5" t="s">
        <v>742</v>
      </c>
      <c r="C322" s="5"/>
      <c r="D322" s="5" t="s">
        <v>743</v>
      </c>
      <c r="E322" s="62">
        <v>41640.0</v>
      </c>
      <c r="F322" s="62">
        <v>42004.0</v>
      </c>
      <c r="G322" s="5" t="s">
        <v>747</v>
      </c>
      <c r="H322" s="5">
        <v>0.2</v>
      </c>
      <c r="I322" s="5"/>
      <c r="J322" s="5"/>
      <c r="K322" s="5"/>
      <c r="L322" s="5"/>
      <c r="M322" s="5"/>
      <c r="N322" s="5"/>
      <c r="O322" s="5"/>
      <c r="P322" s="5"/>
      <c r="Q322" s="5"/>
      <c r="R322" s="5"/>
      <c r="S322" s="5"/>
      <c r="T322" s="5"/>
      <c r="U322" s="5"/>
      <c r="V322" s="5"/>
      <c r="W322" s="5"/>
      <c r="X322" s="5"/>
      <c r="Y322" s="5"/>
      <c r="Z322" s="5"/>
      <c r="AA322" s="5"/>
      <c r="AB322" s="5"/>
      <c r="AC322" s="5"/>
      <c r="AD322" s="5"/>
      <c r="AE322" s="5"/>
      <c r="AF322" s="5" t="s">
        <v>890</v>
      </c>
    </row>
    <row r="323" ht="14.25" customHeight="1">
      <c r="A323" s="7" t="s">
        <v>2038</v>
      </c>
      <c r="B323" s="7" t="s">
        <v>742</v>
      </c>
      <c r="C323" s="7" t="s">
        <v>995</v>
      </c>
      <c r="D323" s="7" t="s">
        <v>743</v>
      </c>
      <c r="E323" s="68">
        <v>41640.0</v>
      </c>
      <c r="F323" s="68">
        <v>42004.0</v>
      </c>
      <c r="G323" s="7" t="s">
        <v>747</v>
      </c>
      <c r="H323" s="7">
        <v>60.0</v>
      </c>
      <c r="I323" s="7"/>
      <c r="J323" s="7"/>
      <c r="K323" s="7"/>
      <c r="L323" s="7"/>
      <c r="M323" s="7"/>
      <c r="N323" s="7"/>
      <c r="O323" s="7"/>
      <c r="P323" s="7"/>
      <c r="Q323" s="7"/>
      <c r="R323" s="7"/>
      <c r="S323" s="7"/>
      <c r="T323" s="7"/>
      <c r="U323" s="7"/>
      <c r="V323" s="7"/>
      <c r="W323" s="7"/>
      <c r="X323" s="7"/>
      <c r="Y323" s="7"/>
      <c r="Z323" s="7"/>
      <c r="AA323" s="7"/>
      <c r="AB323" s="7"/>
      <c r="AC323" s="7"/>
      <c r="AD323" s="7"/>
      <c r="AE323" s="7"/>
      <c r="AF323" s="7" t="s">
        <v>890</v>
      </c>
    </row>
    <row r="324" ht="14.25" customHeight="1">
      <c r="A324" s="5" t="s">
        <v>2039</v>
      </c>
      <c r="B324" s="5" t="s">
        <v>742</v>
      </c>
      <c r="C324" s="5" t="s">
        <v>995</v>
      </c>
      <c r="D324" s="5" t="s">
        <v>743</v>
      </c>
      <c r="E324" s="62">
        <v>41640.0</v>
      </c>
      <c r="F324" s="62">
        <v>42004.0</v>
      </c>
      <c r="G324" s="5" t="s">
        <v>747</v>
      </c>
      <c r="H324" s="5">
        <v>55.0</v>
      </c>
      <c r="I324" s="5"/>
      <c r="J324" s="5"/>
      <c r="K324" s="5"/>
      <c r="L324" s="5"/>
      <c r="M324" s="5"/>
      <c r="N324" s="5"/>
      <c r="O324" s="5"/>
      <c r="P324" s="5"/>
      <c r="Q324" s="5"/>
      <c r="R324" s="5"/>
      <c r="S324" s="5"/>
      <c r="T324" s="5"/>
      <c r="U324" s="5"/>
      <c r="V324" s="5"/>
      <c r="W324" s="5"/>
      <c r="X324" s="5"/>
      <c r="Y324" s="5"/>
      <c r="Z324" s="5"/>
      <c r="AA324" s="5"/>
      <c r="AB324" s="5"/>
      <c r="AC324" s="5"/>
      <c r="AD324" s="5"/>
      <c r="AE324" s="5"/>
      <c r="AF324" s="5" t="s">
        <v>890</v>
      </c>
    </row>
    <row r="325" ht="14.25" customHeight="1">
      <c r="A325" s="7" t="s">
        <v>2040</v>
      </c>
      <c r="B325" s="7" t="s">
        <v>742</v>
      </c>
      <c r="C325" s="7"/>
      <c r="D325" s="7" t="s">
        <v>743</v>
      </c>
      <c r="E325" s="68">
        <v>41640.0</v>
      </c>
      <c r="F325" s="68">
        <v>42004.0</v>
      </c>
      <c r="G325" s="7" t="s">
        <v>747</v>
      </c>
      <c r="H325" s="7">
        <v>1.0</v>
      </c>
      <c r="I325" s="7"/>
      <c r="J325" s="7"/>
      <c r="K325" s="7"/>
      <c r="L325" s="7"/>
      <c r="M325" s="7"/>
      <c r="N325" s="7"/>
      <c r="O325" s="7"/>
      <c r="P325" s="7"/>
      <c r="Q325" s="7"/>
      <c r="R325" s="7"/>
      <c r="S325" s="7"/>
      <c r="T325" s="7"/>
      <c r="U325" s="7"/>
      <c r="V325" s="7"/>
      <c r="W325" s="7"/>
      <c r="X325" s="7"/>
      <c r="Y325" s="7"/>
      <c r="Z325" s="7"/>
      <c r="AA325" s="7"/>
      <c r="AB325" s="7"/>
      <c r="AC325" s="7"/>
      <c r="AD325" s="7"/>
      <c r="AE325" s="7"/>
      <c r="AF325" s="7" t="s">
        <v>890</v>
      </c>
    </row>
    <row r="326" ht="14.25" customHeight="1">
      <c r="A326" s="5" t="s">
        <v>2041</v>
      </c>
      <c r="B326" s="5" t="s">
        <v>742</v>
      </c>
      <c r="C326" s="5"/>
      <c r="D326" s="5" t="s">
        <v>743</v>
      </c>
      <c r="E326" s="62">
        <v>41640.0</v>
      </c>
      <c r="F326" s="62">
        <v>42004.0</v>
      </c>
      <c r="G326" s="5" t="s">
        <v>747</v>
      </c>
      <c r="H326" s="5">
        <v>1.0</v>
      </c>
      <c r="I326" s="5"/>
      <c r="J326" s="5"/>
      <c r="K326" s="5"/>
      <c r="L326" s="5"/>
      <c r="M326" s="5"/>
      <c r="N326" s="5"/>
      <c r="O326" s="5"/>
      <c r="P326" s="5"/>
      <c r="Q326" s="5"/>
      <c r="R326" s="5"/>
      <c r="S326" s="5"/>
      <c r="T326" s="5"/>
      <c r="U326" s="5"/>
      <c r="V326" s="5"/>
      <c r="W326" s="5"/>
      <c r="X326" s="5"/>
      <c r="Y326" s="5"/>
      <c r="Z326" s="5"/>
      <c r="AA326" s="5"/>
      <c r="AB326" s="5"/>
      <c r="AC326" s="5"/>
      <c r="AD326" s="5"/>
      <c r="AE326" s="5"/>
      <c r="AF326" s="5" t="s">
        <v>890</v>
      </c>
    </row>
    <row r="327" ht="14.25" customHeight="1">
      <c r="A327" s="7" t="s">
        <v>2042</v>
      </c>
      <c r="B327" s="7" t="s">
        <v>742</v>
      </c>
      <c r="C327" s="7"/>
      <c r="D327" s="7" t="s">
        <v>743</v>
      </c>
      <c r="E327" s="68">
        <v>41640.0</v>
      </c>
      <c r="F327" s="68">
        <v>42004.0</v>
      </c>
      <c r="G327" s="7" t="s">
        <v>747</v>
      </c>
      <c r="H327" s="7">
        <v>0.05</v>
      </c>
      <c r="I327" s="7"/>
      <c r="J327" s="7"/>
      <c r="K327" s="7"/>
      <c r="L327" s="7"/>
      <c r="M327" s="7"/>
      <c r="N327" s="7"/>
      <c r="O327" s="7"/>
      <c r="P327" s="7"/>
      <c r="Q327" s="7"/>
      <c r="R327" s="7"/>
      <c r="S327" s="7"/>
      <c r="T327" s="7"/>
      <c r="U327" s="7"/>
      <c r="V327" s="7"/>
      <c r="W327" s="7"/>
      <c r="X327" s="7"/>
      <c r="Y327" s="7"/>
      <c r="Z327" s="7"/>
      <c r="AA327" s="7"/>
      <c r="AB327" s="7"/>
      <c r="AC327" s="7"/>
      <c r="AD327" s="7"/>
      <c r="AE327" s="7"/>
      <c r="AF327" s="7" t="s">
        <v>890</v>
      </c>
    </row>
    <row r="328" ht="14.25" customHeight="1">
      <c r="A328" s="5" t="s">
        <v>2044</v>
      </c>
      <c r="B328" s="5" t="s">
        <v>742</v>
      </c>
      <c r="C328" s="5"/>
      <c r="D328" s="5" t="s">
        <v>743</v>
      </c>
      <c r="E328" s="62">
        <v>41640.0</v>
      </c>
      <c r="F328" s="62">
        <v>42004.0</v>
      </c>
      <c r="G328" s="5" t="s">
        <v>747</v>
      </c>
      <c r="H328" s="5">
        <v>0.2</v>
      </c>
      <c r="I328" s="5"/>
      <c r="J328" s="5"/>
      <c r="K328" s="5"/>
      <c r="L328" s="5"/>
      <c r="M328" s="5"/>
      <c r="N328" s="5"/>
      <c r="O328" s="5"/>
      <c r="P328" s="5"/>
      <c r="Q328" s="5"/>
      <c r="R328" s="5"/>
      <c r="S328" s="5"/>
      <c r="T328" s="5"/>
      <c r="U328" s="5"/>
      <c r="V328" s="5"/>
      <c r="W328" s="5"/>
      <c r="X328" s="5"/>
      <c r="Y328" s="5"/>
      <c r="Z328" s="5"/>
      <c r="AA328" s="5"/>
      <c r="AB328" s="5"/>
      <c r="AC328" s="5"/>
      <c r="AD328" s="5"/>
      <c r="AE328" s="5"/>
      <c r="AF328" s="5" t="s">
        <v>890</v>
      </c>
    </row>
    <row r="329" ht="14.25" customHeight="1">
      <c r="A329" s="7" t="s">
        <v>2050</v>
      </c>
      <c r="B329" s="7" t="s">
        <v>742</v>
      </c>
      <c r="C329" s="7" t="s">
        <v>995</v>
      </c>
      <c r="D329" s="7" t="s">
        <v>743</v>
      </c>
      <c r="E329" s="68">
        <v>41640.0</v>
      </c>
      <c r="F329" s="68">
        <v>42004.0</v>
      </c>
      <c r="G329" s="7" t="s">
        <v>747</v>
      </c>
      <c r="H329" s="7">
        <v>60.0</v>
      </c>
      <c r="I329" s="7"/>
      <c r="J329" s="7"/>
      <c r="K329" s="7"/>
      <c r="L329" s="7"/>
      <c r="M329" s="7"/>
      <c r="N329" s="7"/>
      <c r="O329" s="7"/>
      <c r="P329" s="7"/>
      <c r="Q329" s="7"/>
      <c r="R329" s="7"/>
      <c r="S329" s="7"/>
      <c r="T329" s="7"/>
      <c r="U329" s="7"/>
      <c r="V329" s="7"/>
      <c r="W329" s="7"/>
      <c r="X329" s="7"/>
      <c r="Y329" s="7"/>
      <c r="Z329" s="7"/>
      <c r="AA329" s="7"/>
      <c r="AB329" s="7"/>
      <c r="AC329" s="7"/>
      <c r="AD329" s="7"/>
      <c r="AE329" s="7"/>
      <c r="AF329" s="7" t="s">
        <v>890</v>
      </c>
    </row>
    <row r="330" ht="14.25" customHeight="1">
      <c r="A330" s="5" t="s">
        <v>2051</v>
      </c>
      <c r="B330" s="5" t="s">
        <v>742</v>
      </c>
      <c r="C330" s="5" t="s">
        <v>995</v>
      </c>
      <c r="D330" s="5" t="s">
        <v>743</v>
      </c>
      <c r="E330" s="62">
        <v>41640.0</v>
      </c>
      <c r="F330" s="62">
        <v>42004.0</v>
      </c>
      <c r="G330" s="5" t="s">
        <v>747</v>
      </c>
      <c r="H330" s="5">
        <v>55.0</v>
      </c>
      <c r="I330" s="5"/>
      <c r="J330" s="5"/>
      <c r="K330" s="5"/>
      <c r="L330" s="5"/>
      <c r="M330" s="5"/>
      <c r="N330" s="5"/>
      <c r="O330" s="5"/>
      <c r="P330" s="5"/>
      <c r="Q330" s="5"/>
      <c r="R330" s="5"/>
      <c r="S330" s="5"/>
      <c r="T330" s="5"/>
      <c r="U330" s="5"/>
      <c r="V330" s="5"/>
      <c r="W330" s="5"/>
      <c r="X330" s="5"/>
      <c r="Y330" s="5"/>
      <c r="Z330" s="5"/>
      <c r="AA330" s="5"/>
      <c r="AB330" s="5"/>
      <c r="AC330" s="5"/>
      <c r="AD330" s="5"/>
      <c r="AE330" s="5"/>
      <c r="AF330" s="5" t="s">
        <v>890</v>
      </c>
    </row>
    <row r="331" ht="14.25" customHeight="1">
      <c r="A331" s="7" t="s">
        <v>2052</v>
      </c>
      <c r="B331" s="7" t="s">
        <v>742</v>
      </c>
      <c r="C331" s="7"/>
      <c r="D331" s="7" t="s">
        <v>743</v>
      </c>
      <c r="E331" s="68">
        <v>41640.0</v>
      </c>
      <c r="F331" s="68">
        <v>42004.0</v>
      </c>
      <c r="G331" s="7" t="s">
        <v>747</v>
      </c>
      <c r="H331" s="7">
        <v>0.05</v>
      </c>
      <c r="I331" s="7"/>
      <c r="J331" s="7"/>
      <c r="K331" s="7"/>
      <c r="L331" s="7"/>
      <c r="M331" s="7"/>
      <c r="N331" s="7"/>
      <c r="O331" s="7"/>
      <c r="P331" s="7"/>
      <c r="Q331" s="7"/>
      <c r="R331" s="7"/>
      <c r="S331" s="7"/>
      <c r="T331" s="7"/>
      <c r="U331" s="7"/>
      <c r="V331" s="7"/>
      <c r="W331" s="7"/>
      <c r="X331" s="7"/>
      <c r="Y331" s="7"/>
      <c r="Z331" s="7"/>
      <c r="AA331" s="7"/>
      <c r="AB331" s="7"/>
      <c r="AC331" s="7"/>
      <c r="AD331" s="7"/>
      <c r="AE331" s="7"/>
      <c r="AF331" s="7" t="s">
        <v>890</v>
      </c>
    </row>
    <row r="332" ht="14.25" customHeight="1">
      <c r="A332" s="5" t="s">
        <v>2060</v>
      </c>
      <c r="B332" s="5" t="s">
        <v>742</v>
      </c>
      <c r="C332" s="5"/>
      <c r="D332" s="5" t="s">
        <v>743</v>
      </c>
      <c r="E332" s="62">
        <v>41640.0</v>
      </c>
      <c r="F332" s="62">
        <v>42004.0</v>
      </c>
      <c r="G332" s="5" t="s">
        <v>747</v>
      </c>
      <c r="H332" s="5">
        <v>0.2</v>
      </c>
      <c r="I332" s="5"/>
      <c r="J332" s="5"/>
      <c r="K332" s="5"/>
      <c r="L332" s="5"/>
      <c r="M332" s="5"/>
      <c r="N332" s="5"/>
      <c r="O332" s="5"/>
      <c r="P332" s="5"/>
      <c r="Q332" s="5"/>
      <c r="R332" s="5"/>
      <c r="S332" s="5"/>
      <c r="T332" s="5"/>
      <c r="U332" s="5"/>
      <c r="V332" s="5"/>
      <c r="W332" s="5"/>
      <c r="X332" s="5"/>
      <c r="Y332" s="5"/>
      <c r="Z332" s="5"/>
      <c r="AA332" s="5"/>
      <c r="AB332" s="5"/>
      <c r="AC332" s="5"/>
      <c r="AD332" s="5"/>
      <c r="AE332" s="5"/>
      <c r="AF332" s="5" t="s">
        <v>890</v>
      </c>
    </row>
    <row r="333" ht="14.25" customHeight="1">
      <c r="A333" s="7" t="s">
        <v>2061</v>
      </c>
      <c r="B333" s="7" t="s">
        <v>742</v>
      </c>
      <c r="C333" s="7" t="s">
        <v>995</v>
      </c>
      <c r="D333" s="7" t="s">
        <v>743</v>
      </c>
      <c r="E333" s="68">
        <v>41640.0</v>
      </c>
      <c r="F333" s="68">
        <v>42004.0</v>
      </c>
      <c r="G333" s="7" t="s">
        <v>747</v>
      </c>
      <c r="H333" s="7">
        <v>60.0</v>
      </c>
      <c r="I333" s="7"/>
      <c r="J333" s="7"/>
      <c r="K333" s="7"/>
      <c r="L333" s="7"/>
      <c r="M333" s="7"/>
      <c r="N333" s="7"/>
      <c r="O333" s="7"/>
      <c r="P333" s="7"/>
      <c r="Q333" s="7"/>
      <c r="R333" s="7"/>
      <c r="S333" s="7"/>
      <c r="T333" s="7"/>
      <c r="U333" s="7"/>
      <c r="V333" s="7"/>
      <c r="W333" s="7"/>
      <c r="X333" s="7"/>
      <c r="Y333" s="7"/>
      <c r="Z333" s="7"/>
      <c r="AA333" s="7"/>
      <c r="AB333" s="7"/>
      <c r="AC333" s="7"/>
      <c r="AD333" s="7"/>
      <c r="AE333" s="7"/>
      <c r="AF333" s="7" t="s">
        <v>890</v>
      </c>
    </row>
    <row r="334" ht="14.25" customHeight="1">
      <c r="A334" s="5" t="s">
        <v>2063</v>
      </c>
      <c r="B334" s="5" t="s">
        <v>742</v>
      </c>
      <c r="C334" s="5" t="s">
        <v>995</v>
      </c>
      <c r="D334" s="5" t="s">
        <v>743</v>
      </c>
      <c r="E334" s="62">
        <v>41640.0</v>
      </c>
      <c r="F334" s="62">
        <v>42004.0</v>
      </c>
      <c r="G334" s="5" t="s">
        <v>747</v>
      </c>
      <c r="H334" s="5">
        <v>55.0</v>
      </c>
      <c r="I334" s="5"/>
      <c r="J334" s="5"/>
      <c r="K334" s="5"/>
      <c r="L334" s="5"/>
      <c r="M334" s="5"/>
      <c r="N334" s="5"/>
      <c r="O334" s="5"/>
      <c r="P334" s="5"/>
      <c r="Q334" s="5"/>
      <c r="R334" s="5"/>
      <c r="S334" s="5"/>
      <c r="T334" s="5"/>
      <c r="U334" s="5"/>
      <c r="V334" s="5"/>
      <c r="W334" s="5"/>
      <c r="X334" s="5"/>
      <c r="Y334" s="5"/>
      <c r="Z334" s="5"/>
      <c r="AA334" s="5"/>
      <c r="AB334" s="5"/>
      <c r="AC334" s="5"/>
      <c r="AD334" s="5"/>
      <c r="AE334" s="5"/>
      <c r="AF334" s="5" t="s">
        <v>890</v>
      </c>
    </row>
    <row r="335" ht="14.25" customHeight="1">
      <c r="A335" s="7" t="s">
        <v>2065</v>
      </c>
      <c r="B335" s="7" t="s">
        <v>742</v>
      </c>
      <c r="C335" s="7"/>
      <c r="D335" s="7" t="s">
        <v>743</v>
      </c>
      <c r="E335" s="68">
        <v>41640.0</v>
      </c>
      <c r="F335" s="68">
        <v>42004.0</v>
      </c>
      <c r="G335" s="7" t="s">
        <v>747</v>
      </c>
      <c r="H335" s="7">
        <v>0.05</v>
      </c>
      <c r="I335" s="7"/>
      <c r="J335" s="7"/>
      <c r="K335" s="7"/>
      <c r="L335" s="7"/>
      <c r="M335" s="7"/>
      <c r="N335" s="7"/>
      <c r="O335" s="7"/>
      <c r="P335" s="7"/>
      <c r="Q335" s="7"/>
      <c r="R335" s="7"/>
      <c r="S335" s="7"/>
      <c r="T335" s="7"/>
      <c r="U335" s="7"/>
      <c r="V335" s="7"/>
      <c r="W335" s="7"/>
      <c r="X335" s="7"/>
      <c r="Y335" s="7"/>
      <c r="Z335" s="7"/>
      <c r="AA335" s="7"/>
      <c r="AB335" s="7"/>
      <c r="AC335" s="7"/>
      <c r="AD335" s="7"/>
      <c r="AE335" s="7"/>
      <c r="AF335" s="7" t="s">
        <v>890</v>
      </c>
    </row>
    <row r="336" ht="14.25" customHeight="1">
      <c r="A336" s="5" t="s">
        <v>2067</v>
      </c>
      <c r="B336" s="5" t="s">
        <v>742</v>
      </c>
      <c r="C336" s="5"/>
      <c r="D336" s="5" t="s">
        <v>743</v>
      </c>
      <c r="E336" s="62">
        <v>41640.0</v>
      </c>
      <c r="F336" s="62">
        <v>42004.0</v>
      </c>
      <c r="G336" s="5" t="s">
        <v>747</v>
      </c>
      <c r="H336" s="5">
        <v>0.2</v>
      </c>
      <c r="I336" s="5"/>
      <c r="J336" s="5"/>
      <c r="K336" s="5"/>
      <c r="L336" s="5"/>
      <c r="M336" s="5"/>
      <c r="N336" s="5"/>
      <c r="O336" s="5"/>
      <c r="P336" s="5"/>
      <c r="Q336" s="5"/>
      <c r="R336" s="5"/>
      <c r="S336" s="5"/>
      <c r="T336" s="5"/>
      <c r="U336" s="5"/>
      <c r="V336" s="5"/>
      <c r="W336" s="5"/>
      <c r="X336" s="5"/>
      <c r="Y336" s="5"/>
      <c r="Z336" s="5"/>
      <c r="AA336" s="5"/>
      <c r="AB336" s="5"/>
      <c r="AC336" s="5"/>
      <c r="AD336" s="5"/>
      <c r="AE336" s="5"/>
      <c r="AF336" s="5" t="s">
        <v>890</v>
      </c>
    </row>
    <row r="337" ht="14.25" customHeight="1">
      <c r="A337" s="7" t="s">
        <v>2096</v>
      </c>
      <c r="B337" s="7" t="s">
        <v>742</v>
      </c>
      <c r="C337" s="7" t="s">
        <v>995</v>
      </c>
      <c r="D337" s="7" t="s">
        <v>743</v>
      </c>
      <c r="E337" s="68">
        <v>41640.0</v>
      </c>
      <c r="F337" s="68">
        <v>42004.0</v>
      </c>
      <c r="G337" s="7" t="s">
        <v>747</v>
      </c>
      <c r="H337" s="7">
        <v>60.0</v>
      </c>
      <c r="I337" s="7"/>
      <c r="J337" s="7"/>
      <c r="K337" s="7"/>
      <c r="L337" s="7"/>
      <c r="M337" s="7"/>
      <c r="N337" s="7"/>
      <c r="O337" s="7"/>
      <c r="P337" s="7"/>
      <c r="Q337" s="7"/>
      <c r="R337" s="7"/>
      <c r="S337" s="7"/>
      <c r="T337" s="7"/>
      <c r="U337" s="7"/>
      <c r="V337" s="7"/>
      <c r="W337" s="7"/>
      <c r="X337" s="7"/>
      <c r="Y337" s="7"/>
      <c r="Z337" s="7"/>
      <c r="AA337" s="7"/>
      <c r="AB337" s="7"/>
      <c r="AC337" s="7"/>
      <c r="AD337" s="7"/>
      <c r="AE337" s="7"/>
      <c r="AF337" s="7" t="s">
        <v>890</v>
      </c>
    </row>
    <row r="338" ht="14.25" customHeight="1">
      <c r="A338" s="5" t="s">
        <v>2099</v>
      </c>
      <c r="B338" s="5" t="s">
        <v>742</v>
      </c>
      <c r="C338" s="5" t="s">
        <v>995</v>
      </c>
      <c r="D338" s="5" t="s">
        <v>743</v>
      </c>
      <c r="E338" s="62">
        <v>41640.0</v>
      </c>
      <c r="F338" s="62">
        <v>42004.0</v>
      </c>
      <c r="G338" s="5" t="s">
        <v>747</v>
      </c>
      <c r="H338" s="5">
        <v>55.0</v>
      </c>
      <c r="I338" s="5"/>
      <c r="J338" s="5"/>
      <c r="K338" s="5"/>
      <c r="L338" s="5"/>
      <c r="M338" s="5"/>
      <c r="N338" s="5"/>
      <c r="O338" s="5"/>
      <c r="P338" s="5"/>
      <c r="Q338" s="5"/>
      <c r="R338" s="5"/>
      <c r="S338" s="5"/>
      <c r="T338" s="5"/>
      <c r="U338" s="5"/>
      <c r="V338" s="5"/>
      <c r="W338" s="5"/>
      <c r="X338" s="5"/>
      <c r="Y338" s="5"/>
      <c r="Z338" s="5"/>
      <c r="AA338" s="5"/>
      <c r="AB338" s="5"/>
      <c r="AC338" s="5"/>
      <c r="AD338" s="5"/>
      <c r="AE338" s="5"/>
      <c r="AF338" s="5" t="s">
        <v>890</v>
      </c>
    </row>
    <row r="339" ht="14.25" customHeight="1">
      <c r="A339" s="7" t="s">
        <v>1983</v>
      </c>
      <c r="B339" s="7" t="s">
        <v>742</v>
      </c>
      <c r="C339" s="7"/>
      <c r="D339" s="7" t="s">
        <v>743</v>
      </c>
      <c r="E339" s="68">
        <v>41640.0</v>
      </c>
      <c r="F339" s="68">
        <v>42004.0</v>
      </c>
      <c r="G339" s="7" t="s">
        <v>747</v>
      </c>
      <c r="H339" s="7">
        <v>1.0</v>
      </c>
      <c r="I339" s="7"/>
      <c r="J339" s="7"/>
      <c r="K339" s="7"/>
      <c r="L339" s="7"/>
      <c r="M339" s="7"/>
      <c r="N339" s="7"/>
      <c r="O339" s="7"/>
      <c r="P339" s="7"/>
      <c r="Q339" s="7"/>
      <c r="R339" s="7"/>
      <c r="S339" s="7"/>
      <c r="T339" s="7"/>
      <c r="U339" s="7"/>
      <c r="V339" s="7"/>
      <c r="W339" s="7"/>
      <c r="X339" s="7"/>
      <c r="Y339" s="7"/>
      <c r="Z339" s="7"/>
      <c r="AA339" s="7"/>
      <c r="AB339" s="7"/>
      <c r="AC339" s="7"/>
      <c r="AD339" s="7"/>
      <c r="AE339" s="7"/>
      <c r="AF339" s="7" t="s">
        <v>890</v>
      </c>
    </row>
    <row r="340" ht="14.25" customHeight="1">
      <c r="A340" s="5" t="s">
        <v>2105</v>
      </c>
      <c r="B340" s="5" t="s">
        <v>742</v>
      </c>
      <c r="C340" s="5" t="s">
        <v>995</v>
      </c>
      <c r="D340" s="5" t="s">
        <v>743</v>
      </c>
      <c r="E340" s="62">
        <v>41640.0</v>
      </c>
      <c r="F340" s="62">
        <v>42004.0</v>
      </c>
      <c r="G340" s="5" t="s">
        <v>747</v>
      </c>
      <c r="H340" s="5">
        <v>12.8</v>
      </c>
      <c r="I340" s="5"/>
      <c r="J340" s="5"/>
      <c r="K340" s="5"/>
      <c r="L340" s="5"/>
      <c r="M340" s="5"/>
      <c r="N340" s="5"/>
      <c r="O340" s="5"/>
      <c r="P340" s="5"/>
      <c r="Q340" s="5"/>
      <c r="R340" s="5"/>
      <c r="S340" s="5"/>
      <c r="T340" s="5"/>
      <c r="U340" s="5"/>
      <c r="V340" s="5"/>
      <c r="W340" s="5"/>
      <c r="X340" s="5"/>
      <c r="Y340" s="5"/>
      <c r="Z340" s="5"/>
      <c r="AA340" s="5"/>
      <c r="AB340" s="5"/>
      <c r="AC340" s="5"/>
      <c r="AD340" s="5"/>
      <c r="AE340" s="5"/>
      <c r="AF340" s="5" t="s">
        <v>890</v>
      </c>
    </row>
    <row r="341" ht="14.25" customHeight="1">
      <c r="A341" s="7" t="s">
        <v>2109</v>
      </c>
      <c r="B341" s="7" t="s">
        <v>2110</v>
      </c>
      <c r="C341" s="7"/>
      <c r="D341" s="7" t="s">
        <v>743</v>
      </c>
      <c r="E341" s="68">
        <v>41640.0</v>
      </c>
      <c r="F341" s="68">
        <v>42004.0</v>
      </c>
      <c r="G341" s="7" t="s">
        <v>747</v>
      </c>
      <c r="H341" s="7">
        <v>1.0</v>
      </c>
      <c r="I341" s="7"/>
      <c r="J341" s="7"/>
      <c r="K341" s="7"/>
      <c r="L341" s="7"/>
      <c r="M341" s="7"/>
      <c r="N341" s="7"/>
      <c r="O341" s="7"/>
      <c r="P341" s="7"/>
      <c r="Q341" s="7"/>
      <c r="R341" s="7"/>
      <c r="S341" s="7"/>
      <c r="T341" s="7"/>
      <c r="U341" s="7"/>
      <c r="V341" s="7"/>
      <c r="W341" s="7"/>
      <c r="X341" s="7"/>
      <c r="Y341" s="7"/>
      <c r="Z341" s="7"/>
      <c r="AA341" s="7"/>
      <c r="AB341" s="7"/>
      <c r="AC341" s="7"/>
      <c r="AD341" s="7"/>
      <c r="AE341" s="7"/>
      <c r="AF341" s="7" t="s">
        <v>890</v>
      </c>
    </row>
    <row r="342" ht="14.25" customHeight="1">
      <c r="A342" s="5" t="s">
        <v>1987</v>
      </c>
      <c r="B342" s="5" t="s">
        <v>1173</v>
      </c>
      <c r="C342" s="5" t="s">
        <v>995</v>
      </c>
      <c r="D342" s="5" t="s">
        <v>743</v>
      </c>
      <c r="E342" s="62">
        <v>41640.0</v>
      </c>
      <c r="F342" s="62">
        <v>42004.0</v>
      </c>
      <c r="G342" s="5" t="s">
        <v>747</v>
      </c>
      <c r="H342" s="5">
        <v>21.0</v>
      </c>
      <c r="I342" s="5"/>
      <c r="J342" s="5"/>
      <c r="K342" s="5"/>
      <c r="L342" s="5"/>
      <c r="M342" s="5"/>
      <c r="N342" s="5"/>
      <c r="O342" s="5"/>
      <c r="P342" s="5"/>
      <c r="Q342" s="5"/>
      <c r="R342" s="5"/>
      <c r="S342" s="5"/>
      <c r="T342" s="5"/>
      <c r="U342" s="5"/>
      <c r="V342" s="5"/>
      <c r="W342" s="5"/>
      <c r="X342" s="5"/>
      <c r="Y342" s="5"/>
      <c r="Z342" s="5"/>
      <c r="AA342" s="5"/>
      <c r="AB342" s="5"/>
      <c r="AC342" s="5"/>
      <c r="AD342" s="5"/>
      <c r="AE342" s="5"/>
      <c r="AF342" s="5" t="s">
        <v>890</v>
      </c>
    </row>
    <row r="343" ht="14.25" customHeight="1">
      <c r="A343" s="7" t="s">
        <v>2115</v>
      </c>
      <c r="B343" s="7" t="s">
        <v>742</v>
      </c>
      <c r="C343" s="7"/>
      <c r="D343" s="7" t="s">
        <v>2117</v>
      </c>
      <c r="E343" s="68">
        <v>41640.0</v>
      </c>
      <c r="F343" s="68">
        <v>42004.0</v>
      </c>
      <c r="G343" s="7" t="s">
        <v>747</v>
      </c>
      <c r="H343" s="7">
        <v>50.0</v>
      </c>
      <c r="I343" s="7"/>
      <c r="J343" s="7"/>
      <c r="K343" s="7"/>
      <c r="L343" s="7"/>
      <c r="M343" s="7"/>
      <c r="N343" s="7"/>
      <c r="O343" s="7"/>
      <c r="P343" s="7"/>
      <c r="Q343" s="7"/>
      <c r="R343" s="7"/>
      <c r="S343" s="7"/>
      <c r="T343" s="7"/>
      <c r="U343" s="7"/>
      <c r="V343" s="7"/>
      <c r="W343" s="7"/>
      <c r="X343" s="7"/>
      <c r="Y343" s="7"/>
      <c r="Z343" s="7"/>
      <c r="AA343" s="7"/>
      <c r="AB343" s="7"/>
      <c r="AC343" s="7"/>
      <c r="AD343" s="7"/>
      <c r="AE343" s="7"/>
      <c r="AF343" s="7" t="s">
        <v>890</v>
      </c>
    </row>
    <row r="344" ht="14.25" customHeight="1">
      <c r="A344" s="5" t="s">
        <v>1990</v>
      </c>
      <c r="B344" s="5" t="s">
        <v>2110</v>
      </c>
      <c r="C344" s="5"/>
      <c r="D344" s="5" t="s">
        <v>743</v>
      </c>
      <c r="E344" s="62">
        <v>41640.0</v>
      </c>
      <c r="F344" s="62">
        <v>42004.0</v>
      </c>
      <c r="G344" s="5" t="s">
        <v>747</v>
      </c>
      <c r="H344" s="5">
        <v>1.0</v>
      </c>
      <c r="I344" s="5"/>
      <c r="J344" s="5"/>
      <c r="K344" s="5"/>
      <c r="L344" s="5"/>
      <c r="M344" s="5"/>
      <c r="N344" s="5"/>
      <c r="O344" s="5"/>
      <c r="P344" s="5"/>
      <c r="Q344" s="5"/>
      <c r="R344" s="5"/>
      <c r="S344" s="5"/>
      <c r="T344" s="5"/>
      <c r="U344" s="5"/>
      <c r="V344" s="5"/>
      <c r="W344" s="5"/>
      <c r="X344" s="5"/>
      <c r="Y344" s="5"/>
      <c r="Z344" s="5"/>
      <c r="AA344" s="5"/>
      <c r="AB344" s="5"/>
      <c r="AC344" s="5"/>
      <c r="AD344" s="5"/>
      <c r="AE344" s="5"/>
      <c r="AF344" s="5" t="s">
        <v>890</v>
      </c>
    </row>
    <row r="345" ht="14.25" customHeight="1">
      <c r="A345" s="7" t="s">
        <v>2119</v>
      </c>
      <c r="B345" s="7" t="s">
        <v>742</v>
      </c>
      <c r="C345" s="7" t="s">
        <v>995</v>
      </c>
      <c r="D345" s="7" t="s">
        <v>743</v>
      </c>
      <c r="E345" s="68">
        <v>41640.0</v>
      </c>
      <c r="F345" s="68">
        <v>42004.0</v>
      </c>
      <c r="G345" s="7" t="s">
        <v>747</v>
      </c>
      <c r="H345" s="7">
        <v>82.0</v>
      </c>
      <c r="I345" s="7"/>
      <c r="J345" s="7"/>
      <c r="K345" s="7"/>
      <c r="L345" s="7"/>
      <c r="M345" s="7"/>
      <c r="N345" s="7"/>
      <c r="O345" s="7"/>
      <c r="P345" s="7"/>
      <c r="Q345" s="7"/>
      <c r="R345" s="7"/>
      <c r="S345" s="7"/>
      <c r="T345" s="7"/>
      <c r="U345" s="7"/>
      <c r="V345" s="7"/>
      <c r="W345" s="7"/>
      <c r="X345" s="7"/>
      <c r="Y345" s="7"/>
      <c r="Z345" s="7"/>
      <c r="AA345" s="7"/>
      <c r="AB345" s="7"/>
      <c r="AC345" s="7"/>
      <c r="AD345" s="7"/>
      <c r="AE345" s="7"/>
      <c r="AF345" s="7" t="s">
        <v>890</v>
      </c>
    </row>
    <row r="346" ht="14.25" customHeight="1">
      <c r="A346" s="5" t="s">
        <v>2120</v>
      </c>
      <c r="B346" s="5" t="s">
        <v>742</v>
      </c>
      <c r="C346" s="5"/>
      <c r="D346" s="5" t="s">
        <v>743</v>
      </c>
      <c r="E346" s="62">
        <v>41640.0</v>
      </c>
      <c r="F346" s="62">
        <v>42004.0</v>
      </c>
      <c r="G346" s="5" t="s">
        <v>747</v>
      </c>
      <c r="H346" s="5">
        <v>1.0</v>
      </c>
      <c r="I346" s="5"/>
      <c r="J346" s="5"/>
      <c r="K346" s="5"/>
      <c r="L346" s="5"/>
      <c r="M346" s="5"/>
      <c r="N346" s="5"/>
      <c r="O346" s="5"/>
      <c r="P346" s="5"/>
      <c r="Q346" s="5"/>
      <c r="R346" s="5"/>
      <c r="S346" s="5"/>
      <c r="T346" s="5"/>
      <c r="U346" s="5"/>
      <c r="V346" s="5"/>
      <c r="W346" s="5"/>
      <c r="X346" s="5"/>
      <c r="Y346" s="5"/>
      <c r="Z346" s="5"/>
      <c r="AA346" s="5"/>
      <c r="AB346" s="5"/>
      <c r="AC346" s="5"/>
      <c r="AD346" s="5"/>
      <c r="AE346" s="5"/>
      <c r="AF346" s="5" t="s">
        <v>890</v>
      </c>
    </row>
    <row r="347" ht="14.25" customHeight="1">
      <c r="A347" s="7" t="s">
        <v>2122</v>
      </c>
      <c r="B347" s="7" t="s">
        <v>742</v>
      </c>
      <c r="C347" s="7"/>
      <c r="D347" s="7" t="s">
        <v>743</v>
      </c>
      <c r="E347" s="68">
        <v>41640.0</v>
      </c>
      <c r="F347" s="68">
        <v>42004.0</v>
      </c>
      <c r="G347" s="7" t="s">
        <v>747</v>
      </c>
      <c r="H347" s="7">
        <v>1.0</v>
      </c>
      <c r="I347" s="7"/>
      <c r="J347" s="7"/>
      <c r="K347" s="7"/>
      <c r="L347" s="7"/>
      <c r="M347" s="7"/>
      <c r="N347" s="7"/>
      <c r="O347" s="7"/>
      <c r="P347" s="7"/>
      <c r="Q347" s="7"/>
      <c r="R347" s="7"/>
      <c r="S347" s="7"/>
      <c r="T347" s="7"/>
      <c r="U347" s="7"/>
      <c r="V347" s="7"/>
      <c r="W347" s="7"/>
      <c r="X347" s="7"/>
      <c r="Y347" s="7"/>
      <c r="Z347" s="7"/>
      <c r="AA347" s="7"/>
      <c r="AB347" s="7"/>
      <c r="AC347" s="7"/>
      <c r="AD347" s="7"/>
      <c r="AE347" s="7"/>
      <c r="AF347" s="7" t="s">
        <v>890</v>
      </c>
    </row>
    <row r="348" ht="14.25" customHeight="1">
      <c r="A348" s="5" t="s">
        <v>1522</v>
      </c>
      <c r="B348" s="5" t="s">
        <v>668</v>
      </c>
      <c r="C348" s="5"/>
      <c r="D348" s="5" t="s">
        <v>2123</v>
      </c>
      <c r="E348" s="62">
        <v>41640.0</v>
      </c>
      <c r="F348" s="62">
        <v>42004.0</v>
      </c>
      <c r="G348" s="5" t="s">
        <v>747</v>
      </c>
      <c r="H348" s="5">
        <v>0.25</v>
      </c>
      <c r="I348" s="5"/>
      <c r="J348" s="5"/>
      <c r="K348" s="5"/>
      <c r="L348" s="5"/>
      <c r="M348" s="5"/>
      <c r="N348" s="5"/>
      <c r="O348" s="5"/>
      <c r="P348" s="5"/>
      <c r="Q348" s="5"/>
      <c r="R348" s="5"/>
      <c r="S348" s="5"/>
      <c r="T348" s="5"/>
      <c r="U348" s="5"/>
      <c r="V348" s="5"/>
      <c r="W348" s="5"/>
      <c r="X348" s="5"/>
      <c r="Y348" s="5"/>
      <c r="Z348" s="5"/>
      <c r="AA348" s="5"/>
      <c r="AB348" s="5"/>
      <c r="AC348" s="5"/>
      <c r="AD348" s="5"/>
      <c r="AE348" s="5"/>
      <c r="AF348" s="5" t="s">
        <v>749</v>
      </c>
    </row>
    <row r="349" ht="14.25" customHeight="1">
      <c r="A349" s="7" t="s">
        <v>1522</v>
      </c>
      <c r="B349" s="7" t="s">
        <v>668</v>
      </c>
      <c r="C349" s="7"/>
      <c r="D349" s="7" t="s">
        <v>1174</v>
      </c>
      <c r="E349" s="68">
        <v>41640.0</v>
      </c>
      <c r="F349" s="68">
        <v>42004.0</v>
      </c>
      <c r="G349" s="7" t="s">
        <v>747</v>
      </c>
      <c r="H349" s="7">
        <v>1.0</v>
      </c>
      <c r="I349" s="7"/>
      <c r="J349" s="7"/>
      <c r="K349" s="7"/>
      <c r="L349" s="7"/>
      <c r="M349" s="7"/>
      <c r="N349" s="7"/>
      <c r="O349" s="7"/>
      <c r="P349" s="7"/>
      <c r="Q349" s="7"/>
      <c r="R349" s="7"/>
      <c r="S349" s="7"/>
      <c r="T349" s="7"/>
      <c r="U349" s="7"/>
      <c r="V349" s="7"/>
      <c r="W349" s="7"/>
      <c r="X349" s="7"/>
      <c r="Y349" s="7"/>
      <c r="Z349" s="7"/>
      <c r="AA349" s="7"/>
      <c r="AB349" s="7"/>
      <c r="AC349" s="7"/>
      <c r="AD349" s="7"/>
      <c r="AE349" s="7"/>
      <c r="AF349" s="7" t="s">
        <v>749</v>
      </c>
    </row>
    <row r="350" ht="14.25" customHeight="1">
      <c r="A350" s="5" t="s">
        <v>1985</v>
      </c>
      <c r="B350" s="5" t="s">
        <v>668</v>
      </c>
      <c r="C350" s="5"/>
      <c r="D350" s="5" t="s">
        <v>2117</v>
      </c>
      <c r="E350" s="62">
        <v>41640.0</v>
      </c>
      <c r="F350" s="62">
        <v>42004.0</v>
      </c>
      <c r="G350" s="5" t="s">
        <v>747</v>
      </c>
      <c r="H350" s="5">
        <v>0.25</v>
      </c>
      <c r="I350" s="5"/>
      <c r="J350" s="5"/>
      <c r="K350" s="5"/>
      <c r="L350" s="5"/>
      <c r="M350" s="5"/>
      <c r="N350" s="5"/>
      <c r="O350" s="5"/>
      <c r="P350" s="5"/>
      <c r="Q350" s="5"/>
      <c r="R350" s="5"/>
      <c r="S350" s="5"/>
      <c r="T350" s="5"/>
      <c r="U350" s="5"/>
      <c r="V350" s="5"/>
      <c r="W350" s="5"/>
      <c r="X350" s="5"/>
      <c r="Y350" s="5"/>
      <c r="Z350" s="5"/>
      <c r="AA350" s="5"/>
      <c r="AB350" s="5"/>
      <c r="AC350" s="5"/>
      <c r="AD350" s="5"/>
      <c r="AE350" s="5"/>
      <c r="AF350" s="5" t="s">
        <v>890</v>
      </c>
    </row>
    <row r="351" ht="14.25" customHeight="1">
      <c r="A351" s="5" t="s">
        <v>2129</v>
      </c>
      <c r="B351" s="5" t="s">
        <v>1173</v>
      </c>
      <c r="C351" s="5" t="s">
        <v>995</v>
      </c>
      <c r="D351" s="5" t="s">
        <v>1223</v>
      </c>
      <c r="E351" s="62">
        <v>41640.0</v>
      </c>
      <c r="F351" s="62">
        <v>42004.0</v>
      </c>
      <c r="G351" s="5" t="s">
        <v>1003</v>
      </c>
      <c r="H351" s="5">
        <v>30.0</v>
      </c>
      <c r="I351" s="5">
        <v>30.0</v>
      </c>
      <c r="J351" s="5">
        <v>30.0</v>
      </c>
      <c r="K351" s="5">
        <v>30.0</v>
      </c>
      <c r="L351" s="5">
        <v>30.0</v>
      </c>
      <c r="M351" s="5">
        <v>26.0</v>
      </c>
      <c r="N351" s="5">
        <v>26.0</v>
      </c>
      <c r="O351" s="5">
        <v>26.0</v>
      </c>
      <c r="P351" s="5">
        <v>26.0</v>
      </c>
      <c r="Q351" s="5">
        <v>26.0</v>
      </c>
      <c r="R351" s="5">
        <v>26.0</v>
      </c>
      <c r="S351" s="5">
        <v>26.0</v>
      </c>
      <c r="T351" s="5">
        <v>26.0</v>
      </c>
      <c r="U351" s="5">
        <v>26.0</v>
      </c>
      <c r="V351" s="5">
        <v>26.0</v>
      </c>
      <c r="W351" s="5">
        <v>26.0</v>
      </c>
      <c r="X351" s="5">
        <v>26.0</v>
      </c>
      <c r="Y351" s="5">
        <v>26.0</v>
      </c>
      <c r="Z351" s="5">
        <v>30.0</v>
      </c>
      <c r="AA351" s="5">
        <v>30.0</v>
      </c>
      <c r="AB351" s="5">
        <v>30.0</v>
      </c>
      <c r="AC351" s="5">
        <v>30.0</v>
      </c>
      <c r="AD351" s="5">
        <v>30.0</v>
      </c>
      <c r="AE351" s="5">
        <v>30.0</v>
      </c>
      <c r="AF351" s="5" t="s">
        <v>749</v>
      </c>
    </row>
    <row r="352" ht="14.25" customHeight="1">
      <c r="A352" s="7" t="s">
        <v>2129</v>
      </c>
      <c r="B352" s="7" t="s">
        <v>1173</v>
      </c>
      <c r="C352" s="7" t="s">
        <v>995</v>
      </c>
      <c r="D352" s="7" t="s">
        <v>1085</v>
      </c>
      <c r="E352" s="68">
        <v>41640.0</v>
      </c>
      <c r="F352" s="68">
        <v>42004.0</v>
      </c>
      <c r="G352" s="7" t="s">
        <v>1003</v>
      </c>
      <c r="H352" s="7">
        <v>30.0</v>
      </c>
      <c r="I352" s="7">
        <v>30.0</v>
      </c>
      <c r="J352" s="7">
        <v>30.0</v>
      </c>
      <c r="K352" s="7">
        <v>30.0</v>
      </c>
      <c r="L352" s="7">
        <v>30.0</v>
      </c>
      <c r="M352" s="7">
        <v>30.0</v>
      </c>
      <c r="N352" s="7">
        <v>30.0</v>
      </c>
      <c r="O352" s="7">
        <v>26.0</v>
      </c>
      <c r="P352" s="7">
        <v>26.0</v>
      </c>
      <c r="Q352" s="7">
        <v>26.0</v>
      </c>
      <c r="R352" s="7">
        <v>26.0</v>
      </c>
      <c r="S352" s="7">
        <v>26.0</v>
      </c>
      <c r="T352" s="7">
        <v>26.0</v>
      </c>
      <c r="U352" s="7">
        <v>26.0</v>
      </c>
      <c r="V352" s="7">
        <v>26.0</v>
      </c>
      <c r="W352" s="7">
        <v>30.0</v>
      </c>
      <c r="X352" s="7">
        <v>30.0</v>
      </c>
      <c r="Y352" s="7">
        <v>30.0</v>
      </c>
      <c r="Z352" s="7">
        <v>30.0</v>
      </c>
      <c r="AA352" s="7">
        <v>30.0</v>
      </c>
      <c r="AB352" s="7">
        <v>30.0</v>
      </c>
      <c r="AC352" s="7">
        <v>30.0</v>
      </c>
      <c r="AD352" s="7">
        <v>30.0</v>
      </c>
      <c r="AE352" s="7">
        <v>30.0</v>
      </c>
      <c r="AF352" s="7" t="s">
        <v>749</v>
      </c>
    </row>
    <row r="353" ht="14.25" customHeight="1">
      <c r="A353" s="5" t="s">
        <v>2129</v>
      </c>
      <c r="B353" s="5" t="s">
        <v>1173</v>
      </c>
      <c r="C353" s="5" t="s">
        <v>995</v>
      </c>
      <c r="D353" s="5" t="s">
        <v>1658</v>
      </c>
      <c r="E353" s="62">
        <v>41640.0</v>
      </c>
      <c r="F353" s="62">
        <v>42004.0</v>
      </c>
      <c r="G353" s="5" t="s">
        <v>747</v>
      </c>
      <c r="H353" s="5">
        <v>30.0</v>
      </c>
      <c r="I353" s="5"/>
      <c r="J353" s="5"/>
      <c r="K353" s="5"/>
      <c r="L353" s="5"/>
      <c r="M353" s="5"/>
      <c r="N353" s="5"/>
      <c r="O353" s="5"/>
      <c r="P353" s="5"/>
      <c r="Q353" s="5"/>
      <c r="R353" s="5"/>
      <c r="S353" s="5"/>
      <c r="T353" s="5"/>
      <c r="U353" s="5"/>
      <c r="V353" s="5"/>
      <c r="W353" s="5"/>
      <c r="X353" s="5"/>
      <c r="Y353" s="5"/>
      <c r="Z353" s="5"/>
      <c r="AA353" s="5"/>
      <c r="AB353" s="5"/>
      <c r="AC353" s="5"/>
      <c r="AD353" s="5"/>
      <c r="AE353" s="5"/>
      <c r="AF353" s="5" t="s">
        <v>749</v>
      </c>
    </row>
    <row r="354" ht="14.25" customHeight="1">
      <c r="A354" s="7" t="s">
        <v>1675</v>
      </c>
      <c r="B354" s="7" t="s">
        <v>1185</v>
      </c>
      <c r="C354" s="7"/>
      <c r="D354" s="7" t="s">
        <v>1223</v>
      </c>
      <c r="E354" s="68">
        <v>41640.0</v>
      </c>
      <c r="F354" s="68">
        <v>42004.0</v>
      </c>
      <c r="G354" s="7" t="s">
        <v>1003</v>
      </c>
      <c r="H354" s="7">
        <v>0.0</v>
      </c>
      <c r="I354" s="7">
        <v>0.0</v>
      </c>
      <c r="J354" s="7">
        <v>0.0</v>
      </c>
      <c r="K354" s="7">
        <v>0.0</v>
      </c>
      <c r="L354" s="7">
        <v>0.0</v>
      </c>
      <c r="M354" s="7">
        <v>1.0</v>
      </c>
      <c r="N354" s="7">
        <v>1.0</v>
      </c>
      <c r="O354" s="7">
        <v>1.0</v>
      </c>
      <c r="P354" s="7">
        <v>1.0</v>
      </c>
      <c r="Q354" s="7">
        <v>1.0</v>
      </c>
      <c r="R354" s="7">
        <v>1.0</v>
      </c>
      <c r="S354" s="7">
        <v>1.0</v>
      </c>
      <c r="T354" s="7">
        <v>1.0</v>
      </c>
      <c r="U354" s="7">
        <v>1.0</v>
      </c>
      <c r="V354" s="7">
        <v>1.0</v>
      </c>
      <c r="W354" s="7">
        <v>1.0</v>
      </c>
      <c r="X354" s="7">
        <v>1.0</v>
      </c>
      <c r="Y354" s="7">
        <v>1.0</v>
      </c>
      <c r="Z354" s="7">
        <v>0.0</v>
      </c>
      <c r="AA354" s="7">
        <v>0.0</v>
      </c>
      <c r="AB354" s="7">
        <v>0.0</v>
      </c>
      <c r="AC354" s="7">
        <v>0.0</v>
      </c>
      <c r="AD354" s="7">
        <v>0.0</v>
      </c>
      <c r="AE354" s="7">
        <v>0.0</v>
      </c>
      <c r="AF354" s="7" t="s">
        <v>749</v>
      </c>
    </row>
    <row r="355" ht="14.25" customHeight="1">
      <c r="A355" s="5" t="s">
        <v>1675</v>
      </c>
      <c r="B355" s="5" t="s">
        <v>1185</v>
      </c>
      <c r="C355" s="5"/>
      <c r="D355" s="5" t="s">
        <v>1085</v>
      </c>
      <c r="E355" s="62">
        <v>41640.0</v>
      </c>
      <c r="F355" s="62">
        <v>42004.0</v>
      </c>
      <c r="G355" s="5" t="s">
        <v>1003</v>
      </c>
      <c r="H355" s="5">
        <v>0.0</v>
      </c>
      <c r="I355" s="5">
        <v>0.0</v>
      </c>
      <c r="J355" s="5">
        <v>0.0</v>
      </c>
      <c r="K355" s="5">
        <v>0.0</v>
      </c>
      <c r="L355" s="5">
        <v>0.0</v>
      </c>
      <c r="M355" s="5">
        <v>0.0</v>
      </c>
      <c r="N355" s="5">
        <v>0.0</v>
      </c>
      <c r="O355" s="5">
        <v>1.0</v>
      </c>
      <c r="P355" s="5">
        <v>1.0</v>
      </c>
      <c r="Q355" s="5">
        <v>1.0</v>
      </c>
      <c r="R355" s="5">
        <v>1.0</v>
      </c>
      <c r="S355" s="5">
        <v>1.0</v>
      </c>
      <c r="T355" s="5">
        <v>1.0</v>
      </c>
      <c r="U355" s="5">
        <v>1.0</v>
      </c>
      <c r="V355" s="5">
        <v>1.0</v>
      </c>
      <c r="W355" s="5">
        <v>0.0</v>
      </c>
      <c r="X355" s="5">
        <v>0.0</v>
      </c>
      <c r="Y355" s="5">
        <v>0.0</v>
      </c>
      <c r="Z355" s="5">
        <v>0.0</v>
      </c>
      <c r="AA355" s="5">
        <v>0.0</v>
      </c>
      <c r="AB355" s="5">
        <v>0.0</v>
      </c>
      <c r="AC355" s="5">
        <v>0.0</v>
      </c>
      <c r="AD355" s="5">
        <v>0.0</v>
      </c>
      <c r="AE355" s="5">
        <v>0.0</v>
      </c>
      <c r="AF355" s="5" t="s">
        <v>749</v>
      </c>
    </row>
    <row r="356" ht="14.25" customHeight="1">
      <c r="A356" s="7" t="s">
        <v>1675</v>
      </c>
      <c r="B356" s="7" t="s">
        <v>1185</v>
      </c>
      <c r="C356" s="7"/>
      <c r="D356" s="7" t="s">
        <v>1658</v>
      </c>
      <c r="E356" s="68">
        <v>41640.0</v>
      </c>
      <c r="F356" s="68">
        <v>42004.0</v>
      </c>
      <c r="G356" s="7" t="s">
        <v>747</v>
      </c>
      <c r="H356" s="7">
        <v>0.0</v>
      </c>
      <c r="I356" s="7"/>
      <c r="J356" s="7"/>
      <c r="K356" s="7"/>
      <c r="L356" s="7"/>
      <c r="M356" s="7"/>
      <c r="N356" s="7"/>
      <c r="O356" s="7"/>
      <c r="P356" s="7"/>
      <c r="Q356" s="7"/>
      <c r="R356" s="7"/>
      <c r="S356" s="7"/>
      <c r="T356" s="7"/>
      <c r="U356" s="7"/>
      <c r="V356" s="7"/>
      <c r="W356" s="7"/>
      <c r="X356" s="7"/>
      <c r="Y356" s="7"/>
      <c r="Z356" s="7"/>
      <c r="AA356" s="7"/>
      <c r="AB356" s="7"/>
      <c r="AC356" s="7"/>
      <c r="AD356" s="7"/>
      <c r="AE356" s="7"/>
      <c r="AF356" s="7" t="s">
        <v>749</v>
      </c>
    </row>
    <row r="357" ht="14.25" customHeight="1">
      <c r="A357" s="7" t="s">
        <v>2139</v>
      </c>
      <c r="B357" s="7" t="s">
        <v>1185</v>
      </c>
      <c r="C357" s="7"/>
      <c r="D357" s="7" t="s">
        <v>743</v>
      </c>
      <c r="E357" s="68">
        <v>41640.0</v>
      </c>
      <c r="F357" s="68">
        <v>42004.0</v>
      </c>
      <c r="G357" s="7" t="s">
        <v>1003</v>
      </c>
      <c r="H357" s="7">
        <v>0.0</v>
      </c>
      <c r="I357" s="7">
        <v>0.0</v>
      </c>
      <c r="J357" s="7">
        <v>0.0</v>
      </c>
      <c r="K357" s="7">
        <v>0.0</v>
      </c>
      <c r="L357" s="7">
        <v>0.0</v>
      </c>
      <c r="M357" s="7">
        <v>0.0</v>
      </c>
      <c r="N357" s="7">
        <v>0.0</v>
      </c>
      <c r="O357" s="7">
        <v>0.4458</v>
      </c>
      <c r="P357" s="7">
        <v>0.4458</v>
      </c>
      <c r="Q357" s="7">
        <v>0.4458</v>
      </c>
      <c r="R357" s="7">
        <v>0.4458</v>
      </c>
      <c r="S357" s="7">
        <v>0.4458</v>
      </c>
      <c r="T357" s="7">
        <v>0.4458</v>
      </c>
      <c r="U357" s="7">
        <v>0.4458</v>
      </c>
      <c r="V357" s="7">
        <v>0.4458</v>
      </c>
      <c r="W357" s="7">
        <v>0.4458</v>
      </c>
      <c r="X357" s="7">
        <v>0.4458</v>
      </c>
      <c r="Y357" s="7">
        <v>0.4458</v>
      </c>
      <c r="Z357" s="7">
        <v>0.4458</v>
      </c>
      <c r="AA357" s="7">
        <v>0.4458</v>
      </c>
      <c r="AB357" s="7">
        <v>0.4458</v>
      </c>
      <c r="AC357" s="7">
        <v>0.4458</v>
      </c>
      <c r="AD357" s="7">
        <v>0.4458</v>
      </c>
      <c r="AE357" s="7">
        <v>0.4458</v>
      </c>
      <c r="AF357" s="7" t="s">
        <v>890</v>
      </c>
    </row>
    <row r="358" ht="14.25" customHeight="1">
      <c r="A358" s="5" t="s">
        <v>1669</v>
      </c>
      <c r="B358" s="5" t="s">
        <v>1185</v>
      </c>
      <c r="C358" s="5"/>
      <c r="D358" s="5" t="s">
        <v>1651</v>
      </c>
      <c r="E358" s="62">
        <v>41640.0</v>
      </c>
      <c r="F358" s="62">
        <v>42004.0</v>
      </c>
      <c r="G358" s="5" t="s">
        <v>1003</v>
      </c>
      <c r="H358" s="5">
        <v>0.02</v>
      </c>
      <c r="I358" s="5">
        <v>0.02</v>
      </c>
      <c r="J358" s="5">
        <v>0.02</v>
      </c>
      <c r="K358" s="5">
        <v>0.02</v>
      </c>
      <c r="L358" s="5">
        <v>0.02</v>
      </c>
      <c r="M358" s="5">
        <v>0.05</v>
      </c>
      <c r="N358" s="5">
        <v>0.1</v>
      </c>
      <c r="O358" s="5">
        <v>0.15</v>
      </c>
      <c r="P358" s="5">
        <v>0.2</v>
      </c>
      <c r="Q358" s="5">
        <v>0.15</v>
      </c>
      <c r="R358" s="5">
        <v>0.25</v>
      </c>
      <c r="S358" s="5">
        <v>0.25</v>
      </c>
      <c r="T358" s="5">
        <v>0.25</v>
      </c>
      <c r="U358" s="5">
        <v>0.2</v>
      </c>
      <c r="V358" s="5">
        <v>0.15</v>
      </c>
      <c r="W358" s="5">
        <v>0.2</v>
      </c>
      <c r="X358" s="5">
        <v>0.3</v>
      </c>
      <c r="Y358" s="5">
        <v>0.3</v>
      </c>
      <c r="Z358" s="5">
        <v>0.3</v>
      </c>
      <c r="AA358" s="5">
        <v>0.2</v>
      </c>
      <c r="AB358" s="5">
        <v>0.2</v>
      </c>
      <c r="AC358" s="5">
        <v>0.15</v>
      </c>
      <c r="AD358" s="5">
        <v>0.1</v>
      </c>
      <c r="AE358" s="5">
        <v>0.05</v>
      </c>
      <c r="AF358" s="5" t="s">
        <v>749</v>
      </c>
    </row>
    <row r="359" ht="14.25" customHeight="1">
      <c r="A359" s="7" t="s">
        <v>1669</v>
      </c>
      <c r="B359" s="7" t="s">
        <v>1185</v>
      </c>
      <c r="C359" s="7"/>
      <c r="D359" s="7" t="s">
        <v>1085</v>
      </c>
      <c r="E359" s="68">
        <v>41640.0</v>
      </c>
      <c r="F359" s="68">
        <v>42004.0</v>
      </c>
      <c r="G359" s="7" t="s">
        <v>747</v>
      </c>
      <c r="H359" s="7">
        <v>0.0</v>
      </c>
      <c r="I359" s="7"/>
      <c r="J359" s="7"/>
      <c r="K359" s="7"/>
      <c r="L359" s="7"/>
      <c r="M359" s="7"/>
      <c r="N359" s="7"/>
      <c r="O359" s="7"/>
      <c r="P359" s="7"/>
      <c r="Q359" s="7"/>
      <c r="R359" s="7"/>
      <c r="S359" s="7"/>
      <c r="T359" s="7"/>
      <c r="U359" s="7"/>
      <c r="V359" s="7"/>
      <c r="W359" s="7"/>
      <c r="X359" s="7"/>
      <c r="Y359" s="7"/>
      <c r="Z359" s="7"/>
      <c r="AA359" s="7"/>
      <c r="AB359" s="7"/>
      <c r="AC359" s="7"/>
      <c r="AD359" s="7"/>
      <c r="AE359" s="7"/>
      <c r="AF359" s="7" t="s">
        <v>749</v>
      </c>
    </row>
    <row r="360" ht="14.25" customHeight="1">
      <c r="A360" s="5" t="s">
        <v>1669</v>
      </c>
      <c r="B360" s="5" t="s">
        <v>1185</v>
      </c>
      <c r="C360" s="5"/>
      <c r="D360" s="5" t="s">
        <v>1089</v>
      </c>
      <c r="E360" s="62">
        <v>41640.0</v>
      </c>
      <c r="F360" s="62">
        <v>42004.0</v>
      </c>
      <c r="G360" s="5" t="s">
        <v>747</v>
      </c>
      <c r="H360" s="5">
        <v>0.25</v>
      </c>
      <c r="I360" s="5"/>
      <c r="J360" s="5"/>
      <c r="K360" s="5"/>
      <c r="L360" s="5"/>
      <c r="M360" s="5"/>
      <c r="N360" s="5"/>
      <c r="O360" s="5"/>
      <c r="P360" s="5"/>
      <c r="Q360" s="5"/>
      <c r="R360" s="5"/>
      <c r="S360" s="5"/>
      <c r="T360" s="5"/>
      <c r="U360" s="5"/>
      <c r="V360" s="5"/>
      <c r="W360" s="5"/>
      <c r="X360" s="5"/>
      <c r="Y360" s="5"/>
      <c r="Z360" s="5"/>
      <c r="AA360" s="5"/>
      <c r="AB360" s="5"/>
      <c r="AC360" s="5"/>
      <c r="AD360" s="5"/>
      <c r="AE360" s="5"/>
      <c r="AF360" s="5" t="s">
        <v>749</v>
      </c>
    </row>
    <row r="361" ht="14.25" customHeight="1">
      <c r="A361" s="7" t="s">
        <v>2147</v>
      </c>
      <c r="B361" s="7" t="s">
        <v>1173</v>
      </c>
      <c r="C361" s="7" t="s">
        <v>995</v>
      </c>
      <c r="D361" s="7" t="s">
        <v>1223</v>
      </c>
      <c r="E361" s="68">
        <v>41640.0</v>
      </c>
      <c r="F361" s="68">
        <v>42004.0</v>
      </c>
      <c r="G361" s="7" t="s">
        <v>1003</v>
      </c>
      <c r="H361" s="7">
        <v>15.6</v>
      </c>
      <c r="I361" s="7">
        <v>15.6</v>
      </c>
      <c r="J361" s="7">
        <v>15.6</v>
      </c>
      <c r="K361" s="7">
        <v>15.6</v>
      </c>
      <c r="L361" s="7">
        <v>15.6</v>
      </c>
      <c r="M361" s="7">
        <v>19.0</v>
      </c>
      <c r="N361" s="7">
        <v>19.0</v>
      </c>
      <c r="O361" s="7">
        <v>19.0</v>
      </c>
      <c r="P361" s="7">
        <v>19.0</v>
      </c>
      <c r="Q361" s="7">
        <v>19.0</v>
      </c>
      <c r="R361" s="7">
        <v>19.0</v>
      </c>
      <c r="S361" s="7">
        <v>19.0</v>
      </c>
      <c r="T361" s="7">
        <v>19.0</v>
      </c>
      <c r="U361" s="7">
        <v>19.0</v>
      </c>
      <c r="V361" s="7">
        <v>19.0</v>
      </c>
      <c r="W361" s="7">
        <v>19.0</v>
      </c>
      <c r="X361" s="7">
        <v>19.0</v>
      </c>
      <c r="Y361" s="7">
        <v>19.0</v>
      </c>
      <c r="Z361" s="7">
        <v>15.6</v>
      </c>
      <c r="AA361" s="7">
        <v>15.6</v>
      </c>
      <c r="AB361" s="7">
        <v>15.6</v>
      </c>
      <c r="AC361" s="7">
        <v>15.6</v>
      </c>
      <c r="AD361" s="7">
        <v>15.6</v>
      </c>
      <c r="AE361" s="7">
        <v>15.6</v>
      </c>
      <c r="AF361" s="7" t="s">
        <v>749</v>
      </c>
    </row>
    <row r="362" ht="14.25" customHeight="1">
      <c r="A362" s="5" t="s">
        <v>2147</v>
      </c>
      <c r="B362" s="5" t="s">
        <v>1173</v>
      </c>
      <c r="C362" s="5" t="s">
        <v>995</v>
      </c>
      <c r="D362" s="5" t="s">
        <v>1085</v>
      </c>
      <c r="E362" s="62">
        <v>41640.0</v>
      </c>
      <c r="F362" s="62">
        <v>42004.0</v>
      </c>
      <c r="G362" s="5" t="s">
        <v>1003</v>
      </c>
      <c r="H362" s="5">
        <v>15.6</v>
      </c>
      <c r="I362" s="5">
        <v>15.6</v>
      </c>
      <c r="J362" s="5">
        <v>15.6</v>
      </c>
      <c r="K362" s="5">
        <v>15.6</v>
      </c>
      <c r="L362" s="5">
        <v>15.6</v>
      </c>
      <c r="M362" s="5">
        <v>15.6</v>
      </c>
      <c r="N362" s="5">
        <v>15.6</v>
      </c>
      <c r="O362" s="5">
        <v>19.0</v>
      </c>
      <c r="P362" s="5">
        <v>19.0</v>
      </c>
      <c r="Q362" s="5">
        <v>19.0</v>
      </c>
      <c r="R362" s="5">
        <v>19.0</v>
      </c>
      <c r="S362" s="5">
        <v>19.0</v>
      </c>
      <c r="T362" s="5">
        <v>19.0</v>
      </c>
      <c r="U362" s="5">
        <v>19.0</v>
      </c>
      <c r="V362" s="5">
        <v>19.0</v>
      </c>
      <c r="W362" s="5">
        <v>15.6</v>
      </c>
      <c r="X362" s="5">
        <v>15.6</v>
      </c>
      <c r="Y362" s="5">
        <v>15.6</v>
      </c>
      <c r="Z362" s="5">
        <v>15.6</v>
      </c>
      <c r="AA362" s="5">
        <v>15.6</v>
      </c>
      <c r="AB362" s="5">
        <v>15.6</v>
      </c>
      <c r="AC362" s="5">
        <v>15.6</v>
      </c>
      <c r="AD362" s="5">
        <v>15.6</v>
      </c>
      <c r="AE362" s="5">
        <v>15.6</v>
      </c>
      <c r="AF362" s="5" t="s">
        <v>749</v>
      </c>
    </row>
    <row r="363" ht="14.25" customHeight="1">
      <c r="A363" s="7" t="s">
        <v>2147</v>
      </c>
      <c r="B363" s="7" t="s">
        <v>1173</v>
      </c>
      <c r="C363" s="7" t="s">
        <v>995</v>
      </c>
      <c r="D363" s="7" t="s">
        <v>1658</v>
      </c>
      <c r="E363" s="68">
        <v>41640.0</v>
      </c>
      <c r="F363" s="68">
        <v>42004.0</v>
      </c>
      <c r="G363" s="7" t="s">
        <v>747</v>
      </c>
      <c r="H363" s="7">
        <v>15.6</v>
      </c>
      <c r="I363" s="7"/>
      <c r="J363" s="7"/>
      <c r="K363" s="7"/>
      <c r="L363" s="7"/>
      <c r="M363" s="7"/>
      <c r="N363" s="7"/>
      <c r="O363" s="7"/>
      <c r="P363" s="7"/>
      <c r="Q363" s="7"/>
      <c r="R363" s="7"/>
      <c r="S363" s="7"/>
      <c r="T363" s="7"/>
      <c r="U363" s="7"/>
      <c r="V363" s="7"/>
      <c r="W363" s="7"/>
      <c r="X363" s="7"/>
      <c r="Y363" s="7"/>
      <c r="Z363" s="7"/>
      <c r="AA363" s="7"/>
      <c r="AB363" s="7"/>
      <c r="AC363" s="7"/>
      <c r="AD363" s="7"/>
      <c r="AE363" s="7"/>
      <c r="AF363" s="7" t="s">
        <v>749</v>
      </c>
    </row>
    <row r="364" ht="14.25" customHeight="1">
      <c r="A364" s="5" t="s">
        <v>2132</v>
      </c>
      <c r="B364" s="5" t="s">
        <v>1185</v>
      </c>
      <c r="C364" s="5"/>
      <c r="D364" s="5" t="s">
        <v>743</v>
      </c>
      <c r="E364" s="62">
        <v>41640.0</v>
      </c>
      <c r="F364" s="62">
        <v>42004.0</v>
      </c>
      <c r="G364" s="5" t="s">
        <v>1003</v>
      </c>
      <c r="H364" s="5">
        <v>0.0</v>
      </c>
      <c r="I364" s="5">
        <v>0.0</v>
      </c>
      <c r="J364" s="5">
        <v>0.0</v>
      </c>
      <c r="K364" s="5">
        <v>0.0</v>
      </c>
      <c r="L364" s="5">
        <v>0.0</v>
      </c>
      <c r="M364" s="5">
        <v>0.0</v>
      </c>
      <c r="N364" s="5">
        <v>0.0</v>
      </c>
      <c r="O364" s="5">
        <v>1.0</v>
      </c>
      <c r="P364" s="5">
        <v>1.0</v>
      </c>
      <c r="Q364" s="5">
        <v>1.0</v>
      </c>
      <c r="R364" s="5">
        <v>1.0</v>
      </c>
      <c r="S364" s="5">
        <v>1.0</v>
      </c>
      <c r="T364" s="5">
        <v>1.0</v>
      </c>
      <c r="U364" s="5">
        <v>1.0</v>
      </c>
      <c r="V364" s="5">
        <v>1.0</v>
      </c>
      <c r="W364" s="5">
        <v>1.0</v>
      </c>
      <c r="X364" s="5">
        <v>1.0</v>
      </c>
      <c r="Y364" s="5">
        <v>1.0</v>
      </c>
      <c r="Z364" s="5">
        <v>1.0</v>
      </c>
      <c r="AA364" s="5">
        <v>1.0</v>
      </c>
      <c r="AB364" s="5">
        <v>1.0</v>
      </c>
      <c r="AC364" s="5">
        <v>1.0</v>
      </c>
      <c r="AD364" s="5">
        <v>1.0</v>
      </c>
      <c r="AE364" s="5">
        <v>1.0</v>
      </c>
      <c r="AF364" s="5" t="s">
        <v>890</v>
      </c>
    </row>
    <row r="365" ht="14.25" customHeight="1">
      <c r="A365" s="7" t="s">
        <v>2149</v>
      </c>
      <c r="B365" s="7" t="s">
        <v>1185</v>
      </c>
      <c r="C365" s="7"/>
      <c r="D365" s="7" t="s">
        <v>743</v>
      </c>
      <c r="E365" s="68">
        <v>41640.0</v>
      </c>
      <c r="F365" s="68">
        <v>42004.0</v>
      </c>
      <c r="G365" s="7" t="s">
        <v>747</v>
      </c>
      <c r="H365" s="7">
        <v>0.05</v>
      </c>
      <c r="I365" s="7"/>
      <c r="J365" s="7"/>
      <c r="K365" s="7"/>
      <c r="L365" s="7"/>
      <c r="M365" s="7"/>
      <c r="N365" s="7"/>
      <c r="O365" s="7"/>
      <c r="P365" s="7"/>
      <c r="Q365" s="7"/>
      <c r="R365" s="7"/>
      <c r="S365" s="7"/>
      <c r="T365" s="7"/>
      <c r="U365" s="7"/>
      <c r="V365" s="7"/>
      <c r="W365" s="7"/>
      <c r="X365" s="7"/>
      <c r="Y365" s="7"/>
      <c r="Z365" s="7"/>
      <c r="AA365" s="7"/>
      <c r="AB365" s="7"/>
      <c r="AC365" s="7"/>
      <c r="AD365" s="7"/>
      <c r="AE365" s="7"/>
      <c r="AF365" s="7" t="s">
        <v>890</v>
      </c>
    </row>
    <row r="366" ht="14.25" customHeight="1">
      <c r="A366" s="5" t="s">
        <v>2151</v>
      </c>
      <c r="B366" s="5" t="s">
        <v>1185</v>
      </c>
      <c r="C366" s="5"/>
      <c r="D366" s="5" t="s">
        <v>743</v>
      </c>
      <c r="E366" s="62">
        <v>41640.0</v>
      </c>
      <c r="F366" s="62">
        <v>42004.0</v>
      </c>
      <c r="G366" s="5" t="s">
        <v>747</v>
      </c>
      <c r="H366" s="5">
        <v>0.2</v>
      </c>
      <c r="I366" s="5"/>
      <c r="J366" s="5"/>
      <c r="K366" s="5"/>
      <c r="L366" s="5"/>
      <c r="M366" s="5"/>
      <c r="N366" s="5"/>
      <c r="O366" s="5"/>
      <c r="P366" s="5"/>
      <c r="Q366" s="5"/>
      <c r="R366" s="5"/>
      <c r="S366" s="5"/>
      <c r="T366" s="5"/>
      <c r="U366" s="5"/>
      <c r="V366" s="5"/>
      <c r="W366" s="5"/>
      <c r="X366" s="5"/>
      <c r="Y366" s="5"/>
      <c r="Z366" s="5"/>
      <c r="AA366" s="5"/>
      <c r="AB366" s="5"/>
      <c r="AC366" s="5"/>
      <c r="AD366" s="5"/>
      <c r="AE366" s="5"/>
      <c r="AF366" s="5" t="s">
        <v>890</v>
      </c>
    </row>
    <row r="367" ht="14.25" customHeight="1">
      <c r="A367" s="7" t="s">
        <v>2153</v>
      </c>
      <c r="B367" s="7" t="s">
        <v>1185</v>
      </c>
      <c r="C367" s="7" t="s">
        <v>995</v>
      </c>
      <c r="D367" s="7" t="s">
        <v>743</v>
      </c>
      <c r="E367" s="68">
        <v>41640.0</v>
      </c>
      <c r="F367" s="68">
        <v>42004.0</v>
      </c>
      <c r="G367" s="7" t="s">
        <v>747</v>
      </c>
      <c r="H367" s="7">
        <v>60.0</v>
      </c>
      <c r="I367" s="7"/>
      <c r="J367" s="7"/>
      <c r="K367" s="7"/>
      <c r="L367" s="7"/>
      <c r="M367" s="7"/>
      <c r="N367" s="7"/>
      <c r="O367" s="7"/>
      <c r="P367" s="7"/>
      <c r="Q367" s="7"/>
      <c r="R367" s="7"/>
      <c r="S367" s="7"/>
      <c r="T367" s="7"/>
      <c r="U367" s="7"/>
      <c r="V367" s="7"/>
      <c r="W367" s="7"/>
      <c r="X367" s="7"/>
      <c r="Y367" s="7"/>
      <c r="Z367" s="7"/>
      <c r="AA367" s="7"/>
      <c r="AB367" s="7"/>
      <c r="AC367" s="7"/>
      <c r="AD367" s="7"/>
      <c r="AE367" s="7"/>
      <c r="AF367" s="7" t="s">
        <v>890</v>
      </c>
    </row>
    <row r="368" ht="14.25" customHeight="1">
      <c r="A368" s="5" t="s">
        <v>2154</v>
      </c>
      <c r="B368" s="5" t="s">
        <v>1185</v>
      </c>
      <c r="C368" s="5" t="s">
        <v>995</v>
      </c>
      <c r="D368" s="5" t="s">
        <v>743</v>
      </c>
      <c r="E368" s="62">
        <v>41640.0</v>
      </c>
      <c r="F368" s="62">
        <v>42004.0</v>
      </c>
      <c r="G368" s="5" t="s">
        <v>747</v>
      </c>
      <c r="H368" s="5">
        <v>55.0</v>
      </c>
      <c r="I368" s="5"/>
      <c r="J368" s="5"/>
      <c r="K368" s="5"/>
      <c r="L368" s="5"/>
      <c r="M368" s="5"/>
      <c r="N368" s="5"/>
      <c r="O368" s="5"/>
      <c r="P368" s="5"/>
      <c r="Q368" s="5"/>
      <c r="R368" s="5"/>
      <c r="S368" s="5"/>
      <c r="T368" s="5"/>
      <c r="U368" s="5"/>
      <c r="V368" s="5"/>
      <c r="W368" s="5"/>
      <c r="X368" s="5"/>
      <c r="Y368" s="5"/>
      <c r="Z368" s="5"/>
      <c r="AA368" s="5"/>
      <c r="AB368" s="5"/>
      <c r="AC368" s="5"/>
      <c r="AD368" s="5"/>
      <c r="AE368" s="5"/>
      <c r="AF368" s="5" t="s">
        <v>890</v>
      </c>
    </row>
    <row r="369" ht="14.25" customHeight="1">
      <c r="A369" s="7" t="s">
        <v>2156</v>
      </c>
      <c r="B369" s="7" t="s">
        <v>1185</v>
      </c>
      <c r="C369" s="7" t="s">
        <v>887</v>
      </c>
      <c r="D369" s="7" t="s">
        <v>1078</v>
      </c>
      <c r="E369" s="68">
        <v>41640.0</v>
      </c>
      <c r="F369" s="68">
        <v>42004.0</v>
      </c>
      <c r="G369" s="7" t="s">
        <v>1003</v>
      </c>
      <c r="H369" s="7">
        <v>0.0</v>
      </c>
      <c r="I369" s="7">
        <v>0.0</v>
      </c>
      <c r="J369" s="7">
        <v>0.0</v>
      </c>
      <c r="K369" s="7">
        <v>0.0</v>
      </c>
      <c r="L369" s="7">
        <v>725.0</v>
      </c>
      <c r="M369" s="7">
        <v>417.0</v>
      </c>
      <c r="N369" s="7">
        <v>290.0</v>
      </c>
      <c r="O369" s="7">
        <v>0.0</v>
      </c>
      <c r="P369" s="7">
        <v>0.0</v>
      </c>
      <c r="Q369" s="7">
        <v>0.0</v>
      </c>
      <c r="R369" s="7">
        <v>0.0</v>
      </c>
      <c r="S369" s="7">
        <v>0.0</v>
      </c>
      <c r="T369" s="7">
        <v>0.0</v>
      </c>
      <c r="U369" s="7">
        <v>0.0</v>
      </c>
      <c r="V369" s="7">
        <v>0.0</v>
      </c>
      <c r="W369" s="7">
        <v>0.0</v>
      </c>
      <c r="X369" s="7">
        <v>0.0</v>
      </c>
      <c r="Y369" s="7">
        <v>0.0</v>
      </c>
      <c r="Z369" s="7">
        <v>0.0</v>
      </c>
      <c r="AA369" s="7">
        <v>0.0</v>
      </c>
      <c r="AB369" s="7">
        <v>0.0</v>
      </c>
      <c r="AC369" s="7">
        <v>0.0</v>
      </c>
      <c r="AD369" s="7">
        <v>0.0</v>
      </c>
      <c r="AE369" s="7">
        <v>0.0</v>
      </c>
      <c r="AF369" s="7" t="s">
        <v>890</v>
      </c>
    </row>
    <row r="370" ht="14.25" customHeight="1">
      <c r="A370" s="5" t="s">
        <v>2156</v>
      </c>
      <c r="B370" s="5" t="s">
        <v>1185</v>
      </c>
      <c r="C370" s="5" t="s">
        <v>887</v>
      </c>
      <c r="D370" s="5" t="s">
        <v>2158</v>
      </c>
      <c r="E370" s="62">
        <v>41640.0</v>
      </c>
      <c r="F370" s="62">
        <v>42004.0</v>
      </c>
      <c r="G370" s="5" t="s">
        <v>1003</v>
      </c>
      <c r="H370" s="5">
        <v>0.0</v>
      </c>
      <c r="I370" s="5">
        <v>0.0</v>
      </c>
      <c r="J370" s="5">
        <v>0.0</v>
      </c>
      <c r="K370" s="5">
        <v>0.0</v>
      </c>
      <c r="L370" s="5">
        <v>125.0</v>
      </c>
      <c r="M370" s="5">
        <v>117.0</v>
      </c>
      <c r="N370" s="5">
        <v>90.0</v>
      </c>
      <c r="O370" s="5">
        <v>0.0</v>
      </c>
      <c r="P370" s="5">
        <v>0.0</v>
      </c>
      <c r="Q370" s="5">
        <v>0.0</v>
      </c>
      <c r="R370" s="5">
        <v>0.0</v>
      </c>
      <c r="S370" s="5">
        <v>0.0</v>
      </c>
      <c r="T370" s="5">
        <v>0.0</v>
      </c>
      <c r="U370" s="5">
        <v>0.0</v>
      </c>
      <c r="V370" s="5">
        <v>0.0</v>
      </c>
      <c r="W370" s="5">
        <v>0.0</v>
      </c>
      <c r="X370" s="5">
        <v>0.0</v>
      </c>
      <c r="Y370" s="5">
        <v>0.0</v>
      </c>
      <c r="Z370" s="5">
        <v>0.0</v>
      </c>
      <c r="AA370" s="5">
        <v>125.0</v>
      </c>
      <c r="AB370" s="5">
        <v>117.0</v>
      </c>
      <c r="AC370" s="5">
        <v>90.0</v>
      </c>
      <c r="AD370" s="5">
        <v>0.0</v>
      </c>
      <c r="AE370" s="5">
        <v>0.0</v>
      </c>
      <c r="AF370" s="5" t="s">
        <v>890</v>
      </c>
    </row>
    <row r="371" ht="14.25" customHeight="1">
      <c r="A371" s="7" t="s">
        <v>2159</v>
      </c>
      <c r="B371" s="7" t="s">
        <v>1185</v>
      </c>
      <c r="C371" s="7" t="s">
        <v>887</v>
      </c>
      <c r="D371" s="7" t="s">
        <v>743</v>
      </c>
      <c r="E371" s="68">
        <v>41640.0</v>
      </c>
      <c r="F371" s="68">
        <v>42004.0</v>
      </c>
      <c r="G371" s="7" t="s">
        <v>747</v>
      </c>
      <c r="H371" s="7">
        <v>0.0</v>
      </c>
      <c r="I371" s="7"/>
      <c r="J371" s="7"/>
      <c r="K371" s="7"/>
      <c r="L371" s="7"/>
      <c r="M371" s="7"/>
      <c r="N371" s="7"/>
      <c r="O371" s="7"/>
      <c r="P371" s="7"/>
      <c r="Q371" s="7"/>
      <c r="R371" s="7"/>
      <c r="S371" s="7"/>
      <c r="T371" s="7"/>
      <c r="U371" s="7"/>
      <c r="V371" s="7"/>
      <c r="W371" s="7"/>
      <c r="X371" s="7"/>
      <c r="Y371" s="7"/>
      <c r="Z371" s="7"/>
      <c r="AA371" s="7"/>
      <c r="AB371" s="7"/>
      <c r="AC371" s="7"/>
      <c r="AD371" s="7"/>
      <c r="AE371" s="7"/>
      <c r="AF371" s="7" t="s">
        <v>890</v>
      </c>
    </row>
    <row r="372" ht="14.25" customHeight="1">
      <c r="A372" s="5" t="s">
        <v>2161</v>
      </c>
      <c r="B372" s="5" t="s">
        <v>1185</v>
      </c>
      <c r="C372" s="5" t="s">
        <v>995</v>
      </c>
      <c r="D372" s="5" t="s">
        <v>743</v>
      </c>
      <c r="E372" s="62">
        <v>41640.0</v>
      </c>
      <c r="F372" s="62">
        <v>42004.0</v>
      </c>
      <c r="G372" s="5" t="s">
        <v>747</v>
      </c>
      <c r="H372" s="5">
        <v>15.6</v>
      </c>
      <c r="I372" s="5"/>
      <c r="J372" s="5"/>
      <c r="K372" s="5"/>
      <c r="L372" s="5"/>
      <c r="M372" s="5"/>
      <c r="N372" s="5"/>
      <c r="O372" s="5"/>
      <c r="P372" s="5"/>
      <c r="Q372" s="5"/>
      <c r="R372" s="5"/>
      <c r="S372" s="5"/>
      <c r="T372" s="5"/>
      <c r="U372" s="5"/>
      <c r="V372" s="5"/>
      <c r="W372" s="5"/>
      <c r="X372" s="5"/>
      <c r="Y372" s="5"/>
      <c r="Z372" s="5"/>
      <c r="AA372" s="5"/>
      <c r="AB372" s="5"/>
      <c r="AC372" s="5"/>
      <c r="AD372" s="5"/>
      <c r="AE372" s="5"/>
      <c r="AF372" s="5" t="s">
        <v>890</v>
      </c>
    </row>
    <row r="373" ht="14.25" customHeight="1">
      <c r="A373" s="7" t="s">
        <v>2162</v>
      </c>
      <c r="B373" s="7" t="s">
        <v>742</v>
      </c>
      <c r="C373" s="7"/>
      <c r="D373" s="7" t="s">
        <v>743</v>
      </c>
      <c r="E373" s="68">
        <v>41640.0</v>
      </c>
      <c r="F373" s="68">
        <v>42004.0</v>
      </c>
      <c r="G373" s="7" t="s">
        <v>747</v>
      </c>
      <c r="H373" s="7">
        <v>0.05</v>
      </c>
      <c r="I373" s="7"/>
      <c r="J373" s="7"/>
      <c r="K373" s="7"/>
      <c r="L373" s="7"/>
      <c r="M373" s="7"/>
      <c r="N373" s="7"/>
      <c r="O373" s="7"/>
      <c r="P373" s="7"/>
      <c r="Q373" s="7"/>
      <c r="R373" s="7"/>
      <c r="S373" s="7"/>
      <c r="T373" s="7"/>
      <c r="U373" s="7"/>
      <c r="V373" s="7"/>
      <c r="W373" s="7"/>
      <c r="X373" s="7"/>
      <c r="Y373" s="7"/>
      <c r="Z373" s="7"/>
      <c r="AA373" s="7"/>
      <c r="AB373" s="7"/>
      <c r="AC373" s="7"/>
      <c r="AD373" s="7"/>
      <c r="AE373" s="7"/>
      <c r="AF373" s="7" t="s">
        <v>890</v>
      </c>
    </row>
    <row r="374" ht="14.25" customHeight="1">
      <c r="A374" s="5" t="s">
        <v>2163</v>
      </c>
      <c r="B374" s="5" t="s">
        <v>742</v>
      </c>
      <c r="C374" s="5"/>
      <c r="D374" s="5" t="s">
        <v>743</v>
      </c>
      <c r="E374" s="62">
        <v>41640.0</v>
      </c>
      <c r="F374" s="62">
        <v>42004.0</v>
      </c>
      <c r="G374" s="5" t="s">
        <v>747</v>
      </c>
      <c r="H374" s="5">
        <v>0.2</v>
      </c>
      <c r="I374" s="5"/>
      <c r="J374" s="5"/>
      <c r="K374" s="5"/>
      <c r="L374" s="5"/>
      <c r="M374" s="5"/>
      <c r="N374" s="5"/>
      <c r="O374" s="5"/>
      <c r="P374" s="5"/>
      <c r="Q374" s="5"/>
      <c r="R374" s="5"/>
      <c r="S374" s="5"/>
      <c r="T374" s="5"/>
      <c r="U374" s="5"/>
      <c r="V374" s="5"/>
      <c r="W374" s="5"/>
      <c r="X374" s="5"/>
      <c r="Y374" s="5"/>
      <c r="Z374" s="5"/>
      <c r="AA374" s="5"/>
      <c r="AB374" s="5"/>
      <c r="AC374" s="5"/>
      <c r="AD374" s="5"/>
      <c r="AE374" s="5"/>
      <c r="AF374" s="5" t="s">
        <v>890</v>
      </c>
    </row>
    <row r="375" ht="14.25" customHeight="1">
      <c r="A375" s="7" t="s">
        <v>2165</v>
      </c>
      <c r="B375" s="7" t="s">
        <v>742</v>
      </c>
      <c r="C375" s="7" t="s">
        <v>995</v>
      </c>
      <c r="D375" s="7" t="s">
        <v>743</v>
      </c>
      <c r="E375" s="68">
        <v>41640.0</v>
      </c>
      <c r="F375" s="68">
        <v>42004.0</v>
      </c>
      <c r="G375" s="7" t="s">
        <v>747</v>
      </c>
      <c r="H375" s="7">
        <v>60.0</v>
      </c>
      <c r="I375" s="7"/>
      <c r="J375" s="7"/>
      <c r="K375" s="7"/>
      <c r="L375" s="7"/>
      <c r="M375" s="7"/>
      <c r="N375" s="7"/>
      <c r="O375" s="7"/>
      <c r="P375" s="7"/>
      <c r="Q375" s="7"/>
      <c r="R375" s="7"/>
      <c r="S375" s="7"/>
      <c r="T375" s="7"/>
      <c r="U375" s="7"/>
      <c r="V375" s="7"/>
      <c r="W375" s="7"/>
      <c r="X375" s="7"/>
      <c r="Y375" s="7"/>
      <c r="Z375" s="7"/>
      <c r="AA375" s="7"/>
      <c r="AB375" s="7"/>
      <c r="AC375" s="7"/>
      <c r="AD375" s="7"/>
      <c r="AE375" s="7"/>
      <c r="AF375" s="7" t="s">
        <v>890</v>
      </c>
    </row>
    <row r="376" ht="14.25" customHeight="1">
      <c r="A376" s="5" t="s">
        <v>2167</v>
      </c>
      <c r="B376" s="5" t="s">
        <v>742</v>
      </c>
      <c r="C376" s="5" t="s">
        <v>995</v>
      </c>
      <c r="D376" s="5" t="s">
        <v>743</v>
      </c>
      <c r="E376" s="62">
        <v>41640.0</v>
      </c>
      <c r="F376" s="62">
        <v>42004.0</v>
      </c>
      <c r="G376" s="5" t="s">
        <v>747</v>
      </c>
      <c r="H376" s="5">
        <v>55.0</v>
      </c>
      <c r="I376" s="5"/>
      <c r="J376" s="5"/>
      <c r="K376" s="5"/>
      <c r="L376" s="5"/>
      <c r="M376" s="5"/>
      <c r="N376" s="5"/>
      <c r="O376" s="5"/>
      <c r="P376" s="5"/>
      <c r="Q376" s="5"/>
      <c r="R376" s="5"/>
      <c r="S376" s="5"/>
      <c r="T376" s="5"/>
      <c r="U376" s="5"/>
      <c r="V376" s="5"/>
      <c r="W376" s="5"/>
      <c r="X376" s="5"/>
      <c r="Y376" s="5"/>
      <c r="Z376" s="5"/>
      <c r="AA376" s="5"/>
      <c r="AB376" s="5"/>
      <c r="AC376" s="5"/>
      <c r="AD376" s="5"/>
      <c r="AE376" s="5"/>
      <c r="AF376" s="5" t="s">
        <v>890</v>
      </c>
    </row>
    <row r="377" ht="14.25" customHeight="1">
      <c r="A377" s="7" t="s">
        <v>2168</v>
      </c>
      <c r="B377" s="7" t="s">
        <v>742</v>
      </c>
      <c r="C377" s="7"/>
      <c r="D377" s="7" t="s">
        <v>743</v>
      </c>
      <c r="E377" s="68">
        <v>41640.0</v>
      </c>
      <c r="F377" s="68">
        <v>42004.0</v>
      </c>
      <c r="G377" s="7" t="s">
        <v>747</v>
      </c>
      <c r="H377" s="7">
        <v>0.05</v>
      </c>
      <c r="I377" s="7"/>
      <c r="J377" s="7"/>
      <c r="K377" s="7"/>
      <c r="L377" s="7"/>
      <c r="M377" s="7"/>
      <c r="N377" s="7"/>
      <c r="O377" s="7"/>
      <c r="P377" s="7"/>
      <c r="Q377" s="7"/>
      <c r="R377" s="7"/>
      <c r="S377" s="7"/>
      <c r="T377" s="7"/>
      <c r="U377" s="7"/>
      <c r="V377" s="7"/>
      <c r="W377" s="7"/>
      <c r="X377" s="7"/>
      <c r="Y377" s="7"/>
      <c r="Z377" s="7"/>
      <c r="AA377" s="7"/>
      <c r="AB377" s="7"/>
      <c r="AC377" s="7"/>
      <c r="AD377" s="7"/>
      <c r="AE377" s="7"/>
      <c r="AF377" s="7" t="s">
        <v>890</v>
      </c>
    </row>
    <row r="378" ht="14.25" customHeight="1">
      <c r="A378" s="5" t="s">
        <v>2169</v>
      </c>
      <c r="B378" s="5" t="s">
        <v>742</v>
      </c>
      <c r="C378" s="5"/>
      <c r="D378" s="5" t="s">
        <v>743</v>
      </c>
      <c r="E378" s="62">
        <v>41640.0</v>
      </c>
      <c r="F378" s="62">
        <v>42004.0</v>
      </c>
      <c r="G378" s="5" t="s">
        <v>747</v>
      </c>
      <c r="H378" s="5">
        <v>0.2</v>
      </c>
      <c r="I378" s="5"/>
      <c r="J378" s="5"/>
      <c r="K378" s="5"/>
      <c r="L378" s="5"/>
      <c r="M378" s="5"/>
      <c r="N378" s="5"/>
      <c r="O378" s="5"/>
      <c r="P378" s="5"/>
      <c r="Q378" s="5"/>
      <c r="R378" s="5"/>
      <c r="S378" s="5"/>
      <c r="T378" s="5"/>
      <c r="U378" s="5"/>
      <c r="V378" s="5"/>
      <c r="W378" s="5"/>
      <c r="X378" s="5"/>
      <c r="Y378" s="5"/>
      <c r="Z378" s="5"/>
      <c r="AA378" s="5"/>
      <c r="AB378" s="5"/>
      <c r="AC378" s="5"/>
      <c r="AD378" s="5"/>
      <c r="AE378" s="5"/>
      <c r="AF378" s="5" t="s">
        <v>890</v>
      </c>
    </row>
    <row r="379" ht="14.25" customHeight="1">
      <c r="A379" s="7" t="s">
        <v>2171</v>
      </c>
      <c r="B379" s="7" t="s">
        <v>742</v>
      </c>
      <c r="C379" s="7" t="s">
        <v>995</v>
      </c>
      <c r="D379" s="7" t="s">
        <v>743</v>
      </c>
      <c r="E379" s="68">
        <v>41640.0</v>
      </c>
      <c r="F379" s="68">
        <v>42004.0</v>
      </c>
      <c r="G379" s="7" t="s">
        <v>747</v>
      </c>
      <c r="H379" s="7">
        <v>60.0</v>
      </c>
      <c r="I379" s="7"/>
      <c r="J379" s="7"/>
      <c r="K379" s="7"/>
      <c r="L379" s="7"/>
      <c r="M379" s="7"/>
      <c r="N379" s="7"/>
      <c r="O379" s="7"/>
      <c r="P379" s="7"/>
      <c r="Q379" s="7"/>
      <c r="R379" s="7"/>
      <c r="S379" s="7"/>
      <c r="T379" s="7"/>
      <c r="U379" s="7"/>
      <c r="V379" s="7"/>
      <c r="W379" s="7"/>
      <c r="X379" s="7"/>
      <c r="Y379" s="7"/>
      <c r="Z379" s="7"/>
      <c r="AA379" s="7"/>
      <c r="AB379" s="7"/>
      <c r="AC379" s="7"/>
      <c r="AD379" s="7"/>
      <c r="AE379" s="7"/>
      <c r="AF379" s="7" t="s">
        <v>890</v>
      </c>
    </row>
    <row r="380" ht="14.25" customHeight="1">
      <c r="A380" s="5" t="s">
        <v>2172</v>
      </c>
      <c r="B380" s="5" t="s">
        <v>742</v>
      </c>
      <c r="C380" s="5" t="s">
        <v>995</v>
      </c>
      <c r="D380" s="5" t="s">
        <v>743</v>
      </c>
      <c r="E380" s="62">
        <v>41640.0</v>
      </c>
      <c r="F380" s="62">
        <v>42004.0</v>
      </c>
      <c r="G380" s="5" t="s">
        <v>747</v>
      </c>
      <c r="H380" s="5">
        <v>55.0</v>
      </c>
      <c r="I380" s="5"/>
      <c r="J380" s="5"/>
      <c r="K380" s="5"/>
      <c r="L380" s="5"/>
      <c r="M380" s="5"/>
      <c r="N380" s="5"/>
      <c r="O380" s="5"/>
      <c r="P380" s="5"/>
      <c r="Q380" s="5"/>
      <c r="R380" s="5"/>
      <c r="S380" s="5"/>
      <c r="T380" s="5"/>
      <c r="U380" s="5"/>
      <c r="V380" s="5"/>
      <c r="W380" s="5"/>
      <c r="X380" s="5"/>
      <c r="Y380" s="5"/>
      <c r="Z380" s="5"/>
      <c r="AA380" s="5"/>
      <c r="AB380" s="5"/>
      <c r="AC380" s="5"/>
      <c r="AD380" s="5"/>
      <c r="AE380" s="5"/>
      <c r="AF380" s="5" t="s">
        <v>890</v>
      </c>
    </row>
    <row r="381" ht="14.25" customHeight="1">
      <c r="A381" s="7" t="s">
        <v>2173</v>
      </c>
      <c r="B381" s="7" t="s">
        <v>742</v>
      </c>
      <c r="C381" s="7"/>
      <c r="D381" s="7" t="s">
        <v>743</v>
      </c>
      <c r="E381" s="68">
        <v>41640.0</v>
      </c>
      <c r="F381" s="68">
        <v>42004.0</v>
      </c>
      <c r="G381" s="7" t="s">
        <v>747</v>
      </c>
      <c r="H381" s="7">
        <v>1.0</v>
      </c>
      <c r="I381" s="7"/>
      <c r="J381" s="7"/>
      <c r="K381" s="7"/>
      <c r="L381" s="7"/>
      <c r="M381" s="7"/>
      <c r="N381" s="7"/>
      <c r="O381" s="7"/>
      <c r="P381" s="7"/>
      <c r="Q381" s="7"/>
      <c r="R381" s="7"/>
      <c r="S381" s="7"/>
      <c r="T381" s="7"/>
      <c r="U381" s="7"/>
      <c r="V381" s="7"/>
      <c r="W381" s="7"/>
      <c r="X381" s="7"/>
      <c r="Y381" s="7"/>
      <c r="Z381" s="7"/>
      <c r="AA381" s="7"/>
      <c r="AB381" s="7"/>
      <c r="AC381" s="7"/>
      <c r="AD381" s="7"/>
      <c r="AE381" s="7"/>
      <c r="AF381" s="7" t="s">
        <v>890</v>
      </c>
    </row>
    <row r="382" ht="14.25" customHeight="1">
      <c r="A382" s="5" t="s">
        <v>2174</v>
      </c>
      <c r="B382" s="5" t="s">
        <v>742</v>
      </c>
      <c r="C382" s="5"/>
      <c r="D382" s="5" t="s">
        <v>743</v>
      </c>
      <c r="E382" s="62">
        <v>41640.0</v>
      </c>
      <c r="F382" s="62">
        <v>42004.0</v>
      </c>
      <c r="G382" s="5" t="s">
        <v>747</v>
      </c>
      <c r="H382" s="5">
        <v>1.0</v>
      </c>
      <c r="I382" s="5"/>
      <c r="J382" s="5"/>
      <c r="K382" s="5"/>
      <c r="L382" s="5"/>
      <c r="M382" s="5"/>
      <c r="N382" s="5"/>
      <c r="O382" s="5"/>
      <c r="P382" s="5"/>
      <c r="Q382" s="5"/>
      <c r="R382" s="5"/>
      <c r="S382" s="5"/>
      <c r="T382" s="5"/>
      <c r="U382" s="5"/>
      <c r="V382" s="5"/>
      <c r="W382" s="5"/>
      <c r="X382" s="5"/>
      <c r="Y382" s="5"/>
      <c r="Z382" s="5"/>
      <c r="AA382" s="5"/>
      <c r="AB382" s="5"/>
      <c r="AC382" s="5"/>
      <c r="AD382" s="5"/>
      <c r="AE382" s="5"/>
      <c r="AF382" s="5" t="s">
        <v>890</v>
      </c>
    </row>
    <row r="383" ht="14.25" customHeight="1">
      <c r="A383" s="7" t="s">
        <v>2175</v>
      </c>
      <c r="B383" s="7" t="s">
        <v>1185</v>
      </c>
      <c r="C383" s="7" t="s">
        <v>887</v>
      </c>
      <c r="D383" s="7" t="s">
        <v>743</v>
      </c>
      <c r="E383" s="68">
        <v>41640.0</v>
      </c>
      <c r="F383" s="68">
        <v>42004.0</v>
      </c>
      <c r="G383" s="7" t="s">
        <v>747</v>
      </c>
      <c r="H383" s="7">
        <v>82.22</v>
      </c>
      <c r="I383" s="7"/>
      <c r="J383" s="7"/>
      <c r="K383" s="7"/>
      <c r="L383" s="7"/>
      <c r="M383" s="7"/>
      <c r="N383" s="7"/>
      <c r="O383" s="7"/>
      <c r="P383" s="7"/>
      <c r="Q383" s="7"/>
      <c r="R383" s="7"/>
      <c r="S383" s="7"/>
      <c r="T383" s="7"/>
      <c r="U383" s="7"/>
      <c r="V383" s="7"/>
      <c r="W383" s="7"/>
      <c r="X383" s="7"/>
      <c r="Y383" s="7"/>
      <c r="Z383" s="7"/>
      <c r="AA383" s="7"/>
      <c r="AB383" s="7"/>
      <c r="AC383" s="7"/>
      <c r="AD383" s="7"/>
      <c r="AE383" s="7"/>
      <c r="AF383" s="7" t="s">
        <v>890</v>
      </c>
    </row>
    <row r="384" ht="14.25" customHeight="1">
      <c r="A384" s="5" t="s">
        <v>2176</v>
      </c>
      <c r="B384" s="5" t="s">
        <v>1185</v>
      </c>
      <c r="C384" s="5"/>
      <c r="D384" s="5" t="s">
        <v>743</v>
      </c>
      <c r="E384" s="62">
        <v>41640.0</v>
      </c>
      <c r="F384" s="62">
        <v>42004.0</v>
      </c>
      <c r="G384" s="5" t="s">
        <v>1003</v>
      </c>
      <c r="H384" s="5">
        <v>0.0</v>
      </c>
      <c r="I384" s="5">
        <v>0.0</v>
      </c>
      <c r="J384" s="5">
        <v>0.0</v>
      </c>
      <c r="K384" s="5">
        <v>0.0</v>
      </c>
      <c r="L384" s="5">
        <v>0.0</v>
      </c>
      <c r="M384" s="5">
        <v>0.0</v>
      </c>
      <c r="N384" s="5">
        <v>0.0</v>
      </c>
      <c r="O384" s="5">
        <v>0.0</v>
      </c>
      <c r="P384" s="5">
        <v>1.0</v>
      </c>
      <c r="Q384" s="5">
        <v>1.0</v>
      </c>
      <c r="R384" s="5">
        <v>1.0</v>
      </c>
      <c r="S384" s="5">
        <v>1.0</v>
      </c>
      <c r="T384" s="5">
        <v>1.0</v>
      </c>
      <c r="U384" s="5">
        <v>1.0</v>
      </c>
      <c r="V384" s="5">
        <v>1.0</v>
      </c>
      <c r="W384" s="5">
        <v>0.0</v>
      </c>
      <c r="X384" s="5">
        <v>0.0</v>
      </c>
      <c r="Y384" s="5">
        <v>0.0</v>
      </c>
      <c r="Z384" s="5">
        <v>0.0</v>
      </c>
      <c r="AA384" s="5">
        <v>0.0</v>
      </c>
      <c r="AB384" s="5">
        <v>0.0</v>
      </c>
      <c r="AC384" s="5">
        <v>0.0</v>
      </c>
      <c r="AD384" s="5">
        <v>0.0</v>
      </c>
      <c r="AE384" s="5">
        <v>0.0</v>
      </c>
      <c r="AF384" s="5" t="s">
        <v>890</v>
      </c>
    </row>
    <row r="385" ht="14.25" customHeight="1">
      <c r="A385" s="7" t="s">
        <v>2177</v>
      </c>
      <c r="B385" s="7" t="s">
        <v>742</v>
      </c>
      <c r="C385" s="7"/>
      <c r="D385" s="7" t="s">
        <v>743</v>
      </c>
      <c r="E385" s="68">
        <v>41640.0</v>
      </c>
      <c r="F385" s="68">
        <v>42004.0</v>
      </c>
      <c r="G385" s="7" t="s">
        <v>747</v>
      </c>
      <c r="H385" s="7">
        <v>60.0</v>
      </c>
      <c r="I385" s="7"/>
      <c r="J385" s="7"/>
      <c r="K385" s="7"/>
      <c r="L385" s="7"/>
      <c r="M385" s="7"/>
      <c r="N385" s="7"/>
      <c r="O385" s="7"/>
      <c r="P385" s="7"/>
      <c r="Q385" s="7"/>
      <c r="R385" s="7"/>
      <c r="S385" s="7"/>
      <c r="T385" s="7"/>
      <c r="U385" s="7"/>
      <c r="V385" s="7"/>
      <c r="W385" s="7"/>
      <c r="X385" s="7"/>
      <c r="Y385" s="7"/>
      <c r="Z385" s="7"/>
      <c r="AA385" s="7"/>
      <c r="AB385" s="7"/>
      <c r="AC385" s="7"/>
      <c r="AD385" s="7"/>
      <c r="AE385" s="7"/>
      <c r="AF385" s="7" t="s">
        <v>890</v>
      </c>
    </row>
    <row r="386" ht="14.25" customHeight="1">
      <c r="A386" s="5" t="s">
        <v>2178</v>
      </c>
      <c r="B386" s="5" t="s">
        <v>1856</v>
      </c>
      <c r="C386" s="5"/>
      <c r="D386" s="5" t="s">
        <v>743</v>
      </c>
      <c r="E386" s="62">
        <v>41640.0</v>
      </c>
      <c r="F386" s="62">
        <v>42004.0</v>
      </c>
      <c r="G386" s="5" t="s">
        <v>747</v>
      </c>
      <c r="H386" s="5">
        <v>1.0</v>
      </c>
      <c r="I386" s="5"/>
      <c r="J386" s="5"/>
      <c r="K386" s="5"/>
      <c r="L386" s="5"/>
      <c r="M386" s="5"/>
      <c r="N386" s="5"/>
      <c r="O386" s="5"/>
      <c r="P386" s="5"/>
      <c r="Q386" s="5"/>
      <c r="R386" s="5"/>
      <c r="S386" s="5"/>
      <c r="T386" s="5"/>
      <c r="U386" s="5"/>
      <c r="V386" s="5"/>
      <c r="W386" s="5"/>
      <c r="X386" s="5"/>
      <c r="Y386" s="5"/>
      <c r="Z386" s="5"/>
      <c r="AA386" s="5"/>
      <c r="AB386" s="5"/>
      <c r="AC386" s="5"/>
      <c r="AD386" s="5"/>
      <c r="AE386" s="5"/>
      <c r="AF386" s="5" t="s">
        <v>890</v>
      </c>
    </row>
    <row r="387" ht="14.25" customHeight="1">
      <c r="A387" s="7" t="s">
        <v>2179</v>
      </c>
      <c r="B387" s="7" t="s">
        <v>742</v>
      </c>
      <c r="C387" s="7"/>
      <c r="D387" s="7" t="s">
        <v>743</v>
      </c>
      <c r="E387" s="68">
        <v>41640.0</v>
      </c>
      <c r="F387" s="68">
        <v>42004.0</v>
      </c>
      <c r="G387" s="7" t="s">
        <v>747</v>
      </c>
      <c r="H387" s="7">
        <v>40.0</v>
      </c>
      <c r="I387" s="7"/>
      <c r="J387" s="7"/>
      <c r="K387" s="7"/>
      <c r="L387" s="7"/>
      <c r="M387" s="7"/>
      <c r="N387" s="7"/>
      <c r="O387" s="7"/>
      <c r="P387" s="7"/>
      <c r="Q387" s="7"/>
      <c r="R387" s="7"/>
      <c r="S387" s="7"/>
      <c r="T387" s="7"/>
      <c r="U387" s="7"/>
      <c r="V387" s="7"/>
      <c r="W387" s="7"/>
      <c r="X387" s="7"/>
      <c r="Y387" s="7"/>
      <c r="Z387" s="7"/>
      <c r="AA387" s="7"/>
      <c r="AB387" s="7"/>
      <c r="AC387" s="7"/>
      <c r="AD387" s="7"/>
      <c r="AE387" s="7"/>
      <c r="AF387" s="7" t="s">
        <v>890</v>
      </c>
    </row>
    <row r="388" ht="14.25" customHeight="1">
      <c r="A388" s="5" t="s">
        <v>2180</v>
      </c>
      <c r="B388" s="5" t="s">
        <v>742</v>
      </c>
      <c r="C388" s="5"/>
      <c r="D388" s="5" t="s">
        <v>743</v>
      </c>
      <c r="E388" s="62">
        <v>41640.0</v>
      </c>
      <c r="F388" s="62">
        <v>42004.0</v>
      </c>
      <c r="G388" s="5" t="s">
        <v>747</v>
      </c>
      <c r="H388" s="5">
        <v>30.0</v>
      </c>
      <c r="I388" s="5"/>
      <c r="J388" s="5"/>
      <c r="K388" s="5"/>
      <c r="L388" s="5"/>
      <c r="M388" s="5"/>
      <c r="N388" s="5"/>
      <c r="O388" s="5"/>
      <c r="P388" s="5"/>
      <c r="Q388" s="5"/>
      <c r="R388" s="5"/>
      <c r="S388" s="5"/>
      <c r="T388" s="5"/>
      <c r="U388" s="5"/>
      <c r="V388" s="5"/>
      <c r="W388" s="5"/>
      <c r="X388" s="5"/>
      <c r="Y388" s="5"/>
      <c r="Z388" s="5"/>
      <c r="AA388" s="5"/>
      <c r="AB388" s="5"/>
      <c r="AC388" s="5"/>
      <c r="AD388" s="5"/>
      <c r="AE388" s="5"/>
      <c r="AF388" s="5" t="s">
        <v>890</v>
      </c>
    </row>
    <row r="389" ht="14.25" customHeight="1">
      <c r="A389" s="7" t="s">
        <v>2181</v>
      </c>
      <c r="B389" s="7" t="s">
        <v>742</v>
      </c>
      <c r="C389" s="7"/>
      <c r="D389" s="7" t="s">
        <v>743</v>
      </c>
      <c r="E389" s="68">
        <v>41640.0</v>
      </c>
      <c r="F389" s="68">
        <v>42004.0</v>
      </c>
      <c r="G389" s="7" t="s">
        <v>747</v>
      </c>
      <c r="H389" s="7">
        <v>35.0</v>
      </c>
      <c r="I389" s="7"/>
      <c r="J389" s="7"/>
      <c r="K389" s="7"/>
      <c r="L389" s="7"/>
      <c r="M389" s="7"/>
      <c r="N389" s="7"/>
      <c r="O389" s="7"/>
      <c r="P389" s="7"/>
      <c r="Q389" s="7"/>
      <c r="R389" s="7"/>
      <c r="S389" s="7"/>
      <c r="T389" s="7"/>
      <c r="U389" s="7"/>
      <c r="V389" s="7"/>
      <c r="W389" s="7"/>
      <c r="X389" s="7"/>
      <c r="Y389" s="7"/>
      <c r="Z389" s="7"/>
      <c r="AA389" s="7"/>
      <c r="AB389" s="7"/>
      <c r="AC389" s="7"/>
      <c r="AD389" s="7"/>
      <c r="AE389" s="7"/>
      <c r="AF389" s="7" t="s">
        <v>890</v>
      </c>
    </row>
    <row r="390" ht="14.25" customHeight="1">
      <c r="A390" s="5" t="s">
        <v>2182</v>
      </c>
      <c r="B390" s="5" t="s">
        <v>1173</v>
      </c>
      <c r="C390" s="5" t="s">
        <v>995</v>
      </c>
      <c r="D390" s="5" t="s">
        <v>743</v>
      </c>
      <c r="E390" s="62">
        <v>41640.0</v>
      </c>
      <c r="F390" s="62">
        <v>42004.0</v>
      </c>
      <c r="G390" s="5" t="s">
        <v>1003</v>
      </c>
      <c r="H390" s="5">
        <v>22.2</v>
      </c>
      <c r="I390" s="5">
        <v>22.2</v>
      </c>
      <c r="J390" s="5">
        <v>22.2</v>
      </c>
      <c r="K390" s="5">
        <v>22.2</v>
      </c>
      <c r="L390" s="5">
        <v>22.2</v>
      </c>
      <c r="M390" s="5">
        <v>22.2</v>
      </c>
      <c r="N390" s="5">
        <v>18.3</v>
      </c>
      <c r="O390" s="5">
        <v>18.3</v>
      </c>
      <c r="P390" s="5">
        <v>18.3</v>
      </c>
      <c r="Q390" s="5">
        <v>18.3</v>
      </c>
      <c r="R390" s="5">
        <v>18.3</v>
      </c>
      <c r="S390" s="5">
        <v>18.3</v>
      </c>
      <c r="T390" s="5">
        <v>18.3</v>
      </c>
      <c r="U390" s="5">
        <v>18.3</v>
      </c>
      <c r="V390" s="5">
        <v>18.3</v>
      </c>
      <c r="W390" s="5">
        <v>18.3</v>
      </c>
      <c r="X390" s="5">
        <v>18.3</v>
      </c>
      <c r="Y390" s="5">
        <v>22.2</v>
      </c>
      <c r="Z390" s="5">
        <v>22.2</v>
      </c>
      <c r="AA390" s="5">
        <v>22.2</v>
      </c>
      <c r="AB390" s="5">
        <v>22.2</v>
      </c>
      <c r="AC390" s="5">
        <v>22.2</v>
      </c>
      <c r="AD390" s="5">
        <v>22.2</v>
      </c>
      <c r="AE390" s="5">
        <v>22.2</v>
      </c>
      <c r="AF390" s="5" t="s">
        <v>749</v>
      </c>
    </row>
    <row r="391" ht="14.25" customHeight="1">
      <c r="A391" s="7" t="s">
        <v>2184</v>
      </c>
      <c r="B391" s="7" t="s">
        <v>1173</v>
      </c>
      <c r="C391" s="7" t="s">
        <v>995</v>
      </c>
      <c r="D391" s="7" t="s">
        <v>743</v>
      </c>
      <c r="E391" s="68">
        <v>41640.0</v>
      </c>
      <c r="F391" s="68">
        <v>42004.0</v>
      </c>
      <c r="G391" s="7" t="s">
        <v>747</v>
      </c>
      <c r="H391" s="7">
        <v>18.3</v>
      </c>
      <c r="I391" s="7"/>
      <c r="J391" s="7"/>
      <c r="K391" s="7"/>
      <c r="L391" s="7"/>
      <c r="M391" s="7"/>
      <c r="N391" s="7"/>
      <c r="O391" s="7"/>
      <c r="P391" s="7"/>
      <c r="Q391" s="7"/>
      <c r="R391" s="7"/>
      <c r="S391" s="7"/>
      <c r="T391" s="7"/>
      <c r="U391" s="7"/>
      <c r="V391" s="7"/>
      <c r="W391" s="7"/>
      <c r="X391" s="7"/>
      <c r="Y391" s="7"/>
      <c r="Z391" s="7"/>
      <c r="AA391" s="7"/>
      <c r="AB391" s="7"/>
      <c r="AC391" s="7"/>
      <c r="AD391" s="7"/>
      <c r="AE391" s="7"/>
      <c r="AF391" s="7" t="s">
        <v>749</v>
      </c>
    </row>
    <row r="392" ht="14.25" customHeight="1">
      <c r="A392" s="5" t="s">
        <v>2185</v>
      </c>
      <c r="B392" s="5" t="s">
        <v>742</v>
      </c>
      <c r="C392" s="5"/>
      <c r="D392" s="5" t="s">
        <v>743</v>
      </c>
      <c r="E392" s="62">
        <v>41640.0</v>
      </c>
      <c r="F392" s="62">
        <v>42004.0</v>
      </c>
      <c r="G392" s="5" t="s">
        <v>747</v>
      </c>
      <c r="H392" s="5">
        <v>1.0</v>
      </c>
      <c r="I392" s="5"/>
      <c r="J392" s="5"/>
      <c r="K392" s="5"/>
      <c r="L392" s="5"/>
      <c r="M392" s="5"/>
      <c r="N392" s="5"/>
      <c r="O392" s="5"/>
      <c r="P392" s="5"/>
      <c r="Q392" s="5"/>
      <c r="R392" s="5"/>
      <c r="S392" s="5"/>
      <c r="T392" s="5"/>
      <c r="U392" s="5"/>
      <c r="V392" s="5"/>
      <c r="W392" s="5"/>
      <c r="X392" s="5"/>
      <c r="Y392" s="5"/>
      <c r="Z392" s="5"/>
      <c r="AA392" s="5"/>
      <c r="AB392" s="5"/>
      <c r="AC392" s="5"/>
      <c r="AD392" s="5"/>
      <c r="AE392" s="5"/>
      <c r="AF392" s="5" t="s">
        <v>890</v>
      </c>
    </row>
    <row r="393" ht="14.25" customHeight="1">
      <c r="A393" s="7" t="s">
        <v>2186</v>
      </c>
      <c r="B393" s="7" t="s">
        <v>742</v>
      </c>
      <c r="C393" s="7"/>
      <c r="D393" s="7" t="s">
        <v>743</v>
      </c>
      <c r="E393" s="68">
        <v>41640.0</v>
      </c>
      <c r="F393" s="68">
        <v>42004.0</v>
      </c>
      <c r="G393" s="7" t="s">
        <v>747</v>
      </c>
      <c r="H393" s="7">
        <v>1.0</v>
      </c>
      <c r="I393" s="7"/>
      <c r="J393" s="7"/>
      <c r="K393" s="7"/>
      <c r="L393" s="7"/>
      <c r="M393" s="7"/>
      <c r="N393" s="7"/>
      <c r="O393" s="7"/>
      <c r="P393" s="7"/>
      <c r="Q393" s="7"/>
      <c r="R393" s="7"/>
      <c r="S393" s="7"/>
      <c r="T393" s="7"/>
      <c r="U393" s="7"/>
      <c r="V393" s="7"/>
      <c r="W393" s="7"/>
      <c r="X393" s="7"/>
      <c r="Y393" s="7"/>
      <c r="Z393" s="7"/>
      <c r="AA393" s="7"/>
      <c r="AB393" s="7"/>
      <c r="AC393" s="7"/>
      <c r="AD393" s="7"/>
      <c r="AE393" s="7"/>
      <c r="AF393" s="7" t="s">
        <v>890</v>
      </c>
    </row>
    <row r="394" ht="14.25" customHeight="1">
      <c r="A394" s="5" t="s">
        <v>2187</v>
      </c>
      <c r="B394" s="5" t="s">
        <v>742</v>
      </c>
      <c r="C394" s="5"/>
      <c r="D394" s="5" t="s">
        <v>1247</v>
      </c>
      <c r="E394" s="62">
        <v>41640.0</v>
      </c>
      <c r="F394" s="62">
        <v>42004.0</v>
      </c>
      <c r="G394" s="5" t="s">
        <v>747</v>
      </c>
      <c r="H394" s="5">
        <v>0.2</v>
      </c>
      <c r="I394" s="5"/>
      <c r="J394" s="5"/>
      <c r="K394" s="5"/>
      <c r="L394" s="5"/>
      <c r="M394" s="5"/>
      <c r="N394" s="5"/>
      <c r="O394" s="5"/>
      <c r="P394" s="5"/>
      <c r="Q394" s="5"/>
      <c r="R394" s="5"/>
      <c r="S394" s="5"/>
      <c r="T394" s="5"/>
      <c r="U394" s="5"/>
      <c r="V394" s="5"/>
      <c r="W394" s="5"/>
      <c r="X394" s="5"/>
      <c r="Y394" s="5"/>
      <c r="Z394" s="5"/>
      <c r="AA394" s="5"/>
      <c r="AB394" s="5"/>
      <c r="AC394" s="5"/>
      <c r="AD394" s="5"/>
      <c r="AE394" s="5"/>
      <c r="AF394" s="5" t="s">
        <v>890</v>
      </c>
    </row>
    <row r="395" ht="14.25" customHeight="1">
      <c r="A395" s="7" t="s">
        <v>2187</v>
      </c>
      <c r="B395" s="7" t="s">
        <v>742</v>
      </c>
      <c r="C395" s="7"/>
      <c r="D395" s="7" t="s">
        <v>1089</v>
      </c>
      <c r="E395" s="68">
        <v>41640.0</v>
      </c>
      <c r="F395" s="68">
        <v>42004.0</v>
      </c>
      <c r="G395" s="7" t="s">
        <v>747</v>
      </c>
      <c r="H395" s="7">
        <v>1.0</v>
      </c>
      <c r="I395" s="7"/>
      <c r="J395" s="7"/>
      <c r="K395" s="7"/>
      <c r="L395" s="7"/>
      <c r="M395" s="7"/>
      <c r="N395" s="7"/>
      <c r="O395" s="7"/>
      <c r="P395" s="7"/>
      <c r="Q395" s="7"/>
      <c r="R395" s="7"/>
      <c r="S395" s="7"/>
      <c r="T395" s="7"/>
      <c r="U395" s="7"/>
      <c r="V395" s="7"/>
      <c r="W395" s="7"/>
      <c r="X395" s="7"/>
      <c r="Y395" s="7"/>
      <c r="Z395" s="7"/>
      <c r="AA395" s="7"/>
      <c r="AB395" s="7"/>
      <c r="AC395" s="7"/>
      <c r="AD395" s="7"/>
      <c r="AE395" s="7"/>
      <c r="AF395" s="7" t="s">
        <v>890</v>
      </c>
    </row>
    <row r="396" ht="14.25" customHeight="1">
      <c r="A396" s="5" t="s">
        <v>2187</v>
      </c>
      <c r="B396" s="5" t="s">
        <v>742</v>
      </c>
      <c r="C396" s="5"/>
      <c r="D396" s="5" t="s">
        <v>1624</v>
      </c>
      <c r="E396" s="62">
        <v>41640.0</v>
      </c>
      <c r="F396" s="62">
        <v>42004.0</v>
      </c>
      <c r="G396" s="5" t="s">
        <v>1003</v>
      </c>
      <c r="H396" s="5">
        <v>0.2</v>
      </c>
      <c r="I396" s="5">
        <v>0.2</v>
      </c>
      <c r="J396" s="5">
        <v>0.2</v>
      </c>
      <c r="K396" s="5">
        <v>0.2</v>
      </c>
      <c r="L396" s="5">
        <v>0.2</v>
      </c>
      <c r="M396" s="5">
        <v>0.2</v>
      </c>
      <c r="N396" s="5">
        <v>0.2</v>
      </c>
      <c r="O396" s="5">
        <v>0.2</v>
      </c>
      <c r="P396" s="5">
        <v>0.2</v>
      </c>
      <c r="Q396" s="5">
        <v>1.0</v>
      </c>
      <c r="R396" s="5">
        <v>1.0</v>
      </c>
      <c r="S396" s="5">
        <v>1.0</v>
      </c>
      <c r="T396" s="5">
        <v>1.0</v>
      </c>
      <c r="U396" s="5">
        <v>1.0</v>
      </c>
      <c r="V396" s="5">
        <v>1.0</v>
      </c>
      <c r="W396" s="5">
        <v>1.0</v>
      </c>
      <c r="X396" s="5">
        <v>1.0</v>
      </c>
      <c r="Y396" s="5">
        <v>0.2</v>
      </c>
      <c r="Z396" s="5">
        <v>0.2</v>
      </c>
      <c r="AA396" s="5">
        <v>0.2</v>
      </c>
      <c r="AB396" s="5">
        <v>0.2</v>
      </c>
      <c r="AC396" s="5">
        <v>0.2</v>
      </c>
      <c r="AD396" s="5">
        <v>0.2</v>
      </c>
      <c r="AE396" s="5">
        <v>0.2</v>
      </c>
      <c r="AF396" s="5" t="s">
        <v>890</v>
      </c>
    </row>
    <row r="397" ht="14.25" customHeight="1">
      <c r="A397" s="7" t="s">
        <v>2187</v>
      </c>
      <c r="B397" s="7" t="s">
        <v>742</v>
      </c>
      <c r="C397" s="7"/>
      <c r="D397" s="7" t="s">
        <v>1191</v>
      </c>
      <c r="E397" s="68">
        <v>41640.0</v>
      </c>
      <c r="F397" s="68">
        <v>42004.0</v>
      </c>
      <c r="G397" s="7" t="s">
        <v>1003</v>
      </c>
      <c r="H397" s="7">
        <v>0.2</v>
      </c>
      <c r="I397" s="7">
        <v>0.2</v>
      </c>
      <c r="J397" s="7">
        <v>0.2</v>
      </c>
      <c r="K397" s="7">
        <v>0.2</v>
      </c>
      <c r="L397" s="7">
        <v>0.2</v>
      </c>
      <c r="M397" s="7">
        <v>0.2</v>
      </c>
      <c r="N397" s="7">
        <v>0.2</v>
      </c>
      <c r="O397" s="7">
        <v>0.2</v>
      </c>
      <c r="P397" s="7">
        <v>0.2</v>
      </c>
      <c r="Q397" s="7">
        <v>1.0</v>
      </c>
      <c r="R397" s="7">
        <v>1.0</v>
      </c>
      <c r="S397" s="7">
        <v>1.0</v>
      </c>
      <c r="T397" s="7">
        <v>1.0</v>
      </c>
      <c r="U397" s="7">
        <v>1.0</v>
      </c>
      <c r="V397" s="7">
        <v>1.0</v>
      </c>
      <c r="W397" s="7">
        <v>1.0</v>
      </c>
      <c r="X397" s="7">
        <v>1.0</v>
      </c>
      <c r="Y397" s="7">
        <v>1.0</v>
      </c>
      <c r="Z397" s="7">
        <v>0.2</v>
      </c>
      <c r="AA397" s="7">
        <v>0.2</v>
      </c>
      <c r="AB397" s="7">
        <v>0.2</v>
      </c>
      <c r="AC397" s="7">
        <v>0.2</v>
      </c>
      <c r="AD397" s="7">
        <v>0.2</v>
      </c>
      <c r="AE397" s="7">
        <v>0.2</v>
      </c>
      <c r="AF397" s="7" t="s">
        <v>890</v>
      </c>
    </row>
    <row r="398" ht="14.25" customHeight="1">
      <c r="A398" s="5" t="s">
        <v>2190</v>
      </c>
      <c r="B398" s="5" t="s">
        <v>742</v>
      </c>
      <c r="C398" s="5"/>
      <c r="D398" s="5" t="s">
        <v>743</v>
      </c>
      <c r="E398" s="62">
        <v>41640.0</v>
      </c>
      <c r="F398" s="62">
        <v>42004.0</v>
      </c>
      <c r="G398" s="5" t="s">
        <v>747</v>
      </c>
      <c r="H398" s="5">
        <v>0.05</v>
      </c>
      <c r="I398" s="5"/>
      <c r="J398" s="5"/>
      <c r="K398" s="5"/>
      <c r="L398" s="5"/>
      <c r="M398" s="5"/>
      <c r="N398" s="5"/>
      <c r="O398" s="5"/>
      <c r="P398" s="5"/>
      <c r="Q398" s="5"/>
      <c r="R398" s="5"/>
      <c r="S398" s="5"/>
      <c r="T398" s="5"/>
      <c r="U398" s="5"/>
      <c r="V398" s="5"/>
      <c r="W398" s="5"/>
      <c r="X398" s="5"/>
      <c r="Y398" s="5"/>
      <c r="Z398" s="5"/>
      <c r="AA398" s="5"/>
      <c r="AB398" s="5"/>
      <c r="AC398" s="5"/>
      <c r="AD398" s="5"/>
      <c r="AE398" s="5"/>
      <c r="AF398" s="5" t="s">
        <v>890</v>
      </c>
    </row>
    <row r="399" ht="14.25" customHeight="1">
      <c r="A399" s="7" t="s">
        <v>2191</v>
      </c>
      <c r="B399" s="7" t="s">
        <v>742</v>
      </c>
      <c r="C399" s="7"/>
      <c r="D399" s="7" t="s">
        <v>743</v>
      </c>
      <c r="E399" s="68">
        <v>41640.0</v>
      </c>
      <c r="F399" s="68">
        <v>42004.0</v>
      </c>
      <c r="G399" s="7" t="s">
        <v>747</v>
      </c>
      <c r="H399" s="7">
        <v>0.2</v>
      </c>
      <c r="I399" s="7"/>
      <c r="J399" s="7"/>
      <c r="K399" s="7"/>
      <c r="L399" s="7"/>
      <c r="M399" s="7"/>
      <c r="N399" s="7"/>
      <c r="O399" s="7"/>
      <c r="P399" s="7"/>
      <c r="Q399" s="7"/>
      <c r="R399" s="7"/>
      <c r="S399" s="7"/>
      <c r="T399" s="7"/>
      <c r="U399" s="7"/>
      <c r="V399" s="7"/>
      <c r="W399" s="7"/>
      <c r="X399" s="7"/>
      <c r="Y399" s="7"/>
      <c r="Z399" s="7"/>
      <c r="AA399" s="7"/>
      <c r="AB399" s="7"/>
      <c r="AC399" s="7"/>
      <c r="AD399" s="7"/>
      <c r="AE399" s="7"/>
      <c r="AF399" s="7" t="s">
        <v>890</v>
      </c>
    </row>
    <row r="400" ht="14.25" customHeight="1">
      <c r="A400" s="5" t="s">
        <v>2193</v>
      </c>
      <c r="B400" s="5" t="s">
        <v>742</v>
      </c>
      <c r="C400" s="5" t="s">
        <v>995</v>
      </c>
      <c r="D400" s="5" t="s">
        <v>743</v>
      </c>
      <c r="E400" s="62">
        <v>41640.0</v>
      </c>
      <c r="F400" s="62">
        <v>42004.0</v>
      </c>
      <c r="G400" s="5" t="s">
        <v>747</v>
      </c>
      <c r="H400" s="5">
        <v>60.0</v>
      </c>
      <c r="I400" s="5"/>
      <c r="J400" s="5"/>
      <c r="K400" s="5"/>
      <c r="L400" s="5"/>
      <c r="M400" s="5"/>
      <c r="N400" s="5"/>
      <c r="O400" s="5"/>
      <c r="P400" s="5"/>
      <c r="Q400" s="5"/>
      <c r="R400" s="5"/>
      <c r="S400" s="5"/>
      <c r="T400" s="5"/>
      <c r="U400" s="5"/>
      <c r="V400" s="5"/>
      <c r="W400" s="5"/>
      <c r="X400" s="5"/>
      <c r="Y400" s="5"/>
      <c r="Z400" s="5"/>
      <c r="AA400" s="5"/>
      <c r="AB400" s="5"/>
      <c r="AC400" s="5"/>
      <c r="AD400" s="5"/>
      <c r="AE400" s="5"/>
      <c r="AF400" s="5" t="s">
        <v>890</v>
      </c>
    </row>
    <row r="401" ht="14.25" customHeight="1">
      <c r="A401" s="7" t="s">
        <v>2195</v>
      </c>
      <c r="B401" s="7" t="s">
        <v>742</v>
      </c>
      <c r="C401" s="7" t="s">
        <v>995</v>
      </c>
      <c r="D401" s="7" t="s">
        <v>743</v>
      </c>
      <c r="E401" s="68">
        <v>41640.0</v>
      </c>
      <c r="F401" s="68">
        <v>42004.0</v>
      </c>
      <c r="G401" s="7" t="s">
        <v>747</v>
      </c>
      <c r="H401" s="7">
        <v>55.0</v>
      </c>
      <c r="I401" s="7"/>
      <c r="J401" s="7"/>
      <c r="K401" s="7"/>
      <c r="L401" s="7"/>
      <c r="M401" s="7"/>
      <c r="N401" s="7"/>
      <c r="O401" s="7"/>
      <c r="P401" s="7"/>
      <c r="Q401" s="7"/>
      <c r="R401" s="7"/>
      <c r="S401" s="7"/>
      <c r="T401" s="7"/>
      <c r="U401" s="7"/>
      <c r="V401" s="7"/>
      <c r="W401" s="7"/>
      <c r="X401" s="7"/>
      <c r="Y401" s="7"/>
      <c r="Z401" s="7"/>
      <c r="AA401" s="7"/>
      <c r="AB401" s="7"/>
      <c r="AC401" s="7"/>
      <c r="AD401" s="7"/>
      <c r="AE401" s="7"/>
      <c r="AF401" s="7" t="s">
        <v>890</v>
      </c>
    </row>
    <row r="402" ht="14.25" customHeight="1">
      <c r="A402" s="5" t="s">
        <v>2196</v>
      </c>
      <c r="B402" s="5" t="s">
        <v>742</v>
      </c>
      <c r="C402" s="5"/>
      <c r="D402" s="5" t="s">
        <v>743</v>
      </c>
      <c r="E402" s="62">
        <v>41640.0</v>
      </c>
      <c r="F402" s="62">
        <v>42004.0</v>
      </c>
      <c r="G402" s="5" t="s">
        <v>747</v>
      </c>
      <c r="H402" s="5">
        <v>0.05</v>
      </c>
      <c r="I402" s="5"/>
      <c r="J402" s="5"/>
      <c r="K402" s="5"/>
      <c r="L402" s="5"/>
      <c r="M402" s="5"/>
      <c r="N402" s="5"/>
      <c r="O402" s="5"/>
      <c r="P402" s="5"/>
      <c r="Q402" s="5"/>
      <c r="R402" s="5"/>
      <c r="S402" s="5"/>
      <c r="T402" s="5"/>
      <c r="U402" s="5"/>
      <c r="V402" s="5"/>
      <c r="W402" s="5"/>
      <c r="X402" s="5"/>
      <c r="Y402" s="5"/>
      <c r="Z402" s="5"/>
      <c r="AA402" s="5"/>
      <c r="AB402" s="5"/>
      <c r="AC402" s="5"/>
      <c r="AD402" s="5"/>
      <c r="AE402" s="5"/>
      <c r="AF402" s="5" t="s">
        <v>890</v>
      </c>
    </row>
    <row r="403" ht="14.25" customHeight="1">
      <c r="A403" s="7" t="s">
        <v>2197</v>
      </c>
      <c r="B403" s="7" t="s">
        <v>742</v>
      </c>
      <c r="C403" s="7"/>
      <c r="D403" s="7" t="s">
        <v>743</v>
      </c>
      <c r="E403" s="68">
        <v>41640.0</v>
      </c>
      <c r="F403" s="68">
        <v>42004.0</v>
      </c>
      <c r="G403" s="7" t="s">
        <v>747</v>
      </c>
      <c r="H403" s="7">
        <v>0.2</v>
      </c>
      <c r="I403" s="7"/>
      <c r="J403" s="7"/>
      <c r="K403" s="7"/>
      <c r="L403" s="7"/>
      <c r="M403" s="7"/>
      <c r="N403" s="7"/>
      <c r="O403" s="7"/>
      <c r="P403" s="7"/>
      <c r="Q403" s="7"/>
      <c r="R403" s="7"/>
      <c r="S403" s="7"/>
      <c r="T403" s="7"/>
      <c r="U403" s="7"/>
      <c r="V403" s="7"/>
      <c r="W403" s="7"/>
      <c r="X403" s="7"/>
      <c r="Y403" s="7"/>
      <c r="Z403" s="7"/>
      <c r="AA403" s="7"/>
      <c r="AB403" s="7"/>
      <c r="AC403" s="7"/>
      <c r="AD403" s="7"/>
      <c r="AE403" s="7"/>
      <c r="AF403" s="7" t="s">
        <v>890</v>
      </c>
    </row>
    <row r="404" ht="14.25" customHeight="1">
      <c r="A404" s="5" t="s">
        <v>2199</v>
      </c>
      <c r="B404" s="5" t="s">
        <v>742</v>
      </c>
      <c r="C404" s="5" t="s">
        <v>995</v>
      </c>
      <c r="D404" s="5" t="s">
        <v>743</v>
      </c>
      <c r="E404" s="62">
        <v>41640.0</v>
      </c>
      <c r="F404" s="62">
        <v>42004.0</v>
      </c>
      <c r="G404" s="5" t="s">
        <v>747</v>
      </c>
      <c r="H404" s="5">
        <v>60.0</v>
      </c>
      <c r="I404" s="5"/>
      <c r="J404" s="5"/>
      <c r="K404" s="5"/>
      <c r="L404" s="5"/>
      <c r="M404" s="5"/>
      <c r="N404" s="5"/>
      <c r="O404" s="5"/>
      <c r="P404" s="5"/>
      <c r="Q404" s="5"/>
      <c r="R404" s="5"/>
      <c r="S404" s="5"/>
      <c r="T404" s="5"/>
      <c r="U404" s="5"/>
      <c r="V404" s="5"/>
      <c r="W404" s="5"/>
      <c r="X404" s="5"/>
      <c r="Y404" s="5"/>
      <c r="Z404" s="5"/>
      <c r="AA404" s="5"/>
      <c r="AB404" s="5"/>
      <c r="AC404" s="5"/>
      <c r="AD404" s="5"/>
      <c r="AE404" s="5"/>
      <c r="AF404" s="5" t="s">
        <v>890</v>
      </c>
    </row>
    <row r="405" ht="14.25" customHeight="1">
      <c r="A405" s="7" t="s">
        <v>2200</v>
      </c>
      <c r="B405" s="7" t="s">
        <v>742</v>
      </c>
      <c r="C405" s="7" t="s">
        <v>995</v>
      </c>
      <c r="D405" s="7" t="s">
        <v>743</v>
      </c>
      <c r="E405" s="68">
        <v>41640.0</v>
      </c>
      <c r="F405" s="68">
        <v>42004.0</v>
      </c>
      <c r="G405" s="7" t="s">
        <v>747</v>
      </c>
      <c r="H405" s="7">
        <v>55.0</v>
      </c>
      <c r="I405" s="7"/>
      <c r="J405" s="7"/>
      <c r="K405" s="7"/>
      <c r="L405" s="7"/>
      <c r="M405" s="7"/>
      <c r="N405" s="7"/>
      <c r="O405" s="7"/>
      <c r="P405" s="7"/>
      <c r="Q405" s="7"/>
      <c r="R405" s="7"/>
      <c r="S405" s="7"/>
      <c r="T405" s="7"/>
      <c r="U405" s="7"/>
      <c r="V405" s="7"/>
      <c r="W405" s="7"/>
      <c r="X405" s="7"/>
      <c r="Y405" s="7"/>
      <c r="Z405" s="7"/>
      <c r="AA405" s="7"/>
      <c r="AB405" s="7"/>
      <c r="AC405" s="7"/>
      <c r="AD405" s="7"/>
      <c r="AE405" s="7"/>
      <c r="AF405" s="7" t="s">
        <v>890</v>
      </c>
    </row>
    <row r="406" ht="14.25" customHeight="1">
      <c r="A406" s="5" t="s">
        <v>2202</v>
      </c>
      <c r="B406" s="5" t="s">
        <v>742</v>
      </c>
      <c r="C406" s="5"/>
      <c r="D406" s="5" t="s">
        <v>743</v>
      </c>
      <c r="E406" s="62">
        <v>41640.0</v>
      </c>
      <c r="F406" s="62">
        <v>42004.0</v>
      </c>
      <c r="G406" s="5" t="s">
        <v>747</v>
      </c>
      <c r="H406" s="5">
        <v>0.05</v>
      </c>
      <c r="I406" s="5"/>
      <c r="J406" s="5"/>
      <c r="K406" s="5"/>
      <c r="L406" s="5"/>
      <c r="M406" s="5"/>
      <c r="N406" s="5"/>
      <c r="O406" s="5"/>
      <c r="P406" s="5"/>
      <c r="Q406" s="5"/>
      <c r="R406" s="5"/>
      <c r="S406" s="5"/>
      <c r="T406" s="5"/>
      <c r="U406" s="5"/>
      <c r="V406" s="5"/>
      <c r="W406" s="5"/>
      <c r="X406" s="5"/>
      <c r="Y406" s="5"/>
      <c r="Z406" s="5"/>
      <c r="AA406" s="5"/>
      <c r="AB406" s="5"/>
      <c r="AC406" s="5"/>
      <c r="AD406" s="5"/>
      <c r="AE406" s="5"/>
      <c r="AF406" s="5" t="s">
        <v>890</v>
      </c>
    </row>
    <row r="407" ht="14.25" customHeight="1">
      <c r="A407" s="7" t="s">
        <v>2203</v>
      </c>
      <c r="B407" s="7" t="s">
        <v>742</v>
      </c>
      <c r="C407" s="7"/>
      <c r="D407" s="7" t="s">
        <v>743</v>
      </c>
      <c r="E407" s="68">
        <v>41640.0</v>
      </c>
      <c r="F407" s="68">
        <v>42004.0</v>
      </c>
      <c r="G407" s="7" t="s">
        <v>747</v>
      </c>
      <c r="H407" s="7">
        <v>0.2</v>
      </c>
      <c r="I407" s="7"/>
      <c r="J407" s="7"/>
      <c r="K407" s="7"/>
      <c r="L407" s="7"/>
      <c r="M407" s="7"/>
      <c r="N407" s="7"/>
      <c r="O407" s="7"/>
      <c r="P407" s="7"/>
      <c r="Q407" s="7"/>
      <c r="R407" s="7"/>
      <c r="S407" s="7"/>
      <c r="T407" s="7"/>
      <c r="U407" s="7"/>
      <c r="V407" s="7"/>
      <c r="W407" s="7"/>
      <c r="X407" s="7"/>
      <c r="Y407" s="7"/>
      <c r="Z407" s="7"/>
      <c r="AA407" s="7"/>
      <c r="AB407" s="7"/>
      <c r="AC407" s="7"/>
      <c r="AD407" s="7"/>
      <c r="AE407" s="7"/>
      <c r="AF407" s="7" t="s">
        <v>890</v>
      </c>
    </row>
    <row r="408" ht="14.25" customHeight="1">
      <c r="A408" s="5" t="s">
        <v>2204</v>
      </c>
      <c r="B408" s="5" t="s">
        <v>742</v>
      </c>
      <c r="C408" s="5" t="s">
        <v>995</v>
      </c>
      <c r="D408" s="5" t="s">
        <v>743</v>
      </c>
      <c r="E408" s="62">
        <v>41640.0</v>
      </c>
      <c r="F408" s="62">
        <v>42004.0</v>
      </c>
      <c r="G408" s="5" t="s">
        <v>747</v>
      </c>
      <c r="H408" s="5">
        <v>60.0</v>
      </c>
      <c r="I408" s="5"/>
      <c r="J408" s="5"/>
      <c r="K408" s="5"/>
      <c r="L408" s="5"/>
      <c r="M408" s="5"/>
      <c r="N408" s="5"/>
      <c r="O408" s="5"/>
      <c r="P408" s="5"/>
      <c r="Q408" s="5"/>
      <c r="R408" s="5"/>
      <c r="S408" s="5"/>
      <c r="T408" s="5"/>
      <c r="U408" s="5"/>
      <c r="V408" s="5"/>
      <c r="W408" s="5"/>
      <c r="X408" s="5"/>
      <c r="Y408" s="5"/>
      <c r="Z408" s="5"/>
      <c r="AA408" s="5"/>
      <c r="AB408" s="5"/>
      <c r="AC408" s="5"/>
      <c r="AD408" s="5"/>
      <c r="AE408" s="5"/>
      <c r="AF408" s="5" t="s">
        <v>890</v>
      </c>
    </row>
    <row r="409" ht="14.25" customHeight="1">
      <c r="A409" s="7" t="s">
        <v>2206</v>
      </c>
      <c r="B409" s="7" t="s">
        <v>742</v>
      </c>
      <c r="C409" s="7" t="s">
        <v>995</v>
      </c>
      <c r="D409" s="7" t="s">
        <v>743</v>
      </c>
      <c r="E409" s="68">
        <v>41640.0</v>
      </c>
      <c r="F409" s="68">
        <v>42004.0</v>
      </c>
      <c r="G409" s="7" t="s">
        <v>747</v>
      </c>
      <c r="H409" s="7">
        <v>55.0</v>
      </c>
      <c r="I409" s="7"/>
      <c r="J409" s="7"/>
      <c r="K409" s="7"/>
      <c r="L409" s="7"/>
      <c r="M409" s="7"/>
      <c r="N409" s="7"/>
      <c r="O409" s="7"/>
      <c r="P409" s="7"/>
      <c r="Q409" s="7"/>
      <c r="R409" s="7"/>
      <c r="S409" s="7"/>
      <c r="T409" s="7"/>
      <c r="U409" s="7"/>
      <c r="V409" s="7"/>
      <c r="W409" s="7"/>
      <c r="X409" s="7"/>
      <c r="Y409" s="7"/>
      <c r="Z409" s="7"/>
      <c r="AA409" s="7"/>
      <c r="AB409" s="7"/>
      <c r="AC409" s="7"/>
      <c r="AD409" s="7"/>
      <c r="AE409" s="7"/>
      <c r="AF409" s="7" t="s">
        <v>890</v>
      </c>
    </row>
    <row r="410" ht="14.25" customHeight="1">
      <c r="A410" s="5" t="s">
        <v>2207</v>
      </c>
      <c r="B410" s="5" t="s">
        <v>742</v>
      </c>
      <c r="C410" s="5"/>
      <c r="D410" s="5" t="s">
        <v>743</v>
      </c>
      <c r="E410" s="62">
        <v>41640.0</v>
      </c>
      <c r="F410" s="62">
        <v>42004.0</v>
      </c>
      <c r="G410" s="5" t="s">
        <v>747</v>
      </c>
      <c r="H410" s="5">
        <v>0.05</v>
      </c>
      <c r="I410" s="5"/>
      <c r="J410" s="5"/>
      <c r="K410" s="5"/>
      <c r="L410" s="5"/>
      <c r="M410" s="5"/>
      <c r="N410" s="5"/>
      <c r="O410" s="5"/>
      <c r="P410" s="5"/>
      <c r="Q410" s="5"/>
      <c r="R410" s="5"/>
      <c r="S410" s="5"/>
      <c r="T410" s="5"/>
      <c r="U410" s="5"/>
      <c r="V410" s="5"/>
      <c r="W410" s="5"/>
      <c r="X410" s="5"/>
      <c r="Y410" s="5"/>
      <c r="Z410" s="5"/>
      <c r="AA410" s="5"/>
      <c r="AB410" s="5"/>
      <c r="AC410" s="5"/>
      <c r="AD410" s="5"/>
      <c r="AE410" s="5"/>
      <c r="AF410" s="5" t="s">
        <v>890</v>
      </c>
    </row>
    <row r="411" ht="14.25" customHeight="1">
      <c r="A411" s="7" t="s">
        <v>2208</v>
      </c>
      <c r="B411" s="7" t="s">
        <v>742</v>
      </c>
      <c r="C411" s="7"/>
      <c r="D411" s="7" t="s">
        <v>743</v>
      </c>
      <c r="E411" s="68">
        <v>41640.0</v>
      </c>
      <c r="F411" s="68">
        <v>42004.0</v>
      </c>
      <c r="G411" s="7" t="s">
        <v>747</v>
      </c>
      <c r="H411" s="7">
        <v>0.2</v>
      </c>
      <c r="I411" s="7"/>
      <c r="J411" s="7"/>
      <c r="K411" s="7"/>
      <c r="L411" s="7"/>
      <c r="M411" s="7"/>
      <c r="N411" s="7"/>
      <c r="O411" s="7"/>
      <c r="P411" s="7"/>
      <c r="Q411" s="7"/>
      <c r="R411" s="7"/>
      <c r="S411" s="7"/>
      <c r="T411" s="7"/>
      <c r="U411" s="7"/>
      <c r="V411" s="7"/>
      <c r="W411" s="7"/>
      <c r="X411" s="7"/>
      <c r="Y411" s="7"/>
      <c r="Z411" s="7"/>
      <c r="AA411" s="7"/>
      <c r="AB411" s="7"/>
      <c r="AC411" s="7"/>
      <c r="AD411" s="7"/>
      <c r="AE411" s="7"/>
      <c r="AF411" s="7" t="s">
        <v>890</v>
      </c>
    </row>
    <row r="412" ht="14.25" customHeight="1">
      <c r="A412" s="5" t="s">
        <v>2210</v>
      </c>
      <c r="B412" s="5" t="s">
        <v>742</v>
      </c>
      <c r="C412" s="5" t="s">
        <v>995</v>
      </c>
      <c r="D412" s="5" t="s">
        <v>743</v>
      </c>
      <c r="E412" s="62">
        <v>41640.0</v>
      </c>
      <c r="F412" s="62">
        <v>42004.0</v>
      </c>
      <c r="G412" s="5" t="s">
        <v>747</v>
      </c>
      <c r="H412" s="5">
        <v>60.0</v>
      </c>
      <c r="I412" s="5"/>
      <c r="J412" s="5"/>
      <c r="K412" s="5"/>
      <c r="L412" s="5"/>
      <c r="M412" s="5"/>
      <c r="N412" s="5"/>
      <c r="O412" s="5"/>
      <c r="P412" s="5"/>
      <c r="Q412" s="5"/>
      <c r="R412" s="5"/>
      <c r="S412" s="5"/>
      <c r="T412" s="5"/>
      <c r="U412" s="5"/>
      <c r="V412" s="5"/>
      <c r="W412" s="5"/>
      <c r="X412" s="5"/>
      <c r="Y412" s="5"/>
      <c r="Z412" s="5"/>
      <c r="AA412" s="5"/>
      <c r="AB412" s="5"/>
      <c r="AC412" s="5"/>
      <c r="AD412" s="5"/>
      <c r="AE412" s="5"/>
      <c r="AF412" s="5" t="s">
        <v>890</v>
      </c>
    </row>
    <row r="413" ht="14.25" customHeight="1">
      <c r="A413" s="7" t="s">
        <v>2211</v>
      </c>
      <c r="B413" s="7" t="s">
        <v>742</v>
      </c>
      <c r="C413" s="7" t="s">
        <v>995</v>
      </c>
      <c r="D413" s="7" t="s">
        <v>743</v>
      </c>
      <c r="E413" s="68">
        <v>41640.0</v>
      </c>
      <c r="F413" s="68">
        <v>42004.0</v>
      </c>
      <c r="G413" s="7" t="s">
        <v>747</v>
      </c>
      <c r="H413" s="7">
        <v>55.0</v>
      </c>
      <c r="I413" s="7"/>
      <c r="J413" s="7"/>
      <c r="K413" s="7"/>
      <c r="L413" s="7"/>
      <c r="M413" s="7"/>
      <c r="N413" s="7"/>
      <c r="O413" s="7"/>
      <c r="P413" s="7"/>
      <c r="Q413" s="7"/>
      <c r="R413" s="7"/>
      <c r="S413" s="7"/>
      <c r="T413" s="7"/>
      <c r="U413" s="7"/>
      <c r="V413" s="7"/>
      <c r="W413" s="7"/>
      <c r="X413" s="7"/>
      <c r="Y413" s="7"/>
      <c r="Z413" s="7"/>
      <c r="AA413" s="7"/>
      <c r="AB413" s="7"/>
      <c r="AC413" s="7"/>
      <c r="AD413" s="7"/>
      <c r="AE413" s="7"/>
      <c r="AF413" s="7" t="s">
        <v>890</v>
      </c>
    </row>
    <row r="414" ht="14.25" customHeight="1">
      <c r="A414" s="5" t="s">
        <v>2213</v>
      </c>
      <c r="B414" s="5" t="s">
        <v>742</v>
      </c>
      <c r="C414" s="5"/>
      <c r="D414" s="5" t="s">
        <v>743</v>
      </c>
      <c r="E414" s="62">
        <v>41640.0</v>
      </c>
      <c r="F414" s="62">
        <v>42004.0</v>
      </c>
      <c r="G414" s="5" t="s">
        <v>747</v>
      </c>
      <c r="H414" s="5">
        <v>1.0</v>
      </c>
      <c r="I414" s="5"/>
      <c r="J414" s="5"/>
      <c r="K414" s="5"/>
      <c r="L414" s="5"/>
      <c r="M414" s="5"/>
      <c r="N414" s="5"/>
      <c r="O414" s="5"/>
      <c r="P414" s="5"/>
      <c r="Q414" s="5"/>
      <c r="R414" s="5"/>
      <c r="S414" s="5"/>
      <c r="T414" s="5"/>
      <c r="U414" s="5"/>
      <c r="V414" s="5"/>
      <c r="W414" s="5"/>
      <c r="X414" s="5"/>
      <c r="Y414" s="5"/>
      <c r="Z414" s="5"/>
      <c r="AA414" s="5"/>
      <c r="AB414" s="5"/>
      <c r="AC414" s="5"/>
      <c r="AD414" s="5"/>
      <c r="AE414" s="5"/>
      <c r="AF414" s="5" t="s">
        <v>890</v>
      </c>
    </row>
    <row r="415" ht="14.25" customHeight="1">
      <c r="A415" s="7" t="s">
        <v>2214</v>
      </c>
      <c r="B415" s="7" t="s">
        <v>742</v>
      </c>
      <c r="C415" s="7"/>
      <c r="D415" s="7" t="s">
        <v>743</v>
      </c>
      <c r="E415" s="68">
        <v>41640.0</v>
      </c>
      <c r="F415" s="68">
        <v>42004.0</v>
      </c>
      <c r="G415" s="7" t="s">
        <v>747</v>
      </c>
      <c r="H415" s="7">
        <v>1.0</v>
      </c>
      <c r="I415" s="7"/>
      <c r="J415" s="7"/>
      <c r="K415" s="7"/>
      <c r="L415" s="7"/>
      <c r="M415" s="7"/>
      <c r="N415" s="7"/>
      <c r="O415" s="7"/>
      <c r="P415" s="7"/>
      <c r="Q415" s="7"/>
      <c r="R415" s="7"/>
      <c r="S415" s="7"/>
      <c r="T415" s="7"/>
      <c r="U415" s="7"/>
      <c r="V415" s="7"/>
      <c r="W415" s="7"/>
      <c r="X415" s="7"/>
      <c r="Y415" s="7"/>
      <c r="Z415" s="7"/>
      <c r="AA415" s="7"/>
      <c r="AB415" s="7"/>
      <c r="AC415" s="7"/>
      <c r="AD415" s="7"/>
      <c r="AE415" s="7"/>
      <c r="AF415" s="7" t="s">
        <v>890</v>
      </c>
    </row>
    <row r="416" ht="14.25" customHeight="1">
      <c r="A416" s="5" t="s">
        <v>2215</v>
      </c>
      <c r="B416" s="5" t="s">
        <v>742</v>
      </c>
      <c r="C416" s="5"/>
      <c r="D416" s="5" t="s">
        <v>743</v>
      </c>
      <c r="E416" s="62">
        <v>41640.0</v>
      </c>
      <c r="F416" s="62">
        <v>42004.0</v>
      </c>
      <c r="G416" s="5" t="s">
        <v>747</v>
      </c>
      <c r="H416" s="5">
        <v>0.05</v>
      </c>
      <c r="I416" s="5"/>
      <c r="J416" s="5"/>
      <c r="K416" s="5"/>
      <c r="L416" s="5"/>
      <c r="M416" s="5"/>
      <c r="N416" s="5"/>
      <c r="O416" s="5"/>
      <c r="P416" s="5"/>
      <c r="Q416" s="5"/>
      <c r="R416" s="5"/>
      <c r="S416" s="5"/>
      <c r="T416" s="5"/>
      <c r="U416" s="5"/>
      <c r="V416" s="5"/>
      <c r="W416" s="5"/>
      <c r="X416" s="5"/>
      <c r="Y416" s="5"/>
      <c r="Z416" s="5"/>
      <c r="AA416" s="5"/>
      <c r="AB416" s="5"/>
      <c r="AC416" s="5"/>
      <c r="AD416" s="5"/>
      <c r="AE416" s="5"/>
      <c r="AF416" s="5" t="s">
        <v>890</v>
      </c>
    </row>
    <row r="417" ht="14.25" customHeight="1">
      <c r="A417" s="7" t="s">
        <v>2216</v>
      </c>
      <c r="B417" s="7" t="s">
        <v>742</v>
      </c>
      <c r="C417" s="7"/>
      <c r="D417" s="7" t="s">
        <v>743</v>
      </c>
      <c r="E417" s="68">
        <v>41640.0</v>
      </c>
      <c r="F417" s="68">
        <v>42004.0</v>
      </c>
      <c r="G417" s="7" t="s">
        <v>747</v>
      </c>
      <c r="H417" s="7">
        <v>0.2</v>
      </c>
      <c r="I417" s="7"/>
      <c r="J417" s="7"/>
      <c r="K417" s="7"/>
      <c r="L417" s="7"/>
      <c r="M417" s="7"/>
      <c r="N417" s="7"/>
      <c r="O417" s="7"/>
      <c r="P417" s="7"/>
      <c r="Q417" s="7"/>
      <c r="R417" s="7"/>
      <c r="S417" s="7"/>
      <c r="T417" s="7"/>
      <c r="U417" s="7"/>
      <c r="V417" s="7"/>
      <c r="W417" s="7"/>
      <c r="X417" s="7"/>
      <c r="Y417" s="7"/>
      <c r="Z417" s="7"/>
      <c r="AA417" s="7"/>
      <c r="AB417" s="7"/>
      <c r="AC417" s="7"/>
      <c r="AD417" s="7"/>
      <c r="AE417" s="7"/>
      <c r="AF417" s="7" t="s">
        <v>890</v>
      </c>
    </row>
    <row r="418" ht="14.25" customHeight="1">
      <c r="A418" s="5" t="s">
        <v>2217</v>
      </c>
      <c r="B418" s="5" t="s">
        <v>742</v>
      </c>
      <c r="C418" s="5" t="s">
        <v>995</v>
      </c>
      <c r="D418" s="5" t="s">
        <v>743</v>
      </c>
      <c r="E418" s="62">
        <v>41640.0</v>
      </c>
      <c r="F418" s="62">
        <v>42004.0</v>
      </c>
      <c r="G418" s="5" t="s">
        <v>747</v>
      </c>
      <c r="H418" s="5">
        <v>60.0</v>
      </c>
      <c r="I418" s="5"/>
      <c r="J418" s="5"/>
      <c r="K418" s="5"/>
      <c r="L418" s="5"/>
      <c r="M418" s="5"/>
      <c r="N418" s="5"/>
      <c r="O418" s="5"/>
      <c r="P418" s="5"/>
      <c r="Q418" s="5"/>
      <c r="R418" s="5"/>
      <c r="S418" s="5"/>
      <c r="T418" s="5"/>
      <c r="U418" s="5"/>
      <c r="V418" s="5"/>
      <c r="W418" s="5"/>
      <c r="X418" s="5"/>
      <c r="Y418" s="5"/>
      <c r="Z418" s="5"/>
      <c r="AA418" s="5"/>
      <c r="AB418" s="5"/>
      <c r="AC418" s="5"/>
      <c r="AD418" s="5"/>
      <c r="AE418" s="5"/>
      <c r="AF418" s="5" t="s">
        <v>890</v>
      </c>
    </row>
    <row r="419" ht="14.25" customHeight="1">
      <c r="A419" s="7" t="s">
        <v>2219</v>
      </c>
      <c r="B419" s="7" t="s">
        <v>742</v>
      </c>
      <c r="C419" s="7" t="s">
        <v>995</v>
      </c>
      <c r="D419" s="7" t="s">
        <v>743</v>
      </c>
      <c r="E419" s="68">
        <v>41640.0</v>
      </c>
      <c r="F419" s="68">
        <v>42004.0</v>
      </c>
      <c r="G419" s="7" t="s">
        <v>747</v>
      </c>
      <c r="H419" s="7">
        <v>55.0</v>
      </c>
      <c r="I419" s="7"/>
      <c r="J419" s="7"/>
      <c r="K419" s="7"/>
      <c r="L419" s="7"/>
      <c r="M419" s="7"/>
      <c r="N419" s="7"/>
      <c r="O419" s="7"/>
      <c r="P419" s="7"/>
      <c r="Q419" s="7"/>
      <c r="R419" s="7"/>
      <c r="S419" s="7"/>
      <c r="T419" s="7"/>
      <c r="U419" s="7"/>
      <c r="V419" s="7"/>
      <c r="W419" s="7"/>
      <c r="X419" s="7"/>
      <c r="Y419" s="7"/>
      <c r="Z419" s="7"/>
      <c r="AA419" s="7"/>
      <c r="AB419" s="7"/>
      <c r="AC419" s="7"/>
      <c r="AD419" s="7"/>
      <c r="AE419" s="7"/>
      <c r="AF419" s="7" t="s">
        <v>890</v>
      </c>
    </row>
    <row r="420" ht="14.25" customHeight="1">
      <c r="A420" s="5" t="s">
        <v>2220</v>
      </c>
      <c r="B420" s="5" t="s">
        <v>742</v>
      </c>
      <c r="C420" s="5"/>
      <c r="D420" s="5" t="s">
        <v>743</v>
      </c>
      <c r="E420" s="62">
        <v>41640.0</v>
      </c>
      <c r="F420" s="62">
        <v>42004.0</v>
      </c>
      <c r="G420" s="5" t="s">
        <v>747</v>
      </c>
      <c r="H420" s="5">
        <v>0.05</v>
      </c>
      <c r="I420" s="5"/>
      <c r="J420" s="5"/>
      <c r="K420" s="5"/>
      <c r="L420" s="5"/>
      <c r="M420" s="5"/>
      <c r="N420" s="5"/>
      <c r="O420" s="5"/>
      <c r="P420" s="5"/>
      <c r="Q420" s="5"/>
      <c r="R420" s="5"/>
      <c r="S420" s="5"/>
      <c r="T420" s="5"/>
      <c r="U420" s="5"/>
      <c r="V420" s="5"/>
      <c r="W420" s="5"/>
      <c r="X420" s="5"/>
      <c r="Y420" s="5"/>
      <c r="Z420" s="5"/>
      <c r="AA420" s="5"/>
      <c r="AB420" s="5"/>
      <c r="AC420" s="5"/>
      <c r="AD420" s="5"/>
      <c r="AE420" s="5"/>
      <c r="AF420" s="5" t="s">
        <v>890</v>
      </c>
    </row>
    <row r="421" ht="14.25" customHeight="1">
      <c r="A421" s="7" t="s">
        <v>2221</v>
      </c>
      <c r="B421" s="7" t="s">
        <v>742</v>
      </c>
      <c r="C421" s="7"/>
      <c r="D421" s="7" t="s">
        <v>743</v>
      </c>
      <c r="E421" s="68">
        <v>41640.0</v>
      </c>
      <c r="F421" s="68">
        <v>42004.0</v>
      </c>
      <c r="G421" s="7" t="s">
        <v>747</v>
      </c>
      <c r="H421" s="7">
        <v>0.2</v>
      </c>
      <c r="I421" s="7"/>
      <c r="J421" s="7"/>
      <c r="K421" s="7"/>
      <c r="L421" s="7"/>
      <c r="M421" s="7"/>
      <c r="N421" s="7"/>
      <c r="O421" s="7"/>
      <c r="P421" s="7"/>
      <c r="Q421" s="7"/>
      <c r="R421" s="7"/>
      <c r="S421" s="7"/>
      <c r="T421" s="7"/>
      <c r="U421" s="7"/>
      <c r="V421" s="7"/>
      <c r="W421" s="7"/>
      <c r="X421" s="7"/>
      <c r="Y421" s="7"/>
      <c r="Z421" s="7"/>
      <c r="AA421" s="7"/>
      <c r="AB421" s="7"/>
      <c r="AC421" s="7"/>
      <c r="AD421" s="7"/>
      <c r="AE421" s="7"/>
      <c r="AF421" s="7" t="s">
        <v>890</v>
      </c>
    </row>
    <row r="422" ht="14.25" customHeight="1">
      <c r="A422" s="5" t="s">
        <v>2222</v>
      </c>
      <c r="B422" s="5" t="s">
        <v>742</v>
      </c>
      <c r="C422" s="5" t="s">
        <v>995</v>
      </c>
      <c r="D422" s="5" t="s">
        <v>743</v>
      </c>
      <c r="E422" s="62">
        <v>41640.0</v>
      </c>
      <c r="F422" s="62">
        <v>42004.0</v>
      </c>
      <c r="G422" s="5" t="s">
        <v>747</v>
      </c>
      <c r="H422" s="5">
        <v>60.0</v>
      </c>
      <c r="I422" s="5"/>
      <c r="J422" s="5"/>
      <c r="K422" s="5"/>
      <c r="L422" s="5"/>
      <c r="M422" s="5"/>
      <c r="N422" s="5"/>
      <c r="O422" s="5"/>
      <c r="P422" s="5"/>
      <c r="Q422" s="5"/>
      <c r="R422" s="5"/>
      <c r="S422" s="5"/>
      <c r="T422" s="5"/>
      <c r="U422" s="5"/>
      <c r="V422" s="5"/>
      <c r="W422" s="5"/>
      <c r="X422" s="5"/>
      <c r="Y422" s="5"/>
      <c r="Z422" s="5"/>
      <c r="AA422" s="5"/>
      <c r="AB422" s="5"/>
      <c r="AC422" s="5"/>
      <c r="AD422" s="5"/>
      <c r="AE422" s="5"/>
      <c r="AF422" s="5" t="s">
        <v>890</v>
      </c>
    </row>
    <row r="423" ht="14.25" customHeight="1">
      <c r="A423" s="7" t="s">
        <v>2223</v>
      </c>
      <c r="B423" s="7" t="s">
        <v>742</v>
      </c>
      <c r="C423" s="7" t="s">
        <v>995</v>
      </c>
      <c r="D423" s="7" t="s">
        <v>743</v>
      </c>
      <c r="E423" s="68">
        <v>41640.0</v>
      </c>
      <c r="F423" s="68">
        <v>42004.0</v>
      </c>
      <c r="G423" s="7" t="s">
        <v>747</v>
      </c>
      <c r="H423" s="7">
        <v>55.0</v>
      </c>
      <c r="I423" s="7"/>
      <c r="J423" s="7"/>
      <c r="K423" s="7"/>
      <c r="L423" s="7"/>
      <c r="M423" s="7"/>
      <c r="N423" s="7"/>
      <c r="O423" s="7"/>
      <c r="P423" s="7"/>
      <c r="Q423" s="7"/>
      <c r="R423" s="7"/>
      <c r="S423" s="7"/>
      <c r="T423" s="7"/>
      <c r="U423" s="7"/>
      <c r="V423" s="7"/>
      <c r="W423" s="7"/>
      <c r="X423" s="7"/>
      <c r="Y423" s="7"/>
      <c r="Z423" s="7"/>
      <c r="AA423" s="7"/>
      <c r="AB423" s="7"/>
      <c r="AC423" s="7"/>
      <c r="AD423" s="7"/>
      <c r="AE423" s="7"/>
      <c r="AF423" s="7" t="s">
        <v>890</v>
      </c>
    </row>
    <row r="424" ht="14.25" customHeight="1">
      <c r="A424" s="5" t="s">
        <v>2225</v>
      </c>
      <c r="B424" s="5" t="s">
        <v>742</v>
      </c>
      <c r="C424" s="5"/>
      <c r="D424" s="5" t="s">
        <v>743</v>
      </c>
      <c r="E424" s="62">
        <v>41640.0</v>
      </c>
      <c r="F424" s="62">
        <v>42004.0</v>
      </c>
      <c r="G424" s="5" t="s">
        <v>747</v>
      </c>
      <c r="H424" s="5">
        <v>0.05</v>
      </c>
      <c r="I424" s="5"/>
      <c r="J424" s="5"/>
      <c r="K424" s="5"/>
      <c r="L424" s="5"/>
      <c r="M424" s="5"/>
      <c r="N424" s="5"/>
      <c r="O424" s="5"/>
      <c r="P424" s="5"/>
      <c r="Q424" s="5"/>
      <c r="R424" s="5"/>
      <c r="S424" s="5"/>
      <c r="T424" s="5"/>
      <c r="U424" s="5"/>
      <c r="V424" s="5"/>
      <c r="W424" s="5"/>
      <c r="X424" s="5"/>
      <c r="Y424" s="5"/>
      <c r="Z424" s="5"/>
      <c r="AA424" s="5"/>
      <c r="AB424" s="5"/>
      <c r="AC424" s="5"/>
      <c r="AD424" s="5"/>
      <c r="AE424" s="5"/>
      <c r="AF424" s="5" t="s">
        <v>890</v>
      </c>
    </row>
    <row r="425" ht="14.25" customHeight="1">
      <c r="A425" s="7" t="s">
        <v>2226</v>
      </c>
      <c r="B425" s="7" t="s">
        <v>742</v>
      </c>
      <c r="C425" s="7"/>
      <c r="D425" s="7" t="s">
        <v>743</v>
      </c>
      <c r="E425" s="68">
        <v>41640.0</v>
      </c>
      <c r="F425" s="68">
        <v>42004.0</v>
      </c>
      <c r="G425" s="7" t="s">
        <v>747</v>
      </c>
      <c r="H425" s="7">
        <v>0.2</v>
      </c>
      <c r="I425" s="7"/>
      <c r="J425" s="7"/>
      <c r="K425" s="7"/>
      <c r="L425" s="7"/>
      <c r="M425" s="7"/>
      <c r="N425" s="7"/>
      <c r="O425" s="7"/>
      <c r="P425" s="7"/>
      <c r="Q425" s="7"/>
      <c r="R425" s="7"/>
      <c r="S425" s="7"/>
      <c r="T425" s="7"/>
      <c r="U425" s="7"/>
      <c r="V425" s="7"/>
      <c r="W425" s="7"/>
      <c r="X425" s="7"/>
      <c r="Y425" s="7"/>
      <c r="Z425" s="7"/>
      <c r="AA425" s="7"/>
      <c r="AB425" s="7"/>
      <c r="AC425" s="7"/>
      <c r="AD425" s="7"/>
      <c r="AE425" s="7"/>
      <c r="AF425" s="7" t="s">
        <v>890</v>
      </c>
    </row>
    <row r="426" ht="14.25" customHeight="1">
      <c r="A426" s="5" t="s">
        <v>2227</v>
      </c>
      <c r="B426" s="5" t="s">
        <v>742</v>
      </c>
      <c r="C426" s="5" t="s">
        <v>995</v>
      </c>
      <c r="D426" s="5" t="s">
        <v>743</v>
      </c>
      <c r="E426" s="62">
        <v>41640.0</v>
      </c>
      <c r="F426" s="62">
        <v>42004.0</v>
      </c>
      <c r="G426" s="5" t="s">
        <v>747</v>
      </c>
      <c r="H426" s="5">
        <v>60.0</v>
      </c>
      <c r="I426" s="5"/>
      <c r="J426" s="5"/>
      <c r="K426" s="5"/>
      <c r="L426" s="5"/>
      <c r="M426" s="5"/>
      <c r="N426" s="5"/>
      <c r="O426" s="5"/>
      <c r="P426" s="5"/>
      <c r="Q426" s="5"/>
      <c r="R426" s="5"/>
      <c r="S426" s="5"/>
      <c r="T426" s="5"/>
      <c r="U426" s="5"/>
      <c r="V426" s="5"/>
      <c r="W426" s="5"/>
      <c r="X426" s="5"/>
      <c r="Y426" s="5"/>
      <c r="Z426" s="5"/>
      <c r="AA426" s="5"/>
      <c r="AB426" s="5"/>
      <c r="AC426" s="5"/>
      <c r="AD426" s="5"/>
      <c r="AE426" s="5"/>
      <c r="AF426" s="5" t="s">
        <v>890</v>
      </c>
    </row>
    <row r="427" ht="14.25" customHeight="1">
      <c r="A427" s="7" t="s">
        <v>2229</v>
      </c>
      <c r="B427" s="7" t="s">
        <v>742</v>
      </c>
      <c r="C427" s="7" t="s">
        <v>995</v>
      </c>
      <c r="D427" s="7" t="s">
        <v>743</v>
      </c>
      <c r="E427" s="68">
        <v>41640.0</v>
      </c>
      <c r="F427" s="68">
        <v>42004.0</v>
      </c>
      <c r="G427" s="7" t="s">
        <v>747</v>
      </c>
      <c r="H427" s="7">
        <v>55.0</v>
      </c>
      <c r="I427" s="7"/>
      <c r="J427" s="7"/>
      <c r="K427" s="7"/>
      <c r="L427" s="7"/>
      <c r="M427" s="7"/>
      <c r="N427" s="7"/>
      <c r="O427" s="7"/>
      <c r="P427" s="7"/>
      <c r="Q427" s="7"/>
      <c r="R427" s="7"/>
      <c r="S427" s="7"/>
      <c r="T427" s="7"/>
      <c r="U427" s="7"/>
      <c r="V427" s="7"/>
      <c r="W427" s="7"/>
      <c r="X427" s="7"/>
      <c r="Y427" s="7"/>
      <c r="Z427" s="7"/>
      <c r="AA427" s="7"/>
      <c r="AB427" s="7"/>
      <c r="AC427" s="7"/>
      <c r="AD427" s="7"/>
      <c r="AE427" s="7"/>
      <c r="AF427" s="7" t="s">
        <v>890</v>
      </c>
    </row>
    <row r="428" ht="14.25" customHeight="1">
      <c r="A428" s="5" t="s">
        <v>2230</v>
      </c>
      <c r="B428" s="5" t="s">
        <v>742</v>
      </c>
      <c r="C428" s="5"/>
      <c r="D428" s="5" t="s">
        <v>743</v>
      </c>
      <c r="E428" s="62">
        <v>41640.0</v>
      </c>
      <c r="F428" s="62">
        <v>42004.0</v>
      </c>
      <c r="G428" s="5" t="s">
        <v>747</v>
      </c>
      <c r="H428" s="5">
        <v>0.05</v>
      </c>
      <c r="I428" s="5"/>
      <c r="J428" s="5"/>
      <c r="K428" s="5"/>
      <c r="L428" s="5"/>
      <c r="M428" s="5"/>
      <c r="N428" s="5"/>
      <c r="O428" s="5"/>
      <c r="P428" s="5"/>
      <c r="Q428" s="5"/>
      <c r="R428" s="5"/>
      <c r="S428" s="5"/>
      <c r="T428" s="5"/>
      <c r="U428" s="5"/>
      <c r="V428" s="5"/>
      <c r="W428" s="5"/>
      <c r="X428" s="5"/>
      <c r="Y428" s="5"/>
      <c r="Z428" s="5"/>
      <c r="AA428" s="5"/>
      <c r="AB428" s="5"/>
      <c r="AC428" s="5"/>
      <c r="AD428" s="5"/>
      <c r="AE428" s="5"/>
      <c r="AF428" s="5" t="s">
        <v>890</v>
      </c>
    </row>
    <row r="429" ht="14.25" customHeight="1">
      <c r="A429" s="7" t="s">
        <v>2231</v>
      </c>
      <c r="B429" s="7" t="s">
        <v>742</v>
      </c>
      <c r="C429" s="7"/>
      <c r="D429" s="7" t="s">
        <v>743</v>
      </c>
      <c r="E429" s="68">
        <v>41640.0</v>
      </c>
      <c r="F429" s="68">
        <v>42004.0</v>
      </c>
      <c r="G429" s="7" t="s">
        <v>747</v>
      </c>
      <c r="H429" s="7">
        <v>0.2</v>
      </c>
      <c r="I429" s="7"/>
      <c r="J429" s="7"/>
      <c r="K429" s="7"/>
      <c r="L429" s="7"/>
      <c r="M429" s="7"/>
      <c r="N429" s="7"/>
      <c r="O429" s="7"/>
      <c r="P429" s="7"/>
      <c r="Q429" s="7"/>
      <c r="R429" s="7"/>
      <c r="S429" s="7"/>
      <c r="T429" s="7"/>
      <c r="U429" s="7"/>
      <c r="V429" s="7"/>
      <c r="W429" s="7"/>
      <c r="X429" s="7"/>
      <c r="Y429" s="7"/>
      <c r="Z429" s="7"/>
      <c r="AA429" s="7"/>
      <c r="AB429" s="7"/>
      <c r="AC429" s="7"/>
      <c r="AD429" s="7"/>
      <c r="AE429" s="7"/>
      <c r="AF429" s="7" t="s">
        <v>890</v>
      </c>
    </row>
    <row r="430" ht="14.25" customHeight="1">
      <c r="A430" s="5" t="s">
        <v>2234</v>
      </c>
      <c r="B430" s="5" t="s">
        <v>742</v>
      </c>
      <c r="C430" s="5" t="s">
        <v>995</v>
      </c>
      <c r="D430" s="5" t="s">
        <v>743</v>
      </c>
      <c r="E430" s="62">
        <v>41640.0</v>
      </c>
      <c r="F430" s="62">
        <v>42004.0</v>
      </c>
      <c r="G430" s="5" t="s">
        <v>747</v>
      </c>
      <c r="H430" s="5">
        <v>60.0</v>
      </c>
      <c r="I430" s="5"/>
      <c r="J430" s="5"/>
      <c r="K430" s="5"/>
      <c r="L430" s="5"/>
      <c r="M430" s="5"/>
      <c r="N430" s="5"/>
      <c r="O430" s="5"/>
      <c r="P430" s="5"/>
      <c r="Q430" s="5"/>
      <c r="R430" s="5"/>
      <c r="S430" s="5"/>
      <c r="T430" s="5"/>
      <c r="U430" s="5"/>
      <c r="V430" s="5"/>
      <c r="W430" s="5"/>
      <c r="X430" s="5"/>
      <c r="Y430" s="5"/>
      <c r="Z430" s="5"/>
      <c r="AA430" s="5"/>
      <c r="AB430" s="5"/>
      <c r="AC430" s="5"/>
      <c r="AD430" s="5"/>
      <c r="AE430" s="5"/>
      <c r="AF430" s="5" t="s">
        <v>890</v>
      </c>
    </row>
    <row r="431" ht="14.25" customHeight="1">
      <c r="A431" s="7" t="s">
        <v>2235</v>
      </c>
      <c r="B431" s="7" t="s">
        <v>742</v>
      </c>
      <c r="C431" s="7" t="s">
        <v>995</v>
      </c>
      <c r="D431" s="7" t="s">
        <v>743</v>
      </c>
      <c r="E431" s="68">
        <v>41640.0</v>
      </c>
      <c r="F431" s="68">
        <v>42004.0</v>
      </c>
      <c r="G431" s="7" t="s">
        <v>747</v>
      </c>
      <c r="H431" s="7">
        <v>55.0</v>
      </c>
      <c r="I431" s="7"/>
      <c r="J431" s="7"/>
      <c r="K431" s="7"/>
      <c r="L431" s="7"/>
      <c r="M431" s="7"/>
      <c r="N431" s="7"/>
      <c r="O431" s="7"/>
      <c r="P431" s="7"/>
      <c r="Q431" s="7"/>
      <c r="R431" s="7"/>
      <c r="S431" s="7"/>
      <c r="T431" s="7"/>
      <c r="U431" s="7"/>
      <c r="V431" s="7"/>
      <c r="W431" s="7"/>
      <c r="X431" s="7"/>
      <c r="Y431" s="7"/>
      <c r="Z431" s="7"/>
      <c r="AA431" s="7"/>
      <c r="AB431" s="7"/>
      <c r="AC431" s="7"/>
      <c r="AD431" s="7"/>
      <c r="AE431" s="7"/>
      <c r="AF431" s="7" t="s">
        <v>890</v>
      </c>
    </row>
    <row r="432" ht="14.25" customHeight="1">
      <c r="A432" s="5" t="s">
        <v>2236</v>
      </c>
      <c r="B432" s="5" t="s">
        <v>742</v>
      </c>
      <c r="C432" s="5"/>
      <c r="D432" s="5" t="s">
        <v>743</v>
      </c>
      <c r="E432" s="62">
        <v>41640.0</v>
      </c>
      <c r="F432" s="62">
        <v>42004.0</v>
      </c>
      <c r="G432" s="5" t="s">
        <v>747</v>
      </c>
      <c r="H432" s="5">
        <v>0.05</v>
      </c>
      <c r="I432" s="5"/>
      <c r="J432" s="5"/>
      <c r="K432" s="5"/>
      <c r="L432" s="5"/>
      <c r="M432" s="5"/>
      <c r="N432" s="5"/>
      <c r="O432" s="5"/>
      <c r="P432" s="5"/>
      <c r="Q432" s="5"/>
      <c r="R432" s="5"/>
      <c r="S432" s="5"/>
      <c r="T432" s="5"/>
      <c r="U432" s="5"/>
      <c r="V432" s="5"/>
      <c r="W432" s="5"/>
      <c r="X432" s="5"/>
      <c r="Y432" s="5"/>
      <c r="Z432" s="5"/>
      <c r="AA432" s="5"/>
      <c r="AB432" s="5"/>
      <c r="AC432" s="5"/>
      <c r="AD432" s="5"/>
      <c r="AE432" s="5"/>
      <c r="AF432" s="5" t="s">
        <v>890</v>
      </c>
    </row>
    <row r="433" ht="14.25" customHeight="1">
      <c r="A433" s="7" t="s">
        <v>2238</v>
      </c>
      <c r="B433" s="7" t="s">
        <v>742</v>
      </c>
      <c r="C433" s="7"/>
      <c r="D433" s="7" t="s">
        <v>743</v>
      </c>
      <c r="E433" s="68">
        <v>41640.0</v>
      </c>
      <c r="F433" s="68">
        <v>42004.0</v>
      </c>
      <c r="G433" s="7" t="s">
        <v>747</v>
      </c>
      <c r="H433" s="7">
        <v>0.2</v>
      </c>
      <c r="I433" s="7"/>
      <c r="J433" s="7"/>
      <c r="K433" s="7"/>
      <c r="L433" s="7"/>
      <c r="M433" s="7"/>
      <c r="N433" s="7"/>
      <c r="O433" s="7"/>
      <c r="P433" s="7"/>
      <c r="Q433" s="7"/>
      <c r="R433" s="7"/>
      <c r="S433" s="7"/>
      <c r="T433" s="7"/>
      <c r="U433" s="7"/>
      <c r="V433" s="7"/>
      <c r="W433" s="7"/>
      <c r="X433" s="7"/>
      <c r="Y433" s="7"/>
      <c r="Z433" s="7"/>
      <c r="AA433" s="7"/>
      <c r="AB433" s="7"/>
      <c r="AC433" s="7"/>
      <c r="AD433" s="7"/>
      <c r="AE433" s="7"/>
      <c r="AF433" s="7" t="s">
        <v>890</v>
      </c>
    </row>
    <row r="434" ht="14.25" customHeight="1">
      <c r="A434" s="5" t="s">
        <v>2239</v>
      </c>
      <c r="B434" s="5" t="s">
        <v>742</v>
      </c>
      <c r="C434" s="5" t="s">
        <v>995</v>
      </c>
      <c r="D434" s="5" t="s">
        <v>743</v>
      </c>
      <c r="E434" s="62">
        <v>41640.0</v>
      </c>
      <c r="F434" s="62">
        <v>42004.0</v>
      </c>
      <c r="G434" s="5" t="s">
        <v>747</v>
      </c>
      <c r="H434" s="5">
        <v>60.0</v>
      </c>
      <c r="I434" s="5"/>
      <c r="J434" s="5"/>
      <c r="K434" s="5"/>
      <c r="L434" s="5"/>
      <c r="M434" s="5"/>
      <c r="N434" s="5"/>
      <c r="O434" s="5"/>
      <c r="P434" s="5"/>
      <c r="Q434" s="5"/>
      <c r="R434" s="5"/>
      <c r="S434" s="5"/>
      <c r="T434" s="5"/>
      <c r="U434" s="5"/>
      <c r="V434" s="5"/>
      <c r="W434" s="5"/>
      <c r="X434" s="5"/>
      <c r="Y434" s="5"/>
      <c r="Z434" s="5"/>
      <c r="AA434" s="5"/>
      <c r="AB434" s="5"/>
      <c r="AC434" s="5"/>
      <c r="AD434" s="5"/>
      <c r="AE434" s="5"/>
      <c r="AF434" s="5" t="s">
        <v>890</v>
      </c>
    </row>
    <row r="435" ht="14.25" customHeight="1">
      <c r="A435" s="7" t="s">
        <v>2240</v>
      </c>
      <c r="B435" s="7" t="s">
        <v>742</v>
      </c>
      <c r="C435" s="7" t="s">
        <v>995</v>
      </c>
      <c r="D435" s="7" t="s">
        <v>743</v>
      </c>
      <c r="E435" s="68">
        <v>41640.0</v>
      </c>
      <c r="F435" s="68">
        <v>42004.0</v>
      </c>
      <c r="G435" s="7" t="s">
        <v>747</v>
      </c>
      <c r="H435" s="7">
        <v>55.0</v>
      </c>
      <c r="I435" s="7"/>
      <c r="J435" s="7"/>
      <c r="K435" s="7"/>
      <c r="L435" s="7"/>
      <c r="M435" s="7"/>
      <c r="N435" s="7"/>
      <c r="O435" s="7"/>
      <c r="P435" s="7"/>
      <c r="Q435" s="7"/>
      <c r="R435" s="7"/>
      <c r="S435" s="7"/>
      <c r="T435" s="7"/>
      <c r="U435" s="7"/>
      <c r="V435" s="7"/>
      <c r="W435" s="7"/>
      <c r="X435" s="7"/>
      <c r="Y435" s="7"/>
      <c r="Z435" s="7"/>
      <c r="AA435" s="7"/>
      <c r="AB435" s="7"/>
      <c r="AC435" s="7"/>
      <c r="AD435" s="7"/>
      <c r="AE435" s="7"/>
      <c r="AF435" s="7" t="s">
        <v>890</v>
      </c>
    </row>
    <row r="436" ht="14.25" customHeight="1">
      <c r="A436" s="5" t="s">
        <v>2242</v>
      </c>
      <c r="B436" s="5" t="s">
        <v>742</v>
      </c>
      <c r="C436" s="5"/>
      <c r="D436" s="5" t="s">
        <v>743</v>
      </c>
      <c r="E436" s="62">
        <v>41640.0</v>
      </c>
      <c r="F436" s="62">
        <v>42004.0</v>
      </c>
      <c r="G436" s="5" t="s">
        <v>747</v>
      </c>
      <c r="H436" s="5">
        <v>0.05</v>
      </c>
      <c r="I436" s="5"/>
      <c r="J436" s="5"/>
      <c r="K436" s="5"/>
      <c r="L436" s="5"/>
      <c r="M436" s="5"/>
      <c r="N436" s="5"/>
      <c r="O436" s="5"/>
      <c r="P436" s="5"/>
      <c r="Q436" s="5"/>
      <c r="R436" s="5"/>
      <c r="S436" s="5"/>
      <c r="T436" s="5"/>
      <c r="U436" s="5"/>
      <c r="V436" s="5"/>
      <c r="W436" s="5"/>
      <c r="X436" s="5"/>
      <c r="Y436" s="5"/>
      <c r="Z436" s="5"/>
      <c r="AA436" s="5"/>
      <c r="AB436" s="5"/>
      <c r="AC436" s="5"/>
      <c r="AD436" s="5"/>
      <c r="AE436" s="5"/>
      <c r="AF436" s="5" t="s">
        <v>890</v>
      </c>
    </row>
    <row r="437" ht="14.25" customHeight="1">
      <c r="A437" s="7" t="s">
        <v>2243</v>
      </c>
      <c r="B437" s="7" t="s">
        <v>742</v>
      </c>
      <c r="C437" s="7"/>
      <c r="D437" s="7" t="s">
        <v>743</v>
      </c>
      <c r="E437" s="68">
        <v>41640.0</v>
      </c>
      <c r="F437" s="68">
        <v>42004.0</v>
      </c>
      <c r="G437" s="7" t="s">
        <v>747</v>
      </c>
      <c r="H437" s="7">
        <v>0.2</v>
      </c>
      <c r="I437" s="7"/>
      <c r="J437" s="7"/>
      <c r="K437" s="7"/>
      <c r="L437" s="7"/>
      <c r="M437" s="7"/>
      <c r="N437" s="7"/>
      <c r="O437" s="7"/>
      <c r="P437" s="7"/>
      <c r="Q437" s="7"/>
      <c r="R437" s="7"/>
      <c r="S437" s="7"/>
      <c r="T437" s="7"/>
      <c r="U437" s="7"/>
      <c r="V437" s="7"/>
      <c r="W437" s="7"/>
      <c r="X437" s="7"/>
      <c r="Y437" s="7"/>
      <c r="Z437" s="7"/>
      <c r="AA437" s="7"/>
      <c r="AB437" s="7"/>
      <c r="AC437" s="7"/>
      <c r="AD437" s="7"/>
      <c r="AE437" s="7"/>
      <c r="AF437" s="7" t="s">
        <v>890</v>
      </c>
    </row>
    <row r="438" ht="14.25" customHeight="1">
      <c r="A438" s="5" t="s">
        <v>2245</v>
      </c>
      <c r="B438" s="5" t="s">
        <v>742</v>
      </c>
      <c r="C438" s="5" t="s">
        <v>995</v>
      </c>
      <c r="D438" s="5" t="s">
        <v>743</v>
      </c>
      <c r="E438" s="62">
        <v>41640.0</v>
      </c>
      <c r="F438" s="62">
        <v>42004.0</v>
      </c>
      <c r="G438" s="5" t="s">
        <v>747</v>
      </c>
      <c r="H438" s="5">
        <v>60.0</v>
      </c>
      <c r="I438" s="5"/>
      <c r="J438" s="5"/>
      <c r="K438" s="5"/>
      <c r="L438" s="5"/>
      <c r="M438" s="5"/>
      <c r="N438" s="5"/>
      <c r="O438" s="5"/>
      <c r="P438" s="5"/>
      <c r="Q438" s="5"/>
      <c r="R438" s="5"/>
      <c r="S438" s="5"/>
      <c r="T438" s="5"/>
      <c r="U438" s="5"/>
      <c r="V438" s="5"/>
      <c r="W438" s="5"/>
      <c r="X438" s="5"/>
      <c r="Y438" s="5"/>
      <c r="Z438" s="5"/>
      <c r="AA438" s="5"/>
      <c r="AB438" s="5"/>
      <c r="AC438" s="5"/>
      <c r="AD438" s="5"/>
      <c r="AE438" s="5"/>
      <c r="AF438" s="5" t="s">
        <v>890</v>
      </c>
    </row>
    <row r="439" ht="14.25" customHeight="1">
      <c r="A439" s="7" t="s">
        <v>2246</v>
      </c>
      <c r="B439" s="7" t="s">
        <v>742</v>
      </c>
      <c r="C439" s="7" t="s">
        <v>995</v>
      </c>
      <c r="D439" s="7" t="s">
        <v>743</v>
      </c>
      <c r="E439" s="68">
        <v>41640.0</v>
      </c>
      <c r="F439" s="68">
        <v>42004.0</v>
      </c>
      <c r="G439" s="7" t="s">
        <v>747</v>
      </c>
      <c r="H439" s="7">
        <v>55.0</v>
      </c>
      <c r="I439" s="7"/>
      <c r="J439" s="7"/>
      <c r="K439" s="7"/>
      <c r="L439" s="7"/>
      <c r="M439" s="7"/>
      <c r="N439" s="7"/>
      <c r="O439" s="7"/>
      <c r="P439" s="7"/>
      <c r="Q439" s="7"/>
      <c r="R439" s="7"/>
      <c r="S439" s="7"/>
      <c r="T439" s="7"/>
      <c r="U439" s="7"/>
      <c r="V439" s="7"/>
      <c r="W439" s="7"/>
      <c r="X439" s="7"/>
      <c r="Y439" s="7"/>
      <c r="Z439" s="7"/>
      <c r="AA439" s="7"/>
      <c r="AB439" s="7"/>
      <c r="AC439" s="7"/>
      <c r="AD439" s="7"/>
      <c r="AE439" s="7"/>
      <c r="AF439" s="7" t="s">
        <v>890</v>
      </c>
    </row>
    <row r="440" ht="14.25" customHeight="1">
      <c r="A440" s="5" t="s">
        <v>2247</v>
      </c>
      <c r="B440" s="5" t="s">
        <v>742</v>
      </c>
      <c r="C440" s="5"/>
      <c r="D440" s="5" t="s">
        <v>743</v>
      </c>
      <c r="E440" s="62">
        <v>41640.0</v>
      </c>
      <c r="F440" s="62">
        <v>42004.0</v>
      </c>
      <c r="G440" s="5" t="s">
        <v>747</v>
      </c>
      <c r="H440" s="5">
        <v>0.05</v>
      </c>
      <c r="I440" s="5"/>
      <c r="J440" s="5"/>
      <c r="K440" s="5"/>
      <c r="L440" s="5"/>
      <c r="M440" s="5"/>
      <c r="N440" s="5"/>
      <c r="O440" s="5"/>
      <c r="P440" s="5"/>
      <c r="Q440" s="5"/>
      <c r="R440" s="5"/>
      <c r="S440" s="5"/>
      <c r="T440" s="5"/>
      <c r="U440" s="5"/>
      <c r="V440" s="5"/>
      <c r="W440" s="5"/>
      <c r="X440" s="5"/>
      <c r="Y440" s="5"/>
      <c r="Z440" s="5"/>
      <c r="AA440" s="5"/>
      <c r="AB440" s="5"/>
      <c r="AC440" s="5"/>
      <c r="AD440" s="5"/>
      <c r="AE440" s="5"/>
      <c r="AF440" s="5" t="s">
        <v>890</v>
      </c>
    </row>
    <row r="441" ht="14.25" customHeight="1">
      <c r="A441" s="7" t="s">
        <v>2250</v>
      </c>
      <c r="B441" s="7" t="s">
        <v>742</v>
      </c>
      <c r="C441" s="7"/>
      <c r="D441" s="7" t="s">
        <v>743</v>
      </c>
      <c r="E441" s="68">
        <v>41640.0</v>
      </c>
      <c r="F441" s="68">
        <v>42004.0</v>
      </c>
      <c r="G441" s="7" t="s">
        <v>747</v>
      </c>
      <c r="H441" s="7">
        <v>0.2</v>
      </c>
      <c r="I441" s="7"/>
      <c r="J441" s="7"/>
      <c r="K441" s="7"/>
      <c r="L441" s="7"/>
      <c r="M441" s="7"/>
      <c r="N441" s="7"/>
      <c r="O441" s="7"/>
      <c r="P441" s="7"/>
      <c r="Q441" s="7"/>
      <c r="R441" s="7"/>
      <c r="S441" s="7"/>
      <c r="T441" s="7"/>
      <c r="U441" s="7"/>
      <c r="V441" s="7"/>
      <c r="W441" s="7"/>
      <c r="X441" s="7"/>
      <c r="Y441" s="7"/>
      <c r="Z441" s="7"/>
      <c r="AA441" s="7"/>
      <c r="AB441" s="7"/>
      <c r="AC441" s="7"/>
      <c r="AD441" s="7"/>
      <c r="AE441" s="7"/>
      <c r="AF441" s="7" t="s">
        <v>890</v>
      </c>
    </row>
    <row r="442" ht="14.25" customHeight="1">
      <c r="A442" s="5" t="s">
        <v>2251</v>
      </c>
      <c r="B442" s="5" t="s">
        <v>742</v>
      </c>
      <c r="C442" s="5" t="s">
        <v>995</v>
      </c>
      <c r="D442" s="5" t="s">
        <v>743</v>
      </c>
      <c r="E442" s="62">
        <v>41640.0</v>
      </c>
      <c r="F442" s="62">
        <v>42004.0</v>
      </c>
      <c r="G442" s="5" t="s">
        <v>747</v>
      </c>
      <c r="H442" s="5">
        <v>60.0</v>
      </c>
      <c r="I442" s="5"/>
      <c r="J442" s="5"/>
      <c r="K442" s="5"/>
      <c r="L442" s="5"/>
      <c r="M442" s="5"/>
      <c r="N442" s="5"/>
      <c r="O442" s="5"/>
      <c r="P442" s="5"/>
      <c r="Q442" s="5"/>
      <c r="R442" s="5"/>
      <c r="S442" s="5"/>
      <c r="T442" s="5"/>
      <c r="U442" s="5"/>
      <c r="V442" s="5"/>
      <c r="W442" s="5"/>
      <c r="X442" s="5"/>
      <c r="Y442" s="5"/>
      <c r="Z442" s="5"/>
      <c r="AA442" s="5"/>
      <c r="AB442" s="5"/>
      <c r="AC442" s="5"/>
      <c r="AD442" s="5"/>
      <c r="AE442" s="5"/>
      <c r="AF442" s="5" t="s">
        <v>890</v>
      </c>
    </row>
    <row r="443" ht="14.25" customHeight="1">
      <c r="A443" s="7" t="s">
        <v>2252</v>
      </c>
      <c r="B443" s="7" t="s">
        <v>742</v>
      </c>
      <c r="C443" s="7" t="s">
        <v>995</v>
      </c>
      <c r="D443" s="7" t="s">
        <v>743</v>
      </c>
      <c r="E443" s="68">
        <v>41640.0</v>
      </c>
      <c r="F443" s="68">
        <v>42004.0</v>
      </c>
      <c r="G443" s="7" t="s">
        <v>747</v>
      </c>
      <c r="H443" s="7">
        <v>55.0</v>
      </c>
      <c r="I443" s="7"/>
      <c r="J443" s="7"/>
      <c r="K443" s="7"/>
      <c r="L443" s="7"/>
      <c r="M443" s="7"/>
      <c r="N443" s="7"/>
      <c r="O443" s="7"/>
      <c r="P443" s="7"/>
      <c r="Q443" s="7"/>
      <c r="R443" s="7"/>
      <c r="S443" s="7"/>
      <c r="T443" s="7"/>
      <c r="U443" s="7"/>
      <c r="V443" s="7"/>
      <c r="W443" s="7"/>
      <c r="X443" s="7"/>
      <c r="Y443" s="7"/>
      <c r="Z443" s="7"/>
      <c r="AA443" s="7"/>
      <c r="AB443" s="7"/>
      <c r="AC443" s="7"/>
      <c r="AD443" s="7"/>
      <c r="AE443" s="7"/>
      <c r="AF443" s="7" t="s">
        <v>890</v>
      </c>
    </row>
    <row r="444" ht="14.25" customHeight="1">
      <c r="A444" s="5" t="s">
        <v>2255</v>
      </c>
      <c r="B444" s="5" t="s">
        <v>742</v>
      </c>
      <c r="C444" s="5"/>
      <c r="D444" s="5" t="s">
        <v>743</v>
      </c>
      <c r="E444" s="62">
        <v>41640.0</v>
      </c>
      <c r="F444" s="62">
        <v>42004.0</v>
      </c>
      <c r="G444" s="5" t="s">
        <v>747</v>
      </c>
      <c r="H444" s="5">
        <v>0.05</v>
      </c>
      <c r="I444" s="5"/>
      <c r="J444" s="5"/>
      <c r="K444" s="5"/>
      <c r="L444" s="5"/>
      <c r="M444" s="5"/>
      <c r="N444" s="5"/>
      <c r="O444" s="5"/>
      <c r="P444" s="5"/>
      <c r="Q444" s="5"/>
      <c r="R444" s="5"/>
      <c r="S444" s="5"/>
      <c r="T444" s="5"/>
      <c r="U444" s="5"/>
      <c r="V444" s="5"/>
      <c r="W444" s="5"/>
      <c r="X444" s="5"/>
      <c r="Y444" s="5"/>
      <c r="Z444" s="5"/>
      <c r="AA444" s="5"/>
      <c r="AB444" s="5"/>
      <c r="AC444" s="5"/>
      <c r="AD444" s="5"/>
      <c r="AE444" s="5"/>
      <c r="AF444" s="5" t="s">
        <v>890</v>
      </c>
    </row>
    <row r="445" ht="14.25" customHeight="1">
      <c r="A445" s="7" t="s">
        <v>2256</v>
      </c>
      <c r="B445" s="7" t="s">
        <v>742</v>
      </c>
      <c r="C445" s="7"/>
      <c r="D445" s="7" t="s">
        <v>743</v>
      </c>
      <c r="E445" s="68">
        <v>41640.0</v>
      </c>
      <c r="F445" s="68">
        <v>42004.0</v>
      </c>
      <c r="G445" s="7" t="s">
        <v>747</v>
      </c>
      <c r="H445" s="7">
        <v>0.2</v>
      </c>
      <c r="I445" s="7"/>
      <c r="J445" s="7"/>
      <c r="K445" s="7"/>
      <c r="L445" s="7"/>
      <c r="M445" s="7"/>
      <c r="N445" s="7"/>
      <c r="O445" s="7"/>
      <c r="P445" s="7"/>
      <c r="Q445" s="7"/>
      <c r="R445" s="7"/>
      <c r="S445" s="7"/>
      <c r="T445" s="7"/>
      <c r="U445" s="7"/>
      <c r="V445" s="7"/>
      <c r="W445" s="7"/>
      <c r="X445" s="7"/>
      <c r="Y445" s="7"/>
      <c r="Z445" s="7"/>
      <c r="AA445" s="7"/>
      <c r="AB445" s="7"/>
      <c r="AC445" s="7"/>
      <c r="AD445" s="7"/>
      <c r="AE445" s="7"/>
      <c r="AF445" s="7" t="s">
        <v>890</v>
      </c>
    </row>
    <row r="446" ht="14.25" customHeight="1">
      <c r="A446" s="5" t="s">
        <v>2257</v>
      </c>
      <c r="B446" s="5" t="s">
        <v>742</v>
      </c>
      <c r="C446" s="5" t="s">
        <v>995</v>
      </c>
      <c r="D446" s="5" t="s">
        <v>743</v>
      </c>
      <c r="E446" s="62">
        <v>41640.0</v>
      </c>
      <c r="F446" s="62">
        <v>42004.0</v>
      </c>
      <c r="G446" s="5" t="s">
        <v>747</v>
      </c>
      <c r="H446" s="5">
        <v>60.0</v>
      </c>
      <c r="I446" s="5"/>
      <c r="J446" s="5"/>
      <c r="K446" s="5"/>
      <c r="L446" s="5"/>
      <c r="M446" s="5"/>
      <c r="N446" s="5"/>
      <c r="O446" s="5"/>
      <c r="P446" s="5"/>
      <c r="Q446" s="5"/>
      <c r="R446" s="5"/>
      <c r="S446" s="5"/>
      <c r="T446" s="5"/>
      <c r="U446" s="5"/>
      <c r="V446" s="5"/>
      <c r="W446" s="5"/>
      <c r="X446" s="5"/>
      <c r="Y446" s="5"/>
      <c r="Z446" s="5"/>
      <c r="AA446" s="5"/>
      <c r="AB446" s="5"/>
      <c r="AC446" s="5"/>
      <c r="AD446" s="5"/>
      <c r="AE446" s="5"/>
      <c r="AF446" s="5" t="s">
        <v>890</v>
      </c>
    </row>
    <row r="447" ht="14.25" customHeight="1">
      <c r="A447" s="7" t="s">
        <v>2259</v>
      </c>
      <c r="B447" s="7" t="s">
        <v>742</v>
      </c>
      <c r="C447" s="7" t="s">
        <v>995</v>
      </c>
      <c r="D447" s="7" t="s">
        <v>743</v>
      </c>
      <c r="E447" s="68">
        <v>41640.0</v>
      </c>
      <c r="F447" s="68">
        <v>42004.0</v>
      </c>
      <c r="G447" s="7" t="s">
        <v>747</v>
      </c>
      <c r="H447" s="7">
        <v>55.0</v>
      </c>
      <c r="I447" s="7"/>
      <c r="J447" s="7"/>
      <c r="K447" s="7"/>
      <c r="L447" s="7"/>
      <c r="M447" s="7"/>
      <c r="N447" s="7"/>
      <c r="O447" s="7"/>
      <c r="P447" s="7"/>
      <c r="Q447" s="7"/>
      <c r="R447" s="7"/>
      <c r="S447" s="7"/>
      <c r="T447" s="7"/>
      <c r="U447" s="7"/>
      <c r="V447" s="7"/>
      <c r="W447" s="7"/>
      <c r="X447" s="7"/>
      <c r="Y447" s="7"/>
      <c r="Z447" s="7"/>
      <c r="AA447" s="7"/>
      <c r="AB447" s="7"/>
      <c r="AC447" s="7"/>
      <c r="AD447" s="7"/>
      <c r="AE447" s="7"/>
      <c r="AF447" s="7" t="s">
        <v>890</v>
      </c>
    </row>
    <row r="448" ht="14.25" customHeight="1">
      <c r="A448" s="5" t="s">
        <v>2260</v>
      </c>
      <c r="B448" s="5" t="s">
        <v>742</v>
      </c>
      <c r="C448" s="5"/>
      <c r="D448" s="5" t="s">
        <v>743</v>
      </c>
      <c r="E448" s="62">
        <v>41640.0</v>
      </c>
      <c r="F448" s="62">
        <v>42004.0</v>
      </c>
      <c r="G448" s="5" t="s">
        <v>747</v>
      </c>
      <c r="H448" s="5">
        <v>0.05</v>
      </c>
      <c r="I448" s="5"/>
      <c r="J448" s="5"/>
      <c r="K448" s="5"/>
      <c r="L448" s="5"/>
      <c r="M448" s="5"/>
      <c r="N448" s="5"/>
      <c r="O448" s="5"/>
      <c r="P448" s="5"/>
      <c r="Q448" s="5"/>
      <c r="R448" s="5"/>
      <c r="S448" s="5"/>
      <c r="T448" s="5"/>
      <c r="U448" s="5"/>
      <c r="V448" s="5"/>
      <c r="W448" s="5"/>
      <c r="X448" s="5"/>
      <c r="Y448" s="5"/>
      <c r="Z448" s="5"/>
      <c r="AA448" s="5"/>
      <c r="AB448" s="5"/>
      <c r="AC448" s="5"/>
      <c r="AD448" s="5"/>
      <c r="AE448" s="5"/>
      <c r="AF448" s="5" t="s">
        <v>890</v>
      </c>
    </row>
    <row r="449" ht="14.25" customHeight="1">
      <c r="A449" s="7" t="s">
        <v>2262</v>
      </c>
      <c r="B449" s="7" t="s">
        <v>742</v>
      </c>
      <c r="C449" s="7"/>
      <c r="D449" s="7" t="s">
        <v>743</v>
      </c>
      <c r="E449" s="68">
        <v>41640.0</v>
      </c>
      <c r="F449" s="68">
        <v>42004.0</v>
      </c>
      <c r="G449" s="7" t="s">
        <v>747</v>
      </c>
      <c r="H449" s="7">
        <v>0.2</v>
      </c>
      <c r="I449" s="7"/>
      <c r="J449" s="7"/>
      <c r="K449" s="7"/>
      <c r="L449" s="7"/>
      <c r="M449" s="7"/>
      <c r="N449" s="7"/>
      <c r="O449" s="7"/>
      <c r="P449" s="7"/>
      <c r="Q449" s="7"/>
      <c r="R449" s="7"/>
      <c r="S449" s="7"/>
      <c r="T449" s="7"/>
      <c r="U449" s="7"/>
      <c r="V449" s="7"/>
      <c r="W449" s="7"/>
      <c r="X449" s="7"/>
      <c r="Y449" s="7"/>
      <c r="Z449" s="7"/>
      <c r="AA449" s="7"/>
      <c r="AB449" s="7"/>
      <c r="AC449" s="7"/>
      <c r="AD449" s="7"/>
      <c r="AE449" s="7"/>
      <c r="AF449" s="7" t="s">
        <v>890</v>
      </c>
    </row>
    <row r="450" ht="14.25" customHeight="1">
      <c r="A450" s="5" t="s">
        <v>2264</v>
      </c>
      <c r="B450" s="5" t="s">
        <v>742</v>
      </c>
      <c r="C450" s="5" t="s">
        <v>995</v>
      </c>
      <c r="D450" s="5" t="s">
        <v>743</v>
      </c>
      <c r="E450" s="62">
        <v>41640.0</v>
      </c>
      <c r="F450" s="62">
        <v>42004.0</v>
      </c>
      <c r="G450" s="5" t="s">
        <v>747</v>
      </c>
      <c r="H450" s="5">
        <v>60.0</v>
      </c>
      <c r="I450" s="5"/>
      <c r="J450" s="5"/>
      <c r="K450" s="5"/>
      <c r="L450" s="5"/>
      <c r="M450" s="5"/>
      <c r="N450" s="5"/>
      <c r="O450" s="5"/>
      <c r="P450" s="5"/>
      <c r="Q450" s="5"/>
      <c r="R450" s="5"/>
      <c r="S450" s="5"/>
      <c r="T450" s="5"/>
      <c r="U450" s="5"/>
      <c r="V450" s="5"/>
      <c r="W450" s="5"/>
      <c r="X450" s="5"/>
      <c r="Y450" s="5"/>
      <c r="Z450" s="5"/>
      <c r="AA450" s="5"/>
      <c r="AB450" s="5"/>
      <c r="AC450" s="5"/>
      <c r="AD450" s="5"/>
      <c r="AE450" s="5"/>
      <c r="AF450" s="5" t="s">
        <v>890</v>
      </c>
    </row>
    <row r="451" ht="14.25" customHeight="1">
      <c r="A451" s="7" t="s">
        <v>2265</v>
      </c>
      <c r="B451" s="7" t="s">
        <v>742</v>
      </c>
      <c r="C451" s="7" t="s">
        <v>995</v>
      </c>
      <c r="D451" s="7" t="s">
        <v>743</v>
      </c>
      <c r="E451" s="68">
        <v>41640.0</v>
      </c>
      <c r="F451" s="68">
        <v>42004.0</v>
      </c>
      <c r="G451" s="7" t="s">
        <v>747</v>
      </c>
      <c r="H451" s="7">
        <v>55.0</v>
      </c>
      <c r="I451" s="7"/>
      <c r="J451" s="7"/>
      <c r="K451" s="7"/>
      <c r="L451" s="7"/>
      <c r="M451" s="7"/>
      <c r="N451" s="7"/>
      <c r="O451" s="7"/>
      <c r="P451" s="7"/>
      <c r="Q451" s="7"/>
      <c r="R451" s="7"/>
      <c r="S451" s="7"/>
      <c r="T451" s="7"/>
      <c r="U451" s="7"/>
      <c r="V451" s="7"/>
      <c r="W451" s="7"/>
      <c r="X451" s="7"/>
      <c r="Y451" s="7"/>
      <c r="Z451" s="7"/>
      <c r="AA451" s="7"/>
      <c r="AB451" s="7"/>
      <c r="AC451" s="7"/>
      <c r="AD451" s="7"/>
      <c r="AE451" s="7"/>
      <c r="AF451" s="7" t="s">
        <v>890</v>
      </c>
    </row>
    <row r="452" ht="14.25" customHeight="1">
      <c r="A452" s="5" t="s">
        <v>2267</v>
      </c>
      <c r="B452" s="5" t="s">
        <v>742</v>
      </c>
      <c r="C452" s="5"/>
      <c r="D452" s="5" t="s">
        <v>743</v>
      </c>
      <c r="E452" s="62">
        <v>41640.0</v>
      </c>
      <c r="F452" s="62">
        <v>42004.0</v>
      </c>
      <c r="G452" s="5" t="s">
        <v>747</v>
      </c>
      <c r="H452" s="5">
        <v>0.05</v>
      </c>
      <c r="I452" s="5"/>
      <c r="J452" s="5"/>
      <c r="K452" s="5"/>
      <c r="L452" s="5"/>
      <c r="M452" s="5"/>
      <c r="N452" s="5"/>
      <c r="O452" s="5"/>
      <c r="P452" s="5"/>
      <c r="Q452" s="5"/>
      <c r="R452" s="5"/>
      <c r="S452" s="5"/>
      <c r="T452" s="5"/>
      <c r="U452" s="5"/>
      <c r="V452" s="5"/>
      <c r="W452" s="5"/>
      <c r="X452" s="5"/>
      <c r="Y452" s="5"/>
      <c r="Z452" s="5"/>
      <c r="AA452" s="5"/>
      <c r="AB452" s="5"/>
      <c r="AC452" s="5"/>
      <c r="AD452" s="5"/>
      <c r="AE452" s="5"/>
      <c r="AF452" s="5" t="s">
        <v>890</v>
      </c>
    </row>
    <row r="453" ht="14.25" customHeight="1">
      <c r="A453" s="7" t="s">
        <v>2268</v>
      </c>
      <c r="B453" s="7" t="s">
        <v>742</v>
      </c>
      <c r="C453" s="7"/>
      <c r="D453" s="7" t="s">
        <v>743</v>
      </c>
      <c r="E453" s="68">
        <v>41640.0</v>
      </c>
      <c r="F453" s="68">
        <v>42004.0</v>
      </c>
      <c r="G453" s="7" t="s">
        <v>747</v>
      </c>
      <c r="H453" s="7">
        <v>0.2</v>
      </c>
      <c r="I453" s="7"/>
      <c r="J453" s="7"/>
      <c r="K453" s="7"/>
      <c r="L453" s="7"/>
      <c r="M453" s="7"/>
      <c r="N453" s="7"/>
      <c r="O453" s="7"/>
      <c r="P453" s="7"/>
      <c r="Q453" s="7"/>
      <c r="R453" s="7"/>
      <c r="S453" s="7"/>
      <c r="T453" s="7"/>
      <c r="U453" s="7"/>
      <c r="V453" s="7"/>
      <c r="W453" s="7"/>
      <c r="X453" s="7"/>
      <c r="Y453" s="7"/>
      <c r="Z453" s="7"/>
      <c r="AA453" s="7"/>
      <c r="AB453" s="7"/>
      <c r="AC453" s="7"/>
      <c r="AD453" s="7"/>
      <c r="AE453" s="7"/>
      <c r="AF453" s="7" t="s">
        <v>890</v>
      </c>
    </row>
    <row r="454" ht="14.25" customHeight="1">
      <c r="A454" s="5" t="s">
        <v>2270</v>
      </c>
      <c r="B454" s="5" t="s">
        <v>742</v>
      </c>
      <c r="C454" s="5" t="s">
        <v>995</v>
      </c>
      <c r="D454" s="5" t="s">
        <v>743</v>
      </c>
      <c r="E454" s="62">
        <v>41640.0</v>
      </c>
      <c r="F454" s="62">
        <v>42004.0</v>
      </c>
      <c r="G454" s="5" t="s">
        <v>747</v>
      </c>
      <c r="H454" s="5">
        <v>60.0</v>
      </c>
      <c r="I454" s="5"/>
      <c r="J454" s="5"/>
      <c r="K454" s="5"/>
      <c r="L454" s="5"/>
      <c r="M454" s="5"/>
      <c r="N454" s="5"/>
      <c r="O454" s="5"/>
      <c r="P454" s="5"/>
      <c r="Q454" s="5"/>
      <c r="R454" s="5"/>
      <c r="S454" s="5"/>
      <c r="T454" s="5"/>
      <c r="U454" s="5"/>
      <c r="V454" s="5"/>
      <c r="W454" s="5"/>
      <c r="X454" s="5"/>
      <c r="Y454" s="5"/>
      <c r="Z454" s="5"/>
      <c r="AA454" s="5"/>
      <c r="AB454" s="5"/>
      <c r="AC454" s="5"/>
      <c r="AD454" s="5"/>
      <c r="AE454" s="5"/>
      <c r="AF454" s="5" t="s">
        <v>890</v>
      </c>
    </row>
    <row r="455" ht="14.25" customHeight="1">
      <c r="A455" s="7" t="s">
        <v>2271</v>
      </c>
      <c r="B455" s="7" t="s">
        <v>742</v>
      </c>
      <c r="C455" s="7" t="s">
        <v>995</v>
      </c>
      <c r="D455" s="7" t="s">
        <v>743</v>
      </c>
      <c r="E455" s="68">
        <v>41640.0</v>
      </c>
      <c r="F455" s="68">
        <v>42004.0</v>
      </c>
      <c r="G455" s="7" t="s">
        <v>747</v>
      </c>
      <c r="H455" s="7">
        <v>55.0</v>
      </c>
      <c r="I455" s="7"/>
      <c r="J455" s="7"/>
      <c r="K455" s="7"/>
      <c r="L455" s="7"/>
      <c r="M455" s="7"/>
      <c r="N455" s="7"/>
      <c r="O455" s="7"/>
      <c r="P455" s="7"/>
      <c r="Q455" s="7"/>
      <c r="R455" s="7"/>
      <c r="S455" s="7"/>
      <c r="T455" s="7"/>
      <c r="U455" s="7"/>
      <c r="V455" s="7"/>
      <c r="W455" s="7"/>
      <c r="X455" s="7"/>
      <c r="Y455" s="7"/>
      <c r="Z455" s="7"/>
      <c r="AA455" s="7"/>
      <c r="AB455" s="7"/>
      <c r="AC455" s="7"/>
      <c r="AD455" s="7"/>
      <c r="AE455" s="7"/>
      <c r="AF455" s="7" t="s">
        <v>890</v>
      </c>
    </row>
    <row r="456" ht="14.25" customHeight="1">
      <c r="A456" s="5" t="s">
        <v>2272</v>
      </c>
      <c r="B456" s="5" t="s">
        <v>742</v>
      </c>
      <c r="C456" s="5"/>
      <c r="D456" s="5" t="s">
        <v>743</v>
      </c>
      <c r="E456" s="62">
        <v>41640.0</v>
      </c>
      <c r="F456" s="62">
        <v>42004.0</v>
      </c>
      <c r="G456" s="5" t="s">
        <v>747</v>
      </c>
      <c r="H456" s="5">
        <v>0.05</v>
      </c>
      <c r="I456" s="5"/>
      <c r="J456" s="5"/>
      <c r="K456" s="5"/>
      <c r="L456" s="5"/>
      <c r="M456" s="5"/>
      <c r="N456" s="5"/>
      <c r="O456" s="5"/>
      <c r="P456" s="5"/>
      <c r="Q456" s="5"/>
      <c r="R456" s="5"/>
      <c r="S456" s="5"/>
      <c r="T456" s="5"/>
      <c r="U456" s="5"/>
      <c r="V456" s="5"/>
      <c r="W456" s="5"/>
      <c r="X456" s="5"/>
      <c r="Y456" s="5"/>
      <c r="Z456" s="5"/>
      <c r="AA456" s="5"/>
      <c r="AB456" s="5"/>
      <c r="AC456" s="5"/>
      <c r="AD456" s="5"/>
      <c r="AE456" s="5"/>
      <c r="AF456" s="5" t="s">
        <v>890</v>
      </c>
    </row>
    <row r="457" ht="14.25" customHeight="1">
      <c r="A457" s="7" t="s">
        <v>2275</v>
      </c>
      <c r="B457" s="7" t="s">
        <v>742</v>
      </c>
      <c r="C457" s="7"/>
      <c r="D457" s="7" t="s">
        <v>743</v>
      </c>
      <c r="E457" s="68">
        <v>41640.0</v>
      </c>
      <c r="F457" s="68">
        <v>42004.0</v>
      </c>
      <c r="G457" s="7" t="s">
        <v>747</v>
      </c>
      <c r="H457" s="7">
        <v>0.2</v>
      </c>
      <c r="I457" s="7"/>
      <c r="J457" s="7"/>
      <c r="K457" s="7"/>
      <c r="L457" s="7"/>
      <c r="M457" s="7"/>
      <c r="N457" s="7"/>
      <c r="O457" s="7"/>
      <c r="P457" s="7"/>
      <c r="Q457" s="7"/>
      <c r="R457" s="7"/>
      <c r="S457" s="7"/>
      <c r="T457" s="7"/>
      <c r="U457" s="7"/>
      <c r="V457" s="7"/>
      <c r="W457" s="7"/>
      <c r="X457" s="7"/>
      <c r="Y457" s="7"/>
      <c r="Z457" s="7"/>
      <c r="AA457" s="7"/>
      <c r="AB457" s="7"/>
      <c r="AC457" s="7"/>
      <c r="AD457" s="7"/>
      <c r="AE457" s="7"/>
      <c r="AF457" s="7" t="s">
        <v>890</v>
      </c>
    </row>
    <row r="458" ht="14.25" customHeight="1">
      <c r="A458" s="5" t="s">
        <v>2276</v>
      </c>
      <c r="B458" s="5" t="s">
        <v>742</v>
      </c>
      <c r="C458" s="5" t="s">
        <v>995</v>
      </c>
      <c r="D458" s="5" t="s">
        <v>743</v>
      </c>
      <c r="E458" s="62">
        <v>41640.0</v>
      </c>
      <c r="F458" s="62">
        <v>42004.0</v>
      </c>
      <c r="G458" s="5" t="s">
        <v>747</v>
      </c>
      <c r="H458" s="5">
        <v>60.0</v>
      </c>
      <c r="I458" s="5"/>
      <c r="J458" s="5"/>
      <c r="K458" s="5"/>
      <c r="L458" s="5"/>
      <c r="M458" s="5"/>
      <c r="N458" s="5"/>
      <c r="O458" s="5"/>
      <c r="P458" s="5"/>
      <c r="Q458" s="5"/>
      <c r="R458" s="5"/>
      <c r="S458" s="5"/>
      <c r="T458" s="5"/>
      <c r="U458" s="5"/>
      <c r="V458" s="5"/>
      <c r="W458" s="5"/>
      <c r="X458" s="5"/>
      <c r="Y458" s="5"/>
      <c r="Z458" s="5"/>
      <c r="AA458" s="5"/>
      <c r="AB458" s="5"/>
      <c r="AC458" s="5"/>
      <c r="AD458" s="5"/>
      <c r="AE458" s="5"/>
      <c r="AF458" s="5" t="s">
        <v>890</v>
      </c>
    </row>
    <row r="459" ht="14.25" customHeight="1">
      <c r="A459" s="7" t="s">
        <v>2278</v>
      </c>
      <c r="B459" s="7" t="s">
        <v>742</v>
      </c>
      <c r="C459" s="7" t="s">
        <v>995</v>
      </c>
      <c r="D459" s="7" t="s">
        <v>743</v>
      </c>
      <c r="E459" s="68">
        <v>41640.0</v>
      </c>
      <c r="F459" s="68">
        <v>42004.0</v>
      </c>
      <c r="G459" s="7" t="s">
        <v>747</v>
      </c>
      <c r="H459" s="7">
        <v>55.0</v>
      </c>
      <c r="I459" s="7"/>
      <c r="J459" s="7"/>
      <c r="K459" s="7"/>
      <c r="L459" s="7"/>
      <c r="M459" s="7"/>
      <c r="N459" s="7"/>
      <c r="O459" s="7"/>
      <c r="P459" s="7"/>
      <c r="Q459" s="7"/>
      <c r="R459" s="7"/>
      <c r="S459" s="7"/>
      <c r="T459" s="7"/>
      <c r="U459" s="7"/>
      <c r="V459" s="7"/>
      <c r="W459" s="7"/>
      <c r="X459" s="7"/>
      <c r="Y459" s="7"/>
      <c r="Z459" s="7"/>
      <c r="AA459" s="7"/>
      <c r="AB459" s="7"/>
      <c r="AC459" s="7"/>
      <c r="AD459" s="7"/>
      <c r="AE459" s="7"/>
      <c r="AF459" s="7" t="s">
        <v>890</v>
      </c>
    </row>
    <row r="460" ht="14.25" customHeight="1">
      <c r="A460" s="5" t="s">
        <v>2280</v>
      </c>
      <c r="B460" s="5" t="s">
        <v>742</v>
      </c>
      <c r="C460" s="5"/>
      <c r="D460" s="5" t="s">
        <v>743</v>
      </c>
      <c r="E460" s="62">
        <v>41640.0</v>
      </c>
      <c r="F460" s="62">
        <v>42004.0</v>
      </c>
      <c r="G460" s="5" t="s">
        <v>747</v>
      </c>
      <c r="H460" s="5">
        <v>0.05</v>
      </c>
      <c r="I460" s="5"/>
      <c r="J460" s="5"/>
      <c r="K460" s="5"/>
      <c r="L460" s="5"/>
      <c r="M460" s="5"/>
      <c r="N460" s="5"/>
      <c r="O460" s="5"/>
      <c r="P460" s="5"/>
      <c r="Q460" s="5"/>
      <c r="R460" s="5"/>
      <c r="S460" s="5"/>
      <c r="T460" s="5"/>
      <c r="U460" s="5"/>
      <c r="V460" s="5"/>
      <c r="W460" s="5"/>
      <c r="X460" s="5"/>
      <c r="Y460" s="5"/>
      <c r="Z460" s="5"/>
      <c r="AA460" s="5"/>
      <c r="AB460" s="5"/>
      <c r="AC460" s="5"/>
      <c r="AD460" s="5"/>
      <c r="AE460" s="5"/>
      <c r="AF460" s="5" t="s">
        <v>890</v>
      </c>
    </row>
    <row r="461" ht="14.25" customHeight="1">
      <c r="A461" s="7" t="s">
        <v>2281</v>
      </c>
      <c r="B461" s="7" t="s">
        <v>742</v>
      </c>
      <c r="C461" s="7"/>
      <c r="D461" s="7" t="s">
        <v>743</v>
      </c>
      <c r="E461" s="68">
        <v>41640.0</v>
      </c>
      <c r="F461" s="68">
        <v>42004.0</v>
      </c>
      <c r="G461" s="7" t="s">
        <v>747</v>
      </c>
      <c r="H461" s="7">
        <v>0.2</v>
      </c>
      <c r="I461" s="7"/>
      <c r="J461" s="7"/>
      <c r="K461" s="7"/>
      <c r="L461" s="7"/>
      <c r="M461" s="7"/>
      <c r="N461" s="7"/>
      <c r="O461" s="7"/>
      <c r="P461" s="7"/>
      <c r="Q461" s="7"/>
      <c r="R461" s="7"/>
      <c r="S461" s="7"/>
      <c r="T461" s="7"/>
      <c r="U461" s="7"/>
      <c r="V461" s="7"/>
      <c r="W461" s="7"/>
      <c r="X461" s="7"/>
      <c r="Y461" s="7"/>
      <c r="Z461" s="7"/>
      <c r="AA461" s="7"/>
      <c r="AB461" s="7"/>
      <c r="AC461" s="7"/>
      <c r="AD461" s="7"/>
      <c r="AE461" s="7"/>
      <c r="AF461" s="7" t="s">
        <v>890</v>
      </c>
    </row>
    <row r="462" ht="14.25" customHeight="1">
      <c r="A462" s="5" t="s">
        <v>2283</v>
      </c>
      <c r="B462" s="5" t="s">
        <v>742</v>
      </c>
      <c r="C462" s="5" t="s">
        <v>995</v>
      </c>
      <c r="D462" s="5" t="s">
        <v>743</v>
      </c>
      <c r="E462" s="62">
        <v>41640.0</v>
      </c>
      <c r="F462" s="62">
        <v>42004.0</v>
      </c>
      <c r="G462" s="5" t="s">
        <v>747</v>
      </c>
      <c r="H462" s="5">
        <v>60.0</v>
      </c>
      <c r="I462" s="5"/>
      <c r="J462" s="5"/>
      <c r="K462" s="5"/>
      <c r="L462" s="5"/>
      <c r="M462" s="5"/>
      <c r="N462" s="5"/>
      <c r="O462" s="5"/>
      <c r="P462" s="5"/>
      <c r="Q462" s="5"/>
      <c r="R462" s="5"/>
      <c r="S462" s="5"/>
      <c r="T462" s="5"/>
      <c r="U462" s="5"/>
      <c r="V462" s="5"/>
      <c r="W462" s="5"/>
      <c r="X462" s="5"/>
      <c r="Y462" s="5"/>
      <c r="Z462" s="5"/>
      <c r="AA462" s="5"/>
      <c r="AB462" s="5"/>
      <c r="AC462" s="5"/>
      <c r="AD462" s="5"/>
      <c r="AE462" s="5"/>
      <c r="AF462" s="5" t="s">
        <v>890</v>
      </c>
    </row>
    <row r="463" ht="14.25" customHeight="1">
      <c r="A463" s="7" t="s">
        <v>2285</v>
      </c>
      <c r="B463" s="7" t="s">
        <v>742</v>
      </c>
      <c r="C463" s="7" t="s">
        <v>995</v>
      </c>
      <c r="D463" s="7" t="s">
        <v>743</v>
      </c>
      <c r="E463" s="68">
        <v>41640.0</v>
      </c>
      <c r="F463" s="68">
        <v>42004.0</v>
      </c>
      <c r="G463" s="7" t="s">
        <v>747</v>
      </c>
      <c r="H463" s="7">
        <v>55.0</v>
      </c>
      <c r="I463" s="7"/>
      <c r="J463" s="7"/>
      <c r="K463" s="7"/>
      <c r="L463" s="7"/>
      <c r="M463" s="7"/>
      <c r="N463" s="7"/>
      <c r="O463" s="7"/>
      <c r="P463" s="7"/>
      <c r="Q463" s="7"/>
      <c r="R463" s="7"/>
      <c r="S463" s="7"/>
      <c r="T463" s="7"/>
      <c r="U463" s="7"/>
      <c r="V463" s="7"/>
      <c r="W463" s="7"/>
      <c r="X463" s="7"/>
      <c r="Y463" s="7"/>
      <c r="Z463" s="7"/>
      <c r="AA463" s="7"/>
      <c r="AB463" s="7"/>
      <c r="AC463" s="7"/>
      <c r="AD463" s="7"/>
      <c r="AE463" s="7"/>
      <c r="AF463" s="7" t="s">
        <v>890</v>
      </c>
    </row>
    <row r="464" ht="14.25" customHeight="1">
      <c r="A464" s="5" t="s">
        <v>2286</v>
      </c>
      <c r="B464" s="5" t="s">
        <v>742</v>
      </c>
      <c r="C464" s="5"/>
      <c r="D464" s="5" t="s">
        <v>743</v>
      </c>
      <c r="E464" s="62">
        <v>41640.0</v>
      </c>
      <c r="F464" s="62">
        <v>42004.0</v>
      </c>
      <c r="G464" s="5" t="s">
        <v>747</v>
      </c>
      <c r="H464" s="5">
        <v>0.05</v>
      </c>
      <c r="I464" s="5"/>
      <c r="J464" s="5"/>
      <c r="K464" s="5"/>
      <c r="L464" s="5"/>
      <c r="M464" s="5"/>
      <c r="N464" s="5"/>
      <c r="O464" s="5"/>
      <c r="P464" s="5"/>
      <c r="Q464" s="5"/>
      <c r="R464" s="5"/>
      <c r="S464" s="5"/>
      <c r="T464" s="5"/>
      <c r="U464" s="5"/>
      <c r="V464" s="5"/>
      <c r="W464" s="5"/>
      <c r="X464" s="5"/>
      <c r="Y464" s="5"/>
      <c r="Z464" s="5"/>
      <c r="AA464" s="5"/>
      <c r="AB464" s="5"/>
      <c r="AC464" s="5"/>
      <c r="AD464" s="5"/>
      <c r="AE464" s="5"/>
      <c r="AF464" s="5" t="s">
        <v>890</v>
      </c>
    </row>
    <row r="465" ht="14.25" customHeight="1">
      <c r="A465" s="7" t="s">
        <v>2287</v>
      </c>
      <c r="B465" s="7" t="s">
        <v>742</v>
      </c>
      <c r="C465" s="7"/>
      <c r="D465" s="7" t="s">
        <v>743</v>
      </c>
      <c r="E465" s="68">
        <v>41640.0</v>
      </c>
      <c r="F465" s="68">
        <v>42004.0</v>
      </c>
      <c r="G465" s="7" t="s">
        <v>747</v>
      </c>
      <c r="H465" s="7">
        <v>0.2</v>
      </c>
      <c r="I465" s="7"/>
      <c r="J465" s="7"/>
      <c r="K465" s="7"/>
      <c r="L465" s="7"/>
      <c r="M465" s="7"/>
      <c r="N465" s="7"/>
      <c r="O465" s="7"/>
      <c r="P465" s="7"/>
      <c r="Q465" s="7"/>
      <c r="R465" s="7"/>
      <c r="S465" s="7"/>
      <c r="T465" s="7"/>
      <c r="U465" s="7"/>
      <c r="V465" s="7"/>
      <c r="W465" s="7"/>
      <c r="X465" s="7"/>
      <c r="Y465" s="7"/>
      <c r="Z465" s="7"/>
      <c r="AA465" s="7"/>
      <c r="AB465" s="7"/>
      <c r="AC465" s="7"/>
      <c r="AD465" s="7"/>
      <c r="AE465" s="7"/>
      <c r="AF465" s="7" t="s">
        <v>890</v>
      </c>
    </row>
    <row r="466" ht="14.25" customHeight="1">
      <c r="A466" s="5" t="s">
        <v>2288</v>
      </c>
      <c r="B466" s="5" t="s">
        <v>742</v>
      </c>
      <c r="C466" s="5" t="s">
        <v>995</v>
      </c>
      <c r="D466" s="5" t="s">
        <v>743</v>
      </c>
      <c r="E466" s="62">
        <v>41640.0</v>
      </c>
      <c r="F466" s="62">
        <v>42004.0</v>
      </c>
      <c r="G466" s="5" t="s">
        <v>747</v>
      </c>
      <c r="H466" s="5">
        <v>60.0</v>
      </c>
      <c r="I466" s="5"/>
      <c r="J466" s="5"/>
      <c r="K466" s="5"/>
      <c r="L466" s="5"/>
      <c r="M466" s="5"/>
      <c r="N466" s="5"/>
      <c r="O466" s="5"/>
      <c r="P466" s="5"/>
      <c r="Q466" s="5"/>
      <c r="R466" s="5"/>
      <c r="S466" s="5"/>
      <c r="T466" s="5"/>
      <c r="U466" s="5"/>
      <c r="V466" s="5"/>
      <c r="W466" s="5"/>
      <c r="X466" s="5"/>
      <c r="Y466" s="5"/>
      <c r="Z466" s="5"/>
      <c r="AA466" s="5"/>
      <c r="AB466" s="5"/>
      <c r="AC466" s="5"/>
      <c r="AD466" s="5"/>
      <c r="AE466" s="5"/>
      <c r="AF466" s="5" t="s">
        <v>890</v>
      </c>
    </row>
    <row r="467" ht="14.25" customHeight="1">
      <c r="A467" s="7" t="s">
        <v>2289</v>
      </c>
      <c r="B467" s="7" t="s">
        <v>742</v>
      </c>
      <c r="C467" s="7" t="s">
        <v>995</v>
      </c>
      <c r="D467" s="7" t="s">
        <v>743</v>
      </c>
      <c r="E467" s="68">
        <v>41640.0</v>
      </c>
      <c r="F467" s="68">
        <v>42004.0</v>
      </c>
      <c r="G467" s="7" t="s">
        <v>747</v>
      </c>
      <c r="H467" s="7">
        <v>55.0</v>
      </c>
      <c r="I467" s="7"/>
      <c r="J467" s="7"/>
      <c r="K467" s="7"/>
      <c r="L467" s="7"/>
      <c r="M467" s="7"/>
      <c r="N467" s="7"/>
      <c r="O467" s="7"/>
      <c r="P467" s="7"/>
      <c r="Q467" s="7"/>
      <c r="R467" s="7"/>
      <c r="S467" s="7"/>
      <c r="T467" s="7"/>
      <c r="U467" s="7"/>
      <c r="V467" s="7"/>
      <c r="W467" s="7"/>
      <c r="X467" s="7"/>
      <c r="Y467" s="7"/>
      <c r="Z467" s="7"/>
      <c r="AA467" s="7"/>
      <c r="AB467" s="7"/>
      <c r="AC467" s="7"/>
      <c r="AD467" s="7"/>
      <c r="AE467" s="7"/>
      <c r="AF467" s="7" t="s">
        <v>890</v>
      </c>
    </row>
    <row r="468" ht="14.25" customHeight="1">
      <c r="A468" s="5" t="s">
        <v>2291</v>
      </c>
      <c r="B468" s="5" t="s">
        <v>742</v>
      </c>
      <c r="C468" s="5"/>
      <c r="D468" s="5" t="s">
        <v>743</v>
      </c>
      <c r="E468" s="62">
        <v>41640.0</v>
      </c>
      <c r="F468" s="62">
        <v>42004.0</v>
      </c>
      <c r="G468" s="5" t="s">
        <v>747</v>
      </c>
      <c r="H468" s="5">
        <v>0.05</v>
      </c>
      <c r="I468" s="5"/>
      <c r="J468" s="5"/>
      <c r="K468" s="5"/>
      <c r="L468" s="5"/>
      <c r="M468" s="5"/>
      <c r="N468" s="5"/>
      <c r="O468" s="5"/>
      <c r="P468" s="5"/>
      <c r="Q468" s="5"/>
      <c r="R468" s="5"/>
      <c r="S468" s="5"/>
      <c r="T468" s="5"/>
      <c r="U468" s="5"/>
      <c r="V468" s="5"/>
      <c r="W468" s="5"/>
      <c r="X468" s="5"/>
      <c r="Y468" s="5"/>
      <c r="Z468" s="5"/>
      <c r="AA468" s="5"/>
      <c r="AB468" s="5"/>
      <c r="AC468" s="5"/>
      <c r="AD468" s="5"/>
      <c r="AE468" s="5"/>
      <c r="AF468" s="5" t="s">
        <v>890</v>
      </c>
    </row>
    <row r="469" ht="14.25" customHeight="1">
      <c r="A469" s="7" t="s">
        <v>2292</v>
      </c>
      <c r="B469" s="7" t="s">
        <v>742</v>
      </c>
      <c r="C469" s="7"/>
      <c r="D469" s="7" t="s">
        <v>743</v>
      </c>
      <c r="E469" s="68">
        <v>41640.0</v>
      </c>
      <c r="F469" s="68">
        <v>42004.0</v>
      </c>
      <c r="G469" s="7" t="s">
        <v>747</v>
      </c>
      <c r="H469" s="7">
        <v>0.2</v>
      </c>
      <c r="I469" s="7"/>
      <c r="J469" s="7"/>
      <c r="K469" s="7"/>
      <c r="L469" s="7"/>
      <c r="M469" s="7"/>
      <c r="N469" s="7"/>
      <c r="O469" s="7"/>
      <c r="P469" s="7"/>
      <c r="Q469" s="7"/>
      <c r="R469" s="7"/>
      <c r="S469" s="7"/>
      <c r="T469" s="7"/>
      <c r="U469" s="7"/>
      <c r="V469" s="7"/>
      <c r="W469" s="7"/>
      <c r="X469" s="7"/>
      <c r="Y469" s="7"/>
      <c r="Z469" s="7"/>
      <c r="AA469" s="7"/>
      <c r="AB469" s="7"/>
      <c r="AC469" s="7"/>
      <c r="AD469" s="7"/>
      <c r="AE469" s="7"/>
      <c r="AF469" s="7" t="s">
        <v>890</v>
      </c>
    </row>
    <row r="470" ht="14.25" customHeight="1">
      <c r="A470" s="5" t="s">
        <v>2293</v>
      </c>
      <c r="B470" s="5" t="s">
        <v>742</v>
      </c>
      <c r="C470" s="5" t="s">
        <v>995</v>
      </c>
      <c r="D470" s="5" t="s">
        <v>743</v>
      </c>
      <c r="E470" s="62">
        <v>41640.0</v>
      </c>
      <c r="F470" s="62">
        <v>42004.0</v>
      </c>
      <c r="G470" s="5" t="s">
        <v>747</v>
      </c>
      <c r="H470" s="5">
        <v>60.0</v>
      </c>
      <c r="I470" s="5"/>
      <c r="J470" s="5"/>
      <c r="K470" s="5"/>
      <c r="L470" s="5"/>
      <c r="M470" s="5"/>
      <c r="N470" s="5"/>
      <c r="O470" s="5"/>
      <c r="P470" s="5"/>
      <c r="Q470" s="5"/>
      <c r="R470" s="5"/>
      <c r="S470" s="5"/>
      <c r="T470" s="5"/>
      <c r="U470" s="5"/>
      <c r="V470" s="5"/>
      <c r="W470" s="5"/>
      <c r="X470" s="5"/>
      <c r="Y470" s="5"/>
      <c r="Z470" s="5"/>
      <c r="AA470" s="5"/>
      <c r="AB470" s="5"/>
      <c r="AC470" s="5"/>
      <c r="AD470" s="5"/>
      <c r="AE470" s="5"/>
      <c r="AF470" s="5" t="s">
        <v>890</v>
      </c>
    </row>
    <row r="471" ht="14.25" customHeight="1">
      <c r="A471" s="7" t="s">
        <v>2295</v>
      </c>
      <c r="B471" s="7" t="s">
        <v>742</v>
      </c>
      <c r="C471" s="7" t="s">
        <v>995</v>
      </c>
      <c r="D471" s="7" t="s">
        <v>743</v>
      </c>
      <c r="E471" s="68">
        <v>41640.0</v>
      </c>
      <c r="F471" s="68">
        <v>42004.0</v>
      </c>
      <c r="G471" s="7" t="s">
        <v>747</v>
      </c>
      <c r="H471" s="7">
        <v>55.0</v>
      </c>
      <c r="I471" s="7"/>
      <c r="J471" s="7"/>
      <c r="K471" s="7"/>
      <c r="L471" s="7"/>
      <c r="M471" s="7"/>
      <c r="N471" s="7"/>
      <c r="O471" s="7"/>
      <c r="P471" s="7"/>
      <c r="Q471" s="7"/>
      <c r="R471" s="7"/>
      <c r="S471" s="7"/>
      <c r="T471" s="7"/>
      <c r="U471" s="7"/>
      <c r="V471" s="7"/>
      <c r="W471" s="7"/>
      <c r="X471" s="7"/>
      <c r="Y471" s="7"/>
      <c r="Z471" s="7"/>
      <c r="AA471" s="7"/>
      <c r="AB471" s="7"/>
      <c r="AC471" s="7"/>
      <c r="AD471" s="7"/>
      <c r="AE471" s="7"/>
      <c r="AF471" s="7" t="s">
        <v>890</v>
      </c>
    </row>
    <row r="472" ht="14.25" customHeight="1">
      <c r="A472" s="5" t="s">
        <v>2296</v>
      </c>
      <c r="B472" s="5" t="s">
        <v>742</v>
      </c>
      <c r="C472" s="5"/>
      <c r="D472" s="5" t="s">
        <v>743</v>
      </c>
      <c r="E472" s="62">
        <v>41640.0</v>
      </c>
      <c r="F472" s="62">
        <v>42004.0</v>
      </c>
      <c r="G472" s="5" t="s">
        <v>747</v>
      </c>
      <c r="H472" s="5">
        <v>0.05</v>
      </c>
      <c r="I472" s="5"/>
      <c r="J472" s="5"/>
      <c r="K472" s="5"/>
      <c r="L472" s="5"/>
      <c r="M472" s="5"/>
      <c r="N472" s="5"/>
      <c r="O472" s="5"/>
      <c r="P472" s="5"/>
      <c r="Q472" s="5"/>
      <c r="R472" s="5"/>
      <c r="S472" s="5"/>
      <c r="T472" s="5"/>
      <c r="U472" s="5"/>
      <c r="V472" s="5"/>
      <c r="W472" s="5"/>
      <c r="X472" s="5"/>
      <c r="Y472" s="5"/>
      <c r="Z472" s="5"/>
      <c r="AA472" s="5"/>
      <c r="AB472" s="5"/>
      <c r="AC472" s="5"/>
      <c r="AD472" s="5"/>
      <c r="AE472" s="5"/>
      <c r="AF472" s="5" t="s">
        <v>890</v>
      </c>
    </row>
    <row r="473" ht="14.25" customHeight="1">
      <c r="A473" s="7" t="s">
        <v>2298</v>
      </c>
      <c r="B473" s="7" t="s">
        <v>742</v>
      </c>
      <c r="C473" s="7"/>
      <c r="D473" s="7" t="s">
        <v>743</v>
      </c>
      <c r="E473" s="68">
        <v>41640.0</v>
      </c>
      <c r="F473" s="68">
        <v>42004.0</v>
      </c>
      <c r="G473" s="7" t="s">
        <v>747</v>
      </c>
      <c r="H473" s="7">
        <v>0.2</v>
      </c>
      <c r="I473" s="7"/>
      <c r="J473" s="7"/>
      <c r="K473" s="7"/>
      <c r="L473" s="7"/>
      <c r="M473" s="7"/>
      <c r="N473" s="7"/>
      <c r="O473" s="7"/>
      <c r="P473" s="7"/>
      <c r="Q473" s="7"/>
      <c r="R473" s="7"/>
      <c r="S473" s="7"/>
      <c r="T473" s="7"/>
      <c r="U473" s="7"/>
      <c r="V473" s="7"/>
      <c r="W473" s="7"/>
      <c r="X473" s="7"/>
      <c r="Y473" s="7"/>
      <c r="Z473" s="7"/>
      <c r="AA473" s="7"/>
      <c r="AB473" s="7"/>
      <c r="AC473" s="7"/>
      <c r="AD473" s="7"/>
      <c r="AE473" s="7"/>
      <c r="AF473" s="7" t="s">
        <v>890</v>
      </c>
    </row>
    <row r="474" ht="14.25" customHeight="1">
      <c r="A474" s="5" t="s">
        <v>2299</v>
      </c>
      <c r="B474" s="5" t="s">
        <v>742</v>
      </c>
      <c r="C474" s="5" t="s">
        <v>995</v>
      </c>
      <c r="D474" s="5" t="s">
        <v>743</v>
      </c>
      <c r="E474" s="62">
        <v>41640.0</v>
      </c>
      <c r="F474" s="62">
        <v>42004.0</v>
      </c>
      <c r="G474" s="5" t="s">
        <v>747</v>
      </c>
      <c r="H474" s="5">
        <v>60.0</v>
      </c>
      <c r="I474" s="5"/>
      <c r="J474" s="5"/>
      <c r="K474" s="5"/>
      <c r="L474" s="5"/>
      <c r="M474" s="5"/>
      <c r="N474" s="5"/>
      <c r="O474" s="5"/>
      <c r="P474" s="5"/>
      <c r="Q474" s="5"/>
      <c r="R474" s="5"/>
      <c r="S474" s="5"/>
      <c r="T474" s="5"/>
      <c r="U474" s="5"/>
      <c r="V474" s="5"/>
      <c r="W474" s="5"/>
      <c r="X474" s="5"/>
      <c r="Y474" s="5"/>
      <c r="Z474" s="5"/>
      <c r="AA474" s="5"/>
      <c r="AB474" s="5"/>
      <c r="AC474" s="5"/>
      <c r="AD474" s="5"/>
      <c r="AE474" s="5"/>
      <c r="AF474" s="5" t="s">
        <v>890</v>
      </c>
    </row>
    <row r="475" ht="14.25" customHeight="1">
      <c r="A475" s="7" t="s">
        <v>2301</v>
      </c>
      <c r="B475" s="7" t="s">
        <v>742</v>
      </c>
      <c r="C475" s="7" t="s">
        <v>995</v>
      </c>
      <c r="D475" s="7" t="s">
        <v>743</v>
      </c>
      <c r="E475" s="68">
        <v>41640.0</v>
      </c>
      <c r="F475" s="68">
        <v>42004.0</v>
      </c>
      <c r="G475" s="7" t="s">
        <v>747</v>
      </c>
      <c r="H475" s="7">
        <v>55.0</v>
      </c>
      <c r="I475" s="7"/>
      <c r="J475" s="7"/>
      <c r="K475" s="7"/>
      <c r="L475" s="7"/>
      <c r="M475" s="7"/>
      <c r="N475" s="7"/>
      <c r="O475" s="7"/>
      <c r="P475" s="7"/>
      <c r="Q475" s="7"/>
      <c r="R475" s="7"/>
      <c r="S475" s="7"/>
      <c r="T475" s="7"/>
      <c r="U475" s="7"/>
      <c r="V475" s="7"/>
      <c r="W475" s="7"/>
      <c r="X475" s="7"/>
      <c r="Y475" s="7"/>
      <c r="Z475" s="7"/>
      <c r="AA475" s="7"/>
      <c r="AB475" s="7"/>
      <c r="AC475" s="7"/>
      <c r="AD475" s="7"/>
      <c r="AE475" s="7"/>
      <c r="AF475" s="7" t="s">
        <v>890</v>
      </c>
    </row>
    <row r="476" ht="14.25" customHeight="1">
      <c r="A476" s="5" t="s">
        <v>2303</v>
      </c>
      <c r="B476" s="5" t="s">
        <v>742</v>
      </c>
      <c r="C476" s="5"/>
      <c r="D476" s="5" t="s">
        <v>743</v>
      </c>
      <c r="E476" s="62">
        <v>41640.0</v>
      </c>
      <c r="F476" s="62">
        <v>42004.0</v>
      </c>
      <c r="G476" s="5" t="s">
        <v>747</v>
      </c>
      <c r="H476" s="5">
        <v>0.05</v>
      </c>
      <c r="I476" s="5"/>
      <c r="J476" s="5"/>
      <c r="K476" s="5"/>
      <c r="L476" s="5"/>
      <c r="M476" s="5"/>
      <c r="N476" s="5"/>
      <c r="O476" s="5"/>
      <c r="P476" s="5"/>
      <c r="Q476" s="5"/>
      <c r="R476" s="5"/>
      <c r="S476" s="5"/>
      <c r="T476" s="5"/>
      <c r="U476" s="5"/>
      <c r="V476" s="5"/>
      <c r="W476" s="5"/>
      <c r="X476" s="5"/>
      <c r="Y476" s="5"/>
      <c r="Z476" s="5"/>
      <c r="AA476" s="5"/>
      <c r="AB476" s="5"/>
      <c r="AC476" s="5"/>
      <c r="AD476" s="5"/>
      <c r="AE476" s="5"/>
      <c r="AF476" s="5" t="s">
        <v>890</v>
      </c>
    </row>
    <row r="477" ht="14.25" customHeight="1">
      <c r="A477" s="7" t="s">
        <v>2305</v>
      </c>
      <c r="B477" s="7" t="s">
        <v>742</v>
      </c>
      <c r="C477" s="7"/>
      <c r="D477" s="7" t="s">
        <v>743</v>
      </c>
      <c r="E477" s="68">
        <v>41640.0</v>
      </c>
      <c r="F477" s="68">
        <v>42004.0</v>
      </c>
      <c r="G477" s="7" t="s">
        <v>747</v>
      </c>
      <c r="H477" s="7">
        <v>0.2</v>
      </c>
      <c r="I477" s="7"/>
      <c r="J477" s="7"/>
      <c r="K477" s="7"/>
      <c r="L477" s="7"/>
      <c r="M477" s="7"/>
      <c r="N477" s="7"/>
      <c r="O477" s="7"/>
      <c r="P477" s="7"/>
      <c r="Q477" s="7"/>
      <c r="R477" s="7"/>
      <c r="S477" s="7"/>
      <c r="T477" s="7"/>
      <c r="U477" s="7"/>
      <c r="V477" s="7"/>
      <c r="W477" s="7"/>
      <c r="X477" s="7"/>
      <c r="Y477" s="7"/>
      <c r="Z477" s="7"/>
      <c r="AA477" s="7"/>
      <c r="AB477" s="7"/>
      <c r="AC477" s="7"/>
      <c r="AD477" s="7"/>
      <c r="AE477" s="7"/>
      <c r="AF477" s="7" t="s">
        <v>890</v>
      </c>
    </row>
    <row r="478" ht="14.25" customHeight="1">
      <c r="A478" s="5" t="s">
        <v>2306</v>
      </c>
      <c r="B478" s="5" t="s">
        <v>742</v>
      </c>
      <c r="C478" s="5" t="s">
        <v>995</v>
      </c>
      <c r="D478" s="5" t="s">
        <v>743</v>
      </c>
      <c r="E478" s="62">
        <v>41640.0</v>
      </c>
      <c r="F478" s="62">
        <v>42004.0</v>
      </c>
      <c r="G478" s="5" t="s">
        <v>747</v>
      </c>
      <c r="H478" s="5">
        <v>60.0</v>
      </c>
      <c r="I478" s="5"/>
      <c r="J478" s="5"/>
      <c r="K478" s="5"/>
      <c r="L478" s="5"/>
      <c r="M478" s="5"/>
      <c r="N478" s="5"/>
      <c r="O478" s="5"/>
      <c r="P478" s="5"/>
      <c r="Q478" s="5"/>
      <c r="R478" s="5"/>
      <c r="S478" s="5"/>
      <c r="T478" s="5"/>
      <c r="U478" s="5"/>
      <c r="V478" s="5"/>
      <c r="W478" s="5"/>
      <c r="X478" s="5"/>
      <c r="Y478" s="5"/>
      <c r="Z478" s="5"/>
      <c r="AA478" s="5"/>
      <c r="AB478" s="5"/>
      <c r="AC478" s="5"/>
      <c r="AD478" s="5"/>
      <c r="AE478" s="5"/>
      <c r="AF478" s="5" t="s">
        <v>890</v>
      </c>
    </row>
    <row r="479" ht="14.25" customHeight="1">
      <c r="A479" s="7" t="s">
        <v>2307</v>
      </c>
      <c r="B479" s="7" t="s">
        <v>742</v>
      </c>
      <c r="C479" s="7" t="s">
        <v>995</v>
      </c>
      <c r="D479" s="7" t="s">
        <v>743</v>
      </c>
      <c r="E479" s="68">
        <v>41640.0</v>
      </c>
      <c r="F479" s="68">
        <v>42004.0</v>
      </c>
      <c r="G479" s="7" t="s">
        <v>747</v>
      </c>
      <c r="H479" s="7">
        <v>55.0</v>
      </c>
      <c r="I479" s="7"/>
      <c r="J479" s="7"/>
      <c r="K479" s="7"/>
      <c r="L479" s="7"/>
      <c r="M479" s="7"/>
      <c r="N479" s="7"/>
      <c r="O479" s="7"/>
      <c r="P479" s="7"/>
      <c r="Q479" s="7"/>
      <c r="R479" s="7"/>
      <c r="S479" s="7"/>
      <c r="T479" s="7"/>
      <c r="U479" s="7"/>
      <c r="V479" s="7"/>
      <c r="W479" s="7"/>
      <c r="X479" s="7"/>
      <c r="Y479" s="7"/>
      <c r="Z479" s="7"/>
      <c r="AA479" s="7"/>
      <c r="AB479" s="7"/>
      <c r="AC479" s="7"/>
      <c r="AD479" s="7"/>
      <c r="AE479" s="7"/>
      <c r="AF479" s="7" t="s">
        <v>890</v>
      </c>
    </row>
    <row r="480" ht="14.25" customHeight="1">
      <c r="A480" s="5" t="s">
        <v>2309</v>
      </c>
      <c r="B480" s="5" t="s">
        <v>742</v>
      </c>
      <c r="C480" s="5"/>
      <c r="D480" s="5" t="s">
        <v>743</v>
      </c>
      <c r="E480" s="62">
        <v>41640.0</v>
      </c>
      <c r="F480" s="62">
        <v>42004.0</v>
      </c>
      <c r="G480" s="5" t="s">
        <v>747</v>
      </c>
      <c r="H480" s="5">
        <v>0.05</v>
      </c>
      <c r="I480" s="5"/>
      <c r="J480" s="5"/>
      <c r="K480" s="5"/>
      <c r="L480" s="5"/>
      <c r="M480" s="5"/>
      <c r="N480" s="5"/>
      <c r="O480" s="5"/>
      <c r="P480" s="5"/>
      <c r="Q480" s="5"/>
      <c r="R480" s="5"/>
      <c r="S480" s="5"/>
      <c r="T480" s="5"/>
      <c r="U480" s="5"/>
      <c r="V480" s="5"/>
      <c r="W480" s="5"/>
      <c r="X480" s="5"/>
      <c r="Y480" s="5"/>
      <c r="Z480" s="5"/>
      <c r="AA480" s="5"/>
      <c r="AB480" s="5"/>
      <c r="AC480" s="5"/>
      <c r="AD480" s="5"/>
      <c r="AE480" s="5"/>
      <c r="AF480" s="5" t="s">
        <v>890</v>
      </c>
    </row>
    <row r="481" ht="14.25" customHeight="1">
      <c r="A481" s="7" t="s">
        <v>2311</v>
      </c>
      <c r="B481" s="7" t="s">
        <v>742</v>
      </c>
      <c r="C481" s="7"/>
      <c r="D481" s="7" t="s">
        <v>743</v>
      </c>
      <c r="E481" s="68">
        <v>41640.0</v>
      </c>
      <c r="F481" s="68">
        <v>42004.0</v>
      </c>
      <c r="G481" s="7" t="s">
        <v>747</v>
      </c>
      <c r="H481" s="7">
        <v>0.2</v>
      </c>
      <c r="I481" s="7"/>
      <c r="J481" s="7"/>
      <c r="K481" s="7"/>
      <c r="L481" s="7"/>
      <c r="M481" s="7"/>
      <c r="N481" s="7"/>
      <c r="O481" s="7"/>
      <c r="P481" s="7"/>
      <c r="Q481" s="7"/>
      <c r="R481" s="7"/>
      <c r="S481" s="7"/>
      <c r="T481" s="7"/>
      <c r="U481" s="7"/>
      <c r="V481" s="7"/>
      <c r="W481" s="7"/>
      <c r="X481" s="7"/>
      <c r="Y481" s="7"/>
      <c r="Z481" s="7"/>
      <c r="AA481" s="7"/>
      <c r="AB481" s="7"/>
      <c r="AC481" s="7"/>
      <c r="AD481" s="7"/>
      <c r="AE481" s="7"/>
      <c r="AF481" s="7" t="s">
        <v>890</v>
      </c>
    </row>
    <row r="482" ht="14.25" customHeight="1">
      <c r="A482" s="5" t="s">
        <v>2312</v>
      </c>
      <c r="B482" s="5" t="s">
        <v>742</v>
      </c>
      <c r="C482" s="5" t="s">
        <v>995</v>
      </c>
      <c r="D482" s="5" t="s">
        <v>743</v>
      </c>
      <c r="E482" s="62">
        <v>41640.0</v>
      </c>
      <c r="F482" s="62">
        <v>42004.0</v>
      </c>
      <c r="G482" s="5" t="s">
        <v>747</v>
      </c>
      <c r="H482" s="5">
        <v>60.0</v>
      </c>
      <c r="I482" s="5"/>
      <c r="J482" s="5"/>
      <c r="K482" s="5"/>
      <c r="L482" s="5"/>
      <c r="M482" s="5"/>
      <c r="N482" s="5"/>
      <c r="O482" s="5"/>
      <c r="P482" s="5"/>
      <c r="Q482" s="5"/>
      <c r="R482" s="5"/>
      <c r="S482" s="5"/>
      <c r="T482" s="5"/>
      <c r="U482" s="5"/>
      <c r="V482" s="5"/>
      <c r="W482" s="5"/>
      <c r="X482" s="5"/>
      <c r="Y482" s="5"/>
      <c r="Z482" s="5"/>
      <c r="AA482" s="5"/>
      <c r="AB482" s="5"/>
      <c r="AC482" s="5"/>
      <c r="AD482" s="5"/>
      <c r="AE482" s="5"/>
      <c r="AF482" s="5" t="s">
        <v>890</v>
      </c>
    </row>
    <row r="483" ht="14.25" customHeight="1">
      <c r="A483" s="7" t="s">
        <v>2315</v>
      </c>
      <c r="B483" s="7" t="s">
        <v>742</v>
      </c>
      <c r="C483" s="7" t="s">
        <v>995</v>
      </c>
      <c r="D483" s="7" t="s">
        <v>743</v>
      </c>
      <c r="E483" s="68">
        <v>41640.0</v>
      </c>
      <c r="F483" s="68">
        <v>42004.0</v>
      </c>
      <c r="G483" s="7" t="s">
        <v>747</v>
      </c>
      <c r="H483" s="7">
        <v>55.0</v>
      </c>
      <c r="I483" s="7"/>
      <c r="J483" s="7"/>
      <c r="K483" s="7"/>
      <c r="L483" s="7"/>
      <c r="M483" s="7"/>
      <c r="N483" s="7"/>
      <c r="O483" s="7"/>
      <c r="P483" s="7"/>
      <c r="Q483" s="7"/>
      <c r="R483" s="7"/>
      <c r="S483" s="7"/>
      <c r="T483" s="7"/>
      <c r="U483" s="7"/>
      <c r="V483" s="7"/>
      <c r="W483" s="7"/>
      <c r="X483" s="7"/>
      <c r="Y483" s="7"/>
      <c r="Z483" s="7"/>
      <c r="AA483" s="7"/>
      <c r="AB483" s="7"/>
      <c r="AC483" s="7"/>
      <c r="AD483" s="7"/>
      <c r="AE483" s="7"/>
      <c r="AF483" s="7" t="s">
        <v>890</v>
      </c>
    </row>
    <row r="484" ht="14.25" customHeight="1">
      <c r="A484" s="5" t="s">
        <v>2316</v>
      </c>
      <c r="B484" s="5" t="s">
        <v>742</v>
      </c>
      <c r="C484" s="5"/>
      <c r="D484" s="5" t="s">
        <v>743</v>
      </c>
      <c r="E484" s="62">
        <v>41640.0</v>
      </c>
      <c r="F484" s="62">
        <v>42004.0</v>
      </c>
      <c r="G484" s="5" t="s">
        <v>747</v>
      </c>
      <c r="H484" s="5">
        <v>1.0</v>
      </c>
      <c r="I484" s="5"/>
      <c r="J484" s="5"/>
      <c r="K484" s="5"/>
      <c r="L484" s="5"/>
      <c r="M484" s="5"/>
      <c r="N484" s="5"/>
      <c r="O484" s="5"/>
      <c r="P484" s="5"/>
      <c r="Q484" s="5"/>
      <c r="R484" s="5"/>
      <c r="S484" s="5"/>
      <c r="T484" s="5"/>
      <c r="U484" s="5"/>
      <c r="V484" s="5"/>
      <c r="W484" s="5"/>
      <c r="X484" s="5"/>
      <c r="Y484" s="5"/>
      <c r="Z484" s="5"/>
      <c r="AA484" s="5"/>
      <c r="AB484" s="5"/>
      <c r="AC484" s="5"/>
      <c r="AD484" s="5"/>
      <c r="AE484" s="5"/>
      <c r="AF484" s="5" t="s">
        <v>890</v>
      </c>
    </row>
    <row r="485" ht="14.25" customHeight="1">
      <c r="A485" s="7" t="s">
        <v>2318</v>
      </c>
      <c r="B485" s="7" t="s">
        <v>742</v>
      </c>
      <c r="C485" s="7"/>
      <c r="D485" s="7" t="s">
        <v>743</v>
      </c>
      <c r="E485" s="68">
        <v>41640.0</v>
      </c>
      <c r="F485" s="68">
        <v>42004.0</v>
      </c>
      <c r="G485" s="7" t="s">
        <v>747</v>
      </c>
      <c r="H485" s="7">
        <v>0.05</v>
      </c>
      <c r="I485" s="7"/>
      <c r="J485" s="7"/>
      <c r="K485" s="7"/>
      <c r="L485" s="7"/>
      <c r="M485" s="7"/>
      <c r="N485" s="7"/>
      <c r="O485" s="7"/>
      <c r="P485" s="7"/>
      <c r="Q485" s="7"/>
      <c r="R485" s="7"/>
      <c r="S485" s="7"/>
      <c r="T485" s="7"/>
      <c r="U485" s="7"/>
      <c r="V485" s="7"/>
      <c r="W485" s="7"/>
      <c r="X485" s="7"/>
      <c r="Y485" s="7"/>
      <c r="Z485" s="7"/>
      <c r="AA485" s="7"/>
      <c r="AB485" s="7"/>
      <c r="AC485" s="7"/>
      <c r="AD485" s="7"/>
      <c r="AE485" s="7"/>
      <c r="AF485" s="7" t="s">
        <v>890</v>
      </c>
    </row>
    <row r="486" ht="14.25" customHeight="1">
      <c r="A486" s="5" t="s">
        <v>2319</v>
      </c>
      <c r="B486" s="5" t="s">
        <v>742</v>
      </c>
      <c r="C486" s="5"/>
      <c r="D486" s="5" t="s">
        <v>743</v>
      </c>
      <c r="E486" s="62">
        <v>41640.0</v>
      </c>
      <c r="F486" s="62">
        <v>42004.0</v>
      </c>
      <c r="G486" s="5" t="s">
        <v>747</v>
      </c>
      <c r="H486" s="5">
        <v>0.2</v>
      </c>
      <c r="I486" s="5"/>
      <c r="J486" s="5"/>
      <c r="K486" s="5"/>
      <c r="L486" s="5"/>
      <c r="M486" s="5"/>
      <c r="N486" s="5"/>
      <c r="O486" s="5"/>
      <c r="P486" s="5"/>
      <c r="Q486" s="5"/>
      <c r="R486" s="5"/>
      <c r="S486" s="5"/>
      <c r="T486" s="5"/>
      <c r="U486" s="5"/>
      <c r="V486" s="5"/>
      <c r="W486" s="5"/>
      <c r="X486" s="5"/>
      <c r="Y486" s="5"/>
      <c r="Z486" s="5"/>
      <c r="AA486" s="5"/>
      <c r="AB486" s="5"/>
      <c r="AC486" s="5"/>
      <c r="AD486" s="5"/>
      <c r="AE486" s="5"/>
      <c r="AF486" s="5" t="s">
        <v>890</v>
      </c>
    </row>
    <row r="487" ht="14.25" customHeight="1">
      <c r="A487" s="7" t="s">
        <v>2320</v>
      </c>
      <c r="B487" s="7" t="s">
        <v>742</v>
      </c>
      <c r="C487" s="7" t="s">
        <v>995</v>
      </c>
      <c r="D487" s="7" t="s">
        <v>743</v>
      </c>
      <c r="E487" s="68">
        <v>41640.0</v>
      </c>
      <c r="F487" s="68">
        <v>42004.0</v>
      </c>
      <c r="G487" s="7" t="s">
        <v>747</v>
      </c>
      <c r="H487" s="7">
        <v>60.0</v>
      </c>
      <c r="I487" s="7"/>
      <c r="J487" s="7"/>
      <c r="K487" s="7"/>
      <c r="L487" s="7"/>
      <c r="M487" s="7"/>
      <c r="N487" s="7"/>
      <c r="O487" s="7"/>
      <c r="P487" s="7"/>
      <c r="Q487" s="7"/>
      <c r="R487" s="7"/>
      <c r="S487" s="7"/>
      <c r="T487" s="7"/>
      <c r="U487" s="7"/>
      <c r="V487" s="7"/>
      <c r="W487" s="7"/>
      <c r="X487" s="7"/>
      <c r="Y487" s="7"/>
      <c r="Z487" s="7"/>
      <c r="AA487" s="7"/>
      <c r="AB487" s="7"/>
      <c r="AC487" s="7"/>
      <c r="AD487" s="7"/>
      <c r="AE487" s="7"/>
      <c r="AF487" s="7" t="s">
        <v>890</v>
      </c>
    </row>
    <row r="488" ht="14.25" customHeight="1">
      <c r="A488" s="5" t="s">
        <v>2321</v>
      </c>
      <c r="B488" s="5" t="s">
        <v>742</v>
      </c>
      <c r="C488" s="5" t="s">
        <v>995</v>
      </c>
      <c r="D488" s="5" t="s">
        <v>743</v>
      </c>
      <c r="E488" s="62">
        <v>41640.0</v>
      </c>
      <c r="F488" s="62">
        <v>42004.0</v>
      </c>
      <c r="G488" s="5" t="s">
        <v>747</v>
      </c>
      <c r="H488" s="5">
        <v>55.0</v>
      </c>
      <c r="I488" s="5"/>
      <c r="J488" s="5"/>
      <c r="K488" s="5"/>
      <c r="L488" s="5"/>
      <c r="M488" s="5"/>
      <c r="N488" s="5"/>
      <c r="O488" s="5"/>
      <c r="P488" s="5"/>
      <c r="Q488" s="5"/>
      <c r="R488" s="5"/>
      <c r="S488" s="5"/>
      <c r="T488" s="5"/>
      <c r="U488" s="5"/>
      <c r="V488" s="5"/>
      <c r="W488" s="5"/>
      <c r="X488" s="5"/>
      <c r="Y488" s="5"/>
      <c r="Z488" s="5"/>
      <c r="AA488" s="5"/>
      <c r="AB488" s="5"/>
      <c r="AC488" s="5"/>
      <c r="AD488" s="5"/>
      <c r="AE488" s="5"/>
      <c r="AF488" s="5" t="s">
        <v>890</v>
      </c>
    </row>
    <row r="489" ht="14.25" customHeight="1">
      <c r="A489" s="7" t="s">
        <v>2323</v>
      </c>
      <c r="B489" s="7" t="s">
        <v>742</v>
      </c>
      <c r="C489" s="7"/>
      <c r="D489" s="7" t="s">
        <v>743</v>
      </c>
      <c r="E489" s="68">
        <v>41640.0</v>
      </c>
      <c r="F489" s="68">
        <v>42004.0</v>
      </c>
      <c r="G489" s="7" t="s">
        <v>747</v>
      </c>
      <c r="H489" s="7">
        <v>1.0</v>
      </c>
      <c r="I489" s="7"/>
      <c r="J489" s="7"/>
      <c r="K489" s="7"/>
      <c r="L489" s="7"/>
      <c r="M489" s="7"/>
      <c r="N489" s="7"/>
      <c r="O489" s="7"/>
      <c r="P489" s="7"/>
      <c r="Q489" s="7"/>
      <c r="R489" s="7"/>
      <c r="S489" s="7"/>
      <c r="T489" s="7"/>
      <c r="U489" s="7"/>
      <c r="V489" s="7"/>
      <c r="W489" s="7"/>
      <c r="X489" s="7"/>
      <c r="Y489" s="7"/>
      <c r="Z489" s="7"/>
      <c r="AA489" s="7"/>
      <c r="AB489" s="7"/>
      <c r="AC489" s="7"/>
      <c r="AD489" s="7"/>
      <c r="AE489" s="7"/>
      <c r="AF489" s="7" t="s">
        <v>890</v>
      </c>
    </row>
    <row r="490" ht="14.25" customHeight="1">
      <c r="A490" s="5" t="s">
        <v>2324</v>
      </c>
      <c r="B490" s="5" t="s">
        <v>742</v>
      </c>
      <c r="C490" s="5" t="s">
        <v>995</v>
      </c>
      <c r="D490" s="5" t="s">
        <v>743</v>
      </c>
      <c r="E490" s="62">
        <v>41640.0</v>
      </c>
      <c r="F490" s="62">
        <v>42004.0</v>
      </c>
      <c r="G490" s="5" t="s">
        <v>747</v>
      </c>
      <c r="H490" s="5">
        <v>0.0</v>
      </c>
      <c r="I490" s="5"/>
      <c r="J490" s="5"/>
      <c r="K490" s="5"/>
      <c r="L490" s="5"/>
      <c r="M490" s="5"/>
      <c r="N490" s="5"/>
      <c r="O490" s="5"/>
      <c r="P490" s="5"/>
      <c r="Q490" s="5"/>
      <c r="R490" s="5"/>
      <c r="S490" s="5"/>
      <c r="T490" s="5"/>
      <c r="U490" s="5"/>
      <c r="V490" s="5"/>
      <c r="W490" s="5"/>
      <c r="X490" s="5"/>
      <c r="Y490" s="5"/>
      <c r="Z490" s="5"/>
      <c r="AA490" s="5"/>
      <c r="AB490" s="5"/>
      <c r="AC490" s="5"/>
      <c r="AD490" s="5"/>
      <c r="AE490" s="5"/>
      <c r="AF490" s="5" t="s">
        <v>890</v>
      </c>
    </row>
    <row r="491" ht="14.25" customHeight="1">
      <c r="A491" s="7" t="s">
        <v>2326</v>
      </c>
      <c r="B491" s="7" t="s">
        <v>742</v>
      </c>
      <c r="C491" s="7" t="s">
        <v>995</v>
      </c>
      <c r="D491" s="7" t="s">
        <v>743</v>
      </c>
      <c r="E491" s="68">
        <v>41640.0</v>
      </c>
      <c r="F491" s="68">
        <v>42004.0</v>
      </c>
      <c r="G491" s="7" t="s">
        <v>747</v>
      </c>
      <c r="H491" s="7">
        <v>0.0</v>
      </c>
      <c r="I491" s="7"/>
      <c r="J491" s="7"/>
      <c r="K491" s="7"/>
      <c r="L491" s="7"/>
      <c r="M491" s="7"/>
      <c r="N491" s="7"/>
      <c r="O491" s="7"/>
      <c r="P491" s="7"/>
      <c r="Q491" s="7"/>
      <c r="R491" s="7"/>
      <c r="S491" s="7"/>
      <c r="T491" s="7"/>
      <c r="U491" s="7"/>
      <c r="V491" s="7"/>
      <c r="W491" s="7"/>
      <c r="X491" s="7"/>
      <c r="Y491" s="7"/>
      <c r="Z491" s="7"/>
      <c r="AA491" s="7"/>
      <c r="AB491" s="7"/>
      <c r="AC491" s="7"/>
      <c r="AD491" s="7"/>
      <c r="AE491" s="7"/>
      <c r="AF491" s="7" t="s">
        <v>890</v>
      </c>
    </row>
    <row r="492" ht="14.25" customHeight="1">
      <c r="A492" s="5" t="s">
        <v>2327</v>
      </c>
      <c r="B492" s="5" t="s">
        <v>742</v>
      </c>
      <c r="C492" s="5" t="s">
        <v>995</v>
      </c>
      <c r="D492" s="5" t="s">
        <v>743</v>
      </c>
      <c r="E492" s="62">
        <v>41640.0</v>
      </c>
      <c r="F492" s="62">
        <v>42004.0</v>
      </c>
      <c r="G492" s="5" t="s">
        <v>747</v>
      </c>
      <c r="H492" s="5">
        <v>0.0</v>
      </c>
      <c r="I492" s="5"/>
      <c r="J492" s="5"/>
      <c r="K492" s="5"/>
      <c r="L492" s="5"/>
      <c r="M492" s="5"/>
      <c r="N492" s="5"/>
      <c r="O492" s="5"/>
      <c r="P492" s="5"/>
      <c r="Q492" s="5"/>
      <c r="R492" s="5"/>
      <c r="S492" s="5"/>
      <c r="T492" s="5"/>
      <c r="U492" s="5"/>
      <c r="V492" s="5"/>
      <c r="W492" s="5"/>
      <c r="X492" s="5"/>
      <c r="Y492" s="5"/>
      <c r="Z492" s="5"/>
      <c r="AA492" s="5"/>
      <c r="AB492" s="5"/>
      <c r="AC492" s="5"/>
      <c r="AD492" s="5"/>
      <c r="AE492" s="5"/>
      <c r="AF492" s="5" t="s">
        <v>890</v>
      </c>
    </row>
    <row r="493" ht="14.25" customHeight="1">
      <c r="A493" s="7" t="s">
        <v>2329</v>
      </c>
      <c r="B493" s="7" t="s">
        <v>742</v>
      </c>
      <c r="C493" s="7" t="s">
        <v>995</v>
      </c>
      <c r="D493" s="7" t="s">
        <v>743</v>
      </c>
      <c r="E493" s="68">
        <v>41640.0</v>
      </c>
      <c r="F493" s="68">
        <v>42004.0</v>
      </c>
      <c r="G493" s="7" t="s">
        <v>747</v>
      </c>
      <c r="H493" s="7">
        <v>0.0</v>
      </c>
      <c r="I493" s="7"/>
      <c r="J493" s="7"/>
      <c r="K493" s="7"/>
      <c r="L493" s="7"/>
      <c r="M493" s="7"/>
      <c r="N493" s="7"/>
      <c r="O493" s="7"/>
      <c r="P493" s="7"/>
      <c r="Q493" s="7"/>
      <c r="R493" s="7"/>
      <c r="S493" s="7"/>
      <c r="T493" s="7"/>
      <c r="U493" s="7"/>
      <c r="V493" s="7"/>
      <c r="W493" s="7"/>
      <c r="X493" s="7"/>
      <c r="Y493" s="7"/>
      <c r="Z493" s="7"/>
      <c r="AA493" s="7"/>
      <c r="AB493" s="7"/>
      <c r="AC493" s="7"/>
      <c r="AD493" s="7"/>
      <c r="AE493" s="7"/>
      <c r="AF493" s="7" t="s">
        <v>890</v>
      </c>
    </row>
    <row r="494" ht="14.25" customHeight="1">
      <c r="A494" s="5" t="s">
        <v>2330</v>
      </c>
      <c r="B494" s="5" t="s">
        <v>742</v>
      </c>
      <c r="C494" s="5" t="s">
        <v>887</v>
      </c>
      <c r="D494" s="5" t="s">
        <v>743</v>
      </c>
      <c r="E494" s="62">
        <v>41640.0</v>
      </c>
      <c r="F494" s="62">
        <v>42004.0</v>
      </c>
      <c r="G494" s="5" t="s">
        <v>747</v>
      </c>
      <c r="H494" s="5">
        <v>0.0</v>
      </c>
      <c r="I494" s="5"/>
      <c r="J494" s="5"/>
      <c r="K494" s="5"/>
      <c r="L494" s="5"/>
      <c r="M494" s="5"/>
      <c r="N494" s="5"/>
      <c r="O494" s="5"/>
      <c r="P494" s="5"/>
      <c r="Q494" s="5"/>
      <c r="R494" s="5"/>
      <c r="S494" s="5"/>
      <c r="T494" s="5"/>
      <c r="U494" s="5"/>
      <c r="V494" s="5"/>
      <c r="W494" s="5"/>
      <c r="X494" s="5"/>
      <c r="Y494" s="5"/>
      <c r="Z494" s="5"/>
      <c r="AA494" s="5"/>
      <c r="AB494" s="5"/>
      <c r="AC494" s="5"/>
      <c r="AD494" s="5"/>
      <c r="AE494" s="5"/>
      <c r="AF494" s="5" t="s">
        <v>890</v>
      </c>
    </row>
    <row r="495" ht="14.25" customHeight="1">
      <c r="A495" s="7" t="s">
        <v>2331</v>
      </c>
      <c r="B495" s="7" t="s">
        <v>1230</v>
      </c>
      <c r="C495" s="7" t="s">
        <v>995</v>
      </c>
      <c r="D495" s="7" t="s">
        <v>743</v>
      </c>
      <c r="E495" s="68">
        <v>41640.0</v>
      </c>
      <c r="F495" s="68">
        <v>42004.0</v>
      </c>
      <c r="G495" s="7" t="s">
        <v>747</v>
      </c>
      <c r="H495" s="7">
        <v>22.0</v>
      </c>
      <c r="I495" s="7"/>
      <c r="J495" s="7"/>
      <c r="K495" s="7"/>
      <c r="L495" s="7"/>
      <c r="M495" s="7"/>
      <c r="N495" s="7"/>
      <c r="O495" s="7"/>
      <c r="P495" s="7"/>
      <c r="Q495" s="7"/>
      <c r="R495" s="7"/>
      <c r="S495" s="7"/>
      <c r="T495" s="7"/>
      <c r="U495" s="7"/>
      <c r="V495" s="7"/>
      <c r="W495" s="7"/>
      <c r="X495" s="7"/>
      <c r="Y495" s="7"/>
      <c r="Z495" s="7"/>
      <c r="AA495" s="7"/>
      <c r="AB495" s="7"/>
      <c r="AC495" s="7"/>
      <c r="AD495" s="7"/>
      <c r="AE495" s="7"/>
      <c r="AF495" s="7" t="s">
        <v>890</v>
      </c>
    </row>
    <row r="496" ht="14.25" customHeight="1">
      <c r="A496" s="5" t="s">
        <v>2333</v>
      </c>
      <c r="B496" s="5" t="s">
        <v>1230</v>
      </c>
      <c r="C496" s="5" t="s">
        <v>995</v>
      </c>
      <c r="D496" s="5" t="s">
        <v>743</v>
      </c>
      <c r="E496" s="62">
        <v>41640.0</v>
      </c>
      <c r="F496" s="62">
        <v>42004.0</v>
      </c>
      <c r="G496" s="5" t="s">
        <v>747</v>
      </c>
      <c r="H496" s="5">
        <v>60.0</v>
      </c>
      <c r="I496" s="5"/>
      <c r="J496" s="5"/>
      <c r="K496" s="5"/>
      <c r="L496" s="5"/>
      <c r="M496" s="5"/>
      <c r="N496" s="5"/>
      <c r="O496" s="5"/>
      <c r="P496" s="5"/>
      <c r="Q496" s="5"/>
      <c r="R496" s="5"/>
      <c r="S496" s="5"/>
      <c r="T496" s="5"/>
      <c r="U496" s="5"/>
      <c r="V496" s="5"/>
      <c r="W496" s="5"/>
      <c r="X496" s="5"/>
      <c r="Y496" s="5"/>
      <c r="Z496" s="5"/>
      <c r="AA496" s="5"/>
      <c r="AB496" s="5"/>
      <c r="AC496" s="5"/>
      <c r="AD496" s="5"/>
      <c r="AE496" s="5"/>
      <c r="AF496" s="5" t="s">
        <v>890</v>
      </c>
    </row>
    <row r="497" ht="14.25" customHeight="1">
      <c r="A497" s="7" t="s">
        <v>2334</v>
      </c>
      <c r="B497" s="7" t="s">
        <v>1230</v>
      </c>
      <c r="C497" s="7" t="s">
        <v>995</v>
      </c>
      <c r="D497" s="7" t="s">
        <v>743</v>
      </c>
      <c r="E497" s="68">
        <v>41640.0</v>
      </c>
      <c r="F497" s="68">
        <v>42004.0</v>
      </c>
      <c r="G497" s="7" t="s">
        <v>747</v>
      </c>
      <c r="H497" s="7">
        <v>60.0</v>
      </c>
      <c r="I497" s="7"/>
      <c r="J497" s="7"/>
      <c r="K497" s="7"/>
      <c r="L497" s="7"/>
      <c r="M497" s="7"/>
      <c r="N497" s="7"/>
      <c r="O497" s="7"/>
      <c r="P497" s="7"/>
      <c r="Q497" s="7"/>
      <c r="R497" s="7"/>
      <c r="S497" s="7"/>
      <c r="T497" s="7"/>
      <c r="U497" s="7"/>
      <c r="V497" s="7"/>
      <c r="W497" s="7"/>
      <c r="X497" s="7"/>
      <c r="Y497" s="7"/>
      <c r="Z497" s="7"/>
      <c r="AA497" s="7"/>
      <c r="AB497" s="7"/>
      <c r="AC497" s="7"/>
      <c r="AD497" s="7"/>
      <c r="AE497" s="7"/>
      <c r="AF497" s="7" t="s">
        <v>890</v>
      </c>
    </row>
    <row r="498" ht="14.25" customHeight="1">
      <c r="A498" s="5" t="s">
        <v>2336</v>
      </c>
      <c r="B498" s="5" t="s">
        <v>742</v>
      </c>
      <c r="C498" s="5" t="s">
        <v>995</v>
      </c>
      <c r="D498" s="5" t="s">
        <v>743</v>
      </c>
      <c r="E498" s="62">
        <v>41640.0</v>
      </c>
      <c r="F498" s="62">
        <v>42004.0</v>
      </c>
      <c r="G498" s="5" t="s">
        <v>747</v>
      </c>
      <c r="H498" s="5">
        <v>21.1</v>
      </c>
      <c r="I498" s="5"/>
      <c r="J498" s="5"/>
      <c r="K498" s="5"/>
      <c r="L498" s="5"/>
      <c r="M498" s="5"/>
      <c r="N498" s="5"/>
      <c r="O498" s="5"/>
      <c r="P498" s="5"/>
      <c r="Q498" s="5"/>
      <c r="R498" s="5"/>
      <c r="S498" s="5"/>
      <c r="T498" s="5"/>
      <c r="U498" s="5"/>
      <c r="V498" s="5"/>
      <c r="W498" s="5"/>
      <c r="X498" s="5"/>
      <c r="Y498" s="5"/>
      <c r="Z498" s="5"/>
      <c r="AA498" s="5"/>
      <c r="AB498" s="5"/>
      <c r="AC498" s="5"/>
      <c r="AD498" s="5"/>
      <c r="AE498" s="5"/>
      <c r="AF498" s="5" t="s">
        <v>890</v>
      </c>
    </row>
    <row r="499" ht="14.25" customHeight="1">
      <c r="A499" s="7" t="s">
        <v>2338</v>
      </c>
      <c r="B499" s="7" t="s">
        <v>1856</v>
      </c>
      <c r="C499" s="7"/>
      <c r="D499" s="7" t="s">
        <v>743</v>
      </c>
      <c r="E499" s="68">
        <v>41640.0</v>
      </c>
      <c r="F499" s="68">
        <v>42004.0</v>
      </c>
      <c r="G499" s="7" t="s">
        <v>747</v>
      </c>
      <c r="H499" s="7">
        <v>0.33</v>
      </c>
      <c r="I499" s="7"/>
      <c r="J499" s="7"/>
      <c r="K499" s="7"/>
      <c r="L499" s="7"/>
      <c r="M499" s="7"/>
      <c r="N499" s="7"/>
      <c r="O499" s="7"/>
      <c r="P499" s="7"/>
      <c r="Q499" s="7"/>
      <c r="R499" s="7"/>
      <c r="S499" s="7"/>
      <c r="T499" s="7"/>
      <c r="U499" s="7"/>
      <c r="V499" s="7"/>
      <c r="W499" s="7"/>
      <c r="X499" s="7"/>
      <c r="Y499" s="7"/>
      <c r="Z499" s="7"/>
      <c r="AA499" s="7"/>
      <c r="AB499" s="7"/>
      <c r="AC499" s="7"/>
      <c r="AD499" s="7"/>
      <c r="AE499" s="7"/>
      <c r="AF499" s="7" t="s">
        <v>890</v>
      </c>
    </row>
    <row r="500" ht="14.25" customHeight="1">
      <c r="A500" s="5" t="s">
        <v>2339</v>
      </c>
      <c r="B500" s="5" t="s">
        <v>1856</v>
      </c>
      <c r="C500" s="5"/>
      <c r="D500" s="5" t="s">
        <v>743</v>
      </c>
      <c r="E500" s="62">
        <v>41640.0</v>
      </c>
      <c r="F500" s="62">
        <v>42004.0</v>
      </c>
      <c r="G500" s="5" t="s">
        <v>747</v>
      </c>
      <c r="H500" s="5">
        <v>0.33</v>
      </c>
      <c r="I500" s="5"/>
      <c r="J500" s="5"/>
      <c r="K500" s="5"/>
      <c r="L500" s="5"/>
      <c r="M500" s="5"/>
      <c r="N500" s="5"/>
      <c r="O500" s="5"/>
      <c r="P500" s="5"/>
      <c r="Q500" s="5"/>
      <c r="R500" s="5"/>
      <c r="S500" s="5"/>
      <c r="T500" s="5"/>
      <c r="U500" s="5"/>
      <c r="V500" s="5"/>
      <c r="W500" s="5"/>
      <c r="X500" s="5"/>
      <c r="Y500" s="5"/>
      <c r="Z500" s="5"/>
      <c r="AA500" s="5"/>
      <c r="AB500" s="5"/>
      <c r="AC500" s="5"/>
      <c r="AD500" s="5"/>
      <c r="AE500" s="5"/>
      <c r="AF500" s="5" t="s">
        <v>890</v>
      </c>
    </row>
    <row r="501" ht="14.25" customHeight="1">
      <c r="A501" s="7" t="s">
        <v>2341</v>
      </c>
      <c r="B501" s="7" t="s">
        <v>1856</v>
      </c>
      <c r="C501" s="7"/>
      <c r="D501" s="7" t="s">
        <v>743</v>
      </c>
      <c r="E501" s="68">
        <v>41640.0</v>
      </c>
      <c r="F501" s="68">
        <v>42004.0</v>
      </c>
      <c r="G501" s="7" t="s">
        <v>747</v>
      </c>
      <c r="H501" s="7">
        <v>1.0</v>
      </c>
      <c r="I501" s="7"/>
      <c r="J501" s="7"/>
      <c r="K501" s="7"/>
      <c r="L501" s="7"/>
      <c r="M501" s="7"/>
      <c r="N501" s="7"/>
      <c r="O501" s="7"/>
      <c r="P501" s="7"/>
      <c r="Q501" s="7"/>
      <c r="R501" s="7"/>
      <c r="S501" s="7"/>
      <c r="T501" s="7"/>
      <c r="U501" s="7"/>
      <c r="V501" s="7"/>
      <c r="W501" s="7"/>
      <c r="X501" s="7"/>
      <c r="Y501" s="7"/>
      <c r="Z501" s="7"/>
      <c r="AA501" s="7"/>
      <c r="AB501" s="7"/>
      <c r="AC501" s="7"/>
      <c r="AD501" s="7"/>
      <c r="AE501" s="7"/>
      <c r="AF501" s="7" t="s">
        <v>890</v>
      </c>
    </row>
    <row r="502" ht="14.25" customHeight="1">
      <c r="A502" s="5" t="s">
        <v>2342</v>
      </c>
      <c r="B502" s="5" t="s">
        <v>1856</v>
      </c>
      <c r="C502" s="5"/>
      <c r="D502" s="5" t="s">
        <v>743</v>
      </c>
      <c r="E502" s="62">
        <v>41640.0</v>
      </c>
      <c r="F502" s="62">
        <v>42004.0</v>
      </c>
      <c r="G502" s="5" t="s">
        <v>747</v>
      </c>
      <c r="H502" s="5">
        <v>0.33</v>
      </c>
      <c r="I502" s="5"/>
      <c r="J502" s="5"/>
      <c r="K502" s="5"/>
      <c r="L502" s="5"/>
      <c r="M502" s="5"/>
      <c r="N502" s="5"/>
      <c r="O502" s="5"/>
      <c r="P502" s="5"/>
      <c r="Q502" s="5"/>
      <c r="R502" s="5"/>
      <c r="S502" s="5"/>
      <c r="T502" s="5"/>
      <c r="U502" s="5"/>
      <c r="V502" s="5"/>
      <c r="W502" s="5"/>
      <c r="X502" s="5"/>
      <c r="Y502" s="5"/>
      <c r="Z502" s="5"/>
      <c r="AA502" s="5"/>
      <c r="AB502" s="5"/>
      <c r="AC502" s="5"/>
      <c r="AD502" s="5"/>
      <c r="AE502" s="5"/>
      <c r="AF502" s="5" t="s">
        <v>890</v>
      </c>
    </row>
    <row r="503" ht="14.25" customHeight="1">
      <c r="A503" s="7" t="s">
        <v>2343</v>
      </c>
      <c r="B503" s="7" t="s">
        <v>1856</v>
      </c>
      <c r="C503" s="7"/>
      <c r="D503" s="7" t="s">
        <v>743</v>
      </c>
      <c r="E503" s="68">
        <v>41640.0</v>
      </c>
      <c r="F503" s="68">
        <v>42004.0</v>
      </c>
      <c r="G503" s="7" t="s">
        <v>747</v>
      </c>
      <c r="H503" s="7">
        <v>0.33</v>
      </c>
      <c r="I503" s="7"/>
      <c r="J503" s="7"/>
      <c r="K503" s="7"/>
      <c r="L503" s="7"/>
      <c r="M503" s="7"/>
      <c r="N503" s="7"/>
      <c r="O503" s="7"/>
      <c r="P503" s="7"/>
      <c r="Q503" s="7"/>
      <c r="R503" s="7"/>
      <c r="S503" s="7"/>
      <c r="T503" s="7"/>
      <c r="U503" s="7"/>
      <c r="V503" s="7"/>
      <c r="W503" s="7"/>
      <c r="X503" s="7"/>
      <c r="Y503" s="7"/>
      <c r="Z503" s="7"/>
      <c r="AA503" s="7"/>
      <c r="AB503" s="7"/>
      <c r="AC503" s="7"/>
      <c r="AD503" s="7"/>
      <c r="AE503" s="7"/>
      <c r="AF503" s="7" t="s">
        <v>890</v>
      </c>
    </row>
    <row r="504" ht="14.25" customHeight="1">
      <c r="A504" s="5" t="s">
        <v>2347</v>
      </c>
      <c r="B504" s="5" t="s">
        <v>742</v>
      </c>
      <c r="C504" s="5" t="s">
        <v>995</v>
      </c>
      <c r="D504" s="5" t="s">
        <v>743</v>
      </c>
      <c r="E504" s="62">
        <v>41640.0</v>
      </c>
      <c r="F504" s="62">
        <v>42004.0</v>
      </c>
      <c r="G504" s="5" t="s">
        <v>747</v>
      </c>
      <c r="H504" s="5">
        <v>12.8</v>
      </c>
      <c r="I504" s="5"/>
      <c r="J504" s="5"/>
      <c r="K504" s="5"/>
      <c r="L504" s="5"/>
      <c r="M504" s="5"/>
      <c r="N504" s="5"/>
      <c r="O504" s="5"/>
      <c r="P504" s="5"/>
      <c r="Q504" s="5"/>
      <c r="R504" s="5"/>
      <c r="S504" s="5"/>
      <c r="T504" s="5"/>
      <c r="U504" s="5"/>
      <c r="V504" s="5"/>
      <c r="W504" s="5"/>
      <c r="X504" s="5"/>
      <c r="Y504" s="5"/>
      <c r="Z504" s="5"/>
      <c r="AA504" s="5"/>
      <c r="AB504" s="5"/>
      <c r="AC504" s="5"/>
      <c r="AD504" s="5"/>
      <c r="AE504" s="5"/>
      <c r="AF504" s="5" t="s">
        <v>890</v>
      </c>
    </row>
    <row r="505" ht="14.25" customHeight="1">
      <c r="A505" s="7" t="s">
        <v>2348</v>
      </c>
      <c r="B505" s="7" t="s">
        <v>647</v>
      </c>
      <c r="C505" s="7"/>
      <c r="D505" s="7" t="s">
        <v>1078</v>
      </c>
      <c r="E505" s="68">
        <v>41640.0</v>
      </c>
      <c r="F505" s="68">
        <v>42004.0</v>
      </c>
      <c r="G505" s="7" t="s">
        <v>1003</v>
      </c>
      <c r="H505" s="7">
        <v>0.05</v>
      </c>
      <c r="I505" s="7">
        <v>0.05</v>
      </c>
      <c r="J505" s="7">
        <v>0.05</v>
      </c>
      <c r="K505" s="7">
        <v>0.05</v>
      </c>
      <c r="L505" s="7">
        <v>0.05</v>
      </c>
      <c r="M505" s="7">
        <v>0.05</v>
      </c>
      <c r="N505" s="7">
        <v>0.05</v>
      </c>
      <c r="O505" s="7">
        <v>0.05</v>
      </c>
      <c r="P505" s="7">
        <v>0.052</v>
      </c>
      <c r="Q505" s="7">
        <v>0.052</v>
      </c>
      <c r="R505" s="7">
        <v>0.052</v>
      </c>
      <c r="S505" s="7">
        <v>0.052</v>
      </c>
      <c r="T505" s="7">
        <v>0.052</v>
      </c>
      <c r="U505" s="7">
        <v>0.052</v>
      </c>
      <c r="V505" s="7">
        <v>0.052</v>
      </c>
      <c r="W505" s="7">
        <v>0.052</v>
      </c>
      <c r="X505" s="7">
        <v>0.05</v>
      </c>
      <c r="Y505" s="7">
        <v>0.05</v>
      </c>
      <c r="Z505" s="7">
        <v>0.05</v>
      </c>
      <c r="AA505" s="7">
        <v>0.05</v>
      </c>
      <c r="AB505" s="7">
        <v>0.05</v>
      </c>
      <c r="AC505" s="7">
        <v>0.05</v>
      </c>
      <c r="AD505" s="7">
        <v>0.05</v>
      </c>
      <c r="AE505" s="7">
        <v>0.05</v>
      </c>
      <c r="AF505" s="7" t="s">
        <v>890</v>
      </c>
    </row>
    <row r="506" ht="14.25" customHeight="1">
      <c r="A506" s="5" t="s">
        <v>2348</v>
      </c>
      <c r="B506" s="5" t="s">
        <v>647</v>
      </c>
      <c r="C506" s="5"/>
      <c r="D506" s="5" t="s">
        <v>1085</v>
      </c>
      <c r="E506" s="62">
        <v>41640.0</v>
      </c>
      <c r="F506" s="62">
        <v>42004.0</v>
      </c>
      <c r="G506" s="5" t="s">
        <v>747</v>
      </c>
      <c r="H506" s="5">
        <v>0.0</v>
      </c>
      <c r="I506" s="5"/>
      <c r="J506" s="5"/>
      <c r="K506" s="5"/>
      <c r="L506" s="5"/>
      <c r="M506" s="5"/>
      <c r="N506" s="5"/>
      <c r="O506" s="5"/>
      <c r="P506" s="5"/>
      <c r="Q506" s="5"/>
      <c r="R506" s="5"/>
      <c r="S506" s="5"/>
      <c r="T506" s="5"/>
      <c r="U506" s="5"/>
      <c r="V506" s="5"/>
      <c r="W506" s="5"/>
      <c r="X506" s="5"/>
      <c r="Y506" s="5"/>
      <c r="Z506" s="5"/>
      <c r="AA506" s="5"/>
      <c r="AB506" s="5"/>
      <c r="AC506" s="5"/>
      <c r="AD506" s="5"/>
      <c r="AE506" s="5"/>
      <c r="AF506" s="5" t="s">
        <v>890</v>
      </c>
    </row>
    <row r="507" ht="14.25" customHeight="1">
      <c r="A507" s="7" t="s">
        <v>2348</v>
      </c>
      <c r="B507" s="7" t="s">
        <v>647</v>
      </c>
      <c r="C507" s="7"/>
      <c r="D507" s="7" t="s">
        <v>1089</v>
      </c>
      <c r="E507" s="68">
        <v>41640.0</v>
      </c>
      <c r="F507" s="68">
        <v>42004.0</v>
      </c>
      <c r="G507" s="7" t="s">
        <v>747</v>
      </c>
      <c r="H507" s="7">
        <v>1.0</v>
      </c>
      <c r="I507" s="7"/>
      <c r="J507" s="7"/>
      <c r="K507" s="7"/>
      <c r="L507" s="7"/>
      <c r="M507" s="7"/>
      <c r="N507" s="7"/>
      <c r="O507" s="7"/>
      <c r="P507" s="7"/>
      <c r="Q507" s="7"/>
      <c r="R507" s="7"/>
      <c r="S507" s="7"/>
      <c r="T507" s="7"/>
      <c r="U507" s="7"/>
      <c r="V507" s="7"/>
      <c r="W507" s="7"/>
      <c r="X507" s="7"/>
      <c r="Y507" s="7"/>
      <c r="Z507" s="7"/>
      <c r="AA507" s="7"/>
      <c r="AB507" s="7"/>
      <c r="AC507" s="7"/>
      <c r="AD507" s="7"/>
      <c r="AE507" s="7"/>
      <c r="AF507" s="7" t="s">
        <v>890</v>
      </c>
    </row>
    <row r="508" ht="14.25" customHeight="1">
      <c r="A508" s="5" t="s">
        <v>2348</v>
      </c>
      <c r="B508" s="5" t="s">
        <v>647</v>
      </c>
      <c r="C508" s="5"/>
      <c r="D508" s="5" t="s">
        <v>1624</v>
      </c>
      <c r="E508" s="62">
        <v>41640.0</v>
      </c>
      <c r="F508" s="62">
        <v>42004.0</v>
      </c>
      <c r="G508" s="5" t="s">
        <v>1003</v>
      </c>
      <c r="H508" s="5">
        <v>0.1</v>
      </c>
      <c r="I508" s="5">
        <v>0.1</v>
      </c>
      <c r="J508" s="5">
        <v>0.1</v>
      </c>
      <c r="K508" s="5">
        <v>0.1</v>
      </c>
      <c r="L508" s="5">
        <v>0.1</v>
      </c>
      <c r="M508" s="5">
        <v>0.1</v>
      </c>
      <c r="N508" s="5">
        <v>0.1</v>
      </c>
      <c r="O508" s="5">
        <v>0.104</v>
      </c>
      <c r="P508" s="5">
        <v>0.208</v>
      </c>
      <c r="Q508" s="5">
        <v>0.208</v>
      </c>
      <c r="R508" s="5">
        <v>0.208</v>
      </c>
      <c r="S508" s="5">
        <v>0.208</v>
      </c>
      <c r="T508" s="5">
        <v>0.208</v>
      </c>
      <c r="U508" s="5">
        <v>0.208</v>
      </c>
      <c r="V508" s="5">
        <v>0.208</v>
      </c>
      <c r="W508" s="5">
        <v>0.208</v>
      </c>
      <c r="X508" s="5">
        <v>0.208</v>
      </c>
      <c r="Y508" s="5">
        <v>0.208</v>
      </c>
      <c r="Z508" s="5">
        <v>0.1</v>
      </c>
      <c r="AA508" s="5">
        <v>0.1</v>
      </c>
      <c r="AB508" s="5">
        <v>0.1</v>
      </c>
      <c r="AC508" s="5">
        <v>0.1</v>
      </c>
      <c r="AD508" s="5">
        <v>0.1</v>
      </c>
      <c r="AE508" s="5">
        <v>0.1</v>
      </c>
      <c r="AF508" s="5" t="s">
        <v>890</v>
      </c>
    </row>
    <row r="509" ht="14.25" customHeight="1">
      <c r="A509" s="7" t="s">
        <v>2348</v>
      </c>
      <c r="B509" s="7" t="s">
        <v>647</v>
      </c>
      <c r="C509" s="7"/>
      <c r="D509" s="7" t="s">
        <v>1191</v>
      </c>
      <c r="E509" s="68">
        <v>41640.0</v>
      </c>
      <c r="F509" s="68">
        <v>42004.0</v>
      </c>
      <c r="G509" s="7" t="s">
        <v>1003</v>
      </c>
      <c r="H509" s="7">
        <v>0.1</v>
      </c>
      <c r="I509" s="7">
        <v>0.1</v>
      </c>
      <c r="J509" s="7">
        <v>0.1</v>
      </c>
      <c r="K509" s="7">
        <v>0.1</v>
      </c>
      <c r="L509" s="7">
        <v>0.1</v>
      </c>
      <c r="M509" s="7">
        <v>0.1</v>
      </c>
      <c r="N509" s="7">
        <v>0.1</v>
      </c>
      <c r="O509" s="7">
        <v>0.26</v>
      </c>
      <c r="P509" s="7">
        <v>0.468</v>
      </c>
      <c r="Q509" s="7">
        <v>0.468</v>
      </c>
      <c r="R509" s="7">
        <v>0.468</v>
      </c>
      <c r="S509" s="7">
        <v>0.468</v>
      </c>
      <c r="T509" s="7">
        <v>0.468</v>
      </c>
      <c r="U509" s="7">
        <v>0.468</v>
      </c>
      <c r="V509" s="7">
        <v>0.468</v>
      </c>
      <c r="W509" s="7">
        <v>0.468</v>
      </c>
      <c r="X509" s="7">
        <v>0.156</v>
      </c>
      <c r="Y509" s="7">
        <v>0.156</v>
      </c>
      <c r="Z509" s="7">
        <v>0.156</v>
      </c>
      <c r="AA509" s="7">
        <v>0.156</v>
      </c>
      <c r="AB509" s="7">
        <v>0.156</v>
      </c>
      <c r="AC509" s="7">
        <v>0.156</v>
      </c>
      <c r="AD509" s="7">
        <v>0.156</v>
      </c>
      <c r="AE509" s="7">
        <v>0.1</v>
      </c>
      <c r="AF509" s="7" t="s">
        <v>890</v>
      </c>
    </row>
    <row r="510" ht="14.25" customHeight="1">
      <c r="A510" s="5" t="s">
        <v>2355</v>
      </c>
      <c r="B510" s="5" t="s">
        <v>742</v>
      </c>
      <c r="C510" s="5"/>
      <c r="D510" s="5" t="s">
        <v>743</v>
      </c>
      <c r="E510" s="62">
        <v>41640.0</v>
      </c>
      <c r="F510" s="62">
        <v>42004.0</v>
      </c>
      <c r="G510" s="5" t="s">
        <v>747</v>
      </c>
      <c r="H510" s="5">
        <v>0.0</v>
      </c>
      <c r="I510" s="5"/>
      <c r="J510" s="5"/>
      <c r="K510" s="5"/>
      <c r="L510" s="5"/>
      <c r="M510" s="5"/>
      <c r="N510" s="5"/>
      <c r="O510" s="5"/>
      <c r="P510" s="5"/>
      <c r="Q510" s="5"/>
      <c r="R510" s="5"/>
      <c r="S510" s="5"/>
      <c r="T510" s="5"/>
      <c r="U510" s="5"/>
      <c r="V510" s="5"/>
      <c r="W510" s="5"/>
      <c r="X510" s="5"/>
      <c r="Y510" s="5"/>
      <c r="Z510" s="5"/>
      <c r="AA510" s="5"/>
      <c r="AB510" s="5"/>
      <c r="AC510" s="5"/>
      <c r="AD510" s="5"/>
      <c r="AE510" s="5"/>
      <c r="AF510" s="5" t="s">
        <v>749</v>
      </c>
    </row>
    <row r="511" ht="14.25" customHeight="1">
      <c r="A511" s="5" t="s">
        <v>2357</v>
      </c>
      <c r="B511" s="5" t="s">
        <v>742</v>
      </c>
      <c r="C511" s="5"/>
      <c r="D511" s="5" t="s">
        <v>743</v>
      </c>
      <c r="E511" s="62">
        <v>41640.0</v>
      </c>
      <c r="F511" s="62">
        <v>42004.0</v>
      </c>
      <c r="G511" s="5" t="s">
        <v>747</v>
      </c>
      <c r="H511" s="5">
        <v>0.0</v>
      </c>
      <c r="I511" s="5"/>
      <c r="J511" s="5"/>
      <c r="K511" s="5"/>
      <c r="L511" s="5"/>
      <c r="M511" s="5"/>
      <c r="N511" s="5"/>
      <c r="O511" s="5"/>
      <c r="P511" s="5"/>
      <c r="Q511" s="5"/>
      <c r="R511" s="5"/>
      <c r="S511" s="5"/>
      <c r="T511" s="5"/>
      <c r="U511" s="5"/>
      <c r="V511" s="5"/>
      <c r="W511" s="5"/>
      <c r="X511" s="5"/>
      <c r="Y511" s="5"/>
      <c r="Z511" s="5"/>
      <c r="AA511" s="5"/>
      <c r="AB511" s="5"/>
      <c r="AC511" s="5"/>
      <c r="AD511" s="5"/>
      <c r="AE511" s="5"/>
      <c r="AF511" s="5" t="s">
        <v>890</v>
      </c>
    </row>
    <row r="512" ht="14.25" customHeight="1">
      <c r="A512" s="7" t="s">
        <v>2358</v>
      </c>
      <c r="B512" s="7" t="s">
        <v>886</v>
      </c>
      <c r="C512" s="7" t="s">
        <v>887</v>
      </c>
      <c r="D512" s="7" t="s">
        <v>743</v>
      </c>
      <c r="E512" s="68">
        <v>41640.0</v>
      </c>
      <c r="F512" s="68">
        <v>42004.0</v>
      </c>
      <c r="G512" s="7" t="s">
        <v>747</v>
      </c>
      <c r="H512" s="7">
        <v>120.0</v>
      </c>
      <c r="I512" s="7"/>
      <c r="J512" s="7"/>
      <c r="K512" s="7"/>
      <c r="L512" s="7"/>
      <c r="M512" s="7"/>
      <c r="N512" s="7"/>
      <c r="O512" s="7"/>
      <c r="P512" s="7"/>
      <c r="Q512" s="7"/>
      <c r="R512" s="7"/>
      <c r="S512" s="7"/>
      <c r="T512" s="7"/>
      <c r="U512" s="7"/>
      <c r="V512" s="7"/>
      <c r="W512" s="7"/>
      <c r="X512" s="7"/>
      <c r="Y512" s="7"/>
      <c r="Z512" s="7"/>
      <c r="AA512" s="7"/>
      <c r="AB512" s="7"/>
      <c r="AC512" s="7"/>
      <c r="AD512" s="7"/>
      <c r="AE512" s="7"/>
      <c r="AF512" s="7" t="s">
        <v>890</v>
      </c>
    </row>
    <row r="513" ht="14.25" customHeight="1">
      <c r="A513" s="5" t="s">
        <v>2360</v>
      </c>
      <c r="B513" s="5" t="s">
        <v>1173</v>
      </c>
      <c r="C513" s="5" t="s">
        <v>995</v>
      </c>
      <c r="D513" s="5" t="s">
        <v>1078</v>
      </c>
      <c r="E513" s="62">
        <v>41640.0</v>
      </c>
      <c r="F513" s="62">
        <v>42004.0</v>
      </c>
      <c r="G513" s="5" t="s">
        <v>1003</v>
      </c>
      <c r="H513" s="5">
        <v>21.11</v>
      </c>
      <c r="I513" s="5">
        <v>21.11</v>
      </c>
      <c r="J513" s="5">
        <v>21.11</v>
      </c>
      <c r="K513" s="5">
        <v>21.11</v>
      </c>
      <c r="L513" s="5">
        <v>21.11</v>
      </c>
      <c r="M513" s="5">
        <v>21.11</v>
      </c>
      <c r="N513" s="5">
        <v>21.11</v>
      </c>
      <c r="O513" s="5">
        <v>21.11</v>
      </c>
      <c r="P513" s="5">
        <v>21.11</v>
      </c>
      <c r="Q513" s="5">
        <v>23.333</v>
      </c>
      <c r="R513" s="5">
        <v>23.333</v>
      </c>
      <c r="S513" s="5">
        <v>23.333</v>
      </c>
      <c r="T513" s="5">
        <v>23.333</v>
      </c>
      <c r="U513" s="5">
        <v>23.333</v>
      </c>
      <c r="V513" s="5">
        <v>23.333</v>
      </c>
      <c r="W513" s="5">
        <v>23.333</v>
      </c>
      <c r="X513" s="5">
        <v>21.11</v>
      </c>
      <c r="Y513" s="5">
        <v>21.11</v>
      </c>
      <c r="Z513" s="5">
        <v>21.11</v>
      </c>
      <c r="AA513" s="5">
        <v>21.11</v>
      </c>
      <c r="AB513" s="5">
        <v>21.11</v>
      </c>
      <c r="AC513" s="5">
        <v>21.11</v>
      </c>
      <c r="AD513" s="5">
        <v>21.11</v>
      </c>
      <c r="AE513" s="5">
        <v>21.11</v>
      </c>
      <c r="AF513" s="5" t="s">
        <v>890</v>
      </c>
    </row>
    <row r="514" ht="14.25" customHeight="1">
      <c r="A514" s="7" t="s">
        <v>2360</v>
      </c>
      <c r="B514" s="7" t="s">
        <v>1173</v>
      </c>
      <c r="C514" s="7" t="s">
        <v>995</v>
      </c>
      <c r="D514" s="7" t="s">
        <v>1174</v>
      </c>
      <c r="E514" s="68">
        <v>41640.0</v>
      </c>
      <c r="F514" s="68">
        <v>42004.0</v>
      </c>
      <c r="G514" s="7" t="s">
        <v>747</v>
      </c>
      <c r="H514" s="7">
        <v>21.11</v>
      </c>
      <c r="I514" s="7"/>
      <c r="J514" s="7"/>
      <c r="K514" s="7"/>
      <c r="L514" s="7"/>
      <c r="M514" s="7"/>
      <c r="N514" s="7"/>
      <c r="O514" s="7"/>
      <c r="P514" s="7"/>
      <c r="Q514" s="7"/>
      <c r="R514" s="7"/>
      <c r="S514" s="7"/>
      <c r="T514" s="7"/>
      <c r="U514" s="7"/>
      <c r="V514" s="7"/>
      <c r="W514" s="7"/>
      <c r="X514" s="7"/>
      <c r="Y514" s="7"/>
      <c r="Z514" s="7"/>
      <c r="AA514" s="7"/>
      <c r="AB514" s="7"/>
      <c r="AC514" s="7"/>
      <c r="AD514" s="7"/>
      <c r="AE514" s="7"/>
      <c r="AF514" s="7" t="s">
        <v>890</v>
      </c>
    </row>
    <row r="515" ht="14.25" customHeight="1">
      <c r="A515" s="5" t="s">
        <v>2362</v>
      </c>
      <c r="B515" s="5" t="s">
        <v>1173</v>
      </c>
      <c r="C515" s="5" t="s">
        <v>995</v>
      </c>
      <c r="D515" s="5" t="s">
        <v>1078</v>
      </c>
      <c r="E515" s="62">
        <v>41640.0</v>
      </c>
      <c r="F515" s="62">
        <v>42004.0</v>
      </c>
      <c r="G515" s="5" t="s">
        <v>1003</v>
      </c>
      <c r="H515" s="5">
        <v>21.11</v>
      </c>
      <c r="I515" s="5">
        <v>21.11</v>
      </c>
      <c r="J515" s="5">
        <v>21.11</v>
      </c>
      <c r="K515" s="5">
        <v>21.11</v>
      </c>
      <c r="L515" s="5">
        <v>21.11</v>
      </c>
      <c r="M515" s="5">
        <v>21.11</v>
      </c>
      <c r="N515" s="5">
        <v>21.11</v>
      </c>
      <c r="O515" s="5">
        <v>21.11</v>
      </c>
      <c r="P515" s="5">
        <v>21.11</v>
      </c>
      <c r="Q515" s="5">
        <v>18.889</v>
      </c>
      <c r="R515" s="5">
        <v>18.889</v>
      </c>
      <c r="S515" s="5">
        <v>18.889</v>
      </c>
      <c r="T515" s="5">
        <v>18.889</v>
      </c>
      <c r="U515" s="5">
        <v>18.889</v>
      </c>
      <c r="V515" s="5">
        <v>18.889</v>
      </c>
      <c r="W515" s="5">
        <v>18.889</v>
      </c>
      <c r="X515" s="5">
        <v>21.11</v>
      </c>
      <c r="Y515" s="5">
        <v>21.11</v>
      </c>
      <c r="Z515" s="5">
        <v>21.11</v>
      </c>
      <c r="AA515" s="5">
        <v>21.11</v>
      </c>
      <c r="AB515" s="5">
        <v>21.11</v>
      </c>
      <c r="AC515" s="5">
        <v>21.11</v>
      </c>
      <c r="AD515" s="5">
        <v>21.11</v>
      </c>
      <c r="AE515" s="5">
        <v>21.11</v>
      </c>
      <c r="AF515" s="5" t="s">
        <v>890</v>
      </c>
    </row>
    <row r="516" ht="14.25" customHeight="1">
      <c r="A516" s="7" t="s">
        <v>2362</v>
      </c>
      <c r="B516" s="7" t="s">
        <v>1173</v>
      </c>
      <c r="C516" s="7" t="s">
        <v>995</v>
      </c>
      <c r="D516" s="7" t="s">
        <v>1174</v>
      </c>
      <c r="E516" s="68">
        <v>41640.0</v>
      </c>
      <c r="F516" s="68">
        <v>42004.0</v>
      </c>
      <c r="G516" s="7" t="s">
        <v>747</v>
      </c>
      <c r="H516" s="7">
        <v>21.11</v>
      </c>
      <c r="I516" s="7"/>
      <c r="J516" s="7"/>
      <c r="K516" s="7"/>
      <c r="L516" s="7"/>
      <c r="M516" s="7"/>
      <c r="N516" s="7"/>
      <c r="O516" s="7"/>
      <c r="P516" s="7"/>
      <c r="Q516" s="7"/>
      <c r="R516" s="7"/>
      <c r="S516" s="7"/>
      <c r="T516" s="7"/>
      <c r="U516" s="7"/>
      <c r="V516" s="7"/>
      <c r="W516" s="7"/>
      <c r="X516" s="7"/>
      <c r="Y516" s="7"/>
      <c r="Z516" s="7"/>
      <c r="AA516" s="7"/>
      <c r="AB516" s="7"/>
      <c r="AC516" s="7"/>
      <c r="AD516" s="7"/>
      <c r="AE516" s="7"/>
      <c r="AF516" s="7" t="s">
        <v>890</v>
      </c>
    </row>
    <row r="517" ht="14.25" customHeight="1">
      <c r="A517" s="5" t="s">
        <v>2363</v>
      </c>
      <c r="B517" s="5" t="s">
        <v>1173</v>
      </c>
      <c r="C517" s="5" t="s">
        <v>995</v>
      </c>
      <c r="D517" s="5" t="s">
        <v>1078</v>
      </c>
      <c r="E517" s="62">
        <v>41640.0</v>
      </c>
      <c r="F517" s="62">
        <v>42004.0</v>
      </c>
      <c r="G517" s="5" t="s">
        <v>1003</v>
      </c>
      <c r="H517" s="5">
        <v>21.11</v>
      </c>
      <c r="I517" s="5">
        <v>21.11</v>
      </c>
      <c r="J517" s="5">
        <v>21.11</v>
      </c>
      <c r="K517" s="5">
        <v>21.11</v>
      </c>
      <c r="L517" s="5">
        <v>21.11</v>
      </c>
      <c r="M517" s="5">
        <v>21.11</v>
      </c>
      <c r="N517" s="5">
        <v>21.11</v>
      </c>
      <c r="O517" s="5">
        <v>21.11</v>
      </c>
      <c r="P517" s="5">
        <v>21.11</v>
      </c>
      <c r="Q517" s="5">
        <v>23.888</v>
      </c>
      <c r="R517" s="5">
        <v>23.888</v>
      </c>
      <c r="S517" s="5">
        <v>23.888</v>
      </c>
      <c r="T517" s="5">
        <v>23.888</v>
      </c>
      <c r="U517" s="5">
        <v>23.888</v>
      </c>
      <c r="V517" s="5">
        <v>23.888</v>
      </c>
      <c r="W517" s="5">
        <v>23.888</v>
      </c>
      <c r="X517" s="5">
        <v>21.11</v>
      </c>
      <c r="Y517" s="5">
        <v>21.11</v>
      </c>
      <c r="Z517" s="5">
        <v>21.11</v>
      </c>
      <c r="AA517" s="5">
        <v>21.11</v>
      </c>
      <c r="AB517" s="5">
        <v>21.11</v>
      </c>
      <c r="AC517" s="5">
        <v>21.11</v>
      </c>
      <c r="AD517" s="5">
        <v>21.11</v>
      </c>
      <c r="AE517" s="5">
        <v>21.11</v>
      </c>
      <c r="AF517" s="5" t="s">
        <v>890</v>
      </c>
    </row>
    <row r="518" ht="14.25" customHeight="1">
      <c r="A518" s="7" t="s">
        <v>2363</v>
      </c>
      <c r="B518" s="7" t="s">
        <v>1173</v>
      </c>
      <c r="C518" s="7" t="s">
        <v>995</v>
      </c>
      <c r="D518" s="7" t="s">
        <v>1174</v>
      </c>
      <c r="E518" s="68">
        <v>41640.0</v>
      </c>
      <c r="F518" s="68">
        <v>42004.0</v>
      </c>
      <c r="G518" s="7" t="s">
        <v>747</v>
      </c>
      <c r="H518" s="7">
        <v>21.11</v>
      </c>
      <c r="I518" s="7"/>
      <c r="J518" s="7"/>
      <c r="K518" s="7"/>
      <c r="L518" s="7"/>
      <c r="M518" s="7"/>
      <c r="N518" s="7"/>
      <c r="O518" s="7"/>
      <c r="P518" s="7"/>
      <c r="Q518" s="7"/>
      <c r="R518" s="7"/>
      <c r="S518" s="7"/>
      <c r="T518" s="7"/>
      <c r="U518" s="7"/>
      <c r="V518" s="7"/>
      <c r="W518" s="7"/>
      <c r="X518" s="7"/>
      <c r="Y518" s="7"/>
      <c r="Z518" s="7"/>
      <c r="AA518" s="7"/>
      <c r="AB518" s="7"/>
      <c r="AC518" s="7"/>
      <c r="AD518" s="7"/>
      <c r="AE518" s="7"/>
      <c r="AF518" s="7" t="s">
        <v>890</v>
      </c>
    </row>
    <row r="519" ht="14.25" customHeight="1">
      <c r="A519" s="5" t="s">
        <v>2365</v>
      </c>
      <c r="B519" s="5" t="s">
        <v>1173</v>
      </c>
      <c r="C519" s="5" t="s">
        <v>995</v>
      </c>
      <c r="D519" s="5" t="s">
        <v>1078</v>
      </c>
      <c r="E519" s="62">
        <v>41640.0</v>
      </c>
      <c r="F519" s="62">
        <v>42004.0</v>
      </c>
      <c r="G519" s="5" t="s">
        <v>1003</v>
      </c>
      <c r="H519" s="5">
        <v>21.11</v>
      </c>
      <c r="I519" s="5">
        <v>21.11</v>
      </c>
      <c r="J519" s="5">
        <v>21.11</v>
      </c>
      <c r="K519" s="5">
        <v>21.11</v>
      </c>
      <c r="L519" s="5">
        <v>21.11</v>
      </c>
      <c r="M519" s="5">
        <v>21.11</v>
      </c>
      <c r="N519" s="5">
        <v>21.11</v>
      </c>
      <c r="O519" s="5">
        <v>21.11</v>
      </c>
      <c r="P519" s="5">
        <v>21.11</v>
      </c>
      <c r="Q519" s="5">
        <v>18.334</v>
      </c>
      <c r="R519" s="5">
        <v>18.334</v>
      </c>
      <c r="S519" s="5">
        <v>18.334</v>
      </c>
      <c r="T519" s="5">
        <v>18.334</v>
      </c>
      <c r="U519" s="5">
        <v>18.334</v>
      </c>
      <c r="V519" s="5">
        <v>18.334</v>
      </c>
      <c r="W519" s="5">
        <v>18.334</v>
      </c>
      <c r="X519" s="5">
        <v>21.11</v>
      </c>
      <c r="Y519" s="5">
        <v>21.11</v>
      </c>
      <c r="Z519" s="5">
        <v>21.11</v>
      </c>
      <c r="AA519" s="5">
        <v>21.11</v>
      </c>
      <c r="AB519" s="5">
        <v>21.11</v>
      </c>
      <c r="AC519" s="5">
        <v>21.11</v>
      </c>
      <c r="AD519" s="5">
        <v>21.11</v>
      </c>
      <c r="AE519" s="5">
        <v>21.11</v>
      </c>
      <c r="AF519" s="5" t="s">
        <v>890</v>
      </c>
    </row>
    <row r="520" ht="14.25" customHeight="1">
      <c r="A520" s="7" t="s">
        <v>2365</v>
      </c>
      <c r="B520" s="7" t="s">
        <v>1173</v>
      </c>
      <c r="C520" s="7" t="s">
        <v>995</v>
      </c>
      <c r="D520" s="7" t="s">
        <v>1174</v>
      </c>
      <c r="E520" s="68">
        <v>41640.0</v>
      </c>
      <c r="F520" s="68">
        <v>42004.0</v>
      </c>
      <c r="G520" s="7" t="s">
        <v>747</v>
      </c>
      <c r="H520" s="7">
        <v>21.11</v>
      </c>
      <c r="I520" s="7"/>
      <c r="J520" s="7"/>
      <c r="K520" s="7"/>
      <c r="L520" s="7"/>
      <c r="M520" s="7"/>
      <c r="N520" s="7"/>
      <c r="O520" s="7"/>
      <c r="P520" s="7"/>
      <c r="Q520" s="7"/>
      <c r="R520" s="7"/>
      <c r="S520" s="7"/>
      <c r="T520" s="7"/>
      <c r="U520" s="7"/>
      <c r="V520" s="7"/>
      <c r="W520" s="7"/>
      <c r="X520" s="7"/>
      <c r="Y520" s="7"/>
      <c r="Z520" s="7"/>
      <c r="AA520" s="7"/>
      <c r="AB520" s="7"/>
      <c r="AC520" s="7"/>
      <c r="AD520" s="7"/>
      <c r="AE520" s="7"/>
      <c r="AF520" s="7" t="s">
        <v>890</v>
      </c>
    </row>
    <row r="521" ht="14.25" customHeight="1">
      <c r="A521" s="5" t="s">
        <v>2368</v>
      </c>
      <c r="B521" s="5" t="s">
        <v>742</v>
      </c>
      <c r="C521" s="5" t="s">
        <v>887</v>
      </c>
      <c r="D521" s="5" t="s">
        <v>743</v>
      </c>
      <c r="E521" s="62">
        <v>41640.0</v>
      </c>
      <c r="F521" s="62">
        <v>42004.0</v>
      </c>
      <c r="G521" s="5" t="s">
        <v>747</v>
      </c>
      <c r="H521" s="5">
        <v>0.2</v>
      </c>
      <c r="I521" s="5"/>
      <c r="J521" s="5"/>
      <c r="K521" s="5"/>
      <c r="L521" s="5"/>
      <c r="M521" s="5"/>
      <c r="N521" s="5"/>
      <c r="O521" s="5"/>
      <c r="P521" s="5"/>
      <c r="Q521" s="5"/>
      <c r="R521" s="5"/>
      <c r="S521" s="5"/>
      <c r="T521" s="5"/>
      <c r="U521" s="5"/>
      <c r="V521" s="5"/>
      <c r="W521" s="5"/>
      <c r="X521" s="5"/>
      <c r="Y521" s="5"/>
      <c r="Z521" s="5"/>
      <c r="AA521" s="5"/>
      <c r="AB521" s="5"/>
      <c r="AC521" s="5"/>
      <c r="AD521" s="5"/>
      <c r="AE521" s="5"/>
      <c r="AF521" s="5" t="s">
        <v>890</v>
      </c>
    </row>
    <row r="522" ht="14.25" customHeight="1">
      <c r="A522" s="7" t="s">
        <v>2370</v>
      </c>
      <c r="B522" s="7" t="s">
        <v>742</v>
      </c>
      <c r="C522" s="7"/>
      <c r="D522" s="7" t="s">
        <v>743</v>
      </c>
      <c r="E522" s="68">
        <v>41640.0</v>
      </c>
      <c r="F522" s="68">
        <v>42004.0</v>
      </c>
      <c r="G522" s="7" t="s">
        <v>747</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890</v>
      </c>
    </row>
    <row r="523" ht="14.25" customHeight="1">
      <c r="A523" s="5" t="s">
        <v>2371</v>
      </c>
      <c r="B523" s="5" t="s">
        <v>742</v>
      </c>
      <c r="C523" s="5"/>
      <c r="D523" s="5" t="s">
        <v>743</v>
      </c>
      <c r="E523" s="62">
        <v>41640.0</v>
      </c>
      <c r="F523" s="62">
        <v>42004.0</v>
      </c>
      <c r="G523" s="5" t="s">
        <v>747</v>
      </c>
      <c r="H523" s="5">
        <v>1.0</v>
      </c>
      <c r="I523" s="5"/>
      <c r="J523" s="5"/>
      <c r="K523" s="5"/>
      <c r="L523" s="5"/>
      <c r="M523" s="5"/>
      <c r="N523" s="5"/>
      <c r="O523" s="5"/>
      <c r="P523" s="5"/>
      <c r="Q523" s="5"/>
      <c r="R523" s="5"/>
      <c r="S523" s="5"/>
      <c r="T523" s="5"/>
      <c r="U523" s="5"/>
      <c r="V523" s="5"/>
      <c r="W523" s="5"/>
      <c r="X523" s="5"/>
      <c r="Y523" s="5"/>
      <c r="Z523" s="5"/>
      <c r="AA523" s="5"/>
      <c r="AB523" s="5"/>
      <c r="AC523" s="5"/>
      <c r="AD523" s="5"/>
      <c r="AE523" s="5"/>
      <c r="AF523" s="5" t="s">
        <v>890</v>
      </c>
    </row>
    <row r="524" ht="14.25" customHeight="1">
      <c r="A524" s="5" t="s">
        <v>2372</v>
      </c>
      <c r="B524" s="5" t="s">
        <v>1173</v>
      </c>
      <c r="C524" s="5" t="s">
        <v>995</v>
      </c>
      <c r="D524" s="5" t="s">
        <v>743</v>
      </c>
      <c r="E524" s="62">
        <v>41640.0</v>
      </c>
      <c r="F524" s="62">
        <v>42004.0</v>
      </c>
      <c r="G524" s="5" t="s">
        <v>747</v>
      </c>
      <c r="H524" s="5">
        <v>21.11</v>
      </c>
      <c r="I524" s="5"/>
      <c r="J524" s="5"/>
      <c r="K524" s="5"/>
      <c r="L524" s="5"/>
      <c r="M524" s="5"/>
      <c r="N524" s="5"/>
      <c r="O524" s="5"/>
      <c r="P524" s="5"/>
      <c r="Q524" s="5"/>
      <c r="R524" s="5"/>
      <c r="S524" s="5"/>
      <c r="T524" s="5"/>
      <c r="U524" s="5"/>
      <c r="V524" s="5"/>
      <c r="W524" s="5"/>
      <c r="X524" s="5"/>
      <c r="Y524" s="5"/>
      <c r="Z524" s="5"/>
      <c r="AA524" s="5"/>
      <c r="AB524" s="5"/>
      <c r="AC524" s="5"/>
      <c r="AD524" s="5"/>
      <c r="AE524" s="5"/>
      <c r="AF524" s="5" t="s">
        <v>890</v>
      </c>
    </row>
    <row r="525" ht="14.25" customHeight="1">
      <c r="A525" s="7" t="s">
        <v>2374</v>
      </c>
      <c r="B525" s="7" t="s">
        <v>1173</v>
      </c>
      <c r="C525" s="7" t="s">
        <v>995</v>
      </c>
      <c r="D525" s="7" t="s">
        <v>743</v>
      </c>
      <c r="E525" s="68">
        <v>41640.0</v>
      </c>
      <c r="F525" s="68">
        <v>42004.0</v>
      </c>
      <c r="G525" s="7" t="s">
        <v>747</v>
      </c>
      <c r="H525" s="7">
        <v>21.11</v>
      </c>
      <c r="I525" s="7"/>
      <c r="J525" s="7"/>
      <c r="K525" s="7"/>
      <c r="L525" s="7"/>
      <c r="M525" s="7"/>
      <c r="N525" s="7"/>
      <c r="O525" s="7"/>
      <c r="P525" s="7"/>
      <c r="Q525" s="7"/>
      <c r="R525" s="7"/>
      <c r="S525" s="7"/>
      <c r="T525" s="7"/>
      <c r="U525" s="7"/>
      <c r="V525" s="7"/>
      <c r="W525" s="7"/>
      <c r="X525" s="7"/>
      <c r="Y525" s="7"/>
      <c r="Z525" s="7"/>
      <c r="AA525" s="7"/>
      <c r="AB525" s="7"/>
      <c r="AC525" s="7"/>
      <c r="AD525" s="7"/>
      <c r="AE525" s="7"/>
      <c r="AF525" s="7" t="s">
        <v>890</v>
      </c>
    </row>
    <row r="526" ht="14.25" customHeight="1">
      <c r="A526" s="7" t="s">
        <v>2376</v>
      </c>
      <c r="B526" s="7" t="s">
        <v>1185</v>
      </c>
      <c r="C526" s="7"/>
      <c r="D526" s="7" t="s">
        <v>1078</v>
      </c>
      <c r="E526" s="68">
        <v>41640.0</v>
      </c>
      <c r="F526" s="68">
        <v>42004.0</v>
      </c>
      <c r="G526" s="7" t="s">
        <v>1003</v>
      </c>
      <c r="H526" s="7">
        <v>0.4</v>
      </c>
      <c r="I526" s="7">
        <v>0.4</v>
      </c>
      <c r="J526" s="7">
        <v>0.3</v>
      </c>
      <c r="K526" s="7">
        <v>0.3</v>
      </c>
      <c r="L526" s="7">
        <v>0.3</v>
      </c>
      <c r="M526" s="7">
        <v>0.3</v>
      </c>
      <c r="N526" s="7">
        <v>0.4</v>
      </c>
      <c r="O526" s="7">
        <v>0.5</v>
      </c>
      <c r="P526" s="7">
        <v>0.5</v>
      </c>
      <c r="Q526" s="7">
        <v>0.4</v>
      </c>
      <c r="R526" s="7">
        <v>0.4</v>
      </c>
      <c r="S526" s="7">
        <v>0.4</v>
      </c>
      <c r="T526" s="7">
        <v>0.4</v>
      </c>
      <c r="U526" s="7">
        <v>0.3</v>
      </c>
      <c r="V526" s="7">
        <v>0.3</v>
      </c>
      <c r="W526" s="7">
        <v>0.3</v>
      </c>
      <c r="X526" s="7">
        <v>0.3</v>
      </c>
      <c r="Y526" s="7">
        <v>0.3</v>
      </c>
      <c r="Z526" s="7">
        <v>0.6</v>
      </c>
      <c r="AA526" s="7">
        <v>0.8</v>
      </c>
      <c r="AB526" s="7">
        <v>0.9</v>
      </c>
      <c r="AC526" s="7">
        <v>0.7</v>
      </c>
      <c r="AD526" s="7">
        <v>0.6</v>
      </c>
      <c r="AE526" s="7">
        <v>0.4</v>
      </c>
      <c r="AF526" s="7" t="s">
        <v>890</v>
      </c>
    </row>
    <row r="527" ht="14.25" customHeight="1">
      <c r="A527" s="5" t="s">
        <v>2376</v>
      </c>
      <c r="B527" s="5" t="s">
        <v>1185</v>
      </c>
      <c r="C527" s="5"/>
      <c r="D527" s="5" t="s">
        <v>1085</v>
      </c>
      <c r="E527" s="62">
        <v>41640.0</v>
      </c>
      <c r="F527" s="62">
        <v>42004.0</v>
      </c>
      <c r="G527" s="5" t="s">
        <v>747</v>
      </c>
      <c r="H527" s="5">
        <v>0.0</v>
      </c>
      <c r="I527" s="5"/>
      <c r="J527" s="5"/>
      <c r="K527" s="5"/>
      <c r="L527" s="5"/>
      <c r="M527" s="5"/>
      <c r="N527" s="5"/>
      <c r="O527" s="5"/>
      <c r="P527" s="5"/>
      <c r="Q527" s="5"/>
      <c r="R527" s="5"/>
      <c r="S527" s="5"/>
      <c r="T527" s="5"/>
      <c r="U527" s="5"/>
      <c r="V527" s="5"/>
      <c r="W527" s="5"/>
      <c r="X527" s="5"/>
      <c r="Y527" s="5"/>
      <c r="Z527" s="5"/>
      <c r="AA527" s="5"/>
      <c r="AB527" s="5"/>
      <c r="AC527" s="5"/>
      <c r="AD527" s="5"/>
      <c r="AE527" s="5"/>
      <c r="AF527" s="5" t="s">
        <v>890</v>
      </c>
    </row>
    <row r="528" ht="14.25" customHeight="1">
      <c r="A528" s="7" t="s">
        <v>2376</v>
      </c>
      <c r="B528" s="7" t="s">
        <v>1185</v>
      </c>
      <c r="C528" s="7"/>
      <c r="D528" s="7" t="s">
        <v>1089</v>
      </c>
      <c r="E528" s="68">
        <v>41640.0</v>
      </c>
      <c r="F528" s="68">
        <v>42004.0</v>
      </c>
      <c r="G528" s="7" t="s">
        <v>747</v>
      </c>
      <c r="H528" s="7">
        <v>1.0</v>
      </c>
      <c r="I528" s="7"/>
      <c r="J528" s="7"/>
      <c r="K528" s="7"/>
      <c r="L528" s="7"/>
      <c r="M528" s="7"/>
      <c r="N528" s="7"/>
      <c r="O528" s="7"/>
      <c r="P528" s="7"/>
      <c r="Q528" s="7"/>
      <c r="R528" s="7"/>
      <c r="S528" s="7"/>
      <c r="T528" s="7"/>
      <c r="U528" s="7"/>
      <c r="V528" s="7"/>
      <c r="W528" s="7"/>
      <c r="X528" s="7"/>
      <c r="Y528" s="7"/>
      <c r="Z528" s="7"/>
      <c r="AA528" s="7"/>
      <c r="AB528" s="7"/>
      <c r="AC528" s="7"/>
      <c r="AD528" s="7"/>
      <c r="AE528" s="7"/>
      <c r="AF528" s="7" t="s">
        <v>890</v>
      </c>
    </row>
    <row r="529" ht="14.25" customHeight="1">
      <c r="A529" s="5" t="s">
        <v>2376</v>
      </c>
      <c r="B529" s="5" t="s">
        <v>1185</v>
      </c>
      <c r="C529" s="5"/>
      <c r="D529" s="5" t="s">
        <v>1624</v>
      </c>
      <c r="E529" s="62">
        <v>41640.0</v>
      </c>
      <c r="F529" s="62">
        <v>42004.0</v>
      </c>
      <c r="G529" s="5" t="s">
        <v>1003</v>
      </c>
      <c r="H529" s="5">
        <v>0.3</v>
      </c>
      <c r="I529" s="5">
        <v>0.3</v>
      </c>
      <c r="J529" s="5">
        <v>0.2</v>
      </c>
      <c r="K529" s="5">
        <v>0.2</v>
      </c>
      <c r="L529" s="5">
        <v>0.2</v>
      </c>
      <c r="M529" s="5">
        <v>0.2</v>
      </c>
      <c r="N529" s="5">
        <v>0.4</v>
      </c>
      <c r="O529" s="5">
        <v>0.4</v>
      </c>
      <c r="P529" s="5">
        <v>0.5</v>
      </c>
      <c r="Q529" s="5">
        <v>0.5</v>
      </c>
      <c r="R529" s="5">
        <v>0.4</v>
      </c>
      <c r="S529" s="5">
        <v>0.35</v>
      </c>
      <c r="T529" s="5">
        <v>0.35</v>
      </c>
      <c r="U529" s="5">
        <v>0.35</v>
      </c>
      <c r="V529" s="5">
        <v>0.35</v>
      </c>
      <c r="W529" s="5">
        <v>0.35</v>
      </c>
      <c r="X529" s="5">
        <v>0.35</v>
      </c>
      <c r="Y529" s="5">
        <v>0.35</v>
      </c>
      <c r="Z529" s="5">
        <v>0.7</v>
      </c>
      <c r="AA529" s="5">
        <v>0.8</v>
      </c>
      <c r="AB529" s="5">
        <v>0.8</v>
      </c>
      <c r="AC529" s="5">
        <v>0.8</v>
      </c>
      <c r="AD529" s="5">
        <v>0.7</v>
      </c>
      <c r="AE529" s="5">
        <v>0.4</v>
      </c>
      <c r="AF529" s="5" t="s">
        <v>890</v>
      </c>
    </row>
    <row r="530" ht="14.25" customHeight="1">
      <c r="A530" s="7" t="s">
        <v>2376</v>
      </c>
      <c r="B530" s="7" t="s">
        <v>1185</v>
      </c>
      <c r="C530" s="7"/>
      <c r="D530" s="7" t="s">
        <v>1191</v>
      </c>
      <c r="E530" s="68">
        <v>41640.0</v>
      </c>
      <c r="F530" s="68">
        <v>42004.0</v>
      </c>
      <c r="G530" s="7" t="s">
        <v>1003</v>
      </c>
      <c r="H530" s="7">
        <v>0.3</v>
      </c>
      <c r="I530" s="7">
        <v>0.25</v>
      </c>
      <c r="J530" s="7">
        <v>0.2</v>
      </c>
      <c r="K530" s="7">
        <v>0.2</v>
      </c>
      <c r="L530" s="7">
        <v>0.2</v>
      </c>
      <c r="M530" s="7">
        <v>0.3</v>
      </c>
      <c r="N530" s="7">
        <v>0.5</v>
      </c>
      <c r="O530" s="7">
        <v>0.6</v>
      </c>
      <c r="P530" s="7">
        <v>0.5</v>
      </c>
      <c r="Q530" s="7">
        <v>0.5</v>
      </c>
      <c r="R530" s="7">
        <v>0.35</v>
      </c>
      <c r="S530" s="7">
        <v>0.35</v>
      </c>
      <c r="T530" s="7">
        <v>0.35</v>
      </c>
      <c r="U530" s="7">
        <v>0.35</v>
      </c>
      <c r="V530" s="7">
        <v>0.35</v>
      </c>
      <c r="W530" s="7">
        <v>0.35</v>
      </c>
      <c r="X530" s="7">
        <v>0.35</v>
      </c>
      <c r="Y530" s="7">
        <v>0.35</v>
      </c>
      <c r="Z530" s="7">
        <v>0.7</v>
      </c>
      <c r="AA530" s="7">
        <v>0.9</v>
      </c>
      <c r="AB530" s="7">
        <v>0.95</v>
      </c>
      <c r="AC530" s="7">
        <v>0.9</v>
      </c>
      <c r="AD530" s="7">
        <v>0.7</v>
      </c>
      <c r="AE530" s="7">
        <v>0.4</v>
      </c>
      <c r="AF530" s="7" t="s">
        <v>890</v>
      </c>
    </row>
    <row r="531" ht="14.25" customHeight="1">
      <c r="A531" s="113" t="s">
        <v>2380</v>
      </c>
      <c r="B531" s="114" t="s">
        <v>1185</v>
      </c>
      <c r="C531" s="114"/>
      <c r="D531" s="114" t="s">
        <v>1078</v>
      </c>
      <c r="E531" s="115">
        <v>41640.0</v>
      </c>
      <c r="F531" s="115">
        <v>42004.0</v>
      </c>
      <c r="G531" s="114" t="s">
        <v>1003</v>
      </c>
      <c r="H531" s="113">
        <v>0.3841429</v>
      </c>
      <c r="I531" s="113">
        <v>0.3841429</v>
      </c>
      <c r="J531" s="113">
        <v>0.288107175</v>
      </c>
      <c r="K531" s="113">
        <v>0.288107175</v>
      </c>
      <c r="L531" s="113">
        <v>0.288107175</v>
      </c>
      <c r="M531" s="113">
        <v>0.288107175</v>
      </c>
      <c r="N531" s="113">
        <v>0.3841429</v>
      </c>
      <c r="O531" s="113">
        <v>0.480178625</v>
      </c>
      <c r="P531" s="113">
        <v>0.480178625</v>
      </c>
      <c r="Q531" s="113">
        <v>0.3841429</v>
      </c>
      <c r="R531" s="113">
        <v>0.3841429</v>
      </c>
      <c r="S531" s="113">
        <v>0.3841429</v>
      </c>
      <c r="T531" s="113">
        <v>0.3841429</v>
      </c>
      <c r="U531" s="113">
        <v>0.288107175</v>
      </c>
      <c r="V531" s="113">
        <v>0.288107175</v>
      </c>
      <c r="W531" s="113">
        <v>0.288107175</v>
      </c>
      <c r="X531" s="113">
        <v>0.288107175</v>
      </c>
      <c r="Y531" s="113">
        <v>0.288107175</v>
      </c>
      <c r="Z531" s="113">
        <v>0.57621435</v>
      </c>
      <c r="AA531" s="113">
        <v>0.7682858</v>
      </c>
      <c r="AB531" s="113">
        <v>0.864321525</v>
      </c>
      <c r="AC531" s="113">
        <v>0.672250075</v>
      </c>
      <c r="AD531" s="113">
        <v>0.57621435</v>
      </c>
      <c r="AE531" s="113">
        <v>0.3841429</v>
      </c>
      <c r="AF531" s="114" t="s">
        <v>890</v>
      </c>
    </row>
    <row r="532" ht="14.25" customHeight="1">
      <c r="A532" s="113" t="s">
        <v>2380</v>
      </c>
      <c r="B532" s="114" t="s">
        <v>1185</v>
      </c>
      <c r="C532" s="114"/>
      <c r="D532" s="114" t="s">
        <v>1085</v>
      </c>
      <c r="E532" s="115">
        <v>41640.0</v>
      </c>
      <c r="F532" s="115">
        <v>42004.0</v>
      </c>
      <c r="G532" s="114" t="s">
        <v>747</v>
      </c>
      <c r="H532" s="113">
        <v>0.0</v>
      </c>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t="s">
        <v>890</v>
      </c>
    </row>
    <row r="533" ht="14.25" customHeight="1">
      <c r="A533" s="113" t="s">
        <v>2380</v>
      </c>
      <c r="B533" s="114" t="s">
        <v>1185</v>
      </c>
      <c r="C533" s="114"/>
      <c r="D533" s="114" t="s">
        <v>1089</v>
      </c>
      <c r="E533" s="115">
        <v>41640.0</v>
      </c>
      <c r="F533" s="115">
        <v>42004.0</v>
      </c>
      <c r="G533" s="114" t="s">
        <v>747</v>
      </c>
      <c r="H533" s="113">
        <v>1.0</v>
      </c>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t="s">
        <v>890</v>
      </c>
    </row>
    <row r="534" ht="14.25" customHeight="1">
      <c r="A534" s="113" t="s">
        <v>2380</v>
      </c>
      <c r="B534" s="114" t="s">
        <v>1185</v>
      </c>
      <c r="C534" s="114"/>
      <c r="D534" s="114" t="s">
        <v>1624</v>
      </c>
      <c r="E534" s="115">
        <v>41640.0</v>
      </c>
      <c r="F534" s="115">
        <v>42004.0</v>
      </c>
      <c r="G534" s="114" t="s">
        <v>1003</v>
      </c>
      <c r="H534" s="113">
        <v>0.288107175</v>
      </c>
      <c r="I534" s="113">
        <v>0.288107175</v>
      </c>
      <c r="J534" s="113">
        <v>0.19207145</v>
      </c>
      <c r="K534" s="113">
        <v>0.19207145</v>
      </c>
      <c r="L534" s="113">
        <v>0.19207145</v>
      </c>
      <c r="M534" s="113">
        <v>0.19207145</v>
      </c>
      <c r="N534" s="113">
        <v>0.3841429</v>
      </c>
      <c r="O534" s="113">
        <v>0.3841429</v>
      </c>
      <c r="P534" s="113">
        <v>0.480178625</v>
      </c>
      <c r="Q534" s="113">
        <v>0.480178625</v>
      </c>
      <c r="R534" s="113">
        <v>0.3841429</v>
      </c>
      <c r="S534" s="113">
        <v>0.336125038</v>
      </c>
      <c r="T534" s="113">
        <v>0.336125038</v>
      </c>
      <c r="U534" s="113">
        <v>0.336125038</v>
      </c>
      <c r="V534" s="113">
        <v>0.336125038</v>
      </c>
      <c r="W534" s="113">
        <v>0.336125038</v>
      </c>
      <c r="X534" s="113">
        <v>0.336125038</v>
      </c>
      <c r="Y534" s="113">
        <v>0.336125038</v>
      </c>
      <c r="Z534" s="113">
        <v>0.672250075</v>
      </c>
      <c r="AA534" s="113">
        <v>0.7682858</v>
      </c>
      <c r="AB534" s="113">
        <v>0.7682858</v>
      </c>
      <c r="AC534" s="113">
        <v>0.7682858</v>
      </c>
      <c r="AD534" s="113">
        <v>0.672250075</v>
      </c>
      <c r="AE534" s="113">
        <v>0.3841429</v>
      </c>
      <c r="AF534" s="114" t="s">
        <v>890</v>
      </c>
    </row>
    <row r="535" ht="14.25" customHeight="1">
      <c r="A535" s="113" t="s">
        <v>2380</v>
      </c>
      <c r="B535" s="114" t="s">
        <v>1185</v>
      </c>
      <c r="C535" s="114"/>
      <c r="D535" s="114" t="s">
        <v>1191</v>
      </c>
      <c r="E535" s="115">
        <v>41640.0</v>
      </c>
      <c r="F535" s="115">
        <v>42004.0</v>
      </c>
      <c r="G535" s="114" t="s">
        <v>1003</v>
      </c>
      <c r="H535" s="113">
        <v>0.288107175</v>
      </c>
      <c r="I535" s="113">
        <v>0.240089313</v>
      </c>
      <c r="J535" s="113">
        <v>0.19207145</v>
      </c>
      <c r="K535" s="113">
        <v>0.19207145</v>
      </c>
      <c r="L535" s="113">
        <v>0.19207145</v>
      </c>
      <c r="M535" s="113">
        <v>0.288107175</v>
      </c>
      <c r="N535" s="113">
        <v>0.480178625</v>
      </c>
      <c r="O535" s="113">
        <v>0.57621435</v>
      </c>
      <c r="P535" s="113">
        <v>0.480178625</v>
      </c>
      <c r="Q535" s="113">
        <v>0.480178625</v>
      </c>
      <c r="R535" s="113">
        <v>0.336125038</v>
      </c>
      <c r="S535" s="113">
        <v>0.336125038</v>
      </c>
      <c r="T535" s="113">
        <v>0.336125038</v>
      </c>
      <c r="U535" s="113">
        <v>0.336125038</v>
      </c>
      <c r="V535" s="113">
        <v>0.336125038</v>
      </c>
      <c r="W535" s="113">
        <v>0.336125038</v>
      </c>
      <c r="X535" s="113">
        <v>0.336125038</v>
      </c>
      <c r="Y535" s="113">
        <v>0.336125038</v>
      </c>
      <c r="Z535" s="113">
        <v>0.672250075</v>
      </c>
      <c r="AA535" s="113">
        <v>0.864321525</v>
      </c>
      <c r="AB535" s="113">
        <v>0.912339388</v>
      </c>
      <c r="AC535" s="113">
        <v>0.864321525</v>
      </c>
      <c r="AD535" s="113">
        <v>0.672250075</v>
      </c>
      <c r="AE535" s="113">
        <v>0.3841429</v>
      </c>
      <c r="AF535" s="114" t="s">
        <v>890</v>
      </c>
    </row>
    <row r="536" ht="14.25" customHeight="1">
      <c r="A536" s="5" t="s">
        <v>2388</v>
      </c>
      <c r="B536" s="5" t="s">
        <v>1077</v>
      </c>
      <c r="C536" s="5"/>
      <c r="D536" s="5" t="s">
        <v>1078</v>
      </c>
      <c r="E536" s="62">
        <v>41640.0</v>
      </c>
      <c r="F536" s="62">
        <v>42004.0</v>
      </c>
      <c r="G536" s="5" t="s">
        <v>1003</v>
      </c>
      <c r="H536" s="5">
        <v>0.05</v>
      </c>
      <c r="I536" s="5">
        <v>0.05</v>
      </c>
      <c r="J536" s="5">
        <v>0.05</v>
      </c>
      <c r="K536" s="5">
        <v>0.05</v>
      </c>
      <c r="L536" s="5">
        <v>0.1</v>
      </c>
      <c r="M536" s="5">
        <v>0.2</v>
      </c>
      <c r="N536" s="5">
        <v>0.4</v>
      </c>
      <c r="O536" s="5">
        <v>0.5</v>
      </c>
      <c r="P536" s="5">
        <v>0.5</v>
      </c>
      <c r="Q536" s="5">
        <v>0.35</v>
      </c>
      <c r="R536" s="5">
        <v>0.15</v>
      </c>
      <c r="S536" s="5">
        <v>0.15</v>
      </c>
      <c r="T536" s="5">
        <v>0.15</v>
      </c>
      <c r="U536" s="5">
        <v>0.15</v>
      </c>
      <c r="V536" s="5">
        <v>0.15</v>
      </c>
      <c r="W536" s="5">
        <v>0.15</v>
      </c>
      <c r="X536" s="5">
        <v>0.35</v>
      </c>
      <c r="Y536" s="5">
        <v>0.5</v>
      </c>
      <c r="Z536" s="5">
        <v>0.5</v>
      </c>
      <c r="AA536" s="5">
        <v>0.4</v>
      </c>
      <c r="AB536" s="5">
        <v>0.4</v>
      </c>
      <c r="AC536" s="5">
        <v>0.3</v>
      </c>
      <c r="AD536" s="5">
        <v>0.2</v>
      </c>
      <c r="AE536" s="5">
        <v>0.1</v>
      </c>
      <c r="AF536" s="5" t="s">
        <v>890</v>
      </c>
    </row>
    <row r="537" ht="14.25" customHeight="1">
      <c r="A537" s="7" t="s">
        <v>2388</v>
      </c>
      <c r="B537" s="7" t="s">
        <v>1077</v>
      </c>
      <c r="C537" s="7"/>
      <c r="D537" s="7" t="s">
        <v>1085</v>
      </c>
      <c r="E537" s="68">
        <v>41640.0</v>
      </c>
      <c r="F537" s="68">
        <v>42004.0</v>
      </c>
      <c r="G537" s="7" t="s">
        <v>747</v>
      </c>
      <c r="H537" s="7">
        <v>0.05</v>
      </c>
      <c r="I537" s="7"/>
      <c r="J537" s="7"/>
      <c r="K537" s="7"/>
      <c r="L537" s="7"/>
      <c r="M537" s="7"/>
      <c r="N537" s="7"/>
      <c r="O537" s="7"/>
      <c r="P537" s="7"/>
      <c r="Q537" s="7"/>
      <c r="R537" s="7"/>
      <c r="S537" s="7"/>
      <c r="T537" s="7"/>
      <c r="U537" s="7"/>
      <c r="V537" s="7"/>
      <c r="W537" s="7"/>
      <c r="X537" s="7"/>
      <c r="Y537" s="7"/>
      <c r="Z537" s="7"/>
      <c r="AA537" s="7"/>
      <c r="AB537" s="7"/>
      <c r="AC537" s="7"/>
      <c r="AD537" s="7"/>
      <c r="AE537" s="7"/>
      <c r="AF537" s="7" t="s">
        <v>890</v>
      </c>
    </row>
    <row r="538" ht="14.25" customHeight="1">
      <c r="A538" s="5" t="s">
        <v>2388</v>
      </c>
      <c r="B538" s="5" t="s">
        <v>1077</v>
      </c>
      <c r="C538" s="5"/>
      <c r="D538" s="5" t="s">
        <v>1089</v>
      </c>
      <c r="E538" s="62">
        <v>41640.0</v>
      </c>
      <c r="F538" s="62">
        <v>42004.0</v>
      </c>
      <c r="G538" s="5" t="s">
        <v>747</v>
      </c>
      <c r="H538" s="5">
        <v>0.5</v>
      </c>
      <c r="I538" s="5"/>
      <c r="J538" s="5"/>
      <c r="K538" s="5"/>
      <c r="L538" s="5"/>
      <c r="M538" s="5"/>
      <c r="N538" s="5"/>
      <c r="O538" s="5"/>
      <c r="P538" s="5"/>
      <c r="Q538" s="5"/>
      <c r="R538" s="5"/>
      <c r="S538" s="5"/>
      <c r="T538" s="5"/>
      <c r="U538" s="5"/>
      <c r="V538" s="5"/>
      <c r="W538" s="5"/>
      <c r="X538" s="5"/>
      <c r="Y538" s="5"/>
      <c r="Z538" s="5"/>
      <c r="AA538" s="5"/>
      <c r="AB538" s="5"/>
      <c r="AC538" s="5"/>
      <c r="AD538" s="5"/>
      <c r="AE538" s="5"/>
      <c r="AF538" s="5" t="s">
        <v>890</v>
      </c>
    </row>
    <row r="539" ht="14.25" customHeight="1">
      <c r="A539" s="7" t="s">
        <v>2391</v>
      </c>
      <c r="B539" s="7" t="s">
        <v>1185</v>
      </c>
      <c r="C539" s="7"/>
      <c r="D539" s="7" t="s">
        <v>1078</v>
      </c>
      <c r="E539" s="68">
        <v>41640.0</v>
      </c>
      <c r="F539" s="68">
        <v>42004.0</v>
      </c>
      <c r="G539" s="7" t="s">
        <v>1003</v>
      </c>
      <c r="H539" s="7">
        <v>0.4</v>
      </c>
      <c r="I539" s="7">
        <v>0.4</v>
      </c>
      <c r="J539" s="7">
        <v>0.3</v>
      </c>
      <c r="K539" s="7">
        <v>0.3</v>
      </c>
      <c r="L539" s="7">
        <v>0.3</v>
      </c>
      <c r="M539" s="7">
        <v>0.3</v>
      </c>
      <c r="N539" s="7">
        <v>0.4</v>
      </c>
      <c r="O539" s="7">
        <v>0.5</v>
      </c>
      <c r="P539" s="7">
        <v>0.5</v>
      </c>
      <c r="Q539" s="7">
        <v>0.4</v>
      </c>
      <c r="R539" s="7">
        <v>0.4</v>
      </c>
      <c r="S539" s="7">
        <v>0.4</v>
      </c>
      <c r="T539" s="7">
        <v>0.4</v>
      </c>
      <c r="U539" s="7">
        <v>0.3</v>
      </c>
      <c r="V539" s="7">
        <v>0.3</v>
      </c>
      <c r="W539" s="7">
        <v>0.3</v>
      </c>
      <c r="X539" s="7">
        <v>0.3</v>
      </c>
      <c r="Y539" s="7">
        <v>0.3</v>
      </c>
      <c r="Z539" s="7">
        <v>0.6</v>
      </c>
      <c r="AA539" s="7">
        <v>0.8</v>
      </c>
      <c r="AB539" s="7">
        <v>0.9</v>
      </c>
      <c r="AC539" s="7">
        <v>0.7</v>
      </c>
      <c r="AD539" s="7">
        <v>0.6</v>
      </c>
      <c r="AE539" s="7">
        <v>0.4</v>
      </c>
      <c r="AF539" s="7" t="s">
        <v>890</v>
      </c>
    </row>
    <row r="540" ht="14.25" customHeight="1">
      <c r="A540" s="5" t="s">
        <v>2391</v>
      </c>
      <c r="B540" s="5" t="s">
        <v>1185</v>
      </c>
      <c r="C540" s="5"/>
      <c r="D540" s="5" t="s">
        <v>1085</v>
      </c>
      <c r="E540" s="62">
        <v>41640.0</v>
      </c>
      <c r="F540" s="62">
        <v>42004.0</v>
      </c>
      <c r="G540" s="5" t="s">
        <v>747</v>
      </c>
      <c r="H540" s="5">
        <v>0.0</v>
      </c>
      <c r="I540" s="5"/>
      <c r="J540" s="5"/>
      <c r="K540" s="5"/>
      <c r="L540" s="5"/>
      <c r="M540" s="5"/>
      <c r="N540" s="5"/>
      <c r="O540" s="5"/>
      <c r="P540" s="5"/>
      <c r="Q540" s="5"/>
      <c r="R540" s="5"/>
      <c r="S540" s="5"/>
      <c r="T540" s="5"/>
      <c r="U540" s="5"/>
      <c r="V540" s="5"/>
      <c r="W540" s="5"/>
      <c r="X540" s="5"/>
      <c r="Y540" s="5"/>
      <c r="Z540" s="5"/>
      <c r="AA540" s="5"/>
      <c r="AB540" s="5"/>
      <c r="AC540" s="5"/>
      <c r="AD540" s="5"/>
      <c r="AE540" s="5"/>
      <c r="AF540" s="5" t="s">
        <v>890</v>
      </c>
    </row>
    <row r="541" ht="14.25" customHeight="1">
      <c r="A541" s="7" t="s">
        <v>2391</v>
      </c>
      <c r="B541" s="7" t="s">
        <v>1185</v>
      </c>
      <c r="C541" s="7"/>
      <c r="D541" s="7" t="s">
        <v>1089</v>
      </c>
      <c r="E541" s="68">
        <v>41640.0</v>
      </c>
      <c r="F541" s="68">
        <v>42004.0</v>
      </c>
      <c r="G541" s="7" t="s">
        <v>747</v>
      </c>
      <c r="H541" s="7">
        <v>1.0</v>
      </c>
      <c r="I541" s="7"/>
      <c r="J541" s="7"/>
      <c r="K541" s="7"/>
      <c r="L541" s="7"/>
      <c r="M541" s="7"/>
      <c r="N541" s="7"/>
      <c r="O541" s="7"/>
      <c r="P541" s="7"/>
      <c r="Q541" s="7"/>
      <c r="R541" s="7"/>
      <c r="S541" s="7"/>
      <c r="T541" s="7"/>
      <c r="U541" s="7"/>
      <c r="V541" s="7"/>
      <c r="W541" s="7"/>
      <c r="X541" s="7"/>
      <c r="Y541" s="7"/>
      <c r="Z541" s="7"/>
      <c r="AA541" s="7"/>
      <c r="AB541" s="7"/>
      <c r="AC541" s="7"/>
      <c r="AD541" s="7"/>
      <c r="AE541" s="7"/>
      <c r="AF541" s="7" t="s">
        <v>890</v>
      </c>
    </row>
    <row r="542" ht="14.25" customHeight="1">
      <c r="A542" s="5" t="s">
        <v>2391</v>
      </c>
      <c r="B542" s="5" t="s">
        <v>1185</v>
      </c>
      <c r="C542" s="5"/>
      <c r="D542" s="5" t="s">
        <v>1624</v>
      </c>
      <c r="E542" s="62">
        <v>41640.0</v>
      </c>
      <c r="F542" s="62">
        <v>42004.0</v>
      </c>
      <c r="G542" s="5" t="s">
        <v>1003</v>
      </c>
      <c r="H542" s="5">
        <v>0.3</v>
      </c>
      <c r="I542" s="5">
        <v>0.3</v>
      </c>
      <c r="J542" s="5">
        <v>0.2</v>
      </c>
      <c r="K542" s="5">
        <v>0.2</v>
      </c>
      <c r="L542" s="5">
        <v>0.2</v>
      </c>
      <c r="M542" s="5">
        <v>0.2</v>
      </c>
      <c r="N542" s="5">
        <v>0.4</v>
      </c>
      <c r="O542" s="5">
        <v>0.4</v>
      </c>
      <c r="P542" s="5">
        <v>0.5</v>
      </c>
      <c r="Q542" s="5">
        <v>0.5</v>
      </c>
      <c r="R542" s="5">
        <v>0.4</v>
      </c>
      <c r="S542" s="5">
        <v>0.35</v>
      </c>
      <c r="T542" s="5">
        <v>0.35</v>
      </c>
      <c r="U542" s="5">
        <v>0.35</v>
      </c>
      <c r="V542" s="5">
        <v>0.35</v>
      </c>
      <c r="W542" s="5">
        <v>0.35</v>
      </c>
      <c r="X542" s="5">
        <v>0.35</v>
      </c>
      <c r="Y542" s="5">
        <v>0.35</v>
      </c>
      <c r="Z542" s="5">
        <v>0.7</v>
      </c>
      <c r="AA542" s="5">
        <v>0.8</v>
      </c>
      <c r="AB542" s="5">
        <v>0.8</v>
      </c>
      <c r="AC542" s="5">
        <v>0.8</v>
      </c>
      <c r="AD542" s="5">
        <v>0.7</v>
      </c>
      <c r="AE542" s="5">
        <v>0.4</v>
      </c>
      <c r="AF542" s="5" t="s">
        <v>890</v>
      </c>
    </row>
    <row r="543" ht="14.25" customHeight="1">
      <c r="A543" s="7" t="s">
        <v>2391</v>
      </c>
      <c r="B543" s="7" t="s">
        <v>1185</v>
      </c>
      <c r="C543" s="7"/>
      <c r="D543" s="7" t="s">
        <v>1191</v>
      </c>
      <c r="E543" s="68">
        <v>41640.0</v>
      </c>
      <c r="F543" s="68">
        <v>42004.0</v>
      </c>
      <c r="G543" s="7" t="s">
        <v>1003</v>
      </c>
      <c r="H543" s="7">
        <v>0.3</v>
      </c>
      <c r="I543" s="7">
        <v>0.25</v>
      </c>
      <c r="J543" s="7">
        <v>0.2</v>
      </c>
      <c r="K543" s="7">
        <v>0.2</v>
      </c>
      <c r="L543" s="7">
        <v>0.2</v>
      </c>
      <c r="M543" s="7">
        <v>0.3</v>
      </c>
      <c r="N543" s="7">
        <v>0.5</v>
      </c>
      <c r="O543" s="7">
        <v>0.6</v>
      </c>
      <c r="P543" s="7">
        <v>0.5</v>
      </c>
      <c r="Q543" s="7">
        <v>0.5</v>
      </c>
      <c r="R543" s="7">
        <v>0.35</v>
      </c>
      <c r="S543" s="7">
        <v>0.35</v>
      </c>
      <c r="T543" s="7">
        <v>0.35</v>
      </c>
      <c r="U543" s="7">
        <v>0.35</v>
      </c>
      <c r="V543" s="7">
        <v>0.35</v>
      </c>
      <c r="W543" s="7">
        <v>0.35</v>
      </c>
      <c r="X543" s="7">
        <v>0.35</v>
      </c>
      <c r="Y543" s="7">
        <v>0.35</v>
      </c>
      <c r="Z543" s="7">
        <v>0.7</v>
      </c>
      <c r="AA543" s="7">
        <v>0.9</v>
      </c>
      <c r="AB543" s="7">
        <v>0.95</v>
      </c>
      <c r="AC543" s="7">
        <v>0.9</v>
      </c>
      <c r="AD543" s="7">
        <v>0.7</v>
      </c>
      <c r="AE543" s="7">
        <v>0.4</v>
      </c>
      <c r="AF543" s="7" t="s">
        <v>890</v>
      </c>
    </row>
    <row r="544" ht="14.25" customHeight="1">
      <c r="A544" s="5" t="s">
        <v>2396</v>
      </c>
      <c r="B544" s="5" t="s">
        <v>41</v>
      </c>
      <c r="C544" s="5"/>
      <c r="D544" s="5" t="s">
        <v>1078</v>
      </c>
      <c r="E544" s="62">
        <v>41640.0</v>
      </c>
      <c r="F544" s="62">
        <v>42004.0</v>
      </c>
      <c r="G544" s="5" t="s">
        <v>1003</v>
      </c>
      <c r="H544" s="5">
        <v>0.3</v>
      </c>
      <c r="I544" s="5">
        <v>0.3</v>
      </c>
      <c r="J544" s="5">
        <v>0.2</v>
      </c>
      <c r="K544" s="5">
        <v>0.2</v>
      </c>
      <c r="L544" s="5">
        <v>0.2</v>
      </c>
      <c r="M544" s="5">
        <v>0.2</v>
      </c>
      <c r="N544" s="5">
        <v>0.3</v>
      </c>
      <c r="O544" s="5">
        <v>0.4</v>
      </c>
      <c r="P544" s="5">
        <v>0.4</v>
      </c>
      <c r="Q544" s="5">
        <v>0.3</v>
      </c>
      <c r="R544" s="5">
        <v>0.3</v>
      </c>
      <c r="S544" s="5">
        <v>0.3</v>
      </c>
      <c r="T544" s="5">
        <v>0.3</v>
      </c>
      <c r="U544" s="5">
        <v>0.2</v>
      </c>
      <c r="V544" s="5">
        <v>0.2</v>
      </c>
      <c r="W544" s="5">
        <v>0.2</v>
      </c>
      <c r="X544" s="5">
        <v>0.2</v>
      </c>
      <c r="Y544" s="5">
        <v>0.2</v>
      </c>
      <c r="Z544" s="5">
        <v>0.5</v>
      </c>
      <c r="AA544" s="5">
        <v>0.7</v>
      </c>
      <c r="AB544" s="5">
        <v>0.8</v>
      </c>
      <c r="AC544" s="5">
        <v>0.6</v>
      </c>
      <c r="AD544" s="5">
        <v>0.5</v>
      </c>
      <c r="AE544" s="5">
        <v>0.3</v>
      </c>
      <c r="AF544" s="5" t="s">
        <v>890</v>
      </c>
    </row>
    <row r="545" ht="14.25" customHeight="1">
      <c r="A545" s="7" t="s">
        <v>2396</v>
      </c>
      <c r="B545" s="7" t="s">
        <v>41</v>
      </c>
      <c r="C545" s="7"/>
      <c r="D545" s="7" t="s">
        <v>1085</v>
      </c>
      <c r="E545" s="68">
        <v>41640.0</v>
      </c>
      <c r="F545" s="68">
        <v>42004.0</v>
      </c>
      <c r="G545" s="7" t="s">
        <v>747</v>
      </c>
      <c r="H545" s="7">
        <v>0.0</v>
      </c>
      <c r="I545" s="7"/>
      <c r="J545" s="7"/>
      <c r="K545" s="7"/>
      <c r="L545" s="7"/>
      <c r="M545" s="7"/>
      <c r="N545" s="7"/>
      <c r="O545" s="7"/>
      <c r="P545" s="7"/>
      <c r="Q545" s="7"/>
      <c r="R545" s="7"/>
      <c r="S545" s="7"/>
      <c r="T545" s="7"/>
      <c r="U545" s="7"/>
      <c r="V545" s="7"/>
      <c r="W545" s="7"/>
      <c r="X545" s="7"/>
      <c r="Y545" s="7"/>
      <c r="Z545" s="7"/>
      <c r="AA545" s="7"/>
      <c r="AB545" s="7"/>
      <c r="AC545" s="7"/>
      <c r="AD545" s="7"/>
      <c r="AE545" s="7"/>
      <c r="AF545" s="7" t="s">
        <v>890</v>
      </c>
    </row>
    <row r="546" ht="14.25" customHeight="1">
      <c r="A546" s="5" t="s">
        <v>2396</v>
      </c>
      <c r="B546" s="5" t="s">
        <v>41</v>
      </c>
      <c r="C546" s="5"/>
      <c r="D546" s="5" t="s">
        <v>1089</v>
      </c>
      <c r="E546" s="62">
        <v>41640.0</v>
      </c>
      <c r="F546" s="62">
        <v>42004.0</v>
      </c>
      <c r="G546" s="5" t="s">
        <v>747</v>
      </c>
      <c r="H546" s="5">
        <v>1.0</v>
      </c>
      <c r="I546" s="5"/>
      <c r="J546" s="5"/>
      <c r="K546" s="5"/>
      <c r="L546" s="5"/>
      <c r="M546" s="5"/>
      <c r="N546" s="5"/>
      <c r="O546" s="5"/>
      <c r="P546" s="5"/>
      <c r="Q546" s="5"/>
      <c r="R546" s="5"/>
      <c r="S546" s="5"/>
      <c r="T546" s="5"/>
      <c r="U546" s="5"/>
      <c r="V546" s="5"/>
      <c r="W546" s="5"/>
      <c r="X546" s="5"/>
      <c r="Y546" s="5"/>
      <c r="Z546" s="5"/>
      <c r="AA546" s="5"/>
      <c r="AB546" s="5"/>
      <c r="AC546" s="5"/>
      <c r="AD546" s="5"/>
      <c r="AE546" s="5"/>
      <c r="AF546" s="5" t="s">
        <v>890</v>
      </c>
    </row>
    <row r="547" ht="14.25" customHeight="1">
      <c r="A547" s="7" t="s">
        <v>2396</v>
      </c>
      <c r="B547" s="7" t="s">
        <v>41</v>
      </c>
      <c r="C547" s="7"/>
      <c r="D547" s="7" t="s">
        <v>1624</v>
      </c>
      <c r="E547" s="68">
        <v>41640.0</v>
      </c>
      <c r="F547" s="68">
        <v>42004.0</v>
      </c>
      <c r="G547" s="7" t="s">
        <v>1003</v>
      </c>
      <c r="H547" s="7">
        <v>0.2</v>
      </c>
      <c r="I547" s="7">
        <v>0.2</v>
      </c>
      <c r="J547" s="7">
        <v>0.1</v>
      </c>
      <c r="K547" s="7">
        <v>0.1</v>
      </c>
      <c r="L547" s="7">
        <v>0.1</v>
      </c>
      <c r="M547" s="7">
        <v>0.1</v>
      </c>
      <c r="N547" s="7">
        <v>0.3</v>
      </c>
      <c r="O547" s="7">
        <v>0.3</v>
      </c>
      <c r="P547" s="7">
        <v>0.4</v>
      </c>
      <c r="Q547" s="7">
        <v>0.4</v>
      </c>
      <c r="R547" s="7">
        <v>0.3</v>
      </c>
      <c r="S547" s="7">
        <v>0.25</v>
      </c>
      <c r="T547" s="7">
        <v>0.25</v>
      </c>
      <c r="U547" s="7">
        <v>0.25</v>
      </c>
      <c r="V547" s="7">
        <v>0.25</v>
      </c>
      <c r="W547" s="7">
        <v>0.25</v>
      </c>
      <c r="X547" s="7">
        <v>0.25</v>
      </c>
      <c r="Y547" s="7">
        <v>0.25</v>
      </c>
      <c r="Z547" s="7">
        <v>0.6</v>
      </c>
      <c r="AA547" s="7">
        <v>0.7</v>
      </c>
      <c r="AB547" s="7">
        <v>0.7</v>
      </c>
      <c r="AC547" s="7">
        <v>0.7</v>
      </c>
      <c r="AD547" s="7">
        <v>0.6</v>
      </c>
      <c r="AE547" s="7">
        <v>0.3</v>
      </c>
      <c r="AF547" s="7" t="s">
        <v>890</v>
      </c>
    </row>
    <row r="548" ht="14.25" customHeight="1">
      <c r="A548" s="5" t="s">
        <v>2396</v>
      </c>
      <c r="B548" s="5" t="s">
        <v>41</v>
      </c>
      <c r="C548" s="5"/>
      <c r="D548" s="5" t="s">
        <v>1191</v>
      </c>
      <c r="E548" s="62">
        <v>41640.0</v>
      </c>
      <c r="F548" s="62">
        <v>42004.0</v>
      </c>
      <c r="G548" s="5" t="s">
        <v>1003</v>
      </c>
      <c r="H548" s="5">
        <v>0.2</v>
      </c>
      <c r="I548" s="5">
        <v>0.15</v>
      </c>
      <c r="J548" s="5">
        <v>0.1</v>
      </c>
      <c r="K548" s="5">
        <v>0.1</v>
      </c>
      <c r="L548" s="5">
        <v>0.1</v>
      </c>
      <c r="M548" s="5">
        <v>0.2</v>
      </c>
      <c r="N548" s="5">
        <v>0.4</v>
      </c>
      <c r="O548" s="5">
        <v>0.5</v>
      </c>
      <c r="P548" s="5">
        <v>0.4</v>
      </c>
      <c r="Q548" s="5">
        <v>0.4</v>
      </c>
      <c r="R548" s="5">
        <v>0.25</v>
      </c>
      <c r="S548" s="5">
        <v>0.25</v>
      </c>
      <c r="T548" s="5">
        <v>0.25</v>
      </c>
      <c r="U548" s="5">
        <v>0.25</v>
      </c>
      <c r="V548" s="5">
        <v>0.25</v>
      </c>
      <c r="W548" s="5">
        <v>0.25</v>
      </c>
      <c r="X548" s="5">
        <v>0.25</v>
      </c>
      <c r="Y548" s="5">
        <v>0.25</v>
      </c>
      <c r="Z548" s="5">
        <v>0.6</v>
      </c>
      <c r="AA548" s="5">
        <v>0.8</v>
      </c>
      <c r="AB548" s="5">
        <v>0.9</v>
      </c>
      <c r="AC548" s="5">
        <v>0.8</v>
      </c>
      <c r="AD548" s="5">
        <v>0.6</v>
      </c>
      <c r="AE548" s="5">
        <v>0.3</v>
      </c>
      <c r="AF548" s="5" t="s">
        <v>890</v>
      </c>
    </row>
    <row r="549" ht="14.25" customHeight="1">
      <c r="A549" s="113" t="s">
        <v>2403</v>
      </c>
      <c r="B549" s="114" t="s">
        <v>41</v>
      </c>
      <c r="C549" s="114"/>
      <c r="D549" s="114" t="s">
        <v>1078</v>
      </c>
      <c r="E549" s="115">
        <v>41640.0</v>
      </c>
      <c r="F549" s="115">
        <v>42004.0</v>
      </c>
      <c r="G549" s="114" t="s">
        <v>1003</v>
      </c>
      <c r="H549" s="113">
        <v>0.25029</v>
      </c>
      <c r="I549" s="113">
        <v>0.25029</v>
      </c>
      <c r="J549" s="113">
        <v>0.16686</v>
      </c>
      <c r="K549" s="113">
        <v>0.16686</v>
      </c>
      <c r="L549" s="113">
        <v>0.16686</v>
      </c>
      <c r="M549" s="113">
        <v>0.16686</v>
      </c>
      <c r="N549" s="113">
        <v>0.25029</v>
      </c>
      <c r="O549" s="113">
        <v>0.33372</v>
      </c>
      <c r="P549" s="113">
        <v>0.33372</v>
      </c>
      <c r="Q549" s="113">
        <v>0.25029</v>
      </c>
      <c r="R549" s="113">
        <v>0.25029</v>
      </c>
      <c r="S549" s="113">
        <v>0.25029</v>
      </c>
      <c r="T549" s="113">
        <v>0.25029</v>
      </c>
      <c r="U549" s="113">
        <v>0.16686</v>
      </c>
      <c r="V549" s="113">
        <v>0.16686</v>
      </c>
      <c r="W549" s="113">
        <v>0.16686</v>
      </c>
      <c r="X549" s="113">
        <v>0.16686</v>
      </c>
      <c r="Y549" s="113">
        <v>0.16686</v>
      </c>
      <c r="Z549" s="113">
        <v>0.41715</v>
      </c>
      <c r="AA549" s="113">
        <v>0.58401</v>
      </c>
      <c r="AB549" s="113">
        <v>0.66744</v>
      </c>
      <c r="AC549" s="113">
        <v>0.50058</v>
      </c>
      <c r="AD549" s="113">
        <v>0.41715</v>
      </c>
      <c r="AE549" s="113">
        <v>0.25029</v>
      </c>
      <c r="AF549" s="114" t="s">
        <v>890</v>
      </c>
    </row>
    <row r="550" ht="14.25" customHeight="1">
      <c r="A550" s="113" t="s">
        <v>2403</v>
      </c>
      <c r="B550" s="114" t="s">
        <v>41</v>
      </c>
      <c r="C550" s="114"/>
      <c r="D550" s="114" t="s">
        <v>1085</v>
      </c>
      <c r="E550" s="115">
        <v>41640.0</v>
      </c>
      <c r="F550" s="115">
        <v>42004.0</v>
      </c>
      <c r="G550" s="114" t="s">
        <v>747</v>
      </c>
      <c r="H550" s="113">
        <v>0.0</v>
      </c>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t="s">
        <v>890</v>
      </c>
    </row>
    <row r="551" ht="14.25" customHeight="1">
      <c r="A551" s="113" t="s">
        <v>2403</v>
      </c>
      <c r="B551" s="114" t="s">
        <v>41</v>
      </c>
      <c r="C551" s="114"/>
      <c r="D551" s="114" t="s">
        <v>1089</v>
      </c>
      <c r="E551" s="115">
        <v>41640.0</v>
      </c>
      <c r="F551" s="115">
        <v>42004.0</v>
      </c>
      <c r="G551" s="114" t="s">
        <v>747</v>
      </c>
      <c r="H551" s="113">
        <v>1.0</v>
      </c>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t="s">
        <v>890</v>
      </c>
    </row>
    <row r="552" ht="14.25" customHeight="1">
      <c r="A552" s="113" t="s">
        <v>2403</v>
      </c>
      <c r="B552" s="114" t="s">
        <v>41</v>
      </c>
      <c r="C552" s="114"/>
      <c r="D552" s="114" t="s">
        <v>1624</v>
      </c>
      <c r="E552" s="115">
        <v>41640.0</v>
      </c>
      <c r="F552" s="115">
        <v>42004.0</v>
      </c>
      <c r="G552" s="114" t="s">
        <v>1003</v>
      </c>
      <c r="H552" s="113">
        <v>0.16686</v>
      </c>
      <c r="I552" s="113">
        <v>0.16686</v>
      </c>
      <c r="J552" s="113">
        <v>0.08343</v>
      </c>
      <c r="K552" s="113">
        <v>0.08343</v>
      </c>
      <c r="L552" s="113">
        <v>0.08343</v>
      </c>
      <c r="M552" s="113">
        <v>0.08343</v>
      </c>
      <c r="N552" s="113">
        <v>0.25029</v>
      </c>
      <c r="O552" s="113">
        <v>0.25029</v>
      </c>
      <c r="P552" s="113">
        <v>0.33372</v>
      </c>
      <c r="Q552" s="113">
        <v>0.33372</v>
      </c>
      <c r="R552" s="113">
        <v>0.25029</v>
      </c>
      <c r="S552" s="113">
        <v>0.208575</v>
      </c>
      <c r="T552" s="113">
        <v>0.208575</v>
      </c>
      <c r="U552" s="113">
        <v>0.208575</v>
      </c>
      <c r="V552" s="113">
        <v>0.208575</v>
      </c>
      <c r="W552" s="113">
        <v>0.208575</v>
      </c>
      <c r="X552" s="113">
        <v>0.208575</v>
      </c>
      <c r="Y552" s="113">
        <v>0.208575</v>
      </c>
      <c r="Z552" s="113">
        <v>0.50058</v>
      </c>
      <c r="AA552" s="113">
        <v>0.58401</v>
      </c>
      <c r="AB552" s="113">
        <v>0.58401</v>
      </c>
      <c r="AC552" s="113">
        <v>0.58401</v>
      </c>
      <c r="AD552" s="113">
        <v>0.50058</v>
      </c>
      <c r="AE552" s="113">
        <v>0.25029</v>
      </c>
      <c r="AF552" s="114" t="s">
        <v>890</v>
      </c>
    </row>
    <row r="553" ht="14.25" customHeight="1">
      <c r="A553" s="113" t="s">
        <v>2403</v>
      </c>
      <c r="B553" s="114" t="s">
        <v>41</v>
      </c>
      <c r="C553" s="114"/>
      <c r="D553" s="114" t="s">
        <v>1191</v>
      </c>
      <c r="E553" s="115">
        <v>41640.0</v>
      </c>
      <c r="F553" s="115">
        <v>42004.0</v>
      </c>
      <c r="G553" s="114" t="s">
        <v>1003</v>
      </c>
      <c r="H553" s="113">
        <v>0.16686</v>
      </c>
      <c r="I553" s="113">
        <v>0.125145</v>
      </c>
      <c r="J553" s="113">
        <v>0.08343</v>
      </c>
      <c r="K553" s="113">
        <v>0.08343</v>
      </c>
      <c r="L553" s="113">
        <v>0.08343</v>
      </c>
      <c r="M553" s="113">
        <v>0.16686</v>
      </c>
      <c r="N553" s="113">
        <v>0.33372</v>
      </c>
      <c r="O553" s="113">
        <v>0.41715</v>
      </c>
      <c r="P553" s="113">
        <v>0.33372</v>
      </c>
      <c r="Q553" s="113">
        <v>0.33372</v>
      </c>
      <c r="R553" s="113">
        <v>0.208575</v>
      </c>
      <c r="S553" s="113">
        <v>0.208575</v>
      </c>
      <c r="T553" s="113">
        <v>0.208575</v>
      </c>
      <c r="U553" s="113">
        <v>0.208575</v>
      </c>
      <c r="V553" s="113">
        <v>0.208575</v>
      </c>
      <c r="W553" s="113">
        <v>0.208575</v>
      </c>
      <c r="X553" s="113">
        <v>0.208575</v>
      </c>
      <c r="Y553" s="113">
        <v>0.208575</v>
      </c>
      <c r="Z553" s="113">
        <v>0.50058</v>
      </c>
      <c r="AA553" s="113">
        <v>0.66744</v>
      </c>
      <c r="AB553" s="113">
        <v>0.75087</v>
      </c>
      <c r="AC553" s="113">
        <v>0.66744</v>
      </c>
      <c r="AD553" s="113">
        <v>0.50058</v>
      </c>
      <c r="AE553" s="113">
        <v>0.25029</v>
      </c>
      <c r="AF553" s="114" t="s">
        <v>890</v>
      </c>
    </row>
    <row r="554" ht="14.25" customHeight="1">
      <c r="A554" s="7" t="s">
        <v>2411</v>
      </c>
      <c r="B554" s="7" t="s">
        <v>41</v>
      </c>
      <c r="C554" s="7"/>
      <c r="D554" s="7" t="s">
        <v>1078</v>
      </c>
      <c r="E554" s="68">
        <v>41640.0</v>
      </c>
      <c r="F554" s="68">
        <v>42004.0</v>
      </c>
      <c r="G554" s="7" t="s">
        <v>1003</v>
      </c>
      <c r="H554" s="7">
        <v>0.26</v>
      </c>
      <c r="I554" s="7">
        <v>0.26</v>
      </c>
      <c r="J554" s="7">
        <v>0.11</v>
      </c>
      <c r="K554" s="7">
        <v>0.11</v>
      </c>
      <c r="L554" s="7">
        <v>0.11</v>
      </c>
      <c r="M554" s="7">
        <v>0.11</v>
      </c>
      <c r="N554" s="7">
        <v>0.41</v>
      </c>
      <c r="O554" s="7">
        <v>0.41</v>
      </c>
      <c r="P554" s="7">
        <v>0.56</v>
      </c>
      <c r="Q554" s="7">
        <v>0.56</v>
      </c>
      <c r="R554" s="7">
        <v>0.41</v>
      </c>
      <c r="S554" s="7">
        <v>0.33</v>
      </c>
      <c r="T554" s="7">
        <v>0.33</v>
      </c>
      <c r="U554" s="7">
        <v>0.33</v>
      </c>
      <c r="V554" s="7">
        <v>0.33</v>
      </c>
      <c r="W554" s="7">
        <v>0.33</v>
      </c>
      <c r="X554" s="7">
        <v>0.33</v>
      </c>
      <c r="Y554" s="7">
        <v>0.33</v>
      </c>
      <c r="Z554" s="7">
        <v>0.85</v>
      </c>
      <c r="AA554" s="7">
        <v>1.0</v>
      </c>
      <c r="AB554" s="7">
        <v>1.0</v>
      </c>
      <c r="AC554" s="7">
        <v>1.0</v>
      </c>
      <c r="AD554" s="7">
        <v>0.85</v>
      </c>
      <c r="AE554" s="7">
        <v>0.41</v>
      </c>
      <c r="AF554" s="7" t="s">
        <v>890</v>
      </c>
    </row>
    <row r="555" ht="14.25" customHeight="1">
      <c r="A555" s="5" t="s">
        <v>2411</v>
      </c>
      <c r="B555" s="5" t="s">
        <v>41</v>
      </c>
      <c r="C555" s="5"/>
      <c r="D555" s="5" t="s">
        <v>1085</v>
      </c>
      <c r="E555" s="62">
        <v>41640.0</v>
      </c>
      <c r="F555" s="62">
        <v>42004.0</v>
      </c>
      <c r="G555" s="5" t="s">
        <v>747</v>
      </c>
      <c r="H555" s="5">
        <v>0.0</v>
      </c>
      <c r="I555" s="5"/>
      <c r="J555" s="5"/>
      <c r="K555" s="5"/>
      <c r="L555" s="5"/>
      <c r="M555" s="5"/>
      <c r="N555" s="5"/>
      <c r="O555" s="5"/>
      <c r="P555" s="5"/>
      <c r="Q555" s="5"/>
      <c r="R555" s="5"/>
      <c r="S555" s="5"/>
      <c r="T555" s="5"/>
      <c r="U555" s="5"/>
      <c r="V555" s="5"/>
      <c r="W555" s="5"/>
      <c r="X555" s="5"/>
      <c r="Y555" s="5"/>
      <c r="Z555" s="5"/>
      <c r="AA555" s="5"/>
      <c r="AB555" s="5"/>
      <c r="AC555" s="5"/>
      <c r="AD555" s="5"/>
      <c r="AE555" s="5"/>
      <c r="AF555" s="5" t="s">
        <v>890</v>
      </c>
    </row>
    <row r="556" ht="14.25" customHeight="1">
      <c r="A556" s="7" t="s">
        <v>2411</v>
      </c>
      <c r="B556" s="7" t="s">
        <v>41</v>
      </c>
      <c r="C556" s="7"/>
      <c r="D556" s="7" t="s">
        <v>1089</v>
      </c>
      <c r="E556" s="68">
        <v>41640.0</v>
      </c>
      <c r="F556" s="68">
        <v>42004.0</v>
      </c>
      <c r="G556" s="7" t="s">
        <v>747</v>
      </c>
      <c r="H556" s="7">
        <v>1.0</v>
      </c>
      <c r="I556" s="7"/>
      <c r="J556" s="7"/>
      <c r="K556" s="7"/>
      <c r="L556" s="7"/>
      <c r="M556" s="7"/>
      <c r="N556" s="7"/>
      <c r="O556" s="7"/>
      <c r="P556" s="7"/>
      <c r="Q556" s="7"/>
      <c r="R556" s="7"/>
      <c r="S556" s="7"/>
      <c r="T556" s="7"/>
      <c r="U556" s="7"/>
      <c r="V556" s="7"/>
      <c r="W556" s="7"/>
      <c r="X556" s="7"/>
      <c r="Y556" s="7"/>
      <c r="Z556" s="7"/>
      <c r="AA556" s="7"/>
      <c r="AB556" s="7"/>
      <c r="AC556" s="7"/>
      <c r="AD556" s="7"/>
      <c r="AE556" s="7"/>
      <c r="AF556" s="7" t="s">
        <v>890</v>
      </c>
    </row>
    <row r="557" ht="14.25" customHeight="1">
      <c r="A557" s="5" t="s">
        <v>2411</v>
      </c>
      <c r="B557" s="5" t="s">
        <v>41</v>
      </c>
      <c r="C557" s="5"/>
      <c r="D557" s="5" t="s">
        <v>1191</v>
      </c>
      <c r="E557" s="62">
        <v>41640.0</v>
      </c>
      <c r="F557" s="62">
        <v>42004.0</v>
      </c>
      <c r="G557" s="5" t="s">
        <v>1003</v>
      </c>
      <c r="H557" s="5">
        <v>0.22</v>
      </c>
      <c r="I557" s="5">
        <v>0.17</v>
      </c>
      <c r="J557" s="5">
        <v>0.11</v>
      </c>
      <c r="K557" s="5">
        <v>0.11</v>
      </c>
      <c r="L557" s="5">
        <v>0.11</v>
      </c>
      <c r="M557" s="5">
        <v>0.22</v>
      </c>
      <c r="N557" s="5">
        <v>0.44</v>
      </c>
      <c r="O557" s="5">
        <v>0.56</v>
      </c>
      <c r="P557" s="5">
        <v>0.44</v>
      </c>
      <c r="Q557" s="5">
        <v>0.44</v>
      </c>
      <c r="R557" s="5">
        <v>0.28</v>
      </c>
      <c r="S557" s="5">
        <v>0.28</v>
      </c>
      <c r="T557" s="5">
        <v>0.28</v>
      </c>
      <c r="U557" s="5">
        <v>0.28</v>
      </c>
      <c r="V557" s="5">
        <v>0.28</v>
      </c>
      <c r="W557" s="5">
        <v>0.28</v>
      </c>
      <c r="X557" s="5">
        <v>0.28</v>
      </c>
      <c r="Y557" s="5">
        <v>0.28</v>
      </c>
      <c r="Z557" s="5">
        <v>0.67</v>
      </c>
      <c r="AA557" s="5">
        <v>0.89</v>
      </c>
      <c r="AB557" s="5">
        <v>1.0</v>
      </c>
      <c r="AC557" s="5">
        <v>0.89</v>
      </c>
      <c r="AD557" s="5">
        <v>0.67</v>
      </c>
      <c r="AE557" s="5">
        <v>0.33</v>
      </c>
      <c r="AF557" s="5" t="s">
        <v>890</v>
      </c>
    </row>
    <row r="558" ht="14.25" customHeight="1">
      <c r="A558" s="22" t="s">
        <v>2414</v>
      </c>
      <c r="B558" s="22" t="s">
        <v>41</v>
      </c>
      <c r="C558" s="5"/>
      <c r="D558" s="22" t="s">
        <v>1078</v>
      </c>
      <c r="E558" s="62">
        <v>41640.0</v>
      </c>
      <c r="F558" s="62">
        <v>42004.0</v>
      </c>
      <c r="G558" s="22" t="s">
        <v>1003</v>
      </c>
      <c r="H558" s="116">
        <v>0.2197</v>
      </c>
      <c r="I558" s="116">
        <v>0.2197</v>
      </c>
      <c r="J558" s="116">
        <v>0.0945</v>
      </c>
      <c r="K558" s="116">
        <v>0.0945</v>
      </c>
      <c r="L558" s="116">
        <v>0.0945</v>
      </c>
      <c r="M558" s="116">
        <v>0.0945</v>
      </c>
      <c r="N558" s="116">
        <v>0.3852</v>
      </c>
      <c r="O558" s="116">
        <v>0.3852</v>
      </c>
      <c r="P558" s="116">
        <v>0.5259</v>
      </c>
      <c r="Q558" s="116">
        <v>0.444267</v>
      </c>
      <c r="R558" s="116">
        <v>0.302158</v>
      </c>
      <c r="S558" s="116">
        <v>0.2432</v>
      </c>
      <c r="T558" s="116">
        <v>0.2432</v>
      </c>
      <c r="U558" s="116">
        <v>0.2432</v>
      </c>
      <c r="V558" s="116">
        <v>0.2432</v>
      </c>
      <c r="W558" s="116">
        <v>0.2432</v>
      </c>
      <c r="X558" s="116">
        <v>0.2432</v>
      </c>
      <c r="Y558" s="116">
        <v>0.253275</v>
      </c>
      <c r="Z558" s="116">
        <v>0.7973</v>
      </c>
      <c r="AA558" s="116">
        <v>0.938</v>
      </c>
      <c r="AB558" s="116">
        <v>0.938</v>
      </c>
      <c r="AC558" s="116">
        <v>0.938</v>
      </c>
      <c r="AD558" s="116">
        <v>0.7973</v>
      </c>
      <c r="AE558" s="116">
        <v>0.3852</v>
      </c>
      <c r="AF558" s="22" t="s">
        <v>890</v>
      </c>
    </row>
    <row r="559" ht="14.25" customHeight="1">
      <c r="A559" s="22" t="s">
        <v>2414</v>
      </c>
      <c r="B559" s="22" t="s">
        <v>41</v>
      </c>
      <c r="C559" s="5"/>
      <c r="D559" s="22" t="s">
        <v>1085</v>
      </c>
      <c r="E559" s="62">
        <v>41640.0</v>
      </c>
      <c r="F559" s="62">
        <v>42004.0</v>
      </c>
      <c r="G559" s="22" t="s">
        <v>747</v>
      </c>
      <c r="H559" s="116">
        <v>0.0</v>
      </c>
      <c r="I559" s="117"/>
      <c r="J559" s="117"/>
      <c r="K559" s="117"/>
      <c r="L559" s="117"/>
      <c r="M559" s="117"/>
      <c r="N559" s="117"/>
      <c r="O559" s="117"/>
      <c r="P559" s="117"/>
      <c r="Q559" s="117"/>
      <c r="R559" s="117"/>
      <c r="S559" s="117"/>
      <c r="T559" s="117"/>
      <c r="U559" s="117"/>
      <c r="V559" s="117"/>
      <c r="W559" s="117"/>
      <c r="X559" s="117"/>
      <c r="Y559" s="117"/>
      <c r="Z559" s="117"/>
      <c r="AA559" s="117"/>
      <c r="AB559" s="117"/>
      <c r="AC559" s="117"/>
      <c r="AD559" s="117"/>
      <c r="AE559" s="117"/>
      <c r="AF559" s="22" t="s">
        <v>890</v>
      </c>
    </row>
    <row r="560" ht="14.25" customHeight="1">
      <c r="A560" s="22" t="s">
        <v>2414</v>
      </c>
      <c r="B560" s="22" t="s">
        <v>41</v>
      </c>
      <c r="C560" s="5"/>
      <c r="D560" s="22" t="s">
        <v>1089</v>
      </c>
      <c r="E560" s="62">
        <v>41640.0</v>
      </c>
      <c r="F560" s="62">
        <v>42004.0</v>
      </c>
      <c r="G560" s="22" t="s">
        <v>747</v>
      </c>
      <c r="H560" s="116">
        <v>1.0</v>
      </c>
      <c r="I560" s="117"/>
      <c r="J560" s="117"/>
      <c r="K560" s="117"/>
      <c r="L560" s="117"/>
      <c r="M560" s="117"/>
      <c r="N560" s="117"/>
      <c r="O560" s="117"/>
      <c r="P560" s="117"/>
      <c r="Q560" s="117"/>
      <c r="R560" s="117"/>
      <c r="S560" s="117"/>
      <c r="T560" s="117"/>
      <c r="U560" s="117"/>
      <c r="V560" s="117"/>
      <c r="W560" s="117"/>
      <c r="X560" s="117"/>
      <c r="Y560" s="117"/>
      <c r="Z560" s="117"/>
      <c r="AA560" s="117"/>
      <c r="AB560" s="117"/>
      <c r="AC560" s="117"/>
      <c r="AD560" s="117"/>
      <c r="AE560" s="117"/>
      <c r="AF560" s="22" t="s">
        <v>890</v>
      </c>
    </row>
    <row r="561" ht="14.25" customHeight="1">
      <c r="A561" s="22" t="s">
        <v>2414</v>
      </c>
      <c r="B561" s="22" t="s">
        <v>41</v>
      </c>
      <c r="C561" s="5"/>
      <c r="D561" s="22" t="s">
        <v>1191</v>
      </c>
      <c r="E561" s="62">
        <v>41640.0</v>
      </c>
      <c r="F561" s="62">
        <v>42004.0</v>
      </c>
      <c r="G561" s="22" t="s">
        <v>1003</v>
      </c>
      <c r="H561" s="116">
        <v>0.1859</v>
      </c>
      <c r="I561" s="116">
        <v>0.1452</v>
      </c>
      <c r="J561" s="116">
        <v>0.0945</v>
      </c>
      <c r="K561" s="116">
        <v>0.0945</v>
      </c>
      <c r="L561" s="116">
        <v>0.0945</v>
      </c>
      <c r="M561" s="116">
        <v>0.1859</v>
      </c>
      <c r="N561" s="116">
        <v>0.4121</v>
      </c>
      <c r="O561" s="116">
        <v>0.5259</v>
      </c>
      <c r="P561" s="116">
        <v>0.4121</v>
      </c>
      <c r="Q561" s="116">
        <v>0.4121</v>
      </c>
      <c r="R561" s="116">
        <v>0.2087</v>
      </c>
      <c r="S561" s="116">
        <v>0.2087</v>
      </c>
      <c r="T561" s="116">
        <v>0.2087</v>
      </c>
      <c r="U561" s="116">
        <v>0.2087</v>
      </c>
      <c r="V561" s="116">
        <v>0.2087</v>
      </c>
      <c r="W561" s="116">
        <v>0.2087</v>
      </c>
      <c r="X561" s="116">
        <v>0.21304</v>
      </c>
      <c r="Y561" s="116">
        <v>0.2149</v>
      </c>
      <c r="Z561" s="116">
        <v>0.6297</v>
      </c>
      <c r="AA561" s="116">
        <v>0.8342</v>
      </c>
      <c r="AB561" s="116">
        <v>0.938</v>
      </c>
      <c r="AC561" s="116">
        <v>0.8342</v>
      </c>
      <c r="AD561" s="116">
        <v>0.6297</v>
      </c>
      <c r="AE561" s="116">
        <v>0.3083</v>
      </c>
      <c r="AF561" s="22" t="s">
        <v>890</v>
      </c>
    </row>
    <row r="562" ht="14.25" customHeight="1">
      <c r="A562" s="7" t="s">
        <v>2422</v>
      </c>
      <c r="B562" s="7" t="s">
        <v>41</v>
      </c>
      <c r="C562" s="7"/>
      <c r="D562" s="7" t="s">
        <v>1078</v>
      </c>
      <c r="E562" s="68">
        <v>41640.0</v>
      </c>
      <c r="F562" s="68">
        <v>42004.0</v>
      </c>
      <c r="G562" s="7" t="s">
        <v>1003</v>
      </c>
      <c r="H562" s="7">
        <v>0.3</v>
      </c>
      <c r="I562" s="7">
        <v>0.3</v>
      </c>
      <c r="J562" s="7">
        <v>0.2</v>
      </c>
      <c r="K562" s="7">
        <v>0.2</v>
      </c>
      <c r="L562" s="7">
        <v>0.2</v>
      </c>
      <c r="M562" s="7">
        <v>0.2</v>
      </c>
      <c r="N562" s="7">
        <v>0.3</v>
      </c>
      <c r="O562" s="7">
        <v>0.4</v>
      </c>
      <c r="P562" s="7">
        <v>0.4</v>
      </c>
      <c r="Q562" s="7">
        <v>0.3</v>
      </c>
      <c r="R562" s="7">
        <v>0.3</v>
      </c>
      <c r="S562" s="7">
        <v>0.3</v>
      </c>
      <c r="T562" s="7">
        <v>0.3</v>
      </c>
      <c r="U562" s="7">
        <v>0.2</v>
      </c>
      <c r="V562" s="7">
        <v>0.2</v>
      </c>
      <c r="W562" s="7">
        <v>0.2</v>
      </c>
      <c r="X562" s="7">
        <v>0.2</v>
      </c>
      <c r="Y562" s="7">
        <v>0.2</v>
      </c>
      <c r="Z562" s="7">
        <v>0.5</v>
      </c>
      <c r="AA562" s="7">
        <v>0.7</v>
      </c>
      <c r="AB562" s="7">
        <v>0.8</v>
      </c>
      <c r="AC562" s="7">
        <v>0.6</v>
      </c>
      <c r="AD562" s="7">
        <v>0.5</v>
      </c>
      <c r="AE562" s="7">
        <v>0.3</v>
      </c>
      <c r="AF562" s="7" t="s">
        <v>890</v>
      </c>
    </row>
    <row r="563" ht="14.25" customHeight="1">
      <c r="A563" s="5" t="s">
        <v>2422</v>
      </c>
      <c r="B563" s="5" t="s">
        <v>41</v>
      </c>
      <c r="C563" s="5"/>
      <c r="D563" s="5" t="s">
        <v>1085</v>
      </c>
      <c r="E563" s="62">
        <v>41640.0</v>
      </c>
      <c r="F563" s="62">
        <v>42004.0</v>
      </c>
      <c r="G563" s="5" t="s">
        <v>747</v>
      </c>
      <c r="H563" s="5">
        <v>0.0</v>
      </c>
      <c r="I563" s="5"/>
      <c r="J563" s="5"/>
      <c r="K563" s="5"/>
      <c r="L563" s="5"/>
      <c r="M563" s="5"/>
      <c r="N563" s="5"/>
      <c r="O563" s="5"/>
      <c r="P563" s="5"/>
      <c r="Q563" s="5"/>
      <c r="R563" s="5"/>
      <c r="S563" s="5"/>
      <c r="T563" s="5"/>
      <c r="U563" s="5"/>
      <c r="V563" s="5"/>
      <c r="W563" s="5"/>
      <c r="X563" s="5"/>
      <c r="Y563" s="5"/>
      <c r="Z563" s="5"/>
      <c r="AA563" s="5"/>
      <c r="AB563" s="5"/>
      <c r="AC563" s="5"/>
      <c r="AD563" s="5"/>
      <c r="AE563" s="5"/>
      <c r="AF563" s="5" t="s">
        <v>890</v>
      </c>
    </row>
    <row r="564" ht="14.25" customHeight="1">
      <c r="A564" s="7" t="s">
        <v>2422</v>
      </c>
      <c r="B564" s="7" t="s">
        <v>41</v>
      </c>
      <c r="C564" s="7"/>
      <c r="D564" s="7" t="s">
        <v>1089</v>
      </c>
      <c r="E564" s="68">
        <v>41640.0</v>
      </c>
      <c r="F564" s="68">
        <v>42004.0</v>
      </c>
      <c r="G564" s="7" t="s">
        <v>747</v>
      </c>
      <c r="H564" s="7">
        <v>1.0</v>
      </c>
      <c r="I564" s="7"/>
      <c r="J564" s="7"/>
      <c r="K564" s="7"/>
      <c r="L564" s="7"/>
      <c r="M564" s="7"/>
      <c r="N564" s="7"/>
      <c r="O564" s="7"/>
      <c r="P564" s="7"/>
      <c r="Q564" s="7"/>
      <c r="R564" s="7"/>
      <c r="S564" s="7"/>
      <c r="T564" s="7"/>
      <c r="U564" s="7"/>
      <c r="V564" s="7"/>
      <c r="W564" s="7"/>
      <c r="X564" s="7"/>
      <c r="Y564" s="7"/>
      <c r="Z564" s="7"/>
      <c r="AA564" s="7"/>
      <c r="AB564" s="7"/>
      <c r="AC564" s="7"/>
      <c r="AD564" s="7"/>
      <c r="AE564" s="7"/>
      <c r="AF564" s="7" t="s">
        <v>890</v>
      </c>
    </row>
    <row r="565" ht="14.25" customHeight="1">
      <c r="A565" s="5" t="s">
        <v>2422</v>
      </c>
      <c r="B565" s="5" t="s">
        <v>41</v>
      </c>
      <c r="C565" s="5"/>
      <c r="D565" s="5" t="s">
        <v>1624</v>
      </c>
      <c r="E565" s="62">
        <v>41640.0</v>
      </c>
      <c r="F565" s="62">
        <v>42004.0</v>
      </c>
      <c r="G565" s="5" t="s">
        <v>1003</v>
      </c>
      <c r="H565" s="5">
        <v>0.2</v>
      </c>
      <c r="I565" s="5">
        <v>0.2</v>
      </c>
      <c r="J565" s="5">
        <v>0.1</v>
      </c>
      <c r="K565" s="5">
        <v>0.1</v>
      </c>
      <c r="L565" s="5">
        <v>0.1</v>
      </c>
      <c r="M565" s="5">
        <v>0.1</v>
      </c>
      <c r="N565" s="5">
        <v>0.3</v>
      </c>
      <c r="O565" s="5">
        <v>0.3</v>
      </c>
      <c r="P565" s="5">
        <v>0.4</v>
      </c>
      <c r="Q565" s="5">
        <v>0.4</v>
      </c>
      <c r="R565" s="5">
        <v>0.3</v>
      </c>
      <c r="S565" s="5">
        <v>0.25</v>
      </c>
      <c r="T565" s="5">
        <v>0.25</v>
      </c>
      <c r="U565" s="5">
        <v>0.25</v>
      </c>
      <c r="V565" s="5">
        <v>0.25</v>
      </c>
      <c r="W565" s="5">
        <v>0.25</v>
      </c>
      <c r="X565" s="5">
        <v>0.25</v>
      </c>
      <c r="Y565" s="5">
        <v>0.25</v>
      </c>
      <c r="Z565" s="5">
        <v>0.6</v>
      </c>
      <c r="AA565" s="5">
        <v>0.7</v>
      </c>
      <c r="AB565" s="5">
        <v>0.7</v>
      </c>
      <c r="AC565" s="5">
        <v>0.7</v>
      </c>
      <c r="AD565" s="5">
        <v>0.6</v>
      </c>
      <c r="AE565" s="5">
        <v>0.3</v>
      </c>
      <c r="AF565" s="5" t="s">
        <v>890</v>
      </c>
    </row>
    <row r="566" ht="14.25" customHeight="1">
      <c r="A566" s="7" t="s">
        <v>2422</v>
      </c>
      <c r="B566" s="7" t="s">
        <v>41</v>
      </c>
      <c r="C566" s="7"/>
      <c r="D566" s="7" t="s">
        <v>1191</v>
      </c>
      <c r="E566" s="68">
        <v>41640.0</v>
      </c>
      <c r="F566" s="68">
        <v>42004.0</v>
      </c>
      <c r="G566" s="7" t="s">
        <v>1003</v>
      </c>
      <c r="H566" s="7">
        <v>0.2</v>
      </c>
      <c r="I566" s="7">
        <v>0.15</v>
      </c>
      <c r="J566" s="7">
        <v>0.1</v>
      </c>
      <c r="K566" s="7">
        <v>0.1</v>
      </c>
      <c r="L566" s="7">
        <v>0.1</v>
      </c>
      <c r="M566" s="7">
        <v>0.2</v>
      </c>
      <c r="N566" s="7">
        <v>0.4</v>
      </c>
      <c r="O566" s="7">
        <v>0.5</v>
      </c>
      <c r="P566" s="7">
        <v>0.4</v>
      </c>
      <c r="Q566" s="7">
        <v>0.4</v>
      </c>
      <c r="R566" s="7">
        <v>0.25</v>
      </c>
      <c r="S566" s="7">
        <v>0.25</v>
      </c>
      <c r="T566" s="7">
        <v>0.25</v>
      </c>
      <c r="U566" s="7">
        <v>0.25</v>
      </c>
      <c r="V566" s="7">
        <v>0.25</v>
      </c>
      <c r="W566" s="7">
        <v>0.25</v>
      </c>
      <c r="X566" s="7">
        <v>0.25</v>
      </c>
      <c r="Y566" s="7">
        <v>0.25</v>
      </c>
      <c r="Z566" s="7">
        <v>0.6</v>
      </c>
      <c r="AA566" s="7">
        <v>0.8</v>
      </c>
      <c r="AB566" s="7">
        <v>0.9</v>
      </c>
      <c r="AC566" s="7">
        <v>0.8</v>
      </c>
      <c r="AD566" s="7">
        <v>0.6</v>
      </c>
      <c r="AE566" s="7">
        <v>0.3</v>
      </c>
      <c r="AF566" s="7" t="s">
        <v>890</v>
      </c>
    </row>
    <row r="567" ht="14.25" customHeight="1">
      <c r="A567" s="113" t="s">
        <v>2425</v>
      </c>
      <c r="B567" s="114" t="s">
        <v>41</v>
      </c>
      <c r="C567" s="114"/>
      <c r="D567" s="114" t="s">
        <v>1078</v>
      </c>
      <c r="E567" s="115">
        <v>41640.0</v>
      </c>
      <c r="F567" s="115">
        <v>42004.0</v>
      </c>
      <c r="G567" s="114" t="s">
        <v>1003</v>
      </c>
      <c r="H567" s="113">
        <v>0.28125</v>
      </c>
      <c r="I567" s="113">
        <v>0.28125</v>
      </c>
      <c r="J567" s="113">
        <v>0.1875</v>
      </c>
      <c r="K567" s="113">
        <v>0.1875</v>
      </c>
      <c r="L567" s="113">
        <v>0.1875</v>
      </c>
      <c r="M567" s="113">
        <v>0.1875</v>
      </c>
      <c r="N567" s="113">
        <v>0.28125</v>
      </c>
      <c r="O567" s="113">
        <v>0.375</v>
      </c>
      <c r="P567" s="113">
        <v>0.375</v>
      </c>
      <c r="Q567" s="113">
        <v>0.28125</v>
      </c>
      <c r="R567" s="113">
        <v>0.28125</v>
      </c>
      <c r="S567" s="113">
        <v>0.28125</v>
      </c>
      <c r="T567" s="113">
        <v>0.28125</v>
      </c>
      <c r="U567" s="113">
        <v>0.1875</v>
      </c>
      <c r="V567" s="113">
        <v>0.1875</v>
      </c>
      <c r="W567" s="113">
        <v>0.1875</v>
      </c>
      <c r="X567" s="113">
        <v>0.1875</v>
      </c>
      <c r="Y567" s="113">
        <v>0.1875</v>
      </c>
      <c r="Z567" s="113">
        <v>0.46875</v>
      </c>
      <c r="AA567" s="113">
        <v>0.65625</v>
      </c>
      <c r="AB567" s="113">
        <v>0.75</v>
      </c>
      <c r="AC567" s="113">
        <v>0.5625</v>
      </c>
      <c r="AD567" s="113">
        <v>0.46875</v>
      </c>
      <c r="AE567" s="113">
        <v>0.28125</v>
      </c>
      <c r="AF567" s="114" t="s">
        <v>890</v>
      </c>
    </row>
    <row r="568" ht="14.25" customHeight="1">
      <c r="A568" s="113" t="s">
        <v>2425</v>
      </c>
      <c r="B568" s="114" t="s">
        <v>41</v>
      </c>
      <c r="C568" s="114"/>
      <c r="D568" s="114" t="s">
        <v>1085</v>
      </c>
      <c r="E568" s="115">
        <v>41640.0</v>
      </c>
      <c r="F568" s="115">
        <v>42004.0</v>
      </c>
      <c r="G568" s="114" t="s">
        <v>747</v>
      </c>
      <c r="H568" s="113">
        <v>0.0</v>
      </c>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t="s">
        <v>890</v>
      </c>
    </row>
    <row r="569" ht="14.25" customHeight="1">
      <c r="A569" s="113" t="s">
        <v>2425</v>
      </c>
      <c r="B569" s="114" t="s">
        <v>41</v>
      </c>
      <c r="C569" s="114"/>
      <c r="D569" s="114" t="s">
        <v>1089</v>
      </c>
      <c r="E569" s="115">
        <v>41640.0</v>
      </c>
      <c r="F569" s="115">
        <v>42004.0</v>
      </c>
      <c r="G569" s="114" t="s">
        <v>747</v>
      </c>
      <c r="H569" s="113">
        <v>1.0</v>
      </c>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t="s">
        <v>890</v>
      </c>
    </row>
    <row r="570" ht="14.25" customHeight="1">
      <c r="A570" s="113" t="s">
        <v>2425</v>
      </c>
      <c r="B570" s="114" t="s">
        <v>41</v>
      </c>
      <c r="C570" s="114"/>
      <c r="D570" s="114" t="s">
        <v>1624</v>
      </c>
      <c r="E570" s="115">
        <v>41640.0</v>
      </c>
      <c r="F570" s="115">
        <v>42004.0</v>
      </c>
      <c r="G570" s="114" t="s">
        <v>1003</v>
      </c>
      <c r="H570" s="113">
        <v>0.1875</v>
      </c>
      <c r="I570" s="113">
        <v>0.1875</v>
      </c>
      <c r="J570" s="113">
        <v>0.09375</v>
      </c>
      <c r="K570" s="113">
        <v>0.09375</v>
      </c>
      <c r="L570" s="113">
        <v>0.09375</v>
      </c>
      <c r="M570" s="113">
        <v>0.09375</v>
      </c>
      <c r="N570" s="113">
        <v>0.28125</v>
      </c>
      <c r="O570" s="113">
        <v>0.28125</v>
      </c>
      <c r="P570" s="113">
        <v>0.375</v>
      </c>
      <c r="Q570" s="113">
        <v>0.375</v>
      </c>
      <c r="R570" s="113">
        <v>0.28125</v>
      </c>
      <c r="S570" s="113">
        <v>0.234375</v>
      </c>
      <c r="T570" s="113">
        <v>0.234375</v>
      </c>
      <c r="U570" s="113">
        <v>0.234375</v>
      </c>
      <c r="V570" s="113">
        <v>0.234375</v>
      </c>
      <c r="W570" s="113">
        <v>0.234375</v>
      </c>
      <c r="X570" s="113">
        <v>0.234375</v>
      </c>
      <c r="Y570" s="113">
        <v>0.234375</v>
      </c>
      <c r="Z570" s="113">
        <v>0.5625</v>
      </c>
      <c r="AA570" s="113">
        <v>0.65625</v>
      </c>
      <c r="AB570" s="113">
        <v>0.65625</v>
      </c>
      <c r="AC570" s="113">
        <v>0.65625</v>
      </c>
      <c r="AD570" s="113">
        <v>0.5625</v>
      </c>
      <c r="AE570" s="113">
        <v>0.28125</v>
      </c>
      <c r="AF570" s="114" t="s">
        <v>890</v>
      </c>
    </row>
    <row r="571" ht="14.25" customHeight="1">
      <c r="A571" s="113" t="s">
        <v>2425</v>
      </c>
      <c r="B571" s="114" t="s">
        <v>41</v>
      </c>
      <c r="C571" s="114"/>
      <c r="D571" s="114" t="s">
        <v>1191</v>
      </c>
      <c r="E571" s="115">
        <v>41640.0</v>
      </c>
      <c r="F571" s="115">
        <v>42004.0</v>
      </c>
      <c r="G571" s="114" t="s">
        <v>1003</v>
      </c>
      <c r="H571" s="113">
        <v>0.1875</v>
      </c>
      <c r="I571" s="113">
        <v>0.140625</v>
      </c>
      <c r="J571" s="113">
        <v>0.09375</v>
      </c>
      <c r="K571" s="113">
        <v>0.09375</v>
      </c>
      <c r="L571" s="113">
        <v>0.09375</v>
      </c>
      <c r="M571" s="113">
        <v>0.1875</v>
      </c>
      <c r="N571" s="113">
        <v>0.375</v>
      </c>
      <c r="O571" s="113">
        <v>0.46875</v>
      </c>
      <c r="P571" s="113">
        <v>0.375</v>
      </c>
      <c r="Q571" s="113">
        <v>0.375</v>
      </c>
      <c r="R571" s="113">
        <v>0.234375</v>
      </c>
      <c r="S571" s="113">
        <v>0.234375</v>
      </c>
      <c r="T571" s="113">
        <v>0.234375</v>
      </c>
      <c r="U571" s="113">
        <v>0.234375</v>
      </c>
      <c r="V571" s="113">
        <v>0.234375</v>
      </c>
      <c r="W571" s="113">
        <v>0.234375</v>
      </c>
      <c r="X571" s="113">
        <v>0.234375</v>
      </c>
      <c r="Y571" s="113">
        <v>0.234375</v>
      </c>
      <c r="Z571" s="113">
        <v>0.5625</v>
      </c>
      <c r="AA571" s="113">
        <v>0.75</v>
      </c>
      <c r="AB571" s="113">
        <v>0.84375</v>
      </c>
      <c r="AC571" s="113">
        <v>0.75</v>
      </c>
      <c r="AD571" s="113">
        <v>0.5625</v>
      </c>
      <c r="AE571" s="113">
        <v>0.28125</v>
      </c>
      <c r="AF571" s="114" t="s">
        <v>890</v>
      </c>
    </row>
    <row r="572" ht="14.25" customHeight="1">
      <c r="A572" s="5" t="s">
        <v>2428</v>
      </c>
      <c r="B572" s="5" t="s">
        <v>41</v>
      </c>
      <c r="C572" s="5"/>
      <c r="D572" s="5" t="s">
        <v>1078</v>
      </c>
      <c r="E572" s="62">
        <v>41640.0</v>
      </c>
      <c r="F572" s="62">
        <v>42004.0</v>
      </c>
      <c r="G572" s="5" t="s">
        <v>1003</v>
      </c>
      <c r="H572" s="5">
        <v>0.3</v>
      </c>
      <c r="I572" s="5">
        <v>0.3</v>
      </c>
      <c r="J572" s="5">
        <v>0.2</v>
      </c>
      <c r="K572" s="5">
        <v>0.2</v>
      </c>
      <c r="L572" s="5">
        <v>0.2</v>
      </c>
      <c r="M572" s="5">
        <v>0.2</v>
      </c>
      <c r="N572" s="5">
        <v>0.3</v>
      </c>
      <c r="O572" s="5">
        <v>0.4</v>
      </c>
      <c r="P572" s="5">
        <v>0.4</v>
      </c>
      <c r="Q572" s="5">
        <v>0.3</v>
      </c>
      <c r="R572" s="5">
        <v>0.3</v>
      </c>
      <c r="S572" s="5">
        <v>0.3</v>
      </c>
      <c r="T572" s="5">
        <v>0.3</v>
      </c>
      <c r="U572" s="5">
        <v>0.2</v>
      </c>
      <c r="V572" s="5">
        <v>0.2</v>
      </c>
      <c r="W572" s="5">
        <v>0.2</v>
      </c>
      <c r="X572" s="5">
        <v>0.2</v>
      </c>
      <c r="Y572" s="5">
        <v>0.2</v>
      </c>
      <c r="Z572" s="5">
        <v>0.5</v>
      </c>
      <c r="AA572" s="5">
        <v>0.7</v>
      </c>
      <c r="AB572" s="5">
        <v>0.8</v>
      </c>
      <c r="AC572" s="5">
        <v>0.6</v>
      </c>
      <c r="AD572" s="5">
        <v>0.5</v>
      </c>
      <c r="AE572" s="5">
        <v>0.3</v>
      </c>
      <c r="AF572" s="5" t="s">
        <v>890</v>
      </c>
    </row>
    <row r="573" ht="14.25" customHeight="1">
      <c r="A573" s="7" t="s">
        <v>2428</v>
      </c>
      <c r="B573" s="7" t="s">
        <v>41</v>
      </c>
      <c r="C573" s="7"/>
      <c r="D573" s="7" t="s">
        <v>1085</v>
      </c>
      <c r="E573" s="68">
        <v>41640.0</v>
      </c>
      <c r="F573" s="68">
        <v>42004.0</v>
      </c>
      <c r="G573" s="7" t="s">
        <v>747</v>
      </c>
      <c r="H573" s="7">
        <v>0.0</v>
      </c>
      <c r="I573" s="7"/>
      <c r="J573" s="7"/>
      <c r="K573" s="7"/>
      <c r="L573" s="7"/>
      <c r="M573" s="7"/>
      <c r="N573" s="7"/>
      <c r="O573" s="7"/>
      <c r="P573" s="7"/>
      <c r="Q573" s="7"/>
      <c r="R573" s="7"/>
      <c r="S573" s="7"/>
      <c r="T573" s="7"/>
      <c r="U573" s="7"/>
      <c r="V573" s="7"/>
      <c r="W573" s="7"/>
      <c r="X573" s="7"/>
      <c r="Y573" s="7"/>
      <c r="Z573" s="7"/>
      <c r="AA573" s="7"/>
      <c r="AB573" s="7"/>
      <c r="AC573" s="7"/>
      <c r="AD573" s="7"/>
      <c r="AE573" s="7"/>
      <c r="AF573" s="7" t="s">
        <v>890</v>
      </c>
    </row>
    <row r="574" ht="14.25" customHeight="1">
      <c r="A574" s="5" t="s">
        <v>2428</v>
      </c>
      <c r="B574" s="5" t="s">
        <v>41</v>
      </c>
      <c r="C574" s="5"/>
      <c r="D574" s="5" t="s">
        <v>1089</v>
      </c>
      <c r="E574" s="62">
        <v>41640.0</v>
      </c>
      <c r="F574" s="62">
        <v>42004.0</v>
      </c>
      <c r="G574" s="5" t="s">
        <v>747</v>
      </c>
      <c r="H574" s="5">
        <v>1.0</v>
      </c>
      <c r="I574" s="5"/>
      <c r="J574" s="5"/>
      <c r="K574" s="5"/>
      <c r="L574" s="5"/>
      <c r="M574" s="5"/>
      <c r="N574" s="5"/>
      <c r="O574" s="5"/>
      <c r="P574" s="5"/>
      <c r="Q574" s="5"/>
      <c r="R574" s="5"/>
      <c r="S574" s="5"/>
      <c r="T574" s="5"/>
      <c r="U574" s="5"/>
      <c r="V574" s="5"/>
      <c r="W574" s="5"/>
      <c r="X574" s="5"/>
      <c r="Y574" s="5"/>
      <c r="Z574" s="5"/>
      <c r="AA574" s="5"/>
      <c r="AB574" s="5"/>
      <c r="AC574" s="5"/>
      <c r="AD574" s="5"/>
      <c r="AE574" s="5"/>
      <c r="AF574" s="5" t="s">
        <v>890</v>
      </c>
    </row>
    <row r="575" ht="14.25" customHeight="1">
      <c r="A575" s="7" t="s">
        <v>2428</v>
      </c>
      <c r="B575" s="7" t="s">
        <v>41</v>
      </c>
      <c r="C575" s="7"/>
      <c r="D575" s="7" t="s">
        <v>1624</v>
      </c>
      <c r="E575" s="68">
        <v>41640.0</v>
      </c>
      <c r="F575" s="68">
        <v>42004.0</v>
      </c>
      <c r="G575" s="7" t="s">
        <v>1003</v>
      </c>
      <c r="H575" s="7">
        <v>0.2</v>
      </c>
      <c r="I575" s="7">
        <v>0.2</v>
      </c>
      <c r="J575" s="7">
        <v>0.1</v>
      </c>
      <c r="K575" s="7">
        <v>0.1</v>
      </c>
      <c r="L575" s="7">
        <v>0.1</v>
      </c>
      <c r="M575" s="7">
        <v>0.1</v>
      </c>
      <c r="N575" s="7">
        <v>0.3</v>
      </c>
      <c r="O575" s="7">
        <v>0.3</v>
      </c>
      <c r="P575" s="7">
        <v>0.4</v>
      </c>
      <c r="Q575" s="7">
        <v>0.4</v>
      </c>
      <c r="R575" s="7">
        <v>0.3</v>
      </c>
      <c r="S575" s="7">
        <v>0.25</v>
      </c>
      <c r="T575" s="7">
        <v>0.25</v>
      </c>
      <c r="U575" s="7">
        <v>0.25</v>
      </c>
      <c r="V575" s="7">
        <v>0.25</v>
      </c>
      <c r="W575" s="7">
        <v>0.25</v>
      </c>
      <c r="X575" s="7">
        <v>0.25</v>
      </c>
      <c r="Y575" s="7">
        <v>0.25</v>
      </c>
      <c r="Z575" s="7">
        <v>0.6</v>
      </c>
      <c r="AA575" s="7">
        <v>0.7</v>
      </c>
      <c r="AB575" s="7">
        <v>0.7</v>
      </c>
      <c r="AC575" s="7">
        <v>0.7</v>
      </c>
      <c r="AD575" s="7">
        <v>0.6</v>
      </c>
      <c r="AE575" s="7">
        <v>0.3</v>
      </c>
      <c r="AF575" s="7" t="s">
        <v>890</v>
      </c>
    </row>
    <row r="576" ht="14.25" customHeight="1">
      <c r="A576" s="5" t="s">
        <v>2428</v>
      </c>
      <c r="B576" s="5" t="s">
        <v>41</v>
      </c>
      <c r="C576" s="5"/>
      <c r="D576" s="5" t="s">
        <v>1191</v>
      </c>
      <c r="E576" s="62">
        <v>41640.0</v>
      </c>
      <c r="F576" s="62">
        <v>42004.0</v>
      </c>
      <c r="G576" s="5" t="s">
        <v>1003</v>
      </c>
      <c r="H576" s="5">
        <v>0.2</v>
      </c>
      <c r="I576" s="5">
        <v>0.15</v>
      </c>
      <c r="J576" s="5">
        <v>0.1</v>
      </c>
      <c r="K576" s="5">
        <v>0.1</v>
      </c>
      <c r="L576" s="5">
        <v>0.1</v>
      </c>
      <c r="M576" s="5">
        <v>0.2</v>
      </c>
      <c r="N576" s="5">
        <v>0.4</v>
      </c>
      <c r="O576" s="5">
        <v>0.5</v>
      </c>
      <c r="P576" s="5">
        <v>0.4</v>
      </c>
      <c r="Q576" s="5">
        <v>0.4</v>
      </c>
      <c r="R576" s="5">
        <v>0.25</v>
      </c>
      <c r="S576" s="5">
        <v>0.25</v>
      </c>
      <c r="T576" s="5">
        <v>0.25</v>
      </c>
      <c r="U576" s="5">
        <v>0.25</v>
      </c>
      <c r="V576" s="5">
        <v>0.25</v>
      </c>
      <c r="W576" s="5">
        <v>0.25</v>
      </c>
      <c r="X576" s="5">
        <v>0.25</v>
      </c>
      <c r="Y576" s="5">
        <v>0.25</v>
      </c>
      <c r="Z576" s="5">
        <v>0.6</v>
      </c>
      <c r="AA576" s="5">
        <v>0.8</v>
      </c>
      <c r="AB576" s="5">
        <v>0.9</v>
      </c>
      <c r="AC576" s="5">
        <v>0.8</v>
      </c>
      <c r="AD576" s="5">
        <v>0.6</v>
      </c>
      <c r="AE576" s="5">
        <v>0.3</v>
      </c>
      <c r="AF576" s="5" t="s">
        <v>890</v>
      </c>
    </row>
    <row r="577" ht="14.25" customHeight="1">
      <c r="A577" s="7" t="s">
        <v>2436</v>
      </c>
      <c r="B577" s="7" t="s">
        <v>41</v>
      </c>
      <c r="C577" s="7"/>
      <c r="D577" s="7" t="s">
        <v>1078</v>
      </c>
      <c r="E577" s="68">
        <v>41640.0</v>
      </c>
      <c r="F577" s="68">
        <v>42004.0</v>
      </c>
      <c r="G577" s="7" t="s">
        <v>1003</v>
      </c>
      <c r="H577" s="7">
        <v>0.3</v>
      </c>
      <c r="I577" s="7">
        <v>0.3</v>
      </c>
      <c r="J577" s="7">
        <v>0.2</v>
      </c>
      <c r="K577" s="7">
        <v>0.2</v>
      </c>
      <c r="L577" s="7">
        <v>0.2</v>
      </c>
      <c r="M577" s="7">
        <v>0.2</v>
      </c>
      <c r="N577" s="7">
        <v>0.3</v>
      </c>
      <c r="O577" s="7">
        <v>0.4</v>
      </c>
      <c r="P577" s="7">
        <v>0.4</v>
      </c>
      <c r="Q577" s="7">
        <v>0.3</v>
      </c>
      <c r="R577" s="7">
        <v>0.3</v>
      </c>
      <c r="S577" s="7">
        <v>0.3</v>
      </c>
      <c r="T577" s="7">
        <v>0.3</v>
      </c>
      <c r="U577" s="7">
        <v>0.2</v>
      </c>
      <c r="V577" s="7">
        <v>0.2</v>
      </c>
      <c r="W577" s="7">
        <v>0.2</v>
      </c>
      <c r="X577" s="7">
        <v>0.2</v>
      </c>
      <c r="Y577" s="7">
        <v>0.2</v>
      </c>
      <c r="Z577" s="7">
        <v>0.5</v>
      </c>
      <c r="AA577" s="7">
        <v>0.7</v>
      </c>
      <c r="AB577" s="7">
        <v>0.8</v>
      </c>
      <c r="AC577" s="7">
        <v>0.6</v>
      </c>
      <c r="AD577" s="7">
        <v>0.5</v>
      </c>
      <c r="AE577" s="7">
        <v>0.3</v>
      </c>
      <c r="AF577" s="7" t="s">
        <v>890</v>
      </c>
    </row>
    <row r="578" ht="14.25" customHeight="1">
      <c r="A578" s="5" t="s">
        <v>2436</v>
      </c>
      <c r="B578" s="5" t="s">
        <v>41</v>
      </c>
      <c r="C578" s="5"/>
      <c r="D578" s="5" t="s">
        <v>1085</v>
      </c>
      <c r="E578" s="62">
        <v>41640.0</v>
      </c>
      <c r="F578" s="62">
        <v>42004.0</v>
      </c>
      <c r="G578" s="5" t="s">
        <v>747</v>
      </c>
      <c r="H578" s="5">
        <v>0.0</v>
      </c>
      <c r="I578" s="5"/>
      <c r="J578" s="5"/>
      <c r="K578" s="5"/>
      <c r="L578" s="5"/>
      <c r="M578" s="5"/>
      <c r="N578" s="5"/>
      <c r="O578" s="5"/>
      <c r="P578" s="5"/>
      <c r="Q578" s="5"/>
      <c r="R578" s="5"/>
      <c r="S578" s="5"/>
      <c r="T578" s="5"/>
      <c r="U578" s="5"/>
      <c r="V578" s="5"/>
      <c r="W578" s="5"/>
      <c r="X578" s="5"/>
      <c r="Y578" s="5"/>
      <c r="Z578" s="5"/>
      <c r="AA578" s="5"/>
      <c r="AB578" s="5"/>
      <c r="AC578" s="5"/>
      <c r="AD578" s="5"/>
      <c r="AE578" s="5"/>
      <c r="AF578" s="5" t="s">
        <v>890</v>
      </c>
    </row>
    <row r="579" ht="14.25" customHeight="1">
      <c r="A579" s="7" t="s">
        <v>2436</v>
      </c>
      <c r="B579" s="7" t="s">
        <v>41</v>
      </c>
      <c r="C579" s="7"/>
      <c r="D579" s="7" t="s">
        <v>1089</v>
      </c>
      <c r="E579" s="68">
        <v>41640.0</v>
      </c>
      <c r="F579" s="68">
        <v>42004.0</v>
      </c>
      <c r="G579" s="7" t="s">
        <v>747</v>
      </c>
      <c r="H579" s="7">
        <v>1.0</v>
      </c>
      <c r="I579" s="7"/>
      <c r="J579" s="7"/>
      <c r="K579" s="7"/>
      <c r="L579" s="7"/>
      <c r="M579" s="7"/>
      <c r="N579" s="7"/>
      <c r="O579" s="7"/>
      <c r="P579" s="7"/>
      <c r="Q579" s="7"/>
      <c r="R579" s="7"/>
      <c r="S579" s="7"/>
      <c r="T579" s="7"/>
      <c r="U579" s="7"/>
      <c r="V579" s="7"/>
      <c r="W579" s="7"/>
      <c r="X579" s="7"/>
      <c r="Y579" s="7"/>
      <c r="Z579" s="7"/>
      <c r="AA579" s="7"/>
      <c r="AB579" s="7"/>
      <c r="AC579" s="7"/>
      <c r="AD579" s="7"/>
      <c r="AE579" s="7"/>
      <c r="AF579" s="7" t="s">
        <v>890</v>
      </c>
    </row>
    <row r="580" ht="14.25" customHeight="1">
      <c r="A580" s="5" t="s">
        <v>2436</v>
      </c>
      <c r="B580" s="5" t="s">
        <v>41</v>
      </c>
      <c r="C580" s="5"/>
      <c r="D580" s="5" t="s">
        <v>1624</v>
      </c>
      <c r="E580" s="62">
        <v>41640.0</v>
      </c>
      <c r="F580" s="62">
        <v>42004.0</v>
      </c>
      <c r="G580" s="5" t="s">
        <v>1003</v>
      </c>
      <c r="H580" s="5">
        <v>0.2</v>
      </c>
      <c r="I580" s="5">
        <v>0.2</v>
      </c>
      <c r="J580" s="5">
        <v>0.1</v>
      </c>
      <c r="K580" s="5">
        <v>0.1</v>
      </c>
      <c r="L580" s="5">
        <v>0.1</v>
      </c>
      <c r="M580" s="5">
        <v>0.1</v>
      </c>
      <c r="N580" s="5">
        <v>0.3</v>
      </c>
      <c r="O580" s="5">
        <v>0.3</v>
      </c>
      <c r="P580" s="5">
        <v>0.4</v>
      </c>
      <c r="Q580" s="5">
        <v>0.4</v>
      </c>
      <c r="R580" s="5">
        <v>0.3</v>
      </c>
      <c r="S580" s="5">
        <v>0.25</v>
      </c>
      <c r="T580" s="5">
        <v>0.25</v>
      </c>
      <c r="U580" s="5">
        <v>0.25</v>
      </c>
      <c r="V580" s="5">
        <v>0.25</v>
      </c>
      <c r="W580" s="5">
        <v>0.25</v>
      </c>
      <c r="X580" s="5">
        <v>0.25</v>
      </c>
      <c r="Y580" s="5">
        <v>0.25</v>
      </c>
      <c r="Z580" s="5">
        <v>0.6</v>
      </c>
      <c r="AA580" s="5">
        <v>0.7</v>
      </c>
      <c r="AB580" s="5">
        <v>0.7</v>
      </c>
      <c r="AC580" s="5">
        <v>0.7</v>
      </c>
      <c r="AD580" s="5">
        <v>0.6</v>
      </c>
      <c r="AE580" s="5">
        <v>0.3</v>
      </c>
      <c r="AF580" s="5" t="s">
        <v>890</v>
      </c>
    </row>
    <row r="581" ht="14.25" customHeight="1">
      <c r="A581" s="7" t="s">
        <v>2436</v>
      </c>
      <c r="B581" s="7" t="s">
        <v>41</v>
      </c>
      <c r="C581" s="7"/>
      <c r="D581" s="7" t="s">
        <v>1191</v>
      </c>
      <c r="E581" s="68">
        <v>41640.0</v>
      </c>
      <c r="F581" s="68">
        <v>42004.0</v>
      </c>
      <c r="G581" s="7" t="s">
        <v>1003</v>
      </c>
      <c r="H581" s="7">
        <v>0.2</v>
      </c>
      <c r="I581" s="7">
        <v>0.15</v>
      </c>
      <c r="J581" s="7">
        <v>0.1</v>
      </c>
      <c r="K581" s="7">
        <v>0.1</v>
      </c>
      <c r="L581" s="7">
        <v>0.1</v>
      </c>
      <c r="M581" s="7">
        <v>0.2</v>
      </c>
      <c r="N581" s="7">
        <v>0.4</v>
      </c>
      <c r="O581" s="7">
        <v>0.5</v>
      </c>
      <c r="P581" s="7">
        <v>0.4</v>
      </c>
      <c r="Q581" s="7">
        <v>0.4</v>
      </c>
      <c r="R581" s="7">
        <v>0.25</v>
      </c>
      <c r="S581" s="7">
        <v>0.25</v>
      </c>
      <c r="T581" s="7">
        <v>0.25</v>
      </c>
      <c r="U581" s="7">
        <v>0.25</v>
      </c>
      <c r="V581" s="7">
        <v>0.25</v>
      </c>
      <c r="W581" s="7">
        <v>0.25</v>
      </c>
      <c r="X581" s="7">
        <v>0.25</v>
      </c>
      <c r="Y581" s="7">
        <v>0.25</v>
      </c>
      <c r="Z581" s="7">
        <v>0.6</v>
      </c>
      <c r="AA581" s="7">
        <v>0.8</v>
      </c>
      <c r="AB581" s="7">
        <v>0.9</v>
      </c>
      <c r="AC581" s="7">
        <v>0.8</v>
      </c>
      <c r="AD581" s="7">
        <v>0.6</v>
      </c>
      <c r="AE581" s="7">
        <v>0.3</v>
      </c>
      <c r="AF581" s="7" t="s">
        <v>890</v>
      </c>
    </row>
    <row r="582" ht="14.25" customHeight="1">
      <c r="A582" s="5" t="s">
        <v>2440</v>
      </c>
      <c r="B582" s="5" t="s">
        <v>647</v>
      </c>
      <c r="C582" s="5"/>
      <c r="D582" s="5" t="s">
        <v>1078</v>
      </c>
      <c r="E582" s="62">
        <v>41640.0</v>
      </c>
      <c r="F582" s="62">
        <v>42004.0</v>
      </c>
      <c r="G582" s="5" t="s">
        <v>1003</v>
      </c>
      <c r="H582" s="5">
        <v>0.7</v>
      </c>
      <c r="I582" s="5">
        <v>0.7</v>
      </c>
      <c r="J582" s="5">
        <v>0.7</v>
      </c>
      <c r="K582" s="5">
        <v>0.7</v>
      </c>
      <c r="L582" s="5">
        <v>0.7</v>
      </c>
      <c r="M582" s="5">
        <v>0.7</v>
      </c>
      <c r="N582" s="5">
        <v>0.7</v>
      </c>
      <c r="O582" s="5">
        <v>0.7</v>
      </c>
      <c r="P582" s="5">
        <v>0.5</v>
      </c>
      <c r="Q582" s="5">
        <v>0.5</v>
      </c>
      <c r="R582" s="5">
        <v>0.5</v>
      </c>
      <c r="S582" s="5">
        <v>0.3</v>
      </c>
      <c r="T582" s="5">
        <v>0.3</v>
      </c>
      <c r="U582" s="5">
        <v>0.2</v>
      </c>
      <c r="V582" s="5">
        <v>0.2</v>
      </c>
      <c r="W582" s="5">
        <v>0.2</v>
      </c>
      <c r="X582" s="5">
        <v>0.3</v>
      </c>
      <c r="Y582" s="5">
        <v>0.4</v>
      </c>
      <c r="Z582" s="5">
        <v>0.4</v>
      </c>
      <c r="AA582" s="5">
        <v>0.6</v>
      </c>
      <c r="AB582" s="5">
        <v>0.6</v>
      </c>
      <c r="AC582" s="5">
        <v>0.8</v>
      </c>
      <c r="AD582" s="5">
        <v>0.8</v>
      </c>
      <c r="AE582" s="5">
        <v>0.8</v>
      </c>
      <c r="AF582" s="5" t="s">
        <v>890</v>
      </c>
    </row>
    <row r="583" ht="14.25" customHeight="1">
      <c r="A583" s="7" t="s">
        <v>2440</v>
      </c>
      <c r="B583" s="7" t="s">
        <v>647</v>
      </c>
      <c r="C583" s="7"/>
      <c r="D583" s="7" t="s">
        <v>1085</v>
      </c>
      <c r="E583" s="68">
        <v>41640.0</v>
      </c>
      <c r="F583" s="68">
        <v>42004.0</v>
      </c>
      <c r="G583" s="7" t="s">
        <v>747</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890</v>
      </c>
    </row>
    <row r="584" ht="14.25" customHeight="1">
      <c r="A584" s="5" t="s">
        <v>2440</v>
      </c>
      <c r="B584" s="5" t="s">
        <v>647</v>
      </c>
      <c r="C584" s="5"/>
      <c r="D584" s="5" t="s">
        <v>1089</v>
      </c>
      <c r="E584" s="62">
        <v>41640.0</v>
      </c>
      <c r="F584" s="62">
        <v>42004.0</v>
      </c>
      <c r="G584" s="5" t="s">
        <v>747</v>
      </c>
      <c r="H584" s="5">
        <v>1.0</v>
      </c>
      <c r="I584" s="5"/>
      <c r="J584" s="5"/>
      <c r="K584" s="5"/>
      <c r="L584" s="5"/>
      <c r="M584" s="5"/>
      <c r="N584" s="5"/>
      <c r="O584" s="5"/>
      <c r="P584" s="5"/>
      <c r="Q584" s="5"/>
      <c r="R584" s="5"/>
      <c r="S584" s="5"/>
      <c r="T584" s="5"/>
      <c r="U584" s="5"/>
      <c r="V584" s="5"/>
      <c r="W584" s="5"/>
      <c r="X584" s="5"/>
      <c r="Y584" s="5"/>
      <c r="Z584" s="5"/>
      <c r="AA584" s="5"/>
      <c r="AB584" s="5"/>
      <c r="AC584" s="5"/>
      <c r="AD584" s="5"/>
      <c r="AE584" s="5"/>
      <c r="AF584" s="5" t="s">
        <v>890</v>
      </c>
    </row>
    <row r="585" ht="14.25" customHeight="1">
      <c r="A585" s="7" t="s">
        <v>2440</v>
      </c>
      <c r="B585" s="7" t="s">
        <v>647</v>
      </c>
      <c r="C585" s="7"/>
      <c r="D585" s="7" t="s">
        <v>1624</v>
      </c>
      <c r="E585" s="68">
        <v>41640.0</v>
      </c>
      <c r="F585" s="68">
        <v>42004.0</v>
      </c>
      <c r="G585" s="7" t="s">
        <v>1003</v>
      </c>
      <c r="H585" s="7">
        <v>0.9</v>
      </c>
      <c r="I585" s="7">
        <v>0.9</v>
      </c>
      <c r="J585" s="7">
        <v>0.9</v>
      </c>
      <c r="K585" s="7">
        <v>0.9</v>
      </c>
      <c r="L585" s="7">
        <v>0.9</v>
      </c>
      <c r="M585" s="7">
        <v>0.9</v>
      </c>
      <c r="N585" s="7">
        <v>0.7</v>
      </c>
      <c r="O585" s="7">
        <v>0.5</v>
      </c>
      <c r="P585" s="7">
        <v>0.5</v>
      </c>
      <c r="Q585" s="7">
        <v>0.3</v>
      </c>
      <c r="R585" s="7">
        <v>0.3</v>
      </c>
      <c r="S585" s="7">
        <v>0.3</v>
      </c>
      <c r="T585" s="7">
        <v>0.3</v>
      </c>
      <c r="U585" s="7">
        <v>0.3</v>
      </c>
      <c r="V585" s="7">
        <v>0.3</v>
      </c>
      <c r="W585" s="7">
        <v>0.3</v>
      </c>
      <c r="X585" s="7">
        <v>0.3</v>
      </c>
      <c r="Y585" s="7">
        <v>0.5</v>
      </c>
      <c r="Z585" s="7">
        <v>0.6</v>
      </c>
      <c r="AA585" s="7">
        <v>0.6</v>
      </c>
      <c r="AB585" s="7">
        <v>0.6</v>
      </c>
      <c r="AC585" s="7">
        <v>0.7</v>
      </c>
      <c r="AD585" s="7">
        <v>0.7</v>
      </c>
      <c r="AE585" s="7">
        <v>0.7</v>
      </c>
      <c r="AF585" s="7" t="s">
        <v>890</v>
      </c>
    </row>
    <row r="586" ht="14.25" customHeight="1">
      <c r="A586" s="5" t="s">
        <v>2440</v>
      </c>
      <c r="B586" s="5" t="s">
        <v>647</v>
      </c>
      <c r="C586" s="5"/>
      <c r="D586" s="5" t="s">
        <v>1191</v>
      </c>
      <c r="E586" s="62">
        <v>41640.0</v>
      </c>
      <c r="F586" s="62">
        <v>42004.0</v>
      </c>
      <c r="G586" s="5" t="s">
        <v>1003</v>
      </c>
      <c r="H586" s="5">
        <v>0.9</v>
      </c>
      <c r="I586" s="5">
        <v>0.9</v>
      </c>
      <c r="J586" s="5">
        <v>0.9</v>
      </c>
      <c r="K586" s="5">
        <v>0.9</v>
      </c>
      <c r="L586" s="5">
        <v>0.9</v>
      </c>
      <c r="M586" s="5">
        <v>0.9</v>
      </c>
      <c r="N586" s="5">
        <v>0.7</v>
      </c>
      <c r="O586" s="5">
        <v>0.4</v>
      </c>
      <c r="P586" s="5">
        <v>0.4</v>
      </c>
      <c r="Q586" s="5">
        <v>0.2</v>
      </c>
      <c r="R586" s="5">
        <v>0.2</v>
      </c>
      <c r="S586" s="5">
        <v>0.2</v>
      </c>
      <c r="T586" s="5">
        <v>0.2</v>
      </c>
      <c r="U586" s="5">
        <v>0.2</v>
      </c>
      <c r="V586" s="5">
        <v>0.2</v>
      </c>
      <c r="W586" s="5">
        <v>0.3</v>
      </c>
      <c r="X586" s="5">
        <v>0.5</v>
      </c>
      <c r="Y586" s="5">
        <v>0.5</v>
      </c>
      <c r="Z586" s="5">
        <v>0.5</v>
      </c>
      <c r="AA586" s="5">
        <v>0.7</v>
      </c>
      <c r="AB586" s="5">
        <v>0.7</v>
      </c>
      <c r="AC586" s="5">
        <v>0.8</v>
      </c>
      <c r="AD586" s="5">
        <v>0.9</v>
      </c>
      <c r="AE586" s="5">
        <v>0.9</v>
      </c>
      <c r="AF586" s="5" t="s">
        <v>890</v>
      </c>
    </row>
    <row r="587" ht="14.25" customHeight="1">
      <c r="A587" s="7" t="s">
        <v>1744</v>
      </c>
      <c r="B587" s="7" t="s">
        <v>1230</v>
      </c>
      <c r="C587" s="7"/>
      <c r="D587" s="7" t="s">
        <v>1078</v>
      </c>
      <c r="E587" s="68">
        <v>41640.0</v>
      </c>
      <c r="F587" s="68">
        <v>42004.0</v>
      </c>
      <c r="G587" s="7" t="s">
        <v>1003</v>
      </c>
      <c r="H587" s="7">
        <v>0.25</v>
      </c>
      <c r="I587" s="7">
        <v>0.2</v>
      </c>
      <c r="J587" s="7">
        <v>0.2</v>
      </c>
      <c r="K587" s="7">
        <v>0.2</v>
      </c>
      <c r="L587" s="7">
        <v>0.2</v>
      </c>
      <c r="M587" s="7">
        <v>0.3</v>
      </c>
      <c r="N587" s="7">
        <v>0.5</v>
      </c>
      <c r="O587" s="7">
        <v>0.5</v>
      </c>
      <c r="P587" s="7">
        <v>0.5</v>
      </c>
      <c r="Q587" s="7">
        <v>0.55</v>
      </c>
      <c r="R587" s="7">
        <v>0.5</v>
      </c>
      <c r="S587" s="7">
        <v>0.5</v>
      </c>
      <c r="T587" s="7">
        <v>0.4</v>
      </c>
      <c r="U587" s="7">
        <v>0.4</v>
      </c>
      <c r="V587" s="7">
        <v>0.3</v>
      </c>
      <c r="W587" s="7">
        <v>0.3</v>
      </c>
      <c r="X587" s="7">
        <v>0.3</v>
      </c>
      <c r="Y587" s="7">
        <v>0.4</v>
      </c>
      <c r="Z587" s="7">
        <v>0.5</v>
      </c>
      <c r="AA587" s="7">
        <v>0.5</v>
      </c>
      <c r="AB587" s="7">
        <v>0.4</v>
      </c>
      <c r="AC587" s="7">
        <v>0.5</v>
      </c>
      <c r="AD587" s="7">
        <v>0.4</v>
      </c>
      <c r="AE587" s="7">
        <v>0.2</v>
      </c>
      <c r="AF587" s="7" t="s">
        <v>890</v>
      </c>
    </row>
    <row r="588" ht="14.25" customHeight="1">
      <c r="A588" s="5" t="s">
        <v>1744</v>
      </c>
      <c r="B588" s="5" t="s">
        <v>1230</v>
      </c>
      <c r="C588" s="5"/>
      <c r="D588" s="5" t="s">
        <v>1627</v>
      </c>
      <c r="E588" s="62">
        <v>41640.0</v>
      </c>
      <c r="F588" s="62">
        <v>42004.0</v>
      </c>
      <c r="G588" s="5" t="s">
        <v>1003</v>
      </c>
      <c r="H588" s="5">
        <v>0.2</v>
      </c>
      <c r="I588" s="5">
        <v>0.15</v>
      </c>
      <c r="J588" s="5">
        <v>0.15</v>
      </c>
      <c r="K588" s="5">
        <v>0.15</v>
      </c>
      <c r="L588" s="5">
        <v>0.2</v>
      </c>
      <c r="M588" s="5">
        <v>0.25</v>
      </c>
      <c r="N588" s="5">
        <v>0.4</v>
      </c>
      <c r="O588" s="5">
        <v>0.5</v>
      </c>
      <c r="P588" s="5">
        <v>0.5</v>
      </c>
      <c r="Q588" s="5">
        <v>0.5</v>
      </c>
      <c r="R588" s="5">
        <v>0.45</v>
      </c>
      <c r="S588" s="5">
        <v>0.5</v>
      </c>
      <c r="T588" s="5">
        <v>0.5</v>
      </c>
      <c r="U588" s="5">
        <v>0.45</v>
      </c>
      <c r="V588" s="5">
        <v>0.4</v>
      </c>
      <c r="W588" s="5">
        <v>0.4</v>
      </c>
      <c r="X588" s="5">
        <v>0.35</v>
      </c>
      <c r="Y588" s="5">
        <v>0.4</v>
      </c>
      <c r="Z588" s="5">
        <v>0.55</v>
      </c>
      <c r="AA588" s="5">
        <v>0.55</v>
      </c>
      <c r="AB588" s="5">
        <v>0.5</v>
      </c>
      <c r="AC588" s="5">
        <v>0.55</v>
      </c>
      <c r="AD588" s="5">
        <v>0.4</v>
      </c>
      <c r="AE588" s="5">
        <v>0.3</v>
      </c>
      <c r="AF588" s="5" t="s">
        <v>890</v>
      </c>
    </row>
    <row r="589" ht="14.25" customHeight="1">
      <c r="A589" s="7" t="s">
        <v>1744</v>
      </c>
      <c r="B589" s="7" t="s">
        <v>1230</v>
      </c>
      <c r="C589" s="7"/>
      <c r="D589" s="7" t="s">
        <v>1882</v>
      </c>
      <c r="E589" s="68">
        <v>41640.0</v>
      </c>
      <c r="F589" s="68">
        <v>42004.0</v>
      </c>
      <c r="G589" s="7" t="s">
        <v>1003</v>
      </c>
      <c r="H589" s="7">
        <v>0.2</v>
      </c>
      <c r="I589" s="7">
        <v>0.15</v>
      </c>
      <c r="J589" s="7">
        <v>0.15</v>
      </c>
      <c r="K589" s="7">
        <v>0.15</v>
      </c>
      <c r="L589" s="7">
        <v>0.2</v>
      </c>
      <c r="M589" s="7">
        <v>0.25</v>
      </c>
      <c r="N589" s="7">
        <v>0.5</v>
      </c>
      <c r="O589" s="7">
        <v>0.6</v>
      </c>
      <c r="P589" s="7">
        <v>0.55</v>
      </c>
      <c r="Q589" s="7">
        <v>0.45</v>
      </c>
      <c r="R589" s="7">
        <v>0.4</v>
      </c>
      <c r="S589" s="7">
        <v>0.45</v>
      </c>
      <c r="T589" s="7">
        <v>0.4</v>
      </c>
      <c r="U589" s="7">
        <v>0.35</v>
      </c>
      <c r="V589" s="7">
        <v>0.3</v>
      </c>
      <c r="W589" s="7">
        <v>0.3</v>
      </c>
      <c r="X589" s="7">
        <v>0.3</v>
      </c>
      <c r="Y589" s="7">
        <v>0.4</v>
      </c>
      <c r="Z589" s="7">
        <v>0.55</v>
      </c>
      <c r="AA589" s="7">
        <v>0.6</v>
      </c>
      <c r="AB589" s="7">
        <v>0.5</v>
      </c>
      <c r="AC589" s="7">
        <v>0.55</v>
      </c>
      <c r="AD589" s="7">
        <v>0.45</v>
      </c>
      <c r="AE589" s="7">
        <v>0.25</v>
      </c>
      <c r="AF589" s="7" t="s">
        <v>890</v>
      </c>
    </row>
    <row r="590" ht="14.25" customHeight="1">
      <c r="A590" s="5" t="s">
        <v>2448</v>
      </c>
      <c r="B590" s="5" t="s">
        <v>742</v>
      </c>
      <c r="C590" s="5" t="s">
        <v>887</v>
      </c>
      <c r="D590" s="5" t="s">
        <v>743</v>
      </c>
      <c r="E590" s="62">
        <v>41640.0</v>
      </c>
      <c r="F590" s="62">
        <v>42004.0</v>
      </c>
      <c r="G590" s="5" t="s">
        <v>747</v>
      </c>
      <c r="H590" s="5">
        <v>60.0</v>
      </c>
      <c r="I590" s="5"/>
      <c r="J590" s="5"/>
      <c r="K590" s="5"/>
      <c r="L590" s="5"/>
      <c r="M590" s="5"/>
      <c r="N590" s="5"/>
      <c r="O590" s="5"/>
      <c r="P590" s="5"/>
      <c r="Q590" s="5"/>
      <c r="R590" s="5"/>
      <c r="S590" s="5"/>
      <c r="T590" s="5"/>
      <c r="U590" s="5"/>
      <c r="V590" s="5"/>
      <c r="W590" s="5"/>
      <c r="X590" s="5"/>
      <c r="Y590" s="5"/>
      <c r="Z590" s="5"/>
      <c r="AA590" s="5"/>
      <c r="AB590" s="5"/>
      <c r="AC590" s="5"/>
      <c r="AD590" s="5"/>
      <c r="AE590" s="5"/>
      <c r="AF590" s="5" t="s">
        <v>890</v>
      </c>
    </row>
    <row r="591" ht="14.25" customHeight="1">
      <c r="A591" s="7" t="s">
        <v>2449</v>
      </c>
      <c r="B591" s="7" t="s">
        <v>742</v>
      </c>
      <c r="C591" s="7" t="s">
        <v>887</v>
      </c>
      <c r="D591" s="7" t="s">
        <v>743</v>
      </c>
      <c r="E591" s="68">
        <v>41640.0</v>
      </c>
      <c r="F591" s="68">
        <v>42004.0</v>
      </c>
      <c r="G591" s="7" t="s">
        <v>747</v>
      </c>
      <c r="H591" s="7">
        <v>82.22</v>
      </c>
      <c r="I591" s="7"/>
      <c r="J591" s="7"/>
      <c r="K591" s="7"/>
      <c r="L591" s="7"/>
      <c r="M591" s="7"/>
      <c r="N591" s="7"/>
      <c r="O591" s="7"/>
      <c r="P591" s="7"/>
      <c r="Q591" s="7"/>
      <c r="R591" s="7"/>
      <c r="S591" s="7"/>
      <c r="T591" s="7"/>
      <c r="U591" s="7"/>
      <c r="V591" s="7"/>
      <c r="W591" s="7"/>
      <c r="X591" s="7"/>
      <c r="Y591" s="7"/>
      <c r="Z591" s="7"/>
      <c r="AA591" s="7"/>
      <c r="AB591" s="7"/>
      <c r="AC591" s="7"/>
      <c r="AD591" s="7"/>
      <c r="AE591" s="7"/>
      <c r="AF591" s="7" t="s">
        <v>890</v>
      </c>
    </row>
    <row r="592" ht="14.25" customHeight="1">
      <c r="A592" s="5" t="s">
        <v>2450</v>
      </c>
      <c r="B592" s="5" t="s">
        <v>1173</v>
      </c>
      <c r="C592" s="5" t="s">
        <v>995</v>
      </c>
      <c r="D592" s="5" t="s">
        <v>743</v>
      </c>
      <c r="E592" s="62">
        <v>41640.0</v>
      </c>
      <c r="F592" s="62">
        <v>42004.0</v>
      </c>
      <c r="G592" s="5" t="s">
        <v>747</v>
      </c>
      <c r="H592" s="5">
        <v>24.0</v>
      </c>
      <c r="I592" s="5"/>
      <c r="J592" s="5"/>
      <c r="K592" s="5"/>
      <c r="L592" s="5"/>
      <c r="M592" s="5"/>
      <c r="N592" s="5"/>
      <c r="O592" s="5"/>
      <c r="P592" s="5"/>
      <c r="Q592" s="5"/>
      <c r="R592" s="5"/>
      <c r="S592" s="5"/>
      <c r="T592" s="5"/>
      <c r="U592" s="5"/>
      <c r="V592" s="5"/>
      <c r="W592" s="5"/>
      <c r="X592" s="5"/>
      <c r="Y592" s="5"/>
      <c r="Z592" s="5"/>
      <c r="AA592" s="5"/>
      <c r="AB592" s="5"/>
      <c r="AC592" s="5"/>
      <c r="AD592" s="5"/>
      <c r="AE592" s="5"/>
      <c r="AF592" s="5" t="s">
        <v>890</v>
      </c>
    </row>
    <row r="593" ht="14.25" customHeight="1">
      <c r="A593" s="7" t="s">
        <v>2451</v>
      </c>
      <c r="B593" s="7" t="s">
        <v>1648</v>
      </c>
      <c r="C593" s="7" t="s">
        <v>887</v>
      </c>
      <c r="D593" s="7" t="s">
        <v>1223</v>
      </c>
      <c r="E593" s="68">
        <v>41640.0</v>
      </c>
      <c r="F593" s="68">
        <v>42004.0</v>
      </c>
      <c r="G593" s="7" t="s">
        <v>747</v>
      </c>
      <c r="H593" s="7">
        <v>0.5</v>
      </c>
      <c r="I593" s="7"/>
      <c r="J593" s="7"/>
      <c r="K593" s="7"/>
      <c r="L593" s="7"/>
      <c r="M593" s="7"/>
      <c r="N593" s="7"/>
      <c r="O593" s="7"/>
      <c r="P593" s="7"/>
      <c r="Q593" s="7"/>
      <c r="R593" s="7"/>
      <c r="S593" s="7"/>
      <c r="T593" s="7"/>
      <c r="U593" s="7"/>
      <c r="V593" s="7"/>
      <c r="W593" s="7"/>
      <c r="X593" s="7"/>
      <c r="Y593" s="7"/>
      <c r="Z593" s="7"/>
      <c r="AA593" s="7"/>
      <c r="AB593" s="7"/>
      <c r="AC593" s="7"/>
      <c r="AD593" s="7"/>
      <c r="AE593" s="7"/>
      <c r="AF593" s="7" t="s">
        <v>890</v>
      </c>
    </row>
    <row r="594" ht="14.25" customHeight="1">
      <c r="A594" s="5" t="s">
        <v>2451</v>
      </c>
      <c r="B594" s="5" t="s">
        <v>1648</v>
      </c>
      <c r="C594" s="5" t="s">
        <v>887</v>
      </c>
      <c r="D594" s="5" t="s">
        <v>1085</v>
      </c>
      <c r="E594" s="62">
        <v>41640.0</v>
      </c>
      <c r="F594" s="62">
        <v>42004.0</v>
      </c>
      <c r="G594" s="5" t="s">
        <v>747</v>
      </c>
      <c r="H594" s="5">
        <v>1.0</v>
      </c>
      <c r="I594" s="5"/>
      <c r="J594" s="5"/>
      <c r="K594" s="5"/>
      <c r="L594" s="5"/>
      <c r="M594" s="5"/>
      <c r="N594" s="5"/>
      <c r="O594" s="5"/>
      <c r="P594" s="5"/>
      <c r="Q594" s="5"/>
      <c r="R594" s="5"/>
      <c r="S594" s="5"/>
      <c r="T594" s="5"/>
      <c r="U594" s="5"/>
      <c r="V594" s="5"/>
      <c r="W594" s="5"/>
      <c r="X594" s="5"/>
      <c r="Y594" s="5"/>
      <c r="Z594" s="5"/>
      <c r="AA594" s="5"/>
      <c r="AB594" s="5"/>
      <c r="AC594" s="5"/>
      <c r="AD594" s="5"/>
      <c r="AE594" s="5"/>
      <c r="AF594" s="5" t="s">
        <v>890</v>
      </c>
    </row>
    <row r="595" ht="14.25" customHeight="1">
      <c r="A595" s="7" t="s">
        <v>2451</v>
      </c>
      <c r="B595" s="7" t="s">
        <v>1648</v>
      </c>
      <c r="C595" s="7" t="s">
        <v>887</v>
      </c>
      <c r="D595" s="7" t="s">
        <v>1224</v>
      </c>
      <c r="E595" s="68">
        <v>41913.0</v>
      </c>
      <c r="F595" s="68">
        <v>42004.0</v>
      </c>
      <c r="G595" s="7" t="s">
        <v>747</v>
      </c>
      <c r="H595" s="7">
        <v>1.0</v>
      </c>
      <c r="I595" s="7"/>
      <c r="J595" s="7"/>
      <c r="K595" s="7"/>
      <c r="L595" s="7"/>
      <c r="M595" s="7"/>
      <c r="N595" s="7"/>
      <c r="O595" s="7"/>
      <c r="P595" s="7"/>
      <c r="Q595" s="7"/>
      <c r="R595" s="7"/>
      <c r="S595" s="7"/>
      <c r="T595" s="7"/>
      <c r="U595" s="7"/>
      <c r="V595" s="7"/>
      <c r="W595" s="7"/>
      <c r="X595" s="7"/>
      <c r="Y595" s="7"/>
      <c r="Z595" s="7"/>
      <c r="AA595" s="7"/>
      <c r="AB595" s="7"/>
      <c r="AC595" s="7"/>
      <c r="AD595" s="7"/>
      <c r="AE595" s="7"/>
      <c r="AF595" s="7" t="s">
        <v>890</v>
      </c>
    </row>
    <row r="596" ht="14.25" customHeight="1">
      <c r="A596" s="5" t="s">
        <v>2451</v>
      </c>
      <c r="B596" s="5" t="s">
        <v>1648</v>
      </c>
      <c r="C596" s="5" t="s">
        <v>887</v>
      </c>
      <c r="D596" s="5" t="s">
        <v>1224</v>
      </c>
      <c r="E596" s="62">
        <v>41640.0</v>
      </c>
      <c r="F596" s="62">
        <v>41759.0</v>
      </c>
      <c r="G596" s="5" t="s">
        <v>747</v>
      </c>
      <c r="H596" s="5">
        <v>1.0</v>
      </c>
      <c r="I596" s="5"/>
      <c r="J596" s="5"/>
      <c r="K596" s="5"/>
      <c r="L596" s="5"/>
      <c r="M596" s="5"/>
      <c r="N596" s="5"/>
      <c r="O596" s="5"/>
      <c r="P596" s="5"/>
      <c r="Q596" s="5"/>
      <c r="R596" s="5"/>
      <c r="S596" s="5"/>
      <c r="T596" s="5"/>
      <c r="U596" s="5"/>
      <c r="V596" s="5"/>
      <c r="W596" s="5"/>
      <c r="X596" s="5"/>
      <c r="Y596" s="5"/>
      <c r="Z596" s="5"/>
      <c r="AA596" s="5"/>
      <c r="AB596" s="5"/>
      <c r="AC596" s="5"/>
      <c r="AD596" s="5"/>
      <c r="AE596" s="5"/>
      <c r="AF596" s="5" t="s">
        <v>890</v>
      </c>
    </row>
    <row r="597" ht="14.25" customHeight="1">
      <c r="A597" s="7" t="s">
        <v>2455</v>
      </c>
      <c r="B597" s="7" t="s">
        <v>742</v>
      </c>
      <c r="C597" s="7" t="s">
        <v>995</v>
      </c>
      <c r="D597" s="7" t="s">
        <v>743</v>
      </c>
      <c r="E597" s="68">
        <v>41640.0</v>
      </c>
      <c r="F597" s="68">
        <v>42004.0</v>
      </c>
      <c r="G597" s="7" t="s">
        <v>747</v>
      </c>
      <c r="H597" s="7">
        <v>12.8</v>
      </c>
      <c r="I597" s="7"/>
      <c r="J597" s="7"/>
      <c r="K597" s="7"/>
      <c r="L597" s="7"/>
      <c r="M597" s="7"/>
      <c r="N597" s="7"/>
      <c r="O597" s="7"/>
      <c r="P597" s="7"/>
      <c r="Q597" s="7"/>
      <c r="R597" s="7"/>
      <c r="S597" s="7"/>
      <c r="T597" s="7"/>
      <c r="U597" s="7"/>
      <c r="V597" s="7"/>
      <c r="W597" s="7"/>
      <c r="X597" s="7"/>
      <c r="Y597" s="7"/>
      <c r="Z597" s="7"/>
      <c r="AA597" s="7"/>
      <c r="AB597" s="7"/>
      <c r="AC597" s="7"/>
      <c r="AD597" s="7"/>
      <c r="AE597" s="7"/>
      <c r="AF597" s="7" t="s">
        <v>890</v>
      </c>
    </row>
    <row r="598" ht="14.25" customHeight="1">
      <c r="A598" s="5" t="s">
        <v>2456</v>
      </c>
      <c r="B598" s="5" t="s">
        <v>742</v>
      </c>
      <c r="C598" s="5"/>
      <c r="D598" s="5" t="s">
        <v>743</v>
      </c>
      <c r="E598" s="62">
        <v>41640.0</v>
      </c>
      <c r="F598" s="62">
        <v>42004.0</v>
      </c>
      <c r="G598" s="5" t="s">
        <v>747</v>
      </c>
      <c r="H598" s="5">
        <v>1.0</v>
      </c>
      <c r="I598" s="5"/>
      <c r="J598" s="5"/>
      <c r="K598" s="5"/>
      <c r="L598" s="5"/>
      <c r="M598" s="5"/>
      <c r="N598" s="5"/>
      <c r="O598" s="5"/>
      <c r="P598" s="5"/>
      <c r="Q598" s="5"/>
      <c r="R598" s="5"/>
      <c r="S598" s="5"/>
      <c r="T598" s="5"/>
      <c r="U598" s="5"/>
      <c r="V598" s="5"/>
      <c r="W598" s="5"/>
      <c r="X598" s="5"/>
      <c r="Y598" s="5"/>
      <c r="Z598" s="5"/>
      <c r="AA598" s="5"/>
      <c r="AB598" s="5"/>
      <c r="AC598" s="5"/>
      <c r="AD598" s="5"/>
      <c r="AE598" s="5"/>
      <c r="AF598" s="5" t="s">
        <v>890</v>
      </c>
    </row>
    <row r="599" ht="14.25" customHeight="1">
      <c r="A599" s="7" t="s">
        <v>2458</v>
      </c>
      <c r="B599" s="7" t="s">
        <v>742</v>
      </c>
      <c r="C599" s="7" t="s">
        <v>995</v>
      </c>
      <c r="D599" s="7" t="s">
        <v>743</v>
      </c>
      <c r="E599" s="68">
        <v>41640.0</v>
      </c>
      <c r="F599" s="68">
        <v>42004.0</v>
      </c>
      <c r="G599" s="7" t="s">
        <v>747</v>
      </c>
      <c r="H599" s="7">
        <v>6.7</v>
      </c>
      <c r="I599" s="7"/>
      <c r="J599" s="7"/>
      <c r="K599" s="7"/>
      <c r="L599" s="7"/>
      <c r="M599" s="7"/>
      <c r="N599" s="7"/>
      <c r="O599" s="7"/>
      <c r="P599" s="7"/>
      <c r="Q599" s="7"/>
      <c r="R599" s="7"/>
      <c r="S599" s="7"/>
      <c r="T599" s="7"/>
      <c r="U599" s="7"/>
      <c r="V599" s="7"/>
      <c r="W599" s="7"/>
      <c r="X599" s="7"/>
      <c r="Y599" s="7"/>
      <c r="Z599" s="7"/>
      <c r="AA599" s="7"/>
      <c r="AB599" s="7"/>
      <c r="AC599" s="7"/>
      <c r="AD599" s="7"/>
      <c r="AE599" s="7"/>
      <c r="AF599" s="7" t="s">
        <v>890</v>
      </c>
    </row>
    <row r="600" ht="14.25" customHeight="1">
      <c r="A600" s="5" t="s">
        <v>2459</v>
      </c>
      <c r="B600" s="5" t="s">
        <v>742</v>
      </c>
      <c r="C600" s="5"/>
      <c r="D600" s="5" t="s">
        <v>743</v>
      </c>
      <c r="E600" s="62">
        <v>41640.0</v>
      </c>
      <c r="F600" s="62">
        <v>42004.0</v>
      </c>
      <c r="G600" s="5" t="s">
        <v>747</v>
      </c>
      <c r="H600" s="5">
        <v>4.0</v>
      </c>
      <c r="I600" s="5"/>
      <c r="J600" s="5"/>
      <c r="K600" s="5"/>
      <c r="L600" s="5"/>
      <c r="M600" s="5"/>
      <c r="N600" s="5"/>
      <c r="O600" s="5"/>
      <c r="P600" s="5"/>
      <c r="Q600" s="5"/>
      <c r="R600" s="5"/>
      <c r="S600" s="5"/>
      <c r="T600" s="5"/>
      <c r="U600" s="5"/>
      <c r="V600" s="5"/>
      <c r="W600" s="5"/>
      <c r="X600" s="5"/>
      <c r="Y600" s="5"/>
      <c r="Z600" s="5"/>
      <c r="AA600" s="5"/>
      <c r="AB600" s="5"/>
      <c r="AC600" s="5"/>
      <c r="AD600" s="5"/>
      <c r="AE600" s="5"/>
      <c r="AF600" s="5" t="s">
        <v>890</v>
      </c>
    </row>
    <row r="601" ht="14.25" customHeight="1">
      <c r="A601" s="113" t="s">
        <v>2461</v>
      </c>
      <c r="B601" s="114" t="s">
        <v>41</v>
      </c>
      <c r="C601" s="114"/>
      <c r="D601" s="114" t="s">
        <v>1078</v>
      </c>
      <c r="E601" s="115">
        <v>41640.0</v>
      </c>
      <c r="F601" s="115">
        <v>42004.0</v>
      </c>
      <c r="G601" s="114" t="s">
        <v>1003</v>
      </c>
      <c r="H601" s="113">
        <v>0.17565</v>
      </c>
      <c r="I601" s="113">
        <v>0.17565</v>
      </c>
      <c r="J601" s="113">
        <v>0.1171</v>
      </c>
      <c r="K601" s="113">
        <v>0.1171</v>
      </c>
      <c r="L601" s="113">
        <v>0.1171</v>
      </c>
      <c r="M601" s="113">
        <v>0.1171</v>
      </c>
      <c r="N601" s="113">
        <v>0.17565</v>
      </c>
      <c r="O601" s="113">
        <v>0.2342</v>
      </c>
      <c r="P601" s="113">
        <v>0.2342</v>
      </c>
      <c r="Q601" s="113">
        <v>0.17565</v>
      </c>
      <c r="R601" s="113">
        <v>0.17565</v>
      </c>
      <c r="S601" s="113">
        <v>0.17565</v>
      </c>
      <c r="T601" s="113">
        <v>0.17565</v>
      </c>
      <c r="U601" s="113">
        <v>0.1171</v>
      </c>
      <c r="V601" s="113">
        <v>0.1171</v>
      </c>
      <c r="W601" s="113">
        <v>0.1171</v>
      </c>
      <c r="X601" s="113">
        <v>0.1171</v>
      </c>
      <c r="Y601" s="113">
        <v>0.1171</v>
      </c>
      <c r="Z601" s="113">
        <v>0.29275</v>
      </c>
      <c r="AA601" s="113">
        <v>0.40985</v>
      </c>
      <c r="AB601" s="113">
        <v>0.4684</v>
      </c>
      <c r="AC601" s="113">
        <v>0.3513</v>
      </c>
      <c r="AD601" s="113">
        <v>0.29275</v>
      </c>
      <c r="AE601" s="113">
        <v>0.17565</v>
      </c>
      <c r="AF601" s="114" t="s">
        <v>890</v>
      </c>
    </row>
    <row r="602" ht="14.25" customHeight="1">
      <c r="A602" s="113" t="s">
        <v>2461</v>
      </c>
      <c r="B602" s="114" t="s">
        <v>41</v>
      </c>
      <c r="C602" s="114"/>
      <c r="D602" s="114" t="s">
        <v>1085</v>
      </c>
      <c r="E602" s="115">
        <v>41640.0</v>
      </c>
      <c r="F602" s="115">
        <v>42004.0</v>
      </c>
      <c r="G602" s="114" t="s">
        <v>747</v>
      </c>
      <c r="H602" s="113">
        <v>0.0</v>
      </c>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t="s">
        <v>890</v>
      </c>
    </row>
    <row r="603" ht="14.25" customHeight="1">
      <c r="A603" s="113" t="s">
        <v>2461</v>
      </c>
      <c r="B603" s="114" t="s">
        <v>41</v>
      </c>
      <c r="C603" s="114"/>
      <c r="D603" s="114" t="s">
        <v>1089</v>
      </c>
      <c r="E603" s="115">
        <v>41640.0</v>
      </c>
      <c r="F603" s="115">
        <v>42004.0</v>
      </c>
      <c r="G603" s="114" t="s">
        <v>747</v>
      </c>
      <c r="H603" s="113">
        <v>1.0</v>
      </c>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t="s">
        <v>890</v>
      </c>
    </row>
    <row r="604" ht="14.25" customHeight="1">
      <c r="A604" s="113" t="s">
        <v>2461</v>
      </c>
      <c r="B604" s="114" t="s">
        <v>41</v>
      </c>
      <c r="C604" s="114"/>
      <c r="D604" s="114" t="s">
        <v>1624</v>
      </c>
      <c r="E604" s="115">
        <v>41640.0</v>
      </c>
      <c r="F604" s="115">
        <v>42004.0</v>
      </c>
      <c r="G604" s="114" t="s">
        <v>1003</v>
      </c>
      <c r="H604" s="113">
        <v>0.1171</v>
      </c>
      <c r="I604" s="113">
        <v>0.1171</v>
      </c>
      <c r="J604" s="113">
        <v>0.05855</v>
      </c>
      <c r="K604" s="113">
        <v>0.05855</v>
      </c>
      <c r="L604" s="113">
        <v>0.05855</v>
      </c>
      <c r="M604" s="113">
        <v>0.05855</v>
      </c>
      <c r="N604" s="113">
        <v>0.17565</v>
      </c>
      <c r="O604" s="113">
        <v>0.17565</v>
      </c>
      <c r="P604" s="113">
        <v>0.2342</v>
      </c>
      <c r="Q604" s="113">
        <v>0.2342</v>
      </c>
      <c r="R604" s="113">
        <v>0.17565</v>
      </c>
      <c r="S604" s="113">
        <v>0.146375</v>
      </c>
      <c r="T604" s="113">
        <v>0.146375</v>
      </c>
      <c r="U604" s="113">
        <v>0.146375</v>
      </c>
      <c r="V604" s="113">
        <v>0.146375</v>
      </c>
      <c r="W604" s="113">
        <v>0.146375</v>
      </c>
      <c r="X604" s="113">
        <v>0.146375</v>
      </c>
      <c r="Y604" s="113">
        <v>0.146375</v>
      </c>
      <c r="Z604" s="113">
        <v>0.3513</v>
      </c>
      <c r="AA604" s="113">
        <v>0.40985</v>
      </c>
      <c r="AB604" s="113">
        <v>0.40985</v>
      </c>
      <c r="AC604" s="113">
        <v>0.40985</v>
      </c>
      <c r="AD604" s="113">
        <v>0.3513</v>
      </c>
      <c r="AE604" s="113">
        <v>0.17565</v>
      </c>
      <c r="AF604" s="114" t="s">
        <v>890</v>
      </c>
    </row>
    <row r="605" ht="14.25" customHeight="1">
      <c r="A605" s="113" t="s">
        <v>2461</v>
      </c>
      <c r="B605" s="114" t="s">
        <v>41</v>
      </c>
      <c r="C605" s="114"/>
      <c r="D605" s="114" t="s">
        <v>1191</v>
      </c>
      <c r="E605" s="115">
        <v>41640.0</v>
      </c>
      <c r="F605" s="115">
        <v>42004.0</v>
      </c>
      <c r="G605" s="114" t="s">
        <v>1003</v>
      </c>
      <c r="H605" s="113">
        <v>0.1171</v>
      </c>
      <c r="I605" s="113">
        <v>0.087825</v>
      </c>
      <c r="J605" s="113">
        <v>0.05855</v>
      </c>
      <c r="K605" s="113">
        <v>0.05855</v>
      </c>
      <c r="L605" s="113">
        <v>0.05855</v>
      </c>
      <c r="M605" s="113">
        <v>0.1171</v>
      </c>
      <c r="N605" s="113">
        <v>0.2342</v>
      </c>
      <c r="O605" s="113">
        <v>0.29275</v>
      </c>
      <c r="P605" s="113">
        <v>0.2342</v>
      </c>
      <c r="Q605" s="113">
        <v>0.2342</v>
      </c>
      <c r="R605" s="113">
        <v>0.146375</v>
      </c>
      <c r="S605" s="113">
        <v>0.146375</v>
      </c>
      <c r="T605" s="113">
        <v>0.146375</v>
      </c>
      <c r="U605" s="113">
        <v>0.146375</v>
      </c>
      <c r="V605" s="113">
        <v>0.146375</v>
      </c>
      <c r="W605" s="113">
        <v>0.146375</v>
      </c>
      <c r="X605" s="113">
        <v>0.146375</v>
      </c>
      <c r="Y605" s="113">
        <v>0.146375</v>
      </c>
      <c r="Z605" s="113">
        <v>0.3513</v>
      </c>
      <c r="AA605" s="113">
        <v>0.4684</v>
      </c>
      <c r="AB605" s="113">
        <v>0.52695</v>
      </c>
      <c r="AC605" s="113">
        <v>0.4684</v>
      </c>
      <c r="AD605" s="113">
        <v>0.3513</v>
      </c>
      <c r="AE605" s="113">
        <v>0.17565</v>
      </c>
      <c r="AF605" s="114" t="s">
        <v>890</v>
      </c>
    </row>
    <row r="606" ht="14.25" customHeight="1">
      <c r="A606" s="7" t="s">
        <v>2466</v>
      </c>
      <c r="B606" s="7" t="s">
        <v>41</v>
      </c>
      <c r="C606" s="7"/>
      <c r="D606" s="7" t="s">
        <v>743</v>
      </c>
      <c r="E606" s="68">
        <v>41640.0</v>
      </c>
      <c r="F606" s="68">
        <v>42004.0</v>
      </c>
      <c r="G606" s="7" t="s">
        <v>747</v>
      </c>
      <c r="H606" s="7">
        <v>1.0</v>
      </c>
      <c r="I606" s="7"/>
      <c r="J606" s="7"/>
      <c r="K606" s="7"/>
      <c r="L606" s="7"/>
      <c r="M606" s="7"/>
      <c r="N606" s="7"/>
      <c r="O606" s="7"/>
      <c r="P606" s="7"/>
      <c r="Q606" s="7"/>
      <c r="R606" s="7"/>
      <c r="S606" s="7"/>
      <c r="T606" s="7"/>
      <c r="U606" s="7"/>
      <c r="V606" s="7"/>
      <c r="W606" s="7"/>
      <c r="X606" s="7"/>
      <c r="Y606" s="7"/>
      <c r="Z606" s="7"/>
      <c r="AA606" s="7"/>
      <c r="AB606" s="7"/>
      <c r="AC606" s="7"/>
      <c r="AD606" s="7"/>
      <c r="AE606" s="7"/>
      <c r="AF606" s="7" t="s">
        <v>890</v>
      </c>
    </row>
    <row r="607" ht="14.25" customHeight="1">
      <c r="A607" s="5" t="s">
        <v>2468</v>
      </c>
      <c r="B607" s="5" t="s">
        <v>41</v>
      </c>
      <c r="C607" s="5"/>
      <c r="D607" s="5" t="s">
        <v>1078</v>
      </c>
      <c r="E607" s="62">
        <v>41640.0</v>
      </c>
      <c r="F607" s="62">
        <v>42004.0</v>
      </c>
      <c r="G607" s="5" t="s">
        <v>1003</v>
      </c>
      <c r="H607" s="5">
        <v>0.05</v>
      </c>
      <c r="I607" s="5">
        <v>0.05</v>
      </c>
      <c r="J607" s="5">
        <v>0.05</v>
      </c>
      <c r="K607" s="5">
        <v>0.05</v>
      </c>
      <c r="L607" s="5">
        <v>0.1</v>
      </c>
      <c r="M607" s="5">
        <v>0.2</v>
      </c>
      <c r="N607" s="5">
        <v>0.4</v>
      </c>
      <c r="O607" s="5">
        <v>0.5</v>
      </c>
      <c r="P607" s="5">
        <v>0.5</v>
      </c>
      <c r="Q607" s="5">
        <v>0.35</v>
      </c>
      <c r="R607" s="5">
        <v>0.15</v>
      </c>
      <c r="S607" s="5">
        <v>0.15</v>
      </c>
      <c r="T607" s="5">
        <v>0.15</v>
      </c>
      <c r="U607" s="5">
        <v>0.15</v>
      </c>
      <c r="V607" s="5">
        <v>0.15</v>
      </c>
      <c r="W607" s="5">
        <v>0.15</v>
      </c>
      <c r="X607" s="5">
        <v>0.35</v>
      </c>
      <c r="Y607" s="5">
        <v>0.5</v>
      </c>
      <c r="Z607" s="5">
        <v>0.5</v>
      </c>
      <c r="AA607" s="5">
        <v>0.4</v>
      </c>
      <c r="AB607" s="5">
        <v>0.4</v>
      </c>
      <c r="AC607" s="5">
        <v>0.3</v>
      </c>
      <c r="AD607" s="5">
        <v>0.2</v>
      </c>
      <c r="AE607" s="5">
        <v>0.1</v>
      </c>
      <c r="AF607" s="5" t="s">
        <v>890</v>
      </c>
    </row>
    <row r="608" ht="14.25" customHeight="1">
      <c r="A608" s="7" t="s">
        <v>2468</v>
      </c>
      <c r="B608" s="7" t="s">
        <v>41</v>
      </c>
      <c r="C608" s="7"/>
      <c r="D608" s="7" t="s">
        <v>1085</v>
      </c>
      <c r="E608" s="68">
        <v>41640.0</v>
      </c>
      <c r="F608" s="68">
        <v>42004.0</v>
      </c>
      <c r="G608" s="7" t="s">
        <v>747</v>
      </c>
      <c r="H608" s="7">
        <v>0.05</v>
      </c>
      <c r="I608" s="7"/>
      <c r="J608" s="7"/>
      <c r="K608" s="7"/>
      <c r="L608" s="7"/>
      <c r="M608" s="7"/>
      <c r="N608" s="7"/>
      <c r="O608" s="7"/>
      <c r="P608" s="7"/>
      <c r="Q608" s="7"/>
      <c r="R608" s="7"/>
      <c r="S608" s="7"/>
      <c r="T608" s="7"/>
      <c r="U608" s="7"/>
      <c r="V608" s="7"/>
      <c r="W608" s="7"/>
      <c r="X608" s="7"/>
      <c r="Y608" s="7"/>
      <c r="Z608" s="7"/>
      <c r="AA608" s="7"/>
      <c r="AB608" s="7"/>
      <c r="AC608" s="7"/>
      <c r="AD608" s="7"/>
      <c r="AE608" s="7"/>
      <c r="AF608" s="7" t="s">
        <v>890</v>
      </c>
    </row>
    <row r="609" ht="14.25" customHeight="1">
      <c r="A609" s="5" t="s">
        <v>2468</v>
      </c>
      <c r="B609" s="5" t="s">
        <v>41</v>
      </c>
      <c r="C609" s="5"/>
      <c r="D609" s="5" t="s">
        <v>1089</v>
      </c>
      <c r="E609" s="62">
        <v>41640.0</v>
      </c>
      <c r="F609" s="62">
        <v>42004.0</v>
      </c>
      <c r="G609" s="5" t="s">
        <v>747</v>
      </c>
      <c r="H609" s="5">
        <v>0.5</v>
      </c>
      <c r="I609" s="5"/>
      <c r="J609" s="5"/>
      <c r="K609" s="5"/>
      <c r="L609" s="5"/>
      <c r="M609" s="5"/>
      <c r="N609" s="5"/>
      <c r="O609" s="5"/>
      <c r="P609" s="5"/>
      <c r="Q609" s="5"/>
      <c r="R609" s="5"/>
      <c r="S609" s="5"/>
      <c r="T609" s="5"/>
      <c r="U609" s="5"/>
      <c r="V609" s="5"/>
      <c r="W609" s="5"/>
      <c r="X609" s="5"/>
      <c r="Y609" s="5"/>
      <c r="Z609" s="5"/>
      <c r="AA609" s="5"/>
      <c r="AB609" s="5"/>
      <c r="AC609" s="5"/>
      <c r="AD609" s="5"/>
      <c r="AE609" s="5"/>
      <c r="AF609" s="5" t="s">
        <v>890</v>
      </c>
    </row>
    <row r="610" ht="14.25" customHeight="1">
      <c r="A610" s="7" t="s">
        <v>2470</v>
      </c>
      <c r="B610" s="7" t="s">
        <v>1185</v>
      </c>
      <c r="C610" s="7"/>
      <c r="D610" s="7" t="s">
        <v>2471</v>
      </c>
      <c r="E610" s="68">
        <v>41640.0</v>
      </c>
      <c r="F610" s="68">
        <v>42004.0</v>
      </c>
      <c r="G610" s="7" t="s">
        <v>1003</v>
      </c>
      <c r="H610" s="7">
        <v>0.11</v>
      </c>
      <c r="I610" s="7">
        <v>0.11</v>
      </c>
      <c r="J610" s="7">
        <v>0.11</v>
      </c>
      <c r="K610" s="7">
        <v>0.11</v>
      </c>
      <c r="L610" s="7">
        <v>0.11</v>
      </c>
      <c r="M610" s="7">
        <v>0.19</v>
      </c>
      <c r="N610" s="7">
        <v>0.19</v>
      </c>
      <c r="O610" s="7">
        <v>0.25</v>
      </c>
      <c r="P610" s="7">
        <v>1.0</v>
      </c>
      <c r="Q610" s="7">
        <v>1.0</v>
      </c>
      <c r="R610" s="7">
        <v>0.86</v>
      </c>
      <c r="S610" s="7">
        <v>0.86</v>
      </c>
      <c r="T610" s="7">
        <v>1.0</v>
      </c>
      <c r="U610" s="7">
        <v>0.86</v>
      </c>
      <c r="V610" s="7">
        <v>0.86</v>
      </c>
      <c r="W610" s="7">
        <v>0.86</v>
      </c>
      <c r="X610" s="7">
        <v>0.86</v>
      </c>
      <c r="Y610" s="7">
        <v>0.86</v>
      </c>
      <c r="Z610" s="7">
        <v>0.25</v>
      </c>
      <c r="AA610" s="7">
        <v>0.19</v>
      </c>
      <c r="AB610" s="7">
        <v>0.11</v>
      </c>
      <c r="AC610" s="7">
        <v>0.11</v>
      </c>
      <c r="AD610" s="7">
        <v>0.11</v>
      </c>
      <c r="AE610" s="7">
        <v>0.11</v>
      </c>
      <c r="AF610" s="7" t="s">
        <v>890</v>
      </c>
    </row>
    <row r="611" ht="14.25" customHeight="1">
      <c r="A611" s="5" t="s">
        <v>2470</v>
      </c>
      <c r="B611" s="5" t="s">
        <v>1185</v>
      </c>
      <c r="C611" s="5"/>
      <c r="D611" s="5" t="s">
        <v>1085</v>
      </c>
      <c r="E611" s="62">
        <v>41640.0</v>
      </c>
      <c r="F611" s="62">
        <v>42004.0</v>
      </c>
      <c r="G611" s="5" t="s">
        <v>747</v>
      </c>
      <c r="H611" s="5">
        <v>0.0</v>
      </c>
      <c r="I611" s="5"/>
      <c r="J611" s="5"/>
      <c r="K611" s="5"/>
      <c r="L611" s="5"/>
      <c r="M611" s="5"/>
      <c r="N611" s="5"/>
      <c r="O611" s="5"/>
      <c r="P611" s="5"/>
      <c r="Q611" s="5"/>
      <c r="R611" s="5"/>
      <c r="S611" s="5"/>
      <c r="T611" s="5"/>
      <c r="U611" s="5"/>
      <c r="V611" s="5"/>
      <c r="W611" s="5"/>
      <c r="X611" s="5"/>
      <c r="Y611" s="5"/>
      <c r="Z611" s="5"/>
      <c r="AA611" s="5"/>
      <c r="AB611" s="5"/>
      <c r="AC611" s="5"/>
      <c r="AD611" s="5"/>
      <c r="AE611" s="5"/>
      <c r="AF611" s="5" t="s">
        <v>890</v>
      </c>
    </row>
    <row r="612" ht="14.25" customHeight="1">
      <c r="A612" s="7" t="s">
        <v>2470</v>
      </c>
      <c r="B612" s="7" t="s">
        <v>1185</v>
      </c>
      <c r="C612" s="7"/>
      <c r="D612" s="7" t="s">
        <v>1089</v>
      </c>
      <c r="E612" s="68">
        <v>41640.0</v>
      </c>
      <c r="F612" s="68">
        <v>42004.0</v>
      </c>
      <c r="G612" s="7" t="s">
        <v>747</v>
      </c>
      <c r="H612" s="7">
        <v>1.0</v>
      </c>
      <c r="I612" s="7"/>
      <c r="J612" s="7"/>
      <c r="K612" s="7"/>
      <c r="L612" s="7"/>
      <c r="M612" s="7"/>
      <c r="N612" s="7"/>
      <c r="O612" s="7"/>
      <c r="P612" s="7"/>
      <c r="Q612" s="7"/>
      <c r="R612" s="7"/>
      <c r="S612" s="7"/>
      <c r="T612" s="7"/>
      <c r="U612" s="7"/>
      <c r="V612" s="7"/>
      <c r="W612" s="7"/>
      <c r="X612" s="7"/>
      <c r="Y612" s="7"/>
      <c r="Z612" s="7"/>
      <c r="AA612" s="7"/>
      <c r="AB612" s="7"/>
      <c r="AC612" s="7"/>
      <c r="AD612" s="7"/>
      <c r="AE612" s="7"/>
      <c r="AF612" s="7" t="s">
        <v>890</v>
      </c>
    </row>
    <row r="613" ht="14.25" customHeight="1">
      <c r="A613" s="5" t="s">
        <v>2473</v>
      </c>
      <c r="B613" s="5" t="s">
        <v>647</v>
      </c>
      <c r="C613" s="5"/>
      <c r="D613" s="5" t="s">
        <v>1078</v>
      </c>
      <c r="E613" s="62">
        <v>41640.0</v>
      </c>
      <c r="F613" s="62">
        <v>42004.0</v>
      </c>
      <c r="G613" s="5" t="s">
        <v>1003</v>
      </c>
      <c r="H613" s="5">
        <v>0.0</v>
      </c>
      <c r="I613" s="5">
        <v>0.0</v>
      </c>
      <c r="J613" s="5">
        <v>0.0</v>
      </c>
      <c r="K613" s="5">
        <v>0.0</v>
      </c>
      <c r="L613" s="5">
        <v>0.0</v>
      </c>
      <c r="M613" s="5">
        <v>0.05</v>
      </c>
      <c r="N613" s="5">
        <v>0.05</v>
      </c>
      <c r="O613" s="5">
        <v>0.05</v>
      </c>
      <c r="P613" s="5">
        <v>0.1</v>
      </c>
      <c r="Q613" s="5">
        <v>0.1</v>
      </c>
      <c r="R613" s="5">
        <v>0.1</v>
      </c>
      <c r="S613" s="5">
        <v>0.1</v>
      </c>
      <c r="T613" s="5">
        <v>0.2</v>
      </c>
      <c r="U613" s="5">
        <v>0.1</v>
      </c>
      <c r="V613" s="5">
        <v>0.1</v>
      </c>
      <c r="W613" s="5">
        <v>0.1</v>
      </c>
      <c r="X613" s="5">
        <v>0.1</v>
      </c>
      <c r="Y613" s="5">
        <v>0.1</v>
      </c>
      <c r="Z613" s="5">
        <v>0.05</v>
      </c>
      <c r="AA613" s="5">
        <v>0.05</v>
      </c>
      <c r="AB613" s="5">
        <v>0.0</v>
      </c>
      <c r="AC613" s="5">
        <v>0.0</v>
      </c>
      <c r="AD613" s="5">
        <v>0.0</v>
      </c>
      <c r="AE613" s="5">
        <v>0.0</v>
      </c>
      <c r="AF613" s="5" t="s">
        <v>890</v>
      </c>
    </row>
    <row r="614" ht="14.25" customHeight="1">
      <c r="A614" s="7" t="s">
        <v>2473</v>
      </c>
      <c r="B614" s="7" t="s">
        <v>647</v>
      </c>
      <c r="C614" s="7"/>
      <c r="D614" s="7" t="s">
        <v>1085</v>
      </c>
      <c r="E614" s="68">
        <v>41640.0</v>
      </c>
      <c r="F614" s="68">
        <v>42004.0</v>
      </c>
      <c r="G614" s="7" t="s">
        <v>747</v>
      </c>
      <c r="H614" s="7">
        <v>0.0</v>
      </c>
      <c r="I614" s="7"/>
      <c r="J614" s="7"/>
      <c r="K614" s="7"/>
      <c r="L614" s="7"/>
      <c r="M614" s="7"/>
      <c r="N614" s="7"/>
      <c r="O614" s="7"/>
      <c r="P614" s="7"/>
      <c r="Q614" s="7"/>
      <c r="R614" s="7"/>
      <c r="S614" s="7"/>
      <c r="T614" s="7"/>
      <c r="U614" s="7"/>
      <c r="V614" s="7"/>
      <c r="W614" s="7"/>
      <c r="X614" s="7"/>
      <c r="Y614" s="7"/>
      <c r="Z614" s="7"/>
      <c r="AA614" s="7"/>
      <c r="AB614" s="7"/>
      <c r="AC614" s="7"/>
      <c r="AD614" s="7"/>
      <c r="AE614" s="7"/>
      <c r="AF614" s="7" t="s">
        <v>890</v>
      </c>
    </row>
    <row r="615" ht="14.25" customHeight="1">
      <c r="A615" s="5" t="s">
        <v>2473</v>
      </c>
      <c r="B615" s="5" t="s">
        <v>647</v>
      </c>
      <c r="C615" s="5"/>
      <c r="D615" s="5" t="s">
        <v>1089</v>
      </c>
      <c r="E615" s="62">
        <v>41640.0</v>
      </c>
      <c r="F615" s="62">
        <v>42004.0</v>
      </c>
      <c r="G615" s="5" t="s">
        <v>747</v>
      </c>
      <c r="H615" s="5">
        <v>1.0</v>
      </c>
      <c r="I615" s="5"/>
      <c r="J615" s="5"/>
      <c r="K615" s="5"/>
      <c r="L615" s="5"/>
      <c r="M615" s="5"/>
      <c r="N615" s="5"/>
      <c r="O615" s="5"/>
      <c r="P615" s="5"/>
      <c r="Q615" s="5"/>
      <c r="R615" s="5"/>
      <c r="S615" s="5"/>
      <c r="T615" s="5"/>
      <c r="U615" s="5"/>
      <c r="V615" s="5"/>
      <c r="W615" s="5"/>
      <c r="X615" s="5"/>
      <c r="Y615" s="5"/>
      <c r="Z615" s="5"/>
      <c r="AA615" s="5"/>
      <c r="AB615" s="5"/>
      <c r="AC615" s="5"/>
      <c r="AD615" s="5"/>
      <c r="AE615" s="5"/>
      <c r="AF615" s="5" t="s">
        <v>890</v>
      </c>
    </row>
    <row r="616" ht="14.25" customHeight="1">
      <c r="A616" s="7" t="s">
        <v>2473</v>
      </c>
      <c r="B616" s="7" t="s">
        <v>647</v>
      </c>
      <c r="C616" s="7"/>
      <c r="D616" s="7" t="s">
        <v>1191</v>
      </c>
      <c r="E616" s="68">
        <v>41640.0</v>
      </c>
      <c r="F616" s="68">
        <v>42004.0</v>
      </c>
      <c r="G616" s="7" t="s">
        <v>1003</v>
      </c>
      <c r="H616" s="7">
        <v>0.0</v>
      </c>
      <c r="I616" s="7">
        <v>0.0</v>
      </c>
      <c r="J616" s="7">
        <v>0.0</v>
      </c>
      <c r="K616" s="7">
        <v>0.0</v>
      </c>
      <c r="L616" s="7">
        <v>0.0</v>
      </c>
      <c r="M616" s="7">
        <v>0.1</v>
      </c>
      <c r="N616" s="7">
        <v>0.1</v>
      </c>
      <c r="O616" s="7">
        <v>0.2</v>
      </c>
      <c r="P616" s="7">
        <v>0.2</v>
      </c>
      <c r="Q616" s="7">
        <v>0.2</v>
      </c>
      <c r="R616" s="7">
        <v>0.2</v>
      </c>
      <c r="S616" s="7">
        <v>0.2</v>
      </c>
      <c r="T616" s="7">
        <v>0.7</v>
      </c>
      <c r="U616" s="7">
        <v>0.2</v>
      </c>
      <c r="V616" s="7">
        <v>0.2</v>
      </c>
      <c r="W616" s="7">
        <v>0.2</v>
      </c>
      <c r="X616" s="7">
        <v>0.2</v>
      </c>
      <c r="Y616" s="7">
        <v>0.2</v>
      </c>
      <c r="Z616" s="7">
        <v>0.1</v>
      </c>
      <c r="AA616" s="7">
        <v>0.1</v>
      </c>
      <c r="AB616" s="7">
        <v>0.0</v>
      </c>
      <c r="AC616" s="7">
        <v>0.0</v>
      </c>
      <c r="AD616" s="7">
        <v>0.0</v>
      </c>
      <c r="AE616" s="7">
        <v>0.0</v>
      </c>
      <c r="AF616" s="7" t="s">
        <v>890</v>
      </c>
    </row>
    <row r="617" ht="14.25" customHeight="1">
      <c r="A617" s="5" t="s">
        <v>2475</v>
      </c>
      <c r="B617" s="5" t="s">
        <v>1185</v>
      </c>
      <c r="C617" s="5"/>
      <c r="D617" s="5" t="s">
        <v>743</v>
      </c>
      <c r="E617" s="62">
        <v>41640.0</v>
      </c>
      <c r="F617" s="62">
        <v>42004.0</v>
      </c>
      <c r="G617" s="5" t="s">
        <v>1003</v>
      </c>
      <c r="H617" s="5">
        <v>0.0</v>
      </c>
      <c r="I617" s="5">
        <v>0.0</v>
      </c>
      <c r="J617" s="5">
        <v>0.0</v>
      </c>
      <c r="K617" s="5">
        <v>0.0</v>
      </c>
      <c r="L617" s="5">
        <v>0.0</v>
      </c>
      <c r="M617" s="5">
        <v>0.0</v>
      </c>
      <c r="N617" s="5">
        <v>0.5</v>
      </c>
      <c r="O617" s="5">
        <v>1.0</v>
      </c>
      <c r="P617" s="5">
        <v>1.0</v>
      </c>
      <c r="Q617" s="5">
        <v>0.5</v>
      </c>
      <c r="R617" s="5">
        <v>0.5</v>
      </c>
      <c r="S617" s="5">
        <v>0.5</v>
      </c>
      <c r="T617" s="5">
        <v>0.0</v>
      </c>
      <c r="U617" s="5">
        <v>0.5</v>
      </c>
      <c r="V617" s="5">
        <v>0.5</v>
      </c>
      <c r="W617" s="5">
        <v>0.5</v>
      </c>
      <c r="X617" s="5">
        <v>1.0</v>
      </c>
      <c r="Y617" s="5">
        <v>0.5</v>
      </c>
      <c r="Z617" s="5">
        <v>0.5</v>
      </c>
      <c r="AA617" s="5">
        <v>1.0</v>
      </c>
      <c r="AB617" s="5">
        <v>1.0</v>
      </c>
      <c r="AC617" s="5">
        <v>0.5</v>
      </c>
      <c r="AD617" s="5">
        <v>0.5</v>
      </c>
      <c r="AE617" s="5">
        <v>0.0</v>
      </c>
      <c r="AF617" s="5" t="s">
        <v>890</v>
      </c>
    </row>
    <row r="618" ht="14.25" customHeight="1">
      <c r="A618" s="7" t="s">
        <v>2477</v>
      </c>
      <c r="B618" s="7" t="s">
        <v>647</v>
      </c>
      <c r="C618" s="7"/>
      <c r="D618" s="7" t="s">
        <v>743</v>
      </c>
      <c r="E618" s="68">
        <v>41640.0</v>
      </c>
      <c r="F618" s="68">
        <v>42004.0</v>
      </c>
      <c r="G618" s="7" t="s">
        <v>1003</v>
      </c>
      <c r="H618" s="7">
        <v>0.0</v>
      </c>
      <c r="I618" s="7">
        <v>0.0</v>
      </c>
      <c r="J618" s="7">
        <v>0.0</v>
      </c>
      <c r="K618" s="7">
        <v>0.0</v>
      </c>
      <c r="L618" s="7">
        <v>0.0</v>
      </c>
      <c r="M618" s="7">
        <v>0.0</v>
      </c>
      <c r="N618" s="7">
        <v>0.5</v>
      </c>
      <c r="O618" s="7">
        <v>1.0</v>
      </c>
      <c r="P618" s="7">
        <v>1.0</v>
      </c>
      <c r="Q618" s="7">
        <v>1.0</v>
      </c>
      <c r="R618" s="7">
        <v>1.0</v>
      </c>
      <c r="S618" s="7">
        <v>0.5</v>
      </c>
      <c r="T618" s="7">
        <v>0.0</v>
      </c>
      <c r="U618" s="7">
        <v>1.0</v>
      </c>
      <c r="V618" s="7">
        <v>1.0</v>
      </c>
      <c r="W618" s="7">
        <v>1.0</v>
      </c>
      <c r="X618" s="7">
        <v>1.0</v>
      </c>
      <c r="Y618" s="7">
        <v>1.0</v>
      </c>
      <c r="Z618" s="7">
        <v>1.0</v>
      </c>
      <c r="AA618" s="7">
        <v>1.0</v>
      </c>
      <c r="AB618" s="7">
        <v>1.0</v>
      </c>
      <c r="AC618" s="7">
        <v>1.0</v>
      </c>
      <c r="AD618" s="7">
        <v>0.5</v>
      </c>
      <c r="AE618" s="7">
        <v>0.0</v>
      </c>
      <c r="AF618" s="7" t="s">
        <v>890</v>
      </c>
    </row>
    <row r="619" ht="14.25" customHeight="1">
      <c r="A619" s="5" t="s">
        <v>2478</v>
      </c>
      <c r="B619" s="5" t="s">
        <v>742</v>
      </c>
      <c r="C619" s="5"/>
      <c r="D619" s="5" t="s">
        <v>743</v>
      </c>
      <c r="E619" s="62">
        <v>41640.0</v>
      </c>
      <c r="F619" s="62">
        <v>42004.0</v>
      </c>
      <c r="G619" s="5" t="s">
        <v>747</v>
      </c>
      <c r="H619" s="5">
        <v>1.0</v>
      </c>
      <c r="I619" s="5"/>
      <c r="J619" s="5"/>
      <c r="K619" s="5"/>
      <c r="L619" s="5"/>
      <c r="M619" s="5"/>
      <c r="N619" s="5"/>
      <c r="O619" s="5"/>
      <c r="P619" s="5"/>
      <c r="Q619" s="5"/>
      <c r="R619" s="5"/>
      <c r="S619" s="5"/>
      <c r="T619" s="5"/>
      <c r="U619" s="5"/>
      <c r="V619" s="5"/>
      <c r="W619" s="5"/>
      <c r="X619" s="5"/>
      <c r="Y619" s="5"/>
      <c r="Z619" s="5"/>
      <c r="AA619" s="5"/>
      <c r="AB619" s="5"/>
      <c r="AC619" s="5"/>
      <c r="AD619" s="5"/>
      <c r="AE619" s="5"/>
      <c r="AF619" s="5" t="s">
        <v>890</v>
      </c>
    </row>
    <row r="620" ht="14.25" customHeight="1">
      <c r="A620" s="7" t="s">
        <v>1733</v>
      </c>
      <c r="B620" s="7" t="s">
        <v>742</v>
      </c>
      <c r="C620" s="7"/>
      <c r="D620" s="7" t="s">
        <v>743</v>
      </c>
      <c r="E620" s="68">
        <v>41640.0</v>
      </c>
      <c r="F620" s="68">
        <v>42004.0</v>
      </c>
      <c r="G620" s="7" t="s">
        <v>1003</v>
      </c>
      <c r="H620" s="7">
        <v>1.0</v>
      </c>
      <c r="I620" s="7">
        <v>1.0</v>
      </c>
      <c r="J620" s="7">
        <v>1.0</v>
      </c>
      <c r="K620" s="7">
        <v>1.0</v>
      </c>
      <c r="L620" s="7">
        <v>1.0</v>
      </c>
      <c r="M620" s="7">
        <v>1.0</v>
      </c>
      <c r="N620" s="7">
        <v>1.0</v>
      </c>
      <c r="O620" s="7">
        <v>0.0</v>
      </c>
      <c r="P620" s="7">
        <v>0.0</v>
      </c>
      <c r="Q620" s="7">
        <v>0.0</v>
      </c>
      <c r="R620" s="7">
        <v>0.0</v>
      </c>
      <c r="S620" s="7">
        <v>0.0</v>
      </c>
      <c r="T620" s="7">
        <v>0.0</v>
      </c>
      <c r="U620" s="7">
        <v>0.0</v>
      </c>
      <c r="V620" s="7">
        <v>0.0</v>
      </c>
      <c r="W620" s="7">
        <v>0.0</v>
      </c>
      <c r="X620" s="7">
        <v>0.0</v>
      </c>
      <c r="Y620" s="7">
        <v>0.0</v>
      </c>
      <c r="Z620" s="7">
        <v>0.0</v>
      </c>
      <c r="AA620" s="7">
        <v>1.0</v>
      </c>
      <c r="AB620" s="7">
        <v>1.0</v>
      </c>
      <c r="AC620" s="7">
        <v>1.0</v>
      </c>
      <c r="AD620" s="7">
        <v>1.0</v>
      </c>
      <c r="AE620" s="7">
        <v>1.0</v>
      </c>
      <c r="AF620" s="7" t="s">
        <v>890</v>
      </c>
    </row>
    <row r="621" ht="14.25" customHeight="1">
      <c r="A621" s="5" t="s">
        <v>2480</v>
      </c>
      <c r="B621" s="5" t="s">
        <v>742</v>
      </c>
      <c r="C621" s="5"/>
      <c r="D621" s="5" t="s">
        <v>743</v>
      </c>
      <c r="E621" s="62">
        <v>41640.0</v>
      </c>
      <c r="F621" s="62">
        <v>42004.0</v>
      </c>
      <c r="G621" s="5" t="s">
        <v>747</v>
      </c>
      <c r="H621" s="5">
        <v>1.0</v>
      </c>
      <c r="I621" s="5"/>
      <c r="J621" s="5"/>
      <c r="K621" s="5"/>
      <c r="L621" s="5"/>
      <c r="M621" s="5"/>
      <c r="N621" s="5"/>
      <c r="O621" s="5"/>
      <c r="P621" s="5"/>
      <c r="Q621" s="5"/>
      <c r="R621" s="5"/>
      <c r="S621" s="5"/>
      <c r="T621" s="5"/>
      <c r="U621" s="5"/>
      <c r="V621" s="5"/>
      <c r="W621" s="5"/>
      <c r="X621" s="5"/>
      <c r="Y621" s="5"/>
      <c r="Z621" s="5"/>
      <c r="AA621" s="5"/>
      <c r="AB621" s="5"/>
      <c r="AC621" s="5"/>
      <c r="AD621" s="5"/>
      <c r="AE621" s="5"/>
      <c r="AF621" s="5" t="s">
        <v>890</v>
      </c>
    </row>
    <row r="622" ht="14.25" customHeight="1">
      <c r="A622" s="7" t="s">
        <v>2482</v>
      </c>
      <c r="B622" s="7" t="s">
        <v>1856</v>
      </c>
      <c r="C622" s="7"/>
      <c r="D622" s="7" t="s">
        <v>743</v>
      </c>
      <c r="E622" s="68">
        <v>41640.0</v>
      </c>
      <c r="F622" s="68">
        <v>42004.0</v>
      </c>
      <c r="G622" s="7" t="s">
        <v>747</v>
      </c>
      <c r="H622" s="7">
        <v>1.0</v>
      </c>
      <c r="I622" s="7"/>
      <c r="J622" s="7"/>
      <c r="K622" s="7"/>
      <c r="L622" s="7"/>
      <c r="M622" s="7"/>
      <c r="N622" s="7"/>
      <c r="O622" s="7"/>
      <c r="P622" s="7"/>
      <c r="Q622" s="7"/>
      <c r="R622" s="7"/>
      <c r="S622" s="7"/>
      <c r="T622" s="7"/>
      <c r="U622" s="7"/>
      <c r="V622" s="7"/>
      <c r="W622" s="7"/>
      <c r="X622" s="7"/>
      <c r="Y622" s="7"/>
      <c r="Z622" s="7"/>
      <c r="AA622" s="7"/>
      <c r="AB622" s="7"/>
      <c r="AC622" s="7"/>
      <c r="AD622" s="7"/>
      <c r="AE622" s="7"/>
      <c r="AF622" s="7" t="s">
        <v>890</v>
      </c>
    </row>
    <row r="623" ht="14.25" customHeight="1">
      <c r="A623" s="5" t="s">
        <v>2483</v>
      </c>
      <c r="B623" s="5" t="s">
        <v>1185</v>
      </c>
      <c r="C623" s="5"/>
      <c r="D623" s="5" t="s">
        <v>1078</v>
      </c>
      <c r="E623" s="62">
        <v>41640.0</v>
      </c>
      <c r="F623" s="62">
        <v>42004.0</v>
      </c>
      <c r="G623" s="5" t="s">
        <v>1003</v>
      </c>
      <c r="H623" s="5">
        <v>0.17</v>
      </c>
      <c r="I623" s="5">
        <v>0.17</v>
      </c>
      <c r="J623" s="5">
        <v>0.17</v>
      </c>
      <c r="K623" s="5">
        <v>0.17</v>
      </c>
      <c r="L623" s="5">
        <v>0.17</v>
      </c>
      <c r="M623" s="5">
        <v>0.17</v>
      </c>
      <c r="N623" s="5">
        <v>0.3</v>
      </c>
      <c r="O623" s="5">
        <v>0.62</v>
      </c>
      <c r="P623" s="5">
        <v>0.9</v>
      </c>
      <c r="Q623" s="5">
        <v>0.62</v>
      </c>
      <c r="R623" s="5">
        <v>0.13</v>
      </c>
      <c r="S623" s="5">
        <v>0.13</v>
      </c>
      <c r="T623" s="5">
        <v>0.13</v>
      </c>
      <c r="U623" s="5">
        <v>0.13</v>
      </c>
      <c r="V623" s="5">
        <v>0.13</v>
      </c>
      <c r="W623" s="5">
        <v>0.13</v>
      </c>
      <c r="X623" s="5">
        <v>0.21</v>
      </c>
      <c r="Y623" s="5">
        <v>0.4</v>
      </c>
      <c r="Z623" s="5">
        <v>0.48</v>
      </c>
      <c r="AA623" s="5">
        <v>0.46</v>
      </c>
      <c r="AB623" s="5">
        <v>0.62</v>
      </c>
      <c r="AC623" s="5">
        <v>0.69</v>
      </c>
      <c r="AD623" s="5">
        <v>0.34</v>
      </c>
      <c r="AE623" s="5">
        <v>0.17</v>
      </c>
      <c r="AF623" s="5" t="s">
        <v>890</v>
      </c>
    </row>
    <row r="624" ht="14.25" customHeight="1">
      <c r="A624" s="7" t="s">
        <v>2483</v>
      </c>
      <c r="B624" s="7" t="s">
        <v>1185</v>
      </c>
      <c r="C624" s="7"/>
      <c r="D624" s="7" t="s">
        <v>1085</v>
      </c>
      <c r="E624" s="68">
        <v>41640.0</v>
      </c>
      <c r="F624" s="68">
        <v>42004.0</v>
      </c>
      <c r="G624" s="7" t="s">
        <v>747</v>
      </c>
      <c r="H624" s="7">
        <v>0.0</v>
      </c>
      <c r="I624" s="7"/>
      <c r="J624" s="7"/>
      <c r="K624" s="7"/>
      <c r="L624" s="7"/>
      <c r="M624" s="7"/>
      <c r="N624" s="7"/>
      <c r="O624" s="7"/>
      <c r="P624" s="7"/>
      <c r="Q624" s="7"/>
      <c r="R624" s="7"/>
      <c r="S624" s="7"/>
      <c r="T624" s="7"/>
      <c r="U624" s="7"/>
      <c r="V624" s="7"/>
      <c r="W624" s="7"/>
      <c r="X624" s="7"/>
      <c r="Y624" s="7"/>
      <c r="Z624" s="7"/>
      <c r="AA624" s="7"/>
      <c r="AB624" s="7"/>
      <c r="AC624" s="7"/>
      <c r="AD624" s="7"/>
      <c r="AE624" s="7"/>
      <c r="AF624" s="7" t="s">
        <v>890</v>
      </c>
    </row>
    <row r="625" ht="14.25" customHeight="1">
      <c r="A625" s="5" t="s">
        <v>2483</v>
      </c>
      <c r="B625" s="5" t="s">
        <v>1185</v>
      </c>
      <c r="C625" s="5"/>
      <c r="D625" s="5" t="s">
        <v>1089</v>
      </c>
      <c r="E625" s="62">
        <v>41640.0</v>
      </c>
      <c r="F625" s="62">
        <v>42004.0</v>
      </c>
      <c r="G625" s="5" t="s">
        <v>747</v>
      </c>
      <c r="H625" s="5">
        <v>1.0</v>
      </c>
      <c r="I625" s="5"/>
      <c r="J625" s="5"/>
      <c r="K625" s="5"/>
      <c r="L625" s="5"/>
      <c r="M625" s="5"/>
      <c r="N625" s="5"/>
      <c r="O625" s="5"/>
      <c r="P625" s="5"/>
      <c r="Q625" s="5"/>
      <c r="R625" s="5"/>
      <c r="S625" s="5"/>
      <c r="T625" s="5"/>
      <c r="U625" s="5"/>
      <c r="V625" s="5"/>
      <c r="W625" s="5"/>
      <c r="X625" s="5"/>
      <c r="Y625" s="5"/>
      <c r="Z625" s="5"/>
      <c r="AA625" s="5"/>
      <c r="AB625" s="5"/>
      <c r="AC625" s="5"/>
      <c r="AD625" s="5"/>
      <c r="AE625" s="5"/>
      <c r="AF625" s="5" t="s">
        <v>890</v>
      </c>
    </row>
    <row r="626" ht="14.25" customHeight="1">
      <c r="A626" s="7" t="s">
        <v>2483</v>
      </c>
      <c r="B626" s="7" t="s">
        <v>1185</v>
      </c>
      <c r="C626" s="7"/>
      <c r="D626" s="7" t="s">
        <v>1191</v>
      </c>
      <c r="E626" s="68">
        <v>41640.0</v>
      </c>
      <c r="F626" s="68">
        <v>42004.0</v>
      </c>
      <c r="G626" s="7" t="s">
        <v>1003</v>
      </c>
      <c r="H626" s="7">
        <v>0.17</v>
      </c>
      <c r="I626" s="7">
        <v>0.17</v>
      </c>
      <c r="J626" s="7">
        <v>0.17</v>
      </c>
      <c r="K626" s="7">
        <v>0.17</v>
      </c>
      <c r="L626" s="7">
        <v>0.17</v>
      </c>
      <c r="M626" s="7">
        <v>0.17</v>
      </c>
      <c r="N626" s="7">
        <v>0.62</v>
      </c>
      <c r="O626" s="7">
        <v>0.9</v>
      </c>
      <c r="P626" s="7">
        <v>0.43</v>
      </c>
      <c r="Q626" s="7">
        <v>0.43</v>
      </c>
      <c r="R626" s="7">
        <v>0.12</v>
      </c>
      <c r="S626" s="7">
        <v>0.12</v>
      </c>
      <c r="T626" s="7">
        <v>0.12</v>
      </c>
      <c r="U626" s="7">
        <v>0.12</v>
      </c>
      <c r="V626" s="7">
        <v>0.12</v>
      </c>
      <c r="W626" s="7">
        <v>0.12</v>
      </c>
      <c r="X626" s="7">
        <v>0.19</v>
      </c>
      <c r="Y626" s="7">
        <v>0.48</v>
      </c>
      <c r="Z626" s="7">
        <v>0.48</v>
      </c>
      <c r="AA626" s="7">
        <v>0.46</v>
      </c>
      <c r="AB626" s="7">
        <v>0.62</v>
      </c>
      <c r="AC626" s="7">
        <v>0.69</v>
      </c>
      <c r="AD626" s="7">
        <v>0.34</v>
      </c>
      <c r="AE626" s="7">
        <v>0.17</v>
      </c>
      <c r="AF626" s="7" t="s">
        <v>890</v>
      </c>
    </row>
    <row r="627" ht="14.25" customHeight="1">
      <c r="A627" s="5" t="s">
        <v>2486</v>
      </c>
      <c r="B627" s="5" t="s">
        <v>1185</v>
      </c>
      <c r="C627" s="5"/>
      <c r="D627" s="5" t="s">
        <v>1078</v>
      </c>
      <c r="E627" s="62">
        <v>41640.0</v>
      </c>
      <c r="F627" s="62">
        <v>42004.0</v>
      </c>
      <c r="G627" s="5" t="s">
        <v>1003</v>
      </c>
      <c r="H627" s="5">
        <v>0.2</v>
      </c>
      <c r="I627" s="5">
        <v>0.2</v>
      </c>
      <c r="J627" s="5">
        <v>0.2</v>
      </c>
      <c r="K627" s="5">
        <v>0.2</v>
      </c>
      <c r="L627" s="5">
        <v>0.2</v>
      </c>
      <c r="M627" s="5">
        <v>0.2</v>
      </c>
      <c r="N627" s="5">
        <v>0.3</v>
      </c>
      <c r="O627" s="5">
        <v>0.62</v>
      </c>
      <c r="P627" s="5">
        <v>0.9</v>
      </c>
      <c r="Q627" s="5">
        <v>0.62</v>
      </c>
      <c r="R627" s="5">
        <v>0.29</v>
      </c>
      <c r="S627" s="5">
        <v>0.29</v>
      </c>
      <c r="T627" s="5">
        <v>0.29</v>
      </c>
      <c r="U627" s="5">
        <v>0.29</v>
      </c>
      <c r="V627" s="5">
        <v>0.29</v>
      </c>
      <c r="W627" s="5">
        <v>0.29</v>
      </c>
      <c r="X627" s="5">
        <v>0.29</v>
      </c>
      <c r="Y627" s="5">
        <v>0.43</v>
      </c>
      <c r="Z627" s="5">
        <v>0.51</v>
      </c>
      <c r="AA627" s="5">
        <v>0.49</v>
      </c>
      <c r="AB627" s="5">
        <v>0.66</v>
      </c>
      <c r="AC627" s="5">
        <v>0.7</v>
      </c>
      <c r="AD627" s="5">
        <v>0.35</v>
      </c>
      <c r="AE627" s="5">
        <v>0.2</v>
      </c>
      <c r="AF627" s="5" t="s">
        <v>890</v>
      </c>
    </row>
    <row r="628" ht="14.25" customHeight="1">
      <c r="A628" s="7" t="s">
        <v>2486</v>
      </c>
      <c r="B628" s="7" t="s">
        <v>1185</v>
      </c>
      <c r="C628" s="7"/>
      <c r="D628" s="7" t="s">
        <v>1085</v>
      </c>
      <c r="E628" s="68">
        <v>41640.0</v>
      </c>
      <c r="F628" s="68">
        <v>42004.0</v>
      </c>
      <c r="G628" s="7" t="s">
        <v>747</v>
      </c>
      <c r="H628" s="7">
        <v>0.0</v>
      </c>
      <c r="I628" s="7"/>
      <c r="J628" s="7"/>
      <c r="K628" s="7"/>
      <c r="L628" s="7"/>
      <c r="M628" s="7"/>
      <c r="N628" s="7"/>
      <c r="O628" s="7"/>
      <c r="P628" s="7"/>
      <c r="Q628" s="7"/>
      <c r="R628" s="7"/>
      <c r="S628" s="7"/>
      <c r="T628" s="7"/>
      <c r="U628" s="7"/>
      <c r="V628" s="7"/>
      <c r="W628" s="7"/>
      <c r="X628" s="7"/>
      <c r="Y628" s="7"/>
      <c r="Z628" s="7"/>
      <c r="AA628" s="7"/>
      <c r="AB628" s="7"/>
      <c r="AC628" s="7"/>
      <c r="AD628" s="7"/>
      <c r="AE628" s="7"/>
      <c r="AF628" s="7" t="s">
        <v>890</v>
      </c>
    </row>
    <row r="629" ht="14.25" customHeight="1">
      <c r="A629" s="5" t="s">
        <v>2486</v>
      </c>
      <c r="B629" s="5" t="s">
        <v>1185</v>
      </c>
      <c r="C629" s="5"/>
      <c r="D629" s="5" t="s">
        <v>1089</v>
      </c>
      <c r="E629" s="62">
        <v>41640.0</v>
      </c>
      <c r="F629" s="62">
        <v>42004.0</v>
      </c>
      <c r="G629" s="5" t="s">
        <v>747</v>
      </c>
      <c r="H629" s="5">
        <v>1.0</v>
      </c>
      <c r="I629" s="5"/>
      <c r="J629" s="5"/>
      <c r="K629" s="5"/>
      <c r="L629" s="5"/>
      <c r="M629" s="5"/>
      <c r="N629" s="5"/>
      <c r="O629" s="5"/>
      <c r="P629" s="5"/>
      <c r="Q629" s="5"/>
      <c r="R629" s="5"/>
      <c r="S629" s="5"/>
      <c r="T629" s="5"/>
      <c r="U629" s="5"/>
      <c r="V629" s="5"/>
      <c r="W629" s="5"/>
      <c r="X629" s="5"/>
      <c r="Y629" s="5"/>
      <c r="Z629" s="5"/>
      <c r="AA629" s="5"/>
      <c r="AB629" s="5"/>
      <c r="AC629" s="5"/>
      <c r="AD629" s="5"/>
      <c r="AE629" s="5"/>
      <c r="AF629" s="5" t="s">
        <v>890</v>
      </c>
    </row>
    <row r="630" ht="14.25" customHeight="1">
      <c r="A630" s="7" t="s">
        <v>2486</v>
      </c>
      <c r="B630" s="7" t="s">
        <v>1185</v>
      </c>
      <c r="C630" s="7"/>
      <c r="D630" s="7" t="s">
        <v>1191</v>
      </c>
      <c r="E630" s="68">
        <v>41640.0</v>
      </c>
      <c r="F630" s="68">
        <v>42004.0</v>
      </c>
      <c r="G630" s="7" t="s">
        <v>1003</v>
      </c>
      <c r="H630" s="7">
        <v>0.2</v>
      </c>
      <c r="I630" s="7">
        <v>0.2</v>
      </c>
      <c r="J630" s="7">
        <v>0.2</v>
      </c>
      <c r="K630" s="7">
        <v>0.2</v>
      </c>
      <c r="L630" s="7">
        <v>0.2</v>
      </c>
      <c r="M630" s="7">
        <v>0.2</v>
      </c>
      <c r="N630" s="7">
        <v>0.62</v>
      </c>
      <c r="O630" s="7">
        <v>0.9</v>
      </c>
      <c r="P630" s="7">
        <v>0.43</v>
      </c>
      <c r="Q630" s="7">
        <v>0.43</v>
      </c>
      <c r="R630" s="7">
        <v>0.26</v>
      </c>
      <c r="S630" s="7">
        <v>0.26</v>
      </c>
      <c r="T630" s="7">
        <v>0.26</v>
      </c>
      <c r="U630" s="7">
        <v>0.26</v>
      </c>
      <c r="V630" s="7">
        <v>0.26</v>
      </c>
      <c r="W630" s="7">
        <v>0.26</v>
      </c>
      <c r="X630" s="7">
        <v>0.26</v>
      </c>
      <c r="Y630" s="7">
        <v>0.51</v>
      </c>
      <c r="Z630" s="7">
        <v>0.51</v>
      </c>
      <c r="AA630" s="7">
        <v>0.49</v>
      </c>
      <c r="AB630" s="7">
        <v>0.66</v>
      </c>
      <c r="AC630" s="7">
        <v>0.7</v>
      </c>
      <c r="AD630" s="7">
        <v>0.35</v>
      </c>
      <c r="AE630" s="7">
        <v>0.2</v>
      </c>
      <c r="AF630" s="7" t="s">
        <v>890</v>
      </c>
    </row>
    <row r="631" ht="14.25" customHeight="1">
      <c r="A631" s="5" t="s">
        <v>2488</v>
      </c>
      <c r="B631" s="5" t="s">
        <v>647</v>
      </c>
      <c r="C631" s="5"/>
      <c r="D631" s="5" t="s">
        <v>1078</v>
      </c>
      <c r="E631" s="62">
        <v>41640.0</v>
      </c>
      <c r="F631" s="62">
        <v>42004.0</v>
      </c>
      <c r="G631" s="5" t="s">
        <v>1003</v>
      </c>
      <c r="H631" s="5">
        <v>0.65</v>
      </c>
      <c r="I631" s="5">
        <v>0.65</v>
      </c>
      <c r="J631" s="5">
        <v>0.65</v>
      </c>
      <c r="K631" s="5">
        <v>0.65</v>
      </c>
      <c r="L631" s="5">
        <v>0.65</v>
      </c>
      <c r="M631" s="5">
        <v>0.65</v>
      </c>
      <c r="N631" s="5">
        <v>0.5</v>
      </c>
      <c r="O631" s="5">
        <v>0.34</v>
      </c>
      <c r="P631" s="5">
        <v>0.34</v>
      </c>
      <c r="Q631" s="5">
        <v>0.2</v>
      </c>
      <c r="R631" s="5">
        <v>0.2</v>
      </c>
      <c r="S631" s="5">
        <v>0.2</v>
      </c>
      <c r="T631" s="5">
        <v>0.2</v>
      </c>
      <c r="U631" s="5">
        <v>0.2</v>
      </c>
      <c r="V631" s="5">
        <v>0.2</v>
      </c>
      <c r="W631" s="5">
        <v>0.2</v>
      </c>
      <c r="X631" s="5">
        <v>0.2</v>
      </c>
      <c r="Y631" s="5">
        <v>0.34</v>
      </c>
      <c r="Z631" s="5">
        <v>0.35</v>
      </c>
      <c r="AA631" s="5">
        <v>0.65</v>
      </c>
      <c r="AB631" s="5">
        <v>0.65</v>
      </c>
      <c r="AC631" s="5">
        <v>0.5</v>
      </c>
      <c r="AD631" s="5">
        <v>0.5</v>
      </c>
      <c r="AE631" s="5">
        <v>0.5</v>
      </c>
      <c r="AF631" s="5" t="s">
        <v>890</v>
      </c>
    </row>
    <row r="632" ht="14.25" customHeight="1">
      <c r="A632" s="7" t="s">
        <v>2488</v>
      </c>
      <c r="B632" s="7" t="s">
        <v>647</v>
      </c>
      <c r="C632" s="7"/>
      <c r="D632" s="7" t="s">
        <v>1085</v>
      </c>
      <c r="E632" s="68">
        <v>41640.0</v>
      </c>
      <c r="F632" s="68">
        <v>42004.0</v>
      </c>
      <c r="G632" s="7" t="s">
        <v>747</v>
      </c>
      <c r="H632" s="7">
        <v>0.0</v>
      </c>
      <c r="I632" s="7"/>
      <c r="J632" s="7"/>
      <c r="K632" s="7"/>
      <c r="L632" s="7"/>
      <c r="M632" s="7"/>
      <c r="N632" s="7"/>
      <c r="O632" s="7"/>
      <c r="P632" s="7"/>
      <c r="Q632" s="7"/>
      <c r="R632" s="7"/>
      <c r="S632" s="7"/>
      <c r="T632" s="7"/>
      <c r="U632" s="7"/>
      <c r="V632" s="7"/>
      <c r="W632" s="7"/>
      <c r="X632" s="7"/>
      <c r="Y632" s="7"/>
      <c r="Z632" s="7"/>
      <c r="AA632" s="7"/>
      <c r="AB632" s="7"/>
      <c r="AC632" s="7"/>
      <c r="AD632" s="7"/>
      <c r="AE632" s="7"/>
      <c r="AF632" s="7" t="s">
        <v>890</v>
      </c>
    </row>
    <row r="633" ht="14.25" customHeight="1">
      <c r="A633" s="5" t="s">
        <v>2488</v>
      </c>
      <c r="B633" s="5" t="s">
        <v>647</v>
      </c>
      <c r="C633" s="5"/>
      <c r="D633" s="5" t="s">
        <v>1089</v>
      </c>
      <c r="E633" s="62">
        <v>41640.0</v>
      </c>
      <c r="F633" s="62">
        <v>42004.0</v>
      </c>
      <c r="G633" s="5" t="s">
        <v>747</v>
      </c>
      <c r="H633" s="5">
        <v>1.0</v>
      </c>
      <c r="I633" s="5"/>
      <c r="J633" s="5"/>
      <c r="K633" s="5"/>
      <c r="L633" s="5"/>
      <c r="M633" s="5"/>
      <c r="N633" s="5"/>
      <c r="O633" s="5"/>
      <c r="P633" s="5"/>
      <c r="Q633" s="5"/>
      <c r="R633" s="5"/>
      <c r="S633" s="5"/>
      <c r="T633" s="5"/>
      <c r="U633" s="5"/>
      <c r="V633" s="5"/>
      <c r="W633" s="5"/>
      <c r="X633" s="5"/>
      <c r="Y633" s="5"/>
      <c r="Z633" s="5"/>
      <c r="AA633" s="5"/>
      <c r="AB633" s="5"/>
      <c r="AC633" s="5"/>
      <c r="AD633" s="5"/>
      <c r="AE633" s="5"/>
      <c r="AF633" s="5" t="s">
        <v>890</v>
      </c>
    </row>
    <row r="634" ht="14.25" customHeight="1">
      <c r="A634" s="7" t="s">
        <v>2488</v>
      </c>
      <c r="B634" s="7" t="s">
        <v>647</v>
      </c>
      <c r="C634" s="7"/>
      <c r="D634" s="7" t="s">
        <v>1191</v>
      </c>
      <c r="E634" s="68">
        <v>41640.0</v>
      </c>
      <c r="F634" s="68">
        <v>42004.0</v>
      </c>
      <c r="G634" s="7" t="s">
        <v>1003</v>
      </c>
      <c r="H634" s="7">
        <v>0.65</v>
      </c>
      <c r="I634" s="7">
        <v>0.65</v>
      </c>
      <c r="J634" s="7">
        <v>0.65</v>
      </c>
      <c r="K634" s="7">
        <v>0.65</v>
      </c>
      <c r="L634" s="7">
        <v>0.65</v>
      </c>
      <c r="M634" s="7">
        <v>0.65</v>
      </c>
      <c r="N634" s="7">
        <v>0.5</v>
      </c>
      <c r="O634" s="7">
        <v>0.28</v>
      </c>
      <c r="P634" s="7">
        <v>0.28</v>
      </c>
      <c r="Q634" s="7">
        <v>0.13</v>
      </c>
      <c r="R634" s="7">
        <v>0.13</v>
      </c>
      <c r="S634" s="7">
        <v>0.13</v>
      </c>
      <c r="T634" s="7">
        <v>0.13</v>
      </c>
      <c r="U634" s="7">
        <v>0.13</v>
      </c>
      <c r="V634" s="7">
        <v>0.13</v>
      </c>
      <c r="W634" s="7">
        <v>0.2</v>
      </c>
      <c r="X634" s="7">
        <v>0.35</v>
      </c>
      <c r="Y634" s="7">
        <v>0.35</v>
      </c>
      <c r="Z634" s="7">
        <v>0.35</v>
      </c>
      <c r="AA634" s="7">
        <v>0.5</v>
      </c>
      <c r="AB634" s="7">
        <v>0.5</v>
      </c>
      <c r="AC634" s="7">
        <v>0.58</v>
      </c>
      <c r="AD634" s="7">
        <v>0.65</v>
      </c>
      <c r="AE634" s="7">
        <v>0.65</v>
      </c>
      <c r="AF634" s="7" t="s">
        <v>890</v>
      </c>
    </row>
    <row r="635" ht="14.25" customHeight="1">
      <c r="A635" s="5" t="s">
        <v>1737</v>
      </c>
      <c r="B635" s="5" t="s">
        <v>1230</v>
      </c>
      <c r="C635" s="5"/>
      <c r="D635" s="5" t="s">
        <v>743</v>
      </c>
      <c r="E635" s="62">
        <v>41640.0</v>
      </c>
      <c r="F635" s="62">
        <v>42004.0</v>
      </c>
      <c r="G635" s="5" t="s">
        <v>1003</v>
      </c>
      <c r="H635" s="5">
        <v>0.2</v>
      </c>
      <c r="I635" s="5">
        <v>0.15</v>
      </c>
      <c r="J635" s="5">
        <v>0.15</v>
      </c>
      <c r="K635" s="5">
        <v>0.15</v>
      </c>
      <c r="L635" s="5">
        <v>0.2</v>
      </c>
      <c r="M635" s="5">
        <v>0.25</v>
      </c>
      <c r="N635" s="5">
        <v>0.35</v>
      </c>
      <c r="O635" s="5">
        <v>0.6</v>
      </c>
      <c r="P635" s="5">
        <v>0.8</v>
      </c>
      <c r="Q635" s="5">
        <v>0.55</v>
      </c>
      <c r="R635" s="5">
        <v>0.4</v>
      </c>
      <c r="S635" s="5">
        <v>0.3</v>
      </c>
      <c r="T635" s="5">
        <v>0.2</v>
      </c>
      <c r="U635" s="5">
        <v>0.2</v>
      </c>
      <c r="V635" s="5">
        <v>0.2</v>
      </c>
      <c r="W635" s="5">
        <v>0.2</v>
      </c>
      <c r="X635" s="5">
        <v>0.2</v>
      </c>
      <c r="Y635" s="5">
        <v>0.25</v>
      </c>
      <c r="Z635" s="5">
        <v>0.3</v>
      </c>
      <c r="AA635" s="5">
        <v>0.4</v>
      </c>
      <c r="AB635" s="5">
        <v>0.4</v>
      </c>
      <c r="AC635" s="5">
        <v>0.4</v>
      </c>
      <c r="AD635" s="5">
        <v>0.6</v>
      </c>
      <c r="AE635" s="5">
        <v>0.35</v>
      </c>
      <c r="AF635" s="5" t="s">
        <v>890</v>
      </c>
    </row>
    <row r="636" ht="14.25" customHeight="1">
      <c r="A636" s="7" t="s">
        <v>1737</v>
      </c>
      <c r="B636" s="7" t="s">
        <v>1230</v>
      </c>
      <c r="C636" s="7"/>
      <c r="D636" s="7" t="s">
        <v>1191</v>
      </c>
      <c r="E636" s="68">
        <v>41640.0</v>
      </c>
      <c r="F636" s="68">
        <v>42004.0</v>
      </c>
      <c r="G636" s="7" t="s">
        <v>1003</v>
      </c>
      <c r="H636" s="7">
        <v>0.2</v>
      </c>
      <c r="I636" s="7">
        <v>0.15</v>
      </c>
      <c r="J636" s="7">
        <v>0.15</v>
      </c>
      <c r="K636" s="7">
        <v>0.15</v>
      </c>
      <c r="L636" s="7">
        <v>0.2</v>
      </c>
      <c r="M636" s="7">
        <v>0.35</v>
      </c>
      <c r="N636" s="7">
        <v>0.6</v>
      </c>
      <c r="O636" s="7">
        <v>0.8</v>
      </c>
      <c r="P636" s="7">
        <v>0.55</v>
      </c>
      <c r="Q636" s="7">
        <v>0.4</v>
      </c>
      <c r="R636" s="7">
        <v>0.3</v>
      </c>
      <c r="S636" s="7">
        <v>0.2</v>
      </c>
      <c r="T636" s="7">
        <v>0.2</v>
      </c>
      <c r="U636" s="7">
        <v>0.2</v>
      </c>
      <c r="V636" s="7">
        <v>0.2</v>
      </c>
      <c r="W636" s="7">
        <v>0.2</v>
      </c>
      <c r="X636" s="7">
        <v>0.2</v>
      </c>
      <c r="Y636" s="7">
        <v>0.3</v>
      </c>
      <c r="Z636" s="7">
        <v>0.55</v>
      </c>
      <c r="AA636" s="7">
        <v>0.4</v>
      </c>
      <c r="AB636" s="7">
        <v>0.4</v>
      </c>
      <c r="AC636" s="7">
        <v>0.6</v>
      </c>
      <c r="AD636" s="7">
        <v>0.45</v>
      </c>
      <c r="AE636" s="7">
        <v>0.25</v>
      </c>
      <c r="AF636" s="7" t="s">
        <v>890</v>
      </c>
    </row>
    <row r="637" ht="14.25" customHeight="1">
      <c r="A637" s="5" t="s">
        <v>2492</v>
      </c>
      <c r="B637" s="5" t="s">
        <v>742</v>
      </c>
      <c r="C637" s="5" t="s">
        <v>995</v>
      </c>
      <c r="D637" s="5" t="s">
        <v>743</v>
      </c>
      <c r="E637" s="62">
        <v>41640.0</v>
      </c>
      <c r="F637" s="62">
        <v>42004.0</v>
      </c>
      <c r="G637" s="5" t="s">
        <v>747</v>
      </c>
      <c r="H637" s="5">
        <v>16.0</v>
      </c>
      <c r="I637" s="5"/>
      <c r="J637" s="5"/>
      <c r="K637" s="5"/>
      <c r="L637" s="5"/>
      <c r="M637" s="5"/>
      <c r="N637" s="5"/>
      <c r="O637" s="5"/>
      <c r="P637" s="5"/>
      <c r="Q637" s="5"/>
      <c r="R637" s="5"/>
      <c r="S637" s="5"/>
      <c r="T637" s="5"/>
      <c r="U637" s="5"/>
      <c r="V637" s="5"/>
      <c r="W637" s="5"/>
      <c r="X637" s="5"/>
      <c r="Y637" s="5"/>
      <c r="Z637" s="5"/>
      <c r="AA637" s="5"/>
      <c r="AB637" s="5"/>
      <c r="AC637" s="5"/>
      <c r="AD637" s="5"/>
      <c r="AE637" s="5"/>
      <c r="AF637" s="5" t="s">
        <v>890</v>
      </c>
    </row>
    <row r="638" ht="14.25" customHeight="1">
      <c r="A638" s="7" t="s">
        <v>2495</v>
      </c>
      <c r="B638" s="7" t="s">
        <v>2110</v>
      </c>
      <c r="C638" s="7"/>
      <c r="D638" s="7" t="s">
        <v>743</v>
      </c>
      <c r="E638" s="68">
        <v>41640.0</v>
      </c>
      <c r="F638" s="68">
        <v>42004.0</v>
      </c>
      <c r="G638" s="7" t="s">
        <v>747</v>
      </c>
      <c r="H638" s="7">
        <v>1.0</v>
      </c>
      <c r="I638" s="7"/>
      <c r="J638" s="7"/>
      <c r="K638" s="7"/>
      <c r="L638" s="7"/>
      <c r="M638" s="7"/>
      <c r="N638" s="7"/>
      <c r="O638" s="7"/>
      <c r="P638" s="7"/>
      <c r="Q638" s="7"/>
      <c r="R638" s="7"/>
      <c r="S638" s="7"/>
      <c r="T638" s="7"/>
      <c r="U638" s="7"/>
      <c r="V638" s="7"/>
      <c r="W638" s="7"/>
      <c r="X638" s="7"/>
      <c r="Y638" s="7"/>
      <c r="Z638" s="7"/>
      <c r="AA638" s="7"/>
      <c r="AB638" s="7"/>
      <c r="AC638" s="7"/>
      <c r="AD638" s="7"/>
      <c r="AE638" s="7"/>
      <c r="AF638" s="7" t="s">
        <v>890</v>
      </c>
    </row>
    <row r="639" ht="14.25" customHeight="1">
      <c r="A639" s="5" t="s">
        <v>2497</v>
      </c>
      <c r="B639" s="5" t="s">
        <v>1173</v>
      </c>
      <c r="C639" s="5" t="s">
        <v>995</v>
      </c>
      <c r="D639" s="5" t="s">
        <v>743</v>
      </c>
      <c r="E639" s="62">
        <v>41640.0</v>
      </c>
      <c r="F639" s="62">
        <v>42004.0</v>
      </c>
      <c r="G639" s="5" t="s">
        <v>747</v>
      </c>
      <c r="H639" s="5">
        <v>21.0</v>
      </c>
      <c r="I639" s="5"/>
      <c r="J639" s="5"/>
      <c r="K639" s="5"/>
      <c r="L639" s="5"/>
      <c r="M639" s="5"/>
      <c r="N639" s="5"/>
      <c r="O639" s="5"/>
      <c r="P639" s="5"/>
      <c r="Q639" s="5"/>
      <c r="R639" s="5"/>
      <c r="S639" s="5"/>
      <c r="T639" s="5"/>
      <c r="U639" s="5"/>
      <c r="V639" s="5"/>
      <c r="W639" s="5"/>
      <c r="X639" s="5"/>
      <c r="Y639" s="5"/>
      <c r="Z639" s="5"/>
      <c r="AA639" s="5"/>
      <c r="AB639" s="5"/>
      <c r="AC639" s="5"/>
      <c r="AD639" s="5"/>
      <c r="AE639" s="5"/>
      <c r="AF639" s="5" t="s">
        <v>890</v>
      </c>
    </row>
    <row r="640" ht="14.25" customHeight="1">
      <c r="A640" s="7" t="s">
        <v>2499</v>
      </c>
      <c r="B640" s="7" t="s">
        <v>742</v>
      </c>
      <c r="C640" s="7"/>
      <c r="D640" s="7" t="s">
        <v>2117</v>
      </c>
      <c r="E640" s="68">
        <v>41640.0</v>
      </c>
      <c r="F640" s="68">
        <v>42004.0</v>
      </c>
      <c r="G640" s="7" t="s">
        <v>747</v>
      </c>
      <c r="H640" s="7">
        <v>50.0</v>
      </c>
      <c r="I640" s="7"/>
      <c r="J640" s="7"/>
      <c r="K640" s="7"/>
      <c r="L640" s="7"/>
      <c r="M640" s="7"/>
      <c r="N640" s="7"/>
      <c r="O640" s="7"/>
      <c r="P640" s="7"/>
      <c r="Q640" s="7"/>
      <c r="R640" s="7"/>
      <c r="S640" s="7"/>
      <c r="T640" s="7"/>
      <c r="U640" s="7"/>
      <c r="V640" s="7"/>
      <c r="W640" s="7"/>
      <c r="X640" s="7"/>
      <c r="Y640" s="7"/>
      <c r="Z640" s="7"/>
      <c r="AA640" s="7"/>
      <c r="AB640" s="7"/>
      <c r="AC640" s="7"/>
      <c r="AD640" s="7"/>
      <c r="AE640" s="7"/>
      <c r="AF640" s="7" t="s">
        <v>890</v>
      </c>
    </row>
    <row r="641" ht="14.25" customHeight="1">
      <c r="A641" s="5" t="s">
        <v>1745</v>
      </c>
      <c r="B641" s="5" t="s">
        <v>2110</v>
      </c>
      <c r="C641" s="5"/>
      <c r="D641" s="5" t="s">
        <v>743</v>
      </c>
      <c r="E641" s="62">
        <v>41640.0</v>
      </c>
      <c r="F641" s="62">
        <v>42004.0</v>
      </c>
      <c r="G641" s="5" t="s">
        <v>747</v>
      </c>
      <c r="H641" s="5">
        <v>1.0</v>
      </c>
      <c r="I641" s="5"/>
      <c r="J641" s="5"/>
      <c r="K641" s="5"/>
      <c r="L641" s="5"/>
      <c r="M641" s="5"/>
      <c r="N641" s="5"/>
      <c r="O641" s="5"/>
      <c r="P641" s="5"/>
      <c r="Q641" s="5"/>
      <c r="R641" s="5"/>
      <c r="S641" s="5"/>
      <c r="T641" s="5"/>
      <c r="U641" s="5"/>
      <c r="V641" s="5"/>
      <c r="W641" s="5"/>
      <c r="X641" s="5"/>
      <c r="Y641" s="5"/>
      <c r="Z641" s="5"/>
      <c r="AA641" s="5"/>
      <c r="AB641" s="5"/>
      <c r="AC641" s="5"/>
      <c r="AD641" s="5"/>
      <c r="AE641" s="5"/>
      <c r="AF641" s="5" t="s">
        <v>890</v>
      </c>
    </row>
    <row r="642" ht="14.25" customHeight="1">
      <c r="A642" s="7" t="s">
        <v>2501</v>
      </c>
      <c r="B642" s="7" t="s">
        <v>742</v>
      </c>
      <c r="C642" s="7" t="s">
        <v>995</v>
      </c>
      <c r="D642" s="7" t="s">
        <v>743</v>
      </c>
      <c r="E642" s="68">
        <v>41640.0</v>
      </c>
      <c r="F642" s="68">
        <v>42004.0</v>
      </c>
      <c r="G642" s="7" t="s">
        <v>747</v>
      </c>
      <c r="H642" s="7">
        <v>60.0</v>
      </c>
      <c r="I642" s="7"/>
      <c r="J642" s="7"/>
      <c r="K642" s="7"/>
      <c r="L642" s="7"/>
      <c r="M642" s="7"/>
      <c r="N642" s="7"/>
      <c r="O642" s="7"/>
      <c r="P642" s="7"/>
      <c r="Q642" s="7"/>
      <c r="R642" s="7"/>
      <c r="S642" s="7"/>
      <c r="T642" s="7"/>
      <c r="U642" s="7"/>
      <c r="V642" s="7"/>
      <c r="W642" s="7"/>
      <c r="X642" s="7"/>
      <c r="Y642" s="7"/>
      <c r="Z642" s="7"/>
      <c r="AA642" s="7"/>
      <c r="AB642" s="7"/>
      <c r="AC642" s="7"/>
      <c r="AD642" s="7"/>
      <c r="AE642" s="7"/>
      <c r="AF642" s="7" t="s">
        <v>890</v>
      </c>
    </row>
    <row r="643" ht="14.25" customHeight="1">
      <c r="A643" s="5" t="s">
        <v>2502</v>
      </c>
      <c r="B643" s="5" t="s">
        <v>668</v>
      </c>
      <c r="C643" s="5"/>
      <c r="D643" s="5" t="s">
        <v>743</v>
      </c>
      <c r="E643" s="62">
        <v>41640.0</v>
      </c>
      <c r="F643" s="62">
        <v>42004.0</v>
      </c>
      <c r="G643" s="5" t="s">
        <v>747</v>
      </c>
      <c r="H643" s="5">
        <v>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890</v>
      </c>
    </row>
    <row r="644" ht="14.25" customHeight="1">
      <c r="A644" s="7" t="s">
        <v>2504</v>
      </c>
      <c r="B644" s="7" t="s">
        <v>668</v>
      </c>
      <c r="C644" s="7"/>
      <c r="D644" s="7" t="s">
        <v>743</v>
      </c>
      <c r="E644" s="68">
        <v>41640.0</v>
      </c>
      <c r="F644" s="68">
        <v>42004.0</v>
      </c>
      <c r="G644" s="7" t="s">
        <v>747</v>
      </c>
      <c r="H644" s="7">
        <v>0.25</v>
      </c>
      <c r="I644" s="7"/>
      <c r="J644" s="7"/>
      <c r="K644" s="7"/>
      <c r="L644" s="7"/>
      <c r="M644" s="7"/>
      <c r="N644" s="7"/>
      <c r="O644" s="7"/>
      <c r="P644" s="7"/>
      <c r="Q644" s="7"/>
      <c r="R644" s="7"/>
      <c r="S644" s="7"/>
      <c r="T644" s="7"/>
      <c r="U644" s="7"/>
      <c r="V644" s="7"/>
      <c r="W644" s="7"/>
      <c r="X644" s="7"/>
      <c r="Y644" s="7"/>
      <c r="Z644" s="7"/>
      <c r="AA644" s="7"/>
      <c r="AB644" s="7"/>
      <c r="AC644" s="7"/>
      <c r="AD644" s="7"/>
      <c r="AE644" s="7"/>
      <c r="AF644" s="7" t="s">
        <v>890</v>
      </c>
    </row>
    <row r="645" ht="14.25" customHeight="1">
      <c r="A645" s="5" t="s">
        <v>2506</v>
      </c>
      <c r="B645" s="5" t="s">
        <v>668</v>
      </c>
      <c r="C645" s="5"/>
      <c r="D645" s="5" t="s">
        <v>743</v>
      </c>
      <c r="E645" s="62">
        <v>41640.0</v>
      </c>
      <c r="F645" s="62">
        <v>42004.0</v>
      </c>
      <c r="G645" s="5" t="s">
        <v>747</v>
      </c>
      <c r="H645" s="5">
        <v>1.0</v>
      </c>
      <c r="I645" s="5"/>
      <c r="J645" s="5"/>
      <c r="K645" s="5"/>
      <c r="L645" s="5"/>
      <c r="M645" s="5"/>
      <c r="N645" s="5"/>
      <c r="O645" s="5"/>
      <c r="P645" s="5"/>
      <c r="Q645" s="5"/>
      <c r="R645" s="5"/>
      <c r="S645" s="5"/>
      <c r="T645" s="5"/>
      <c r="U645" s="5"/>
      <c r="V645" s="5"/>
      <c r="W645" s="5"/>
      <c r="X645" s="5"/>
      <c r="Y645" s="5"/>
      <c r="Z645" s="5"/>
      <c r="AA645" s="5"/>
      <c r="AB645" s="5"/>
      <c r="AC645" s="5"/>
      <c r="AD645" s="5"/>
      <c r="AE645" s="5"/>
      <c r="AF645" s="5" t="s">
        <v>890</v>
      </c>
    </row>
    <row r="646" ht="14.25" customHeight="1">
      <c r="A646" s="7" t="s">
        <v>2507</v>
      </c>
      <c r="B646" s="7" t="s">
        <v>1185</v>
      </c>
      <c r="C646" s="7"/>
      <c r="D646" s="7" t="s">
        <v>743</v>
      </c>
      <c r="E646" s="68">
        <v>41640.0</v>
      </c>
      <c r="F646" s="68">
        <v>42004.0</v>
      </c>
      <c r="G646" s="7" t="s">
        <v>1003</v>
      </c>
      <c r="H646" s="7">
        <v>0.0</v>
      </c>
      <c r="I646" s="7">
        <v>0.0</v>
      </c>
      <c r="J646" s="7">
        <v>0.0</v>
      </c>
      <c r="K646" s="7">
        <v>0.0</v>
      </c>
      <c r="L646" s="7">
        <v>0.0</v>
      </c>
      <c r="M646" s="7">
        <v>0.0</v>
      </c>
      <c r="N646" s="7">
        <v>0.0</v>
      </c>
      <c r="O646" s="7">
        <v>0.508715482124601</v>
      </c>
      <c r="P646" s="7">
        <v>0.508715482124601</v>
      </c>
      <c r="Q646" s="7">
        <v>0.508715482124601</v>
      </c>
      <c r="R646" s="7">
        <v>0.508715482124601</v>
      </c>
      <c r="S646" s="7">
        <v>0.508715482124601</v>
      </c>
      <c r="T646" s="7">
        <v>0.508715482124601</v>
      </c>
      <c r="U646" s="7">
        <v>0.508715482124601</v>
      </c>
      <c r="V646" s="7">
        <v>0.508715482124601</v>
      </c>
      <c r="W646" s="7">
        <v>0.508715482124601</v>
      </c>
      <c r="X646" s="7">
        <v>0.508715482124601</v>
      </c>
      <c r="Y646" s="7">
        <v>0.508715482124601</v>
      </c>
      <c r="Z646" s="7">
        <v>0.508715482124601</v>
      </c>
      <c r="AA646" s="7">
        <v>0.508715482124601</v>
      </c>
      <c r="AB646" s="7">
        <v>0.508715482124601</v>
      </c>
      <c r="AC646" s="7">
        <v>0.508715482124601</v>
      </c>
      <c r="AD646" s="7">
        <v>0.508715482124601</v>
      </c>
      <c r="AE646" s="7">
        <v>0.508715482124601</v>
      </c>
      <c r="AF646" s="7" t="s">
        <v>890</v>
      </c>
    </row>
    <row r="647" ht="14.25" customHeight="1">
      <c r="A647" s="5" t="s">
        <v>2508</v>
      </c>
      <c r="B647" s="5" t="s">
        <v>1185</v>
      </c>
      <c r="C647" s="5"/>
      <c r="D647" s="5" t="s">
        <v>1595</v>
      </c>
      <c r="E647" s="62">
        <v>41640.0</v>
      </c>
      <c r="F647" s="62">
        <v>42004.0</v>
      </c>
      <c r="G647" s="5" t="s">
        <v>1003</v>
      </c>
      <c r="H647" s="5">
        <v>0.1</v>
      </c>
      <c r="I647" s="5">
        <v>0.1</v>
      </c>
      <c r="J647" s="5">
        <v>0.1</v>
      </c>
      <c r="K647" s="5">
        <v>0.1</v>
      </c>
      <c r="L647" s="5">
        <v>0.1</v>
      </c>
      <c r="M647" s="5">
        <v>0.1</v>
      </c>
      <c r="N647" s="5">
        <v>0.25</v>
      </c>
      <c r="O647" s="5">
        <v>0.3</v>
      </c>
      <c r="P647" s="5">
        <v>0.3</v>
      </c>
      <c r="Q647" s="5">
        <v>0.3</v>
      </c>
      <c r="R647" s="5">
        <v>0.3</v>
      </c>
      <c r="S647" s="5">
        <v>0.3</v>
      </c>
      <c r="T647" s="5">
        <v>0.3</v>
      </c>
      <c r="U647" s="5">
        <v>0.3</v>
      </c>
      <c r="V647" s="5">
        <v>0.3</v>
      </c>
      <c r="W647" s="5">
        <v>0.3</v>
      </c>
      <c r="X647" s="5">
        <v>0.3</v>
      </c>
      <c r="Y647" s="5">
        <v>0.3</v>
      </c>
      <c r="Z647" s="5">
        <v>0.3</v>
      </c>
      <c r="AA647" s="5">
        <v>0.3</v>
      </c>
      <c r="AB647" s="5">
        <v>0.3</v>
      </c>
      <c r="AC647" s="5">
        <v>0.3</v>
      </c>
      <c r="AD647" s="5">
        <v>0.3</v>
      </c>
      <c r="AE647" s="5">
        <v>0.3</v>
      </c>
      <c r="AF647" s="5" t="s">
        <v>890</v>
      </c>
    </row>
    <row r="648" ht="14.25" customHeight="1">
      <c r="A648" s="7" t="s">
        <v>2508</v>
      </c>
      <c r="B648" s="7" t="s">
        <v>1185</v>
      </c>
      <c r="C648" s="7"/>
      <c r="D648" s="7" t="s">
        <v>1085</v>
      </c>
      <c r="E648" s="68">
        <v>41640.0</v>
      </c>
      <c r="F648" s="68">
        <v>42004.0</v>
      </c>
      <c r="G648" s="7" t="s">
        <v>747</v>
      </c>
      <c r="H648" s="7">
        <v>0.0</v>
      </c>
      <c r="I648" s="7"/>
      <c r="J648" s="7"/>
      <c r="K648" s="7"/>
      <c r="L648" s="7"/>
      <c r="M648" s="7"/>
      <c r="N648" s="7"/>
      <c r="O648" s="7"/>
      <c r="P648" s="7"/>
      <c r="Q648" s="7"/>
      <c r="R648" s="7"/>
      <c r="S648" s="7"/>
      <c r="T648" s="7"/>
      <c r="U648" s="7"/>
      <c r="V648" s="7"/>
      <c r="W648" s="7"/>
      <c r="X648" s="7"/>
      <c r="Y648" s="7"/>
      <c r="Z648" s="7"/>
      <c r="AA648" s="7"/>
      <c r="AB648" s="7"/>
      <c r="AC648" s="7"/>
      <c r="AD648" s="7"/>
      <c r="AE648" s="7"/>
      <c r="AF648" s="7" t="s">
        <v>890</v>
      </c>
    </row>
    <row r="649" ht="14.25" customHeight="1">
      <c r="A649" s="5" t="s">
        <v>2508</v>
      </c>
      <c r="B649" s="5" t="s">
        <v>1185</v>
      </c>
      <c r="C649" s="5"/>
      <c r="D649" s="5" t="s">
        <v>1089</v>
      </c>
      <c r="E649" s="62">
        <v>41640.0</v>
      </c>
      <c r="F649" s="62">
        <v>42004.0</v>
      </c>
      <c r="G649" s="5" t="s">
        <v>747</v>
      </c>
      <c r="H649" s="5">
        <v>0.3</v>
      </c>
      <c r="I649" s="5"/>
      <c r="J649" s="5"/>
      <c r="K649" s="5"/>
      <c r="L649" s="5"/>
      <c r="M649" s="5"/>
      <c r="N649" s="5"/>
      <c r="O649" s="5"/>
      <c r="P649" s="5"/>
      <c r="Q649" s="5"/>
      <c r="R649" s="5"/>
      <c r="S649" s="5"/>
      <c r="T649" s="5"/>
      <c r="U649" s="5"/>
      <c r="V649" s="5"/>
      <c r="W649" s="5"/>
      <c r="X649" s="5"/>
      <c r="Y649" s="5"/>
      <c r="Z649" s="5"/>
      <c r="AA649" s="5"/>
      <c r="AB649" s="5"/>
      <c r="AC649" s="5"/>
      <c r="AD649" s="5"/>
      <c r="AE649" s="5"/>
      <c r="AF649" s="5" t="s">
        <v>890</v>
      </c>
    </row>
    <row r="650" ht="14.25" customHeight="1">
      <c r="A650" s="7" t="s">
        <v>2511</v>
      </c>
      <c r="B650" s="7" t="s">
        <v>1185</v>
      </c>
      <c r="C650" s="7"/>
      <c r="D650" s="7" t="s">
        <v>743</v>
      </c>
      <c r="E650" s="68">
        <v>41640.0</v>
      </c>
      <c r="F650" s="68">
        <v>42004.0</v>
      </c>
      <c r="G650" s="7" t="s">
        <v>1003</v>
      </c>
      <c r="H650" s="7">
        <v>0.0</v>
      </c>
      <c r="I650" s="7">
        <v>0.0</v>
      </c>
      <c r="J650" s="7">
        <v>0.0</v>
      </c>
      <c r="K650" s="7">
        <v>0.0</v>
      </c>
      <c r="L650" s="7">
        <v>0.0</v>
      </c>
      <c r="M650" s="7">
        <v>0.0</v>
      </c>
      <c r="N650" s="7">
        <v>0.0</v>
      </c>
      <c r="O650" s="7">
        <v>1.0</v>
      </c>
      <c r="P650" s="7">
        <v>1.0</v>
      </c>
      <c r="Q650" s="7">
        <v>1.0</v>
      </c>
      <c r="R650" s="7">
        <v>1.0</v>
      </c>
      <c r="S650" s="7">
        <v>1.0</v>
      </c>
      <c r="T650" s="7">
        <v>1.0</v>
      </c>
      <c r="U650" s="7">
        <v>1.0</v>
      </c>
      <c r="V650" s="7">
        <v>1.0</v>
      </c>
      <c r="W650" s="7">
        <v>1.0</v>
      </c>
      <c r="X650" s="7">
        <v>1.0</v>
      </c>
      <c r="Y650" s="7">
        <v>1.0</v>
      </c>
      <c r="Z650" s="7">
        <v>1.0</v>
      </c>
      <c r="AA650" s="7">
        <v>1.0</v>
      </c>
      <c r="AB650" s="7">
        <v>1.0</v>
      </c>
      <c r="AC650" s="7">
        <v>1.0</v>
      </c>
      <c r="AD650" s="7">
        <v>1.0</v>
      </c>
      <c r="AE650" s="7">
        <v>1.0</v>
      </c>
      <c r="AF650" s="7" t="s">
        <v>890</v>
      </c>
    </row>
    <row r="651" ht="14.25" customHeight="1">
      <c r="A651" s="5" t="s">
        <v>2512</v>
      </c>
      <c r="B651" s="5" t="s">
        <v>1185</v>
      </c>
      <c r="C651" s="5" t="s">
        <v>995</v>
      </c>
      <c r="D651" s="5" t="s">
        <v>743</v>
      </c>
      <c r="E651" s="62">
        <v>41640.0</v>
      </c>
      <c r="F651" s="62">
        <v>42004.0</v>
      </c>
      <c r="G651" s="5" t="s">
        <v>747</v>
      </c>
      <c r="H651" s="5">
        <v>55.0</v>
      </c>
      <c r="I651" s="5"/>
      <c r="J651" s="5"/>
      <c r="K651" s="5"/>
      <c r="L651" s="5"/>
      <c r="M651" s="5"/>
      <c r="N651" s="5"/>
      <c r="O651" s="5"/>
      <c r="P651" s="5"/>
      <c r="Q651" s="5"/>
      <c r="R651" s="5"/>
      <c r="S651" s="5"/>
      <c r="T651" s="5"/>
      <c r="U651" s="5"/>
      <c r="V651" s="5"/>
      <c r="W651" s="5"/>
      <c r="X651" s="5"/>
      <c r="Y651" s="5"/>
      <c r="Z651" s="5"/>
      <c r="AA651" s="5"/>
      <c r="AB651" s="5"/>
      <c r="AC651" s="5"/>
      <c r="AD651" s="5"/>
      <c r="AE651" s="5"/>
      <c r="AF651" s="5" t="s">
        <v>890</v>
      </c>
    </row>
    <row r="652" ht="14.25" customHeight="1">
      <c r="A652" s="7" t="s">
        <v>2514</v>
      </c>
      <c r="B652" s="7" t="s">
        <v>1185</v>
      </c>
      <c r="C652" s="7"/>
      <c r="D652" s="7" t="s">
        <v>743</v>
      </c>
      <c r="E652" s="68">
        <v>41640.0</v>
      </c>
      <c r="F652" s="68">
        <v>42004.0</v>
      </c>
      <c r="G652" s="7" t="s">
        <v>747</v>
      </c>
      <c r="H652" s="7">
        <v>0.05</v>
      </c>
      <c r="I652" s="7"/>
      <c r="J652" s="7"/>
      <c r="K652" s="7"/>
      <c r="L652" s="7"/>
      <c r="M652" s="7"/>
      <c r="N652" s="7"/>
      <c r="O652" s="7"/>
      <c r="P652" s="7"/>
      <c r="Q652" s="7"/>
      <c r="R652" s="7"/>
      <c r="S652" s="7"/>
      <c r="T652" s="7"/>
      <c r="U652" s="7"/>
      <c r="V652" s="7"/>
      <c r="W652" s="7"/>
      <c r="X652" s="7"/>
      <c r="Y652" s="7"/>
      <c r="Z652" s="7"/>
      <c r="AA652" s="7"/>
      <c r="AB652" s="7"/>
      <c r="AC652" s="7"/>
      <c r="AD652" s="7"/>
      <c r="AE652" s="7"/>
      <c r="AF652" s="7" t="s">
        <v>890</v>
      </c>
    </row>
    <row r="653" ht="14.25" customHeight="1">
      <c r="A653" s="5" t="s">
        <v>2515</v>
      </c>
      <c r="B653" s="5" t="s">
        <v>1185</v>
      </c>
      <c r="C653" s="5"/>
      <c r="D653" s="5" t="s">
        <v>743</v>
      </c>
      <c r="E653" s="62">
        <v>41640.0</v>
      </c>
      <c r="F653" s="62">
        <v>42004.0</v>
      </c>
      <c r="G653" s="5" t="s">
        <v>747</v>
      </c>
      <c r="H653" s="5">
        <v>0.2</v>
      </c>
      <c r="I653" s="5"/>
      <c r="J653" s="5"/>
      <c r="K653" s="5"/>
      <c r="L653" s="5"/>
      <c r="M653" s="5"/>
      <c r="N653" s="5"/>
      <c r="O653" s="5"/>
      <c r="P653" s="5"/>
      <c r="Q653" s="5"/>
      <c r="R653" s="5"/>
      <c r="S653" s="5"/>
      <c r="T653" s="5"/>
      <c r="U653" s="5"/>
      <c r="V653" s="5"/>
      <c r="W653" s="5"/>
      <c r="X653" s="5"/>
      <c r="Y653" s="5"/>
      <c r="Z653" s="5"/>
      <c r="AA653" s="5"/>
      <c r="AB653" s="5"/>
      <c r="AC653" s="5"/>
      <c r="AD653" s="5"/>
      <c r="AE653" s="5"/>
      <c r="AF653" s="5" t="s">
        <v>890</v>
      </c>
    </row>
    <row r="654" ht="14.25" customHeight="1">
      <c r="A654" s="7" t="s">
        <v>2517</v>
      </c>
      <c r="B654" s="7" t="s">
        <v>1185</v>
      </c>
      <c r="C654" s="7" t="s">
        <v>995</v>
      </c>
      <c r="D654" s="7" t="s">
        <v>743</v>
      </c>
      <c r="E654" s="68">
        <v>41640.0</v>
      </c>
      <c r="F654" s="68">
        <v>42004.0</v>
      </c>
      <c r="G654" s="7" t="s">
        <v>747</v>
      </c>
      <c r="H654" s="7">
        <v>60.0</v>
      </c>
      <c r="I654" s="7"/>
      <c r="J654" s="7"/>
      <c r="K654" s="7"/>
      <c r="L654" s="7"/>
      <c r="M654" s="7"/>
      <c r="N654" s="7"/>
      <c r="O654" s="7"/>
      <c r="P654" s="7"/>
      <c r="Q654" s="7"/>
      <c r="R654" s="7"/>
      <c r="S654" s="7"/>
      <c r="T654" s="7"/>
      <c r="U654" s="7"/>
      <c r="V654" s="7"/>
      <c r="W654" s="7"/>
      <c r="X654" s="7"/>
      <c r="Y654" s="7"/>
      <c r="Z654" s="7"/>
      <c r="AA654" s="7"/>
      <c r="AB654" s="7"/>
      <c r="AC654" s="7"/>
      <c r="AD654" s="7"/>
      <c r="AE654" s="7"/>
      <c r="AF654" s="7" t="s">
        <v>890</v>
      </c>
    </row>
    <row r="655" ht="14.25" customHeight="1">
      <c r="A655" s="5" t="s">
        <v>2519</v>
      </c>
      <c r="B655" s="5" t="s">
        <v>1185</v>
      </c>
      <c r="C655" s="5" t="s">
        <v>887</v>
      </c>
      <c r="D655" s="5" t="s">
        <v>1078</v>
      </c>
      <c r="E655" s="62">
        <v>41640.0</v>
      </c>
      <c r="F655" s="62">
        <v>42004.0</v>
      </c>
      <c r="G655" s="5" t="s">
        <v>1003</v>
      </c>
      <c r="H655" s="5">
        <v>0.0</v>
      </c>
      <c r="I655" s="5">
        <v>0.0</v>
      </c>
      <c r="J655" s="5">
        <v>0.0</v>
      </c>
      <c r="K655" s="5">
        <v>0.0</v>
      </c>
      <c r="L655" s="5">
        <v>725.0</v>
      </c>
      <c r="M655" s="5">
        <v>417.0</v>
      </c>
      <c r="N655" s="5">
        <v>290.0</v>
      </c>
      <c r="O655" s="5">
        <v>0.0</v>
      </c>
      <c r="P655" s="5">
        <v>0.0</v>
      </c>
      <c r="Q655" s="5">
        <v>0.0</v>
      </c>
      <c r="R655" s="5">
        <v>0.0</v>
      </c>
      <c r="S655" s="5">
        <v>0.0</v>
      </c>
      <c r="T655" s="5">
        <v>0.0</v>
      </c>
      <c r="U655" s="5">
        <v>0.0</v>
      </c>
      <c r="V655" s="5">
        <v>0.0</v>
      </c>
      <c r="W655" s="5">
        <v>0.0</v>
      </c>
      <c r="X655" s="5">
        <v>0.0</v>
      </c>
      <c r="Y655" s="5">
        <v>0.0</v>
      </c>
      <c r="Z655" s="5">
        <v>0.0</v>
      </c>
      <c r="AA655" s="5">
        <v>0.0</v>
      </c>
      <c r="AB655" s="5">
        <v>0.0</v>
      </c>
      <c r="AC655" s="5">
        <v>0.0</v>
      </c>
      <c r="AD655" s="5">
        <v>0.0</v>
      </c>
      <c r="AE655" s="5">
        <v>0.0</v>
      </c>
      <c r="AF655" s="5" t="s">
        <v>890</v>
      </c>
    </row>
    <row r="656" ht="14.25" customHeight="1">
      <c r="A656" s="7" t="s">
        <v>2519</v>
      </c>
      <c r="B656" s="7" t="s">
        <v>1185</v>
      </c>
      <c r="C656" s="7" t="s">
        <v>887</v>
      </c>
      <c r="D656" s="7" t="s">
        <v>2158</v>
      </c>
      <c r="E656" s="68">
        <v>41640.0</v>
      </c>
      <c r="F656" s="68">
        <v>42004.0</v>
      </c>
      <c r="G656" s="7" t="s">
        <v>1003</v>
      </c>
      <c r="H656" s="7">
        <v>0.0</v>
      </c>
      <c r="I656" s="7">
        <v>0.0</v>
      </c>
      <c r="J656" s="7">
        <v>0.0</v>
      </c>
      <c r="K656" s="7">
        <v>0.0</v>
      </c>
      <c r="L656" s="7">
        <v>125.0</v>
      </c>
      <c r="M656" s="7">
        <v>117.0</v>
      </c>
      <c r="N656" s="7">
        <v>90.0</v>
      </c>
      <c r="O656" s="7">
        <v>0.0</v>
      </c>
      <c r="P656" s="7">
        <v>0.0</v>
      </c>
      <c r="Q656" s="7">
        <v>0.0</v>
      </c>
      <c r="R656" s="7">
        <v>0.0</v>
      </c>
      <c r="S656" s="7">
        <v>0.0</v>
      </c>
      <c r="T656" s="7">
        <v>0.0</v>
      </c>
      <c r="U656" s="7">
        <v>0.0</v>
      </c>
      <c r="V656" s="7">
        <v>0.0</v>
      </c>
      <c r="W656" s="7">
        <v>0.0</v>
      </c>
      <c r="X656" s="7">
        <v>0.0</v>
      </c>
      <c r="Y656" s="7">
        <v>0.0</v>
      </c>
      <c r="Z656" s="7">
        <v>0.0</v>
      </c>
      <c r="AA656" s="7">
        <v>125.0</v>
      </c>
      <c r="AB656" s="7">
        <v>117.0</v>
      </c>
      <c r="AC656" s="7">
        <v>90.0</v>
      </c>
      <c r="AD656" s="7">
        <v>0.0</v>
      </c>
      <c r="AE656" s="7">
        <v>0.0</v>
      </c>
      <c r="AF656" s="7" t="s">
        <v>890</v>
      </c>
    </row>
    <row r="657" ht="14.25" customHeight="1">
      <c r="A657" s="5" t="s">
        <v>2521</v>
      </c>
      <c r="B657" s="5" t="s">
        <v>1185</v>
      </c>
      <c r="C657" s="5" t="s">
        <v>887</v>
      </c>
      <c r="D657" s="5" t="s">
        <v>743</v>
      </c>
      <c r="E657" s="62">
        <v>41640.0</v>
      </c>
      <c r="F657" s="62">
        <v>42004.0</v>
      </c>
      <c r="G657" s="5" t="s">
        <v>747</v>
      </c>
      <c r="H657" s="5">
        <v>0.0</v>
      </c>
      <c r="I657" s="22">
        <v>0.0</v>
      </c>
      <c r="J657" s="22">
        <v>0.0</v>
      </c>
      <c r="K657" s="22">
        <v>0.0</v>
      </c>
      <c r="L657" s="22">
        <v>0.0</v>
      </c>
      <c r="M657" s="22">
        <v>0.0</v>
      </c>
      <c r="N657" s="22">
        <v>50.0</v>
      </c>
      <c r="O657" s="22">
        <v>70.0</v>
      </c>
      <c r="P657" s="22">
        <v>70.0</v>
      </c>
      <c r="Q657" s="22">
        <v>80.0</v>
      </c>
      <c r="R657" s="22">
        <v>70.0</v>
      </c>
      <c r="S657" s="22">
        <v>50.0</v>
      </c>
      <c r="T657" s="22">
        <v>50.0</v>
      </c>
      <c r="U657" s="22">
        <v>80.0</v>
      </c>
      <c r="V657" s="22">
        <v>90.0</v>
      </c>
      <c r="W657" s="22">
        <v>80.0</v>
      </c>
      <c r="X657" s="22">
        <v>0.0</v>
      </c>
      <c r="Y657" s="22">
        <v>0.0</v>
      </c>
      <c r="Z657" s="22">
        <v>0.0</v>
      </c>
      <c r="AA657" s="22">
        <v>0.0</v>
      </c>
      <c r="AB657" s="22">
        <v>0.0</v>
      </c>
      <c r="AC657" s="22">
        <v>0.0</v>
      </c>
      <c r="AD657" s="22">
        <v>0.0</v>
      </c>
      <c r="AE657" s="22">
        <v>0.0</v>
      </c>
      <c r="AF657" s="5" t="s">
        <v>890</v>
      </c>
    </row>
    <row r="658" ht="14.25" customHeight="1">
      <c r="A658" s="7" t="s">
        <v>2522</v>
      </c>
      <c r="B658" s="7" t="s">
        <v>1185</v>
      </c>
      <c r="C658" s="7"/>
      <c r="D658" s="7" t="s">
        <v>2523</v>
      </c>
      <c r="E658" s="68">
        <v>41640.0</v>
      </c>
      <c r="F658" s="68">
        <v>42004.0</v>
      </c>
      <c r="G658" s="7" t="s">
        <v>1003</v>
      </c>
      <c r="H658" s="7">
        <v>0.02</v>
      </c>
      <c r="I658" s="7">
        <v>0.02</v>
      </c>
      <c r="J658" s="7">
        <v>0.02</v>
      </c>
      <c r="K658" s="7">
        <v>0.02</v>
      </c>
      <c r="L658" s="7">
        <v>0.02</v>
      </c>
      <c r="M658" s="7">
        <v>0.05</v>
      </c>
      <c r="N658" s="7">
        <v>0.1</v>
      </c>
      <c r="O658" s="7">
        <v>0.15</v>
      </c>
      <c r="P658" s="7">
        <v>0.2</v>
      </c>
      <c r="Q658" s="7">
        <v>0.15</v>
      </c>
      <c r="R658" s="7">
        <v>0.25</v>
      </c>
      <c r="S658" s="7">
        <v>0.25</v>
      </c>
      <c r="T658" s="7">
        <v>0.25</v>
      </c>
      <c r="U658" s="7">
        <v>0.2</v>
      </c>
      <c r="V658" s="7">
        <v>0.15</v>
      </c>
      <c r="W658" s="7">
        <v>0.2</v>
      </c>
      <c r="X658" s="7">
        <v>0.3</v>
      </c>
      <c r="Y658" s="7">
        <v>0.3</v>
      </c>
      <c r="Z658" s="7">
        <v>0.3</v>
      </c>
      <c r="AA658" s="7">
        <v>0.2</v>
      </c>
      <c r="AB658" s="7">
        <v>0.2</v>
      </c>
      <c r="AC658" s="7">
        <v>0.15</v>
      </c>
      <c r="AD658" s="7">
        <v>0.1</v>
      </c>
      <c r="AE658" s="7">
        <v>0.05</v>
      </c>
      <c r="AF658" s="7" t="s">
        <v>890</v>
      </c>
    </row>
    <row r="659" ht="14.25" customHeight="1">
      <c r="A659" s="5" t="s">
        <v>2522</v>
      </c>
      <c r="B659" s="5" t="s">
        <v>1185</v>
      </c>
      <c r="C659" s="5"/>
      <c r="D659" s="5" t="s">
        <v>1085</v>
      </c>
      <c r="E659" s="62">
        <v>41640.0</v>
      </c>
      <c r="F659" s="62">
        <v>42004.0</v>
      </c>
      <c r="G659" s="5" t="s">
        <v>747</v>
      </c>
      <c r="H659" s="5">
        <v>0.0</v>
      </c>
      <c r="I659" s="5"/>
      <c r="J659" s="5"/>
      <c r="K659" s="5"/>
      <c r="L659" s="5"/>
      <c r="M659" s="5"/>
      <c r="N659" s="5"/>
      <c r="O659" s="5"/>
      <c r="P659" s="5"/>
      <c r="Q659" s="5"/>
      <c r="R659" s="5"/>
      <c r="S659" s="5"/>
      <c r="T659" s="5"/>
      <c r="U659" s="5"/>
      <c r="V659" s="5"/>
      <c r="W659" s="5"/>
      <c r="X659" s="5"/>
      <c r="Y659" s="5"/>
      <c r="Z659" s="5"/>
      <c r="AA659" s="5"/>
      <c r="AB659" s="5"/>
      <c r="AC659" s="5"/>
      <c r="AD659" s="5"/>
      <c r="AE659" s="5"/>
      <c r="AF659" s="5" t="s">
        <v>890</v>
      </c>
    </row>
    <row r="660" ht="14.25" customHeight="1">
      <c r="A660" s="7" t="s">
        <v>2522</v>
      </c>
      <c r="B660" s="7" t="s">
        <v>1185</v>
      </c>
      <c r="C660" s="7"/>
      <c r="D660" s="7" t="s">
        <v>1089</v>
      </c>
      <c r="E660" s="68">
        <v>41640.0</v>
      </c>
      <c r="F660" s="68">
        <v>42004.0</v>
      </c>
      <c r="G660" s="7" t="s">
        <v>747</v>
      </c>
      <c r="H660" s="7">
        <v>0.25</v>
      </c>
      <c r="I660" s="7"/>
      <c r="J660" s="7"/>
      <c r="K660" s="7"/>
      <c r="L660" s="7"/>
      <c r="M660" s="7"/>
      <c r="N660" s="7"/>
      <c r="O660" s="7"/>
      <c r="P660" s="7"/>
      <c r="Q660" s="7"/>
      <c r="R660" s="7"/>
      <c r="S660" s="7"/>
      <c r="T660" s="7"/>
      <c r="U660" s="7"/>
      <c r="V660" s="7"/>
      <c r="W660" s="7"/>
      <c r="X660" s="7"/>
      <c r="Y660" s="7"/>
      <c r="Z660" s="7"/>
      <c r="AA660" s="7"/>
      <c r="AB660" s="7"/>
      <c r="AC660" s="7"/>
      <c r="AD660" s="7"/>
      <c r="AE660" s="7"/>
      <c r="AF660" s="7" t="s">
        <v>890</v>
      </c>
    </row>
    <row r="661" ht="14.25" customHeight="1">
      <c r="A661" s="5" t="s">
        <v>2526</v>
      </c>
      <c r="B661" s="5" t="s">
        <v>1185</v>
      </c>
      <c r="C661" s="5" t="s">
        <v>887</v>
      </c>
      <c r="D661" s="5" t="s">
        <v>743</v>
      </c>
      <c r="E661" s="62">
        <v>41640.0</v>
      </c>
      <c r="F661" s="62">
        <v>42004.0</v>
      </c>
      <c r="G661" s="5" t="s">
        <v>747</v>
      </c>
      <c r="H661" s="5">
        <v>82.22</v>
      </c>
      <c r="I661" s="5"/>
      <c r="J661" s="5"/>
      <c r="K661" s="5"/>
      <c r="L661" s="5"/>
      <c r="M661" s="5"/>
      <c r="N661" s="5"/>
      <c r="O661" s="5"/>
      <c r="P661" s="5"/>
      <c r="Q661" s="5"/>
      <c r="R661" s="5"/>
      <c r="S661" s="5"/>
      <c r="T661" s="5"/>
      <c r="U661" s="5"/>
      <c r="V661" s="5"/>
      <c r="W661" s="5"/>
      <c r="X661" s="5"/>
      <c r="Y661" s="5"/>
      <c r="Z661" s="5"/>
      <c r="AA661" s="5"/>
      <c r="AB661" s="5"/>
      <c r="AC661" s="5"/>
      <c r="AD661" s="5"/>
      <c r="AE661" s="5"/>
      <c r="AF661" s="5" t="s">
        <v>890</v>
      </c>
    </row>
    <row r="662" ht="14.25" customHeight="1">
      <c r="A662" s="7" t="s">
        <v>1739</v>
      </c>
      <c r="B662" s="7" t="s">
        <v>1185</v>
      </c>
      <c r="C662" s="7"/>
      <c r="D662" s="7" t="s">
        <v>743</v>
      </c>
      <c r="E662" s="68">
        <v>41640.0</v>
      </c>
      <c r="F662" s="68">
        <v>42004.0</v>
      </c>
      <c r="G662" s="7" t="s">
        <v>1003</v>
      </c>
      <c r="H662" s="7">
        <v>0.0</v>
      </c>
      <c r="I662" s="7">
        <v>0.0</v>
      </c>
      <c r="J662" s="7">
        <v>0.0</v>
      </c>
      <c r="K662" s="7">
        <v>0.0</v>
      </c>
      <c r="L662" s="7">
        <v>0.0</v>
      </c>
      <c r="M662" s="7">
        <v>0.0</v>
      </c>
      <c r="N662" s="7">
        <v>0.0</v>
      </c>
      <c r="O662" s="7">
        <v>0.0</v>
      </c>
      <c r="P662" s="7">
        <v>0.0</v>
      </c>
      <c r="Q662" s="7">
        <v>0.0</v>
      </c>
      <c r="R662" s="7">
        <v>0.0</v>
      </c>
      <c r="S662" s="7">
        <v>0.0</v>
      </c>
      <c r="T662" s="7">
        <v>0.0</v>
      </c>
      <c r="U662" s="7">
        <v>0.0</v>
      </c>
      <c r="V662" s="7">
        <v>0.0</v>
      </c>
      <c r="W662" s="7">
        <v>0.0</v>
      </c>
      <c r="X662" s="7">
        <v>0.0</v>
      </c>
      <c r="Y662" s="7">
        <v>1.0</v>
      </c>
      <c r="Z662" s="7">
        <v>1.0</v>
      </c>
      <c r="AA662" s="7">
        <v>1.0</v>
      </c>
      <c r="AB662" s="7">
        <v>1.0</v>
      </c>
      <c r="AC662" s="7">
        <v>1.0</v>
      </c>
      <c r="AD662" s="7">
        <v>1.0</v>
      </c>
      <c r="AE662" s="7">
        <v>1.0</v>
      </c>
      <c r="AF662" s="7" t="s">
        <v>890</v>
      </c>
    </row>
    <row r="663" ht="14.25" customHeight="1">
      <c r="A663" s="7" t="s">
        <v>2527</v>
      </c>
      <c r="B663" s="7" t="s">
        <v>1185</v>
      </c>
      <c r="C663" s="7"/>
      <c r="D663" s="7" t="s">
        <v>1078</v>
      </c>
      <c r="E663" s="68">
        <v>41640.0</v>
      </c>
      <c r="F663" s="68">
        <v>42004.0</v>
      </c>
      <c r="G663" s="7" t="s">
        <v>1003</v>
      </c>
      <c r="H663" s="7">
        <v>0.0</v>
      </c>
      <c r="I663" s="7">
        <v>0.0</v>
      </c>
      <c r="J663" s="7">
        <v>0.0</v>
      </c>
      <c r="K663" s="7">
        <v>0.0</v>
      </c>
      <c r="L663" s="7">
        <v>0.0</v>
      </c>
      <c r="M663" s="7">
        <v>0.0</v>
      </c>
      <c r="N663" s="7">
        <v>0.0</v>
      </c>
      <c r="O663" s="7">
        <v>0.0</v>
      </c>
      <c r="P663" s="7">
        <v>1.0</v>
      </c>
      <c r="Q663" s="7">
        <v>1.0</v>
      </c>
      <c r="R663" s="7">
        <v>1.0</v>
      </c>
      <c r="S663" s="7">
        <v>1.0</v>
      </c>
      <c r="T663" s="7">
        <v>1.0</v>
      </c>
      <c r="U663" s="7">
        <v>1.0</v>
      </c>
      <c r="V663" s="7">
        <v>1.0</v>
      </c>
      <c r="W663" s="7">
        <v>1.0</v>
      </c>
      <c r="X663" s="7">
        <v>0.0</v>
      </c>
      <c r="Y663" s="7">
        <v>0.0</v>
      </c>
      <c r="Z663" s="7">
        <v>0.0</v>
      </c>
      <c r="AA663" s="7">
        <v>0.0</v>
      </c>
      <c r="AB663" s="7">
        <v>0.0</v>
      </c>
      <c r="AC663" s="7">
        <v>0.0</v>
      </c>
      <c r="AD663" s="7">
        <v>0.0</v>
      </c>
      <c r="AE663" s="7">
        <v>0.0</v>
      </c>
      <c r="AF663" s="7" t="s">
        <v>890</v>
      </c>
    </row>
    <row r="664" ht="14.25" customHeight="1">
      <c r="A664" s="5" t="s">
        <v>2527</v>
      </c>
      <c r="B664" s="5" t="s">
        <v>1185</v>
      </c>
      <c r="C664" s="5"/>
      <c r="D664" s="5" t="s">
        <v>1085</v>
      </c>
      <c r="E664" s="62">
        <v>41640.0</v>
      </c>
      <c r="F664" s="62">
        <v>42004.0</v>
      </c>
      <c r="G664" s="5" t="s">
        <v>747</v>
      </c>
      <c r="H664" s="5">
        <v>0.0</v>
      </c>
      <c r="I664" s="5"/>
      <c r="J664" s="5"/>
      <c r="K664" s="5"/>
      <c r="L664" s="5"/>
      <c r="M664" s="5"/>
      <c r="N664" s="5"/>
      <c r="O664" s="5"/>
      <c r="P664" s="5"/>
      <c r="Q664" s="5"/>
      <c r="R664" s="5"/>
      <c r="S664" s="5"/>
      <c r="T664" s="5"/>
      <c r="U664" s="5"/>
      <c r="V664" s="5"/>
      <c r="W664" s="5"/>
      <c r="X664" s="5"/>
      <c r="Y664" s="5"/>
      <c r="Z664" s="5"/>
      <c r="AA664" s="5"/>
      <c r="AB664" s="5"/>
      <c r="AC664" s="5"/>
      <c r="AD664" s="5"/>
      <c r="AE664" s="5"/>
      <c r="AF664" s="5" t="s">
        <v>890</v>
      </c>
    </row>
    <row r="665" ht="14.25" customHeight="1">
      <c r="A665" s="7" t="s">
        <v>2527</v>
      </c>
      <c r="B665" s="7" t="s">
        <v>1185</v>
      </c>
      <c r="C665" s="7"/>
      <c r="D665" s="7" t="s">
        <v>1089</v>
      </c>
      <c r="E665" s="68">
        <v>41640.0</v>
      </c>
      <c r="F665" s="68">
        <v>42004.0</v>
      </c>
      <c r="G665" s="7" t="s">
        <v>747</v>
      </c>
      <c r="H665" s="7">
        <v>1.0</v>
      </c>
      <c r="I665" s="7"/>
      <c r="J665" s="7"/>
      <c r="K665" s="7"/>
      <c r="L665" s="7"/>
      <c r="M665" s="7"/>
      <c r="N665" s="7"/>
      <c r="O665" s="7"/>
      <c r="P665" s="7"/>
      <c r="Q665" s="7"/>
      <c r="R665" s="7"/>
      <c r="S665" s="7"/>
      <c r="T665" s="7"/>
      <c r="U665" s="7"/>
      <c r="V665" s="7"/>
      <c r="W665" s="7"/>
      <c r="X665" s="7"/>
      <c r="Y665" s="7"/>
      <c r="Z665" s="7"/>
      <c r="AA665" s="7"/>
      <c r="AB665" s="7"/>
      <c r="AC665" s="7"/>
      <c r="AD665" s="7"/>
      <c r="AE665" s="7"/>
      <c r="AF665" s="7" t="s">
        <v>890</v>
      </c>
    </row>
    <row r="666" ht="14.25" customHeight="1">
      <c r="A666" s="5" t="s">
        <v>2530</v>
      </c>
      <c r="B666" s="5" t="s">
        <v>1185</v>
      </c>
      <c r="C666" s="5"/>
      <c r="D666" s="5" t="s">
        <v>1078</v>
      </c>
      <c r="E666" s="62">
        <v>41640.0</v>
      </c>
      <c r="F666" s="62">
        <v>42004.0</v>
      </c>
      <c r="G666" s="5" t="s">
        <v>1003</v>
      </c>
      <c r="H666" s="5">
        <v>0.0</v>
      </c>
      <c r="I666" s="5">
        <v>0.0</v>
      </c>
      <c r="J666" s="5">
        <v>0.0</v>
      </c>
      <c r="K666" s="5">
        <v>0.0</v>
      </c>
      <c r="L666" s="5">
        <v>0.0</v>
      </c>
      <c r="M666" s="5">
        <v>0.0</v>
      </c>
      <c r="N666" s="5">
        <v>0.0</v>
      </c>
      <c r="O666" s="5">
        <v>0.0</v>
      </c>
      <c r="P666" s="5">
        <v>0.0</v>
      </c>
      <c r="Q666" s="5">
        <v>1.0</v>
      </c>
      <c r="R666" s="5">
        <v>1.0</v>
      </c>
      <c r="S666" s="5">
        <v>1.0</v>
      </c>
      <c r="T666" s="5">
        <v>1.0</v>
      </c>
      <c r="U666" s="5">
        <v>1.0</v>
      </c>
      <c r="V666" s="5">
        <v>1.0</v>
      </c>
      <c r="W666" s="5">
        <v>1.0</v>
      </c>
      <c r="X666" s="5">
        <v>1.0</v>
      </c>
      <c r="Y666" s="5">
        <v>0.0</v>
      </c>
      <c r="Z666" s="5">
        <v>0.0</v>
      </c>
      <c r="AA666" s="5">
        <v>0.0</v>
      </c>
      <c r="AB666" s="5">
        <v>0.0</v>
      </c>
      <c r="AC666" s="5">
        <v>0.0</v>
      </c>
      <c r="AD666" s="5">
        <v>0.0</v>
      </c>
      <c r="AE666" s="5">
        <v>0.0</v>
      </c>
      <c r="AF666" s="5" t="s">
        <v>890</v>
      </c>
    </row>
    <row r="667" ht="14.25" customHeight="1">
      <c r="A667" s="7" t="s">
        <v>2530</v>
      </c>
      <c r="B667" s="7" t="s">
        <v>1185</v>
      </c>
      <c r="C667" s="7"/>
      <c r="D667" s="7" t="s">
        <v>1085</v>
      </c>
      <c r="E667" s="68">
        <v>41640.0</v>
      </c>
      <c r="F667" s="68">
        <v>42004.0</v>
      </c>
      <c r="G667" s="7" t="s">
        <v>747</v>
      </c>
      <c r="H667" s="7">
        <v>0.0</v>
      </c>
      <c r="I667" s="7"/>
      <c r="J667" s="7"/>
      <c r="K667" s="7"/>
      <c r="L667" s="7"/>
      <c r="M667" s="7"/>
      <c r="N667" s="7"/>
      <c r="O667" s="7"/>
      <c r="P667" s="7"/>
      <c r="Q667" s="7"/>
      <c r="R667" s="7"/>
      <c r="S667" s="7"/>
      <c r="T667" s="7"/>
      <c r="U667" s="7"/>
      <c r="V667" s="7"/>
      <c r="W667" s="7"/>
      <c r="X667" s="7"/>
      <c r="Y667" s="7"/>
      <c r="Z667" s="7"/>
      <c r="AA667" s="7"/>
      <c r="AB667" s="7"/>
      <c r="AC667" s="7"/>
      <c r="AD667" s="7"/>
      <c r="AE667" s="7"/>
      <c r="AF667" s="7" t="s">
        <v>890</v>
      </c>
    </row>
    <row r="668" ht="14.25" customHeight="1">
      <c r="A668" s="5" t="s">
        <v>2530</v>
      </c>
      <c r="B668" s="5" t="s">
        <v>1185</v>
      </c>
      <c r="C668" s="5"/>
      <c r="D668" s="5" t="s">
        <v>1089</v>
      </c>
      <c r="E668" s="62">
        <v>41640.0</v>
      </c>
      <c r="F668" s="62">
        <v>42004.0</v>
      </c>
      <c r="G668" s="5" t="s">
        <v>747</v>
      </c>
      <c r="H668" s="5">
        <v>1.0</v>
      </c>
      <c r="I668" s="5"/>
      <c r="J668" s="5"/>
      <c r="K668" s="5"/>
      <c r="L668" s="5"/>
      <c r="M668" s="5"/>
      <c r="N668" s="5"/>
      <c r="O668" s="5"/>
      <c r="P668" s="5"/>
      <c r="Q668" s="5"/>
      <c r="R668" s="5"/>
      <c r="S668" s="5"/>
      <c r="T668" s="5"/>
      <c r="U668" s="5"/>
      <c r="V668" s="5"/>
      <c r="W668" s="5"/>
      <c r="X668" s="5"/>
      <c r="Y668" s="5"/>
      <c r="Z668" s="5"/>
      <c r="AA668" s="5"/>
      <c r="AB668" s="5"/>
      <c r="AC668" s="5"/>
      <c r="AD668" s="5"/>
      <c r="AE668" s="5"/>
      <c r="AF668" s="5" t="s">
        <v>890</v>
      </c>
    </row>
    <row r="669" ht="14.25" customHeight="1">
      <c r="A669" s="7" t="s">
        <v>2532</v>
      </c>
      <c r="B669" s="7" t="s">
        <v>647</v>
      </c>
      <c r="C669" s="7"/>
      <c r="D669" s="7" t="s">
        <v>2471</v>
      </c>
      <c r="E669" s="68">
        <v>41640.0</v>
      </c>
      <c r="F669" s="68">
        <v>42004.0</v>
      </c>
      <c r="G669" s="7" t="s">
        <v>1003</v>
      </c>
      <c r="H669" s="7">
        <v>0.0</v>
      </c>
      <c r="I669" s="7">
        <v>0.0</v>
      </c>
      <c r="J669" s="7">
        <v>0.0</v>
      </c>
      <c r="K669" s="7">
        <v>0.0</v>
      </c>
      <c r="L669" s="7">
        <v>0.0</v>
      </c>
      <c r="M669" s="7">
        <v>0.0</v>
      </c>
      <c r="N669" s="7">
        <v>0.0</v>
      </c>
      <c r="O669" s="7">
        <v>0.0</v>
      </c>
      <c r="P669" s="7">
        <v>0.09</v>
      </c>
      <c r="Q669" s="7">
        <v>0.09</v>
      </c>
      <c r="R669" s="7">
        <v>0.18</v>
      </c>
      <c r="S669" s="7">
        <v>0.18</v>
      </c>
      <c r="T669" s="7">
        <v>0.0</v>
      </c>
      <c r="U669" s="7">
        <v>0.18</v>
      </c>
      <c r="V669" s="7">
        <v>0.18</v>
      </c>
      <c r="W669" s="7">
        <v>0.18</v>
      </c>
      <c r="X669" s="7">
        <v>0.09</v>
      </c>
      <c r="Y669" s="7">
        <v>0.0</v>
      </c>
      <c r="Z669" s="7">
        <v>0.0</v>
      </c>
      <c r="AA669" s="7">
        <v>0.0</v>
      </c>
      <c r="AB669" s="7">
        <v>0.0</v>
      </c>
      <c r="AC669" s="7">
        <v>0.0</v>
      </c>
      <c r="AD669" s="7">
        <v>0.0</v>
      </c>
      <c r="AE669" s="7">
        <v>0.0</v>
      </c>
      <c r="AF669" s="7" t="s">
        <v>890</v>
      </c>
    </row>
    <row r="670" ht="14.25" customHeight="1">
      <c r="A670" s="5" t="s">
        <v>2532</v>
      </c>
      <c r="B670" s="5" t="s">
        <v>647</v>
      </c>
      <c r="C670" s="5"/>
      <c r="D670" s="5" t="s">
        <v>1085</v>
      </c>
      <c r="E670" s="62">
        <v>41640.0</v>
      </c>
      <c r="F670" s="62">
        <v>42004.0</v>
      </c>
      <c r="G670" s="5" t="s">
        <v>747</v>
      </c>
      <c r="H670" s="5">
        <v>0.0</v>
      </c>
      <c r="I670" s="5"/>
      <c r="J670" s="5"/>
      <c r="K670" s="5"/>
      <c r="L670" s="5"/>
      <c r="M670" s="5"/>
      <c r="N670" s="5"/>
      <c r="O670" s="5"/>
      <c r="P670" s="5"/>
      <c r="Q670" s="5"/>
      <c r="R670" s="5"/>
      <c r="S670" s="5"/>
      <c r="T670" s="5"/>
      <c r="U670" s="5"/>
      <c r="V670" s="5"/>
      <c r="W670" s="5"/>
      <c r="X670" s="5"/>
      <c r="Y670" s="5"/>
      <c r="Z670" s="5"/>
      <c r="AA670" s="5"/>
      <c r="AB670" s="5"/>
      <c r="AC670" s="5"/>
      <c r="AD670" s="5"/>
      <c r="AE670" s="5"/>
      <c r="AF670" s="5" t="s">
        <v>890</v>
      </c>
    </row>
    <row r="671" ht="14.25" customHeight="1">
      <c r="A671" s="7" t="s">
        <v>2532</v>
      </c>
      <c r="B671" s="7" t="s">
        <v>647</v>
      </c>
      <c r="C671" s="7"/>
      <c r="D671" s="7" t="s">
        <v>1089</v>
      </c>
      <c r="E671" s="68">
        <v>41640.0</v>
      </c>
      <c r="F671" s="68">
        <v>42004.0</v>
      </c>
      <c r="G671" s="7" t="s">
        <v>747</v>
      </c>
      <c r="H671" s="7">
        <v>1.0</v>
      </c>
      <c r="I671" s="7"/>
      <c r="J671" s="7"/>
      <c r="K671" s="7"/>
      <c r="L671" s="7"/>
      <c r="M671" s="7"/>
      <c r="N671" s="7"/>
      <c r="O671" s="7"/>
      <c r="P671" s="7"/>
      <c r="Q671" s="7"/>
      <c r="R671" s="7"/>
      <c r="S671" s="7"/>
      <c r="T671" s="7"/>
      <c r="U671" s="7"/>
      <c r="V671" s="7"/>
      <c r="W671" s="7"/>
      <c r="X671" s="7"/>
      <c r="Y671" s="7"/>
      <c r="Z671" s="7"/>
      <c r="AA671" s="7"/>
      <c r="AB671" s="7"/>
      <c r="AC671" s="7"/>
      <c r="AD671" s="7"/>
      <c r="AE671" s="7"/>
      <c r="AF671" s="7" t="s">
        <v>890</v>
      </c>
    </row>
    <row r="672" ht="14.25" customHeight="1">
      <c r="A672" s="5" t="s">
        <v>2535</v>
      </c>
      <c r="B672" s="5" t="s">
        <v>1185</v>
      </c>
      <c r="C672" s="5"/>
      <c r="D672" s="5" t="s">
        <v>743</v>
      </c>
      <c r="E672" s="62">
        <v>41640.0</v>
      </c>
      <c r="F672" s="62">
        <v>42004.0</v>
      </c>
      <c r="G672" s="5" t="s">
        <v>1003</v>
      </c>
      <c r="H672" s="5">
        <v>0.0</v>
      </c>
      <c r="I672" s="5">
        <v>0.0</v>
      </c>
      <c r="J672" s="5">
        <v>0.0</v>
      </c>
      <c r="K672" s="5">
        <v>0.0</v>
      </c>
      <c r="L672" s="5">
        <v>0.0</v>
      </c>
      <c r="M672" s="5">
        <v>0.0</v>
      </c>
      <c r="N672" s="5">
        <v>0.0</v>
      </c>
      <c r="O672" s="5">
        <v>0.0</v>
      </c>
      <c r="P672" s="5">
        <v>1.0</v>
      </c>
      <c r="Q672" s="5">
        <v>1.0</v>
      </c>
      <c r="R672" s="5">
        <v>1.0</v>
      </c>
      <c r="S672" s="5">
        <v>1.0</v>
      </c>
      <c r="T672" s="5">
        <v>1.0</v>
      </c>
      <c r="U672" s="5">
        <v>1.0</v>
      </c>
      <c r="V672" s="5">
        <v>1.0</v>
      </c>
      <c r="W672" s="5">
        <v>1.0</v>
      </c>
      <c r="X672" s="5">
        <v>0.0</v>
      </c>
      <c r="Y672" s="5">
        <v>0.0</v>
      </c>
      <c r="Z672" s="5">
        <v>0.0</v>
      </c>
      <c r="AA672" s="5">
        <v>0.0</v>
      </c>
      <c r="AB672" s="5">
        <v>0.0</v>
      </c>
      <c r="AC672" s="5">
        <v>0.0</v>
      </c>
      <c r="AD672" s="5">
        <v>0.0</v>
      </c>
      <c r="AE672" s="5">
        <v>0.0</v>
      </c>
      <c r="AF672" s="5" t="s">
        <v>890</v>
      </c>
    </row>
    <row r="673" ht="14.25" customHeight="1">
      <c r="A673" s="5" t="s">
        <v>2537</v>
      </c>
      <c r="B673" s="5" t="s">
        <v>1185</v>
      </c>
      <c r="C673" s="5"/>
      <c r="D673" s="5" t="s">
        <v>1078</v>
      </c>
      <c r="E673" s="62">
        <v>41640.0</v>
      </c>
      <c r="F673" s="62">
        <v>42004.0</v>
      </c>
      <c r="G673" s="5" t="s">
        <v>1003</v>
      </c>
      <c r="H673" s="5">
        <v>0.21</v>
      </c>
      <c r="I673" s="5">
        <v>0.21</v>
      </c>
      <c r="J673" s="5">
        <v>0.21</v>
      </c>
      <c r="K673" s="5">
        <v>0.21</v>
      </c>
      <c r="L673" s="5">
        <v>0.21</v>
      </c>
      <c r="M673" s="5">
        <v>0.68</v>
      </c>
      <c r="N673" s="5">
        <v>1.0</v>
      </c>
      <c r="O673" s="5">
        <v>1.0</v>
      </c>
      <c r="P673" s="5">
        <v>1.0</v>
      </c>
      <c r="Q673" s="5">
        <v>1.0</v>
      </c>
      <c r="R673" s="5">
        <v>0.32</v>
      </c>
      <c r="S673" s="5">
        <v>0.23</v>
      </c>
      <c r="T673" s="5">
        <v>0.23</v>
      </c>
      <c r="U673" s="5">
        <v>0.23</v>
      </c>
      <c r="V673" s="5">
        <v>0.23</v>
      </c>
      <c r="W673" s="5">
        <v>0.23</v>
      </c>
      <c r="X673" s="5">
        <v>0.23</v>
      </c>
      <c r="Y673" s="5">
        <v>0.23</v>
      </c>
      <c r="Z673" s="5">
        <v>0.23</v>
      </c>
      <c r="AA673" s="5">
        <v>0.23</v>
      </c>
      <c r="AB673" s="5">
        <v>0.23</v>
      </c>
      <c r="AC673" s="5">
        <v>0.23</v>
      </c>
      <c r="AD673" s="5">
        <v>0.23</v>
      </c>
      <c r="AE673" s="5">
        <v>0.21</v>
      </c>
      <c r="AF673" s="5" t="s">
        <v>890</v>
      </c>
    </row>
    <row r="674" ht="14.25" customHeight="1">
      <c r="A674" s="7" t="s">
        <v>2537</v>
      </c>
      <c r="B674" s="7" t="s">
        <v>1185</v>
      </c>
      <c r="C674" s="7"/>
      <c r="D674" s="7" t="s">
        <v>1085</v>
      </c>
      <c r="E674" s="68">
        <v>41640.0</v>
      </c>
      <c r="F674" s="68">
        <v>42004.0</v>
      </c>
      <c r="G674" s="7" t="s">
        <v>747</v>
      </c>
      <c r="H674" s="7">
        <v>0.0</v>
      </c>
      <c r="I674" s="7"/>
      <c r="J674" s="7"/>
      <c r="K674" s="7"/>
      <c r="L674" s="7"/>
      <c r="M674" s="7"/>
      <c r="N674" s="7"/>
      <c r="O674" s="7"/>
      <c r="P674" s="7"/>
      <c r="Q674" s="7"/>
      <c r="R674" s="7"/>
      <c r="S674" s="7"/>
      <c r="T674" s="7"/>
      <c r="U674" s="7"/>
      <c r="V674" s="7"/>
      <c r="W674" s="7"/>
      <c r="X674" s="7"/>
      <c r="Y674" s="7"/>
      <c r="Z674" s="7"/>
      <c r="AA674" s="7"/>
      <c r="AB674" s="7"/>
      <c r="AC674" s="7"/>
      <c r="AD674" s="7"/>
      <c r="AE674" s="7"/>
      <c r="AF674" s="7" t="s">
        <v>890</v>
      </c>
    </row>
    <row r="675" ht="14.25" customHeight="1">
      <c r="A675" s="5" t="s">
        <v>2537</v>
      </c>
      <c r="B675" s="5" t="s">
        <v>1185</v>
      </c>
      <c r="C675" s="5"/>
      <c r="D675" s="5" t="s">
        <v>1089</v>
      </c>
      <c r="E675" s="62">
        <v>41640.0</v>
      </c>
      <c r="F675" s="62">
        <v>42004.0</v>
      </c>
      <c r="G675" s="5" t="s">
        <v>747</v>
      </c>
      <c r="H675" s="5">
        <v>1.0</v>
      </c>
      <c r="I675" s="5"/>
      <c r="J675" s="5"/>
      <c r="K675" s="5"/>
      <c r="L675" s="5"/>
      <c r="M675" s="5"/>
      <c r="N675" s="5"/>
      <c r="O675" s="5"/>
      <c r="P675" s="5"/>
      <c r="Q675" s="5"/>
      <c r="R675" s="5"/>
      <c r="S675" s="5"/>
      <c r="T675" s="5"/>
      <c r="U675" s="5"/>
      <c r="V675" s="5"/>
      <c r="W675" s="5"/>
      <c r="X675" s="5"/>
      <c r="Y675" s="5"/>
      <c r="Z675" s="5"/>
      <c r="AA675" s="5"/>
      <c r="AB675" s="5"/>
      <c r="AC675" s="5"/>
      <c r="AD675" s="5"/>
      <c r="AE675" s="5"/>
      <c r="AF675" s="5" t="s">
        <v>890</v>
      </c>
    </row>
    <row r="676" ht="14.25" customHeight="1">
      <c r="A676" s="7" t="s">
        <v>2539</v>
      </c>
      <c r="B676" s="7" t="s">
        <v>647</v>
      </c>
      <c r="C676" s="7"/>
      <c r="D676" s="7" t="s">
        <v>1078</v>
      </c>
      <c r="E676" s="68">
        <v>41640.0</v>
      </c>
      <c r="F676" s="68">
        <v>42004.0</v>
      </c>
      <c r="G676" s="7" t="s">
        <v>1003</v>
      </c>
      <c r="H676" s="7">
        <v>0.1</v>
      </c>
      <c r="I676" s="7">
        <v>0.1</v>
      </c>
      <c r="J676" s="7">
        <v>0.1</v>
      </c>
      <c r="K676" s="7">
        <v>0.1</v>
      </c>
      <c r="L676" s="7">
        <v>0.1</v>
      </c>
      <c r="M676" s="7">
        <v>0.1</v>
      </c>
      <c r="N676" s="7">
        <v>0.3</v>
      </c>
      <c r="O676" s="7">
        <v>0.7</v>
      </c>
      <c r="P676" s="7">
        <v>0.7</v>
      </c>
      <c r="Q676" s="7">
        <v>0.7</v>
      </c>
      <c r="R676" s="7">
        <v>0.2</v>
      </c>
      <c r="S676" s="7">
        <v>0.2</v>
      </c>
      <c r="T676" s="7">
        <v>0.2</v>
      </c>
      <c r="U676" s="7">
        <v>0.2</v>
      </c>
      <c r="V676" s="7">
        <v>0.2</v>
      </c>
      <c r="W676" s="7">
        <v>0.2</v>
      </c>
      <c r="X676" s="7">
        <v>0.2</v>
      </c>
      <c r="Y676" s="7">
        <v>0.2</v>
      </c>
      <c r="Z676" s="7">
        <v>0.2</v>
      </c>
      <c r="AA676" s="7">
        <v>0.2</v>
      </c>
      <c r="AB676" s="7">
        <v>0.2</v>
      </c>
      <c r="AC676" s="7">
        <v>0.2</v>
      </c>
      <c r="AD676" s="7">
        <v>0.1</v>
      </c>
      <c r="AE676" s="7">
        <v>0.1</v>
      </c>
      <c r="AF676" s="7" t="s">
        <v>890</v>
      </c>
    </row>
    <row r="677" ht="14.25" customHeight="1">
      <c r="A677" s="5" t="s">
        <v>2539</v>
      </c>
      <c r="B677" s="5" t="s">
        <v>647</v>
      </c>
      <c r="C677" s="5"/>
      <c r="D677" s="5" t="s">
        <v>1085</v>
      </c>
      <c r="E677" s="62">
        <v>41640.0</v>
      </c>
      <c r="F677" s="62">
        <v>42004.0</v>
      </c>
      <c r="G677" s="5" t="s">
        <v>747</v>
      </c>
      <c r="H677" s="5">
        <v>0.0</v>
      </c>
      <c r="I677" s="5"/>
      <c r="J677" s="5"/>
      <c r="K677" s="5"/>
      <c r="L677" s="5"/>
      <c r="M677" s="5"/>
      <c r="N677" s="5"/>
      <c r="O677" s="5"/>
      <c r="P677" s="5"/>
      <c r="Q677" s="5"/>
      <c r="R677" s="5"/>
      <c r="S677" s="5"/>
      <c r="T677" s="5"/>
      <c r="U677" s="5"/>
      <c r="V677" s="5"/>
      <c r="W677" s="5"/>
      <c r="X677" s="5"/>
      <c r="Y677" s="5"/>
      <c r="Z677" s="5"/>
      <c r="AA677" s="5"/>
      <c r="AB677" s="5"/>
      <c r="AC677" s="5"/>
      <c r="AD677" s="5"/>
      <c r="AE677" s="5"/>
      <c r="AF677" s="5" t="s">
        <v>890</v>
      </c>
    </row>
    <row r="678" ht="14.25" customHeight="1">
      <c r="A678" s="7" t="s">
        <v>2539</v>
      </c>
      <c r="B678" s="7" t="s">
        <v>647</v>
      </c>
      <c r="C678" s="7"/>
      <c r="D678" s="7" t="s">
        <v>1089</v>
      </c>
      <c r="E678" s="68">
        <v>41640.0</v>
      </c>
      <c r="F678" s="68">
        <v>42004.0</v>
      </c>
      <c r="G678" s="7" t="s">
        <v>747</v>
      </c>
      <c r="H678" s="7">
        <v>1.0</v>
      </c>
      <c r="I678" s="7"/>
      <c r="J678" s="7"/>
      <c r="K678" s="7"/>
      <c r="L678" s="7"/>
      <c r="M678" s="7"/>
      <c r="N678" s="7"/>
      <c r="O678" s="7"/>
      <c r="P678" s="7"/>
      <c r="Q678" s="7"/>
      <c r="R678" s="7"/>
      <c r="S678" s="7"/>
      <c r="T678" s="7"/>
      <c r="U678" s="7"/>
      <c r="V678" s="7"/>
      <c r="W678" s="7"/>
      <c r="X678" s="7"/>
      <c r="Y678" s="7"/>
      <c r="Z678" s="7"/>
      <c r="AA678" s="7"/>
      <c r="AB678" s="7"/>
      <c r="AC678" s="7"/>
      <c r="AD678" s="7"/>
      <c r="AE678" s="7"/>
      <c r="AF678" s="7" t="s">
        <v>890</v>
      </c>
    </row>
    <row r="679" ht="14.25" customHeight="1">
      <c r="A679" s="5" t="s">
        <v>2539</v>
      </c>
      <c r="B679" s="5" t="s">
        <v>647</v>
      </c>
      <c r="C679" s="5"/>
      <c r="D679" s="5" t="s">
        <v>1191</v>
      </c>
      <c r="E679" s="62">
        <v>41640.0</v>
      </c>
      <c r="F679" s="62">
        <v>42004.0</v>
      </c>
      <c r="G679" s="5" t="s">
        <v>1003</v>
      </c>
      <c r="H679" s="5">
        <v>0.1</v>
      </c>
      <c r="I679" s="5">
        <v>0.1</v>
      </c>
      <c r="J679" s="5">
        <v>0.1</v>
      </c>
      <c r="K679" s="5">
        <v>0.1</v>
      </c>
      <c r="L679" s="5">
        <v>0.1</v>
      </c>
      <c r="M679" s="5">
        <v>0.3</v>
      </c>
      <c r="N679" s="5">
        <v>0.7</v>
      </c>
      <c r="O679" s="5">
        <v>0.7</v>
      </c>
      <c r="P679" s="5">
        <v>0.7</v>
      </c>
      <c r="Q679" s="5">
        <v>0.7</v>
      </c>
      <c r="R679" s="5">
        <v>0.2</v>
      </c>
      <c r="S679" s="5">
        <v>0.2</v>
      </c>
      <c r="T679" s="5">
        <v>0.2</v>
      </c>
      <c r="U679" s="5">
        <v>0.2</v>
      </c>
      <c r="V679" s="5">
        <v>0.2</v>
      </c>
      <c r="W679" s="5">
        <v>0.2</v>
      </c>
      <c r="X679" s="5">
        <v>0.4</v>
      </c>
      <c r="Y679" s="5">
        <v>0.4</v>
      </c>
      <c r="Z679" s="5">
        <v>0.2</v>
      </c>
      <c r="AA679" s="5">
        <v>0.2</v>
      </c>
      <c r="AB679" s="5">
        <v>0.2</v>
      </c>
      <c r="AC679" s="5">
        <v>0.2</v>
      </c>
      <c r="AD679" s="5">
        <v>0.1</v>
      </c>
      <c r="AE679" s="5">
        <v>0.1</v>
      </c>
      <c r="AF679" s="5" t="s">
        <v>890</v>
      </c>
    </row>
    <row r="680" ht="14.25" customHeight="1">
      <c r="A680" s="7" t="s">
        <v>2540</v>
      </c>
      <c r="B680" s="7" t="s">
        <v>742</v>
      </c>
      <c r="C680" s="7"/>
      <c r="D680" s="7" t="s">
        <v>743</v>
      </c>
      <c r="E680" s="68">
        <v>41640.0</v>
      </c>
      <c r="F680" s="68">
        <v>42004.0</v>
      </c>
      <c r="G680" s="7" t="s">
        <v>747</v>
      </c>
      <c r="H680" s="7">
        <v>60.0</v>
      </c>
      <c r="I680" s="7"/>
      <c r="J680" s="7"/>
      <c r="K680" s="7"/>
      <c r="L680" s="7"/>
      <c r="M680" s="7"/>
      <c r="N680" s="7"/>
      <c r="O680" s="7"/>
      <c r="P680" s="7"/>
      <c r="Q680" s="7"/>
      <c r="R680" s="7"/>
      <c r="S680" s="7"/>
      <c r="T680" s="7"/>
      <c r="U680" s="7"/>
      <c r="V680" s="7"/>
      <c r="W680" s="7"/>
      <c r="X680" s="7"/>
      <c r="Y680" s="7"/>
      <c r="Z680" s="7"/>
      <c r="AA680" s="7"/>
      <c r="AB680" s="7"/>
      <c r="AC680" s="7"/>
      <c r="AD680" s="7"/>
      <c r="AE680" s="7"/>
      <c r="AF680" s="7" t="s">
        <v>890</v>
      </c>
    </row>
    <row r="681" ht="14.25" customHeight="1">
      <c r="A681" s="5" t="s">
        <v>2542</v>
      </c>
      <c r="B681" s="5" t="s">
        <v>1185</v>
      </c>
      <c r="C681" s="5"/>
      <c r="D681" s="5" t="s">
        <v>743</v>
      </c>
      <c r="E681" s="62">
        <v>41640.0</v>
      </c>
      <c r="F681" s="62">
        <v>42004.0</v>
      </c>
      <c r="G681" s="5" t="s">
        <v>1003</v>
      </c>
      <c r="H681" s="5">
        <v>0.0</v>
      </c>
      <c r="I681" s="5">
        <v>0.0</v>
      </c>
      <c r="J681" s="5">
        <v>0.0</v>
      </c>
      <c r="K681" s="5">
        <v>0.0</v>
      </c>
      <c r="L681" s="5">
        <v>0.0</v>
      </c>
      <c r="M681" s="5">
        <v>0.0</v>
      </c>
      <c r="N681" s="5">
        <v>0.0</v>
      </c>
      <c r="O681" s="5">
        <v>0.05</v>
      </c>
      <c r="P681" s="5">
        <v>0.54</v>
      </c>
      <c r="Q681" s="5">
        <v>0.54</v>
      </c>
      <c r="R681" s="5">
        <v>0.26</v>
      </c>
      <c r="S681" s="5">
        <v>0.26</v>
      </c>
      <c r="T681" s="5">
        <v>0.05</v>
      </c>
      <c r="U681" s="5">
        <v>0.54</v>
      </c>
      <c r="V681" s="5">
        <v>0.54</v>
      </c>
      <c r="W681" s="5">
        <v>0.26</v>
      </c>
      <c r="X681" s="5">
        <v>0.26</v>
      </c>
      <c r="Y681" s="5">
        <v>0.26</v>
      </c>
      <c r="Z681" s="5">
        <v>0.05</v>
      </c>
      <c r="AA681" s="5">
        <v>0.05</v>
      </c>
      <c r="AB681" s="5">
        <v>0.0</v>
      </c>
      <c r="AC681" s="5">
        <v>0.0</v>
      </c>
      <c r="AD681" s="5">
        <v>0.0</v>
      </c>
      <c r="AE681" s="5">
        <v>0.0</v>
      </c>
      <c r="AF681" s="5" t="s">
        <v>890</v>
      </c>
    </row>
    <row r="682" ht="14.25" customHeight="1">
      <c r="A682" s="7" t="s">
        <v>2543</v>
      </c>
      <c r="B682" s="7" t="s">
        <v>647</v>
      </c>
      <c r="C682" s="7"/>
      <c r="D682" s="7" t="s">
        <v>2471</v>
      </c>
      <c r="E682" s="68">
        <v>41640.0</v>
      </c>
      <c r="F682" s="68">
        <v>42004.0</v>
      </c>
      <c r="G682" s="7" t="s">
        <v>1003</v>
      </c>
      <c r="H682" s="7">
        <v>0.0</v>
      </c>
      <c r="I682" s="7">
        <v>0.0</v>
      </c>
      <c r="J682" s="7">
        <v>0.0</v>
      </c>
      <c r="K682" s="7">
        <v>0.0</v>
      </c>
      <c r="L682" s="7">
        <v>0.0</v>
      </c>
      <c r="M682" s="7">
        <v>0.0</v>
      </c>
      <c r="N682" s="7">
        <v>0.0</v>
      </c>
      <c r="O682" s="7">
        <v>0.05</v>
      </c>
      <c r="P682" s="7">
        <v>0.5</v>
      </c>
      <c r="Q682" s="7">
        <v>0.5</v>
      </c>
      <c r="R682" s="7">
        <v>0.2</v>
      </c>
      <c r="S682" s="7">
        <v>0.2</v>
      </c>
      <c r="T682" s="7">
        <v>0.05</v>
      </c>
      <c r="U682" s="7">
        <v>0.5</v>
      </c>
      <c r="V682" s="7">
        <v>0.5</v>
      </c>
      <c r="W682" s="7">
        <v>0.2</v>
      </c>
      <c r="X682" s="7">
        <v>0.2</v>
      </c>
      <c r="Y682" s="7">
        <v>0.2</v>
      </c>
      <c r="Z682" s="7">
        <v>0.05</v>
      </c>
      <c r="AA682" s="7">
        <v>0.05</v>
      </c>
      <c r="AB682" s="7">
        <v>0.0</v>
      </c>
      <c r="AC682" s="7">
        <v>0.0</v>
      </c>
      <c r="AD682" s="7">
        <v>0.0</v>
      </c>
      <c r="AE682" s="7">
        <v>0.0</v>
      </c>
      <c r="AF682" s="7" t="s">
        <v>890</v>
      </c>
    </row>
    <row r="683" ht="14.25" customHeight="1">
      <c r="A683" s="5" t="s">
        <v>2543</v>
      </c>
      <c r="B683" s="5" t="s">
        <v>647</v>
      </c>
      <c r="C683" s="5"/>
      <c r="D683" s="5" t="s">
        <v>1085</v>
      </c>
      <c r="E683" s="62">
        <v>41640.0</v>
      </c>
      <c r="F683" s="62">
        <v>42004.0</v>
      </c>
      <c r="G683" s="5" t="s">
        <v>747</v>
      </c>
      <c r="H683" s="5">
        <v>0.0</v>
      </c>
      <c r="I683" s="5"/>
      <c r="J683" s="5"/>
      <c r="K683" s="5"/>
      <c r="L683" s="5"/>
      <c r="M683" s="5"/>
      <c r="N683" s="5"/>
      <c r="O683" s="5"/>
      <c r="P683" s="5"/>
      <c r="Q683" s="5"/>
      <c r="R683" s="5"/>
      <c r="S683" s="5"/>
      <c r="T683" s="5"/>
      <c r="U683" s="5"/>
      <c r="V683" s="5"/>
      <c r="W683" s="5"/>
      <c r="X683" s="5"/>
      <c r="Y683" s="5"/>
      <c r="Z683" s="5"/>
      <c r="AA683" s="5"/>
      <c r="AB683" s="5"/>
      <c r="AC683" s="5"/>
      <c r="AD683" s="5"/>
      <c r="AE683" s="5"/>
      <c r="AF683" s="5" t="s">
        <v>890</v>
      </c>
    </row>
    <row r="684" ht="14.25" customHeight="1">
      <c r="A684" s="7" t="s">
        <v>2543</v>
      </c>
      <c r="B684" s="7" t="s">
        <v>647</v>
      </c>
      <c r="C684" s="7"/>
      <c r="D684" s="7" t="s">
        <v>1089</v>
      </c>
      <c r="E684" s="68">
        <v>41640.0</v>
      </c>
      <c r="F684" s="68">
        <v>42004.0</v>
      </c>
      <c r="G684" s="7" t="s">
        <v>747</v>
      </c>
      <c r="H684" s="7">
        <v>1.0</v>
      </c>
      <c r="I684" s="7"/>
      <c r="J684" s="7"/>
      <c r="K684" s="7"/>
      <c r="L684" s="7"/>
      <c r="M684" s="7"/>
      <c r="N684" s="7"/>
      <c r="O684" s="7"/>
      <c r="P684" s="7"/>
      <c r="Q684" s="7"/>
      <c r="R684" s="7"/>
      <c r="S684" s="7"/>
      <c r="T684" s="7"/>
      <c r="U684" s="7"/>
      <c r="V684" s="7"/>
      <c r="W684" s="7"/>
      <c r="X684" s="7"/>
      <c r="Y684" s="7"/>
      <c r="Z684" s="7"/>
      <c r="AA684" s="7"/>
      <c r="AB684" s="7"/>
      <c r="AC684" s="7"/>
      <c r="AD684" s="7"/>
      <c r="AE684" s="7"/>
      <c r="AF684" s="7" t="s">
        <v>890</v>
      </c>
    </row>
    <row r="685" ht="14.25" customHeight="1">
      <c r="A685" s="5" t="s">
        <v>1746</v>
      </c>
      <c r="B685" s="5" t="s">
        <v>1856</v>
      </c>
      <c r="C685" s="5"/>
      <c r="D685" s="5" t="s">
        <v>743</v>
      </c>
      <c r="E685" s="62">
        <v>41640.0</v>
      </c>
      <c r="F685" s="62">
        <v>42004.0</v>
      </c>
      <c r="G685" s="5" t="s">
        <v>747</v>
      </c>
      <c r="H685" s="5">
        <v>1.0</v>
      </c>
      <c r="I685" s="5"/>
      <c r="J685" s="5"/>
      <c r="K685" s="5"/>
      <c r="L685" s="5"/>
      <c r="M685" s="5"/>
      <c r="N685" s="5"/>
      <c r="O685" s="5"/>
      <c r="P685" s="5"/>
      <c r="Q685" s="5"/>
      <c r="R685" s="5"/>
      <c r="S685" s="5"/>
      <c r="T685" s="5"/>
      <c r="U685" s="5"/>
      <c r="V685" s="5"/>
      <c r="W685" s="5"/>
      <c r="X685" s="5"/>
      <c r="Y685" s="5"/>
      <c r="Z685" s="5"/>
      <c r="AA685" s="5"/>
      <c r="AB685" s="5"/>
      <c r="AC685" s="5"/>
      <c r="AD685" s="5"/>
      <c r="AE685" s="5"/>
      <c r="AF685" s="5" t="s">
        <v>890</v>
      </c>
    </row>
    <row r="686" ht="14.25" customHeight="1">
      <c r="A686" s="7" t="s">
        <v>1748</v>
      </c>
      <c r="B686" s="7" t="s">
        <v>1856</v>
      </c>
      <c r="C686" s="7"/>
      <c r="D686" s="7" t="s">
        <v>743</v>
      </c>
      <c r="E686" s="68">
        <v>41640.0</v>
      </c>
      <c r="F686" s="68">
        <v>42004.0</v>
      </c>
      <c r="G686" s="7" t="s">
        <v>747</v>
      </c>
      <c r="H686" s="7">
        <v>1.0</v>
      </c>
      <c r="I686" s="7"/>
      <c r="J686" s="7"/>
      <c r="K686" s="7"/>
      <c r="L686" s="7"/>
      <c r="M686" s="7"/>
      <c r="N686" s="7"/>
      <c r="O686" s="7"/>
      <c r="P686" s="7"/>
      <c r="Q686" s="7"/>
      <c r="R686" s="7"/>
      <c r="S686" s="7"/>
      <c r="T686" s="7"/>
      <c r="U686" s="7"/>
      <c r="V686" s="7"/>
      <c r="W686" s="7"/>
      <c r="X686" s="7"/>
      <c r="Y686" s="7"/>
      <c r="Z686" s="7"/>
      <c r="AA686" s="7"/>
      <c r="AB686" s="7"/>
      <c r="AC686" s="7"/>
      <c r="AD686" s="7"/>
      <c r="AE686" s="7"/>
      <c r="AF686" s="7" t="s">
        <v>890</v>
      </c>
    </row>
    <row r="687" ht="14.25" customHeight="1">
      <c r="A687" s="5" t="s">
        <v>2545</v>
      </c>
      <c r="B687" s="5" t="s">
        <v>742</v>
      </c>
      <c r="C687" s="5"/>
      <c r="D687" s="5" t="s">
        <v>743</v>
      </c>
      <c r="E687" s="62">
        <v>41640.0</v>
      </c>
      <c r="F687" s="62">
        <v>42004.0</v>
      </c>
      <c r="G687" s="5" t="s">
        <v>747</v>
      </c>
      <c r="H687" s="5">
        <v>30.0</v>
      </c>
      <c r="I687" s="5"/>
      <c r="J687" s="5"/>
      <c r="K687" s="5"/>
      <c r="L687" s="5"/>
      <c r="M687" s="5"/>
      <c r="N687" s="5"/>
      <c r="O687" s="5"/>
      <c r="P687" s="5"/>
      <c r="Q687" s="5"/>
      <c r="R687" s="5"/>
      <c r="S687" s="5"/>
      <c r="T687" s="5"/>
      <c r="U687" s="5"/>
      <c r="V687" s="5"/>
      <c r="W687" s="5"/>
      <c r="X687" s="5"/>
      <c r="Y687" s="5"/>
      <c r="Z687" s="5"/>
      <c r="AA687" s="5"/>
      <c r="AB687" s="5"/>
      <c r="AC687" s="5"/>
      <c r="AD687" s="5"/>
      <c r="AE687" s="5"/>
      <c r="AF687" s="5" t="s">
        <v>890</v>
      </c>
    </row>
    <row r="688" ht="14.25" customHeight="1">
      <c r="A688" s="7" t="s">
        <v>2546</v>
      </c>
      <c r="B688" s="7" t="s">
        <v>1173</v>
      </c>
      <c r="C688" s="7" t="s">
        <v>995</v>
      </c>
      <c r="D688" s="7" t="s">
        <v>1078</v>
      </c>
      <c r="E688" s="68">
        <v>41640.0</v>
      </c>
      <c r="F688" s="68">
        <v>42004.0</v>
      </c>
      <c r="G688" s="7" t="s">
        <v>1003</v>
      </c>
      <c r="H688" s="7">
        <v>21.111</v>
      </c>
      <c r="I688" s="7">
        <v>21.111</v>
      </c>
      <c r="J688" s="7">
        <v>21.111</v>
      </c>
      <c r="K688" s="7">
        <v>21.111</v>
      </c>
      <c r="L688" s="7">
        <v>21.111</v>
      </c>
      <c r="M688" s="7">
        <v>21.111</v>
      </c>
      <c r="N688" s="7">
        <v>21.111</v>
      </c>
      <c r="O688" s="7">
        <v>21.111</v>
      </c>
      <c r="P688" s="7">
        <v>21.111</v>
      </c>
      <c r="Q688" s="7">
        <v>23.333</v>
      </c>
      <c r="R688" s="7">
        <v>23.333</v>
      </c>
      <c r="S688" s="7">
        <v>23.333</v>
      </c>
      <c r="T688" s="7">
        <v>23.333</v>
      </c>
      <c r="U688" s="7">
        <v>23.333</v>
      </c>
      <c r="V688" s="7">
        <v>23.333</v>
      </c>
      <c r="W688" s="7">
        <v>23.333</v>
      </c>
      <c r="X688" s="7">
        <v>21.111</v>
      </c>
      <c r="Y688" s="7">
        <v>21.111</v>
      </c>
      <c r="Z688" s="7">
        <v>21.111</v>
      </c>
      <c r="AA688" s="7">
        <v>21.111</v>
      </c>
      <c r="AB688" s="7">
        <v>21.111</v>
      </c>
      <c r="AC688" s="7">
        <v>21.111</v>
      </c>
      <c r="AD688" s="7">
        <v>21.111</v>
      </c>
      <c r="AE688" s="7">
        <v>21.111</v>
      </c>
      <c r="AF688" s="7" t="s">
        <v>890</v>
      </c>
    </row>
    <row r="689" ht="14.25" customHeight="1">
      <c r="A689" s="5" t="s">
        <v>2546</v>
      </c>
      <c r="B689" s="5" t="s">
        <v>1173</v>
      </c>
      <c r="C689" s="5" t="s">
        <v>995</v>
      </c>
      <c r="D689" s="5" t="s">
        <v>1174</v>
      </c>
      <c r="E689" s="62">
        <v>41640.0</v>
      </c>
      <c r="F689" s="62">
        <v>42004.0</v>
      </c>
      <c r="G689" s="5" t="s">
        <v>747</v>
      </c>
      <c r="H689" s="5">
        <v>21.111</v>
      </c>
      <c r="I689" s="5"/>
      <c r="J689" s="5"/>
      <c r="K689" s="5"/>
      <c r="L689" s="5"/>
      <c r="M689" s="5"/>
      <c r="N689" s="5"/>
      <c r="O689" s="5"/>
      <c r="P689" s="5"/>
      <c r="Q689" s="5"/>
      <c r="R689" s="5"/>
      <c r="S689" s="5"/>
      <c r="T689" s="5"/>
      <c r="U689" s="5"/>
      <c r="V689" s="5"/>
      <c r="W689" s="5"/>
      <c r="X689" s="5"/>
      <c r="Y689" s="5"/>
      <c r="Z689" s="5"/>
      <c r="AA689" s="5"/>
      <c r="AB689" s="5"/>
      <c r="AC689" s="5"/>
      <c r="AD689" s="5"/>
      <c r="AE689" s="5"/>
      <c r="AF689" s="5" t="s">
        <v>890</v>
      </c>
    </row>
    <row r="690" ht="14.25" customHeight="1">
      <c r="A690" s="7" t="s">
        <v>2547</v>
      </c>
      <c r="B690" s="7" t="s">
        <v>1173</v>
      </c>
      <c r="C690" s="7" t="s">
        <v>995</v>
      </c>
      <c r="D690" s="7" t="s">
        <v>1078</v>
      </c>
      <c r="E690" s="68">
        <v>41640.0</v>
      </c>
      <c r="F690" s="68">
        <v>42004.0</v>
      </c>
      <c r="G690" s="7" t="s">
        <v>1003</v>
      </c>
      <c r="H690" s="7">
        <v>21.111</v>
      </c>
      <c r="I690" s="7">
        <v>21.111</v>
      </c>
      <c r="J690" s="7">
        <v>21.111</v>
      </c>
      <c r="K690" s="7">
        <v>21.111</v>
      </c>
      <c r="L690" s="7">
        <v>21.111</v>
      </c>
      <c r="M690" s="7">
        <v>21.111</v>
      </c>
      <c r="N690" s="7">
        <v>21.111</v>
      </c>
      <c r="O690" s="7">
        <v>21.111</v>
      </c>
      <c r="P690" s="7">
        <v>21.111</v>
      </c>
      <c r="Q690" s="7">
        <v>18.889</v>
      </c>
      <c r="R690" s="7">
        <v>18.889</v>
      </c>
      <c r="S690" s="7">
        <v>18.889</v>
      </c>
      <c r="T690" s="7">
        <v>18.889</v>
      </c>
      <c r="U690" s="7">
        <v>18.889</v>
      </c>
      <c r="V690" s="7">
        <v>18.889</v>
      </c>
      <c r="W690" s="7">
        <v>18.889</v>
      </c>
      <c r="X690" s="7">
        <v>21.111</v>
      </c>
      <c r="Y690" s="7">
        <v>21.111</v>
      </c>
      <c r="Z690" s="7">
        <v>21.111</v>
      </c>
      <c r="AA690" s="7">
        <v>21.111</v>
      </c>
      <c r="AB690" s="7">
        <v>21.111</v>
      </c>
      <c r="AC690" s="7">
        <v>21.111</v>
      </c>
      <c r="AD690" s="7">
        <v>21.111</v>
      </c>
      <c r="AE690" s="7">
        <v>21.111</v>
      </c>
      <c r="AF690" s="7" t="s">
        <v>890</v>
      </c>
    </row>
    <row r="691" ht="14.25" customHeight="1">
      <c r="A691" s="5" t="s">
        <v>2547</v>
      </c>
      <c r="B691" s="5" t="s">
        <v>1173</v>
      </c>
      <c r="C691" s="5" t="s">
        <v>995</v>
      </c>
      <c r="D691" s="5" t="s">
        <v>1174</v>
      </c>
      <c r="E691" s="62">
        <v>41640.0</v>
      </c>
      <c r="F691" s="62">
        <v>42004.0</v>
      </c>
      <c r="G691" s="5" t="s">
        <v>747</v>
      </c>
      <c r="H691" s="5">
        <v>21.111</v>
      </c>
      <c r="I691" s="5"/>
      <c r="J691" s="5"/>
      <c r="K691" s="5"/>
      <c r="L691" s="5"/>
      <c r="M691" s="5"/>
      <c r="N691" s="5"/>
      <c r="O691" s="5"/>
      <c r="P691" s="5"/>
      <c r="Q691" s="5"/>
      <c r="R691" s="5"/>
      <c r="S691" s="5"/>
      <c r="T691" s="5"/>
      <c r="U691" s="5"/>
      <c r="V691" s="5"/>
      <c r="W691" s="5"/>
      <c r="X691" s="5"/>
      <c r="Y691" s="5"/>
      <c r="Z691" s="5"/>
      <c r="AA691" s="5"/>
      <c r="AB691" s="5"/>
      <c r="AC691" s="5"/>
      <c r="AD691" s="5"/>
      <c r="AE691" s="5"/>
      <c r="AF691" s="5" t="s">
        <v>890</v>
      </c>
    </row>
    <row r="692" ht="14.25" customHeight="1">
      <c r="A692" s="7" t="s">
        <v>2548</v>
      </c>
      <c r="B692" s="7" t="s">
        <v>647</v>
      </c>
      <c r="C692" s="7"/>
      <c r="D692" s="7" t="s">
        <v>743</v>
      </c>
      <c r="E692" s="68">
        <v>41640.0</v>
      </c>
      <c r="F692" s="68">
        <v>42004.0</v>
      </c>
      <c r="G692" s="7" t="s">
        <v>1003</v>
      </c>
      <c r="H692" s="7">
        <v>0.0</v>
      </c>
      <c r="I692" s="7">
        <v>0.0</v>
      </c>
      <c r="J692" s="7">
        <v>0.0</v>
      </c>
      <c r="K692" s="7">
        <v>0.0</v>
      </c>
      <c r="L692" s="7">
        <v>0.0</v>
      </c>
      <c r="M692" s="7">
        <v>0.0</v>
      </c>
      <c r="N692" s="7">
        <v>0.0</v>
      </c>
      <c r="O692" s="7">
        <v>0.0</v>
      </c>
      <c r="P692" s="7">
        <v>1.0</v>
      </c>
      <c r="Q692" s="7">
        <v>1.0</v>
      </c>
      <c r="R692" s="7">
        <v>1.0</v>
      </c>
      <c r="S692" s="7">
        <v>1.0</v>
      </c>
      <c r="T692" s="7">
        <v>1.0</v>
      </c>
      <c r="U692" s="7">
        <v>1.0</v>
      </c>
      <c r="V692" s="7">
        <v>1.0</v>
      </c>
      <c r="W692" s="7">
        <v>1.0</v>
      </c>
      <c r="X692" s="7">
        <v>1.0</v>
      </c>
      <c r="Y692" s="7">
        <v>1.0</v>
      </c>
      <c r="Z692" s="7">
        <v>0.0</v>
      </c>
      <c r="AA692" s="7">
        <v>0.0</v>
      </c>
      <c r="AB692" s="7">
        <v>0.0</v>
      </c>
      <c r="AC692" s="7">
        <v>0.0</v>
      </c>
      <c r="AD692" s="7">
        <v>0.0</v>
      </c>
      <c r="AE692" s="7">
        <v>0.0</v>
      </c>
      <c r="AF692" s="7" t="s">
        <v>890</v>
      </c>
    </row>
    <row r="693" ht="14.25" customHeight="1">
      <c r="A693" s="5" t="s">
        <v>2550</v>
      </c>
      <c r="B693" s="5" t="s">
        <v>1185</v>
      </c>
      <c r="C693" s="5"/>
      <c r="D693" s="5" t="s">
        <v>1078</v>
      </c>
      <c r="E693" s="62">
        <v>41640.0</v>
      </c>
      <c r="F693" s="62">
        <v>42004.0</v>
      </c>
      <c r="G693" s="5" t="s">
        <v>1003</v>
      </c>
      <c r="H693" s="5">
        <v>0.33</v>
      </c>
      <c r="I693" s="5">
        <v>0.33</v>
      </c>
      <c r="J693" s="5">
        <v>0.33</v>
      </c>
      <c r="K693" s="5">
        <v>0.33</v>
      </c>
      <c r="L693" s="5">
        <v>0.33</v>
      </c>
      <c r="M693" s="5">
        <v>0.38</v>
      </c>
      <c r="N693" s="5">
        <v>0.38</v>
      </c>
      <c r="O693" s="5">
        <v>0.43</v>
      </c>
      <c r="P693" s="5">
        <v>0.63</v>
      </c>
      <c r="Q693" s="5">
        <v>0.63</v>
      </c>
      <c r="R693" s="5">
        <v>0.63</v>
      </c>
      <c r="S693" s="5">
        <v>0.63</v>
      </c>
      <c r="T693" s="5">
        <v>0.63</v>
      </c>
      <c r="U693" s="5">
        <v>0.63</v>
      </c>
      <c r="V693" s="5">
        <v>0.63</v>
      </c>
      <c r="W693" s="5">
        <v>0.63</v>
      </c>
      <c r="X693" s="5">
        <v>0.63</v>
      </c>
      <c r="Y693" s="5">
        <v>0.63</v>
      </c>
      <c r="Z693" s="5">
        <v>0.48</v>
      </c>
      <c r="AA693" s="5">
        <v>0.48</v>
      </c>
      <c r="AB693" s="5">
        <v>0.48</v>
      </c>
      <c r="AC693" s="5">
        <v>0.48</v>
      </c>
      <c r="AD693" s="5">
        <v>0.33</v>
      </c>
      <c r="AE693" s="5">
        <v>0.33</v>
      </c>
      <c r="AF693" s="5" t="s">
        <v>890</v>
      </c>
    </row>
    <row r="694" ht="14.25" customHeight="1">
      <c r="A694" s="7" t="s">
        <v>2550</v>
      </c>
      <c r="B694" s="7" t="s">
        <v>1185</v>
      </c>
      <c r="C694" s="7"/>
      <c r="D694" s="7" t="s">
        <v>1085</v>
      </c>
      <c r="E694" s="68">
        <v>41640.0</v>
      </c>
      <c r="F694" s="68">
        <v>42004.0</v>
      </c>
      <c r="G694" s="7" t="s">
        <v>747</v>
      </c>
      <c r="H694" s="7">
        <v>0.0</v>
      </c>
      <c r="I694" s="7"/>
      <c r="J694" s="7"/>
      <c r="K694" s="7"/>
      <c r="L694" s="7"/>
      <c r="M694" s="7"/>
      <c r="N694" s="7"/>
      <c r="O694" s="7"/>
      <c r="P694" s="7"/>
      <c r="Q694" s="7"/>
      <c r="R694" s="7"/>
      <c r="S694" s="7"/>
      <c r="T694" s="7"/>
      <c r="U694" s="7"/>
      <c r="V694" s="7"/>
      <c r="W694" s="7"/>
      <c r="X694" s="7"/>
      <c r="Y694" s="7"/>
      <c r="Z694" s="7"/>
      <c r="AA694" s="7"/>
      <c r="AB694" s="7"/>
      <c r="AC694" s="7"/>
      <c r="AD694" s="7"/>
      <c r="AE694" s="7"/>
      <c r="AF694" s="7" t="s">
        <v>890</v>
      </c>
    </row>
    <row r="695" ht="14.25" customHeight="1">
      <c r="A695" s="5" t="s">
        <v>2550</v>
      </c>
      <c r="B695" s="5" t="s">
        <v>1185</v>
      </c>
      <c r="C695" s="5"/>
      <c r="D695" s="5" t="s">
        <v>1089</v>
      </c>
      <c r="E695" s="62">
        <v>41640.0</v>
      </c>
      <c r="F695" s="62">
        <v>42004.0</v>
      </c>
      <c r="G695" s="5" t="s">
        <v>747</v>
      </c>
      <c r="H695" s="5">
        <v>1.0</v>
      </c>
      <c r="I695" s="5"/>
      <c r="J695" s="5"/>
      <c r="K695" s="5"/>
      <c r="L695" s="5"/>
      <c r="M695" s="5"/>
      <c r="N695" s="5"/>
      <c r="O695" s="5"/>
      <c r="P695" s="5"/>
      <c r="Q695" s="5"/>
      <c r="R695" s="5"/>
      <c r="S695" s="5"/>
      <c r="T695" s="5"/>
      <c r="U695" s="5"/>
      <c r="V695" s="5"/>
      <c r="W695" s="5"/>
      <c r="X695" s="5"/>
      <c r="Y695" s="5"/>
      <c r="Z695" s="5"/>
      <c r="AA695" s="5"/>
      <c r="AB695" s="5"/>
      <c r="AC695" s="5"/>
      <c r="AD695" s="5"/>
      <c r="AE695" s="5"/>
      <c r="AF695" s="5" t="s">
        <v>890</v>
      </c>
    </row>
    <row r="696" ht="14.25" customHeight="1">
      <c r="A696" s="7" t="s">
        <v>2550</v>
      </c>
      <c r="B696" s="7" t="s">
        <v>1185</v>
      </c>
      <c r="C696" s="7"/>
      <c r="D696" s="7" t="s">
        <v>1191</v>
      </c>
      <c r="E696" s="68">
        <v>41640.0</v>
      </c>
      <c r="F696" s="68">
        <v>42004.0</v>
      </c>
      <c r="G696" s="7" t="s">
        <v>1003</v>
      </c>
      <c r="H696" s="7">
        <v>0.33</v>
      </c>
      <c r="I696" s="7">
        <v>0.33</v>
      </c>
      <c r="J696" s="7">
        <v>0.33</v>
      </c>
      <c r="K696" s="7">
        <v>0.33</v>
      </c>
      <c r="L696" s="7">
        <v>0.33</v>
      </c>
      <c r="M696" s="7">
        <v>0.38</v>
      </c>
      <c r="N696" s="7">
        <v>0.38</v>
      </c>
      <c r="O696" s="7">
        <v>0.43</v>
      </c>
      <c r="P696" s="7">
        <v>0.43</v>
      </c>
      <c r="Q696" s="7">
        <v>0.43</v>
      </c>
      <c r="R696" s="7">
        <v>1.0</v>
      </c>
      <c r="S696" s="7">
        <v>1.0</v>
      </c>
      <c r="T696" s="7">
        <v>0.94</v>
      </c>
      <c r="U696" s="7">
        <v>1.0</v>
      </c>
      <c r="V696" s="7">
        <v>1.0</v>
      </c>
      <c r="W696" s="7">
        <v>1.0</v>
      </c>
      <c r="X696" s="7">
        <v>1.0</v>
      </c>
      <c r="Y696" s="7">
        <v>0.75</v>
      </c>
      <c r="Z696" s="7">
        <v>0.63</v>
      </c>
      <c r="AA696" s="7">
        <v>0.63</v>
      </c>
      <c r="AB696" s="7">
        <v>0.48</v>
      </c>
      <c r="AC696" s="7">
        <v>0.48</v>
      </c>
      <c r="AD696" s="7">
        <v>0.33</v>
      </c>
      <c r="AE696" s="7">
        <v>0.33</v>
      </c>
      <c r="AF696" s="7" t="s">
        <v>890</v>
      </c>
    </row>
    <row r="697" ht="14.25" customHeight="1">
      <c r="A697" s="5" t="s">
        <v>2553</v>
      </c>
      <c r="B697" s="5" t="s">
        <v>647</v>
      </c>
      <c r="C697" s="5"/>
      <c r="D697" s="5" t="s">
        <v>1078</v>
      </c>
      <c r="E697" s="62">
        <v>41640.0</v>
      </c>
      <c r="F697" s="62">
        <v>42004.0</v>
      </c>
      <c r="G697" s="5" t="s">
        <v>1003</v>
      </c>
      <c r="H697" s="5">
        <v>0.2</v>
      </c>
      <c r="I697" s="5">
        <v>0.2</v>
      </c>
      <c r="J697" s="5">
        <v>0.2</v>
      </c>
      <c r="K697" s="5">
        <v>0.2</v>
      </c>
      <c r="L697" s="5">
        <v>0.2</v>
      </c>
      <c r="M697" s="5">
        <v>0.2</v>
      </c>
      <c r="N697" s="5">
        <v>0.2</v>
      </c>
      <c r="O697" s="5">
        <v>0.3</v>
      </c>
      <c r="P697" s="5">
        <v>0.5</v>
      </c>
      <c r="Q697" s="5">
        <v>0.5</v>
      </c>
      <c r="R697" s="5">
        <v>0.5</v>
      </c>
      <c r="S697" s="5">
        <v>0.5</v>
      </c>
      <c r="T697" s="5">
        <v>0.5</v>
      </c>
      <c r="U697" s="5">
        <v>0.5</v>
      </c>
      <c r="V697" s="5">
        <v>0.5</v>
      </c>
      <c r="W697" s="5">
        <v>0.5</v>
      </c>
      <c r="X697" s="5">
        <v>0.5</v>
      </c>
      <c r="Y697" s="5">
        <v>0.3</v>
      </c>
      <c r="Z697" s="5">
        <v>0.2</v>
      </c>
      <c r="AA697" s="5">
        <v>0.2</v>
      </c>
      <c r="AB697" s="5">
        <v>0.2</v>
      </c>
      <c r="AC697" s="5">
        <v>0.2</v>
      </c>
      <c r="AD697" s="5">
        <v>0.2</v>
      </c>
      <c r="AE697" s="5">
        <v>0.2</v>
      </c>
      <c r="AF697" s="5" t="s">
        <v>890</v>
      </c>
    </row>
    <row r="698" ht="14.25" customHeight="1">
      <c r="A698" s="7" t="s">
        <v>2553</v>
      </c>
      <c r="B698" s="7" t="s">
        <v>647</v>
      </c>
      <c r="C698" s="7"/>
      <c r="D698" s="7" t="s">
        <v>1085</v>
      </c>
      <c r="E698" s="68">
        <v>41640.0</v>
      </c>
      <c r="F698" s="68">
        <v>42004.0</v>
      </c>
      <c r="G698" s="7" t="s">
        <v>747</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890</v>
      </c>
    </row>
    <row r="699" ht="14.25" customHeight="1">
      <c r="A699" s="5" t="s">
        <v>2553</v>
      </c>
      <c r="B699" s="5" t="s">
        <v>647</v>
      </c>
      <c r="C699" s="5"/>
      <c r="D699" s="5" t="s">
        <v>1089</v>
      </c>
      <c r="E699" s="62">
        <v>41640.0</v>
      </c>
      <c r="F699" s="62">
        <v>42004.0</v>
      </c>
      <c r="G699" s="5" t="s">
        <v>747</v>
      </c>
      <c r="H699" s="5">
        <v>1.0</v>
      </c>
      <c r="I699" s="5"/>
      <c r="J699" s="5"/>
      <c r="K699" s="5"/>
      <c r="L699" s="5"/>
      <c r="M699" s="5"/>
      <c r="N699" s="5"/>
      <c r="O699" s="5"/>
      <c r="P699" s="5"/>
      <c r="Q699" s="5"/>
      <c r="R699" s="5"/>
      <c r="S699" s="5"/>
      <c r="T699" s="5"/>
      <c r="U699" s="5"/>
      <c r="V699" s="5"/>
      <c r="W699" s="5"/>
      <c r="X699" s="5"/>
      <c r="Y699" s="5"/>
      <c r="Z699" s="5"/>
      <c r="AA699" s="5"/>
      <c r="AB699" s="5"/>
      <c r="AC699" s="5"/>
      <c r="AD699" s="5"/>
      <c r="AE699" s="5"/>
      <c r="AF699" s="5" t="s">
        <v>890</v>
      </c>
    </row>
    <row r="700" ht="14.25" customHeight="1">
      <c r="A700" s="7" t="s">
        <v>2553</v>
      </c>
      <c r="B700" s="7" t="s">
        <v>647</v>
      </c>
      <c r="C700" s="7"/>
      <c r="D700" s="7" t="s">
        <v>1191</v>
      </c>
      <c r="E700" s="68">
        <v>41640.0</v>
      </c>
      <c r="F700" s="68">
        <v>42004.0</v>
      </c>
      <c r="G700" s="7" t="s">
        <v>1003</v>
      </c>
      <c r="H700" s="7">
        <v>0.2</v>
      </c>
      <c r="I700" s="7">
        <v>0.2</v>
      </c>
      <c r="J700" s="7">
        <v>0.2</v>
      </c>
      <c r="K700" s="7">
        <v>0.2</v>
      </c>
      <c r="L700" s="7">
        <v>0.2</v>
      </c>
      <c r="M700" s="7">
        <v>0.2</v>
      </c>
      <c r="N700" s="7">
        <v>0.3</v>
      </c>
      <c r="O700" s="7">
        <v>0.4</v>
      </c>
      <c r="P700" s="7">
        <v>1.0</v>
      </c>
      <c r="Q700" s="7">
        <v>1.0</v>
      </c>
      <c r="R700" s="7">
        <v>1.0</v>
      </c>
      <c r="S700" s="7">
        <v>1.0</v>
      </c>
      <c r="T700" s="7">
        <v>0.5</v>
      </c>
      <c r="U700" s="7">
        <v>1.0</v>
      </c>
      <c r="V700" s="7">
        <v>1.0</v>
      </c>
      <c r="W700" s="7">
        <v>1.0</v>
      </c>
      <c r="X700" s="7">
        <v>1.0</v>
      </c>
      <c r="Y700" s="7">
        <v>0.4</v>
      </c>
      <c r="Z700" s="7">
        <v>0.3</v>
      </c>
      <c r="AA700" s="7">
        <v>0.2</v>
      </c>
      <c r="AB700" s="7">
        <v>0.2</v>
      </c>
      <c r="AC700" s="7">
        <v>0.2</v>
      </c>
      <c r="AD700" s="7">
        <v>0.2</v>
      </c>
      <c r="AE700" s="7">
        <v>0.2</v>
      </c>
      <c r="AF700" s="7" t="s">
        <v>890</v>
      </c>
    </row>
    <row r="701" ht="14.25" customHeight="1">
      <c r="A701" s="5" t="s">
        <v>2556</v>
      </c>
      <c r="B701" s="5" t="s">
        <v>742</v>
      </c>
      <c r="C701" s="5"/>
      <c r="D701" s="5" t="s">
        <v>743</v>
      </c>
      <c r="E701" s="62">
        <v>41640.0</v>
      </c>
      <c r="F701" s="62">
        <v>42004.0</v>
      </c>
      <c r="G701" s="5" t="s">
        <v>747</v>
      </c>
      <c r="H701" s="5">
        <v>1.0</v>
      </c>
      <c r="I701" s="5"/>
      <c r="J701" s="5"/>
      <c r="K701" s="5"/>
      <c r="L701" s="5"/>
      <c r="M701" s="5"/>
      <c r="N701" s="5"/>
      <c r="O701" s="5"/>
      <c r="P701" s="5"/>
      <c r="Q701" s="5"/>
      <c r="R701" s="5"/>
      <c r="S701" s="5"/>
      <c r="T701" s="5"/>
      <c r="U701" s="5"/>
      <c r="V701" s="5"/>
      <c r="W701" s="5"/>
      <c r="X701" s="5"/>
      <c r="Y701" s="5"/>
      <c r="Z701" s="5"/>
      <c r="AA701" s="5"/>
      <c r="AB701" s="5"/>
      <c r="AC701" s="5"/>
      <c r="AD701" s="5"/>
      <c r="AE701" s="5"/>
      <c r="AF701" s="5" t="s">
        <v>890</v>
      </c>
    </row>
    <row r="702" ht="14.25" customHeight="1">
      <c r="A702" s="7" t="s">
        <v>2558</v>
      </c>
      <c r="B702" s="7" t="s">
        <v>742</v>
      </c>
      <c r="C702" s="7"/>
      <c r="D702" s="7" t="s">
        <v>743</v>
      </c>
      <c r="E702" s="68">
        <v>41640.0</v>
      </c>
      <c r="F702" s="68">
        <v>42004.0</v>
      </c>
      <c r="G702" s="7" t="s">
        <v>747</v>
      </c>
      <c r="H702" s="7">
        <v>1.0</v>
      </c>
      <c r="I702" s="7"/>
      <c r="J702" s="7"/>
      <c r="K702" s="7"/>
      <c r="L702" s="7"/>
      <c r="M702" s="7"/>
      <c r="N702" s="7"/>
      <c r="O702" s="7"/>
      <c r="P702" s="7"/>
      <c r="Q702" s="7"/>
      <c r="R702" s="7"/>
      <c r="S702" s="7"/>
      <c r="T702" s="7"/>
      <c r="U702" s="7"/>
      <c r="V702" s="7"/>
      <c r="W702" s="7"/>
      <c r="X702" s="7"/>
      <c r="Y702" s="7"/>
      <c r="Z702" s="7"/>
      <c r="AA702" s="7"/>
      <c r="AB702" s="7"/>
      <c r="AC702" s="7"/>
      <c r="AD702" s="7"/>
      <c r="AE702" s="7"/>
      <c r="AF702" s="7" t="s">
        <v>890</v>
      </c>
    </row>
    <row r="703" ht="14.25" customHeight="1">
      <c r="A703" s="5" t="s">
        <v>2559</v>
      </c>
      <c r="B703" s="5" t="s">
        <v>1185</v>
      </c>
      <c r="C703" s="5" t="s">
        <v>995</v>
      </c>
      <c r="D703" s="5" t="s">
        <v>743</v>
      </c>
      <c r="E703" s="62">
        <v>41640.0</v>
      </c>
      <c r="F703" s="62">
        <v>42004.0</v>
      </c>
      <c r="G703" s="5" t="s">
        <v>747</v>
      </c>
      <c r="H703" s="5">
        <v>55.0</v>
      </c>
      <c r="I703" s="5"/>
      <c r="J703" s="5"/>
      <c r="K703" s="5"/>
      <c r="L703" s="5"/>
      <c r="M703" s="5"/>
      <c r="N703" s="5"/>
      <c r="O703" s="5"/>
      <c r="P703" s="5"/>
      <c r="Q703" s="5"/>
      <c r="R703" s="5"/>
      <c r="S703" s="5"/>
      <c r="T703" s="5"/>
      <c r="U703" s="5"/>
      <c r="V703" s="5"/>
      <c r="W703" s="5"/>
      <c r="X703" s="5"/>
      <c r="Y703" s="5"/>
      <c r="Z703" s="5"/>
      <c r="AA703" s="5"/>
      <c r="AB703" s="5"/>
      <c r="AC703" s="5"/>
      <c r="AD703" s="5"/>
      <c r="AE703" s="5"/>
      <c r="AF703" s="5" t="s">
        <v>890</v>
      </c>
    </row>
    <row r="704" ht="14.25" customHeight="1">
      <c r="A704" s="7" t="s">
        <v>2560</v>
      </c>
      <c r="B704" s="7" t="s">
        <v>1185</v>
      </c>
      <c r="C704" s="7"/>
      <c r="D704" s="7" t="s">
        <v>743</v>
      </c>
      <c r="E704" s="68">
        <v>41640.0</v>
      </c>
      <c r="F704" s="68">
        <v>42004.0</v>
      </c>
      <c r="G704" s="7" t="s">
        <v>747</v>
      </c>
      <c r="H704" s="7">
        <v>0.05</v>
      </c>
      <c r="I704" s="7"/>
      <c r="J704" s="7"/>
      <c r="K704" s="7"/>
      <c r="L704" s="7"/>
      <c r="M704" s="7"/>
      <c r="N704" s="7"/>
      <c r="O704" s="7"/>
      <c r="P704" s="7"/>
      <c r="Q704" s="7"/>
      <c r="R704" s="7"/>
      <c r="S704" s="7"/>
      <c r="T704" s="7"/>
      <c r="U704" s="7"/>
      <c r="V704" s="7"/>
      <c r="W704" s="7"/>
      <c r="X704" s="7"/>
      <c r="Y704" s="7"/>
      <c r="Z704" s="7"/>
      <c r="AA704" s="7"/>
      <c r="AB704" s="7"/>
      <c r="AC704" s="7"/>
      <c r="AD704" s="7"/>
      <c r="AE704" s="7"/>
      <c r="AF704" s="7" t="s">
        <v>890</v>
      </c>
    </row>
    <row r="705" ht="14.25" customHeight="1">
      <c r="A705" s="5" t="s">
        <v>2562</v>
      </c>
      <c r="B705" s="5" t="s">
        <v>1185</v>
      </c>
      <c r="C705" s="5"/>
      <c r="D705" s="5" t="s">
        <v>743</v>
      </c>
      <c r="E705" s="62">
        <v>41640.0</v>
      </c>
      <c r="F705" s="62">
        <v>42004.0</v>
      </c>
      <c r="G705" s="5" t="s">
        <v>747</v>
      </c>
      <c r="H705" s="5">
        <v>0.2</v>
      </c>
      <c r="I705" s="5"/>
      <c r="J705" s="5"/>
      <c r="K705" s="5"/>
      <c r="L705" s="5"/>
      <c r="M705" s="5"/>
      <c r="N705" s="5"/>
      <c r="O705" s="5"/>
      <c r="P705" s="5"/>
      <c r="Q705" s="5"/>
      <c r="R705" s="5"/>
      <c r="S705" s="5"/>
      <c r="T705" s="5"/>
      <c r="U705" s="5"/>
      <c r="V705" s="5"/>
      <c r="W705" s="5"/>
      <c r="X705" s="5"/>
      <c r="Y705" s="5"/>
      <c r="Z705" s="5"/>
      <c r="AA705" s="5"/>
      <c r="AB705" s="5"/>
      <c r="AC705" s="5"/>
      <c r="AD705" s="5"/>
      <c r="AE705" s="5"/>
      <c r="AF705" s="5" t="s">
        <v>890</v>
      </c>
    </row>
    <row r="706" ht="14.25" customHeight="1">
      <c r="A706" s="7" t="s">
        <v>2563</v>
      </c>
      <c r="B706" s="7" t="s">
        <v>1185</v>
      </c>
      <c r="C706" s="7" t="s">
        <v>995</v>
      </c>
      <c r="D706" s="7" t="s">
        <v>743</v>
      </c>
      <c r="E706" s="68">
        <v>41640.0</v>
      </c>
      <c r="F706" s="68">
        <v>42004.0</v>
      </c>
      <c r="G706" s="7" t="s">
        <v>747</v>
      </c>
      <c r="H706" s="7">
        <v>60.0</v>
      </c>
      <c r="I706" s="7"/>
      <c r="J706" s="7"/>
      <c r="K706" s="7"/>
      <c r="L706" s="7"/>
      <c r="M706" s="7"/>
      <c r="N706" s="7"/>
      <c r="O706" s="7"/>
      <c r="P706" s="7"/>
      <c r="Q706" s="7"/>
      <c r="R706" s="7"/>
      <c r="S706" s="7"/>
      <c r="T706" s="7"/>
      <c r="U706" s="7"/>
      <c r="V706" s="7"/>
      <c r="W706" s="7"/>
      <c r="X706" s="7"/>
      <c r="Y706" s="7"/>
      <c r="Z706" s="7"/>
      <c r="AA706" s="7"/>
      <c r="AB706" s="7"/>
      <c r="AC706" s="7"/>
      <c r="AD706" s="7"/>
      <c r="AE706" s="7"/>
      <c r="AF706" s="7" t="s">
        <v>890</v>
      </c>
    </row>
    <row r="707" ht="14.25" customHeight="1">
      <c r="A707" s="5" t="s">
        <v>2564</v>
      </c>
      <c r="B707" s="5" t="s">
        <v>1185</v>
      </c>
      <c r="C707" s="5" t="s">
        <v>995</v>
      </c>
      <c r="D707" s="5" t="s">
        <v>743</v>
      </c>
      <c r="E707" s="62">
        <v>41640.0</v>
      </c>
      <c r="F707" s="62">
        <v>42004.0</v>
      </c>
      <c r="G707" s="5" t="s">
        <v>747</v>
      </c>
      <c r="H707" s="5">
        <v>55.0</v>
      </c>
      <c r="I707" s="5"/>
      <c r="J707" s="5"/>
      <c r="K707" s="5"/>
      <c r="L707" s="5"/>
      <c r="M707" s="5"/>
      <c r="N707" s="5"/>
      <c r="O707" s="5"/>
      <c r="P707" s="5"/>
      <c r="Q707" s="5"/>
      <c r="R707" s="5"/>
      <c r="S707" s="5"/>
      <c r="T707" s="5"/>
      <c r="U707" s="5"/>
      <c r="V707" s="5"/>
      <c r="W707" s="5"/>
      <c r="X707" s="5"/>
      <c r="Y707" s="5"/>
      <c r="Z707" s="5"/>
      <c r="AA707" s="5"/>
      <c r="AB707" s="5"/>
      <c r="AC707" s="5"/>
      <c r="AD707" s="5"/>
      <c r="AE707" s="5"/>
      <c r="AF707" s="5" t="s">
        <v>890</v>
      </c>
    </row>
    <row r="708" ht="14.25" customHeight="1">
      <c r="A708" s="7" t="s">
        <v>2567</v>
      </c>
      <c r="B708" s="7" t="s">
        <v>1185</v>
      </c>
      <c r="C708" s="7"/>
      <c r="D708" s="7" t="s">
        <v>743</v>
      </c>
      <c r="E708" s="68">
        <v>41640.0</v>
      </c>
      <c r="F708" s="68">
        <v>42004.0</v>
      </c>
      <c r="G708" s="7" t="s">
        <v>747</v>
      </c>
      <c r="H708" s="7">
        <v>0.05</v>
      </c>
      <c r="I708" s="7"/>
      <c r="J708" s="7"/>
      <c r="K708" s="7"/>
      <c r="L708" s="7"/>
      <c r="M708" s="7"/>
      <c r="N708" s="7"/>
      <c r="O708" s="7"/>
      <c r="P708" s="7"/>
      <c r="Q708" s="7"/>
      <c r="R708" s="7"/>
      <c r="S708" s="7"/>
      <c r="T708" s="7"/>
      <c r="U708" s="7"/>
      <c r="V708" s="7"/>
      <c r="W708" s="7"/>
      <c r="X708" s="7"/>
      <c r="Y708" s="7"/>
      <c r="Z708" s="7"/>
      <c r="AA708" s="7"/>
      <c r="AB708" s="7"/>
      <c r="AC708" s="7"/>
      <c r="AD708" s="7"/>
      <c r="AE708" s="7"/>
      <c r="AF708" s="7" t="s">
        <v>890</v>
      </c>
    </row>
    <row r="709" ht="14.25" customHeight="1">
      <c r="A709" s="5" t="s">
        <v>2569</v>
      </c>
      <c r="B709" s="5" t="s">
        <v>1185</v>
      </c>
      <c r="C709" s="5"/>
      <c r="D709" s="5" t="s">
        <v>743</v>
      </c>
      <c r="E709" s="62">
        <v>41640.0</v>
      </c>
      <c r="F709" s="62">
        <v>42004.0</v>
      </c>
      <c r="G709" s="5" t="s">
        <v>747</v>
      </c>
      <c r="H709" s="5">
        <v>0.2</v>
      </c>
      <c r="I709" s="5"/>
      <c r="J709" s="5"/>
      <c r="K709" s="5"/>
      <c r="L709" s="5"/>
      <c r="M709" s="5"/>
      <c r="N709" s="5"/>
      <c r="O709" s="5"/>
      <c r="P709" s="5"/>
      <c r="Q709" s="5"/>
      <c r="R709" s="5"/>
      <c r="S709" s="5"/>
      <c r="T709" s="5"/>
      <c r="U709" s="5"/>
      <c r="V709" s="5"/>
      <c r="W709" s="5"/>
      <c r="X709" s="5"/>
      <c r="Y709" s="5"/>
      <c r="Z709" s="5"/>
      <c r="AA709" s="5"/>
      <c r="AB709" s="5"/>
      <c r="AC709" s="5"/>
      <c r="AD709" s="5"/>
      <c r="AE709" s="5"/>
      <c r="AF709" s="5" t="s">
        <v>890</v>
      </c>
    </row>
    <row r="710" ht="14.25" customHeight="1">
      <c r="A710" s="7" t="s">
        <v>2572</v>
      </c>
      <c r="B710" s="7" t="s">
        <v>1185</v>
      </c>
      <c r="C710" s="7" t="s">
        <v>995</v>
      </c>
      <c r="D710" s="7" t="s">
        <v>743</v>
      </c>
      <c r="E710" s="68">
        <v>41640.0</v>
      </c>
      <c r="F710" s="68">
        <v>42004.0</v>
      </c>
      <c r="G710" s="7" t="s">
        <v>747</v>
      </c>
      <c r="H710" s="7">
        <v>60.0</v>
      </c>
      <c r="I710" s="7"/>
      <c r="J710" s="7"/>
      <c r="K710" s="7"/>
      <c r="L710" s="7"/>
      <c r="M710" s="7"/>
      <c r="N710" s="7"/>
      <c r="O710" s="7"/>
      <c r="P710" s="7"/>
      <c r="Q710" s="7"/>
      <c r="R710" s="7"/>
      <c r="S710" s="7"/>
      <c r="T710" s="7"/>
      <c r="U710" s="7"/>
      <c r="V710" s="7"/>
      <c r="W710" s="7"/>
      <c r="X710" s="7"/>
      <c r="Y710" s="7"/>
      <c r="Z710" s="7"/>
      <c r="AA710" s="7"/>
      <c r="AB710" s="7"/>
      <c r="AC710" s="7"/>
      <c r="AD710" s="7"/>
      <c r="AE710" s="7"/>
      <c r="AF710" s="7" t="s">
        <v>890</v>
      </c>
    </row>
    <row r="711" ht="14.25" customHeight="1">
      <c r="A711" s="5" t="s">
        <v>2573</v>
      </c>
      <c r="B711" s="5" t="s">
        <v>1185</v>
      </c>
      <c r="C711" s="5" t="s">
        <v>995</v>
      </c>
      <c r="D711" s="5" t="s">
        <v>743</v>
      </c>
      <c r="E711" s="62">
        <v>41640.0</v>
      </c>
      <c r="F711" s="62">
        <v>42004.0</v>
      </c>
      <c r="G711" s="5" t="s">
        <v>747</v>
      </c>
      <c r="H711" s="5">
        <v>55.0</v>
      </c>
      <c r="I711" s="5"/>
      <c r="J711" s="5"/>
      <c r="K711" s="5"/>
      <c r="L711" s="5"/>
      <c r="M711" s="5"/>
      <c r="N711" s="5"/>
      <c r="O711" s="5"/>
      <c r="P711" s="5"/>
      <c r="Q711" s="5"/>
      <c r="R711" s="5"/>
      <c r="S711" s="5"/>
      <c r="T711" s="5"/>
      <c r="U711" s="5"/>
      <c r="V711" s="5"/>
      <c r="W711" s="5"/>
      <c r="X711" s="5"/>
      <c r="Y711" s="5"/>
      <c r="Z711" s="5"/>
      <c r="AA711" s="5"/>
      <c r="AB711" s="5"/>
      <c r="AC711" s="5"/>
      <c r="AD711" s="5"/>
      <c r="AE711" s="5"/>
      <c r="AF711" s="5" t="s">
        <v>890</v>
      </c>
    </row>
    <row r="712" ht="14.25" customHeight="1">
      <c r="A712" s="7" t="s">
        <v>2575</v>
      </c>
      <c r="B712" s="7" t="s">
        <v>1185</v>
      </c>
      <c r="C712" s="7"/>
      <c r="D712" s="7" t="s">
        <v>743</v>
      </c>
      <c r="E712" s="68">
        <v>41640.0</v>
      </c>
      <c r="F712" s="68">
        <v>42004.0</v>
      </c>
      <c r="G712" s="7" t="s">
        <v>747</v>
      </c>
      <c r="H712" s="7">
        <v>0.05</v>
      </c>
      <c r="I712" s="7"/>
      <c r="J712" s="7"/>
      <c r="K712" s="7"/>
      <c r="L712" s="7"/>
      <c r="M712" s="7"/>
      <c r="N712" s="7"/>
      <c r="O712" s="7"/>
      <c r="P712" s="7"/>
      <c r="Q712" s="7"/>
      <c r="R712" s="7"/>
      <c r="S712" s="7"/>
      <c r="T712" s="7"/>
      <c r="U712" s="7"/>
      <c r="V712" s="7"/>
      <c r="W712" s="7"/>
      <c r="X712" s="7"/>
      <c r="Y712" s="7"/>
      <c r="Z712" s="7"/>
      <c r="AA712" s="7"/>
      <c r="AB712" s="7"/>
      <c r="AC712" s="7"/>
      <c r="AD712" s="7"/>
      <c r="AE712" s="7"/>
      <c r="AF712" s="7" t="s">
        <v>890</v>
      </c>
    </row>
    <row r="713" ht="14.25" customHeight="1">
      <c r="A713" s="5" t="s">
        <v>2576</v>
      </c>
      <c r="B713" s="5" t="s">
        <v>1185</v>
      </c>
      <c r="C713" s="5"/>
      <c r="D713" s="5" t="s">
        <v>743</v>
      </c>
      <c r="E713" s="62">
        <v>41640.0</v>
      </c>
      <c r="F713" s="62">
        <v>42004.0</v>
      </c>
      <c r="G713" s="5" t="s">
        <v>747</v>
      </c>
      <c r="H713" s="5">
        <v>0.2</v>
      </c>
      <c r="I713" s="5"/>
      <c r="J713" s="5"/>
      <c r="K713" s="5"/>
      <c r="L713" s="5"/>
      <c r="M713" s="5"/>
      <c r="N713" s="5"/>
      <c r="O713" s="5"/>
      <c r="P713" s="5"/>
      <c r="Q713" s="5"/>
      <c r="R713" s="5"/>
      <c r="S713" s="5"/>
      <c r="T713" s="5"/>
      <c r="U713" s="5"/>
      <c r="V713" s="5"/>
      <c r="W713" s="5"/>
      <c r="X713" s="5"/>
      <c r="Y713" s="5"/>
      <c r="Z713" s="5"/>
      <c r="AA713" s="5"/>
      <c r="AB713" s="5"/>
      <c r="AC713" s="5"/>
      <c r="AD713" s="5"/>
      <c r="AE713" s="5"/>
      <c r="AF713" s="5" t="s">
        <v>890</v>
      </c>
    </row>
    <row r="714" ht="14.25" customHeight="1">
      <c r="A714" s="7" t="s">
        <v>2578</v>
      </c>
      <c r="B714" s="7" t="s">
        <v>1185</v>
      </c>
      <c r="C714" s="7" t="s">
        <v>995</v>
      </c>
      <c r="D714" s="7" t="s">
        <v>743</v>
      </c>
      <c r="E714" s="68">
        <v>41640.0</v>
      </c>
      <c r="F714" s="68">
        <v>42004.0</v>
      </c>
      <c r="G714" s="7" t="s">
        <v>747</v>
      </c>
      <c r="H714" s="7">
        <v>60.0</v>
      </c>
      <c r="I714" s="7"/>
      <c r="J714" s="7"/>
      <c r="K714" s="7"/>
      <c r="L714" s="7"/>
      <c r="M714" s="7"/>
      <c r="N714" s="7"/>
      <c r="O714" s="7"/>
      <c r="P714" s="7"/>
      <c r="Q714" s="7"/>
      <c r="R714" s="7"/>
      <c r="S714" s="7"/>
      <c r="T714" s="7"/>
      <c r="U714" s="7"/>
      <c r="V714" s="7"/>
      <c r="W714" s="7"/>
      <c r="X714" s="7"/>
      <c r="Y714" s="7"/>
      <c r="Z714" s="7"/>
      <c r="AA714" s="7"/>
      <c r="AB714" s="7"/>
      <c r="AC714" s="7"/>
      <c r="AD714" s="7"/>
      <c r="AE714" s="7"/>
      <c r="AF714" s="7" t="s">
        <v>890</v>
      </c>
    </row>
    <row r="715" ht="14.25" customHeight="1">
      <c r="A715" s="5" t="s">
        <v>2579</v>
      </c>
      <c r="B715" s="5" t="s">
        <v>1185</v>
      </c>
      <c r="C715" s="5" t="s">
        <v>995</v>
      </c>
      <c r="D715" s="5" t="s">
        <v>743</v>
      </c>
      <c r="E715" s="62">
        <v>41640.0</v>
      </c>
      <c r="F715" s="62">
        <v>42004.0</v>
      </c>
      <c r="G715" s="5" t="s">
        <v>747</v>
      </c>
      <c r="H715" s="5">
        <v>55.0</v>
      </c>
      <c r="I715" s="5"/>
      <c r="J715" s="5"/>
      <c r="K715" s="5"/>
      <c r="L715" s="5"/>
      <c r="M715" s="5"/>
      <c r="N715" s="5"/>
      <c r="O715" s="5"/>
      <c r="P715" s="5"/>
      <c r="Q715" s="5"/>
      <c r="R715" s="5"/>
      <c r="S715" s="5"/>
      <c r="T715" s="5"/>
      <c r="U715" s="5"/>
      <c r="V715" s="5"/>
      <c r="W715" s="5"/>
      <c r="X715" s="5"/>
      <c r="Y715" s="5"/>
      <c r="Z715" s="5"/>
      <c r="AA715" s="5"/>
      <c r="AB715" s="5"/>
      <c r="AC715" s="5"/>
      <c r="AD715" s="5"/>
      <c r="AE715" s="5"/>
      <c r="AF715" s="5" t="s">
        <v>890</v>
      </c>
    </row>
    <row r="716" ht="14.25" customHeight="1">
      <c r="A716" s="7" t="s">
        <v>2581</v>
      </c>
      <c r="B716" s="7" t="s">
        <v>1185</v>
      </c>
      <c r="C716" s="7"/>
      <c r="D716" s="7" t="s">
        <v>743</v>
      </c>
      <c r="E716" s="68">
        <v>41640.0</v>
      </c>
      <c r="F716" s="68">
        <v>42004.0</v>
      </c>
      <c r="G716" s="7" t="s">
        <v>747</v>
      </c>
      <c r="H716" s="7">
        <v>0.05</v>
      </c>
      <c r="I716" s="7"/>
      <c r="J716" s="7"/>
      <c r="K716" s="7"/>
      <c r="L716" s="7"/>
      <c r="M716" s="7"/>
      <c r="N716" s="7"/>
      <c r="O716" s="7"/>
      <c r="P716" s="7"/>
      <c r="Q716" s="7"/>
      <c r="R716" s="7"/>
      <c r="S716" s="7"/>
      <c r="T716" s="7"/>
      <c r="U716" s="7"/>
      <c r="V716" s="7"/>
      <c r="W716" s="7"/>
      <c r="X716" s="7"/>
      <c r="Y716" s="7"/>
      <c r="Z716" s="7"/>
      <c r="AA716" s="7"/>
      <c r="AB716" s="7"/>
      <c r="AC716" s="7"/>
      <c r="AD716" s="7"/>
      <c r="AE716" s="7"/>
      <c r="AF716" s="7" t="s">
        <v>890</v>
      </c>
    </row>
    <row r="717" ht="14.25" customHeight="1">
      <c r="A717" s="5" t="s">
        <v>2582</v>
      </c>
      <c r="B717" s="5" t="s">
        <v>1185</v>
      </c>
      <c r="C717" s="5"/>
      <c r="D717" s="5" t="s">
        <v>743</v>
      </c>
      <c r="E717" s="62">
        <v>41640.0</v>
      </c>
      <c r="F717" s="62">
        <v>42004.0</v>
      </c>
      <c r="G717" s="5" t="s">
        <v>747</v>
      </c>
      <c r="H717" s="5">
        <v>0.2</v>
      </c>
      <c r="I717" s="5"/>
      <c r="J717" s="5"/>
      <c r="K717" s="5"/>
      <c r="L717" s="5"/>
      <c r="M717" s="5"/>
      <c r="N717" s="5"/>
      <c r="O717" s="5"/>
      <c r="P717" s="5"/>
      <c r="Q717" s="5"/>
      <c r="R717" s="5"/>
      <c r="S717" s="5"/>
      <c r="T717" s="5"/>
      <c r="U717" s="5"/>
      <c r="V717" s="5"/>
      <c r="W717" s="5"/>
      <c r="X717" s="5"/>
      <c r="Y717" s="5"/>
      <c r="Z717" s="5"/>
      <c r="AA717" s="5"/>
      <c r="AB717" s="5"/>
      <c r="AC717" s="5"/>
      <c r="AD717" s="5"/>
      <c r="AE717" s="5"/>
      <c r="AF717" s="5" t="s">
        <v>890</v>
      </c>
    </row>
    <row r="718" ht="14.25" customHeight="1">
      <c r="A718" s="7" t="s">
        <v>2583</v>
      </c>
      <c r="B718" s="7" t="s">
        <v>1185</v>
      </c>
      <c r="C718" s="7" t="s">
        <v>995</v>
      </c>
      <c r="D718" s="7" t="s">
        <v>743</v>
      </c>
      <c r="E718" s="68">
        <v>41640.0</v>
      </c>
      <c r="F718" s="68">
        <v>42004.0</v>
      </c>
      <c r="G718" s="7" t="s">
        <v>747</v>
      </c>
      <c r="H718" s="7">
        <v>60.0</v>
      </c>
      <c r="I718" s="7"/>
      <c r="J718" s="7"/>
      <c r="K718" s="7"/>
      <c r="L718" s="7"/>
      <c r="M718" s="7"/>
      <c r="N718" s="7"/>
      <c r="O718" s="7"/>
      <c r="P718" s="7"/>
      <c r="Q718" s="7"/>
      <c r="R718" s="7"/>
      <c r="S718" s="7"/>
      <c r="T718" s="7"/>
      <c r="U718" s="7"/>
      <c r="V718" s="7"/>
      <c r="W718" s="7"/>
      <c r="X718" s="7"/>
      <c r="Y718" s="7"/>
      <c r="Z718" s="7"/>
      <c r="AA718" s="7"/>
      <c r="AB718" s="7"/>
      <c r="AC718" s="7"/>
      <c r="AD718" s="7"/>
      <c r="AE718" s="7"/>
      <c r="AF718" s="7" t="s">
        <v>890</v>
      </c>
    </row>
    <row r="719" ht="14.25" customHeight="1">
      <c r="A719" s="5" t="s">
        <v>2585</v>
      </c>
      <c r="B719" s="5" t="s">
        <v>1185</v>
      </c>
      <c r="C719" s="5" t="s">
        <v>995</v>
      </c>
      <c r="D719" s="5" t="s">
        <v>743</v>
      </c>
      <c r="E719" s="62">
        <v>41640.0</v>
      </c>
      <c r="F719" s="62">
        <v>42004.0</v>
      </c>
      <c r="G719" s="5" t="s">
        <v>747</v>
      </c>
      <c r="H719" s="5">
        <v>55.0</v>
      </c>
      <c r="I719" s="5"/>
      <c r="J719" s="5"/>
      <c r="K719" s="5"/>
      <c r="L719" s="5"/>
      <c r="M719" s="5"/>
      <c r="N719" s="5"/>
      <c r="O719" s="5"/>
      <c r="P719" s="5"/>
      <c r="Q719" s="5"/>
      <c r="R719" s="5"/>
      <c r="S719" s="5"/>
      <c r="T719" s="5"/>
      <c r="U719" s="5"/>
      <c r="V719" s="5"/>
      <c r="W719" s="5"/>
      <c r="X719" s="5"/>
      <c r="Y719" s="5"/>
      <c r="Z719" s="5"/>
      <c r="AA719" s="5"/>
      <c r="AB719" s="5"/>
      <c r="AC719" s="5"/>
      <c r="AD719" s="5"/>
      <c r="AE719" s="5"/>
      <c r="AF719" s="5" t="s">
        <v>890</v>
      </c>
    </row>
    <row r="720" ht="14.25" customHeight="1">
      <c r="A720" s="7" t="s">
        <v>2588</v>
      </c>
      <c r="B720" s="7" t="s">
        <v>1185</v>
      </c>
      <c r="C720" s="7"/>
      <c r="D720" s="7" t="s">
        <v>743</v>
      </c>
      <c r="E720" s="68">
        <v>41640.0</v>
      </c>
      <c r="F720" s="68">
        <v>42004.0</v>
      </c>
      <c r="G720" s="7" t="s">
        <v>747</v>
      </c>
      <c r="H720" s="7">
        <v>0.05</v>
      </c>
      <c r="I720" s="7"/>
      <c r="J720" s="7"/>
      <c r="K720" s="7"/>
      <c r="L720" s="7"/>
      <c r="M720" s="7"/>
      <c r="N720" s="7"/>
      <c r="O720" s="7"/>
      <c r="P720" s="7"/>
      <c r="Q720" s="7"/>
      <c r="R720" s="7"/>
      <c r="S720" s="7"/>
      <c r="T720" s="7"/>
      <c r="U720" s="7"/>
      <c r="V720" s="7"/>
      <c r="W720" s="7"/>
      <c r="X720" s="7"/>
      <c r="Y720" s="7"/>
      <c r="Z720" s="7"/>
      <c r="AA720" s="7"/>
      <c r="AB720" s="7"/>
      <c r="AC720" s="7"/>
      <c r="AD720" s="7"/>
      <c r="AE720" s="7"/>
      <c r="AF720" s="7" t="s">
        <v>890</v>
      </c>
    </row>
    <row r="721" ht="14.25" customHeight="1">
      <c r="A721" s="5" t="s">
        <v>2590</v>
      </c>
      <c r="B721" s="5" t="s">
        <v>1185</v>
      </c>
      <c r="C721" s="5"/>
      <c r="D721" s="5" t="s">
        <v>743</v>
      </c>
      <c r="E721" s="62">
        <v>41640.0</v>
      </c>
      <c r="F721" s="62">
        <v>42004.0</v>
      </c>
      <c r="G721" s="5" t="s">
        <v>747</v>
      </c>
      <c r="H721" s="5">
        <v>0.2</v>
      </c>
      <c r="I721" s="5"/>
      <c r="J721" s="5"/>
      <c r="K721" s="5"/>
      <c r="L721" s="5"/>
      <c r="M721" s="5"/>
      <c r="N721" s="5"/>
      <c r="O721" s="5"/>
      <c r="P721" s="5"/>
      <c r="Q721" s="5"/>
      <c r="R721" s="5"/>
      <c r="S721" s="5"/>
      <c r="T721" s="5"/>
      <c r="U721" s="5"/>
      <c r="V721" s="5"/>
      <c r="W721" s="5"/>
      <c r="X721" s="5"/>
      <c r="Y721" s="5"/>
      <c r="Z721" s="5"/>
      <c r="AA721" s="5"/>
      <c r="AB721" s="5"/>
      <c r="AC721" s="5"/>
      <c r="AD721" s="5"/>
      <c r="AE721" s="5"/>
      <c r="AF721" s="5" t="s">
        <v>890</v>
      </c>
    </row>
    <row r="722" ht="14.25" customHeight="1">
      <c r="A722" s="7" t="s">
        <v>2592</v>
      </c>
      <c r="B722" s="7" t="s">
        <v>1185</v>
      </c>
      <c r="C722" s="7" t="s">
        <v>995</v>
      </c>
      <c r="D722" s="7" t="s">
        <v>743</v>
      </c>
      <c r="E722" s="68">
        <v>41640.0</v>
      </c>
      <c r="F722" s="68">
        <v>42004.0</v>
      </c>
      <c r="G722" s="7" t="s">
        <v>747</v>
      </c>
      <c r="H722" s="7">
        <v>60.0</v>
      </c>
      <c r="I722" s="7"/>
      <c r="J722" s="7"/>
      <c r="K722" s="7"/>
      <c r="L722" s="7"/>
      <c r="M722" s="7"/>
      <c r="N722" s="7"/>
      <c r="O722" s="7"/>
      <c r="P722" s="7"/>
      <c r="Q722" s="7"/>
      <c r="R722" s="7"/>
      <c r="S722" s="7"/>
      <c r="T722" s="7"/>
      <c r="U722" s="7"/>
      <c r="V722" s="7"/>
      <c r="W722" s="7"/>
      <c r="X722" s="7"/>
      <c r="Y722" s="7"/>
      <c r="Z722" s="7"/>
      <c r="AA722" s="7"/>
      <c r="AB722" s="7"/>
      <c r="AC722" s="7"/>
      <c r="AD722" s="7"/>
      <c r="AE722" s="7"/>
      <c r="AF722" s="7" t="s">
        <v>890</v>
      </c>
    </row>
    <row r="723" ht="14.25" customHeight="1">
      <c r="A723" s="5" t="s">
        <v>2593</v>
      </c>
      <c r="B723" s="5" t="s">
        <v>1185</v>
      </c>
      <c r="C723" s="5" t="s">
        <v>995</v>
      </c>
      <c r="D723" s="5" t="s">
        <v>743</v>
      </c>
      <c r="E723" s="62">
        <v>41640.0</v>
      </c>
      <c r="F723" s="62">
        <v>42004.0</v>
      </c>
      <c r="G723" s="5" t="s">
        <v>747</v>
      </c>
      <c r="H723" s="5">
        <v>55.0</v>
      </c>
      <c r="I723" s="5"/>
      <c r="J723" s="5"/>
      <c r="K723" s="5"/>
      <c r="L723" s="5"/>
      <c r="M723" s="5"/>
      <c r="N723" s="5"/>
      <c r="O723" s="5"/>
      <c r="P723" s="5"/>
      <c r="Q723" s="5"/>
      <c r="R723" s="5"/>
      <c r="S723" s="5"/>
      <c r="T723" s="5"/>
      <c r="U723" s="5"/>
      <c r="V723" s="5"/>
      <c r="W723" s="5"/>
      <c r="X723" s="5"/>
      <c r="Y723" s="5"/>
      <c r="Z723" s="5"/>
      <c r="AA723" s="5"/>
      <c r="AB723" s="5"/>
      <c r="AC723" s="5"/>
      <c r="AD723" s="5"/>
      <c r="AE723" s="5"/>
      <c r="AF723" s="5" t="s">
        <v>890</v>
      </c>
    </row>
    <row r="724" ht="14.25" customHeight="1">
      <c r="A724" s="7" t="s">
        <v>2594</v>
      </c>
      <c r="B724" s="7" t="s">
        <v>1185</v>
      </c>
      <c r="C724" s="7"/>
      <c r="D724" s="7" t="s">
        <v>743</v>
      </c>
      <c r="E724" s="68">
        <v>41640.0</v>
      </c>
      <c r="F724" s="68">
        <v>42004.0</v>
      </c>
      <c r="G724" s="7" t="s">
        <v>747</v>
      </c>
      <c r="H724" s="7">
        <v>0.05</v>
      </c>
      <c r="I724" s="7"/>
      <c r="J724" s="7"/>
      <c r="K724" s="7"/>
      <c r="L724" s="7"/>
      <c r="M724" s="7"/>
      <c r="N724" s="7"/>
      <c r="O724" s="7"/>
      <c r="P724" s="7"/>
      <c r="Q724" s="7"/>
      <c r="R724" s="7"/>
      <c r="S724" s="7"/>
      <c r="T724" s="7"/>
      <c r="U724" s="7"/>
      <c r="V724" s="7"/>
      <c r="W724" s="7"/>
      <c r="X724" s="7"/>
      <c r="Y724" s="7"/>
      <c r="Z724" s="7"/>
      <c r="AA724" s="7"/>
      <c r="AB724" s="7"/>
      <c r="AC724" s="7"/>
      <c r="AD724" s="7"/>
      <c r="AE724" s="7"/>
      <c r="AF724" s="7" t="s">
        <v>890</v>
      </c>
    </row>
    <row r="725" ht="14.25" customHeight="1">
      <c r="A725" s="5" t="s">
        <v>2596</v>
      </c>
      <c r="B725" s="5" t="s">
        <v>1185</v>
      </c>
      <c r="C725" s="5"/>
      <c r="D725" s="5" t="s">
        <v>743</v>
      </c>
      <c r="E725" s="62">
        <v>41640.0</v>
      </c>
      <c r="F725" s="62">
        <v>42004.0</v>
      </c>
      <c r="G725" s="5" t="s">
        <v>747</v>
      </c>
      <c r="H725" s="5">
        <v>0.2</v>
      </c>
      <c r="I725" s="5"/>
      <c r="J725" s="5"/>
      <c r="K725" s="5"/>
      <c r="L725" s="5"/>
      <c r="M725" s="5"/>
      <c r="N725" s="5"/>
      <c r="O725" s="5"/>
      <c r="P725" s="5"/>
      <c r="Q725" s="5"/>
      <c r="R725" s="5"/>
      <c r="S725" s="5"/>
      <c r="T725" s="5"/>
      <c r="U725" s="5"/>
      <c r="V725" s="5"/>
      <c r="W725" s="5"/>
      <c r="X725" s="5"/>
      <c r="Y725" s="5"/>
      <c r="Z725" s="5"/>
      <c r="AA725" s="5"/>
      <c r="AB725" s="5"/>
      <c r="AC725" s="5"/>
      <c r="AD725" s="5"/>
      <c r="AE725" s="5"/>
      <c r="AF725" s="5" t="s">
        <v>890</v>
      </c>
    </row>
    <row r="726" ht="14.25" customHeight="1">
      <c r="A726" s="7" t="s">
        <v>2597</v>
      </c>
      <c r="B726" s="7" t="s">
        <v>1185</v>
      </c>
      <c r="C726" s="7" t="s">
        <v>995</v>
      </c>
      <c r="D726" s="7" t="s">
        <v>743</v>
      </c>
      <c r="E726" s="68">
        <v>41640.0</v>
      </c>
      <c r="F726" s="68">
        <v>42004.0</v>
      </c>
      <c r="G726" s="7" t="s">
        <v>747</v>
      </c>
      <c r="H726" s="7">
        <v>60.0</v>
      </c>
      <c r="I726" s="7"/>
      <c r="J726" s="7"/>
      <c r="K726" s="7"/>
      <c r="L726" s="7"/>
      <c r="M726" s="7"/>
      <c r="N726" s="7"/>
      <c r="O726" s="7"/>
      <c r="P726" s="7"/>
      <c r="Q726" s="7"/>
      <c r="R726" s="7"/>
      <c r="S726" s="7"/>
      <c r="T726" s="7"/>
      <c r="U726" s="7"/>
      <c r="V726" s="7"/>
      <c r="W726" s="7"/>
      <c r="X726" s="7"/>
      <c r="Y726" s="7"/>
      <c r="Z726" s="7"/>
      <c r="AA726" s="7"/>
      <c r="AB726" s="7"/>
      <c r="AC726" s="7"/>
      <c r="AD726" s="7"/>
      <c r="AE726" s="7"/>
      <c r="AF726" s="7" t="s">
        <v>890</v>
      </c>
    </row>
    <row r="727" ht="14.25" customHeight="1">
      <c r="A727" s="5" t="s">
        <v>2598</v>
      </c>
      <c r="B727" s="5" t="s">
        <v>1185</v>
      </c>
      <c r="C727" s="5" t="s">
        <v>995</v>
      </c>
      <c r="D727" s="5" t="s">
        <v>743</v>
      </c>
      <c r="E727" s="62">
        <v>41640.0</v>
      </c>
      <c r="F727" s="62">
        <v>42004.0</v>
      </c>
      <c r="G727" s="5" t="s">
        <v>747</v>
      </c>
      <c r="H727" s="5">
        <v>55.0</v>
      </c>
      <c r="I727" s="5"/>
      <c r="J727" s="5"/>
      <c r="K727" s="5"/>
      <c r="L727" s="5"/>
      <c r="M727" s="5"/>
      <c r="N727" s="5"/>
      <c r="O727" s="5"/>
      <c r="P727" s="5"/>
      <c r="Q727" s="5"/>
      <c r="R727" s="5"/>
      <c r="S727" s="5"/>
      <c r="T727" s="5"/>
      <c r="U727" s="5"/>
      <c r="V727" s="5"/>
      <c r="W727" s="5"/>
      <c r="X727" s="5"/>
      <c r="Y727" s="5"/>
      <c r="Z727" s="5"/>
      <c r="AA727" s="5"/>
      <c r="AB727" s="5"/>
      <c r="AC727" s="5"/>
      <c r="AD727" s="5"/>
      <c r="AE727" s="5"/>
      <c r="AF727" s="5" t="s">
        <v>890</v>
      </c>
    </row>
    <row r="728" ht="14.25" customHeight="1">
      <c r="A728" s="7" t="s">
        <v>2600</v>
      </c>
      <c r="B728" s="7" t="s">
        <v>1185</v>
      </c>
      <c r="C728" s="7"/>
      <c r="D728" s="7" t="s">
        <v>743</v>
      </c>
      <c r="E728" s="68">
        <v>41640.0</v>
      </c>
      <c r="F728" s="68">
        <v>42004.0</v>
      </c>
      <c r="G728" s="7" t="s">
        <v>747</v>
      </c>
      <c r="H728" s="7">
        <v>0.05</v>
      </c>
      <c r="I728" s="7"/>
      <c r="J728" s="7"/>
      <c r="K728" s="7"/>
      <c r="L728" s="7"/>
      <c r="M728" s="7"/>
      <c r="N728" s="7"/>
      <c r="O728" s="7"/>
      <c r="P728" s="7"/>
      <c r="Q728" s="7"/>
      <c r="R728" s="7"/>
      <c r="S728" s="7"/>
      <c r="T728" s="7"/>
      <c r="U728" s="7"/>
      <c r="V728" s="7"/>
      <c r="W728" s="7"/>
      <c r="X728" s="7"/>
      <c r="Y728" s="7"/>
      <c r="Z728" s="7"/>
      <c r="AA728" s="7"/>
      <c r="AB728" s="7"/>
      <c r="AC728" s="7"/>
      <c r="AD728" s="7"/>
      <c r="AE728" s="7"/>
      <c r="AF728" s="7" t="s">
        <v>890</v>
      </c>
    </row>
    <row r="729" ht="14.25" customHeight="1">
      <c r="A729" s="5" t="s">
        <v>2603</v>
      </c>
      <c r="B729" s="5" t="s">
        <v>1185</v>
      </c>
      <c r="C729" s="5"/>
      <c r="D729" s="5" t="s">
        <v>743</v>
      </c>
      <c r="E729" s="62">
        <v>41640.0</v>
      </c>
      <c r="F729" s="62">
        <v>42004.0</v>
      </c>
      <c r="G729" s="5" t="s">
        <v>747</v>
      </c>
      <c r="H729" s="5">
        <v>0.2</v>
      </c>
      <c r="I729" s="5"/>
      <c r="J729" s="5"/>
      <c r="K729" s="5"/>
      <c r="L729" s="5"/>
      <c r="M729" s="5"/>
      <c r="N729" s="5"/>
      <c r="O729" s="5"/>
      <c r="P729" s="5"/>
      <c r="Q729" s="5"/>
      <c r="R729" s="5"/>
      <c r="S729" s="5"/>
      <c r="T729" s="5"/>
      <c r="U729" s="5"/>
      <c r="V729" s="5"/>
      <c r="W729" s="5"/>
      <c r="X729" s="5"/>
      <c r="Y729" s="5"/>
      <c r="Z729" s="5"/>
      <c r="AA729" s="5"/>
      <c r="AB729" s="5"/>
      <c r="AC729" s="5"/>
      <c r="AD729" s="5"/>
      <c r="AE729" s="5"/>
      <c r="AF729" s="5" t="s">
        <v>890</v>
      </c>
    </row>
    <row r="730" ht="14.25" customHeight="1">
      <c r="A730" s="7" t="s">
        <v>2605</v>
      </c>
      <c r="B730" s="7" t="s">
        <v>1185</v>
      </c>
      <c r="C730" s="7" t="s">
        <v>995</v>
      </c>
      <c r="D730" s="7" t="s">
        <v>743</v>
      </c>
      <c r="E730" s="68">
        <v>41640.0</v>
      </c>
      <c r="F730" s="68">
        <v>42004.0</v>
      </c>
      <c r="G730" s="7" t="s">
        <v>747</v>
      </c>
      <c r="H730" s="7">
        <v>60.0</v>
      </c>
      <c r="I730" s="7"/>
      <c r="J730" s="7"/>
      <c r="K730" s="7"/>
      <c r="L730" s="7"/>
      <c r="M730" s="7"/>
      <c r="N730" s="7"/>
      <c r="O730" s="7"/>
      <c r="P730" s="7"/>
      <c r="Q730" s="7"/>
      <c r="R730" s="7"/>
      <c r="S730" s="7"/>
      <c r="T730" s="7"/>
      <c r="U730" s="7"/>
      <c r="V730" s="7"/>
      <c r="W730" s="7"/>
      <c r="X730" s="7"/>
      <c r="Y730" s="7"/>
      <c r="Z730" s="7"/>
      <c r="AA730" s="7"/>
      <c r="AB730" s="7"/>
      <c r="AC730" s="7"/>
      <c r="AD730" s="7"/>
      <c r="AE730" s="7"/>
      <c r="AF730" s="7" t="s">
        <v>890</v>
      </c>
    </row>
    <row r="731" ht="14.25" customHeight="1">
      <c r="A731" s="5" t="s">
        <v>2606</v>
      </c>
      <c r="B731" s="5" t="s">
        <v>1185</v>
      </c>
      <c r="C731" s="5" t="s">
        <v>995</v>
      </c>
      <c r="D731" s="5" t="s">
        <v>743</v>
      </c>
      <c r="E731" s="62">
        <v>41640.0</v>
      </c>
      <c r="F731" s="62">
        <v>42004.0</v>
      </c>
      <c r="G731" s="5" t="s">
        <v>747</v>
      </c>
      <c r="H731" s="5">
        <v>55.0</v>
      </c>
      <c r="I731" s="5"/>
      <c r="J731" s="5"/>
      <c r="K731" s="5"/>
      <c r="L731" s="5"/>
      <c r="M731" s="5"/>
      <c r="N731" s="5"/>
      <c r="O731" s="5"/>
      <c r="P731" s="5"/>
      <c r="Q731" s="5"/>
      <c r="R731" s="5"/>
      <c r="S731" s="5"/>
      <c r="T731" s="5"/>
      <c r="U731" s="5"/>
      <c r="V731" s="5"/>
      <c r="W731" s="5"/>
      <c r="X731" s="5"/>
      <c r="Y731" s="5"/>
      <c r="Z731" s="5"/>
      <c r="AA731" s="5"/>
      <c r="AB731" s="5"/>
      <c r="AC731" s="5"/>
      <c r="AD731" s="5"/>
      <c r="AE731" s="5"/>
      <c r="AF731" s="5" t="s">
        <v>890</v>
      </c>
    </row>
    <row r="732" ht="14.25" customHeight="1">
      <c r="A732" s="7" t="s">
        <v>2607</v>
      </c>
      <c r="B732" s="7" t="s">
        <v>1185</v>
      </c>
      <c r="C732" s="7"/>
      <c r="D732" s="7" t="s">
        <v>743</v>
      </c>
      <c r="E732" s="68">
        <v>41640.0</v>
      </c>
      <c r="F732" s="68">
        <v>42004.0</v>
      </c>
      <c r="G732" s="7" t="s">
        <v>747</v>
      </c>
      <c r="H732" s="7">
        <v>0.05</v>
      </c>
      <c r="I732" s="7"/>
      <c r="J732" s="7"/>
      <c r="K732" s="7"/>
      <c r="L732" s="7"/>
      <c r="M732" s="7"/>
      <c r="N732" s="7"/>
      <c r="O732" s="7"/>
      <c r="P732" s="7"/>
      <c r="Q732" s="7"/>
      <c r="R732" s="7"/>
      <c r="S732" s="7"/>
      <c r="T732" s="7"/>
      <c r="U732" s="7"/>
      <c r="V732" s="7"/>
      <c r="W732" s="7"/>
      <c r="X732" s="7"/>
      <c r="Y732" s="7"/>
      <c r="Z732" s="7"/>
      <c r="AA732" s="7"/>
      <c r="AB732" s="7"/>
      <c r="AC732" s="7"/>
      <c r="AD732" s="7"/>
      <c r="AE732" s="7"/>
      <c r="AF732" s="7" t="s">
        <v>890</v>
      </c>
    </row>
    <row r="733" ht="14.25" customHeight="1">
      <c r="A733" s="5" t="s">
        <v>2608</v>
      </c>
      <c r="B733" s="5" t="s">
        <v>1185</v>
      </c>
      <c r="C733" s="5"/>
      <c r="D733" s="5" t="s">
        <v>743</v>
      </c>
      <c r="E733" s="62">
        <v>41640.0</v>
      </c>
      <c r="F733" s="62">
        <v>42004.0</v>
      </c>
      <c r="G733" s="5" t="s">
        <v>747</v>
      </c>
      <c r="H733" s="5">
        <v>0.2</v>
      </c>
      <c r="I733" s="5"/>
      <c r="J733" s="5"/>
      <c r="K733" s="5"/>
      <c r="L733" s="5"/>
      <c r="M733" s="5"/>
      <c r="N733" s="5"/>
      <c r="O733" s="5"/>
      <c r="P733" s="5"/>
      <c r="Q733" s="5"/>
      <c r="R733" s="5"/>
      <c r="S733" s="5"/>
      <c r="T733" s="5"/>
      <c r="U733" s="5"/>
      <c r="V733" s="5"/>
      <c r="W733" s="5"/>
      <c r="X733" s="5"/>
      <c r="Y733" s="5"/>
      <c r="Z733" s="5"/>
      <c r="AA733" s="5"/>
      <c r="AB733" s="5"/>
      <c r="AC733" s="5"/>
      <c r="AD733" s="5"/>
      <c r="AE733" s="5"/>
      <c r="AF733" s="5" t="s">
        <v>890</v>
      </c>
    </row>
    <row r="734" ht="14.25" customHeight="1">
      <c r="A734" s="7" t="s">
        <v>2610</v>
      </c>
      <c r="B734" s="7" t="s">
        <v>1185</v>
      </c>
      <c r="C734" s="7" t="s">
        <v>995</v>
      </c>
      <c r="D734" s="7" t="s">
        <v>743</v>
      </c>
      <c r="E734" s="68">
        <v>41640.0</v>
      </c>
      <c r="F734" s="68">
        <v>42004.0</v>
      </c>
      <c r="G734" s="7" t="s">
        <v>747</v>
      </c>
      <c r="H734" s="7">
        <v>60.0</v>
      </c>
      <c r="I734" s="7"/>
      <c r="J734" s="7"/>
      <c r="K734" s="7"/>
      <c r="L734" s="7"/>
      <c r="M734" s="7"/>
      <c r="N734" s="7"/>
      <c r="O734" s="7"/>
      <c r="P734" s="7"/>
      <c r="Q734" s="7"/>
      <c r="R734" s="7"/>
      <c r="S734" s="7"/>
      <c r="T734" s="7"/>
      <c r="U734" s="7"/>
      <c r="V734" s="7"/>
      <c r="W734" s="7"/>
      <c r="X734" s="7"/>
      <c r="Y734" s="7"/>
      <c r="Z734" s="7"/>
      <c r="AA734" s="7"/>
      <c r="AB734" s="7"/>
      <c r="AC734" s="7"/>
      <c r="AD734" s="7"/>
      <c r="AE734" s="7"/>
      <c r="AF734" s="7" t="s">
        <v>890</v>
      </c>
    </row>
    <row r="735" ht="14.25" customHeight="1">
      <c r="A735" s="5" t="s">
        <v>2611</v>
      </c>
      <c r="B735" s="5" t="s">
        <v>1185</v>
      </c>
      <c r="C735" s="5" t="s">
        <v>995</v>
      </c>
      <c r="D735" s="5" t="s">
        <v>743</v>
      </c>
      <c r="E735" s="62">
        <v>41640.0</v>
      </c>
      <c r="F735" s="62">
        <v>42004.0</v>
      </c>
      <c r="G735" s="5" t="s">
        <v>747</v>
      </c>
      <c r="H735" s="5">
        <v>55.0</v>
      </c>
      <c r="I735" s="5"/>
      <c r="J735" s="5"/>
      <c r="K735" s="5"/>
      <c r="L735" s="5"/>
      <c r="M735" s="5"/>
      <c r="N735" s="5"/>
      <c r="O735" s="5"/>
      <c r="P735" s="5"/>
      <c r="Q735" s="5"/>
      <c r="R735" s="5"/>
      <c r="S735" s="5"/>
      <c r="T735" s="5"/>
      <c r="U735" s="5"/>
      <c r="V735" s="5"/>
      <c r="W735" s="5"/>
      <c r="X735" s="5"/>
      <c r="Y735" s="5"/>
      <c r="Z735" s="5"/>
      <c r="AA735" s="5"/>
      <c r="AB735" s="5"/>
      <c r="AC735" s="5"/>
      <c r="AD735" s="5"/>
      <c r="AE735" s="5"/>
      <c r="AF735" s="5" t="s">
        <v>890</v>
      </c>
    </row>
    <row r="736" ht="14.25" customHeight="1">
      <c r="A736" s="7" t="s">
        <v>2612</v>
      </c>
      <c r="B736" s="7" t="s">
        <v>1185</v>
      </c>
      <c r="C736" s="7"/>
      <c r="D736" s="7" t="s">
        <v>743</v>
      </c>
      <c r="E736" s="68">
        <v>41640.0</v>
      </c>
      <c r="F736" s="68">
        <v>42004.0</v>
      </c>
      <c r="G736" s="7" t="s">
        <v>747</v>
      </c>
      <c r="H736" s="7">
        <v>0.05</v>
      </c>
      <c r="I736" s="7"/>
      <c r="J736" s="7"/>
      <c r="K736" s="7"/>
      <c r="L736" s="7"/>
      <c r="M736" s="7"/>
      <c r="N736" s="7"/>
      <c r="O736" s="7"/>
      <c r="P736" s="7"/>
      <c r="Q736" s="7"/>
      <c r="R736" s="7"/>
      <c r="S736" s="7"/>
      <c r="T736" s="7"/>
      <c r="U736" s="7"/>
      <c r="V736" s="7"/>
      <c r="W736" s="7"/>
      <c r="X736" s="7"/>
      <c r="Y736" s="7"/>
      <c r="Z736" s="7"/>
      <c r="AA736" s="7"/>
      <c r="AB736" s="7"/>
      <c r="AC736" s="7"/>
      <c r="AD736" s="7"/>
      <c r="AE736" s="7"/>
      <c r="AF736" s="7" t="s">
        <v>890</v>
      </c>
    </row>
    <row r="737" ht="14.25" customHeight="1">
      <c r="A737" s="5" t="s">
        <v>2619</v>
      </c>
      <c r="B737" s="5" t="s">
        <v>1185</v>
      </c>
      <c r="C737" s="5"/>
      <c r="D737" s="5" t="s">
        <v>743</v>
      </c>
      <c r="E737" s="62">
        <v>41640.0</v>
      </c>
      <c r="F737" s="62">
        <v>42004.0</v>
      </c>
      <c r="G737" s="5" t="s">
        <v>747</v>
      </c>
      <c r="H737" s="5">
        <v>0.2</v>
      </c>
      <c r="I737" s="5"/>
      <c r="J737" s="5"/>
      <c r="K737" s="5"/>
      <c r="L737" s="5"/>
      <c r="M737" s="5"/>
      <c r="N737" s="5"/>
      <c r="O737" s="5"/>
      <c r="P737" s="5"/>
      <c r="Q737" s="5"/>
      <c r="R737" s="5"/>
      <c r="S737" s="5"/>
      <c r="T737" s="5"/>
      <c r="U737" s="5"/>
      <c r="V737" s="5"/>
      <c r="W737" s="5"/>
      <c r="X737" s="5"/>
      <c r="Y737" s="5"/>
      <c r="Z737" s="5"/>
      <c r="AA737" s="5"/>
      <c r="AB737" s="5"/>
      <c r="AC737" s="5"/>
      <c r="AD737" s="5"/>
      <c r="AE737" s="5"/>
      <c r="AF737" s="5" t="s">
        <v>890</v>
      </c>
    </row>
    <row r="738" ht="14.25" customHeight="1">
      <c r="A738" s="7" t="s">
        <v>2621</v>
      </c>
      <c r="B738" s="7" t="s">
        <v>1185</v>
      </c>
      <c r="C738" s="7" t="s">
        <v>995</v>
      </c>
      <c r="D738" s="7" t="s">
        <v>743</v>
      </c>
      <c r="E738" s="68">
        <v>41640.0</v>
      </c>
      <c r="F738" s="68">
        <v>42004.0</v>
      </c>
      <c r="G738" s="7" t="s">
        <v>747</v>
      </c>
      <c r="H738" s="7">
        <v>60.0</v>
      </c>
      <c r="I738" s="7"/>
      <c r="J738" s="7"/>
      <c r="K738" s="7"/>
      <c r="L738" s="7"/>
      <c r="M738" s="7"/>
      <c r="N738" s="7"/>
      <c r="O738" s="7"/>
      <c r="P738" s="7"/>
      <c r="Q738" s="7"/>
      <c r="R738" s="7"/>
      <c r="S738" s="7"/>
      <c r="T738" s="7"/>
      <c r="U738" s="7"/>
      <c r="V738" s="7"/>
      <c r="W738" s="7"/>
      <c r="X738" s="7"/>
      <c r="Y738" s="7"/>
      <c r="Z738" s="7"/>
      <c r="AA738" s="7"/>
      <c r="AB738" s="7"/>
      <c r="AC738" s="7"/>
      <c r="AD738" s="7"/>
      <c r="AE738" s="7"/>
      <c r="AF738" s="7" t="s">
        <v>890</v>
      </c>
    </row>
    <row r="739" ht="14.25" customHeight="1">
      <c r="A739" s="5" t="s">
        <v>2622</v>
      </c>
      <c r="B739" s="5" t="s">
        <v>1173</v>
      </c>
      <c r="C739" s="5" t="s">
        <v>995</v>
      </c>
      <c r="D739" s="5" t="s">
        <v>1078</v>
      </c>
      <c r="E739" s="62">
        <v>41640.0</v>
      </c>
      <c r="F739" s="62">
        <v>42004.0</v>
      </c>
      <c r="G739" s="5" t="s">
        <v>1003</v>
      </c>
      <c r="H739" s="5">
        <v>21.111</v>
      </c>
      <c r="I739" s="5">
        <v>21.111</v>
      </c>
      <c r="J739" s="5">
        <v>21.111</v>
      </c>
      <c r="K739" s="5">
        <v>21.111</v>
      </c>
      <c r="L739" s="5">
        <v>21.111</v>
      </c>
      <c r="M739" s="5">
        <v>21.111</v>
      </c>
      <c r="N739" s="5">
        <v>21.111</v>
      </c>
      <c r="O739" s="5">
        <v>21.111</v>
      </c>
      <c r="P739" s="5">
        <v>21.111</v>
      </c>
      <c r="Q739" s="5">
        <v>23.333</v>
      </c>
      <c r="R739" s="5">
        <v>23.333</v>
      </c>
      <c r="S739" s="5">
        <v>23.333</v>
      </c>
      <c r="T739" s="5">
        <v>23.333</v>
      </c>
      <c r="U739" s="5">
        <v>23.333</v>
      </c>
      <c r="V739" s="5">
        <v>23.333</v>
      </c>
      <c r="W739" s="5">
        <v>23.333</v>
      </c>
      <c r="X739" s="5">
        <v>21.111</v>
      </c>
      <c r="Y739" s="5">
        <v>21.111</v>
      </c>
      <c r="Z739" s="5">
        <v>21.111</v>
      </c>
      <c r="AA739" s="5">
        <v>21.111</v>
      </c>
      <c r="AB739" s="5">
        <v>21.111</v>
      </c>
      <c r="AC739" s="5">
        <v>21.111</v>
      </c>
      <c r="AD739" s="5">
        <v>21.111</v>
      </c>
      <c r="AE739" s="5">
        <v>21.111</v>
      </c>
      <c r="AF739" s="5" t="s">
        <v>890</v>
      </c>
    </row>
    <row r="740" ht="14.25" customHeight="1">
      <c r="A740" s="7" t="s">
        <v>2622</v>
      </c>
      <c r="B740" s="7" t="s">
        <v>1173</v>
      </c>
      <c r="C740" s="7" t="s">
        <v>995</v>
      </c>
      <c r="D740" s="7" t="s">
        <v>1174</v>
      </c>
      <c r="E740" s="68">
        <v>41640.0</v>
      </c>
      <c r="F740" s="68">
        <v>42004.0</v>
      </c>
      <c r="G740" s="7" t="s">
        <v>747</v>
      </c>
      <c r="H740" s="7">
        <v>21.111</v>
      </c>
      <c r="I740" s="7"/>
      <c r="J740" s="7"/>
      <c r="K740" s="7"/>
      <c r="L740" s="7"/>
      <c r="M740" s="7"/>
      <c r="N740" s="7"/>
      <c r="O740" s="7"/>
      <c r="P740" s="7"/>
      <c r="Q740" s="7"/>
      <c r="R740" s="7"/>
      <c r="S740" s="7"/>
      <c r="T740" s="7"/>
      <c r="U740" s="7"/>
      <c r="V740" s="7"/>
      <c r="W740" s="7"/>
      <c r="X740" s="7"/>
      <c r="Y740" s="7"/>
      <c r="Z740" s="7"/>
      <c r="AA740" s="7"/>
      <c r="AB740" s="7"/>
      <c r="AC740" s="7"/>
      <c r="AD740" s="7"/>
      <c r="AE740" s="7"/>
      <c r="AF740" s="7" t="s">
        <v>890</v>
      </c>
    </row>
    <row r="741" ht="14.25" customHeight="1">
      <c r="A741" s="5" t="s">
        <v>2624</v>
      </c>
      <c r="B741" s="5" t="s">
        <v>1173</v>
      </c>
      <c r="C741" s="5" t="s">
        <v>995</v>
      </c>
      <c r="D741" s="5" t="s">
        <v>1078</v>
      </c>
      <c r="E741" s="62">
        <v>41640.0</v>
      </c>
      <c r="F741" s="62">
        <v>42004.0</v>
      </c>
      <c r="G741" s="5" t="s">
        <v>1003</v>
      </c>
      <c r="H741" s="5">
        <v>21.111</v>
      </c>
      <c r="I741" s="5">
        <v>21.111</v>
      </c>
      <c r="J741" s="5">
        <v>21.111</v>
      </c>
      <c r="K741" s="5">
        <v>21.111</v>
      </c>
      <c r="L741" s="5">
        <v>21.111</v>
      </c>
      <c r="M741" s="5">
        <v>21.111</v>
      </c>
      <c r="N741" s="5">
        <v>21.111</v>
      </c>
      <c r="O741" s="5">
        <v>21.111</v>
      </c>
      <c r="P741" s="5">
        <v>21.111</v>
      </c>
      <c r="Q741" s="5">
        <v>18.889</v>
      </c>
      <c r="R741" s="5">
        <v>18.889</v>
      </c>
      <c r="S741" s="5">
        <v>18.889</v>
      </c>
      <c r="T741" s="5">
        <v>18.889</v>
      </c>
      <c r="U741" s="5">
        <v>18.889</v>
      </c>
      <c r="V741" s="5">
        <v>18.889</v>
      </c>
      <c r="W741" s="5">
        <v>18.889</v>
      </c>
      <c r="X741" s="5">
        <v>21.111</v>
      </c>
      <c r="Y741" s="5">
        <v>21.111</v>
      </c>
      <c r="Z741" s="5">
        <v>21.111</v>
      </c>
      <c r="AA741" s="5">
        <v>21.111</v>
      </c>
      <c r="AB741" s="5">
        <v>21.111</v>
      </c>
      <c r="AC741" s="5">
        <v>21.111</v>
      </c>
      <c r="AD741" s="5">
        <v>21.111</v>
      </c>
      <c r="AE741" s="5">
        <v>21.111</v>
      </c>
      <c r="AF741" s="5" t="s">
        <v>890</v>
      </c>
    </row>
    <row r="742" ht="14.25" customHeight="1">
      <c r="A742" s="7" t="s">
        <v>2624</v>
      </c>
      <c r="B742" s="7" t="s">
        <v>1173</v>
      </c>
      <c r="C742" s="7" t="s">
        <v>995</v>
      </c>
      <c r="D742" s="7" t="s">
        <v>1174</v>
      </c>
      <c r="E742" s="68">
        <v>41640.0</v>
      </c>
      <c r="F742" s="68">
        <v>42004.0</v>
      </c>
      <c r="G742" s="7" t="s">
        <v>747</v>
      </c>
      <c r="H742" s="7">
        <v>21.111</v>
      </c>
      <c r="I742" s="7"/>
      <c r="J742" s="7"/>
      <c r="K742" s="7"/>
      <c r="L742" s="7"/>
      <c r="M742" s="7"/>
      <c r="N742" s="7"/>
      <c r="O742" s="7"/>
      <c r="P742" s="7"/>
      <c r="Q742" s="7"/>
      <c r="R742" s="7"/>
      <c r="S742" s="7"/>
      <c r="T742" s="7"/>
      <c r="U742" s="7"/>
      <c r="V742" s="7"/>
      <c r="W742" s="7"/>
      <c r="X742" s="7"/>
      <c r="Y742" s="7"/>
      <c r="Z742" s="7"/>
      <c r="AA742" s="7"/>
      <c r="AB742" s="7"/>
      <c r="AC742" s="7"/>
      <c r="AD742" s="7"/>
      <c r="AE742" s="7"/>
      <c r="AF742" s="7" t="s">
        <v>890</v>
      </c>
    </row>
    <row r="743" ht="14.25" customHeight="1">
      <c r="A743" s="5" t="s">
        <v>2625</v>
      </c>
      <c r="B743" s="5" t="s">
        <v>742</v>
      </c>
      <c r="C743" s="5" t="s">
        <v>995</v>
      </c>
      <c r="D743" s="5" t="s">
        <v>743</v>
      </c>
      <c r="E743" s="62">
        <v>41640.0</v>
      </c>
      <c r="F743" s="62">
        <v>42004.0</v>
      </c>
      <c r="G743" s="5" t="s">
        <v>747</v>
      </c>
      <c r="H743" s="5">
        <v>0.0</v>
      </c>
      <c r="I743" s="5"/>
      <c r="J743" s="5"/>
      <c r="K743" s="5"/>
      <c r="L743" s="5"/>
      <c r="M743" s="5"/>
      <c r="N743" s="5"/>
      <c r="O743" s="5"/>
      <c r="P743" s="5"/>
      <c r="Q743" s="5"/>
      <c r="R743" s="5"/>
      <c r="S743" s="5"/>
      <c r="T743" s="5"/>
      <c r="U743" s="5"/>
      <c r="V743" s="5"/>
      <c r="W743" s="5"/>
      <c r="X743" s="5"/>
      <c r="Y743" s="5"/>
      <c r="Z743" s="5"/>
      <c r="AA743" s="5"/>
      <c r="AB743" s="5"/>
      <c r="AC743" s="5"/>
      <c r="AD743" s="5"/>
      <c r="AE743" s="5"/>
      <c r="AF743" s="5" t="s">
        <v>890</v>
      </c>
    </row>
    <row r="744" ht="14.25" customHeight="1">
      <c r="A744" s="7" t="s">
        <v>2626</v>
      </c>
      <c r="B744" s="7" t="s">
        <v>742</v>
      </c>
      <c r="C744" s="7" t="s">
        <v>995</v>
      </c>
      <c r="D744" s="7" t="s">
        <v>743</v>
      </c>
      <c r="E744" s="68">
        <v>41640.0</v>
      </c>
      <c r="F744" s="68">
        <v>42004.0</v>
      </c>
      <c r="G744" s="7" t="s">
        <v>747</v>
      </c>
      <c r="H744" s="7">
        <v>0.0</v>
      </c>
      <c r="I744" s="7"/>
      <c r="J744" s="7"/>
      <c r="K744" s="7"/>
      <c r="L744" s="7"/>
      <c r="M744" s="7"/>
      <c r="N744" s="7"/>
      <c r="O744" s="7"/>
      <c r="P744" s="7"/>
      <c r="Q744" s="7"/>
      <c r="R744" s="7"/>
      <c r="S744" s="7"/>
      <c r="T744" s="7"/>
      <c r="U744" s="7"/>
      <c r="V744" s="7"/>
      <c r="W744" s="7"/>
      <c r="X744" s="7"/>
      <c r="Y744" s="7"/>
      <c r="Z744" s="7"/>
      <c r="AA744" s="7"/>
      <c r="AB744" s="7"/>
      <c r="AC744" s="7"/>
      <c r="AD744" s="7"/>
      <c r="AE744" s="7"/>
      <c r="AF744" s="7" t="s">
        <v>890</v>
      </c>
    </row>
    <row r="745" ht="14.25" customHeight="1">
      <c r="A745" s="5" t="s">
        <v>2628</v>
      </c>
      <c r="B745" s="5" t="s">
        <v>742</v>
      </c>
      <c r="C745" s="5" t="s">
        <v>995</v>
      </c>
      <c r="D745" s="5" t="s">
        <v>743</v>
      </c>
      <c r="E745" s="62">
        <v>41640.0</v>
      </c>
      <c r="F745" s="62">
        <v>42004.0</v>
      </c>
      <c r="G745" s="5" t="s">
        <v>747</v>
      </c>
      <c r="H745" s="5">
        <v>0.0</v>
      </c>
      <c r="I745" s="5"/>
      <c r="J745" s="5"/>
      <c r="K745" s="5"/>
      <c r="L745" s="5"/>
      <c r="M745" s="5"/>
      <c r="N745" s="5"/>
      <c r="O745" s="5"/>
      <c r="P745" s="5"/>
      <c r="Q745" s="5"/>
      <c r="R745" s="5"/>
      <c r="S745" s="5"/>
      <c r="T745" s="5"/>
      <c r="U745" s="5"/>
      <c r="V745" s="5"/>
      <c r="W745" s="5"/>
      <c r="X745" s="5"/>
      <c r="Y745" s="5"/>
      <c r="Z745" s="5"/>
      <c r="AA745" s="5"/>
      <c r="AB745" s="5"/>
      <c r="AC745" s="5"/>
      <c r="AD745" s="5"/>
      <c r="AE745" s="5"/>
      <c r="AF745" s="5" t="s">
        <v>890</v>
      </c>
    </row>
    <row r="746" ht="14.25" customHeight="1">
      <c r="A746" s="7" t="s">
        <v>2629</v>
      </c>
      <c r="B746" s="7" t="s">
        <v>742</v>
      </c>
      <c r="C746" s="7" t="s">
        <v>995</v>
      </c>
      <c r="D746" s="7" t="s">
        <v>743</v>
      </c>
      <c r="E746" s="68">
        <v>41640.0</v>
      </c>
      <c r="F746" s="68">
        <v>42004.0</v>
      </c>
      <c r="G746" s="7" t="s">
        <v>747</v>
      </c>
      <c r="H746" s="7">
        <v>0.0</v>
      </c>
      <c r="I746" s="7"/>
      <c r="J746" s="7"/>
      <c r="K746" s="7"/>
      <c r="L746" s="7"/>
      <c r="M746" s="7"/>
      <c r="N746" s="7"/>
      <c r="O746" s="7"/>
      <c r="P746" s="7"/>
      <c r="Q746" s="7"/>
      <c r="R746" s="7"/>
      <c r="S746" s="7"/>
      <c r="T746" s="7"/>
      <c r="U746" s="7"/>
      <c r="V746" s="7"/>
      <c r="W746" s="7"/>
      <c r="X746" s="7"/>
      <c r="Y746" s="7"/>
      <c r="Z746" s="7"/>
      <c r="AA746" s="7"/>
      <c r="AB746" s="7"/>
      <c r="AC746" s="7"/>
      <c r="AD746" s="7"/>
      <c r="AE746" s="7"/>
      <c r="AF746" s="7" t="s">
        <v>890</v>
      </c>
    </row>
    <row r="747" ht="14.25" customHeight="1">
      <c r="A747" s="5" t="s">
        <v>2630</v>
      </c>
      <c r="B747" s="5" t="s">
        <v>742</v>
      </c>
      <c r="C747" s="5" t="s">
        <v>995</v>
      </c>
      <c r="D747" s="5" t="s">
        <v>743</v>
      </c>
      <c r="E747" s="62">
        <v>41640.0</v>
      </c>
      <c r="F747" s="62">
        <v>42004.0</v>
      </c>
      <c r="G747" s="5" t="s">
        <v>747</v>
      </c>
      <c r="H747" s="5">
        <v>13.0</v>
      </c>
      <c r="I747" s="5"/>
      <c r="J747" s="5"/>
      <c r="K747" s="5"/>
      <c r="L747" s="5"/>
      <c r="M747" s="5"/>
      <c r="N747" s="5"/>
      <c r="O747" s="5"/>
      <c r="P747" s="5"/>
      <c r="Q747" s="5"/>
      <c r="R747" s="5"/>
      <c r="S747" s="5"/>
      <c r="T747" s="5"/>
      <c r="U747" s="5"/>
      <c r="V747" s="5"/>
      <c r="W747" s="5"/>
      <c r="X747" s="5"/>
      <c r="Y747" s="5"/>
      <c r="Z747" s="5"/>
      <c r="AA747" s="5"/>
      <c r="AB747" s="5"/>
      <c r="AC747" s="5"/>
      <c r="AD747" s="5"/>
      <c r="AE747" s="5"/>
      <c r="AF747" s="5" t="s">
        <v>890</v>
      </c>
    </row>
    <row r="748" ht="14.25" customHeight="1">
      <c r="A748" s="7" t="s">
        <v>2630</v>
      </c>
      <c r="B748" s="7" t="s">
        <v>742</v>
      </c>
      <c r="C748" s="7" t="s">
        <v>995</v>
      </c>
      <c r="D748" s="7" t="s">
        <v>1224</v>
      </c>
      <c r="E748" s="68">
        <v>41913.0</v>
      </c>
      <c r="F748" s="68">
        <v>42004.0</v>
      </c>
      <c r="G748" s="7" t="s">
        <v>747</v>
      </c>
      <c r="H748" s="7">
        <v>13.0</v>
      </c>
      <c r="I748" s="7"/>
      <c r="J748" s="7"/>
      <c r="K748" s="7"/>
      <c r="L748" s="7"/>
      <c r="M748" s="7"/>
      <c r="N748" s="7"/>
      <c r="O748" s="7"/>
      <c r="P748" s="7"/>
      <c r="Q748" s="7"/>
      <c r="R748" s="7"/>
      <c r="S748" s="7"/>
      <c r="T748" s="7"/>
      <c r="U748" s="7"/>
      <c r="V748" s="7"/>
      <c r="W748" s="7"/>
      <c r="X748" s="7"/>
      <c r="Y748" s="7"/>
      <c r="Z748" s="7"/>
      <c r="AA748" s="7"/>
      <c r="AB748" s="7"/>
      <c r="AC748" s="7"/>
      <c r="AD748" s="7"/>
      <c r="AE748" s="7"/>
      <c r="AF748" s="7" t="s">
        <v>890</v>
      </c>
    </row>
    <row r="749" ht="14.25" customHeight="1">
      <c r="A749" s="5" t="s">
        <v>2630</v>
      </c>
      <c r="B749" s="5" t="s">
        <v>742</v>
      </c>
      <c r="C749" s="5" t="s">
        <v>995</v>
      </c>
      <c r="D749" s="5" t="s">
        <v>1224</v>
      </c>
      <c r="E749" s="62">
        <v>41640.0</v>
      </c>
      <c r="F749" s="62">
        <v>41729.0</v>
      </c>
      <c r="G749" s="5" t="s">
        <v>747</v>
      </c>
      <c r="H749" s="5">
        <v>13.0</v>
      </c>
      <c r="I749" s="5"/>
      <c r="J749" s="5"/>
      <c r="K749" s="5"/>
      <c r="L749" s="5"/>
      <c r="M749" s="5"/>
      <c r="N749" s="5"/>
      <c r="O749" s="5"/>
      <c r="P749" s="5"/>
      <c r="Q749" s="5"/>
      <c r="R749" s="5"/>
      <c r="S749" s="5"/>
      <c r="T749" s="5"/>
      <c r="U749" s="5"/>
      <c r="V749" s="5"/>
      <c r="W749" s="5"/>
      <c r="X749" s="5"/>
      <c r="Y749" s="5"/>
      <c r="Z749" s="5"/>
      <c r="AA749" s="5"/>
      <c r="AB749" s="5"/>
      <c r="AC749" s="5"/>
      <c r="AD749" s="5"/>
      <c r="AE749" s="5"/>
      <c r="AF749" s="5" t="s">
        <v>890</v>
      </c>
    </row>
    <row r="750" ht="14.25" customHeight="1">
      <c r="A750" s="7" t="s">
        <v>2632</v>
      </c>
      <c r="B750" s="7" t="s">
        <v>742</v>
      </c>
      <c r="C750" s="7" t="s">
        <v>887</v>
      </c>
      <c r="D750" s="7" t="s">
        <v>743</v>
      </c>
      <c r="E750" s="68">
        <v>41640.0</v>
      </c>
      <c r="F750" s="68">
        <v>42004.0</v>
      </c>
      <c r="G750" s="7" t="s">
        <v>747</v>
      </c>
      <c r="H750" s="7">
        <v>0.0</v>
      </c>
      <c r="I750" s="7"/>
      <c r="J750" s="7"/>
      <c r="K750" s="7"/>
      <c r="L750" s="7"/>
      <c r="M750" s="7"/>
      <c r="N750" s="7"/>
      <c r="O750" s="7"/>
      <c r="P750" s="7"/>
      <c r="Q750" s="7"/>
      <c r="R750" s="7"/>
      <c r="S750" s="7"/>
      <c r="T750" s="7"/>
      <c r="U750" s="7"/>
      <c r="V750" s="7"/>
      <c r="W750" s="7"/>
      <c r="X750" s="7"/>
      <c r="Y750" s="7"/>
      <c r="Z750" s="7"/>
      <c r="AA750" s="7"/>
      <c r="AB750" s="7"/>
      <c r="AC750" s="7"/>
      <c r="AD750" s="7"/>
      <c r="AE750" s="7"/>
      <c r="AF750" s="7" t="s">
        <v>890</v>
      </c>
    </row>
    <row r="751" ht="14.25" customHeight="1">
      <c r="A751" s="5" t="s">
        <v>2633</v>
      </c>
      <c r="B751" s="5" t="s">
        <v>742</v>
      </c>
      <c r="C751" s="5"/>
      <c r="D751" s="5" t="s">
        <v>1078</v>
      </c>
      <c r="E751" s="62">
        <v>41640.0</v>
      </c>
      <c r="F751" s="62">
        <v>42004.0</v>
      </c>
      <c r="G751" s="5" t="s">
        <v>1003</v>
      </c>
      <c r="H751" s="5">
        <v>0.0</v>
      </c>
      <c r="I751" s="5">
        <v>0.0</v>
      </c>
      <c r="J751" s="5">
        <v>0.0</v>
      </c>
      <c r="K751" s="5">
        <v>0.0</v>
      </c>
      <c r="L751" s="5">
        <v>0.0</v>
      </c>
      <c r="M751" s="5">
        <v>0.0</v>
      </c>
      <c r="N751" s="5">
        <v>1.0</v>
      </c>
      <c r="O751" s="5">
        <v>1.0</v>
      </c>
      <c r="P751" s="5">
        <v>1.0</v>
      </c>
      <c r="Q751" s="5">
        <v>0.0</v>
      </c>
      <c r="R751" s="5">
        <v>0.0</v>
      </c>
      <c r="S751" s="5">
        <v>0.0</v>
      </c>
      <c r="T751" s="5">
        <v>0.0</v>
      </c>
      <c r="U751" s="5">
        <v>0.0</v>
      </c>
      <c r="V751" s="5">
        <v>0.0</v>
      </c>
      <c r="W751" s="5">
        <v>0.0</v>
      </c>
      <c r="X751" s="5">
        <v>1.0</v>
      </c>
      <c r="Y751" s="5">
        <v>1.0</v>
      </c>
      <c r="Z751" s="5">
        <v>1.0</v>
      </c>
      <c r="AA751" s="5">
        <v>1.0</v>
      </c>
      <c r="AB751" s="5">
        <v>1.0</v>
      </c>
      <c r="AC751" s="5">
        <v>1.0</v>
      </c>
      <c r="AD751" s="5">
        <v>0.0</v>
      </c>
      <c r="AE751" s="5">
        <v>0.0</v>
      </c>
      <c r="AF751" s="5" t="s">
        <v>890</v>
      </c>
    </row>
    <row r="752" ht="14.25" customHeight="1">
      <c r="A752" s="7" t="s">
        <v>2633</v>
      </c>
      <c r="B752" s="7" t="s">
        <v>742</v>
      </c>
      <c r="C752" s="7"/>
      <c r="D752" s="7" t="s">
        <v>1174</v>
      </c>
      <c r="E752" s="68">
        <v>41640.0</v>
      </c>
      <c r="F752" s="68">
        <v>42004.0</v>
      </c>
      <c r="G752" s="7" t="s">
        <v>747</v>
      </c>
      <c r="H752" s="7">
        <v>0.0</v>
      </c>
      <c r="I752" s="7"/>
      <c r="J752" s="7"/>
      <c r="K752" s="7"/>
      <c r="L752" s="7"/>
      <c r="M752" s="7"/>
      <c r="N752" s="7"/>
      <c r="O752" s="7"/>
      <c r="P752" s="7"/>
      <c r="Q752" s="7"/>
      <c r="R752" s="7"/>
      <c r="S752" s="7"/>
      <c r="T752" s="7"/>
      <c r="U752" s="7"/>
      <c r="V752" s="7"/>
      <c r="W752" s="7"/>
      <c r="X752" s="7"/>
      <c r="Y752" s="7"/>
      <c r="Z752" s="7"/>
      <c r="AA752" s="7"/>
      <c r="AB752" s="7"/>
      <c r="AC752" s="7"/>
      <c r="AD752" s="7"/>
      <c r="AE752" s="7"/>
      <c r="AF752" s="7" t="s">
        <v>890</v>
      </c>
    </row>
    <row r="753" ht="14.25" customHeight="1">
      <c r="A753" s="5" t="s">
        <v>2635</v>
      </c>
      <c r="B753" s="5" t="s">
        <v>1230</v>
      </c>
      <c r="C753" s="5" t="s">
        <v>995</v>
      </c>
      <c r="D753" s="5" t="s">
        <v>743</v>
      </c>
      <c r="E753" s="62">
        <v>41640.0</v>
      </c>
      <c r="F753" s="62">
        <v>42004.0</v>
      </c>
      <c r="G753" s="5" t="s">
        <v>747</v>
      </c>
      <c r="H753" s="5">
        <v>22.0</v>
      </c>
      <c r="I753" s="5"/>
      <c r="J753" s="5"/>
      <c r="K753" s="5"/>
      <c r="L753" s="5"/>
      <c r="M753" s="5"/>
      <c r="N753" s="5"/>
      <c r="O753" s="5"/>
      <c r="P753" s="5"/>
      <c r="Q753" s="5"/>
      <c r="R753" s="5"/>
      <c r="S753" s="5"/>
      <c r="T753" s="5"/>
      <c r="U753" s="5"/>
      <c r="V753" s="5"/>
      <c r="W753" s="5"/>
      <c r="X753" s="5"/>
      <c r="Y753" s="5"/>
      <c r="Z753" s="5"/>
      <c r="AA753" s="5"/>
      <c r="AB753" s="5"/>
      <c r="AC753" s="5"/>
      <c r="AD753" s="5"/>
      <c r="AE753" s="5"/>
      <c r="AF753" s="5" t="s">
        <v>890</v>
      </c>
    </row>
    <row r="754" ht="14.25" customHeight="1">
      <c r="A754" s="7" t="s">
        <v>2636</v>
      </c>
      <c r="B754" s="7" t="s">
        <v>1230</v>
      </c>
      <c r="C754" s="7" t="s">
        <v>995</v>
      </c>
      <c r="D754" s="7" t="s">
        <v>743</v>
      </c>
      <c r="E754" s="68">
        <v>41640.0</v>
      </c>
      <c r="F754" s="68">
        <v>42004.0</v>
      </c>
      <c r="G754" s="7" t="s">
        <v>747</v>
      </c>
      <c r="H754" s="7">
        <v>60.0</v>
      </c>
      <c r="I754" s="7"/>
      <c r="J754" s="7"/>
      <c r="K754" s="7"/>
      <c r="L754" s="7"/>
      <c r="M754" s="7"/>
      <c r="N754" s="7"/>
      <c r="O754" s="7"/>
      <c r="P754" s="7"/>
      <c r="Q754" s="7"/>
      <c r="R754" s="7"/>
      <c r="S754" s="7"/>
      <c r="T754" s="7"/>
      <c r="U754" s="7"/>
      <c r="V754" s="7"/>
      <c r="W754" s="7"/>
      <c r="X754" s="7"/>
      <c r="Y754" s="7"/>
      <c r="Z754" s="7"/>
      <c r="AA754" s="7"/>
      <c r="AB754" s="7"/>
      <c r="AC754" s="7"/>
      <c r="AD754" s="7"/>
      <c r="AE754" s="7"/>
      <c r="AF754" s="7" t="s">
        <v>890</v>
      </c>
    </row>
    <row r="755" ht="14.25" customHeight="1">
      <c r="A755" s="5" t="s">
        <v>2638</v>
      </c>
      <c r="B755" s="5" t="s">
        <v>1230</v>
      </c>
      <c r="C755" s="5" t="s">
        <v>995</v>
      </c>
      <c r="D755" s="5" t="s">
        <v>743</v>
      </c>
      <c r="E755" s="62">
        <v>41640.0</v>
      </c>
      <c r="F755" s="62">
        <v>42004.0</v>
      </c>
      <c r="G755" s="5" t="s">
        <v>747</v>
      </c>
      <c r="H755" s="5">
        <v>60.0</v>
      </c>
      <c r="I755" s="5"/>
      <c r="J755" s="5"/>
      <c r="K755" s="5"/>
      <c r="L755" s="5"/>
      <c r="M755" s="5"/>
      <c r="N755" s="5"/>
      <c r="O755" s="5"/>
      <c r="P755" s="5"/>
      <c r="Q755" s="5"/>
      <c r="R755" s="5"/>
      <c r="S755" s="5"/>
      <c r="T755" s="5"/>
      <c r="U755" s="5"/>
      <c r="V755" s="5"/>
      <c r="W755" s="5"/>
      <c r="X755" s="5"/>
      <c r="Y755" s="5"/>
      <c r="Z755" s="5"/>
      <c r="AA755" s="5"/>
      <c r="AB755" s="5"/>
      <c r="AC755" s="5"/>
      <c r="AD755" s="5"/>
      <c r="AE755" s="5"/>
      <c r="AF755" s="5" t="s">
        <v>890</v>
      </c>
    </row>
    <row r="756" ht="14.25" customHeight="1">
      <c r="A756" s="7" t="s">
        <v>2640</v>
      </c>
      <c r="B756" s="7" t="s">
        <v>647</v>
      </c>
      <c r="C756" s="7"/>
      <c r="D756" s="7" t="s">
        <v>1078</v>
      </c>
      <c r="E756" s="68">
        <v>41640.0</v>
      </c>
      <c r="F756" s="68">
        <v>42004.0</v>
      </c>
      <c r="G756" s="7" t="s">
        <v>1003</v>
      </c>
      <c r="H756" s="7">
        <v>0.156</v>
      </c>
      <c r="I756" s="7">
        <v>0.156</v>
      </c>
      <c r="J756" s="7">
        <v>0.104</v>
      </c>
      <c r="K756" s="7">
        <v>0.104</v>
      </c>
      <c r="L756" s="7">
        <v>0.104</v>
      </c>
      <c r="M756" s="7">
        <v>0.104</v>
      </c>
      <c r="N756" s="7">
        <v>0.156</v>
      </c>
      <c r="O756" s="7">
        <v>0.208</v>
      </c>
      <c r="P756" s="7">
        <v>0.208</v>
      </c>
      <c r="Q756" s="7">
        <v>0.156</v>
      </c>
      <c r="R756" s="7">
        <v>0.156</v>
      </c>
      <c r="S756" s="7">
        <v>0.156</v>
      </c>
      <c r="T756" s="7">
        <v>0.156</v>
      </c>
      <c r="U756" s="7">
        <v>0.104</v>
      </c>
      <c r="V756" s="7">
        <v>0.104</v>
      </c>
      <c r="W756" s="7">
        <v>0.104</v>
      </c>
      <c r="X756" s="7">
        <v>0.104</v>
      </c>
      <c r="Y756" s="7">
        <v>0.104</v>
      </c>
      <c r="Z756" s="7">
        <v>0.26</v>
      </c>
      <c r="AA756" s="7">
        <v>0.364</v>
      </c>
      <c r="AB756" s="7">
        <v>0.416</v>
      </c>
      <c r="AC756" s="7">
        <v>0.312</v>
      </c>
      <c r="AD756" s="7">
        <v>0.26</v>
      </c>
      <c r="AE756" s="7">
        <v>0.156</v>
      </c>
      <c r="AF756" s="7" t="s">
        <v>890</v>
      </c>
    </row>
    <row r="757" ht="14.25" customHeight="1">
      <c r="A757" s="5" t="s">
        <v>2640</v>
      </c>
      <c r="B757" s="5" t="s">
        <v>647</v>
      </c>
      <c r="C757" s="5"/>
      <c r="D757" s="5" t="s">
        <v>1085</v>
      </c>
      <c r="E757" s="62">
        <v>41640.0</v>
      </c>
      <c r="F757" s="62">
        <v>42004.0</v>
      </c>
      <c r="G757" s="5" t="s">
        <v>747</v>
      </c>
      <c r="H757" s="5">
        <v>0.0</v>
      </c>
      <c r="I757" s="5"/>
      <c r="J757" s="5"/>
      <c r="K757" s="5"/>
      <c r="L757" s="5"/>
      <c r="M757" s="5"/>
      <c r="N757" s="5"/>
      <c r="O757" s="5"/>
      <c r="P757" s="5"/>
      <c r="Q757" s="5"/>
      <c r="R757" s="5"/>
      <c r="S757" s="5"/>
      <c r="T757" s="5"/>
      <c r="U757" s="5"/>
      <c r="V757" s="5"/>
      <c r="W757" s="5"/>
      <c r="X757" s="5"/>
      <c r="Y757" s="5"/>
      <c r="Z757" s="5"/>
      <c r="AA757" s="5"/>
      <c r="AB757" s="5"/>
      <c r="AC757" s="5"/>
      <c r="AD757" s="5"/>
      <c r="AE757" s="5"/>
      <c r="AF757" s="5" t="s">
        <v>890</v>
      </c>
    </row>
    <row r="758" ht="14.25" customHeight="1">
      <c r="A758" s="7" t="s">
        <v>2640</v>
      </c>
      <c r="B758" s="7" t="s">
        <v>647</v>
      </c>
      <c r="C758" s="7"/>
      <c r="D758" s="7" t="s">
        <v>1089</v>
      </c>
      <c r="E758" s="68">
        <v>41640.0</v>
      </c>
      <c r="F758" s="68">
        <v>42004.0</v>
      </c>
      <c r="G758" s="7" t="s">
        <v>747</v>
      </c>
      <c r="H758" s="7">
        <v>1.0</v>
      </c>
      <c r="I758" s="7"/>
      <c r="J758" s="7"/>
      <c r="K758" s="7"/>
      <c r="L758" s="7"/>
      <c r="M758" s="7"/>
      <c r="N758" s="7"/>
      <c r="O758" s="7"/>
      <c r="P758" s="7"/>
      <c r="Q758" s="7"/>
      <c r="R758" s="7"/>
      <c r="S758" s="7"/>
      <c r="T758" s="7"/>
      <c r="U758" s="7"/>
      <c r="V758" s="7"/>
      <c r="W758" s="7"/>
      <c r="X758" s="7"/>
      <c r="Y758" s="7"/>
      <c r="Z758" s="7"/>
      <c r="AA758" s="7"/>
      <c r="AB758" s="7"/>
      <c r="AC758" s="7"/>
      <c r="AD758" s="7"/>
      <c r="AE758" s="7"/>
      <c r="AF758" s="7" t="s">
        <v>890</v>
      </c>
    </row>
    <row r="759" ht="14.25" customHeight="1">
      <c r="A759" s="5" t="s">
        <v>2640</v>
      </c>
      <c r="B759" s="5" t="s">
        <v>647</v>
      </c>
      <c r="C759" s="5"/>
      <c r="D759" s="5" t="s">
        <v>1624</v>
      </c>
      <c r="E759" s="62">
        <v>41640.0</v>
      </c>
      <c r="F759" s="62">
        <v>42004.0</v>
      </c>
      <c r="G759" s="5" t="s">
        <v>1003</v>
      </c>
      <c r="H759" s="5">
        <v>0.104</v>
      </c>
      <c r="I759" s="5">
        <v>0.104</v>
      </c>
      <c r="J759" s="5">
        <v>0.052</v>
      </c>
      <c r="K759" s="5">
        <v>0.052</v>
      </c>
      <c r="L759" s="5">
        <v>0.052</v>
      </c>
      <c r="M759" s="5">
        <v>0.052</v>
      </c>
      <c r="N759" s="5">
        <v>0.156</v>
      </c>
      <c r="O759" s="5">
        <v>0.156</v>
      </c>
      <c r="P759" s="5">
        <v>0.208</v>
      </c>
      <c r="Q759" s="5">
        <v>0.208</v>
      </c>
      <c r="R759" s="5">
        <v>0.156</v>
      </c>
      <c r="S759" s="5">
        <v>0.13</v>
      </c>
      <c r="T759" s="5">
        <v>0.13</v>
      </c>
      <c r="U759" s="5">
        <v>0.13</v>
      </c>
      <c r="V759" s="5">
        <v>0.13</v>
      </c>
      <c r="W759" s="5">
        <v>0.13</v>
      </c>
      <c r="X759" s="5">
        <v>0.13</v>
      </c>
      <c r="Y759" s="5">
        <v>0.13</v>
      </c>
      <c r="Z759" s="5">
        <v>0.312</v>
      </c>
      <c r="AA759" s="5">
        <v>0.364</v>
      </c>
      <c r="AB759" s="5">
        <v>0.364</v>
      </c>
      <c r="AC759" s="5">
        <v>0.364</v>
      </c>
      <c r="AD759" s="5">
        <v>0.312</v>
      </c>
      <c r="AE759" s="5">
        <v>0.156</v>
      </c>
      <c r="AF759" s="5" t="s">
        <v>890</v>
      </c>
    </row>
    <row r="760" ht="14.25" customHeight="1">
      <c r="A760" s="7" t="s">
        <v>2640</v>
      </c>
      <c r="B760" s="7" t="s">
        <v>647</v>
      </c>
      <c r="C760" s="7"/>
      <c r="D760" s="7" t="s">
        <v>1191</v>
      </c>
      <c r="E760" s="68">
        <v>41640.0</v>
      </c>
      <c r="F760" s="68">
        <v>42004.0</v>
      </c>
      <c r="G760" s="7" t="s">
        <v>1003</v>
      </c>
      <c r="H760" s="7">
        <v>0.104</v>
      </c>
      <c r="I760" s="7">
        <v>0.078</v>
      </c>
      <c r="J760" s="7">
        <v>0.052</v>
      </c>
      <c r="K760" s="7">
        <v>0.052</v>
      </c>
      <c r="L760" s="7">
        <v>0.052</v>
      </c>
      <c r="M760" s="7">
        <v>0.104</v>
      </c>
      <c r="N760" s="7">
        <v>0.208</v>
      </c>
      <c r="O760" s="7">
        <v>0.26</v>
      </c>
      <c r="P760" s="7">
        <v>0.208</v>
      </c>
      <c r="Q760" s="7">
        <v>0.208</v>
      </c>
      <c r="R760" s="7">
        <v>0.13</v>
      </c>
      <c r="S760" s="7">
        <v>0.13</v>
      </c>
      <c r="T760" s="7">
        <v>0.13</v>
      </c>
      <c r="U760" s="7">
        <v>0.13</v>
      </c>
      <c r="V760" s="7">
        <v>0.13</v>
      </c>
      <c r="W760" s="7">
        <v>0.13</v>
      </c>
      <c r="X760" s="7">
        <v>0.13</v>
      </c>
      <c r="Y760" s="7">
        <v>0.13</v>
      </c>
      <c r="Z760" s="7">
        <v>0.312</v>
      </c>
      <c r="AA760" s="7">
        <v>0.416</v>
      </c>
      <c r="AB760" s="7">
        <v>0.468</v>
      </c>
      <c r="AC760" s="7">
        <v>0.416</v>
      </c>
      <c r="AD760" s="7">
        <v>0.312</v>
      </c>
      <c r="AE760" s="7">
        <v>0.156</v>
      </c>
      <c r="AF760" s="7" t="s">
        <v>890</v>
      </c>
    </row>
    <row r="761" ht="14.25" customHeight="1">
      <c r="A761" s="5" t="s">
        <v>2643</v>
      </c>
      <c r="B761" s="5" t="s">
        <v>742</v>
      </c>
      <c r="C761" s="5"/>
      <c r="D761" s="5" t="s">
        <v>743</v>
      </c>
      <c r="E761" s="62">
        <v>41640.0</v>
      </c>
      <c r="F761" s="62">
        <v>42004.0</v>
      </c>
      <c r="G761" s="5" t="s">
        <v>747</v>
      </c>
      <c r="H761" s="5">
        <v>0.0</v>
      </c>
      <c r="I761" s="5"/>
      <c r="J761" s="5"/>
      <c r="K761" s="5"/>
      <c r="L761" s="5"/>
      <c r="M761" s="5"/>
      <c r="N761" s="5"/>
      <c r="O761" s="5"/>
      <c r="P761" s="5"/>
      <c r="Q761" s="5"/>
      <c r="R761" s="5"/>
      <c r="S761" s="5"/>
      <c r="T761" s="5"/>
      <c r="U761" s="5"/>
      <c r="V761" s="5"/>
      <c r="W761" s="5"/>
      <c r="X761" s="5"/>
      <c r="Y761" s="5"/>
      <c r="Z761" s="5"/>
      <c r="AA761" s="5"/>
      <c r="AB761" s="5"/>
      <c r="AC761" s="5"/>
      <c r="AD761" s="5"/>
      <c r="AE761" s="5"/>
      <c r="AF761" s="5" t="s">
        <v>890</v>
      </c>
    </row>
    <row r="762" ht="14.25" customHeight="1">
      <c r="A762" s="7" t="s">
        <v>2644</v>
      </c>
      <c r="B762" s="7" t="s">
        <v>886</v>
      </c>
      <c r="C762" s="7" t="s">
        <v>887</v>
      </c>
      <c r="D762" s="7" t="s">
        <v>743</v>
      </c>
      <c r="E762" s="68">
        <v>41640.0</v>
      </c>
      <c r="F762" s="68">
        <v>42004.0</v>
      </c>
      <c r="G762" s="7" t="s">
        <v>747</v>
      </c>
      <c r="H762" s="7">
        <v>132.0</v>
      </c>
      <c r="I762" s="7"/>
      <c r="J762" s="7"/>
      <c r="K762" s="7"/>
      <c r="L762" s="7"/>
      <c r="M762" s="7"/>
      <c r="N762" s="7"/>
      <c r="O762" s="7"/>
      <c r="P762" s="7"/>
      <c r="Q762" s="7"/>
      <c r="R762" s="7"/>
      <c r="S762" s="7"/>
      <c r="T762" s="7"/>
      <c r="U762" s="7"/>
      <c r="V762" s="7"/>
      <c r="W762" s="7"/>
      <c r="X762" s="7"/>
      <c r="Y762" s="7"/>
      <c r="Z762" s="7"/>
      <c r="AA762" s="7"/>
      <c r="AB762" s="7"/>
      <c r="AC762" s="7"/>
      <c r="AD762" s="7"/>
      <c r="AE762" s="7"/>
      <c r="AF762" s="7" t="s">
        <v>890</v>
      </c>
    </row>
    <row r="763" ht="14.25" customHeight="1">
      <c r="A763" s="5" t="s">
        <v>2646</v>
      </c>
      <c r="B763" s="5" t="s">
        <v>1173</v>
      </c>
      <c r="C763" s="5" t="s">
        <v>995</v>
      </c>
      <c r="D763" s="5" t="s">
        <v>743</v>
      </c>
      <c r="E763" s="62">
        <v>41640.0</v>
      </c>
      <c r="F763" s="62">
        <v>42004.0</v>
      </c>
      <c r="G763" s="5" t="s">
        <v>1003</v>
      </c>
      <c r="H763" s="5">
        <v>26.667</v>
      </c>
      <c r="I763" s="5">
        <v>26.667</v>
      </c>
      <c r="J763" s="5">
        <v>26.667</v>
      </c>
      <c r="K763" s="5">
        <v>26.667</v>
      </c>
      <c r="L763" s="5">
        <v>26.667</v>
      </c>
      <c r="M763" s="5">
        <v>23.889</v>
      </c>
      <c r="N763" s="5">
        <v>23.889</v>
      </c>
      <c r="O763" s="5">
        <v>23.889</v>
      </c>
      <c r="P763" s="5">
        <v>23.889</v>
      </c>
      <c r="Q763" s="5">
        <v>23.889</v>
      </c>
      <c r="R763" s="5">
        <v>23.889</v>
      </c>
      <c r="S763" s="5">
        <v>23.889</v>
      </c>
      <c r="T763" s="5">
        <v>23.889</v>
      </c>
      <c r="U763" s="5">
        <v>23.889</v>
      </c>
      <c r="V763" s="5">
        <v>23.889</v>
      </c>
      <c r="W763" s="5">
        <v>23.889</v>
      </c>
      <c r="X763" s="5">
        <v>23.889</v>
      </c>
      <c r="Y763" s="5">
        <v>23.889</v>
      </c>
      <c r="Z763" s="5">
        <v>23.889</v>
      </c>
      <c r="AA763" s="5">
        <v>23.889</v>
      </c>
      <c r="AB763" s="5">
        <v>26.667</v>
      </c>
      <c r="AC763" s="5">
        <v>26.667</v>
      </c>
      <c r="AD763" s="5">
        <v>26.667</v>
      </c>
      <c r="AE763" s="5">
        <v>26.667</v>
      </c>
      <c r="AF763" s="5" t="s">
        <v>890</v>
      </c>
    </row>
    <row r="764" ht="14.25" customHeight="1">
      <c r="A764" s="7" t="s">
        <v>2647</v>
      </c>
      <c r="B764" s="7" t="s">
        <v>1173</v>
      </c>
      <c r="C764" s="7" t="s">
        <v>995</v>
      </c>
      <c r="D764" s="7" t="s">
        <v>743</v>
      </c>
      <c r="E764" s="68">
        <v>41640.0</v>
      </c>
      <c r="F764" s="68">
        <v>42004.0</v>
      </c>
      <c r="G764" s="7" t="s">
        <v>1003</v>
      </c>
      <c r="H764" s="7">
        <v>18.333</v>
      </c>
      <c r="I764" s="7">
        <v>18.333</v>
      </c>
      <c r="J764" s="7">
        <v>18.333</v>
      </c>
      <c r="K764" s="7">
        <v>18.333</v>
      </c>
      <c r="L764" s="7">
        <v>18.333</v>
      </c>
      <c r="M764" s="7">
        <v>21.111</v>
      </c>
      <c r="N764" s="7">
        <v>21.111</v>
      </c>
      <c r="O764" s="7">
        <v>21.111</v>
      </c>
      <c r="P764" s="7">
        <v>21.111</v>
      </c>
      <c r="Q764" s="7">
        <v>21.111</v>
      </c>
      <c r="R764" s="7">
        <v>21.111</v>
      </c>
      <c r="S764" s="7">
        <v>21.111</v>
      </c>
      <c r="T764" s="7">
        <v>21.111</v>
      </c>
      <c r="U764" s="7">
        <v>21.111</v>
      </c>
      <c r="V764" s="7">
        <v>21.111</v>
      </c>
      <c r="W764" s="7">
        <v>21.111</v>
      </c>
      <c r="X764" s="7">
        <v>21.111</v>
      </c>
      <c r="Y764" s="7">
        <v>21.111</v>
      </c>
      <c r="Z764" s="7">
        <v>21.111</v>
      </c>
      <c r="AA764" s="7">
        <v>21.111</v>
      </c>
      <c r="AB764" s="7">
        <v>18.333</v>
      </c>
      <c r="AC764" s="7">
        <v>18.333</v>
      </c>
      <c r="AD764" s="7">
        <v>18.333</v>
      </c>
      <c r="AE764" s="7">
        <v>18.333</v>
      </c>
      <c r="AF764" s="7" t="s">
        <v>890</v>
      </c>
    </row>
    <row r="765" ht="14.25" customHeight="1">
      <c r="A765" s="5" t="s">
        <v>2650</v>
      </c>
      <c r="B765" s="5" t="s">
        <v>1173</v>
      </c>
      <c r="C765" s="5" t="s">
        <v>995</v>
      </c>
      <c r="D765" s="5" t="s">
        <v>743</v>
      </c>
      <c r="E765" s="62">
        <v>41640.0</v>
      </c>
      <c r="F765" s="62">
        <v>42004.0</v>
      </c>
      <c r="G765" s="5" t="s">
        <v>1003</v>
      </c>
      <c r="H765" s="5">
        <v>26.667</v>
      </c>
      <c r="I765" s="5">
        <v>26.667</v>
      </c>
      <c r="J765" s="5">
        <v>26.667</v>
      </c>
      <c r="K765" s="5">
        <v>26.667</v>
      </c>
      <c r="L765" s="5">
        <v>26.667</v>
      </c>
      <c r="M765" s="5">
        <v>26.667</v>
      </c>
      <c r="N765" s="5">
        <v>23.889</v>
      </c>
      <c r="O765" s="5">
        <v>23.889</v>
      </c>
      <c r="P765" s="5">
        <v>23.889</v>
      </c>
      <c r="Q765" s="5">
        <v>23.889</v>
      </c>
      <c r="R765" s="5">
        <v>23.889</v>
      </c>
      <c r="S765" s="5">
        <v>23.889</v>
      </c>
      <c r="T765" s="5">
        <v>23.889</v>
      </c>
      <c r="U765" s="5">
        <v>23.889</v>
      </c>
      <c r="V765" s="5">
        <v>23.889</v>
      </c>
      <c r="W765" s="5">
        <v>23.889</v>
      </c>
      <c r="X765" s="5">
        <v>23.889</v>
      </c>
      <c r="Y765" s="5">
        <v>23.889</v>
      </c>
      <c r="Z765" s="5">
        <v>23.889</v>
      </c>
      <c r="AA765" s="5">
        <v>23.889</v>
      </c>
      <c r="AB765" s="5">
        <v>23.889</v>
      </c>
      <c r="AC765" s="5">
        <v>23.889</v>
      </c>
      <c r="AD765" s="5">
        <v>23.889</v>
      </c>
      <c r="AE765" s="5">
        <v>26.667</v>
      </c>
      <c r="AF765" s="5" t="s">
        <v>890</v>
      </c>
    </row>
    <row r="766" ht="14.25" customHeight="1">
      <c r="A766" s="7" t="s">
        <v>2651</v>
      </c>
      <c r="B766" s="7" t="s">
        <v>1173</v>
      </c>
      <c r="C766" s="7" t="s">
        <v>995</v>
      </c>
      <c r="D766" s="7" t="s">
        <v>743</v>
      </c>
      <c r="E766" s="68">
        <v>41640.0</v>
      </c>
      <c r="F766" s="68">
        <v>42004.0</v>
      </c>
      <c r="G766" s="7" t="s">
        <v>1003</v>
      </c>
      <c r="H766" s="7">
        <v>18.333</v>
      </c>
      <c r="I766" s="7">
        <v>18.333</v>
      </c>
      <c r="J766" s="7">
        <v>18.333</v>
      </c>
      <c r="K766" s="7">
        <v>18.333</v>
      </c>
      <c r="L766" s="7">
        <v>18.333</v>
      </c>
      <c r="M766" s="7">
        <v>18.333</v>
      </c>
      <c r="N766" s="7">
        <v>21.111</v>
      </c>
      <c r="O766" s="7">
        <v>21.111</v>
      </c>
      <c r="P766" s="7">
        <v>21.111</v>
      </c>
      <c r="Q766" s="7">
        <v>21.111</v>
      </c>
      <c r="R766" s="7">
        <v>21.111</v>
      </c>
      <c r="S766" s="7">
        <v>21.111</v>
      </c>
      <c r="T766" s="7">
        <v>21.111</v>
      </c>
      <c r="U766" s="7">
        <v>21.111</v>
      </c>
      <c r="V766" s="7">
        <v>21.111</v>
      </c>
      <c r="W766" s="7">
        <v>21.111</v>
      </c>
      <c r="X766" s="7">
        <v>21.111</v>
      </c>
      <c r="Y766" s="7">
        <v>21.111</v>
      </c>
      <c r="Z766" s="7">
        <v>21.111</v>
      </c>
      <c r="AA766" s="7">
        <v>21.111</v>
      </c>
      <c r="AB766" s="7">
        <v>21.111</v>
      </c>
      <c r="AC766" s="7">
        <v>21.111</v>
      </c>
      <c r="AD766" s="7">
        <v>21.111</v>
      </c>
      <c r="AE766" s="7">
        <v>18.333</v>
      </c>
      <c r="AF766" s="7" t="s">
        <v>890</v>
      </c>
    </row>
    <row r="767" ht="14.25" customHeight="1">
      <c r="A767" s="5" t="s">
        <v>2653</v>
      </c>
      <c r="B767" s="5" t="s">
        <v>1173</v>
      </c>
      <c r="C767" s="5" t="s">
        <v>995</v>
      </c>
      <c r="D767" s="5" t="s">
        <v>743</v>
      </c>
      <c r="E767" s="62">
        <v>41640.0</v>
      </c>
      <c r="F767" s="62">
        <v>42004.0</v>
      </c>
      <c r="G767" s="5" t="s">
        <v>1003</v>
      </c>
      <c r="H767" s="5">
        <v>26.667</v>
      </c>
      <c r="I767" s="5">
        <v>26.667</v>
      </c>
      <c r="J767" s="5">
        <v>26.667</v>
      </c>
      <c r="K767" s="5">
        <v>26.667</v>
      </c>
      <c r="L767" s="5">
        <v>26.667</v>
      </c>
      <c r="M767" s="5">
        <v>26.667</v>
      </c>
      <c r="N767" s="5">
        <v>26.667</v>
      </c>
      <c r="O767" s="5">
        <v>23.889</v>
      </c>
      <c r="P767" s="5">
        <v>23.889</v>
      </c>
      <c r="Q767" s="5">
        <v>23.889</v>
      </c>
      <c r="R767" s="5">
        <v>23.889</v>
      </c>
      <c r="S767" s="5">
        <v>23.889</v>
      </c>
      <c r="T767" s="5">
        <v>23.889</v>
      </c>
      <c r="U767" s="5">
        <v>23.889</v>
      </c>
      <c r="V767" s="5">
        <v>23.889</v>
      </c>
      <c r="W767" s="5">
        <v>23.889</v>
      </c>
      <c r="X767" s="5">
        <v>23.889</v>
      </c>
      <c r="Y767" s="5">
        <v>23.889</v>
      </c>
      <c r="Z767" s="5">
        <v>23.889</v>
      </c>
      <c r="AA767" s="5">
        <v>26.667</v>
      </c>
      <c r="AB767" s="5">
        <v>26.667</v>
      </c>
      <c r="AC767" s="5">
        <v>26.667</v>
      </c>
      <c r="AD767" s="5">
        <v>26.667</v>
      </c>
      <c r="AE767" s="5">
        <v>26.667</v>
      </c>
      <c r="AF767" s="5" t="s">
        <v>890</v>
      </c>
    </row>
    <row r="768" ht="14.25" customHeight="1">
      <c r="A768" s="7" t="s">
        <v>2654</v>
      </c>
      <c r="B768" s="7" t="s">
        <v>1173</v>
      </c>
      <c r="C768" s="7" t="s">
        <v>995</v>
      </c>
      <c r="D768" s="7" t="s">
        <v>743</v>
      </c>
      <c r="E768" s="68">
        <v>41640.0</v>
      </c>
      <c r="F768" s="68">
        <v>42004.0</v>
      </c>
      <c r="G768" s="7" t="s">
        <v>1003</v>
      </c>
      <c r="H768" s="7">
        <v>18.333</v>
      </c>
      <c r="I768" s="7">
        <v>18.333</v>
      </c>
      <c r="J768" s="7">
        <v>18.333</v>
      </c>
      <c r="K768" s="7">
        <v>18.333</v>
      </c>
      <c r="L768" s="7">
        <v>18.333</v>
      </c>
      <c r="M768" s="7">
        <v>18.333</v>
      </c>
      <c r="N768" s="7">
        <v>18.333</v>
      </c>
      <c r="O768" s="7">
        <v>21.111</v>
      </c>
      <c r="P768" s="7">
        <v>21.111</v>
      </c>
      <c r="Q768" s="7">
        <v>21.111</v>
      </c>
      <c r="R768" s="7">
        <v>21.111</v>
      </c>
      <c r="S768" s="7">
        <v>21.111</v>
      </c>
      <c r="T768" s="7">
        <v>21.111</v>
      </c>
      <c r="U768" s="7">
        <v>21.111</v>
      </c>
      <c r="V768" s="7">
        <v>21.111</v>
      </c>
      <c r="W768" s="7">
        <v>21.111</v>
      </c>
      <c r="X768" s="7">
        <v>21.111</v>
      </c>
      <c r="Y768" s="7">
        <v>21.111</v>
      </c>
      <c r="Z768" s="7">
        <v>21.111</v>
      </c>
      <c r="AA768" s="7">
        <v>18.333</v>
      </c>
      <c r="AB768" s="7">
        <v>18.333</v>
      </c>
      <c r="AC768" s="7">
        <v>18.333</v>
      </c>
      <c r="AD768" s="7">
        <v>18.333</v>
      </c>
      <c r="AE768" s="7">
        <v>18.333</v>
      </c>
      <c r="AF768" s="7" t="s">
        <v>890</v>
      </c>
    </row>
    <row r="769" ht="14.25" customHeight="1">
      <c r="A769" s="5" t="s">
        <v>2656</v>
      </c>
      <c r="B769" s="5" t="s">
        <v>1173</v>
      </c>
      <c r="C769" s="5" t="s">
        <v>995</v>
      </c>
      <c r="D769" s="5" t="s">
        <v>1078</v>
      </c>
      <c r="E769" s="62">
        <v>41640.0</v>
      </c>
      <c r="F769" s="62">
        <v>42004.0</v>
      </c>
      <c r="G769" s="5" t="s">
        <v>1003</v>
      </c>
      <c r="H769" s="5">
        <v>21.111</v>
      </c>
      <c r="I769" s="5">
        <v>21.111</v>
      </c>
      <c r="J769" s="5">
        <v>21.111</v>
      </c>
      <c r="K769" s="5">
        <v>21.111</v>
      </c>
      <c r="L769" s="5">
        <v>21.111</v>
      </c>
      <c r="M769" s="5">
        <v>21.111</v>
      </c>
      <c r="N769" s="5">
        <v>21.111</v>
      </c>
      <c r="O769" s="5">
        <v>21.111</v>
      </c>
      <c r="P769" s="5">
        <v>21.111</v>
      </c>
      <c r="Q769" s="5">
        <v>23.333</v>
      </c>
      <c r="R769" s="5">
        <v>23.333</v>
      </c>
      <c r="S769" s="5">
        <v>23.333</v>
      </c>
      <c r="T769" s="5">
        <v>23.333</v>
      </c>
      <c r="U769" s="5">
        <v>23.333</v>
      </c>
      <c r="V769" s="5">
        <v>23.333</v>
      </c>
      <c r="W769" s="5">
        <v>23.333</v>
      </c>
      <c r="X769" s="5">
        <v>21.111</v>
      </c>
      <c r="Y769" s="5">
        <v>21.111</v>
      </c>
      <c r="Z769" s="5">
        <v>21.111</v>
      </c>
      <c r="AA769" s="5">
        <v>21.111</v>
      </c>
      <c r="AB769" s="5">
        <v>21.111</v>
      </c>
      <c r="AC769" s="5">
        <v>21.111</v>
      </c>
      <c r="AD769" s="5">
        <v>21.111</v>
      </c>
      <c r="AE769" s="5">
        <v>21.111</v>
      </c>
      <c r="AF769" s="5" t="s">
        <v>890</v>
      </c>
    </row>
    <row r="770" ht="14.25" customHeight="1">
      <c r="A770" s="7" t="s">
        <v>2656</v>
      </c>
      <c r="B770" s="7" t="s">
        <v>1173</v>
      </c>
      <c r="C770" s="7" t="s">
        <v>995</v>
      </c>
      <c r="D770" s="7" t="s">
        <v>1174</v>
      </c>
      <c r="E770" s="68">
        <v>41640.0</v>
      </c>
      <c r="F770" s="68">
        <v>42004.0</v>
      </c>
      <c r="G770" s="7" t="s">
        <v>747</v>
      </c>
      <c r="H770" s="7">
        <v>21.111</v>
      </c>
      <c r="I770" s="7"/>
      <c r="J770" s="7"/>
      <c r="K770" s="7"/>
      <c r="L770" s="7"/>
      <c r="M770" s="7"/>
      <c r="N770" s="7"/>
      <c r="O770" s="7"/>
      <c r="P770" s="7"/>
      <c r="Q770" s="7"/>
      <c r="R770" s="7"/>
      <c r="S770" s="7"/>
      <c r="T770" s="7"/>
      <c r="U770" s="7"/>
      <c r="V770" s="7"/>
      <c r="W770" s="7"/>
      <c r="X770" s="7"/>
      <c r="Y770" s="7"/>
      <c r="Z770" s="7"/>
      <c r="AA770" s="7"/>
      <c r="AB770" s="7"/>
      <c r="AC770" s="7"/>
      <c r="AD770" s="7"/>
      <c r="AE770" s="7"/>
      <c r="AF770" s="7" t="s">
        <v>890</v>
      </c>
    </row>
    <row r="771" ht="14.25" customHeight="1">
      <c r="A771" s="5" t="s">
        <v>2658</v>
      </c>
      <c r="B771" s="5" t="s">
        <v>1173</v>
      </c>
      <c r="C771" s="5" t="s">
        <v>995</v>
      </c>
      <c r="D771" s="5" t="s">
        <v>1078</v>
      </c>
      <c r="E771" s="62">
        <v>41640.0</v>
      </c>
      <c r="F771" s="62">
        <v>42004.0</v>
      </c>
      <c r="G771" s="5" t="s">
        <v>1003</v>
      </c>
      <c r="H771" s="5">
        <v>21.111</v>
      </c>
      <c r="I771" s="5">
        <v>21.111</v>
      </c>
      <c r="J771" s="5">
        <v>21.111</v>
      </c>
      <c r="K771" s="5">
        <v>21.111</v>
      </c>
      <c r="L771" s="5">
        <v>21.111</v>
      </c>
      <c r="M771" s="5">
        <v>21.111</v>
      </c>
      <c r="N771" s="5">
        <v>21.111</v>
      </c>
      <c r="O771" s="5">
        <v>21.111</v>
      </c>
      <c r="P771" s="5">
        <v>21.111</v>
      </c>
      <c r="Q771" s="5">
        <v>18.889</v>
      </c>
      <c r="R771" s="5">
        <v>18.889</v>
      </c>
      <c r="S771" s="5">
        <v>18.889</v>
      </c>
      <c r="T771" s="5">
        <v>18.889</v>
      </c>
      <c r="U771" s="5">
        <v>18.889</v>
      </c>
      <c r="V771" s="5">
        <v>18.889</v>
      </c>
      <c r="W771" s="5">
        <v>18.889</v>
      </c>
      <c r="X771" s="5">
        <v>21.111</v>
      </c>
      <c r="Y771" s="5">
        <v>21.111</v>
      </c>
      <c r="Z771" s="5">
        <v>21.111</v>
      </c>
      <c r="AA771" s="5">
        <v>21.111</v>
      </c>
      <c r="AB771" s="5">
        <v>21.111</v>
      </c>
      <c r="AC771" s="5">
        <v>21.111</v>
      </c>
      <c r="AD771" s="5">
        <v>21.111</v>
      </c>
      <c r="AE771" s="5">
        <v>21.111</v>
      </c>
      <c r="AF771" s="5" t="s">
        <v>890</v>
      </c>
    </row>
    <row r="772" ht="14.25" customHeight="1">
      <c r="A772" s="7" t="s">
        <v>2658</v>
      </c>
      <c r="B772" s="7" t="s">
        <v>1173</v>
      </c>
      <c r="C772" s="7" t="s">
        <v>995</v>
      </c>
      <c r="D772" s="7" t="s">
        <v>1174</v>
      </c>
      <c r="E772" s="68">
        <v>41640.0</v>
      </c>
      <c r="F772" s="68">
        <v>42004.0</v>
      </c>
      <c r="G772" s="7" t="s">
        <v>747</v>
      </c>
      <c r="H772" s="7">
        <v>21.111</v>
      </c>
      <c r="I772" s="7"/>
      <c r="J772" s="7"/>
      <c r="K772" s="7"/>
      <c r="L772" s="7"/>
      <c r="M772" s="7"/>
      <c r="N772" s="7"/>
      <c r="O772" s="7"/>
      <c r="P772" s="7"/>
      <c r="Q772" s="7"/>
      <c r="R772" s="7"/>
      <c r="S772" s="7"/>
      <c r="T772" s="7"/>
      <c r="U772" s="7"/>
      <c r="V772" s="7"/>
      <c r="W772" s="7"/>
      <c r="X772" s="7"/>
      <c r="Y772" s="7"/>
      <c r="Z772" s="7"/>
      <c r="AA772" s="7"/>
      <c r="AB772" s="7"/>
      <c r="AC772" s="7"/>
      <c r="AD772" s="7"/>
      <c r="AE772" s="7"/>
      <c r="AF772" s="7" t="s">
        <v>890</v>
      </c>
    </row>
    <row r="773" ht="14.25" customHeight="1">
      <c r="A773" s="5" t="s">
        <v>2659</v>
      </c>
      <c r="B773" s="5" t="s">
        <v>1173</v>
      </c>
      <c r="C773" s="5" t="s">
        <v>995</v>
      </c>
      <c r="D773" s="5" t="s">
        <v>1078</v>
      </c>
      <c r="E773" s="62">
        <v>41640.0</v>
      </c>
      <c r="F773" s="62">
        <v>42004.0</v>
      </c>
      <c r="G773" s="5" t="s">
        <v>1003</v>
      </c>
      <c r="H773" s="5">
        <v>21.111</v>
      </c>
      <c r="I773" s="5">
        <v>21.111</v>
      </c>
      <c r="J773" s="5">
        <v>21.111</v>
      </c>
      <c r="K773" s="5">
        <v>21.111</v>
      </c>
      <c r="L773" s="5">
        <v>21.111</v>
      </c>
      <c r="M773" s="5">
        <v>21.111</v>
      </c>
      <c r="N773" s="5">
        <v>21.111</v>
      </c>
      <c r="O773" s="5">
        <v>21.111</v>
      </c>
      <c r="P773" s="5">
        <v>21.111</v>
      </c>
      <c r="Q773" s="5">
        <v>23.888</v>
      </c>
      <c r="R773" s="5">
        <v>23.888</v>
      </c>
      <c r="S773" s="5">
        <v>23.888</v>
      </c>
      <c r="T773" s="5">
        <v>23.888</v>
      </c>
      <c r="U773" s="5">
        <v>23.888</v>
      </c>
      <c r="V773" s="5">
        <v>23.888</v>
      </c>
      <c r="W773" s="5">
        <v>23.888</v>
      </c>
      <c r="X773" s="5">
        <v>21.111</v>
      </c>
      <c r="Y773" s="5">
        <v>21.111</v>
      </c>
      <c r="Z773" s="5">
        <v>21.111</v>
      </c>
      <c r="AA773" s="5">
        <v>21.111</v>
      </c>
      <c r="AB773" s="5">
        <v>21.111</v>
      </c>
      <c r="AC773" s="5">
        <v>21.111</v>
      </c>
      <c r="AD773" s="5">
        <v>21.111</v>
      </c>
      <c r="AE773" s="5">
        <v>21.111</v>
      </c>
      <c r="AF773" s="5" t="s">
        <v>890</v>
      </c>
    </row>
    <row r="774" ht="14.25" customHeight="1">
      <c r="A774" s="7" t="s">
        <v>2659</v>
      </c>
      <c r="B774" s="7" t="s">
        <v>1173</v>
      </c>
      <c r="C774" s="7" t="s">
        <v>995</v>
      </c>
      <c r="D774" s="7" t="s">
        <v>1174</v>
      </c>
      <c r="E774" s="68">
        <v>41640.0</v>
      </c>
      <c r="F774" s="68">
        <v>42004.0</v>
      </c>
      <c r="G774" s="7" t="s">
        <v>747</v>
      </c>
      <c r="H774" s="7">
        <v>21.111</v>
      </c>
      <c r="I774" s="7"/>
      <c r="J774" s="7"/>
      <c r="K774" s="7"/>
      <c r="L774" s="7"/>
      <c r="M774" s="7"/>
      <c r="N774" s="7"/>
      <c r="O774" s="7"/>
      <c r="P774" s="7"/>
      <c r="Q774" s="7"/>
      <c r="R774" s="7"/>
      <c r="S774" s="7"/>
      <c r="T774" s="7"/>
      <c r="U774" s="7"/>
      <c r="V774" s="7"/>
      <c r="W774" s="7"/>
      <c r="X774" s="7"/>
      <c r="Y774" s="7"/>
      <c r="Z774" s="7"/>
      <c r="AA774" s="7"/>
      <c r="AB774" s="7"/>
      <c r="AC774" s="7"/>
      <c r="AD774" s="7"/>
      <c r="AE774" s="7"/>
      <c r="AF774" s="7" t="s">
        <v>890</v>
      </c>
    </row>
    <row r="775" ht="14.25" customHeight="1">
      <c r="A775" s="5" t="s">
        <v>2661</v>
      </c>
      <c r="B775" s="5" t="s">
        <v>1173</v>
      </c>
      <c r="C775" s="5" t="s">
        <v>995</v>
      </c>
      <c r="D775" s="5" t="s">
        <v>1078</v>
      </c>
      <c r="E775" s="62">
        <v>41640.0</v>
      </c>
      <c r="F775" s="62">
        <v>42004.0</v>
      </c>
      <c r="G775" s="5" t="s">
        <v>1003</v>
      </c>
      <c r="H775" s="5">
        <v>21.111</v>
      </c>
      <c r="I775" s="5">
        <v>21.111</v>
      </c>
      <c r="J775" s="5">
        <v>21.111</v>
      </c>
      <c r="K775" s="5">
        <v>21.111</v>
      </c>
      <c r="L775" s="5">
        <v>21.111</v>
      </c>
      <c r="M775" s="5">
        <v>21.111</v>
      </c>
      <c r="N775" s="5">
        <v>21.111</v>
      </c>
      <c r="O775" s="5">
        <v>21.111</v>
      </c>
      <c r="P775" s="5">
        <v>21.111</v>
      </c>
      <c r="Q775" s="5">
        <v>18.334</v>
      </c>
      <c r="R775" s="5">
        <v>18.334</v>
      </c>
      <c r="S775" s="5">
        <v>18.334</v>
      </c>
      <c r="T775" s="5">
        <v>18.334</v>
      </c>
      <c r="U775" s="5">
        <v>18.334</v>
      </c>
      <c r="V775" s="5">
        <v>18.334</v>
      </c>
      <c r="W775" s="5">
        <v>18.334</v>
      </c>
      <c r="X775" s="5">
        <v>21.111</v>
      </c>
      <c r="Y775" s="5">
        <v>21.111</v>
      </c>
      <c r="Z775" s="5">
        <v>21.111</v>
      </c>
      <c r="AA775" s="5">
        <v>21.111</v>
      </c>
      <c r="AB775" s="5">
        <v>21.111</v>
      </c>
      <c r="AC775" s="5">
        <v>21.111</v>
      </c>
      <c r="AD775" s="5">
        <v>21.111</v>
      </c>
      <c r="AE775" s="5">
        <v>21.111</v>
      </c>
      <c r="AF775" s="5" t="s">
        <v>890</v>
      </c>
    </row>
    <row r="776" ht="14.25" customHeight="1">
      <c r="A776" s="7" t="s">
        <v>2661</v>
      </c>
      <c r="B776" s="7" t="s">
        <v>1173</v>
      </c>
      <c r="C776" s="7" t="s">
        <v>995</v>
      </c>
      <c r="D776" s="7" t="s">
        <v>1174</v>
      </c>
      <c r="E776" s="68">
        <v>41640.0</v>
      </c>
      <c r="F776" s="68">
        <v>42004.0</v>
      </c>
      <c r="G776" s="7" t="s">
        <v>747</v>
      </c>
      <c r="H776" s="7">
        <v>21.111</v>
      </c>
      <c r="I776" s="7"/>
      <c r="J776" s="7"/>
      <c r="K776" s="7"/>
      <c r="L776" s="7"/>
      <c r="M776" s="7"/>
      <c r="N776" s="7"/>
      <c r="O776" s="7"/>
      <c r="P776" s="7"/>
      <c r="Q776" s="7"/>
      <c r="R776" s="7"/>
      <c r="S776" s="7"/>
      <c r="T776" s="7"/>
      <c r="U776" s="7"/>
      <c r="V776" s="7"/>
      <c r="W776" s="7"/>
      <c r="X776" s="7"/>
      <c r="Y776" s="7"/>
      <c r="Z776" s="7"/>
      <c r="AA776" s="7"/>
      <c r="AB776" s="7"/>
      <c r="AC776" s="7"/>
      <c r="AD776" s="7"/>
      <c r="AE776" s="7"/>
      <c r="AF776" s="7" t="s">
        <v>890</v>
      </c>
    </row>
    <row r="777" ht="14.25" customHeight="1">
      <c r="A777" s="5" t="s">
        <v>2663</v>
      </c>
      <c r="B777" s="5" t="s">
        <v>742</v>
      </c>
      <c r="C777" s="5"/>
      <c r="D777" s="5" t="s">
        <v>743</v>
      </c>
      <c r="E777" s="62">
        <v>41640.0</v>
      </c>
      <c r="F777" s="62">
        <v>42004.0</v>
      </c>
      <c r="G777" s="5" t="s">
        <v>747</v>
      </c>
      <c r="H777" s="5">
        <v>0.0</v>
      </c>
      <c r="I777" s="5"/>
      <c r="J777" s="5"/>
      <c r="K777" s="5"/>
      <c r="L777" s="5"/>
      <c r="M777" s="5"/>
      <c r="N777" s="5"/>
      <c r="O777" s="5"/>
      <c r="P777" s="5"/>
      <c r="Q777" s="5"/>
      <c r="R777" s="5"/>
      <c r="S777" s="5"/>
      <c r="T777" s="5"/>
      <c r="U777" s="5"/>
      <c r="V777" s="5"/>
      <c r="W777" s="5"/>
      <c r="X777" s="5"/>
      <c r="Y777" s="5"/>
      <c r="Z777" s="5"/>
      <c r="AA777" s="5"/>
      <c r="AB777" s="5"/>
      <c r="AC777" s="5"/>
      <c r="AD777" s="5"/>
      <c r="AE777" s="5"/>
      <c r="AF777" s="5" t="s">
        <v>890</v>
      </c>
    </row>
    <row r="778" ht="14.25" customHeight="1">
      <c r="A778" s="7" t="s">
        <v>2664</v>
      </c>
      <c r="B778" s="7" t="s">
        <v>742</v>
      </c>
      <c r="C778" s="7"/>
      <c r="D778" s="7" t="s">
        <v>743</v>
      </c>
      <c r="E778" s="68">
        <v>41640.0</v>
      </c>
      <c r="F778" s="68">
        <v>42004.0</v>
      </c>
      <c r="G778" s="7" t="s">
        <v>747</v>
      </c>
      <c r="H778" s="7">
        <v>0.0</v>
      </c>
      <c r="I778" s="7"/>
      <c r="J778" s="7"/>
      <c r="K778" s="7"/>
      <c r="L778" s="7"/>
      <c r="M778" s="7"/>
      <c r="N778" s="7"/>
      <c r="O778" s="7"/>
      <c r="P778" s="7"/>
      <c r="Q778" s="7"/>
      <c r="R778" s="7"/>
      <c r="S778" s="7"/>
      <c r="T778" s="7"/>
      <c r="U778" s="7"/>
      <c r="V778" s="7"/>
      <c r="W778" s="7"/>
      <c r="X778" s="7"/>
      <c r="Y778" s="7"/>
      <c r="Z778" s="7"/>
      <c r="AA778" s="7"/>
      <c r="AB778" s="7"/>
      <c r="AC778" s="7"/>
      <c r="AD778" s="7"/>
      <c r="AE778" s="7"/>
      <c r="AF778" s="7" t="s">
        <v>890</v>
      </c>
    </row>
    <row r="779" ht="14.25" customHeight="1">
      <c r="A779" s="5" t="s">
        <v>2665</v>
      </c>
      <c r="B779" s="5" t="s">
        <v>742</v>
      </c>
      <c r="C779" s="5"/>
      <c r="D779" s="5" t="s">
        <v>743</v>
      </c>
      <c r="E779" s="62">
        <v>41640.0</v>
      </c>
      <c r="F779" s="62">
        <v>42004.0</v>
      </c>
      <c r="G779" s="5" t="s">
        <v>747</v>
      </c>
      <c r="H779" s="5">
        <v>1.0</v>
      </c>
      <c r="I779" s="5"/>
      <c r="J779" s="5"/>
      <c r="K779" s="5"/>
      <c r="L779" s="5"/>
      <c r="M779" s="5"/>
      <c r="N779" s="5"/>
      <c r="O779" s="5"/>
      <c r="P779" s="5"/>
      <c r="Q779" s="5"/>
      <c r="R779" s="5"/>
      <c r="S779" s="5"/>
      <c r="T779" s="5"/>
      <c r="U779" s="5"/>
      <c r="V779" s="5"/>
      <c r="W779" s="5"/>
      <c r="X779" s="5"/>
      <c r="Y779" s="5"/>
      <c r="Z779" s="5"/>
      <c r="AA779" s="5"/>
      <c r="AB779" s="5"/>
      <c r="AC779" s="5"/>
      <c r="AD779" s="5"/>
      <c r="AE779" s="5"/>
      <c r="AF779" s="5" t="s">
        <v>890</v>
      </c>
    </row>
    <row r="780" ht="14.25" customHeight="1">
      <c r="A780" s="7" t="s">
        <v>2667</v>
      </c>
      <c r="B780" s="7" t="s">
        <v>742</v>
      </c>
      <c r="C780" s="7"/>
      <c r="D780" s="7" t="s">
        <v>743</v>
      </c>
      <c r="E780" s="68">
        <v>41640.0</v>
      </c>
      <c r="F780" s="68">
        <v>42004.0</v>
      </c>
      <c r="G780" s="7" t="s">
        <v>747</v>
      </c>
      <c r="H780" s="7">
        <v>1.0</v>
      </c>
      <c r="I780" s="7"/>
      <c r="J780" s="7"/>
      <c r="K780" s="7"/>
      <c r="L780" s="7"/>
      <c r="M780" s="7"/>
      <c r="N780" s="7"/>
      <c r="O780" s="7"/>
      <c r="P780" s="7"/>
      <c r="Q780" s="7"/>
      <c r="R780" s="7"/>
      <c r="S780" s="7"/>
      <c r="T780" s="7"/>
      <c r="U780" s="7"/>
      <c r="V780" s="7"/>
      <c r="W780" s="7"/>
      <c r="X780" s="7"/>
      <c r="Y780" s="7"/>
      <c r="Z780" s="7"/>
      <c r="AA780" s="7"/>
      <c r="AB780" s="7"/>
      <c r="AC780" s="7"/>
      <c r="AD780" s="7"/>
      <c r="AE780" s="7"/>
      <c r="AF780" s="7" t="s">
        <v>890</v>
      </c>
    </row>
    <row r="781" ht="14.25" customHeight="1">
      <c r="A781" s="5" t="s">
        <v>2669</v>
      </c>
      <c r="B781" s="5" t="s">
        <v>1173</v>
      </c>
      <c r="C781" s="5" t="s">
        <v>995</v>
      </c>
      <c r="D781" s="5" t="s">
        <v>743</v>
      </c>
      <c r="E781" s="62">
        <v>41640.0</v>
      </c>
      <c r="F781" s="62">
        <v>42004.0</v>
      </c>
      <c r="G781" s="5" t="s">
        <v>747</v>
      </c>
      <c r="H781" s="5">
        <v>21.111</v>
      </c>
      <c r="I781" s="5"/>
      <c r="J781" s="5"/>
      <c r="K781" s="5"/>
      <c r="L781" s="5"/>
      <c r="M781" s="5"/>
      <c r="N781" s="5"/>
      <c r="O781" s="5"/>
      <c r="P781" s="5"/>
      <c r="Q781" s="5"/>
      <c r="R781" s="5"/>
      <c r="S781" s="5"/>
      <c r="T781" s="5"/>
      <c r="U781" s="5"/>
      <c r="V781" s="5"/>
      <c r="W781" s="5"/>
      <c r="X781" s="5"/>
      <c r="Y781" s="5"/>
      <c r="Z781" s="5"/>
      <c r="AA781" s="5"/>
      <c r="AB781" s="5"/>
      <c r="AC781" s="5"/>
      <c r="AD781" s="5"/>
      <c r="AE781" s="5"/>
      <c r="AF781" s="5" t="s">
        <v>890</v>
      </c>
    </row>
    <row r="782" ht="14.25" customHeight="1">
      <c r="A782" s="7" t="s">
        <v>2671</v>
      </c>
      <c r="B782" s="7" t="s">
        <v>1173</v>
      </c>
      <c r="C782" s="7" t="s">
        <v>995</v>
      </c>
      <c r="D782" s="7" t="s">
        <v>743</v>
      </c>
      <c r="E782" s="68">
        <v>41640.0</v>
      </c>
      <c r="F782" s="68">
        <v>42004.0</v>
      </c>
      <c r="G782" s="7" t="s">
        <v>747</v>
      </c>
      <c r="H782" s="7">
        <v>21.111</v>
      </c>
      <c r="I782" s="7"/>
      <c r="J782" s="7"/>
      <c r="K782" s="7"/>
      <c r="L782" s="7"/>
      <c r="M782" s="7"/>
      <c r="N782" s="7"/>
      <c r="O782" s="7"/>
      <c r="P782" s="7"/>
      <c r="Q782" s="7"/>
      <c r="R782" s="7"/>
      <c r="S782" s="7"/>
      <c r="T782" s="7"/>
      <c r="U782" s="7"/>
      <c r="V782" s="7"/>
      <c r="W782" s="7"/>
      <c r="X782" s="7"/>
      <c r="Y782" s="7"/>
      <c r="Z782" s="7"/>
      <c r="AA782" s="7"/>
      <c r="AB782" s="7"/>
      <c r="AC782" s="7"/>
      <c r="AD782" s="7"/>
      <c r="AE782" s="7"/>
      <c r="AF782" s="7" t="s">
        <v>890</v>
      </c>
    </row>
    <row r="783" ht="14.25" customHeight="1">
      <c r="A783" s="5" t="s">
        <v>2673</v>
      </c>
      <c r="B783" s="5" t="s">
        <v>1077</v>
      </c>
      <c r="C783" s="5"/>
      <c r="D783" s="5" t="s">
        <v>1078</v>
      </c>
      <c r="E783" s="62">
        <v>41640.0</v>
      </c>
      <c r="F783" s="62">
        <v>42004.0</v>
      </c>
      <c r="G783" s="5" t="s">
        <v>1003</v>
      </c>
      <c r="H783" s="5">
        <v>0.05</v>
      </c>
      <c r="I783" s="5">
        <v>0.05</v>
      </c>
      <c r="J783" s="5">
        <v>0.05</v>
      </c>
      <c r="K783" s="5">
        <v>0.05</v>
      </c>
      <c r="L783" s="5">
        <v>0.1</v>
      </c>
      <c r="M783" s="5">
        <v>0.2</v>
      </c>
      <c r="N783" s="5">
        <v>0.4</v>
      </c>
      <c r="O783" s="5">
        <v>0.5</v>
      </c>
      <c r="P783" s="5">
        <v>0.5</v>
      </c>
      <c r="Q783" s="5">
        <v>0.35</v>
      </c>
      <c r="R783" s="5">
        <v>0.15</v>
      </c>
      <c r="S783" s="5">
        <v>0.15</v>
      </c>
      <c r="T783" s="5">
        <v>0.15</v>
      </c>
      <c r="U783" s="5">
        <v>0.15</v>
      </c>
      <c r="V783" s="5">
        <v>0.15</v>
      </c>
      <c r="W783" s="5">
        <v>0.15</v>
      </c>
      <c r="X783" s="5">
        <v>0.35</v>
      </c>
      <c r="Y783" s="5">
        <v>0.5</v>
      </c>
      <c r="Z783" s="5">
        <v>0.5</v>
      </c>
      <c r="AA783" s="5">
        <v>0.4</v>
      </c>
      <c r="AB783" s="5">
        <v>0.4</v>
      </c>
      <c r="AC783" s="5">
        <v>0.3</v>
      </c>
      <c r="AD783" s="5">
        <v>0.2</v>
      </c>
      <c r="AE783" s="5">
        <v>0.1</v>
      </c>
      <c r="AF783" s="5" t="s">
        <v>890</v>
      </c>
    </row>
    <row r="784" ht="14.25" customHeight="1">
      <c r="A784" s="7" t="s">
        <v>2673</v>
      </c>
      <c r="B784" s="7" t="s">
        <v>1077</v>
      </c>
      <c r="C784" s="7"/>
      <c r="D784" s="7" t="s">
        <v>1085</v>
      </c>
      <c r="E784" s="68">
        <v>41640.0</v>
      </c>
      <c r="F784" s="68">
        <v>42004.0</v>
      </c>
      <c r="G784" s="7" t="s">
        <v>747</v>
      </c>
      <c r="H784" s="7">
        <v>0.05</v>
      </c>
      <c r="I784" s="7"/>
      <c r="J784" s="7"/>
      <c r="K784" s="7"/>
      <c r="L784" s="7"/>
      <c r="M784" s="7"/>
      <c r="N784" s="7"/>
      <c r="O784" s="7"/>
      <c r="P784" s="7"/>
      <c r="Q784" s="7"/>
      <c r="R784" s="7"/>
      <c r="S784" s="7"/>
      <c r="T784" s="7"/>
      <c r="U784" s="7"/>
      <c r="V784" s="7"/>
      <c r="W784" s="7"/>
      <c r="X784" s="7"/>
      <c r="Y784" s="7"/>
      <c r="Z784" s="7"/>
      <c r="AA784" s="7"/>
      <c r="AB784" s="7"/>
      <c r="AC784" s="7"/>
      <c r="AD784" s="7"/>
      <c r="AE784" s="7"/>
      <c r="AF784" s="7" t="s">
        <v>890</v>
      </c>
    </row>
    <row r="785" ht="14.25" customHeight="1">
      <c r="A785" s="5" t="s">
        <v>2673</v>
      </c>
      <c r="B785" s="5" t="s">
        <v>1077</v>
      </c>
      <c r="C785" s="5"/>
      <c r="D785" s="5" t="s">
        <v>1089</v>
      </c>
      <c r="E785" s="62">
        <v>41640.0</v>
      </c>
      <c r="F785" s="62">
        <v>42004.0</v>
      </c>
      <c r="G785" s="5" t="s">
        <v>747</v>
      </c>
      <c r="H785" s="5">
        <v>0.5</v>
      </c>
      <c r="I785" s="5"/>
      <c r="J785" s="5"/>
      <c r="K785" s="5"/>
      <c r="L785" s="5"/>
      <c r="M785" s="5"/>
      <c r="N785" s="5"/>
      <c r="O785" s="5"/>
      <c r="P785" s="5"/>
      <c r="Q785" s="5"/>
      <c r="R785" s="5"/>
      <c r="S785" s="5"/>
      <c r="T785" s="5"/>
      <c r="U785" s="5"/>
      <c r="V785" s="5"/>
      <c r="W785" s="5"/>
      <c r="X785" s="5"/>
      <c r="Y785" s="5"/>
      <c r="Z785" s="5"/>
      <c r="AA785" s="5"/>
      <c r="AB785" s="5"/>
      <c r="AC785" s="5"/>
      <c r="AD785" s="5"/>
      <c r="AE785" s="5"/>
      <c r="AF785" s="5" t="s">
        <v>890</v>
      </c>
    </row>
    <row r="786" ht="14.25" customHeight="1">
      <c r="A786" s="7" t="s">
        <v>2674</v>
      </c>
      <c r="B786" s="7" t="s">
        <v>41</v>
      </c>
      <c r="C786" s="7"/>
      <c r="D786" s="7" t="s">
        <v>743</v>
      </c>
      <c r="E786" s="68">
        <v>41640.0</v>
      </c>
      <c r="F786" s="68">
        <v>42004.0</v>
      </c>
      <c r="G786" s="7" t="s">
        <v>747</v>
      </c>
      <c r="H786" s="7">
        <v>1.0</v>
      </c>
      <c r="I786" s="7"/>
      <c r="J786" s="7"/>
      <c r="K786" s="7"/>
      <c r="L786" s="7"/>
      <c r="M786" s="7"/>
      <c r="N786" s="7"/>
      <c r="O786" s="7"/>
      <c r="P786" s="7"/>
      <c r="Q786" s="7"/>
      <c r="R786" s="7"/>
      <c r="S786" s="7"/>
      <c r="T786" s="7"/>
      <c r="U786" s="7"/>
      <c r="V786" s="7"/>
      <c r="W786" s="7"/>
      <c r="X786" s="7"/>
      <c r="Y786" s="7"/>
      <c r="Z786" s="7"/>
      <c r="AA786" s="7"/>
      <c r="AB786" s="7"/>
      <c r="AC786" s="7"/>
      <c r="AD786" s="7"/>
      <c r="AE786" s="7"/>
      <c r="AF786" s="7" t="s">
        <v>890</v>
      </c>
    </row>
    <row r="787" ht="14.25" customHeight="1">
      <c r="A787" s="37" t="s">
        <v>2676</v>
      </c>
      <c r="B787" s="7" t="s">
        <v>41</v>
      </c>
      <c r="C787" s="7"/>
      <c r="D787" s="7" t="s">
        <v>743</v>
      </c>
      <c r="E787" s="68">
        <v>41640.0</v>
      </c>
      <c r="F787" s="68">
        <v>42004.0</v>
      </c>
      <c r="G787" s="7" t="s">
        <v>747</v>
      </c>
      <c r="H787" s="37">
        <v>0.65</v>
      </c>
      <c r="I787" s="7"/>
      <c r="J787" s="7"/>
      <c r="K787" s="7"/>
      <c r="L787" s="7"/>
      <c r="M787" s="7"/>
      <c r="N787" s="7"/>
      <c r="O787" s="7"/>
      <c r="P787" s="7"/>
      <c r="Q787" s="7"/>
      <c r="R787" s="7"/>
      <c r="S787" s="7"/>
      <c r="T787" s="7"/>
      <c r="U787" s="7"/>
      <c r="V787" s="7"/>
      <c r="W787" s="7"/>
      <c r="X787" s="7"/>
      <c r="Y787" s="7"/>
      <c r="Z787" s="7"/>
      <c r="AA787" s="7"/>
      <c r="AB787" s="7"/>
      <c r="AC787" s="7"/>
      <c r="AD787" s="7"/>
      <c r="AE787" s="7"/>
      <c r="AF787" s="7" t="s">
        <v>890</v>
      </c>
    </row>
    <row r="788" ht="14.25" customHeight="1">
      <c r="A788" s="5" t="s">
        <v>2677</v>
      </c>
      <c r="B788" s="5" t="s">
        <v>41</v>
      </c>
      <c r="C788" s="5"/>
      <c r="D788" s="5" t="s">
        <v>1078</v>
      </c>
      <c r="E788" s="62">
        <v>41640.0</v>
      </c>
      <c r="F788" s="62">
        <v>42004.0</v>
      </c>
      <c r="G788" s="5" t="s">
        <v>1003</v>
      </c>
      <c r="H788" s="5">
        <v>0.0</v>
      </c>
      <c r="I788" s="5">
        <v>0.0</v>
      </c>
      <c r="J788" s="5">
        <v>0.0</v>
      </c>
      <c r="K788" s="5">
        <v>0.0</v>
      </c>
      <c r="L788" s="5">
        <v>0.0</v>
      </c>
      <c r="M788" s="5">
        <v>0.2</v>
      </c>
      <c r="N788" s="5">
        <v>0.3</v>
      </c>
      <c r="O788" s="5">
        <v>0.5</v>
      </c>
      <c r="P788" s="5">
        <v>1.0</v>
      </c>
      <c r="Q788" s="5">
        <v>1.0</v>
      </c>
      <c r="R788" s="5">
        <v>1.0</v>
      </c>
      <c r="S788" s="5">
        <v>1.0</v>
      </c>
      <c r="T788" s="5">
        <v>1.0</v>
      </c>
      <c r="U788" s="5">
        <v>1.0</v>
      </c>
      <c r="V788" s="5">
        <v>1.0</v>
      </c>
      <c r="W788" s="5">
        <v>1.0</v>
      </c>
      <c r="X788" s="5">
        <v>1.0</v>
      </c>
      <c r="Y788" s="5">
        <v>1.0</v>
      </c>
      <c r="Z788" s="5">
        <v>0.5</v>
      </c>
      <c r="AA788" s="5">
        <v>0.3</v>
      </c>
      <c r="AB788" s="5">
        <v>0.2</v>
      </c>
      <c r="AC788" s="5">
        <v>0.05</v>
      </c>
      <c r="AD788" s="5">
        <v>0.0</v>
      </c>
      <c r="AE788" s="5">
        <v>0.0</v>
      </c>
      <c r="AF788" s="5" t="s">
        <v>890</v>
      </c>
    </row>
    <row r="789" ht="14.25" customHeight="1">
      <c r="A789" s="7" t="s">
        <v>2677</v>
      </c>
      <c r="B789" s="7" t="s">
        <v>41</v>
      </c>
      <c r="C789" s="7"/>
      <c r="D789" s="7" t="s">
        <v>1085</v>
      </c>
      <c r="E789" s="68">
        <v>41640.0</v>
      </c>
      <c r="F789" s="68">
        <v>42004.0</v>
      </c>
      <c r="G789" s="7" t="s">
        <v>747</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890</v>
      </c>
    </row>
    <row r="790" ht="14.25" customHeight="1">
      <c r="A790" s="5" t="s">
        <v>2677</v>
      </c>
      <c r="B790" s="5" t="s">
        <v>41</v>
      </c>
      <c r="C790" s="5"/>
      <c r="D790" s="5" t="s">
        <v>1089</v>
      </c>
      <c r="E790" s="62">
        <v>41640.0</v>
      </c>
      <c r="F790" s="62">
        <v>42004.0</v>
      </c>
      <c r="G790" s="5" t="s">
        <v>747</v>
      </c>
      <c r="H790" s="5">
        <v>1.0</v>
      </c>
      <c r="I790" s="5"/>
      <c r="J790" s="5"/>
      <c r="K790" s="5"/>
      <c r="L790" s="5"/>
      <c r="M790" s="5"/>
      <c r="N790" s="5"/>
      <c r="O790" s="5"/>
      <c r="P790" s="5"/>
      <c r="Q790" s="5"/>
      <c r="R790" s="5"/>
      <c r="S790" s="5"/>
      <c r="T790" s="5"/>
      <c r="U790" s="5"/>
      <c r="V790" s="5"/>
      <c r="W790" s="5"/>
      <c r="X790" s="5"/>
      <c r="Y790" s="5"/>
      <c r="Z790" s="5"/>
      <c r="AA790" s="5"/>
      <c r="AB790" s="5"/>
      <c r="AC790" s="5"/>
      <c r="AD790" s="5"/>
      <c r="AE790" s="5"/>
      <c r="AF790" s="5" t="s">
        <v>890</v>
      </c>
    </row>
    <row r="791" ht="14.25" customHeight="1">
      <c r="A791" s="7" t="s">
        <v>2680</v>
      </c>
      <c r="B791" s="7" t="s">
        <v>41</v>
      </c>
      <c r="C791" s="7"/>
      <c r="D791" s="7" t="s">
        <v>743</v>
      </c>
      <c r="E791" s="68">
        <v>41640.0</v>
      </c>
      <c r="F791" s="68">
        <v>42004.0</v>
      </c>
      <c r="G791" s="7" t="s">
        <v>1003</v>
      </c>
      <c r="H791" s="7">
        <v>0.0</v>
      </c>
      <c r="I791" s="7">
        <v>0.0</v>
      </c>
      <c r="J791" s="7">
        <v>0.0</v>
      </c>
      <c r="K791" s="7">
        <v>0.0</v>
      </c>
      <c r="L791" s="7">
        <v>0.0</v>
      </c>
      <c r="M791" s="7">
        <v>0.0</v>
      </c>
      <c r="N791" s="7">
        <v>0.5</v>
      </c>
      <c r="O791" s="7">
        <v>1.0</v>
      </c>
      <c r="P791" s="7">
        <v>1.0</v>
      </c>
      <c r="Q791" s="7">
        <v>1.0</v>
      </c>
      <c r="R791" s="7">
        <v>1.0</v>
      </c>
      <c r="S791" s="7">
        <v>1.0</v>
      </c>
      <c r="T791" s="7">
        <v>1.0</v>
      </c>
      <c r="U791" s="7">
        <v>1.0</v>
      </c>
      <c r="V791" s="7">
        <v>1.0</v>
      </c>
      <c r="W791" s="7">
        <v>1.0</v>
      </c>
      <c r="X791" s="7">
        <v>1.0</v>
      </c>
      <c r="Y791" s="7">
        <v>1.0</v>
      </c>
      <c r="Z791" s="7">
        <v>1.0</v>
      </c>
      <c r="AA791" s="7">
        <v>1.0</v>
      </c>
      <c r="AB791" s="7">
        <v>1.0</v>
      </c>
      <c r="AC791" s="7">
        <v>1.0</v>
      </c>
      <c r="AD791" s="7">
        <v>0.5</v>
      </c>
      <c r="AE791" s="7">
        <v>0.0</v>
      </c>
      <c r="AF791" s="7" t="s">
        <v>890</v>
      </c>
    </row>
    <row r="792" ht="14.25" customHeight="1">
      <c r="A792" s="5" t="s">
        <v>2681</v>
      </c>
      <c r="B792" s="5" t="s">
        <v>41</v>
      </c>
      <c r="C792" s="5"/>
      <c r="D792" s="5" t="s">
        <v>1078</v>
      </c>
      <c r="E792" s="62">
        <v>41640.0</v>
      </c>
      <c r="F792" s="62">
        <v>42004.0</v>
      </c>
      <c r="G792" s="5" t="s">
        <v>1003</v>
      </c>
      <c r="H792" s="5">
        <v>0.0</v>
      </c>
      <c r="I792" s="5">
        <v>0.0</v>
      </c>
      <c r="J792" s="5">
        <v>0.0</v>
      </c>
      <c r="K792" s="5">
        <v>0.0</v>
      </c>
      <c r="L792" s="5">
        <v>0.0</v>
      </c>
      <c r="M792" s="5">
        <v>0.2</v>
      </c>
      <c r="N792" s="5">
        <v>0.3</v>
      </c>
      <c r="O792" s="5">
        <v>0.5</v>
      </c>
      <c r="P792" s="5">
        <v>1.0</v>
      </c>
      <c r="Q792" s="5">
        <v>1.0</v>
      </c>
      <c r="R792" s="5">
        <v>1.0</v>
      </c>
      <c r="S792" s="5">
        <v>1.0</v>
      </c>
      <c r="T792" s="5">
        <v>1.0</v>
      </c>
      <c r="U792" s="5">
        <v>1.0</v>
      </c>
      <c r="V792" s="5">
        <v>1.0</v>
      </c>
      <c r="W792" s="5">
        <v>1.0</v>
      </c>
      <c r="X792" s="5">
        <v>1.0</v>
      </c>
      <c r="Y792" s="5">
        <v>1.0</v>
      </c>
      <c r="Z792" s="5">
        <v>0.5</v>
      </c>
      <c r="AA792" s="5">
        <v>0.3</v>
      </c>
      <c r="AB792" s="5">
        <v>0.2</v>
      </c>
      <c r="AC792" s="5">
        <v>0.05</v>
      </c>
      <c r="AD792" s="5">
        <v>0.0</v>
      </c>
      <c r="AE792" s="5">
        <v>0.0</v>
      </c>
      <c r="AF792" s="5" t="s">
        <v>890</v>
      </c>
    </row>
    <row r="793" ht="14.25" customHeight="1">
      <c r="A793" s="7" t="s">
        <v>2681</v>
      </c>
      <c r="B793" s="7" t="s">
        <v>41</v>
      </c>
      <c r="C793" s="7"/>
      <c r="D793" s="7" t="s">
        <v>1085</v>
      </c>
      <c r="E793" s="68">
        <v>41640.0</v>
      </c>
      <c r="F793" s="68">
        <v>42004.0</v>
      </c>
      <c r="G793" s="7" t="s">
        <v>747</v>
      </c>
      <c r="H793" s="7">
        <v>0.0</v>
      </c>
      <c r="I793" s="7"/>
      <c r="J793" s="7"/>
      <c r="K793" s="7"/>
      <c r="L793" s="7"/>
      <c r="M793" s="7"/>
      <c r="N793" s="7"/>
      <c r="O793" s="7"/>
      <c r="P793" s="7"/>
      <c r="Q793" s="7"/>
      <c r="R793" s="7"/>
      <c r="S793" s="7"/>
      <c r="T793" s="7"/>
      <c r="U793" s="7"/>
      <c r="V793" s="7"/>
      <c r="W793" s="7"/>
      <c r="X793" s="7"/>
      <c r="Y793" s="7"/>
      <c r="Z793" s="7"/>
      <c r="AA793" s="7"/>
      <c r="AB793" s="7"/>
      <c r="AC793" s="7"/>
      <c r="AD793" s="7"/>
      <c r="AE793" s="7"/>
      <c r="AF793" s="7" t="s">
        <v>890</v>
      </c>
    </row>
    <row r="794" ht="14.25" customHeight="1">
      <c r="A794" s="5" t="s">
        <v>2681</v>
      </c>
      <c r="B794" s="5" t="s">
        <v>41</v>
      </c>
      <c r="C794" s="5"/>
      <c r="D794" s="5" t="s">
        <v>1089</v>
      </c>
      <c r="E794" s="62">
        <v>41640.0</v>
      </c>
      <c r="F794" s="62">
        <v>42004.0</v>
      </c>
      <c r="G794" s="5" t="s">
        <v>747</v>
      </c>
      <c r="H794" s="5">
        <v>1.0</v>
      </c>
      <c r="I794" s="5"/>
      <c r="J794" s="5"/>
      <c r="K794" s="5"/>
      <c r="L794" s="5"/>
      <c r="M794" s="5"/>
      <c r="N794" s="5"/>
      <c r="O794" s="5"/>
      <c r="P794" s="5"/>
      <c r="Q794" s="5"/>
      <c r="R794" s="5"/>
      <c r="S794" s="5"/>
      <c r="T794" s="5"/>
      <c r="U794" s="5"/>
      <c r="V794" s="5"/>
      <c r="W794" s="5"/>
      <c r="X794" s="5"/>
      <c r="Y794" s="5"/>
      <c r="Z794" s="5"/>
      <c r="AA794" s="5"/>
      <c r="AB794" s="5"/>
      <c r="AC794" s="5"/>
      <c r="AD794" s="5"/>
      <c r="AE794" s="5"/>
      <c r="AF794" s="5" t="s">
        <v>890</v>
      </c>
    </row>
    <row r="795" ht="14.25" customHeight="1">
      <c r="A795" s="37" t="s">
        <v>2683</v>
      </c>
      <c r="B795" s="7" t="s">
        <v>41</v>
      </c>
      <c r="C795" s="7"/>
      <c r="D795" s="7" t="s">
        <v>1078</v>
      </c>
      <c r="E795" s="68">
        <v>41640.0</v>
      </c>
      <c r="F795" s="68">
        <v>42004.0</v>
      </c>
      <c r="G795" s="7" t="s">
        <v>1003</v>
      </c>
      <c r="H795" s="37">
        <v>0.13</v>
      </c>
      <c r="I795" s="37">
        <v>0.13</v>
      </c>
      <c r="J795" s="37">
        <v>0.06</v>
      </c>
      <c r="K795" s="37">
        <v>0.06</v>
      </c>
      <c r="L795" s="37">
        <v>0.06</v>
      </c>
      <c r="M795" s="37">
        <v>0.06</v>
      </c>
      <c r="N795" s="37">
        <v>0.33</v>
      </c>
      <c r="O795" s="37">
        <v>0.33</v>
      </c>
      <c r="P795" s="37">
        <v>0.45</v>
      </c>
      <c r="Q795" s="37">
        <v>0.18667</v>
      </c>
      <c r="R795" s="37">
        <v>0.062121</v>
      </c>
      <c r="S795" s="37">
        <v>0.05</v>
      </c>
      <c r="T795" s="37">
        <v>0.05</v>
      </c>
      <c r="U795" s="37">
        <v>0.05</v>
      </c>
      <c r="V795" s="37">
        <v>0.05</v>
      </c>
      <c r="W795" s="37">
        <v>0.05</v>
      </c>
      <c r="X795" s="37">
        <v>0.05</v>
      </c>
      <c r="Y795" s="37">
        <v>0.0825</v>
      </c>
      <c r="Z795" s="37">
        <v>0.68</v>
      </c>
      <c r="AA795" s="37">
        <v>0.8</v>
      </c>
      <c r="AB795" s="37">
        <v>0.8</v>
      </c>
      <c r="AC795" s="37">
        <v>0.8</v>
      </c>
      <c r="AD795" s="37">
        <v>0.68</v>
      </c>
      <c r="AE795" s="37">
        <v>0.33</v>
      </c>
      <c r="AF795" s="7" t="s">
        <v>890</v>
      </c>
    </row>
    <row r="796" ht="14.25" customHeight="1">
      <c r="A796" s="22" t="s">
        <v>2683</v>
      </c>
      <c r="B796" s="5" t="s">
        <v>41</v>
      </c>
      <c r="C796" s="5"/>
      <c r="D796" s="5" t="s">
        <v>1085</v>
      </c>
      <c r="E796" s="62">
        <v>41640.0</v>
      </c>
      <c r="F796" s="62">
        <v>42004.0</v>
      </c>
      <c r="G796" s="5" t="s">
        <v>747</v>
      </c>
      <c r="H796" s="5">
        <v>0.0</v>
      </c>
      <c r="I796" s="5"/>
      <c r="J796" s="5"/>
      <c r="K796" s="5"/>
      <c r="L796" s="5"/>
      <c r="M796" s="5"/>
      <c r="N796" s="5"/>
      <c r="O796" s="5"/>
      <c r="P796" s="5"/>
      <c r="Q796" s="5"/>
      <c r="R796" s="5"/>
      <c r="S796" s="5"/>
      <c r="T796" s="5"/>
      <c r="U796" s="5"/>
      <c r="V796" s="5"/>
      <c r="W796" s="5"/>
      <c r="X796" s="5"/>
      <c r="Y796" s="5"/>
      <c r="Z796" s="5"/>
      <c r="AA796" s="5"/>
      <c r="AB796" s="5"/>
      <c r="AC796" s="5"/>
      <c r="AD796" s="5"/>
      <c r="AE796" s="5"/>
      <c r="AF796" s="5" t="s">
        <v>890</v>
      </c>
    </row>
    <row r="797" ht="14.25" customHeight="1">
      <c r="A797" s="37" t="s">
        <v>2683</v>
      </c>
      <c r="B797" s="7" t="s">
        <v>41</v>
      </c>
      <c r="C797" s="7"/>
      <c r="D797" s="7" t="s">
        <v>1089</v>
      </c>
      <c r="E797" s="68">
        <v>41640.0</v>
      </c>
      <c r="F797" s="68">
        <v>42004.0</v>
      </c>
      <c r="G797" s="7" t="s">
        <v>747</v>
      </c>
      <c r="H797" s="7">
        <v>1.0</v>
      </c>
      <c r="I797" s="7"/>
      <c r="J797" s="7"/>
      <c r="K797" s="7"/>
      <c r="L797" s="7"/>
      <c r="M797" s="7"/>
      <c r="N797" s="7"/>
      <c r="O797" s="7"/>
      <c r="P797" s="7"/>
      <c r="Q797" s="7"/>
      <c r="R797" s="7"/>
      <c r="S797" s="7"/>
      <c r="T797" s="7"/>
      <c r="U797" s="7"/>
      <c r="V797" s="7"/>
      <c r="W797" s="7"/>
      <c r="X797" s="7"/>
      <c r="Y797" s="7"/>
      <c r="Z797" s="7"/>
      <c r="AA797" s="7"/>
      <c r="AB797" s="7"/>
      <c r="AC797" s="7"/>
      <c r="AD797" s="7"/>
      <c r="AE797" s="7"/>
      <c r="AF797" s="7" t="s">
        <v>890</v>
      </c>
    </row>
    <row r="798" ht="14.25" customHeight="1">
      <c r="A798" s="22" t="s">
        <v>2683</v>
      </c>
      <c r="B798" s="5" t="s">
        <v>41</v>
      </c>
      <c r="C798" s="5"/>
      <c r="D798" s="5" t="s">
        <v>1191</v>
      </c>
      <c r="E798" s="62">
        <v>41640.0</v>
      </c>
      <c r="F798" s="62">
        <v>42004.0</v>
      </c>
      <c r="G798" s="5" t="s">
        <v>1003</v>
      </c>
      <c r="H798" s="5">
        <v>0.11</v>
      </c>
      <c r="I798" s="5">
        <v>0.09</v>
      </c>
      <c r="J798" s="5">
        <v>0.06</v>
      </c>
      <c r="K798" s="5">
        <v>0.06</v>
      </c>
      <c r="L798" s="5">
        <v>0.06</v>
      </c>
      <c r="M798" s="5">
        <v>0.11</v>
      </c>
      <c r="N798" s="5">
        <v>0.35</v>
      </c>
      <c r="O798" s="5">
        <v>0.45</v>
      </c>
      <c r="P798" s="5">
        <v>0.45</v>
      </c>
      <c r="Q798" s="5">
        <v>0.35</v>
      </c>
      <c r="R798" s="5">
        <v>0.35</v>
      </c>
      <c r="S798" s="5">
        <v>0.35</v>
      </c>
      <c r="T798" s="5">
        <v>0.35</v>
      </c>
      <c r="U798" s="5">
        <v>0.35</v>
      </c>
      <c r="V798" s="5">
        <v>0.35</v>
      </c>
      <c r="W798" s="5">
        <v>0.05</v>
      </c>
      <c r="X798" s="5">
        <v>0.064</v>
      </c>
      <c r="Y798" s="5">
        <v>0.07</v>
      </c>
      <c r="Z798" s="5">
        <v>0.54</v>
      </c>
      <c r="AA798" s="5">
        <v>0.71</v>
      </c>
      <c r="AB798" s="5">
        <v>0.8</v>
      </c>
      <c r="AC798" s="5">
        <v>0.71</v>
      </c>
      <c r="AD798" s="5">
        <v>0.54</v>
      </c>
      <c r="AE798" s="5">
        <v>0.26</v>
      </c>
      <c r="AF798" s="5" t="s">
        <v>890</v>
      </c>
    </row>
    <row r="799" ht="14.25" customHeight="1">
      <c r="A799" s="37" t="s">
        <v>2685</v>
      </c>
      <c r="B799" s="7" t="s">
        <v>41</v>
      </c>
      <c r="C799" s="7"/>
      <c r="D799" s="7" t="s">
        <v>1078</v>
      </c>
      <c r="E799" s="68">
        <v>41640.0</v>
      </c>
      <c r="F799" s="68">
        <v>42004.0</v>
      </c>
      <c r="G799" s="7" t="s">
        <v>1003</v>
      </c>
      <c r="H799" s="121">
        <v>0.2197</v>
      </c>
      <c r="I799" s="121">
        <v>0.2197</v>
      </c>
      <c r="J799" s="121">
        <v>0.0945</v>
      </c>
      <c r="K799" s="121">
        <v>0.0945</v>
      </c>
      <c r="L799" s="121">
        <v>0.0945</v>
      </c>
      <c r="M799" s="121">
        <v>0.0945</v>
      </c>
      <c r="N799" s="121">
        <v>0.3852</v>
      </c>
      <c r="O799" s="121">
        <v>0.3852</v>
      </c>
      <c r="P799" s="121">
        <v>0.5259</v>
      </c>
      <c r="Q799" s="121">
        <v>0.444267</v>
      </c>
      <c r="R799" s="121">
        <v>0.302158</v>
      </c>
      <c r="S799" s="121">
        <v>0.2432</v>
      </c>
      <c r="T799" s="121">
        <v>0.2432</v>
      </c>
      <c r="U799" s="121">
        <v>0.2432</v>
      </c>
      <c r="V799" s="121">
        <v>0.2432</v>
      </c>
      <c r="W799" s="121">
        <v>0.2432</v>
      </c>
      <c r="X799" s="121">
        <v>0.2432</v>
      </c>
      <c r="Y799" s="121">
        <v>0.253275</v>
      </c>
      <c r="Z799" s="121">
        <v>0.7973</v>
      </c>
      <c r="AA799" s="121">
        <v>0.939</v>
      </c>
      <c r="AB799" s="121">
        <v>0.939</v>
      </c>
      <c r="AC799" s="121">
        <v>0.939</v>
      </c>
      <c r="AD799" s="121">
        <v>0.7973</v>
      </c>
      <c r="AE799" s="121">
        <v>0.3852</v>
      </c>
      <c r="AF799" s="7" t="s">
        <v>890</v>
      </c>
    </row>
    <row r="800" ht="14.25" customHeight="1">
      <c r="A800" s="22" t="s">
        <v>2685</v>
      </c>
      <c r="B800" s="5" t="s">
        <v>41</v>
      </c>
      <c r="C800" s="5"/>
      <c r="D800" s="5" t="s">
        <v>1085</v>
      </c>
      <c r="E800" s="62">
        <v>41640.0</v>
      </c>
      <c r="F800" s="62">
        <v>42004.0</v>
      </c>
      <c r="G800" s="5" t="s">
        <v>747</v>
      </c>
      <c r="H800" s="5">
        <v>0.0</v>
      </c>
      <c r="I800" s="5"/>
      <c r="J800" s="5"/>
      <c r="K800" s="5"/>
      <c r="L800" s="5"/>
      <c r="M800" s="5"/>
      <c r="N800" s="5"/>
      <c r="O800" s="5"/>
      <c r="P800" s="5"/>
      <c r="Q800" s="5"/>
      <c r="R800" s="5"/>
      <c r="S800" s="5"/>
      <c r="T800" s="5"/>
      <c r="U800" s="5"/>
      <c r="V800" s="5"/>
      <c r="W800" s="5"/>
      <c r="X800" s="5"/>
      <c r="Y800" s="5"/>
      <c r="Z800" s="5"/>
      <c r="AA800" s="5"/>
      <c r="AB800" s="5"/>
      <c r="AC800" s="5"/>
      <c r="AD800" s="5"/>
      <c r="AE800" s="5"/>
      <c r="AF800" s="5" t="s">
        <v>890</v>
      </c>
    </row>
    <row r="801" ht="14.25" customHeight="1">
      <c r="A801" s="37" t="s">
        <v>2685</v>
      </c>
      <c r="B801" s="7" t="s">
        <v>41</v>
      </c>
      <c r="C801" s="7"/>
      <c r="D801" s="7" t="s">
        <v>1089</v>
      </c>
      <c r="E801" s="68">
        <v>41640.0</v>
      </c>
      <c r="F801" s="68">
        <v>42004.0</v>
      </c>
      <c r="G801" s="7" t="s">
        <v>747</v>
      </c>
      <c r="H801" s="7">
        <v>1.0</v>
      </c>
      <c r="I801" s="7"/>
      <c r="J801" s="7"/>
      <c r="K801" s="7"/>
      <c r="L801" s="7"/>
      <c r="M801" s="7"/>
      <c r="N801" s="7"/>
      <c r="O801" s="7"/>
      <c r="P801" s="7"/>
      <c r="Q801" s="7"/>
      <c r="R801" s="7"/>
      <c r="S801" s="7"/>
      <c r="T801" s="7"/>
      <c r="U801" s="7"/>
      <c r="V801" s="7"/>
      <c r="W801" s="7"/>
      <c r="X801" s="7"/>
      <c r="Y801" s="7"/>
      <c r="Z801" s="7"/>
      <c r="AA801" s="7"/>
      <c r="AB801" s="7"/>
      <c r="AC801" s="7"/>
      <c r="AD801" s="7"/>
      <c r="AE801" s="7"/>
      <c r="AF801" s="7" t="s">
        <v>890</v>
      </c>
    </row>
    <row r="802" ht="14.25" customHeight="1">
      <c r="A802" s="22" t="s">
        <v>2685</v>
      </c>
      <c r="B802" s="5" t="s">
        <v>41</v>
      </c>
      <c r="C802" s="5"/>
      <c r="D802" s="5" t="s">
        <v>1191</v>
      </c>
      <c r="E802" s="62">
        <v>41640.0</v>
      </c>
      <c r="F802" s="62">
        <v>42004.0</v>
      </c>
      <c r="G802" s="5" t="s">
        <v>1003</v>
      </c>
      <c r="H802" s="122">
        <v>0.1859</v>
      </c>
      <c r="I802" s="122">
        <v>0.1452</v>
      </c>
      <c r="J802" s="122">
        <v>0.0945</v>
      </c>
      <c r="K802" s="122">
        <v>0.0945</v>
      </c>
      <c r="L802" s="122">
        <v>0.0945</v>
      </c>
      <c r="M802" s="122">
        <v>0.1859</v>
      </c>
      <c r="N802" s="122">
        <v>0.4121</v>
      </c>
      <c r="O802" s="122">
        <v>0.5259</v>
      </c>
      <c r="P802" s="122">
        <v>0.4121</v>
      </c>
      <c r="Q802" s="122">
        <v>0.4121</v>
      </c>
      <c r="R802" s="122">
        <v>0.2087</v>
      </c>
      <c r="S802" s="122">
        <v>0.2087</v>
      </c>
      <c r="T802" s="122">
        <v>0.2087</v>
      </c>
      <c r="U802" s="122">
        <v>0.2087</v>
      </c>
      <c r="V802" s="122">
        <v>0.2087</v>
      </c>
      <c r="W802" s="122">
        <v>0.2087</v>
      </c>
      <c r="X802" s="122">
        <v>0.21304</v>
      </c>
      <c r="Y802" s="122">
        <v>0.2149</v>
      </c>
      <c r="Z802" s="122">
        <v>0.6297</v>
      </c>
      <c r="AA802" s="122">
        <v>0.8342</v>
      </c>
      <c r="AB802" s="122">
        <v>0.938</v>
      </c>
      <c r="AC802" s="122">
        <v>0.8342</v>
      </c>
      <c r="AD802" s="122">
        <v>0.6297</v>
      </c>
      <c r="AE802" s="122">
        <v>0.3083</v>
      </c>
      <c r="AF802" s="5" t="s">
        <v>890</v>
      </c>
    </row>
    <row r="803" ht="14.25" customHeight="1">
      <c r="A803" s="7" t="s">
        <v>2691</v>
      </c>
      <c r="B803" s="7" t="s">
        <v>41</v>
      </c>
      <c r="C803" s="7"/>
      <c r="D803" s="7" t="s">
        <v>743</v>
      </c>
      <c r="E803" s="68">
        <v>41640.0</v>
      </c>
      <c r="F803" s="68">
        <v>42004.0</v>
      </c>
      <c r="G803" s="7" t="s">
        <v>1003</v>
      </c>
      <c r="H803" s="7">
        <v>0.0</v>
      </c>
      <c r="I803" s="7">
        <v>0.0</v>
      </c>
      <c r="J803" s="7">
        <v>0.0</v>
      </c>
      <c r="K803" s="7">
        <v>0.0</v>
      </c>
      <c r="L803" s="7">
        <v>0.0</v>
      </c>
      <c r="M803" s="7">
        <v>0.0</v>
      </c>
      <c r="N803" s="7">
        <v>0.0</v>
      </c>
      <c r="O803" s="7">
        <v>0.0</v>
      </c>
      <c r="P803" s="7">
        <v>1.0</v>
      </c>
      <c r="Q803" s="7">
        <v>1.0</v>
      </c>
      <c r="R803" s="7">
        <v>1.0</v>
      </c>
      <c r="S803" s="7">
        <v>1.0</v>
      </c>
      <c r="T803" s="7">
        <v>1.0</v>
      </c>
      <c r="U803" s="7">
        <v>1.0</v>
      </c>
      <c r="V803" s="7">
        <v>1.0</v>
      </c>
      <c r="W803" s="7">
        <v>1.0</v>
      </c>
      <c r="X803" s="7">
        <v>1.0</v>
      </c>
      <c r="Y803" s="7">
        <v>0.0</v>
      </c>
      <c r="Z803" s="7">
        <v>0.0</v>
      </c>
      <c r="AA803" s="7">
        <v>0.0</v>
      </c>
      <c r="AB803" s="7">
        <v>0.0</v>
      </c>
      <c r="AC803" s="7">
        <v>0.0</v>
      </c>
      <c r="AD803" s="7">
        <v>0.0</v>
      </c>
      <c r="AE803" s="7">
        <v>0.0</v>
      </c>
      <c r="AF803" s="7" t="s">
        <v>890</v>
      </c>
    </row>
    <row r="804" ht="14.25" customHeight="1">
      <c r="A804" s="5" t="s">
        <v>2692</v>
      </c>
      <c r="B804" s="5" t="s">
        <v>41</v>
      </c>
      <c r="C804" s="5"/>
      <c r="D804" s="5" t="s">
        <v>2471</v>
      </c>
      <c r="E804" s="62">
        <v>41640.0</v>
      </c>
      <c r="F804" s="62">
        <v>42004.0</v>
      </c>
      <c r="G804" s="5" t="s">
        <v>1003</v>
      </c>
      <c r="H804" s="5">
        <v>0.1</v>
      </c>
      <c r="I804" s="5">
        <v>0.1</v>
      </c>
      <c r="J804" s="5">
        <v>0.1</v>
      </c>
      <c r="K804" s="5">
        <v>0.1</v>
      </c>
      <c r="L804" s="5">
        <v>0.1</v>
      </c>
      <c r="M804" s="5">
        <v>0.1</v>
      </c>
      <c r="N804" s="5">
        <v>0.1</v>
      </c>
      <c r="O804" s="5">
        <v>0.2</v>
      </c>
      <c r="P804" s="5">
        <v>0.4</v>
      </c>
      <c r="Q804" s="5">
        <v>0.4</v>
      </c>
      <c r="R804" s="5">
        <v>0.4</v>
      </c>
      <c r="S804" s="5">
        <v>0.4</v>
      </c>
      <c r="T804" s="5">
        <v>0.4</v>
      </c>
      <c r="U804" s="5">
        <v>0.4</v>
      </c>
      <c r="V804" s="5">
        <v>0.4</v>
      </c>
      <c r="W804" s="5">
        <v>0.4</v>
      </c>
      <c r="X804" s="5">
        <v>0.4</v>
      </c>
      <c r="Y804" s="5">
        <v>0.4</v>
      </c>
      <c r="Z804" s="5">
        <v>0.2</v>
      </c>
      <c r="AA804" s="5">
        <v>0.2</v>
      </c>
      <c r="AB804" s="5">
        <v>0.2</v>
      </c>
      <c r="AC804" s="5">
        <v>0.2</v>
      </c>
      <c r="AD804" s="5">
        <v>0.1</v>
      </c>
      <c r="AE804" s="5">
        <v>0.1</v>
      </c>
      <c r="AF804" s="5" t="s">
        <v>890</v>
      </c>
    </row>
    <row r="805" ht="14.25" customHeight="1">
      <c r="A805" s="7" t="s">
        <v>2692</v>
      </c>
      <c r="B805" s="7" t="s">
        <v>41</v>
      </c>
      <c r="C805" s="7"/>
      <c r="D805" s="7" t="s">
        <v>1085</v>
      </c>
      <c r="E805" s="68">
        <v>41640.0</v>
      </c>
      <c r="F805" s="68">
        <v>42004.0</v>
      </c>
      <c r="G805" s="7" t="s">
        <v>747</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890</v>
      </c>
    </row>
    <row r="806" ht="14.25" customHeight="1">
      <c r="A806" s="5" t="s">
        <v>2692</v>
      </c>
      <c r="B806" s="5" t="s">
        <v>41</v>
      </c>
      <c r="C806" s="5"/>
      <c r="D806" s="5" t="s">
        <v>1089</v>
      </c>
      <c r="E806" s="62">
        <v>41640.0</v>
      </c>
      <c r="F806" s="62">
        <v>42004.0</v>
      </c>
      <c r="G806" s="5" t="s">
        <v>747</v>
      </c>
      <c r="H806" s="5">
        <v>1.0</v>
      </c>
      <c r="I806" s="5"/>
      <c r="J806" s="5"/>
      <c r="K806" s="5"/>
      <c r="L806" s="5"/>
      <c r="M806" s="5"/>
      <c r="N806" s="5"/>
      <c r="O806" s="5"/>
      <c r="P806" s="5"/>
      <c r="Q806" s="5"/>
      <c r="R806" s="5"/>
      <c r="S806" s="5"/>
      <c r="T806" s="5"/>
      <c r="U806" s="5"/>
      <c r="V806" s="5"/>
      <c r="W806" s="5"/>
      <c r="X806" s="5"/>
      <c r="Y806" s="5"/>
      <c r="Z806" s="5"/>
      <c r="AA806" s="5"/>
      <c r="AB806" s="5"/>
      <c r="AC806" s="5"/>
      <c r="AD806" s="5"/>
      <c r="AE806" s="5"/>
      <c r="AF806" s="5" t="s">
        <v>890</v>
      </c>
    </row>
    <row r="807" ht="14.25" customHeight="1">
      <c r="A807" s="7" t="s">
        <v>2695</v>
      </c>
      <c r="B807" s="7" t="s">
        <v>41</v>
      </c>
      <c r="C807" s="7"/>
      <c r="D807" s="7" t="s">
        <v>1078</v>
      </c>
      <c r="E807" s="68">
        <v>41640.0</v>
      </c>
      <c r="F807" s="68">
        <v>42004.0</v>
      </c>
      <c r="G807" s="7" t="s">
        <v>1003</v>
      </c>
      <c r="H807" s="7">
        <v>0.0</v>
      </c>
      <c r="I807" s="7">
        <v>0.0</v>
      </c>
      <c r="J807" s="7">
        <v>0.0</v>
      </c>
      <c r="K807" s="7">
        <v>0.0</v>
      </c>
      <c r="L807" s="7">
        <v>0.0</v>
      </c>
      <c r="M807" s="7">
        <v>0.2</v>
      </c>
      <c r="N807" s="7">
        <v>0.3</v>
      </c>
      <c r="O807" s="7">
        <v>0.5</v>
      </c>
      <c r="P807" s="7">
        <v>1.0</v>
      </c>
      <c r="Q807" s="7">
        <v>1.0</v>
      </c>
      <c r="R807" s="7">
        <v>1.0</v>
      </c>
      <c r="S807" s="7">
        <v>1.0</v>
      </c>
      <c r="T807" s="7">
        <v>1.0</v>
      </c>
      <c r="U807" s="7">
        <v>1.0</v>
      </c>
      <c r="V807" s="7">
        <v>1.0</v>
      </c>
      <c r="W807" s="7">
        <v>1.0</v>
      </c>
      <c r="X807" s="7">
        <v>1.0</v>
      </c>
      <c r="Y807" s="7">
        <v>1.0</v>
      </c>
      <c r="Z807" s="7">
        <v>0.5</v>
      </c>
      <c r="AA807" s="7">
        <v>0.3</v>
      </c>
      <c r="AB807" s="7">
        <v>0.2</v>
      </c>
      <c r="AC807" s="7">
        <v>0.05</v>
      </c>
      <c r="AD807" s="7">
        <v>0.0</v>
      </c>
      <c r="AE807" s="7">
        <v>0.0</v>
      </c>
      <c r="AF807" s="7" t="s">
        <v>890</v>
      </c>
    </row>
    <row r="808" ht="14.25" customHeight="1">
      <c r="A808" s="5" t="s">
        <v>2695</v>
      </c>
      <c r="B808" s="5" t="s">
        <v>41</v>
      </c>
      <c r="C808" s="5"/>
      <c r="D808" s="5" t="s">
        <v>1085</v>
      </c>
      <c r="E808" s="62">
        <v>41640.0</v>
      </c>
      <c r="F808" s="62">
        <v>42004.0</v>
      </c>
      <c r="G808" s="5" t="s">
        <v>747</v>
      </c>
      <c r="H808" s="5">
        <v>0.0</v>
      </c>
      <c r="I808" s="5"/>
      <c r="J808" s="5"/>
      <c r="K808" s="5"/>
      <c r="L808" s="5"/>
      <c r="M808" s="5"/>
      <c r="N808" s="5"/>
      <c r="O808" s="5"/>
      <c r="P808" s="5"/>
      <c r="Q808" s="5"/>
      <c r="R808" s="5"/>
      <c r="S808" s="5"/>
      <c r="T808" s="5"/>
      <c r="U808" s="5"/>
      <c r="V808" s="5"/>
      <c r="W808" s="5"/>
      <c r="X808" s="5"/>
      <c r="Y808" s="5"/>
      <c r="Z808" s="5"/>
      <c r="AA808" s="5"/>
      <c r="AB808" s="5"/>
      <c r="AC808" s="5"/>
      <c r="AD808" s="5"/>
      <c r="AE808" s="5"/>
      <c r="AF808" s="5" t="s">
        <v>890</v>
      </c>
    </row>
    <row r="809" ht="14.25" customHeight="1">
      <c r="A809" s="7" t="s">
        <v>2695</v>
      </c>
      <c r="B809" s="7" t="s">
        <v>41</v>
      </c>
      <c r="C809" s="7"/>
      <c r="D809" s="7" t="s">
        <v>1089</v>
      </c>
      <c r="E809" s="68">
        <v>41640.0</v>
      </c>
      <c r="F809" s="68">
        <v>42004.0</v>
      </c>
      <c r="G809" s="7" t="s">
        <v>747</v>
      </c>
      <c r="H809" s="7">
        <v>1.0</v>
      </c>
      <c r="I809" s="7"/>
      <c r="J809" s="7"/>
      <c r="K809" s="7"/>
      <c r="L809" s="7"/>
      <c r="M809" s="7"/>
      <c r="N809" s="7"/>
      <c r="O809" s="7"/>
      <c r="P809" s="7"/>
      <c r="Q809" s="7"/>
      <c r="R809" s="7"/>
      <c r="S809" s="7"/>
      <c r="T809" s="7"/>
      <c r="U809" s="7"/>
      <c r="V809" s="7"/>
      <c r="W809" s="7"/>
      <c r="X809" s="7"/>
      <c r="Y809" s="7"/>
      <c r="Z809" s="7"/>
      <c r="AA809" s="7"/>
      <c r="AB809" s="7"/>
      <c r="AC809" s="7"/>
      <c r="AD809" s="7"/>
      <c r="AE809" s="7"/>
      <c r="AF809" s="7" t="s">
        <v>890</v>
      </c>
    </row>
    <row r="810" ht="14.25" customHeight="1">
      <c r="A810" s="5" t="s">
        <v>2698</v>
      </c>
      <c r="B810" s="5" t="s">
        <v>41</v>
      </c>
      <c r="C810" s="5"/>
      <c r="D810" s="5" t="s">
        <v>1078</v>
      </c>
      <c r="E810" s="62">
        <v>41640.0</v>
      </c>
      <c r="F810" s="62">
        <v>42004.0</v>
      </c>
      <c r="G810" s="5" t="s">
        <v>1003</v>
      </c>
      <c r="H810" s="22">
        <v>0.4175</v>
      </c>
      <c r="I810" s="22">
        <v>0.4175</v>
      </c>
      <c r="J810" s="22">
        <v>0.4175</v>
      </c>
      <c r="K810" s="22">
        <v>0.4175</v>
      </c>
      <c r="L810" s="22">
        <v>0.4175</v>
      </c>
      <c r="M810" s="22">
        <v>0.4175</v>
      </c>
      <c r="N810" s="22">
        <v>0.4175</v>
      </c>
      <c r="O810" s="22">
        <v>0.50935</v>
      </c>
      <c r="P810" s="22">
        <v>0.7515</v>
      </c>
      <c r="Q810" s="22">
        <v>0.7515</v>
      </c>
      <c r="R810" s="22">
        <v>0.7515</v>
      </c>
      <c r="S810" s="22">
        <v>0.7515</v>
      </c>
      <c r="T810" s="22">
        <v>0.668</v>
      </c>
      <c r="U810" s="22">
        <v>0.7515</v>
      </c>
      <c r="V810" s="22">
        <v>0.7515</v>
      </c>
      <c r="W810" s="22">
        <v>0.7515</v>
      </c>
      <c r="X810" s="22">
        <v>0.7515</v>
      </c>
      <c r="Y810" s="22">
        <v>0.50935</v>
      </c>
      <c r="Z810" s="22">
        <v>0.4175</v>
      </c>
      <c r="AA810" s="22">
        <v>0.4175</v>
      </c>
      <c r="AB810" s="22">
        <v>0.4175</v>
      </c>
      <c r="AC810" s="22">
        <v>0.4175</v>
      </c>
      <c r="AD810" s="22">
        <v>0.4175</v>
      </c>
      <c r="AE810" s="22">
        <v>0.4175</v>
      </c>
      <c r="AF810" s="5" t="s">
        <v>890</v>
      </c>
    </row>
    <row r="811" ht="14.25" customHeight="1">
      <c r="A811" s="7" t="s">
        <v>2698</v>
      </c>
      <c r="B811" s="7" t="s">
        <v>41</v>
      </c>
      <c r="C811" s="7"/>
      <c r="D811" s="7" t="s">
        <v>1085</v>
      </c>
      <c r="E811" s="68">
        <v>41640.0</v>
      </c>
      <c r="F811" s="68">
        <v>42004.0</v>
      </c>
      <c r="G811" s="7" t="s">
        <v>747</v>
      </c>
      <c r="H811" s="7">
        <v>0.0</v>
      </c>
      <c r="I811" s="7"/>
      <c r="J811" s="7"/>
      <c r="K811" s="7"/>
      <c r="L811" s="7"/>
      <c r="M811" s="7"/>
      <c r="N811" s="7"/>
      <c r="O811" s="7"/>
      <c r="P811" s="7"/>
      <c r="Q811" s="7"/>
      <c r="R811" s="7"/>
      <c r="S811" s="7"/>
      <c r="T811" s="7"/>
      <c r="U811" s="7"/>
      <c r="V811" s="7"/>
      <c r="W811" s="7"/>
      <c r="X811" s="7"/>
      <c r="Y811" s="7"/>
      <c r="Z811" s="7"/>
      <c r="AA811" s="7"/>
      <c r="AB811" s="7"/>
      <c r="AC811" s="7"/>
      <c r="AD811" s="7"/>
      <c r="AE811" s="7"/>
      <c r="AF811" s="7" t="s">
        <v>890</v>
      </c>
    </row>
    <row r="812" ht="14.25" customHeight="1">
      <c r="A812" s="5" t="s">
        <v>2698</v>
      </c>
      <c r="B812" s="5" t="s">
        <v>41</v>
      </c>
      <c r="C812" s="5"/>
      <c r="D812" s="5" t="s">
        <v>1089</v>
      </c>
      <c r="E812" s="62">
        <v>41640.0</v>
      </c>
      <c r="F812" s="62">
        <v>42004.0</v>
      </c>
      <c r="G812" s="5" t="s">
        <v>747</v>
      </c>
      <c r="H812" s="5">
        <v>1.0</v>
      </c>
      <c r="I812" s="5"/>
      <c r="J812" s="5"/>
      <c r="K812" s="5"/>
      <c r="L812" s="5"/>
      <c r="M812" s="5"/>
      <c r="N812" s="5"/>
      <c r="O812" s="5"/>
      <c r="P812" s="5"/>
      <c r="Q812" s="5"/>
      <c r="R812" s="5"/>
      <c r="S812" s="5"/>
      <c r="T812" s="5"/>
      <c r="U812" s="5"/>
      <c r="V812" s="5"/>
      <c r="W812" s="5"/>
      <c r="X812" s="5"/>
      <c r="Y812" s="5"/>
      <c r="Z812" s="5"/>
      <c r="AA812" s="5"/>
      <c r="AB812" s="5"/>
      <c r="AC812" s="5"/>
      <c r="AD812" s="5"/>
      <c r="AE812" s="5"/>
      <c r="AF812" s="5" t="s">
        <v>890</v>
      </c>
    </row>
    <row r="813" ht="14.25" customHeight="1">
      <c r="A813" s="7" t="s">
        <v>2700</v>
      </c>
      <c r="B813" s="7" t="s">
        <v>41</v>
      </c>
      <c r="C813" s="7"/>
      <c r="D813" s="7" t="s">
        <v>743</v>
      </c>
      <c r="E813" s="68">
        <v>41640.0</v>
      </c>
      <c r="F813" s="68">
        <v>42004.0</v>
      </c>
      <c r="G813" s="7" t="s">
        <v>747</v>
      </c>
      <c r="H813" s="37">
        <v>0.66</v>
      </c>
      <c r="I813" s="7"/>
      <c r="J813" s="7"/>
      <c r="K813" s="7"/>
      <c r="L813" s="7"/>
      <c r="M813" s="7"/>
      <c r="N813" s="7"/>
      <c r="O813" s="7"/>
      <c r="P813" s="7"/>
      <c r="Q813" s="7"/>
      <c r="R813" s="7"/>
      <c r="S813" s="7"/>
      <c r="T813" s="7"/>
      <c r="U813" s="7"/>
      <c r="V813" s="7"/>
      <c r="W813" s="7"/>
      <c r="X813" s="7"/>
      <c r="Y813" s="7"/>
      <c r="Z813" s="7"/>
      <c r="AA813" s="7"/>
      <c r="AB813" s="7"/>
      <c r="AC813" s="7"/>
      <c r="AD813" s="7"/>
      <c r="AE813" s="7"/>
      <c r="AF813" s="7" t="s">
        <v>890</v>
      </c>
    </row>
    <row r="814" ht="14.25" customHeight="1">
      <c r="A814" s="5" t="s">
        <v>2701</v>
      </c>
      <c r="B814" s="5" t="s">
        <v>41</v>
      </c>
      <c r="C814" s="5"/>
      <c r="D814" s="5" t="s">
        <v>743</v>
      </c>
      <c r="E814" s="62">
        <v>41640.0</v>
      </c>
      <c r="F814" s="62">
        <v>42004.0</v>
      </c>
      <c r="G814" s="5" t="s">
        <v>747</v>
      </c>
      <c r="H814" s="22">
        <v>0.55</v>
      </c>
      <c r="I814" s="5"/>
      <c r="J814" s="5"/>
      <c r="K814" s="5"/>
      <c r="L814" s="5"/>
      <c r="M814" s="5"/>
      <c r="N814" s="5"/>
      <c r="O814" s="5"/>
      <c r="P814" s="5"/>
      <c r="Q814" s="5"/>
      <c r="R814" s="5"/>
      <c r="S814" s="5"/>
      <c r="T814" s="5"/>
      <c r="U814" s="5"/>
      <c r="V814" s="5"/>
      <c r="W814" s="5"/>
      <c r="X814" s="5"/>
      <c r="Y814" s="5"/>
      <c r="Z814" s="5"/>
      <c r="AA814" s="5"/>
      <c r="AB814" s="5"/>
      <c r="AC814" s="5"/>
      <c r="AD814" s="5"/>
      <c r="AE814" s="5"/>
      <c r="AF814" s="5" t="s">
        <v>890</v>
      </c>
    </row>
    <row r="815" ht="14.25" customHeight="1">
      <c r="A815" s="7" t="s">
        <v>2703</v>
      </c>
      <c r="B815" s="7" t="s">
        <v>41</v>
      </c>
      <c r="C815" s="7"/>
      <c r="D815" s="7" t="s">
        <v>2471</v>
      </c>
      <c r="E815" s="68">
        <v>41640.0</v>
      </c>
      <c r="F815" s="68">
        <v>42004.0</v>
      </c>
      <c r="G815" s="7" t="s">
        <v>1003</v>
      </c>
      <c r="H815" s="121">
        <v>0.05418</v>
      </c>
      <c r="I815" s="121">
        <v>0.05418</v>
      </c>
      <c r="J815" s="121">
        <v>0.05418</v>
      </c>
      <c r="K815" s="121">
        <v>0.05418</v>
      </c>
      <c r="L815" s="121">
        <v>0.05418</v>
      </c>
      <c r="M815" s="121">
        <v>0.05418</v>
      </c>
      <c r="N815" s="121">
        <v>0.05418</v>
      </c>
      <c r="O815" s="121">
        <v>0.10836</v>
      </c>
      <c r="P815" s="121">
        <v>0.21672</v>
      </c>
      <c r="Q815" s="121">
        <v>0.21672</v>
      </c>
      <c r="R815" s="121">
        <v>0.21672</v>
      </c>
      <c r="S815" s="121">
        <v>0.21672</v>
      </c>
      <c r="T815" s="121">
        <v>0.21672</v>
      </c>
      <c r="U815" s="121">
        <v>0.21672</v>
      </c>
      <c r="V815" s="121">
        <v>0.21672</v>
      </c>
      <c r="W815" s="121">
        <v>0.21672</v>
      </c>
      <c r="X815" s="121">
        <v>0.21672</v>
      </c>
      <c r="Y815" s="121">
        <v>0.21672</v>
      </c>
      <c r="Z815" s="121">
        <v>0.10836</v>
      </c>
      <c r="AA815" s="121">
        <v>0.10836</v>
      </c>
      <c r="AB815" s="121">
        <v>0.10836</v>
      </c>
      <c r="AC815" s="121">
        <v>0.10836</v>
      </c>
      <c r="AD815" s="121">
        <v>0.05418</v>
      </c>
      <c r="AE815" s="121">
        <v>0.05418</v>
      </c>
      <c r="AF815" s="7" t="s">
        <v>890</v>
      </c>
    </row>
    <row r="816" ht="14.25" customHeight="1">
      <c r="A816" s="5" t="s">
        <v>2703</v>
      </c>
      <c r="B816" s="5" t="s">
        <v>41</v>
      </c>
      <c r="C816" s="5"/>
      <c r="D816" s="5" t="s">
        <v>1085</v>
      </c>
      <c r="E816" s="62">
        <v>41640.0</v>
      </c>
      <c r="F816" s="62">
        <v>42004.0</v>
      </c>
      <c r="G816" s="5" t="s">
        <v>747</v>
      </c>
      <c r="H816" s="5">
        <v>0.0</v>
      </c>
      <c r="I816" s="5"/>
      <c r="J816" s="5"/>
      <c r="K816" s="5"/>
      <c r="L816" s="5"/>
      <c r="M816" s="5"/>
      <c r="N816" s="5"/>
      <c r="O816" s="5"/>
      <c r="P816" s="5"/>
      <c r="Q816" s="5"/>
      <c r="R816" s="5"/>
      <c r="S816" s="5"/>
      <c r="T816" s="5"/>
      <c r="U816" s="5"/>
      <c r="V816" s="5"/>
      <c r="W816" s="5"/>
      <c r="X816" s="5"/>
      <c r="Y816" s="5"/>
      <c r="Z816" s="5"/>
      <c r="AA816" s="5"/>
      <c r="AB816" s="5"/>
      <c r="AC816" s="5"/>
      <c r="AD816" s="5"/>
      <c r="AE816" s="5"/>
      <c r="AF816" s="5" t="s">
        <v>890</v>
      </c>
    </row>
    <row r="817" ht="14.25" customHeight="1">
      <c r="A817" s="7" t="s">
        <v>2703</v>
      </c>
      <c r="B817" s="7" t="s">
        <v>41</v>
      </c>
      <c r="C817" s="7"/>
      <c r="D817" s="7" t="s">
        <v>1089</v>
      </c>
      <c r="E817" s="68">
        <v>41640.0</v>
      </c>
      <c r="F817" s="68">
        <v>42004.0</v>
      </c>
      <c r="G817" s="7" t="s">
        <v>747</v>
      </c>
      <c r="H817" s="7">
        <v>1.0</v>
      </c>
      <c r="I817" s="7"/>
      <c r="J817" s="7"/>
      <c r="K817" s="7"/>
      <c r="L817" s="7"/>
      <c r="M817" s="7"/>
      <c r="N817" s="7"/>
      <c r="O817" s="7"/>
      <c r="P817" s="7"/>
      <c r="Q817" s="7"/>
      <c r="R817" s="7"/>
      <c r="S817" s="7"/>
      <c r="T817" s="7"/>
      <c r="U817" s="7"/>
      <c r="V817" s="7"/>
      <c r="W817" s="7"/>
      <c r="X817" s="7"/>
      <c r="Y817" s="7"/>
      <c r="Z817" s="7"/>
      <c r="AA817" s="7"/>
      <c r="AB817" s="7"/>
      <c r="AC817" s="7"/>
      <c r="AD817" s="7"/>
      <c r="AE817" s="7"/>
      <c r="AF817" s="7" t="s">
        <v>890</v>
      </c>
    </row>
    <row r="818" ht="14.25" customHeight="1">
      <c r="A818" s="5" t="s">
        <v>2706</v>
      </c>
      <c r="B818" s="5" t="s">
        <v>1173</v>
      </c>
      <c r="C818" s="5" t="s">
        <v>995</v>
      </c>
      <c r="D818" s="5" t="s">
        <v>743</v>
      </c>
      <c r="E818" s="62">
        <v>41640.0</v>
      </c>
      <c r="F818" s="62">
        <v>42004.0</v>
      </c>
      <c r="G818" s="5" t="s">
        <v>747</v>
      </c>
      <c r="H818" s="5">
        <v>23.889</v>
      </c>
      <c r="I818" s="5"/>
      <c r="J818" s="5"/>
      <c r="K818" s="5"/>
      <c r="L818" s="5"/>
      <c r="M818" s="5"/>
      <c r="N818" s="5"/>
      <c r="O818" s="5"/>
      <c r="P818" s="5"/>
      <c r="Q818" s="5"/>
      <c r="R818" s="5"/>
      <c r="S818" s="5"/>
      <c r="T818" s="5"/>
      <c r="U818" s="5"/>
      <c r="V818" s="5"/>
      <c r="W818" s="5"/>
      <c r="X818" s="5"/>
      <c r="Y818" s="5"/>
      <c r="Z818" s="5"/>
      <c r="AA818" s="5"/>
      <c r="AB818" s="5"/>
      <c r="AC818" s="5"/>
      <c r="AD818" s="5"/>
      <c r="AE818" s="5"/>
      <c r="AF818" s="5" t="s">
        <v>890</v>
      </c>
    </row>
    <row r="819" ht="14.25" customHeight="1">
      <c r="A819" s="7" t="s">
        <v>2708</v>
      </c>
      <c r="B819" s="7" t="s">
        <v>1173</v>
      </c>
      <c r="C819" s="7" t="s">
        <v>995</v>
      </c>
      <c r="D819" s="7" t="s">
        <v>743</v>
      </c>
      <c r="E819" s="68">
        <v>41640.0</v>
      </c>
      <c r="F819" s="68">
        <v>42004.0</v>
      </c>
      <c r="G819" s="7" t="s">
        <v>747</v>
      </c>
      <c r="H819" s="7">
        <v>21.111</v>
      </c>
      <c r="I819" s="7"/>
      <c r="J819" s="7"/>
      <c r="K819" s="7"/>
      <c r="L819" s="7"/>
      <c r="M819" s="7"/>
      <c r="N819" s="7"/>
      <c r="O819" s="7"/>
      <c r="P819" s="7"/>
      <c r="Q819" s="7"/>
      <c r="R819" s="7"/>
      <c r="S819" s="7"/>
      <c r="T819" s="7"/>
      <c r="U819" s="7"/>
      <c r="V819" s="7"/>
      <c r="W819" s="7"/>
      <c r="X819" s="7"/>
      <c r="Y819" s="7"/>
      <c r="Z819" s="7"/>
      <c r="AA819" s="7"/>
      <c r="AB819" s="7"/>
      <c r="AC819" s="7"/>
      <c r="AD819" s="7"/>
      <c r="AE819" s="7"/>
      <c r="AF819" s="7" t="s">
        <v>890</v>
      </c>
    </row>
    <row r="820" ht="14.25" customHeight="1">
      <c r="A820" s="5" t="s">
        <v>2710</v>
      </c>
      <c r="B820" s="5" t="s">
        <v>668</v>
      </c>
      <c r="C820" s="5"/>
      <c r="D820" s="5" t="s">
        <v>1078</v>
      </c>
      <c r="E820" s="62">
        <v>41640.0</v>
      </c>
      <c r="F820" s="62">
        <v>42004.0</v>
      </c>
      <c r="G820" s="5" t="s">
        <v>747</v>
      </c>
      <c r="H820" s="5">
        <v>0.25</v>
      </c>
      <c r="I820" s="5"/>
      <c r="J820" s="5"/>
      <c r="K820" s="5"/>
      <c r="L820" s="5"/>
      <c r="M820" s="5"/>
      <c r="N820" s="5"/>
      <c r="O820" s="5"/>
      <c r="P820" s="5"/>
      <c r="Q820" s="5"/>
      <c r="R820" s="5"/>
      <c r="S820" s="5"/>
      <c r="T820" s="5"/>
      <c r="U820" s="5"/>
      <c r="V820" s="5"/>
      <c r="W820" s="5"/>
      <c r="X820" s="5"/>
      <c r="Y820" s="5"/>
      <c r="Z820" s="5"/>
      <c r="AA820" s="5"/>
      <c r="AB820" s="5"/>
      <c r="AC820" s="5"/>
      <c r="AD820" s="5"/>
      <c r="AE820" s="5"/>
      <c r="AF820" s="5" t="s">
        <v>890</v>
      </c>
    </row>
    <row r="821" ht="14.25" customHeight="1">
      <c r="A821" s="7" t="s">
        <v>2710</v>
      </c>
      <c r="B821" s="7" t="s">
        <v>668</v>
      </c>
      <c r="C821" s="7"/>
      <c r="D821" s="7" t="s">
        <v>1085</v>
      </c>
      <c r="E821" s="68">
        <v>41640.0</v>
      </c>
      <c r="F821" s="68">
        <v>42004.0</v>
      </c>
      <c r="G821" s="7" t="s">
        <v>747</v>
      </c>
      <c r="H821" s="7">
        <v>0.0</v>
      </c>
      <c r="I821" s="7"/>
      <c r="J821" s="7"/>
      <c r="K821" s="7"/>
      <c r="L821" s="7"/>
      <c r="M821" s="7"/>
      <c r="N821" s="7"/>
      <c r="O821" s="7"/>
      <c r="P821" s="7"/>
      <c r="Q821" s="7"/>
      <c r="R821" s="7"/>
      <c r="S821" s="7"/>
      <c r="T821" s="7"/>
      <c r="U821" s="7"/>
      <c r="V821" s="7"/>
      <c r="W821" s="7"/>
      <c r="X821" s="7"/>
      <c r="Y821" s="7"/>
      <c r="Z821" s="7"/>
      <c r="AA821" s="7"/>
      <c r="AB821" s="7"/>
      <c r="AC821" s="7"/>
      <c r="AD821" s="7"/>
      <c r="AE821" s="7"/>
      <c r="AF821" s="7" t="s">
        <v>890</v>
      </c>
    </row>
    <row r="822" ht="14.25" customHeight="1">
      <c r="A822" s="5" t="s">
        <v>2710</v>
      </c>
      <c r="B822" s="5" t="s">
        <v>668</v>
      </c>
      <c r="C822" s="5"/>
      <c r="D822" s="5" t="s">
        <v>1089</v>
      </c>
      <c r="E822" s="62">
        <v>41640.0</v>
      </c>
      <c r="F822" s="62">
        <v>42004.0</v>
      </c>
      <c r="G822" s="5" t="s">
        <v>747</v>
      </c>
      <c r="H822" s="5">
        <v>1.0</v>
      </c>
      <c r="I822" s="5"/>
      <c r="J822" s="5"/>
      <c r="K822" s="5"/>
      <c r="L822" s="5"/>
      <c r="M822" s="5"/>
      <c r="N822" s="5"/>
      <c r="O822" s="5"/>
      <c r="P822" s="5"/>
      <c r="Q822" s="5"/>
      <c r="R822" s="5"/>
      <c r="S822" s="5"/>
      <c r="T822" s="5"/>
      <c r="U822" s="5"/>
      <c r="V822" s="5"/>
      <c r="W822" s="5"/>
      <c r="X822" s="5"/>
      <c r="Y822" s="5"/>
      <c r="Z822" s="5"/>
      <c r="AA822" s="5"/>
      <c r="AB822" s="5"/>
      <c r="AC822" s="5"/>
      <c r="AD822" s="5"/>
      <c r="AE822" s="5"/>
      <c r="AF822" s="5" t="s">
        <v>890</v>
      </c>
    </row>
    <row r="823" ht="14.25" customHeight="1">
      <c r="A823" s="7" t="s">
        <v>2712</v>
      </c>
      <c r="B823" s="7" t="s">
        <v>742</v>
      </c>
      <c r="C823" s="7"/>
      <c r="D823" s="7" t="s">
        <v>743</v>
      </c>
      <c r="E823" s="68">
        <v>41640.0</v>
      </c>
      <c r="F823" s="68">
        <v>42004.0</v>
      </c>
      <c r="G823" s="7" t="s">
        <v>747</v>
      </c>
      <c r="H823" s="7">
        <v>0.0</v>
      </c>
      <c r="I823" s="7"/>
      <c r="J823" s="7"/>
      <c r="K823" s="7"/>
      <c r="L823" s="7"/>
      <c r="M823" s="7"/>
      <c r="N823" s="7"/>
      <c r="O823" s="7"/>
      <c r="P823" s="7"/>
      <c r="Q823" s="7"/>
      <c r="R823" s="7"/>
      <c r="S823" s="7"/>
      <c r="T823" s="7"/>
      <c r="U823" s="7"/>
      <c r="V823" s="7"/>
      <c r="W823" s="7"/>
      <c r="X823" s="7"/>
      <c r="Y823" s="7"/>
      <c r="Z823" s="7"/>
      <c r="AA823" s="7"/>
      <c r="AB823" s="7"/>
      <c r="AC823" s="7"/>
      <c r="AD823" s="7"/>
      <c r="AE823" s="7"/>
      <c r="AF823" s="7" t="s">
        <v>890</v>
      </c>
    </row>
    <row r="824" ht="14.25" customHeight="1">
      <c r="A824" s="5" t="s">
        <v>2714</v>
      </c>
      <c r="B824" s="5" t="s">
        <v>742</v>
      </c>
      <c r="C824" s="5"/>
      <c r="D824" s="5" t="s">
        <v>743</v>
      </c>
      <c r="E824" s="62">
        <v>41640.0</v>
      </c>
      <c r="F824" s="62">
        <v>42004.0</v>
      </c>
      <c r="G824" s="5" t="s">
        <v>747</v>
      </c>
      <c r="H824" s="5">
        <v>1.0</v>
      </c>
      <c r="I824" s="5"/>
      <c r="J824" s="5"/>
      <c r="K824" s="5"/>
      <c r="L824" s="5"/>
      <c r="M824" s="5"/>
      <c r="N824" s="5"/>
      <c r="O824" s="5"/>
      <c r="P824" s="5"/>
      <c r="Q824" s="5"/>
      <c r="R824" s="5"/>
      <c r="S824" s="5"/>
      <c r="T824" s="5"/>
      <c r="U824" s="5"/>
      <c r="V824" s="5"/>
      <c r="W824" s="5"/>
      <c r="X824" s="5"/>
      <c r="Y824" s="5"/>
      <c r="Z824" s="5"/>
      <c r="AA824" s="5"/>
      <c r="AB824" s="5"/>
      <c r="AC824" s="5"/>
      <c r="AD824" s="5"/>
      <c r="AE824" s="5"/>
      <c r="AF824" s="5" t="s">
        <v>890</v>
      </c>
    </row>
    <row r="825" ht="14.25" customHeight="1">
      <c r="A825" s="7" t="s">
        <v>2716</v>
      </c>
      <c r="B825" s="7" t="s">
        <v>742</v>
      </c>
      <c r="C825" s="7"/>
      <c r="D825" s="7" t="s">
        <v>743</v>
      </c>
      <c r="E825" s="68">
        <v>41640.0</v>
      </c>
      <c r="F825" s="68">
        <v>42004.0</v>
      </c>
      <c r="G825" s="7" t="s">
        <v>747</v>
      </c>
      <c r="H825" s="7">
        <v>4.0</v>
      </c>
      <c r="I825" s="7"/>
      <c r="J825" s="7"/>
      <c r="K825" s="7"/>
      <c r="L825" s="7"/>
      <c r="M825" s="7"/>
      <c r="N825" s="7"/>
      <c r="O825" s="7"/>
      <c r="P825" s="7"/>
      <c r="Q825" s="7"/>
      <c r="R825" s="7"/>
      <c r="S825" s="7"/>
      <c r="T825" s="7"/>
      <c r="U825" s="7"/>
      <c r="V825" s="7"/>
      <c r="W825" s="7"/>
      <c r="X825" s="7"/>
      <c r="Y825" s="7"/>
      <c r="Z825" s="7"/>
      <c r="AA825" s="7"/>
      <c r="AB825" s="7"/>
      <c r="AC825" s="7"/>
      <c r="AD825" s="7"/>
      <c r="AE825" s="7"/>
      <c r="AF825" s="7" t="s">
        <v>890</v>
      </c>
    </row>
    <row r="826" ht="14.25" customHeight="1">
      <c r="A826" s="5" t="s">
        <v>2718</v>
      </c>
      <c r="B826" s="5" t="s">
        <v>41</v>
      </c>
      <c r="C826" s="5"/>
      <c r="D826" s="5" t="s">
        <v>743</v>
      </c>
      <c r="E826" s="62">
        <v>41640.0</v>
      </c>
      <c r="F826" s="62">
        <v>42004.0</v>
      </c>
      <c r="G826" s="5" t="s">
        <v>747</v>
      </c>
      <c r="H826" s="5">
        <v>1.0</v>
      </c>
      <c r="I826" s="5"/>
      <c r="J826" s="5"/>
      <c r="K826" s="5"/>
      <c r="L826" s="5"/>
      <c r="M826" s="5"/>
      <c r="N826" s="5"/>
      <c r="O826" s="5"/>
      <c r="P826" s="5"/>
      <c r="Q826" s="5"/>
      <c r="R826" s="5"/>
      <c r="S826" s="5"/>
      <c r="T826" s="5"/>
      <c r="U826" s="5"/>
      <c r="V826" s="5"/>
      <c r="W826" s="5"/>
      <c r="X826" s="5"/>
      <c r="Y826" s="5"/>
      <c r="Z826" s="5"/>
      <c r="AA826" s="5"/>
      <c r="AB826" s="5"/>
      <c r="AC826" s="5"/>
      <c r="AD826" s="5"/>
      <c r="AE826" s="5"/>
      <c r="AF826" s="5" t="s">
        <v>890</v>
      </c>
    </row>
    <row r="827" ht="14.25" customHeight="1">
      <c r="A827" s="7" t="s">
        <v>2719</v>
      </c>
      <c r="B827" s="7" t="s">
        <v>41</v>
      </c>
      <c r="C827" s="7"/>
      <c r="D827" s="7" t="s">
        <v>1078</v>
      </c>
      <c r="E827" s="68">
        <v>41640.0</v>
      </c>
      <c r="F827" s="68">
        <v>42004.0</v>
      </c>
      <c r="G827" s="7" t="s">
        <v>1003</v>
      </c>
      <c r="H827" s="7">
        <v>0.05</v>
      </c>
      <c r="I827" s="7">
        <v>0.05</v>
      </c>
      <c r="J827" s="7">
        <v>0.05</v>
      </c>
      <c r="K827" s="7">
        <v>0.05</v>
      </c>
      <c r="L827" s="7">
        <v>0.1</v>
      </c>
      <c r="M827" s="7">
        <v>0.2</v>
      </c>
      <c r="N827" s="7">
        <v>0.4</v>
      </c>
      <c r="O827" s="7">
        <v>0.5</v>
      </c>
      <c r="P827" s="7">
        <v>0.5</v>
      </c>
      <c r="Q827" s="7">
        <v>0.35</v>
      </c>
      <c r="R827" s="7">
        <v>0.15</v>
      </c>
      <c r="S827" s="7">
        <v>0.15</v>
      </c>
      <c r="T827" s="7">
        <v>0.15</v>
      </c>
      <c r="U827" s="7">
        <v>0.15</v>
      </c>
      <c r="V827" s="7">
        <v>0.15</v>
      </c>
      <c r="W827" s="7">
        <v>0.15</v>
      </c>
      <c r="X827" s="7">
        <v>0.35</v>
      </c>
      <c r="Y827" s="7">
        <v>0.5</v>
      </c>
      <c r="Z827" s="7">
        <v>0.5</v>
      </c>
      <c r="AA827" s="7">
        <v>0.4</v>
      </c>
      <c r="AB827" s="7">
        <v>0.4</v>
      </c>
      <c r="AC827" s="7">
        <v>0.3</v>
      </c>
      <c r="AD827" s="7">
        <v>0.2</v>
      </c>
      <c r="AE827" s="7">
        <v>0.1</v>
      </c>
      <c r="AF827" s="7" t="s">
        <v>890</v>
      </c>
    </row>
    <row r="828" ht="14.25" customHeight="1">
      <c r="A828" s="5" t="s">
        <v>2719</v>
      </c>
      <c r="B828" s="5" t="s">
        <v>41</v>
      </c>
      <c r="C828" s="5"/>
      <c r="D828" s="5" t="s">
        <v>1085</v>
      </c>
      <c r="E828" s="62">
        <v>41640.0</v>
      </c>
      <c r="F828" s="62">
        <v>42004.0</v>
      </c>
      <c r="G828" s="5" t="s">
        <v>747</v>
      </c>
      <c r="H828" s="5">
        <v>0.05</v>
      </c>
      <c r="I828" s="5"/>
      <c r="J828" s="5"/>
      <c r="K828" s="5"/>
      <c r="L828" s="5"/>
      <c r="M828" s="5"/>
      <c r="N828" s="5"/>
      <c r="O828" s="5"/>
      <c r="P828" s="5"/>
      <c r="Q828" s="5"/>
      <c r="R828" s="5"/>
      <c r="S828" s="5"/>
      <c r="T828" s="5"/>
      <c r="U828" s="5"/>
      <c r="V828" s="5"/>
      <c r="W828" s="5"/>
      <c r="X828" s="5"/>
      <c r="Y828" s="5"/>
      <c r="Z828" s="5"/>
      <c r="AA828" s="5"/>
      <c r="AB828" s="5"/>
      <c r="AC828" s="5"/>
      <c r="AD828" s="5"/>
      <c r="AE828" s="5"/>
      <c r="AF828" s="5" t="s">
        <v>890</v>
      </c>
    </row>
    <row r="829" ht="14.25" customHeight="1">
      <c r="A829" s="7" t="s">
        <v>2719</v>
      </c>
      <c r="B829" s="7" t="s">
        <v>41</v>
      </c>
      <c r="C829" s="7"/>
      <c r="D829" s="7" t="s">
        <v>1089</v>
      </c>
      <c r="E829" s="68">
        <v>41640.0</v>
      </c>
      <c r="F829" s="68">
        <v>42004.0</v>
      </c>
      <c r="G829" s="7" t="s">
        <v>747</v>
      </c>
      <c r="H829" s="7">
        <v>0.5</v>
      </c>
      <c r="I829" s="7"/>
      <c r="J829" s="7"/>
      <c r="K829" s="7"/>
      <c r="L829" s="7"/>
      <c r="M829" s="7"/>
      <c r="N829" s="7"/>
      <c r="O829" s="7"/>
      <c r="P829" s="7"/>
      <c r="Q829" s="7"/>
      <c r="R829" s="7"/>
      <c r="S829" s="7"/>
      <c r="T829" s="7"/>
      <c r="U829" s="7"/>
      <c r="V829" s="7"/>
      <c r="W829" s="7"/>
      <c r="X829" s="7"/>
      <c r="Y829" s="7"/>
      <c r="Z829" s="7"/>
      <c r="AA829" s="7"/>
      <c r="AB829" s="7"/>
      <c r="AC829" s="7"/>
      <c r="AD829" s="7"/>
      <c r="AE829" s="7"/>
      <c r="AF829" s="7" t="s">
        <v>890</v>
      </c>
    </row>
    <row r="830" ht="14.25" customHeight="1">
      <c r="A830" s="5" t="s">
        <v>2723</v>
      </c>
      <c r="B830" s="5" t="s">
        <v>1185</v>
      </c>
      <c r="C830" s="5"/>
      <c r="D830" s="5" t="s">
        <v>2471</v>
      </c>
      <c r="E830" s="62">
        <v>41640.0</v>
      </c>
      <c r="F830" s="62">
        <v>42004.0</v>
      </c>
      <c r="G830" s="5" t="s">
        <v>1003</v>
      </c>
      <c r="H830" s="5">
        <v>0.11</v>
      </c>
      <c r="I830" s="5">
        <v>0.11</v>
      </c>
      <c r="J830" s="5">
        <v>0.11</v>
      </c>
      <c r="K830" s="5">
        <v>0.11</v>
      </c>
      <c r="L830" s="5">
        <v>0.11</v>
      </c>
      <c r="M830" s="5">
        <v>0.19</v>
      </c>
      <c r="N830" s="5">
        <v>0.19</v>
      </c>
      <c r="O830" s="5">
        <v>0.25</v>
      </c>
      <c r="P830" s="5">
        <v>1.0</v>
      </c>
      <c r="Q830" s="5">
        <v>1.0</v>
      </c>
      <c r="R830" s="5">
        <v>0.86</v>
      </c>
      <c r="S830" s="5">
        <v>0.86</v>
      </c>
      <c r="T830" s="5">
        <v>1.0</v>
      </c>
      <c r="U830" s="5">
        <v>0.86</v>
      </c>
      <c r="V830" s="5">
        <v>0.86</v>
      </c>
      <c r="W830" s="5">
        <v>0.86</v>
      </c>
      <c r="X830" s="5">
        <v>0.86</v>
      </c>
      <c r="Y830" s="5">
        <v>0.86</v>
      </c>
      <c r="Z830" s="5">
        <v>0.25</v>
      </c>
      <c r="AA830" s="5">
        <v>0.19</v>
      </c>
      <c r="AB830" s="5">
        <v>0.11</v>
      </c>
      <c r="AC830" s="5">
        <v>0.11</v>
      </c>
      <c r="AD830" s="5">
        <v>0.11</v>
      </c>
      <c r="AE830" s="5">
        <v>0.11</v>
      </c>
      <c r="AF830" s="5" t="s">
        <v>890</v>
      </c>
    </row>
    <row r="831" ht="14.25" customHeight="1">
      <c r="A831" s="7" t="s">
        <v>2723</v>
      </c>
      <c r="B831" s="7" t="s">
        <v>1185</v>
      </c>
      <c r="C831" s="7"/>
      <c r="D831" s="7" t="s">
        <v>1085</v>
      </c>
      <c r="E831" s="68">
        <v>41640.0</v>
      </c>
      <c r="F831" s="68">
        <v>42004.0</v>
      </c>
      <c r="G831" s="7" t="s">
        <v>747</v>
      </c>
      <c r="H831" s="7">
        <v>0.0</v>
      </c>
      <c r="I831" s="7"/>
      <c r="J831" s="7"/>
      <c r="K831" s="7"/>
      <c r="L831" s="7"/>
      <c r="M831" s="7"/>
      <c r="N831" s="7"/>
      <c r="O831" s="7"/>
      <c r="P831" s="7"/>
      <c r="Q831" s="7"/>
      <c r="R831" s="7"/>
      <c r="S831" s="7"/>
      <c r="T831" s="7"/>
      <c r="U831" s="7"/>
      <c r="V831" s="7"/>
      <c r="W831" s="7"/>
      <c r="X831" s="7"/>
      <c r="Y831" s="7"/>
      <c r="Z831" s="7"/>
      <c r="AA831" s="7"/>
      <c r="AB831" s="7"/>
      <c r="AC831" s="7"/>
      <c r="AD831" s="7"/>
      <c r="AE831" s="7"/>
      <c r="AF831" s="7" t="s">
        <v>890</v>
      </c>
    </row>
    <row r="832" ht="14.25" customHeight="1">
      <c r="A832" s="5" t="s">
        <v>2723</v>
      </c>
      <c r="B832" s="5" t="s">
        <v>1185</v>
      </c>
      <c r="C832" s="5"/>
      <c r="D832" s="5" t="s">
        <v>1089</v>
      </c>
      <c r="E832" s="62">
        <v>41640.0</v>
      </c>
      <c r="F832" s="62">
        <v>42004.0</v>
      </c>
      <c r="G832" s="5" t="s">
        <v>747</v>
      </c>
      <c r="H832" s="5">
        <v>1.0</v>
      </c>
      <c r="I832" s="5"/>
      <c r="J832" s="5"/>
      <c r="K832" s="5"/>
      <c r="L832" s="5"/>
      <c r="M832" s="5"/>
      <c r="N832" s="5"/>
      <c r="O832" s="5"/>
      <c r="P832" s="5"/>
      <c r="Q832" s="5"/>
      <c r="R832" s="5"/>
      <c r="S832" s="5"/>
      <c r="T832" s="5"/>
      <c r="U832" s="5"/>
      <c r="V832" s="5"/>
      <c r="W832" s="5"/>
      <c r="X832" s="5"/>
      <c r="Y832" s="5"/>
      <c r="Z832" s="5"/>
      <c r="AA832" s="5"/>
      <c r="AB832" s="5"/>
      <c r="AC832" s="5"/>
      <c r="AD832" s="5"/>
      <c r="AE832" s="5"/>
      <c r="AF832" s="5" t="s">
        <v>890</v>
      </c>
    </row>
    <row r="833" ht="14.25" customHeight="1">
      <c r="A833" s="7" t="s">
        <v>2728</v>
      </c>
      <c r="B833" s="7" t="s">
        <v>647</v>
      </c>
      <c r="C833" s="7"/>
      <c r="D833" s="7" t="s">
        <v>1078</v>
      </c>
      <c r="E833" s="68">
        <v>41640.0</v>
      </c>
      <c r="F833" s="68">
        <v>42004.0</v>
      </c>
      <c r="G833" s="7" t="s">
        <v>1003</v>
      </c>
      <c r="H833" s="7">
        <v>0.0</v>
      </c>
      <c r="I833" s="7">
        <v>0.0</v>
      </c>
      <c r="J833" s="7">
        <v>0.0</v>
      </c>
      <c r="K833" s="7">
        <v>0.0</v>
      </c>
      <c r="L833" s="7">
        <v>0.0</v>
      </c>
      <c r="M833" s="7">
        <v>0.05</v>
      </c>
      <c r="N833" s="7">
        <v>0.05</v>
      </c>
      <c r="O833" s="7">
        <v>0.05</v>
      </c>
      <c r="P833" s="7">
        <v>0.1</v>
      </c>
      <c r="Q833" s="7">
        <v>0.1</v>
      </c>
      <c r="R833" s="7">
        <v>0.1</v>
      </c>
      <c r="S833" s="7">
        <v>0.1</v>
      </c>
      <c r="T833" s="7">
        <v>0.2</v>
      </c>
      <c r="U833" s="7">
        <v>0.1</v>
      </c>
      <c r="V833" s="7">
        <v>0.1</v>
      </c>
      <c r="W833" s="7">
        <v>0.1</v>
      </c>
      <c r="X833" s="7">
        <v>0.1</v>
      </c>
      <c r="Y833" s="7">
        <v>0.1</v>
      </c>
      <c r="Z833" s="7">
        <v>0.05</v>
      </c>
      <c r="AA833" s="7">
        <v>0.05</v>
      </c>
      <c r="AB833" s="7">
        <v>0.0</v>
      </c>
      <c r="AC833" s="7">
        <v>0.0</v>
      </c>
      <c r="AD833" s="7">
        <v>0.0</v>
      </c>
      <c r="AE833" s="7">
        <v>0.0</v>
      </c>
      <c r="AF833" s="7" t="s">
        <v>890</v>
      </c>
    </row>
    <row r="834" ht="14.25" customHeight="1">
      <c r="A834" s="5" t="s">
        <v>2728</v>
      </c>
      <c r="B834" s="5" t="s">
        <v>647</v>
      </c>
      <c r="C834" s="5"/>
      <c r="D834" s="5" t="s">
        <v>1085</v>
      </c>
      <c r="E834" s="62">
        <v>41640.0</v>
      </c>
      <c r="F834" s="62">
        <v>42004.0</v>
      </c>
      <c r="G834" s="5" t="s">
        <v>747</v>
      </c>
      <c r="H834" s="5">
        <v>0.0</v>
      </c>
      <c r="I834" s="5"/>
      <c r="J834" s="5"/>
      <c r="K834" s="5"/>
      <c r="L834" s="5"/>
      <c r="M834" s="5"/>
      <c r="N834" s="5"/>
      <c r="O834" s="5"/>
      <c r="P834" s="5"/>
      <c r="Q834" s="5"/>
      <c r="R834" s="5"/>
      <c r="S834" s="5"/>
      <c r="T834" s="5"/>
      <c r="U834" s="5"/>
      <c r="V834" s="5"/>
      <c r="W834" s="5"/>
      <c r="X834" s="5"/>
      <c r="Y834" s="5"/>
      <c r="Z834" s="5"/>
      <c r="AA834" s="5"/>
      <c r="AB834" s="5"/>
      <c r="AC834" s="5"/>
      <c r="AD834" s="5"/>
      <c r="AE834" s="5"/>
      <c r="AF834" s="5" t="s">
        <v>890</v>
      </c>
    </row>
    <row r="835" ht="14.25" customHeight="1">
      <c r="A835" s="7" t="s">
        <v>2728</v>
      </c>
      <c r="B835" s="7" t="s">
        <v>647</v>
      </c>
      <c r="C835" s="7"/>
      <c r="D835" s="7" t="s">
        <v>1089</v>
      </c>
      <c r="E835" s="68">
        <v>41640.0</v>
      </c>
      <c r="F835" s="68">
        <v>42004.0</v>
      </c>
      <c r="G835" s="7" t="s">
        <v>747</v>
      </c>
      <c r="H835" s="7">
        <v>1.0</v>
      </c>
      <c r="I835" s="7"/>
      <c r="J835" s="7"/>
      <c r="K835" s="7"/>
      <c r="L835" s="7"/>
      <c r="M835" s="7"/>
      <c r="N835" s="7"/>
      <c r="O835" s="7"/>
      <c r="P835" s="7"/>
      <c r="Q835" s="7"/>
      <c r="R835" s="7"/>
      <c r="S835" s="7"/>
      <c r="T835" s="7"/>
      <c r="U835" s="7"/>
      <c r="V835" s="7"/>
      <c r="W835" s="7"/>
      <c r="X835" s="7"/>
      <c r="Y835" s="7"/>
      <c r="Z835" s="7"/>
      <c r="AA835" s="7"/>
      <c r="AB835" s="7"/>
      <c r="AC835" s="7"/>
      <c r="AD835" s="7"/>
      <c r="AE835" s="7"/>
      <c r="AF835" s="7" t="s">
        <v>890</v>
      </c>
    </row>
    <row r="836" ht="14.25" customHeight="1">
      <c r="A836" s="5" t="s">
        <v>2728</v>
      </c>
      <c r="B836" s="5" t="s">
        <v>647</v>
      </c>
      <c r="C836" s="5"/>
      <c r="D836" s="5" t="s">
        <v>1191</v>
      </c>
      <c r="E836" s="62">
        <v>41640.0</v>
      </c>
      <c r="F836" s="62">
        <v>42004.0</v>
      </c>
      <c r="G836" s="5" t="s">
        <v>1003</v>
      </c>
      <c r="H836" s="5">
        <v>0.0</v>
      </c>
      <c r="I836" s="5">
        <v>0.0</v>
      </c>
      <c r="J836" s="5">
        <v>0.0</v>
      </c>
      <c r="K836" s="5">
        <v>0.0</v>
      </c>
      <c r="L836" s="5">
        <v>0.0</v>
      </c>
      <c r="M836" s="5">
        <v>0.1</v>
      </c>
      <c r="N836" s="5">
        <v>0.1</v>
      </c>
      <c r="O836" s="5">
        <v>0.2</v>
      </c>
      <c r="P836" s="5">
        <v>0.2</v>
      </c>
      <c r="Q836" s="5">
        <v>0.2</v>
      </c>
      <c r="R836" s="5">
        <v>0.2</v>
      </c>
      <c r="S836" s="5">
        <v>0.2</v>
      </c>
      <c r="T836" s="5">
        <v>0.7</v>
      </c>
      <c r="U836" s="5">
        <v>0.2</v>
      </c>
      <c r="V836" s="5">
        <v>0.2</v>
      </c>
      <c r="W836" s="5">
        <v>0.2</v>
      </c>
      <c r="X836" s="5">
        <v>0.2</v>
      </c>
      <c r="Y836" s="5">
        <v>0.2</v>
      </c>
      <c r="Z836" s="5">
        <v>0.1</v>
      </c>
      <c r="AA836" s="5">
        <v>0.1</v>
      </c>
      <c r="AB836" s="5">
        <v>0.0</v>
      </c>
      <c r="AC836" s="5">
        <v>0.0</v>
      </c>
      <c r="AD836" s="5">
        <v>0.0</v>
      </c>
      <c r="AE836" s="5">
        <v>0.0</v>
      </c>
      <c r="AF836" s="5" t="s">
        <v>890</v>
      </c>
    </row>
    <row r="837" ht="14.25" customHeight="1">
      <c r="A837" s="7" t="s">
        <v>2732</v>
      </c>
      <c r="B837" s="7" t="s">
        <v>1185</v>
      </c>
      <c r="C837" s="7"/>
      <c r="D837" s="7" t="s">
        <v>743</v>
      </c>
      <c r="E837" s="68">
        <v>41640.0</v>
      </c>
      <c r="F837" s="68">
        <v>42004.0</v>
      </c>
      <c r="G837" s="7" t="s">
        <v>1003</v>
      </c>
      <c r="H837" s="7">
        <v>0.0</v>
      </c>
      <c r="I837" s="7">
        <v>0.0</v>
      </c>
      <c r="J837" s="7">
        <v>0.0</v>
      </c>
      <c r="K837" s="7">
        <v>0.0</v>
      </c>
      <c r="L837" s="7">
        <v>0.0</v>
      </c>
      <c r="M837" s="7">
        <v>0.0</v>
      </c>
      <c r="N837" s="7">
        <v>0.5</v>
      </c>
      <c r="O837" s="7">
        <v>1.0</v>
      </c>
      <c r="P837" s="7">
        <v>1.0</v>
      </c>
      <c r="Q837" s="7">
        <v>0.5</v>
      </c>
      <c r="R837" s="7">
        <v>0.5</v>
      </c>
      <c r="S837" s="7">
        <v>0.5</v>
      </c>
      <c r="T837" s="7">
        <v>0.0</v>
      </c>
      <c r="U837" s="7">
        <v>0.5</v>
      </c>
      <c r="V837" s="7">
        <v>0.5</v>
      </c>
      <c r="W837" s="7">
        <v>0.5</v>
      </c>
      <c r="X837" s="7">
        <v>1.0</v>
      </c>
      <c r="Y837" s="7">
        <v>0.5</v>
      </c>
      <c r="Z837" s="7">
        <v>0.5</v>
      </c>
      <c r="AA837" s="7">
        <v>1.0</v>
      </c>
      <c r="AB837" s="7">
        <v>1.0</v>
      </c>
      <c r="AC837" s="7">
        <v>0.5</v>
      </c>
      <c r="AD837" s="7">
        <v>0.5</v>
      </c>
      <c r="AE837" s="7">
        <v>0.0</v>
      </c>
      <c r="AF837" s="7" t="s">
        <v>890</v>
      </c>
    </row>
    <row r="838" ht="14.25" customHeight="1">
      <c r="A838" s="5" t="s">
        <v>2734</v>
      </c>
      <c r="B838" s="5" t="s">
        <v>647</v>
      </c>
      <c r="C838" s="5"/>
      <c r="D838" s="5" t="s">
        <v>743</v>
      </c>
      <c r="E838" s="62">
        <v>41640.0</v>
      </c>
      <c r="F838" s="62">
        <v>42004.0</v>
      </c>
      <c r="G838" s="5" t="s">
        <v>1003</v>
      </c>
      <c r="H838" s="5">
        <v>0.0</v>
      </c>
      <c r="I838" s="5">
        <v>0.0</v>
      </c>
      <c r="J838" s="5">
        <v>0.0</v>
      </c>
      <c r="K838" s="5">
        <v>0.0</v>
      </c>
      <c r="L838" s="5">
        <v>0.0</v>
      </c>
      <c r="M838" s="5">
        <v>0.0</v>
      </c>
      <c r="N838" s="5">
        <v>0.5</v>
      </c>
      <c r="O838" s="5">
        <v>1.0</v>
      </c>
      <c r="P838" s="5">
        <v>1.0</v>
      </c>
      <c r="Q838" s="5">
        <v>1.0</v>
      </c>
      <c r="R838" s="5">
        <v>1.0</v>
      </c>
      <c r="S838" s="5">
        <v>0.5</v>
      </c>
      <c r="T838" s="5">
        <v>0.0</v>
      </c>
      <c r="U838" s="5">
        <v>1.0</v>
      </c>
      <c r="V838" s="5">
        <v>1.0</v>
      </c>
      <c r="W838" s="5">
        <v>1.0</v>
      </c>
      <c r="X838" s="5">
        <v>1.0</v>
      </c>
      <c r="Y838" s="5">
        <v>1.0</v>
      </c>
      <c r="Z838" s="5">
        <v>1.0</v>
      </c>
      <c r="AA838" s="5">
        <v>1.0</v>
      </c>
      <c r="AB838" s="5">
        <v>1.0</v>
      </c>
      <c r="AC838" s="5">
        <v>1.0</v>
      </c>
      <c r="AD838" s="5">
        <v>0.5</v>
      </c>
      <c r="AE838" s="5">
        <v>0.0</v>
      </c>
      <c r="AF838" s="5" t="s">
        <v>890</v>
      </c>
    </row>
    <row r="839" ht="14.25" customHeight="1">
      <c r="A839" s="7" t="s">
        <v>1589</v>
      </c>
      <c r="B839" s="7" t="s">
        <v>742</v>
      </c>
      <c r="C839" s="7"/>
      <c r="D839" s="7" t="s">
        <v>743</v>
      </c>
      <c r="E839" s="68">
        <v>41640.0</v>
      </c>
      <c r="F839" s="68">
        <v>42004.0</v>
      </c>
      <c r="G839" s="7" t="s">
        <v>747</v>
      </c>
      <c r="H839" s="7">
        <v>1.0</v>
      </c>
      <c r="I839" s="7"/>
      <c r="J839" s="7"/>
      <c r="K839" s="7"/>
      <c r="L839" s="7"/>
      <c r="M839" s="7"/>
      <c r="N839" s="7"/>
      <c r="O839" s="7"/>
      <c r="P839" s="7"/>
      <c r="Q839" s="7"/>
      <c r="R839" s="7"/>
      <c r="S839" s="7"/>
      <c r="T839" s="7"/>
      <c r="U839" s="7"/>
      <c r="V839" s="7"/>
      <c r="W839" s="7"/>
      <c r="X839" s="7"/>
      <c r="Y839" s="7"/>
      <c r="Z839" s="7"/>
      <c r="AA839" s="7"/>
      <c r="AB839" s="7"/>
      <c r="AC839" s="7"/>
      <c r="AD839" s="7"/>
      <c r="AE839" s="7"/>
      <c r="AF839" s="7" t="s">
        <v>890</v>
      </c>
    </row>
    <row r="840" ht="14.25" customHeight="1">
      <c r="A840" s="5" t="s">
        <v>2738</v>
      </c>
      <c r="B840" s="5" t="s">
        <v>742</v>
      </c>
      <c r="C840" s="5"/>
      <c r="D840" s="5" t="s">
        <v>743</v>
      </c>
      <c r="E840" s="62">
        <v>41640.0</v>
      </c>
      <c r="F840" s="62">
        <v>42004.0</v>
      </c>
      <c r="G840" s="5" t="s">
        <v>1003</v>
      </c>
      <c r="H840" s="5">
        <v>1.0</v>
      </c>
      <c r="I840" s="5">
        <v>1.0</v>
      </c>
      <c r="J840" s="5">
        <v>1.0</v>
      </c>
      <c r="K840" s="5">
        <v>1.0</v>
      </c>
      <c r="L840" s="5">
        <v>1.0</v>
      </c>
      <c r="M840" s="5">
        <v>1.0</v>
      </c>
      <c r="N840" s="5">
        <v>1.0</v>
      </c>
      <c r="O840" s="5">
        <v>0.0</v>
      </c>
      <c r="P840" s="5">
        <v>0.0</v>
      </c>
      <c r="Q840" s="5">
        <v>0.0</v>
      </c>
      <c r="R840" s="5">
        <v>0.0</v>
      </c>
      <c r="S840" s="5">
        <v>0.0</v>
      </c>
      <c r="T840" s="5">
        <v>0.0</v>
      </c>
      <c r="U840" s="5">
        <v>0.0</v>
      </c>
      <c r="V840" s="5">
        <v>0.0</v>
      </c>
      <c r="W840" s="5">
        <v>0.0</v>
      </c>
      <c r="X840" s="5">
        <v>0.0</v>
      </c>
      <c r="Y840" s="5">
        <v>0.0</v>
      </c>
      <c r="Z840" s="5">
        <v>0.0</v>
      </c>
      <c r="AA840" s="5">
        <v>1.0</v>
      </c>
      <c r="AB840" s="5">
        <v>1.0</v>
      </c>
      <c r="AC840" s="5">
        <v>1.0</v>
      </c>
      <c r="AD840" s="5">
        <v>1.0</v>
      </c>
      <c r="AE840" s="5">
        <v>1.0</v>
      </c>
      <c r="AF840" s="5" t="s">
        <v>890</v>
      </c>
    </row>
    <row r="841" ht="14.25" customHeight="1">
      <c r="A841" s="7" t="s">
        <v>2740</v>
      </c>
      <c r="B841" s="7" t="s">
        <v>1185</v>
      </c>
      <c r="C841" s="7"/>
      <c r="D841" s="7" t="s">
        <v>1078</v>
      </c>
      <c r="E841" s="68">
        <v>41640.0</v>
      </c>
      <c r="F841" s="68">
        <v>42004.0</v>
      </c>
      <c r="G841" s="7" t="s">
        <v>1003</v>
      </c>
      <c r="H841" s="7">
        <v>0.09</v>
      </c>
      <c r="I841" s="7">
        <v>0.09</v>
      </c>
      <c r="J841" s="7">
        <v>0.09</v>
      </c>
      <c r="K841" s="7">
        <v>0.09</v>
      </c>
      <c r="L841" s="7">
        <v>0.09</v>
      </c>
      <c r="M841" s="7">
        <v>0.09</v>
      </c>
      <c r="N841" s="7">
        <v>0.3</v>
      </c>
      <c r="O841" s="7">
        <v>0.62</v>
      </c>
      <c r="P841" s="7">
        <v>0.9</v>
      </c>
      <c r="Q841" s="7">
        <v>0.62</v>
      </c>
      <c r="R841" s="7">
        <v>0.13</v>
      </c>
      <c r="S841" s="7">
        <v>0.13</v>
      </c>
      <c r="T841" s="7">
        <v>0.13</v>
      </c>
      <c r="U841" s="7">
        <v>0.13</v>
      </c>
      <c r="V841" s="7">
        <v>0.13</v>
      </c>
      <c r="W841" s="7">
        <v>0.13</v>
      </c>
      <c r="X841" s="7">
        <v>0.21</v>
      </c>
      <c r="Y841" s="7">
        <v>0.4</v>
      </c>
      <c r="Z841" s="7">
        <v>0.48</v>
      </c>
      <c r="AA841" s="7">
        <v>0.46</v>
      </c>
      <c r="AB841" s="7">
        <v>0.62</v>
      </c>
      <c r="AC841" s="7">
        <v>0.69</v>
      </c>
      <c r="AD841" s="7">
        <v>0.34</v>
      </c>
      <c r="AE841" s="7">
        <v>0.09</v>
      </c>
      <c r="AF841" s="7" t="s">
        <v>890</v>
      </c>
    </row>
    <row r="842" ht="14.25" customHeight="1">
      <c r="A842" s="5" t="s">
        <v>2740</v>
      </c>
      <c r="B842" s="5" t="s">
        <v>1185</v>
      </c>
      <c r="C842" s="5"/>
      <c r="D842" s="5" t="s">
        <v>1085</v>
      </c>
      <c r="E842" s="62">
        <v>41640.0</v>
      </c>
      <c r="F842" s="62">
        <v>42004.0</v>
      </c>
      <c r="G842" s="5" t="s">
        <v>747</v>
      </c>
      <c r="H842" s="5">
        <v>0.0</v>
      </c>
      <c r="I842" s="5"/>
      <c r="J842" s="5"/>
      <c r="K842" s="5"/>
      <c r="L842" s="5"/>
      <c r="M842" s="5"/>
      <c r="N842" s="5"/>
      <c r="O842" s="5"/>
      <c r="P842" s="5"/>
      <c r="Q842" s="5"/>
      <c r="R842" s="5"/>
      <c r="S842" s="5"/>
      <c r="T842" s="5"/>
      <c r="U842" s="5"/>
      <c r="V842" s="5"/>
      <c r="W842" s="5"/>
      <c r="X842" s="5"/>
      <c r="Y842" s="5"/>
      <c r="Z842" s="5"/>
      <c r="AA842" s="5"/>
      <c r="AB842" s="5"/>
      <c r="AC842" s="5"/>
      <c r="AD842" s="5"/>
      <c r="AE842" s="5"/>
      <c r="AF842" s="5" t="s">
        <v>890</v>
      </c>
    </row>
    <row r="843" ht="14.25" customHeight="1">
      <c r="A843" s="7" t="s">
        <v>2740</v>
      </c>
      <c r="B843" s="7" t="s">
        <v>1185</v>
      </c>
      <c r="C843" s="7"/>
      <c r="D843" s="7" t="s">
        <v>1089</v>
      </c>
      <c r="E843" s="68">
        <v>41640.0</v>
      </c>
      <c r="F843" s="68">
        <v>42004.0</v>
      </c>
      <c r="G843" s="7" t="s">
        <v>747</v>
      </c>
      <c r="H843" s="7">
        <v>1.0</v>
      </c>
      <c r="I843" s="7"/>
      <c r="J843" s="7"/>
      <c r="K843" s="7"/>
      <c r="L843" s="7"/>
      <c r="M843" s="7"/>
      <c r="N843" s="7"/>
      <c r="O843" s="7"/>
      <c r="P843" s="7"/>
      <c r="Q843" s="7"/>
      <c r="R843" s="7"/>
      <c r="S843" s="7"/>
      <c r="T843" s="7"/>
      <c r="U843" s="7"/>
      <c r="V843" s="7"/>
      <c r="W843" s="7"/>
      <c r="X843" s="7"/>
      <c r="Y843" s="7"/>
      <c r="Z843" s="7"/>
      <c r="AA843" s="7"/>
      <c r="AB843" s="7"/>
      <c r="AC843" s="7"/>
      <c r="AD843" s="7"/>
      <c r="AE843" s="7"/>
      <c r="AF843" s="7" t="s">
        <v>890</v>
      </c>
    </row>
    <row r="844" ht="14.25" customHeight="1">
      <c r="A844" s="5" t="s">
        <v>2740</v>
      </c>
      <c r="B844" s="5" t="s">
        <v>1185</v>
      </c>
      <c r="C844" s="5"/>
      <c r="D844" s="5" t="s">
        <v>1191</v>
      </c>
      <c r="E844" s="62">
        <v>41640.0</v>
      </c>
      <c r="F844" s="62">
        <v>42004.0</v>
      </c>
      <c r="G844" s="5" t="s">
        <v>1003</v>
      </c>
      <c r="H844" s="5">
        <v>0.09</v>
      </c>
      <c r="I844" s="5">
        <v>0.09</v>
      </c>
      <c r="J844" s="5">
        <v>0.09</v>
      </c>
      <c r="K844" s="5">
        <v>0.09</v>
      </c>
      <c r="L844" s="5">
        <v>0.09</v>
      </c>
      <c r="M844" s="5">
        <v>0.09</v>
      </c>
      <c r="N844" s="5">
        <v>0.62</v>
      </c>
      <c r="O844" s="5">
        <v>0.9</v>
      </c>
      <c r="P844" s="5">
        <v>0.43</v>
      </c>
      <c r="Q844" s="5">
        <v>0.43</v>
      </c>
      <c r="R844" s="5">
        <v>0.12</v>
      </c>
      <c r="S844" s="5">
        <v>0.12</v>
      </c>
      <c r="T844" s="5">
        <v>0.12</v>
      </c>
      <c r="U844" s="5">
        <v>0.12</v>
      </c>
      <c r="V844" s="5">
        <v>0.12</v>
      </c>
      <c r="W844" s="5">
        <v>0.12</v>
      </c>
      <c r="X844" s="5">
        <v>0.19</v>
      </c>
      <c r="Y844" s="5">
        <v>0.48</v>
      </c>
      <c r="Z844" s="5">
        <v>0.48</v>
      </c>
      <c r="AA844" s="5">
        <v>0.46</v>
      </c>
      <c r="AB844" s="5">
        <v>0.62</v>
      </c>
      <c r="AC844" s="5">
        <v>0.69</v>
      </c>
      <c r="AD844" s="5">
        <v>0.34</v>
      </c>
      <c r="AE844" s="5">
        <v>0.09</v>
      </c>
      <c r="AF844" s="5" t="s">
        <v>890</v>
      </c>
    </row>
    <row r="845" ht="14.25" customHeight="1">
      <c r="A845" s="7" t="s">
        <v>2746</v>
      </c>
      <c r="B845" s="7" t="s">
        <v>1185</v>
      </c>
      <c r="C845" s="7"/>
      <c r="D845" s="7" t="s">
        <v>1078</v>
      </c>
      <c r="E845" s="68">
        <v>41640.0</v>
      </c>
      <c r="F845" s="68">
        <v>42004.0</v>
      </c>
      <c r="G845" s="7" t="s">
        <v>1003</v>
      </c>
      <c r="H845" s="7">
        <v>0.11</v>
      </c>
      <c r="I845" s="7">
        <v>0.11</v>
      </c>
      <c r="J845" s="7">
        <v>0.11</v>
      </c>
      <c r="K845" s="7">
        <v>0.11</v>
      </c>
      <c r="L845" s="7">
        <v>0.11</v>
      </c>
      <c r="M845" s="7">
        <v>0.11</v>
      </c>
      <c r="N845" s="7">
        <v>0.3</v>
      </c>
      <c r="O845" s="7">
        <v>0.62</v>
      </c>
      <c r="P845" s="7">
        <v>0.9</v>
      </c>
      <c r="Q845" s="7">
        <v>0.62</v>
      </c>
      <c r="R845" s="7">
        <v>0.29</v>
      </c>
      <c r="S845" s="7">
        <v>0.29</v>
      </c>
      <c r="T845" s="7">
        <v>0.29</v>
      </c>
      <c r="U845" s="7">
        <v>0.29</v>
      </c>
      <c r="V845" s="7">
        <v>0.29</v>
      </c>
      <c r="W845" s="7">
        <v>0.29</v>
      </c>
      <c r="X845" s="7">
        <v>0.29</v>
      </c>
      <c r="Y845" s="7">
        <v>0.43</v>
      </c>
      <c r="Z845" s="7">
        <v>0.51</v>
      </c>
      <c r="AA845" s="7">
        <v>0.49</v>
      </c>
      <c r="AB845" s="7">
        <v>0.66</v>
      </c>
      <c r="AC845" s="7">
        <v>0.7</v>
      </c>
      <c r="AD845" s="7">
        <v>0.35</v>
      </c>
      <c r="AE845" s="7">
        <v>0.11</v>
      </c>
      <c r="AF845" s="7" t="s">
        <v>890</v>
      </c>
    </row>
    <row r="846" ht="14.25" customHeight="1">
      <c r="A846" s="5" t="s">
        <v>2746</v>
      </c>
      <c r="B846" s="5" t="s">
        <v>1185</v>
      </c>
      <c r="C846" s="5"/>
      <c r="D846" s="5" t="s">
        <v>1085</v>
      </c>
      <c r="E846" s="62">
        <v>41640.0</v>
      </c>
      <c r="F846" s="62">
        <v>42004.0</v>
      </c>
      <c r="G846" s="5" t="s">
        <v>747</v>
      </c>
      <c r="H846" s="5">
        <v>0.0</v>
      </c>
      <c r="I846" s="5"/>
      <c r="J846" s="5"/>
      <c r="K846" s="5"/>
      <c r="L846" s="5"/>
      <c r="M846" s="5"/>
      <c r="N846" s="5"/>
      <c r="O846" s="5"/>
      <c r="P846" s="5"/>
      <c r="Q846" s="5"/>
      <c r="R846" s="5"/>
      <c r="S846" s="5"/>
      <c r="T846" s="5"/>
      <c r="U846" s="5"/>
      <c r="V846" s="5"/>
      <c r="W846" s="5"/>
      <c r="X846" s="5"/>
      <c r="Y846" s="5"/>
      <c r="Z846" s="5"/>
      <c r="AA846" s="5"/>
      <c r="AB846" s="5"/>
      <c r="AC846" s="5"/>
      <c r="AD846" s="5"/>
      <c r="AE846" s="5"/>
      <c r="AF846" s="5" t="s">
        <v>890</v>
      </c>
    </row>
    <row r="847" ht="14.25" customHeight="1">
      <c r="A847" s="7" t="s">
        <v>2746</v>
      </c>
      <c r="B847" s="7" t="s">
        <v>1185</v>
      </c>
      <c r="C847" s="7"/>
      <c r="D847" s="7" t="s">
        <v>1089</v>
      </c>
      <c r="E847" s="68">
        <v>41640.0</v>
      </c>
      <c r="F847" s="68">
        <v>42004.0</v>
      </c>
      <c r="G847" s="7" t="s">
        <v>747</v>
      </c>
      <c r="H847" s="7">
        <v>1.0</v>
      </c>
      <c r="I847" s="7"/>
      <c r="J847" s="7"/>
      <c r="K847" s="7"/>
      <c r="L847" s="7"/>
      <c r="M847" s="7"/>
      <c r="N847" s="7"/>
      <c r="O847" s="7"/>
      <c r="P847" s="7"/>
      <c r="Q847" s="7"/>
      <c r="R847" s="7"/>
      <c r="S847" s="7"/>
      <c r="T847" s="7"/>
      <c r="U847" s="7"/>
      <c r="V847" s="7"/>
      <c r="W847" s="7"/>
      <c r="X847" s="7"/>
      <c r="Y847" s="7"/>
      <c r="Z847" s="7"/>
      <c r="AA847" s="7"/>
      <c r="AB847" s="7"/>
      <c r="AC847" s="7"/>
      <c r="AD847" s="7"/>
      <c r="AE847" s="7"/>
      <c r="AF847" s="7" t="s">
        <v>890</v>
      </c>
    </row>
    <row r="848" ht="14.25" customHeight="1">
      <c r="A848" s="5" t="s">
        <v>2746</v>
      </c>
      <c r="B848" s="5" t="s">
        <v>1185</v>
      </c>
      <c r="C848" s="5"/>
      <c r="D848" s="5" t="s">
        <v>1191</v>
      </c>
      <c r="E848" s="62">
        <v>41640.0</v>
      </c>
      <c r="F848" s="62">
        <v>42004.0</v>
      </c>
      <c r="G848" s="5" t="s">
        <v>1003</v>
      </c>
      <c r="H848" s="5">
        <v>0.11</v>
      </c>
      <c r="I848" s="5">
        <v>0.11</v>
      </c>
      <c r="J848" s="5">
        <v>0.11</v>
      </c>
      <c r="K848" s="5">
        <v>0.11</v>
      </c>
      <c r="L848" s="5">
        <v>0.11</v>
      </c>
      <c r="M848" s="5">
        <v>0.11</v>
      </c>
      <c r="N848" s="5">
        <v>0.62</v>
      </c>
      <c r="O848" s="5">
        <v>0.9</v>
      </c>
      <c r="P848" s="5">
        <v>0.43</v>
      </c>
      <c r="Q848" s="5">
        <v>0.43</v>
      </c>
      <c r="R848" s="5">
        <v>0.26</v>
      </c>
      <c r="S848" s="5">
        <v>0.26</v>
      </c>
      <c r="T848" s="5">
        <v>0.26</v>
      </c>
      <c r="U848" s="5">
        <v>0.26</v>
      </c>
      <c r="V848" s="5">
        <v>0.26</v>
      </c>
      <c r="W848" s="5">
        <v>0.26</v>
      </c>
      <c r="X848" s="5">
        <v>0.26</v>
      </c>
      <c r="Y848" s="5">
        <v>0.51</v>
      </c>
      <c r="Z848" s="5">
        <v>0.51</v>
      </c>
      <c r="AA848" s="5">
        <v>0.49</v>
      </c>
      <c r="AB848" s="5">
        <v>0.66</v>
      </c>
      <c r="AC848" s="5">
        <v>0.7</v>
      </c>
      <c r="AD848" s="5">
        <v>0.35</v>
      </c>
      <c r="AE848" s="5">
        <v>0.11</v>
      </c>
      <c r="AF848" s="5" t="s">
        <v>890</v>
      </c>
    </row>
    <row r="849" ht="14.25" customHeight="1">
      <c r="A849" s="7" t="s">
        <v>2749</v>
      </c>
      <c r="B849" s="7" t="s">
        <v>668</v>
      </c>
      <c r="C849" s="7"/>
      <c r="D849" s="7" t="s">
        <v>1078</v>
      </c>
      <c r="E849" s="68">
        <v>41640.0</v>
      </c>
      <c r="F849" s="68">
        <v>42004.0</v>
      </c>
      <c r="G849" s="7" t="s">
        <v>747</v>
      </c>
      <c r="H849" s="7">
        <v>0.25</v>
      </c>
      <c r="I849" s="7"/>
      <c r="J849" s="7"/>
      <c r="K849" s="7"/>
      <c r="L849" s="7"/>
      <c r="M849" s="7"/>
      <c r="N849" s="7"/>
      <c r="O849" s="7"/>
      <c r="P849" s="7"/>
      <c r="Q849" s="7"/>
      <c r="R849" s="7"/>
      <c r="S849" s="7"/>
      <c r="T849" s="7"/>
      <c r="U849" s="7"/>
      <c r="V849" s="7"/>
      <c r="W849" s="7"/>
      <c r="X849" s="7"/>
      <c r="Y849" s="7"/>
      <c r="Z849" s="7"/>
      <c r="AA849" s="7"/>
      <c r="AB849" s="7"/>
      <c r="AC849" s="7"/>
      <c r="AD849" s="7"/>
      <c r="AE849" s="7"/>
      <c r="AF849" s="7" t="s">
        <v>890</v>
      </c>
    </row>
    <row r="850" ht="14.25" customHeight="1">
      <c r="A850" s="5" t="s">
        <v>2749</v>
      </c>
      <c r="B850" s="5" t="s">
        <v>668</v>
      </c>
      <c r="C850" s="5"/>
      <c r="D850" s="5" t="s">
        <v>1085</v>
      </c>
      <c r="E850" s="62">
        <v>41640.0</v>
      </c>
      <c r="F850" s="62">
        <v>42004.0</v>
      </c>
      <c r="G850" s="5" t="s">
        <v>747</v>
      </c>
      <c r="H850" s="5">
        <v>0.0</v>
      </c>
      <c r="I850" s="5"/>
      <c r="J850" s="5"/>
      <c r="K850" s="5"/>
      <c r="L850" s="5"/>
      <c r="M850" s="5"/>
      <c r="N850" s="5"/>
      <c r="O850" s="5"/>
      <c r="P850" s="5"/>
      <c r="Q850" s="5"/>
      <c r="R850" s="5"/>
      <c r="S850" s="5"/>
      <c r="T850" s="5"/>
      <c r="U850" s="5"/>
      <c r="V850" s="5"/>
      <c r="W850" s="5"/>
      <c r="X850" s="5"/>
      <c r="Y850" s="5"/>
      <c r="Z850" s="5"/>
      <c r="AA850" s="5"/>
      <c r="AB850" s="5"/>
      <c r="AC850" s="5"/>
      <c r="AD850" s="5"/>
      <c r="AE850" s="5"/>
      <c r="AF850" s="5" t="s">
        <v>890</v>
      </c>
    </row>
    <row r="851" ht="14.25" customHeight="1">
      <c r="A851" s="7" t="s">
        <v>2749</v>
      </c>
      <c r="B851" s="7" t="s">
        <v>668</v>
      </c>
      <c r="C851" s="7"/>
      <c r="D851" s="7" t="s">
        <v>1089</v>
      </c>
      <c r="E851" s="68">
        <v>41640.0</v>
      </c>
      <c r="F851" s="68">
        <v>42004.0</v>
      </c>
      <c r="G851" s="7" t="s">
        <v>747</v>
      </c>
      <c r="H851" s="7">
        <v>1.0</v>
      </c>
      <c r="I851" s="7"/>
      <c r="J851" s="7"/>
      <c r="K851" s="7"/>
      <c r="L851" s="7"/>
      <c r="M851" s="7"/>
      <c r="N851" s="7"/>
      <c r="O851" s="7"/>
      <c r="P851" s="7"/>
      <c r="Q851" s="7"/>
      <c r="R851" s="7"/>
      <c r="S851" s="7"/>
      <c r="T851" s="7"/>
      <c r="U851" s="7"/>
      <c r="V851" s="7"/>
      <c r="W851" s="7"/>
      <c r="X851" s="7"/>
      <c r="Y851" s="7"/>
      <c r="Z851" s="7"/>
      <c r="AA851" s="7"/>
      <c r="AB851" s="7"/>
      <c r="AC851" s="7"/>
      <c r="AD851" s="7"/>
      <c r="AE851" s="7"/>
      <c r="AF851" s="7" t="s">
        <v>890</v>
      </c>
    </row>
    <row r="852" ht="14.25" customHeight="1">
      <c r="A852" s="5" t="s">
        <v>2750</v>
      </c>
      <c r="B852" s="5" t="s">
        <v>647</v>
      </c>
      <c r="C852" s="5"/>
      <c r="D852" s="5" t="s">
        <v>1078</v>
      </c>
      <c r="E852" s="62">
        <v>41640.0</v>
      </c>
      <c r="F852" s="62">
        <v>42004.0</v>
      </c>
      <c r="G852" s="5" t="s">
        <v>1003</v>
      </c>
      <c r="H852" s="5">
        <v>1.0</v>
      </c>
      <c r="I852" s="5">
        <v>1.0</v>
      </c>
      <c r="J852" s="5">
        <v>1.0</v>
      </c>
      <c r="K852" s="5">
        <v>1.0</v>
      </c>
      <c r="L852" s="5">
        <v>1.0</v>
      </c>
      <c r="M852" s="5">
        <v>1.0</v>
      </c>
      <c r="N852" s="5">
        <v>0.77</v>
      </c>
      <c r="O852" s="5">
        <v>0.53</v>
      </c>
      <c r="P852" s="5">
        <v>0.53</v>
      </c>
      <c r="Q852" s="5">
        <v>0.3</v>
      </c>
      <c r="R852" s="5">
        <v>0.3</v>
      </c>
      <c r="S852" s="5">
        <v>0.3</v>
      </c>
      <c r="T852" s="5">
        <v>0.3</v>
      </c>
      <c r="U852" s="5">
        <v>0.3</v>
      </c>
      <c r="V852" s="5">
        <v>0.3</v>
      </c>
      <c r="W852" s="5">
        <v>0.3</v>
      </c>
      <c r="X852" s="5">
        <v>0.3</v>
      </c>
      <c r="Y852" s="5">
        <v>0.53</v>
      </c>
      <c r="Z852" s="5">
        <v>0.54</v>
      </c>
      <c r="AA852" s="5">
        <v>0.65</v>
      </c>
      <c r="AB852" s="5">
        <v>0.65</v>
      </c>
      <c r="AC852" s="5">
        <v>0.77</v>
      </c>
      <c r="AD852" s="5">
        <v>0.77</v>
      </c>
      <c r="AE852" s="5">
        <v>0.77</v>
      </c>
      <c r="AF852" s="5" t="s">
        <v>890</v>
      </c>
    </row>
    <row r="853" ht="14.25" customHeight="1">
      <c r="A853" s="7" t="s">
        <v>2750</v>
      </c>
      <c r="B853" s="7" t="s">
        <v>647</v>
      </c>
      <c r="C853" s="7"/>
      <c r="D853" s="7" t="s">
        <v>1085</v>
      </c>
      <c r="E853" s="68">
        <v>41640.0</v>
      </c>
      <c r="F853" s="68">
        <v>42004.0</v>
      </c>
      <c r="G853" s="7" t="s">
        <v>747</v>
      </c>
      <c r="H853" s="7">
        <v>0.0</v>
      </c>
      <c r="I853" s="7"/>
      <c r="J853" s="7"/>
      <c r="K853" s="7"/>
      <c r="L853" s="7"/>
      <c r="M853" s="7"/>
      <c r="N853" s="7"/>
      <c r="O853" s="7"/>
      <c r="P853" s="7"/>
      <c r="Q853" s="7"/>
      <c r="R853" s="7"/>
      <c r="S853" s="7"/>
      <c r="T853" s="7"/>
      <c r="U853" s="7"/>
      <c r="V853" s="7"/>
      <c r="W853" s="7"/>
      <c r="X853" s="7"/>
      <c r="Y853" s="7"/>
      <c r="Z853" s="7"/>
      <c r="AA853" s="7"/>
      <c r="AB853" s="7"/>
      <c r="AC853" s="7"/>
      <c r="AD853" s="7"/>
      <c r="AE853" s="7"/>
      <c r="AF853" s="7" t="s">
        <v>890</v>
      </c>
    </row>
    <row r="854" ht="14.25" customHeight="1">
      <c r="A854" s="5" t="s">
        <v>2750</v>
      </c>
      <c r="B854" s="5" t="s">
        <v>647</v>
      </c>
      <c r="C854" s="5"/>
      <c r="D854" s="5" t="s">
        <v>1089</v>
      </c>
      <c r="E854" s="62">
        <v>41640.0</v>
      </c>
      <c r="F854" s="62">
        <v>42004.0</v>
      </c>
      <c r="G854" s="5" t="s">
        <v>747</v>
      </c>
      <c r="H854" s="5">
        <v>1.0</v>
      </c>
      <c r="I854" s="5"/>
      <c r="J854" s="5"/>
      <c r="K854" s="5"/>
      <c r="L854" s="5"/>
      <c r="M854" s="5"/>
      <c r="N854" s="5"/>
      <c r="O854" s="5"/>
      <c r="P854" s="5"/>
      <c r="Q854" s="5"/>
      <c r="R854" s="5"/>
      <c r="S854" s="5"/>
      <c r="T854" s="5"/>
      <c r="U854" s="5"/>
      <c r="V854" s="5"/>
      <c r="W854" s="5"/>
      <c r="X854" s="5"/>
      <c r="Y854" s="5"/>
      <c r="Z854" s="5"/>
      <c r="AA854" s="5"/>
      <c r="AB854" s="5"/>
      <c r="AC854" s="5"/>
      <c r="AD854" s="5"/>
      <c r="AE854" s="5"/>
      <c r="AF854" s="5" t="s">
        <v>890</v>
      </c>
    </row>
    <row r="855" ht="14.25" customHeight="1">
      <c r="A855" s="7" t="s">
        <v>2750</v>
      </c>
      <c r="B855" s="7" t="s">
        <v>647</v>
      </c>
      <c r="C855" s="7"/>
      <c r="D855" s="7" t="s">
        <v>1191</v>
      </c>
      <c r="E855" s="68">
        <v>41640.0</v>
      </c>
      <c r="F855" s="68">
        <v>42004.0</v>
      </c>
      <c r="G855" s="7" t="s">
        <v>1003</v>
      </c>
      <c r="H855" s="7">
        <v>1.0</v>
      </c>
      <c r="I855" s="7">
        <v>1.0</v>
      </c>
      <c r="J855" s="7">
        <v>1.0</v>
      </c>
      <c r="K855" s="7">
        <v>1.0</v>
      </c>
      <c r="L855" s="7">
        <v>1.0</v>
      </c>
      <c r="M855" s="7">
        <v>1.0</v>
      </c>
      <c r="N855" s="7">
        <v>0.77</v>
      </c>
      <c r="O855" s="7">
        <v>0.43</v>
      </c>
      <c r="P855" s="7">
        <v>0.43</v>
      </c>
      <c r="Q855" s="7">
        <v>0.2</v>
      </c>
      <c r="R855" s="7">
        <v>0.2</v>
      </c>
      <c r="S855" s="7">
        <v>0.2</v>
      </c>
      <c r="T855" s="7">
        <v>0.2</v>
      </c>
      <c r="U855" s="7">
        <v>0.2</v>
      </c>
      <c r="V855" s="7">
        <v>0.2</v>
      </c>
      <c r="W855" s="7">
        <v>0.31</v>
      </c>
      <c r="X855" s="7">
        <v>0.54</v>
      </c>
      <c r="Y855" s="7">
        <v>0.54</v>
      </c>
      <c r="Z855" s="7">
        <v>0.54</v>
      </c>
      <c r="AA855" s="7">
        <v>0.77</v>
      </c>
      <c r="AB855" s="7">
        <v>0.77</v>
      </c>
      <c r="AC855" s="7">
        <v>0.89</v>
      </c>
      <c r="AD855" s="7">
        <v>1.0</v>
      </c>
      <c r="AE855" s="7">
        <v>1.0</v>
      </c>
      <c r="AF855" s="7" t="s">
        <v>890</v>
      </c>
    </row>
    <row r="856" ht="14.25" customHeight="1">
      <c r="A856" s="5" t="s">
        <v>1475</v>
      </c>
      <c r="B856" s="5" t="s">
        <v>1230</v>
      </c>
      <c r="C856" s="5"/>
      <c r="D856" s="5" t="s">
        <v>743</v>
      </c>
      <c r="E856" s="62">
        <v>41640.0</v>
      </c>
      <c r="F856" s="62">
        <v>42004.0</v>
      </c>
      <c r="G856" s="5" t="s">
        <v>1003</v>
      </c>
      <c r="H856" s="5">
        <v>0.2</v>
      </c>
      <c r="I856" s="5">
        <v>0.15</v>
      </c>
      <c r="J856" s="5">
        <v>0.15</v>
      </c>
      <c r="K856" s="5">
        <v>0.15</v>
      </c>
      <c r="L856" s="5">
        <v>0.2</v>
      </c>
      <c r="M856" s="5">
        <v>0.25</v>
      </c>
      <c r="N856" s="5">
        <v>0.35</v>
      </c>
      <c r="O856" s="5">
        <v>0.6</v>
      </c>
      <c r="P856" s="5">
        <v>0.8</v>
      </c>
      <c r="Q856" s="5">
        <v>0.55</v>
      </c>
      <c r="R856" s="5">
        <v>0.4</v>
      </c>
      <c r="S856" s="5">
        <v>0.3</v>
      </c>
      <c r="T856" s="5">
        <v>0.2</v>
      </c>
      <c r="U856" s="5">
        <v>0.2</v>
      </c>
      <c r="V856" s="5">
        <v>0.2</v>
      </c>
      <c r="W856" s="5">
        <v>0.2</v>
      </c>
      <c r="X856" s="5">
        <v>0.2</v>
      </c>
      <c r="Y856" s="5">
        <v>0.25</v>
      </c>
      <c r="Z856" s="5">
        <v>0.3</v>
      </c>
      <c r="AA856" s="5">
        <v>0.4</v>
      </c>
      <c r="AB856" s="5">
        <v>0.4</v>
      </c>
      <c r="AC856" s="5">
        <v>0.4</v>
      </c>
      <c r="AD856" s="5">
        <v>0.6</v>
      </c>
      <c r="AE856" s="5">
        <v>0.35</v>
      </c>
      <c r="AF856" s="5" t="s">
        <v>890</v>
      </c>
    </row>
    <row r="857" ht="14.25" customHeight="1">
      <c r="A857" s="7" t="s">
        <v>1475</v>
      </c>
      <c r="B857" s="7" t="s">
        <v>1230</v>
      </c>
      <c r="C857" s="7"/>
      <c r="D857" s="7" t="s">
        <v>1191</v>
      </c>
      <c r="E857" s="68">
        <v>41640.0</v>
      </c>
      <c r="F857" s="68">
        <v>42004.0</v>
      </c>
      <c r="G857" s="7" t="s">
        <v>1003</v>
      </c>
      <c r="H857" s="7">
        <v>0.2</v>
      </c>
      <c r="I857" s="7">
        <v>0.15</v>
      </c>
      <c r="J857" s="7">
        <v>0.15</v>
      </c>
      <c r="K857" s="7">
        <v>0.15</v>
      </c>
      <c r="L857" s="7">
        <v>0.2</v>
      </c>
      <c r="M857" s="7">
        <v>0.35</v>
      </c>
      <c r="N857" s="7">
        <v>0.6</v>
      </c>
      <c r="O857" s="7">
        <v>0.8</v>
      </c>
      <c r="P857" s="7">
        <v>0.55</v>
      </c>
      <c r="Q857" s="7">
        <v>0.4</v>
      </c>
      <c r="R857" s="7">
        <v>0.3</v>
      </c>
      <c r="S857" s="7">
        <v>0.2</v>
      </c>
      <c r="T857" s="7">
        <v>0.2</v>
      </c>
      <c r="U857" s="7">
        <v>0.2</v>
      </c>
      <c r="V857" s="7">
        <v>0.2</v>
      </c>
      <c r="W857" s="7">
        <v>0.2</v>
      </c>
      <c r="X857" s="7">
        <v>0.2</v>
      </c>
      <c r="Y857" s="7">
        <v>0.3</v>
      </c>
      <c r="Z857" s="7">
        <v>0.55</v>
      </c>
      <c r="AA857" s="7">
        <v>0.4</v>
      </c>
      <c r="AB857" s="7">
        <v>0.4</v>
      </c>
      <c r="AC857" s="7">
        <v>0.6</v>
      </c>
      <c r="AD857" s="7">
        <v>0.45</v>
      </c>
      <c r="AE857" s="7">
        <v>0.25</v>
      </c>
      <c r="AF857" s="7" t="s">
        <v>890</v>
      </c>
    </row>
    <row r="858" ht="14.25" customHeight="1">
      <c r="A858" s="5" t="s">
        <v>2754</v>
      </c>
      <c r="B858" s="5" t="s">
        <v>742</v>
      </c>
      <c r="C858" s="5" t="s">
        <v>995</v>
      </c>
      <c r="D858" s="5" t="s">
        <v>743</v>
      </c>
      <c r="E858" s="62">
        <v>41640.0</v>
      </c>
      <c r="F858" s="62">
        <v>42004.0</v>
      </c>
      <c r="G858" s="5" t="s">
        <v>747</v>
      </c>
      <c r="H858" s="5">
        <v>14.0</v>
      </c>
      <c r="I858" s="5"/>
      <c r="J858" s="5"/>
      <c r="K858" s="5"/>
      <c r="L858" s="5"/>
      <c r="M858" s="5"/>
      <c r="N858" s="5"/>
      <c r="O858" s="5"/>
      <c r="P858" s="5"/>
      <c r="Q858" s="5"/>
      <c r="R858" s="5"/>
      <c r="S858" s="5"/>
      <c r="T858" s="5"/>
      <c r="U858" s="5"/>
      <c r="V858" s="5"/>
      <c r="W858" s="5"/>
      <c r="X858" s="5"/>
      <c r="Y858" s="5"/>
      <c r="Z858" s="5"/>
      <c r="AA858" s="5"/>
      <c r="AB858" s="5"/>
      <c r="AC858" s="5"/>
      <c r="AD858" s="5"/>
      <c r="AE858" s="5"/>
      <c r="AF858" s="5" t="s">
        <v>890</v>
      </c>
    </row>
    <row r="859" ht="14.25" customHeight="1">
      <c r="A859" s="7" t="s">
        <v>2756</v>
      </c>
      <c r="B859" s="7" t="s">
        <v>668</v>
      </c>
      <c r="C859" s="7"/>
      <c r="D859" s="7" t="s">
        <v>743</v>
      </c>
      <c r="E859" s="68">
        <v>41640.0</v>
      </c>
      <c r="F859" s="68">
        <v>42004.0</v>
      </c>
      <c r="G859" s="7" t="s">
        <v>1003</v>
      </c>
      <c r="H859" s="7">
        <v>0.0</v>
      </c>
      <c r="I859" s="7">
        <v>0.0</v>
      </c>
      <c r="J859" s="7">
        <v>0.0</v>
      </c>
      <c r="K859" s="7">
        <v>0.0</v>
      </c>
      <c r="L859" s="7">
        <v>0.0</v>
      </c>
      <c r="M859" s="7">
        <v>0.0</v>
      </c>
      <c r="N859" s="7">
        <v>0.144</v>
      </c>
      <c r="O859" s="7">
        <v>1.0</v>
      </c>
      <c r="P859" s="7">
        <v>0.144</v>
      </c>
      <c r="Q859" s="7">
        <v>0.144</v>
      </c>
      <c r="R859" s="7">
        <v>0.144</v>
      </c>
      <c r="S859" s="7">
        <v>0.144</v>
      </c>
      <c r="T859" s="7">
        <v>0.144</v>
      </c>
      <c r="U859" s="7">
        <v>0.144</v>
      </c>
      <c r="V859" s="7">
        <v>0.144</v>
      </c>
      <c r="W859" s="7">
        <v>0.144</v>
      </c>
      <c r="X859" s="7">
        <v>0.144</v>
      </c>
      <c r="Y859" s="7">
        <v>1.0</v>
      </c>
      <c r="Z859" s="7">
        <v>0.144</v>
      </c>
      <c r="AA859" s="7">
        <v>0.144</v>
      </c>
      <c r="AB859" s="7">
        <v>0.144</v>
      </c>
      <c r="AC859" s="7">
        <v>0.144</v>
      </c>
      <c r="AD859" s="7">
        <v>0.0</v>
      </c>
      <c r="AE859" s="7">
        <v>0.0</v>
      </c>
      <c r="AF859" s="7" t="s">
        <v>890</v>
      </c>
    </row>
    <row r="860" ht="14.25" customHeight="1">
      <c r="A860" s="5" t="s">
        <v>2757</v>
      </c>
      <c r="B860" s="5" t="s">
        <v>1185</v>
      </c>
      <c r="C860" s="5"/>
      <c r="D860" s="5" t="s">
        <v>1078</v>
      </c>
      <c r="E860" s="62">
        <v>41640.0</v>
      </c>
      <c r="F860" s="62">
        <v>42004.0</v>
      </c>
      <c r="G860" s="5" t="s">
        <v>1003</v>
      </c>
      <c r="H860" s="5">
        <v>0.0</v>
      </c>
      <c r="I860" s="5">
        <v>0.0</v>
      </c>
      <c r="J860" s="5">
        <v>0.0</v>
      </c>
      <c r="K860" s="5">
        <v>0.0</v>
      </c>
      <c r="L860" s="5">
        <v>0.0</v>
      </c>
      <c r="M860" s="5">
        <v>0.0</v>
      </c>
      <c r="N860" s="5">
        <v>0.0</v>
      </c>
      <c r="O860" s="5">
        <v>0.0</v>
      </c>
      <c r="P860" s="5">
        <v>1.0</v>
      </c>
      <c r="Q860" s="5">
        <v>1.0</v>
      </c>
      <c r="R860" s="5">
        <v>1.0</v>
      </c>
      <c r="S860" s="5">
        <v>1.0</v>
      </c>
      <c r="T860" s="5">
        <v>1.0</v>
      </c>
      <c r="U860" s="5">
        <v>1.0</v>
      </c>
      <c r="V860" s="5">
        <v>1.0</v>
      </c>
      <c r="W860" s="5">
        <v>1.0</v>
      </c>
      <c r="X860" s="5">
        <v>0.0</v>
      </c>
      <c r="Y860" s="5">
        <v>0.0</v>
      </c>
      <c r="Z860" s="5">
        <v>0.0</v>
      </c>
      <c r="AA860" s="5">
        <v>0.0</v>
      </c>
      <c r="AB860" s="5">
        <v>0.0</v>
      </c>
      <c r="AC860" s="5">
        <v>0.0</v>
      </c>
      <c r="AD860" s="5">
        <v>0.0</v>
      </c>
      <c r="AE860" s="5">
        <v>0.0</v>
      </c>
      <c r="AF860" s="5" t="s">
        <v>890</v>
      </c>
    </row>
    <row r="861" ht="14.25" customHeight="1">
      <c r="A861" s="7" t="s">
        <v>2757</v>
      </c>
      <c r="B861" s="7" t="s">
        <v>1185</v>
      </c>
      <c r="C861" s="7"/>
      <c r="D861" s="7" t="s">
        <v>1085</v>
      </c>
      <c r="E861" s="68">
        <v>41640.0</v>
      </c>
      <c r="F861" s="68">
        <v>42004.0</v>
      </c>
      <c r="G861" s="7" t="s">
        <v>747</v>
      </c>
      <c r="H861" s="7">
        <v>0.0</v>
      </c>
      <c r="I861" s="7"/>
      <c r="J861" s="7"/>
      <c r="K861" s="7"/>
      <c r="L861" s="7"/>
      <c r="M861" s="7"/>
      <c r="N861" s="7"/>
      <c r="O861" s="7"/>
      <c r="P861" s="7"/>
      <c r="Q861" s="7"/>
      <c r="R861" s="7"/>
      <c r="S861" s="7"/>
      <c r="T861" s="7"/>
      <c r="U861" s="7"/>
      <c r="V861" s="7"/>
      <c r="W861" s="7"/>
      <c r="X861" s="7"/>
      <c r="Y861" s="7"/>
      <c r="Z861" s="7"/>
      <c r="AA861" s="7"/>
      <c r="AB861" s="7"/>
      <c r="AC861" s="7"/>
      <c r="AD861" s="7"/>
      <c r="AE861" s="7"/>
      <c r="AF861" s="7" t="s">
        <v>890</v>
      </c>
    </row>
    <row r="862" ht="14.25" customHeight="1">
      <c r="A862" s="5" t="s">
        <v>2757</v>
      </c>
      <c r="B862" s="5" t="s">
        <v>1185</v>
      </c>
      <c r="C862" s="5"/>
      <c r="D862" s="5" t="s">
        <v>1089</v>
      </c>
      <c r="E862" s="62">
        <v>41640.0</v>
      </c>
      <c r="F862" s="62">
        <v>42004.0</v>
      </c>
      <c r="G862" s="5" t="s">
        <v>747</v>
      </c>
      <c r="H862" s="5">
        <v>1.0</v>
      </c>
      <c r="I862" s="5"/>
      <c r="J862" s="5"/>
      <c r="K862" s="5"/>
      <c r="L862" s="5"/>
      <c r="M862" s="5"/>
      <c r="N862" s="5"/>
      <c r="O862" s="5"/>
      <c r="P862" s="5"/>
      <c r="Q862" s="5"/>
      <c r="R862" s="5"/>
      <c r="S862" s="5"/>
      <c r="T862" s="5"/>
      <c r="U862" s="5"/>
      <c r="V862" s="5"/>
      <c r="W862" s="5"/>
      <c r="X862" s="5"/>
      <c r="Y862" s="5"/>
      <c r="Z862" s="5"/>
      <c r="AA862" s="5"/>
      <c r="AB862" s="5"/>
      <c r="AC862" s="5"/>
      <c r="AD862" s="5"/>
      <c r="AE862" s="5"/>
      <c r="AF862" s="5" t="s">
        <v>890</v>
      </c>
    </row>
    <row r="863" ht="14.25" customHeight="1">
      <c r="A863" s="7" t="s">
        <v>2761</v>
      </c>
      <c r="B863" s="7" t="s">
        <v>1185</v>
      </c>
      <c r="C863" s="7"/>
      <c r="D863" s="7" t="s">
        <v>1078</v>
      </c>
      <c r="E863" s="68">
        <v>41640.0</v>
      </c>
      <c r="F863" s="68">
        <v>42004.0</v>
      </c>
      <c r="G863" s="7" t="s">
        <v>1003</v>
      </c>
      <c r="H863" s="7">
        <v>0.0</v>
      </c>
      <c r="I863" s="7">
        <v>0.0</v>
      </c>
      <c r="J863" s="7">
        <v>0.0</v>
      </c>
      <c r="K863" s="7">
        <v>0.0</v>
      </c>
      <c r="L863" s="7">
        <v>0.0</v>
      </c>
      <c r="M863" s="7">
        <v>0.0</v>
      </c>
      <c r="N863" s="7">
        <v>0.0</v>
      </c>
      <c r="O863" s="7">
        <v>0.0</v>
      </c>
      <c r="P863" s="7">
        <v>0.0</v>
      </c>
      <c r="Q863" s="7">
        <v>1.0</v>
      </c>
      <c r="R863" s="7">
        <v>1.0</v>
      </c>
      <c r="S863" s="7">
        <v>1.0</v>
      </c>
      <c r="T863" s="7">
        <v>1.0</v>
      </c>
      <c r="U863" s="7">
        <v>1.0</v>
      </c>
      <c r="V863" s="7">
        <v>1.0</v>
      </c>
      <c r="W863" s="7">
        <v>1.0</v>
      </c>
      <c r="X863" s="7">
        <v>1.0</v>
      </c>
      <c r="Y863" s="7">
        <v>0.0</v>
      </c>
      <c r="Z863" s="7">
        <v>0.0</v>
      </c>
      <c r="AA863" s="7">
        <v>0.0</v>
      </c>
      <c r="AB863" s="7">
        <v>0.0</v>
      </c>
      <c r="AC863" s="7">
        <v>0.0</v>
      </c>
      <c r="AD863" s="7">
        <v>0.0</v>
      </c>
      <c r="AE863" s="7">
        <v>0.0</v>
      </c>
      <c r="AF863" s="7" t="s">
        <v>890</v>
      </c>
    </row>
    <row r="864" ht="14.25" customHeight="1">
      <c r="A864" s="5" t="s">
        <v>2761</v>
      </c>
      <c r="B864" s="5" t="s">
        <v>1185</v>
      </c>
      <c r="C864" s="5"/>
      <c r="D864" s="5" t="s">
        <v>1085</v>
      </c>
      <c r="E864" s="62">
        <v>41640.0</v>
      </c>
      <c r="F864" s="62">
        <v>42004.0</v>
      </c>
      <c r="G864" s="5" t="s">
        <v>747</v>
      </c>
      <c r="H864" s="5">
        <v>0.0</v>
      </c>
      <c r="I864" s="5"/>
      <c r="J864" s="5"/>
      <c r="K864" s="5"/>
      <c r="L864" s="5"/>
      <c r="M864" s="5"/>
      <c r="N864" s="5"/>
      <c r="O864" s="5"/>
      <c r="P864" s="5"/>
      <c r="Q864" s="5"/>
      <c r="R864" s="5"/>
      <c r="S864" s="5"/>
      <c r="T864" s="5"/>
      <c r="U864" s="5"/>
      <c r="V864" s="5"/>
      <c r="W864" s="5"/>
      <c r="X864" s="5"/>
      <c r="Y864" s="5"/>
      <c r="Z864" s="5"/>
      <c r="AA864" s="5"/>
      <c r="AB864" s="5"/>
      <c r="AC864" s="5"/>
      <c r="AD864" s="5"/>
      <c r="AE864" s="5"/>
      <c r="AF864" s="5" t="s">
        <v>890</v>
      </c>
    </row>
    <row r="865" ht="14.25" customHeight="1">
      <c r="A865" s="7" t="s">
        <v>2761</v>
      </c>
      <c r="B865" s="7" t="s">
        <v>1185</v>
      </c>
      <c r="C865" s="7"/>
      <c r="D865" s="7" t="s">
        <v>1089</v>
      </c>
      <c r="E865" s="68">
        <v>41640.0</v>
      </c>
      <c r="F865" s="68">
        <v>42004.0</v>
      </c>
      <c r="G865" s="7" t="s">
        <v>747</v>
      </c>
      <c r="H865" s="7">
        <v>1.0</v>
      </c>
      <c r="I865" s="7"/>
      <c r="J865" s="7"/>
      <c r="K865" s="7"/>
      <c r="L865" s="7"/>
      <c r="M865" s="7"/>
      <c r="N865" s="7"/>
      <c r="O865" s="7"/>
      <c r="P865" s="7"/>
      <c r="Q865" s="7"/>
      <c r="R865" s="7"/>
      <c r="S865" s="7"/>
      <c r="T865" s="7"/>
      <c r="U865" s="7"/>
      <c r="V865" s="7"/>
      <c r="W865" s="7"/>
      <c r="X865" s="7"/>
      <c r="Y865" s="7"/>
      <c r="Z865" s="7"/>
      <c r="AA865" s="7"/>
      <c r="AB865" s="7"/>
      <c r="AC865" s="7"/>
      <c r="AD865" s="7"/>
      <c r="AE865" s="7"/>
      <c r="AF865" s="7" t="s">
        <v>890</v>
      </c>
    </row>
    <row r="866" ht="14.25" customHeight="1">
      <c r="A866" s="5" t="s">
        <v>2764</v>
      </c>
      <c r="B866" s="5" t="s">
        <v>647</v>
      </c>
      <c r="C866" s="5"/>
      <c r="D866" s="5" t="s">
        <v>2471</v>
      </c>
      <c r="E866" s="62">
        <v>41640.0</v>
      </c>
      <c r="F866" s="62">
        <v>42004.0</v>
      </c>
      <c r="G866" s="5" t="s">
        <v>1003</v>
      </c>
      <c r="H866" s="5">
        <v>0.0</v>
      </c>
      <c r="I866" s="5">
        <v>0.0</v>
      </c>
      <c r="J866" s="5">
        <v>0.0</v>
      </c>
      <c r="K866" s="5">
        <v>0.0</v>
      </c>
      <c r="L866" s="5">
        <v>0.0</v>
      </c>
      <c r="M866" s="5">
        <v>0.0</v>
      </c>
      <c r="N866" s="5">
        <v>0.0</v>
      </c>
      <c r="O866" s="5">
        <v>0.0</v>
      </c>
      <c r="P866" s="5">
        <v>0.09</v>
      </c>
      <c r="Q866" s="5">
        <v>0.09</v>
      </c>
      <c r="R866" s="5">
        <v>0.18</v>
      </c>
      <c r="S866" s="5">
        <v>0.18</v>
      </c>
      <c r="T866" s="5">
        <v>0.0</v>
      </c>
      <c r="U866" s="5">
        <v>0.18</v>
      </c>
      <c r="V866" s="5">
        <v>0.18</v>
      </c>
      <c r="W866" s="5">
        <v>0.18</v>
      </c>
      <c r="X866" s="5">
        <v>0.09</v>
      </c>
      <c r="Y866" s="5">
        <v>0.0</v>
      </c>
      <c r="Z866" s="5">
        <v>0.0</v>
      </c>
      <c r="AA866" s="5">
        <v>0.0</v>
      </c>
      <c r="AB866" s="5">
        <v>0.0</v>
      </c>
      <c r="AC866" s="5">
        <v>0.0</v>
      </c>
      <c r="AD866" s="5">
        <v>0.0</v>
      </c>
      <c r="AE866" s="5">
        <v>0.0</v>
      </c>
      <c r="AF866" s="5" t="s">
        <v>890</v>
      </c>
    </row>
    <row r="867" ht="14.25" customHeight="1">
      <c r="A867" s="7" t="s">
        <v>2764</v>
      </c>
      <c r="B867" s="7" t="s">
        <v>647</v>
      </c>
      <c r="C867" s="7"/>
      <c r="D867" s="7" t="s">
        <v>1085</v>
      </c>
      <c r="E867" s="68">
        <v>41640.0</v>
      </c>
      <c r="F867" s="68">
        <v>42004.0</v>
      </c>
      <c r="G867" s="7" t="s">
        <v>747</v>
      </c>
      <c r="H867" s="7">
        <v>0.0</v>
      </c>
      <c r="I867" s="7"/>
      <c r="J867" s="7"/>
      <c r="K867" s="7"/>
      <c r="L867" s="7"/>
      <c r="M867" s="7"/>
      <c r="N867" s="7"/>
      <c r="O867" s="7"/>
      <c r="P867" s="7"/>
      <c r="Q867" s="7"/>
      <c r="R867" s="7"/>
      <c r="S867" s="7"/>
      <c r="T867" s="7"/>
      <c r="U867" s="7"/>
      <c r="V867" s="7"/>
      <c r="W867" s="7"/>
      <c r="X867" s="7"/>
      <c r="Y867" s="7"/>
      <c r="Z867" s="7"/>
      <c r="AA867" s="7"/>
      <c r="AB867" s="7"/>
      <c r="AC867" s="7"/>
      <c r="AD867" s="7"/>
      <c r="AE867" s="7"/>
      <c r="AF867" s="7" t="s">
        <v>890</v>
      </c>
    </row>
    <row r="868" ht="14.25" customHeight="1">
      <c r="A868" s="5" t="s">
        <v>2764</v>
      </c>
      <c r="B868" s="5" t="s">
        <v>647</v>
      </c>
      <c r="C868" s="5"/>
      <c r="D868" s="5" t="s">
        <v>1089</v>
      </c>
      <c r="E868" s="62">
        <v>41640.0</v>
      </c>
      <c r="F868" s="62">
        <v>42004.0</v>
      </c>
      <c r="G868" s="5" t="s">
        <v>747</v>
      </c>
      <c r="H868" s="5">
        <v>1.0</v>
      </c>
      <c r="I868" s="5"/>
      <c r="J868" s="5"/>
      <c r="K868" s="5"/>
      <c r="L868" s="5"/>
      <c r="M868" s="5"/>
      <c r="N868" s="5"/>
      <c r="O868" s="5"/>
      <c r="P868" s="5"/>
      <c r="Q868" s="5"/>
      <c r="R868" s="5"/>
      <c r="S868" s="5"/>
      <c r="T868" s="5"/>
      <c r="U868" s="5"/>
      <c r="V868" s="5"/>
      <c r="W868" s="5"/>
      <c r="X868" s="5"/>
      <c r="Y868" s="5"/>
      <c r="Z868" s="5"/>
      <c r="AA868" s="5"/>
      <c r="AB868" s="5"/>
      <c r="AC868" s="5"/>
      <c r="AD868" s="5"/>
      <c r="AE868" s="5"/>
      <c r="AF868" s="5" t="s">
        <v>890</v>
      </c>
    </row>
    <row r="869" ht="14.25" customHeight="1">
      <c r="A869" s="7" t="s">
        <v>1476</v>
      </c>
      <c r="B869" s="7" t="s">
        <v>1185</v>
      </c>
      <c r="C869" s="7"/>
      <c r="D869" s="7" t="s">
        <v>743</v>
      </c>
      <c r="E869" s="68">
        <v>41640.0</v>
      </c>
      <c r="F869" s="68">
        <v>42004.0</v>
      </c>
      <c r="G869" s="7" t="s">
        <v>1003</v>
      </c>
      <c r="H869" s="7">
        <v>0.0</v>
      </c>
      <c r="I869" s="7">
        <v>0.0</v>
      </c>
      <c r="J869" s="7">
        <v>0.0</v>
      </c>
      <c r="K869" s="7">
        <v>0.0</v>
      </c>
      <c r="L869" s="7">
        <v>0.0</v>
      </c>
      <c r="M869" s="7">
        <v>0.0</v>
      </c>
      <c r="N869" s="7">
        <v>0.0</v>
      </c>
      <c r="O869" s="7">
        <v>0.0</v>
      </c>
      <c r="P869" s="7">
        <v>1.0</v>
      </c>
      <c r="Q869" s="7">
        <v>1.0</v>
      </c>
      <c r="R869" s="7">
        <v>1.0</v>
      </c>
      <c r="S869" s="7">
        <v>1.0</v>
      </c>
      <c r="T869" s="7">
        <v>1.0</v>
      </c>
      <c r="U869" s="7">
        <v>1.0</v>
      </c>
      <c r="V869" s="7">
        <v>1.0</v>
      </c>
      <c r="W869" s="7">
        <v>1.0</v>
      </c>
      <c r="X869" s="7">
        <v>0.0</v>
      </c>
      <c r="Y869" s="7">
        <v>0.0</v>
      </c>
      <c r="Z869" s="7">
        <v>0.0</v>
      </c>
      <c r="AA869" s="7">
        <v>0.0</v>
      </c>
      <c r="AB869" s="7">
        <v>0.0</v>
      </c>
      <c r="AC869" s="7">
        <v>0.0</v>
      </c>
      <c r="AD869" s="7">
        <v>0.0</v>
      </c>
      <c r="AE869" s="7">
        <v>0.0</v>
      </c>
      <c r="AF869" s="7" t="s">
        <v>890</v>
      </c>
    </row>
    <row r="870" ht="14.25" customHeight="1">
      <c r="A870" s="5" t="s">
        <v>2767</v>
      </c>
      <c r="B870" s="5" t="s">
        <v>1185</v>
      </c>
      <c r="C870" s="5"/>
      <c r="D870" s="5" t="s">
        <v>1078</v>
      </c>
      <c r="E870" s="62">
        <v>41640.0</v>
      </c>
      <c r="F870" s="62">
        <v>42004.0</v>
      </c>
      <c r="G870" s="5" t="s">
        <v>1003</v>
      </c>
      <c r="H870" s="5">
        <v>0.21</v>
      </c>
      <c r="I870" s="5">
        <v>0.21</v>
      </c>
      <c r="J870" s="5">
        <v>0.21</v>
      </c>
      <c r="K870" s="5">
        <v>0.21</v>
      </c>
      <c r="L870" s="5">
        <v>0.21</v>
      </c>
      <c r="M870" s="5">
        <v>0.68</v>
      </c>
      <c r="N870" s="5">
        <v>1.0</v>
      </c>
      <c r="O870" s="5">
        <v>1.0</v>
      </c>
      <c r="P870" s="5">
        <v>1.0</v>
      </c>
      <c r="Q870" s="5">
        <v>1.0</v>
      </c>
      <c r="R870" s="5">
        <v>0.32</v>
      </c>
      <c r="S870" s="5">
        <v>0.23</v>
      </c>
      <c r="T870" s="5">
        <v>0.23</v>
      </c>
      <c r="U870" s="5">
        <v>0.23</v>
      </c>
      <c r="V870" s="5">
        <v>0.23</v>
      </c>
      <c r="W870" s="5">
        <v>0.23</v>
      </c>
      <c r="X870" s="5">
        <v>0.23</v>
      </c>
      <c r="Y870" s="5">
        <v>0.23</v>
      </c>
      <c r="Z870" s="5">
        <v>0.23</v>
      </c>
      <c r="AA870" s="5">
        <v>0.23</v>
      </c>
      <c r="AB870" s="5">
        <v>0.23</v>
      </c>
      <c r="AC870" s="5">
        <v>0.23</v>
      </c>
      <c r="AD870" s="5">
        <v>0.23</v>
      </c>
      <c r="AE870" s="5">
        <v>0.21</v>
      </c>
      <c r="AF870" s="5" t="s">
        <v>890</v>
      </c>
    </row>
    <row r="871" ht="14.25" customHeight="1">
      <c r="A871" s="7" t="s">
        <v>2767</v>
      </c>
      <c r="B871" s="7" t="s">
        <v>1185</v>
      </c>
      <c r="C871" s="7"/>
      <c r="D871" s="7" t="s">
        <v>1085</v>
      </c>
      <c r="E871" s="68">
        <v>41640.0</v>
      </c>
      <c r="F871" s="68">
        <v>42004.0</v>
      </c>
      <c r="G871" s="7" t="s">
        <v>747</v>
      </c>
      <c r="H871" s="7">
        <v>0.0</v>
      </c>
      <c r="I871" s="7"/>
      <c r="J871" s="7"/>
      <c r="K871" s="7"/>
      <c r="L871" s="7"/>
      <c r="M871" s="7"/>
      <c r="N871" s="7"/>
      <c r="O871" s="7"/>
      <c r="P871" s="7"/>
      <c r="Q871" s="7"/>
      <c r="R871" s="7"/>
      <c r="S871" s="7"/>
      <c r="T871" s="7"/>
      <c r="U871" s="7"/>
      <c r="V871" s="7"/>
      <c r="W871" s="7"/>
      <c r="X871" s="7"/>
      <c r="Y871" s="7"/>
      <c r="Z871" s="7"/>
      <c r="AA871" s="7"/>
      <c r="AB871" s="7"/>
      <c r="AC871" s="7"/>
      <c r="AD871" s="7"/>
      <c r="AE871" s="7"/>
      <c r="AF871" s="7" t="s">
        <v>890</v>
      </c>
    </row>
    <row r="872" ht="14.25" customHeight="1">
      <c r="A872" s="5" t="s">
        <v>2767</v>
      </c>
      <c r="B872" s="5" t="s">
        <v>1185</v>
      </c>
      <c r="C872" s="5"/>
      <c r="D872" s="5" t="s">
        <v>1089</v>
      </c>
      <c r="E872" s="62">
        <v>41640.0</v>
      </c>
      <c r="F872" s="62">
        <v>42004.0</v>
      </c>
      <c r="G872" s="5" t="s">
        <v>747</v>
      </c>
      <c r="H872" s="5">
        <v>1.0</v>
      </c>
      <c r="I872" s="5"/>
      <c r="J872" s="5"/>
      <c r="K872" s="5"/>
      <c r="L872" s="5"/>
      <c r="M872" s="5"/>
      <c r="N872" s="5"/>
      <c r="O872" s="5"/>
      <c r="P872" s="5"/>
      <c r="Q872" s="5"/>
      <c r="R872" s="5"/>
      <c r="S872" s="5"/>
      <c r="T872" s="5"/>
      <c r="U872" s="5"/>
      <c r="V872" s="5"/>
      <c r="W872" s="5"/>
      <c r="X872" s="5"/>
      <c r="Y872" s="5"/>
      <c r="Z872" s="5"/>
      <c r="AA872" s="5"/>
      <c r="AB872" s="5"/>
      <c r="AC872" s="5"/>
      <c r="AD872" s="5"/>
      <c r="AE872" s="5"/>
      <c r="AF872" s="5" t="s">
        <v>890</v>
      </c>
    </row>
    <row r="873" ht="14.25" customHeight="1">
      <c r="A873" s="7" t="s">
        <v>2768</v>
      </c>
      <c r="B873" s="7" t="s">
        <v>647</v>
      </c>
      <c r="C873" s="7"/>
      <c r="D873" s="7" t="s">
        <v>1078</v>
      </c>
      <c r="E873" s="68">
        <v>41640.0</v>
      </c>
      <c r="F873" s="68">
        <v>42004.0</v>
      </c>
      <c r="G873" s="7" t="s">
        <v>1003</v>
      </c>
      <c r="H873" s="7">
        <v>0.1</v>
      </c>
      <c r="I873" s="7">
        <v>0.1</v>
      </c>
      <c r="J873" s="7">
        <v>0.1</v>
      </c>
      <c r="K873" s="7">
        <v>0.1</v>
      </c>
      <c r="L873" s="7">
        <v>0.1</v>
      </c>
      <c r="M873" s="7">
        <v>0.1</v>
      </c>
      <c r="N873" s="7">
        <v>0.3</v>
      </c>
      <c r="O873" s="7">
        <v>0.7</v>
      </c>
      <c r="P873" s="7">
        <v>0.7</v>
      </c>
      <c r="Q873" s="7">
        <v>0.7</v>
      </c>
      <c r="R873" s="7">
        <v>0.2</v>
      </c>
      <c r="S873" s="7">
        <v>0.2</v>
      </c>
      <c r="T873" s="7">
        <v>0.2</v>
      </c>
      <c r="U873" s="7">
        <v>0.2</v>
      </c>
      <c r="V873" s="7">
        <v>0.2</v>
      </c>
      <c r="W873" s="7">
        <v>0.2</v>
      </c>
      <c r="X873" s="7">
        <v>0.2</v>
      </c>
      <c r="Y873" s="7">
        <v>0.2</v>
      </c>
      <c r="Z873" s="7">
        <v>0.2</v>
      </c>
      <c r="AA873" s="7">
        <v>0.2</v>
      </c>
      <c r="AB873" s="7">
        <v>0.2</v>
      </c>
      <c r="AC873" s="7">
        <v>0.2</v>
      </c>
      <c r="AD873" s="7">
        <v>0.1</v>
      </c>
      <c r="AE873" s="7">
        <v>0.1</v>
      </c>
      <c r="AF873" s="7" t="s">
        <v>890</v>
      </c>
    </row>
    <row r="874" ht="14.25" customHeight="1">
      <c r="A874" s="5" t="s">
        <v>2768</v>
      </c>
      <c r="B874" s="5" t="s">
        <v>647</v>
      </c>
      <c r="C874" s="5"/>
      <c r="D874" s="5" t="s">
        <v>1085</v>
      </c>
      <c r="E874" s="62">
        <v>41640.0</v>
      </c>
      <c r="F874" s="62">
        <v>42004.0</v>
      </c>
      <c r="G874" s="5" t="s">
        <v>747</v>
      </c>
      <c r="H874" s="5">
        <v>0.0</v>
      </c>
      <c r="I874" s="5"/>
      <c r="J874" s="5"/>
      <c r="K874" s="5"/>
      <c r="L874" s="5"/>
      <c r="M874" s="5"/>
      <c r="N874" s="5"/>
      <c r="O874" s="5"/>
      <c r="P874" s="5"/>
      <c r="Q874" s="5"/>
      <c r="R874" s="5"/>
      <c r="S874" s="5"/>
      <c r="T874" s="5"/>
      <c r="U874" s="5"/>
      <c r="V874" s="5"/>
      <c r="W874" s="5"/>
      <c r="X874" s="5"/>
      <c r="Y874" s="5"/>
      <c r="Z874" s="5"/>
      <c r="AA874" s="5"/>
      <c r="AB874" s="5"/>
      <c r="AC874" s="5"/>
      <c r="AD874" s="5"/>
      <c r="AE874" s="5"/>
      <c r="AF874" s="5" t="s">
        <v>890</v>
      </c>
    </row>
    <row r="875" ht="14.25" customHeight="1">
      <c r="A875" s="7" t="s">
        <v>2768</v>
      </c>
      <c r="B875" s="7" t="s">
        <v>647</v>
      </c>
      <c r="C875" s="7"/>
      <c r="D875" s="7" t="s">
        <v>1089</v>
      </c>
      <c r="E875" s="68">
        <v>41640.0</v>
      </c>
      <c r="F875" s="68">
        <v>42004.0</v>
      </c>
      <c r="G875" s="7" t="s">
        <v>747</v>
      </c>
      <c r="H875" s="7">
        <v>1.0</v>
      </c>
      <c r="I875" s="7"/>
      <c r="J875" s="7"/>
      <c r="K875" s="7"/>
      <c r="L875" s="7"/>
      <c r="M875" s="7"/>
      <c r="N875" s="7"/>
      <c r="O875" s="7"/>
      <c r="P875" s="7"/>
      <c r="Q875" s="7"/>
      <c r="R875" s="7"/>
      <c r="S875" s="7"/>
      <c r="T875" s="7"/>
      <c r="U875" s="7"/>
      <c r="V875" s="7"/>
      <c r="W875" s="7"/>
      <c r="X875" s="7"/>
      <c r="Y875" s="7"/>
      <c r="Z875" s="7"/>
      <c r="AA875" s="7"/>
      <c r="AB875" s="7"/>
      <c r="AC875" s="7"/>
      <c r="AD875" s="7"/>
      <c r="AE875" s="7"/>
      <c r="AF875" s="7" t="s">
        <v>890</v>
      </c>
    </row>
    <row r="876" ht="14.25" customHeight="1">
      <c r="A876" s="5" t="s">
        <v>2768</v>
      </c>
      <c r="B876" s="5" t="s">
        <v>647</v>
      </c>
      <c r="C876" s="5"/>
      <c r="D876" s="5" t="s">
        <v>1191</v>
      </c>
      <c r="E876" s="62">
        <v>41640.0</v>
      </c>
      <c r="F876" s="62">
        <v>42004.0</v>
      </c>
      <c r="G876" s="5" t="s">
        <v>1003</v>
      </c>
      <c r="H876" s="5">
        <v>0.1</v>
      </c>
      <c r="I876" s="5">
        <v>0.1</v>
      </c>
      <c r="J876" s="5">
        <v>0.1</v>
      </c>
      <c r="K876" s="5">
        <v>0.1</v>
      </c>
      <c r="L876" s="5">
        <v>0.1</v>
      </c>
      <c r="M876" s="5">
        <v>0.3</v>
      </c>
      <c r="N876" s="5">
        <v>0.7</v>
      </c>
      <c r="O876" s="5">
        <v>0.7</v>
      </c>
      <c r="P876" s="5">
        <v>0.7</v>
      </c>
      <c r="Q876" s="5">
        <v>0.7</v>
      </c>
      <c r="R876" s="5">
        <v>0.2</v>
      </c>
      <c r="S876" s="5">
        <v>0.2</v>
      </c>
      <c r="T876" s="5">
        <v>0.2</v>
      </c>
      <c r="U876" s="5">
        <v>0.2</v>
      </c>
      <c r="V876" s="5">
        <v>0.2</v>
      </c>
      <c r="W876" s="5">
        <v>0.2</v>
      </c>
      <c r="X876" s="5">
        <v>0.4</v>
      </c>
      <c r="Y876" s="5">
        <v>0.4</v>
      </c>
      <c r="Z876" s="5">
        <v>0.2</v>
      </c>
      <c r="AA876" s="5">
        <v>0.2</v>
      </c>
      <c r="AB876" s="5">
        <v>0.2</v>
      </c>
      <c r="AC876" s="5">
        <v>0.2</v>
      </c>
      <c r="AD876" s="5">
        <v>0.1</v>
      </c>
      <c r="AE876" s="5">
        <v>0.1</v>
      </c>
      <c r="AF876" s="5" t="s">
        <v>890</v>
      </c>
    </row>
    <row r="877" ht="14.25" customHeight="1">
      <c r="A877" s="7" t="s">
        <v>2770</v>
      </c>
      <c r="B877" s="7" t="s">
        <v>1185</v>
      </c>
      <c r="C877" s="7"/>
      <c r="D877" s="7" t="s">
        <v>743</v>
      </c>
      <c r="E877" s="68">
        <v>41640.0</v>
      </c>
      <c r="F877" s="68">
        <v>42004.0</v>
      </c>
      <c r="G877" s="7" t="s">
        <v>1003</v>
      </c>
      <c r="H877" s="7">
        <v>0.0</v>
      </c>
      <c r="I877" s="7">
        <v>0.0</v>
      </c>
      <c r="J877" s="7">
        <v>0.0</v>
      </c>
      <c r="K877" s="7">
        <v>0.0</v>
      </c>
      <c r="L877" s="7">
        <v>0.0</v>
      </c>
      <c r="M877" s="7">
        <v>0.0</v>
      </c>
      <c r="N877" s="7">
        <v>0.0</v>
      </c>
      <c r="O877" s="7">
        <v>0.05</v>
      </c>
      <c r="P877" s="7">
        <v>0.54</v>
      </c>
      <c r="Q877" s="7">
        <v>0.54</v>
      </c>
      <c r="R877" s="7">
        <v>0.26</v>
      </c>
      <c r="S877" s="7">
        <v>0.26</v>
      </c>
      <c r="T877" s="7">
        <v>0.05</v>
      </c>
      <c r="U877" s="7">
        <v>0.54</v>
      </c>
      <c r="V877" s="7">
        <v>0.54</v>
      </c>
      <c r="W877" s="7">
        <v>0.26</v>
      </c>
      <c r="X877" s="7">
        <v>0.26</v>
      </c>
      <c r="Y877" s="7">
        <v>0.26</v>
      </c>
      <c r="Z877" s="7">
        <v>0.05</v>
      </c>
      <c r="AA877" s="7">
        <v>0.05</v>
      </c>
      <c r="AB877" s="7">
        <v>0.0</v>
      </c>
      <c r="AC877" s="7">
        <v>0.0</v>
      </c>
      <c r="AD877" s="7">
        <v>0.0</v>
      </c>
      <c r="AE877" s="7">
        <v>0.0</v>
      </c>
      <c r="AF877" s="7" t="s">
        <v>890</v>
      </c>
    </row>
    <row r="878" ht="14.25" customHeight="1">
      <c r="A878" s="5" t="s">
        <v>2772</v>
      </c>
      <c r="B878" s="5" t="s">
        <v>647</v>
      </c>
      <c r="C878" s="5"/>
      <c r="D878" s="5" t="s">
        <v>2471</v>
      </c>
      <c r="E878" s="62">
        <v>41640.0</v>
      </c>
      <c r="F878" s="62">
        <v>42004.0</v>
      </c>
      <c r="G878" s="5" t="s">
        <v>1003</v>
      </c>
      <c r="H878" s="5">
        <v>0.0</v>
      </c>
      <c r="I878" s="5">
        <v>0.0</v>
      </c>
      <c r="J878" s="5">
        <v>0.0</v>
      </c>
      <c r="K878" s="5">
        <v>0.0</v>
      </c>
      <c r="L878" s="5">
        <v>0.0</v>
      </c>
      <c r="M878" s="5">
        <v>0.0</v>
      </c>
      <c r="N878" s="5">
        <v>0.0</v>
      </c>
      <c r="O878" s="5">
        <v>0.05</v>
      </c>
      <c r="P878" s="5">
        <v>0.5</v>
      </c>
      <c r="Q878" s="5">
        <v>0.5</v>
      </c>
      <c r="R878" s="5">
        <v>0.2</v>
      </c>
      <c r="S878" s="5">
        <v>0.2</v>
      </c>
      <c r="T878" s="5">
        <v>0.05</v>
      </c>
      <c r="U878" s="5">
        <v>0.5</v>
      </c>
      <c r="V878" s="5">
        <v>0.5</v>
      </c>
      <c r="W878" s="5">
        <v>0.2</v>
      </c>
      <c r="X878" s="5">
        <v>0.2</v>
      </c>
      <c r="Y878" s="5">
        <v>0.2</v>
      </c>
      <c r="Z878" s="5">
        <v>0.05</v>
      </c>
      <c r="AA878" s="5">
        <v>0.05</v>
      </c>
      <c r="AB878" s="5">
        <v>0.0</v>
      </c>
      <c r="AC878" s="5">
        <v>0.0</v>
      </c>
      <c r="AD878" s="5">
        <v>0.0</v>
      </c>
      <c r="AE878" s="5">
        <v>0.0</v>
      </c>
      <c r="AF878" s="5" t="s">
        <v>890</v>
      </c>
    </row>
    <row r="879" ht="14.25" customHeight="1">
      <c r="A879" s="7" t="s">
        <v>2772</v>
      </c>
      <c r="B879" s="7" t="s">
        <v>647</v>
      </c>
      <c r="C879" s="7"/>
      <c r="D879" s="7" t="s">
        <v>1085</v>
      </c>
      <c r="E879" s="68">
        <v>41640.0</v>
      </c>
      <c r="F879" s="68">
        <v>42004.0</v>
      </c>
      <c r="G879" s="7" t="s">
        <v>747</v>
      </c>
      <c r="H879" s="7">
        <v>0.0</v>
      </c>
      <c r="I879" s="7"/>
      <c r="J879" s="7"/>
      <c r="K879" s="7"/>
      <c r="L879" s="7"/>
      <c r="M879" s="7"/>
      <c r="N879" s="7"/>
      <c r="O879" s="7"/>
      <c r="P879" s="7"/>
      <c r="Q879" s="7"/>
      <c r="R879" s="7"/>
      <c r="S879" s="7"/>
      <c r="T879" s="7"/>
      <c r="U879" s="7"/>
      <c r="V879" s="7"/>
      <c r="W879" s="7"/>
      <c r="X879" s="7"/>
      <c r="Y879" s="7"/>
      <c r="Z879" s="7"/>
      <c r="AA879" s="7"/>
      <c r="AB879" s="7"/>
      <c r="AC879" s="7"/>
      <c r="AD879" s="7"/>
      <c r="AE879" s="7"/>
      <c r="AF879" s="7" t="s">
        <v>890</v>
      </c>
    </row>
    <row r="880" ht="14.25" customHeight="1">
      <c r="A880" s="5" t="s">
        <v>2772</v>
      </c>
      <c r="B880" s="5" t="s">
        <v>647</v>
      </c>
      <c r="C880" s="5"/>
      <c r="D880" s="5" t="s">
        <v>1089</v>
      </c>
      <c r="E880" s="62">
        <v>41640.0</v>
      </c>
      <c r="F880" s="62">
        <v>42004.0</v>
      </c>
      <c r="G880" s="5" t="s">
        <v>747</v>
      </c>
      <c r="H880" s="5">
        <v>1.0</v>
      </c>
      <c r="I880" s="5"/>
      <c r="J880" s="5"/>
      <c r="K880" s="5"/>
      <c r="L880" s="5"/>
      <c r="M880" s="5"/>
      <c r="N880" s="5"/>
      <c r="O880" s="5"/>
      <c r="P880" s="5"/>
      <c r="Q880" s="5"/>
      <c r="R880" s="5"/>
      <c r="S880" s="5"/>
      <c r="T880" s="5"/>
      <c r="U880" s="5"/>
      <c r="V880" s="5"/>
      <c r="W880" s="5"/>
      <c r="X880" s="5"/>
      <c r="Y880" s="5"/>
      <c r="Z880" s="5"/>
      <c r="AA880" s="5"/>
      <c r="AB880" s="5"/>
      <c r="AC880" s="5"/>
      <c r="AD880" s="5"/>
      <c r="AE880" s="5"/>
      <c r="AF880" s="5" t="s">
        <v>890</v>
      </c>
    </row>
    <row r="881" ht="14.25" customHeight="1">
      <c r="A881" s="7" t="s">
        <v>2773</v>
      </c>
      <c r="B881" s="7" t="s">
        <v>1856</v>
      </c>
      <c r="C881" s="7"/>
      <c r="D881" s="7" t="s">
        <v>743</v>
      </c>
      <c r="E881" s="68">
        <v>41640.0</v>
      </c>
      <c r="F881" s="68">
        <v>42004.0</v>
      </c>
      <c r="G881" s="7" t="s">
        <v>747</v>
      </c>
      <c r="H881" s="7">
        <v>1.0</v>
      </c>
      <c r="I881" s="7"/>
      <c r="J881" s="7"/>
      <c r="K881" s="7"/>
      <c r="L881" s="7"/>
      <c r="M881" s="7"/>
      <c r="N881" s="7"/>
      <c r="O881" s="7"/>
      <c r="P881" s="7"/>
      <c r="Q881" s="7"/>
      <c r="R881" s="7"/>
      <c r="S881" s="7"/>
      <c r="T881" s="7"/>
      <c r="U881" s="7"/>
      <c r="V881" s="7"/>
      <c r="W881" s="7"/>
      <c r="X881" s="7"/>
      <c r="Y881" s="7"/>
      <c r="Z881" s="7"/>
      <c r="AA881" s="7"/>
      <c r="AB881" s="7"/>
      <c r="AC881" s="7"/>
      <c r="AD881" s="7"/>
      <c r="AE881" s="7"/>
      <c r="AF881" s="7" t="s">
        <v>890</v>
      </c>
    </row>
    <row r="882" ht="14.25" customHeight="1">
      <c r="A882" s="5" t="s">
        <v>2774</v>
      </c>
      <c r="B882" s="5" t="s">
        <v>1173</v>
      </c>
      <c r="C882" s="5" t="s">
        <v>995</v>
      </c>
      <c r="D882" s="5" t="s">
        <v>1078</v>
      </c>
      <c r="E882" s="62">
        <v>41640.0</v>
      </c>
      <c r="F882" s="62">
        <v>42004.0</v>
      </c>
      <c r="G882" s="5" t="s">
        <v>1003</v>
      </c>
      <c r="H882" s="5">
        <v>21.111</v>
      </c>
      <c r="I882" s="5">
        <v>21.111</v>
      </c>
      <c r="J882" s="5">
        <v>21.111</v>
      </c>
      <c r="K882" s="5">
        <v>21.111</v>
      </c>
      <c r="L882" s="5">
        <v>21.111</v>
      </c>
      <c r="M882" s="5">
        <v>21.111</v>
      </c>
      <c r="N882" s="5">
        <v>21.111</v>
      </c>
      <c r="O882" s="5">
        <v>21.111</v>
      </c>
      <c r="P882" s="5">
        <v>21.111</v>
      </c>
      <c r="Q882" s="5">
        <v>23.333</v>
      </c>
      <c r="R882" s="5">
        <v>23.333</v>
      </c>
      <c r="S882" s="5">
        <v>23.333</v>
      </c>
      <c r="T882" s="5">
        <v>23.333</v>
      </c>
      <c r="U882" s="5">
        <v>23.333</v>
      </c>
      <c r="V882" s="5">
        <v>23.333</v>
      </c>
      <c r="W882" s="5">
        <v>23.333</v>
      </c>
      <c r="X882" s="5">
        <v>21.111</v>
      </c>
      <c r="Y882" s="5">
        <v>21.111</v>
      </c>
      <c r="Z882" s="5">
        <v>21.111</v>
      </c>
      <c r="AA882" s="5">
        <v>21.111</v>
      </c>
      <c r="AB882" s="5">
        <v>21.111</v>
      </c>
      <c r="AC882" s="5">
        <v>21.111</v>
      </c>
      <c r="AD882" s="5">
        <v>21.111</v>
      </c>
      <c r="AE882" s="5">
        <v>21.111</v>
      </c>
      <c r="AF882" s="5" t="s">
        <v>890</v>
      </c>
    </row>
    <row r="883" ht="14.25" customHeight="1">
      <c r="A883" s="7" t="s">
        <v>2774</v>
      </c>
      <c r="B883" s="7" t="s">
        <v>1173</v>
      </c>
      <c r="C883" s="7" t="s">
        <v>995</v>
      </c>
      <c r="D883" s="7" t="s">
        <v>1174</v>
      </c>
      <c r="E883" s="68">
        <v>41640.0</v>
      </c>
      <c r="F883" s="68">
        <v>42004.0</v>
      </c>
      <c r="G883" s="7" t="s">
        <v>747</v>
      </c>
      <c r="H883" s="7">
        <v>21.111</v>
      </c>
      <c r="I883" s="7"/>
      <c r="J883" s="7"/>
      <c r="K883" s="7"/>
      <c r="L883" s="7"/>
      <c r="M883" s="7"/>
      <c r="N883" s="7"/>
      <c r="O883" s="7"/>
      <c r="P883" s="7"/>
      <c r="Q883" s="7"/>
      <c r="R883" s="7"/>
      <c r="S883" s="7"/>
      <c r="T883" s="7"/>
      <c r="U883" s="7"/>
      <c r="V883" s="7"/>
      <c r="W883" s="7"/>
      <c r="X883" s="7"/>
      <c r="Y883" s="7"/>
      <c r="Z883" s="7"/>
      <c r="AA883" s="7"/>
      <c r="AB883" s="7"/>
      <c r="AC883" s="7"/>
      <c r="AD883" s="7"/>
      <c r="AE883" s="7"/>
      <c r="AF883" s="7" t="s">
        <v>890</v>
      </c>
    </row>
    <row r="884" ht="14.25" customHeight="1">
      <c r="A884" s="5" t="s">
        <v>2776</v>
      </c>
      <c r="B884" s="5" t="s">
        <v>1173</v>
      </c>
      <c r="C884" s="5" t="s">
        <v>995</v>
      </c>
      <c r="D884" s="5" t="s">
        <v>1078</v>
      </c>
      <c r="E884" s="62">
        <v>41640.0</v>
      </c>
      <c r="F884" s="62">
        <v>42004.0</v>
      </c>
      <c r="G884" s="5" t="s">
        <v>1003</v>
      </c>
      <c r="H884" s="5">
        <v>21.111</v>
      </c>
      <c r="I884" s="5">
        <v>21.111</v>
      </c>
      <c r="J884" s="5">
        <v>21.111</v>
      </c>
      <c r="K884" s="5">
        <v>21.111</v>
      </c>
      <c r="L884" s="5">
        <v>21.111</v>
      </c>
      <c r="M884" s="5">
        <v>21.111</v>
      </c>
      <c r="N884" s="5">
        <v>21.111</v>
      </c>
      <c r="O884" s="5">
        <v>21.111</v>
      </c>
      <c r="P884" s="5">
        <v>21.111</v>
      </c>
      <c r="Q884" s="5">
        <v>18.889</v>
      </c>
      <c r="R884" s="5">
        <v>18.889</v>
      </c>
      <c r="S884" s="5">
        <v>18.889</v>
      </c>
      <c r="T884" s="5">
        <v>18.889</v>
      </c>
      <c r="U884" s="5">
        <v>18.889</v>
      </c>
      <c r="V884" s="5">
        <v>18.889</v>
      </c>
      <c r="W884" s="5">
        <v>18.889</v>
      </c>
      <c r="X884" s="5">
        <v>21.111</v>
      </c>
      <c r="Y884" s="5">
        <v>21.111</v>
      </c>
      <c r="Z884" s="5">
        <v>21.111</v>
      </c>
      <c r="AA884" s="5">
        <v>21.111</v>
      </c>
      <c r="AB884" s="5">
        <v>21.111</v>
      </c>
      <c r="AC884" s="5">
        <v>21.111</v>
      </c>
      <c r="AD884" s="5">
        <v>21.111</v>
      </c>
      <c r="AE884" s="5">
        <v>21.111</v>
      </c>
      <c r="AF884" s="5" t="s">
        <v>890</v>
      </c>
    </row>
    <row r="885" ht="14.25" customHeight="1">
      <c r="A885" s="7" t="s">
        <v>2776</v>
      </c>
      <c r="B885" s="7" t="s">
        <v>1173</v>
      </c>
      <c r="C885" s="7" t="s">
        <v>995</v>
      </c>
      <c r="D885" s="7" t="s">
        <v>1174</v>
      </c>
      <c r="E885" s="68">
        <v>41640.0</v>
      </c>
      <c r="F885" s="68">
        <v>42004.0</v>
      </c>
      <c r="G885" s="7" t="s">
        <v>747</v>
      </c>
      <c r="H885" s="7">
        <v>21.111</v>
      </c>
      <c r="I885" s="7"/>
      <c r="J885" s="7"/>
      <c r="K885" s="7"/>
      <c r="L885" s="7"/>
      <c r="M885" s="7"/>
      <c r="N885" s="7"/>
      <c r="O885" s="7"/>
      <c r="P885" s="7"/>
      <c r="Q885" s="7"/>
      <c r="R885" s="7"/>
      <c r="S885" s="7"/>
      <c r="T885" s="7"/>
      <c r="U885" s="7"/>
      <c r="V885" s="7"/>
      <c r="W885" s="7"/>
      <c r="X885" s="7"/>
      <c r="Y885" s="7"/>
      <c r="Z885" s="7"/>
      <c r="AA885" s="7"/>
      <c r="AB885" s="7"/>
      <c r="AC885" s="7"/>
      <c r="AD885" s="7"/>
      <c r="AE885" s="7"/>
      <c r="AF885" s="7" t="s">
        <v>890</v>
      </c>
    </row>
    <row r="886" ht="14.25" customHeight="1">
      <c r="A886" s="5" t="s">
        <v>1592</v>
      </c>
      <c r="B886" s="5" t="s">
        <v>647</v>
      </c>
      <c r="C886" s="5"/>
      <c r="D886" s="5" t="s">
        <v>743</v>
      </c>
      <c r="E886" s="62">
        <v>41640.0</v>
      </c>
      <c r="F886" s="62">
        <v>42004.0</v>
      </c>
      <c r="G886" s="5" t="s">
        <v>1003</v>
      </c>
      <c r="H886" s="5">
        <v>0.0</v>
      </c>
      <c r="I886" s="5">
        <v>0.0</v>
      </c>
      <c r="J886" s="5">
        <v>0.0</v>
      </c>
      <c r="K886" s="5">
        <v>0.0</v>
      </c>
      <c r="L886" s="5">
        <v>0.0</v>
      </c>
      <c r="M886" s="5">
        <v>0.0</v>
      </c>
      <c r="N886" s="5">
        <v>0.0</v>
      </c>
      <c r="O886" s="5">
        <v>0.0</v>
      </c>
      <c r="P886" s="5">
        <v>1.0</v>
      </c>
      <c r="Q886" s="5">
        <v>1.0</v>
      </c>
      <c r="R886" s="5">
        <v>1.0</v>
      </c>
      <c r="S886" s="5">
        <v>1.0</v>
      </c>
      <c r="T886" s="5">
        <v>1.0</v>
      </c>
      <c r="U886" s="5">
        <v>1.0</v>
      </c>
      <c r="V886" s="5">
        <v>1.0</v>
      </c>
      <c r="W886" s="5">
        <v>1.0</v>
      </c>
      <c r="X886" s="5">
        <v>1.0</v>
      </c>
      <c r="Y886" s="5">
        <v>1.0</v>
      </c>
      <c r="Z886" s="5">
        <v>0.0</v>
      </c>
      <c r="AA886" s="5">
        <v>0.0</v>
      </c>
      <c r="AB886" s="5">
        <v>0.0</v>
      </c>
      <c r="AC886" s="5">
        <v>0.0</v>
      </c>
      <c r="AD886" s="5">
        <v>0.0</v>
      </c>
      <c r="AE886" s="5">
        <v>0.0</v>
      </c>
      <c r="AF886" s="5" t="s">
        <v>890</v>
      </c>
    </row>
    <row r="887" ht="14.25" customHeight="1">
      <c r="A887" s="7" t="s">
        <v>2778</v>
      </c>
      <c r="B887" s="7" t="s">
        <v>1185</v>
      </c>
      <c r="C887" s="7"/>
      <c r="D887" s="7" t="s">
        <v>1078</v>
      </c>
      <c r="E887" s="68">
        <v>41640.0</v>
      </c>
      <c r="F887" s="68">
        <v>42004.0</v>
      </c>
      <c r="G887" s="7" t="s">
        <v>1003</v>
      </c>
      <c r="H887" s="7">
        <v>0.33</v>
      </c>
      <c r="I887" s="7">
        <v>0.33</v>
      </c>
      <c r="J887" s="7">
        <v>0.33</v>
      </c>
      <c r="K887" s="7">
        <v>0.33</v>
      </c>
      <c r="L887" s="7">
        <v>0.33</v>
      </c>
      <c r="M887" s="7">
        <v>0.38</v>
      </c>
      <c r="N887" s="7">
        <v>0.38</v>
      </c>
      <c r="O887" s="7">
        <v>0.43</v>
      </c>
      <c r="P887" s="7">
        <v>0.63</v>
      </c>
      <c r="Q887" s="7">
        <v>0.63</v>
      </c>
      <c r="R887" s="7">
        <v>0.63</v>
      </c>
      <c r="S887" s="7">
        <v>0.63</v>
      </c>
      <c r="T887" s="7">
        <v>0.63</v>
      </c>
      <c r="U887" s="7">
        <v>0.63</v>
      </c>
      <c r="V887" s="7">
        <v>0.63</v>
      </c>
      <c r="W887" s="7">
        <v>0.63</v>
      </c>
      <c r="X887" s="7">
        <v>0.63</v>
      </c>
      <c r="Y887" s="7">
        <v>0.63</v>
      </c>
      <c r="Z887" s="7">
        <v>0.48</v>
      </c>
      <c r="AA887" s="7">
        <v>0.48</v>
      </c>
      <c r="AB887" s="7">
        <v>0.48</v>
      </c>
      <c r="AC887" s="7">
        <v>0.48</v>
      </c>
      <c r="AD887" s="7">
        <v>0.33</v>
      </c>
      <c r="AE887" s="7">
        <v>0.33</v>
      </c>
      <c r="AF887" s="7" t="s">
        <v>890</v>
      </c>
    </row>
    <row r="888" ht="14.25" customHeight="1">
      <c r="A888" s="5" t="s">
        <v>2778</v>
      </c>
      <c r="B888" s="5" t="s">
        <v>1185</v>
      </c>
      <c r="C888" s="5"/>
      <c r="D888" s="5" t="s">
        <v>1085</v>
      </c>
      <c r="E888" s="62">
        <v>41640.0</v>
      </c>
      <c r="F888" s="62">
        <v>42004.0</v>
      </c>
      <c r="G888" s="5" t="s">
        <v>747</v>
      </c>
      <c r="H888" s="5">
        <v>0.0</v>
      </c>
      <c r="I888" s="5"/>
      <c r="J888" s="5"/>
      <c r="K888" s="5"/>
      <c r="L888" s="5"/>
      <c r="M888" s="5"/>
      <c r="N888" s="5"/>
      <c r="O888" s="5"/>
      <c r="P888" s="5"/>
      <c r="Q888" s="5"/>
      <c r="R888" s="5"/>
      <c r="S888" s="5"/>
      <c r="T888" s="5"/>
      <c r="U888" s="5"/>
      <c r="V888" s="5"/>
      <c r="W888" s="5"/>
      <c r="X888" s="5"/>
      <c r="Y888" s="5"/>
      <c r="Z888" s="5"/>
      <c r="AA888" s="5"/>
      <c r="AB888" s="5"/>
      <c r="AC888" s="5"/>
      <c r="AD888" s="5"/>
      <c r="AE888" s="5"/>
      <c r="AF888" s="5" t="s">
        <v>890</v>
      </c>
    </row>
    <row r="889" ht="14.25" customHeight="1">
      <c r="A889" s="7" t="s">
        <v>2778</v>
      </c>
      <c r="B889" s="7" t="s">
        <v>1185</v>
      </c>
      <c r="C889" s="7"/>
      <c r="D889" s="7" t="s">
        <v>1089</v>
      </c>
      <c r="E889" s="68">
        <v>41640.0</v>
      </c>
      <c r="F889" s="68">
        <v>42004.0</v>
      </c>
      <c r="G889" s="7" t="s">
        <v>747</v>
      </c>
      <c r="H889" s="7">
        <v>1.0</v>
      </c>
      <c r="I889" s="7"/>
      <c r="J889" s="7"/>
      <c r="K889" s="7"/>
      <c r="L889" s="7"/>
      <c r="M889" s="7"/>
      <c r="N889" s="7"/>
      <c r="O889" s="7"/>
      <c r="P889" s="7"/>
      <c r="Q889" s="7"/>
      <c r="R889" s="7"/>
      <c r="S889" s="7"/>
      <c r="T889" s="7"/>
      <c r="U889" s="7"/>
      <c r="V889" s="7"/>
      <c r="W889" s="7"/>
      <c r="X889" s="7"/>
      <c r="Y889" s="7"/>
      <c r="Z889" s="7"/>
      <c r="AA889" s="7"/>
      <c r="AB889" s="7"/>
      <c r="AC889" s="7"/>
      <c r="AD889" s="7"/>
      <c r="AE889" s="7"/>
      <c r="AF889" s="7" t="s">
        <v>890</v>
      </c>
    </row>
    <row r="890" ht="14.25" customHeight="1">
      <c r="A890" s="5" t="s">
        <v>2778</v>
      </c>
      <c r="B890" s="5" t="s">
        <v>1185</v>
      </c>
      <c r="C890" s="5"/>
      <c r="D890" s="5" t="s">
        <v>1191</v>
      </c>
      <c r="E890" s="62">
        <v>41640.0</v>
      </c>
      <c r="F890" s="62">
        <v>42004.0</v>
      </c>
      <c r="G890" s="5" t="s">
        <v>1003</v>
      </c>
      <c r="H890" s="5">
        <v>0.33</v>
      </c>
      <c r="I890" s="5">
        <v>0.33</v>
      </c>
      <c r="J890" s="5">
        <v>0.33</v>
      </c>
      <c r="K890" s="5">
        <v>0.33</v>
      </c>
      <c r="L890" s="5">
        <v>0.33</v>
      </c>
      <c r="M890" s="5">
        <v>0.38</v>
      </c>
      <c r="N890" s="5">
        <v>0.38</v>
      </c>
      <c r="O890" s="5">
        <v>0.43</v>
      </c>
      <c r="P890" s="5">
        <v>0.43</v>
      </c>
      <c r="Q890" s="5">
        <v>0.43</v>
      </c>
      <c r="R890" s="5">
        <v>1.0</v>
      </c>
      <c r="S890" s="5">
        <v>1.0</v>
      </c>
      <c r="T890" s="5">
        <v>0.94</v>
      </c>
      <c r="U890" s="5">
        <v>1.0</v>
      </c>
      <c r="V890" s="5">
        <v>1.0</v>
      </c>
      <c r="W890" s="5">
        <v>1.0</v>
      </c>
      <c r="X890" s="5">
        <v>1.0</v>
      </c>
      <c r="Y890" s="5">
        <v>0.75</v>
      </c>
      <c r="Z890" s="5">
        <v>0.63</v>
      </c>
      <c r="AA890" s="5">
        <v>0.63</v>
      </c>
      <c r="AB890" s="5">
        <v>0.48</v>
      </c>
      <c r="AC890" s="5">
        <v>0.48</v>
      </c>
      <c r="AD890" s="5">
        <v>0.33</v>
      </c>
      <c r="AE890" s="5">
        <v>0.33</v>
      </c>
      <c r="AF890" s="5" t="s">
        <v>890</v>
      </c>
    </row>
    <row r="891" ht="14.25" customHeight="1">
      <c r="A891" s="7" t="s">
        <v>2780</v>
      </c>
      <c r="B891" s="7" t="s">
        <v>647</v>
      </c>
      <c r="C891" s="7"/>
      <c r="D891" s="7" t="s">
        <v>1078</v>
      </c>
      <c r="E891" s="68">
        <v>41640.0</v>
      </c>
      <c r="F891" s="68">
        <v>42004.0</v>
      </c>
      <c r="G891" s="7" t="s">
        <v>1003</v>
      </c>
      <c r="H891" s="7">
        <v>0.2</v>
      </c>
      <c r="I891" s="7">
        <v>0.2</v>
      </c>
      <c r="J891" s="7">
        <v>0.2</v>
      </c>
      <c r="K891" s="7">
        <v>0.2</v>
      </c>
      <c r="L891" s="7">
        <v>0.2</v>
      </c>
      <c r="M891" s="7">
        <v>0.2</v>
      </c>
      <c r="N891" s="7">
        <v>0.2</v>
      </c>
      <c r="O891" s="7">
        <v>0.3</v>
      </c>
      <c r="P891" s="7">
        <v>0.5</v>
      </c>
      <c r="Q891" s="7">
        <v>0.5</v>
      </c>
      <c r="R891" s="7">
        <v>0.5</v>
      </c>
      <c r="S891" s="7">
        <v>0.5</v>
      </c>
      <c r="T891" s="7">
        <v>0.5</v>
      </c>
      <c r="U891" s="7">
        <v>0.5</v>
      </c>
      <c r="V891" s="7">
        <v>0.5</v>
      </c>
      <c r="W891" s="7">
        <v>0.5</v>
      </c>
      <c r="X891" s="7">
        <v>0.5</v>
      </c>
      <c r="Y891" s="7">
        <v>0.3</v>
      </c>
      <c r="Z891" s="7">
        <v>0.2</v>
      </c>
      <c r="AA891" s="7">
        <v>0.2</v>
      </c>
      <c r="AB891" s="7">
        <v>0.2</v>
      </c>
      <c r="AC891" s="7">
        <v>0.2</v>
      </c>
      <c r="AD891" s="7">
        <v>0.2</v>
      </c>
      <c r="AE891" s="7">
        <v>0.2</v>
      </c>
      <c r="AF891" s="7" t="s">
        <v>890</v>
      </c>
    </row>
    <row r="892" ht="14.25" customHeight="1">
      <c r="A892" s="5" t="s">
        <v>2780</v>
      </c>
      <c r="B892" s="5" t="s">
        <v>647</v>
      </c>
      <c r="C892" s="5"/>
      <c r="D892" s="5" t="s">
        <v>1085</v>
      </c>
      <c r="E892" s="62">
        <v>41640.0</v>
      </c>
      <c r="F892" s="62">
        <v>42004.0</v>
      </c>
      <c r="G892" s="5" t="s">
        <v>747</v>
      </c>
      <c r="H892" s="5">
        <v>0.0</v>
      </c>
      <c r="I892" s="5"/>
      <c r="J892" s="5"/>
      <c r="K892" s="5"/>
      <c r="L892" s="5"/>
      <c r="M892" s="5"/>
      <c r="N892" s="5"/>
      <c r="O892" s="5"/>
      <c r="P892" s="5"/>
      <c r="Q892" s="5"/>
      <c r="R892" s="5"/>
      <c r="S892" s="5"/>
      <c r="T892" s="5"/>
      <c r="U892" s="5"/>
      <c r="V892" s="5"/>
      <c r="W892" s="5"/>
      <c r="X892" s="5"/>
      <c r="Y892" s="5"/>
      <c r="Z892" s="5"/>
      <c r="AA892" s="5"/>
      <c r="AB892" s="5"/>
      <c r="AC892" s="5"/>
      <c r="AD892" s="5"/>
      <c r="AE892" s="5"/>
      <c r="AF892" s="5" t="s">
        <v>890</v>
      </c>
    </row>
    <row r="893" ht="14.25" customHeight="1">
      <c r="A893" s="7" t="s">
        <v>2780</v>
      </c>
      <c r="B893" s="7" t="s">
        <v>647</v>
      </c>
      <c r="C893" s="7"/>
      <c r="D893" s="7" t="s">
        <v>1089</v>
      </c>
      <c r="E893" s="68">
        <v>41640.0</v>
      </c>
      <c r="F893" s="68">
        <v>42004.0</v>
      </c>
      <c r="G893" s="7" t="s">
        <v>747</v>
      </c>
      <c r="H893" s="7">
        <v>1.0</v>
      </c>
      <c r="I893" s="7"/>
      <c r="J893" s="7"/>
      <c r="K893" s="7"/>
      <c r="L893" s="7"/>
      <c r="M893" s="7"/>
      <c r="N893" s="7"/>
      <c r="O893" s="7"/>
      <c r="P893" s="7"/>
      <c r="Q893" s="7"/>
      <c r="R893" s="7"/>
      <c r="S893" s="7"/>
      <c r="T893" s="7"/>
      <c r="U893" s="7"/>
      <c r="V893" s="7"/>
      <c r="W893" s="7"/>
      <c r="X893" s="7"/>
      <c r="Y893" s="7"/>
      <c r="Z893" s="7"/>
      <c r="AA893" s="7"/>
      <c r="AB893" s="7"/>
      <c r="AC893" s="7"/>
      <c r="AD893" s="7"/>
      <c r="AE893" s="7"/>
      <c r="AF893" s="7" t="s">
        <v>890</v>
      </c>
    </row>
    <row r="894" ht="14.25" customHeight="1">
      <c r="A894" s="5" t="s">
        <v>2780</v>
      </c>
      <c r="B894" s="5" t="s">
        <v>647</v>
      </c>
      <c r="C894" s="5"/>
      <c r="D894" s="5" t="s">
        <v>1191</v>
      </c>
      <c r="E894" s="62">
        <v>41640.0</v>
      </c>
      <c r="F894" s="62">
        <v>42004.0</v>
      </c>
      <c r="G894" s="5" t="s">
        <v>1003</v>
      </c>
      <c r="H894" s="5">
        <v>0.2</v>
      </c>
      <c r="I894" s="5">
        <v>0.2</v>
      </c>
      <c r="J894" s="5">
        <v>0.2</v>
      </c>
      <c r="K894" s="5">
        <v>0.2</v>
      </c>
      <c r="L894" s="5">
        <v>0.2</v>
      </c>
      <c r="M894" s="5">
        <v>0.2</v>
      </c>
      <c r="N894" s="5">
        <v>0.3</v>
      </c>
      <c r="O894" s="5">
        <v>0.4</v>
      </c>
      <c r="P894" s="5">
        <v>1.0</v>
      </c>
      <c r="Q894" s="5">
        <v>1.0</v>
      </c>
      <c r="R894" s="5">
        <v>1.0</v>
      </c>
      <c r="S894" s="5">
        <v>1.0</v>
      </c>
      <c r="T894" s="5">
        <v>0.5</v>
      </c>
      <c r="U894" s="5">
        <v>1.0</v>
      </c>
      <c r="V894" s="5">
        <v>1.0</v>
      </c>
      <c r="W894" s="5">
        <v>1.0</v>
      </c>
      <c r="X894" s="5">
        <v>1.0</v>
      </c>
      <c r="Y894" s="5">
        <v>0.4</v>
      </c>
      <c r="Z894" s="5">
        <v>0.3</v>
      </c>
      <c r="AA894" s="5">
        <v>0.2</v>
      </c>
      <c r="AB894" s="5">
        <v>0.2</v>
      </c>
      <c r="AC894" s="5">
        <v>0.2</v>
      </c>
      <c r="AD894" s="5">
        <v>0.2</v>
      </c>
      <c r="AE894" s="5">
        <v>0.2</v>
      </c>
      <c r="AF894" s="5" t="s">
        <v>890</v>
      </c>
    </row>
    <row r="895" ht="14.25" customHeight="1">
      <c r="A895" s="7" t="s">
        <v>2784</v>
      </c>
      <c r="B895" s="7" t="s">
        <v>742</v>
      </c>
      <c r="C895" s="7"/>
      <c r="D895" s="7" t="s">
        <v>743</v>
      </c>
      <c r="E895" s="68">
        <v>41640.0</v>
      </c>
      <c r="F895" s="68">
        <v>42004.0</v>
      </c>
      <c r="G895" s="7" t="s">
        <v>747</v>
      </c>
      <c r="H895" s="7">
        <v>1.0</v>
      </c>
      <c r="I895" s="7"/>
      <c r="J895" s="7"/>
      <c r="K895" s="7"/>
      <c r="L895" s="7"/>
      <c r="M895" s="7"/>
      <c r="N895" s="7"/>
      <c r="O895" s="7"/>
      <c r="P895" s="7"/>
      <c r="Q895" s="7"/>
      <c r="R895" s="7"/>
      <c r="S895" s="7"/>
      <c r="T895" s="7"/>
      <c r="U895" s="7"/>
      <c r="V895" s="7"/>
      <c r="W895" s="7"/>
      <c r="X895" s="7"/>
      <c r="Y895" s="7"/>
      <c r="Z895" s="7"/>
      <c r="AA895" s="7"/>
      <c r="AB895" s="7"/>
      <c r="AC895" s="7"/>
      <c r="AD895" s="7"/>
      <c r="AE895" s="7"/>
      <c r="AF895" s="7" t="s">
        <v>890</v>
      </c>
    </row>
    <row r="896" ht="14.25" customHeight="1">
      <c r="A896" s="5" t="s">
        <v>2786</v>
      </c>
      <c r="B896" s="5" t="s">
        <v>1173</v>
      </c>
      <c r="C896" s="5" t="s">
        <v>995</v>
      </c>
      <c r="D896" s="5" t="s">
        <v>1078</v>
      </c>
      <c r="E896" s="62">
        <v>41640.0</v>
      </c>
      <c r="F896" s="62">
        <v>42004.0</v>
      </c>
      <c r="G896" s="5" t="s">
        <v>1003</v>
      </c>
      <c r="H896" s="5">
        <v>21.111</v>
      </c>
      <c r="I896" s="5">
        <v>21.111</v>
      </c>
      <c r="J896" s="5">
        <v>21.111</v>
      </c>
      <c r="K896" s="5">
        <v>21.111</v>
      </c>
      <c r="L896" s="5">
        <v>21.111</v>
      </c>
      <c r="M896" s="5">
        <v>21.111</v>
      </c>
      <c r="N896" s="5">
        <v>21.111</v>
      </c>
      <c r="O896" s="5">
        <v>21.111</v>
      </c>
      <c r="P896" s="5">
        <v>21.111</v>
      </c>
      <c r="Q896" s="5">
        <v>23.333</v>
      </c>
      <c r="R896" s="5">
        <v>23.333</v>
      </c>
      <c r="S896" s="5">
        <v>23.333</v>
      </c>
      <c r="T896" s="5">
        <v>23.333</v>
      </c>
      <c r="U896" s="5">
        <v>23.333</v>
      </c>
      <c r="V896" s="5">
        <v>23.333</v>
      </c>
      <c r="W896" s="5">
        <v>23.333</v>
      </c>
      <c r="X896" s="5">
        <v>21.111</v>
      </c>
      <c r="Y896" s="5">
        <v>21.111</v>
      </c>
      <c r="Z896" s="5">
        <v>21.111</v>
      </c>
      <c r="AA896" s="5">
        <v>21.111</v>
      </c>
      <c r="AB896" s="5">
        <v>21.111</v>
      </c>
      <c r="AC896" s="5">
        <v>21.111</v>
      </c>
      <c r="AD896" s="5">
        <v>21.111</v>
      </c>
      <c r="AE896" s="5">
        <v>21.111</v>
      </c>
      <c r="AF896" s="5" t="s">
        <v>890</v>
      </c>
    </row>
    <row r="897" ht="14.25" customHeight="1">
      <c r="A897" s="7" t="s">
        <v>2786</v>
      </c>
      <c r="B897" s="7" t="s">
        <v>1173</v>
      </c>
      <c r="C897" s="7" t="s">
        <v>995</v>
      </c>
      <c r="D897" s="7" t="s">
        <v>1174</v>
      </c>
      <c r="E897" s="68">
        <v>41640.0</v>
      </c>
      <c r="F897" s="68">
        <v>42004.0</v>
      </c>
      <c r="G897" s="7" t="s">
        <v>747</v>
      </c>
      <c r="H897" s="7">
        <v>21.111</v>
      </c>
      <c r="I897" s="7"/>
      <c r="J897" s="7"/>
      <c r="K897" s="7"/>
      <c r="L897" s="7"/>
      <c r="M897" s="7"/>
      <c r="N897" s="7"/>
      <c r="O897" s="7"/>
      <c r="P897" s="7"/>
      <c r="Q897" s="7"/>
      <c r="R897" s="7"/>
      <c r="S897" s="7"/>
      <c r="T897" s="7"/>
      <c r="U897" s="7"/>
      <c r="V897" s="7"/>
      <c r="W897" s="7"/>
      <c r="X897" s="7"/>
      <c r="Y897" s="7"/>
      <c r="Z897" s="7"/>
      <c r="AA897" s="7"/>
      <c r="AB897" s="7"/>
      <c r="AC897" s="7"/>
      <c r="AD897" s="7"/>
      <c r="AE897" s="7"/>
      <c r="AF897" s="7" t="s">
        <v>890</v>
      </c>
    </row>
    <row r="898" ht="14.25" customHeight="1">
      <c r="A898" s="5" t="s">
        <v>2789</v>
      </c>
      <c r="B898" s="5" t="s">
        <v>1173</v>
      </c>
      <c r="C898" s="5" t="s">
        <v>995</v>
      </c>
      <c r="D898" s="5" t="s">
        <v>1078</v>
      </c>
      <c r="E898" s="62">
        <v>41640.0</v>
      </c>
      <c r="F898" s="62">
        <v>42004.0</v>
      </c>
      <c r="G898" s="5" t="s">
        <v>1003</v>
      </c>
      <c r="H898" s="5">
        <v>21.111</v>
      </c>
      <c r="I898" s="5">
        <v>21.111</v>
      </c>
      <c r="J898" s="5">
        <v>21.111</v>
      </c>
      <c r="K898" s="5">
        <v>21.111</v>
      </c>
      <c r="L898" s="5">
        <v>21.111</v>
      </c>
      <c r="M898" s="5">
        <v>21.111</v>
      </c>
      <c r="N898" s="5">
        <v>21.111</v>
      </c>
      <c r="O898" s="5">
        <v>21.111</v>
      </c>
      <c r="P898" s="5">
        <v>21.111</v>
      </c>
      <c r="Q898" s="5">
        <v>18.889</v>
      </c>
      <c r="R898" s="5">
        <v>18.889</v>
      </c>
      <c r="S898" s="5">
        <v>18.889</v>
      </c>
      <c r="T898" s="5">
        <v>18.889</v>
      </c>
      <c r="U898" s="5">
        <v>18.889</v>
      </c>
      <c r="V898" s="5">
        <v>18.889</v>
      </c>
      <c r="W898" s="5">
        <v>18.889</v>
      </c>
      <c r="X898" s="5">
        <v>21.111</v>
      </c>
      <c r="Y898" s="5">
        <v>21.111</v>
      </c>
      <c r="Z898" s="5">
        <v>21.111</v>
      </c>
      <c r="AA898" s="5">
        <v>21.111</v>
      </c>
      <c r="AB898" s="5">
        <v>21.111</v>
      </c>
      <c r="AC898" s="5">
        <v>21.111</v>
      </c>
      <c r="AD898" s="5">
        <v>21.111</v>
      </c>
      <c r="AE898" s="5">
        <v>21.111</v>
      </c>
      <c r="AF898" s="5" t="s">
        <v>890</v>
      </c>
    </row>
    <row r="899" ht="14.25" customHeight="1">
      <c r="A899" s="7" t="s">
        <v>2789</v>
      </c>
      <c r="B899" s="7" t="s">
        <v>1173</v>
      </c>
      <c r="C899" s="7" t="s">
        <v>995</v>
      </c>
      <c r="D899" s="7" t="s">
        <v>1174</v>
      </c>
      <c r="E899" s="68">
        <v>41640.0</v>
      </c>
      <c r="F899" s="68">
        <v>42004.0</v>
      </c>
      <c r="G899" s="7" t="s">
        <v>747</v>
      </c>
      <c r="H899" s="7">
        <v>21.111</v>
      </c>
      <c r="I899" s="7"/>
      <c r="J899" s="7"/>
      <c r="K899" s="7"/>
      <c r="L899" s="7"/>
      <c r="M899" s="7"/>
      <c r="N899" s="7"/>
      <c r="O899" s="7"/>
      <c r="P899" s="7"/>
      <c r="Q899" s="7"/>
      <c r="R899" s="7"/>
      <c r="S899" s="7"/>
      <c r="T899" s="7"/>
      <c r="U899" s="7"/>
      <c r="V899" s="7"/>
      <c r="W899" s="7"/>
      <c r="X899" s="7"/>
      <c r="Y899" s="7"/>
      <c r="Z899" s="7"/>
      <c r="AA899" s="7"/>
      <c r="AB899" s="7"/>
      <c r="AC899" s="7"/>
      <c r="AD899" s="7"/>
      <c r="AE899" s="7"/>
      <c r="AF899" s="7" t="s">
        <v>890</v>
      </c>
    </row>
    <row r="900" ht="14.25" customHeight="1">
      <c r="A900" s="5" t="s">
        <v>2791</v>
      </c>
      <c r="B900" s="5" t="s">
        <v>1173</v>
      </c>
      <c r="C900" s="5" t="s">
        <v>995</v>
      </c>
      <c r="D900" s="5" t="s">
        <v>743</v>
      </c>
      <c r="E900" s="62">
        <v>41640.0</v>
      </c>
      <c r="F900" s="62">
        <v>42004.0</v>
      </c>
      <c r="G900" s="5" t="s">
        <v>747</v>
      </c>
      <c r="H900" s="5">
        <v>7.2</v>
      </c>
      <c r="I900" s="5"/>
      <c r="J900" s="5"/>
      <c r="K900" s="5"/>
      <c r="L900" s="5"/>
      <c r="M900" s="5"/>
      <c r="N900" s="5"/>
      <c r="O900" s="5"/>
      <c r="P900" s="5"/>
      <c r="Q900" s="5"/>
      <c r="R900" s="5"/>
      <c r="S900" s="5"/>
      <c r="T900" s="5"/>
      <c r="U900" s="5"/>
      <c r="V900" s="5"/>
      <c r="W900" s="5"/>
      <c r="X900" s="5"/>
      <c r="Y900" s="5"/>
      <c r="Z900" s="5"/>
      <c r="AA900" s="5"/>
      <c r="AB900" s="5"/>
      <c r="AC900" s="5"/>
      <c r="AD900" s="5"/>
      <c r="AE900" s="5"/>
      <c r="AF900" s="5" t="s">
        <v>890</v>
      </c>
    </row>
    <row r="901" ht="14.25" customHeight="1">
      <c r="A901" s="7" t="s">
        <v>2792</v>
      </c>
      <c r="B901" s="7" t="s">
        <v>1230</v>
      </c>
      <c r="C901" s="7"/>
      <c r="D901" s="7" t="s">
        <v>743</v>
      </c>
      <c r="E901" s="68">
        <v>41640.0</v>
      </c>
      <c r="F901" s="68">
        <v>42004.0</v>
      </c>
      <c r="G901" s="7" t="s">
        <v>747</v>
      </c>
      <c r="H901" s="7">
        <v>0.05</v>
      </c>
      <c r="I901" s="7"/>
      <c r="J901" s="7"/>
      <c r="K901" s="7"/>
      <c r="L901" s="7"/>
      <c r="M901" s="7"/>
      <c r="N901" s="7"/>
      <c r="O901" s="7"/>
      <c r="P901" s="7"/>
      <c r="Q901" s="7"/>
      <c r="R901" s="7"/>
      <c r="S901" s="7"/>
      <c r="T901" s="7"/>
      <c r="U901" s="7"/>
      <c r="V901" s="7"/>
      <c r="W901" s="7"/>
      <c r="X901" s="7"/>
      <c r="Y901" s="7"/>
      <c r="Z901" s="7"/>
      <c r="AA901" s="7"/>
      <c r="AB901" s="7"/>
      <c r="AC901" s="7"/>
      <c r="AD901" s="7"/>
      <c r="AE901" s="7"/>
      <c r="AF901" s="7" t="s">
        <v>890</v>
      </c>
    </row>
    <row r="902" ht="14.25" customHeight="1">
      <c r="A902" s="5" t="s">
        <v>2794</v>
      </c>
      <c r="B902" s="5" t="s">
        <v>1185</v>
      </c>
      <c r="C902" s="5" t="s">
        <v>995</v>
      </c>
      <c r="D902" s="5" t="s">
        <v>743</v>
      </c>
      <c r="E902" s="62">
        <v>41640.0</v>
      </c>
      <c r="F902" s="62">
        <v>42004.0</v>
      </c>
      <c r="G902" s="5" t="s">
        <v>747</v>
      </c>
      <c r="H902" s="5">
        <v>82.22</v>
      </c>
      <c r="I902" s="5"/>
      <c r="J902" s="5"/>
      <c r="K902" s="5"/>
      <c r="L902" s="5"/>
      <c r="M902" s="5"/>
      <c r="N902" s="5"/>
      <c r="O902" s="5"/>
      <c r="P902" s="5"/>
      <c r="Q902" s="5"/>
      <c r="R902" s="5"/>
      <c r="S902" s="5"/>
      <c r="T902" s="5"/>
      <c r="U902" s="5"/>
      <c r="V902" s="5"/>
      <c r="W902" s="5"/>
      <c r="X902" s="5"/>
      <c r="Y902" s="5"/>
      <c r="Z902" s="5"/>
      <c r="AA902" s="5"/>
      <c r="AB902" s="5"/>
      <c r="AC902" s="5"/>
      <c r="AD902" s="5"/>
      <c r="AE902" s="5"/>
      <c r="AF902" s="5" t="s">
        <v>890</v>
      </c>
    </row>
    <row r="903" ht="14.25" customHeight="1">
      <c r="A903" s="7" t="s">
        <v>2795</v>
      </c>
      <c r="B903" s="7" t="s">
        <v>1230</v>
      </c>
      <c r="C903" s="7"/>
      <c r="D903" s="7" t="s">
        <v>743</v>
      </c>
      <c r="E903" s="68">
        <v>41640.0</v>
      </c>
      <c r="F903" s="68">
        <v>42004.0</v>
      </c>
      <c r="G903" s="7" t="s">
        <v>747</v>
      </c>
      <c r="H903" s="7">
        <v>0.2</v>
      </c>
      <c r="I903" s="7"/>
      <c r="J903" s="7"/>
      <c r="K903" s="7"/>
      <c r="L903" s="7"/>
      <c r="M903" s="7"/>
      <c r="N903" s="7"/>
      <c r="O903" s="7"/>
      <c r="P903" s="7"/>
      <c r="Q903" s="7"/>
      <c r="R903" s="7"/>
      <c r="S903" s="7"/>
      <c r="T903" s="7"/>
      <c r="U903" s="7"/>
      <c r="V903" s="7"/>
      <c r="W903" s="7"/>
      <c r="X903" s="7"/>
      <c r="Y903" s="7"/>
      <c r="Z903" s="7"/>
      <c r="AA903" s="7"/>
      <c r="AB903" s="7"/>
      <c r="AC903" s="7"/>
      <c r="AD903" s="7"/>
      <c r="AE903" s="7"/>
      <c r="AF903" s="7" t="s">
        <v>890</v>
      </c>
    </row>
    <row r="904" ht="14.25" customHeight="1">
      <c r="A904" s="5" t="s">
        <v>2798</v>
      </c>
      <c r="B904" s="5" t="s">
        <v>1230</v>
      </c>
      <c r="C904" s="5" t="s">
        <v>995</v>
      </c>
      <c r="D904" s="5" t="s">
        <v>743</v>
      </c>
      <c r="E904" s="62">
        <v>41640.0</v>
      </c>
      <c r="F904" s="62">
        <v>42004.0</v>
      </c>
      <c r="G904" s="5" t="s">
        <v>747</v>
      </c>
      <c r="H904" s="5">
        <v>60.0</v>
      </c>
      <c r="I904" s="5"/>
      <c r="J904" s="5"/>
      <c r="K904" s="5"/>
      <c r="L904" s="5"/>
      <c r="M904" s="5"/>
      <c r="N904" s="5"/>
      <c r="O904" s="5"/>
      <c r="P904" s="5"/>
      <c r="Q904" s="5"/>
      <c r="R904" s="5"/>
      <c r="S904" s="5"/>
      <c r="T904" s="5"/>
      <c r="U904" s="5"/>
      <c r="V904" s="5"/>
      <c r="W904" s="5"/>
      <c r="X904" s="5"/>
      <c r="Y904" s="5"/>
      <c r="Z904" s="5"/>
      <c r="AA904" s="5"/>
      <c r="AB904" s="5"/>
      <c r="AC904" s="5"/>
      <c r="AD904" s="5"/>
      <c r="AE904" s="5"/>
      <c r="AF904" s="5" t="s">
        <v>890</v>
      </c>
    </row>
    <row r="905" ht="14.25" customHeight="1">
      <c r="A905" s="7" t="s">
        <v>2799</v>
      </c>
      <c r="B905" s="7" t="s">
        <v>1230</v>
      </c>
      <c r="C905" s="7" t="s">
        <v>995</v>
      </c>
      <c r="D905" s="7" t="s">
        <v>743</v>
      </c>
      <c r="E905" s="68">
        <v>41640.0</v>
      </c>
      <c r="F905" s="68">
        <v>42004.0</v>
      </c>
      <c r="G905" s="7" t="s">
        <v>747</v>
      </c>
      <c r="H905" s="7">
        <v>21.1</v>
      </c>
      <c r="I905" s="7"/>
      <c r="J905" s="7"/>
      <c r="K905" s="7"/>
      <c r="L905" s="7"/>
      <c r="M905" s="7"/>
      <c r="N905" s="7"/>
      <c r="O905" s="7"/>
      <c r="P905" s="7"/>
      <c r="Q905" s="7"/>
      <c r="R905" s="7"/>
      <c r="S905" s="7"/>
      <c r="T905" s="7"/>
      <c r="U905" s="7"/>
      <c r="V905" s="7"/>
      <c r="W905" s="7"/>
      <c r="X905" s="7"/>
      <c r="Y905" s="7"/>
      <c r="Z905" s="7"/>
      <c r="AA905" s="7"/>
      <c r="AB905" s="7"/>
      <c r="AC905" s="7"/>
      <c r="AD905" s="7"/>
      <c r="AE905" s="7"/>
      <c r="AF905" s="7" t="s">
        <v>890</v>
      </c>
    </row>
    <row r="906" ht="14.25" customHeight="1">
      <c r="A906" s="5" t="s">
        <v>2804</v>
      </c>
      <c r="B906" s="5" t="s">
        <v>1185</v>
      </c>
      <c r="C906" s="5" t="s">
        <v>995</v>
      </c>
      <c r="D906" s="5" t="s">
        <v>743</v>
      </c>
      <c r="E906" s="62">
        <v>41640.0</v>
      </c>
      <c r="F906" s="62">
        <v>42004.0</v>
      </c>
      <c r="G906" s="5" t="s">
        <v>747</v>
      </c>
      <c r="H906" s="5">
        <v>60.0</v>
      </c>
      <c r="I906" s="5"/>
      <c r="J906" s="5"/>
      <c r="K906" s="5"/>
      <c r="L906" s="5"/>
      <c r="M906" s="5"/>
      <c r="N906" s="5"/>
      <c r="O906" s="5"/>
      <c r="P906" s="5"/>
      <c r="Q906" s="5"/>
      <c r="R906" s="5"/>
      <c r="S906" s="5"/>
      <c r="T906" s="5"/>
      <c r="U906" s="5"/>
      <c r="V906" s="5"/>
      <c r="W906" s="5"/>
      <c r="X906" s="5"/>
      <c r="Y906" s="5"/>
      <c r="Z906" s="5"/>
      <c r="AA906" s="5"/>
      <c r="AB906" s="5"/>
      <c r="AC906" s="5"/>
      <c r="AD906" s="5"/>
      <c r="AE906" s="5"/>
      <c r="AF906" s="5" t="s">
        <v>890</v>
      </c>
    </row>
    <row r="907" ht="14.25" customHeight="1">
      <c r="A907" s="7" t="s">
        <v>2805</v>
      </c>
      <c r="B907" s="7" t="s">
        <v>1185</v>
      </c>
      <c r="C907" s="7" t="s">
        <v>995</v>
      </c>
      <c r="D907" s="7" t="s">
        <v>743</v>
      </c>
      <c r="E907" s="68">
        <v>41640.0</v>
      </c>
      <c r="F907" s="68">
        <v>42004.0</v>
      </c>
      <c r="G907" s="7" t="s">
        <v>747</v>
      </c>
      <c r="H907" s="7">
        <v>60.0</v>
      </c>
      <c r="I907" s="7"/>
      <c r="J907" s="7"/>
      <c r="K907" s="7"/>
      <c r="L907" s="7"/>
      <c r="M907" s="7"/>
      <c r="N907" s="7"/>
      <c r="O907" s="7"/>
      <c r="P907" s="7"/>
      <c r="Q907" s="7"/>
      <c r="R907" s="7"/>
      <c r="S907" s="7"/>
      <c r="T907" s="7"/>
      <c r="U907" s="7"/>
      <c r="V907" s="7"/>
      <c r="W907" s="7"/>
      <c r="X907" s="7"/>
      <c r="Y907" s="7"/>
      <c r="Z907" s="7"/>
      <c r="AA907" s="7"/>
      <c r="AB907" s="7"/>
      <c r="AC907" s="7"/>
      <c r="AD907" s="7"/>
      <c r="AE907" s="7"/>
      <c r="AF907" s="7" t="s">
        <v>890</v>
      </c>
    </row>
    <row r="908" ht="14.25" customHeight="1">
      <c r="A908" s="5" t="s">
        <v>2807</v>
      </c>
      <c r="B908" s="5" t="s">
        <v>1230</v>
      </c>
      <c r="C908" s="5" t="s">
        <v>995</v>
      </c>
      <c r="D908" s="5" t="s">
        <v>743</v>
      </c>
      <c r="E908" s="62">
        <v>41640.0</v>
      </c>
      <c r="F908" s="62">
        <v>42004.0</v>
      </c>
      <c r="G908" s="5" t="s">
        <v>747</v>
      </c>
      <c r="H908" s="5">
        <v>60.0</v>
      </c>
      <c r="I908" s="5"/>
      <c r="J908" s="5"/>
      <c r="K908" s="5"/>
      <c r="L908" s="5"/>
      <c r="M908" s="5"/>
      <c r="N908" s="5"/>
      <c r="O908" s="5"/>
      <c r="P908" s="5"/>
      <c r="Q908" s="5"/>
      <c r="R908" s="5"/>
      <c r="S908" s="5"/>
      <c r="T908" s="5"/>
      <c r="U908" s="5"/>
      <c r="V908" s="5"/>
      <c r="W908" s="5"/>
      <c r="X908" s="5"/>
      <c r="Y908" s="5"/>
      <c r="Z908" s="5"/>
      <c r="AA908" s="5"/>
      <c r="AB908" s="5"/>
      <c r="AC908" s="5"/>
      <c r="AD908" s="5"/>
      <c r="AE908" s="5"/>
      <c r="AF908" s="5" t="s">
        <v>890</v>
      </c>
    </row>
    <row r="909" ht="14.25" customHeight="1">
      <c r="A909" s="7" t="s">
        <v>2808</v>
      </c>
      <c r="B909" s="7" t="s">
        <v>1230</v>
      </c>
      <c r="C909" s="7" t="s">
        <v>995</v>
      </c>
      <c r="D909" s="7" t="s">
        <v>743</v>
      </c>
      <c r="E909" s="68">
        <v>41640.0</v>
      </c>
      <c r="F909" s="68">
        <v>42004.0</v>
      </c>
      <c r="G909" s="7" t="s">
        <v>747</v>
      </c>
      <c r="H909" s="7">
        <v>60.0</v>
      </c>
      <c r="I909" s="7"/>
      <c r="J909" s="7"/>
      <c r="K909" s="7"/>
      <c r="L909" s="7"/>
      <c r="M909" s="7"/>
      <c r="N909" s="7"/>
      <c r="O909" s="7"/>
      <c r="P909" s="7"/>
      <c r="Q909" s="7"/>
      <c r="R909" s="7"/>
      <c r="S909" s="7"/>
      <c r="T909" s="7"/>
      <c r="U909" s="7"/>
      <c r="V909" s="7"/>
      <c r="W909" s="7"/>
      <c r="X909" s="7"/>
      <c r="Y909" s="7"/>
      <c r="Z909" s="7"/>
      <c r="AA909" s="7"/>
      <c r="AB909" s="7"/>
      <c r="AC909" s="7"/>
      <c r="AD909" s="7"/>
      <c r="AE909" s="7"/>
      <c r="AF909" s="7" t="s">
        <v>890</v>
      </c>
    </row>
    <row r="910" ht="14.25" customHeight="1">
      <c r="A910" s="5" t="s">
        <v>2809</v>
      </c>
      <c r="B910" s="5" t="s">
        <v>742</v>
      </c>
      <c r="C910" s="5"/>
      <c r="D910" s="5" t="s">
        <v>1078</v>
      </c>
      <c r="E910" s="62">
        <v>41640.0</v>
      </c>
      <c r="F910" s="62">
        <v>42004.0</v>
      </c>
      <c r="G910" s="5" t="s">
        <v>1003</v>
      </c>
      <c r="H910" s="5">
        <v>0.0</v>
      </c>
      <c r="I910" s="5">
        <v>0.0</v>
      </c>
      <c r="J910" s="5">
        <v>0.0</v>
      </c>
      <c r="K910" s="5">
        <v>0.0</v>
      </c>
      <c r="L910" s="5">
        <v>0.0</v>
      </c>
      <c r="M910" s="5">
        <v>0.0</v>
      </c>
      <c r="N910" s="5">
        <v>1.0</v>
      </c>
      <c r="O910" s="5">
        <v>1.0</v>
      </c>
      <c r="P910" s="5">
        <v>1.0</v>
      </c>
      <c r="Q910" s="5">
        <v>0.0</v>
      </c>
      <c r="R910" s="5">
        <v>0.0</v>
      </c>
      <c r="S910" s="5">
        <v>0.0</v>
      </c>
      <c r="T910" s="5">
        <v>0.0</v>
      </c>
      <c r="U910" s="5">
        <v>0.0</v>
      </c>
      <c r="V910" s="5">
        <v>0.0</v>
      </c>
      <c r="W910" s="5">
        <v>0.0</v>
      </c>
      <c r="X910" s="5">
        <v>1.0</v>
      </c>
      <c r="Y910" s="5">
        <v>1.0</v>
      </c>
      <c r="Z910" s="5">
        <v>1.0</v>
      </c>
      <c r="AA910" s="5">
        <v>1.0</v>
      </c>
      <c r="AB910" s="5">
        <v>1.0</v>
      </c>
      <c r="AC910" s="5">
        <v>1.0</v>
      </c>
      <c r="AD910" s="5">
        <v>0.0</v>
      </c>
      <c r="AE910" s="5">
        <v>0.0</v>
      </c>
      <c r="AF910" s="5" t="s">
        <v>890</v>
      </c>
    </row>
    <row r="911" ht="14.25" customHeight="1">
      <c r="A911" s="7" t="s">
        <v>2809</v>
      </c>
      <c r="B911" s="7" t="s">
        <v>742</v>
      </c>
      <c r="C911" s="7"/>
      <c r="D911" s="7" t="s">
        <v>1174</v>
      </c>
      <c r="E911" s="68">
        <v>41640.0</v>
      </c>
      <c r="F911" s="68">
        <v>42004.0</v>
      </c>
      <c r="G911" s="7" t="s">
        <v>747</v>
      </c>
      <c r="H911" s="7">
        <v>0.0</v>
      </c>
      <c r="I911" s="7"/>
      <c r="J911" s="7"/>
      <c r="K911" s="7"/>
      <c r="L911" s="7"/>
      <c r="M911" s="7"/>
      <c r="N911" s="7"/>
      <c r="O911" s="7"/>
      <c r="P911" s="7"/>
      <c r="Q911" s="7"/>
      <c r="R911" s="7"/>
      <c r="S911" s="7"/>
      <c r="T911" s="7"/>
      <c r="U911" s="7"/>
      <c r="V911" s="7"/>
      <c r="W911" s="7"/>
      <c r="X911" s="7"/>
      <c r="Y911" s="7"/>
      <c r="Z911" s="7"/>
      <c r="AA911" s="7"/>
      <c r="AB911" s="7"/>
      <c r="AC911" s="7"/>
      <c r="AD911" s="7"/>
      <c r="AE911" s="7"/>
      <c r="AF911" s="7" t="s">
        <v>890</v>
      </c>
    </row>
    <row r="912" ht="14.25" customHeight="1">
      <c r="A912" s="5" t="s">
        <v>2811</v>
      </c>
      <c r="B912" s="5" t="s">
        <v>1173</v>
      </c>
      <c r="C912" s="5" t="s">
        <v>995</v>
      </c>
      <c r="D912" s="5" t="s">
        <v>743</v>
      </c>
      <c r="E912" s="62">
        <v>41640.0</v>
      </c>
      <c r="F912" s="62">
        <v>42004.0</v>
      </c>
      <c r="G912" s="5" t="s">
        <v>747</v>
      </c>
      <c r="H912" s="5">
        <v>23.333</v>
      </c>
      <c r="I912" s="5"/>
      <c r="J912" s="5"/>
      <c r="K912" s="5"/>
      <c r="L912" s="5"/>
      <c r="M912" s="5"/>
      <c r="N912" s="5"/>
      <c r="O912" s="5"/>
      <c r="P912" s="5"/>
      <c r="Q912" s="5"/>
      <c r="R912" s="5"/>
      <c r="S912" s="5"/>
      <c r="T912" s="5"/>
      <c r="U912" s="5"/>
      <c r="V912" s="5"/>
      <c r="W912" s="5"/>
      <c r="X912" s="5"/>
      <c r="Y912" s="5"/>
      <c r="Z912" s="5"/>
      <c r="AA912" s="5"/>
      <c r="AB912" s="5"/>
      <c r="AC912" s="5"/>
      <c r="AD912" s="5"/>
      <c r="AE912" s="5"/>
      <c r="AF912" s="5" t="s">
        <v>890</v>
      </c>
    </row>
    <row r="913" ht="14.25" customHeight="1">
      <c r="A913" s="7" t="s">
        <v>2812</v>
      </c>
      <c r="B913" s="7" t="s">
        <v>1173</v>
      </c>
      <c r="C913" s="7" t="s">
        <v>995</v>
      </c>
      <c r="D913" s="7" t="s">
        <v>743</v>
      </c>
      <c r="E913" s="68">
        <v>41640.0</v>
      </c>
      <c r="F913" s="68">
        <v>42004.0</v>
      </c>
      <c r="G913" s="7" t="s">
        <v>747</v>
      </c>
      <c r="H913" s="7">
        <v>18.889</v>
      </c>
      <c r="I913" s="7"/>
      <c r="J913" s="7"/>
      <c r="K913" s="7"/>
      <c r="L913" s="7"/>
      <c r="M913" s="7"/>
      <c r="N913" s="7"/>
      <c r="O913" s="7"/>
      <c r="P913" s="7"/>
      <c r="Q913" s="7"/>
      <c r="R913" s="7"/>
      <c r="S913" s="7"/>
      <c r="T913" s="7"/>
      <c r="U913" s="7"/>
      <c r="V913" s="7"/>
      <c r="W913" s="7"/>
      <c r="X913" s="7"/>
      <c r="Y913" s="7"/>
      <c r="Z913" s="7"/>
      <c r="AA913" s="7"/>
      <c r="AB913" s="7"/>
      <c r="AC913" s="7"/>
      <c r="AD913" s="7"/>
      <c r="AE913" s="7"/>
      <c r="AF913" s="7" t="s">
        <v>890</v>
      </c>
    </row>
    <row r="914" ht="14.25" customHeight="1">
      <c r="A914" s="7" t="s">
        <v>2813</v>
      </c>
      <c r="B914" s="7" t="s">
        <v>886</v>
      </c>
      <c r="C914" s="7" t="s">
        <v>887</v>
      </c>
      <c r="D914" s="7" t="s">
        <v>743</v>
      </c>
      <c r="E914" s="68">
        <v>41640.0</v>
      </c>
      <c r="F914" s="68">
        <v>42004.0</v>
      </c>
      <c r="G914" s="7" t="s">
        <v>747</v>
      </c>
      <c r="H914" s="7">
        <v>120.0</v>
      </c>
      <c r="I914" s="7"/>
      <c r="J914" s="7"/>
      <c r="K914" s="7"/>
      <c r="L914" s="7"/>
      <c r="M914" s="7"/>
      <c r="N914" s="7"/>
      <c r="O914" s="7"/>
      <c r="P914" s="7"/>
      <c r="Q914" s="7"/>
      <c r="R914" s="7"/>
      <c r="S914" s="7"/>
      <c r="T914" s="7"/>
      <c r="U914" s="7"/>
      <c r="V914" s="7"/>
      <c r="W914" s="7"/>
      <c r="X914" s="7"/>
      <c r="Y914" s="7"/>
      <c r="Z914" s="7"/>
      <c r="AA914" s="7"/>
      <c r="AB914" s="7"/>
      <c r="AC914" s="7"/>
      <c r="AD914" s="7"/>
      <c r="AE914" s="7"/>
      <c r="AF914" s="7" t="s">
        <v>749</v>
      </c>
    </row>
    <row r="915" ht="14.25" customHeight="1">
      <c r="A915" s="5" t="s">
        <v>2815</v>
      </c>
      <c r="B915" s="5" t="s">
        <v>1077</v>
      </c>
      <c r="C915" s="5"/>
      <c r="D915" s="5" t="s">
        <v>743</v>
      </c>
      <c r="E915" s="62">
        <v>41640.0</v>
      </c>
      <c r="F915" s="62">
        <v>42004.0</v>
      </c>
      <c r="G915" s="5" t="s">
        <v>1003</v>
      </c>
      <c r="H915" s="5">
        <v>0.05</v>
      </c>
      <c r="I915" s="5">
        <v>0.05</v>
      </c>
      <c r="J915" s="5">
        <v>0.05</v>
      </c>
      <c r="K915" s="5">
        <v>0.05</v>
      </c>
      <c r="L915" s="5">
        <v>0.1</v>
      </c>
      <c r="M915" s="5">
        <v>0.2</v>
      </c>
      <c r="N915" s="5">
        <v>0.4</v>
      </c>
      <c r="O915" s="5">
        <v>0.5</v>
      </c>
      <c r="P915" s="5">
        <v>0.5</v>
      </c>
      <c r="Q915" s="5">
        <v>0.35</v>
      </c>
      <c r="R915" s="5">
        <v>0.15</v>
      </c>
      <c r="S915" s="5">
        <v>0.15</v>
      </c>
      <c r="T915" s="5">
        <v>0.15</v>
      </c>
      <c r="U915" s="5">
        <v>0.15</v>
      </c>
      <c r="V915" s="5">
        <v>0.15</v>
      </c>
      <c r="W915" s="5">
        <v>0.15</v>
      </c>
      <c r="X915" s="5">
        <v>0.35</v>
      </c>
      <c r="Y915" s="5">
        <v>0.5</v>
      </c>
      <c r="Z915" s="5">
        <v>0.5</v>
      </c>
      <c r="AA915" s="5">
        <v>0.4</v>
      </c>
      <c r="AB915" s="5">
        <v>0.4</v>
      </c>
      <c r="AC915" s="5">
        <v>0.3</v>
      </c>
      <c r="AD915" s="5">
        <v>0.2</v>
      </c>
      <c r="AE915" s="5">
        <v>0.1</v>
      </c>
      <c r="AF915" s="5" t="s">
        <v>749</v>
      </c>
    </row>
    <row r="916" ht="14.25" customHeight="1">
      <c r="A916" s="7" t="s">
        <v>2816</v>
      </c>
      <c r="B916" s="7" t="s">
        <v>1185</v>
      </c>
      <c r="C916" s="7"/>
      <c r="D916" s="7" t="s">
        <v>1078</v>
      </c>
      <c r="E916" s="68">
        <v>41640.0</v>
      </c>
      <c r="F916" s="68">
        <v>42004.0</v>
      </c>
      <c r="G916" s="7" t="s">
        <v>1003</v>
      </c>
      <c r="H916" s="7">
        <v>0.4</v>
      </c>
      <c r="I916" s="7">
        <v>0.4</v>
      </c>
      <c r="J916" s="7">
        <v>0.4</v>
      </c>
      <c r="K916" s="7">
        <v>0.4</v>
      </c>
      <c r="L916" s="7">
        <v>0.4</v>
      </c>
      <c r="M916" s="7">
        <v>0.4</v>
      </c>
      <c r="N916" s="7">
        <v>0.4</v>
      </c>
      <c r="O916" s="7">
        <v>0.4</v>
      </c>
      <c r="P916" s="7">
        <v>0.9</v>
      </c>
      <c r="Q916" s="7">
        <v>0.9</v>
      </c>
      <c r="R916" s="7">
        <v>0.9</v>
      </c>
      <c r="S916" s="7">
        <v>0.9</v>
      </c>
      <c r="T916" s="7">
        <v>0.8</v>
      </c>
      <c r="U916" s="7">
        <v>0.9</v>
      </c>
      <c r="V916" s="7">
        <v>0.9</v>
      </c>
      <c r="W916" s="7">
        <v>0.9</v>
      </c>
      <c r="X916" s="7">
        <v>0.9</v>
      </c>
      <c r="Y916" s="7">
        <v>0.8</v>
      </c>
      <c r="Z916" s="7">
        <v>0.6</v>
      </c>
      <c r="AA916" s="7">
        <v>0.6</v>
      </c>
      <c r="AB916" s="7">
        <v>0.5</v>
      </c>
      <c r="AC916" s="7">
        <v>0.5</v>
      </c>
      <c r="AD916" s="7">
        <v>0.4</v>
      </c>
      <c r="AE916" s="7">
        <v>0.4</v>
      </c>
      <c r="AF916" s="7" t="s">
        <v>749</v>
      </c>
    </row>
    <row r="917" ht="14.25" customHeight="1">
      <c r="A917" s="5" t="s">
        <v>2816</v>
      </c>
      <c r="B917" s="5" t="s">
        <v>1185</v>
      </c>
      <c r="C917" s="5"/>
      <c r="D917" s="5" t="s">
        <v>1085</v>
      </c>
      <c r="E917" s="62">
        <v>41640.0</v>
      </c>
      <c r="F917" s="62">
        <v>42004.0</v>
      </c>
      <c r="G917" s="5" t="s">
        <v>747</v>
      </c>
      <c r="H917" s="5">
        <v>0.0</v>
      </c>
      <c r="I917" s="5"/>
      <c r="J917" s="5"/>
      <c r="K917" s="5"/>
      <c r="L917" s="5"/>
      <c r="M917" s="5"/>
      <c r="N917" s="5"/>
      <c r="O917" s="5"/>
      <c r="P917" s="5"/>
      <c r="Q917" s="5"/>
      <c r="R917" s="5"/>
      <c r="S917" s="5"/>
      <c r="T917" s="5"/>
      <c r="U917" s="5"/>
      <c r="V917" s="5"/>
      <c r="W917" s="5"/>
      <c r="X917" s="5"/>
      <c r="Y917" s="5"/>
      <c r="Z917" s="5"/>
      <c r="AA917" s="5"/>
      <c r="AB917" s="5"/>
      <c r="AC917" s="5"/>
      <c r="AD917" s="5"/>
      <c r="AE917" s="5"/>
      <c r="AF917" s="5" t="s">
        <v>749</v>
      </c>
    </row>
    <row r="918" ht="14.25" customHeight="1">
      <c r="A918" s="7" t="s">
        <v>2816</v>
      </c>
      <c r="B918" s="7" t="s">
        <v>1185</v>
      </c>
      <c r="C918" s="7"/>
      <c r="D918" s="7" t="s">
        <v>1089</v>
      </c>
      <c r="E918" s="68">
        <v>41640.0</v>
      </c>
      <c r="F918" s="68">
        <v>42004.0</v>
      </c>
      <c r="G918" s="7" t="s">
        <v>747</v>
      </c>
      <c r="H918" s="7">
        <v>1.0</v>
      </c>
      <c r="I918" s="7"/>
      <c r="J918" s="7"/>
      <c r="K918" s="7"/>
      <c r="L918" s="7"/>
      <c r="M918" s="7"/>
      <c r="N918" s="7"/>
      <c r="O918" s="7"/>
      <c r="P918" s="7"/>
      <c r="Q918" s="7"/>
      <c r="R918" s="7"/>
      <c r="S918" s="7"/>
      <c r="T918" s="7"/>
      <c r="U918" s="7"/>
      <c r="V918" s="7"/>
      <c r="W918" s="7"/>
      <c r="X918" s="7"/>
      <c r="Y918" s="7"/>
      <c r="Z918" s="7"/>
      <c r="AA918" s="7"/>
      <c r="AB918" s="7"/>
      <c r="AC918" s="7"/>
      <c r="AD918" s="7"/>
      <c r="AE918" s="7"/>
      <c r="AF918" s="7" t="s">
        <v>749</v>
      </c>
    </row>
    <row r="919" ht="14.25" customHeight="1">
      <c r="A919" s="5" t="s">
        <v>2816</v>
      </c>
      <c r="B919" s="5" t="s">
        <v>1185</v>
      </c>
      <c r="C919" s="5"/>
      <c r="D919" s="5" t="s">
        <v>1623</v>
      </c>
      <c r="E919" s="62">
        <v>41640.0</v>
      </c>
      <c r="F919" s="62">
        <v>42004.0</v>
      </c>
      <c r="G919" s="5" t="s">
        <v>747</v>
      </c>
      <c r="H919" s="5">
        <v>0.3</v>
      </c>
      <c r="I919" s="5"/>
      <c r="J919" s="5"/>
      <c r="K919" s="5"/>
      <c r="L919" s="5"/>
      <c r="M919" s="5"/>
      <c r="N919" s="5"/>
      <c r="O919" s="5"/>
      <c r="P919" s="5"/>
      <c r="Q919" s="5"/>
      <c r="R919" s="5"/>
      <c r="S919" s="5"/>
      <c r="T919" s="5"/>
      <c r="U919" s="5"/>
      <c r="V919" s="5"/>
      <c r="W919" s="5"/>
      <c r="X919" s="5"/>
      <c r="Y919" s="5"/>
      <c r="Z919" s="5"/>
      <c r="AA919" s="5"/>
      <c r="AB919" s="5"/>
      <c r="AC919" s="5"/>
      <c r="AD919" s="5"/>
      <c r="AE919" s="5"/>
      <c r="AF919" s="5" t="s">
        <v>749</v>
      </c>
    </row>
    <row r="920" ht="14.25" customHeight="1">
      <c r="A920" s="7" t="s">
        <v>2816</v>
      </c>
      <c r="B920" s="7" t="s">
        <v>1185</v>
      </c>
      <c r="C920" s="7"/>
      <c r="D920" s="7" t="s">
        <v>1624</v>
      </c>
      <c r="E920" s="68">
        <v>41640.0</v>
      </c>
      <c r="F920" s="68">
        <v>42004.0</v>
      </c>
      <c r="G920" s="7" t="s">
        <v>1003</v>
      </c>
      <c r="H920" s="7">
        <v>0.3</v>
      </c>
      <c r="I920" s="7">
        <v>0.3</v>
      </c>
      <c r="J920" s="7">
        <v>0.3</v>
      </c>
      <c r="K920" s="7">
        <v>0.3</v>
      </c>
      <c r="L920" s="7">
        <v>0.3</v>
      </c>
      <c r="M920" s="7">
        <v>0.3</v>
      </c>
      <c r="N920" s="7">
        <v>0.4</v>
      </c>
      <c r="O920" s="7">
        <v>0.4</v>
      </c>
      <c r="P920" s="7">
        <v>0.5</v>
      </c>
      <c r="Q920" s="7">
        <v>0.5</v>
      </c>
      <c r="R920" s="7">
        <v>0.5</v>
      </c>
      <c r="S920" s="7">
        <v>0.5</v>
      </c>
      <c r="T920" s="7">
        <v>0.5</v>
      </c>
      <c r="U920" s="7">
        <v>0.5</v>
      </c>
      <c r="V920" s="7">
        <v>0.35</v>
      </c>
      <c r="W920" s="7">
        <v>0.35</v>
      </c>
      <c r="X920" s="7">
        <v>0.35</v>
      </c>
      <c r="Y920" s="7">
        <v>0.3</v>
      </c>
      <c r="Z920" s="7">
        <v>0.3</v>
      </c>
      <c r="AA920" s="7">
        <v>0.3</v>
      </c>
      <c r="AB920" s="7">
        <v>0.3</v>
      </c>
      <c r="AC920" s="7">
        <v>0.3</v>
      </c>
      <c r="AD920" s="7">
        <v>0.3</v>
      </c>
      <c r="AE920" s="7">
        <v>0.3</v>
      </c>
      <c r="AF920" s="7" t="s">
        <v>749</v>
      </c>
    </row>
    <row r="921" ht="14.25" customHeight="1">
      <c r="A921" s="5" t="s">
        <v>2820</v>
      </c>
      <c r="B921" s="5" t="s">
        <v>41</v>
      </c>
      <c r="C921" s="5"/>
      <c r="D921" s="5" t="s">
        <v>1078</v>
      </c>
      <c r="E921" s="62">
        <v>41640.0</v>
      </c>
      <c r="F921" s="62">
        <v>42004.0</v>
      </c>
      <c r="G921" s="5" t="s">
        <v>1003</v>
      </c>
      <c r="H921" s="5">
        <v>0.05</v>
      </c>
      <c r="I921" s="5">
        <v>0.05</v>
      </c>
      <c r="J921" s="5">
        <v>0.05</v>
      </c>
      <c r="K921" s="5">
        <v>0.05</v>
      </c>
      <c r="L921" s="5">
        <v>0.05</v>
      </c>
      <c r="M921" s="5">
        <v>0.1</v>
      </c>
      <c r="N921" s="5">
        <v>0.1</v>
      </c>
      <c r="O921" s="5">
        <v>0.3</v>
      </c>
      <c r="P921" s="5">
        <v>0.9</v>
      </c>
      <c r="Q921" s="5">
        <v>0.9</v>
      </c>
      <c r="R921" s="5">
        <v>0.9</v>
      </c>
      <c r="S921" s="5">
        <v>0.9</v>
      </c>
      <c r="T921" s="5">
        <v>0.9</v>
      </c>
      <c r="U921" s="5">
        <v>0.9</v>
      </c>
      <c r="V921" s="5">
        <v>0.9</v>
      </c>
      <c r="W921" s="5">
        <v>0.9</v>
      </c>
      <c r="X921" s="5">
        <v>0.9</v>
      </c>
      <c r="Y921" s="5">
        <v>0.7</v>
      </c>
      <c r="Z921" s="5">
        <v>0.5</v>
      </c>
      <c r="AA921" s="5">
        <v>0.5</v>
      </c>
      <c r="AB921" s="5">
        <v>0.3</v>
      </c>
      <c r="AC921" s="5">
        <v>0.3</v>
      </c>
      <c r="AD921" s="5">
        <v>0.1</v>
      </c>
      <c r="AE921" s="5">
        <v>0.05</v>
      </c>
      <c r="AF921" s="5" t="s">
        <v>749</v>
      </c>
    </row>
    <row r="922" ht="14.25" customHeight="1">
      <c r="A922" s="7" t="s">
        <v>2820</v>
      </c>
      <c r="B922" s="7" t="s">
        <v>41</v>
      </c>
      <c r="C922" s="7"/>
      <c r="D922" s="7" t="s">
        <v>1085</v>
      </c>
      <c r="E922" s="68">
        <v>41640.0</v>
      </c>
      <c r="F922" s="68">
        <v>42004.0</v>
      </c>
      <c r="G922" s="7" t="s">
        <v>747</v>
      </c>
      <c r="H922" s="7">
        <v>0.0</v>
      </c>
      <c r="I922" s="7"/>
      <c r="J922" s="7"/>
      <c r="K922" s="7"/>
      <c r="L922" s="7"/>
      <c r="M922" s="7"/>
      <c r="N922" s="7"/>
      <c r="O922" s="7"/>
      <c r="P922" s="7"/>
      <c r="Q922" s="7"/>
      <c r="R922" s="7"/>
      <c r="S922" s="7"/>
      <c r="T922" s="7"/>
      <c r="U922" s="7"/>
      <c r="V922" s="7"/>
      <c r="W922" s="7"/>
      <c r="X922" s="7"/>
      <c r="Y922" s="7"/>
      <c r="Z922" s="7"/>
      <c r="AA922" s="7"/>
      <c r="AB922" s="7"/>
      <c r="AC922" s="7"/>
      <c r="AD922" s="7"/>
      <c r="AE922" s="7"/>
      <c r="AF922" s="7" t="s">
        <v>749</v>
      </c>
    </row>
    <row r="923" ht="14.25" customHeight="1">
      <c r="A923" s="5" t="s">
        <v>2820</v>
      </c>
      <c r="B923" s="5" t="s">
        <v>41</v>
      </c>
      <c r="C923" s="5"/>
      <c r="D923" s="5" t="s">
        <v>1089</v>
      </c>
      <c r="E923" s="62">
        <v>41640.0</v>
      </c>
      <c r="F923" s="62">
        <v>42004.0</v>
      </c>
      <c r="G923" s="5" t="s">
        <v>747</v>
      </c>
      <c r="H923" s="5">
        <v>1.0</v>
      </c>
      <c r="I923" s="5"/>
      <c r="J923" s="5"/>
      <c r="K923" s="5"/>
      <c r="L923" s="5"/>
      <c r="M923" s="5"/>
      <c r="N923" s="5"/>
      <c r="O923" s="5"/>
      <c r="P923" s="5"/>
      <c r="Q923" s="5"/>
      <c r="R923" s="5"/>
      <c r="S923" s="5"/>
      <c r="T923" s="5"/>
      <c r="U923" s="5"/>
      <c r="V923" s="5"/>
      <c r="W923" s="5"/>
      <c r="X923" s="5"/>
      <c r="Y923" s="5"/>
      <c r="Z923" s="5"/>
      <c r="AA923" s="5"/>
      <c r="AB923" s="5"/>
      <c r="AC923" s="5"/>
      <c r="AD923" s="5"/>
      <c r="AE923" s="5"/>
      <c r="AF923" s="5" t="s">
        <v>749</v>
      </c>
    </row>
    <row r="924" ht="14.25" customHeight="1">
      <c r="A924" s="7" t="s">
        <v>2820</v>
      </c>
      <c r="B924" s="7" t="s">
        <v>41</v>
      </c>
      <c r="C924" s="7"/>
      <c r="D924" s="7" t="s">
        <v>1623</v>
      </c>
      <c r="E924" s="68">
        <v>41640.0</v>
      </c>
      <c r="F924" s="68">
        <v>42004.0</v>
      </c>
      <c r="G924" s="7" t="s">
        <v>747</v>
      </c>
      <c r="H924" s="7">
        <v>0.05</v>
      </c>
      <c r="I924" s="7"/>
      <c r="J924" s="7"/>
      <c r="K924" s="7"/>
      <c r="L924" s="7"/>
      <c r="M924" s="7"/>
      <c r="N924" s="7"/>
      <c r="O924" s="7"/>
      <c r="P924" s="7"/>
      <c r="Q924" s="7"/>
      <c r="R924" s="7"/>
      <c r="S924" s="7"/>
      <c r="T924" s="7"/>
      <c r="U924" s="7"/>
      <c r="V924" s="7"/>
      <c r="W924" s="7"/>
      <c r="X924" s="7"/>
      <c r="Y924" s="7"/>
      <c r="Z924" s="7"/>
      <c r="AA924" s="7"/>
      <c r="AB924" s="7"/>
      <c r="AC924" s="7"/>
      <c r="AD924" s="7"/>
      <c r="AE924" s="7"/>
      <c r="AF924" s="7" t="s">
        <v>749</v>
      </c>
    </row>
    <row r="925" ht="14.25" customHeight="1">
      <c r="A925" s="5" t="s">
        <v>2820</v>
      </c>
      <c r="B925" s="5" t="s">
        <v>41</v>
      </c>
      <c r="C925" s="5"/>
      <c r="D925" s="5" t="s">
        <v>1624</v>
      </c>
      <c r="E925" s="62">
        <v>41640.0</v>
      </c>
      <c r="F925" s="62">
        <v>42004.0</v>
      </c>
      <c r="G925" s="5" t="s">
        <v>1003</v>
      </c>
      <c r="H925" s="5">
        <v>0.05</v>
      </c>
      <c r="I925" s="5">
        <v>0.05</v>
      </c>
      <c r="J925" s="5">
        <v>0.05</v>
      </c>
      <c r="K925" s="5">
        <v>0.05</v>
      </c>
      <c r="L925" s="5">
        <v>0.05</v>
      </c>
      <c r="M925" s="5">
        <v>0.05</v>
      </c>
      <c r="N925" s="5">
        <v>0.1</v>
      </c>
      <c r="O925" s="5">
        <v>0.1</v>
      </c>
      <c r="P925" s="5">
        <v>0.5</v>
      </c>
      <c r="Q925" s="5">
        <v>0.5</v>
      </c>
      <c r="R925" s="5">
        <v>0.5</v>
      </c>
      <c r="S925" s="5">
        <v>0.5</v>
      </c>
      <c r="T925" s="5">
        <v>0.5</v>
      </c>
      <c r="U925" s="5">
        <v>0.5</v>
      </c>
      <c r="V925" s="5">
        <v>0.15</v>
      </c>
      <c r="W925" s="5">
        <v>0.15</v>
      </c>
      <c r="X925" s="5">
        <v>0.15</v>
      </c>
      <c r="Y925" s="5">
        <v>0.05</v>
      </c>
      <c r="Z925" s="5">
        <v>0.05</v>
      </c>
      <c r="AA925" s="5">
        <v>0.05</v>
      </c>
      <c r="AB925" s="5">
        <v>0.05</v>
      </c>
      <c r="AC925" s="5">
        <v>0.05</v>
      </c>
      <c r="AD925" s="5">
        <v>0.05</v>
      </c>
      <c r="AE925" s="5">
        <v>0.05</v>
      </c>
      <c r="AF925" s="5" t="s">
        <v>749</v>
      </c>
    </row>
    <row r="926" ht="14.25" customHeight="1">
      <c r="A926" s="7" t="s">
        <v>2824</v>
      </c>
      <c r="B926" s="7" t="s">
        <v>647</v>
      </c>
      <c r="C926" s="7"/>
      <c r="D926" s="7" t="s">
        <v>1078</v>
      </c>
      <c r="E926" s="68">
        <v>41640.0</v>
      </c>
      <c r="F926" s="68">
        <v>42004.0</v>
      </c>
      <c r="G926" s="7" t="s">
        <v>1003</v>
      </c>
      <c r="H926" s="7">
        <v>0.0</v>
      </c>
      <c r="I926" s="7">
        <v>0.0</v>
      </c>
      <c r="J926" s="7">
        <v>0.0</v>
      </c>
      <c r="K926" s="7">
        <v>0.0</v>
      </c>
      <c r="L926" s="7">
        <v>0.0</v>
      </c>
      <c r="M926" s="7">
        <v>0.0</v>
      </c>
      <c r="N926" s="7">
        <v>0.1</v>
      </c>
      <c r="O926" s="7">
        <v>0.2</v>
      </c>
      <c r="P926" s="7">
        <v>0.95</v>
      </c>
      <c r="Q926" s="7">
        <v>0.95</v>
      </c>
      <c r="R926" s="7">
        <v>0.95</v>
      </c>
      <c r="S926" s="7">
        <v>0.95</v>
      </c>
      <c r="T926" s="7">
        <v>0.5</v>
      </c>
      <c r="U926" s="7">
        <v>0.95</v>
      </c>
      <c r="V926" s="7">
        <v>0.95</v>
      </c>
      <c r="W926" s="7">
        <v>0.95</v>
      </c>
      <c r="X926" s="7">
        <v>0.95</v>
      </c>
      <c r="Y926" s="7">
        <v>0.7</v>
      </c>
      <c r="Z926" s="7">
        <v>0.4</v>
      </c>
      <c r="AA926" s="7">
        <v>0.4</v>
      </c>
      <c r="AB926" s="7">
        <v>0.1</v>
      </c>
      <c r="AC926" s="7">
        <v>0.1</v>
      </c>
      <c r="AD926" s="7">
        <v>0.05</v>
      </c>
      <c r="AE926" s="7">
        <v>0.05</v>
      </c>
      <c r="AF926" s="7" t="s">
        <v>749</v>
      </c>
    </row>
    <row r="927" ht="14.25" customHeight="1">
      <c r="A927" s="5" t="s">
        <v>2824</v>
      </c>
      <c r="B927" s="5" t="s">
        <v>647</v>
      </c>
      <c r="C927" s="5"/>
      <c r="D927" s="5" t="s">
        <v>2825</v>
      </c>
      <c r="E927" s="62">
        <v>41640.0</v>
      </c>
      <c r="F927" s="62">
        <v>42004.0</v>
      </c>
      <c r="G927" s="5" t="s">
        <v>747</v>
      </c>
      <c r="H927" s="5">
        <v>0.0</v>
      </c>
      <c r="I927" s="5"/>
      <c r="J927" s="5"/>
      <c r="K927" s="5"/>
      <c r="L927" s="5"/>
      <c r="M927" s="5"/>
      <c r="N927" s="5"/>
      <c r="O927" s="5"/>
      <c r="P927" s="5"/>
      <c r="Q927" s="5"/>
      <c r="R927" s="5"/>
      <c r="S927" s="5"/>
      <c r="T927" s="5"/>
      <c r="U927" s="5"/>
      <c r="V927" s="5"/>
      <c r="W927" s="5"/>
      <c r="X927" s="5"/>
      <c r="Y927" s="5"/>
      <c r="Z927" s="5"/>
      <c r="AA927" s="5"/>
      <c r="AB927" s="5"/>
      <c r="AC927" s="5"/>
      <c r="AD927" s="5"/>
      <c r="AE927" s="5"/>
      <c r="AF927" s="5" t="s">
        <v>749</v>
      </c>
    </row>
    <row r="928" ht="14.25" customHeight="1">
      <c r="A928" s="7" t="s">
        <v>2824</v>
      </c>
      <c r="B928" s="7" t="s">
        <v>647</v>
      </c>
      <c r="C928" s="7"/>
      <c r="D928" s="7" t="s">
        <v>1089</v>
      </c>
      <c r="E928" s="68">
        <v>41640.0</v>
      </c>
      <c r="F928" s="68">
        <v>42004.0</v>
      </c>
      <c r="G928" s="7" t="s">
        <v>1003</v>
      </c>
      <c r="H928" s="7">
        <v>0.0</v>
      </c>
      <c r="I928" s="7">
        <v>0.0</v>
      </c>
      <c r="J928" s="7">
        <v>0.0</v>
      </c>
      <c r="K928" s="7">
        <v>0.0</v>
      </c>
      <c r="L928" s="7">
        <v>0.0</v>
      </c>
      <c r="M928" s="7">
        <v>0.0</v>
      </c>
      <c r="N928" s="7">
        <v>1.0</v>
      </c>
      <c r="O928" s="7">
        <v>1.0</v>
      </c>
      <c r="P928" s="7">
        <v>1.0</v>
      </c>
      <c r="Q928" s="7">
        <v>1.0</v>
      </c>
      <c r="R928" s="7">
        <v>1.0</v>
      </c>
      <c r="S928" s="7">
        <v>1.0</v>
      </c>
      <c r="T928" s="7">
        <v>1.0</v>
      </c>
      <c r="U928" s="7">
        <v>1.0</v>
      </c>
      <c r="V928" s="7">
        <v>1.0</v>
      </c>
      <c r="W928" s="7">
        <v>1.0</v>
      </c>
      <c r="X928" s="7">
        <v>1.0</v>
      </c>
      <c r="Y928" s="7">
        <v>1.0</v>
      </c>
      <c r="Z928" s="7">
        <v>1.0</v>
      </c>
      <c r="AA928" s="7">
        <v>1.0</v>
      </c>
      <c r="AB928" s="7">
        <v>1.0</v>
      </c>
      <c r="AC928" s="7">
        <v>1.0</v>
      </c>
      <c r="AD928" s="7">
        <v>0.05</v>
      </c>
      <c r="AE928" s="7">
        <v>0.05</v>
      </c>
      <c r="AF928" s="7" t="s">
        <v>749</v>
      </c>
    </row>
    <row r="929" ht="14.25" customHeight="1">
      <c r="A929" s="5" t="s">
        <v>2824</v>
      </c>
      <c r="B929" s="5" t="s">
        <v>647</v>
      </c>
      <c r="C929" s="5"/>
      <c r="D929" s="5" t="s">
        <v>1624</v>
      </c>
      <c r="E929" s="62">
        <v>41640.0</v>
      </c>
      <c r="F929" s="62">
        <v>42004.0</v>
      </c>
      <c r="G929" s="5" t="s">
        <v>1003</v>
      </c>
      <c r="H929" s="5">
        <v>0.0</v>
      </c>
      <c r="I929" s="5">
        <v>0.0</v>
      </c>
      <c r="J929" s="5">
        <v>0.0</v>
      </c>
      <c r="K929" s="5">
        <v>0.0</v>
      </c>
      <c r="L929" s="5">
        <v>0.0</v>
      </c>
      <c r="M929" s="5">
        <v>0.0</v>
      </c>
      <c r="N929" s="5">
        <v>0.1</v>
      </c>
      <c r="O929" s="5">
        <v>0.1</v>
      </c>
      <c r="P929" s="5">
        <v>0.5</v>
      </c>
      <c r="Q929" s="5">
        <v>0.5</v>
      </c>
      <c r="R929" s="5">
        <v>0.5</v>
      </c>
      <c r="S929" s="5">
        <v>0.5</v>
      </c>
      <c r="T929" s="5">
        <v>0.5</v>
      </c>
      <c r="U929" s="5">
        <v>0.5</v>
      </c>
      <c r="V929" s="5">
        <v>0.1</v>
      </c>
      <c r="W929" s="5">
        <v>0.1</v>
      </c>
      <c r="X929" s="5">
        <v>0.1</v>
      </c>
      <c r="Y929" s="5">
        <v>0.0</v>
      </c>
      <c r="Z929" s="5">
        <v>0.0</v>
      </c>
      <c r="AA929" s="5">
        <v>0.0</v>
      </c>
      <c r="AB929" s="5">
        <v>0.0</v>
      </c>
      <c r="AC929" s="5">
        <v>0.0</v>
      </c>
      <c r="AD929" s="5">
        <v>0.0</v>
      </c>
      <c r="AE929" s="5">
        <v>0.0</v>
      </c>
      <c r="AF929" s="5" t="s">
        <v>749</v>
      </c>
    </row>
    <row r="930" ht="14.25" customHeight="1">
      <c r="A930" s="7" t="s">
        <v>2828</v>
      </c>
      <c r="B930" s="7" t="s">
        <v>1173</v>
      </c>
      <c r="C930" s="7" t="s">
        <v>995</v>
      </c>
      <c r="D930" s="7" t="s">
        <v>1223</v>
      </c>
      <c r="E930" s="68">
        <v>41640.0</v>
      </c>
      <c r="F930" s="68">
        <v>42004.0</v>
      </c>
      <c r="G930" s="7" t="s">
        <v>1003</v>
      </c>
      <c r="H930" s="7">
        <v>26.7</v>
      </c>
      <c r="I930" s="7">
        <v>26.7</v>
      </c>
      <c r="J930" s="7">
        <v>26.7</v>
      </c>
      <c r="K930" s="7">
        <v>26.7</v>
      </c>
      <c r="L930" s="7">
        <v>26.7</v>
      </c>
      <c r="M930" s="7">
        <v>26.7</v>
      </c>
      <c r="N930" s="7">
        <v>24.0</v>
      </c>
      <c r="O930" s="7">
        <v>24.0</v>
      </c>
      <c r="P930" s="7">
        <v>24.0</v>
      </c>
      <c r="Q930" s="7">
        <v>24.0</v>
      </c>
      <c r="R930" s="7">
        <v>24.0</v>
      </c>
      <c r="S930" s="7">
        <v>24.0</v>
      </c>
      <c r="T930" s="7">
        <v>24.0</v>
      </c>
      <c r="U930" s="7">
        <v>24.0</v>
      </c>
      <c r="V930" s="7">
        <v>24.0</v>
      </c>
      <c r="W930" s="7">
        <v>24.0</v>
      </c>
      <c r="X930" s="7">
        <v>24.0</v>
      </c>
      <c r="Y930" s="7">
        <v>24.0</v>
      </c>
      <c r="Z930" s="7">
        <v>24.0</v>
      </c>
      <c r="AA930" s="7">
        <v>24.0</v>
      </c>
      <c r="AB930" s="7">
        <v>24.0</v>
      </c>
      <c r="AC930" s="7">
        <v>24.0</v>
      </c>
      <c r="AD930" s="7">
        <v>26.7</v>
      </c>
      <c r="AE930" s="7">
        <v>26.7</v>
      </c>
      <c r="AF930" s="7" t="s">
        <v>749</v>
      </c>
    </row>
    <row r="931" ht="14.25" customHeight="1">
      <c r="A931" s="5" t="s">
        <v>2828</v>
      </c>
      <c r="B931" s="5" t="s">
        <v>1173</v>
      </c>
      <c r="C931" s="5" t="s">
        <v>995</v>
      </c>
      <c r="D931" s="5" t="s">
        <v>2825</v>
      </c>
      <c r="E931" s="62">
        <v>41640.0</v>
      </c>
      <c r="F931" s="62">
        <v>42004.0</v>
      </c>
      <c r="G931" s="5" t="s">
        <v>747</v>
      </c>
      <c r="H931" s="5">
        <v>26.7</v>
      </c>
      <c r="I931" s="5"/>
      <c r="J931" s="5"/>
      <c r="K931" s="5"/>
      <c r="L931" s="5"/>
      <c r="M931" s="5"/>
      <c r="N931" s="5"/>
      <c r="O931" s="5"/>
      <c r="P931" s="5"/>
      <c r="Q931" s="5"/>
      <c r="R931" s="5"/>
      <c r="S931" s="5"/>
      <c r="T931" s="5"/>
      <c r="U931" s="5"/>
      <c r="V931" s="5"/>
      <c r="W931" s="5"/>
      <c r="X931" s="5"/>
      <c r="Y931" s="5"/>
      <c r="Z931" s="5"/>
      <c r="AA931" s="5"/>
      <c r="AB931" s="5"/>
      <c r="AC931" s="5"/>
      <c r="AD931" s="5"/>
      <c r="AE931" s="5"/>
      <c r="AF931" s="5" t="s">
        <v>749</v>
      </c>
    </row>
    <row r="932" ht="14.25" customHeight="1">
      <c r="A932" s="7" t="s">
        <v>2828</v>
      </c>
      <c r="B932" s="7" t="s">
        <v>1173</v>
      </c>
      <c r="C932" s="7" t="s">
        <v>995</v>
      </c>
      <c r="D932" s="7" t="s">
        <v>1624</v>
      </c>
      <c r="E932" s="68">
        <v>41640.0</v>
      </c>
      <c r="F932" s="68">
        <v>42004.0</v>
      </c>
      <c r="G932" s="7" t="s">
        <v>1003</v>
      </c>
      <c r="H932" s="7">
        <v>26.7</v>
      </c>
      <c r="I932" s="7">
        <v>26.7</v>
      </c>
      <c r="J932" s="7">
        <v>26.7</v>
      </c>
      <c r="K932" s="7">
        <v>26.7</v>
      </c>
      <c r="L932" s="7">
        <v>26.7</v>
      </c>
      <c r="M932" s="7">
        <v>26.7</v>
      </c>
      <c r="N932" s="7">
        <v>24.0</v>
      </c>
      <c r="O932" s="7">
        <v>24.0</v>
      </c>
      <c r="P932" s="7">
        <v>24.0</v>
      </c>
      <c r="Q932" s="7">
        <v>24.0</v>
      </c>
      <c r="R932" s="7">
        <v>24.0</v>
      </c>
      <c r="S932" s="7">
        <v>24.0</v>
      </c>
      <c r="T932" s="7">
        <v>24.0</v>
      </c>
      <c r="U932" s="7">
        <v>24.0</v>
      </c>
      <c r="V932" s="7">
        <v>24.0</v>
      </c>
      <c r="W932" s="7">
        <v>24.0</v>
      </c>
      <c r="X932" s="7">
        <v>24.0</v>
      </c>
      <c r="Y932" s="7">
        <v>24.0</v>
      </c>
      <c r="Z932" s="7">
        <v>26.7</v>
      </c>
      <c r="AA932" s="7">
        <v>26.7</v>
      </c>
      <c r="AB932" s="7">
        <v>26.7</v>
      </c>
      <c r="AC932" s="7">
        <v>26.7</v>
      </c>
      <c r="AD932" s="7">
        <v>26.7</v>
      </c>
      <c r="AE932" s="7">
        <v>26.7</v>
      </c>
      <c r="AF932" s="7" t="s">
        <v>749</v>
      </c>
    </row>
    <row r="933" ht="14.25" customHeight="1">
      <c r="A933" s="5" t="s">
        <v>2830</v>
      </c>
      <c r="B933" s="5" t="s">
        <v>1648</v>
      </c>
      <c r="C933" s="5"/>
      <c r="D933" s="5" t="s">
        <v>1247</v>
      </c>
      <c r="E933" s="62">
        <v>41640.0</v>
      </c>
      <c r="F933" s="62">
        <v>42004.0</v>
      </c>
      <c r="G933" s="5" t="s">
        <v>747</v>
      </c>
      <c r="H933" s="5">
        <v>1.0</v>
      </c>
      <c r="I933" s="5"/>
      <c r="J933" s="5"/>
      <c r="K933" s="5"/>
      <c r="L933" s="5"/>
      <c r="M933" s="5"/>
      <c r="N933" s="5"/>
      <c r="O933" s="5"/>
      <c r="P933" s="5"/>
      <c r="Q933" s="5"/>
      <c r="R933" s="5"/>
      <c r="S933" s="5"/>
      <c r="T933" s="5"/>
      <c r="U933" s="5"/>
      <c r="V933" s="5"/>
      <c r="W933" s="5"/>
      <c r="X933" s="5"/>
      <c r="Y933" s="5"/>
      <c r="Z933" s="5"/>
      <c r="AA933" s="5"/>
      <c r="AB933" s="5"/>
      <c r="AC933" s="5"/>
      <c r="AD933" s="5"/>
      <c r="AE933" s="5"/>
      <c r="AF933" s="5" t="s">
        <v>749</v>
      </c>
    </row>
    <row r="934" ht="14.25" customHeight="1">
      <c r="A934" s="7" t="s">
        <v>2830</v>
      </c>
      <c r="B934" s="7" t="s">
        <v>1648</v>
      </c>
      <c r="C934" s="7"/>
      <c r="D934" s="7" t="s">
        <v>1089</v>
      </c>
      <c r="E934" s="68">
        <v>41640.0</v>
      </c>
      <c r="F934" s="68">
        <v>42004.0</v>
      </c>
      <c r="G934" s="7" t="s">
        <v>747</v>
      </c>
      <c r="H934" s="7">
        <v>0.5</v>
      </c>
      <c r="I934" s="7"/>
      <c r="J934" s="7"/>
      <c r="K934" s="7"/>
      <c r="L934" s="7"/>
      <c r="M934" s="7"/>
      <c r="N934" s="7"/>
      <c r="O934" s="7"/>
      <c r="P934" s="7"/>
      <c r="Q934" s="7"/>
      <c r="R934" s="7"/>
      <c r="S934" s="7"/>
      <c r="T934" s="7"/>
      <c r="U934" s="7"/>
      <c r="V934" s="7"/>
      <c r="W934" s="7"/>
      <c r="X934" s="7"/>
      <c r="Y934" s="7"/>
      <c r="Z934" s="7"/>
      <c r="AA934" s="7"/>
      <c r="AB934" s="7"/>
      <c r="AC934" s="7"/>
      <c r="AD934" s="7"/>
      <c r="AE934" s="7"/>
      <c r="AF934" s="7" t="s">
        <v>749</v>
      </c>
    </row>
    <row r="935" ht="14.25" customHeight="1">
      <c r="A935" s="5" t="s">
        <v>2830</v>
      </c>
      <c r="B935" s="5" t="s">
        <v>1648</v>
      </c>
      <c r="C935" s="5"/>
      <c r="D935" s="5" t="s">
        <v>1224</v>
      </c>
      <c r="E935" s="62">
        <v>41913.0</v>
      </c>
      <c r="F935" s="62">
        <v>42004.0</v>
      </c>
      <c r="G935" s="5" t="s">
        <v>747</v>
      </c>
      <c r="H935" s="5">
        <v>1.0</v>
      </c>
      <c r="I935" s="5"/>
      <c r="J935" s="5"/>
      <c r="K935" s="5"/>
      <c r="L935" s="5"/>
      <c r="M935" s="5"/>
      <c r="N935" s="5"/>
      <c r="O935" s="5"/>
      <c r="P935" s="5"/>
      <c r="Q935" s="5"/>
      <c r="R935" s="5"/>
      <c r="S935" s="5"/>
      <c r="T935" s="5"/>
      <c r="U935" s="5"/>
      <c r="V935" s="5"/>
      <c r="W935" s="5"/>
      <c r="X935" s="5"/>
      <c r="Y935" s="5"/>
      <c r="Z935" s="5"/>
      <c r="AA935" s="5"/>
      <c r="AB935" s="5"/>
      <c r="AC935" s="5"/>
      <c r="AD935" s="5"/>
      <c r="AE935" s="5"/>
      <c r="AF935" s="5" t="s">
        <v>749</v>
      </c>
    </row>
    <row r="936" ht="14.25" customHeight="1">
      <c r="A936" s="7" t="s">
        <v>2830</v>
      </c>
      <c r="B936" s="7" t="s">
        <v>1648</v>
      </c>
      <c r="C936" s="7"/>
      <c r="D936" s="7" t="s">
        <v>1224</v>
      </c>
      <c r="E936" s="68">
        <v>41760.0</v>
      </c>
      <c r="F936" s="68">
        <v>41912.0</v>
      </c>
      <c r="G936" s="7" t="s">
        <v>747</v>
      </c>
      <c r="H936" s="7">
        <v>0.5</v>
      </c>
      <c r="I936" s="7"/>
      <c r="J936" s="7"/>
      <c r="K936" s="7"/>
      <c r="L936" s="7"/>
      <c r="M936" s="7"/>
      <c r="N936" s="7"/>
      <c r="O936" s="7"/>
      <c r="P936" s="7"/>
      <c r="Q936" s="7"/>
      <c r="R936" s="7"/>
      <c r="S936" s="7"/>
      <c r="T936" s="7"/>
      <c r="U936" s="7"/>
      <c r="V936" s="7"/>
      <c r="W936" s="7"/>
      <c r="X936" s="7"/>
      <c r="Y936" s="7"/>
      <c r="Z936" s="7"/>
      <c r="AA936" s="7"/>
      <c r="AB936" s="7"/>
      <c r="AC936" s="7"/>
      <c r="AD936" s="7"/>
      <c r="AE936" s="7"/>
      <c r="AF936" s="7" t="s">
        <v>749</v>
      </c>
    </row>
    <row r="937" ht="14.25" customHeight="1">
      <c r="A937" s="5" t="s">
        <v>2835</v>
      </c>
      <c r="B937" s="5" t="s">
        <v>1173</v>
      </c>
      <c r="C937" s="5" t="s">
        <v>995</v>
      </c>
      <c r="D937" s="5" t="s">
        <v>1078</v>
      </c>
      <c r="E937" s="62">
        <v>41640.0</v>
      </c>
      <c r="F937" s="62">
        <v>42004.0</v>
      </c>
      <c r="G937" s="5" t="s">
        <v>1003</v>
      </c>
      <c r="H937" s="5">
        <v>15.6</v>
      </c>
      <c r="I937" s="5">
        <v>15.6</v>
      </c>
      <c r="J937" s="5">
        <v>15.6</v>
      </c>
      <c r="K937" s="5">
        <v>15.6</v>
      </c>
      <c r="L937" s="5">
        <v>15.6</v>
      </c>
      <c r="M937" s="5">
        <v>15.6</v>
      </c>
      <c r="N937" s="5">
        <v>21.0</v>
      </c>
      <c r="O937" s="5">
        <v>21.0</v>
      </c>
      <c r="P937" s="5">
        <v>21.0</v>
      </c>
      <c r="Q937" s="5">
        <v>21.0</v>
      </c>
      <c r="R937" s="5">
        <v>21.0</v>
      </c>
      <c r="S937" s="5">
        <v>21.0</v>
      </c>
      <c r="T937" s="5">
        <v>21.0</v>
      </c>
      <c r="U937" s="5">
        <v>21.0</v>
      </c>
      <c r="V937" s="5">
        <v>21.0</v>
      </c>
      <c r="W937" s="5">
        <v>21.0</v>
      </c>
      <c r="X937" s="5">
        <v>21.0</v>
      </c>
      <c r="Y937" s="5">
        <v>21.0</v>
      </c>
      <c r="Z937" s="5">
        <v>21.0</v>
      </c>
      <c r="AA937" s="5">
        <v>21.0</v>
      </c>
      <c r="AB937" s="5">
        <v>21.0</v>
      </c>
      <c r="AC937" s="5">
        <v>21.0</v>
      </c>
      <c r="AD937" s="5">
        <v>15.6</v>
      </c>
      <c r="AE937" s="5">
        <v>15.6</v>
      </c>
      <c r="AF937" s="5" t="s">
        <v>749</v>
      </c>
    </row>
    <row r="938" ht="14.25" customHeight="1">
      <c r="A938" s="7" t="s">
        <v>2835</v>
      </c>
      <c r="B938" s="7" t="s">
        <v>1173</v>
      </c>
      <c r="C938" s="7" t="s">
        <v>995</v>
      </c>
      <c r="D938" s="7" t="s">
        <v>1085</v>
      </c>
      <c r="E938" s="68">
        <v>41640.0</v>
      </c>
      <c r="F938" s="68">
        <v>42004.0</v>
      </c>
      <c r="G938" s="7" t="s">
        <v>747</v>
      </c>
      <c r="H938" s="7">
        <v>21.0</v>
      </c>
      <c r="I938" s="7"/>
      <c r="J938" s="7"/>
      <c r="K938" s="7"/>
      <c r="L938" s="7"/>
      <c r="M938" s="7"/>
      <c r="N938" s="7"/>
      <c r="O938" s="7"/>
      <c r="P938" s="7"/>
      <c r="Q938" s="7"/>
      <c r="R938" s="7"/>
      <c r="S938" s="7"/>
      <c r="T938" s="7"/>
      <c r="U938" s="7"/>
      <c r="V938" s="7"/>
      <c r="W938" s="7"/>
      <c r="X938" s="7"/>
      <c r="Y938" s="7"/>
      <c r="Z938" s="7"/>
      <c r="AA938" s="7"/>
      <c r="AB938" s="7"/>
      <c r="AC938" s="7"/>
      <c r="AD938" s="7"/>
      <c r="AE938" s="7"/>
      <c r="AF938" s="7" t="s">
        <v>749</v>
      </c>
    </row>
    <row r="939" ht="14.25" customHeight="1">
      <c r="A939" s="5" t="s">
        <v>2835</v>
      </c>
      <c r="B939" s="5" t="s">
        <v>1173</v>
      </c>
      <c r="C939" s="5" t="s">
        <v>995</v>
      </c>
      <c r="D939" s="5" t="s">
        <v>2865</v>
      </c>
      <c r="E939" s="62">
        <v>41640.0</v>
      </c>
      <c r="F939" s="62">
        <v>42004.0</v>
      </c>
      <c r="G939" s="5" t="s">
        <v>747</v>
      </c>
      <c r="H939" s="5">
        <v>15.6</v>
      </c>
      <c r="I939" s="5"/>
      <c r="J939" s="5"/>
      <c r="K939" s="5"/>
      <c r="L939" s="5"/>
      <c r="M939" s="5"/>
      <c r="N939" s="5"/>
      <c r="O939" s="5"/>
      <c r="P939" s="5"/>
      <c r="Q939" s="5"/>
      <c r="R939" s="5"/>
      <c r="S939" s="5"/>
      <c r="T939" s="5"/>
      <c r="U939" s="5"/>
      <c r="V939" s="5"/>
      <c r="W939" s="5"/>
      <c r="X939" s="5"/>
      <c r="Y939" s="5"/>
      <c r="Z939" s="5"/>
      <c r="AA939" s="5"/>
      <c r="AB939" s="5"/>
      <c r="AC939" s="5"/>
      <c r="AD939" s="5"/>
      <c r="AE939" s="5"/>
      <c r="AF939" s="5" t="s">
        <v>749</v>
      </c>
    </row>
    <row r="940" ht="14.25" customHeight="1">
      <c r="A940" s="7" t="s">
        <v>2835</v>
      </c>
      <c r="B940" s="7" t="s">
        <v>1173</v>
      </c>
      <c r="C940" s="7" t="s">
        <v>995</v>
      </c>
      <c r="D940" s="7" t="s">
        <v>1624</v>
      </c>
      <c r="E940" s="68">
        <v>41640.0</v>
      </c>
      <c r="F940" s="68">
        <v>42004.0</v>
      </c>
      <c r="G940" s="7" t="s">
        <v>1003</v>
      </c>
      <c r="H940" s="7">
        <v>15.6</v>
      </c>
      <c r="I940" s="7">
        <v>15.6</v>
      </c>
      <c r="J940" s="7">
        <v>15.6</v>
      </c>
      <c r="K940" s="7">
        <v>15.6</v>
      </c>
      <c r="L940" s="7">
        <v>15.6</v>
      </c>
      <c r="M940" s="7">
        <v>15.6</v>
      </c>
      <c r="N940" s="7">
        <v>21.0</v>
      </c>
      <c r="O940" s="7">
        <v>21.0</v>
      </c>
      <c r="P940" s="7">
        <v>21.0</v>
      </c>
      <c r="Q940" s="7">
        <v>21.0</v>
      </c>
      <c r="R940" s="7">
        <v>21.0</v>
      </c>
      <c r="S940" s="7">
        <v>21.0</v>
      </c>
      <c r="T940" s="7">
        <v>21.0</v>
      </c>
      <c r="U940" s="7">
        <v>21.0</v>
      </c>
      <c r="V940" s="7">
        <v>21.0</v>
      </c>
      <c r="W940" s="7">
        <v>21.0</v>
      </c>
      <c r="X940" s="7">
        <v>21.0</v>
      </c>
      <c r="Y940" s="7">
        <v>21.0</v>
      </c>
      <c r="Z940" s="7">
        <v>15.6</v>
      </c>
      <c r="AA940" s="7">
        <v>15.6</v>
      </c>
      <c r="AB940" s="7">
        <v>15.6</v>
      </c>
      <c r="AC940" s="7">
        <v>15.6</v>
      </c>
      <c r="AD940" s="7">
        <v>15.6</v>
      </c>
      <c r="AE940" s="7">
        <v>15.6</v>
      </c>
      <c r="AF940" s="7" t="s">
        <v>749</v>
      </c>
    </row>
    <row r="941" ht="14.25" customHeight="1">
      <c r="A941" s="5" t="s">
        <v>2867</v>
      </c>
      <c r="B941" s="5" t="s">
        <v>668</v>
      </c>
      <c r="C941" s="5"/>
      <c r="D941" s="5" t="s">
        <v>1223</v>
      </c>
      <c r="E941" s="62">
        <v>41640.0</v>
      </c>
      <c r="F941" s="62">
        <v>42004.0</v>
      </c>
      <c r="G941" s="5" t="s">
        <v>1003</v>
      </c>
      <c r="H941" s="5">
        <v>1.0</v>
      </c>
      <c r="I941" s="5">
        <v>1.0</v>
      </c>
      <c r="J941" s="5">
        <v>1.0</v>
      </c>
      <c r="K941" s="5">
        <v>1.0</v>
      </c>
      <c r="L941" s="5">
        <v>1.0</v>
      </c>
      <c r="M941" s="5">
        <v>1.0</v>
      </c>
      <c r="N941" s="5">
        <v>0.25</v>
      </c>
      <c r="O941" s="5">
        <v>0.25</v>
      </c>
      <c r="P941" s="5">
        <v>0.25</v>
      </c>
      <c r="Q941" s="5">
        <v>0.25</v>
      </c>
      <c r="R941" s="5">
        <v>0.25</v>
      </c>
      <c r="S941" s="5">
        <v>0.25</v>
      </c>
      <c r="T941" s="5">
        <v>0.25</v>
      </c>
      <c r="U941" s="5">
        <v>0.25</v>
      </c>
      <c r="V941" s="5">
        <v>0.25</v>
      </c>
      <c r="W941" s="5">
        <v>0.25</v>
      </c>
      <c r="X941" s="5">
        <v>0.25</v>
      </c>
      <c r="Y941" s="5">
        <v>0.25</v>
      </c>
      <c r="Z941" s="5">
        <v>0.25</v>
      </c>
      <c r="AA941" s="5">
        <v>0.25</v>
      </c>
      <c r="AB941" s="5">
        <v>0.25</v>
      </c>
      <c r="AC941" s="5">
        <v>0.25</v>
      </c>
      <c r="AD941" s="5">
        <v>1.0</v>
      </c>
      <c r="AE941" s="5">
        <v>1.0</v>
      </c>
      <c r="AF941" s="5" t="s">
        <v>749</v>
      </c>
    </row>
    <row r="942" ht="14.25" customHeight="1">
      <c r="A942" s="7" t="s">
        <v>2867</v>
      </c>
      <c r="B942" s="7" t="s">
        <v>668</v>
      </c>
      <c r="C942" s="7"/>
      <c r="D942" s="7" t="s">
        <v>1627</v>
      </c>
      <c r="E942" s="68">
        <v>41640.0</v>
      </c>
      <c r="F942" s="68">
        <v>42004.0</v>
      </c>
      <c r="G942" s="7" t="s">
        <v>1003</v>
      </c>
      <c r="H942" s="7">
        <v>1.0</v>
      </c>
      <c r="I942" s="7">
        <v>1.0</v>
      </c>
      <c r="J942" s="7">
        <v>1.0</v>
      </c>
      <c r="K942" s="7">
        <v>1.0</v>
      </c>
      <c r="L942" s="7">
        <v>1.0</v>
      </c>
      <c r="M942" s="7">
        <v>1.0</v>
      </c>
      <c r="N942" s="7">
        <v>0.25</v>
      </c>
      <c r="O942" s="7">
        <v>0.25</v>
      </c>
      <c r="P942" s="7">
        <v>0.25</v>
      </c>
      <c r="Q942" s="7">
        <v>0.25</v>
      </c>
      <c r="R942" s="7">
        <v>0.25</v>
      </c>
      <c r="S942" s="7">
        <v>0.25</v>
      </c>
      <c r="T942" s="7">
        <v>0.25</v>
      </c>
      <c r="U942" s="7">
        <v>0.25</v>
      </c>
      <c r="V942" s="7">
        <v>0.25</v>
      </c>
      <c r="W942" s="7">
        <v>0.25</v>
      </c>
      <c r="X942" s="7">
        <v>0.25</v>
      </c>
      <c r="Y942" s="7">
        <v>0.25</v>
      </c>
      <c r="Z942" s="7">
        <v>1.0</v>
      </c>
      <c r="AA942" s="7">
        <v>1.0</v>
      </c>
      <c r="AB942" s="7">
        <v>1.0</v>
      </c>
      <c r="AC942" s="7">
        <v>1.0</v>
      </c>
      <c r="AD942" s="7">
        <v>1.0</v>
      </c>
      <c r="AE942" s="7">
        <v>1.0</v>
      </c>
      <c r="AF942" s="7" t="s">
        <v>749</v>
      </c>
    </row>
    <row r="943" ht="14.25" customHeight="1">
      <c r="A943" s="5" t="s">
        <v>2867</v>
      </c>
      <c r="B943" s="5" t="s">
        <v>668</v>
      </c>
      <c r="C943" s="5"/>
      <c r="D943" s="5" t="s">
        <v>1623</v>
      </c>
      <c r="E943" s="62">
        <v>41640.0</v>
      </c>
      <c r="F943" s="62">
        <v>42004.0</v>
      </c>
      <c r="G943" s="5" t="s">
        <v>747</v>
      </c>
      <c r="H943" s="5">
        <v>1.0</v>
      </c>
      <c r="I943" s="5"/>
      <c r="J943" s="5"/>
      <c r="K943" s="5"/>
      <c r="L943" s="5"/>
      <c r="M943" s="5"/>
      <c r="N943" s="5"/>
      <c r="O943" s="5"/>
      <c r="P943" s="5"/>
      <c r="Q943" s="5"/>
      <c r="R943" s="5"/>
      <c r="S943" s="5"/>
      <c r="T943" s="5"/>
      <c r="U943" s="5"/>
      <c r="V943" s="5"/>
      <c r="W943" s="5"/>
      <c r="X943" s="5"/>
      <c r="Y943" s="5"/>
      <c r="Z943" s="5"/>
      <c r="AA943" s="5"/>
      <c r="AB943" s="5"/>
      <c r="AC943" s="5"/>
      <c r="AD943" s="5"/>
      <c r="AE943" s="5"/>
      <c r="AF943" s="5" t="s">
        <v>749</v>
      </c>
    </row>
    <row r="944" ht="14.25" customHeight="1">
      <c r="A944" s="7" t="s">
        <v>2870</v>
      </c>
      <c r="B944" s="7" t="s">
        <v>742</v>
      </c>
      <c r="C944" s="7"/>
      <c r="D944" s="7" t="s">
        <v>743</v>
      </c>
      <c r="E944" s="68">
        <v>41640.0</v>
      </c>
      <c r="F944" s="68">
        <v>42004.0</v>
      </c>
      <c r="G944" s="7" t="s">
        <v>747</v>
      </c>
      <c r="H944" s="7">
        <v>0.0</v>
      </c>
      <c r="I944" s="7"/>
      <c r="J944" s="7"/>
      <c r="K944" s="7"/>
      <c r="L944" s="7"/>
      <c r="M944" s="7"/>
      <c r="N944" s="7"/>
      <c r="O944" s="7"/>
      <c r="P944" s="7"/>
      <c r="Q944" s="7"/>
      <c r="R944" s="7"/>
      <c r="S944" s="7"/>
      <c r="T944" s="7"/>
      <c r="U944" s="7"/>
      <c r="V944" s="7"/>
      <c r="W944" s="7"/>
      <c r="X944" s="7"/>
      <c r="Y944" s="7"/>
      <c r="Z944" s="7"/>
      <c r="AA944" s="7"/>
      <c r="AB944" s="7"/>
      <c r="AC944" s="7"/>
      <c r="AD944" s="7"/>
      <c r="AE944" s="7"/>
      <c r="AF944" s="7" t="s">
        <v>749</v>
      </c>
    </row>
    <row r="945" ht="14.25" customHeight="1">
      <c r="A945" s="5" t="s">
        <v>2871</v>
      </c>
      <c r="B945" s="5" t="s">
        <v>886</v>
      </c>
      <c r="C945" s="5" t="s">
        <v>887</v>
      </c>
      <c r="D945" s="5" t="s">
        <v>743</v>
      </c>
      <c r="E945" s="62">
        <v>41640.0</v>
      </c>
      <c r="F945" s="62">
        <v>42004.0</v>
      </c>
      <c r="G945" s="5" t="s">
        <v>747</v>
      </c>
      <c r="H945" s="5">
        <v>120.0</v>
      </c>
      <c r="I945" s="5"/>
      <c r="J945" s="5"/>
      <c r="K945" s="5"/>
      <c r="L945" s="5"/>
      <c r="M945" s="5"/>
      <c r="N945" s="5"/>
      <c r="O945" s="5"/>
      <c r="P945" s="5"/>
      <c r="Q945" s="5"/>
      <c r="R945" s="5"/>
      <c r="S945" s="5"/>
      <c r="T945" s="5"/>
      <c r="U945" s="5"/>
      <c r="V945" s="5"/>
      <c r="W945" s="5"/>
      <c r="X945" s="5"/>
      <c r="Y945" s="5"/>
      <c r="Z945" s="5"/>
      <c r="AA945" s="5"/>
      <c r="AB945" s="5"/>
      <c r="AC945" s="5"/>
      <c r="AD945" s="5"/>
      <c r="AE945" s="5"/>
      <c r="AF945" s="5" t="s">
        <v>749</v>
      </c>
    </row>
    <row r="946" ht="14.25" customHeight="1">
      <c r="A946" s="7" t="s">
        <v>250</v>
      </c>
      <c r="B946" s="7" t="s">
        <v>1077</v>
      </c>
      <c r="C946" s="7"/>
      <c r="D946" s="7" t="s">
        <v>743</v>
      </c>
      <c r="E946" s="68">
        <v>41640.0</v>
      </c>
      <c r="F946" s="68">
        <v>42004.0</v>
      </c>
      <c r="G946" s="7" t="s">
        <v>1003</v>
      </c>
      <c r="H946" s="7">
        <v>0.05</v>
      </c>
      <c r="I946" s="7">
        <v>0.05</v>
      </c>
      <c r="J946" s="7">
        <v>0.05</v>
      </c>
      <c r="K946" s="7">
        <v>0.05</v>
      </c>
      <c r="L946" s="7">
        <v>0.1</v>
      </c>
      <c r="M946" s="7">
        <v>0.2</v>
      </c>
      <c r="N946" s="7">
        <v>0.4</v>
      </c>
      <c r="O946" s="7">
        <v>0.5</v>
      </c>
      <c r="P946" s="7">
        <v>0.5</v>
      </c>
      <c r="Q946" s="7">
        <v>0.35</v>
      </c>
      <c r="R946" s="7">
        <v>0.15</v>
      </c>
      <c r="S946" s="7">
        <v>0.15</v>
      </c>
      <c r="T946" s="7">
        <v>0.15</v>
      </c>
      <c r="U946" s="7">
        <v>0.15</v>
      </c>
      <c r="V946" s="7">
        <v>0.15</v>
      </c>
      <c r="W946" s="7">
        <v>0.15</v>
      </c>
      <c r="X946" s="7">
        <v>0.35</v>
      </c>
      <c r="Y946" s="7">
        <v>0.5</v>
      </c>
      <c r="Z946" s="7">
        <v>0.5</v>
      </c>
      <c r="AA946" s="7">
        <v>0.4</v>
      </c>
      <c r="AB946" s="7">
        <v>0.4</v>
      </c>
      <c r="AC946" s="7">
        <v>0.3</v>
      </c>
      <c r="AD946" s="7">
        <v>0.2</v>
      </c>
      <c r="AE946" s="7">
        <v>0.1</v>
      </c>
      <c r="AF946" s="7" t="s">
        <v>749</v>
      </c>
    </row>
    <row r="947" ht="14.25" customHeight="1">
      <c r="A947" s="5" t="s">
        <v>2874</v>
      </c>
      <c r="B947" s="5" t="s">
        <v>1185</v>
      </c>
      <c r="C947" s="5"/>
      <c r="D947" s="5" t="s">
        <v>1078</v>
      </c>
      <c r="E947" s="62">
        <v>41640.0</v>
      </c>
      <c r="F947" s="62">
        <v>42004.0</v>
      </c>
      <c r="G947" s="5" t="s">
        <v>1003</v>
      </c>
      <c r="H947" s="5">
        <v>0.3</v>
      </c>
      <c r="I947" s="5">
        <v>0.25</v>
      </c>
      <c r="J947" s="5">
        <v>0.2</v>
      </c>
      <c r="K947" s="5">
        <v>0.2</v>
      </c>
      <c r="L947" s="5">
        <v>0.2</v>
      </c>
      <c r="M947" s="5">
        <v>0.3</v>
      </c>
      <c r="N947" s="5">
        <v>0.5</v>
      </c>
      <c r="O947" s="5">
        <v>0.6</v>
      </c>
      <c r="P947" s="5">
        <v>0.5</v>
      </c>
      <c r="Q947" s="5">
        <v>0.5</v>
      </c>
      <c r="R947" s="5">
        <v>0.35</v>
      </c>
      <c r="S947" s="5">
        <v>0.35</v>
      </c>
      <c r="T947" s="5">
        <v>0.35</v>
      </c>
      <c r="U947" s="5">
        <v>0.35</v>
      </c>
      <c r="V947" s="5">
        <v>0.35</v>
      </c>
      <c r="W947" s="5">
        <v>0.35</v>
      </c>
      <c r="X947" s="5">
        <v>0.35</v>
      </c>
      <c r="Y947" s="5">
        <v>0.35</v>
      </c>
      <c r="Z947" s="5">
        <v>0.7</v>
      </c>
      <c r="AA947" s="5">
        <v>0.9</v>
      </c>
      <c r="AB947" s="5">
        <v>0.95</v>
      </c>
      <c r="AC947" s="5">
        <v>0.9</v>
      </c>
      <c r="AD947" s="5">
        <v>0.7</v>
      </c>
      <c r="AE947" s="5">
        <v>0.4</v>
      </c>
      <c r="AF947" s="5" t="s">
        <v>749</v>
      </c>
    </row>
    <row r="948" ht="14.25" customHeight="1">
      <c r="A948" s="7" t="s">
        <v>2874</v>
      </c>
      <c r="B948" s="7" t="s">
        <v>1185</v>
      </c>
      <c r="C948" s="7"/>
      <c r="D948" s="7" t="s">
        <v>1085</v>
      </c>
      <c r="E948" s="68">
        <v>41640.0</v>
      </c>
      <c r="F948" s="68">
        <v>42004.0</v>
      </c>
      <c r="G948" s="7" t="s">
        <v>747</v>
      </c>
      <c r="H948" s="7">
        <v>0.0</v>
      </c>
      <c r="I948" s="7"/>
      <c r="J948" s="7"/>
      <c r="K948" s="7"/>
      <c r="L948" s="7"/>
      <c r="M948" s="7"/>
      <c r="N948" s="7"/>
      <c r="O948" s="7"/>
      <c r="P948" s="7"/>
      <c r="Q948" s="7"/>
      <c r="R948" s="7"/>
      <c r="S948" s="7"/>
      <c r="T948" s="7"/>
      <c r="U948" s="7"/>
      <c r="V948" s="7"/>
      <c r="W948" s="7"/>
      <c r="X948" s="7"/>
      <c r="Y948" s="7"/>
      <c r="Z948" s="7"/>
      <c r="AA948" s="7"/>
      <c r="AB948" s="7"/>
      <c r="AC948" s="7"/>
      <c r="AD948" s="7"/>
      <c r="AE948" s="7"/>
      <c r="AF948" s="7" t="s">
        <v>749</v>
      </c>
    </row>
    <row r="949" ht="14.25" customHeight="1">
      <c r="A949" s="5" t="s">
        <v>2874</v>
      </c>
      <c r="B949" s="5" t="s">
        <v>1185</v>
      </c>
      <c r="C949" s="5"/>
      <c r="D949" s="5" t="s">
        <v>1089</v>
      </c>
      <c r="E949" s="62">
        <v>41640.0</v>
      </c>
      <c r="F949" s="62">
        <v>42004.0</v>
      </c>
      <c r="G949" s="5" t="s">
        <v>747</v>
      </c>
      <c r="H949" s="5">
        <v>1.0</v>
      </c>
      <c r="I949" s="5"/>
      <c r="J949" s="5"/>
      <c r="K949" s="5"/>
      <c r="L949" s="5"/>
      <c r="M949" s="5"/>
      <c r="N949" s="5"/>
      <c r="O949" s="5"/>
      <c r="P949" s="5"/>
      <c r="Q949" s="5"/>
      <c r="R949" s="5"/>
      <c r="S949" s="5"/>
      <c r="T949" s="5"/>
      <c r="U949" s="5"/>
      <c r="V949" s="5"/>
      <c r="W949" s="5"/>
      <c r="X949" s="5"/>
      <c r="Y949" s="5"/>
      <c r="Z949" s="5"/>
      <c r="AA949" s="5"/>
      <c r="AB949" s="5"/>
      <c r="AC949" s="5"/>
      <c r="AD949" s="5"/>
      <c r="AE949" s="5"/>
      <c r="AF949" s="5" t="s">
        <v>749</v>
      </c>
    </row>
    <row r="950" ht="14.25" customHeight="1">
      <c r="A950" s="7" t="s">
        <v>2874</v>
      </c>
      <c r="B950" s="7" t="s">
        <v>1185</v>
      </c>
      <c r="C950" s="7"/>
      <c r="D950" s="7" t="s">
        <v>1623</v>
      </c>
      <c r="E950" s="68">
        <v>41640.0</v>
      </c>
      <c r="F950" s="68">
        <v>42004.0</v>
      </c>
      <c r="G950" s="7" t="s">
        <v>1003</v>
      </c>
      <c r="H950" s="7">
        <v>0.4</v>
      </c>
      <c r="I950" s="7">
        <v>0.4</v>
      </c>
      <c r="J950" s="7">
        <v>0.3</v>
      </c>
      <c r="K950" s="7">
        <v>0.3</v>
      </c>
      <c r="L950" s="7">
        <v>0.3</v>
      </c>
      <c r="M950" s="7">
        <v>0.3</v>
      </c>
      <c r="N950" s="7">
        <v>0.4</v>
      </c>
      <c r="O950" s="7">
        <v>0.5</v>
      </c>
      <c r="P950" s="7">
        <v>0.5</v>
      </c>
      <c r="Q950" s="7">
        <v>0.4</v>
      </c>
      <c r="R950" s="7">
        <v>0.4</v>
      </c>
      <c r="S950" s="7">
        <v>0.4</v>
      </c>
      <c r="T950" s="7">
        <v>0.4</v>
      </c>
      <c r="U950" s="7">
        <v>0.3</v>
      </c>
      <c r="V950" s="7">
        <v>0.3</v>
      </c>
      <c r="W950" s="7">
        <v>0.3</v>
      </c>
      <c r="X950" s="7">
        <v>0.3</v>
      </c>
      <c r="Y950" s="7">
        <v>0.3</v>
      </c>
      <c r="Z950" s="7">
        <v>0.6</v>
      </c>
      <c r="AA950" s="7">
        <v>0.8</v>
      </c>
      <c r="AB950" s="7">
        <v>0.9</v>
      </c>
      <c r="AC950" s="7">
        <v>0.7</v>
      </c>
      <c r="AD950" s="7">
        <v>0.6</v>
      </c>
      <c r="AE950" s="7">
        <v>0.4</v>
      </c>
      <c r="AF950" s="7" t="s">
        <v>749</v>
      </c>
    </row>
    <row r="951" ht="14.25" customHeight="1">
      <c r="A951" s="5" t="s">
        <v>2874</v>
      </c>
      <c r="B951" s="5" t="s">
        <v>1185</v>
      </c>
      <c r="C951" s="5"/>
      <c r="D951" s="5" t="s">
        <v>1624</v>
      </c>
      <c r="E951" s="62">
        <v>41640.0</v>
      </c>
      <c r="F951" s="62">
        <v>42004.0</v>
      </c>
      <c r="G951" s="5" t="s">
        <v>1003</v>
      </c>
      <c r="H951" s="5">
        <v>0.3</v>
      </c>
      <c r="I951" s="5">
        <v>0.3</v>
      </c>
      <c r="J951" s="5">
        <v>0.2</v>
      </c>
      <c r="K951" s="5">
        <v>0.2</v>
      </c>
      <c r="L951" s="5">
        <v>0.2</v>
      </c>
      <c r="M951" s="5">
        <v>0.2</v>
      </c>
      <c r="N951" s="5">
        <v>0.4</v>
      </c>
      <c r="O951" s="5">
        <v>0.4</v>
      </c>
      <c r="P951" s="5">
        <v>0.5</v>
      </c>
      <c r="Q951" s="5">
        <v>0.5</v>
      </c>
      <c r="R951" s="5">
        <v>0.4</v>
      </c>
      <c r="S951" s="5">
        <v>0.35</v>
      </c>
      <c r="T951" s="5">
        <v>0.35</v>
      </c>
      <c r="U951" s="5">
        <v>0.35</v>
      </c>
      <c r="V951" s="5">
        <v>0.35</v>
      </c>
      <c r="W951" s="5">
        <v>0.35</v>
      </c>
      <c r="X951" s="5">
        <v>0.35</v>
      </c>
      <c r="Y951" s="5">
        <v>0.35</v>
      </c>
      <c r="Z951" s="5">
        <v>0.7</v>
      </c>
      <c r="AA951" s="5">
        <v>0.8</v>
      </c>
      <c r="AB951" s="5">
        <v>0.8</v>
      </c>
      <c r="AC951" s="5">
        <v>0.8</v>
      </c>
      <c r="AD951" s="5">
        <v>0.7</v>
      </c>
      <c r="AE951" s="5">
        <v>0.4</v>
      </c>
      <c r="AF951" s="5" t="s">
        <v>749</v>
      </c>
    </row>
    <row r="952" ht="14.25" customHeight="1">
      <c r="A952" s="7" t="s">
        <v>2875</v>
      </c>
      <c r="B952" s="7" t="s">
        <v>41</v>
      </c>
      <c r="C952" s="7"/>
      <c r="D952" s="7" t="s">
        <v>1078</v>
      </c>
      <c r="E952" s="68">
        <v>41640.0</v>
      </c>
      <c r="F952" s="68">
        <v>42004.0</v>
      </c>
      <c r="G952" s="7" t="s">
        <v>1003</v>
      </c>
      <c r="H952" s="7">
        <v>0.2</v>
      </c>
      <c r="I952" s="7">
        <v>0.15</v>
      </c>
      <c r="J952" s="7">
        <v>0.1</v>
      </c>
      <c r="K952" s="7">
        <v>0.1</v>
      </c>
      <c r="L952" s="7">
        <v>0.1</v>
      </c>
      <c r="M952" s="7">
        <v>0.2</v>
      </c>
      <c r="N952" s="7">
        <v>0.4</v>
      </c>
      <c r="O952" s="7">
        <v>0.5</v>
      </c>
      <c r="P952" s="7">
        <v>0.4</v>
      </c>
      <c r="Q952" s="7">
        <v>0.4</v>
      </c>
      <c r="R952" s="7">
        <v>0.25</v>
      </c>
      <c r="S952" s="7">
        <v>0.25</v>
      </c>
      <c r="T952" s="7">
        <v>0.25</v>
      </c>
      <c r="U952" s="7">
        <v>0.25</v>
      </c>
      <c r="V952" s="7">
        <v>0.25</v>
      </c>
      <c r="W952" s="7">
        <v>0.25</v>
      </c>
      <c r="X952" s="7">
        <v>0.25</v>
      </c>
      <c r="Y952" s="7">
        <v>0.25</v>
      </c>
      <c r="Z952" s="7">
        <v>0.6</v>
      </c>
      <c r="AA952" s="7">
        <v>0.8</v>
      </c>
      <c r="AB952" s="7">
        <v>0.9</v>
      </c>
      <c r="AC952" s="7">
        <v>0.8</v>
      </c>
      <c r="AD952" s="7">
        <v>0.6</v>
      </c>
      <c r="AE952" s="7">
        <v>0.3</v>
      </c>
      <c r="AF952" s="7" t="s">
        <v>749</v>
      </c>
    </row>
    <row r="953" ht="14.25" customHeight="1">
      <c r="A953" s="5" t="s">
        <v>2875</v>
      </c>
      <c r="B953" s="5" t="s">
        <v>41</v>
      </c>
      <c r="C953" s="5"/>
      <c r="D953" s="5" t="s">
        <v>1085</v>
      </c>
      <c r="E953" s="62">
        <v>41640.0</v>
      </c>
      <c r="F953" s="62">
        <v>42004.0</v>
      </c>
      <c r="G953" s="5" t="s">
        <v>747</v>
      </c>
      <c r="H953" s="5">
        <v>0.0</v>
      </c>
      <c r="I953" s="5"/>
      <c r="J953" s="5"/>
      <c r="K953" s="5"/>
      <c r="L953" s="5"/>
      <c r="M953" s="5"/>
      <c r="N953" s="5"/>
      <c r="O953" s="5"/>
      <c r="P953" s="5"/>
      <c r="Q953" s="5"/>
      <c r="R953" s="5"/>
      <c r="S953" s="5"/>
      <c r="T953" s="5"/>
      <c r="U953" s="5"/>
      <c r="V953" s="5"/>
      <c r="W953" s="5"/>
      <c r="X953" s="5"/>
      <c r="Y953" s="5"/>
      <c r="Z953" s="5"/>
      <c r="AA953" s="5"/>
      <c r="AB953" s="5"/>
      <c r="AC953" s="5"/>
      <c r="AD953" s="5"/>
      <c r="AE953" s="5"/>
      <c r="AF953" s="5" t="s">
        <v>749</v>
      </c>
    </row>
    <row r="954" ht="14.25" customHeight="1">
      <c r="A954" s="7" t="s">
        <v>2875</v>
      </c>
      <c r="B954" s="7" t="s">
        <v>41</v>
      </c>
      <c r="C954" s="7"/>
      <c r="D954" s="7" t="s">
        <v>1089</v>
      </c>
      <c r="E954" s="68">
        <v>41640.0</v>
      </c>
      <c r="F954" s="68">
        <v>42004.0</v>
      </c>
      <c r="G954" s="7" t="s">
        <v>747</v>
      </c>
      <c r="H954" s="7">
        <v>1.0</v>
      </c>
      <c r="I954" s="7"/>
      <c r="J954" s="7"/>
      <c r="K954" s="7"/>
      <c r="L954" s="7"/>
      <c r="M954" s="7"/>
      <c r="N954" s="7"/>
      <c r="O954" s="7"/>
      <c r="P954" s="7"/>
      <c r="Q954" s="7"/>
      <c r="R954" s="7"/>
      <c r="S954" s="7"/>
      <c r="T954" s="7"/>
      <c r="U954" s="7"/>
      <c r="V954" s="7"/>
      <c r="W954" s="7"/>
      <c r="X954" s="7"/>
      <c r="Y954" s="7"/>
      <c r="Z954" s="7"/>
      <c r="AA954" s="7"/>
      <c r="AB954" s="7"/>
      <c r="AC954" s="7"/>
      <c r="AD954" s="7"/>
      <c r="AE954" s="7"/>
      <c r="AF954" s="7" t="s">
        <v>749</v>
      </c>
    </row>
    <row r="955" ht="14.25" customHeight="1">
      <c r="A955" s="5" t="s">
        <v>2875</v>
      </c>
      <c r="B955" s="5" t="s">
        <v>41</v>
      </c>
      <c r="C955" s="5"/>
      <c r="D955" s="5" t="s">
        <v>1623</v>
      </c>
      <c r="E955" s="62">
        <v>41640.0</v>
      </c>
      <c r="F955" s="62">
        <v>42004.0</v>
      </c>
      <c r="G955" s="5" t="s">
        <v>1003</v>
      </c>
      <c r="H955" s="5">
        <v>0.3</v>
      </c>
      <c r="I955" s="5">
        <v>0.3</v>
      </c>
      <c r="J955" s="5">
        <v>0.2</v>
      </c>
      <c r="K955" s="5">
        <v>0.2</v>
      </c>
      <c r="L955" s="5">
        <v>0.2</v>
      </c>
      <c r="M955" s="5">
        <v>0.2</v>
      </c>
      <c r="N955" s="5">
        <v>0.3</v>
      </c>
      <c r="O955" s="5">
        <v>0.4</v>
      </c>
      <c r="P955" s="5">
        <v>0.4</v>
      </c>
      <c r="Q955" s="5">
        <v>0.3</v>
      </c>
      <c r="R955" s="5">
        <v>0.3</v>
      </c>
      <c r="S955" s="5">
        <v>0.3</v>
      </c>
      <c r="T955" s="5">
        <v>0.3</v>
      </c>
      <c r="U955" s="5">
        <v>0.2</v>
      </c>
      <c r="V955" s="5">
        <v>0.2</v>
      </c>
      <c r="W955" s="5">
        <v>0.2</v>
      </c>
      <c r="X955" s="5">
        <v>0.2</v>
      </c>
      <c r="Y955" s="5">
        <v>0.2</v>
      </c>
      <c r="Z955" s="5">
        <v>0.5</v>
      </c>
      <c r="AA955" s="5">
        <v>0.7</v>
      </c>
      <c r="AB955" s="5">
        <v>0.8</v>
      </c>
      <c r="AC955" s="5">
        <v>0.6</v>
      </c>
      <c r="AD955" s="5">
        <v>0.5</v>
      </c>
      <c r="AE955" s="5">
        <v>0.3</v>
      </c>
      <c r="AF955" s="5" t="s">
        <v>749</v>
      </c>
    </row>
    <row r="956" ht="14.25" customHeight="1">
      <c r="A956" s="7" t="s">
        <v>2875</v>
      </c>
      <c r="B956" s="7" t="s">
        <v>41</v>
      </c>
      <c r="C956" s="7"/>
      <c r="D956" s="7" t="s">
        <v>1624</v>
      </c>
      <c r="E956" s="68">
        <v>41640.0</v>
      </c>
      <c r="F956" s="68">
        <v>42004.0</v>
      </c>
      <c r="G956" s="7" t="s">
        <v>1003</v>
      </c>
      <c r="H956" s="7">
        <v>0.2</v>
      </c>
      <c r="I956" s="7">
        <v>0.2</v>
      </c>
      <c r="J956" s="7">
        <v>0.1</v>
      </c>
      <c r="K956" s="7">
        <v>0.1</v>
      </c>
      <c r="L956" s="7">
        <v>0.1</v>
      </c>
      <c r="M956" s="7">
        <v>0.1</v>
      </c>
      <c r="N956" s="7">
        <v>0.3</v>
      </c>
      <c r="O956" s="7">
        <v>0.3</v>
      </c>
      <c r="P956" s="7">
        <v>0.4</v>
      </c>
      <c r="Q956" s="7">
        <v>0.4</v>
      </c>
      <c r="R956" s="7">
        <v>0.3</v>
      </c>
      <c r="S956" s="7">
        <v>0.25</v>
      </c>
      <c r="T956" s="7">
        <v>0.25</v>
      </c>
      <c r="U956" s="7">
        <v>0.25</v>
      </c>
      <c r="V956" s="7">
        <v>0.25</v>
      </c>
      <c r="W956" s="7">
        <v>0.25</v>
      </c>
      <c r="X956" s="7">
        <v>0.25</v>
      </c>
      <c r="Y956" s="7">
        <v>0.25</v>
      </c>
      <c r="Z956" s="7">
        <v>0.6</v>
      </c>
      <c r="AA956" s="7">
        <v>0.7</v>
      </c>
      <c r="AB956" s="7">
        <v>0.7</v>
      </c>
      <c r="AC956" s="7">
        <v>0.7</v>
      </c>
      <c r="AD956" s="7">
        <v>0.6</v>
      </c>
      <c r="AE956" s="7">
        <v>0.3</v>
      </c>
      <c r="AF956" s="7" t="s">
        <v>749</v>
      </c>
    </row>
    <row r="957" ht="14.25" customHeight="1">
      <c r="A957" s="5" t="s">
        <v>2885</v>
      </c>
      <c r="B957" s="5" t="s">
        <v>647</v>
      </c>
      <c r="C957" s="5"/>
      <c r="D957" s="5" t="s">
        <v>1078</v>
      </c>
      <c r="E957" s="62">
        <v>41640.0</v>
      </c>
      <c r="F957" s="62">
        <v>42004.0</v>
      </c>
      <c r="G957" s="5" t="s">
        <v>1003</v>
      </c>
      <c r="H957" s="5">
        <v>0.9</v>
      </c>
      <c r="I957" s="5">
        <v>0.9</v>
      </c>
      <c r="J957" s="5">
        <v>0.9</v>
      </c>
      <c r="K957" s="5">
        <v>0.9</v>
      </c>
      <c r="L957" s="5">
        <v>0.9</v>
      </c>
      <c r="M957" s="5">
        <v>0.9</v>
      </c>
      <c r="N957" s="5">
        <v>0.7</v>
      </c>
      <c r="O957" s="5">
        <v>0.4</v>
      </c>
      <c r="P957" s="5">
        <v>0.4</v>
      </c>
      <c r="Q957" s="5">
        <v>0.2</v>
      </c>
      <c r="R957" s="5">
        <v>0.2</v>
      </c>
      <c r="S957" s="5">
        <v>0.2</v>
      </c>
      <c r="T957" s="5">
        <v>0.2</v>
      </c>
      <c r="U957" s="5">
        <v>0.2</v>
      </c>
      <c r="V957" s="5">
        <v>0.2</v>
      </c>
      <c r="W957" s="5">
        <v>0.3</v>
      </c>
      <c r="X957" s="5">
        <v>0.5</v>
      </c>
      <c r="Y957" s="5">
        <v>0.5</v>
      </c>
      <c r="Z957" s="5">
        <v>0.5</v>
      </c>
      <c r="AA957" s="5">
        <v>0.7</v>
      </c>
      <c r="AB957" s="5">
        <v>0.7</v>
      </c>
      <c r="AC957" s="5">
        <v>0.8</v>
      </c>
      <c r="AD957" s="5">
        <v>0.9</v>
      </c>
      <c r="AE957" s="5">
        <v>0.9</v>
      </c>
      <c r="AF957" s="5" t="s">
        <v>749</v>
      </c>
    </row>
    <row r="958" ht="14.25" customHeight="1">
      <c r="A958" s="7" t="s">
        <v>2885</v>
      </c>
      <c r="B958" s="7" t="s">
        <v>647</v>
      </c>
      <c r="C958" s="7"/>
      <c r="D958" s="7" t="s">
        <v>1085</v>
      </c>
      <c r="E958" s="68">
        <v>41640.0</v>
      </c>
      <c r="F958" s="68">
        <v>42004.0</v>
      </c>
      <c r="G958" s="7" t="s">
        <v>747</v>
      </c>
      <c r="H958" s="7">
        <v>0.0</v>
      </c>
      <c r="I958" s="7"/>
      <c r="J958" s="7"/>
      <c r="K958" s="7"/>
      <c r="L958" s="7"/>
      <c r="M958" s="7"/>
      <c r="N958" s="7"/>
      <c r="O958" s="7"/>
      <c r="P958" s="7"/>
      <c r="Q958" s="7"/>
      <c r="R958" s="7"/>
      <c r="S958" s="7"/>
      <c r="T958" s="7"/>
      <c r="U958" s="7"/>
      <c r="V958" s="7"/>
      <c r="W958" s="7"/>
      <c r="X958" s="7"/>
      <c r="Y958" s="7"/>
      <c r="Z958" s="7"/>
      <c r="AA958" s="7"/>
      <c r="AB958" s="7"/>
      <c r="AC958" s="7"/>
      <c r="AD958" s="7"/>
      <c r="AE958" s="7"/>
      <c r="AF958" s="7" t="s">
        <v>749</v>
      </c>
    </row>
    <row r="959" ht="14.25" customHeight="1">
      <c r="A959" s="5" t="s">
        <v>2885</v>
      </c>
      <c r="B959" s="5" t="s">
        <v>647</v>
      </c>
      <c r="C959" s="5"/>
      <c r="D959" s="5" t="s">
        <v>1089</v>
      </c>
      <c r="E959" s="62">
        <v>41640.0</v>
      </c>
      <c r="F959" s="62">
        <v>42004.0</v>
      </c>
      <c r="G959" s="5" t="s">
        <v>747</v>
      </c>
      <c r="H959" s="5">
        <v>1.0</v>
      </c>
      <c r="I959" s="5"/>
      <c r="J959" s="5"/>
      <c r="K959" s="5"/>
      <c r="L959" s="5"/>
      <c r="M959" s="5"/>
      <c r="N959" s="5"/>
      <c r="O959" s="5"/>
      <c r="P959" s="5"/>
      <c r="Q959" s="5"/>
      <c r="R959" s="5"/>
      <c r="S959" s="5"/>
      <c r="T959" s="5"/>
      <c r="U959" s="5"/>
      <c r="V959" s="5"/>
      <c r="W959" s="5"/>
      <c r="X959" s="5"/>
      <c r="Y959" s="5"/>
      <c r="Z959" s="5"/>
      <c r="AA959" s="5"/>
      <c r="AB959" s="5"/>
      <c r="AC959" s="5"/>
      <c r="AD959" s="5"/>
      <c r="AE959" s="5"/>
      <c r="AF959" s="5" t="s">
        <v>749</v>
      </c>
    </row>
    <row r="960" ht="14.25" customHeight="1">
      <c r="A960" s="7" t="s">
        <v>2885</v>
      </c>
      <c r="B960" s="7" t="s">
        <v>647</v>
      </c>
      <c r="C960" s="7"/>
      <c r="D960" s="7" t="s">
        <v>1623</v>
      </c>
      <c r="E960" s="68">
        <v>41640.0</v>
      </c>
      <c r="F960" s="68">
        <v>42004.0</v>
      </c>
      <c r="G960" s="7" t="s">
        <v>1003</v>
      </c>
      <c r="H960" s="7">
        <v>0.7</v>
      </c>
      <c r="I960" s="7">
        <v>0.7</v>
      </c>
      <c r="J960" s="7">
        <v>0.7</v>
      </c>
      <c r="K960" s="7">
        <v>0.7</v>
      </c>
      <c r="L960" s="7">
        <v>0.7</v>
      </c>
      <c r="M960" s="7">
        <v>0.7</v>
      </c>
      <c r="N960" s="7">
        <v>0.7</v>
      </c>
      <c r="O960" s="7">
        <v>0.7</v>
      </c>
      <c r="P960" s="7">
        <v>0.5</v>
      </c>
      <c r="Q960" s="7">
        <v>0.5</v>
      </c>
      <c r="R960" s="7">
        <v>0.5</v>
      </c>
      <c r="S960" s="7">
        <v>0.3</v>
      </c>
      <c r="T960" s="7">
        <v>0.3</v>
      </c>
      <c r="U960" s="7">
        <v>0.2</v>
      </c>
      <c r="V960" s="7">
        <v>0.2</v>
      </c>
      <c r="W960" s="7">
        <v>0.2</v>
      </c>
      <c r="X960" s="7">
        <v>0.3</v>
      </c>
      <c r="Y960" s="7">
        <v>0.4</v>
      </c>
      <c r="Z960" s="7">
        <v>0.4</v>
      </c>
      <c r="AA960" s="7">
        <v>0.6</v>
      </c>
      <c r="AB960" s="7">
        <v>0.6</v>
      </c>
      <c r="AC960" s="7">
        <v>0.8</v>
      </c>
      <c r="AD960" s="7">
        <v>0.8</v>
      </c>
      <c r="AE960" s="7">
        <v>0.8</v>
      </c>
      <c r="AF960" s="7" t="s">
        <v>749</v>
      </c>
    </row>
    <row r="961" ht="14.25" customHeight="1">
      <c r="A961" s="5" t="s">
        <v>2885</v>
      </c>
      <c r="B961" s="5" t="s">
        <v>647</v>
      </c>
      <c r="C961" s="5"/>
      <c r="D961" s="5" t="s">
        <v>1624</v>
      </c>
      <c r="E961" s="62">
        <v>41640.0</v>
      </c>
      <c r="F961" s="62">
        <v>42004.0</v>
      </c>
      <c r="G961" s="5" t="s">
        <v>1003</v>
      </c>
      <c r="H961" s="5">
        <v>0.9</v>
      </c>
      <c r="I961" s="5">
        <v>0.9</v>
      </c>
      <c r="J961" s="5">
        <v>0.9</v>
      </c>
      <c r="K961" s="5">
        <v>0.9</v>
      </c>
      <c r="L961" s="5">
        <v>0.9</v>
      </c>
      <c r="M961" s="5">
        <v>0.9</v>
      </c>
      <c r="N961" s="5">
        <v>0.7</v>
      </c>
      <c r="O961" s="5">
        <v>0.5</v>
      </c>
      <c r="P961" s="5">
        <v>0.5</v>
      </c>
      <c r="Q961" s="5">
        <v>0.3</v>
      </c>
      <c r="R961" s="5">
        <v>0.3</v>
      </c>
      <c r="S961" s="5">
        <v>0.3</v>
      </c>
      <c r="T961" s="5">
        <v>0.3</v>
      </c>
      <c r="U961" s="5">
        <v>0.3</v>
      </c>
      <c r="V961" s="5">
        <v>0.3</v>
      </c>
      <c r="W961" s="5">
        <v>0.3</v>
      </c>
      <c r="X961" s="5">
        <v>0.3</v>
      </c>
      <c r="Y961" s="5">
        <v>0.5</v>
      </c>
      <c r="Z961" s="5">
        <v>0.6</v>
      </c>
      <c r="AA961" s="5">
        <v>0.6</v>
      </c>
      <c r="AB961" s="5">
        <v>0.6</v>
      </c>
      <c r="AC961" s="5">
        <v>0.7</v>
      </c>
      <c r="AD961" s="5">
        <v>0.7</v>
      </c>
      <c r="AE961" s="5">
        <v>0.7</v>
      </c>
      <c r="AF961" s="5" t="s">
        <v>749</v>
      </c>
    </row>
    <row r="962" ht="14.25" customHeight="1">
      <c r="A962" s="7" t="s">
        <v>2890</v>
      </c>
      <c r="B962" s="7" t="s">
        <v>1173</v>
      </c>
      <c r="C962" s="7" t="s">
        <v>995</v>
      </c>
      <c r="D962" s="7" t="s">
        <v>743</v>
      </c>
      <c r="E962" s="68">
        <v>41640.0</v>
      </c>
      <c r="F962" s="68">
        <v>42004.0</v>
      </c>
      <c r="G962" s="7" t="s">
        <v>1003</v>
      </c>
      <c r="H962" s="7">
        <v>30.0</v>
      </c>
      <c r="I962" s="7">
        <v>30.0</v>
      </c>
      <c r="J962" s="7">
        <v>30.0</v>
      </c>
      <c r="K962" s="7">
        <v>30.0</v>
      </c>
      <c r="L962" s="7">
        <v>30.0</v>
      </c>
      <c r="M962" s="7">
        <v>30.0</v>
      </c>
      <c r="N962" s="7">
        <v>30.0</v>
      </c>
      <c r="O962" s="7">
        <v>24.0</v>
      </c>
      <c r="P962" s="7">
        <v>24.0</v>
      </c>
      <c r="Q962" s="7">
        <v>24.0</v>
      </c>
      <c r="R962" s="7">
        <v>24.0</v>
      </c>
      <c r="S962" s="7">
        <v>24.0</v>
      </c>
      <c r="T962" s="7">
        <v>24.0</v>
      </c>
      <c r="U962" s="7">
        <v>24.0</v>
      </c>
      <c r="V962" s="7">
        <v>24.0</v>
      </c>
      <c r="W962" s="7">
        <v>24.0</v>
      </c>
      <c r="X962" s="7">
        <v>24.0</v>
      </c>
      <c r="Y962" s="7">
        <v>24.0</v>
      </c>
      <c r="Z962" s="7">
        <v>24.0</v>
      </c>
      <c r="AA962" s="7">
        <v>24.0</v>
      </c>
      <c r="AB962" s="7">
        <v>24.0</v>
      </c>
      <c r="AC962" s="7">
        <v>24.0</v>
      </c>
      <c r="AD962" s="7">
        <v>24.0</v>
      </c>
      <c r="AE962" s="7">
        <v>24.0</v>
      </c>
      <c r="AF962" s="7" t="s">
        <v>749</v>
      </c>
    </row>
    <row r="963" ht="14.25" customHeight="1">
      <c r="A963" s="5" t="s">
        <v>2892</v>
      </c>
      <c r="B963" s="5" t="s">
        <v>1648</v>
      </c>
      <c r="C963" s="5"/>
      <c r="D963" s="5" t="s">
        <v>1247</v>
      </c>
      <c r="E963" s="62">
        <v>41640.0</v>
      </c>
      <c r="F963" s="62">
        <v>42004.0</v>
      </c>
      <c r="G963" s="5" t="s">
        <v>747</v>
      </c>
      <c r="H963" s="5">
        <v>1.0</v>
      </c>
      <c r="I963" s="5"/>
      <c r="J963" s="5"/>
      <c r="K963" s="5"/>
      <c r="L963" s="5"/>
      <c r="M963" s="5"/>
      <c r="N963" s="5"/>
      <c r="O963" s="5"/>
      <c r="P963" s="5"/>
      <c r="Q963" s="5"/>
      <c r="R963" s="5"/>
      <c r="S963" s="5"/>
      <c r="T963" s="5"/>
      <c r="U963" s="5"/>
      <c r="V963" s="5"/>
      <c r="W963" s="5"/>
      <c r="X963" s="5"/>
      <c r="Y963" s="5"/>
      <c r="Z963" s="5"/>
      <c r="AA963" s="5"/>
      <c r="AB963" s="5"/>
      <c r="AC963" s="5"/>
      <c r="AD963" s="5"/>
      <c r="AE963" s="5"/>
      <c r="AF963" s="5" t="s">
        <v>749</v>
      </c>
    </row>
    <row r="964" ht="14.25" customHeight="1">
      <c r="A964" s="7" t="s">
        <v>2892</v>
      </c>
      <c r="B964" s="7" t="s">
        <v>1648</v>
      </c>
      <c r="C964" s="7"/>
      <c r="D964" s="7" t="s">
        <v>1089</v>
      </c>
      <c r="E964" s="68">
        <v>41640.0</v>
      </c>
      <c r="F964" s="68">
        <v>42004.0</v>
      </c>
      <c r="G964" s="7" t="s">
        <v>747</v>
      </c>
      <c r="H964" s="7">
        <v>0.5</v>
      </c>
      <c r="I964" s="7"/>
      <c r="J964" s="7"/>
      <c r="K964" s="7"/>
      <c r="L964" s="7"/>
      <c r="M964" s="7"/>
      <c r="N964" s="7"/>
      <c r="O964" s="7"/>
      <c r="P964" s="7"/>
      <c r="Q964" s="7"/>
      <c r="R964" s="7"/>
      <c r="S964" s="7"/>
      <c r="T964" s="7"/>
      <c r="U964" s="7"/>
      <c r="V964" s="7"/>
      <c r="W964" s="7"/>
      <c r="X964" s="7"/>
      <c r="Y964" s="7"/>
      <c r="Z964" s="7"/>
      <c r="AA964" s="7"/>
      <c r="AB964" s="7"/>
      <c r="AC964" s="7"/>
      <c r="AD964" s="7"/>
      <c r="AE964" s="7"/>
      <c r="AF964" s="7" t="s">
        <v>749</v>
      </c>
    </row>
    <row r="965" ht="14.25" customHeight="1">
      <c r="A965" s="5" t="s">
        <v>2892</v>
      </c>
      <c r="B965" s="5" t="s">
        <v>1648</v>
      </c>
      <c r="C965" s="5"/>
      <c r="D965" s="5" t="s">
        <v>1224</v>
      </c>
      <c r="E965" s="62">
        <v>41913.0</v>
      </c>
      <c r="F965" s="62">
        <v>42004.0</v>
      </c>
      <c r="G965" s="5" t="s">
        <v>747</v>
      </c>
      <c r="H965" s="5">
        <v>1.0</v>
      </c>
      <c r="I965" s="5"/>
      <c r="J965" s="5"/>
      <c r="K965" s="5"/>
      <c r="L965" s="5"/>
      <c r="M965" s="5"/>
      <c r="N965" s="5"/>
      <c r="O965" s="5"/>
      <c r="P965" s="5"/>
      <c r="Q965" s="5"/>
      <c r="R965" s="5"/>
      <c r="S965" s="5"/>
      <c r="T965" s="5"/>
      <c r="U965" s="5"/>
      <c r="V965" s="5"/>
      <c r="W965" s="5"/>
      <c r="X965" s="5"/>
      <c r="Y965" s="5"/>
      <c r="Z965" s="5"/>
      <c r="AA965" s="5"/>
      <c r="AB965" s="5"/>
      <c r="AC965" s="5"/>
      <c r="AD965" s="5"/>
      <c r="AE965" s="5"/>
      <c r="AF965" s="5" t="s">
        <v>749</v>
      </c>
    </row>
    <row r="966" ht="14.25" customHeight="1">
      <c r="A966" s="7" t="s">
        <v>2892</v>
      </c>
      <c r="B966" s="7" t="s">
        <v>1648</v>
      </c>
      <c r="C966" s="7"/>
      <c r="D966" s="7" t="s">
        <v>1224</v>
      </c>
      <c r="E966" s="68">
        <v>41760.0</v>
      </c>
      <c r="F966" s="68">
        <v>41912.0</v>
      </c>
      <c r="G966" s="7" t="s">
        <v>747</v>
      </c>
      <c r="H966" s="7">
        <v>0.5</v>
      </c>
      <c r="I966" s="7"/>
      <c r="J966" s="7"/>
      <c r="K966" s="7"/>
      <c r="L966" s="7"/>
      <c r="M966" s="7"/>
      <c r="N966" s="7"/>
      <c r="O966" s="7"/>
      <c r="P966" s="7"/>
      <c r="Q966" s="7"/>
      <c r="R966" s="7"/>
      <c r="S966" s="7"/>
      <c r="T966" s="7"/>
      <c r="U966" s="7"/>
      <c r="V966" s="7"/>
      <c r="W966" s="7"/>
      <c r="X966" s="7"/>
      <c r="Y966" s="7"/>
      <c r="Z966" s="7"/>
      <c r="AA966" s="7"/>
      <c r="AB966" s="7"/>
      <c r="AC966" s="7"/>
      <c r="AD966" s="7"/>
      <c r="AE966" s="7"/>
      <c r="AF966" s="7" t="s">
        <v>749</v>
      </c>
    </row>
    <row r="967" ht="14.25" customHeight="1">
      <c r="A967" s="5" t="s">
        <v>2896</v>
      </c>
      <c r="B967" s="5" t="s">
        <v>1173</v>
      </c>
      <c r="C967" s="5" t="s">
        <v>995</v>
      </c>
      <c r="D967" s="5" t="s">
        <v>743</v>
      </c>
      <c r="E967" s="62">
        <v>41640.0</v>
      </c>
      <c r="F967" s="62">
        <v>42004.0</v>
      </c>
      <c r="G967" s="5" t="s">
        <v>747</v>
      </c>
      <c r="H967" s="5">
        <v>30.0</v>
      </c>
      <c r="I967" s="5"/>
      <c r="J967" s="5"/>
      <c r="K967" s="5"/>
      <c r="L967" s="5"/>
      <c r="M967" s="5"/>
      <c r="N967" s="5"/>
      <c r="O967" s="5"/>
      <c r="P967" s="5"/>
      <c r="Q967" s="5"/>
      <c r="R967" s="5"/>
      <c r="S967" s="5"/>
      <c r="T967" s="5"/>
      <c r="U967" s="5"/>
      <c r="V967" s="5"/>
      <c r="W967" s="5"/>
      <c r="X967" s="5"/>
      <c r="Y967" s="5"/>
      <c r="Z967" s="5"/>
      <c r="AA967" s="5"/>
      <c r="AB967" s="5"/>
      <c r="AC967" s="5"/>
      <c r="AD967" s="5"/>
      <c r="AE967" s="5"/>
      <c r="AF967" s="5" t="s">
        <v>749</v>
      </c>
    </row>
    <row r="968" ht="14.25" customHeight="1">
      <c r="A968" s="7" t="s">
        <v>2898</v>
      </c>
      <c r="B968" s="7" t="s">
        <v>1173</v>
      </c>
      <c r="C968" s="7" t="s">
        <v>995</v>
      </c>
      <c r="D968" s="7" t="s">
        <v>743</v>
      </c>
      <c r="E968" s="68">
        <v>41640.0</v>
      </c>
      <c r="F968" s="68">
        <v>42004.0</v>
      </c>
      <c r="G968" s="7" t="s">
        <v>747</v>
      </c>
      <c r="H968" s="7">
        <v>16.0</v>
      </c>
      <c r="I968" s="7"/>
      <c r="J968" s="7"/>
      <c r="K968" s="7"/>
      <c r="L968" s="7"/>
      <c r="M968" s="7"/>
      <c r="N968" s="7"/>
      <c r="O968" s="7"/>
      <c r="P968" s="7"/>
      <c r="Q968" s="7"/>
      <c r="R968" s="7"/>
      <c r="S968" s="7"/>
      <c r="T968" s="7"/>
      <c r="U968" s="7"/>
      <c r="V968" s="7"/>
      <c r="W968" s="7"/>
      <c r="X968" s="7"/>
      <c r="Y968" s="7"/>
      <c r="Z968" s="7"/>
      <c r="AA968" s="7"/>
      <c r="AB968" s="7"/>
      <c r="AC968" s="7"/>
      <c r="AD968" s="7"/>
      <c r="AE968" s="7"/>
      <c r="AF968" s="7" t="s">
        <v>749</v>
      </c>
    </row>
    <row r="969" ht="14.25" customHeight="1">
      <c r="A969" s="5" t="s">
        <v>2899</v>
      </c>
      <c r="B969" s="5" t="s">
        <v>1173</v>
      </c>
      <c r="C969" s="5" t="s">
        <v>995</v>
      </c>
      <c r="D969" s="5" t="s">
        <v>743</v>
      </c>
      <c r="E969" s="62">
        <v>41640.0</v>
      </c>
      <c r="F969" s="62">
        <v>42004.0</v>
      </c>
      <c r="G969" s="5" t="s">
        <v>747</v>
      </c>
      <c r="H969" s="5">
        <v>24.0</v>
      </c>
      <c r="I969" s="5"/>
      <c r="J969" s="5"/>
      <c r="K969" s="5"/>
      <c r="L969" s="5"/>
      <c r="M969" s="5"/>
      <c r="N969" s="5"/>
      <c r="O969" s="5"/>
      <c r="P969" s="5"/>
      <c r="Q969" s="5"/>
      <c r="R969" s="5"/>
      <c r="S969" s="5"/>
      <c r="T969" s="5"/>
      <c r="U969" s="5"/>
      <c r="V969" s="5"/>
      <c r="W969" s="5"/>
      <c r="X969" s="5"/>
      <c r="Y969" s="5"/>
      <c r="Z969" s="5"/>
      <c r="AA969" s="5"/>
      <c r="AB969" s="5"/>
      <c r="AC969" s="5"/>
      <c r="AD969" s="5"/>
      <c r="AE969" s="5"/>
      <c r="AF969" s="5" t="s">
        <v>749</v>
      </c>
    </row>
    <row r="970" ht="14.25" customHeight="1">
      <c r="A970" s="7" t="s">
        <v>2900</v>
      </c>
      <c r="B970" s="7" t="s">
        <v>1185</v>
      </c>
      <c r="C970" s="7"/>
      <c r="D970" s="7" t="s">
        <v>1078</v>
      </c>
      <c r="E970" s="68">
        <v>41640.0</v>
      </c>
      <c r="F970" s="68">
        <v>42004.0</v>
      </c>
      <c r="G970" s="7" t="s">
        <v>1003</v>
      </c>
      <c r="H970" s="7">
        <v>0.2</v>
      </c>
      <c r="I970" s="7">
        <v>0.2</v>
      </c>
      <c r="J970" s="7">
        <v>0.2</v>
      </c>
      <c r="K970" s="7">
        <v>0.2</v>
      </c>
      <c r="L970" s="7">
        <v>0.2</v>
      </c>
      <c r="M970" s="7">
        <v>0.2</v>
      </c>
      <c r="N970" s="7">
        <v>0.62</v>
      </c>
      <c r="O970" s="7">
        <v>0.9</v>
      </c>
      <c r="P970" s="7">
        <v>0.43</v>
      </c>
      <c r="Q970" s="7">
        <v>0.43</v>
      </c>
      <c r="R970" s="7">
        <v>0.26</v>
      </c>
      <c r="S970" s="7">
        <v>0.26</v>
      </c>
      <c r="T970" s="7">
        <v>0.26</v>
      </c>
      <c r="U970" s="7">
        <v>0.26</v>
      </c>
      <c r="V970" s="7">
        <v>0.26</v>
      </c>
      <c r="W970" s="7">
        <v>0.26</v>
      </c>
      <c r="X970" s="7">
        <v>0.26</v>
      </c>
      <c r="Y970" s="7">
        <v>0.51</v>
      </c>
      <c r="Z970" s="7">
        <v>0.51</v>
      </c>
      <c r="AA970" s="7">
        <v>0.49</v>
      </c>
      <c r="AB970" s="7">
        <v>0.66</v>
      </c>
      <c r="AC970" s="7">
        <v>0.7</v>
      </c>
      <c r="AD970" s="7">
        <v>0.35</v>
      </c>
      <c r="AE970" s="7">
        <v>0.2</v>
      </c>
      <c r="AF970" s="7" t="s">
        <v>749</v>
      </c>
    </row>
    <row r="971" ht="14.25" customHeight="1">
      <c r="A971" s="5" t="s">
        <v>2900</v>
      </c>
      <c r="B971" s="5" t="s">
        <v>1185</v>
      </c>
      <c r="C971" s="5"/>
      <c r="D971" s="5" t="s">
        <v>1085</v>
      </c>
      <c r="E971" s="62">
        <v>41640.0</v>
      </c>
      <c r="F971" s="62">
        <v>42004.0</v>
      </c>
      <c r="G971" s="5" t="s">
        <v>747</v>
      </c>
      <c r="H971" s="5">
        <v>0.0</v>
      </c>
      <c r="I971" s="5"/>
      <c r="J971" s="5"/>
      <c r="K971" s="5"/>
      <c r="L971" s="5"/>
      <c r="M971" s="5"/>
      <c r="N971" s="5"/>
      <c r="O971" s="5"/>
      <c r="P971" s="5"/>
      <c r="Q971" s="5"/>
      <c r="R971" s="5"/>
      <c r="S971" s="5"/>
      <c r="T971" s="5"/>
      <c r="U971" s="5"/>
      <c r="V971" s="5"/>
      <c r="W971" s="5"/>
      <c r="X971" s="5"/>
      <c r="Y971" s="5"/>
      <c r="Z971" s="5"/>
      <c r="AA971" s="5"/>
      <c r="AB971" s="5"/>
      <c r="AC971" s="5"/>
      <c r="AD971" s="5"/>
      <c r="AE971" s="5"/>
      <c r="AF971" s="5" t="s">
        <v>749</v>
      </c>
    </row>
    <row r="972" ht="14.25" customHeight="1">
      <c r="A972" s="7" t="s">
        <v>2900</v>
      </c>
      <c r="B972" s="7" t="s">
        <v>1185</v>
      </c>
      <c r="C972" s="7"/>
      <c r="D972" s="7" t="s">
        <v>1089</v>
      </c>
      <c r="E972" s="68">
        <v>41640.0</v>
      </c>
      <c r="F972" s="68">
        <v>42004.0</v>
      </c>
      <c r="G972" s="7" t="s">
        <v>747</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749</v>
      </c>
    </row>
    <row r="973" ht="14.25" customHeight="1">
      <c r="A973" s="5" t="s">
        <v>2900</v>
      </c>
      <c r="B973" s="5" t="s">
        <v>1185</v>
      </c>
      <c r="C973" s="5"/>
      <c r="D973" s="5" t="s">
        <v>1658</v>
      </c>
      <c r="E973" s="62">
        <v>41640.0</v>
      </c>
      <c r="F973" s="62">
        <v>42004.0</v>
      </c>
      <c r="G973" s="5" t="s">
        <v>1003</v>
      </c>
      <c r="H973" s="5">
        <v>0.2</v>
      </c>
      <c r="I973" s="5">
        <v>0.2</v>
      </c>
      <c r="J973" s="5">
        <v>0.2</v>
      </c>
      <c r="K973" s="5">
        <v>0.2</v>
      </c>
      <c r="L973" s="5">
        <v>0.2</v>
      </c>
      <c r="M973" s="5">
        <v>0.2</v>
      </c>
      <c r="N973" s="5">
        <v>0.3</v>
      </c>
      <c r="O973" s="5">
        <v>0.62</v>
      </c>
      <c r="P973" s="5">
        <v>0.9</v>
      </c>
      <c r="Q973" s="5">
        <v>0.62</v>
      </c>
      <c r="R973" s="5">
        <v>0.29</v>
      </c>
      <c r="S973" s="5">
        <v>0.29</v>
      </c>
      <c r="T973" s="5">
        <v>0.29</v>
      </c>
      <c r="U973" s="5">
        <v>0.29</v>
      </c>
      <c r="V973" s="5">
        <v>0.29</v>
      </c>
      <c r="W973" s="5">
        <v>0.29</v>
      </c>
      <c r="X973" s="5">
        <v>0.29</v>
      </c>
      <c r="Y973" s="5">
        <v>0.43</v>
      </c>
      <c r="Z973" s="5">
        <v>0.51</v>
      </c>
      <c r="AA973" s="5">
        <v>0.49</v>
      </c>
      <c r="AB973" s="5">
        <v>0.66</v>
      </c>
      <c r="AC973" s="5">
        <v>0.7</v>
      </c>
      <c r="AD973" s="5">
        <v>0.35</v>
      </c>
      <c r="AE973" s="5">
        <v>0.2</v>
      </c>
      <c r="AF973" s="5" t="s">
        <v>749</v>
      </c>
    </row>
    <row r="974" ht="14.25" customHeight="1">
      <c r="A974" s="7" t="s">
        <v>2902</v>
      </c>
      <c r="B974" s="7" t="s">
        <v>1173</v>
      </c>
      <c r="C974" s="7" t="s">
        <v>995</v>
      </c>
      <c r="D974" s="7" t="s">
        <v>743</v>
      </c>
      <c r="E974" s="68">
        <v>41640.0</v>
      </c>
      <c r="F974" s="68">
        <v>42004.0</v>
      </c>
      <c r="G974" s="7" t="s">
        <v>747</v>
      </c>
      <c r="H974" s="7">
        <v>21.0</v>
      </c>
      <c r="I974" s="7"/>
      <c r="J974" s="7"/>
      <c r="K974" s="7"/>
      <c r="L974" s="7"/>
      <c r="M974" s="7"/>
      <c r="N974" s="7"/>
      <c r="O974" s="7"/>
      <c r="P974" s="7"/>
      <c r="Q974" s="7"/>
      <c r="R974" s="7"/>
      <c r="S974" s="7"/>
      <c r="T974" s="7"/>
      <c r="U974" s="7"/>
      <c r="V974" s="7"/>
      <c r="W974" s="7"/>
      <c r="X974" s="7"/>
      <c r="Y974" s="7"/>
      <c r="Z974" s="7"/>
      <c r="AA974" s="7"/>
      <c r="AB974" s="7"/>
      <c r="AC974" s="7"/>
      <c r="AD974" s="7"/>
      <c r="AE974" s="7"/>
      <c r="AF974" s="7" t="s">
        <v>749</v>
      </c>
    </row>
    <row r="975" ht="14.25" customHeight="1">
      <c r="A975" s="5" t="s">
        <v>2904</v>
      </c>
      <c r="B975" s="5" t="s">
        <v>647</v>
      </c>
      <c r="C975" s="5"/>
      <c r="D975" s="5" t="s">
        <v>1078</v>
      </c>
      <c r="E975" s="62">
        <v>41640.0</v>
      </c>
      <c r="F975" s="62">
        <v>42004.0</v>
      </c>
      <c r="G975" s="5" t="s">
        <v>1003</v>
      </c>
      <c r="H975" s="5">
        <v>0.65</v>
      </c>
      <c r="I975" s="5">
        <v>0.65</v>
      </c>
      <c r="J975" s="5">
        <v>0.65</v>
      </c>
      <c r="K975" s="5">
        <v>0.65</v>
      </c>
      <c r="L975" s="5">
        <v>0.65</v>
      </c>
      <c r="M975" s="5">
        <v>0.65</v>
      </c>
      <c r="N975" s="5">
        <v>0.5</v>
      </c>
      <c r="O975" s="5">
        <v>0.28</v>
      </c>
      <c r="P975" s="5">
        <v>0.28</v>
      </c>
      <c r="Q975" s="5">
        <v>0.13</v>
      </c>
      <c r="R975" s="5">
        <v>0.13</v>
      </c>
      <c r="S975" s="5">
        <v>0.13</v>
      </c>
      <c r="T975" s="5">
        <v>0.13</v>
      </c>
      <c r="U975" s="5">
        <v>0.13</v>
      </c>
      <c r="V975" s="5">
        <v>0.13</v>
      </c>
      <c r="W975" s="5">
        <v>0.2</v>
      </c>
      <c r="X975" s="5">
        <v>0.35</v>
      </c>
      <c r="Y975" s="5">
        <v>0.35</v>
      </c>
      <c r="Z975" s="5">
        <v>0.35</v>
      </c>
      <c r="AA975" s="5">
        <v>0.5</v>
      </c>
      <c r="AB975" s="5">
        <v>0.5</v>
      </c>
      <c r="AC975" s="5">
        <v>0.58</v>
      </c>
      <c r="AD975" s="5">
        <v>0.65</v>
      </c>
      <c r="AE975" s="5">
        <v>0.65</v>
      </c>
      <c r="AF975" s="5" t="s">
        <v>749</v>
      </c>
    </row>
    <row r="976" ht="14.25" customHeight="1">
      <c r="A976" s="7" t="s">
        <v>2904</v>
      </c>
      <c r="B976" s="7" t="s">
        <v>647</v>
      </c>
      <c r="C976" s="7"/>
      <c r="D976" s="7" t="s">
        <v>1085</v>
      </c>
      <c r="E976" s="68">
        <v>41640.0</v>
      </c>
      <c r="F976" s="68">
        <v>42004.0</v>
      </c>
      <c r="G976" s="7" t="s">
        <v>747</v>
      </c>
      <c r="H976" s="7">
        <v>0.0</v>
      </c>
      <c r="I976" s="7"/>
      <c r="J976" s="7"/>
      <c r="K976" s="7"/>
      <c r="L976" s="7"/>
      <c r="M976" s="7"/>
      <c r="N976" s="7"/>
      <c r="O976" s="7"/>
      <c r="P976" s="7"/>
      <c r="Q976" s="7"/>
      <c r="R976" s="7"/>
      <c r="S976" s="7"/>
      <c r="T976" s="7"/>
      <c r="U976" s="7"/>
      <c r="V976" s="7"/>
      <c r="W976" s="7"/>
      <c r="X976" s="7"/>
      <c r="Y976" s="7"/>
      <c r="Z976" s="7"/>
      <c r="AA976" s="7"/>
      <c r="AB976" s="7"/>
      <c r="AC976" s="7"/>
      <c r="AD976" s="7"/>
      <c r="AE976" s="7"/>
      <c r="AF976" s="7" t="s">
        <v>749</v>
      </c>
    </row>
    <row r="977" ht="14.25" customHeight="1">
      <c r="A977" s="5" t="s">
        <v>2904</v>
      </c>
      <c r="B977" s="5" t="s">
        <v>647</v>
      </c>
      <c r="C977" s="5"/>
      <c r="D977" s="5" t="s">
        <v>1089</v>
      </c>
      <c r="E977" s="62">
        <v>41640.0</v>
      </c>
      <c r="F977" s="62">
        <v>42004.0</v>
      </c>
      <c r="G977" s="5" t="s">
        <v>747</v>
      </c>
      <c r="H977" s="5">
        <v>1.0</v>
      </c>
      <c r="I977" s="5"/>
      <c r="J977" s="5"/>
      <c r="K977" s="5"/>
      <c r="L977" s="5"/>
      <c r="M977" s="5"/>
      <c r="N977" s="5"/>
      <c r="O977" s="5"/>
      <c r="P977" s="5"/>
      <c r="Q977" s="5"/>
      <c r="R977" s="5"/>
      <c r="S977" s="5"/>
      <c r="T977" s="5"/>
      <c r="U977" s="5"/>
      <c r="V977" s="5"/>
      <c r="W977" s="5"/>
      <c r="X977" s="5"/>
      <c r="Y977" s="5"/>
      <c r="Z977" s="5"/>
      <c r="AA977" s="5"/>
      <c r="AB977" s="5"/>
      <c r="AC977" s="5"/>
      <c r="AD977" s="5"/>
      <c r="AE977" s="5"/>
      <c r="AF977" s="5" t="s">
        <v>749</v>
      </c>
    </row>
    <row r="978" ht="14.25" customHeight="1">
      <c r="A978" s="7" t="s">
        <v>2904</v>
      </c>
      <c r="B978" s="7" t="s">
        <v>647</v>
      </c>
      <c r="C978" s="7"/>
      <c r="D978" s="7" t="s">
        <v>1658</v>
      </c>
      <c r="E978" s="68">
        <v>41640.0</v>
      </c>
      <c r="F978" s="68">
        <v>42004.0</v>
      </c>
      <c r="G978" s="7" t="s">
        <v>1003</v>
      </c>
      <c r="H978" s="7">
        <v>0.65</v>
      </c>
      <c r="I978" s="7">
        <v>0.65</v>
      </c>
      <c r="J978" s="7">
        <v>0.65</v>
      </c>
      <c r="K978" s="7">
        <v>0.65</v>
      </c>
      <c r="L978" s="7">
        <v>0.65</v>
      </c>
      <c r="M978" s="7">
        <v>0.65</v>
      </c>
      <c r="N978" s="7">
        <v>0.5</v>
      </c>
      <c r="O978" s="7">
        <v>0.34</v>
      </c>
      <c r="P978" s="7">
        <v>0.34</v>
      </c>
      <c r="Q978" s="7">
        <v>0.2</v>
      </c>
      <c r="R978" s="7">
        <v>0.2</v>
      </c>
      <c r="S978" s="7">
        <v>0.2</v>
      </c>
      <c r="T978" s="7">
        <v>0.2</v>
      </c>
      <c r="U978" s="7">
        <v>0.2</v>
      </c>
      <c r="V978" s="7">
        <v>0.2</v>
      </c>
      <c r="W978" s="7">
        <v>0.2</v>
      </c>
      <c r="X978" s="7">
        <v>0.2</v>
      </c>
      <c r="Y978" s="7">
        <v>0.34</v>
      </c>
      <c r="Z978" s="7">
        <v>0.35</v>
      </c>
      <c r="AA978" s="7">
        <v>0.65</v>
      </c>
      <c r="AB978" s="7">
        <v>0.65</v>
      </c>
      <c r="AC978" s="7">
        <v>0.5</v>
      </c>
      <c r="AD978" s="7">
        <v>0.5</v>
      </c>
      <c r="AE978" s="7">
        <v>0.5</v>
      </c>
      <c r="AF978" s="7" t="s">
        <v>749</v>
      </c>
    </row>
    <row r="979" ht="14.25" customHeight="1">
      <c r="A979" s="5" t="s">
        <v>2909</v>
      </c>
      <c r="B979" s="5" t="s">
        <v>1173</v>
      </c>
      <c r="C979" s="5" t="s">
        <v>995</v>
      </c>
      <c r="D979" s="5" t="s">
        <v>743</v>
      </c>
      <c r="E979" s="62">
        <v>41640.0</v>
      </c>
      <c r="F979" s="62">
        <v>42004.0</v>
      </c>
      <c r="G979" s="5" t="s">
        <v>1003</v>
      </c>
      <c r="H979" s="5">
        <v>16.0</v>
      </c>
      <c r="I979" s="5">
        <v>16.0</v>
      </c>
      <c r="J979" s="5">
        <v>16.0</v>
      </c>
      <c r="K979" s="5">
        <v>16.0</v>
      </c>
      <c r="L979" s="5">
        <v>16.0</v>
      </c>
      <c r="M979" s="5">
        <v>16.0</v>
      </c>
      <c r="N979" s="5">
        <v>16.0</v>
      </c>
      <c r="O979" s="5">
        <v>21.0</v>
      </c>
      <c r="P979" s="5">
        <v>21.0</v>
      </c>
      <c r="Q979" s="5">
        <v>21.0</v>
      </c>
      <c r="R979" s="5">
        <v>21.0</v>
      </c>
      <c r="S979" s="5">
        <v>21.0</v>
      </c>
      <c r="T979" s="5">
        <v>21.0</v>
      </c>
      <c r="U979" s="5">
        <v>21.0</v>
      </c>
      <c r="V979" s="5">
        <v>21.0</v>
      </c>
      <c r="W979" s="5">
        <v>21.0</v>
      </c>
      <c r="X979" s="5">
        <v>21.0</v>
      </c>
      <c r="Y979" s="5">
        <v>21.0</v>
      </c>
      <c r="Z979" s="5">
        <v>21.0</v>
      </c>
      <c r="AA979" s="5">
        <v>21.0</v>
      </c>
      <c r="AB979" s="5">
        <v>21.0</v>
      </c>
      <c r="AC979" s="5">
        <v>21.0</v>
      </c>
      <c r="AD979" s="5">
        <v>21.0</v>
      </c>
      <c r="AE979" s="5">
        <v>21.0</v>
      </c>
      <c r="AF979" s="5" t="s">
        <v>749</v>
      </c>
    </row>
    <row r="980" ht="14.25" customHeight="1">
      <c r="A980" s="7" t="s">
        <v>2912</v>
      </c>
      <c r="B980" s="7" t="s">
        <v>668</v>
      </c>
      <c r="C980" s="7"/>
      <c r="D980" s="7" t="s">
        <v>743</v>
      </c>
      <c r="E980" s="68">
        <v>41640.0</v>
      </c>
      <c r="F980" s="68">
        <v>42004.0</v>
      </c>
      <c r="G980" s="7" t="s">
        <v>747</v>
      </c>
      <c r="H980" s="7">
        <v>0.25</v>
      </c>
      <c r="I980" s="7"/>
      <c r="J980" s="7"/>
      <c r="K980" s="7"/>
      <c r="L980" s="7"/>
      <c r="M980" s="7"/>
      <c r="N980" s="7"/>
      <c r="O980" s="7"/>
      <c r="P980" s="7"/>
      <c r="Q980" s="7"/>
      <c r="R980" s="7"/>
      <c r="S980" s="7"/>
      <c r="T980" s="7"/>
      <c r="U980" s="7"/>
      <c r="V980" s="7"/>
      <c r="W980" s="7"/>
      <c r="X980" s="7"/>
      <c r="Y980" s="7"/>
      <c r="Z980" s="7"/>
      <c r="AA980" s="7"/>
      <c r="AB980" s="7"/>
      <c r="AC980" s="7"/>
      <c r="AD980" s="7"/>
      <c r="AE980" s="7"/>
      <c r="AF980" s="7" t="s">
        <v>749</v>
      </c>
    </row>
    <row r="981" ht="14.25" customHeight="1">
      <c r="A981" s="5" t="s">
        <v>2921</v>
      </c>
      <c r="B981" s="5" t="s">
        <v>1173</v>
      </c>
      <c r="C981" s="5" t="s">
        <v>995</v>
      </c>
      <c r="D981" s="5" t="s">
        <v>743</v>
      </c>
      <c r="E981" s="62">
        <v>41640.0</v>
      </c>
      <c r="F981" s="62">
        <v>42004.0</v>
      </c>
      <c r="G981" s="5" t="s">
        <v>1003</v>
      </c>
      <c r="H981" s="5">
        <v>30.0</v>
      </c>
      <c r="I981" s="5">
        <v>30.0</v>
      </c>
      <c r="J981" s="5">
        <v>30.0</v>
      </c>
      <c r="K981" s="5">
        <v>30.0</v>
      </c>
      <c r="L981" s="5">
        <v>30.0</v>
      </c>
      <c r="M981" s="5">
        <v>30.0</v>
      </c>
      <c r="N981" s="5">
        <v>30.0</v>
      </c>
      <c r="O981" s="5">
        <v>26.0</v>
      </c>
      <c r="P981" s="5">
        <v>26.0</v>
      </c>
      <c r="Q981" s="5">
        <v>26.0</v>
      </c>
      <c r="R981" s="5">
        <v>26.0</v>
      </c>
      <c r="S981" s="5">
        <v>26.0</v>
      </c>
      <c r="T981" s="5">
        <v>26.0</v>
      </c>
      <c r="U981" s="5">
        <v>26.0</v>
      </c>
      <c r="V981" s="5">
        <v>26.0</v>
      </c>
      <c r="W981" s="5">
        <v>26.0</v>
      </c>
      <c r="X981" s="5">
        <v>26.0</v>
      </c>
      <c r="Y981" s="5">
        <v>26.0</v>
      </c>
      <c r="Z981" s="5">
        <v>26.0</v>
      </c>
      <c r="AA981" s="5">
        <v>26.0</v>
      </c>
      <c r="AB981" s="5">
        <v>26.0</v>
      </c>
      <c r="AC981" s="5">
        <v>26.0</v>
      </c>
      <c r="AD981" s="5">
        <v>26.0</v>
      </c>
      <c r="AE981" s="5">
        <v>26.0</v>
      </c>
      <c r="AF981" s="5" t="s">
        <v>749</v>
      </c>
    </row>
    <row r="982" ht="14.25" customHeight="1">
      <c r="A982" s="7" t="s">
        <v>2926</v>
      </c>
      <c r="B982" s="7" t="s">
        <v>1185</v>
      </c>
      <c r="C982" s="7"/>
      <c r="D982" s="7" t="s">
        <v>1595</v>
      </c>
      <c r="E982" s="68">
        <v>41640.0</v>
      </c>
      <c r="F982" s="68">
        <v>42004.0</v>
      </c>
      <c r="G982" s="7" t="s">
        <v>1003</v>
      </c>
      <c r="H982" s="7">
        <v>0.1</v>
      </c>
      <c r="I982" s="7">
        <v>0.1</v>
      </c>
      <c r="J982" s="7">
        <v>0.1</v>
      </c>
      <c r="K982" s="7">
        <v>0.1</v>
      </c>
      <c r="L982" s="7">
        <v>0.1</v>
      </c>
      <c r="M982" s="7">
        <v>0.1</v>
      </c>
      <c r="N982" s="7">
        <v>0.25</v>
      </c>
      <c r="O982" s="7">
        <v>0.35</v>
      </c>
      <c r="P982" s="7">
        <v>0.35</v>
      </c>
      <c r="Q982" s="7">
        <v>0.25</v>
      </c>
      <c r="R982" s="7">
        <v>0.35</v>
      </c>
      <c r="S982" s="7">
        <v>0.35</v>
      </c>
      <c r="T982" s="7">
        <v>0.35</v>
      </c>
      <c r="U982" s="7">
        <v>0.25</v>
      </c>
      <c r="V982" s="7">
        <v>0.25</v>
      </c>
      <c r="W982" s="7">
        <v>0.25</v>
      </c>
      <c r="X982" s="7">
        <v>0.35</v>
      </c>
      <c r="Y982" s="7">
        <v>0.35</v>
      </c>
      <c r="Z982" s="7">
        <v>0.35</v>
      </c>
      <c r="AA982" s="7">
        <v>0.25</v>
      </c>
      <c r="AB982" s="7">
        <v>0.25</v>
      </c>
      <c r="AC982" s="7">
        <v>0.25</v>
      </c>
      <c r="AD982" s="7">
        <v>0.25</v>
      </c>
      <c r="AE982" s="7">
        <v>0.25</v>
      </c>
      <c r="AF982" s="7" t="s">
        <v>749</v>
      </c>
    </row>
    <row r="983" ht="14.25" customHeight="1">
      <c r="A983" s="5" t="s">
        <v>2926</v>
      </c>
      <c r="B983" s="5" t="s">
        <v>1185</v>
      </c>
      <c r="C983" s="5"/>
      <c r="D983" s="5" t="s">
        <v>1085</v>
      </c>
      <c r="E983" s="62">
        <v>41640.0</v>
      </c>
      <c r="F983" s="62">
        <v>42004.0</v>
      </c>
      <c r="G983" s="5" t="s">
        <v>747</v>
      </c>
      <c r="H983" s="5">
        <v>0.0</v>
      </c>
      <c r="I983" s="5"/>
      <c r="J983" s="5"/>
      <c r="K983" s="5"/>
      <c r="L983" s="5"/>
      <c r="M983" s="5"/>
      <c r="N983" s="5"/>
      <c r="O983" s="5"/>
      <c r="P983" s="5"/>
      <c r="Q983" s="5"/>
      <c r="R983" s="5"/>
      <c r="S983" s="5"/>
      <c r="T983" s="5"/>
      <c r="U983" s="5"/>
      <c r="V983" s="5"/>
      <c r="W983" s="5"/>
      <c r="X983" s="5"/>
      <c r="Y983" s="5"/>
      <c r="Z983" s="5"/>
      <c r="AA983" s="5"/>
      <c r="AB983" s="5"/>
      <c r="AC983" s="5"/>
      <c r="AD983" s="5"/>
      <c r="AE983" s="5"/>
      <c r="AF983" s="5" t="s">
        <v>749</v>
      </c>
    </row>
    <row r="984" ht="14.25" customHeight="1">
      <c r="A984" s="7" t="s">
        <v>2926</v>
      </c>
      <c r="B984" s="7" t="s">
        <v>1185</v>
      </c>
      <c r="C984" s="7"/>
      <c r="D984" s="7" t="s">
        <v>1089</v>
      </c>
      <c r="E984" s="68">
        <v>41640.0</v>
      </c>
      <c r="F984" s="68">
        <v>42004.0</v>
      </c>
      <c r="G984" s="7" t="s">
        <v>747</v>
      </c>
      <c r="H984" s="7">
        <v>0.35</v>
      </c>
      <c r="I984" s="7"/>
      <c r="J984" s="7"/>
      <c r="K984" s="7"/>
      <c r="L984" s="7"/>
      <c r="M984" s="7"/>
      <c r="N984" s="7"/>
      <c r="O984" s="7"/>
      <c r="P984" s="7"/>
      <c r="Q984" s="7"/>
      <c r="R984" s="7"/>
      <c r="S984" s="7"/>
      <c r="T984" s="7"/>
      <c r="U984" s="7"/>
      <c r="V984" s="7"/>
      <c r="W984" s="7"/>
      <c r="X984" s="7"/>
      <c r="Y984" s="7"/>
      <c r="Z984" s="7"/>
      <c r="AA984" s="7"/>
      <c r="AB984" s="7"/>
      <c r="AC984" s="7"/>
      <c r="AD984" s="7"/>
      <c r="AE984" s="7"/>
      <c r="AF984" s="7" t="s">
        <v>749</v>
      </c>
    </row>
    <row r="985" ht="14.25" customHeight="1">
      <c r="A985" s="5" t="s">
        <v>2929</v>
      </c>
      <c r="B985" s="5" t="s">
        <v>1185</v>
      </c>
      <c r="C985" s="5"/>
      <c r="D985" s="5" t="s">
        <v>743</v>
      </c>
      <c r="E985" s="62">
        <v>41640.0</v>
      </c>
      <c r="F985" s="62">
        <v>42004.0</v>
      </c>
      <c r="G985" s="5" t="s">
        <v>1003</v>
      </c>
      <c r="H985" s="5">
        <v>0.0</v>
      </c>
      <c r="I985" s="5">
        <v>0.0</v>
      </c>
      <c r="J985" s="5">
        <v>0.0</v>
      </c>
      <c r="K985" s="5">
        <v>0.0</v>
      </c>
      <c r="L985" s="5">
        <v>0.0</v>
      </c>
      <c r="M985" s="5">
        <v>0.0</v>
      </c>
      <c r="N985" s="5">
        <v>0.0</v>
      </c>
      <c r="O985" s="5">
        <v>1.0</v>
      </c>
      <c r="P985" s="5">
        <v>1.0</v>
      </c>
      <c r="Q985" s="5">
        <v>1.0</v>
      </c>
      <c r="R985" s="5">
        <v>1.0</v>
      </c>
      <c r="S985" s="5">
        <v>1.0</v>
      </c>
      <c r="T985" s="5">
        <v>1.0</v>
      </c>
      <c r="U985" s="5">
        <v>1.0</v>
      </c>
      <c r="V985" s="5">
        <v>1.0</v>
      </c>
      <c r="W985" s="5">
        <v>1.0</v>
      </c>
      <c r="X985" s="5">
        <v>1.0</v>
      </c>
      <c r="Y985" s="5">
        <v>1.0</v>
      </c>
      <c r="Z985" s="5">
        <v>1.0</v>
      </c>
      <c r="AA985" s="5">
        <v>1.0</v>
      </c>
      <c r="AB985" s="5">
        <v>1.0</v>
      </c>
      <c r="AC985" s="5">
        <v>1.0</v>
      </c>
      <c r="AD985" s="5">
        <v>1.0</v>
      </c>
      <c r="AE985" s="5">
        <v>1.0</v>
      </c>
      <c r="AF985" s="5" t="s">
        <v>749</v>
      </c>
    </row>
    <row r="986" ht="14.25" customHeight="1">
      <c r="A986" s="7" t="s">
        <v>2931</v>
      </c>
      <c r="B986" s="7" t="s">
        <v>1185</v>
      </c>
      <c r="C986" s="7"/>
      <c r="D986" s="7" t="s">
        <v>1651</v>
      </c>
      <c r="E986" s="68">
        <v>41640.0</v>
      </c>
      <c r="F986" s="68">
        <v>42004.0</v>
      </c>
      <c r="G986" s="7" t="s">
        <v>1003</v>
      </c>
      <c r="H986" s="7">
        <v>0.02</v>
      </c>
      <c r="I986" s="7">
        <v>0.02</v>
      </c>
      <c r="J986" s="7">
        <v>0.02</v>
      </c>
      <c r="K986" s="7">
        <v>0.02</v>
      </c>
      <c r="L986" s="7">
        <v>0.02</v>
      </c>
      <c r="M986" s="7">
        <v>0.05</v>
      </c>
      <c r="N986" s="7">
        <v>0.1</v>
      </c>
      <c r="O986" s="7">
        <v>0.15</v>
      </c>
      <c r="P986" s="7">
        <v>0.2</v>
      </c>
      <c r="Q986" s="7">
        <v>0.15</v>
      </c>
      <c r="R986" s="7">
        <v>0.25</v>
      </c>
      <c r="S986" s="7">
        <v>0.25</v>
      </c>
      <c r="T986" s="7">
        <v>0.25</v>
      </c>
      <c r="U986" s="7">
        <v>0.2</v>
      </c>
      <c r="V986" s="7">
        <v>0.15</v>
      </c>
      <c r="W986" s="7">
        <v>0.2</v>
      </c>
      <c r="X986" s="7">
        <v>0.3</v>
      </c>
      <c r="Y986" s="7">
        <v>0.3</v>
      </c>
      <c r="Z986" s="7">
        <v>0.3</v>
      </c>
      <c r="AA986" s="7">
        <v>0.2</v>
      </c>
      <c r="AB986" s="7">
        <v>0.2</v>
      </c>
      <c r="AC986" s="7">
        <v>0.15</v>
      </c>
      <c r="AD986" s="7">
        <v>0.1</v>
      </c>
      <c r="AE986" s="7">
        <v>0.05</v>
      </c>
      <c r="AF986" s="7" t="s">
        <v>749</v>
      </c>
    </row>
    <row r="987" ht="14.25" customHeight="1">
      <c r="A987" s="5" t="s">
        <v>2931</v>
      </c>
      <c r="B987" s="5" t="s">
        <v>1185</v>
      </c>
      <c r="C987" s="5"/>
      <c r="D987" s="5" t="s">
        <v>1085</v>
      </c>
      <c r="E987" s="62">
        <v>41640.0</v>
      </c>
      <c r="F987" s="62">
        <v>42004.0</v>
      </c>
      <c r="G987" s="5" t="s">
        <v>747</v>
      </c>
      <c r="H987" s="5">
        <v>0.0</v>
      </c>
      <c r="I987" s="5"/>
      <c r="J987" s="5"/>
      <c r="K987" s="5"/>
      <c r="L987" s="5"/>
      <c r="M987" s="5"/>
      <c r="N987" s="5"/>
      <c r="O987" s="5"/>
      <c r="P987" s="5"/>
      <c r="Q987" s="5"/>
      <c r="R987" s="5"/>
      <c r="S987" s="5"/>
      <c r="T987" s="5"/>
      <c r="U987" s="5"/>
      <c r="V987" s="5"/>
      <c r="W987" s="5"/>
      <c r="X987" s="5"/>
      <c r="Y987" s="5"/>
      <c r="Z987" s="5"/>
      <c r="AA987" s="5"/>
      <c r="AB987" s="5"/>
      <c r="AC987" s="5"/>
      <c r="AD987" s="5"/>
      <c r="AE987" s="5"/>
      <c r="AF987" s="5" t="s">
        <v>749</v>
      </c>
    </row>
    <row r="988" ht="14.25" customHeight="1">
      <c r="A988" s="7" t="s">
        <v>2931</v>
      </c>
      <c r="B988" s="7" t="s">
        <v>1185</v>
      </c>
      <c r="C988" s="7"/>
      <c r="D988" s="7" t="s">
        <v>1089</v>
      </c>
      <c r="E988" s="68">
        <v>41640.0</v>
      </c>
      <c r="F988" s="68">
        <v>42004.0</v>
      </c>
      <c r="G988" s="7" t="s">
        <v>747</v>
      </c>
      <c r="H988" s="7">
        <v>0.25</v>
      </c>
      <c r="I988" s="7"/>
      <c r="J988" s="7"/>
      <c r="K988" s="7"/>
      <c r="L988" s="7"/>
      <c r="M988" s="7"/>
      <c r="N988" s="7"/>
      <c r="O988" s="7"/>
      <c r="P988" s="7"/>
      <c r="Q988" s="7"/>
      <c r="R988" s="7"/>
      <c r="S988" s="7"/>
      <c r="T988" s="7"/>
      <c r="U988" s="7"/>
      <c r="V988" s="7"/>
      <c r="W988" s="7"/>
      <c r="X988" s="7"/>
      <c r="Y988" s="7"/>
      <c r="Z988" s="7"/>
      <c r="AA988" s="7"/>
      <c r="AB988" s="7"/>
      <c r="AC988" s="7"/>
      <c r="AD988" s="7"/>
      <c r="AE988" s="7"/>
      <c r="AF988" s="7" t="s">
        <v>749</v>
      </c>
    </row>
    <row r="989" ht="14.25" customHeight="1">
      <c r="A989" s="5" t="s">
        <v>2934</v>
      </c>
      <c r="B989" s="5" t="s">
        <v>1173</v>
      </c>
      <c r="C989" s="5" t="s">
        <v>995</v>
      </c>
      <c r="D989" s="5" t="s">
        <v>743</v>
      </c>
      <c r="E989" s="62">
        <v>41640.0</v>
      </c>
      <c r="F989" s="62">
        <v>42004.0</v>
      </c>
      <c r="G989" s="5" t="s">
        <v>1003</v>
      </c>
      <c r="H989" s="5">
        <v>16.0</v>
      </c>
      <c r="I989" s="5">
        <v>16.0</v>
      </c>
      <c r="J989" s="5">
        <v>16.0</v>
      </c>
      <c r="K989" s="5">
        <v>16.0</v>
      </c>
      <c r="L989" s="5">
        <v>16.0</v>
      </c>
      <c r="M989" s="5">
        <v>16.0</v>
      </c>
      <c r="N989" s="5">
        <v>16.0</v>
      </c>
      <c r="O989" s="5">
        <v>19.0</v>
      </c>
      <c r="P989" s="5">
        <v>19.0</v>
      </c>
      <c r="Q989" s="5">
        <v>19.0</v>
      </c>
      <c r="R989" s="5">
        <v>19.0</v>
      </c>
      <c r="S989" s="5">
        <v>19.0</v>
      </c>
      <c r="T989" s="5">
        <v>19.0</v>
      </c>
      <c r="U989" s="5">
        <v>19.0</v>
      </c>
      <c r="V989" s="5">
        <v>19.0</v>
      </c>
      <c r="W989" s="5">
        <v>19.0</v>
      </c>
      <c r="X989" s="5">
        <v>19.0</v>
      </c>
      <c r="Y989" s="5">
        <v>19.0</v>
      </c>
      <c r="Z989" s="5">
        <v>19.0</v>
      </c>
      <c r="AA989" s="5">
        <v>19.0</v>
      </c>
      <c r="AB989" s="5">
        <v>19.0</v>
      </c>
      <c r="AC989" s="5">
        <v>19.0</v>
      </c>
      <c r="AD989" s="5">
        <v>19.0</v>
      </c>
      <c r="AE989" s="5">
        <v>19.0</v>
      </c>
      <c r="AF989" s="5" t="s">
        <v>749</v>
      </c>
    </row>
    <row r="990" ht="14.25" customHeight="1">
      <c r="A990" s="7" t="s">
        <v>2936</v>
      </c>
      <c r="B990" s="7" t="s">
        <v>1185</v>
      </c>
      <c r="C990" s="7"/>
      <c r="D990" s="7" t="s">
        <v>1078</v>
      </c>
      <c r="E990" s="68">
        <v>41640.0</v>
      </c>
      <c r="F990" s="68">
        <v>42004.0</v>
      </c>
      <c r="G990" s="7" t="s">
        <v>1003</v>
      </c>
      <c r="H990" s="7">
        <v>0.0</v>
      </c>
      <c r="I990" s="7">
        <v>0.0</v>
      </c>
      <c r="J990" s="7">
        <v>0.0</v>
      </c>
      <c r="K990" s="7">
        <v>0.0</v>
      </c>
      <c r="L990" s="7">
        <v>0.0</v>
      </c>
      <c r="M990" s="7">
        <v>0.0</v>
      </c>
      <c r="N990" s="7">
        <v>0.0</v>
      </c>
      <c r="O990" s="7">
        <v>0.0</v>
      </c>
      <c r="P990" s="7">
        <v>1.0</v>
      </c>
      <c r="Q990" s="7">
        <v>1.0</v>
      </c>
      <c r="R990" s="7">
        <v>1.0</v>
      </c>
      <c r="S990" s="7">
        <v>1.0</v>
      </c>
      <c r="T990" s="7">
        <v>1.0</v>
      </c>
      <c r="U990" s="7">
        <v>1.0</v>
      </c>
      <c r="V990" s="7">
        <v>1.0</v>
      </c>
      <c r="W990" s="7">
        <v>1.0</v>
      </c>
      <c r="X990" s="7">
        <v>0.0</v>
      </c>
      <c r="Y990" s="7">
        <v>0.0</v>
      </c>
      <c r="Z990" s="7">
        <v>0.0</v>
      </c>
      <c r="AA990" s="7">
        <v>0.0</v>
      </c>
      <c r="AB990" s="7">
        <v>0.0</v>
      </c>
      <c r="AC990" s="7">
        <v>0.0</v>
      </c>
      <c r="AD990" s="7">
        <v>0.0</v>
      </c>
      <c r="AE990" s="7">
        <v>0.0</v>
      </c>
      <c r="AF990" s="7" t="s">
        <v>749</v>
      </c>
    </row>
    <row r="991" ht="14.25" customHeight="1">
      <c r="A991" s="5" t="s">
        <v>2936</v>
      </c>
      <c r="B991" s="5" t="s">
        <v>1185</v>
      </c>
      <c r="C991" s="5"/>
      <c r="D991" s="5" t="s">
        <v>1085</v>
      </c>
      <c r="E991" s="62">
        <v>41640.0</v>
      </c>
      <c r="F991" s="62">
        <v>42004.0</v>
      </c>
      <c r="G991" s="5" t="s">
        <v>747</v>
      </c>
      <c r="H991" s="5">
        <v>0.0</v>
      </c>
      <c r="I991" s="5"/>
      <c r="J991" s="5"/>
      <c r="K991" s="5"/>
      <c r="L991" s="5"/>
      <c r="M991" s="5"/>
      <c r="N991" s="5"/>
      <c r="O991" s="5"/>
      <c r="P991" s="5"/>
      <c r="Q991" s="5"/>
      <c r="R991" s="5"/>
      <c r="S991" s="5"/>
      <c r="T991" s="5"/>
      <c r="U991" s="5"/>
      <c r="V991" s="5"/>
      <c r="W991" s="5"/>
      <c r="X991" s="5"/>
      <c r="Y991" s="5"/>
      <c r="Z991" s="5"/>
      <c r="AA991" s="5"/>
      <c r="AB991" s="5"/>
      <c r="AC991" s="5"/>
      <c r="AD991" s="5"/>
      <c r="AE991" s="5"/>
      <c r="AF991" s="5" t="s">
        <v>749</v>
      </c>
    </row>
    <row r="992" ht="14.25" customHeight="1">
      <c r="A992" s="7" t="s">
        <v>2936</v>
      </c>
      <c r="B992" s="7" t="s">
        <v>1185</v>
      </c>
      <c r="C992" s="7"/>
      <c r="D992" s="7" t="s">
        <v>1089</v>
      </c>
      <c r="E992" s="68">
        <v>41640.0</v>
      </c>
      <c r="F992" s="68">
        <v>42004.0</v>
      </c>
      <c r="G992" s="7" t="s">
        <v>747</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749</v>
      </c>
    </row>
    <row r="993" ht="14.25" customHeight="1">
      <c r="A993" s="5" t="s">
        <v>2939</v>
      </c>
      <c r="B993" s="5" t="s">
        <v>1185</v>
      </c>
      <c r="C993" s="5"/>
      <c r="D993" s="5" t="s">
        <v>1078</v>
      </c>
      <c r="E993" s="62">
        <v>41640.0</v>
      </c>
      <c r="F993" s="62">
        <v>42004.0</v>
      </c>
      <c r="G993" s="5" t="s">
        <v>1003</v>
      </c>
      <c r="H993" s="5">
        <v>0.0</v>
      </c>
      <c r="I993" s="5">
        <v>0.0</v>
      </c>
      <c r="J993" s="5">
        <v>0.0</v>
      </c>
      <c r="K993" s="5">
        <v>0.0</v>
      </c>
      <c r="L993" s="5">
        <v>0.0</v>
      </c>
      <c r="M993" s="5">
        <v>0.0</v>
      </c>
      <c r="N993" s="5">
        <v>0.0</v>
      </c>
      <c r="O993" s="5">
        <v>0.0</v>
      </c>
      <c r="P993" s="5">
        <v>0.0</v>
      </c>
      <c r="Q993" s="5">
        <v>1.0</v>
      </c>
      <c r="R993" s="5">
        <v>1.0</v>
      </c>
      <c r="S993" s="5">
        <v>1.0</v>
      </c>
      <c r="T993" s="5">
        <v>1.0</v>
      </c>
      <c r="U993" s="5">
        <v>1.0</v>
      </c>
      <c r="V993" s="5">
        <v>1.0</v>
      </c>
      <c r="W993" s="5">
        <v>1.0</v>
      </c>
      <c r="X993" s="5">
        <v>1.0</v>
      </c>
      <c r="Y993" s="5">
        <v>0.0</v>
      </c>
      <c r="Z993" s="5">
        <v>0.0</v>
      </c>
      <c r="AA993" s="5">
        <v>0.0</v>
      </c>
      <c r="AB993" s="5">
        <v>0.0</v>
      </c>
      <c r="AC993" s="5">
        <v>0.0</v>
      </c>
      <c r="AD993" s="5">
        <v>0.0</v>
      </c>
      <c r="AE993" s="5">
        <v>0.0</v>
      </c>
      <c r="AF993" s="5" t="s">
        <v>749</v>
      </c>
    </row>
    <row r="994" ht="14.25" customHeight="1">
      <c r="A994" s="7" t="s">
        <v>2939</v>
      </c>
      <c r="B994" s="7" t="s">
        <v>1185</v>
      </c>
      <c r="C994" s="7"/>
      <c r="D994" s="7" t="s">
        <v>1085</v>
      </c>
      <c r="E994" s="68">
        <v>41640.0</v>
      </c>
      <c r="F994" s="68">
        <v>42004.0</v>
      </c>
      <c r="G994" s="7" t="s">
        <v>747</v>
      </c>
      <c r="H994" s="7">
        <v>0.0</v>
      </c>
      <c r="I994" s="7"/>
      <c r="J994" s="7"/>
      <c r="K994" s="7"/>
      <c r="L994" s="7"/>
      <c r="M994" s="7"/>
      <c r="N994" s="7"/>
      <c r="O994" s="7"/>
      <c r="P994" s="7"/>
      <c r="Q994" s="7"/>
      <c r="R994" s="7"/>
      <c r="S994" s="7"/>
      <c r="T994" s="7"/>
      <c r="U994" s="7"/>
      <c r="V994" s="7"/>
      <c r="W994" s="7"/>
      <c r="X994" s="7"/>
      <c r="Y994" s="7"/>
      <c r="Z994" s="7"/>
      <c r="AA994" s="7"/>
      <c r="AB994" s="7"/>
      <c r="AC994" s="7"/>
      <c r="AD994" s="7"/>
      <c r="AE994" s="7"/>
      <c r="AF994" s="7" t="s">
        <v>749</v>
      </c>
    </row>
    <row r="995" ht="14.25" customHeight="1">
      <c r="A995" s="5" t="s">
        <v>2939</v>
      </c>
      <c r="B995" s="5" t="s">
        <v>1185</v>
      </c>
      <c r="C995" s="5"/>
      <c r="D995" s="5" t="s">
        <v>1089</v>
      </c>
      <c r="E995" s="62">
        <v>41640.0</v>
      </c>
      <c r="F995" s="62">
        <v>42004.0</v>
      </c>
      <c r="G995" s="5" t="s">
        <v>747</v>
      </c>
      <c r="H995" s="5">
        <v>1.0</v>
      </c>
      <c r="I995" s="5"/>
      <c r="J995" s="5"/>
      <c r="K995" s="5"/>
      <c r="L995" s="5"/>
      <c r="M995" s="5"/>
      <c r="N995" s="5"/>
      <c r="O995" s="5"/>
      <c r="P995" s="5"/>
      <c r="Q995" s="5"/>
      <c r="R995" s="5"/>
      <c r="S995" s="5"/>
      <c r="T995" s="5"/>
      <c r="U995" s="5"/>
      <c r="V995" s="5"/>
      <c r="W995" s="5"/>
      <c r="X995" s="5"/>
      <c r="Y995" s="5"/>
      <c r="Z995" s="5"/>
      <c r="AA995" s="5"/>
      <c r="AB995" s="5"/>
      <c r="AC995" s="5"/>
      <c r="AD995" s="5"/>
      <c r="AE995" s="5"/>
      <c r="AF995" s="5" t="s">
        <v>749</v>
      </c>
    </row>
    <row r="996" ht="14.25" customHeight="1">
      <c r="A996" s="7" t="s">
        <v>2942</v>
      </c>
      <c r="B996" s="7" t="s">
        <v>647</v>
      </c>
      <c r="C996" s="7"/>
      <c r="D996" s="7" t="s">
        <v>1078</v>
      </c>
      <c r="E996" s="68">
        <v>41640.0</v>
      </c>
      <c r="F996" s="68">
        <v>42004.0</v>
      </c>
      <c r="G996" s="7" t="s">
        <v>1003</v>
      </c>
      <c r="H996" s="7">
        <v>0.1</v>
      </c>
      <c r="I996" s="7">
        <v>0.1</v>
      </c>
      <c r="J996" s="7">
        <v>0.1</v>
      </c>
      <c r="K996" s="7">
        <v>0.1</v>
      </c>
      <c r="L996" s="7">
        <v>0.1</v>
      </c>
      <c r="M996" s="7">
        <v>0.3</v>
      </c>
      <c r="N996" s="7">
        <v>0.7</v>
      </c>
      <c r="O996" s="7">
        <v>0.7</v>
      </c>
      <c r="P996" s="7">
        <v>0.7</v>
      </c>
      <c r="Q996" s="7">
        <v>0.7</v>
      </c>
      <c r="R996" s="7">
        <v>0.2</v>
      </c>
      <c r="S996" s="7">
        <v>0.2</v>
      </c>
      <c r="T996" s="7">
        <v>0.2</v>
      </c>
      <c r="U996" s="7">
        <v>0.2</v>
      </c>
      <c r="V996" s="7">
        <v>0.2</v>
      </c>
      <c r="W996" s="7">
        <v>0.2</v>
      </c>
      <c r="X996" s="7">
        <v>0.4</v>
      </c>
      <c r="Y996" s="7">
        <v>0.4</v>
      </c>
      <c r="Z996" s="7">
        <v>0.2</v>
      </c>
      <c r="AA996" s="7">
        <v>0.2</v>
      </c>
      <c r="AB996" s="7">
        <v>0.2</v>
      </c>
      <c r="AC996" s="7">
        <v>0.2</v>
      </c>
      <c r="AD996" s="7">
        <v>0.1</v>
      </c>
      <c r="AE996" s="7">
        <v>0.1</v>
      </c>
      <c r="AF996" s="7" t="s">
        <v>749</v>
      </c>
    </row>
    <row r="997" ht="14.25" customHeight="1">
      <c r="A997" s="5" t="s">
        <v>2942</v>
      </c>
      <c r="B997" s="5" t="s">
        <v>647</v>
      </c>
      <c r="C997" s="5"/>
      <c r="D997" s="5" t="s">
        <v>1085</v>
      </c>
      <c r="E997" s="62">
        <v>41640.0</v>
      </c>
      <c r="F997" s="62">
        <v>42004.0</v>
      </c>
      <c r="G997" s="5" t="s">
        <v>747</v>
      </c>
      <c r="H997" s="5">
        <v>0.0</v>
      </c>
      <c r="I997" s="5"/>
      <c r="J997" s="5"/>
      <c r="K997" s="5"/>
      <c r="L997" s="5"/>
      <c r="M997" s="5"/>
      <c r="N997" s="5"/>
      <c r="O997" s="5"/>
      <c r="P997" s="5"/>
      <c r="Q997" s="5"/>
      <c r="R997" s="5"/>
      <c r="S997" s="5"/>
      <c r="T997" s="5"/>
      <c r="U997" s="5"/>
      <c r="V997" s="5"/>
      <c r="W997" s="5"/>
      <c r="X997" s="5"/>
      <c r="Y997" s="5"/>
      <c r="Z997" s="5"/>
      <c r="AA997" s="5"/>
      <c r="AB997" s="5"/>
      <c r="AC997" s="5"/>
      <c r="AD997" s="5"/>
      <c r="AE997" s="5"/>
      <c r="AF997" s="5" t="s">
        <v>749</v>
      </c>
    </row>
    <row r="998" ht="14.25" customHeight="1">
      <c r="A998" s="7" t="s">
        <v>2942</v>
      </c>
      <c r="B998" s="7" t="s">
        <v>647</v>
      </c>
      <c r="C998" s="7"/>
      <c r="D998" s="7" t="s">
        <v>1089</v>
      </c>
      <c r="E998" s="68">
        <v>41640.0</v>
      </c>
      <c r="F998" s="68">
        <v>42004.0</v>
      </c>
      <c r="G998" s="7" t="s">
        <v>747</v>
      </c>
      <c r="H998" s="7">
        <v>1.0</v>
      </c>
      <c r="I998" s="7"/>
      <c r="J998" s="7"/>
      <c r="K998" s="7"/>
      <c r="L998" s="7"/>
      <c r="M998" s="7"/>
      <c r="N998" s="7"/>
      <c r="O998" s="7"/>
      <c r="P998" s="7"/>
      <c r="Q998" s="7"/>
      <c r="R998" s="7"/>
      <c r="S998" s="7"/>
      <c r="T998" s="7"/>
      <c r="U998" s="7"/>
      <c r="V998" s="7"/>
      <c r="W998" s="7"/>
      <c r="X998" s="7"/>
      <c r="Y998" s="7"/>
      <c r="Z998" s="7"/>
      <c r="AA998" s="7"/>
      <c r="AB998" s="7"/>
      <c r="AC998" s="7"/>
      <c r="AD998" s="7"/>
      <c r="AE998" s="7"/>
      <c r="AF998" s="7" t="s">
        <v>749</v>
      </c>
    </row>
    <row r="999" ht="14.25" customHeight="1">
      <c r="A999" s="5" t="s">
        <v>2942</v>
      </c>
      <c r="B999" s="5" t="s">
        <v>647</v>
      </c>
      <c r="C999" s="5"/>
      <c r="D999" s="5" t="s">
        <v>1658</v>
      </c>
      <c r="E999" s="62">
        <v>41640.0</v>
      </c>
      <c r="F999" s="62">
        <v>42004.0</v>
      </c>
      <c r="G999" s="5" t="s">
        <v>1003</v>
      </c>
      <c r="H999" s="5">
        <v>0.1</v>
      </c>
      <c r="I999" s="5">
        <v>0.1</v>
      </c>
      <c r="J999" s="5">
        <v>0.1</v>
      </c>
      <c r="K999" s="5">
        <v>0.1</v>
      </c>
      <c r="L999" s="5">
        <v>0.1</v>
      </c>
      <c r="M999" s="5">
        <v>0.1</v>
      </c>
      <c r="N999" s="5">
        <v>0.3</v>
      </c>
      <c r="O999" s="5">
        <v>0.7</v>
      </c>
      <c r="P999" s="5">
        <v>0.7</v>
      </c>
      <c r="Q999" s="5">
        <v>0.7</v>
      </c>
      <c r="R999" s="5">
        <v>0.2</v>
      </c>
      <c r="S999" s="5">
        <v>0.2</v>
      </c>
      <c r="T999" s="5">
        <v>0.2</v>
      </c>
      <c r="U999" s="5">
        <v>0.2</v>
      </c>
      <c r="V999" s="5">
        <v>0.2</v>
      </c>
      <c r="W999" s="5">
        <v>0.2</v>
      </c>
      <c r="X999" s="5">
        <v>0.2</v>
      </c>
      <c r="Y999" s="5">
        <v>0.2</v>
      </c>
      <c r="Z999" s="5">
        <v>0.2</v>
      </c>
      <c r="AA999" s="5">
        <v>0.2</v>
      </c>
      <c r="AB999" s="5">
        <v>0.2</v>
      </c>
      <c r="AC999" s="5">
        <v>0.2</v>
      </c>
      <c r="AD999" s="5">
        <v>0.1</v>
      </c>
      <c r="AE999" s="5">
        <v>0.1</v>
      </c>
      <c r="AF999" s="5" t="s">
        <v>749</v>
      </c>
    </row>
    <row r="1000" ht="14.25" customHeight="1">
      <c r="A1000" s="7" t="s">
        <v>2950</v>
      </c>
      <c r="B1000" s="7" t="s">
        <v>742</v>
      </c>
      <c r="C1000" s="7"/>
      <c r="D1000" s="7" t="s">
        <v>743</v>
      </c>
      <c r="E1000" s="68">
        <v>41640.0</v>
      </c>
      <c r="F1000" s="68">
        <v>42004.0</v>
      </c>
      <c r="G1000" s="7" t="s">
        <v>747</v>
      </c>
      <c r="H1000" s="7">
        <v>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749</v>
      </c>
    </row>
    <row r="1001" ht="14.25" customHeight="1">
      <c r="A1001" s="5" t="s">
        <v>2951</v>
      </c>
      <c r="B1001" s="5" t="s">
        <v>886</v>
      </c>
      <c r="C1001" s="5" t="s">
        <v>887</v>
      </c>
      <c r="D1001" s="5" t="s">
        <v>743</v>
      </c>
      <c r="E1001" s="62">
        <v>41640.0</v>
      </c>
      <c r="F1001" s="62">
        <v>42004.0</v>
      </c>
      <c r="G1001" s="5" t="s">
        <v>747</v>
      </c>
      <c r="H1001" s="5">
        <v>120.0</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749</v>
      </c>
    </row>
    <row r="1002" ht="14.25" customHeight="1">
      <c r="A1002" s="7" t="s">
        <v>1712</v>
      </c>
      <c r="B1002" s="7" t="s">
        <v>1077</v>
      </c>
      <c r="C1002" s="7"/>
      <c r="D1002" s="7" t="s">
        <v>1223</v>
      </c>
      <c r="E1002" s="68">
        <v>41640.0</v>
      </c>
      <c r="F1002" s="68">
        <v>42004.0</v>
      </c>
      <c r="G1002" s="7" t="s">
        <v>1003</v>
      </c>
      <c r="H1002" s="7">
        <v>0.0</v>
      </c>
      <c r="I1002" s="7">
        <v>0.0</v>
      </c>
      <c r="J1002" s="7">
        <v>0.0</v>
      </c>
      <c r="K1002" s="7">
        <v>0.0</v>
      </c>
      <c r="L1002" s="7">
        <v>0.0</v>
      </c>
      <c r="M1002" s="7">
        <v>0.0</v>
      </c>
      <c r="N1002" s="7">
        <v>0.0</v>
      </c>
      <c r="O1002" s="7">
        <v>0.35</v>
      </c>
      <c r="P1002" s="7">
        <v>0.69</v>
      </c>
      <c r="Q1002" s="7">
        <v>0.43</v>
      </c>
      <c r="R1002" s="7">
        <v>0.37</v>
      </c>
      <c r="S1002" s="7">
        <v>0.43</v>
      </c>
      <c r="T1002" s="7">
        <v>0.58</v>
      </c>
      <c r="U1002" s="7">
        <v>0.48</v>
      </c>
      <c r="V1002" s="7">
        <v>0.37</v>
      </c>
      <c r="W1002" s="7">
        <v>0.37</v>
      </c>
      <c r="X1002" s="7">
        <v>0.46</v>
      </c>
      <c r="Y1002" s="7">
        <v>0.62</v>
      </c>
      <c r="Z1002" s="7">
        <v>0.12</v>
      </c>
      <c r="AA1002" s="7">
        <v>0.04</v>
      </c>
      <c r="AB1002" s="7">
        <v>0.04</v>
      </c>
      <c r="AC1002" s="7">
        <v>0.0</v>
      </c>
      <c r="AD1002" s="7">
        <v>0.0</v>
      </c>
      <c r="AE1002" s="7">
        <v>0.0</v>
      </c>
      <c r="AF1002" s="7" t="s">
        <v>749</v>
      </c>
    </row>
    <row r="1003" ht="14.25" customHeight="1">
      <c r="A1003" s="5" t="s">
        <v>1712</v>
      </c>
      <c r="B1003" s="5" t="s">
        <v>1077</v>
      </c>
      <c r="C1003" s="5"/>
      <c r="D1003" s="5" t="s">
        <v>1627</v>
      </c>
      <c r="E1003" s="62">
        <v>41640.0</v>
      </c>
      <c r="F1003" s="62">
        <v>42004.0</v>
      </c>
      <c r="G1003" s="5" t="s">
        <v>1003</v>
      </c>
      <c r="H1003" s="5">
        <v>0.0</v>
      </c>
      <c r="I1003" s="5">
        <v>0.0</v>
      </c>
      <c r="J1003" s="5">
        <v>0.0</v>
      </c>
      <c r="K1003" s="5">
        <v>0.0</v>
      </c>
      <c r="L1003" s="5">
        <v>0.0</v>
      </c>
      <c r="M1003" s="5">
        <v>0.0</v>
      </c>
      <c r="N1003" s="5">
        <v>0.0</v>
      </c>
      <c r="O1003" s="5">
        <v>0.16</v>
      </c>
      <c r="P1003" s="5">
        <v>0.14</v>
      </c>
      <c r="Q1003" s="5">
        <v>0.21</v>
      </c>
      <c r="R1003" s="5">
        <v>0.18</v>
      </c>
      <c r="S1003" s="5">
        <v>0.25</v>
      </c>
      <c r="T1003" s="5">
        <v>0.21</v>
      </c>
      <c r="U1003" s="5">
        <v>0.13</v>
      </c>
      <c r="V1003" s="5">
        <v>0.08</v>
      </c>
      <c r="W1003" s="5">
        <v>0.04</v>
      </c>
      <c r="X1003" s="5">
        <v>0.05</v>
      </c>
      <c r="Y1003" s="5">
        <v>0.06</v>
      </c>
      <c r="Z1003" s="5">
        <v>0.0</v>
      </c>
      <c r="AA1003" s="5">
        <v>0.0</v>
      </c>
      <c r="AB1003" s="5">
        <v>0.0</v>
      </c>
      <c r="AC1003" s="5">
        <v>0.0</v>
      </c>
      <c r="AD1003" s="5">
        <v>0.0</v>
      </c>
      <c r="AE1003" s="5">
        <v>0.0</v>
      </c>
      <c r="AF1003" s="5" t="s">
        <v>749</v>
      </c>
    </row>
    <row r="1004" ht="14.25" customHeight="1">
      <c r="A1004" s="7" t="s">
        <v>1712</v>
      </c>
      <c r="B1004" s="7" t="s">
        <v>1077</v>
      </c>
      <c r="C1004" s="7"/>
      <c r="D1004" s="7" t="s">
        <v>1623</v>
      </c>
      <c r="E1004" s="68">
        <v>41640.0</v>
      </c>
      <c r="F1004" s="68">
        <v>42004.0</v>
      </c>
      <c r="G1004" s="7" t="s">
        <v>747</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749</v>
      </c>
    </row>
    <row r="1005" ht="14.25" customHeight="1">
      <c r="A1005" s="5" t="s">
        <v>2959</v>
      </c>
      <c r="B1005" s="5" t="s">
        <v>1185</v>
      </c>
      <c r="C1005" s="5"/>
      <c r="D1005" s="5" t="s">
        <v>1078</v>
      </c>
      <c r="E1005" s="62">
        <v>41640.0</v>
      </c>
      <c r="F1005" s="62">
        <v>42004.0</v>
      </c>
      <c r="G1005" s="5" t="s">
        <v>1003</v>
      </c>
      <c r="H1005" s="5">
        <v>0.4</v>
      </c>
      <c r="I1005" s="5">
        <v>0.4</v>
      </c>
      <c r="J1005" s="5">
        <v>0.4</v>
      </c>
      <c r="K1005" s="5">
        <v>0.4</v>
      </c>
      <c r="L1005" s="5">
        <v>0.4</v>
      </c>
      <c r="M1005" s="5">
        <v>0.4</v>
      </c>
      <c r="N1005" s="5">
        <v>0.4</v>
      </c>
      <c r="O1005" s="5">
        <v>0.4</v>
      </c>
      <c r="P1005" s="5">
        <v>0.9</v>
      </c>
      <c r="Q1005" s="5">
        <v>0.9</v>
      </c>
      <c r="R1005" s="5">
        <v>0.9</v>
      </c>
      <c r="S1005" s="5">
        <v>0.9</v>
      </c>
      <c r="T1005" s="5">
        <v>0.8</v>
      </c>
      <c r="U1005" s="5">
        <v>0.9</v>
      </c>
      <c r="V1005" s="5">
        <v>0.9</v>
      </c>
      <c r="W1005" s="5">
        <v>0.9</v>
      </c>
      <c r="X1005" s="5">
        <v>0.9</v>
      </c>
      <c r="Y1005" s="5">
        <v>0.8</v>
      </c>
      <c r="Z1005" s="5">
        <v>0.6</v>
      </c>
      <c r="AA1005" s="5">
        <v>0.6</v>
      </c>
      <c r="AB1005" s="5">
        <v>0.5</v>
      </c>
      <c r="AC1005" s="5">
        <v>0.5</v>
      </c>
      <c r="AD1005" s="5">
        <v>0.4</v>
      </c>
      <c r="AE1005" s="5">
        <v>0.4</v>
      </c>
      <c r="AF1005" s="5" t="s">
        <v>749</v>
      </c>
    </row>
    <row r="1006" ht="14.25" customHeight="1">
      <c r="A1006" s="7" t="s">
        <v>2959</v>
      </c>
      <c r="B1006" s="7" t="s">
        <v>1185</v>
      </c>
      <c r="C1006" s="7"/>
      <c r="D1006" s="7" t="s">
        <v>1085</v>
      </c>
      <c r="E1006" s="68">
        <v>41640.0</v>
      </c>
      <c r="F1006" s="68">
        <v>42004.0</v>
      </c>
      <c r="G1006" s="7" t="s">
        <v>747</v>
      </c>
      <c r="H1006" s="7">
        <v>0.0</v>
      </c>
      <c r="I1006" s="7"/>
      <c r="J1006" s="7"/>
      <c r="K1006" s="7"/>
      <c r="L1006" s="7"/>
      <c r="M1006" s="7"/>
      <c r="N1006" s="7"/>
      <c r="O1006" s="7"/>
      <c r="P1006" s="7"/>
      <c r="Q1006" s="7"/>
      <c r="R1006" s="7"/>
      <c r="S1006" s="7"/>
      <c r="T1006" s="7"/>
      <c r="U1006" s="7"/>
      <c r="V1006" s="7"/>
      <c r="W1006" s="7"/>
      <c r="X1006" s="7"/>
      <c r="Y1006" s="7"/>
      <c r="Z1006" s="7"/>
      <c r="AA1006" s="7"/>
      <c r="AB1006" s="7"/>
      <c r="AC1006" s="7"/>
      <c r="AD1006" s="7"/>
      <c r="AE1006" s="7"/>
      <c r="AF1006" s="7" t="s">
        <v>749</v>
      </c>
    </row>
    <row r="1007" ht="14.25" customHeight="1">
      <c r="A1007" s="5" t="s">
        <v>2959</v>
      </c>
      <c r="B1007" s="5" t="s">
        <v>1185</v>
      </c>
      <c r="C1007" s="5"/>
      <c r="D1007" s="5" t="s">
        <v>1089</v>
      </c>
      <c r="E1007" s="62">
        <v>41640.0</v>
      </c>
      <c r="F1007" s="62">
        <v>42004.0</v>
      </c>
      <c r="G1007" s="5" t="s">
        <v>747</v>
      </c>
      <c r="H1007" s="5">
        <v>1.0</v>
      </c>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t="s">
        <v>749</v>
      </c>
    </row>
    <row r="1008" ht="14.25" customHeight="1">
      <c r="A1008" s="7" t="s">
        <v>2959</v>
      </c>
      <c r="B1008" s="7" t="s">
        <v>1185</v>
      </c>
      <c r="C1008" s="7"/>
      <c r="D1008" s="7" t="s">
        <v>1623</v>
      </c>
      <c r="E1008" s="68">
        <v>41640.0</v>
      </c>
      <c r="F1008" s="68">
        <v>42004.0</v>
      </c>
      <c r="G1008" s="7" t="s">
        <v>747</v>
      </c>
      <c r="H1008" s="7">
        <v>0.3</v>
      </c>
      <c r="I1008" s="7"/>
      <c r="J1008" s="7"/>
      <c r="K1008" s="7"/>
      <c r="L1008" s="7"/>
      <c r="M1008" s="7"/>
      <c r="N1008" s="7"/>
      <c r="O1008" s="7"/>
      <c r="P1008" s="7"/>
      <c r="Q1008" s="7"/>
      <c r="R1008" s="7"/>
      <c r="S1008" s="7"/>
      <c r="T1008" s="7"/>
      <c r="U1008" s="7"/>
      <c r="V1008" s="7"/>
      <c r="W1008" s="7"/>
      <c r="X1008" s="7"/>
      <c r="Y1008" s="7"/>
      <c r="Z1008" s="7"/>
      <c r="AA1008" s="7"/>
      <c r="AB1008" s="7"/>
      <c r="AC1008" s="7"/>
      <c r="AD1008" s="7"/>
      <c r="AE1008" s="7"/>
      <c r="AF1008" s="7" t="s">
        <v>749</v>
      </c>
    </row>
    <row r="1009" ht="14.25" customHeight="1">
      <c r="A1009" s="5" t="s">
        <v>2959</v>
      </c>
      <c r="B1009" s="5" t="s">
        <v>1185</v>
      </c>
      <c r="C1009" s="5"/>
      <c r="D1009" s="5" t="s">
        <v>1624</v>
      </c>
      <c r="E1009" s="62">
        <v>41640.0</v>
      </c>
      <c r="F1009" s="62">
        <v>42004.0</v>
      </c>
      <c r="G1009" s="5" t="s">
        <v>1003</v>
      </c>
      <c r="H1009" s="5">
        <v>0.3</v>
      </c>
      <c r="I1009" s="5">
        <v>0.3</v>
      </c>
      <c r="J1009" s="5">
        <v>0.3</v>
      </c>
      <c r="K1009" s="5">
        <v>0.3</v>
      </c>
      <c r="L1009" s="5">
        <v>0.3</v>
      </c>
      <c r="M1009" s="5">
        <v>0.3</v>
      </c>
      <c r="N1009" s="5">
        <v>0.4</v>
      </c>
      <c r="O1009" s="5">
        <v>0.4</v>
      </c>
      <c r="P1009" s="5">
        <v>0.5</v>
      </c>
      <c r="Q1009" s="5">
        <v>0.5</v>
      </c>
      <c r="R1009" s="5">
        <v>0.5</v>
      </c>
      <c r="S1009" s="5">
        <v>0.5</v>
      </c>
      <c r="T1009" s="5">
        <v>0.5</v>
      </c>
      <c r="U1009" s="5">
        <v>0.5</v>
      </c>
      <c r="V1009" s="5">
        <v>0.35</v>
      </c>
      <c r="W1009" s="5">
        <v>0.35</v>
      </c>
      <c r="X1009" s="5">
        <v>0.35</v>
      </c>
      <c r="Y1009" s="5">
        <v>0.3</v>
      </c>
      <c r="Z1009" s="5">
        <v>0.3</v>
      </c>
      <c r="AA1009" s="5">
        <v>0.3</v>
      </c>
      <c r="AB1009" s="5">
        <v>0.3</v>
      </c>
      <c r="AC1009" s="5">
        <v>0.3</v>
      </c>
      <c r="AD1009" s="5">
        <v>0.3</v>
      </c>
      <c r="AE1009" s="5">
        <v>0.3</v>
      </c>
      <c r="AF1009" s="5" t="s">
        <v>749</v>
      </c>
    </row>
    <row r="1010" ht="14.25" customHeight="1">
      <c r="A1010" s="7" t="s">
        <v>2965</v>
      </c>
      <c r="B1010" s="7" t="s">
        <v>41</v>
      </c>
      <c r="C1010" s="7"/>
      <c r="D1010" s="7" t="s">
        <v>1078</v>
      </c>
      <c r="E1010" s="68">
        <v>41640.0</v>
      </c>
      <c r="F1010" s="68">
        <v>42004.0</v>
      </c>
      <c r="G1010" s="7" t="s">
        <v>1003</v>
      </c>
      <c r="H1010" s="7">
        <v>0.05</v>
      </c>
      <c r="I1010" s="7">
        <v>0.05</v>
      </c>
      <c r="J1010" s="7">
        <v>0.05</v>
      </c>
      <c r="K1010" s="7">
        <v>0.05</v>
      </c>
      <c r="L1010" s="7">
        <v>0.05</v>
      </c>
      <c r="M1010" s="7">
        <v>0.1</v>
      </c>
      <c r="N1010" s="7">
        <v>0.1</v>
      </c>
      <c r="O1010" s="7">
        <v>0.3</v>
      </c>
      <c r="P1010" s="7">
        <v>0.9</v>
      </c>
      <c r="Q1010" s="7">
        <v>0.9</v>
      </c>
      <c r="R1010" s="7">
        <v>0.9</v>
      </c>
      <c r="S1010" s="7">
        <v>0.9</v>
      </c>
      <c r="T1010" s="7">
        <v>0.9</v>
      </c>
      <c r="U1010" s="7">
        <v>0.9</v>
      </c>
      <c r="V1010" s="7">
        <v>0.9</v>
      </c>
      <c r="W1010" s="7">
        <v>0.9</v>
      </c>
      <c r="X1010" s="7">
        <v>0.9</v>
      </c>
      <c r="Y1010" s="7">
        <v>0.7</v>
      </c>
      <c r="Z1010" s="7">
        <v>0.5</v>
      </c>
      <c r="AA1010" s="7">
        <v>0.5</v>
      </c>
      <c r="AB1010" s="7">
        <v>0.3</v>
      </c>
      <c r="AC1010" s="7">
        <v>0.3</v>
      </c>
      <c r="AD1010" s="7">
        <v>0.1</v>
      </c>
      <c r="AE1010" s="7">
        <v>0.05</v>
      </c>
      <c r="AF1010" s="7" t="s">
        <v>749</v>
      </c>
    </row>
    <row r="1011" ht="14.25" customHeight="1">
      <c r="A1011" s="5" t="s">
        <v>2965</v>
      </c>
      <c r="B1011" s="5" t="s">
        <v>41</v>
      </c>
      <c r="C1011" s="5"/>
      <c r="D1011" s="5" t="s">
        <v>1085</v>
      </c>
      <c r="E1011" s="62">
        <v>41640.0</v>
      </c>
      <c r="F1011" s="62">
        <v>42004.0</v>
      </c>
      <c r="G1011" s="5" t="s">
        <v>747</v>
      </c>
      <c r="H1011" s="5">
        <v>0.0</v>
      </c>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t="s">
        <v>749</v>
      </c>
    </row>
    <row r="1012" ht="14.25" customHeight="1">
      <c r="A1012" s="7" t="s">
        <v>2965</v>
      </c>
      <c r="B1012" s="7" t="s">
        <v>41</v>
      </c>
      <c r="C1012" s="7"/>
      <c r="D1012" s="7" t="s">
        <v>1089</v>
      </c>
      <c r="E1012" s="68">
        <v>41640.0</v>
      </c>
      <c r="F1012" s="68">
        <v>42004.0</v>
      </c>
      <c r="G1012" s="7" t="s">
        <v>747</v>
      </c>
      <c r="H1012" s="7">
        <v>1.0</v>
      </c>
      <c r="I1012" s="7"/>
      <c r="J1012" s="7"/>
      <c r="K1012" s="7"/>
      <c r="L1012" s="7"/>
      <c r="M1012" s="7"/>
      <c r="N1012" s="7"/>
      <c r="O1012" s="7"/>
      <c r="P1012" s="7"/>
      <c r="Q1012" s="7"/>
      <c r="R1012" s="7"/>
      <c r="S1012" s="7"/>
      <c r="T1012" s="7"/>
      <c r="U1012" s="7"/>
      <c r="V1012" s="7"/>
      <c r="W1012" s="7"/>
      <c r="X1012" s="7"/>
      <c r="Y1012" s="7"/>
      <c r="Z1012" s="7"/>
      <c r="AA1012" s="7"/>
      <c r="AB1012" s="7"/>
      <c r="AC1012" s="7"/>
      <c r="AD1012" s="7"/>
      <c r="AE1012" s="7"/>
      <c r="AF1012" s="7" t="s">
        <v>749</v>
      </c>
    </row>
    <row r="1013" ht="14.25" customHeight="1">
      <c r="A1013" s="5" t="s">
        <v>2965</v>
      </c>
      <c r="B1013" s="5" t="s">
        <v>41</v>
      </c>
      <c r="C1013" s="5"/>
      <c r="D1013" s="5" t="s">
        <v>1623</v>
      </c>
      <c r="E1013" s="62">
        <v>41640.0</v>
      </c>
      <c r="F1013" s="62">
        <v>42004.0</v>
      </c>
      <c r="G1013" s="5" t="s">
        <v>747</v>
      </c>
      <c r="H1013" s="5">
        <v>0.05</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749</v>
      </c>
    </row>
    <row r="1014" ht="14.25" customHeight="1">
      <c r="A1014" s="7" t="s">
        <v>2965</v>
      </c>
      <c r="B1014" s="7" t="s">
        <v>41</v>
      </c>
      <c r="C1014" s="7"/>
      <c r="D1014" s="7" t="s">
        <v>1624</v>
      </c>
      <c r="E1014" s="68">
        <v>41640.0</v>
      </c>
      <c r="F1014" s="68">
        <v>42004.0</v>
      </c>
      <c r="G1014" s="7" t="s">
        <v>1003</v>
      </c>
      <c r="H1014" s="7">
        <v>0.05</v>
      </c>
      <c r="I1014" s="7">
        <v>0.05</v>
      </c>
      <c r="J1014" s="7">
        <v>0.05</v>
      </c>
      <c r="K1014" s="7">
        <v>0.05</v>
      </c>
      <c r="L1014" s="7">
        <v>0.05</v>
      </c>
      <c r="M1014" s="7">
        <v>0.05</v>
      </c>
      <c r="N1014" s="7">
        <v>0.1</v>
      </c>
      <c r="O1014" s="7">
        <v>0.1</v>
      </c>
      <c r="P1014" s="7">
        <v>0.5</v>
      </c>
      <c r="Q1014" s="7">
        <v>0.5</v>
      </c>
      <c r="R1014" s="7">
        <v>0.5</v>
      </c>
      <c r="S1014" s="7">
        <v>0.5</v>
      </c>
      <c r="T1014" s="7">
        <v>0.5</v>
      </c>
      <c r="U1014" s="7">
        <v>0.5</v>
      </c>
      <c r="V1014" s="7">
        <v>0.15</v>
      </c>
      <c r="W1014" s="7">
        <v>0.15</v>
      </c>
      <c r="X1014" s="7">
        <v>0.15</v>
      </c>
      <c r="Y1014" s="7">
        <v>0.05</v>
      </c>
      <c r="Z1014" s="7">
        <v>0.05</v>
      </c>
      <c r="AA1014" s="7">
        <v>0.05</v>
      </c>
      <c r="AB1014" s="7">
        <v>0.05</v>
      </c>
      <c r="AC1014" s="7">
        <v>0.05</v>
      </c>
      <c r="AD1014" s="7">
        <v>0.05</v>
      </c>
      <c r="AE1014" s="7">
        <v>0.05</v>
      </c>
      <c r="AF1014" s="7" t="s">
        <v>749</v>
      </c>
    </row>
    <row r="1015" ht="14.25" customHeight="1">
      <c r="A1015" s="5" t="s">
        <v>2972</v>
      </c>
      <c r="B1015" s="5" t="s">
        <v>647</v>
      </c>
      <c r="C1015" s="5"/>
      <c r="D1015" s="5" t="s">
        <v>1078</v>
      </c>
      <c r="E1015" s="62">
        <v>41640.0</v>
      </c>
      <c r="F1015" s="62">
        <v>42004.0</v>
      </c>
      <c r="G1015" s="5" t="s">
        <v>1003</v>
      </c>
      <c r="H1015" s="5">
        <v>0.0</v>
      </c>
      <c r="I1015" s="5">
        <v>0.0</v>
      </c>
      <c r="J1015" s="5">
        <v>0.0</v>
      </c>
      <c r="K1015" s="5">
        <v>0.0</v>
      </c>
      <c r="L1015" s="5">
        <v>0.0</v>
      </c>
      <c r="M1015" s="5">
        <v>0.0</v>
      </c>
      <c r="N1015" s="5">
        <v>0.1</v>
      </c>
      <c r="O1015" s="5">
        <v>0.2</v>
      </c>
      <c r="P1015" s="5">
        <v>0.95</v>
      </c>
      <c r="Q1015" s="5">
        <v>0.95</v>
      </c>
      <c r="R1015" s="5">
        <v>0.95</v>
      </c>
      <c r="S1015" s="5">
        <v>0.95</v>
      </c>
      <c r="T1015" s="5">
        <v>0.5</v>
      </c>
      <c r="U1015" s="5">
        <v>0.95</v>
      </c>
      <c r="V1015" s="5">
        <v>0.95</v>
      </c>
      <c r="W1015" s="5">
        <v>0.95</v>
      </c>
      <c r="X1015" s="5">
        <v>0.95</v>
      </c>
      <c r="Y1015" s="5">
        <v>0.7</v>
      </c>
      <c r="Z1015" s="5">
        <v>0.4</v>
      </c>
      <c r="AA1015" s="5">
        <v>0.4</v>
      </c>
      <c r="AB1015" s="5">
        <v>0.1</v>
      </c>
      <c r="AC1015" s="5">
        <v>0.1</v>
      </c>
      <c r="AD1015" s="5">
        <v>0.05</v>
      </c>
      <c r="AE1015" s="5">
        <v>0.05</v>
      </c>
      <c r="AF1015" s="5" t="s">
        <v>749</v>
      </c>
    </row>
    <row r="1016" ht="14.25" customHeight="1">
      <c r="A1016" s="7" t="s">
        <v>2972</v>
      </c>
      <c r="B1016" s="7" t="s">
        <v>647</v>
      </c>
      <c r="C1016" s="7"/>
      <c r="D1016" s="7" t="s">
        <v>2825</v>
      </c>
      <c r="E1016" s="68">
        <v>41640.0</v>
      </c>
      <c r="F1016" s="68">
        <v>42004.0</v>
      </c>
      <c r="G1016" s="7" t="s">
        <v>747</v>
      </c>
      <c r="H1016" s="7">
        <v>0.0</v>
      </c>
      <c r="I1016" s="7"/>
      <c r="J1016" s="7"/>
      <c r="K1016" s="7"/>
      <c r="L1016" s="7"/>
      <c r="M1016" s="7"/>
      <c r="N1016" s="7"/>
      <c r="O1016" s="7"/>
      <c r="P1016" s="7"/>
      <c r="Q1016" s="7"/>
      <c r="R1016" s="7"/>
      <c r="S1016" s="7"/>
      <c r="T1016" s="7"/>
      <c r="U1016" s="7"/>
      <c r="V1016" s="7"/>
      <c r="W1016" s="7"/>
      <c r="X1016" s="7"/>
      <c r="Y1016" s="7"/>
      <c r="Z1016" s="7"/>
      <c r="AA1016" s="7"/>
      <c r="AB1016" s="7"/>
      <c r="AC1016" s="7"/>
      <c r="AD1016" s="7"/>
      <c r="AE1016" s="7"/>
      <c r="AF1016" s="7" t="s">
        <v>749</v>
      </c>
    </row>
    <row r="1017" ht="14.25" customHeight="1">
      <c r="A1017" s="5" t="s">
        <v>2972</v>
      </c>
      <c r="B1017" s="5" t="s">
        <v>647</v>
      </c>
      <c r="C1017" s="5"/>
      <c r="D1017" s="5" t="s">
        <v>1089</v>
      </c>
      <c r="E1017" s="62">
        <v>41640.0</v>
      </c>
      <c r="F1017" s="62">
        <v>42004.0</v>
      </c>
      <c r="G1017" s="5" t="s">
        <v>1003</v>
      </c>
      <c r="H1017" s="5">
        <v>0.0</v>
      </c>
      <c r="I1017" s="5">
        <v>0.0</v>
      </c>
      <c r="J1017" s="5">
        <v>0.0</v>
      </c>
      <c r="K1017" s="5">
        <v>0.0</v>
      </c>
      <c r="L1017" s="5">
        <v>0.0</v>
      </c>
      <c r="M1017" s="5">
        <v>0.0</v>
      </c>
      <c r="N1017" s="5">
        <v>1.0</v>
      </c>
      <c r="O1017" s="5">
        <v>1.0</v>
      </c>
      <c r="P1017" s="5">
        <v>1.0</v>
      </c>
      <c r="Q1017" s="5">
        <v>1.0</v>
      </c>
      <c r="R1017" s="5">
        <v>1.0</v>
      </c>
      <c r="S1017" s="5">
        <v>1.0</v>
      </c>
      <c r="T1017" s="5">
        <v>1.0</v>
      </c>
      <c r="U1017" s="5">
        <v>1.0</v>
      </c>
      <c r="V1017" s="5">
        <v>1.0</v>
      </c>
      <c r="W1017" s="5">
        <v>1.0</v>
      </c>
      <c r="X1017" s="5">
        <v>1.0</v>
      </c>
      <c r="Y1017" s="5">
        <v>1.0</v>
      </c>
      <c r="Z1017" s="5">
        <v>1.0</v>
      </c>
      <c r="AA1017" s="5">
        <v>1.0</v>
      </c>
      <c r="AB1017" s="5">
        <v>1.0</v>
      </c>
      <c r="AC1017" s="5">
        <v>1.0</v>
      </c>
      <c r="AD1017" s="5">
        <v>0.05</v>
      </c>
      <c r="AE1017" s="5">
        <v>0.05</v>
      </c>
      <c r="AF1017" s="5" t="s">
        <v>749</v>
      </c>
    </row>
    <row r="1018" ht="14.25" customHeight="1">
      <c r="A1018" s="7" t="s">
        <v>2972</v>
      </c>
      <c r="B1018" s="7" t="s">
        <v>647</v>
      </c>
      <c r="C1018" s="7"/>
      <c r="D1018" s="7" t="s">
        <v>1624</v>
      </c>
      <c r="E1018" s="68">
        <v>41640.0</v>
      </c>
      <c r="F1018" s="68">
        <v>42004.0</v>
      </c>
      <c r="G1018" s="7" t="s">
        <v>1003</v>
      </c>
      <c r="H1018" s="7">
        <v>0.0</v>
      </c>
      <c r="I1018" s="7">
        <v>0.0</v>
      </c>
      <c r="J1018" s="7">
        <v>0.0</v>
      </c>
      <c r="K1018" s="7">
        <v>0.0</v>
      </c>
      <c r="L1018" s="7">
        <v>0.0</v>
      </c>
      <c r="M1018" s="7">
        <v>0.0</v>
      </c>
      <c r="N1018" s="7">
        <v>0.1</v>
      </c>
      <c r="O1018" s="7">
        <v>0.1</v>
      </c>
      <c r="P1018" s="7">
        <v>0.5</v>
      </c>
      <c r="Q1018" s="7">
        <v>0.5</v>
      </c>
      <c r="R1018" s="7">
        <v>0.5</v>
      </c>
      <c r="S1018" s="7">
        <v>0.5</v>
      </c>
      <c r="T1018" s="7">
        <v>0.5</v>
      </c>
      <c r="U1018" s="7">
        <v>0.5</v>
      </c>
      <c r="V1018" s="7">
        <v>0.1</v>
      </c>
      <c r="W1018" s="7">
        <v>0.1</v>
      </c>
      <c r="X1018" s="7">
        <v>0.1</v>
      </c>
      <c r="Y1018" s="7">
        <v>0.0</v>
      </c>
      <c r="Z1018" s="7">
        <v>0.0</v>
      </c>
      <c r="AA1018" s="7">
        <v>0.0</v>
      </c>
      <c r="AB1018" s="7">
        <v>0.0</v>
      </c>
      <c r="AC1018" s="7">
        <v>0.0</v>
      </c>
      <c r="AD1018" s="7">
        <v>0.0</v>
      </c>
      <c r="AE1018" s="7">
        <v>0.0</v>
      </c>
      <c r="AF1018" s="7" t="s">
        <v>749</v>
      </c>
    </row>
    <row r="1019" ht="14.25" customHeight="1">
      <c r="A1019" s="5" t="s">
        <v>1701</v>
      </c>
      <c r="B1019" s="5" t="s">
        <v>1230</v>
      </c>
      <c r="C1019" s="5"/>
      <c r="D1019" s="5" t="s">
        <v>1223</v>
      </c>
      <c r="E1019" s="62">
        <v>41640.0</v>
      </c>
      <c r="F1019" s="62">
        <v>42004.0</v>
      </c>
      <c r="G1019" s="5" t="s">
        <v>1003</v>
      </c>
      <c r="H1019" s="5">
        <v>0.05</v>
      </c>
      <c r="I1019" s="5">
        <v>0.05</v>
      </c>
      <c r="J1019" s="5">
        <v>0.05</v>
      </c>
      <c r="K1019" s="5">
        <v>0.05</v>
      </c>
      <c r="L1019" s="5">
        <v>0.05</v>
      </c>
      <c r="M1019" s="5">
        <v>0.08</v>
      </c>
      <c r="N1019" s="5">
        <v>0.07</v>
      </c>
      <c r="O1019" s="5">
        <v>0.19</v>
      </c>
      <c r="P1019" s="5">
        <v>0.35</v>
      </c>
      <c r="Q1019" s="5">
        <v>0.38</v>
      </c>
      <c r="R1019" s="5">
        <v>0.39</v>
      </c>
      <c r="S1019" s="5">
        <v>0.47</v>
      </c>
      <c r="T1019" s="5">
        <v>0.57</v>
      </c>
      <c r="U1019" s="5">
        <v>0.54</v>
      </c>
      <c r="V1019" s="5">
        <v>0.34</v>
      </c>
      <c r="W1019" s="5">
        <v>0.33</v>
      </c>
      <c r="X1019" s="5">
        <v>0.44</v>
      </c>
      <c r="Y1019" s="5">
        <v>0.26</v>
      </c>
      <c r="Z1019" s="5">
        <v>0.21</v>
      </c>
      <c r="AA1019" s="5">
        <v>0.15</v>
      </c>
      <c r="AB1019" s="5">
        <v>0.17</v>
      </c>
      <c r="AC1019" s="5">
        <v>0.08</v>
      </c>
      <c r="AD1019" s="5">
        <v>0.05</v>
      </c>
      <c r="AE1019" s="5">
        <v>0.05</v>
      </c>
      <c r="AF1019" s="5" t="s">
        <v>749</v>
      </c>
    </row>
    <row r="1020" ht="14.25" customHeight="1">
      <c r="A1020" s="7" t="s">
        <v>1701</v>
      </c>
      <c r="B1020" s="7" t="s">
        <v>1230</v>
      </c>
      <c r="C1020" s="7"/>
      <c r="D1020" s="7" t="s">
        <v>1627</v>
      </c>
      <c r="E1020" s="68">
        <v>41640.0</v>
      </c>
      <c r="F1020" s="68">
        <v>42004.0</v>
      </c>
      <c r="G1020" s="7" t="s">
        <v>1003</v>
      </c>
      <c r="H1020" s="7">
        <v>0.05</v>
      </c>
      <c r="I1020" s="7">
        <v>0.05</v>
      </c>
      <c r="J1020" s="7">
        <v>0.05</v>
      </c>
      <c r="K1020" s="7">
        <v>0.05</v>
      </c>
      <c r="L1020" s="7">
        <v>0.05</v>
      </c>
      <c r="M1020" s="7">
        <v>0.08</v>
      </c>
      <c r="N1020" s="7">
        <v>0.07</v>
      </c>
      <c r="O1020" s="7">
        <v>0.11</v>
      </c>
      <c r="P1020" s="7">
        <v>0.15</v>
      </c>
      <c r="Q1020" s="7">
        <v>0.21</v>
      </c>
      <c r="R1020" s="7">
        <v>0.19</v>
      </c>
      <c r="S1020" s="7">
        <v>0.23</v>
      </c>
      <c r="T1020" s="7">
        <v>0.2</v>
      </c>
      <c r="U1020" s="7">
        <v>0.19</v>
      </c>
      <c r="V1020" s="7">
        <v>0.15</v>
      </c>
      <c r="W1020" s="7">
        <v>0.13</v>
      </c>
      <c r="X1020" s="7">
        <v>0.14</v>
      </c>
      <c r="Y1020" s="7">
        <v>0.07</v>
      </c>
      <c r="Z1020" s="7">
        <v>0.07</v>
      </c>
      <c r="AA1020" s="7">
        <v>0.07</v>
      </c>
      <c r="AB1020" s="7">
        <v>0.07</v>
      </c>
      <c r="AC1020" s="7">
        <v>0.09</v>
      </c>
      <c r="AD1020" s="7">
        <v>0.05</v>
      </c>
      <c r="AE1020" s="7">
        <v>0.05</v>
      </c>
      <c r="AF1020" s="7" t="s">
        <v>749</v>
      </c>
    </row>
    <row r="1021" ht="14.25" customHeight="1">
      <c r="A1021" s="5" t="s">
        <v>1701</v>
      </c>
      <c r="B1021" s="5" t="s">
        <v>1230</v>
      </c>
      <c r="C1021" s="5"/>
      <c r="D1021" s="5" t="s">
        <v>1623</v>
      </c>
      <c r="E1021" s="62">
        <v>41640.0</v>
      </c>
      <c r="F1021" s="62">
        <v>42004.0</v>
      </c>
      <c r="G1021" s="5" t="s">
        <v>1003</v>
      </c>
      <c r="H1021" s="5">
        <v>0.04</v>
      </c>
      <c r="I1021" s="5">
        <v>0.04</v>
      </c>
      <c r="J1021" s="5">
        <v>0.04</v>
      </c>
      <c r="K1021" s="5">
        <v>0.04</v>
      </c>
      <c r="L1021" s="5">
        <v>0.04</v>
      </c>
      <c r="M1021" s="5">
        <v>0.07</v>
      </c>
      <c r="N1021" s="5">
        <v>0.04</v>
      </c>
      <c r="O1021" s="5">
        <v>0.04</v>
      </c>
      <c r="P1021" s="5">
        <v>0.04</v>
      </c>
      <c r="Q1021" s="5">
        <v>0.04</v>
      </c>
      <c r="R1021" s="5">
        <v>0.04</v>
      </c>
      <c r="S1021" s="5">
        <v>0.06</v>
      </c>
      <c r="T1021" s="5">
        <v>0.06</v>
      </c>
      <c r="U1021" s="5">
        <v>0.09</v>
      </c>
      <c r="V1021" s="5">
        <v>0.06</v>
      </c>
      <c r="W1021" s="5">
        <v>0.04</v>
      </c>
      <c r="X1021" s="5">
        <v>0.04</v>
      </c>
      <c r="Y1021" s="5">
        <v>0.04</v>
      </c>
      <c r="Z1021" s="5">
        <v>0.04</v>
      </c>
      <c r="AA1021" s="5">
        <v>0.04</v>
      </c>
      <c r="AB1021" s="5">
        <v>0.04</v>
      </c>
      <c r="AC1021" s="5">
        <v>0.07</v>
      </c>
      <c r="AD1021" s="5">
        <v>0.04</v>
      </c>
      <c r="AE1021" s="5">
        <v>0.04</v>
      </c>
      <c r="AF1021" s="5" t="s">
        <v>749</v>
      </c>
    </row>
    <row r="1022" ht="14.25" customHeight="1">
      <c r="A1022" s="7" t="s">
        <v>1703</v>
      </c>
      <c r="B1022" s="7" t="s">
        <v>1173</v>
      </c>
      <c r="C1022" s="7" t="s">
        <v>995</v>
      </c>
      <c r="D1022" s="7" t="s">
        <v>1223</v>
      </c>
      <c r="E1022" s="68">
        <v>41640.0</v>
      </c>
      <c r="F1022" s="68">
        <v>42004.0</v>
      </c>
      <c r="G1022" s="7" t="s">
        <v>1003</v>
      </c>
      <c r="H1022" s="7">
        <v>26.7</v>
      </c>
      <c r="I1022" s="7">
        <v>26.7</v>
      </c>
      <c r="J1022" s="7">
        <v>26.7</v>
      </c>
      <c r="K1022" s="7">
        <v>26.7</v>
      </c>
      <c r="L1022" s="7">
        <v>26.7</v>
      </c>
      <c r="M1022" s="7">
        <v>26.7</v>
      </c>
      <c r="N1022" s="7">
        <v>24.0</v>
      </c>
      <c r="O1022" s="7">
        <v>24.0</v>
      </c>
      <c r="P1022" s="7">
        <v>24.0</v>
      </c>
      <c r="Q1022" s="7">
        <v>24.0</v>
      </c>
      <c r="R1022" s="7">
        <v>24.0</v>
      </c>
      <c r="S1022" s="7">
        <v>24.0</v>
      </c>
      <c r="T1022" s="7">
        <v>24.0</v>
      </c>
      <c r="U1022" s="7">
        <v>24.0</v>
      </c>
      <c r="V1022" s="7">
        <v>24.0</v>
      </c>
      <c r="W1022" s="7">
        <v>24.0</v>
      </c>
      <c r="X1022" s="7">
        <v>24.0</v>
      </c>
      <c r="Y1022" s="7">
        <v>24.0</v>
      </c>
      <c r="Z1022" s="7">
        <v>24.0</v>
      </c>
      <c r="AA1022" s="7">
        <v>24.0</v>
      </c>
      <c r="AB1022" s="7">
        <v>24.0</v>
      </c>
      <c r="AC1022" s="7">
        <v>24.0</v>
      </c>
      <c r="AD1022" s="7">
        <v>26.7</v>
      </c>
      <c r="AE1022" s="7">
        <v>26.7</v>
      </c>
      <c r="AF1022" s="7" t="s">
        <v>749</v>
      </c>
    </row>
    <row r="1023" ht="14.25" customHeight="1">
      <c r="A1023" s="5" t="s">
        <v>1703</v>
      </c>
      <c r="B1023" s="5" t="s">
        <v>1173</v>
      </c>
      <c r="C1023" s="5" t="s">
        <v>995</v>
      </c>
      <c r="D1023" s="5" t="s">
        <v>2825</v>
      </c>
      <c r="E1023" s="62">
        <v>41640.0</v>
      </c>
      <c r="F1023" s="62">
        <v>42004.0</v>
      </c>
      <c r="G1023" s="5" t="s">
        <v>747</v>
      </c>
      <c r="H1023" s="5">
        <v>26.7</v>
      </c>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t="s">
        <v>749</v>
      </c>
    </row>
    <row r="1024" ht="14.25" customHeight="1">
      <c r="A1024" s="7" t="s">
        <v>1703</v>
      </c>
      <c r="B1024" s="7" t="s">
        <v>1173</v>
      </c>
      <c r="C1024" s="7" t="s">
        <v>995</v>
      </c>
      <c r="D1024" s="7" t="s">
        <v>1624</v>
      </c>
      <c r="E1024" s="68">
        <v>41640.0</v>
      </c>
      <c r="F1024" s="68">
        <v>42004.0</v>
      </c>
      <c r="G1024" s="7" t="s">
        <v>1003</v>
      </c>
      <c r="H1024" s="7">
        <v>26.7</v>
      </c>
      <c r="I1024" s="7">
        <v>26.7</v>
      </c>
      <c r="J1024" s="7">
        <v>26.7</v>
      </c>
      <c r="K1024" s="7">
        <v>26.7</v>
      </c>
      <c r="L1024" s="7">
        <v>26.7</v>
      </c>
      <c r="M1024" s="7">
        <v>26.7</v>
      </c>
      <c r="N1024" s="7">
        <v>24.0</v>
      </c>
      <c r="O1024" s="7">
        <v>24.0</v>
      </c>
      <c r="P1024" s="7">
        <v>24.0</v>
      </c>
      <c r="Q1024" s="7">
        <v>24.0</v>
      </c>
      <c r="R1024" s="7">
        <v>24.0</v>
      </c>
      <c r="S1024" s="7">
        <v>24.0</v>
      </c>
      <c r="T1024" s="7">
        <v>24.0</v>
      </c>
      <c r="U1024" s="7">
        <v>24.0</v>
      </c>
      <c r="V1024" s="7">
        <v>24.0</v>
      </c>
      <c r="W1024" s="7">
        <v>24.0</v>
      </c>
      <c r="X1024" s="7">
        <v>24.0</v>
      </c>
      <c r="Y1024" s="7">
        <v>24.0</v>
      </c>
      <c r="Z1024" s="7">
        <v>26.7</v>
      </c>
      <c r="AA1024" s="7">
        <v>26.7</v>
      </c>
      <c r="AB1024" s="7">
        <v>26.7</v>
      </c>
      <c r="AC1024" s="7">
        <v>26.7</v>
      </c>
      <c r="AD1024" s="7">
        <v>26.7</v>
      </c>
      <c r="AE1024" s="7">
        <v>26.7</v>
      </c>
      <c r="AF1024" s="7" t="s">
        <v>749</v>
      </c>
    </row>
    <row r="1025" ht="14.25" customHeight="1">
      <c r="A1025" s="5" t="s">
        <v>2983</v>
      </c>
      <c r="B1025" s="5" t="s">
        <v>1648</v>
      </c>
      <c r="C1025" s="5"/>
      <c r="D1025" s="5" t="s">
        <v>1247</v>
      </c>
      <c r="E1025" s="62">
        <v>41640.0</v>
      </c>
      <c r="F1025" s="62">
        <v>42004.0</v>
      </c>
      <c r="G1025" s="5" t="s">
        <v>747</v>
      </c>
      <c r="H1025" s="5">
        <v>1.0</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749</v>
      </c>
    </row>
    <row r="1026" ht="14.25" customHeight="1">
      <c r="A1026" s="7" t="s">
        <v>2983</v>
      </c>
      <c r="B1026" s="7" t="s">
        <v>1648</v>
      </c>
      <c r="C1026" s="7"/>
      <c r="D1026" s="7" t="s">
        <v>1089</v>
      </c>
      <c r="E1026" s="68">
        <v>41640.0</v>
      </c>
      <c r="F1026" s="68">
        <v>42004.0</v>
      </c>
      <c r="G1026" s="7" t="s">
        <v>747</v>
      </c>
      <c r="H1026" s="7">
        <v>0.5</v>
      </c>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t="s">
        <v>749</v>
      </c>
    </row>
    <row r="1027" ht="14.25" customHeight="1">
      <c r="A1027" s="5" t="s">
        <v>2983</v>
      </c>
      <c r="B1027" s="5" t="s">
        <v>1648</v>
      </c>
      <c r="C1027" s="5"/>
      <c r="D1027" s="5" t="s">
        <v>1224</v>
      </c>
      <c r="E1027" s="62">
        <v>41913.0</v>
      </c>
      <c r="F1027" s="62">
        <v>42004.0</v>
      </c>
      <c r="G1027" s="5" t="s">
        <v>747</v>
      </c>
      <c r="H1027" s="5">
        <v>1.0</v>
      </c>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t="s">
        <v>749</v>
      </c>
    </row>
    <row r="1028" ht="14.25" customHeight="1">
      <c r="A1028" s="7" t="s">
        <v>2983</v>
      </c>
      <c r="B1028" s="7" t="s">
        <v>1648</v>
      </c>
      <c r="C1028" s="7"/>
      <c r="D1028" s="7" t="s">
        <v>1224</v>
      </c>
      <c r="E1028" s="68">
        <v>41760.0</v>
      </c>
      <c r="F1028" s="68">
        <v>41912.0</v>
      </c>
      <c r="G1028" s="7" t="s">
        <v>747</v>
      </c>
      <c r="H1028" s="7">
        <v>0.5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7" t="s">
        <v>749</v>
      </c>
    </row>
    <row r="1029" ht="14.25" customHeight="1">
      <c r="A1029" s="5" t="s">
        <v>1702</v>
      </c>
      <c r="B1029" s="5" t="s">
        <v>1173</v>
      </c>
      <c r="C1029" s="5" t="s">
        <v>995</v>
      </c>
      <c r="D1029" s="5" t="s">
        <v>1078</v>
      </c>
      <c r="E1029" s="62">
        <v>41640.0</v>
      </c>
      <c r="F1029" s="62">
        <v>42004.0</v>
      </c>
      <c r="G1029" s="5" t="s">
        <v>1003</v>
      </c>
      <c r="H1029" s="5">
        <v>15.6</v>
      </c>
      <c r="I1029" s="5">
        <v>15.6</v>
      </c>
      <c r="J1029" s="5">
        <v>15.6</v>
      </c>
      <c r="K1029" s="5">
        <v>15.6</v>
      </c>
      <c r="L1029" s="5">
        <v>15.6</v>
      </c>
      <c r="M1029" s="5">
        <v>15.6</v>
      </c>
      <c r="N1029" s="5">
        <v>21.0</v>
      </c>
      <c r="O1029" s="5">
        <v>21.0</v>
      </c>
      <c r="P1029" s="5">
        <v>21.0</v>
      </c>
      <c r="Q1029" s="5">
        <v>21.0</v>
      </c>
      <c r="R1029" s="5">
        <v>21.0</v>
      </c>
      <c r="S1029" s="5">
        <v>21.0</v>
      </c>
      <c r="T1029" s="5">
        <v>21.0</v>
      </c>
      <c r="U1029" s="5">
        <v>21.0</v>
      </c>
      <c r="V1029" s="5">
        <v>21.0</v>
      </c>
      <c r="W1029" s="5">
        <v>21.0</v>
      </c>
      <c r="X1029" s="5">
        <v>21.0</v>
      </c>
      <c r="Y1029" s="5">
        <v>21.0</v>
      </c>
      <c r="Z1029" s="5">
        <v>21.0</v>
      </c>
      <c r="AA1029" s="5">
        <v>21.0</v>
      </c>
      <c r="AB1029" s="5">
        <v>21.0</v>
      </c>
      <c r="AC1029" s="5">
        <v>21.0</v>
      </c>
      <c r="AD1029" s="5">
        <v>15.6</v>
      </c>
      <c r="AE1029" s="5">
        <v>15.6</v>
      </c>
      <c r="AF1029" s="5" t="s">
        <v>749</v>
      </c>
    </row>
    <row r="1030" ht="14.25" customHeight="1">
      <c r="A1030" s="7" t="s">
        <v>1702</v>
      </c>
      <c r="B1030" s="7" t="s">
        <v>1173</v>
      </c>
      <c r="C1030" s="7" t="s">
        <v>995</v>
      </c>
      <c r="D1030" s="7" t="s">
        <v>1085</v>
      </c>
      <c r="E1030" s="68">
        <v>41640.0</v>
      </c>
      <c r="F1030" s="68">
        <v>42004.0</v>
      </c>
      <c r="G1030" s="7" t="s">
        <v>747</v>
      </c>
      <c r="H1030" s="7">
        <v>21.0</v>
      </c>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7" t="s">
        <v>749</v>
      </c>
    </row>
    <row r="1031" ht="14.25" customHeight="1">
      <c r="A1031" s="5" t="s">
        <v>1702</v>
      </c>
      <c r="B1031" s="5" t="s">
        <v>1173</v>
      </c>
      <c r="C1031" s="5" t="s">
        <v>995</v>
      </c>
      <c r="D1031" s="5" t="s">
        <v>2865</v>
      </c>
      <c r="E1031" s="62">
        <v>41640.0</v>
      </c>
      <c r="F1031" s="62">
        <v>42004.0</v>
      </c>
      <c r="G1031" s="5" t="s">
        <v>747</v>
      </c>
      <c r="H1031" s="5">
        <v>15.6</v>
      </c>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t="s">
        <v>749</v>
      </c>
    </row>
    <row r="1032" ht="14.25" customHeight="1">
      <c r="A1032" s="7" t="s">
        <v>1702</v>
      </c>
      <c r="B1032" s="7" t="s">
        <v>1173</v>
      </c>
      <c r="C1032" s="7" t="s">
        <v>995</v>
      </c>
      <c r="D1032" s="7" t="s">
        <v>1624</v>
      </c>
      <c r="E1032" s="68">
        <v>41640.0</v>
      </c>
      <c r="F1032" s="68">
        <v>42004.0</v>
      </c>
      <c r="G1032" s="7" t="s">
        <v>1003</v>
      </c>
      <c r="H1032" s="7">
        <v>15.6</v>
      </c>
      <c r="I1032" s="7">
        <v>15.6</v>
      </c>
      <c r="J1032" s="7">
        <v>15.6</v>
      </c>
      <c r="K1032" s="7">
        <v>15.6</v>
      </c>
      <c r="L1032" s="7">
        <v>15.6</v>
      </c>
      <c r="M1032" s="7">
        <v>15.6</v>
      </c>
      <c r="N1032" s="7">
        <v>21.0</v>
      </c>
      <c r="O1032" s="7">
        <v>21.0</v>
      </c>
      <c r="P1032" s="7">
        <v>21.0</v>
      </c>
      <c r="Q1032" s="7">
        <v>21.0</v>
      </c>
      <c r="R1032" s="7">
        <v>21.0</v>
      </c>
      <c r="S1032" s="7">
        <v>21.0</v>
      </c>
      <c r="T1032" s="7">
        <v>21.0</v>
      </c>
      <c r="U1032" s="7">
        <v>21.0</v>
      </c>
      <c r="V1032" s="7">
        <v>21.0</v>
      </c>
      <c r="W1032" s="7">
        <v>21.0</v>
      </c>
      <c r="X1032" s="7">
        <v>21.0</v>
      </c>
      <c r="Y1032" s="7">
        <v>21.0</v>
      </c>
      <c r="Z1032" s="7">
        <v>15.6</v>
      </c>
      <c r="AA1032" s="7">
        <v>15.6</v>
      </c>
      <c r="AB1032" s="7">
        <v>15.6</v>
      </c>
      <c r="AC1032" s="7">
        <v>15.6</v>
      </c>
      <c r="AD1032" s="7">
        <v>15.6</v>
      </c>
      <c r="AE1032" s="7">
        <v>15.6</v>
      </c>
      <c r="AF1032" s="7" t="s">
        <v>749</v>
      </c>
    </row>
    <row r="1033" ht="14.25" customHeight="1">
      <c r="A1033" s="5" t="s">
        <v>2989</v>
      </c>
      <c r="B1033" s="5" t="s">
        <v>668</v>
      </c>
      <c r="C1033" s="5"/>
      <c r="D1033" s="5" t="s">
        <v>1223</v>
      </c>
      <c r="E1033" s="62">
        <v>41640.0</v>
      </c>
      <c r="F1033" s="62">
        <v>42004.0</v>
      </c>
      <c r="G1033" s="5" t="s">
        <v>1003</v>
      </c>
      <c r="H1033" s="5">
        <v>1.0</v>
      </c>
      <c r="I1033" s="5">
        <v>1.0</v>
      </c>
      <c r="J1033" s="5">
        <v>1.0</v>
      </c>
      <c r="K1033" s="5">
        <v>1.0</v>
      </c>
      <c r="L1033" s="5">
        <v>1.0</v>
      </c>
      <c r="M1033" s="5">
        <v>1.0</v>
      </c>
      <c r="N1033" s="5">
        <v>0.25</v>
      </c>
      <c r="O1033" s="5">
        <v>0.25</v>
      </c>
      <c r="P1033" s="5">
        <v>0.25</v>
      </c>
      <c r="Q1033" s="5">
        <v>0.25</v>
      </c>
      <c r="R1033" s="5">
        <v>0.25</v>
      </c>
      <c r="S1033" s="5">
        <v>0.25</v>
      </c>
      <c r="T1033" s="5">
        <v>0.25</v>
      </c>
      <c r="U1033" s="5">
        <v>0.25</v>
      </c>
      <c r="V1033" s="5">
        <v>0.25</v>
      </c>
      <c r="W1033" s="5">
        <v>0.25</v>
      </c>
      <c r="X1033" s="5">
        <v>0.25</v>
      </c>
      <c r="Y1033" s="5">
        <v>0.25</v>
      </c>
      <c r="Z1033" s="5">
        <v>0.25</v>
      </c>
      <c r="AA1033" s="5">
        <v>0.25</v>
      </c>
      <c r="AB1033" s="5">
        <v>0.25</v>
      </c>
      <c r="AC1033" s="5">
        <v>0.25</v>
      </c>
      <c r="AD1033" s="5">
        <v>1.0</v>
      </c>
      <c r="AE1033" s="5">
        <v>1.0</v>
      </c>
      <c r="AF1033" s="5" t="s">
        <v>749</v>
      </c>
    </row>
    <row r="1034" ht="14.25" customHeight="1">
      <c r="A1034" s="7" t="s">
        <v>2989</v>
      </c>
      <c r="B1034" s="7" t="s">
        <v>668</v>
      </c>
      <c r="C1034" s="7"/>
      <c r="D1034" s="7" t="s">
        <v>1627</v>
      </c>
      <c r="E1034" s="68">
        <v>41640.0</v>
      </c>
      <c r="F1034" s="68">
        <v>42004.0</v>
      </c>
      <c r="G1034" s="7" t="s">
        <v>1003</v>
      </c>
      <c r="H1034" s="7">
        <v>1.0</v>
      </c>
      <c r="I1034" s="7">
        <v>1.0</v>
      </c>
      <c r="J1034" s="7">
        <v>1.0</v>
      </c>
      <c r="K1034" s="7">
        <v>1.0</v>
      </c>
      <c r="L1034" s="7">
        <v>1.0</v>
      </c>
      <c r="M1034" s="7">
        <v>1.0</v>
      </c>
      <c r="N1034" s="7">
        <v>0.25</v>
      </c>
      <c r="O1034" s="7">
        <v>0.25</v>
      </c>
      <c r="P1034" s="7">
        <v>0.25</v>
      </c>
      <c r="Q1034" s="7">
        <v>0.25</v>
      </c>
      <c r="R1034" s="7">
        <v>0.25</v>
      </c>
      <c r="S1034" s="7">
        <v>0.25</v>
      </c>
      <c r="T1034" s="7">
        <v>0.25</v>
      </c>
      <c r="U1034" s="7">
        <v>0.25</v>
      </c>
      <c r="V1034" s="7">
        <v>0.25</v>
      </c>
      <c r="W1034" s="7">
        <v>0.25</v>
      </c>
      <c r="X1034" s="7">
        <v>0.25</v>
      </c>
      <c r="Y1034" s="7">
        <v>0.25</v>
      </c>
      <c r="Z1034" s="7">
        <v>1.0</v>
      </c>
      <c r="AA1034" s="7">
        <v>1.0</v>
      </c>
      <c r="AB1034" s="7">
        <v>1.0</v>
      </c>
      <c r="AC1034" s="7">
        <v>1.0</v>
      </c>
      <c r="AD1034" s="7">
        <v>1.0</v>
      </c>
      <c r="AE1034" s="7">
        <v>1.0</v>
      </c>
      <c r="AF1034" s="7" t="s">
        <v>749</v>
      </c>
    </row>
    <row r="1035" ht="14.25" customHeight="1">
      <c r="A1035" s="5" t="s">
        <v>2989</v>
      </c>
      <c r="B1035" s="5" t="s">
        <v>668</v>
      </c>
      <c r="C1035" s="5"/>
      <c r="D1035" s="5" t="s">
        <v>1623</v>
      </c>
      <c r="E1035" s="62">
        <v>41640.0</v>
      </c>
      <c r="F1035" s="62">
        <v>42004.0</v>
      </c>
      <c r="G1035" s="5" t="s">
        <v>747</v>
      </c>
      <c r="H1035" s="5">
        <v>1.0</v>
      </c>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t="s">
        <v>749</v>
      </c>
    </row>
    <row r="1036" ht="14.25" customHeight="1">
      <c r="A1036" s="7" t="s">
        <v>2996</v>
      </c>
      <c r="B1036" s="7" t="s">
        <v>742</v>
      </c>
      <c r="C1036" s="7"/>
      <c r="D1036" s="7" t="s">
        <v>743</v>
      </c>
      <c r="E1036" s="68">
        <v>41640.0</v>
      </c>
      <c r="F1036" s="68">
        <v>42004.0</v>
      </c>
      <c r="G1036" s="7" t="s">
        <v>747</v>
      </c>
      <c r="H1036" s="7">
        <v>0.0</v>
      </c>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t="s">
        <v>749</v>
      </c>
    </row>
    <row r="1037" ht="14.25" customHeight="1">
      <c r="A1037" s="5" t="s">
        <v>2997</v>
      </c>
      <c r="B1037" s="5" t="s">
        <v>886</v>
      </c>
      <c r="C1037" s="5" t="s">
        <v>887</v>
      </c>
      <c r="D1037" s="5" t="s">
        <v>743</v>
      </c>
      <c r="E1037" s="62">
        <v>41640.0</v>
      </c>
      <c r="F1037" s="62">
        <v>42004.0</v>
      </c>
      <c r="G1037" s="5" t="s">
        <v>747</v>
      </c>
      <c r="H1037" s="5">
        <v>120.0</v>
      </c>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t="s">
        <v>749</v>
      </c>
    </row>
    <row r="1038" ht="14.25" customHeight="1">
      <c r="A1038" s="7" t="s">
        <v>2999</v>
      </c>
      <c r="B1038" s="7" t="s">
        <v>1173</v>
      </c>
      <c r="C1038" s="7" t="s">
        <v>995</v>
      </c>
      <c r="D1038" s="7" t="s">
        <v>743</v>
      </c>
      <c r="E1038" s="68">
        <v>41640.0</v>
      </c>
      <c r="F1038" s="68">
        <v>42004.0</v>
      </c>
      <c r="G1038" s="7" t="s">
        <v>747</v>
      </c>
      <c r="H1038" s="7">
        <v>23.8999996185303</v>
      </c>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t="s">
        <v>749</v>
      </c>
    </row>
    <row r="1039" ht="14.25" customHeight="1">
      <c r="A1039" s="5" t="s">
        <v>3001</v>
      </c>
      <c r="B1039" s="5" t="s">
        <v>742</v>
      </c>
      <c r="C1039" s="5"/>
      <c r="D1039" s="5" t="s">
        <v>743</v>
      </c>
      <c r="E1039" s="62">
        <v>41640.0</v>
      </c>
      <c r="F1039" s="62">
        <v>42004.0</v>
      </c>
      <c r="G1039" s="5" t="s">
        <v>1003</v>
      </c>
      <c r="H1039" s="5">
        <v>0.08</v>
      </c>
      <c r="I1039" s="5">
        <v>0.04</v>
      </c>
      <c r="J1039" s="5">
        <v>0.01</v>
      </c>
      <c r="K1039" s="5">
        <v>0.01</v>
      </c>
      <c r="L1039" s="5">
        <v>0.04</v>
      </c>
      <c r="M1039" s="5">
        <v>0.27</v>
      </c>
      <c r="N1039" s="5">
        <v>0.94</v>
      </c>
      <c r="O1039" s="5">
        <v>1.0</v>
      </c>
      <c r="P1039" s="5">
        <v>0.96</v>
      </c>
      <c r="Q1039" s="5">
        <v>0.84</v>
      </c>
      <c r="R1039" s="5">
        <v>0.76</v>
      </c>
      <c r="S1039" s="5">
        <v>0.61</v>
      </c>
      <c r="T1039" s="5">
        <v>0.53</v>
      </c>
      <c r="U1039" s="5">
        <v>0.47</v>
      </c>
      <c r="V1039" s="5">
        <v>0.41</v>
      </c>
      <c r="W1039" s="5">
        <v>0.47</v>
      </c>
      <c r="X1039" s="5">
        <v>0.55</v>
      </c>
      <c r="Y1039" s="5">
        <v>0.73</v>
      </c>
      <c r="Z1039" s="5">
        <v>0.86</v>
      </c>
      <c r="AA1039" s="5">
        <v>0.82</v>
      </c>
      <c r="AB1039" s="5">
        <v>0.75</v>
      </c>
      <c r="AC1039" s="5">
        <v>0.61</v>
      </c>
      <c r="AD1039" s="5">
        <v>0.53</v>
      </c>
      <c r="AE1039" s="5">
        <v>0.29</v>
      </c>
      <c r="AF1039" s="5" t="s">
        <v>749</v>
      </c>
    </row>
    <row r="1040" ht="14.25" customHeight="1">
      <c r="A1040" s="7" t="s">
        <v>3003</v>
      </c>
      <c r="B1040" s="7" t="s">
        <v>1185</v>
      </c>
      <c r="C1040" s="7"/>
      <c r="D1040" s="7" t="s">
        <v>743</v>
      </c>
      <c r="E1040" s="68">
        <v>41640.0</v>
      </c>
      <c r="F1040" s="68">
        <v>42004.0</v>
      </c>
      <c r="G1040" s="7" t="s">
        <v>1003</v>
      </c>
      <c r="H1040" s="7">
        <v>0.45</v>
      </c>
      <c r="I1040" s="7">
        <v>0.41</v>
      </c>
      <c r="J1040" s="7">
        <v>0.39</v>
      </c>
      <c r="K1040" s="7">
        <v>0.38</v>
      </c>
      <c r="L1040" s="7">
        <v>0.38</v>
      </c>
      <c r="M1040" s="7">
        <v>0.43</v>
      </c>
      <c r="N1040" s="7">
        <v>0.54</v>
      </c>
      <c r="O1040" s="7">
        <v>0.65</v>
      </c>
      <c r="P1040" s="7">
        <v>0.66</v>
      </c>
      <c r="Q1040" s="7">
        <v>0.67</v>
      </c>
      <c r="R1040" s="7">
        <v>0.69</v>
      </c>
      <c r="S1040" s="7">
        <v>0.7</v>
      </c>
      <c r="T1040" s="7">
        <v>0.69</v>
      </c>
      <c r="U1040" s="7">
        <v>0.66</v>
      </c>
      <c r="V1040" s="7">
        <v>0.65</v>
      </c>
      <c r="W1040" s="7">
        <v>0.68</v>
      </c>
      <c r="X1040" s="7">
        <v>0.8</v>
      </c>
      <c r="Y1040" s="7">
        <v>1.0</v>
      </c>
      <c r="Z1040" s="7">
        <v>1.0</v>
      </c>
      <c r="AA1040" s="7">
        <v>0.93</v>
      </c>
      <c r="AB1040" s="7">
        <v>0.89</v>
      </c>
      <c r="AC1040" s="7">
        <v>0.85</v>
      </c>
      <c r="AD1040" s="7">
        <v>0.71</v>
      </c>
      <c r="AE1040" s="7">
        <v>0.58</v>
      </c>
      <c r="AF1040" s="7" t="s">
        <v>749</v>
      </c>
    </row>
    <row r="1041" ht="14.25" customHeight="1">
      <c r="A1041" s="5" t="s">
        <v>3004</v>
      </c>
      <c r="B1041" s="5" t="s">
        <v>1173</v>
      </c>
      <c r="C1041" s="5" t="s">
        <v>995</v>
      </c>
      <c r="D1041" s="5" t="s">
        <v>743</v>
      </c>
      <c r="E1041" s="62">
        <v>41640.0</v>
      </c>
      <c r="F1041" s="62">
        <v>42004.0</v>
      </c>
      <c r="G1041" s="5" t="s">
        <v>747</v>
      </c>
      <c r="H1041" s="5">
        <v>21.1000003814697</v>
      </c>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t="s">
        <v>749</v>
      </c>
    </row>
    <row r="1042" ht="14.25" customHeight="1">
      <c r="A1042" s="7" t="s">
        <v>3007</v>
      </c>
      <c r="B1042" s="7" t="s">
        <v>41</v>
      </c>
      <c r="C1042" s="7"/>
      <c r="D1042" s="7" t="s">
        <v>743</v>
      </c>
      <c r="E1042" s="68">
        <v>41640.0</v>
      </c>
      <c r="F1042" s="68">
        <v>42004.0</v>
      </c>
      <c r="G1042" s="7" t="s">
        <v>1003</v>
      </c>
      <c r="H1042" s="7">
        <v>0.067</v>
      </c>
      <c r="I1042" s="7">
        <v>0.067</v>
      </c>
      <c r="J1042" s="7">
        <v>0.067</v>
      </c>
      <c r="K1042" s="7">
        <v>0.067</v>
      </c>
      <c r="L1042" s="7">
        <v>0.187</v>
      </c>
      <c r="M1042" s="7">
        <v>0.394</v>
      </c>
      <c r="N1042" s="7">
        <v>0.44</v>
      </c>
      <c r="O1042" s="7">
        <v>0.393</v>
      </c>
      <c r="P1042" s="7">
        <v>0.172</v>
      </c>
      <c r="Q1042" s="7">
        <v>0.119</v>
      </c>
      <c r="R1042" s="7">
        <v>0.119</v>
      </c>
      <c r="S1042" s="7">
        <v>0.119</v>
      </c>
      <c r="T1042" s="7">
        <v>0.119</v>
      </c>
      <c r="U1042" s="7">
        <v>0.119</v>
      </c>
      <c r="V1042" s="7">
        <v>0.119</v>
      </c>
      <c r="W1042" s="7">
        <v>0.206</v>
      </c>
      <c r="X1042" s="7">
        <v>0.439</v>
      </c>
      <c r="Y1042" s="7">
        <v>0.616</v>
      </c>
      <c r="Z1042" s="7">
        <v>0.829</v>
      </c>
      <c r="AA1042" s="7">
        <v>0.986</v>
      </c>
      <c r="AB1042" s="7">
        <v>1.0</v>
      </c>
      <c r="AC1042" s="7">
        <v>0.692</v>
      </c>
      <c r="AD1042" s="7">
        <v>0.384</v>
      </c>
      <c r="AE1042" s="7">
        <v>0.16</v>
      </c>
      <c r="AF1042" s="7" t="s">
        <v>749</v>
      </c>
    </row>
    <row r="1043" ht="14.25" customHeight="1">
      <c r="A1043" s="5" t="s">
        <v>3009</v>
      </c>
      <c r="B1043" s="5" t="s">
        <v>647</v>
      </c>
      <c r="C1043" s="5"/>
      <c r="D1043" s="5" t="s">
        <v>743</v>
      </c>
      <c r="E1043" s="62">
        <v>41640.0</v>
      </c>
      <c r="F1043" s="62">
        <v>42004.0</v>
      </c>
      <c r="G1043" s="5" t="s">
        <v>1003</v>
      </c>
      <c r="H1043" s="5">
        <v>1.0</v>
      </c>
      <c r="I1043" s="5">
        <v>1.0</v>
      </c>
      <c r="J1043" s="5">
        <v>1.0</v>
      </c>
      <c r="K1043" s="5">
        <v>1.0</v>
      </c>
      <c r="L1043" s="5">
        <v>1.0</v>
      </c>
      <c r="M1043" s="5">
        <v>1.0</v>
      </c>
      <c r="N1043" s="5">
        <v>1.0</v>
      </c>
      <c r="O1043" s="5">
        <v>0.85</v>
      </c>
      <c r="P1043" s="5">
        <v>0.39</v>
      </c>
      <c r="Q1043" s="5">
        <v>0.25</v>
      </c>
      <c r="R1043" s="5">
        <v>0.25</v>
      </c>
      <c r="S1043" s="5">
        <v>0.25</v>
      </c>
      <c r="T1043" s="5">
        <v>0.25</v>
      </c>
      <c r="U1043" s="5">
        <v>0.25</v>
      </c>
      <c r="V1043" s="5">
        <v>0.25</v>
      </c>
      <c r="W1043" s="5">
        <v>0.25</v>
      </c>
      <c r="X1043" s="5">
        <v>0.3</v>
      </c>
      <c r="Y1043" s="5">
        <v>0.52</v>
      </c>
      <c r="Z1043" s="5">
        <v>0.87</v>
      </c>
      <c r="AA1043" s="5">
        <v>0.87</v>
      </c>
      <c r="AB1043" s="5">
        <v>0.87</v>
      </c>
      <c r="AC1043" s="5">
        <v>1.0</v>
      </c>
      <c r="AD1043" s="5">
        <v>1.0</v>
      </c>
      <c r="AE1043" s="5">
        <v>1.0</v>
      </c>
      <c r="AF1043" s="5" t="s">
        <v>749</v>
      </c>
    </row>
    <row r="1044" ht="14.25" customHeight="1">
      <c r="A1044" s="7" t="s">
        <v>3011</v>
      </c>
      <c r="B1044" s="7" t="s">
        <v>2110</v>
      </c>
      <c r="C1044" s="7"/>
      <c r="D1044" s="7" t="s">
        <v>743</v>
      </c>
      <c r="E1044" s="68">
        <v>41640.0</v>
      </c>
      <c r="F1044" s="68">
        <v>42004.0</v>
      </c>
      <c r="G1044" s="7" t="s">
        <v>747</v>
      </c>
      <c r="H1044" s="7">
        <v>0.0</v>
      </c>
      <c r="I1044" s="7"/>
      <c r="J1044" s="7"/>
      <c r="K1044" s="7"/>
      <c r="L1044" s="7"/>
      <c r="M1044" s="7"/>
      <c r="N1044" s="7"/>
      <c r="O1044" s="7"/>
      <c r="P1044" s="7"/>
      <c r="Q1044" s="7"/>
      <c r="R1044" s="7"/>
      <c r="S1044" s="7"/>
      <c r="T1044" s="7"/>
      <c r="U1044" s="7"/>
      <c r="V1044" s="7"/>
      <c r="W1044" s="7"/>
      <c r="X1044" s="7"/>
      <c r="Y1044" s="7"/>
      <c r="Z1044" s="7"/>
      <c r="AA1044" s="7"/>
      <c r="AB1044" s="7"/>
      <c r="AC1044" s="7"/>
      <c r="AD1044" s="7"/>
      <c r="AE1044" s="7"/>
      <c r="AF1044" s="7" t="s">
        <v>749</v>
      </c>
    </row>
    <row r="1045" ht="14.25" customHeight="1">
      <c r="A1045" s="5" t="s">
        <v>3012</v>
      </c>
      <c r="B1045" s="5" t="s">
        <v>1077</v>
      </c>
      <c r="C1045" s="5"/>
      <c r="D1045" s="5" t="s">
        <v>743</v>
      </c>
      <c r="E1045" s="62">
        <v>41640.0</v>
      </c>
      <c r="F1045" s="62">
        <v>42004.0</v>
      </c>
      <c r="G1045" s="5" t="s">
        <v>1003</v>
      </c>
      <c r="H1045" s="5">
        <v>0.05</v>
      </c>
      <c r="I1045" s="5">
        <v>0.05</v>
      </c>
      <c r="J1045" s="5">
        <v>0.05</v>
      </c>
      <c r="K1045" s="5">
        <v>0.05</v>
      </c>
      <c r="L1045" s="5">
        <v>0.1</v>
      </c>
      <c r="M1045" s="5">
        <v>0.2</v>
      </c>
      <c r="N1045" s="5">
        <v>0.4</v>
      </c>
      <c r="O1045" s="5">
        <v>0.5</v>
      </c>
      <c r="P1045" s="5">
        <v>0.5</v>
      </c>
      <c r="Q1045" s="5">
        <v>0.35</v>
      </c>
      <c r="R1045" s="5">
        <v>0.15</v>
      </c>
      <c r="S1045" s="5">
        <v>0.15</v>
      </c>
      <c r="T1045" s="5">
        <v>0.15</v>
      </c>
      <c r="U1045" s="5">
        <v>0.15</v>
      </c>
      <c r="V1045" s="5">
        <v>0.15</v>
      </c>
      <c r="W1045" s="5">
        <v>0.15</v>
      </c>
      <c r="X1045" s="5">
        <v>0.35</v>
      </c>
      <c r="Y1045" s="5">
        <v>0.5</v>
      </c>
      <c r="Z1045" s="5">
        <v>0.5</v>
      </c>
      <c r="AA1045" s="5">
        <v>0.4</v>
      </c>
      <c r="AB1045" s="5">
        <v>0.4</v>
      </c>
      <c r="AC1045" s="5">
        <v>0.3</v>
      </c>
      <c r="AD1045" s="5">
        <v>0.2</v>
      </c>
      <c r="AE1045" s="5">
        <v>0.1</v>
      </c>
      <c r="AF1045" s="5" t="s">
        <v>749</v>
      </c>
    </row>
    <row r="1046" ht="14.25" customHeight="1">
      <c r="A1046" s="7" t="s">
        <v>3014</v>
      </c>
      <c r="B1046" s="7" t="s">
        <v>1648</v>
      </c>
      <c r="C1046" s="7"/>
      <c r="D1046" s="7" t="s">
        <v>1247</v>
      </c>
      <c r="E1046" s="68">
        <v>41640.0</v>
      </c>
      <c r="F1046" s="68">
        <v>42004.0</v>
      </c>
      <c r="G1046" s="7" t="s">
        <v>747</v>
      </c>
      <c r="H1046" s="7">
        <v>1.0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749</v>
      </c>
    </row>
    <row r="1047" ht="14.25" customHeight="1">
      <c r="A1047" s="5" t="s">
        <v>3014</v>
      </c>
      <c r="B1047" s="5" t="s">
        <v>1648</v>
      </c>
      <c r="C1047" s="5"/>
      <c r="D1047" s="5" t="s">
        <v>1089</v>
      </c>
      <c r="E1047" s="62">
        <v>41640.0</v>
      </c>
      <c r="F1047" s="62">
        <v>42004.0</v>
      </c>
      <c r="G1047" s="5" t="s">
        <v>747</v>
      </c>
      <c r="H1047" s="5">
        <v>0.5</v>
      </c>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t="s">
        <v>749</v>
      </c>
    </row>
    <row r="1048" ht="14.25" customHeight="1">
      <c r="A1048" s="7" t="s">
        <v>3014</v>
      </c>
      <c r="B1048" s="7" t="s">
        <v>1648</v>
      </c>
      <c r="C1048" s="7"/>
      <c r="D1048" s="7" t="s">
        <v>1224</v>
      </c>
      <c r="E1048" s="68">
        <v>41913.0</v>
      </c>
      <c r="F1048" s="68">
        <v>42004.0</v>
      </c>
      <c r="G1048" s="7" t="s">
        <v>747</v>
      </c>
      <c r="H1048" s="7">
        <v>1.0</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749</v>
      </c>
    </row>
    <row r="1049" ht="14.25" customHeight="1">
      <c r="A1049" s="5" t="s">
        <v>3014</v>
      </c>
      <c r="B1049" s="5" t="s">
        <v>1648</v>
      </c>
      <c r="C1049" s="5"/>
      <c r="D1049" s="5" t="s">
        <v>1224</v>
      </c>
      <c r="E1049" s="62">
        <v>41760.0</v>
      </c>
      <c r="F1049" s="62">
        <v>41912.0</v>
      </c>
      <c r="G1049" s="5" t="s">
        <v>747</v>
      </c>
      <c r="H1049" s="5">
        <v>0.5</v>
      </c>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t="s">
        <v>749</v>
      </c>
    </row>
    <row r="1050" ht="14.25" customHeight="1">
      <c r="A1050" s="7" t="s">
        <v>3019</v>
      </c>
      <c r="B1050" s="7" t="s">
        <v>1173</v>
      </c>
      <c r="C1050" s="7" t="s">
        <v>995</v>
      </c>
      <c r="D1050" s="7" t="s">
        <v>743</v>
      </c>
      <c r="E1050" s="68">
        <v>41640.0</v>
      </c>
      <c r="F1050" s="68">
        <v>42004.0</v>
      </c>
      <c r="G1050" s="7" t="s">
        <v>747</v>
      </c>
      <c r="H1050" s="7">
        <v>40.0</v>
      </c>
      <c r="I1050" s="7"/>
      <c r="J1050" s="7"/>
      <c r="K1050" s="7"/>
      <c r="L1050" s="7"/>
      <c r="M1050" s="7"/>
      <c r="N1050" s="7"/>
      <c r="O1050" s="7"/>
      <c r="P1050" s="7"/>
      <c r="Q1050" s="7"/>
      <c r="R1050" s="7"/>
      <c r="S1050" s="7"/>
      <c r="T1050" s="7"/>
      <c r="U1050" s="7"/>
      <c r="V1050" s="7"/>
      <c r="W1050" s="7"/>
      <c r="X1050" s="7"/>
      <c r="Y1050" s="7"/>
      <c r="Z1050" s="7"/>
      <c r="AA1050" s="7"/>
      <c r="AB1050" s="7"/>
      <c r="AC1050" s="7"/>
      <c r="AD1050" s="7"/>
      <c r="AE1050" s="7"/>
      <c r="AF1050" s="7" t="s">
        <v>749</v>
      </c>
    </row>
    <row r="1051" ht="14.25" customHeight="1">
      <c r="A1051" s="5" t="s">
        <v>3021</v>
      </c>
      <c r="B1051" s="5" t="s">
        <v>1173</v>
      </c>
      <c r="C1051" s="5" t="s">
        <v>995</v>
      </c>
      <c r="D1051" s="5" t="s">
        <v>743</v>
      </c>
      <c r="E1051" s="62">
        <v>41640.0</v>
      </c>
      <c r="F1051" s="62">
        <v>42004.0</v>
      </c>
      <c r="G1051" s="5" t="s">
        <v>747</v>
      </c>
      <c r="H1051" s="5">
        <v>15.6000003814697</v>
      </c>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t="s">
        <v>749</v>
      </c>
    </row>
    <row r="1052" ht="14.25" customHeight="1">
      <c r="A1052" s="7" t="s">
        <v>3023</v>
      </c>
      <c r="B1052" s="7" t="s">
        <v>41</v>
      </c>
      <c r="C1052" s="7"/>
      <c r="D1052" s="7" t="s">
        <v>743</v>
      </c>
      <c r="E1052" s="68">
        <v>41640.0</v>
      </c>
      <c r="F1052" s="68">
        <v>42004.0</v>
      </c>
      <c r="G1052" s="7" t="s">
        <v>747</v>
      </c>
      <c r="H1052" s="7">
        <v>1.0</v>
      </c>
      <c r="I1052" s="7"/>
      <c r="J1052" s="7"/>
      <c r="K1052" s="7"/>
      <c r="L1052" s="7"/>
      <c r="M1052" s="7"/>
      <c r="N1052" s="7"/>
      <c r="O1052" s="7"/>
      <c r="P1052" s="7"/>
      <c r="Q1052" s="7"/>
      <c r="R1052" s="7"/>
      <c r="S1052" s="7"/>
      <c r="T1052" s="7"/>
      <c r="U1052" s="7"/>
      <c r="V1052" s="7"/>
      <c r="W1052" s="7"/>
      <c r="X1052" s="7"/>
      <c r="Y1052" s="7"/>
      <c r="Z1052" s="7"/>
      <c r="AA1052" s="7"/>
      <c r="AB1052" s="7"/>
      <c r="AC1052" s="7"/>
      <c r="AD1052" s="7"/>
      <c r="AE1052" s="7"/>
      <c r="AF1052" s="7" t="s">
        <v>749</v>
      </c>
    </row>
    <row r="1053" ht="14.25" customHeight="1">
      <c r="A1053" s="5" t="s">
        <v>3025</v>
      </c>
      <c r="B1053" s="5" t="s">
        <v>668</v>
      </c>
      <c r="C1053" s="5"/>
      <c r="D1053" s="5" t="s">
        <v>743</v>
      </c>
      <c r="E1053" s="62">
        <v>41640.0</v>
      </c>
      <c r="F1053" s="62">
        <v>42004.0</v>
      </c>
      <c r="G1053" s="5" t="s">
        <v>747</v>
      </c>
      <c r="H1053" s="5">
        <v>1.0</v>
      </c>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t="s">
        <v>749</v>
      </c>
    </row>
    <row r="1054" ht="14.25" customHeight="1">
      <c r="A1054" s="7" t="s">
        <v>3026</v>
      </c>
      <c r="B1054" s="7" t="s">
        <v>1173</v>
      </c>
      <c r="C1054" s="7" t="s">
        <v>995</v>
      </c>
      <c r="D1054" s="7" t="s">
        <v>1078</v>
      </c>
      <c r="E1054" s="68">
        <v>41640.0</v>
      </c>
      <c r="F1054" s="68">
        <v>42004.0</v>
      </c>
      <c r="G1054" s="7" t="s">
        <v>1003</v>
      </c>
      <c r="H1054" s="7">
        <v>29.3999996185303</v>
      </c>
      <c r="I1054" s="7">
        <v>29.3999996185303</v>
      </c>
      <c r="J1054" s="7">
        <v>29.3999996185303</v>
      </c>
      <c r="K1054" s="7">
        <v>29.3999996185303</v>
      </c>
      <c r="L1054" s="7">
        <v>29.3999996185303</v>
      </c>
      <c r="M1054" s="7">
        <v>29.3999996185303</v>
      </c>
      <c r="N1054" s="7">
        <v>29.3999996185303</v>
      </c>
      <c r="O1054" s="7">
        <v>26.6999988555908</v>
      </c>
      <c r="P1054" s="7">
        <v>23.8999996185303</v>
      </c>
      <c r="Q1054" s="7">
        <v>23.8999996185303</v>
      </c>
      <c r="R1054" s="7">
        <v>23.8999996185303</v>
      </c>
      <c r="S1054" s="7">
        <v>23.8999996185303</v>
      </c>
      <c r="T1054" s="7">
        <v>23.8999996185303</v>
      </c>
      <c r="U1054" s="7">
        <v>23.8999996185303</v>
      </c>
      <c r="V1054" s="7">
        <v>23.8999996185303</v>
      </c>
      <c r="W1054" s="7">
        <v>23.8999996185303</v>
      </c>
      <c r="X1054" s="7">
        <v>23.8999996185303</v>
      </c>
      <c r="Y1054" s="7">
        <v>26.6999988555908</v>
      </c>
      <c r="Z1054" s="7">
        <v>29.3999996185303</v>
      </c>
      <c r="AA1054" s="7">
        <v>29.3999996185303</v>
      </c>
      <c r="AB1054" s="7">
        <v>29.3999996185303</v>
      </c>
      <c r="AC1054" s="7">
        <v>29.3999996185303</v>
      </c>
      <c r="AD1054" s="7">
        <v>29.3999996185303</v>
      </c>
      <c r="AE1054" s="7">
        <v>29.3999996185303</v>
      </c>
      <c r="AF1054" s="7" t="s">
        <v>749</v>
      </c>
    </row>
    <row r="1055" ht="14.25" customHeight="1">
      <c r="A1055" s="5" t="s">
        <v>3026</v>
      </c>
      <c r="B1055" s="5" t="s">
        <v>1173</v>
      </c>
      <c r="C1055" s="5" t="s">
        <v>995</v>
      </c>
      <c r="D1055" s="5" t="s">
        <v>1085</v>
      </c>
      <c r="E1055" s="62">
        <v>41640.0</v>
      </c>
      <c r="F1055" s="62">
        <v>42004.0</v>
      </c>
      <c r="G1055" s="5" t="s">
        <v>747</v>
      </c>
      <c r="H1055" s="5">
        <v>29.4</v>
      </c>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t="s">
        <v>749</v>
      </c>
    </row>
    <row r="1056" ht="14.25" customHeight="1">
      <c r="A1056" s="7" t="s">
        <v>3026</v>
      </c>
      <c r="B1056" s="7" t="s">
        <v>1173</v>
      </c>
      <c r="C1056" s="7" t="s">
        <v>995</v>
      </c>
      <c r="D1056" s="7" t="s">
        <v>1089</v>
      </c>
      <c r="E1056" s="68">
        <v>41640.0</v>
      </c>
      <c r="F1056" s="68">
        <v>42004.0</v>
      </c>
      <c r="G1056" s="7" t="s">
        <v>1003</v>
      </c>
      <c r="H1056" s="7">
        <v>29.4</v>
      </c>
      <c r="I1056" s="7">
        <v>29.4</v>
      </c>
      <c r="J1056" s="7">
        <v>29.4</v>
      </c>
      <c r="K1056" s="7">
        <v>29.4</v>
      </c>
      <c r="L1056" s="7">
        <v>29.4</v>
      </c>
      <c r="M1056" s="7">
        <v>29.4</v>
      </c>
      <c r="N1056" s="7">
        <v>29.4</v>
      </c>
      <c r="O1056" s="7">
        <v>26.7</v>
      </c>
      <c r="P1056" s="7">
        <v>23.9</v>
      </c>
      <c r="Q1056" s="7">
        <v>23.9</v>
      </c>
      <c r="R1056" s="7">
        <v>23.9</v>
      </c>
      <c r="S1056" s="7">
        <v>23.9</v>
      </c>
      <c r="T1056" s="7">
        <v>23.9</v>
      </c>
      <c r="U1056" s="7">
        <v>23.9</v>
      </c>
      <c r="V1056" s="7">
        <v>23.9</v>
      </c>
      <c r="W1056" s="7">
        <v>23.9</v>
      </c>
      <c r="X1056" s="7">
        <v>23.9</v>
      </c>
      <c r="Y1056" s="7">
        <v>26.7</v>
      </c>
      <c r="Z1056" s="7">
        <v>29.4</v>
      </c>
      <c r="AA1056" s="7">
        <v>29.4</v>
      </c>
      <c r="AB1056" s="7">
        <v>29.4</v>
      </c>
      <c r="AC1056" s="7">
        <v>29.4</v>
      </c>
      <c r="AD1056" s="7">
        <v>29.4</v>
      </c>
      <c r="AE1056" s="7">
        <v>29.4</v>
      </c>
      <c r="AF1056" s="7" t="s">
        <v>749</v>
      </c>
    </row>
    <row r="1057" ht="14.25" customHeight="1">
      <c r="A1057" s="5" t="s">
        <v>3030</v>
      </c>
      <c r="B1057" s="5" t="s">
        <v>1185</v>
      </c>
      <c r="C1057" s="5"/>
      <c r="D1057" s="5" t="s">
        <v>1223</v>
      </c>
      <c r="E1057" s="62">
        <v>41640.0</v>
      </c>
      <c r="F1057" s="62">
        <v>42004.0</v>
      </c>
      <c r="G1057" s="5" t="s">
        <v>1003</v>
      </c>
      <c r="H1057" s="5">
        <v>0.33</v>
      </c>
      <c r="I1057" s="5">
        <v>0.33</v>
      </c>
      <c r="J1057" s="5">
        <v>0.33</v>
      </c>
      <c r="K1057" s="5">
        <v>0.33</v>
      </c>
      <c r="L1057" s="5">
        <v>0.33</v>
      </c>
      <c r="M1057" s="5">
        <v>0.33</v>
      </c>
      <c r="N1057" s="5">
        <v>0.33</v>
      </c>
      <c r="O1057" s="5">
        <v>0.5</v>
      </c>
      <c r="P1057" s="5">
        <v>1.0</v>
      </c>
      <c r="Q1057" s="5">
        <v>1.0</v>
      </c>
      <c r="R1057" s="5">
        <v>1.0</v>
      </c>
      <c r="S1057" s="5">
        <v>1.0</v>
      </c>
      <c r="T1057" s="5">
        <v>0.94</v>
      </c>
      <c r="U1057" s="5">
        <v>1.0</v>
      </c>
      <c r="V1057" s="5">
        <v>1.0</v>
      </c>
      <c r="W1057" s="5">
        <v>1.0</v>
      </c>
      <c r="X1057" s="5">
        <v>1.0</v>
      </c>
      <c r="Y1057" s="5">
        <v>0.5</v>
      </c>
      <c r="Z1057" s="5">
        <v>0.33</v>
      </c>
      <c r="AA1057" s="5">
        <v>0.33</v>
      </c>
      <c r="AB1057" s="5">
        <v>0.33</v>
      </c>
      <c r="AC1057" s="5">
        <v>0.33</v>
      </c>
      <c r="AD1057" s="5">
        <v>0.33</v>
      </c>
      <c r="AE1057" s="5">
        <v>0.33</v>
      </c>
      <c r="AF1057" s="5" t="s">
        <v>749</v>
      </c>
    </row>
    <row r="1058" ht="14.25" customHeight="1">
      <c r="A1058" s="7" t="s">
        <v>3030</v>
      </c>
      <c r="B1058" s="7" t="s">
        <v>1185</v>
      </c>
      <c r="C1058" s="7"/>
      <c r="D1058" s="7" t="s">
        <v>3032</v>
      </c>
      <c r="E1058" s="68">
        <v>41640.0</v>
      </c>
      <c r="F1058" s="68">
        <v>42004.0</v>
      </c>
      <c r="G1058" s="7" t="s">
        <v>747</v>
      </c>
      <c r="H1058" s="7">
        <v>0.33</v>
      </c>
      <c r="I1058" s="7"/>
      <c r="J1058" s="7"/>
      <c r="K1058" s="7"/>
      <c r="L1058" s="7"/>
      <c r="M1058" s="7"/>
      <c r="N1058" s="7"/>
      <c r="O1058" s="7"/>
      <c r="P1058" s="7"/>
      <c r="Q1058" s="7"/>
      <c r="R1058" s="7"/>
      <c r="S1058" s="7"/>
      <c r="T1058" s="7"/>
      <c r="U1058" s="7"/>
      <c r="V1058" s="7"/>
      <c r="W1058" s="7"/>
      <c r="X1058" s="7"/>
      <c r="Y1058" s="7"/>
      <c r="Z1058" s="7"/>
      <c r="AA1058" s="7"/>
      <c r="AB1058" s="7"/>
      <c r="AC1058" s="7"/>
      <c r="AD1058" s="7"/>
      <c r="AE1058" s="7"/>
      <c r="AF1058" s="7" t="s">
        <v>749</v>
      </c>
    </row>
    <row r="1059" ht="14.25" customHeight="1">
      <c r="A1059" s="5" t="s">
        <v>3034</v>
      </c>
      <c r="B1059" s="5" t="s">
        <v>1173</v>
      </c>
      <c r="C1059" s="5" t="s">
        <v>995</v>
      </c>
      <c r="D1059" s="5" t="s">
        <v>1078</v>
      </c>
      <c r="E1059" s="62">
        <v>41640.0</v>
      </c>
      <c r="F1059" s="62">
        <v>42004.0</v>
      </c>
      <c r="G1059" s="5" t="s">
        <v>1003</v>
      </c>
      <c r="H1059" s="5">
        <v>15.600001335144</v>
      </c>
      <c r="I1059" s="5">
        <v>15.600001335144</v>
      </c>
      <c r="J1059" s="5">
        <v>15.600001335144</v>
      </c>
      <c r="K1059" s="5">
        <v>15.600001335144</v>
      </c>
      <c r="L1059" s="5">
        <v>15.600001335144</v>
      </c>
      <c r="M1059" s="5">
        <v>15.600001335144</v>
      </c>
      <c r="N1059" s="5">
        <v>15.600001335144</v>
      </c>
      <c r="O1059" s="5">
        <v>18.2999992370605</v>
      </c>
      <c r="P1059" s="5">
        <v>21.1000003814697</v>
      </c>
      <c r="Q1059" s="5">
        <v>21.1000003814697</v>
      </c>
      <c r="R1059" s="5">
        <v>21.1000003814697</v>
      </c>
      <c r="S1059" s="5">
        <v>21.1000003814697</v>
      </c>
      <c r="T1059" s="5">
        <v>21.1000003814697</v>
      </c>
      <c r="U1059" s="5">
        <v>21.1000003814697</v>
      </c>
      <c r="V1059" s="5">
        <v>21.1000003814697</v>
      </c>
      <c r="W1059" s="5">
        <v>21.1000003814697</v>
      </c>
      <c r="X1059" s="5">
        <v>21.1000003814697</v>
      </c>
      <c r="Y1059" s="5">
        <v>18.3000011444092</v>
      </c>
      <c r="Z1059" s="5">
        <v>15.6000003814697</v>
      </c>
      <c r="AA1059" s="5">
        <v>15.6000003814697</v>
      </c>
      <c r="AB1059" s="5">
        <v>15.6000003814697</v>
      </c>
      <c r="AC1059" s="5">
        <v>15.6000003814697</v>
      </c>
      <c r="AD1059" s="5">
        <v>15.6000003814697</v>
      </c>
      <c r="AE1059" s="5">
        <v>15.6000003814697</v>
      </c>
      <c r="AF1059" s="5" t="s">
        <v>749</v>
      </c>
    </row>
    <row r="1060" ht="14.25" customHeight="1">
      <c r="A1060" s="7" t="s">
        <v>3034</v>
      </c>
      <c r="B1060" s="7" t="s">
        <v>1173</v>
      </c>
      <c r="C1060" s="7" t="s">
        <v>995</v>
      </c>
      <c r="D1060" s="7" t="s">
        <v>1085</v>
      </c>
      <c r="E1060" s="68">
        <v>41640.0</v>
      </c>
      <c r="F1060" s="68">
        <v>42004.0</v>
      </c>
      <c r="G1060" s="7" t="s">
        <v>1003</v>
      </c>
      <c r="H1060" s="7">
        <v>15.6</v>
      </c>
      <c r="I1060" s="7">
        <v>15.6</v>
      </c>
      <c r="J1060" s="7">
        <v>15.6</v>
      </c>
      <c r="K1060" s="7">
        <v>15.6</v>
      </c>
      <c r="L1060" s="7">
        <v>15.6</v>
      </c>
      <c r="M1060" s="7">
        <v>15.6</v>
      </c>
      <c r="N1060" s="7">
        <v>15.6</v>
      </c>
      <c r="O1060" s="7">
        <v>18.3</v>
      </c>
      <c r="P1060" s="7">
        <v>21.1</v>
      </c>
      <c r="Q1060" s="7">
        <v>21.1</v>
      </c>
      <c r="R1060" s="7">
        <v>21.1</v>
      </c>
      <c r="S1060" s="7">
        <v>21.1</v>
      </c>
      <c r="T1060" s="7">
        <v>21.1</v>
      </c>
      <c r="U1060" s="7">
        <v>21.1</v>
      </c>
      <c r="V1060" s="7">
        <v>21.1</v>
      </c>
      <c r="W1060" s="7">
        <v>21.1</v>
      </c>
      <c r="X1060" s="7">
        <v>21.1</v>
      </c>
      <c r="Y1060" s="7">
        <v>18.3</v>
      </c>
      <c r="Z1060" s="7">
        <v>15.6</v>
      </c>
      <c r="AA1060" s="7">
        <v>15.6</v>
      </c>
      <c r="AB1060" s="7">
        <v>15.6</v>
      </c>
      <c r="AC1060" s="7">
        <v>15.6</v>
      </c>
      <c r="AD1060" s="7">
        <v>15.6</v>
      </c>
      <c r="AE1060" s="7">
        <v>15.6</v>
      </c>
      <c r="AF1060" s="7" t="s">
        <v>749</v>
      </c>
    </row>
    <row r="1061" ht="14.25" customHeight="1">
      <c r="A1061" s="5" t="s">
        <v>3034</v>
      </c>
      <c r="B1061" s="5" t="s">
        <v>1173</v>
      </c>
      <c r="C1061" s="5" t="s">
        <v>995</v>
      </c>
      <c r="D1061" s="5" t="s">
        <v>1089</v>
      </c>
      <c r="E1061" s="62">
        <v>41640.0</v>
      </c>
      <c r="F1061" s="62">
        <v>42004.0</v>
      </c>
      <c r="G1061" s="5" t="s">
        <v>747</v>
      </c>
      <c r="H1061" s="5">
        <v>15.6</v>
      </c>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t="s">
        <v>749</v>
      </c>
    </row>
    <row r="1062" ht="14.25" customHeight="1">
      <c r="A1062" s="7" t="s">
        <v>3036</v>
      </c>
      <c r="B1062" s="7" t="s">
        <v>668</v>
      </c>
      <c r="C1062" s="7"/>
      <c r="D1062" s="7" t="s">
        <v>1078</v>
      </c>
      <c r="E1062" s="68">
        <v>41640.0</v>
      </c>
      <c r="F1062" s="68">
        <v>42004.0</v>
      </c>
      <c r="G1062" s="7" t="s">
        <v>1003</v>
      </c>
      <c r="H1062" s="7">
        <v>1.0</v>
      </c>
      <c r="I1062" s="7">
        <v>1.0</v>
      </c>
      <c r="J1062" s="7">
        <v>1.0</v>
      </c>
      <c r="K1062" s="7">
        <v>1.0</v>
      </c>
      <c r="L1062" s="7">
        <v>1.0</v>
      </c>
      <c r="M1062" s="7">
        <v>1.0</v>
      </c>
      <c r="N1062" s="7">
        <v>1.0</v>
      </c>
      <c r="O1062" s="7">
        <v>1.0</v>
      </c>
      <c r="P1062" s="7">
        <v>0.25</v>
      </c>
      <c r="Q1062" s="7">
        <v>0.25</v>
      </c>
      <c r="R1062" s="7">
        <v>0.25</v>
      </c>
      <c r="S1062" s="7">
        <v>0.25</v>
      </c>
      <c r="T1062" s="7">
        <v>0.25</v>
      </c>
      <c r="U1062" s="7">
        <v>0.25</v>
      </c>
      <c r="V1062" s="7">
        <v>0.25</v>
      </c>
      <c r="W1062" s="7">
        <v>0.25</v>
      </c>
      <c r="X1062" s="7">
        <v>0.25</v>
      </c>
      <c r="Y1062" s="7">
        <v>1.0</v>
      </c>
      <c r="Z1062" s="7">
        <v>1.0</v>
      </c>
      <c r="AA1062" s="7">
        <v>1.0</v>
      </c>
      <c r="AB1062" s="7">
        <v>1.0</v>
      </c>
      <c r="AC1062" s="7">
        <v>1.0</v>
      </c>
      <c r="AD1062" s="7">
        <v>1.0</v>
      </c>
      <c r="AE1062" s="7">
        <v>1.0</v>
      </c>
      <c r="AF1062" s="7" t="s">
        <v>749</v>
      </c>
    </row>
    <row r="1063" ht="14.25" customHeight="1">
      <c r="A1063" s="5" t="s">
        <v>3036</v>
      </c>
      <c r="B1063" s="5" t="s">
        <v>668</v>
      </c>
      <c r="C1063" s="5"/>
      <c r="D1063" s="5" t="s">
        <v>3037</v>
      </c>
      <c r="E1063" s="62">
        <v>41640.0</v>
      </c>
      <c r="F1063" s="62">
        <v>42004.0</v>
      </c>
      <c r="G1063" s="5" t="s">
        <v>747</v>
      </c>
      <c r="H1063" s="5">
        <v>1.0</v>
      </c>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t="s">
        <v>749</v>
      </c>
    </row>
    <row r="1064" ht="14.25" customHeight="1">
      <c r="A1064" s="7" t="s">
        <v>3039</v>
      </c>
      <c r="B1064" s="7" t="s">
        <v>41</v>
      </c>
      <c r="C1064" s="7"/>
      <c r="D1064" s="7" t="s">
        <v>1223</v>
      </c>
      <c r="E1064" s="68">
        <v>41640.0</v>
      </c>
      <c r="F1064" s="68">
        <v>42004.0</v>
      </c>
      <c r="G1064" s="7" t="s">
        <v>1003</v>
      </c>
      <c r="H1064" s="7">
        <v>0.18</v>
      </c>
      <c r="I1064" s="7">
        <v>0.18</v>
      </c>
      <c r="J1064" s="7">
        <v>0.18</v>
      </c>
      <c r="K1064" s="7">
        <v>0.18</v>
      </c>
      <c r="L1064" s="7">
        <v>0.18</v>
      </c>
      <c r="M1064" s="7">
        <v>0.18</v>
      </c>
      <c r="N1064" s="7">
        <v>0.18</v>
      </c>
      <c r="O1064" s="7">
        <v>0.18</v>
      </c>
      <c r="P1064" s="7">
        <v>0.9</v>
      </c>
      <c r="Q1064" s="7">
        <v>0.9</v>
      </c>
      <c r="R1064" s="7">
        <v>0.9</v>
      </c>
      <c r="S1064" s="7">
        <v>0.9</v>
      </c>
      <c r="T1064" s="7">
        <v>0.8</v>
      </c>
      <c r="U1064" s="7">
        <v>0.9</v>
      </c>
      <c r="V1064" s="7">
        <v>0.9</v>
      </c>
      <c r="W1064" s="7">
        <v>0.9</v>
      </c>
      <c r="X1064" s="7">
        <v>0.9</v>
      </c>
      <c r="Y1064" s="7">
        <v>0.18</v>
      </c>
      <c r="Z1064" s="7">
        <v>0.18</v>
      </c>
      <c r="AA1064" s="7">
        <v>0.18</v>
      </c>
      <c r="AB1064" s="7">
        <v>0.18</v>
      </c>
      <c r="AC1064" s="7">
        <v>0.18</v>
      </c>
      <c r="AD1064" s="7">
        <v>0.18</v>
      </c>
      <c r="AE1064" s="7">
        <v>0.18</v>
      </c>
      <c r="AF1064" s="7" t="s">
        <v>749</v>
      </c>
    </row>
    <row r="1065" ht="14.25" customHeight="1">
      <c r="A1065" s="5" t="s">
        <v>3039</v>
      </c>
      <c r="B1065" s="5" t="s">
        <v>41</v>
      </c>
      <c r="C1065" s="5"/>
      <c r="D1065" s="5" t="s">
        <v>3032</v>
      </c>
      <c r="E1065" s="62">
        <v>41640.0</v>
      </c>
      <c r="F1065" s="62">
        <v>42004.0</v>
      </c>
      <c r="G1065" s="5" t="s">
        <v>747</v>
      </c>
      <c r="H1065" s="5">
        <v>0.18</v>
      </c>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t="s">
        <v>749</v>
      </c>
    </row>
    <row r="1066" ht="14.25" customHeight="1">
      <c r="A1066" s="7" t="s">
        <v>3041</v>
      </c>
      <c r="B1066" s="7" t="s">
        <v>647</v>
      </c>
      <c r="C1066" s="7"/>
      <c r="D1066" s="7" t="s">
        <v>743</v>
      </c>
      <c r="E1066" s="68">
        <v>41640.0</v>
      </c>
      <c r="F1066" s="68">
        <v>42004.0</v>
      </c>
      <c r="G1066" s="7" t="s">
        <v>1003</v>
      </c>
      <c r="H1066" s="7">
        <v>0.0</v>
      </c>
      <c r="I1066" s="7">
        <v>0.0</v>
      </c>
      <c r="J1066" s="7">
        <v>0.0</v>
      </c>
      <c r="K1066" s="7">
        <v>0.0</v>
      </c>
      <c r="L1066" s="7">
        <v>0.0</v>
      </c>
      <c r="M1066" s="7">
        <v>0.0</v>
      </c>
      <c r="N1066" s="7">
        <v>0.0</v>
      </c>
      <c r="O1066" s="7">
        <v>0.0</v>
      </c>
      <c r="P1066" s="7">
        <v>1.0</v>
      </c>
      <c r="Q1066" s="7">
        <v>1.0</v>
      </c>
      <c r="R1066" s="7">
        <v>1.0</v>
      </c>
      <c r="S1066" s="7">
        <v>1.0</v>
      </c>
      <c r="T1066" s="7">
        <v>0.5</v>
      </c>
      <c r="U1066" s="7">
        <v>1.0</v>
      </c>
      <c r="V1066" s="7">
        <v>1.0</v>
      </c>
      <c r="W1066" s="7">
        <v>1.0</v>
      </c>
      <c r="X1066" s="7">
        <v>1.0</v>
      </c>
      <c r="Y1066" s="7">
        <v>0.0</v>
      </c>
      <c r="Z1066" s="7">
        <v>0.0</v>
      </c>
      <c r="AA1066" s="7">
        <v>0.0</v>
      </c>
      <c r="AB1066" s="7">
        <v>0.0</v>
      </c>
      <c r="AC1066" s="7">
        <v>0.0</v>
      </c>
      <c r="AD1066" s="7">
        <v>0.0</v>
      </c>
      <c r="AE1066" s="7">
        <v>0.0</v>
      </c>
      <c r="AF1066" s="7" t="s">
        <v>749</v>
      </c>
    </row>
    <row r="1067" ht="14.25" customHeight="1">
      <c r="A1067" s="5" t="s">
        <v>3041</v>
      </c>
      <c r="B1067" s="5" t="s">
        <v>647</v>
      </c>
      <c r="C1067" s="5"/>
      <c r="D1067" s="5" t="s">
        <v>1658</v>
      </c>
      <c r="E1067" s="62">
        <v>41640.0</v>
      </c>
      <c r="F1067" s="62">
        <v>42004.0</v>
      </c>
      <c r="G1067" s="5" t="s">
        <v>747</v>
      </c>
      <c r="H1067" s="5">
        <v>0.0</v>
      </c>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t="s">
        <v>749</v>
      </c>
    </row>
    <row r="1068" ht="14.25" customHeight="1">
      <c r="A1068" s="7" t="s">
        <v>3043</v>
      </c>
      <c r="B1068" s="7" t="s">
        <v>2110</v>
      </c>
      <c r="C1068" s="7"/>
      <c r="D1068" s="7" t="s">
        <v>743</v>
      </c>
      <c r="E1068" s="68">
        <v>41640.0</v>
      </c>
      <c r="F1068" s="68">
        <v>42004.0</v>
      </c>
      <c r="G1068" s="7" t="s">
        <v>1003</v>
      </c>
      <c r="H1068" s="7">
        <v>0.0</v>
      </c>
      <c r="I1068" s="7">
        <v>0.0</v>
      </c>
      <c r="J1068" s="7">
        <v>0.0</v>
      </c>
      <c r="K1068" s="7">
        <v>0.0</v>
      </c>
      <c r="L1068" s="7">
        <v>0.0</v>
      </c>
      <c r="M1068" s="7">
        <v>0.0</v>
      </c>
      <c r="N1068" s="7">
        <v>0.0</v>
      </c>
      <c r="O1068" s="7">
        <v>0.0</v>
      </c>
      <c r="P1068" s="7">
        <v>1.0</v>
      </c>
      <c r="Q1068" s="7">
        <v>1.0</v>
      </c>
      <c r="R1068" s="7">
        <v>1.0</v>
      </c>
      <c r="S1068" s="7">
        <v>1.0</v>
      </c>
      <c r="T1068" s="7">
        <v>1.0</v>
      </c>
      <c r="U1068" s="7">
        <v>1.0</v>
      </c>
      <c r="V1068" s="7">
        <v>1.0</v>
      </c>
      <c r="W1068" s="7">
        <v>1.0</v>
      </c>
      <c r="X1068" s="7">
        <v>1.0</v>
      </c>
      <c r="Y1068" s="7">
        <v>0.0</v>
      </c>
      <c r="Z1068" s="7">
        <v>0.0</v>
      </c>
      <c r="AA1068" s="7">
        <v>0.0</v>
      </c>
      <c r="AB1068" s="7">
        <v>0.0</v>
      </c>
      <c r="AC1068" s="7">
        <v>0.0</v>
      </c>
      <c r="AD1068" s="7">
        <v>0.0</v>
      </c>
      <c r="AE1068" s="7">
        <v>0.0</v>
      </c>
      <c r="AF1068" s="7" t="s">
        <v>749</v>
      </c>
    </row>
    <row r="1069" ht="14.25" customHeight="1">
      <c r="A1069" s="5" t="s">
        <v>3043</v>
      </c>
      <c r="B1069" s="5" t="s">
        <v>2110</v>
      </c>
      <c r="C1069" s="5"/>
      <c r="D1069" s="5" t="s">
        <v>1658</v>
      </c>
      <c r="E1069" s="62">
        <v>41640.0</v>
      </c>
      <c r="F1069" s="62">
        <v>42004.0</v>
      </c>
      <c r="G1069" s="5" t="s">
        <v>747</v>
      </c>
      <c r="H1069" s="5">
        <v>0.0</v>
      </c>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t="s">
        <v>749</v>
      </c>
    </row>
    <row r="1070" ht="14.25" customHeight="1">
      <c r="A1070" s="7" t="s">
        <v>3045</v>
      </c>
      <c r="B1070" s="7" t="s">
        <v>1173</v>
      </c>
      <c r="C1070" s="7"/>
      <c r="D1070" s="7" t="s">
        <v>743</v>
      </c>
      <c r="E1070" s="68">
        <v>41640.0</v>
      </c>
      <c r="F1070" s="68">
        <v>42004.0</v>
      </c>
      <c r="G1070" s="7" t="s">
        <v>747</v>
      </c>
      <c r="H1070" s="7">
        <v>0.0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749</v>
      </c>
    </row>
    <row r="1071" ht="14.25" customHeight="1">
      <c r="A1071" s="5" t="s">
        <v>3047</v>
      </c>
      <c r="B1071" s="5" t="s">
        <v>1173</v>
      </c>
      <c r="C1071" s="5"/>
      <c r="D1071" s="5" t="s">
        <v>743</v>
      </c>
      <c r="E1071" s="62">
        <v>41640.0</v>
      </c>
      <c r="F1071" s="62">
        <v>42004.0</v>
      </c>
      <c r="G1071" s="5" t="s">
        <v>747</v>
      </c>
      <c r="H1071" s="5">
        <v>0.0</v>
      </c>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t="s">
        <v>749</v>
      </c>
    </row>
    <row r="1072" ht="14.25" customHeight="1">
      <c r="A1072" s="7" t="s">
        <v>3048</v>
      </c>
      <c r="B1072" s="7" t="s">
        <v>742</v>
      </c>
      <c r="C1072" s="7"/>
      <c r="D1072" s="7" t="s">
        <v>743</v>
      </c>
      <c r="E1072" s="68">
        <v>41640.0</v>
      </c>
      <c r="F1072" s="68">
        <v>42004.0</v>
      </c>
      <c r="G1072" s="7" t="s">
        <v>747</v>
      </c>
      <c r="H1072" s="7">
        <v>0.0</v>
      </c>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t="s">
        <v>749</v>
      </c>
    </row>
    <row r="1073" ht="14.25" customHeight="1">
      <c r="A1073" s="5" t="s">
        <v>3049</v>
      </c>
      <c r="B1073" s="5" t="s">
        <v>886</v>
      </c>
      <c r="C1073" s="5" t="s">
        <v>887</v>
      </c>
      <c r="D1073" s="5" t="s">
        <v>743</v>
      </c>
      <c r="E1073" s="62">
        <v>41640.0</v>
      </c>
      <c r="F1073" s="62">
        <v>42004.0</v>
      </c>
      <c r="G1073" s="5" t="s">
        <v>747</v>
      </c>
      <c r="H1073" s="5">
        <v>132.0</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749</v>
      </c>
    </row>
    <row r="1074" ht="14.25" customHeight="1">
      <c r="A1074" s="7" t="s">
        <v>3051</v>
      </c>
      <c r="B1074" s="7" t="s">
        <v>1185</v>
      </c>
      <c r="C1074" s="7"/>
      <c r="D1074" s="7" t="s">
        <v>1078</v>
      </c>
      <c r="E1074" s="68">
        <v>41640.0</v>
      </c>
      <c r="F1074" s="68">
        <v>42004.0</v>
      </c>
      <c r="G1074" s="7" t="s">
        <v>1003</v>
      </c>
      <c r="H1074" s="7">
        <v>0.4</v>
      </c>
      <c r="I1074" s="7">
        <v>0.4</v>
      </c>
      <c r="J1074" s="7">
        <v>0.4</v>
      </c>
      <c r="K1074" s="7">
        <v>0.4</v>
      </c>
      <c r="L1074" s="7">
        <v>0.4</v>
      </c>
      <c r="M1074" s="7">
        <v>0.4</v>
      </c>
      <c r="N1074" s="7">
        <v>0.4</v>
      </c>
      <c r="O1074" s="7">
        <v>0.4</v>
      </c>
      <c r="P1074" s="7">
        <v>0.9</v>
      </c>
      <c r="Q1074" s="7">
        <v>0.9</v>
      </c>
      <c r="R1074" s="7">
        <v>0.9</v>
      </c>
      <c r="S1074" s="7">
        <v>0.9</v>
      </c>
      <c r="T1074" s="7">
        <v>0.8</v>
      </c>
      <c r="U1074" s="7">
        <v>0.9</v>
      </c>
      <c r="V1074" s="7">
        <v>0.9</v>
      </c>
      <c r="W1074" s="7">
        <v>0.9</v>
      </c>
      <c r="X1074" s="7">
        <v>0.9</v>
      </c>
      <c r="Y1074" s="7">
        <v>0.8</v>
      </c>
      <c r="Z1074" s="7">
        <v>0.6</v>
      </c>
      <c r="AA1074" s="7">
        <v>0.6</v>
      </c>
      <c r="AB1074" s="7">
        <v>0.5</v>
      </c>
      <c r="AC1074" s="7">
        <v>0.5</v>
      </c>
      <c r="AD1074" s="7">
        <v>0.4</v>
      </c>
      <c r="AE1074" s="7">
        <v>0.4</v>
      </c>
      <c r="AF1074" s="7" t="s">
        <v>749</v>
      </c>
    </row>
    <row r="1075" ht="14.25" customHeight="1">
      <c r="A1075" s="5" t="s">
        <v>3051</v>
      </c>
      <c r="B1075" s="5" t="s">
        <v>1185</v>
      </c>
      <c r="C1075" s="5"/>
      <c r="D1075" s="5" t="s">
        <v>1085</v>
      </c>
      <c r="E1075" s="62">
        <v>41640.0</v>
      </c>
      <c r="F1075" s="62">
        <v>42004.0</v>
      </c>
      <c r="G1075" s="5" t="s">
        <v>747</v>
      </c>
      <c r="H1075" s="5">
        <v>0.0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749</v>
      </c>
    </row>
    <row r="1076" ht="14.25" customHeight="1">
      <c r="A1076" s="7" t="s">
        <v>3051</v>
      </c>
      <c r="B1076" s="7" t="s">
        <v>1185</v>
      </c>
      <c r="C1076" s="7"/>
      <c r="D1076" s="7" t="s">
        <v>1089</v>
      </c>
      <c r="E1076" s="68">
        <v>41640.0</v>
      </c>
      <c r="F1076" s="68">
        <v>42004.0</v>
      </c>
      <c r="G1076" s="7" t="s">
        <v>747</v>
      </c>
      <c r="H1076" s="7">
        <v>1.0</v>
      </c>
      <c r="I1076" s="7"/>
      <c r="J1076" s="7"/>
      <c r="K1076" s="7"/>
      <c r="L1076" s="7"/>
      <c r="M1076" s="7"/>
      <c r="N1076" s="7"/>
      <c r="O1076" s="7"/>
      <c r="P1076" s="7"/>
      <c r="Q1076" s="7"/>
      <c r="R1076" s="7"/>
      <c r="S1076" s="7"/>
      <c r="T1076" s="7"/>
      <c r="U1076" s="7"/>
      <c r="V1076" s="7"/>
      <c r="W1076" s="7"/>
      <c r="X1076" s="7"/>
      <c r="Y1076" s="7"/>
      <c r="Z1076" s="7"/>
      <c r="AA1076" s="7"/>
      <c r="AB1076" s="7"/>
      <c r="AC1076" s="7"/>
      <c r="AD1076" s="7"/>
      <c r="AE1076" s="7"/>
      <c r="AF1076" s="7" t="s">
        <v>749</v>
      </c>
    </row>
    <row r="1077" ht="14.25" customHeight="1">
      <c r="A1077" s="5" t="s">
        <v>3051</v>
      </c>
      <c r="B1077" s="5" t="s">
        <v>1185</v>
      </c>
      <c r="C1077" s="5"/>
      <c r="D1077" s="5" t="s">
        <v>1623</v>
      </c>
      <c r="E1077" s="62">
        <v>41640.0</v>
      </c>
      <c r="F1077" s="62">
        <v>42004.0</v>
      </c>
      <c r="G1077" s="5" t="s">
        <v>747</v>
      </c>
      <c r="H1077" s="5">
        <v>0.3</v>
      </c>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t="s">
        <v>749</v>
      </c>
    </row>
    <row r="1078" ht="14.25" customHeight="1">
      <c r="A1078" s="7" t="s">
        <v>3051</v>
      </c>
      <c r="B1078" s="7" t="s">
        <v>1185</v>
      </c>
      <c r="C1078" s="7"/>
      <c r="D1078" s="7" t="s">
        <v>1624</v>
      </c>
      <c r="E1078" s="68">
        <v>41640.0</v>
      </c>
      <c r="F1078" s="68">
        <v>42004.0</v>
      </c>
      <c r="G1078" s="7" t="s">
        <v>1003</v>
      </c>
      <c r="H1078" s="7">
        <v>0.3</v>
      </c>
      <c r="I1078" s="7">
        <v>0.3</v>
      </c>
      <c r="J1078" s="7">
        <v>0.3</v>
      </c>
      <c r="K1078" s="7">
        <v>0.3</v>
      </c>
      <c r="L1078" s="7">
        <v>0.3</v>
      </c>
      <c r="M1078" s="7">
        <v>0.3</v>
      </c>
      <c r="N1078" s="7">
        <v>0.4</v>
      </c>
      <c r="O1078" s="7">
        <v>0.4</v>
      </c>
      <c r="P1078" s="7">
        <v>0.5</v>
      </c>
      <c r="Q1078" s="7">
        <v>0.5</v>
      </c>
      <c r="R1078" s="7">
        <v>0.5</v>
      </c>
      <c r="S1078" s="7">
        <v>0.5</v>
      </c>
      <c r="T1078" s="7">
        <v>0.5</v>
      </c>
      <c r="U1078" s="7">
        <v>0.5</v>
      </c>
      <c r="V1078" s="7">
        <v>0.35</v>
      </c>
      <c r="W1078" s="7">
        <v>0.35</v>
      </c>
      <c r="X1078" s="7">
        <v>0.35</v>
      </c>
      <c r="Y1078" s="7">
        <v>0.3</v>
      </c>
      <c r="Z1078" s="7">
        <v>0.3</v>
      </c>
      <c r="AA1078" s="7">
        <v>0.3</v>
      </c>
      <c r="AB1078" s="7">
        <v>0.3</v>
      </c>
      <c r="AC1078" s="7">
        <v>0.3</v>
      </c>
      <c r="AD1078" s="7">
        <v>0.3</v>
      </c>
      <c r="AE1078" s="7">
        <v>0.3</v>
      </c>
      <c r="AF1078" s="7" t="s">
        <v>749</v>
      </c>
    </row>
    <row r="1079" ht="14.25" customHeight="1">
      <c r="A1079" s="5" t="s">
        <v>3053</v>
      </c>
      <c r="B1079" s="5" t="s">
        <v>41</v>
      </c>
      <c r="C1079" s="5"/>
      <c r="D1079" s="5" t="s">
        <v>1078</v>
      </c>
      <c r="E1079" s="62">
        <v>41640.0</v>
      </c>
      <c r="F1079" s="62">
        <v>42004.0</v>
      </c>
      <c r="G1079" s="5" t="s">
        <v>1003</v>
      </c>
      <c r="H1079" s="5">
        <v>0.05</v>
      </c>
      <c r="I1079" s="5">
        <v>0.05</v>
      </c>
      <c r="J1079" s="5">
        <v>0.05</v>
      </c>
      <c r="K1079" s="5">
        <v>0.05</v>
      </c>
      <c r="L1079" s="5">
        <v>0.05</v>
      </c>
      <c r="M1079" s="5">
        <v>0.1</v>
      </c>
      <c r="N1079" s="5">
        <v>0.1</v>
      </c>
      <c r="O1079" s="5">
        <v>0.3</v>
      </c>
      <c r="P1079" s="5">
        <v>0.9</v>
      </c>
      <c r="Q1079" s="5">
        <v>0.9</v>
      </c>
      <c r="R1079" s="5">
        <v>0.9</v>
      </c>
      <c r="S1079" s="5">
        <v>0.9</v>
      </c>
      <c r="T1079" s="5">
        <v>0.9</v>
      </c>
      <c r="U1079" s="5">
        <v>0.9</v>
      </c>
      <c r="V1079" s="5">
        <v>0.9</v>
      </c>
      <c r="W1079" s="5">
        <v>0.9</v>
      </c>
      <c r="X1079" s="5">
        <v>0.9</v>
      </c>
      <c r="Y1079" s="5">
        <v>0.5</v>
      </c>
      <c r="Z1079" s="5">
        <v>0.3</v>
      </c>
      <c r="AA1079" s="5">
        <v>0.3</v>
      </c>
      <c r="AB1079" s="5">
        <v>0.2</v>
      </c>
      <c r="AC1079" s="5">
        <v>0.2</v>
      </c>
      <c r="AD1079" s="5">
        <v>0.1</v>
      </c>
      <c r="AE1079" s="5">
        <v>0.05</v>
      </c>
      <c r="AF1079" s="5" t="s">
        <v>749</v>
      </c>
    </row>
    <row r="1080" ht="14.25" customHeight="1">
      <c r="A1080" s="7" t="s">
        <v>3053</v>
      </c>
      <c r="B1080" s="7" t="s">
        <v>41</v>
      </c>
      <c r="C1080" s="7"/>
      <c r="D1080" s="7" t="s">
        <v>1085</v>
      </c>
      <c r="E1080" s="68">
        <v>41640.0</v>
      </c>
      <c r="F1080" s="68">
        <v>42004.0</v>
      </c>
      <c r="G1080" s="7" t="s">
        <v>747</v>
      </c>
      <c r="H1080" s="7">
        <v>0.0</v>
      </c>
      <c r="I1080" s="7"/>
      <c r="J1080" s="7"/>
      <c r="K1080" s="7"/>
      <c r="L1080" s="7"/>
      <c r="M1080" s="7"/>
      <c r="N1080" s="7"/>
      <c r="O1080" s="7"/>
      <c r="P1080" s="7"/>
      <c r="Q1080" s="7"/>
      <c r="R1080" s="7"/>
      <c r="S1080" s="7"/>
      <c r="T1080" s="7"/>
      <c r="U1080" s="7"/>
      <c r="V1080" s="7"/>
      <c r="W1080" s="7"/>
      <c r="X1080" s="7"/>
      <c r="Y1080" s="7"/>
      <c r="Z1080" s="7"/>
      <c r="AA1080" s="7"/>
      <c r="AB1080" s="7"/>
      <c r="AC1080" s="7"/>
      <c r="AD1080" s="7"/>
      <c r="AE1080" s="7"/>
      <c r="AF1080" s="7" t="s">
        <v>749</v>
      </c>
    </row>
    <row r="1081" ht="14.25" customHeight="1">
      <c r="A1081" s="5" t="s">
        <v>3053</v>
      </c>
      <c r="B1081" s="5" t="s">
        <v>41</v>
      </c>
      <c r="C1081" s="5"/>
      <c r="D1081" s="5" t="s">
        <v>1089</v>
      </c>
      <c r="E1081" s="62">
        <v>41640.0</v>
      </c>
      <c r="F1081" s="62">
        <v>42004.0</v>
      </c>
      <c r="G1081" s="5" t="s">
        <v>747</v>
      </c>
      <c r="H1081" s="5">
        <v>1.0</v>
      </c>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t="s">
        <v>749</v>
      </c>
    </row>
    <row r="1082" ht="14.25" customHeight="1">
      <c r="A1082" s="7" t="s">
        <v>3053</v>
      </c>
      <c r="B1082" s="7" t="s">
        <v>41</v>
      </c>
      <c r="C1082" s="7"/>
      <c r="D1082" s="7" t="s">
        <v>1623</v>
      </c>
      <c r="E1082" s="68">
        <v>41640.0</v>
      </c>
      <c r="F1082" s="68">
        <v>42004.0</v>
      </c>
      <c r="G1082" s="7" t="s">
        <v>747</v>
      </c>
      <c r="H1082" s="7">
        <v>0.05</v>
      </c>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t="s">
        <v>749</v>
      </c>
    </row>
    <row r="1083" ht="14.25" customHeight="1">
      <c r="A1083" s="5" t="s">
        <v>3053</v>
      </c>
      <c r="B1083" s="5" t="s">
        <v>41</v>
      </c>
      <c r="C1083" s="5"/>
      <c r="D1083" s="5" t="s">
        <v>1624</v>
      </c>
      <c r="E1083" s="62">
        <v>41640.0</v>
      </c>
      <c r="F1083" s="62">
        <v>42004.0</v>
      </c>
      <c r="G1083" s="5" t="s">
        <v>1003</v>
      </c>
      <c r="H1083" s="5">
        <v>0.05</v>
      </c>
      <c r="I1083" s="5">
        <v>0.05</v>
      </c>
      <c r="J1083" s="5">
        <v>0.05</v>
      </c>
      <c r="K1083" s="5">
        <v>0.05</v>
      </c>
      <c r="L1083" s="5">
        <v>0.05</v>
      </c>
      <c r="M1083" s="5">
        <v>0.05</v>
      </c>
      <c r="N1083" s="5">
        <v>0.1</v>
      </c>
      <c r="O1083" s="5">
        <v>0.1</v>
      </c>
      <c r="P1083" s="5">
        <v>0.3</v>
      </c>
      <c r="Q1083" s="5">
        <v>0.3</v>
      </c>
      <c r="R1083" s="5">
        <v>0.3</v>
      </c>
      <c r="S1083" s="5">
        <v>0.3</v>
      </c>
      <c r="T1083" s="5">
        <v>0.15</v>
      </c>
      <c r="U1083" s="5">
        <v>0.15</v>
      </c>
      <c r="V1083" s="5">
        <v>0.15</v>
      </c>
      <c r="W1083" s="5">
        <v>0.15</v>
      </c>
      <c r="X1083" s="5">
        <v>0.15</v>
      </c>
      <c r="Y1083" s="5">
        <v>0.05</v>
      </c>
      <c r="Z1083" s="5">
        <v>0.05</v>
      </c>
      <c r="AA1083" s="5">
        <v>0.05</v>
      </c>
      <c r="AB1083" s="5">
        <v>0.05</v>
      </c>
      <c r="AC1083" s="5">
        <v>0.05</v>
      </c>
      <c r="AD1083" s="5">
        <v>0.05</v>
      </c>
      <c r="AE1083" s="5">
        <v>0.05</v>
      </c>
      <c r="AF1083" s="5" t="s">
        <v>749</v>
      </c>
    </row>
    <row r="1084" ht="14.25" customHeight="1">
      <c r="A1084" s="7" t="s">
        <v>3054</v>
      </c>
      <c r="B1084" s="7" t="s">
        <v>668</v>
      </c>
      <c r="C1084" s="7"/>
      <c r="D1084" s="7" t="s">
        <v>1223</v>
      </c>
      <c r="E1084" s="68">
        <v>41640.0</v>
      </c>
      <c r="F1084" s="68">
        <v>42004.0</v>
      </c>
      <c r="G1084" s="7" t="s">
        <v>1003</v>
      </c>
      <c r="H1084" s="7">
        <v>1.0</v>
      </c>
      <c r="I1084" s="7">
        <v>1.0</v>
      </c>
      <c r="J1084" s="7">
        <v>1.0</v>
      </c>
      <c r="K1084" s="7">
        <v>1.0</v>
      </c>
      <c r="L1084" s="7">
        <v>1.0</v>
      </c>
      <c r="M1084" s="7">
        <v>1.0</v>
      </c>
      <c r="N1084" s="7">
        <v>0.25</v>
      </c>
      <c r="O1084" s="7">
        <v>0.25</v>
      </c>
      <c r="P1084" s="7">
        <v>0.25</v>
      </c>
      <c r="Q1084" s="7">
        <v>0.25</v>
      </c>
      <c r="R1084" s="7">
        <v>0.25</v>
      </c>
      <c r="S1084" s="7">
        <v>0.25</v>
      </c>
      <c r="T1084" s="7">
        <v>0.25</v>
      </c>
      <c r="U1084" s="7">
        <v>0.25</v>
      </c>
      <c r="V1084" s="7">
        <v>0.25</v>
      </c>
      <c r="W1084" s="7">
        <v>0.25</v>
      </c>
      <c r="X1084" s="7">
        <v>0.25</v>
      </c>
      <c r="Y1084" s="7">
        <v>0.25</v>
      </c>
      <c r="Z1084" s="7">
        <v>0.25</v>
      </c>
      <c r="AA1084" s="7">
        <v>0.25</v>
      </c>
      <c r="AB1084" s="7">
        <v>0.25</v>
      </c>
      <c r="AC1084" s="7">
        <v>0.25</v>
      </c>
      <c r="AD1084" s="7">
        <v>1.0</v>
      </c>
      <c r="AE1084" s="7">
        <v>1.0</v>
      </c>
      <c r="AF1084" s="7" t="s">
        <v>749</v>
      </c>
    </row>
    <row r="1085" ht="14.25" customHeight="1">
      <c r="A1085" s="5" t="s">
        <v>3054</v>
      </c>
      <c r="B1085" s="5" t="s">
        <v>668</v>
      </c>
      <c r="C1085" s="5"/>
      <c r="D1085" s="5" t="s">
        <v>1627</v>
      </c>
      <c r="E1085" s="62">
        <v>41640.0</v>
      </c>
      <c r="F1085" s="62">
        <v>42004.0</v>
      </c>
      <c r="G1085" s="5" t="s">
        <v>1003</v>
      </c>
      <c r="H1085" s="5">
        <v>1.0</v>
      </c>
      <c r="I1085" s="5">
        <v>1.0</v>
      </c>
      <c r="J1085" s="5">
        <v>1.0</v>
      </c>
      <c r="K1085" s="5">
        <v>1.0</v>
      </c>
      <c r="L1085" s="5">
        <v>1.0</v>
      </c>
      <c r="M1085" s="5">
        <v>1.0</v>
      </c>
      <c r="N1085" s="5">
        <v>0.25</v>
      </c>
      <c r="O1085" s="5">
        <v>0.25</v>
      </c>
      <c r="P1085" s="5">
        <v>0.25</v>
      </c>
      <c r="Q1085" s="5">
        <v>0.25</v>
      </c>
      <c r="R1085" s="5">
        <v>0.25</v>
      </c>
      <c r="S1085" s="5">
        <v>0.25</v>
      </c>
      <c r="T1085" s="5">
        <v>0.25</v>
      </c>
      <c r="U1085" s="5">
        <v>0.25</v>
      </c>
      <c r="V1085" s="5">
        <v>0.25</v>
      </c>
      <c r="W1085" s="5">
        <v>0.25</v>
      </c>
      <c r="X1085" s="5">
        <v>0.25</v>
      </c>
      <c r="Y1085" s="5">
        <v>0.25</v>
      </c>
      <c r="Z1085" s="5">
        <v>1.0</v>
      </c>
      <c r="AA1085" s="5">
        <v>1.0</v>
      </c>
      <c r="AB1085" s="5">
        <v>1.0</v>
      </c>
      <c r="AC1085" s="5">
        <v>1.0</v>
      </c>
      <c r="AD1085" s="5">
        <v>1.0</v>
      </c>
      <c r="AE1085" s="5">
        <v>1.0</v>
      </c>
      <c r="AF1085" s="5" t="s">
        <v>749</v>
      </c>
    </row>
    <row r="1086" ht="14.25" customHeight="1">
      <c r="A1086" s="7" t="s">
        <v>3054</v>
      </c>
      <c r="B1086" s="7" t="s">
        <v>668</v>
      </c>
      <c r="C1086" s="7"/>
      <c r="D1086" s="7" t="s">
        <v>1623</v>
      </c>
      <c r="E1086" s="68">
        <v>41640.0</v>
      </c>
      <c r="F1086" s="68">
        <v>42004.0</v>
      </c>
      <c r="G1086" s="7" t="s">
        <v>747</v>
      </c>
      <c r="H1086" s="7">
        <v>1.0</v>
      </c>
      <c r="I1086" s="7"/>
      <c r="J1086" s="7"/>
      <c r="K1086" s="7"/>
      <c r="L1086" s="7"/>
      <c r="M1086" s="7"/>
      <c r="N1086" s="7"/>
      <c r="O1086" s="7"/>
      <c r="P1086" s="7"/>
      <c r="Q1086" s="7"/>
      <c r="R1086" s="7"/>
      <c r="S1086" s="7"/>
      <c r="T1086" s="7"/>
      <c r="U1086" s="7"/>
      <c r="V1086" s="7"/>
      <c r="W1086" s="7"/>
      <c r="X1086" s="7"/>
      <c r="Y1086" s="7"/>
      <c r="Z1086" s="7"/>
      <c r="AA1086" s="7"/>
      <c r="AB1086" s="7"/>
      <c r="AC1086" s="7"/>
      <c r="AD1086" s="7"/>
      <c r="AE1086" s="7"/>
      <c r="AF1086" s="7" t="s">
        <v>749</v>
      </c>
    </row>
    <row r="1087" ht="14.25" customHeight="1">
      <c r="A1087" s="5" t="s">
        <v>3055</v>
      </c>
      <c r="B1087" s="5" t="s">
        <v>647</v>
      </c>
      <c r="C1087" s="5"/>
      <c r="D1087" s="5" t="s">
        <v>1078</v>
      </c>
      <c r="E1087" s="62">
        <v>41640.0</v>
      </c>
      <c r="F1087" s="62">
        <v>42004.0</v>
      </c>
      <c r="G1087" s="5" t="s">
        <v>1003</v>
      </c>
      <c r="H1087" s="5">
        <v>0.0</v>
      </c>
      <c r="I1087" s="5">
        <v>0.0</v>
      </c>
      <c r="J1087" s="5">
        <v>0.0</v>
      </c>
      <c r="K1087" s="5">
        <v>0.0</v>
      </c>
      <c r="L1087" s="5">
        <v>0.0</v>
      </c>
      <c r="M1087" s="5">
        <v>0.0</v>
      </c>
      <c r="N1087" s="5">
        <v>0.100000001490116</v>
      </c>
      <c r="O1087" s="5">
        <v>0.200000002980232</v>
      </c>
      <c r="P1087" s="5">
        <v>0.400000005960464</v>
      </c>
      <c r="Q1087" s="5">
        <v>0.400000005960464</v>
      </c>
      <c r="R1087" s="5">
        <v>0.400000005960464</v>
      </c>
      <c r="S1087" s="5">
        <v>0.400000005960464</v>
      </c>
      <c r="T1087" s="5">
        <v>0.400000005960464</v>
      </c>
      <c r="U1087" s="5">
        <v>0.400000005960464</v>
      </c>
      <c r="V1087" s="5">
        <v>0.400000005960464</v>
      </c>
      <c r="W1087" s="5">
        <v>0.400000005960464</v>
      </c>
      <c r="X1087" s="5">
        <v>0.400000005960464</v>
      </c>
      <c r="Y1087" s="5">
        <v>0.400000005960464</v>
      </c>
      <c r="Z1087" s="5">
        <v>0.400000005960464</v>
      </c>
      <c r="AA1087" s="5">
        <v>0.400000005960464</v>
      </c>
      <c r="AB1087" s="5">
        <v>0.100000001490116</v>
      </c>
      <c r="AC1087" s="5">
        <v>0.100000001490116</v>
      </c>
      <c r="AD1087" s="5">
        <v>0.0500000007450581</v>
      </c>
      <c r="AE1087" s="5">
        <v>0.0500000007450581</v>
      </c>
      <c r="AF1087" s="5" t="s">
        <v>749</v>
      </c>
    </row>
    <row r="1088" ht="14.25" customHeight="1">
      <c r="A1088" s="7" t="s">
        <v>3055</v>
      </c>
      <c r="B1088" s="7" t="s">
        <v>647</v>
      </c>
      <c r="C1088" s="7"/>
      <c r="D1088" s="7" t="s">
        <v>2825</v>
      </c>
      <c r="E1088" s="68">
        <v>41640.0</v>
      </c>
      <c r="F1088" s="68">
        <v>42004.0</v>
      </c>
      <c r="G1088" s="7" t="s">
        <v>747</v>
      </c>
      <c r="H1088" s="7">
        <v>0.0</v>
      </c>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t="s">
        <v>749</v>
      </c>
    </row>
    <row r="1089" ht="14.25" customHeight="1">
      <c r="A1089" s="5" t="s">
        <v>3055</v>
      </c>
      <c r="B1089" s="5" t="s">
        <v>647</v>
      </c>
      <c r="C1089" s="5"/>
      <c r="D1089" s="5" t="s">
        <v>1089</v>
      </c>
      <c r="E1089" s="62">
        <v>41640.0</v>
      </c>
      <c r="F1089" s="62">
        <v>42004.0</v>
      </c>
      <c r="G1089" s="5" t="s">
        <v>1003</v>
      </c>
      <c r="H1089" s="5">
        <v>0.0</v>
      </c>
      <c r="I1089" s="5">
        <v>0.0</v>
      </c>
      <c r="J1089" s="5">
        <v>0.0</v>
      </c>
      <c r="K1089" s="5">
        <v>0.0</v>
      </c>
      <c r="L1089" s="5">
        <v>0.0</v>
      </c>
      <c r="M1089" s="5">
        <v>0.0</v>
      </c>
      <c r="N1089" s="5">
        <v>1.0</v>
      </c>
      <c r="O1089" s="5">
        <v>1.0</v>
      </c>
      <c r="P1089" s="5">
        <v>1.0</v>
      </c>
      <c r="Q1089" s="5">
        <v>1.0</v>
      </c>
      <c r="R1089" s="5">
        <v>1.0</v>
      </c>
      <c r="S1089" s="5">
        <v>1.0</v>
      </c>
      <c r="T1089" s="5">
        <v>1.0</v>
      </c>
      <c r="U1089" s="5">
        <v>1.0</v>
      </c>
      <c r="V1089" s="5">
        <v>1.0</v>
      </c>
      <c r="W1089" s="5">
        <v>1.0</v>
      </c>
      <c r="X1089" s="5">
        <v>1.0</v>
      </c>
      <c r="Y1089" s="5">
        <v>1.0</v>
      </c>
      <c r="Z1089" s="5">
        <v>1.0</v>
      </c>
      <c r="AA1089" s="5">
        <v>1.0</v>
      </c>
      <c r="AB1089" s="5">
        <v>1.0</v>
      </c>
      <c r="AC1089" s="5">
        <v>1.0</v>
      </c>
      <c r="AD1089" s="5">
        <v>0.05</v>
      </c>
      <c r="AE1089" s="5">
        <v>0.05</v>
      </c>
      <c r="AF1089" s="5" t="s">
        <v>749</v>
      </c>
    </row>
    <row r="1090" ht="14.25" customHeight="1">
      <c r="A1090" s="7" t="s">
        <v>3055</v>
      </c>
      <c r="B1090" s="7" t="s">
        <v>647</v>
      </c>
      <c r="C1090" s="7"/>
      <c r="D1090" s="7" t="s">
        <v>1624</v>
      </c>
      <c r="E1090" s="68">
        <v>41640.0</v>
      </c>
      <c r="F1090" s="68">
        <v>42004.0</v>
      </c>
      <c r="G1090" s="7" t="s">
        <v>1003</v>
      </c>
      <c r="H1090" s="7">
        <v>0.0</v>
      </c>
      <c r="I1090" s="7">
        <v>0.0</v>
      </c>
      <c r="J1090" s="7">
        <v>0.0</v>
      </c>
      <c r="K1090" s="7">
        <v>0.0</v>
      </c>
      <c r="L1090" s="7">
        <v>0.0</v>
      </c>
      <c r="M1090" s="7">
        <v>0.0</v>
      </c>
      <c r="N1090" s="7">
        <v>0.100000001490116</v>
      </c>
      <c r="O1090" s="7">
        <v>0.100000001490116</v>
      </c>
      <c r="P1090" s="7">
        <v>0.25</v>
      </c>
      <c r="Q1090" s="7">
        <v>0.25</v>
      </c>
      <c r="R1090" s="7">
        <v>0.25</v>
      </c>
      <c r="S1090" s="7">
        <v>0.25</v>
      </c>
      <c r="T1090" s="7">
        <v>0.25</v>
      </c>
      <c r="U1090" s="7">
        <v>0.25</v>
      </c>
      <c r="V1090" s="7">
        <v>0.100000001490116</v>
      </c>
      <c r="W1090" s="7">
        <v>0.100000001490116</v>
      </c>
      <c r="X1090" s="7">
        <v>0.100000001490116</v>
      </c>
      <c r="Y1090" s="7">
        <v>0.0</v>
      </c>
      <c r="Z1090" s="7">
        <v>0.0</v>
      </c>
      <c r="AA1090" s="7">
        <v>0.0</v>
      </c>
      <c r="AB1090" s="7">
        <v>0.0</v>
      </c>
      <c r="AC1090" s="7">
        <v>0.0</v>
      </c>
      <c r="AD1090" s="7">
        <v>0.0</v>
      </c>
      <c r="AE1090" s="7">
        <v>0.0</v>
      </c>
      <c r="AF1090" s="7" t="s">
        <v>749</v>
      </c>
    </row>
    <row r="1091" ht="14.25" customHeight="1">
      <c r="A1091" s="5" t="s">
        <v>3060</v>
      </c>
      <c r="B1091" s="5" t="s">
        <v>647</v>
      </c>
      <c r="C1091" s="5"/>
      <c r="D1091" s="5" t="s">
        <v>1078</v>
      </c>
      <c r="E1091" s="62">
        <v>41640.0</v>
      </c>
      <c r="F1091" s="62">
        <v>42004.0</v>
      </c>
      <c r="G1091" s="5" t="s">
        <v>1003</v>
      </c>
      <c r="H1091" s="5">
        <v>0.0</v>
      </c>
      <c r="I1091" s="5">
        <v>0.0</v>
      </c>
      <c r="J1091" s="5">
        <v>0.0</v>
      </c>
      <c r="K1091" s="5">
        <v>0.0</v>
      </c>
      <c r="L1091" s="5">
        <v>0.0</v>
      </c>
      <c r="M1091" s="5">
        <v>0.0</v>
      </c>
      <c r="N1091" s="5">
        <v>0.100000001490116</v>
      </c>
      <c r="O1091" s="5">
        <v>0.200000002980232</v>
      </c>
      <c r="P1091" s="5">
        <v>0.850000023841858</v>
      </c>
      <c r="Q1091" s="5">
        <v>0.850000023841858</v>
      </c>
      <c r="R1091" s="5">
        <v>0.850000023841858</v>
      </c>
      <c r="S1091" s="5">
        <v>0.850000023841858</v>
      </c>
      <c r="T1091" s="5">
        <v>0.5</v>
      </c>
      <c r="U1091" s="5">
        <v>0.850000023841858</v>
      </c>
      <c r="V1091" s="5">
        <v>0.850000023841858</v>
      </c>
      <c r="W1091" s="5">
        <v>0.850000023841858</v>
      </c>
      <c r="X1091" s="5">
        <v>0.850000023841858</v>
      </c>
      <c r="Y1091" s="5">
        <v>0.699999988079071</v>
      </c>
      <c r="Z1091" s="5">
        <v>0.400000005960464</v>
      </c>
      <c r="AA1091" s="5">
        <v>0.400000005960464</v>
      </c>
      <c r="AB1091" s="5">
        <v>0.100000001490116</v>
      </c>
      <c r="AC1091" s="5">
        <v>0.100000001490116</v>
      </c>
      <c r="AD1091" s="5">
        <v>0.0500000007450581</v>
      </c>
      <c r="AE1091" s="5">
        <v>0.0500000007450581</v>
      </c>
      <c r="AF1091" s="5" t="s">
        <v>749</v>
      </c>
    </row>
    <row r="1092" ht="14.25" customHeight="1">
      <c r="A1092" s="7" t="s">
        <v>3060</v>
      </c>
      <c r="B1092" s="7" t="s">
        <v>647</v>
      </c>
      <c r="C1092" s="7"/>
      <c r="D1092" s="7" t="s">
        <v>2825</v>
      </c>
      <c r="E1092" s="68">
        <v>41640.0</v>
      </c>
      <c r="F1092" s="68">
        <v>42004.0</v>
      </c>
      <c r="G1092" s="7" t="s">
        <v>747</v>
      </c>
      <c r="H1092" s="7">
        <v>0.0</v>
      </c>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t="s">
        <v>749</v>
      </c>
    </row>
    <row r="1093" ht="14.25" customHeight="1">
      <c r="A1093" s="5" t="s">
        <v>3060</v>
      </c>
      <c r="B1093" s="5" t="s">
        <v>647</v>
      </c>
      <c r="C1093" s="5"/>
      <c r="D1093" s="5" t="s">
        <v>1089</v>
      </c>
      <c r="E1093" s="62">
        <v>41640.0</v>
      </c>
      <c r="F1093" s="62">
        <v>42004.0</v>
      </c>
      <c r="G1093" s="5" t="s">
        <v>1003</v>
      </c>
      <c r="H1093" s="5">
        <v>0.0</v>
      </c>
      <c r="I1093" s="5">
        <v>0.0</v>
      </c>
      <c r="J1093" s="5">
        <v>0.0</v>
      </c>
      <c r="K1093" s="5">
        <v>0.0</v>
      </c>
      <c r="L1093" s="5">
        <v>0.0</v>
      </c>
      <c r="M1093" s="5">
        <v>0.0</v>
      </c>
      <c r="N1093" s="5">
        <v>1.0</v>
      </c>
      <c r="O1093" s="5">
        <v>1.0</v>
      </c>
      <c r="P1093" s="5">
        <v>1.0</v>
      </c>
      <c r="Q1093" s="5">
        <v>1.0</v>
      </c>
      <c r="R1093" s="5">
        <v>1.0</v>
      </c>
      <c r="S1093" s="5">
        <v>1.0</v>
      </c>
      <c r="T1093" s="5">
        <v>1.0</v>
      </c>
      <c r="U1093" s="5">
        <v>1.0</v>
      </c>
      <c r="V1093" s="5">
        <v>1.0</v>
      </c>
      <c r="W1093" s="5">
        <v>1.0</v>
      </c>
      <c r="X1093" s="5">
        <v>1.0</v>
      </c>
      <c r="Y1093" s="5">
        <v>1.0</v>
      </c>
      <c r="Z1093" s="5">
        <v>1.0</v>
      </c>
      <c r="AA1093" s="5">
        <v>1.0</v>
      </c>
      <c r="AB1093" s="5">
        <v>1.0</v>
      </c>
      <c r="AC1093" s="5">
        <v>1.0</v>
      </c>
      <c r="AD1093" s="5">
        <v>0.05</v>
      </c>
      <c r="AE1093" s="5">
        <v>0.05</v>
      </c>
      <c r="AF1093" s="5" t="s">
        <v>749</v>
      </c>
    </row>
    <row r="1094" ht="14.25" customHeight="1">
      <c r="A1094" s="7" t="s">
        <v>3060</v>
      </c>
      <c r="B1094" s="7" t="s">
        <v>647</v>
      </c>
      <c r="C1094" s="7"/>
      <c r="D1094" s="7" t="s">
        <v>1624</v>
      </c>
      <c r="E1094" s="68">
        <v>41640.0</v>
      </c>
      <c r="F1094" s="68">
        <v>42004.0</v>
      </c>
      <c r="G1094" s="7" t="s">
        <v>1003</v>
      </c>
      <c r="H1094" s="7">
        <v>0.0</v>
      </c>
      <c r="I1094" s="7">
        <v>0.0</v>
      </c>
      <c r="J1094" s="7">
        <v>0.0</v>
      </c>
      <c r="K1094" s="7">
        <v>0.0</v>
      </c>
      <c r="L1094" s="7">
        <v>0.0</v>
      </c>
      <c r="M1094" s="7">
        <v>0.0</v>
      </c>
      <c r="N1094" s="7">
        <v>0.100000001490116</v>
      </c>
      <c r="O1094" s="7">
        <v>0.100000001490116</v>
      </c>
      <c r="P1094" s="7">
        <v>0.400000005960464</v>
      </c>
      <c r="Q1094" s="7">
        <v>0.400000005960464</v>
      </c>
      <c r="R1094" s="7">
        <v>0.400000005960464</v>
      </c>
      <c r="S1094" s="7">
        <v>0.400000005960464</v>
      </c>
      <c r="T1094" s="7">
        <v>0.400000005960464</v>
      </c>
      <c r="U1094" s="7">
        <v>0.400000005960464</v>
      </c>
      <c r="V1094" s="7">
        <v>0.100000001490116</v>
      </c>
      <c r="W1094" s="7">
        <v>0.100000001490116</v>
      </c>
      <c r="X1094" s="7">
        <v>0.100000001490116</v>
      </c>
      <c r="Y1094" s="7">
        <v>0.0</v>
      </c>
      <c r="Z1094" s="7">
        <v>0.0</v>
      </c>
      <c r="AA1094" s="7">
        <v>0.0</v>
      </c>
      <c r="AB1094" s="7">
        <v>0.0</v>
      </c>
      <c r="AC1094" s="7">
        <v>0.0</v>
      </c>
      <c r="AD1094" s="7">
        <v>0.0</v>
      </c>
      <c r="AE1094" s="7">
        <v>0.0</v>
      </c>
      <c r="AF1094" s="7" t="s">
        <v>749</v>
      </c>
    </row>
    <row r="1095" ht="14.25" customHeight="1">
      <c r="A1095" s="5" t="s">
        <v>3065</v>
      </c>
      <c r="B1095" s="5" t="s">
        <v>886</v>
      </c>
      <c r="C1095" s="5" t="s">
        <v>887</v>
      </c>
      <c r="D1095" s="5" t="s">
        <v>743</v>
      </c>
      <c r="E1095" s="62">
        <v>41640.0</v>
      </c>
      <c r="F1095" s="62">
        <v>42004.0</v>
      </c>
      <c r="G1095" s="5" t="s">
        <v>747</v>
      </c>
      <c r="H1095" s="5">
        <v>120.0</v>
      </c>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t="s">
        <v>890</v>
      </c>
    </row>
    <row r="1096" ht="14.25" customHeight="1">
      <c r="A1096" s="7" t="s">
        <v>3066</v>
      </c>
      <c r="B1096" s="7" t="s">
        <v>742</v>
      </c>
      <c r="C1096" s="7" t="s">
        <v>887</v>
      </c>
      <c r="D1096" s="7" t="s">
        <v>743</v>
      </c>
      <c r="E1096" s="68">
        <v>41640.0</v>
      </c>
      <c r="F1096" s="68">
        <v>42004.0</v>
      </c>
      <c r="G1096" s="7" t="s">
        <v>747</v>
      </c>
      <c r="H1096" s="7">
        <v>0.2</v>
      </c>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t="s">
        <v>890</v>
      </c>
    </row>
    <row r="1097" ht="14.25" customHeight="1">
      <c r="A1097" s="5" t="s">
        <v>3067</v>
      </c>
      <c r="B1097" s="5" t="s">
        <v>742</v>
      </c>
      <c r="C1097" s="5"/>
      <c r="D1097" s="5" t="s">
        <v>743</v>
      </c>
      <c r="E1097" s="62">
        <v>41640.0</v>
      </c>
      <c r="F1097" s="62">
        <v>42004.0</v>
      </c>
      <c r="G1097" s="5" t="s">
        <v>747</v>
      </c>
      <c r="H1097" s="5">
        <v>0.0</v>
      </c>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t="s">
        <v>890</v>
      </c>
    </row>
    <row r="1098" ht="14.25" customHeight="1">
      <c r="A1098" s="7" t="s">
        <v>3068</v>
      </c>
      <c r="B1098" s="7" t="s">
        <v>742</v>
      </c>
      <c r="C1098" s="7"/>
      <c r="D1098" s="7" t="s">
        <v>743</v>
      </c>
      <c r="E1098" s="68">
        <v>41640.0</v>
      </c>
      <c r="F1098" s="68">
        <v>42004.0</v>
      </c>
      <c r="G1098" s="7" t="s">
        <v>747</v>
      </c>
      <c r="H1098" s="7">
        <v>1.0</v>
      </c>
      <c r="I1098" s="7"/>
      <c r="J1098" s="7"/>
      <c r="K1098" s="7"/>
      <c r="L1098" s="7"/>
      <c r="M1098" s="7"/>
      <c r="N1098" s="7"/>
      <c r="O1098" s="7"/>
      <c r="P1098" s="7"/>
      <c r="Q1098" s="7"/>
      <c r="R1098" s="7"/>
      <c r="S1098" s="7"/>
      <c r="T1098" s="7"/>
      <c r="U1098" s="7"/>
      <c r="V1098" s="7"/>
      <c r="W1098" s="7"/>
      <c r="X1098" s="7"/>
      <c r="Y1098" s="7"/>
      <c r="Z1098" s="7"/>
      <c r="AA1098" s="7"/>
      <c r="AB1098" s="7"/>
      <c r="AC1098" s="7"/>
      <c r="AD1098" s="7"/>
      <c r="AE1098" s="7"/>
      <c r="AF1098" s="7" t="s">
        <v>890</v>
      </c>
    </row>
    <row r="1099" ht="14.25" customHeight="1">
      <c r="A1099" s="5" t="s">
        <v>3069</v>
      </c>
      <c r="B1099" s="5" t="s">
        <v>1077</v>
      </c>
      <c r="C1099" s="5"/>
      <c r="D1099" s="5" t="s">
        <v>1078</v>
      </c>
      <c r="E1099" s="62">
        <v>41640.0</v>
      </c>
      <c r="F1099" s="62">
        <v>42004.0</v>
      </c>
      <c r="G1099" s="5" t="s">
        <v>1003</v>
      </c>
      <c r="H1099" s="5">
        <v>0.05</v>
      </c>
      <c r="I1099" s="5">
        <v>0.05</v>
      </c>
      <c r="J1099" s="5">
        <v>0.05</v>
      </c>
      <c r="K1099" s="5">
        <v>0.05</v>
      </c>
      <c r="L1099" s="5">
        <v>0.1</v>
      </c>
      <c r="M1099" s="5">
        <v>0.2</v>
      </c>
      <c r="N1099" s="5">
        <v>0.4</v>
      </c>
      <c r="O1099" s="5">
        <v>0.5</v>
      </c>
      <c r="P1099" s="5">
        <v>0.5</v>
      </c>
      <c r="Q1099" s="5">
        <v>0.35</v>
      </c>
      <c r="R1099" s="5">
        <v>0.15</v>
      </c>
      <c r="S1099" s="5">
        <v>0.15</v>
      </c>
      <c r="T1099" s="5">
        <v>0.15</v>
      </c>
      <c r="U1099" s="5">
        <v>0.15</v>
      </c>
      <c r="V1099" s="5">
        <v>0.15</v>
      </c>
      <c r="W1099" s="5">
        <v>0.15</v>
      </c>
      <c r="X1099" s="5">
        <v>0.35</v>
      </c>
      <c r="Y1099" s="5">
        <v>0.5</v>
      </c>
      <c r="Z1099" s="5">
        <v>0.5</v>
      </c>
      <c r="AA1099" s="5">
        <v>0.4</v>
      </c>
      <c r="AB1099" s="5">
        <v>0.4</v>
      </c>
      <c r="AC1099" s="5">
        <v>0.3</v>
      </c>
      <c r="AD1099" s="5">
        <v>0.2</v>
      </c>
      <c r="AE1099" s="5">
        <v>0.1</v>
      </c>
      <c r="AF1099" s="5" t="s">
        <v>890</v>
      </c>
    </row>
    <row r="1100" ht="14.25" customHeight="1">
      <c r="A1100" s="7" t="s">
        <v>3069</v>
      </c>
      <c r="B1100" s="7" t="s">
        <v>1077</v>
      </c>
      <c r="C1100" s="7"/>
      <c r="D1100" s="7" t="s">
        <v>1085</v>
      </c>
      <c r="E1100" s="68">
        <v>41640.0</v>
      </c>
      <c r="F1100" s="68">
        <v>42004.0</v>
      </c>
      <c r="G1100" s="7" t="s">
        <v>747</v>
      </c>
      <c r="H1100" s="7">
        <v>0.05</v>
      </c>
      <c r="I1100" s="7"/>
      <c r="J1100" s="7"/>
      <c r="K1100" s="7"/>
      <c r="L1100" s="7"/>
      <c r="M1100" s="7"/>
      <c r="N1100" s="7"/>
      <c r="O1100" s="7"/>
      <c r="P1100" s="7"/>
      <c r="Q1100" s="7"/>
      <c r="R1100" s="7"/>
      <c r="S1100" s="7"/>
      <c r="T1100" s="7"/>
      <c r="U1100" s="7"/>
      <c r="V1100" s="7"/>
      <c r="W1100" s="7"/>
      <c r="X1100" s="7"/>
      <c r="Y1100" s="7"/>
      <c r="Z1100" s="7"/>
      <c r="AA1100" s="7"/>
      <c r="AB1100" s="7"/>
      <c r="AC1100" s="7"/>
      <c r="AD1100" s="7"/>
      <c r="AE1100" s="7"/>
      <c r="AF1100" s="7" t="s">
        <v>890</v>
      </c>
    </row>
    <row r="1101" ht="14.25" customHeight="1">
      <c r="A1101" s="5" t="s">
        <v>3069</v>
      </c>
      <c r="B1101" s="5" t="s">
        <v>1077</v>
      </c>
      <c r="C1101" s="5"/>
      <c r="D1101" s="5" t="s">
        <v>1089</v>
      </c>
      <c r="E1101" s="62">
        <v>41640.0</v>
      </c>
      <c r="F1101" s="62">
        <v>42004.0</v>
      </c>
      <c r="G1101" s="5" t="s">
        <v>747</v>
      </c>
      <c r="H1101" s="5">
        <v>0.5</v>
      </c>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t="s">
        <v>890</v>
      </c>
    </row>
    <row r="1102" ht="14.25" customHeight="1">
      <c r="A1102" s="7" t="s">
        <v>3071</v>
      </c>
      <c r="B1102" s="7" t="s">
        <v>1185</v>
      </c>
      <c r="C1102" s="7"/>
      <c r="D1102" s="7" t="s">
        <v>1078</v>
      </c>
      <c r="E1102" s="68">
        <v>41640.0</v>
      </c>
      <c r="F1102" s="68">
        <v>42004.0</v>
      </c>
      <c r="G1102" s="7" t="s">
        <v>747</v>
      </c>
      <c r="H1102" s="7">
        <v>0.3</v>
      </c>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t="s">
        <v>890</v>
      </c>
    </row>
    <row r="1103" ht="14.25" customHeight="1">
      <c r="A1103" s="5" t="s">
        <v>3071</v>
      </c>
      <c r="B1103" s="5" t="s">
        <v>1185</v>
      </c>
      <c r="C1103" s="5"/>
      <c r="D1103" s="5" t="s">
        <v>1085</v>
      </c>
      <c r="E1103" s="62">
        <v>41640.0</v>
      </c>
      <c r="F1103" s="62">
        <v>42004.0</v>
      </c>
      <c r="G1103" s="5" t="s">
        <v>747</v>
      </c>
      <c r="H1103" s="5">
        <v>0.0</v>
      </c>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t="s">
        <v>890</v>
      </c>
    </row>
    <row r="1104" ht="14.25" customHeight="1">
      <c r="A1104" s="7" t="s">
        <v>3071</v>
      </c>
      <c r="B1104" s="7" t="s">
        <v>1185</v>
      </c>
      <c r="C1104" s="7"/>
      <c r="D1104" s="7" t="s">
        <v>1089</v>
      </c>
      <c r="E1104" s="68">
        <v>41640.0</v>
      </c>
      <c r="F1104" s="68">
        <v>42004.0</v>
      </c>
      <c r="G1104" s="7" t="s">
        <v>747</v>
      </c>
      <c r="H1104" s="7">
        <v>1.0</v>
      </c>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t="s">
        <v>890</v>
      </c>
    </row>
    <row r="1105" ht="14.25" customHeight="1">
      <c r="A1105" s="5" t="s">
        <v>3071</v>
      </c>
      <c r="B1105" s="5" t="s">
        <v>1185</v>
      </c>
      <c r="C1105" s="5"/>
      <c r="D1105" s="5" t="s">
        <v>1624</v>
      </c>
      <c r="E1105" s="62">
        <v>41640.0</v>
      </c>
      <c r="F1105" s="62">
        <v>42004.0</v>
      </c>
      <c r="G1105" s="5" t="s">
        <v>1003</v>
      </c>
      <c r="H1105" s="5">
        <v>0.3</v>
      </c>
      <c r="I1105" s="5">
        <v>0.3</v>
      </c>
      <c r="J1105" s="5">
        <v>0.3</v>
      </c>
      <c r="K1105" s="5">
        <v>0.3</v>
      </c>
      <c r="L1105" s="5">
        <v>0.3</v>
      </c>
      <c r="M1105" s="5">
        <v>0.3</v>
      </c>
      <c r="N1105" s="5">
        <v>0.4</v>
      </c>
      <c r="O1105" s="5">
        <v>0.4</v>
      </c>
      <c r="P1105" s="5">
        <v>0.5</v>
      </c>
      <c r="Q1105" s="5">
        <v>0.5</v>
      </c>
      <c r="R1105" s="5">
        <v>0.5</v>
      </c>
      <c r="S1105" s="5">
        <v>0.5</v>
      </c>
      <c r="T1105" s="5">
        <v>0.35</v>
      </c>
      <c r="U1105" s="5">
        <v>0.35</v>
      </c>
      <c r="V1105" s="5">
        <v>0.35</v>
      </c>
      <c r="W1105" s="5">
        <v>0.35</v>
      </c>
      <c r="X1105" s="5">
        <v>0.35</v>
      </c>
      <c r="Y1105" s="5">
        <v>0.3</v>
      </c>
      <c r="Z1105" s="5">
        <v>0.3</v>
      </c>
      <c r="AA1105" s="5">
        <v>0.3</v>
      </c>
      <c r="AB1105" s="5">
        <v>0.3</v>
      </c>
      <c r="AC1105" s="5">
        <v>0.3</v>
      </c>
      <c r="AD1105" s="5">
        <v>0.3</v>
      </c>
      <c r="AE1105" s="5">
        <v>0.3</v>
      </c>
      <c r="AF1105" s="5" t="s">
        <v>890</v>
      </c>
    </row>
    <row r="1106" ht="14.25" customHeight="1">
      <c r="A1106" s="7" t="s">
        <v>3071</v>
      </c>
      <c r="B1106" s="7" t="s">
        <v>1185</v>
      </c>
      <c r="C1106" s="7"/>
      <c r="D1106" s="7" t="s">
        <v>1191</v>
      </c>
      <c r="E1106" s="68">
        <v>41640.0</v>
      </c>
      <c r="F1106" s="68">
        <v>42004.0</v>
      </c>
      <c r="G1106" s="7" t="s">
        <v>1003</v>
      </c>
      <c r="H1106" s="7">
        <v>0.4</v>
      </c>
      <c r="I1106" s="7">
        <v>0.4</v>
      </c>
      <c r="J1106" s="7">
        <v>0.4</v>
      </c>
      <c r="K1106" s="7">
        <v>0.4</v>
      </c>
      <c r="L1106" s="7">
        <v>0.4</v>
      </c>
      <c r="M1106" s="7">
        <v>0.4</v>
      </c>
      <c r="N1106" s="7">
        <v>0.4</v>
      </c>
      <c r="O1106" s="7">
        <v>0.4</v>
      </c>
      <c r="P1106" s="7">
        <v>0.9</v>
      </c>
      <c r="Q1106" s="7">
        <v>0.9</v>
      </c>
      <c r="R1106" s="7">
        <v>0.9</v>
      </c>
      <c r="S1106" s="7">
        <v>0.9</v>
      </c>
      <c r="T1106" s="7">
        <v>0.8</v>
      </c>
      <c r="U1106" s="7">
        <v>0.9</v>
      </c>
      <c r="V1106" s="7">
        <v>0.9</v>
      </c>
      <c r="W1106" s="7">
        <v>0.9</v>
      </c>
      <c r="X1106" s="7">
        <v>0.9</v>
      </c>
      <c r="Y1106" s="7">
        <v>0.5</v>
      </c>
      <c r="Z1106" s="7">
        <v>0.4</v>
      </c>
      <c r="AA1106" s="7">
        <v>0.4</v>
      </c>
      <c r="AB1106" s="7">
        <v>0.4</v>
      </c>
      <c r="AC1106" s="7">
        <v>0.4</v>
      </c>
      <c r="AD1106" s="7">
        <v>0.4</v>
      </c>
      <c r="AE1106" s="7">
        <v>0.4</v>
      </c>
      <c r="AF1106" s="7" t="s">
        <v>890</v>
      </c>
    </row>
    <row r="1107" ht="14.25" customHeight="1">
      <c r="A1107" s="5" t="s">
        <v>3075</v>
      </c>
      <c r="B1107" s="5" t="s">
        <v>41</v>
      </c>
      <c r="C1107" s="5"/>
      <c r="D1107" s="5" t="s">
        <v>1078</v>
      </c>
      <c r="E1107" s="62">
        <v>41640.0</v>
      </c>
      <c r="F1107" s="62">
        <v>42004.0</v>
      </c>
      <c r="G1107" s="5" t="s">
        <v>747</v>
      </c>
      <c r="H1107" s="5">
        <v>0.05</v>
      </c>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t="s">
        <v>890</v>
      </c>
    </row>
    <row r="1108" ht="14.25" customHeight="1">
      <c r="A1108" s="7" t="s">
        <v>3075</v>
      </c>
      <c r="B1108" s="7" t="s">
        <v>41</v>
      </c>
      <c r="C1108" s="7"/>
      <c r="D1108" s="7" t="s">
        <v>1085</v>
      </c>
      <c r="E1108" s="68">
        <v>41640.0</v>
      </c>
      <c r="F1108" s="68">
        <v>42004.0</v>
      </c>
      <c r="G1108" s="7" t="s">
        <v>747</v>
      </c>
      <c r="H1108" s="7">
        <v>0.0</v>
      </c>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t="s">
        <v>890</v>
      </c>
    </row>
    <row r="1109" ht="14.25" customHeight="1">
      <c r="A1109" s="5" t="s">
        <v>3075</v>
      </c>
      <c r="B1109" s="5" t="s">
        <v>41</v>
      </c>
      <c r="C1109" s="5"/>
      <c r="D1109" s="5" t="s">
        <v>1089</v>
      </c>
      <c r="E1109" s="62">
        <v>41640.0</v>
      </c>
      <c r="F1109" s="62">
        <v>42004.0</v>
      </c>
      <c r="G1109" s="5" t="s">
        <v>747</v>
      </c>
      <c r="H1109" s="5">
        <v>1.0</v>
      </c>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t="s">
        <v>890</v>
      </c>
    </row>
    <row r="1110" ht="14.25" customHeight="1">
      <c r="A1110" s="7" t="s">
        <v>3075</v>
      </c>
      <c r="B1110" s="7" t="s">
        <v>41</v>
      </c>
      <c r="C1110" s="7"/>
      <c r="D1110" s="7" t="s">
        <v>1624</v>
      </c>
      <c r="E1110" s="68">
        <v>41640.0</v>
      </c>
      <c r="F1110" s="68">
        <v>42004.0</v>
      </c>
      <c r="G1110" s="7" t="s">
        <v>1003</v>
      </c>
      <c r="H1110" s="7">
        <v>0.05</v>
      </c>
      <c r="I1110" s="7">
        <v>0.05</v>
      </c>
      <c r="J1110" s="7">
        <v>0.05</v>
      </c>
      <c r="K1110" s="7">
        <v>0.05</v>
      </c>
      <c r="L1110" s="7">
        <v>0.05</v>
      </c>
      <c r="M1110" s="7">
        <v>0.05</v>
      </c>
      <c r="N1110" s="7">
        <v>0.1</v>
      </c>
      <c r="O1110" s="7">
        <v>0.1</v>
      </c>
      <c r="P1110" s="7">
        <v>0.3</v>
      </c>
      <c r="Q1110" s="7">
        <v>0.3</v>
      </c>
      <c r="R1110" s="7">
        <v>0.3</v>
      </c>
      <c r="S1110" s="7">
        <v>0.3</v>
      </c>
      <c r="T1110" s="7">
        <v>0.15</v>
      </c>
      <c r="U1110" s="7">
        <v>0.15</v>
      </c>
      <c r="V1110" s="7">
        <v>0.15</v>
      </c>
      <c r="W1110" s="7">
        <v>0.15</v>
      </c>
      <c r="X1110" s="7">
        <v>0.15</v>
      </c>
      <c r="Y1110" s="7">
        <v>0.05</v>
      </c>
      <c r="Z1110" s="7">
        <v>0.05</v>
      </c>
      <c r="AA1110" s="7">
        <v>0.05</v>
      </c>
      <c r="AB1110" s="7">
        <v>0.05</v>
      </c>
      <c r="AC1110" s="7">
        <v>0.05</v>
      </c>
      <c r="AD1110" s="7">
        <v>0.05</v>
      </c>
      <c r="AE1110" s="7">
        <v>0.05</v>
      </c>
      <c r="AF1110" s="7" t="s">
        <v>890</v>
      </c>
    </row>
    <row r="1111" ht="14.25" customHeight="1">
      <c r="A1111" s="5" t="s">
        <v>3075</v>
      </c>
      <c r="B1111" s="5" t="s">
        <v>41</v>
      </c>
      <c r="C1111" s="5"/>
      <c r="D1111" s="5" t="s">
        <v>1191</v>
      </c>
      <c r="E1111" s="62">
        <v>41640.0</v>
      </c>
      <c r="F1111" s="62">
        <v>42004.0</v>
      </c>
      <c r="G1111" s="5" t="s">
        <v>1003</v>
      </c>
      <c r="H1111" s="5">
        <v>0.05</v>
      </c>
      <c r="I1111" s="5">
        <v>0.05</v>
      </c>
      <c r="J1111" s="5">
        <v>0.05</v>
      </c>
      <c r="K1111" s="5">
        <v>0.05</v>
      </c>
      <c r="L1111" s="5">
        <v>0.05</v>
      </c>
      <c r="M1111" s="5">
        <v>0.1</v>
      </c>
      <c r="N1111" s="5">
        <v>0.1</v>
      </c>
      <c r="O1111" s="5">
        <v>0.3</v>
      </c>
      <c r="P1111" s="5">
        <v>0.9</v>
      </c>
      <c r="Q1111" s="5">
        <v>0.9</v>
      </c>
      <c r="R1111" s="5">
        <v>0.9</v>
      </c>
      <c r="S1111" s="5">
        <v>0.9</v>
      </c>
      <c r="T1111" s="5">
        <v>0.9</v>
      </c>
      <c r="U1111" s="5">
        <v>0.9</v>
      </c>
      <c r="V1111" s="5">
        <v>0.9</v>
      </c>
      <c r="W1111" s="5">
        <v>0.9</v>
      </c>
      <c r="X1111" s="5">
        <v>0.9</v>
      </c>
      <c r="Y1111" s="5">
        <v>0.5</v>
      </c>
      <c r="Z1111" s="5">
        <v>0.3</v>
      </c>
      <c r="AA1111" s="5">
        <v>0.3</v>
      </c>
      <c r="AB1111" s="5">
        <v>0.2</v>
      </c>
      <c r="AC1111" s="5">
        <v>0.2</v>
      </c>
      <c r="AD1111" s="5">
        <v>0.1</v>
      </c>
      <c r="AE1111" s="5">
        <v>0.05</v>
      </c>
      <c r="AF1111" s="5" t="s">
        <v>890</v>
      </c>
    </row>
    <row r="1112" ht="14.25" customHeight="1">
      <c r="A1112" s="7" t="s">
        <v>3080</v>
      </c>
      <c r="B1112" s="7" t="s">
        <v>647</v>
      </c>
      <c r="C1112" s="7"/>
      <c r="D1112" s="7" t="s">
        <v>1078</v>
      </c>
      <c r="E1112" s="68">
        <v>41640.0</v>
      </c>
      <c r="F1112" s="68">
        <v>42004.0</v>
      </c>
      <c r="G1112" s="7" t="s">
        <v>1003</v>
      </c>
      <c r="H1112" s="7">
        <v>0.0</v>
      </c>
      <c r="I1112" s="7">
        <v>0.0</v>
      </c>
      <c r="J1112" s="7">
        <v>0.0</v>
      </c>
      <c r="K1112" s="7">
        <v>0.0</v>
      </c>
      <c r="L1112" s="7">
        <v>0.0</v>
      </c>
      <c r="M1112" s="7">
        <v>0.0</v>
      </c>
      <c r="N1112" s="7">
        <v>0.05</v>
      </c>
      <c r="O1112" s="7">
        <v>0.05</v>
      </c>
      <c r="P1112" s="7">
        <v>0.05</v>
      </c>
      <c r="Q1112" s="7">
        <v>0.05</v>
      </c>
      <c r="R1112" s="7">
        <v>0.05</v>
      </c>
      <c r="S1112" s="7">
        <v>0.05</v>
      </c>
      <c r="T1112" s="7">
        <v>0.05</v>
      </c>
      <c r="U1112" s="7">
        <v>0.05</v>
      </c>
      <c r="V1112" s="7">
        <v>0.05</v>
      </c>
      <c r="W1112" s="7">
        <v>0.05</v>
      </c>
      <c r="X1112" s="7">
        <v>0.05</v>
      </c>
      <c r="Y1112" s="7">
        <v>0.05</v>
      </c>
      <c r="Z1112" s="7">
        <v>0.0</v>
      </c>
      <c r="AA1112" s="7">
        <v>0.0</v>
      </c>
      <c r="AB1112" s="7">
        <v>0.0</v>
      </c>
      <c r="AC1112" s="7">
        <v>0.0</v>
      </c>
      <c r="AD1112" s="7">
        <v>0.0</v>
      </c>
      <c r="AE1112" s="7">
        <v>0.0</v>
      </c>
      <c r="AF1112" s="7" t="s">
        <v>890</v>
      </c>
    </row>
    <row r="1113" ht="14.25" customHeight="1">
      <c r="A1113" s="5" t="s">
        <v>3080</v>
      </c>
      <c r="B1113" s="5" t="s">
        <v>647</v>
      </c>
      <c r="C1113" s="5"/>
      <c r="D1113" s="5" t="s">
        <v>1085</v>
      </c>
      <c r="E1113" s="62">
        <v>41640.0</v>
      </c>
      <c r="F1113" s="62">
        <v>42004.0</v>
      </c>
      <c r="G1113" s="5" t="s">
        <v>747</v>
      </c>
      <c r="H1113" s="5">
        <v>0.0</v>
      </c>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t="s">
        <v>890</v>
      </c>
    </row>
    <row r="1114" ht="14.25" customHeight="1">
      <c r="A1114" s="7" t="s">
        <v>3080</v>
      </c>
      <c r="B1114" s="7" t="s">
        <v>647</v>
      </c>
      <c r="C1114" s="7"/>
      <c r="D1114" s="7" t="s">
        <v>1089</v>
      </c>
      <c r="E1114" s="68">
        <v>41640.0</v>
      </c>
      <c r="F1114" s="68">
        <v>42004.0</v>
      </c>
      <c r="G1114" s="7" t="s">
        <v>1003</v>
      </c>
      <c r="H1114" s="7">
        <v>0.0</v>
      </c>
      <c r="I1114" s="7">
        <v>0.0</v>
      </c>
      <c r="J1114" s="7">
        <v>0.0</v>
      </c>
      <c r="K1114" s="7">
        <v>0.0</v>
      </c>
      <c r="L1114" s="7">
        <v>0.0</v>
      </c>
      <c r="M1114" s="7">
        <v>0.0</v>
      </c>
      <c r="N1114" s="7">
        <v>1.0</v>
      </c>
      <c r="O1114" s="7">
        <v>1.0</v>
      </c>
      <c r="P1114" s="7">
        <v>1.0</v>
      </c>
      <c r="Q1114" s="7">
        <v>1.0</v>
      </c>
      <c r="R1114" s="7">
        <v>1.0</v>
      </c>
      <c r="S1114" s="7">
        <v>1.0</v>
      </c>
      <c r="T1114" s="7">
        <v>1.0</v>
      </c>
      <c r="U1114" s="7">
        <v>1.0</v>
      </c>
      <c r="V1114" s="7">
        <v>1.0</v>
      </c>
      <c r="W1114" s="7">
        <v>1.0</v>
      </c>
      <c r="X1114" s="7">
        <v>1.0</v>
      </c>
      <c r="Y1114" s="7">
        <v>1.0</v>
      </c>
      <c r="Z1114" s="7">
        <v>1.0</v>
      </c>
      <c r="AA1114" s="7">
        <v>1.0</v>
      </c>
      <c r="AB1114" s="7">
        <v>1.0</v>
      </c>
      <c r="AC1114" s="7">
        <v>1.0</v>
      </c>
      <c r="AD1114" s="7">
        <v>0.05</v>
      </c>
      <c r="AE1114" s="7">
        <v>0.05</v>
      </c>
      <c r="AF1114" s="7" t="s">
        <v>890</v>
      </c>
    </row>
    <row r="1115" ht="14.25" customHeight="1">
      <c r="A1115" s="5" t="s">
        <v>3080</v>
      </c>
      <c r="B1115" s="5" t="s">
        <v>647</v>
      </c>
      <c r="C1115" s="5"/>
      <c r="D1115" s="5" t="s">
        <v>1624</v>
      </c>
      <c r="E1115" s="62">
        <v>41640.0</v>
      </c>
      <c r="F1115" s="62">
        <v>42004.0</v>
      </c>
      <c r="G1115" s="5" t="s">
        <v>1003</v>
      </c>
      <c r="H1115" s="5">
        <v>0.0</v>
      </c>
      <c r="I1115" s="5">
        <v>0.0</v>
      </c>
      <c r="J1115" s="5">
        <v>0.0</v>
      </c>
      <c r="K1115" s="5">
        <v>0.0</v>
      </c>
      <c r="L1115" s="5">
        <v>0.0</v>
      </c>
      <c r="M1115" s="5">
        <v>0.0</v>
      </c>
      <c r="N1115" s="5">
        <v>0.1</v>
      </c>
      <c r="O1115" s="5">
        <v>0.1</v>
      </c>
      <c r="P1115" s="5">
        <v>0.3</v>
      </c>
      <c r="Q1115" s="5">
        <v>0.3</v>
      </c>
      <c r="R1115" s="5">
        <v>0.3</v>
      </c>
      <c r="S1115" s="5">
        <v>0.3</v>
      </c>
      <c r="T1115" s="5">
        <v>0.1</v>
      </c>
      <c r="U1115" s="5">
        <v>0.1</v>
      </c>
      <c r="V1115" s="5">
        <v>0.1</v>
      </c>
      <c r="W1115" s="5">
        <v>0.1</v>
      </c>
      <c r="X1115" s="5">
        <v>0.1</v>
      </c>
      <c r="Y1115" s="5">
        <v>0.05</v>
      </c>
      <c r="Z1115" s="5">
        <v>0.05</v>
      </c>
      <c r="AA1115" s="5">
        <v>0.0</v>
      </c>
      <c r="AB1115" s="5">
        <v>0.0</v>
      </c>
      <c r="AC1115" s="5">
        <v>0.0</v>
      </c>
      <c r="AD1115" s="5">
        <v>0.0</v>
      </c>
      <c r="AE1115" s="5">
        <v>0.0</v>
      </c>
      <c r="AF1115" s="5" t="s">
        <v>890</v>
      </c>
    </row>
    <row r="1116" ht="14.25" customHeight="1">
      <c r="A1116" s="7" t="s">
        <v>3080</v>
      </c>
      <c r="B1116" s="7" t="s">
        <v>647</v>
      </c>
      <c r="C1116" s="7"/>
      <c r="D1116" s="7" t="s">
        <v>1191</v>
      </c>
      <c r="E1116" s="68">
        <v>41640.0</v>
      </c>
      <c r="F1116" s="68">
        <v>42004.0</v>
      </c>
      <c r="G1116" s="7" t="s">
        <v>1003</v>
      </c>
      <c r="H1116" s="7">
        <v>0.0</v>
      </c>
      <c r="I1116" s="7">
        <v>0.0</v>
      </c>
      <c r="J1116" s="7">
        <v>0.0</v>
      </c>
      <c r="K1116" s="7">
        <v>0.0</v>
      </c>
      <c r="L1116" s="7">
        <v>0.0</v>
      </c>
      <c r="M1116" s="7">
        <v>0.0</v>
      </c>
      <c r="N1116" s="7">
        <v>0.1</v>
      </c>
      <c r="O1116" s="7">
        <v>0.2</v>
      </c>
      <c r="P1116" s="7">
        <v>0.95</v>
      </c>
      <c r="Q1116" s="7">
        <v>0.95</v>
      </c>
      <c r="R1116" s="7">
        <v>0.95</v>
      </c>
      <c r="S1116" s="7">
        <v>0.95</v>
      </c>
      <c r="T1116" s="7">
        <v>0.5</v>
      </c>
      <c r="U1116" s="7">
        <v>0.95</v>
      </c>
      <c r="V1116" s="7">
        <v>0.95</v>
      </c>
      <c r="W1116" s="7">
        <v>0.95</v>
      </c>
      <c r="X1116" s="7">
        <v>0.95</v>
      </c>
      <c r="Y1116" s="7">
        <v>0.3</v>
      </c>
      <c r="Z1116" s="7">
        <v>0.1</v>
      </c>
      <c r="AA1116" s="7">
        <v>0.1</v>
      </c>
      <c r="AB1116" s="7">
        <v>0.1</v>
      </c>
      <c r="AC1116" s="7">
        <v>0.1</v>
      </c>
      <c r="AD1116" s="7">
        <v>0.05</v>
      </c>
      <c r="AE1116" s="7">
        <v>0.05</v>
      </c>
      <c r="AF1116" s="7" t="s">
        <v>890</v>
      </c>
    </row>
    <row r="1117" ht="14.25" customHeight="1">
      <c r="A1117" s="5" t="s">
        <v>1761</v>
      </c>
      <c r="B1117" s="5" t="s">
        <v>1230</v>
      </c>
      <c r="C1117" s="5"/>
      <c r="D1117" s="5" t="s">
        <v>1078</v>
      </c>
      <c r="E1117" s="62">
        <v>41640.0</v>
      </c>
      <c r="F1117" s="62">
        <v>42004.0</v>
      </c>
      <c r="G1117" s="5" t="s">
        <v>1003</v>
      </c>
      <c r="H1117" s="5">
        <v>0.0</v>
      </c>
      <c r="I1117" s="5">
        <v>0.0</v>
      </c>
      <c r="J1117" s="5">
        <v>0.0</v>
      </c>
      <c r="K1117" s="5">
        <v>0.0</v>
      </c>
      <c r="L1117" s="5">
        <v>0.0</v>
      </c>
      <c r="M1117" s="5">
        <v>0.0</v>
      </c>
      <c r="N1117" s="5">
        <v>0.07</v>
      </c>
      <c r="O1117" s="5">
        <v>0.04</v>
      </c>
      <c r="P1117" s="5">
        <v>0.04</v>
      </c>
      <c r="Q1117" s="5">
        <v>0.04</v>
      </c>
      <c r="R1117" s="5">
        <v>0.04</v>
      </c>
      <c r="S1117" s="5">
        <v>0.06</v>
      </c>
      <c r="T1117" s="5">
        <v>0.06</v>
      </c>
      <c r="U1117" s="5">
        <v>0.09</v>
      </c>
      <c r="V1117" s="5">
        <v>0.06</v>
      </c>
      <c r="W1117" s="5">
        <v>0.04</v>
      </c>
      <c r="X1117" s="5">
        <v>0.04</v>
      </c>
      <c r="Y1117" s="5">
        <v>0.04</v>
      </c>
      <c r="Z1117" s="5">
        <v>0.04</v>
      </c>
      <c r="AA1117" s="5">
        <v>0.04</v>
      </c>
      <c r="AB1117" s="5">
        <v>0.04</v>
      </c>
      <c r="AC1117" s="5">
        <v>0.07</v>
      </c>
      <c r="AD1117" s="5">
        <v>0.04</v>
      </c>
      <c r="AE1117" s="5">
        <v>0.04</v>
      </c>
      <c r="AF1117" s="5" t="s">
        <v>890</v>
      </c>
    </row>
    <row r="1118" ht="14.25" customHeight="1">
      <c r="A1118" s="7" t="s">
        <v>1761</v>
      </c>
      <c r="B1118" s="7" t="s">
        <v>1230</v>
      </c>
      <c r="C1118" s="7"/>
      <c r="D1118" s="7" t="s">
        <v>1627</v>
      </c>
      <c r="E1118" s="68">
        <v>41640.0</v>
      </c>
      <c r="F1118" s="68">
        <v>42004.0</v>
      </c>
      <c r="G1118" s="7" t="s">
        <v>1003</v>
      </c>
      <c r="H1118" s="7">
        <v>0.0</v>
      </c>
      <c r="I1118" s="7">
        <v>0.0</v>
      </c>
      <c r="J1118" s="7">
        <v>0.0</v>
      </c>
      <c r="K1118" s="7">
        <v>0.0</v>
      </c>
      <c r="L1118" s="7">
        <v>0.0</v>
      </c>
      <c r="M1118" s="7">
        <v>0.0</v>
      </c>
      <c r="N1118" s="7">
        <v>0.07</v>
      </c>
      <c r="O1118" s="7">
        <v>0.11</v>
      </c>
      <c r="P1118" s="7">
        <v>0.15</v>
      </c>
      <c r="Q1118" s="7">
        <v>0.21</v>
      </c>
      <c r="R1118" s="7">
        <v>0.19</v>
      </c>
      <c r="S1118" s="7">
        <v>0.23</v>
      </c>
      <c r="T1118" s="7">
        <v>0.2</v>
      </c>
      <c r="U1118" s="7">
        <v>0.19</v>
      </c>
      <c r="V1118" s="7">
        <v>0.15</v>
      </c>
      <c r="W1118" s="7">
        <v>0.13</v>
      </c>
      <c r="X1118" s="7">
        <v>0.14</v>
      </c>
      <c r="Y1118" s="7">
        <v>0.07</v>
      </c>
      <c r="Z1118" s="7">
        <v>0.07</v>
      </c>
      <c r="AA1118" s="7">
        <v>0.07</v>
      </c>
      <c r="AB1118" s="7">
        <v>0.07</v>
      </c>
      <c r="AC1118" s="7">
        <v>0.09</v>
      </c>
      <c r="AD1118" s="7">
        <v>0.05</v>
      </c>
      <c r="AE1118" s="7">
        <v>0.05</v>
      </c>
      <c r="AF1118" s="7" t="s">
        <v>890</v>
      </c>
    </row>
    <row r="1119" ht="14.25" customHeight="1">
      <c r="A1119" s="5" t="s">
        <v>1761</v>
      </c>
      <c r="B1119" s="5" t="s">
        <v>1230</v>
      </c>
      <c r="C1119" s="5"/>
      <c r="D1119" s="5" t="s">
        <v>1882</v>
      </c>
      <c r="E1119" s="62">
        <v>41640.0</v>
      </c>
      <c r="F1119" s="62">
        <v>42004.0</v>
      </c>
      <c r="G1119" s="5" t="s">
        <v>1003</v>
      </c>
      <c r="H1119" s="5">
        <v>0.0</v>
      </c>
      <c r="I1119" s="5">
        <v>0.0</v>
      </c>
      <c r="J1119" s="5">
        <v>0.0</v>
      </c>
      <c r="K1119" s="5">
        <v>0.0</v>
      </c>
      <c r="L1119" s="5">
        <v>0.0</v>
      </c>
      <c r="M1119" s="5">
        <v>0.0</v>
      </c>
      <c r="N1119" s="5">
        <v>0.07</v>
      </c>
      <c r="O1119" s="5">
        <v>0.19</v>
      </c>
      <c r="P1119" s="5">
        <v>0.35</v>
      </c>
      <c r="Q1119" s="5">
        <v>0.38</v>
      </c>
      <c r="R1119" s="5">
        <v>0.39</v>
      </c>
      <c r="S1119" s="5">
        <v>0.47</v>
      </c>
      <c r="T1119" s="5">
        <v>0.57</v>
      </c>
      <c r="U1119" s="5">
        <v>0.54</v>
      </c>
      <c r="V1119" s="5">
        <v>0.34</v>
      </c>
      <c r="W1119" s="5">
        <v>0.33</v>
      </c>
      <c r="X1119" s="5">
        <v>0.44</v>
      </c>
      <c r="Y1119" s="5">
        <v>0.26</v>
      </c>
      <c r="Z1119" s="5">
        <v>0.21</v>
      </c>
      <c r="AA1119" s="5">
        <v>0.15</v>
      </c>
      <c r="AB1119" s="5">
        <v>0.17</v>
      </c>
      <c r="AC1119" s="5">
        <v>0.08</v>
      </c>
      <c r="AD1119" s="5">
        <v>0.05</v>
      </c>
      <c r="AE1119" s="5">
        <v>0.05</v>
      </c>
      <c r="AF1119" s="5" t="s">
        <v>890</v>
      </c>
    </row>
    <row r="1120" ht="14.25" customHeight="1">
      <c r="A1120" s="7" t="s">
        <v>3091</v>
      </c>
      <c r="B1120" s="7" t="s">
        <v>1173</v>
      </c>
      <c r="C1120" s="7" t="s">
        <v>995</v>
      </c>
      <c r="D1120" s="7" t="s">
        <v>1078</v>
      </c>
      <c r="E1120" s="68">
        <v>41640.0</v>
      </c>
      <c r="F1120" s="68">
        <v>42004.0</v>
      </c>
      <c r="G1120" s="7" t="s">
        <v>747</v>
      </c>
      <c r="H1120" s="7">
        <v>0.0</v>
      </c>
      <c r="I1120" s="7"/>
      <c r="J1120" s="7"/>
      <c r="K1120" s="7"/>
      <c r="L1120" s="7"/>
      <c r="M1120" s="7"/>
      <c r="N1120" s="7"/>
      <c r="O1120" s="7"/>
      <c r="P1120" s="7"/>
      <c r="Q1120" s="7"/>
      <c r="R1120" s="7"/>
      <c r="S1120" s="7"/>
      <c r="T1120" s="7"/>
      <c r="U1120" s="7"/>
      <c r="V1120" s="7"/>
      <c r="W1120" s="7"/>
      <c r="X1120" s="7"/>
      <c r="Y1120" s="7"/>
      <c r="Z1120" s="7"/>
      <c r="AA1120" s="7"/>
      <c r="AB1120" s="7"/>
      <c r="AC1120" s="7"/>
      <c r="AD1120" s="7"/>
      <c r="AE1120" s="7"/>
      <c r="AF1120" s="7" t="s">
        <v>890</v>
      </c>
    </row>
    <row r="1121" ht="14.25" customHeight="1">
      <c r="A1121" s="5" t="s">
        <v>3091</v>
      </c>
      <c r="B1121" s="5" t="s">
        <v>1173</v>
      </c>
      <c r="C1121" s="5" t="s">
        <v>995</v>
      </c>
      <c r="D1121" s="5" t="s">
        <v>1174</v>
      </c>
      <c r="E1121" s="62">
        <v>41640.0</v>
      </c>
      <c r="F1121" s="62">
        <v>42004.0</v>
      </c>
      <c r="G1121" s="5" t="s">
        <v>747</v>
      </c>
      <c r="H1121" s="5">
        <v>27.0</v>
      </c>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t="s">
        <v>890</v>
      </c>
    </row>
    <row r="1122" ht="14.25" customHeight="1">
      <c r="A1122" s="7" t="s">
        <v>3094</v>
      </c>
      <c r="B1122" s="7" t="s">
        <v>1173</v>
      </c>
      <c r="C1122" s="7" t="s">
        <v>995</v>
      </c>
      <c r="D1122" s="7" t="s">
        <v>1247</v>
      </c>
      <c r="E1122" s="68">
        <v>41640.0</v>
      </c>
      <c r="F1122" s="68">
        <v>42004.0</v>
      </c>
      <c r="G1122" s="7" t="s">
        <v>747</v>
      </c>
      <c r="H1122" s="7">
        <v>26.7</v>
      </c>
      <c r="I1122" s="7"/>
      <c r="J1122" s="7"/>
      <c r="K1122" s="7"/>
      <c r="L1122" s="7"/>
      <c r="M1122" s="7"/>
      <c r="N1122" s="7"/>
      <c r="O1122" s="7"/>
      <c r="P1122" s="7"/>
      <c r="Q1122" s="7"/>
      <c r="R1122" s="7"/>
      <c r="S1122" s="7"/>
      <c r="T1122" s="7"/>
      <c r="U1122" s="7"/>
      <c r="V1122" s="7"/>
      <c r="W1122" s="7"/>
      <c r="X1122" s="7"/>
      <c r="Y1122" s="7"/>
      <c r="Z1122" s="7"/>
      <c r="AA1122" s="7"/>
      <c r="AB1122" s="7"/>
      <c r="AC1122" s="7"/>
      <c r="AD1122" s="7"/>
      <c r="AE1122" s="7"/>
      <c r="AF1122" s="7" t="s">
        <v>890</v>
      </c>
    </row>
    <row r="1123" ht="14.25" customHeight="1">
      <c r="A1123" s="5" t="s">
        <v>3094</v>
      </c>
      <c r="B1123" s="5" t="s">
        <v>1173</v>
      </c>
      <c r="C1123" s="5" t="s">
        <v>995</v>
      </c>
      <c r="D1123" s="5" t="s">
        <v>1089</v>
      </c>
      <c r="E1123" s="62">
        <v>41640.0</v>
      </c>
      <c r="F1123" s="62">
        <v>42004.0</v>
      </c>
      <c r="G1123" s="5" t="s">
        <v>1003</v>
      </c>
      <c r="H1123" s="5">
        <v>26.7</v>
      </c>
      <c r="I1123" s="5">
        <v>26.7</v>
      </c>
      <c r="J1123" s="5">
        <v>26.7</v>
      </c>
      <c r="K1123" s="5">
        <v>26.7</v>
      </c>
      <c r="L1123" s="5">
        <v>26.7</v>
      </c>
      <c r="M1123" s="5">
        <v>25.7</v>
      </c>
      <c r="N1123" s="5">
        <v>25.0</v>
      </c>
      <c r="O1123" s="5">
        <v>24.0</v>
      </c>
      <c r="P1123" s="5">
        <v>24.0</v>
      </c>
      <c r="Q1123" s="5">
        <v>24.0</v>
      </c>
      <c r="R1123" s="5">
        <v>24.0</v>
      </c>
      <c r="S1123" s="5">
        <v>24.0</v>
      </c>
      <c r="T1123" s="5">
        <v>24.0</v>
      </c>
      <c r="U1123" s="5">
        <v>24.0</v>
      </c>
      <c r="V1123" s="5">
        <v>24.0</v>
      </c>
      <c r="W1123" s="5">
        <v>24.0</v>
      </c>
      <c r="X1123" s="5">
        <v>24.0</v>
      </c>
      <c r="Y1123" s="5">
        <v>24.0</v>
      </c>
      <c r="Z1123" s="5">
        <v>24.0</v>
      </c>
      <c r="AA1123" s="5">
        <v>24.0</v>
      </c>
      <c r="AB1123" s="5">
        <v>24.0</v>
      </c>
      <c r="AC1123" s="5">
        <v>24.0</v>
      </c>
      <c r="AD1123" s="5">
        <v>26.7</v>
      </c>
      <c r="AE1123" s="5">
        <v>26.7</v>
      </c>
      <c r="AF1123" s="5" t="s">
        <v>890</v>
      </c>
    </row>
    <row r="1124" ht="14.25" customHeight="1">
      <c r="A1124" s="7" t="s">
        <v>3094</v>
      </c>
      <c r="B1124" s="7" t="s">
        <v>1173</v>
      </c>
      <c r="C1124" s="7" t="s">
        <v>995</v>
      </c>
      <c r="D1124" s="7" t="s">
        <v>1624</v>
      </c>
      <c r="E1124" s="68">
        <v>41640.0</v>
      </c>
      <c r="F1124" s="68">
        <v>42004.0</v>
      </c>
      <c r="G1124" s="7" t="s">
        <v>1003</v>
      </c>
      <c r="H1124" s="7">
        <v>26.7</v>
      </c>
      <c r="I1124" s="7">
        <v>26.7</v>
      </c>
      <c r="J1124" s="7">
        <v>26.7</v>
      </c>
      <c r="K1124" s="7">
        <v>26.7</v>
      </c>
      <c r="L1124" s="7">
        <v>24.0</v>
      </c>
      <c r="M1124" s="7">
        <v>24.0</v>
      </c>
      <c r="N1124" s="7">
        <v>24.0</v>
      </c>
      <c r="O1124" s="7">
        <v>24.0</v>
      </c>
      <c r="P1124" s="7">
        <v>24.0</v>
      </c>
      <c r="Q1124" s="7">
        <v>24.0</v>
      </c>
      <c r="R1124" s="7">
        <v>24.0</v>
      </c>
      <c r="S1124" s="7">
        <v>24.0</v>
      </c>
      <c r="T1124" s="7">
        <v>24.0</v>
      </c>
      <c r="U1124" s="7">
        <v>24.0</v>
      </c>
      <c r="V1124" s="7">
        <v>24.0</v>
      </c>
      <c r="W1124" s="7">
        <v>24.0</v>
      </c>
      <c r="X1124" s="7">
        <v>24.0</v>
      </c>
      <c r="Y1124" s="7">
        <v>26.7</v>
      </c>
      <c r="Z1124" s="7">
        <v>26.7</v>
      </c>
      <c r="AA1124" s="7">
        <v>26.7</v>
      </c>
      <c r="AB1124" s="7">
        <v>26.7</v>
      </c>
      <c r="AC1124" s="7">
        <v>26.7</v>
      </c>
      <c r="AD1124" s="7">
        <v>26.7</v>
      </c>
      <c r="AE1124" s="7">
        <v>26.7</v>
      </c>
      <c r="AF1124" s="7" t="s">
        <v>890</v>
      </c>
    </row>
    <row r="1125" ht="14.25" customHeight="1">
      <c r="A1125" s="5" t="s">
        <v>3094</v>
      </c>
      <c r="B1125" s="5" t="s">
        <v>1173</v>
      </c>
      <c r="C1125" s="5" t="s">
        <v>995</v>
      </c>
      <c r="D1125" s="5" t="s">
        <v>1191</v>
      </c>
      <c r="E1125" s="62">
        <v>41640.0</v>
      </c>
      <c r="F1125" s="62">
        <v>42004.0</v>
      </c>
      <c r="G1125" s="5" t="s">
        <v>1003</v>
      </c>
      <c r="H1125" s="5">
        <v>26.7</v>
      </c>
      <c r="I1125" s="5">
        <v>26.7</v>
      </c>
      <c r="J1125" s="5">
        <v>26.7</v>
      </c>
      <c r="K1125" s="5">
        <v>26.7</v>
      </c>
      <c r="L1125" s="5">
        <v>24.0</v>
      </c>
      <c r="M1125" s="5">
        <v>24.0</v>
      </c>
      <c r="N1125" s="5">
        <v>24.0</v>
      </c>
      <c r="O1125" s="5">
        <v>24.0</v>
      </c>
      <c r="P1125" s="5">
        <v>24.0</v>
      </c>
      <c r="Q1125" s="5">
        <v>24.0</v>
      </c>
      <c r="R1125" s="5">
        <v>24.0</v>
      </c>
      <c r="S1125" s="5">
        <v>24.0</v>
      </c>
      <c r="T1125" s="5">
        <v>24.0</v>
      </c>
      <c r="U1125" s="5">
        <v>24.0</v>
      </c>
      <c r="V1125" s="5">
        <v>24.0</v>
      </c>
      <c r="W1125" s="5">
        <v>24.0</v>
      </c>
      <c r="X1125" s="5">
        <v>24.0</v>
      </c>
      <c r="Y1125" s="5">
        <v>24.0</v>
      </c>
      <c r="Z1125" s="5">
        <v>24.0</v>
      </c>
      <c r="AA1125" s="5">
        <v>24.0</v>
      </c>
      <c r="AB1125" s="5">
        <v>24.0</v>
      </c>
      <c r="AC1125" s="5">
        <v>24.0</v>
      </c>
      <c r="AD1125" s="5">
        <v>26.7</v>
      </c>
      <c r="AE1125" s="5">
        <v>26.7</v>
      </c>
      <c r="AF1125" s="5" t="s">
        <v>890</v>
      </c>
    </row>
    <row r="1126" ht="14.25" customHeight="1">
      <c r="A1126" s="7" t="s">
        <v>3097</v>
      </c>
      <c r="B1126" s="7" t="s">
        <v>1173</v>
      </c>
      <c r="C1126" s="7" t="s">
        <v>995</v>
      </c>
      <c r="D1126" s="7" t="s">
        <v>1247</v>
      </c>
      <c r="E1126" s="68">
        <v>41640.0</v>
      </c>
      <c r="F1126" s="68">
        <v>42004.0</v>
      </c>
      <c r="G1126" s="7" t="s">
        <v>747</v>
      </c>
      <c r="H1126" s="7">
        <v>26.7</v>
      </c>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t="s">
        <v>890</v>
      </c>
    </row>
    <row r="1127" ht="14.25" customHeight="1">
      <c r="A1127" s="5" t="s">
        <v>3097</v>
      </c>
      <c r="B1127" s="5" t="s">
        <v>1173</v>
      </c>
      <c r="C1127" s="5" t="s">
        <v>995</v>
      </c>
      <c r="D1127" s="5" t="s">
        <v>1089</v>
      </c>
      <c r="E1127" s="62">
        <v>41640.0</v>
      </c>
      <c r="F1127" s="62">
        <v>42004.0</v>
      </c>
      <c r="G1127" s="5" t="s">
        <v>1003</v>
      </c>
      <c r="H1127" s="5">
        <v>26.7</v>
      </c>
      <c r="I1127" s="5">
        <v>26.7</v>
      </c>
      <c r="J1127" s="5">
        <v>26.7</v>
      </c>
      <c r="K1127" s="5">
        <v>26.7</v>
      </c>
      <c r="L1127" s="5">
        <v>26.7</v>
      </c>
      <c r="M1127" s="5">
        <v>25.7</v>
      </c>
      <c r="N1127" s="5">
        <v>25.0</v>
      </c>
      <c r="O1127" s="5">
        <v>24.0</v>
      </c>
      <c r="P1127" s="5">
        <v>24.0</v>
      </c>
      <c r="Q1127" s="5">
        <v>24.0</v>
      </c>
      <c r="R1127" s="5">
        <v>24.0</v>
      </c>
      <c r="S1127" s="5">
        <v>24.0</v>
      </c>
      <c r="T1127" s="5">
        <v>24.0</v>
      </c>
      <c r="U1127" s="5">
        <v>24.0</v>
      </c>
      <c r="V1127" s="5">
        <v>24.0</v>
      </c>
      <c r="W1127" s="5">
        <v>24.0</v>
      </c>
      <c r="X1127" s="5">
        <v>24.0</v>
      </c>
      <c r="Y1127" s="5">
        <v>24.0</v>
      </c>
      <c r="Z1127" s="5">
        <v>24.0</v>
      </c>
      <c r="AA1127" s="5">
        <v>24.0</v>
      </c>
      <c r="AB1127" s="5">
        <v>24.0</v>
      </c>
      <c r="AC1127" s="5">
        <v>24.0</v>
      </c>
      <c r="AD1127" s="5">
        <v>26.7</v>
      </c>
      <c r="AE1127" s="5">
        <v>26.7</v>
      </c>
      <c r="AF1127" s="5" t="s">
        <v>890</v>
      </c>
    </row>
    <row r="1128" ht="14.25" customHeight="1">
      <c r="A1128" s="7" t="s">
        <v>3097</v>
      </c>
      <c r="B1128" s="7" t="s">
        <v>1173</v>
      </c>
      <c r="C1128" s="7" t="s">
        <v>995</v>
      </c>
      <c r="D1128" s="7" t="s">
        <v>1624</v>
      </c>
      <c r="E1128" s="68">
        <v>41640.0</v>
      </c>
      <c r="F1128" s="68">
        <v>42004.0</v>
      </c>
      <c r="G1128" s="7" t="s">
        <v>1003</v>
      </c>
      <c r="H1128" s="7">
        <v>26.7</v>
      </c>
      <c r="I1128" s="7">
        <v>26.7</v>
      </c>
      <c r="J1128" s="7">
        <v>26.7</v>
      </c>
      <c r="K1128" s="7">
        <v>26.7</v>
      </c>
      <c r="L1128" s="7">
        <v>24.0</v>
      </c>
      <c r="M1128" s="7">
        <v>24.0</v>
      </c>
      <c r="N1128" s="7">
        <v>24.0</v>
      </c>
      <c r="O1128" s="7">
        <v>24.0</v>
      </c>
      <c r="P1128" s="7">
        <v>24.0</v>
      </c>
      <c r="Q1128" s="7">
        <v>24.0</v>
      </c>
      <c r="R1128" s="7">
        <v>24.0</v>
      </c>
      <c r="S1128" s="7">
        <v>24.0</v>
      </c>
      <c r="T1128" s="7">
        <v>24.0</v>
      </c>
      <c r="U1128" s="7">
        <v>24.0</v>
      </c>
      <c r="V1128" s="7">
        <v>24.0</v>
      </c>
      <c r="W1128" s="7">
        <v>24.0</v>
      </c>
      <c r="X1128" s="7">
        <v>24.0</v>
      </c>
      <c r="Y1128" s="7">
        <v>26.7</v>
      </c>
      <c r="Z1128" s="7">
        <v>26.7</v>
      </c>
      <c r="AA1128" s="7">
        <v>26.7</v>
      </c>
      <c r="AB1128" s="7">
        <v>26.7</v>
      </c>
      <c r="AC1128" s="7">
        <v>26.7</v>
      </c>
      <c r="AD1128" s="7">
        <v>26.7</v>
      </c>
      <c r="AE1128" s="7">
        <v>26.7</v>
      </c>
      <c r="AF1128" s="7" t="s">
        <v>890</v>
      </c>
    </row>
    <row r="1129" ht="14.25" customHeight="1">
      <c r="A1129" s="5" t="s">
        <v>3097</v>
      </c>
      <c r="B1129" s="5" t="s">
        <v>1173</v>
      </c>
      <c r="C1129" s="5" t="s">
        <v>995</v>
      </c>
      <c r="D1129" s="5" t="s">
        <v>1191</v>
      </c>
      <c r="E1129" s="62">
        <v>41640.0</v>
      </c>
      <c r="F1129" s="62">
        <v>42004.0</v>
      </c>
      <c r="G1129" s="5" t="s">
        <v>1003</v>
      </c>
      <c r="H1129" s="5">
        <v>26.7</v>
      </c>
      <c r="I1129" s="5">
        <v>26.7</v>
      </c>
      <c r="J1129" s="5">
        <v>26.7</v>
      </c>
      <c r="K1129" s="5">
        <v>26.7</v>
      </c>
      <c r="L1129" s="5">
        <v>24.0</v>
      </c>
      <c r="M1129" s="5">
        <v>24.0</v>
      </c>
      <c r="N1129" s="5">
        <v>24.0</v>
      </c>
      <c r="O1129" s="5">
        <v>24.0</v>
      </c>
      <c r="P1129" s="5">
        <v>24.0</v>
      </c>
      <c r="Q1129" s="5">
        <v>24.0</v>
      </c>
      <c r="R1129" s="5">
        <v>24.0</v>
      </c>
      <c r="S1129" s="5">
        <v>24.0</v>
      </c>
      <c r="T1129" s="5">
        <v>24.0</v>
      </c>
      <c r="U1129" s="5">
        <v>24.0</v>
      </c>
      <c r="V1129" s="5">
        <v>24.0</v>
      </c>
      <c r="W1129" s="5">
        <v>24.0</v>
      </c>
      <c r="X1129" s="5">
        <v>24.0</v>
      </c>
      <c r="Y1129" s="5">
        <v>24.0</v>
      </c>
      <c r="Z1129" s="5">
        <v>24.0</v>
      </c>
      <c r="AA1129" s="5">
        <v>24.0</v>
      </c>
      <c r="AB1129" s="5">
        <v>24.0</v>
      </c>
      <c r="AC1129" s="5">
        <v>24.0</v>
      </c>
      <c r="AD1129" s="5">
        <v>26.7</v>
      </c>
      <c r="AE1129" s="5">
        <v>26.7</v>
      </c>
      <c r="AF1129" s="5" t="s">
        <v>890</v>
      </c>
    </row>
    <row r="1130" ht="14.25" customHeight="1">
      <c r="A1130" s="7" t="s">
        <v>1809</v>
      </c>
      <c r="B1130" s="7" t="s">
        <v>1173</v>
      </c>
      <c r="C1130" s="7" t="s">
        <v>995</v>
      </c>
      <c r="D1130" s="7" t="s">
        <v>3099</v>
      </c>
      <c r="E1130" s="68">
        <v>41640.0</v>
      </c>
      <c r="F1130" s="68">
        <v>42004.0</v>
      </c>
      <c r="G1130" s="7" t="s">
        <v>747</v>
      </c>
      <c r="H1130" s="7">
        <v>24.0</v>
      </c>
      <c r="I1130" s="7"/>
      <c r="J1130" s="7"/>
      <c r="K1130" s="7"/>
      <c r="L1130" s="7"/>
      <c r="M1130" s="7"/>
      <c r="N1130" s="7"/>
      <c r="O1130" s="7"/>
      <c r="P1130" s="7"/>
      <c r="Q1130" s="7"/>
      <c r="R1130" s="7"/>
      <c r="S1130" s="7"/>
      <c r="T1130" s="7"/>
      <c r="U1130" s="7"/>
      <c r="V1130" s="7"/>
      <c r="W1130" s="7"/>
      <c r="X1130" s="7"/>
      <c r="Y1130" s="7"/>
      <c r="Z1130" s="7"/>
      <c r="AA1130" s="7"/>
      <c r="AB1130" s="7"/>
      <c r="AC1130" s="7"/>
      <c r="AD1130" s="7"/>
      <c r="AE1130" s="7"/>
      <c r="AF1130" s="7" t="s">
        <v>890</v>
      </c>
    </row>
    <row r="1131" ht="14.25" customHeight="1">
      <c r="A1131" s="5" t="s">
        <v>1809</v>
      </c>
      <c r="B1131" s="5" t="s">
        <v>1173</v>
      </c>
      <c r="C1131" s="5" t="s">
        <v>995</v>
      </c>
      <c r="D1131" s="5" t="s">
        <v>1089</v>
      </c>
      <c r="E1131" s="62">
        <v>41640.0</v>
      </c>
      <c r="F1131" s="62">
        <v>42004.0</v>
      </c>
      <c r="G1131" s="5" t="s">
        <v>1003</v>
      </c>
      <c r="H1131" s="5">
        <v>26.7</v>
      </c>
      <c r="I1131" s="5">
        <v>26.7</v>
      </c>
      <c r="J1131" s="5">
        <v>26.7</v>
      </c>
      <c r="K1131" s="5">
        <v>26.7</v>
      </c>
      <c r="L1131" s="5">
        <v>26.7</v>
      </c>
      <c r="M1131" s="5">
        <v>25.7</v>
      </c>
      <c r="N1131" s="5">
        <v>25.0</v>
      </c>
      <c r="O1131" s="5">
        <v>24.0</v>
      </c>
      <c r="P1131" s="5">
        <v>24.0</v>
      </c>
      <c r="Q1131" s="5">
        <v>24.0</v>
      </c>
      <c r="R1131" s="5">
        <v>24.0</v>
      </c>
      <c r="S1131" s="5">
        <v>24.0</v>
      </c>
      <c r="T1131" s="5">
        <v>24.0</v>
      </c>
      <c r="U1131" s="5">
        <v>24.0</v>
      </c>
      <c r="V1131" s="5">
        <v>24.0</v>
      </c>
      <c r="W1131" s="5">
        <v>24.0</v>
      </c>
      <c r="X1131" s="5">
        <v>24.0</v>
      </c>
      <c r="Y1131" s="5">
        <v>24.0</v>
      </c>
      <c r="Z1131" s="5">
        <v>24.0</v>
      </c>
      <c r="AA1131" s="5">
        <v>24.0</v>
      </c>
      <c r="AB1131" s="5">
        <v>24.0</v>
      </c>
      <c r="AC1131" s="5">
        <v>24.0</v>
      </c>
      <c r="AD1131" s="5">
        <v>26.7</v>
      </c>
      <c r="AE1131" s="5">
        <v>26.7</v>
      </c>
      <c r="AF1131" s="5" t="s">
        <v>890</v>
      </c>
    </row>
    <row r="1132" ht="14.25" customHeight="1">
      <c r="A1132" s="7" t="s">
        <v>3101</v>
      </c>
      <c r="B1132" s="7" t="s">
        <v>1173</v>
      </c>
      <c r="C1132" s="7" t="s">
        <v>995</v>
      </c>
      <c r="D1132" s="7" t="s">
        <v>1247</v>
      </c>
      <c r="E1132" s="68">
        <v>41640.0</v>
      </c>
      <c r="F1132" s="68">
        <v>42004.0</v>
      </c>
      <c r="G1132" s="7" t="s">
        <v>747</v>
      </c>
      <c r="H1132" s="7">
        <v>26.7</v>
      </c>
      <c r="I1132" s="7"/>
      <c r="J1132" s="7"/>
      <c r="K1132" s="7"/>
      <c r="L1132" s="7"/>
      <c r="M1132" s="7"/>
      <c r="N1132" s="7"/>
      <c r="O1132" s="7"/>
      <c r="P1132" s="7"/>
      <c r="Q1132" s="7"/>
      <c r="R1132" s="7"/>
      <c r="S1132" s="7"/>
      <c r="T1132" s="7"/>
      <c r="U1132" s="7"/>
      <c r="V1132" s="7"/>
      <c r="W1132" s="7"/>
      <c r="X1132" s="7"/>
      <c r="Y1132" s="7"/>
      <c r="Z1132" s="7"/>
      <c r="AA1132" s="7"/>
      <c r="AB1132" s="7"/>
      <c r="AC1132" s="7"/>
      <c r="AD1132" s="7"/>
      <c r="AE1132" s="7"/>
      <c r="AF1132" s="7" t="s">
        <v>890</v>
      </c>
    </row>
    <row r="1133" ht="14.25" customHeight="1">
      <c r="A1133" s="5" t="s">
        <v>3101</v>
      </c>
      <c r="B1133" s="5" t="s">
        <v>1173</v>
      </c>
      <c r="C1133" s="5" t="s">
        <v>995</v>
      </c>
      <c r="D1133" s="5" t="s">
        <v>1089</v>
      </c>
      <c r="E1133" s="62">
        <v>41640.0</v>
      </c>
      <c r="F1133" s="62">
        <v>42004.0</v>
      </c>
      <c r="G1133" s="5" t="s">
        <v>1003</v>
      </c>
      <c r="H1133" s="5">
        <v>26.7</v>
      </c>
      <c r="I1133" s="5">
        <v>26.7</v>
      </c>
      <c r="J1133" s="5">
        <v>26.7</v>
      </c>
      <c r="K1133" s="5">
        <v>26.7</v>
      </c>
      <c r="L1133" s="5">
        <v>26.7</v>
      </c>
      <c r="M1133" s="5">
        <v>25.7</v>
      </c>
      <c r="N1133" s="5">
        <v>25.0</v>
      </c>
      <c r="O1133" s="5">
        <v>24.0</v>
      </c>
      <c r="P1133" s="5">
        <v>24.0</v>
      </c>
      <c r="Q1133" s="5">
        <v>24.0</v>
      </c>
      <c r="R1133" s="5">
        <v>24.0</v>
      </c>
      <c r="S1133" s="5">
        <v>24.0</v>
      </c>
      <c r="T1133" s="5">
        <v>24.0</v>
      </c>
      <c r="U1133" s="5">
        <v>24.0</v>
      </c>
      <c r="V1133" s="5">
        <v>24.0</v>
      </c>
      <c r="W1133" s="5">
        <v>24.0</v>
      </c>
      <c r="X1133" s="5">
        <v>24.0</v>
      </c>
      <c r="Y1133" s="5">
        <v>24.0</v>
      </c>
      <c r="Z1133" s="5">
        <v>24.0</v>
      </c>
      <c r="AA1133" s="5">
        <v>24.0</v>
      </c>
      <c r="AB1133" s="5">
        <v>24.0</v>
      </c>
      <c r="AC1133" s="5">
        <v>24.0</v>
      </c>
      <c r="AD1133" s="5">
        <v>26.7</v>
      </c>
      <c r="AE1133" s="5">
        <v>26.7</v>
      </c>
      <c r="AF1133" s="5" t="s">
        <v>890</v>
      </c>
    </row>
    <row r="1134" ht="14.25" customHeight="1">
      <c r="A1134" s="7" t="s">
        <v>3101</v>
      </c>
      <c r="B1134" s="7" t="s">
        <v>1173</v>
      </c>
      <c r="C1134" s="7" t="s">
        <v>995</v>
      </c>
      <c r="D1134" s="7" t="s">
        <v>1624</v>
      </c>
      <c r="E1134" s="68">
        <v>41640.0</v>
      </c>
      <c r="F1134" s="68">
        <v>42004.0</v>
      </c>
      <c r="G1134" s="7" t="s">
        <v>1003</v>
      </c>
      <c r="H1134" s="7">
        <v>26.7</v>
      </c>
      <c r="I1134" s="7">
        <v>26.7</v>
      </c>
      <c r="J1134" s="7">
        <v>26.7</v>
      </c>
      <c r="K1134" s="7">
        <v>26.7</v>
      </c>
      <c r="L1134" s="7">
        <v>25.6</v>
      </c>
      <c r="M1134" s="7">
        <v>25.0</v>
      </c>
      <c r="N1134" s="7">
        <v>24.0</v>
      </c>
      <c r="O1134" s="7">
        <v>24.0</v>
      </c>
      <c r="P1134" s="7">
        <v>24.0</v>
      </c>
      <c r="Q1134" s="7">
        <v>24.0</v>
      </c>
      <c r="R1134" s="7">
        <v>24.0</v>
      </c>
      <c r="S1134" s="7">
        <v>24.0</v>
      </c>
      <c r="T1134" s="7">
        <v>24.0</v>
      </c>
      <c r="U1134" s="7">
        <v>24.0</v>
      </c>
      <c r="V1134" s="7">
        <v>24.0</v>
      </c>
      <c r="W1134" s="7">
        <v>24.0</v>
      </c>
      <c r="X1134" s="7">
        <v>24.0</v>
      </c>
      <c r="Y1134" s="7">
        <v>26.7</v>
      </c>
      <c r="Z1134" s="7">
        <v>26.7</v>
      </c>
      <c r="AA1134" s="7">
        <v>26.7</v>
      </c>
      <c r="AB1134" s="7">
        <v>26.7</v>
      </c>
      <c r="AC1134" s="7">
        <v>26.7</v>
      </c>
      <c r="AD1134" s="7">
        <v>26.7</v>
      </c>
      <c r="AE1134" s="7">
        <v>26.7</v>
      </c>
      <c r="AF1134" s="7" t="s">
        <v>890</v>
      </c>
    </row>
    <row r="1135" ht="14.25" customHeight="1">
      <c r="A1135" s="5" t="s">
        <v>3101</v>
      </c>
      <c r="B1135" s="5" t="s">
        <v>1173</v>
      </c>
      <c r="C1135" s="5" t="s">
        <v>995</v>
      </c>
      <c r="D1135" s="5" t="s">
        <v>1191</v>
      </c>
      <c r="E1135" s="62">
        <v>41640.0</v>
      </c>
      <c r="F1135" s="62">
        <v>42004.0</v>
      </c>
      <c r="G1135" s="5" t="s">
        <v>1003</v>
      </c>
      <c r="H1135" s="5">
        <v>26.7</v>
      </c>
      <c r="I1135" s="5">
        <v>26.7</v>
      </c>
      <c r="J1135" s="5">
        <v>26.7</v>
      </c>
      <c r="K1135" s="5">
        <v>26.7</v>
      </c>
      <c r="L1135" s="5">
        <v>25.6</v>
      </c>
      <c r="M1135" s="5">
        <v>25.0</v>
      </c>
      <c r="N1135" s="5">
        <v>24.0</v>
      </c>
      <c r="O1135" s="5">
        <v>24.0</v>
      </c>
      <c r="P1135" s="5">
        <v>24.0</v>
      </c>
      <c r="Q1135" s="5">
        <v>24.0</v>
      </c>
      <c r="R1135" s="5">
        <v>24.0</v>
      </c>
      <c r="S1135" s="5">
        <v>24.0</v>
      </c>
      <c r="T1135" s="5">
        <v>24.0</v>
      </c>
      <c r="U1135" s="5">
        <v>24.0</v>
      </c>
      <c r="V1135" s="5">
        <v>24.0</v>
      </c>
      <c r="W1135" s="5">
        <v>24.0</v>
      </c>
      <c r="X1135" s="5">
        <v>24.0</v>
      </c>
      <c r="Y1135" s="5">
        <v>24.0</v>
      </c>
      <c r="Z1135" s="5">
        <v>24.0</v>
      </c>
      <c r="AA1135" s="5">
        <v>24.0</v>
      </c>
      <c r="AB1135" s="5">
        <v>24.0</v>
      </c>
      <c r="AC1135" s="5">
        <v>24.0</v>
      </c>
      <c r="AD1135" s="5">
        <v>26.7</v>
      </c>
      <c r="AE1135" s="5">
        <v>26.7</v>
      </c>
      <c r="AF1135" s="5" t="s">
        <v>890</v>
      </c>
    </row>
    <row r="1136" ht="14.25" customHeight="1">
      <c r="A1136" s="7" t="s">
        <v>3103</v>
      </c>
      <c r="B1136" s="7" t="s">
        <v>1173</v>
      </c>
      <c r="C1136" s="7" t="s">
        <v>995</v>
      </c>
      <c r="D1136" s="7" t="s">
        <v>1247</v>
      </c>
      <c r="E1136" s="68">
        <v>41640.0</v>
      </c>
      <c r="F1136" s="68">
        <v>42004.0</v>
      </c>
      <c r="G1136" s="7" t="s">
        <v>747</v>
      </c>
      <c r="H1136" s="7">
        <v>26.7</v>
      </c>
      <c r="I1136" s="7"/>
      <c r="J1136" s="7"/>
      <c r="K1136" s="7"/>
      <c r="L1136" s="7"/>
      <c r="M1136" s="7"/>
      <c r="N1136" s="7"/>
      <c r="O1136" s="7"/>
      <c r="P1136" s="7"/>
      <c r="Q1136" s="7"/>
      <c r="R1136" s="7"/>
      <c r="S1136" s="7"/>
      <c r="T1136" s="7"/>
      <c r="U1136" s="7"/>
      <c r="V1136" s="7"/>
      <c r="W1136" s="7"/>
      <c r="X1136" s="7"/>
      <c r="Y1136" s="7"/>
      <c r="Z1136" s="7"/>
      <c r="AA1136" s="7"/>
      <c r="AB1136" s="7"/>
      <c r="AC1136" s="7"/>
      <c r="AD1136" s="7"/>
      <c r="AE1136" s="7"/>
      <c r="AF1136" s="7" t="s">
        <v>890</v>
      </c>
    </row>
    <row r="1137" ht="14.25" customHeight="1">
      <c r="A1137" s="5" t="s">
        <v>3103</v>
      </c>
      <c r="B1137" s="5" t="s">
        <v>1173</v>
      </c>
      <c r="C1137" s="5" t="s">
        <v>995</v>
      </c>
      <c r="D1137" s="5" t="s">
        <v>1089</v>
      </c>
      <c r="E1137" s="62">
        <v>41640.0</v>
      </c>
      <c r="F1137" s="62">
        <v>42004.0</v>
      </c>
      <c r="G1137" s="5" t="s">
        <v>1003</v>
      </c>
      <c r="H1137" s="5">
        <v>26.7</v>
      </c>
      <c r="I1137" s="5">
        <v>26.7</v>
      </c>
      <c r="J1137" s="5">
        <v>26.7</v>
      </c>
      <c r="K1137" s="5">
        <v>26.7</v>
      </c>
      <c r="L1137" s="5">
        <v>26.7</v>
      </c>
      <c r="M1137" s="5">
        <v>25.7</v>
      </c>
      <c r="N1137" s="5">
        <v>25.0</v>
      </c>
      <c r="O1137" s="5">
        <v>24.0</v>
      </c>
      <c r="P1137" s="5">
        <v>24.0</v>
      </c>
      <c r="Q1137" s="5">
        <v>24.0</v>
      </c>
      <c r="R1137" s="5">
        <v>24.0</v>
      </c>
      <c r="S1137" s="5">
        <v>24.0</v>
      </c>
      <c r="T1137" s="5">
        <v>24.0</v>
      </c>
      <c r="U1137" s="5">
        <v>24.0</v>
      </c>
      <c r="V1137" s="5">
        <v>24.0</v>
      </c>
      <c r="W1137" s="5">
        <v>24.0</v>
      </c>
      <c r="X1137" s="5">
        <v>24.0</v>
      </c>
      <c r="Y1137" s="5">
        <v>24.0</v>
      </c>
      <c r="Z1137" s="5">
        <v>24.0</v>
      </c>
      <c r="AA1137" s="5">
        <v>24.0</v>
      </c>
      <c r="AB1137" s="5">
        <v>24.0</v>
      </c>
      <c r="AC1137" s="5">
        <v>24.0</v>
      </c>
      <c r="AD1137" s="5">
        <v>26.7</v>
      </c>
      <c r="AE1137" s="5">
        <v>26.7</v>
      </c>
      <c r="AF1137" s="5" t="s">
        <v>890</v>
      </c>
    </row>
    <row r="1138" ht="14.25" customHeight="1">
      <c r="A1138" s="7" t="s">
        <v>3103</v>
      </c>
      <c r="B1138" s="7" t="s">
        <v>1173</v>
      </c>
      <c r="C1138" s="7" t="s">
        <v>995</v>
      </c>
      <c r="D1138" s="7" t="s">
        <v>1624</v>
      </c>
      <c r="E1138" s="68">
        <v>41640.0</v>
      </c>
      <c r="F1138" s="68">
        <v>42004.0</v>
      </c>
      <c r="G1138" s="7" t="s">
        <v>1003</v>
      </c>
      <c r="H1138" s="7">
        <v>26.7</v>
      </c>
      <c r="I1138" s="7">
        <v>26.7</v>
      </c>
      <c r="J1138" s="7">
        <v>26.7</v>
      </c>
      <c r="K1138" s="7">
        <v>26.7</v>
      </c>
      <c r="L1138" s="7">
        <v>25.6</v>
      </c>
      <c r="M1138" s="7">
        <v>25.0</v>
      </c>
      <c r="N1138" s="7">
        <v>24.0</v>
      </c>
      <c r="O1138" s="7">
        <v>24.0</v>
      </c>
      <c r="P1138" s="7">
        <v>24.0</v>
      </c>
      <c r="Q1138" s="7">
        <v>24.0</v>
      </c>
      <c r="R1138" s="7">
        <v>24.0</v>
      </c>
      <c r="S1138" s="7">
        <v>24.0</v>
      </c>
      <c r="T1138" s="7">
        <v>24.0</v>
      </c>
      <c r="U1138" s="7">
        <v>24.0</v>
      </c>
      <c r="V1138" s="7">
        <v>24.0</v>
      </c>
      <c r="W1138" s="7">
        <v>24.0</v>
      </c>
      <c r="X1138" s="7">
        <v>24.0</v>
      </c>
      <c r="Y1138" s="7">
        <v>26.7</v>
      </c>
      <c r="Z1138" s="7">
        <v>26.7</v>
      </c>
      <c r="AA1138" s="7">
        <v>26.7</v>
      </c>
      <c r="AB1138" s="7">
        <v>26.7</v>
      </c>
      <c r="AC1138" s="7">
        <v>26.7</v>
      </c>
      <c r="AD1138" s="7">
        <v>26.7</v>
      </c>
      <c r="AE1138" s="7">
        <v>26.7</v>
      </c>
      <c r="AF1138" s="7" t="s">
        <v>890</v>
      </c>
    </row>
    <row r="1139" ht="14.25" customHeight="1">
      <c r="A1139" s="5" t="s">
        <v>3103</v>
      </c>
      <c r="B1139" s="5" t="s">
        <v>1173</v>
      </c>
      <c r="C1139" s="5" t="s">
        <v>995</v>
      </c>
      <c r="D1139" s="5" t="s">
        <v>1191</v>
      </c>
      <c r="E1139" s="62">
        <v>41640.0</v>
      </c>
      <c r="F1139" s="62">
        <v>42004.0</v>
      </c>
      <c r="G1139" s="5" t="s">
        <v>1003</v>
      </c>
      <c r="H1139" s="5">
        <v>26.7</v>
      </c>
      <c r="I1139" s="5">
        <v>26.7</v>
      </c>
      <c r="J1139" s="5">
        <v>26.7</v>
      </c>
      <c r="K1139" s="5">
        <v>26.7</v>
      </c>
      <c r="L1139" s="5">
        <v>25.6</v>
      </c>
      <c r="M1139" s="5">
        <v>25.0</v>
      </c>
      <c r="N1139" s="5">
        <v>24.0</v>
      </c>
      <c r="O1139" s="5">
        <v>24.0</v>
      </c>
      <c r="P1139" s="5">
        <v>24.0</v>
      </c>
      <c r="Q1139" s="5">
        <v>24.0</v>
      </c>
      <c r="R1139" s="5">
        <v>24.0</v>
      </c>
      <c r="S1139" s="5">
        <v>24.0</v>
      </c>
      <c r="T1139" s="5">
        <v>24.0</v>
      </c>
      <c r="U1139" s="5">
        <v>24.0</v>
      </c>
      <c r="V1139" s="5">
        <v>24.0</v>
      </c>
      <c r="W1139" s="5">
        <v>24.0</v>
      </c>
      <c r="X1139" s="5">
        <v>24.0</v>
      </c>
      <c r="Y1139" s="5">
        <v>24.0</v>
      </c>
      <c r="Z1139" s="5">
        <v>24.0</v>
      </c>
      <c r="AA1139" s="5">
        <v>24.0</v>
      </c>
      <c r="AB1139" s="5">
        <v>24.0</v>
      </c>
      <c r="AC1139" s="5">
        <v>24.0</v>
      </c>
      <c r="AD1139" s="5">
        <v>26.7</v>
      </c>
      <c r="AE1139" s="5">
        <v>26.7</v>
      </c>
      <c r="AF1139" s="5" t="s">
        <v>890</v>
      </c>
    </row>
    <row r="1140" ht="14.25" customHeight="1">
      <c r="A1140" s="7" t="s">
        <v>3106</v>
      </c>
      <c r="B1140" s="7" t="s">
        <v>1648</v>
      </c>
      <c r="C1140" s="7" t="s">
        <v>887</v>
      </c>
      <c r="D1140" s="7" t="s">
        <v>1223</v>
      </c>
      <c r="E1140" s="68">
        <v>41640.0</v>
      </c>
      <c r="F1140" s="68">
        <v>42004.0</v>
      </c>
      <c r="G1140" s="7" t="s">
        <v>747</v>
      </c>
      <c r="H1140" s="7">
        <v>0.5</v>
      </c>
      <c r="I1140" s="7"/>
      <c r="J1140" s="7"/>
      <c r="K1140" s="7"/>
      <c r="L1140" s="7"/>
      <c r="M1140" s="7"/>
      <c r="N1140" s="7"/>
      <c r="O1140" s="7"/>
      <c r="P1140" s="7"/>
      <c r="Q1140" s="7"/>
      <c r="R1140" s="7"/>
      <c r="S1140" s="7"/>
      <c r="T1140" s="7"/>
      <c r="U1140" s="7"/>
      <c r="V1140" s="7"/>
      <c r="W1140" s="7"/>
      <c r="X1140" s="7"/>
      <c r="Y1140" s="7"/>
      <c r="Z1140" s="7"/>
      <c r="AA1140" s="7"/>
      <c r="AB1140" s="7"/>
      <c r="AC1140" s="7"/>
      <c r="AD1140" s="7"/>
      <c r="AE1140" s="7"/>
      <c r="AF1140" s="7" t="s">
        <v>890</v>
      </c>
    </row>
    <row r="1141" ht="14.25" customHeight="1">
      <c r="A1141" s="5" t="s">
        <v>3106</v>
      </c>
      <c r="B1141" s="5" t="s">
        <v>1648</v>
      </c>
      <c r="C1141" s="5" t="s">
        <v>887</v>
      </c>
      <c r="D1141" s="5" t="s">
        <v>1085</v>
      </c>
      <c r="E1141" s="62">
        <v>41640.0</v>
      </c>
      <c r="F1141" s="62">
        <v>42004.0</v>
      </c>
      <c r="G1141" s="5" t="s">
        <v>747</v>
      </c>
      <c r="H1141" s="5">
        <v>1.0</v>
      </c>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t="s">
        <v>890</v>
      </c>
    </row>
    <row r="1142" ht="14.25" customHeight="1">
      <c r="A1142" s="7" t="s">
        <v>3106</v>
      </c>
      <c r="B1142" s="7" t="s">
        <v>1648</v>
      </c>
      <c r="C1142" s="7" t="s">
        <v>887</v>
      </c>
      <c r="D1142" s="7" t="s">
        <v>1224</v>
      </c>
      <c r="E1142" s="68">
        <v>41913.0</v>
      </c>
      <c r="F1142" s="68">
        <v>42004.0</v>
      </c>
      <c r="G1142" s="7" t="s">
        <v>747</v>
      </c>
      <c r="H1142" s="7">
        <v>1.0</v>
      </c>
      <c r="I1142" s="7"/>
      <c r="J1142" s="7"/>
      <c r="K1142" s="7"/>
      <c r="L1142" s="7"/>
      <c r="M1142" s="7"/>
      <c r="N1142" s="7"/>
      <c r="O1142" s="7"/>
      <c r="P1142" s="7"/>
      <c r="Q1142" s="7"/>
      <c r="R1142" s="7"/>
      <c r="S1142" s="7"/>
      <c r="T1142" s="7"/>
      <c r="U1142" s="7"/>
      <c r="V1142" s="7"/>
      <c r="W1142" s="7"/>
      <c r="X1142" s="7"/>
      <c r="Y1142" s="7"/>
      <c r="Z1142" s="7"/>
      <c r="AA1142" s="7"/>
      <c r="AB1142" s="7"/>
      <c r="AC1142" s="7"/>
      <c r="AD1142" s="7"/>
      <c r="AE1142" s="7"/>
      <c r="AF1142" s="7" t="s">
        <v>890</v>
      </c>
    </row>
    <row r="1143" ht="14.25" customHeight="1">
      <c r="A1143" s="5" t="s">
        <v>3106</v>
      </c>
      <c r="B1143" s="5" t="s">
        <v>1648</v>
      </c>
      <c r="C1143" s="5" t="s">
        <v>887</v>
      </c>
      <c r="D1143" s="5" t="s">
        <v>1224</v>
      </c>
      <c r="E1143" s="62">
        <v>41640.0</v>
      </c>
      <c r="F1143" s="62">
        <v>41759.0</v>
      </c>
      <c r="G1143" s="5" t="s">
        <v>747</v>
      </c>
      <c r="H1143" s="5">
        <v>1.0</v>
      </c>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t="s">
        <v>890</v>
      </c>
    </row>
    <row r="1144" ht="14.25" customHeight="1">
      <c r="A1144" s="7" t="s">
        <v>3109</v>
      </c>
      <c r="B1144" s="7" t="s">
        <v>742</v>
      </c>
      <c r="C1144" s="7" t="s">
        <v>995</v>
      </c>
      <c r="D1144" s="7" t="s">
        <v>743</v>
      </c>
      <c r="E1144" s="68">
        <v>41640.0</v>
      </c>
      <c r="F1144" s="68">
        <v>42004.0</v>
      </c>
      <c r="G1144" s="7" t="s">
        <v>747</v>
      </c>
      <c r="H1144" s="7">
        <v>12.8</v>
      </c>
      <c r="I1144" s="7"/>
      <c r="J1144" s="7"/>
      <c r="K1144" s="7"/>
      <c r="L1144" s="7"/>
      <c r="M1144" s="7"/>
      <c r="N1144" s="7"/>
      <c r="O1144" s="7"/>
      <c r="P1144" s="7"/>
      <c r="Q1144" s="7"/>
      <c r="R1144" s="7"/>
      <c r="S1144" s="7"/>
      <c r="T1144" s="7"/>
      <c r="U1144" s="7"/>
      <c r="V1144" s="7"/>
      <c r="W1144" s="7"/>
      <c r="X1144" s="7"/>
      <c r="Y1144" s="7"/>
      <c r="Z1144" s="7"/>
      <c r="AA1144" s="7"/>
      <c r="AB1144" s="7"/>
      <c r="AC1144" s="7"/>
      <c r="AD1144" s="7"/>
      <c r="AE1144" s="7"/>
      <c r="AF1144" s="7" t="s">
        <v>890</v>
      </c>
    </row>
    <row r="1145" ht="14.25" customHeight="1">
      <c r="A1145" s="5" t="s">
        <v>3110</v>
      </c>
      <c r="B1145" s="5" t="s">
        <v>742</v>
      </c>
      <c r="C1145" s="5"/>
      <c r="D1145" s="5" t="s">
        <v>743</v>
      </c>
      <c r="E1145" s="62">
        <v>41640.0</v>
      </c>
      <c r="F1145" s="62">
        <v>42004.0</v>
      </c>
      <c r="G1145" s="5" t="s">
        <v>747</v>
      </c>
      <c r="H1145" s="5">
        <v>1.0</v>
      </c>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t="s">
        <v>890</v>
      </c>
    </row>
    <row r="1146" ht="14.25" customHeight="1">
      <c r="A1146" s="7" t="s">
        <v>3112</v>
      </c>
      <c r="B1146" s="7" t="s">
        <v>742</v>
      </c>
      <c r="C1146" s="7"/>
      <c r="D1146" s="7" t="s">
        <v>743</v>
      </c>
      <c r="E1146" s="68">
        <v>41640.0</v>
      </c>
      <c r="F1146" s="68">
        <v>42004.0</v>
      </c>
      <c r="G1146" s="7" t="s">
        <v>747</v>
      </c>
      <c r="H1146" s="7">
        <v>0.05</v>
      </c>
      <c r="I1146" s="7"/>
      <c r="J1146" s="7"/>
      <c r="K1146" s="7"/>
      <c r="L1146" s="7"/>
      <c r="M1146" s="7"/>
      <c r="N1146" s="7"/>
      <c r="O1146" s="7"/>
      <c r="P1146" s="7"/>
      <c r="Q1146" s="7"/>
      <c r="R1146" s="7"/>
      <c r="S1146" s="7"/>
      <c r="T1146" s="7"/>
      <c r="U1146" s="7"/>
      <c r="V1146" s="7"/>
      <c r="W1146" s="7"/>
      <c r="X1146" s="7"/>
      <c r="Y1146" s="7"/>
      <c r="Z1146" s="7"/>
      <c r="AA1146" s="7"/>
      <c r="AB1146" s="7"/>
      <c r="AC1146" s="7"/>
      <c r="AD1146" s="7"/>
      <c r="AE1146" s="7"/>
      <c r="AF1146" s="7" t="s">
        <v>890</v>
      </c>
    </row>
    <row r="1147" ht="14.25" customHeight="1">
      <c r="A1147" s="5" t="s">
        <v>3113</v>
      </c>
      <c r="B1147" s="5" t="s">
        <v>742</v>
      </c>
      <c r="C1147" s="5"/>
      <c r="D1147" s="5" t="s">
        <v>743</v>
      </c>
      <c r="E1147" s="62">
        <v>41640.0</v>
      </c>
      <c r="F1147" s="62">
        <v>42004.0</v>
      </c>
      <c r="G1147" s="5" t="s">
        <v>747</v>
      </c>
      <c r="H1147" s="5">
        <v>0.2</v>
      </c>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t="s">
        <v>890</v>
      </c>
    </row>
    <row r="1148" ht="14.25" customHeight="1">
      <c r="A1148" s="7" t="s">
        <v>3115</v>
      </c>
      <c r="B1148" s="7" t="s">
        <v>742</v>
      </c>
      <c r="C1148" s="7" t="s">
        <v>995</v>
      </c>
      <c r="D1148" s="7" t="s">
        <v>743</v>
      </c>
      <c r="E1148" s="68">
        <v>41640.0</v>
      </c>
      <c r="F1148" s="68">
        <v>42004.0</v>
      </c>
      <c r="G1148" s="7" t="s">
        <v>747</v>
      </c>
      <c r="H1148" s="7">
        <v>60.0</v>
      </c>
      <c r="I1148" s="7"/>
      <c r="J1148" s="7"/>
      <c r="K1148" s="7"/>
      <c r="L1148" s="7"/>
      <c r="M1148" s="7"/>
      <c r="N1148" s="7"/>
      <c r="O1148" s="7"/>
      <c r="P1148" s="7"/>
      <c r="Q1148" s="7"/>
      <c r="R1148" s="7"/>
      <c r="S1148" s="7"/>
      <c r="T1148" s="7"/>
      <c r="U1148" s="7"/>
      <c r="V1148" s="7"/>
      <c r="W1148" s="7"/>
      <c r="X1148" s="7"/>
      <c r="Y1148" s="7"/>
      <c r="Z1148" s="7"/>
      <c r="AA1148" s="7"/>
      <c r="AB1148" s="7"/>
      <c r="AC1148" s="7"/>
      <c r="AD1148" s="7"/>
      <c r="AE1148" s="7"/>
      <c r="AF1148" s="7" t="s">
        <v>890</v>
      </c>
    </row>
    <row r="1149" ht="14.25" customHeight="1">
      <c r="A1149" s="5" t="s">
        <v>3117</v>
      </c>
      <c r="B1149" s="5" t="s">
        <v>742</v>
      </c>
      <c r="C1149" s="5" t="s">
        <v>995</v>
      </c>
      <c r="D1149" s="5" t="s">
        <v>743</v>
      </c>
      <c r="E1149" s="62">
        <v>41640.0</v>
      </c>
      <c r="F1149" s="62">
        <v>42004.0</v>
      </c>
      <c r="G1149" s="5" t="s">
        <v>747</v>
      </c>
      <c r="H1149" s="5">
        <v>55.0</v>
      </c>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t="s">
        <v>890</v>
      </c>
    </row>
    <row r="1150" ht="14.25" customHeight="1">
      <c r="A1150" s="7" t="s">
        <v>3118</v>
      </c>
      <c r="B1150" s="7" t="s">
        <v>742</v>
      </c>
      <c r="C1150" s="7"/>
      <c r="D1150" s="7" t="s">
        <v>743</v>
      </c>
      <c r="E1150" s="68">
        <v>41640.0</v>
      </c>
      <c r="F1150" s="68">
        <v>42004.0</v>
      </c>
      <c r="G1150" s="7" t="s">
        <v>747</v>
      </c>
      <c r="H1150" s="7">
        <v>0.05</v>
      </c>
      <c r="I1150" s="7"/>
      <c r="J1150" s="7"/>
      <c r="K1150" s="7"/>
      <c r="L1150" s="7"/>
      <c r="M1150" s="7"/>
      <c r="N1150" s="7"/>
      <c r="O1150" s="7"/>
      <c r="P1150" s="7"/>
      <c r="Q1150" s="7"/>
      <c r="R1150" s="7"/>
      <c r="S1150" s="7"/>
      <c r="T1150" s="7"/>
      <c r="U1150" s="7"/>
      <c r="V1150" s="7"/>
      <c r="W1150" s="7"/>
      <c r="X1150" s="7"/>
      <c r="Y1150" s="7"/>
      <c r="Z1150" s="7"/>
      <c r="AA1150" s="7"/>
      <c r="AB1150" s="7"/>
      <c r="AC1150" s="7"/>
      <c r="AD1150" s="7"/>
      <c r="AE1150" s="7"/>
      <c r="AF1150" s="7" t="s">
        <v>890</v>
      </c>
    </row>
    <row r="1151" ht="14.25" customHeight="1">
      <c r="A1151" s="5" t="s">
        <v>3119</v>
      </c>
      <c r="B1151" s="5" t="s">
        <v>742</v>
      </c>
      <c r="C1151" s="5"/>
      <c r="D1151" s="5" t="s">
        <v>743</v>
      </c>
      <c r="E1151" s="62">
        <v>41640.0</v>
      </c>
      <c r="F1151" s="62">
        <v>42004.0</v>
      </c>
      <c r="G1151" s="5" t="s">
        <v>747</v>
      </c>
      <c r="H1151" s="5">
        <v>0.2</v>
      </c>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t="s">
        <v>890</v>
      </c>
    </row>
    <row r="1152" ht="14.25" customHeight="1">
      <c r="A1152" s="7" t="s">
        <v>3121</v>
      </c>
      <c r="B1152" s="7" t="s">
        <v>742</v>
      </c>
      <c r="C1152" s="7" t="s">
        <v>995</v>
      </c>
      <c r="D1152" s="7" t="s">
        <v>743</v>
      </c>
      <c r="E1152" s="68">
        <v>41640.0</v>
      </c>
      <c r="F1152" s="68">
        <v>42004.0</v>
      </c>
      <c r="G1152" s="7" t="s">
        <v>747</v>
      </c>
      <c r="H1152" s="7">
        <v>60.0</v>
      </c>
      <c r="I1152" s="7"/>
      <c r="J1152" s="7"/>
      <c r="K1152" s="7"/>
      <c r="L1152" s="7"/>
      <c r="M1152" s="7"/>
      <c r="N1152" s="7"/>
      <c r="O1152" s="7"/>
      <c r="P1152" s="7"/>
      <c r="Q1152" s="7"/>
      <c r="R1152" s="7"/>
      <c r="S1152" s="7"/>
      <c r="T1152" s="7"/>
      <c r="U1152" s="7"/>
      <c r="V1152" s="7"/>
      <c r="W1152" s="7"/>
      <c r="X1152" s="7"/>
      <c r="Y1152" s="7"/>
      <c r="Z1152" s="7"/>
      <c r="AA1152" s="7"/>
      <c r="AB1152" s="7"/>
      <c r="AC1152" s="7"/>
      <c r="AD1152" s="7"/>
      <c r="AE1152" s="7"/>
      <c r="AF1152" s="7" t="s">
        <v>890</v>
      </c>
    </row>
    <row r="1153" ht="14.25" customHeight="1">
      <c r="A1153" s="5" t="s">
        <v>3122</v>
      </c>
      <c r="B1153" s="5" t="s">
        <v>742</v>
      </c>
      <c r="C1153" s="5" t="s">
        <v>995</v>
      </c>
      <c r="D1153" s="5" t="s">
        <v>743</v>
      </c>
      <c r="E1153" s="62">
        <v>41640.0</v>
      </c>
      <c r="F1153" s="62">
        <v>42004.0</v>
      </c>
      <c r="G1153" s="5" t="s">
        <v>747</v>
      </c>
      <c r="H1153" s="5">
        <v>55.0</v>
      </c>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t="s">
        <v>890</v>
      </c>
    </row>
    <row r="1154" ht="14.25" customHeight="1">
      <c r="A1154" s="7" t="s">
        <v>3124</v>
      </c>
      <c r="B1154" s="7" t="s">
        <v>742</v>
      </c>
      <c r="C1154" s="7"/>
      <c r="D1154" s="7" t="s">
        <v>743</v>
      </c>
      <c r="E1154" s="68">
        <v>41640.0</v>
      </c>
      <c r="F1154" s="68">
        <v>42004.0</v>
      </c>
      <c r="G1154" s="7" t="s">
        <v>747</v>
      </c>
      <c r="H1154" s="7">
        <v>0.05</v>
      </c>
      <c r="I1154" s="7"/>
      <c r="J1154" s="7"/>
      <c r="K1154" s="7"/>
      <c r="L1154" s="7"/>
      <c r="M1154" s="7"/>
      <c r="N1154" s="7"/>
      <c r="O1154" s="7"/>
      <c r="P1154" s="7"/>
      <c r="Q1154" s="7"/>
      <c r="R1154" s="7"/>
      <c r="S1154" s="7"/>
      <c r="T1154" s="7"/>
      <c r="U1154" s="7"/>
      <c r="V1154" s="7"/>
      <c r="W1154" s="7"/>
      <c r="X1154" s="7"/>
      <c r="Y1154" s="7"/>
      <c r="Z1154" s="7"/>
      <c r="AA1154" s="7"/>
      <c r="AB1154" s="7"/>
      <c r="AC1154" s="7"/>
      <c r="AD1154" s="7"/>
      <c r="AE1154" s="7"/>
      <c r="AF1154" s="7" t="s">
        <v>890</v>
      </c>
    </row>
    <row r="1155" ht="14.25" customHeight="1">
      <c r="A1155" s="5" t="s">
        <v>3125</v>
      </c>
      <c r="B1155" s="5" t="s">
        <v>742</v>
      </c>
      <c r="C1155" s="5"/>
      <c r="D1155" s="5" t="s">
        <v>743</v>
      </c>
      <c r="E1155" s="62">
        <v>41640.0</v>
      </c>
      <c r="F1155" s="62">
        <v>42004.0</v>
      </c>
      <c r="G1155" s="5" t="s">
        <v>747</v>
      </c>
      <c r="H1155" s="5">
        <v>0.2</v>
      </c>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t="s">
        <v>890</v>
      </c>
    </row>
    <row r="1156" ht="14.25" customHeight="1">
      <c r="A1156" s="7" t="s">
        <v>3127</v>
      </c>
      <c r="B1156" s="7" t="s">
        <v>742</v>
      </c>
      <c r="C1156" s="7" t="s">
        <v>995</v>
      </c>
      <c r="D1156" s="7" t="s">
        <v>743</v>
      </c>
      <c r="E1156" s="68">
        <v>41640.0</v>
      </c>
      <c r="F1156" s="68">
        <v>42004.0</v>
      </c>
      <c r="G1156" s="7" t="s">
        <v>747</v>
      </c>
      <c r="H1156" s="7">
        <v>60.0</v>
      </c>
      <c r="I1156" s="7"/>
      <c r="J1156" s="7"/>
      <c r="K1156" s="7"/>
      <c r="L1156" s="7"/>
      <c r="M1156" s="7"/>
      <c r="N1156" s="7"/>
      <c r="O1156" s="7"/>
      <c r="P1156" s="7"/>
      <c r="Q1156" s="7"/>
      <c r="R1156" s="7"/>
      <c r="S1156" s="7"/>
      <c r="T1156" s="7"/>
      <c r="U1156" s="7"/>
      <c r="V1156" s="7"/>
      <c r="W1156" s="7"/>
      <c r="X1156" s="7"/>
      <c r="Y1156" s="7"/>
      <c r="Z1156" s="7"/>
      <c r="AA1156" s="7"/>
      <c r="AB1156" s="7"/>
      <c r="AC1156" s="7"/>
      <c r="AD1156" s="7"/>
      <c r="AE1156" s="7"/>
      <c r="AF1156" s="7" t="s">
        <v>890</v>
      </c>
    </row>
    <row r="1157" ht="14.25" customHeight="1">
      <c r="A1157" s="5" t="s">
        <v>3128</v>
      </c>
      <c r="B1157" s="5" t="s">
        <v>742</v>
      </c>
      <c r="C1157" s="5" t="s">
        <v>995</v>
      </c>
      <c r="D1157" s="5" t="s">
        <v>743</v>
      </c>
      <c r="E1157" s="62">
        <v>41640.0</v>
      </c>
      <c r="F1157" s="62">
        <v>42004.0</v>
      </c>
      <c r="G1157" s="5" t="s">
        <v>747</v>
      </c>
      <c r="H1157" s="5">
        <v>55.0</v>
      </c>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t="s">
        <v>890</v>
      </c>
    </row>
    <row r="1158" ht="14.25" customHeight="1">
      <c r="A1158" s="7" t="s">
        <v>3129</v>
      </c>
      <c r="B1158" s="7" t="s">
        <v>742</v>
      </c>
      <c r="C1158" s="7" t="s">
        <v>995</v>
      </c>
      <c r="D1158" s="7" t="s">
        <v>743</v>
      </c>
      <c r="E1158" s="68">
        <v>41640.0</v>
      </c>
      <c r="F1158" s="68">
        <v>42004.0</v>
      </c>
      <c r="G1158" s="7" t="s">
        <v>747</v>
      </c>
      <c r="H1158" s="7">
        <v>6.7</v>
      </c>
      <c r="I1158" s="7"/>
      <c r="J1158" s="7"/>
      <c r="K1158" s="7"/>
      <c r="L1158" s="7"/>
      <c r="M1158" s="7"/>
      <c r="N1158" s="7"/>
      <c r="O1158" s="7"/>
      <c r="P1158" s="7"/>
      <c r="Q1158" s="7"/>
      <c r="R1158" s="7"/>
      <c r="S1158" s="7"/>
      <c r="T1158" s="7"/>
      <c r="U1158" s="7"/>
      <c r="V1158" s="7"/>
      <c r="W1158" s="7"/>
      <c r="X1158" s="7"/>
      <c r="Y1158" s="7"/>
      <c r="Z1158" s="7"/>
      <c r="AA1158" s="7"/>
      <c r="AB1158" s="7"/>
      <c r="AC1158" s="7"/>
      <c r="AD1158" s="7"/>
      <c r="AE1158" s="7"/>
      <c r="AF1158" s="7" t="s">
        <v>890</v>
      </c>
    </row>
    <row r="1159" ht="14.25" customHeight="1">
      <c r="A1159" s="5" t="s">
        <v>3131</v>
      </c>
      <c r="B1159" s="5" t="s">
        <v>742</v>
      </c>
      <c r="C1159" s="5"/>
      <c r="D1159" s="5" t="s">
        <v>743</v>
      </c>
      <c r="E1159" s="62">
        <v>41640.0</v>
      </c>
      <c r="F1159" s="62">
        <v>42004.0</v>
      </c>
      <c r="G1159" s="5" t="s">
        <v>747</v>
      </c>
      <c r="H1159" s="5">
        <v>1.0</v>
      </c>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t="s">
        <v>890</v>
      </c>
    </row>
    <row r="1160" ht="14.25" customHeight="1">
      <c r="A1160" s="7" t="s">
        <v>3132</v>
      </c>
      <c r="B1160" s="7" t="s">
        <v>742</v>
      </c>
      <c r="C1160" s="7"/>
      <c r="D1160" s="7" t="s">
        <v>743</v>
      </c>
      <c r="E1160" s="68">
        <v>41640.0</v>
      </c>
      <c r="F1160" s="68">
        <v>42004.0</v>
      </c>
      <c r="G1160" s="7" t="s">
        <v>747</v>
      </c>
      <c r="H1160" s="7">
        <v>1.0</v>
      </c>
      <c r="I1160" s="7"/>
      <c r="J1160" s="7"/>
      <c r="K1160" s="7"/>
      <c r="L1160" s="7"/>
      <c r="M1160" s="7"/>
      <c r="N1160" s="7"/>
      <c r="O1160" s="7"/>
      <c r="P1160" s="7"/>
      <c r="Q1160" s="7"/>
      <c r="R1160" s="7"/>
      <c r="S1160" s="7"/>
      <c r="T1160" s="7"/>
      <c r="U1160" s="7"/>
      <c r="V1160" s="7"/>
      <c r="W1160" s="7"/>
      <c r="X1160" s="7"/>
      <c r="Y1160" s="7"/>
      <c r="Z1160" s="7"/>
      <c r="AA1160" s="7"/>
      <c r="AB1160" s="7"/>
      <c r="AC1160" s="7"/>
      <c r="AD1160" s="7"/>
      <c r="AE1160" s="7"/>
      <c r="AF1160" s="7" t="s">
        <v>890</v>
      </c>
    </row>
    <row r="1161" ht="14.25" customHeight="1">
      <c r="A1161" s="5" t="s">
        <v>3133</v>
      </c>
      <c r="B1161" s="5" t="s">
        <v>742</v>
      </c>
      <c r="C1161" s="5"/>
      <c r="D1161" s="5" t="s">
        <v>743</v>
      </c>
      <c r="E1161" s="62">
        <v>41640.0</v>
      </c>
      <c r="F1161" s="62">
        <v>42004.0</v>
      </c>
      <c r="G1161" s="5" t="s">
        <v>747</v>
      </c>
      <c r="H1161" s="5">
        <v>30.0</v>
      </c>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t="s">
        <v>890</v>
      </c>
    </row>
    <row r="1162" ht="14.25" customHeight="1">
      <c r="A1162" s="7" t="s">
        <v>3135</v>
      </c>
      <c r="B1162" s="7" t="s">
        <v>742</v>
      </c>
      <c r="C1162" s="7"/>
      <c r="D1162" s="7" t="s">
        <v>743</v>
      </c>
      <c r="E1162" s="68">
        <v>41640.0</v>
      </c>
      <c r="F1162" s="68">
        <v>42004.0</v>
      </c>
      <c r="G1162" s="7" t="s">
        <v>747</v>
      </c>
      <c r="H1162" s="7">
        <v>4.0</v>
      </c>
      <c r="I1162" s="7"/>
      <c r="J1162" s="7"/>
      <c r="K1162" s="7"/>
      <c r="L1162" s="7"/>
      <c r="M1162" s="7"/>
      <c r="N1162" s="7"/>
      <c r="O1162" s="7"/>
      <c r="P1162" s="7"/>
      <c r="Q1162" s="7"/>
      <c r="R1162" s="7"/>
      <c r="S1162" s="7"/>
      <c r="T1162" s="7"/>
      <c r="U1162" s="7"/>
      <c r="V1162" s="7"/>
      <c r="W1162" s="7"/>
      <c r="X1162" s="7"/>
      <c r="Y1162" s="7"/>
      <c r="Z1162" s="7"/>
      <c r="AA1162" s="7"/>
      <c r="AB1162" s="7"/>
      <c r="AC1162" s="7"/>
      <c r="AD1162" s="7"/>
      <c r="AE1162" s="7"/>
      <c r="AF1162" s="7" t="s">
        <v>890</v>
      </c>
    </row>
    <row r="1163" ht="14.25" customHeight="1">
      <c r="A1163" s="5" t="s">
        <v>3136</v>
      </c>
      <c r="B1163" s="5" t="s">
        <v>41</v>
      </c>
      <c r="C1163" s="5"/>
      <c r="D1163" s="5" t="s">
        <v>743</v>
      </c>
      <c r="E1163" s="62">
        <v>41640.0</v>
      </c>
      <c r="F1163" s="62">
        <v>42004.0</v>
      </c>
      <c r="G1163" s="5" t="s">
        <v>747</v>
      </c>
      <c r="H1163" s="5">
        <v>1.0</v>
      </c>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t="s">
        <v>890</v>
      </c>
    </row>
    <row r="1164" ht="14.25" customHeight="1">
      <c r="A1164" s="7" t="s">
        <v>3138</v>
      </c>
      <c r="B1164" s="7" t="s">
        <v>41</v>
      </c>
      <c r="C1164" s="7"/>
      <c r="D1164" s="7" t="s">
        <v>1078</v>
      </c>
      <c r="E1164" s="68">
        <v>41640.0</v>
      </c>
      <c r="F1164" s="68">
        <v>42004.0</v>
      </c>
      <c r="G1164" s="7" t="s">
        <v>1003</v>
      </c>
      <c r="H1164" s="7">
        <v>0.05</v>
      </c>
      <c r="I1164" s="7">
        <v>0.05</v>
      </c>
      <c r="J1164" s="7">
        <v>0.05</v>
      </c>
      <c r="K1164" s="7">
        <v>0.05</v>
      </c>
      <c r="L1164" s="7">
        <v>0.1</v>
      </c>
      <c r="M1164" s="7">
        <v>0.2</v>
      </c>
      <c r="N1164" s="7">
        <v>0.4</v>
      </c>
      <c r="O1164" s="7">
        <v>0.5</v>
      </c>
      <c r="P1164" s="7">
        <v>0.5</v>
      </c>
      <c r="Q1164" s="7">
        <v>0.35</v>
      </c>
      <c r="R1164" s="7">
        <v>0.15</v>
      </c>
      <c r="S1164" s="7">
        <v>0.15</v>
      </c>
      <c r="T1164" s="7">
        <v>0.15</v>
      </c>
      <c r="U1164" s="7">
        <v>0.15</v>
      </c>
      <c r="V1164" s="7">
        <v>0.15</v>
      </c>
      <c r="W1164" s="7">
        <v>0.15</v>
      </c>
      <c r="X1164" s="7">
        <v>0.35</v>
      </c>
      <c r="Y1164" s="7">
        <v>0.5</v>
      </c>
      <c r="Z1164" s="7">
        <v>0.5</v>
      </c>
      <c r="AA1164" s="7">
        <v>0.4</v>
      </c>
      <c r="AB1164" s="7">
        <v>0.4</v>
      </c>
      <c r="AC1164" s="7">
        <v>0.3</v>
      </c>
      <c r="AD1164" s="7">
        <v>0.2</v>
      </c>
      <c r="AE1164" s="7">
        <v>0.1</v>
      </c>
      <c r="AF1164" s="7" t="s">
        <v>890</v>
      </c>
    </row>
    <row r="1165" ht="14.25" customHeight="1">
      <c r="A1165" s="5" t="s">
        <v>3138</v>
      </c>
      <c r="B1165" s="5" t="s">
        <v>41</v>
      </c>
      <c r="C1165" s="5"/>
      <c r="D1165" s="5" t="s">
        <v>1085</v>
      </c>
      <c r="E1165" s="62">
        <v>41640.0</v>
      </c>
      <c r="F1165" s="62">
        <v>42004.0</v>
      </c>
      <c r="G1165" s="5" t="s">
        <v>747</v>
      </c>
      <c r="H1165" s="5">
        <v>0.05</v>
      </c>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t="s">
        <v>890</v>
      </c>
    </row>
    <row r="1166" ht="14.25" customHeight="1">
      <c r="A1166" s="7" t="s">
        <v>3138</v>
      </c>
      <c r="B1166" s="7" t="s">
        <v>41</v>
      </c>
      <c r="C1166" s="7"/>
      <c r="D1166" s="7" t="s">
        <v>1089</v>
      </c>
      <c r="E1166" s="68">
        <v>41640.0</v>
      </c>
      <c r="F1166" s="68">
        <v>42004.0</v>
      </c>
      <c r="G1166" s="7" t="s">
        <v>747</v>
      </c>
      <c r="H1166" s="7">
        <v>0.5</v>
      </c>
      <c r="I1166" s="7"/>
      <c r="J1166" s="7"/>
      <c r="K1166" s="7"/>
      <c r="L1166" s="7"/>
      <c r="M1166" s="7"/>
      <c r="N1166" s="7"/>
      <c r="O1166" s="7"/>
      <c r="P1166" s="7"/>
      <c r="Q1166" s="7"/>
      <c r="R1166" s="7"/>
      <c r="S1166" s="7"/>
      <c r="T1166" s="7"/>
      <c r="U1166" s="7"/>
      <c r="V1166" s="7"/>
      <c r="W1166" s="7"/>
      <c r="X1166" s="7"/>
      <c r="Y1166" s="7"/>
      <c r="Z1166" s="7"/>
      <c r="AA1166" s="7"/>
      <c r="AB1166" s="7"/>
      <c r="AC1166" s="7"/>
      <c r="AD1166" s="7"/>
      <c r="AE1166" s="7"/>
      <c r="AF1166" s="7" t="s">
        <v>890</v>
      </c>
    </row>
    <row r="1167" ht="14.25" customHeight="1">
      <c r="A1167" s="5" t="s">
        <v>3140</v>
      </c>
      <c r="B1167" s="5" t="s">
        <v>742</v>
      </c>
      <c r="C1167" s="5"/>
      <c r="D1167" s="5" t="s">
        <v>743</v>
      </c>
      <c r="E1167" s="62">
        <v>41640.0</v>
      </c>
      <c r="F1167" s="62">
        <v>42004.0</v>
      </c>
      <c r="G1167" s="5" t="s">
        <v>1003</v>
      </c>
      <c r="H1167" s="5">
        <v>0.5</v>
      </c>
      <c r="I1167" s="5">
        <v>0.5</v>
      </c>
      <c r="J1167" s="5">
        <v>0.5</v>
      </c>
      <c r="K1167" s="5">
        <v>0.5</v>
      </c>
      <c r="L1167" s="5">
        <v>0.5</v>
      </c>
      <c r="M1167" s="5">
        <v>0.5</v>
      </c>
      <c r="N1167" s="5">
        <v>0.5</v>
      </c>
      <c r="O1167" s="5">
        <v>0.5</v>
      </c>
      <c r="P1167" s="5">
        <v>0.5</v>
      </c>
      <c r="Q1167" s="5">
        <v>1.0</v>
      </c>
      <c r="R1167" s="5">
        <v>1.0</v>
      </c>
      <c r="S1167" s="5">
        <v>1.0</v>
      </c>
      <c r="T1167" s="5">
        <v>1.0</v>
      </c>
      <c r="U1167" s="5">
        <v>1.0</v>
      </c>
      <c r="V1167" s="5">
        <v>1.0</v>
      </c>
      <c r="W1167" s="5">
        <v>1.0</v>
      </c>
      <c r="X1167" s="5">
        <v>1.0</v>
      </c>
      <c r="Y1167" s="5">
        <v>1.0</v>
      </c>
      <c r="Z1167" s="5">
        <v>0.5</v>
      </c>
      <c r="AA1167" s="5">
        <v>0.5</v>
      </c>
      <c r="AB1167" s="5">
        <v>0.5</v>
      </c>
      <c r="AC1167" s="5">
        <v>0.5</v>
      </c>
      <c r="AD1167" s="5">
        <v>0.5</v>
      </c>
      <c r="AE1167" s="5">
        <v>0.5</v>
      </c>
      <c r="AF1167" s="5" t="s">
        <v>890</v>
      </c>
    </row>
    <row r="1168" ht="14.25" customHeight="1">
      <c r="A1168" s="7" t="s">
        <v>3142</v>
      </c>
      <c r="B1168" s="7" t="s">
        <v>742</v>
      </c>
      <c r="C1168" s="7"/>
      <c r="D1168" s="7" t="s">
        <v>743</v>
      </c>
      <c r="E1168" s="68">
        <v>41640.0</v>
      </c>
      <c r="F1168" s="68">
        <v>42004.0</v>
      </c>
      <c r="G1168" s="7" t="s">
        <v>747</v>
      </c>
      <c r="H1168" s="7">
        <v>1.0</v>
      </c>
      <c r="I1168" s="7"/>
      <c r="J1168" s="7"/>
      <c r="K1168" s="7"/>
      <c r="L1168" s="7"/>
      <c r="M1168" s="7"/>
      <c r="N1168" s="7"/>
      <c r="O1168" s="7"/>
      <c r="P1168" s="7"/>
      <c r="Q1168" s="7"/>
      <c r="R1168" s="7"/>
      <c r="S1168" s="7"/>
      <c r="T1168" s="7"/>
      <c r="U1168" s="7"/>
      <c r="V1168" s="7"/>
      <c r="W1168" s="7"/>
      <c r="X1168" s="7"/>
      <c r="Y1168" s="7"/>
      <c r="Z1168" s="7"/>
      <c r="AA1168" s="7"/>
      <c r="AB1168" s="7"/>
      <c r="AC1168" s="7"/>
      <c r="AD1168" s="7"/>
      <c r="AE1168" s="7"/>
      <c r="AF1168" s="7" t="s">
        <v>890</v>
      </c>
    </row>
    <row r="1169" ht="14.25" customHeight="1">
      <c r="A1169" s="5" t="s">
        <v>3143</v>
      </c>
      <c r="B1169" s="5" t="s">
        <v>41</v>
      </c>
      <c r="C1169" s="5"/>
      <c r="D1169" s="5" t="s">
        <v>743</v>
      </c>
      <c r="E1169" s="62">
        <v>41640.0</v>
      </c>
      <c r="F1169" s="62">
        <v>42004.0</v>
      </c>
      <c r="G1169" s="5" t="s">
        <v>1003</v>
      </c>
      <c r="H1169" s="5">
        <v>1.0</v>
      </c>
      <c r="I1169" s="5">
        <v>1.0</v>
      </c>
      <c r="J1169" s="5">
        <v>1.0</v>
      </c>
      <c r="K1169" s="5">
        <v>1.0</v>
      </c>
      <c r="L1169" s="5">
        <v>1.0</v>
      </c>
      <c r="M1169" s="5">
        <v>1.0</v>
      </c>
      <c r="N1169" s="5">
        <v>1.0</v>
      </c>
      <c r="O1169" s="5">
        <v>0.0</v>
      </c>
      <c r="P1169" s="5">
        <v>0.0</v>
      </c>
      <c r="Q1169" s="5">
        <v>0.0</v>
      </c>
      <c r="R1169" s="5">
        <v>0.0</v>
      </c>
      <c r="S1169" s="5">
        <v>0.0</v>
      </c>
      <c r="T1169" s="5">
        <v>0.0</v>
      </c>
      <c r="U1169" s="5">
        <v>0.0</v>
      </c>
      <c r="V1169" s="5">
        <v>0.0</v>
      </c>
      <c r="W1169" s="5">
        <v>0.0</v>
      </c>
      <c r="X1169" s="5">
        <v>0.0</v>
      </c>
      <c r="Y1169" s="5">
        <v>0.0</v>
      </c>
      <c r="Z1169" s="5">
        <v>0.0</v>
      </c>
      <c r="AA1169" s="5">
        <v>1.0</v>
      </c>
      <c r="AB1169" s="5">
        <v>1.0</v>
      </c>
      <c r="AC1169" s="5">
        <v>1.0</v>
      </c>
      <c r="AD1169" s="5">
        <v>1.0</v>
      </c>
      <c r="AE1169" s="5">
        <v>1.0</v>
      </c>
      <c r="AF1169" s="5" t="s">
        <v>890</v>
      </c>
    </row>
    <row r="1170" ht="14.25" customHeight="1">
      <c r="A1170" s="5" t="s">
        <v>1790</v>
      </c>
      <c r="B1170" s="5" t="s">
        <v>41</v>
      </c>
      <c r="C1170" s="5"/>
      <c r="D1170" s="5" t="s">
        <v>743</v>
      </c>
      <c r="E1170" s="62">
        <v>41640.0</v>
      </c>
      <c r="F1170" s="62">
        <v>42004.0</v>
      </c>
      <c r="G1170" s="5" t="s">
        <v>1003</v>
      </c>
      <c r="H1170" s="5">
        <v>0.0</v>
      </c>
      <c r="I1170" s="5">
        <v>0.0</v>
      </c>
      <c r="J1170" s="5">
        <v>0.0</v>
      </c>
      <c r="K1170" s="5">
        <v>0.0</v>
      </c>
      <c r="L1170" s="5">
        <v>0.0</v>
      </c>
      <c r="M1170" s="5">
        <v>0.0</v>
      </c>
      <c r="N1170" s="5">
        <v>1.0</v>
      </c>
      <c r="O1170" s="5">
        <v>1.0</v>
      </c>
      <c r="P1170" s="5">
        <v>1.0</v>
      </c>
      <c r="Q1170" s="5">
        <v>1.0</v>
      </c>
      <c r="R1170" s="5">
        <v>1.0</v>
      </c>
      <c r="S1170" s="5">
        <v>1.0</v>
      </c>
      <c r="T1170" s="5">
        <v>1.0</v>
      </c>
      <c r="U1170" s="5">
        <v>1.0</v>
      </c>
      <c r="V1170" s="5">
        <v>1.0</v>
      </c>
      <c r="W1170" s="5">
        <v>1.0</v>
      </c>
      <c r="X1170" s="5">
        <v>1.0</v>
      </c>
      <c r="Y1170" s="5">
        <v>1.0</v>
      </c>
      <c r="Z1170" s="5">
        <v>1.0</v>
      </c>
      <c r="AA1170" s="5">
        <v>1.0</v>
      </c>
      <c r="AB1170" s="5">
        <v>1.0</v>
      </c>
      <c r="AC1170" s="5">
        <v>1.0</v>
      </c>
      <c r="AD1170" s="5">
        <v>1.0</v>
      </c>
      <c r="AE1170" s="5">
        <v>1.0</v>
      </c>
      <c r="AF1170" s="5" t="s">
        <v>890</v>
      </c>
    </row>
    <row r="1171" ht="14.25" customHeight="1">
      <c r="A1171" s="7" t="s">
        <v>1788</v>
      </c>
      <c r="B1171" s="7" t="s">
        <v>41</v>
      </c>
      <c r="C1171" s="7"/>
      <c r="D1171" s="7" t="s">
        <v>743</v>
      </c>
      <c r="E1171" s="68">
        <v>41640.0</v>
      </c>
      <c r="F1171" s="68">
        <v>42004.0</v>
      </c>
      <c r="G1171" s="7" t="s">
        <v>1003</v>
      </c>
      <c r="H1171" s="7">
        <v>0.0</v>
      </c>
      <c r="I1171" s="7">
        <v>0.0</v>
      </c>
      <c r="J1171" s="7">
        <v>0.0</v>
      </c>
      <c r="K1171" s="7">
        <v>0.0</v>
      </c>
      <c r="L1171" s="7">
        <v>0.0</v>
      </c>
      <c r="M1171" s="7">
        <v>0.0</v>
      </c>
      <c r="N1171" s="7">
        <v>0.7</v>
      </c>
      <c r="O1171" s="7">
        <v>0.7</v>
      </c>
      <c r="P1171" s="7">
        <v>0.7</v>
      </c>
      <c r="Q1171" s="7">
        <v>0.7</v>
      </c>
      <c r="R1171" s="7">
        <v>0.7</v>
      </c>
      <c r="S1171" s="7">
        <v>0.7</v>
      </c>
      <c r="T1171" s="7">
        <v>0.7</v>
      </c>
      <c r="U1171" s="7">
        <v>0.7</v>
      </c>
      <c r="V1171" s="7">
        <v>0.7</v>
      </c>
      <c r="W1171" s="7">
        <v>0.7</v>
      </c>
      <c r="X1171" s="7">
        <v>0.7</v>
      </c>
      <c r="Y1171" s="7">
        <v>0.7</v>
      </c>
      <c r="Z1171" s="7">
        <v>0.7</v>
      </c>
      <c r="AA1171" s="7">
        <v>0.7</v>
      </c>
      <c r="AB1171" s="7">
        <v>0.7</v>
      </c>
      <c r="AC1171" s="7">
        <v>0.7</v>
      </c>
      <c r="AD1171" s="7">
        <v>0.7</v>
      </c>
      <c r="AE1171" s="7">
        <v>0.7</v>
      </c>
      <c r="AF1171" s="7" t="s">
        <v>890</v>
      </c>
    </row>
    <row r="1172" ht="14.25" customHeight="1">
      <c r="A1172" s="7" t="s">
        <v>3146</v>
      </c>
      <c r="B1172" s="7" t="s">
        <v>742</v>
      </c>
      <c r="C1172" s="7"/>
      <c r="D1172" s="7" t="s">
        <v>743</v>
      </c>
      <c r="E1172" s="68">
        <v>41640.0</v>
      </c>
      <c r="F1172" s="68">
        <v>42004.0</v>
      </c>
      <c r="G1172" s="7" t="s">
        <v>747</v>
      </c>
      <c r="H1172" s="7">
        <v>1.0</v>
      </c>
      <c r="I1172" s="7"/>
      <c r="J1172" s="7"/>
      <c r="K1172" s="7"/>
      <c r="L1172" s="7"/>
      <c r="M1172" s="7"/>
      <c r="N1172" s="7"/>
      <c r="O1172" s="7"/>
      <c r="P1172" s="7"/>
      <c r="Q1172" s="7"/>
      <c r="R1172" s="7"/>
      <c r="S1172" s="7"/>
      <c r="T1172" s="7"/>
      <c r="U1172" s="7"/>
      <c r="V1172" s="7"/>
      <c r="W1172" s="7"/>
      <c r="X1172" s="7"/>
      <c r="Y1172" s="7"/>
      <c r="Z1172" s="7"/>
      <c r="AA1172" s="7"/>
      <c r="AB1172" s="7"/>
      <c r="AC1172" s="7"/>
      <c r="AD1172" s="7"/>
      <c r="AE1172" s="7"/>
      <c r="AF1172" s="7" t="s">
        <v>890</v>
      </c>
    </row>
    <row r="1173" ht="14.25" customHeight="1">
      <c r="A1173" s="5" t="s">
        <v>3147</v>
      </c>
      <c r="B1173" s="5" t="s">
        <v>742</v>
      </c>
      <c r="C1173" s="5" t="s">
        <v>995</v>
      </c>
      <c r="D1173" s="5" t="s">
        <v>743</v>
      </c>
      <c r="E1173" s="62">
        <v>41640.0</v>
      </c>
      <c r="F1173" s="62">
        <v>42004.0</v>
      </c>
      <c r="G1173" s="5" t="s">
        <v>747</v>
      </c>
      <c r="H1173" s="5">
        <v>12.8</v>
      </c>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t="s">
        <v>890</v>
      </c>
    </row>
    <row r="1174" ht="14.25" customHeight="1">
      <c r="A1174" s="7" t="s">
        <v>3149</v>
      </c>
      <c r="B1174" s="7" t="s">
        <v>2110</v>
      </c>
      <c r="C1174" s="7"/>
      <c r="D1174" s="7" t="s">
        <v>1078</v>
      </c>
      <c r="E1174" s="68">
        <v>41640.0</v>
      </c>
      <c r="F1174" s="68">
        <v>42004.0</v>
      </c>
      <c r="G1174" s="7" t="s">
        <v>747</v>
      </c>
      <c r="H1174" s="7">
        <v>0.0</v>
      </c>
      <c r="I1174" s="7"/>
      <c r="J1174" s="7"/>
      <c r="K1174" s="7"/>
      <c r="L1174" s="7"/>
      <c r="M1174" s="7"/>
      <c r="N1174" s="7"/>
      <c r="O1174" s="7"/>
      <c r="P1174" s="7"/>
      <c r="Q1174" s="7"/>
      <c r="R1174" s="7"/>
      <c r="S1174" s="7"/>
      <c r="T1174" s="7"/>
      <c r="U1174" s="7"/>
      <c r="V1174" s="7"/>
      <c r="W1174" s="7"/>
      <c r="X1174" s="7"/>
      <c r="Y1174" s="7"/>
      <c r="Z1174" s="7"/>
      <c r="AA1174" s="7"/>
      <c r="AB1174" s="7"/>
      <c r="AC1174" s="7"/>
      <c r="AD1174" s="7"/>
      <c r="AE1174" s="7"/>
      <c r="AF1174" s="7" t="s">
        <v>890</v>
      </c>
    </row>
    <row r="1175" ht="14.25" customHeight="1">
      <c r="A1175" s="5" t="s">
        <v>3149</v>
      </c>
      <c r="B1175" s="5" t="s">
        <v>2110</v>
      </c>
      <c r="C1175" s="5"/>
      <c r="D1175" s="5" t="s">
        <v>1627</v>
      </c>
      <c r="E1175" s="62">
        <v>41640.0</v>
      </c>
      <c r="F1175" s="62">
        <v>42004.0</v>
      </c>
      <c r="G1175" s="5" t="s">
        <v>1003</v>
      </c>
      <c r="H1175" s="5">
        <v>0.0</v>
      </c>
      <c r="I1175" s="5">
        <v>0.0</v>
      </c>
      <c r="J1175" s="5">
        <v>0.0</v>
      </c>
      <c r="K1175" s="5">
        <v>0.0</v>
      </c>
      <c r="L1175" s="5">
        <v>0.0</v>
      </c>
      <c r="M1175" s="5">
        <v>0.0</v>
      </c>
      <c r="N1175" s="5">
        <v>1.0</v>
      </c>
      <c r="O1175" s="5">
        <v>1.0</v>
      </c>
      <c r="P1175" s="5">
        <v>1.0</v>
      </c>
      <c r="Q1175" s="5">
        <v>1.0</v>
      </c>
      <c r="R1175" s="5">
        <v>1.0</v>
      </c>
      <c r="S1175" s="5">
        <v>1.0</v>
      </c>
      <c r="T1175" s="5">
        <v>1.0</v>
      </c>
      <c r="U1175" s="5">
        <v>1.0</v>
      </c>
      <c r="V1175" s="5">
        <v>1.0</v>
      </c>
      <c r="W1175" s="5">
        <v>1.0</v>
      </c>
      <c r="X1175" s="5">
        <v>1.0</v>
      </c>
      <c r="Y1175" s="5">
        <v>1.0</v>
      </c>
      <c r="Z1175" s="5">
        <v>0.0</v>
      </c>
      <c r="AA1175" s="5">
        <v>0.0</v>
      </c>
      <c r="AB1175" s="5">
        <v>0.0</v>
      </c>
      <c r="AC1175" s="5">
        <v>0.0</v>
      </c>
      <c r="AD1175" s="5">
        <v>0.0</v>
      </c>
      <c r="AE1175" s="5">
        <v>0.0</v>
      </c>
      <c r="AF1175" s="5" t="s">
        <v>890</v>
      </c>
    </row>
    <row r="1176" ht="14.25" customHeight="1">
      <c r="A1176" s="7" t="s">
        <v>3149</v>
      </c>
      <c r="B1176" s="7" t="s">
        <v>2110</v>
      </c>
      <c r="C1176" s="7"/>
      <c r="D1176" s="7" t="s">
        <v>1882</v>
      </c>
      <c r="E1176" s="68">
        <v>41640.0</v>
      </c>
      <c r="F1176" s="68">
        <v>42004.0</v>
      </c>
      <c r="G1176" s="7" t="s">
        <v>1003</v>
      </c>
      <c r="H1176" s="7">
        <v>0.0</v>
      </c>
      <c r="I1176" s="7">
        <v>0.0</v>
      </c>
      <c r="J1176" s="7">
        <v>0.0</v>
      </c>
      <c r="K1176" s="7">
        <v>0.0</v>
      </c>
      <c r="L1176" s="7">
        <v>0.0</v>
      </c>
      <c r="M1176" s="7">
        <v>0.0</v>
      </c>
      <c r="N1176" s="7">
        <v>1.0</v>
      </c>
      <c r="O1176" s="7">
        <v>1.0</v>
      </c>
      <c r="P1176" s="7">
        <v>1.0</v>
      </c>
      <c r="Q1176" s="7">
        <v>1.0</v>
      </c>
      <c r="R1176" s="7">
        <v>1.0</v>
      </c>
      <c r="S1176" s="7">
        <v>1.0</v>
      </c>
      <c r="T1176" s="7">
        <v>1.0</v>
      </c>
      <c r="U1176" s="7">
        <v>1.0</v>
      </c>
      <c r="V1176" s="7">
        <v>1.0</v>
      </c>
      <c r="W1176" s="7">
        <v>1.0</v>
      </c>
      <c r="X1176" s="7">
        <v>1.0</v>
      </c>
      <c r="Y1176" s="7">
        <v>1.0</v>
      </c>
      <c r="Z1176" s="7">
        <v>1.0</v>
      </c>
      <c r="AA1176" s="7">
        <v>1.0</v>
      </c>
      <c r="AB1176" s="7">
        <v>1.0</v>
      </c>
      <c r="AC1176" s="7">
        <v>1.0</v>
      </c>
      <c r="AD1176" s="7">
        <v>0.0</v>
      </c>
      <c r="AE1176" s="7">
        <v>0.0</v>
      </c>
      <c r="AF1176" s="7" t="s">
        <v>890</v>
      </c>
    </row>
    <row r="1177" ht="14.25" customHeight="1">
      <c r="A1177" s="5" t="s">
        <v>3150</v>
      </c>
      <c r="B1177" s="5" t="s">
        <v>1173</v>
      </c>
      <c r="C1177" s="5" t="s">
        <v>995</v>
      </c>
      <c r="D1177" s="5" t="s">
        <v>743</v>
      </c>
      <c r="E1177" s="62">
        <v>41640.0</v>
      </c>
      <c r="F1177" s="62">
        <v>42004.0</v>
      </c>
      <c r="G1177" s="5" t="s">
        <v>747</v>
      </c>
      <c r="H1177" s="5">
        <v>0.0</v>
      </c>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t="s">
        <v>890</v>
      </c>
    </row>
    <row r="1178" ht="14.25" customHeight="1">
      <c r="A1178" s="7" t="s">
        <v>3151</v>
      </c>
      <c r="B1178" s="7" t="s">
        <v>1173</v>
      </c>
      <c r="C1178" s="7" t="s">
        <v>995</v>
      </c>
      <c r="D1178" s="7" t="s">
        <v>1223</v>
      </c>
      <c r="E1178" s="68">
        <v>41640.0</v>
      </c>
      <c r="F1178" s="68">
        <v>42004.0</v>
      </c>
      <c r="G1178" s="7" t="s">
        <v>747</v>
      </c>
      <c r="H1178" s="7">
        <v>15.6</v>
      </c>
      <c r="I1178" s="7"/>
      <c r="J1178" s="7"/>
      <c r="K1178" s="7"/>
      <c r="L1178" s="7"/>
      <c r="M1178" s="7"/>
      <c r="N1178" s="7"/>
      <c r="O1178" s="7"/>
      <c r="P1178" s="7"/>
      <c r="Q1178" s="7"/>
      <c r="R1178" s="7"/>
      <c r="S1178" s="7"/>
      <c r="T1178" s="7"/>
      <c r="U1178" s="7"/>
      <c r="V1178" s="7"/>
      <c r="W1178" s="7"/>
      <c r="X1178" s="7"/>
      <c r="Y1178" s="7"/>
      <c r="Z1178" s="7"/>
      <c r="AA1178" s="7"/>
      <c r="AB1178" s="7"/>
      <c r="AC1178" s="7"/>
      <c r="AD1178" s="7"/>
      <c r="AE1178" s="7"/>
      <c r="AF1178" s="7" t="s">
        <v>890</v>
      </c>
    </row>
    <row r="1179" ht="14.25" customHeight="1">
      <c r="A1179" s="5" t="s">
        <v>3151</v>
      </c>
      <c r="B1179" s="5" t="s">
        <v>1173</v>
      </c>
      <c r="C1179" s="5" t="s">
        <v>995</v>
      </c>
      <c r="D1179" s="5" t="s">
        <v>1085</v>
      </c>
      <c r="E1179" s="62">
        <v>41640.0</v>
      </c>
      <c r="F1179" s="62">
        <v>42004.0</v>
      </c>
      <c r="G1179" s="5" t="s">
        <v>1003</v>
      </c>
      <c r="H1179" s="5">
        <v>15.6</v>
      </c>
      <c r="I1179" s="5">
        <v>15.6</v>
      </c>
      <c r="J1179" s="5">
        <v>15.6</v>
      </c>
      <c r="K1179" s="5">
        <v>15.6</v>
      </c>
      <c r="L1179" s="5">
        <v>15.6</v>
      </c>
      <c r="M1179" s="5">
        <v>17.6</v>
      </c>
      <c r="N1179" s="5">
        <v>19.6</v>
      </c>
      <c r="O1179" s="5">
        <v>21.0</v>
      </c>
      <c r="P1179" s="5">
        <v>21.0</v>
      </c>
      <c r="Q1179" s="5">
        <v>21.0</v>
      </c>
      <c r="R1179" s="5">
        <v>21.0</v>
      </c>
      <c r="S1179" s="5">
        <v>21.0</v>
      </c>
      <c r="T1179" s="5">
        <v>21.0</v>
      </c>
      <c r="U1179" s="5">
        <v>21.0</v>
      </c>
      <c r="V1179" s="5">
        <v>21.0</v>
      </c>
      <c r="W1179" s="5">
        <v>21.0</v>
      </c>
      <c r="X1179" s="5">
        <v>21.0</v>
      </c>
      <c r="Y1179" s="5">
        <v>21.0</v>
      </c>
      <c r="Z1179" s="5">
        <v>21.0</v>
      </c>
      <c r="AA1179" s="5">
        <v>21.0</v>
      </c>
      <c r="AB1179" s="5">
        <v>21.0</v>
      </c>
      <c r="AC1179" s="5">
        <v>21.0</v>
      </c>
      <c r="AD1179" s="5">
        <v>15.6</v>
      </c>
      <c r="AE1179" s="5">
        <v>15.6</v>
      </c>
      <c r="AF1179" s="5" t="s">
        <v>890</v>
      </c>
    </row>
    <row r="1180" ht="14.25" customHeight="1">
      <c r="A1180" s="7" t="s">
        <v>3151</v>
      </c>
      <c r="B1180" s="7" t="s">
        <v>1173</v>
      </c>
      <c r="C1180" s="7" t="s">
        <v>995</v>
      </c>
      <c r="D1180" s="7" t="s">
        <v>1624</v>
      </c>
      <c r="E1180" s="68">
        <v>41640.0</v>
      </c>
      <c r="F1180" s="68">
        <v>42004.0</v>
      </c>
      <c r="G1180" s="7" t="s">
        <v>1003</v>
      </c>
      <c r="H1180" s="7">
        <v>15.6</v>
      </c>
      <c r="I1180" s="7">
        <v>15.6</v>
      </c>
      <c r="J1180" s="7">
        <v>15.6</v>
      </c>
      <c r="K1180" s="7">
        <v>15.6</v>
      </c>
      <c r="L1180" s="7">
        <v>21.0</v>
      </c>
      <c r="M1180" s="7">
        <v>21.0</v>
      </c>
      <c r="N1180" s="7">
        <v>21.0</v>
      </c>
      <c r="O1180" s="7">
        <v>21.0</v>
      </c>
      <c r="P1180" s="7">
        <v>21.0</v>
      </c>
      <c r="Q1180" s="7">
        <v>21.0</v>
      </c>
      <c r="R1180" s="7">
        <v>21.0</v>
      </c>
      <c r="S1180" s="7">
        <v>21.0</v>
      </c>
      <c r="T1180" s="7">
        <v>21.0</v>
      </c>
      <c r="U1180" s="7">
        <v>21.0</v>
      </c>
      <c r="V1180" s="7">
        <v>21.0</v>
      </c>
      <c r="W1180" s="7">
        <v>21.0</v>
      </c>
      <c r="X1180" s="7">
        <v>21.0</v>
      </c>
      <c r="Y1180" s="7">
        <v>15.6</v>
      </c>
      <c r="Z1180" s="7">
        <v>15.6</v>
      </c>
      <c r="AA1180" s="7">
        <v>15.6</v>
      </c>
      <c r="AB1180" s="7">
        <v>15.6</v>
      </c>
      <c r="AC1180" s="7">
        <v>15.6</v>
      </c>
      <c r="AD1180" s="7">
        <v>15.6</v>
      </c>
      <c r="AE1180" s="7">
        <v>15.6</v>
      </c>
      <c r="AF1180" s="7" t="s">
        <v>890</v>
      </c>
    </row>
    <row r="1181" ht="14.25" customHeight="1">
      <c r="A1181" s="5" t="s">
        <v>3151</v>
      </c>
      <c r="B1181" s="5" t="s">
        <v>1173</v>
      </c>
      <c r="C1181" s="5" t="s">
        <v>995</v>
      </c>
      <c r="D1181" s="5" t="s">
        <v>1191</v>
      </c>
      <c r="E1181" s="62">
        <v>41640.0</v>
      </c>
      <c r="F1181" s="62">
        <v>42004.0</v>
      </c>
      <c r="G1181" s="5" t="s">
        <v>1003</v>
      </c>
      <c r="H1181" s="5">
        <v>15.6</v>
      </c>
      <c r="I1181" s="5">
        <v>15.6</v>
      </c>
      <c r="J1181" s="5">
        <v>15.6</v>
      </c>
      <c r="K1181" s="5">
        <v>15.6</v>
      </c>
      <c r="L1181" s="5">
        <v>21.0</v>
      </c>
      <c r="M1181" s="5">
        <v>21.0</v>
      </c>
      <c r="N1181" s="5">
        <v>21.0</v>
      </c>
      <c r="O1181" s="5">
        <v>21.0</v>
      </c>
      <c r="P1181" s="5">
        <v>21.0</v>
      </c>
      <c r="Q1181" s="5">
        <v>21.0</v>
      </c>
      <c r="R1181" s="5">
        <v>21.0</v>
      </c>
      <c r="S1181" s="5">
        <v>21.0</v>
      </c>
      <c r="T1181" s="5">
        <v>21.0</v>
      </c>
      <c r="U1181" s="5">
        <v>21.0</v>
      </c>
      <c r="V1181" s="5">
        <v>21.0</v>
      </c>
      <c r="W1181" s="5">
        <v>21.0</v>
      </c>
      <c r="X1181" s="5">
        <v>21.0</v>
      </c>
      <c r="Y1181" s="5">
        <v>21.0</v>
      </c>
      <c r="Z1181" s="5">
        <v>21.0</v>
      </c>
      <c r="AA1181" s="5">
        <v>21.0</v>
      </c>
      <c r="AB1181" s="5">
        <v>21.0</v>
      </c>
      <c r="AC1181" s="5">
        <v>21.0</v>
      </c>
      <c r="AD1181" s="5">
        <v>15.6</v>
      </c>
      <c r="AE1181" s="5">
        <v>15.6</v>
      </c>
      <c r="AF1181" s="5" t="s">
        <v>890</v>
      </c>
    </row>
    <row r="1182" ht="14.25" customHeight="1">
      <c r="A1182" s="7" t="s">
        <v>3153</v>
      </c>
      <c r="B1182" s="7" t="s">
        <v>1173</v>
      </c>
      <c r="C1182" s="7" t="s">
        <v>995</v>
      </c>
      <c r="D1182" s="7" t="s">
        <v>1223</v>
      </c>
      <c r="E1182" s="68">
        <v>41640.0</v>
      </c>
      <c r="F1182" s="68">
        <v>42004.0</v>
      </c>
      <c r="G1182" s="7" t="s">
        <v>747</v>
      </c>
      <c r="H1182" s="7">
        <v>15.6</v>
      </c>
      <c r="I1182" s="7"/>
      <c r="J1182" s="7"/>
      <c r="K1182" s="7"/>
      <c r="L1182" s="7"/>
      <c r="M1182" s="7"/>
      <c r="N1182" s="7"/>
      <c r="O1182" s="7"/>
      <c r="P1182" s="7"/>
      <c r="Q1182" s="7"/>
      <c r="R1182" s="7"/>
      <c r="S1182" s="7"/>
      <c r="T1182" s="7"/>
      <c r="U1182" s="7"/>
      <c r="V1182" s="7"/>
      <c r="W1182" s="7"/>
      <c r="X1182" s="7"/>
      <c r="Y1182" s="7"/>
      <c r="Z1182" s="7"/>
      <c r="AA1182" s="7"/>
      <c r="AB1182" s="7"/>
      <c r="AC1182" s="7"/>
      <c r="AD1182" s="7"/>
      <c r="AE1182" s="7"/>
      <c r="AF1182" s="7" t="s">
        <v>890</v>
      </c>
    </row>
    <row r="1183" ht="14.25" customHeight="1">
      <c r="A1183" s="5" t="s">
        <v>3153</v>
      </c>
      <c r="B1183" s="5" t="s">
        <v>1173</v>
      </c>
      <c r="C1183" s="5" t="s">
        <v>995</v>
      </c>
      <c r="D1183" s="5" t="s">
        <v>1085</v>
      </c>
      <c r="E1183" s="62">
        <v>41640.0</v>
      </c>
      <c r="F1183" s="62">
        <v>42004.0</v>
      </c>
      <c r="G1183" s="5" t="s">
        <v>1003</v>
      </c>
      <c r="H1183" s="5">
        <v>15.6</v>
      </c>
      <c r="I1183" s="5">
        <v>15.6</v>
      </c>
      <c r="J1183" s="5">
        <v>15.6</v>
      </c>
      <c r="K1183" s="5">
        <v>15.6</v>
      </c>
      <c r="L1183" s="5">
        <v>15.6</v>
      </c>
      <c r="M1183" s="5">
        <v>17.6</v>
      </c>
      <c r="N1183" s="5">
        <v>19.6</v>
      </c>
      <c r="O1183" s="5">
        <v>21.0</v>
      </c>
      <c r="P1183" s="5">
        <v>21.0</v>
      </c>
      <c r="Q1183" s="5">
        <v>21.0</v>
      </c>
      <c r="R1183" s="5">
        <v>21.0</v>
      </c>
      <c r="S1183" s="5">
        <v>21.0</v>
      </c>
      <c r="T1183" s="5">
        <v>21.0</v>
      </c>
      <c r="U1183" s="5">
        <v>21.0</v>
      </c>
      <c r="V1183" s="5">
        <v>21.0</v>
      </c>
      <c r="W1183" s="5">
        <v>21.0</v>
      </c>
      <c r="X1183" s="5">
        <v>21.0</v>
      </c>
      <c r="Y1183" s="5">
        <v>21.0</v>
      </c>
      <c r="Z1183" s="5">
        <v>21.0</v>
      </c>
      <c r="AA1183" s="5">
        <v>21.0</v>
      </c>
      <c r="AB1183" s="5">
        <v>21.0</v>
      </c>
      <c r="AC1183" s="5">
        <v>21.0</v>
      </c>
      <c r="AD1183" s="5">
        <v>15.6</v>
      </c>
      <c r="AE1183" s="5">
        <v>15.6</v>
      </c>
      <c r="AF1183" s="5" t="s">
        <v>890</v>
      </c>
    </row>
    <row r="1184" ht="14.25" customHeight="1">
      <c r="A1184" s="7" t="s">
        <v>3153</v>
      </c>
      <c r="B1184" s="7" t="s">
        <v>1173</v>
      </c>
      <c r="C1184" s="7" t="s">
        <v>995</v>
      </c>
      <c r="D1184" s="7" t="s">
        <v>1624</v>
      </c>
      <c r="E1184" s="68">
        <v>41640.0</v>
      </c>
      <c r="F1184" s="68">
        <v>42004.0</v>
      </c>
      <c r="G1184" s="7" t="s">
        <v>1003</v>
      </c>
      <c r="H1184" s="7">
        <v>15.6</v>
      </c>
      <c r="I1184" s="7">
        <v>15.6</v>
      </c>
      <c r="J1184" s="7">
        <v>15.6</v>
      </c>
      <c r="K1184" s="7">
        <v>15.6</v>
      </c>
      <c r="L1184" s="7">
        <v>21.0</v>
      </c>
      <c r="M1184" s="7">
        <v>21.0</v>
      </c>
      <c r="N1184" s="7">
        <v>21.0</v>
      </c>
      <c r="O1184" s="7">
        <v>21.0</v>
      </c>
      <c r="P1184" s="7">
        <v>21.0</v>
      </c>
      <c r="Q1184" s="7">
        <v>21.0</v>
      </c>
      <c r="R1184" s="7">
        <v>21.0</v>
      </c>
      <c r="S1184" s="7">
        <v>21.0</v>
      </c>
      <c r="T1184" s="7">
        <v>21.0</v>
      </c>
      <c r="U1184" s="7">
        <v>21.0</v>
      </c>
      <c r="V1184" s="7">
        <v>21.0</v>
      </c>
      <c r="W1184" s="7">
        <v>21.0</v>
      </c>
      <c r="X1184" s="7">
        <v>21.0</v>
      </c>
      <c r="Y1184" s="7">
        <v>15.6</v>
      </c>
      <c r="Z1184" s="7">
        <v>15.6</v>
      </c>
      <c r="AA1184" s="7">
        <v>15.6</v>
      </c>
      <c r="AB1184" s="7">
        <v>15.6</v>
      </c>
      <c r="AC1184" s="7">
        <v>15.6</v>
      </c>
      <c r="AD1184" s="7">
        <v>15.6</v>
      </c>
      <c r="AE1184" s="7">
        <v>15.6</v>
      </c>
      <c r="AF1184" s="7" t="s">
        <v>890</v>
      </c>
    </row>
    <row r="1185" ht="14.25" customHeight="1">
      <c r="A1185" s="5" t="s">
        <v>3153</v>
      </c>
      <c r="B1185" s="5" t="s">
        <v>1173</v>
      </c>
      <c r="C1185" s="5" t="s">
        <v>995</v>
      </c>
      <c r="D1185" s="5" t="s">
        <v>1191</v>
      </c>
      <c r="E1185" s="62">
        <v>41640.0</v>
      </c>
      <c r="F1185" s="62">
        <v>42004.0</v>
      </c>
      <c r="G1185" s="5" t="s">
        <v>1003</v>
      </c>
      <c r="H1185" s="5">
        <v>15.6</v>
      </c>
      <c r="I1185" s="5">
        <v>15.6</v>
      </c>
      <c r="J1185" s="5">
        <v>15.6</v>
      </c>
      <c r="K1185" s="5">
        <v>15.6</v>
      </c>
      <c r="L1185" s="5">
        <v>21.0</v>
      </c>
      <c r="M1185" s="5">
        <v>21.0</v>
      </c>
      <c r="N1185" s="5">
        <v>21.0</v>
      </c>
      <c r="O1185" s="5">
        <v>21.0</v>
      </c>
      <c r="P1185" s="5">
        <v>21.0</v>
      </c>
      <c r="Q1185" s="5">
        <v>21.0</v>
      </c>
      <c r="R1185" s="5">
        <v>21.0</v>
      </c>
      <c r="S1185" s="5">
        <v>21.0</v>
      </c>
      <c r="T1185" s="5">
        <v>21.0</v>
      </c>
      <c r="U1185" s="5">
        <v>21.0</v>
      </c>
      <c r="V1185" s="5">
        <v>21.0</v>
      </c>
      <c r="W1185" s="5">
        <v>21.0</v>
      </c>
      <c r="X1185" s="5">
        <v>21.0</v>
      </c>
      <c r="Y1185" s="5">
        <v>21.0</v>
      </c>
      <c r="Z1185" s="5">
        <v>21.0</v>
      </c>
      <c r="AA1185" s="5">
        <v>21.0</v>
      </c>
      <c r="AB1185" s="5">
        <v>21.0</v>
      </c>
      <c r="AC1185" s="5">
        <v>21.0</v>
      </c>
      <c r="AD1185" s="5">
        <v>15.6</v>
      </c>
      <c r="AE1185" s="5">
        <v>15.6</v>
      </c>
      <c r="AF1185" s="5" t="s">
        <v>890</v>
      </c>
    </row>
    <row r="1186" ht="14.25" customHeight="1">
      <c r="A1186" s="7" t="s">
        <v>1807</v>
      </c>
      <c r="B1186" s="7" t="s">
        <v>1173</v>
      </c>
      <c r="C1186" s="7" t="s">
        <v>995</v>
      </c>
      <c r="D1186" s="7" t="s">
        <v>1223</v>
      </c>
      <c r="E1186" s="68">
        <v>41640.0</v>
      </c>
      <c r="F1186" s="68">
        <v>42004.0</v>
      </c>
      <c r="G1186" s="7" t="s">
        <v>747</v>
      </c>
      <c r="H1186" s="7">
        <v>15.6</v>
      </c>
      <c r="I1186" s="7"/>
      <c r="J1186" s="7"/>
      <c r="K1186" s="7"/>
      <c r="L1186" s="7"/>
      <c r="M1186" s="7"/>
      <c r="N1186" s="7"/>
      <c r="O1186" s="7"/>
      <c r="P1186" s="7"/>
      <c r="Q1186" s="7"/>
      <c r="R1186" s="7"/>
      <c r="S1186" s="7"/>
      <c r="T1186" s="7"/>
      <c r="U1186" s="7"/>
      <c r="V1186" s="7"/>
      <c r="W1186" s="7"/>
      <c r="X1186" s="7"/>
      <c r="Y1186" s="7"/>
      <c r="Z1186" s="7"/>
      <c r="AA1186" s="7"/>
      <c r="AB1186" s="7"/>
      <c r="AC1186" s="7"/>
      <c r="AD1186" s="7"/>
      <c r="AE1186" s="7"/>
      <c r="AF1186" s="7" t="s">
        <v>890</v>
      </c>
    </row>
    <row r="1187" ht="14.25" customHeight="1">
      <c r="A1187" s="5" t="s">
        <v>1807</v>
      </c>
      <c r="B1187" s="5" t="s">
        <v>1173</v>
      </c>
      <c r="C1187" s="5" t="s">
        <v>995</v>
      </c>
      <c r="D1187" s="5" t="s">
        <v>1085</v>
      </c>
      <c r="E1187" s="62">
        <v>41640.0</v>
      </c>
      <c r="F1187" s="62">
        <v>42004.0</v>
      </c>
      <c r="G1187" s="5" t="s">
        <v>1003</v>
      </c>
      <c r="H1187" s="5">
        <v>15.6</v>
      </c>
      <c r="I1187" s="5">
        <v>15.6</v>
      </c>
      <c r="J1187" s="5">
        <v>15.6</v>
      </c>
      <c r="K1187" s="5">
        <v>15.6</v>
      </c>
      <c r="L1187" s="5">
        <v>15.6</v>
      </c>
      <c r="M1187" s="5">
        <v>17.6</v>
      </c>
      <c r="N1187" s="5">
        <v>19.6</v>
      </c>
      <c r="O1187" s="5">
        <v>21.0</v>
      </c>
      <c r="P1187" s="5">
        <v>21.0</v>
      </c>
      <c r="Q1187" s="5">
        <v>21.0</v>
      </c>
      <c r="R1187" s="5">
        <v>21.0</v>
      </c>
      <c r="S1187" s="5">
        <v>21.0</v>
      </c>
      <c r="T1187" s="5">
        <v>21.0</v>
      </c>
      <c r="U1187" s="5">
        <v>21.0</v>
      </c>
      <c r="V1187" s="5">
        <v>21.0</v>
      </c>
      <c r="W1187" s="5">
        <v>21.0</v>
      </c>
      <c r="X1187" s="5">
        <v>21.0</v>
      </c>
      <c r="Y1187" s="5">
        <v>21.0</v>
      </c>
      <c r="Z1187" s="5">
        <v>21.0</v>
      </c>
      <c r="AA1187" s="5">
        <v>21.0</v>
      </c>
      <c r="AB1187" s="5">
        <v>21.0</v>
      </c>
      <c r="AC1187" s="5">
        <v>21.0</v>
      </c>
      <c r="AD1187" s="5">
        <v>15.6</v>
      </c>
      <c r="AE1187" s="5">
        <v>15.6</v>
      </c>
      <c r="AF1187" s="5" t="s">
        <v>890</v>
      </c>
    </row>
    <row r="1188" ht="14.25" customHeight="1">
      <c r="A1188" s="7" t="s">
        <v>1807</v>
      </c>
      <c r="B1188" s="7" t="s">
        <v>1173</v>
      </c>
      <c r="C1188" s="7" t="s">
        <v>995</v>
      </c>
      <c r="D1188" s="7" t="s">
        <v>1624</v>
      </c>
      <c r="E1188" s="68">
        <v>41640.0</v>
      </c>
      <c r="F1188" s="68">
        <v>42004.0</v>
      </c>
      <c r="G1188" s="7" t="s">
        <v>1003</v>
      </c>
      <c r="H1188" s="7">
        <v>15.6</v>
      </c>
      <c r="I1188" s="7">
        <v>15.6</v>
      </c>
      <c r="J1188" s="7">
        <v>15.6</v>
      </c>
      <c r="K1188" s="7">
        <v>15.6</v>
      </c>
      <c r="L1188" s="7">
        <v>17.8</v>
      </c>
      <c r="M1188" s="7">
        <v>20.0</v>
      </c>
      <c r="N1188" s="7">
        <v>21.0</v>
      </c>
      <c r="O1188" s="7">
        <v>21.0</v>
      </c>
      <c r="P1188" s="7">
        <v>21.0</v>
      </c>
      <c r="Q1188" s="7">
        <v>21.0</v>
      </c>
      <c r="R1188" s="7">
        <v>21.0</v>
      </c>
      <c r="S1188" s="7">
        <v>21.0</v>
      </c>
      <c r="T1188" s="7">
        <v>21.0</v>
      </c>
      <c r="U1188" s="7">
        <v>21.0</v>
      </c>
      <c r="V1188" s="7">
        <v>21.0</v>
      </c>
      <c r="W1188" s="7">
        <v>21.0</v>
      </c>
      <c r="X1188" s="7">
        <v>21.0</v>
      </c>
      <c r="Y1188" s="7">
        <v>15.6</v>
      </c>
      <c r="Z1188" s="7">
        <v>15.6</v>
      </c>
      <c r="AA1188" s="7">
        <v>15.6</v>
      </c>
      <c r="AB1188" s="7">
        <v>15.6</v>
      </c>
      <c r="AC1188" s="7">
        <v>15.6</v>
      </c>
      <c r="AD1188" s="7">
        <v>15.6</v>
      </c>
      <c r="AE1188" s="7">
        <v>15.6</v>
      </c>
      <c r="AF1188" s="7" t="s">
        <v>890</v>
      </c>
    </row>
    <row r="1189" ht="14.25" customHeight="1">
      <c r="A1189" s="5" t="s">
        <v>1807</v>
      </c>
      <c r="B1189" s="5" t="s">
        <v>1173</v>
      </c>
      <c r="C1189" s="5" t="s">
        <v>995</v>
      </c>
      <c r="D1189" s="5" t="s">
        <v>1191</v>
      </c>
      <c r="E1189" s="62">
        <v>41640.0</v>
      </c>
      <c r="F1189" s="62">
        <v>42004.0</v>
      </c>
      <c r="G1189" s="5" t="s">
        <v>1003</v>
      </c>
      <c r="H1189" s="5">
        <v>15.6</v>
      </c>
      <c r="I1189" s="5">
        <v>15.6</v>
      </c>
      <c r="J1189" s="5">
        <v>15.6</v>
      </c>
      <c r="K1189" s="5">
        <v>15.6</v>
      </c>
      <c r="L1189" s="5">
        <v>17.8</v>
      </c>
      <c r="M1189" s="5">
        <v>20.0</v>
      </c>
      <c r="N1189" s="5">
        <v>21.0</v>
      </c>
      <c r="O1189" s="5">
        <v>21.0</v>
      </c>
      <c r="P1189" s="5">
        <v>21.0</v>
      </c>
      <c r="Q1189" s="5">
        <v>21.0</v>
      </c>
      <c r="R1189" s="5">
        <v>21.0</v>
      </c>
      <c r="S1189" s="5">
        <v>21.0</v>
      </c>
      <c r="T1189" s="5">
        <v>21.0</v>
      </c>
      <c r="U1189" s="5">
        <v>21.0</v>
      </c>
      <c r="V1189" s="5">
        <v>21.0</v>
      </c>
      <c r="W1189" s="5">
        <v>21.0</v>
      </c>
      <c r="X1189" s="5">
        <v>21.0</v>
      </c>
      <c r="Y1189" s="5">
        <v>21.0</v>
      </c>
      <c r="Z1189" s="5">
        <v>21.0</v>
      </c>
      <c r="AA1189" s="5">
        <v>21.0</v>
      </c>
      <c r="AB1189" s="5">
        <v>21.0</v>
      </c>
      <c r="AC1189" s="5">
        <v>21.0</v>
      </c>
      <c r="AD1189" s="5">
        <v>15.6</v>
      </c>
      <c r="AE1189" s="5">
        <v>15.6</v>
      </c>
      <c r="AF1189" s="5" t="s">
        <v>890</v>
      </c>
    </row>
    <row r="1190" ht="14.25" customHeight="1">
      <c r="A1190" s="7" t="s">
        <v>3159</v>
      </c>
      <c r="B1190" s="7" t="s">
        <v>1173</v>
      </c>
      <c r="C1190" s="7" t="s">
        <v>995</v>
      </c>
      <c r="D1190" s="7" t="s">
        <v>1223</v>
      </c>
      <c r="E1190" s="68">
        <v>41640.0</v>
      </c>
      <c r="F1190" s="68">
        <v>42004.0</v>
      </c>
      <c r="G1190" s="7" t="s">
        <v>747</v>
      </c>
      <c r="H1190" s="7">
        <v>15.6</v>
      </c>
      <c r="I1190" s="7"/>
      <c r="J1190" s="7"/>
      <c r="K1190" s="7"/>
      <c r="L1190" s="7"/>
      <c r="M1190" s="7"/>
      <c r="N1190" s="7"/>
      <c r="O1190" s="7"/>
      <c r="P1190" s="7"/>
      <c r="Q1190" s="7"/>
      <c r="R1190" s="7"/>
      <c r="S1190" s="7"/>
      <c r="T1190" s="7"/>
      <c r="U1190" s="7"/>
      <c r="V1190" s="7"/>
      <c r="W1190" s="7"/>
      <c r="X1190" s="7"/>
      <c r="Y1190" s="7"/>
      <c r="Z1190" s="7"/>
      <c r="AA1190" s="7"/>
      <c r="AB1190" s="7"/>
      <c r="AC1190" s="7"/>
      <c r="AD1190" s="7"/>
      <c r="AE1190" s="7"/>
      <c r="AF1190" s="7" t="s">
        <v>890</v>
      </c>
    </row>
    <row r="1191" ht="14.25" customHeight="1">
      <c r="A1191" s="5" t="s">
        <v>3159</v>
      </c>
      <c r="B1191" s="5" t="s">
        <v>1173</v>
      </c>
      <c r="C1191" s="5" t="s">
        <v>995</v>
      </c>
      <c r="D1191" s="5" t="s">
        <v>1085</v>
      </c>
      <c r="E1191" s="62">
        <v>41640.0</v>
      </c>
      <c r="F1191" s="62">
        <v>42004.0</v>
      </c>
      <c r="G1191" s="5" t="s">
        <v>1003</v>
      </c>
      <c r="H1191" s="5">
        <v>15.6</v>
      </c>
      <c r="I1191" s="5">
        <v>15.6</v>
      </c>
      <c r="J1191" s="5">
        <v>15.6</v>
      </c>
      <c r="K1191" s="5">
        <v>15.6</v>
      </c>
      <c r="L1191" s="5">
        <v>15.6</v>
      </c>
      <c r="M1191" s="5">
        <v>17.6</v>
      </c>
      <c r="N1191" s="5">
        <v>19.6</v>
      </c>
      <c r="O1191" s="5">
        <v>21.0</v>
      </c>
      <c r="P1191" s="5">
        <v>21.0</v>
      </c>
      <c r="Q1191" s="5">
        <v>21.0</v>
      </c>
      <c r="R1191" s="5">
        <v>21.0</v>
      </c>
      <c r="S1191" s="5">
        <v>21.0</v>
      </c>
      <c r="T1191" s="5">
        <v>21.0</v>
      </c>
      <c r="U1191" s="5">
        <v>21.0</v>
      </c>
      <c r="V1191" s="5">
        <v>21.0</v>
      </c>
      <c r="W1191" s="5">
        <v>21.0</v>
      </c>
      <c r="X1191" s="5">
        <v>21.0</v>
      </c>
      <c r="Y1191" s="5">
        <v>21.0</v>
      </c>
      <c r="Z1191" s="5">
        <v>21.0</v>
      </c>
      <c r="AA1191" s="5">
        <v>21.0</v>
      </c>
      <c r="AB1191" s="5">
        <v>21.0</v>
      </c>
      <c r="AC1191" s="5">
        <v>21.0</v>
      </c>
      <c r="AD1191" s="5">
        <v>15.6</v>
      </c>
      <c r="AE1191" s="5">
        <v>15.6</v>
      </c>
      <c r="AF1191" s="5" t="s">
        <v>890</v>
      </c>
    </row>
    <row r="1192" ht="14.25" customHeight="1">
      <c r="A1192" s="7" t="s">
        <v>3159</v>
      </c>
      <c r="B1192" s="7" t="s">
        <v>1173</v>
      </c>
      <c r="C1192" s="7" t="s">
        <v>995</v>
      </c>
      <c r="D1192" s="7" t="s">
        <v>1624</v>
      </c>
      <c r="E1192" s="68">
        <v>41640.0</v>
      </c>
      <c r="F1192" s="68">
        <v>42004.0</v>
      </c>
      <c r="G1192" s="7" t="s">
        <v>1003</v>
      </c>
      <c r="H1192" s="7">
        <v>15.6</v>
      </c>
      <c r="I1192" s="7">
        <v>15.6</v>
      </c>
      <c r="J1192" s="7">
        <v>15.6</v>
      </c>
      <c r="K1192" s="7">
        <v>15.6</v>
      </c>
      <c r="L1192" s="7">
        <v>17.8</v>
      </c>
      <c r="M1192" s="7">
        <v>20.0</v>
      </c>
      <c r="N1192" s="7">
        <v>21.0</v>
      </c>
      <c r="O1192" s="7">
        <v>21.0</v>
      </c>
      <c r="P1192" s="7">
        <v>21.0</v>
      </c>
      <c r="Q1192" s="7">
        <v>21.0</v>
      </c>
      <c r="R1192" s="7">
        <v>21.0</v>
      </c>
      <c r="S1192" s="7">
        <v>21.0</v>
      </c>
      <c r="T1192" s="7">
        <v>21.0</v>
      </c>
      <c r="U1192" s="7">
        <v>21.0</v>
      </c>
      <c r="V1192" s="7">
        <v>21.0</v>
      </c>
      <c r="W1192" s="7">
        <v>21.0</v>
      </c>
      <c r="X1192" s="7">
        <v>21.0</v>
      </c>
      <c r="Y1192" s="7">
        <v>15.6</v>
      </c>
      <c r="Z1192" s="7">
        <v>15.6</v>
      </c>
      <c r="AA1192" s="7">
        <v>15.6</v>
      </c>
      <c r="AB1192" s="7">
        <v>15.6</v>
      </c>
      <c r="AC1192" s="7">
        <v>15.6</v>
      </c>
      <c r="AD1192" s="7">
        <v>15.6</v>
      </c>
      <c r="AE1192" s="7">
        <v>15.6</v>
      </c>
      <c r="AF1192" s="7" t="s">
        <v>890</v>
      </c>
    </row>
    <row r="1193" ht="14.25" customHeight="1">
      <c r="A1193" s="5" t="s">
        <v>3159</v>
      </c>
      <c r="B1193" s="5" t="s">
        <v>1173</v>
      </c>
      <c r="C1193" s="5" t="s">
        <v>995</v>
      </c>
      <c r="D1193" s="5" t="s">
        <v>1191</v>
      </c>
      <c r="E1193" s="62">
        <v>41640.0</v>
      </c>
      <c r="F1193" s="62">
        <v>42004.0</v>
      </c>
      <c r="G1193" s="5" t="s">
        <v>1003</v>
      </c>
      <c r="H1193" s="5">
        <v>15.6</v>
      </c>
      <c r="I1193" s="5">
        <v>15.6</v>
      </c>
      <c r="J1193" s="5">
        <v>15.6</v>
      </c>
      <c r="K1193" s="5">
        <v>15.6</v>
      </c>
      <c r="L1193" s="5">
        <v>17.8</v>
      </c>
      <c r="M1193" s="5">
        <v>20.0</v>
      </c>
      <c r="N1193" s="5">
        <v>21.0</v>
      </c>
      <c r="O1193" s="5">
        <v>21.0</v>
      </c>
      <c r="P1193" s="5">
        <v>21.0</v>
      </c>
      <c r="Q1193" s="5">
        <v>21.0</v>
      </c>
      <c r="R1193" s="5">
        <v>21.0</v>
      </c>
      <c r="S1193" s="5">
        <v>21.0</v>
      </c>
      <c r="T1193" s="5">
        <v>21.0</v>
      </c>
      <c r="U1193" s="5">
        <v>21.0</v>
      </c>
      <c r="V1193" s="5">
        <v>21.0</v>
      </c>
      <c r="W1193" s="5">
        <v>21.0</v>
      </c>
      <c r="X1193" s="5">
        <v>21.0</v>
      </c>
      <c r="Y1193" s="5">
        <v>21.0</v>
      </c>
      <c r="Z1193" s="5">
        <v>21.0</v>
      </c>
      <c r="AA1193" s="5">
        <v>21.0</v>
      </c>
      <c r="AB1193" s="5">
        <v>21.0</v>
      </c>
      <c r="AC1193" s="5">
        <v>21.0</v>
      </c>
      <c r="AD1193" s="5">
        <v>15.6</v>
      </c>
      <c r="AE1193" s="5">
        <v>15.6</v>
      </c>
      <c r="AF1193" s="5" t="s">
        <v>890</v>
      </c>
    </row>
    <row r="1194" ht="14.25" customHeight="1">
      <c r="A1194" s="7" t="s">
        <v>1764</v>
      </c>
      <c r="B1194" s="7" t="s">
        <v>2110</v>
      </c>
      <c r="C1194" s="7"/>
      <c r="D1194" s="7" t="s">
        <v>1078</v>
      </c>
      <c r="E1194" s="68">
        <v>41640.0</v>
      </c>
      <c r="F1194" s="68">
        <v>42004.0</v>
      </c>
      <c r="G1194" s="7" t="s">
        <v>747</v>
      </c>
      <c r="H1194" s="7">
        <v>0.0</v>
      </c>
      <c r="I1194" s="7"/>
      <c r="J1194" s="7"/>
      <c r="K1194" s="7"/>
      <c r="L1194" s="7"/>
      <c r="M1194" s="7"/>
      <c r="N1194" s="7"/>
      <c r="O1194" s="7"/>
      <c r="P1194" s="7"/>
      <c r="Q1194" s="7"/>
      <c r="R1194" s="7"/>
      <c r="S1194" s="7"/>
      <c r="T1194" s="7"/>
      <c r="U1194" s="7"/>
      <c r="V1194" s="7"/>
      <c r="W1194" s="7"/>
      <c r="X1194" s="7"/>
      <c r="Y1194" s="7"/>
      <c r="Z1194" s="7"/>
      <c r="AA1194" s="7"/>
      <c r="AB1194" s="7"/>
      <c r="AC1194" s="7"/>
      <c r="AD1194" s="7"/>
      <c r="AE1194" s="7"/>
      <c r="AF1194" s="7" t="s">
        <v>890</v>
      </c>
    </row>
    <row r="1195" ht="14.25" customHeight="1">
      <c r="A1195" s="5" t="s">
        <v>1764</v>
      </c>
      <c r="B1195" s="5" t="s">
        <v>2110</v>
      </c>
      <c r="C1195" s="5"/>
      <c r="D1195" s="5" t="s">
        <v>1627</v>
      </c>
      <c r="E1195" s="62">
        <v>41640.0</v>
      </c>
      <c r="F1195" s="62">
        <v>42004.0</v>
      </c>
      <c r="G1195" s="5" t="s">
        <v>1003</v>
      </c>
      <c r="H1195" s="5">
        <v>0.0</v>
      </c>
      <c r="I1195" s="5">
        <v>0.0</v>
      </c>
      <c r="J1195" s="5">
        <v>0.0</v>
      </c>
      <c r="K1195" s="5">
        <v>0.0</v>
      </c>
      <c r="L1195" s="5">
        <v>0.0</v>
      </c>
      <c r="M1195" s="5">
        <v>0.0</v>
      </c>
      <c r="N1195" s="5">
        <v>1.0</v>
      </c>
      <c r="O1195" s="5">
        <v>1.0</v>
      </c>
      <c r="P1195" s="5">
        <v>1.0</v>
      </c>
      <c r="Q1195" s="5">
        <v>1.0</v>
      </c>
      <c r="R1195" s="5">
        <v>1.0</v>
      </c>
      <c r="S1195" s="5">
        <v>1.0</v>
      </c>
      <c r="T1195" s="5">
        <v>1.0</v>
      </c>
      <c r="U1195" s="5">
        <v>1.0</v>
      </c>
      <c r="V1195" s="5">
        <v>1.0</v>
      </c>
      <c r="W1195" s="5">
        <v>1.0</v>
      </c>
      <c r="X1195" s="5">
        <v>1.0</v>
      </c>
      <c r="Y1195" s="5">
        <v>1.0</v>
      </c>
      <c r="Z1195" s="5">
        <v>0.0</v>
      </c>
      <c r="AA1195" s="5">
        <v>0.0</v>
      </c>
      <c r="AB1195" s="5">
        <v>0.0</v>
      </c>
      <c r="AC1195" s="5">
        <v>0.0</v>
      </c>
      <c r="AD1195" s="5">
        <v>0.0</v>
      </c>
      <c r="AE1195" s="5">
        <v>0.0</v>
      </c>
      <c r="AF1195" s="5" t="s">
        <v>890</v>
      </c>
    </row>
    <row r="1196" ht="14.25" customHeight="1">
      <c r="A1196" s="7" t="s">
        <v>1764</v>
      </c>
      <c r="B1196" s="7" t="s">
        <v>2110</v>
      </c>
      <c r="C1196" s="7"/>
      <c r="D1196" s="7" t="s">
        <v>1882</v>
      </c>
      <c r="E1196" s="68">
        <v>41640.0</v>
      </c>
      <c r="F1196" s="68">
        <v>42004.0</v>
      </c>
      <c r="G1196" s="7" t="s">
        <v>1003</v>
      </c>
      <c r="H1196" s="7">
        <v>0.0</v>
      </c>
      <c r="I1196" s="7">
        <v>0.0</v>
      </c>
      <c r="J1196" s="7">
        <v>0.0</v>
      </c>
      <c r="K1196" s="7">
        <v>0.0</v>
      </c>
      <c r="L1196" s="7">
        <v>0.0</v>
      </c>
      <c r="M1196" s="7">
        <v>0.0</v>
      </c>
      <c r="N1196" s="7">
        <v>1.0</v>
      </c>
      <c r="O1196" s="7">
        <v>1.0</v>
      </c>
      <c r="P1196" s="7">
        <v>1.0</v>
      </c>
      <c r="Q1196" s="7">
        <v>1.0</v>
      </c>
      <c r="R1196" s="7">
        <v>1.0</v>
      </c>
      <c r="S1196" s="7">
        <v>1.0</v>
      </c>
      <c r="T1196" s="7">
        <v>1.0</v>
      </c>
      <c r="U1196" s="7">
        <v>1.0</v>
      </c>
      <c r="V1196" s="7">
        <v>1.0</v>
      </c>
      <c r="W1196" s="7">
        <v>1.0</v>
      </c>
      <c r="X1196" s="7">
        <v>1.0</v>
      </c>
      <c r="Y1196" s="7">
        <v>1.0</v>
      </c>
      <c r="Z1196" s="7">
        <v>1.0</v>
      </c>
      <c r="AA1196" s="7">
        <v>1.0</v>
      </c>
      <c r="AB1196" s="7">
        <v>1.0</v>
      </c>
      <c r="AC1196" s="7">
        <v>1.0</v>
      </c>
      <c r="AD1196" s="7">
        <v>0.0</v>
      </c>
      <c r="AE1196" s="7">
        <v>0.0</v>
      </c>
      <c r="AF1196" s="7" t="s">
        <v>890</v>
      </c>
    </row>
    <row r="1197" ht="14.25" customHeight="1">
      <c r="A1197" s="5" t="s">
        <v>3160</v>
      </c>
      <c r="B1197" s="5" t="s">
        <v>742</v>
      </c>
      <c r="C1197" s="5" t="s">
        <v>995</v>
      </c>
      <c r="D1197" s="5" t="s">
        <v>743</v>
      </c>
      <c r="E1197" s="62">
        <v>41640.0</v>
      </c>
      <c r="F1197" s="62">
        <v>42004.0</v>
      </c>
      <c r="G1197" s="5" t="s">
        <v>747</v>
      </c>
      <c r="H1197" s="5">
        <v>82.0</v>
      </c>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t="s">
        <v>890</v>
      </c>
    </row>
    <row r="1198" ht="14.25" customHeight="1">
      <c r="A1198" s="7" t="s">
        <v>3161</v>
      </c>
      <c r="B1198" s="7" t="s">
        <v>668</v>
      </c>
      <c r="C1198" s="7"/>
      <c r="D1198" s="7" t="s">
        <v>1078</v>
      </c>
      <c r="E1198" s="68">
        <v>41640.0</v>
      </c>
      <c r="F1198" s="68">
        <v>42004.0</v>
      </c>
      <c r="G1198" s="7" t="s">
        <v>747</v>
      </c>
      <c r="H1198" s="7">
        <v>1.0</v>
      </c>
      <c r="I1198" s="7"/>
      <c r="J1198" s="7"/>
      <c r="K1198" s="7"/>
      <c r="L1198" s="7"/>
      <c r="M1198" s="7"/>
      <c r="N1198" s="7"/>
      <c r="O1198" s="7"/>
      <c r="P1198" s="7"/>
      <c r="Q1198" s="7"/>
      <c r="R1198" s="7"/>
      <c r="S1198" s="7"/>
      <c r="T1198" s="7"/>
      <c r="U1198" s="7"/>
      <c r="V1198" s="7"/>
      <c r="W1198" s="7"/>
      <c r="X1198" s="7"/>
      <c r="Y1198" s="7"/>
      <c r="Z1198" s="7"/>
      <c r="AA1198" s="7"/>
      <c r="AB1198" s="7"/>
      <c r="AC1198" s="7"/>
      <c r="AD1198" s="7"/>
      <c r="AE1198" s="7"/>
      <c r="AF1198" s="7" t="s">
        <v>890</v>
      </c>
    </row>
    <row r="1199" ht="14.25" customHeight="1">
      <c r="A1199" s="5" t="s">
        <v>3161</v>
      </c>
      <c r="B1199" s="5" t="s">
        <v>668</v>
      </c>
      <c r="C1199" s="5"/>
      <c r="D1199" s="5" t="s">
        <v>1627</v>
      </c>
      <c r="E1199" s="62">
        <v>41640.0</v>
      </c>
      <c r="F1199" s="62">
        <v>42004.0</v>
      </c>
      <c r="G1199" s="5" t="s">
        <v>1003</v>
      </c>
      <c r="H1199" s="5">
        <v>1.0</v>
      </c>
      <c r="I1199" s="5">
        <v>1.0</v>
      </c>
      <c r="J1199" s="5">
        <v>1.0</v>
      </c>
      <c r="K1199" s="5">
        <v>1.0</v>
      </c>
      <c r="L1199" s="5">
        <v>1.0</v>
      </c>
      <c r="M1199" s="5">
        <v>1.0</v>
      </c>
      <c r="N1199" s="5">
        <v>0.5</v>
      </c>
      <c r="O1199" s="5">
        <v>0.5</v>
      </c>
      <c r="P1199" s="5">
        <v>0.5</v>
      </c>
      <c r="Q1199" s="5">
        <v>0.5</v>
      </c>
      <c r="R1199" s="5">
        <v>0.5</v>
      </c>
      <c r="S1199" s="5">
        <v>0.5</v>
      </c>
      <c r="T1199" s="5">
        <v>0.5</v>
      </c>
      <c r="U1199" s="5">
        <v>0.5</v>
      </c>
      <c r="V1199" s="5">
        <v>0.5</v>
      </c>
      <c r="W1199" s="5">
        <v>0.5</v>
      </c>
      <c r="X1199" s="5">
        <v>0.5</v>
      </c>
      <c r="Y1199" s="5">
        <v>0.5</v>
      </c>
      <c r="Z1199" s="5">
        <v>1.0</v>
      </c>
      <c r="AA1199" s="5">
        <v>1.0</v>
      </c>
      <c r="AB1199" s="5">
        <v>1.0</v>
      </c>
      <c r="AC1199" s="5">
        <v>1.0</v>
      </c>
      <c r="AD1199" s="5">
        <v>1.0</v>
      </c>
      <c r="AE1199" s="5">
        <v>1.0</v>
      </c>
      <c r="AF1199" s="5" t="s">
        <v>890</v>
      </c>
    </row>
    <row r="1200" ht="14.25" customHeight="1">
      <c r="A1200" s="7" t="s">
        <v>3161</v>
      </c>
      <c r="B1200" s="7" t="s">
        <v>668</v>
      </c>
      <c r="C1200" s="7"/>
      <c r="D1200" s="7" t="s">
        <v>1882</v>
      </c>
      <c r="E1200" s="68">
        <v>41640.0</v>
      </c>
      <c r="F1200" s="68">
        <v>42004.0</v>
      </c>
      <c r="G1200" s="7" t="s">
        <v>1003</v>
      </c>
      <c r="H1200" s="7">
        <v>1.0</v>
      </c>
      <c r="I1200" s="7">
        <v>1.0</v>
      </c>
      <c r="J1200" s="7">
        <v>1.0</v>
      </c>
      <c r="K1200" s="7">
        <v>1.0</v>
      </c>
      <c r="L1200" s="7">
        <v>1.0</v>
      </c>
      <c r="M1200" s="7">
        <v>1.0</v>
      </c>
      <c r="N1200" s="7">
        <v>0.5</v>
      </c>
      <c r="O1200" s="7">
        <v>0.5</v>
      </c>
      <c r="P1200" s="7">
        <v>0.5</v>
      </c>
      <c r="Q1200" s="7">
        <v>0.5</v>
      </c>
      <c r="R1200" s="7">
        <v>0.5</v>
      </c>
      <c r="S1200" s="7">
        <v>0.5</v>
      </c>
      <c r="T1200" s="7">
        <v>0.5</v>
      </c>
      <c r="U1200" s="7">
        <v>0.5</v>
      </c>
      <c r="V1200" s="7">
        <v>0.5</v>
      </c>
      <c r="W1200" s="7">
        <v>0.5</v>
      </c>
      <c r="X1200" s="7">
        <v>0.5</v>
      </c>
      <c r="Y1200" s="7">
        <v>0.5</v>
      </c>
      <c r="Z1200" s="7">
        <v>0.5</v>
      </c>
      <c r="AA1200" s="7">
        <v>0.5</v>
      </c>
      <c r="AB1200" s="7">
        <v>0.5</v>
      </c>
      <c r="AC1200" s="7">
        <v>0.5</v>
      </c>
      <c r="AD1200" s="7">
        <v>1.0</v>
      </c>
      <c r="AE1200" s="7">
        <v>1.0</v>
      </c>
      <c r="AF1200" s="7" t="s">
        <v>890</v>
      </c>
    </row>
    <row r="1201" ht="14.25" customHeight="1">
      <c r="A1201" s="5" t="s">
        <v>3162</v>
      </c>
      <c r="B1201" s="5" t="s">
        <v>668</v>
      </c>
      <c r="C1201" s="5"/>
      <c r="D1201" s="5" t="s">
        <v>1078</v>
      </c>
      <c r="E1201" s="62">
        <v>41640.0</v>
      </c>
      <c r="F1201" s="62">
        <v>42004.0</v>
      </c>
      <c r="G1201" s="5" t="s">
        <v>747</v>
      </c>
      <c r="H1201" s="5">
        <v>1.0</v>
      </c>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t="s">
        <v>890</v>
      </c>
    </row>
    <row r="1202" ht="14.25" customHeight="1">
      <c r="A1202" s="7" t="s">
        <v>3162</v>
      </c>
      <c r="B1202" s="7" t="s">
        <v>668</v>
      </c>
      <c r="C1202" s="7"/>
      <c r="D1202" s="7" t="s">
        <v>1627</v>
      </c>
      <c r="E1202" s="68">
        <v>41640.0</v>
      </c>
      <c r="F1202" s="68">
        <v>42004.0</v>
      </c>
      <c r="G1202" s="7" t="s">
        <v>1003</v>
      </c>
      <c r="H1202" s="7">
        <v>1.0</v>
      </c>
      <c r="I1202" s="7">
        <v>1.0</v>
      </c>
      <c r="J1202" s="7">
        <v>1.0</v>
      </c>
      <c r="K1202" s="7">
        <v>1.0</v>
      </c>
      <c r="L1202" s="7">
        <v>1.0</v>
      </c>
      <c r="M1202" s="7">
        <v>1.0</v>
      </c>
      <c r="N1202" s="7">
        <v>0.0</v>
      </c>
      <c r="O1202" s="7">
        <v>0.0</v>
      </c>
      <c r="P1202" s="7">
        <v>0.0</v>
      </c>
      <c r="Q1202" s="7">
        <v>0.0</v>
      </c>
      <c r="R1202" s="7">
        <v>0.0</v>
      </c>
      <c r="S1202" s="7">
        <v>0.0</v>
      </c>
      <c r="T1202" s="7">
        <v>0.0</v>
      </c>
      <c r="U1202" s="7">
        <v>0.0</v>
      </c>
      <c r="V1202" s="7">
        <v>0.0</v>
      </c>
      <c r="W1202" s="7">
        <v>0.0</v>
      </c>
      <c r="X1202" s="7">
        <v>0.0</v>
      </c>
      <c r="Y1202" s="7">
        <v>0.0</v>
      </c>
      <c r="Z1202" s="7">
        <v>1.0</v>
      </c>
      <c r="AA1202" s="7">
        <v>1.0</v>
      </c>
      <c r="AB1202" s="7">
        <v>1.0</v>
      </c>
      <c r="AC1202" s="7">
        <v>1.0</v>
      </c>
      <c r="AD1202" s="7">
        <v>1.0</v>
      </c>
      <c r="AE1202" s="7">
        <v>1.0</v>
      </c>
      <c r="AF1202" s="7" t="s">
        <v>890</v>
      </c>
    </row>
    <row r="1203" ht="14.25" customHeight="1">
      <c r="A1203" s="5" t="s">
        <v>3162</v>
      </c>
      <c r="B1203" s="5" t="s">
        <v>668</v>
      </c>
      <c r="C1203" s="5"/>
      <c r="D1203" s="5" t="s">
        <v>1882</v>
      </c>
      <c r="E1203" s="62">
        <v>41640.0</v>
      </c>
      <c r="F1203" s="62">
        <v>42004.0</v>
      </c>
      <c r="G1203" s="5" t="s">
        <v>1003</v>
      </c>
      <c r="H1203" s="5">
        <v>1.0</v>
      </c>
      <c r="I1203" s="5">
        <v>1.0</v>
      </c>
      <c r="J1203" s="5">
        <v>1.0</v>
      </c>
      <c r="K1203" s="5">
        <v>1.0</v>
      </c>
      <c r="L1203" s="5">
        <v>1.0</v>
      </c>
      <c r="M1203" s="5">
        <v>1.0</v>
      </c>
      <c r="N1203" s="5">
        <v>0.0</v>
      </c>
      <c r="O1203" s="5">
        <v>0.0</v>
      </c>
      <c r="P1203" s="5">
        <v>0.0</v>
      </c>
      <c r="Q1203" s="5">
        <v>0.0</v>
      </c>
      <c r="R1203" s="5">
        <v>0.0</v>
      </c>
      <c r="S1203" s="5">
        <v>0.0</v>
      </c>
      <c r="T1203" s="5">
        <v>0.0</v>
      </c>
      <c r="U1203" s="5">
        <v>0.0</v>
      </c>
      <c r="V1203" s="5">
        <v>0.0</v>
      </c>
      <c r="W1203" s="5">
        <v>0.0</v>
      </c>
      <c r="X1203" s="5">
        <v>0.0</v>
      </c>
      <c r="Y1203" s="5">
        <v>0.0</v>
      </c>
      <c r="Z1203" s="5">
        <v>0.0</v>
      </c>
      <c r="AA1203" s="5">
        <v>0.0</v>
      </c>
      <c r="AB1203" s="5">
        <v>0.0</v>
      </c>
      <c r="AC1203" s="5">
        <v>0.0</v>
      </c>
      <c r="AD1203" s="5">
        <v>1.0</v>
      </c>
      <c r="AE1203" s="5">
        <v>1.0</v>
      </c>
      <c r="AF1203" s="5" t="s">
        <v>890</v>
      </c>
    </row>
    <row r="1204" ht="14.25" customHeight="1">
      <c r="A1204" s="7" t="s">
        <v>3164</v>
      </c>
      <c r="B1204" s="7" t="s">
        <v>668</v>
      </c>
      <c r="C1204" s="7"/>
      <c r="D1204" s="7" t="s">
        <v>1078</v>
      </c>
      <c r="E1204" s="68">
        <v>41640.0</v>
      </c>
      <c r="F1204" s="68">
        <v>42004.0</v>
      </c>
      <c r="G1204" s="7" t="s">
        <v>747</v>
      </c>
      <c r="H1204" s="7">
        <v>1.0</v>
      </c>
      <c r="I1204" s="7"/>
      <c r="J1204" s="7"/>
      <c r="K1204" s="7"/>
      <c r="L1204" s="7"/>
      <c r="M1204" s="7"/>
      <c r="N1204" s="7"/>
      <c r="O1204" s="7"/>
      <c r="P1204" s="7"/>
      <c r="Q1204" s="7"/>
      <c r="R1204" s="7"/>
      <c r="S1204" s="7"/>
      <c r="T1204" s="7"/>
      <c r="U1204" s="7"/>
      <c r="V1204" s="7"/>
      <c r="W1204" s="7"/>
      <c r="X1204" s="7"/>
      <c r="Y1204" s="7"/>
      <c r="Z1204" s="7"/>
      <c r="AA1204" s="7"/>
      <c r="AB1204" s="7"/>
      <c r="AC1204" s="7"/>
      <c r="AD1204" s="7"/>
      <c r="AE1204" s="7"/>
      <c r="AF1204" s="7" t="s">
        <v>890</v>
      </c>
    </row>
    <row r="1205" ht="14.25" customHeight="1">
      <c r="A1205" s="5" t="s">
        <v>3164</v>
      </c>
      <c r="B1205" s="5" t="s">
        <v>668</v>
      </c>
      <c r="C1205" s="5"/>
      <c r="D1205" s="5" t="s">
        <v>1627</v>
      </c>
      <c r="E1205" s="62">
        <v>41640.0</v>
      </c>
      <c r="F1205" s="62">
        <v>42004.0</v>
      </c>
      <c r="G1205" s="5" t="s">
        <v>1003</v>
      </c>
      <c r="H1205" s="5">
        <v>1.0</v>
      </c>
      <c r="I1205" s="5">
        <v>1.0</v>
      </c>
      <c r="J1205" s="5">
        <v>1.0</v>
      </c>
      <c r="K1205" s="5">
        <v>1.0</v>
      </c>
      <c r="L1205" s="5">
        <v>1.0</v>
      </c>
      <c r="M1205" s="5">
        <v>1.0</v>
      </c>
      <c r="N1205" s="5">
        <v>0.25</v>
      </c>
      <c r="O1205" s="5">
        <v>0.25</v>
      </c>
      <c r="P1205" s="5">
        <v>0.25</v>
      </c>
      <c r="Q1205" s="5">
        <v>0.25</v>
      </c>
      <c r="R1205" s="5">
        <v>0.25</v>
      </c>
      <c r="S1205" s="5">
        <v>0.25</v>
      </c>
      <c r="T1205" s="5">
        <v>0.25</v>
      </c>
      <c r="U1205" s="5">
        <v>0.25</v>
      </c>
      <c r="V1205" s="5">
        <v>0.25</v>
      </c>
      <c r="W1205" s="5">
        <v>0.25</v>
      </c>
      <c r="X1205" s="5">
        <v>0.25</v>
      </c>
      <c r="Y1205" s="5">
        <v>0.25</v>
      </c>
      <c r="Z1205" s="5">
        <v>1.0</v>
      </c>
      <c r="AA1205" s="5">
        <v>1.0</v>
      </c>
      <c r="AB1205" s="5">
        <v>1.0</v>
      </c>
      <c r="AC1205" s="5">
        <v>1.0</v>
      </c>
      <c r="AD1205" s="5">
        <v>1.0</v>
      </c>
      <c r="AE1205" s="5">
        <v>1.0</v>
      </c>
      <c r="AF1205" s="5" t="s">
        <v>890</v>
      </c>
    </row>
    <row r="1206" ht="14.25" customHeight="1">
      <c r="A1206" s="7" t="s">
        <v>3164</v>
      </c>
      <c r="B1206" s="7" t="s">
        <v>668</v>
      </c>
      <c r="C1206" s="7"/>
      <c r="D1206" s="7" t="s">
        <v>1882</v>
      </c>
      <c r="E1206" s="68">
        <v>41640.0</v>
      </c>
      <c r="F1206" s="68">
        <v>42004.0</v>
      </c>
      <c r="G1206" s="7" t="s">
        <v>1003</v>
      </c>
      <c r="H1206" s="7">
        <v>1.0</v>
      </c>
      <c r="I1206" s="7">
        <v>1.0</v>
      </c>
      <c r="J1206" s="7">
        <v>1.0</v>
      </c>
      <c r="K1206" s="7">
        <v>1.0</v>
      </c>
      <c r="L1206" s="7">
        <v>1.0</v>
      </c>
      <c r="M1206" s="7">
        <v>1.0</v>
      </c>
      <c r="N1206" s="7">
        <v>0.25</v>
      </c>
      <c r="O1206" s="7">
        <v>0.25</v>
      </c>
      <c r="P1206" s="7">
        <v>0.25</v>
      </c>
      <c r="Q1206" s="7">
        <v>0.25</v>
      </c>
      <c r="R1206" s="7">
        <v>0.25</v>
      </c>
      <c r="S1206" s="7">
        <v>0.25</v>
      </c>
      <c r="T1206" s="7">
        <v>0.25</v>
      </c>
      <c r="U1206" s="7">
        <v>0.25</v>
      </c>
      <c r="V1206" s="7">
        <v>0.25</v>
      </c>
      <c r="W1206" s="7">
        <v>0.25</v>
      </c>
      <c r="X1206" s="7">
        <v>0.25</v>
      </c>
      <c r="Y1206" s="7">
        <v>0.25</v>
      </c>
      <c r="Z1206" s="7">
        <v>0.25</v>
      </c>
      <c r="AA1206" s="7">
        <v>0.25</v>
      </c>
      <c r="AB1206" s="7">
        <v>0.25</v>
      </c>
      <c r="AC1206" s="7">
        <v>0.25</v>
      </c>
      <c r="AD1206" s="7">
        <v>1.0</v>
      </c>
      <c r="AE1206" s="7">
        <v>1.0</v>
      </c>
      <c r="AF1206" s="7" t="s">
        <v>890</v>
      </c>
    </row>
    <row r="1207" ht="14.25" customHeight="1">
      <c r="A1207" s="5" t="s">
        <v>1766</v>
      </c>
      <c r="B1207" s="5" t="s">
        <v>1856</v>
      </c>
      <c r="C1207" s="5"/>
      <c r="D1207" s="5" t="s">
        <v>1078</v>
      </c>
      <c r="E1207" s="62">
        <v>41640.0</v>
      </c>
      <c r="F1207" s="62">
        <v>42004.0</v>
      </c>
      <c r="G1207" s="5" t="s">
        <v>747</v>
      </c>
      <c r="H1207" s="5">
        <v>0.0</v>
      </c>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t="s">
        <v>890</v>
      </c>
    </row>
    <row r="1208" ht="14.25" customHeight="1">
      <c r="A1208" s="7" t="s">
        <v>1766</v>
      </c>
      <c r="B1208" s="7" t="s">
        <v>1856</v>
      </c>
      <c r="C1208" s="7"/>
      <c r="D1208" s="7" t="s">
        <v>1627</v>
      </c>
      <c r="E1208" s="68">
        <v>41640.0</v>
      </c>
      <c r="F1208" s="68">
        <v>42004.0</v>
      </c>
      <c r="G1208" s="7" t="s">
        <v>1003</v>
      </c>
      <c r="H1208" s="7">
        <v>0.0</v>
      </c>
      <c r="I1208" s="7">
        <v>0.0</v>
      </c>
      <c r="J1208" s="7">
        <v>0.0</v>
      </c>
      <c r="K1208" s="7">
        <v>0.0</v>
      </c>
      <c r="L1208" s="7">
        <v>0.0</v>
      </c>
      <c r="M1208" s="7">
        <v>0.0</v>
      </c>
      <c r="N1208" s="7">
        <v>0.0</v>
      </c>
      <c r="O1208" s="7">
        <v>1.0</v>
      </c>
      <c r="P1208" s="7">
        <v>1.0</v>
      </c>
      <c r="Q1208" s="7">
        <v>1.0</v>
      </c>
      <c r="R1208" s="7">
        <v>1.0</v>
      </c>
      <c r="S1208" s="7">
        <v>1.0</v>
      </c>
      <c r="T1208" s="7">
        <v>1.0</v>
      </c>
      <c r="U1208" s="7">
        <v>1.0</v>
      </c>
      <c r="V1208" s="7">
        <v>1.0</v>
      </c>
      <c r="W1208" s="7">
        <v>1.0</v>
      </c>
      <c r="X1208" s="7">
        <v>1.0</v>
      </c>
      <c r="Y1208" s="7">
        <v>1.0</v>
      </c>
      <c r="Z1208" s="7">
        <v>0.0</v>
      </c>
      <c r="AA1208" s="7">
        <v>0.0</v>
      </c>
      <c r="AB1208" s="7">
        <v>0.0</v>
      </c>
      <c r="AC1208" s="7">
        <v>0.0</v>
      </c>
      <c r="AD1208" s="7">
        <v>0.0</v>
      </c>
      <c r="AE1208" s="7">
        <v>0.0</v>
      </c>
      <c r="AF1208" s="7" t="s">
        <v>890</v>
      </c>
    </row>
    <row r="1209" ht="14.25" customHeight="1">
      <c r="A1209" s="5" t="s">
        <v>1766</v>
      </c>
      <c r="B1209" s="5" t="s">
        <v>1856</v>
      </c>
      <c r="C1209" s="5"/>
      <c r="D1209" s="5" t="s">
        <v>1882</v>
      </c>
      <c r="E1209" s="62">
        <v>41640.0</v>
      </c>
      <c r="F1209" s="62">
        <v>42004.0</v>
      </c>
      <c r="G1209" s="5" t="s">
        <v>1003</v>
      </c>
      <c r="H1209" s="5">
        <v>0.0</v>
      </c>
      <c r="I1209" s="5">
        <v>0.0</v>
      </c>
      <c r="J1209" s="5">
        <v>0.0</v>
      </c>
      <c r="K1209" s="5">
        <v>0.0</v>
      </c>
      <c r="L1209" s="5">
        <v>0.0</v>
      </c>
      <c r="M1209" s="5">
        <v>0.0</v>
      </c>
      <c r="N1209" s="5">
        <v>0.0</v>
      </c>
      <c r="O1209" s="5">
        <v>1.0</v>
      </c>
      <c r="P1209" s="5">
        <v>1.0</v>
      </c>
      <c r="Q1209" s="5">
        <v>1.0</v>
      </c>
      <c r="R1209" s="5">
        <v>1.0</v>
      </c>
      <c r="S1209" s="5">
        <v>1.0</v>
      </c>
      <c r="T1209" s="5">
        <v>1.0</v>
      </c>
      <c r="U1209" s="5">
        <v>1.0</v>
      </c>
      <c r="V1209" s="5">
        <v>1.0</v>
      </c>
      <c r="W1209" s="5">
        <v>1.0</v>
      </c>
      <c r="X1209" s="5">
        <v>1.0</v>
      </c>
      <c r="Y1209" s="5">
        <v>1.0</v>
      </c>
      <c r="Z1209" s="5">
        <v>1.0</v>
      </c>
      <c r="AA1209" s="5">
        <v>1.0</v>
      </c>
      <c r="AB1209" s="5">
        <v>1.0</v>
      </c>
      <c r="AC1209" s="5">
        <v>1.0</v>
      </c>
      <c r="AD1209" s="5">
        <v>0.0</v>
      </c>
      <c r="AE1209" s="5">
        <v>0.0</v>
      </c>
      <c r="AF1209" s="5" t="s">
        <v>890</v>
      </c>
    </row>
    <row r="1210" ht="14.25" customHeight="1">
      <c r="A1210" s="7" t="s">
        <v>3167</v>
      </c>
      <c r="B1210" s="7" t="s">
        <v>1856</v>
      </c>
      <c r="C1210" s="7"/>
      <c r="D1210" s="7" t="s">
        <v>743</v>
      </c>
      <c r="E1210" s="68">
        <v>41640.0</v>
      </c>
      <c r="F1210" s="68">
        <v>42004.0</v>
      </c>
      <c r="G1210" s="7" t="s">
        <v>747</v>
      </c>
      <c r="H1210" s="7">
        <v>1.0</v>
      </c>
      <c r="I1210" s="7"/>
      <c r="J1210" s="7"/>
      <c r="K1210" s="7"/>
      <c r="L1210" s="7"/>
      <c r="M1210" s="7"/>
      <c r="N1210" s="7"/>
      <c r="O1210" s="7"/>
      <c r="P1210" s="7"/>
      <c r="Q1210" s="7"/>
      <c r="R1210" s="7"/>
      <c r="S1210" s="7"/>
      <c r="T1210" s="7"/>
      <c r="U1210" s="7"/>
      <c r="V1210" s="7"/>
      <c r="W1210" s="7"/>
      <c r="X1210" s="7"/>
      <c r="Y1210" s="7"/>
      <c r="Z1210" s="7"/>
      <c r="AA1210" s="7"/>
      <c r="AB1210" s="7"/>
      <c r="AC1210" s="7"/>
      <c r="AD1210" s="7"/>
      <c r="AE1210" s="7"/>
      <c r="AF1210" s="7" t="s">
        <v>890</v>
      </c>
    </row>
    <row r="1211" ht="14.25" customHeight="1">
      <c r="A1211" s="5" t="s">
        <v>3168</v>
      </c>
      <c r="B1211" s="5" t="s">
        <v>742</v>
      </c>
      <c r="C1211" s="5" t="s">
        <v>995</v>
      </c>
      <c r="D1211" s="5" t="s">
        <v>743</v>
      </c>
      <c r="E1211" s="62">
        <v>41640.0</v>
      </c>
      <c r="F1211" s="62">
        <v>42004.0</v>
      </c>
      <c r="G1211" s="5" t="s">
        <v>747</v>
      </c>
      <c r="H1211" s="5">
        <v>18.33</v>
      </c>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t="s">
        <v>890</v>
      </c>
    </row>
    <row r="1212" ht="14.25" customHeight="1">
      <c r="A1212" s="7" t="s">
        <v>3170</v>
      </c>
      <c r="B1212" s="7" t="s">
        <v>742</v>
      </c>
      <c r="C1212" s="7" t="s">
        <v>995</v>
      </c>
      <c r="D1212" s="7" t="s">
        <v>743</v>
      </c>
      <c r="E1212" s="68">
        <v>41640.0</v>
      </c>
      <c r="F1212" s="68">
        <v>42004.0</v>
      </c>
      <c r="G1212" s="7" t="s">
        <v>747</v>
      </c>
      <c r="H1212" s="7">
        <v>5.0</v>
      </c>
      <c r="I1212" s="7"/>
      <c r="J1212" s="7"/>
      <c r="K1212" s="7"/>
      <c r="L1212" s="7"/>
      <c r="M1212" s="7"/>
      <c r="N1212" s="7"/>
      <c r="O1212" s="7"/>
      <c r="P1212" s="7"/>
      <c r="Q1212" s="7"/>
      <c r="R1212" s="7"/>
      <c r="S1212" s="7"/>
      <c r="T1212" s="7"/>
      <c r="U1212" s="7"/>
      <c r="V1212" s="7"/>
      <c r="W1212" s="7"/>
      <c r="X1212" s="7"/>
      <c r="Y1212" s="7"/>
      <c r="Z1212" s="7"/>
      <c r="AA1212" s="7"/>
      <c r="AB1212" s="7"/>
      <c r="AC1212" s="7"/>
      <c r="AD1212" s="7"/>
      <c r="AE1212" s="7"/>
      <c r="AF1212" s="7" t="s">
        <v>890</v>
      </c>
    </row>
    <row r="1213" ht="14.25" customHeight="1">
      <c r="A1213" s="5" t="s">
        <v>3171</v>
      </c>
      <c r="B1213" s="5" t="s">
        <v>742</v>
      </c>
      <c r="C1213" s="5"/>
      <c r="D1213" s="5" t="s">
        <v>743</v>
      </c>
      <c r="E1213" s="62">
        <v>41640.0</v>
      </c>
      <c r="F1213" s="62">
        <v>42004.0</v>
      </c>
      <c r="G1213" s="5" t="s">
        <v>747</v>
      </c>
      <c r="H1213" s="5">
        <v>1.0</v>
      </c>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t="s">
        <v>890</v>
      </c>
    </row>
    <row r="1214" ht="14.25" customHeight="1">
      <c r="A1214" s="7" t="s">
        <v>3173</v>
      </c>
      <c r="B1214" s="7" t="s">
        <v>742</v>
      </c>
      <c r="C1214" s="7"/>
      <c r="D1214" s="7" t="s">
        <v>743</v>
      </c>
      <c r="E1214" s="68">
        <v>41640.0</v>
      </c>
      <c r="F1214" s="68">
        <v>42004.0</v>
      </c>
      <c r="G1214" s="7" t="s">
        <v>747</v>
      </c>
      <c r="H1214" s="7">
        <v>1.0</v>
      </c>
      <c r="I1214" s="7"/>
      <c r="J1214" s="7"/>
      <c r="K1214" s="7"/>
      <c r="L1214" s="7"/>
      <c r="M1214" s="7"/>
      <c r="N1214" s="7"/>
      <c r="O1214" s="7"/>
      <c r="P1214" s="7"/>
      <c r="Q1214" s="7"/>
      <c r="R1214" s="7"/>
      <c r="S1214" s="7"/>
      <c r="T1214" s="7"/>
      <c r="U1214" s="7"/>
      <c r="V1214" s="7"/>
      <c r="W1214" s="7"/>
      <c r="X1214" s="7"/>
      <c r="Y1214" s="7"/>
      <c r="Z1214" s="7"/>
      <c r="AA1214" s="7"/>
      <c r="AB1214" s="7"/>
      <c r="AC1214" s="7"/>
      <c r="AD1214" s="7"/>
      <c r="AE1214" s="7"/>
      <c r="AF1214" s="7" t="s">
        <v>890</v>
      </c>
    </row>
    <row r="1215" ht="14.25" customHeight="1">
      <c r="A1215" s="5" t="s">
        <v>3174</v>
      </c>
      <c r="B1215" s="5" t="s">
        <v>742</v>
      </c>
      <c r="C1215" s="5" t="s">
        <v>995</v>
      </c>
      <c r="D1215" s="5" t="s">
        <v>743</v>
      </c>
      <c r="E1215" s="62">
        <v>41640.0</v>
      </c>
      <c r="F1215" s="62">
        <v>42004.0</v>
      </c>
      <c r="G1215" s="5" t="s">
        <v>747</v>
      </c>
      <c r="H1215" s="5">
        <v>0.0</v>
      </c>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t="s">
        <v>890</v>
      </c>
    </row>
    <row r="1216" ht="14.25" customHeight="1">
      <c r="A1216" s="7" t="s">
        <v>3176</v>
      </c>
      <c r="B1216" s="7" t="s">
        <v>742</v>
      </c>
      <c r="C1216" s="7" t="s">
        <v>995</v>
      </c>
      <c r="D1216" s="7" t="s">
        <v>743</v>
      </c>
      <c r="E1216" s="68">
        <v>41640.0</v>
      </c>
      <c r="F1216" s="68">
        <v>42004.0</v>
      </c>
      <c r="G1216" s="7" t="s">
        <v>747</v>
      </c>
      <c r="H1216" s="7">
        <v>0.0</v>
      </c>
      <c r="I1216" s="7"/>
      <c r="J1216" s="7"/>
      <c r="K1216" s="7"/>
      <c r="L1216" s="7"/>
      <c r="M1216" s="7"/>
      <c r="N1216" s="7"/>
      <c r="O1216" s="7"/>
      <c r="P1216" s="7"/>
      <c r="Q1216" s="7"/>
      <c r="R1216" s="7"/>
      <c r="S1216" s="7"/>
      <c r="T1216" s="7"/>
      <c r="U1216" s="7"/>
      <c r="V1216" s="7"/>
      <c r="W1216" s="7"/>
      <c r="X1216" s="7"/>
      <c r="Y1216" s="7"/>
      <c r="Z1216" s="7"/>
      <c r="AA1216" s="7"/>
      <c r="AB1216" s="7"/>
      <c r="AC1216" s="7"/>
      <c r="AD1216" s="7"/>
      <c r="AE1216" s="7"/>
      <c r="AF1216" s="7" t="s">
        <v>890</v>
      </c>
    </row>
    <row r="1217" ht="14.25" customHeight="1">
      <c r="A1217" s="5" t="s">
        <v>3177</v>
      </c>
      <c r="B1217" s="5" t="s">
        <v>742</v>
      </c>
      <c r="C1217" s="5" t="s">
        <v>995</v>
      </c>
      <c r="D1217" s="5" t="s">
        <v>743</v>
      </c>
      <c r="E1217" s="62">
        <v>41640.0</v>
      </c>
      <c r="F1217" s="62">
        <v>42004.0</v>
      </c>
      <c r="G1217" s="5" t="s">
        <v>747</v>
      </c>
      <c r="H1217" s="5">
        <v>0.0</v>
      </c>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t="s">
        <v>890</v>
      </c>
    </row>
    <row r="1218" ht="14.25" customHeight="1">
      <c r="A1218" s="7" t="s">
        <v>3179</v>
      </c>
      <c r="B1218" s="7" t="s">
        <v>742</v>
      </c>
      <c r="C1218" s="7" t="s">
        <v>995</v>
      </c>
      <c r="D1218" s="7" t="s">
        <v>743</v>
      </c>
      <c r="E1218" s="68">
        <v>41640.0</v>
      </c>
      <c r="F1218" s="68">
        <v>42004.0</v>
      </c>
      <c r="G1218" s="7" t="s">
        <v>747</v>
      </c>
      <c r="H1218" s="7">
        <v>0.0</v>
      </c>
      <c r="I1218" s="7"/>
      <c r="J1218" s="7"/>
      <c r="K1218" s="7"/>
      <c r="L1218" s="7"/>
      <c r="M1218" s="7"/>
      <c r="N1218" s="7"/>
      <c r="O1218" s="7"/>
      <c r="P1218" s="7"/>
      <c r="Q1218" s="7"/>
      <c r="R1218" s="7"/>
      <c r="S1218" s="7"/>
      <c r="T1218" s="7"/>
      <c r="U1218" s="7"/>
      <c r="V1218" s="7"/>
      <c r="W1218" s="7"/>
      <c r="X1218" s="7"/>
      <c r="Y1218" s="7"/>
      <c r="Z1218" s="7"/>
      <c r="AA1218" s="7"/>
      <c r="AB1218" s="7"/>
      <c r="AC1218" s="7"/>
      <c r="AD1218" s="7"/>
      <c r="AE1218" s="7"/>
      <c r="AF1218" s="7" t="s">
        <v>890</v>
      </c>
    </row>
    <row r="1219" ht="14.25" customHeight="1">
      <c r="A1219" s="5" t="s">
        <v>3180</v>
      </c>
      <c r="B1219" s="5" t="s">
        <v>742</v>
      </c>
      <c r="C1219" s="5" t="s">
        <v>887</v>
      </c>
      <c r="D1219" s="5" t="s">
        <v>743</v>
      </c>
      <c r="E1219" s="62">
        <v>41640.0</v>
      </c>
      <c r="F1219" s="62">
        <v>42004.0</v>
      </c>
      <c r="G1219" s="5" t="s">
        <v>747</v>
      </c>
      <c r="H1219" s="5">
        <v>0.0</v>
      </c>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t="s">
        <v>890</v>
      </c>
    </row>
    <row r="1220" ht="14.25" customHeight="1">
      <c r="A1220" s="7" t="s">
        <v>3182</v>
      </c>
      <c r="B1220" s="7" t="s">
        <v>1230</v>
      </c>
      <c r="C1220" s="7" t="s">
        <v>995</v>
      </c>
      <c r="D1220" s="7" t="s">
        <v>743</v>
      </c>
      <c r="E1220" s="68">
        <v>41640.0</v>
      </c>
      <c r="F1220" s="68">
        <v>42004.0</v>
      </c>
      <c r="G1220" s="7" t="s">
        <v>747</v>
      </c>
      <c r="H1220" s="7">
        <v>22.0</v>
      </c>
      <c r="I1220" s="7"/>
      <c r="J1220" s="7"/>
      <c r="K1220" s="7"/>
      <c r="L1220" s="7"/>
      <c r="M1220" s="7"/>
      <c r="N1220" s="7"/>
      <c r="O1220" s="7"/>
      <c r="P1220" s="7"/>
      <c r="Q1220" s="7"/>
      <c r="R1220" s="7"/>
      <c r="S1220" s="7"/>
      <c r="T1220" s="7"/>
      <c r="U1220" s="7"/>
      <c r="V1220" s="7"/>
      <c r="W1220" s="7"/>
      <c r="X1220" s="7"/>
      <c r="Y1220" s="7"/>
      <c r="Z1220" s="7"/>
      <c r="AA1220" s="7"/>
      <c r="AB1220" s="7"/>
      <c r="AC1220" s="7"/>
      <c r="AD1220" s="7"/>
      <c r="AE1220" s="7"/>
      <c r="AF1220" s="7" t="s">
        <v>890</v>
      </c>
    </row>
    <row r="1221" ht="14.25" customHeight="1">
      <c r="A1221" s="5" t="s">
        <v>3184</v>
      </c>
      <c r="B1221" s="5" t="s">
        <v>1230</v>
      </c>
      <c r="C1221" s="5" t="s">
        <v>995</v>
      </c>
      <c r="D1221" s="5" t="s">
        <v>743</v>
      </c>
      <c r="E1221" s="62">
        <v>41640.0</v>
      </c>
      <c r="F1221" s="62">
        <v>42004.0</v>
      </c>
      <c r="G1221" s="5" t="s">
        <v>747</v>
      </c>
      <c r="H1221" s="5">
        <v>60.0</v>
      </c>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t="s">
        <v>890</v>
      </c>
    </row>
    <row r="1222" ht="14.25" customHeight="1">
      <c r="A1222" s="7" t="s">
        <v>3186</v>
      </c>
      <c r="B1222" s="7" t="s">
        <v>1230</v>
      </c>
      <c r="C1222" s="7" t="s">
        <v>995</v>
      </c>
      <c r="D1222" s="7" t="s">
        <v>743</v>
      </c>
      <c r="E1222" s="68">
        <v>41640.0</v>
      </c>
      <c r="F1222" s="68">
        <v>42004.0</v>
      </c>
      <c r="G1222" s="7" t="s">
        <v>747</v>
      </c>
      <c r="H1222" s="7">
        <v>60.0</v>
      </c>
      <c r="I1222" s="7"/>
      <c r="J1222" s="7"/>
      <c r="K1222" s="7"/>
      <c r="L1222" s="7"/>
      <c r="M1222" s="7"/>
      <c r="N1222" s="7"/>
      <c r="O1222" s="7"/>
      <c r="P1222" s="7"/>
      <c r="Q1222" s="7"/>
      <c r="R1222" s="7"/>
      <c r="S1222" s="7"/>
      <c r="T1222" s="7"/>
      <c r="U1222" s="7"/>
      <c r="V1222" s="7"/>
      <c r="W1222" s="7"/>
      <c r="X1222" s="7"/>
      <c r="Y1222" s="7"/>
      <c r="Z1222" s="7"/>
      <c r="AA1222" s="7"/>
      <c r="AB1222" s="7"/>
      <c r="AC1222" s="7"/>
      <c r="AD1222" s="7"/>
      <c r="AE1222" s="7"/>
      <c r="AF1222" s="7" t="s">
        <v>890</v>
      </c>
    </row>
    <row r="1223" ht="14.25" customHeight="1">
      <c r="A1223" s="5" t="s">
        <v>3187</v>
      </c>
      <c r="B1223" s="5" t="s">
        <v>742</v>
      </c>
      <c r="C1223" s="5"/>
      <c r="D1223" s="5" t="s">
        <v>743</v>
      </c>
      <c r="E1223" s="62">
        <v>41640.0</v>
      </c>
      <c r="F1223" s="62">
        <v>42004.0</v>
      </c>
      <c r="G1223" s="5" t="s">
        <v>747</v>
      </c>
      <c r="H1223" s="5">
        <v>1.0</v>
      </c>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t="s">
        <v>890</v>
      </c>
    </row>
    <row r="1224" ht="14.25" customHeight="1">
      <c r="A1224" s="7" t="s">
        <v>3189</v>
      </c>
      <c r="B1224" s="7" t="s">
        <v>742</v>
      </c>
      <c r="C1224" s="7" t="s">
        <v>995</v>
      </c>
      <c r="D1224" s="7" t="s">
        <v>743</v>
      </c>
      <c r="E1224" s="68">
        <v>41640.0</v>
      </c>
      <c r="F1224" s="68">
        <v>42004.0</v>
      </c>
      <c r="G1224" s="7" t="s">
        <v>747</v>
      </c>
      <c r="H1224" s="7">
        <v>21.1</v>
      </c>
      <c r="I1224" s="7"/>
      <c r="J1224" s="7"/>
      <c r="K1224" s="7"/>
      <c r="L1224" s="7"/>
      <c r="M1224" s="7"/>
      <c r="N1224" s="7"/>
      <c r="O1224" s="7"/>
      <c r="P1224" s="7"/>
      <c r="Q1224" s="7"/>
      <c r="R1224" s="7"/>
      <c r="S1224" s="7"/>
      <c r="T1224" s="7"/>
      <c r="U1224" s="7"/>
      <c r="V1224" s="7"/>
      <c r="W1224" s="7"/>
      <c r="X1224" s="7"/>
      <c r="Y1224" s="7"/>
      <c r="Z1224" s="7"/>
      <c r="AA1224" s="7"/>
      <c r="AB1224" s="7"/>
      <c r="AC1224" s="7"/>
      <c r="AD1224" s="7"/>
      <c r="AE1224" s="7"/>
      <c r="AF1224" s="7" t="s">
        <v>890</v>
      </c>
    </row>
    <row r="1225" ht="14.25" customHeight="1">
      <c r="A1225" s="5" t="s">
        <v>3190</v>
      </c>
      <c r="B1225" s="5" t="s">
        <v>742</v>
      </c>
      <c r="C1225" s="5"/>
      <c r="D1225" s="5" t="s">
        <v>743</v>
      </c>
      <c r="E1225" s="62">
        <v>41640.0</v>
      </c>
      <c r="F1225" s="62">
        <v>42004.0</v>
      </c>
      <c r="G1225" s="5" t="s">
        <v>747</v>
      </c>
      <c r="H1225" s="5">
        <v>0.0</v>
      </c>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t="s">
        <v>890</v>
      </c>
    </row>
    <row r="1226" ht="14.25" customHeight="1">
      <c r="A1226" s="7" t="s">
        <v>3191</v>
      </c>
      <c r="B1226" s="7" t="s">
        <v>886</v>
      </c>
      <c r="C1226" s="7" t="s">
        <v>887</v>
      </c>
      <c r="D1226" s="7" t="s">
        <v>743</v>
      </c>
      <c r="E1226" s="68">
        <v>41640.0</v>
      </c>
      <c r="F1226" s="68">
        <v>42004.0</v>
      </c>
      <c r="G1226" s="7" t="s">
        <v>747</v>
      </c>
      <c r="H1226" s="7">
        <v>120.0</v>
      </c>
      <c r="I1226" s="7"/>
      <c r="J1226" s="7"/>
      <c r="K1226" s="7"/>
      <c r="L1226" s="7"/>
      <c r="M1226" s="7"/>
      <c r="N1226" s="7"/>
      <c r="O1226" s="7"/>
      <c r="P1226" s="7"/>
      <c r="Q1226" s="7"/>
      <c r="R1226" s="7"/>
      <c r="S1226" s="7"/>
      <c r="T1226" s="7"/>
      <c r="U1226" s="7"/>
      <c r="V1226" s="7"/>
      <c r="W1226" s="7"/>
      <c r="X1226" s="7"/>
      <c r="Y1226" s="7"/>
      <c r="Z1226" s="7"/>
      <c r="AA1226" s="7"/>
      <c r="AB1226" s="7"/>
      <c r="AC1226" s="7"/>
      <c r="AD1226" s="7"/>
      <c r="AE1226" s="7"/>
      <c r="AF1226" s="7" t="s">
        <v>890</v>
      </c>
    </row>
    <row r="1227" ht="14.25" customHeight="1">
      <c r="A1227" s="5" t="s">
        <v>3193</v>
      </c>
      <c r="B1227" s="5" t="s">
        <v>742</v>
      </c>
      <c r="C1227" s="5" t="s">
        <v>887</v>
      </c>
      <c r="D1227" s="5" t="s">
        <v>743</v>
      </c>
      <c r="E1227" s="62">
        <v>41640.0</v>
      </c>
      <c r="F1227" s="62">
        <v>42004.0</v>
      </c>
      <c r="G1227" s="5" t="s">
        <v>747</v>
      </c>
      <c r="H1227" s="5">
        <v>0.2</v>
      </c>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t="s">
        <v>890</v>
      </c>
    </row>
    <row r="1228" ht="14.25" customHeight="1">
      <c r="A1228" s="7" t="s">
        <v>3194</v>
      </c>
      <c r="B1228" s="7" t="s">
        <v>742</v>
      </c>
      <c r="C1228" s="7"/>
      <c r="D1228" s="7" t="s">
        <v>743</v>
      </c>
      <c r="E1228" s="68">
        <v>41640.0</v>
      </c>
      <c r="F1228" s="68">
        <v>42004.0</v>
      </c>
      <c r="G1228" s="7" t="s">
        <v>747</v>
      </c>
      <c r="H1228" s="7">
        <v>0.0</v>
      </c>
      <c r="I1228" s="7"/>
      <c r="J1228" s="7"/>
      <c r="K1228" s="7"/>
      <c r="L1228" s="7"/>
      <c r="M1228" s="7"/>
      <c r="N1228" s="7"/>
      <c r="O1228" s="7"/>
      <c r="P1228" s="7"/>
      <c r="Q1228" s="7"/>
      <c r="R1228" s="7"/>
      <c r="S1228" s="7"/>
      <c r="T1228" s="7"/>
      <c r="U1228" s="7"/>
      <c r="V1228" s="7"/>
      <c r="W1228" s="7"/>
      <c r="X1228" s="7"/>
      <c r="Y1228" s="7"/>
      <c r="Z1228" s="7"/>
      <c r="AA1228" s="7"/>
      <c r="AB1228" s="7"/>
      <c r="AC1228" s="7"/>
      <c r="AD1228" s="7"/>
      <c r="AE1228" s="7"/>
      <c r="AF1228" s="7" t="s">
        <v>890</v>
      </c>
    </row>
    <row r="1229" ht="14.25" customHeight="1">
      <c r="A1229" s="5" t="s">
        <v>3195</v>
      </c>
      <c r="B1229" s="5" t="s">
        <v>742</v>
      </c>
      <c r="C1229" s="5"/>
      <c r="D1229" s="5" t="s">
        <v>743</v>
      </c>
      <c r="E1229" s="62">
        <v>41640.0</v>
      </c>
      <c r="F1229" s="62">
        <v>42004.0</v>
      </c>
      <c r="G1229" s="5" t="s">
        <v>747</v>
      </c>
      <c r="H1229" s="5">
        <v>1.0</v>
      </c>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t="s">
        <v>890</v>
      </c>
    </row>
    <row r="1230" ht="14.25" customHeight="1">
      <c r="A1230" s="7" t="s">
        <v>3197</v>
      </c>
      <c r="B1230" s="7" t="s">
        <v>1077</v>
      </c>
      <c r="C1230" s="7"/>
      <c r="D1230" s="7" t="s">
        <v>1247</v>
      </c>
      <c r="E1230" s="68">
        <v>41640.0</v>
      </c>
      <c r="F1230" s="68">
        <v>42004.0</v>
      </c>
      <c r="G1230" s="7" t="s">
        <v>747</v>
      </c>
      <c r="H1230" s="7">
        <v>0.0</v>
      </c>
      <c r="I1230" s="7"/>
      <c r="J1230" s="7"/>
      <c r="K1230" s="7"/>
      <c r="L1230" s="7"/>
      <c r="M1230" s="7"/>
      <c r="N1230" s="7"/>
      <c r="O1230" s="7"/>
      <c r="P1230" s="7"/>
      <c r="Q1230" s="7"/>
      <c r="R1230" s="7"/>
      <c r="S1230" s="7"/>
      <c r="T1230" s="7"/>
      <c r="U1230" s="7"/>
      <c r="V1230" s="7"/>
      <c r="W1230" s="7"/>
      <c r="X1230" s="7"/>
      <c r="Y1230" s="7"/>
      <c r="Z1230" s="7"/>
      <c r="AA1230" s="7"/>
      <c r="AB1230" s="7"/>
      <c r="AC1230" s="7"/>
      <c r="AD1230" s="7"/>
      <c r="AE1230" s="7"/>
      <c r="AF1230" s="7" t="s">
        <v>890</v>
      </c>
    </row>
    <row r="1231" ht="14.25" customHeight="1">
      <c r="A1231" s="5" t="s">
        <v>3197</v>
      </c>
      <c r="B1231" s="5" t="s">
        <v>1077</v>
      </c>
      <c r="C1231" s="5"/>
      <c r="D1231" s="5" t="s">
        <v>1089</v>
      </c>
      <c r="E1231" s="62">
        <v>41640.0</v>
      </c>
      <c r="F1231" s="62">
        <v>42004.0</v>
      </c>
      <c r="G1231" s="5" t="s">
        <v>747</v>
      </c>
      <c r="H1231" s="5">
        <v>0.69</v>
      </c>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t="s">
        <v>890</v>
      </c>
    </row>
    <row r="1232" ht="14.25" customHeight="1">
      <c r="A1232" s="7" t="s">
        <v>3197</v>
      </c>
      <c r="B1232" s="7" t="s">
        <v>1077</v>
      </c>
      <c r="C1232" s="7"/>
      <c r="D1232" s="7" t="s">
        <v>1624</v>
      </c>
      <c r="E1232" s="68">
        <v>41640.0</v>
      </c>
      <c r="F1232" s="68">
        <v>42004.0</v>
      </c>
      <c r="G1232" s="7" t="s">
        <v>1003</v>
      </c>
      <c r="H1232" s="7">
        <v>0.0</v>
      </c>
      <c r="I1232" s="7">
        <v>0.0</v>
      </c>
      <c r="J1232" s="7">
        <v>0.0</v>
      </c>
      <c r="K1232" s="7">
        <v>0.0</v>
      </c>
      <c r="L1232" s="7">
        <v>0.0</v>
      </c>
      <c r="M1232" s="7">
        <v>0.0</v>
      </c>
      <c r="N1232" s="7">
        <v>0.0</v>
      </c>
      <c r="O1232" s="7">
        <v>0.16</v>
      </c>
      <c r="P1232" s="7">
        <v>0.14</v>
      </c>
      <c r="Q1232" s="7">
        <v>0.21</v>
      </c>
      <c r="R1232" s="7">
        <v>0.18</v>
      </c>
      <c r="S1232" s="7">
        <v>0.25</v>
      </c>
      <c r="T1232" s="7">
        <v>0.21</v>
      </c>
      <c r="U1232" s="7">
        <v>0.13</v>
      </c>
      <c r="V1232" s="7">
        <v>0.08</v>
      </c>
      <c r="W1232" s="7">
        <v>0.04</v>
      </c>
      <c r="X1232" s="7">
        <v>0.05</v>
      </c>
      <c r="Y1232" s="7">
        <v>0.06</v>
      </c>
      <c r="Z1232" s="7">
        <v>0.0</v>
      </c>
      <c r="AA1232" s="7">
        <v>0.0</v>
      </c>
      <c r="AB1232" s="7">
        <v>0.0</v>
      </c>
      <c r="AC1232" s="7">
        <v>0.0</v>
      </c>
      <c r="AD1232" s="7">
        <v>0.0</v>
      </c>
      <c r="AE1232" s="7">
        <v>0.0</v>
      </c>
      <c r="AF1232" s="7" t="s">
        <v>890</v>
      </c>
    </row>
    <row r="1233" ht="14.25" customHeight="1">
      <c r="A1233" s="5" t="s">
        <v>3197</v>
      </c>
      <c r="B1233" s="5" t="s">
        <v>1077</v>
      </c>
      <c r="C1233" s="5"/>
      <c r="D1233" s="5" t="s">
        <v>1191</v>
      </c>
      <c r="E1233" s="62">
        <v>41640.0</v>
      </c>
      <c r="F1233" s="62">
        <v>42004.0</v>
      </c>
      <c r="G1233" s="5" t="s">
        <v>1003</v>
      </c>
      <c r="H1233" s="5">
        <v>0.0</v>
      </c>
      <c r="I1233" s="5">
        <v>0.0</v>
      </c>
      <c r="J1233" s="5">
        <v>0.0</v>
      </c>
      <c r="K1233" s="5">
        <v>0.0</v>
      </c>
      <c r="L1233" s="5">
        <v>0.0</v>
      </c>
      <c r="M1233" s="5">
        <v>0.0</v>
      </c>
      <c r="N1233" s="5">
        <v>0.0</v>
      </c>
      <c r="O1233" s="5">
        <v>0.35</v>
      </c>
      <c r="P1233" s="5">
        <v>0.69</v>
      </c>
      <c r="Q1233" s="5">
        <v>0.43</v>
      </c>
      <c r="R1233" s="5">
        <v>0.37</v>
      </c>
      <c r="S1233" s="5">
        <v>0.43</v>
      </c>
      <c r="T1233" s="5">
        <v>0.58</v>
      </c>
      <c r="U1233" s="5">
        <v>0.48</v>
      </c>
      <c r="V1233" s="5">
        <v>0.37</v>
      </c>
      <c r="W1233" s="5">
        <v>0.37</v>
      </c>
      <c r="X1233" s="5">
        <v>0.46</v>
      </c>
      <c r="Y1233" s="5">
        <v>0.62</v>
      </c>
      <c r="Z1233" s="5">
        <v>0.12</v>
      </c>
      <c r="AA1233" s="5">
        <v>0.04</v>
      </c>
      <c r="AB1233" s="5">
        <v>0.04</v>
      </c>
      <c r="AC1233" s="5">
        <v>0.0</v>
      </c>
      <c r="AD1233" s="5">
        <v>0.0</v>
      </c>
      <c r="AE1233" s="5">
        <v>0.0</v>
      </c>
      <c r="AF1233" s="5" t="s">
        <v>890</v>
      </c>
    </row>
    <row r="1234" ht="14.25" customHeight="1">
      <c r="A1234" s="7" t="s">
        <v>3200</v>
      </c>
      <c r="B1234" s="7" t="s">
        <v>1185</v>
      </c>
      <c r="C1234" s="7"/>
      <c r="D1234" s="7" t="s">
        <v>1078</v>
      </c>
      <c r="E1234" s="68">
        <v>41640.0</v>
      </c>
      <c r="F1234" s="68">
        <v>42004.0</v>
      </c>
      <c r="G1234" s="7" t="s">
        <v>1003</v>
      </c>
      <c r="H1234" s="125">
        <v>0.23813625</v>
      </c>
      <c r="I1234" s="125">
        <v>0.23813625</v>
      </c>
      <c r="J1234" s="125">
        <v>0.23813625</v>
      </c>
      <c r="K1234" s="125">
        <v>0.23813625</v>
      </c>
      <c r="L1234" s="125">
        <v>0.23813625</v>
      </c>
      <c r="M1234" s="125">
        <v>0.23813625</v>
      </c>
      <c r="N1234" s="125">
        <v>0.288107175</v>
      </c>
      <c r="O1234" s="125">
        <v>0.288107175</v>
      </c>
      <c r="P1234" s="125">
        <v>0.288107175</v>
      </c>
      <c r="Q1234" s="125">
        <v>0.288107175</v>
      </c>
      <c r="R1234" s="125">
        <v>0.288107175</v>
      </c>
      <c r="S1234" s="125">
        <v>0.288107175</v>
      </c>
      <c r="T1234" s="125">
        <v>0.288107175</v>
      </c>
      <c r="U1234" s="125">
        <v>0.288107175</v>
      </c>
      <c r="V1234" s="125">
        <v>0.288107175</v>
      </c>
      <c r="W1234" s="125">
        <v>0.288107175</v>
      </c>
      <c r="X1234" s="125">
        <v>0.288107175</v>
      </c>
      <c r="Y1234" s="125">
        <v>0.288107175</v>
      </c>
      <c r="Z1234" s="125">
        <v>0.23813625</v>
      </c>
      <c r="AA1234" s="125">
        <v>0.23813625</v>
      </c>
      <c r="AB1234" s="125">
        <v>0.23813625</v>
      </c>
      <c r="AC1234" s="125">
        <v>0.23813625</v>
      </c>
      <c r="AD1234" s="125">
        <v>0.23813625</v>
      </c>
      <c r="AE1234" s="125">
        <v>0.23813625</v>
      </c>
      <c r="AF1234" s="7" t="s">
        <v>890</v>
      </c>
    </row>
    <row r="1235" ht="14.25" customHeight="1">
      <c r="A1235" s="5" t="s">
        <v>3200</v>
      </c>
      <c r="B1235" s="5" t="s">
        <v>1185</v>
      </c>
      <c r="C1235" s="5"/>
      <c r="D1235" s="5" t="s">
        <v>1085</v>
      </c>
      <c r="E1235" s="62">
        <v>41640.0</v>
      </c>
      <c r="F1235" s="62">
        <v>42004.0</v>
      </c>
      <c r="G1235" s="5" t="s">
        <v>747</v>
      </c>
      <c r="H1235" s="5">
        <v>0.0</v>
      </c>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t="s">
        <v>890</v>
      </c>
    </row>
    <row r="1236" ht="14.25" customHeight="1">
      <c r="A1236" s="7" t="s">
        <v>3200</v>
      </c>
      <c r="B1236" s="7" t="s">
        <v>1185</v>
      </c>
      <c r="C1236" s="7"/>
      <c r="D1236" s="7" t="s">
        <v>1089</v>
      </c>
      <c r="E1236" s="68">
        <v>41640.0</v>
      </c>
      <c r="F1236" s="68">
        <v>42004.0</v>
      </c>
      <c r="G1236" s="7" t="s">
        <v>747</v>
      </c>
      <c r="H1236" s="7">
        <v>1.0</v>
      </c>
      <c r="I1236" s="7"/>
      <c r="J1236" s="7"/>
      <c r="K1236" s="7"/>
      <c r="L1236" s="7"/>
      <c r="M1236" s="7"/>
      <c r="N1236" s="7"/>
      <c r="O1236" s="7"/>
      <c r="P1236" s="7"/>
      <c r="Q1236" s="7"/>
      <c r="R1236" s="7"/>
      <c r="S1236" s="7"/>
      <c r="T1236" s="7"/>
      <c r="U1236" s="7"/>
      <c r="V1236" s="7"/>
      <c r="W1236" s="7"/>
      <c r="X1236" s="7"/>
      <c r="Y1236" s="7"/>
      <c r="Z1236" s="7"/>
      <c r="AA1236" s="7"/>
      <c r="AB1236" s="7"/>
      <c r="AC1236" s="7"/>
      <c r="AD1236" s="7"/>
      <c r="AE1236" s="7"/>
      <c r="AF1236" s="7" t="s">
        <v>890</v>
      </c>
    </row>
    <row r="1237" ht="14.25" customHeight="1">
      <c r="A1237" s="5" t="s">
        <v>3200</v>
      </c>
      <c r="B1237" s="5" t="s">
        <v>1185</v>
      </c>
      <c r="C1237" s="5"/>
      <c r="D1237" s="5" t="s">
        <v>1624</v>
      </c>
      <c r="E1237" s="62">
        <v>41640.0</v>
      </c>
      <c r="F1237" s="62">
        <v>42004.0</v>
      </c>
      <c r="G1237" s="5" t="s">
        <v>1003</v>
      </c>
      <c r="H1237" s="5">
        <v>0.23813625</v>
      </c>
      <c r="I1237" s="5">
        <v>0.23813625</v>
      </c>
      <c r="J1237" s="5">
        <v>0.23813625</v>
      </c>
      <c r="K1237" s="5">
        <v>0.23813625</v>
      </c>
      <c r="L1237" s="5">
        <v>0.23813625</v>
      </c>
      <c r="M1237" s="5">
        <v>0.23813625</v>
      </c>
      <c r="N1237" s="5">
        <v>0.3841429</v>
      </c>
      <c r="O1237" s="5">
        <v>0.3841429</v>
      </c>
      <c r="P1237" s="5">
        <v>0.480178625</v>
      </c>
      <c r="Q1237" s="5">
        <v>0.480178625</v>
      </c>
      <c r="R1237" s="5">
        <v>0.480178625</v>
      </c>
      <c r="S1237" s="5">
        <v>0.480178625</v>
      </c>
      <c r="T1237" s="5">
        <v>0.3361250375</v>
      </c>
      <c r="U1237" s="5">
        <v>0.3361250375</v>
      </c>
      <c r="V1237" s="5">
        <v>0.3361250375</v>
      </c>
      <c r="W1237" s="5">
        <v>0.3361250375</v>
      </c>
      <c r="X1237" s="5">
        <v>0.3361250375</v>
      </c>
      <c r="Y1237" s="5">
        <v>0.288107175</v>
      </c>
      <c r="Z1237" s="5">
        <v>0.288107175</v>
      </c>
      <c r="AA1237" s="5">
        <v>0.23813625</v>
      </c>
      <c r="AB1237" s="5">
        <v>0.23813625</v>
      </c>
      <c r="AC1237" s="5">
        <v>0.23813625</v>
      </c>
      <c r="AD1237" s="5">
        <v>0.23813625</v>
      </c>
      <c r="AE1237" s="5">
        <v>0.23813625</v>
      </c>
      <c r="AF1237" s="5" t="s">
        <v>890</v>
      </c>
    </row>
    <row r="1238" ht="14.25" customHeight="1">
      <c r="A1238" s="7" t="s">
        <v>3200</v>
      </c>
      <c r="B1238" s="7" t="s">
        <v>1185</v>
      </c>
      <c r="C1238" s="7"/>
      <c r="D1238" s="7" t="s">
        <v>1191</v>
      </c>
      <c r="E1238" s="68">
        <v>41640.0</v>
      </c>
      <c r="F1238" s="68">
        <v>42004.0</v>
      </c>
      <c r="G1238" s="7" t="s">
        <v>1003</v>
      </c>
      <c r="H1238" s="7">
        <v>0.317515</v>
      </c>
      <c r="I1238" s="7">
        <v>0.317515</v>
      </c>
      <c r="J1238" s="7">
        <v>0.317515</v>
      </c>
      <c r="K1238" s="7">
        <v>0.317515</v>
      </c>
      <c r="L1238" s="7">
        <v>0.317515</v>
      </c>
      <c r="M1238" s="7">
        <v>0.317515</v>
      </c>
      <c r="N1238" s="7">
        <v>0.3841429</v>
      </c>
      <c r="O1238" s="7">
        <v>0.3841429</v>
      </c>
      <c r="P1238" s="7">
        <v>0.864321525</v>
      </c>
      <c r="Q1238" s="7">
        <v>0.864321525</v>
      </c>
      <c r="R1238" s="7">
        <v>0.864321525</v>
      </c>
      <c r="S1238" s="7">
        <v>0.864321525</v>
      </c>
      <c r="T1238" s="7">
        <v>0.7682858</v>
      </c>
      <c r="U1238" s="7">
        <v>0.864321525</v>
      </c>
      <c r="V1238" s="7">
        <v>0.864321525</v>
      </c>
      <c r="W1238" s="7">
        <v>0.864321525</v>
      </c>
      <c r="X1238" s="7">
        <v>0.864321525</v>
      </c>
      <c r="Y1238" s="7">
        <v>0.480178625</v>
      </c>
      <c r="Z1238" s="7">
        <v>0.3841429</v>
      </c>
      <c r="AA1238" s="7">
        <v>0.3841429</v>
      </c>
      <c r="AB1238" s="7">
        <v>0.3841429</v>
      </c>
      <c r="AC1238" s="7">
        <v>0.3841429</v>
      </c>
      <c r="AD1238" s="7">
        <v>0.3841429</v>
      </c>
      <c r="AE1238" s="7">
        <v>0.3841429</v>
      </c>
      <c r="AF1238" s="7" t="s">
        <v>890</v>
      </c>
    </row>
    <row r="1239" ht="14.25" customHeight="1">
      <c r="A1239" s="5" t="s">
        <v>3206</v>
      </c>
      <c r="B1239" s="5" t="s">
        <v>41</v>
      </c>
      <c r="C1239" s="5"/>
      <c r="D1239" s="5" t="s">
        <v>1078</v>
      </c>
      <c r="E1239" s="62">
        <v>41640.0</v>
      </c>
      <c r="F1239" s="62">
        <v>42004.0</v>
      </c>
      <c r="G1239" s="5" t="s">
        <v>1003</v>
      </c>
      <c r="H1239" s="5">
        <v>0.05</v>
      </c>
      <c r="I1239" s="5">
        <v>0.05</v>
      </c>
      <c r="J1239" s="5">
        <v>0.05</v>
      </c>
      <c r="K1239" s="5">
        <v>0.05</v>
      </c>
      <c r="L1239" s="5">
        <v>0.05</v>
      </c>
      <c r="M1239" s="5">
        <v>0.05</v>
      </c>
      <c r="N1239" s="5">
        <v>0.0452</v>
      </c>
      <c r="O1239" s="5">
        <v>0.0452</v>
      </c>
      <c r="P1239" s="5">
        <v>0.0452</v>
      </c>
      <c r="Q1239" s="5">
        <v>0.0452</v>
      </c>
      <c r="R1239" s="5">
        <v>0.0452</v>
      </c>
      <c r="S1239" s="5">
        <v>0.0452</v>
      </c>
      <c r="T1239" s="5">
        <v>0.0452</v>
      </c>
      <c r="U1239" s="5">
        <v>0.0452</v>
      </c>
      <c r="V1239" s="5">
        <v>0.0452</v>
      </c>
      <c r="W1239" s="5">
        <v>0.0452</v>
      </c>
      <c r="X1239" s="5">
        <v>0.0452</v>
      </c>
      <c r="Y1239" s="5">
        <v>0.0452</v>
      </c>
      <c r="Z1239" s="5">
        <v>0.05</v>
      </c>
      <c r="AA1239" s="5">
        <v>0.05</v>
      </c>
      <c r="AB1239" s="5">
        <v>0.05</v>
      </c>
      <c r="AC1239" s="5">
        <v>0.05</v>
      </c>
      <c r="AD1239" s="5">
        <v>0.05</v>
      </c>
      <c r="AE1239" s="5">
        <v>0.05</v>
      </c>
      <c r="AF1239" s="5" t="s">
        <v>890</v>
      </c>
    </row>
    <row r="1240" ht="14.25" customHeight="1">
      <c r="A1240" s="7" t="s">
        <v>3206</v>
      </c>
      <c r="B1240" s="7" t="s">
        <v>41</v>
      </c>
      <c r="C1240" s="7"/>
      <c r="D1240" s="7" t="s">
        <v>1085</v>
      </c>
      <c r="E1240" s="68">
        <v>41640.0</v>
      </c>
      <c r="F1240" s="68">
        <v>42004.0</v>
      </c>
      <c r="G1240" s="7" t="s">
        <v>747</v>
      </c>
      <c r="H1240" s="7">
        <v>0.0</v>
      </c>
      <c r="I1240" s="7"/>
      <c r="J1240" s="7"/>
      <c r="K1240" s="7"/>
      <c r="L1240" s="7"/>
      <c r="M1240" s="7"/>
      <c r="N1240" s="7"/>
      <c r="O1240" s="7"/>
      <c r="P1240" s="7"/>
      <c r="Q1240" s="7"/>
      <c r="R1240" s="7"/>
      <c r="S1240" s="7"/>
      <c r="T1240" s="7"/>
      <c r="U1240" s="7"/>
      <c r="V1240" s="7"/>
      <c r="W1240" s="7"/>
      <c r="X1240" s="7"/>
      <c r="Y1240" s="7"/>
      <c r="Z1240" s="7"/>
      <c r="AA1240" s="7"/>
      <c r="AB1240" s="7"/>
      <c r="AC1240" s="7"/>
      <c r="AD1240" s="7"/>
      <c r="AE1240" s="7"/>
      <c r="AF1240" s="7" t="s">
        <v>890</v>
      </c>
    </row>
    <row r="1241" ht="14.25" customHeight="1">
      <c r="A1241" s="5" t="s">
        <v>3206</v>
      </c>
      <c r="B1241" s="5" t="s">
        <v>41</v>
      </c>
      <c r="C1241" s="5"/>
      <c r="D1241" s="5" t="s">
        <v>1089</v>
      </c>
      <c r="E1241" s="62">
        <v>41640.0</v>
      </c>
      <c r="F1241" s="62">
        <v>42004.0</v>
      </c>
      <c r="G1241" s="5" t="s">
        <v>747</v>
      </c>
      <c r="H1241" s="5">
        <v>1.0</v>
      </c>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t="s">
        <v>890</v>
      </c>
    </row>
    <row r="1242" ht="14.25" customHeight="1">
      <c r="A1242" s="7" t="s">
        <v>3206</v>
      </c>
      <c r="B1242" s="7" t="s">
        <v>41</v>
      </c>
      <c r="C1242" s="7"/>
      <c r="D1242" s="7" t="s">
        <v>1624</v>
      </c>
      <c r="E1242" s="68">
        <v>41640.0</v>
      </c>
      <c r="F1242" s="68">
        <v>42004.0</v>
      </c>
      <c r="G1242" s="7" t="s">
        <v>1003</v>
      </c>
      <c r="H1242" s="7">
        <v>0.05</v>
      </c>
      <c r="I1242" s="7">
        <v>0.05</v>
      </c>
      <c r="J1242" s="7">
        <v>0.05</v>
      </c>
      <c r="K1242" s="7">
        <v>0.05</v>
      </c>
      <c r="L1242" s="7">
        <v>0.05</v>
      </c>
      <c r="M1242" s="7">
        <v>0.05</v>
      </c>
      <c r="N1242" s="7">
        <v>0.0904</v>
      </c>
      <c r="O1242" s="7">
        <v>0.0904</v>
      </c>
      <c r="P1242" s="7">
        <v>0.2712</v>
      </c>
      <c r="Q1242" s="7">
        <v>0.2712</v>
      </c>
      <c r="R1242" s="7">
        <v>0.2712</v>
      </c>
      <c r="S1242" s="7">
        <v>0.2712</v>
      </c>
      <c r="T1242" s="7">
        <v>0.1356</v>
      </c>
      <c r="U1242" s="7">
        <v>0.1356</v>
      </c>
      <c r="V1242" s="7">
        <v>0.1356</v>
      </c>
      <c r="W1242" s="7">
        <v>0.1356</v>
      </c>
      <c r="X1242" s="7">
        <v>0.1356</v>
      </c>
      <c r="Y1242" s="7">
        <v>0.0452</v>
      </c>
      <c r="Z1242" s="7">
        <v>0.0452</v>
      </c>
      <c r="AA1242" s="7">
        <v>0.05</v>
      </c>
      <c r="AB1242" s="7">
        <v>0.05</v>
      </c>
      <c r="AC1242" s="7">
        <v>0.05</v>
      </c>
      <c r="AD1242" s="7">
        <v>0.05</v>
      </c>
      <c r="AE1242" s="7">
        <v>0.05</v>
      </c>
      <c r="AF1242" s="7" t="s">
        <v>890</v>
      </c>
    </row>
    <row r="1243" ht="14.25" customHeight="1">
      <c r="A1243" s="5" t="s">
        <v>3206</v>
      </c>
      <c r="B1243" s="5" t="s">
        <v>41</v>
      </c>
      <c r="C1243" s="5"/>
      <c r="D1243" s="5" t="s">
        <v>1191</v>
      </c>
      <c r="E1243" s="62">
        <v>41640.0</v>
      </c>
      <c r="F1243" s="62">
        <v>42004.0</v>
      </c>
      <c r="G1243" s="5" t="s">
        <v>1003</v>
      </c>
      <c r="H1243" s="5">
        <v>0.05</v>
      </c>
      <c r="I1243" s="5">
        <v>0.05</v>
      </c>
      <c r="J1243" s="5">
        <v>0.05</v>
      </c>
      <c r="K1243" s="5">
        <v>0.05</v>
      </c>
      <c r="L1243" s="5">
        <v>0.05</v>
      </c>
      <c r="M1243" s="5">
        <v>0.1</v>
      </c>
      <c r="N1243" s="5">
        <v>0.0904</v>
      </c>
      <c r="O1243" s="5">
        <v>0.2712</v>
      </c>
      <c r="P1243" s="5">
        <v>0.8136</v>
      </c>
      <c r="Q1243" s="5">
        <v>0.8136</v>
      </c>
      <c r="R1243" s="5">
        <v>0.8136</v>
      </c>
      <c r="S1243" s="5">
        <v>0.8136</v>
      </c>
      <c r="T1243" s="5">
        <v>0.8136</v>
      </c>
      <c r="U1243" s="5">
        <v>0.8136</v>
      </c>
      <c r="V1243" s="5">
        <v>0.8136</v>
      </c>
      <c r="W1243" s="5">
        <v>0.8136</v>
      </c>
      <c r="X1243" s="5">
        <v>0.8136</v>
      </c>
      <c r="Y1243" s="5">
        <v>0.452</v>
      </c>
      <c r="Z1243" s="5">
        <v>0.2712</v>
      </c>
      <c r="AA1243" s="5">
        <v>0.2712</v>
      </c>
      <c r="AB1243" s="5">
        <v>0.1808</v>
      </c>
      <c r="AC1243" s="5">
        <v>0.1808</v>
      </c>
      <c r="AD1243" s="5">
        <v>0.0904</v>
      </c>
      <c r="AE1243" s="5">
        <v>0.0452</v>
      </c>
      <c r="AF1243" s="5" t="s">
        <v>890</v>
      </c>
    </row>
    <row r="1244" ht="14.25" customHeight="1">
      <c r="A1244" s="7" t="s">
        <v>3209</v>
      </c>
      <c r="B1244" s="7" t="s">
        <v>647</v>
      </c>
      <c r="C1244" s="7"/>
      <c r="D1244" s="7" t="s">
        <v>1078</v>
      </c>
      <c r="E1244" s="68">
        <v>41640.0</v>
      </c>
      <c r="F1244" s="68">
        <v>42004.0</v>
      </c>
      <c r="G1244" s="7" t="s">
        <v>1003</v>
      </c>
      <c r="H1244" s="7">
        <v>0.0</v>
      </c>
      <c r="I1244" s="7">
        <v>0.0</v>
      </c>
      <c r="J1244" s="7">
        <v>0.0</v>
      </c>
      <c r="K1244" s="7">
        <v>0.0</v>
      </c>
      <c r="L1244" s="7">
        <v>0.0</v>
      </c>
      <c r="M1244" s="7">
        <v>0.0</v>
      </c>
      <c r="N1244" s="7">
        <v>0.05</v>
      </c>
      <c r="O1244" s="7">
        <v>0.05</v>
      </c>
      <c r="P1244" s="7">
        <v>0.05</v>
      </c>
      <c r="Q1244" s="7">
        <v>0.05</v>
      </c>
      <c r="R1244" s="7">
        <v>0.05</v>
      </c>
      <c r="S1244" s="7">
        <v>0.05</v>
      </c>
      <c r="T1244" s="7">
        <v>0.05</v>
      </c>
      <c r="U1244" s="7">
        <v>0.05</v>
      </c>
      <c r="V1244" s="7">
        <v>0.05</v>
      </c>
      <c r="W1244" s="7">
        <v>0.05</v>
      </c>
      <c r="X1244" s="7">
        <v>0.05</v>
      </c>
      <c r="Y1244" s="7">
        <v>0.05</v>
      </c>
      <c r="Z1244" s="7">
        <v>0.0</v>
      </c>
      <c r="AA1244" s="7">
        <v>0.0</v>
      </c>
      <c r="AB1244" s="7">
        <v>0.0</v>
      </c>
      <c r="AC1244" s="7">
        <v>0.0</v>
      </c>
      <c r="AD1244" s="7">
        <v>0.0</v>
      </c>
      <c r="AE1244" s="7">
        <v>0.0</v>
      </c>
      <c r="AF1244" s="7" t="s">
        <v>890</v>
      </c>
    </row>
    <row r="1245" ht="14.25" customHeight="1">
      <c r="A1245" s="5" t="s">
        <v>3209</v>
      </c>
      <c r="B1245" s="5" t="s">
        <v>647</v>
      </c>
      <c r="C1245" s="5"/>
      <c r="D1245" s="5" t="s">
        <v>1085</v>
      </c>
      <c r="E1245" s="62">
        <v>41640.0</v>
      </c>
      <c r="F1245" s="62">
        <v>42004.0</v>
      </c>
      <c r="G1245" s="5" t="s">
        <v>747</v>
      </c>
      <c r="H1245" s="5">
        <v>0.0</v>
      </c>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t="s">
        <v>890</v>
      </c>
    </row>
    <row r="1246" ht="14.25" customHeight="1">
      <c r="A1246" s="7" t="s">
        <v>3209</v>
      </c>
      <c r="B1246" s="7" t="s">
        <v>647</v>
      </c>
      <c r="C1246" s="7"/>
      <c r="D1246" s="7" t="s">
        <v>1089</v>
      </c>
      <c r="E1246" s="68">
        <v>41640.0</v>
      </c>
      <c r="F1246" s="68">
        <v>42004.0</v>
      </c>
      <c r="G1246" s="7" t="s">
        <v>1003</v>
      </c>
      <c r="H1246" s="7">
        <v>0.0</v>
      </c>
      <c r="I1246" s="7">
        <v>0.0</v>
      </c>
      <c r="J1246" s="7">
        <v>0.0</v>
      </c>
      <c r="K1246" s="7">
        <v>0.0</v>
      </c>
      <c r="L1246" s="7">
        <v>0.0</v>
      </c>
      <c r="M1246" s="7">
        <v>0.0</v>
      </c>
      <c r="N1246" s="7">
        <v>1.0</v>
      </c>
      <c r="O1246" s="7">
        <v>1.0</v>
      </c>
      <c r="P1246" s="7">
        <v>1.0</v>
      </c>
      <c r="Q1246" s="7">
        <v>1.0</v>
      </c>
      <c r="R1246" s="7">
        <v>1.0</v>
      </c>
      <c r="S1246" s="7">
        <v>1.0</v>
      </c>
      <c r="T1246" s="7">
        <v>1.0</v>
      </c>
      <c r="U1246" s="7">
        <v>1.0</v>
      </c>
      <c r="V1246" s="7">
        <v>1.0</v>
      </c>
      <c r="W1246" s="7">
        <v>1.0</v>
      </c>
      <c r="X1246" s="7">
        <v>1.0</v>
      </c>
      <c r="Y1246" s="7">
        <v>1.0</v>
      </c>
      <c r="Z1246" s="7">
        <v>1.0</v>
      </c>
      <c r="AA1246" s="7">
        <v>1.0</v>
      </c>
      <c r="AB1246" s="7">
        <v>1.0</v>
      </c>
      <c r="AC1246" s="7">
        <v>1.0</v>
      </c>
      <c r="AD1246" s="7">
        <v>0.05</v>
      </c>
      <c r="AE1246" s="7">
        <v>0.05</v>
      </c>
      <c r="AF1246" s="7" t="s">
        <v>890</v>
      </c>
    </row>
    <row r="1247" ht="14.25" customHeight="1">
      <c r="A1247" s="5" t="s">
        <v>3209</v>
      </c>
      <c r="B1247" s="5" t="s">
        <v>647</v>
      </c>
      <c r="C1247" s="5"/>
      <c r="D1247" s="5" t="s">
        <v>1624</v>
      </c>
      <c r="E1247" s="62">
        <v>41640.0</v>
      </c>
      <c r="F1247" s="62">
        <v>42004.0</v>
      </c>
      <c r="G1247" s="5" t="s">
        <v>1003</v>
      </c>
      <c r="H1247" s="5">
        <v>0.0</v>
      </c>
      <c r="I1247" s="5">
        <v>0.0</v>
      </c>
      <c r="J1247" s="5">
        <v>0.0</v>
      </c>
      <c r="K1247" s="5">
        <v>0.0</v>
      </c>
      <c r="L1247" s="5">
        <v>0.0</v>
      </c>
      <c r="M1247" s="5">
        <v>0.0</v>
      </c>
      <c r="N1247" s="5">
        <v>0.1</v>
      </c>
      <c r="O1247" s="5">
        <v>0.1</v>
      </c>
      <c r="P1247" s="5">
        <v>0.3</v>
      </c>
      <c r="Q1247" s="5">
        <v>0.3</v>
      </c>
      <c r="R1247" s="5">
        <v>0.3</v>
      </c>
      <c r="S1247" s="5">
        <v>0.3</v>
      </c>
      <c r="T1247" s="5">
        <v>0.1</v>
      </c>
      <c r="U1247" s="5">
        <v>0.1</v>
      </c>
      <c r="V1247" s="5">
        <v>0.1</v>
      </c>
      <c r="W1247" s="5">
        <v>0.1</v>
      </c>
      <c r="X1247" s="5">
        <v>0.1</v>
      </c>
      <c r="Y1247" s="5">
        <v>0.05</v>
      </c>
      <c r="Z1247" s="5">
        <v>0.05</v>
      </c>
      <c r="AA1247" s="5">
        <v>0.0</v>
      </c>
      <c r="AB1247" s="5">
        <v>0.0</v>
      </c>
      <c r="AC1247" s="5">
        <v>0.0</v>
      </c>
      <c r="AD1247" s="5">
        <v>0.0</v>
      </c>
      <c r="AE1247" s="5">
        <v>0.0</v>
      </c>
      <c r="AF1247" s="5" t="s">
        <v>890</v>
      </c>
    </row>
    <row r="1248" ht="14.25" customHeight="1">
      <c r="A1248" s="7" t="s">
        <v>3209</v>
      </c>
      <c r="B1248" s="7" t="s">
        <v>647</v>
      </c>
      <c r="C1248" s="7"/>
      <c r="D1248" s="7" t="s">
        <v>1191</v>
      </c>
      <c r="E1248" s="68">
        <v>41640.0</v>
      </c>
      <c r="F1248" s="68">
        <v>42004.0</v>
      </c>
      <c r="G1248" s="7" t="s">
        <v>1003</v>
      </c>
      <c r="H1248" s="7">
        <v>0.0</v>
      </c>
      <c r="I1248" s="7">
        <v>0.0</v>
      </c>
      <c r="J1248" s="7">
        <v>0.0</v>
      </c>
      <c r="K1248" s="7">
        <v>0.0</v>
      </c>
      <c r="L1248" s="7">
        <v>0.0</v>
      </c>
      <c r="M1248" s="7">
        <v>0.0</v>
      </c>
      <c r="N1248" s="7">
        <v>0.1</v>
      </c>
      <c r="O1248" s="7">
        <v>0.2</v>
      </c>
      <c r="P1248" s="7">
        <v>0.95</v>
      </c>
      <c r="Q1248" s="7">
        <v>0.95</v>
      </c>
      <c r="R1248" s="7">
        <v>0.95</v>
      </c>
      <c r="S1248" s="7">
        <v>0.95</v>
      </c>
      <c r="T1248" s="7">
        <v>0.5</v>
      </c>
      <c r="U1248" s="7">
        <v>0.95</v>
      </c>
      <c r="V1248" s="7">
        <v>0.95</v>
      </c>
      <c r="W1248" s="7">
        <v>0.95</v>
      </c>
      <c r="X1248" s="7">
        <v>0.95</v>
      </c>
      <c r="Y1248" s="7">
        <v>0.3</v>
      </c>
      <c r="Z1248" s="7">
        <v>0.1</v>
      </c>
      <c r="AA1248" s="7">
        <v>0.1</v>
      </c>
      <c r="AB1248" s="7">
        <v>0.1</v>
      </c>
      <c r="AC1248" s="7">
        <v>0.1</v>
      </c>
      <c r="AD1248" s="7">
        <v>0.05</v>
      </c>
      <c r="AE1248" s="7">
        <v>0.05</v>
      </c>
      <c r="AF1248" s="7" t="s">
        <v>890</v>
      </c>
    </row>
    <row r="1249" ht="14.25" customHeight="1">
      <c r="A1249" s="5" t="s">
        <v>3212</v>
      </c>
      <c r="B1249" s="5" t="s">
        <v>1230</v>
      </c>
      <c r="C1249" s="5"/>
      <c r="D1249" s="5" t="s">
        <v>1078</v>
      </c>
      <c r="E1249" s="62">
        <v>41640.0</v>
      </c>
      <c r="F1249" s="62">
        <v>42004.0</v>
      </c>
      <c r="G1249" s="5" t="s">
        <v>1003</v>
      </c>
      <c r="H1249" s="5">
        <v>0.0</v>
      </c>
      <c r="I1249" s="5">
        <v>0.0</v>
      </c>
      <c r="J1249" s="5">
        <v>0.0</v>
      </c>
      <c r="K1249" s="5">
        <v>0.0</v>
      </c>
      <c r="L1249" s="5">
        <v>0.0</v>
      </c>
      <c r="M1249" s="5">
        <v>0.0</v>
      </c>
      <c r="N1249" s="5">
        <v>0.04</v>
      </c>
      <c r="O1249" s="5">
        <v>0.04</v>
      </c>
      <c r="P1249" s="5">
        <v>0.04</v>
      </c>
      <c r="Q1249" s="5">
        <v>0.04</v>
      </c>
      <c r="R1249" s="5">
        <v>0.04</v>
      </c>
      <c r="S1249" s="5">
        <v>0.06</v>
      </c>
      <c r="T1249" s="5">
        <v>0.06</v>
      </c>
      <c r="U1249" s="5">
        <v>0.09</v>
      </c>
      <c r="V1249" s="5">
        <v>0.06</v>
      </c>
      <c r="W1249" s="5">
        <v>0.04</v>
      </c>
      <c r="X1249" s="5">
        <v>0.04</v>
      </c>
      <c r="Y1249" s="5">
        <v>0.04</v>
      </c>
      <c r="Z1249" s="5">
        <v>0.0</v>
      </c>
      <c r="AA1249" s="5">
        <v>0.0</v>
      </c>
      <c r="AB1249" s="5">
        <v>0.0</v>
      </c>
      <c r="AC1249" s="5">
        <v>0.0</v>
      </c>
      <c r="AD1249" s="5">
        <v>0.0</v>
      </c>
      <c r="AE1249" s="5">
        <v>0.0</v>
      </c>
      <c r="AF1249" s="5" t="s">
        <v>890</v>
      </c>
    </row>
    <row r="1250" ht="14.25" customHeight="1">
      <c r="A1250" s="7" t="s">
        <v>3212</v>
      </c>
      <c r="B1250" s="7" t="s">
        <v>1230</v>
      </c>
      <c r="C1250" s="7"/>
      <c r="D1250" s="7" t="s">
        <v>1627</v>
      </c>
      <c r="E1250" s="68">
        <v>41640.0</v>
      </c>
      <c r="F1250" s="68">
        <v>42004.0</v>
      </c>
      <c r="G1250" s="7" t="s">
        <v>1003</v>
      </c>
      <c r="H1250" s="7">
        <v>0.0</v>
      </c>
      <c r="I1250" s="7">
        <v>0.0</v>
      </c>
      <c r="J1250" s="7">
        <v>0.0</v>
      </c>
      <c r="K1250" s="7">
        <v>0.0</v>
      </c>
      <c r="L1250" s="7">
        <v>0.0</v>
      </c>
      <c r="M1250" s="7">
        <v>0.0</v>
      </c>
      <c r="N1250" s="7">
        <v>0.07</v>
      </c>
      <c r="O1250" s="7">
        <v>0.11</v>
      </c>
      <c r="P1250" s="7">
        <v>0.15</v>
      </c>
      <c r="Q1250" s="7">
        <v>0.21</v>
      </c>
      <c r="R1250" s="7">
        <v>0.19</v>
      </c>
      <c r="S1250" s="7">
        <v>0.23</v>
      </c>
      <c r="T1250" s="7">
        <v>0.2</v>
      </c>
      <c r="U1250" s="7">
        <v>0.19</v>
      </c>
      <c r="V1250" s="7">
        <v>0.15</v>
      </c>
      <c r="W1250" s="7">
        <v>0.13</v>
      </c>
      <c r="X1250" s="7">
        <v>0.14</v>
      </c>
      <c r="Y1250" s="7">
        <v>0.07</v>
      </c>
      <c r="Z1250" s="7">
        <v>0.07</v>
      </c>
      <c r="AA1250" s="7">
        <v>0.0</v>
      </c>
      <c r="AB1250" s="7">
        <v>0.0</v>
      </c>
      <c r="AC1250" s="7">
        <v>0.0</v>
      </c>
      <c r="AD1250" s="7">
        <v>0.0</v>
      </c>
      <c r="AE1250" s="7">
        <v>0.0</v>
      </c>
      <c r="AF1250" s="7" t="s">
        <v>890</v>
      </c>
    </row>
    <row r="1251" ht="14.25" customHeight="1">
      <c r="A1251" s="5" t="s">
        <v>3212</v>
      </c>
      <c r="B1251" s="5" t="s">
        <v>1230</v>
      </c>
      <c r="C1251" s="5"/>
      <c r="D1251" s="5" t="s">
        <v>1882</v>
      </c>
      <c r="E1251" s="62">
        <v>41640.0</v>
      </c>
      <c r="F1251" s="62">
        <v>42004.0</v>
      </c>
      <c r="G1251" s="5" t="s">
        <v>1003</v>
      </c>
      <c r="H1251" s="5">
        <v>0.0</v>
      </c>
      <c r="I1251" s="5">
        <v>0.0</v>
      </c>
      <c r="J1251" s="5">
        <v>0.0</v>
      </c>
      <c r="K1251" s="5">
        <v>0.0</v>
      </c>
      <c r="L1251" s="5">
        <v>0.0</v>
      </c>
      <c r="M1251" s="5">
        <v>0.0</v>
      </c>
      <c r="N1251" s="5">
        <v>0.07</v>
      </c>
      <c r="O1251" s="5">
        <v>0.19</v>
      </c>
      <c r="P1251" s="5">
        <v>0.35</v>
      </c>
      <c r="Q1251" s="5">
        <v>0.38</v>
      </c>
      <c r="R1251" s="5">
        <v>0.39</v>
      </c>
      <c r="S1251" s="5">
        <v>0.47</v>
      </c>
      <c r="T1251" s="5">
        <v>0.57</v>
      </c>
      <c r="U1251" s="5">
        <v>0.54</v>
      </c>
      <c r="V1251" s="5">
        <v>0.34</v>
      </c>
      <c r="W1251" s="5">
        <v>0.33</v>
      </c>
      <c r="X1251" s="5">
        <v>0.44</v>
      </c>
      <c r="Y1251" s="5">
        <v>0.26</v>
      </c>
      <c r="Z1251" s="5">
        <v>0.21</v>
      </c>
      <c r="AA1251" s="5">
        <v>0.15</v>
      </c>
      <c r="AB1251" s="5">
        <v>0.17</v>
      </c>
      <c r="AC1251" s="5">
        <v>0.08</v>
      </c>
      <c r="AD1251" s="5">
        <v>0.05</v>
      </c>
      <c r="AE1251" s="5">
        <v>0.05</v>
      </c>
      <c r="AF1251" s="5" t="s">
        <v>890</v>
      </c>
    </row>
    <row r="1252" ht="14.25" customHeight="1">
      <c r="A1252" s="7" t="s">
        <v>3215</v>
      </c>
      <c r="B1252" s="7" t="s">
        <v>1173</v>
      </c>
      <c r="C1252" s="7" t="s">
        <v>995</v>
      </c>
      <c r="D1252" s="7" t="s">
        <v>1247</v>
      </c>
      <c r="E1252" s="68">
        <v>41640.0</v>
      </c>
      <c r="F1252" s="68">
        <v>42004.0</v>
      </c>
      <c r="G1252" s="7" t="s">
        <v>747</v>
      </c>
      <c r="H1252" s="7">
        <v>26.7</v>
      </c>
      <c r="I1252" s="7"/>
      <c r="J1252" s="7"/>
      <c r="K1252" s="7"/>
      <c r="L1252" s="7"/>
      <c r="M1252" s="7"/>
      <c r="N1252" s="7"/>
      <c r="O1252" s="7"/>
      <c r="P1252" s="7"/>
      <c r="Q1252" s="7"/>
      <c r="R1252" s="7"/>
      <c r="S1252" s="7"/>
      <c r="T1252" s="7"/>
      <c r="U1252" s="7"/>
      <c r="V1252" s="7"/>
      <c r="W1252" s="7"/>
      <c r="X1252" s="7"/>
      <c r="Y1252" s="7"/>
      <c r="Z1252" s="7"/>
      <c r="AA1252" s="7"/>
      <c r="AB1252" s="7"/>
      <c r="AC1252" s="7"/>
      <c r="AD1252" s="7"/>
      <c r="AE1252" s="7"/>
      <c r="AF1252" s="7" t="s">
        <v>890</v>
      </c>
    </row>
    <row r="1253" ht="14.25" customHeight="1">
      <c r="A1253" s="5" t="s">
        <v>3215</v>
      </c>
      <c r="B1253" s="5" t="s">
        <v>1173</v>
      </c>
      <c r="C1253" s="5" t="s">
        <v>995</v>
      </c>
      <c r="D1253" s="5" t="s">
        <v>1089</v>
      </c>
      <c r="E1253" s="62">
        <v>41640.0</v>
      </c>
      <c r="F1253" s="62">
        <v>42004.0</v>
      </c>
      <c r="G1253" s="5" t="s">
        <v>1003</v>
      </c>
      <c r="H1253" s="5">
        <v>26.7</v>
      </c>
      <c r="I1253" s="5">
        <v>26.7</v>
      </c>
      <c r="J1253" s="5">
        <v>26.7</v>
      </c>
      <c r="K1253" s="5">
        <v>26.7</v>
      </c>
      <c r="L1253" s="5">
        <v>26.7</v>
      </c>
      <c r="M1253" s="5">
        <v>25.7</v>
      </c>
      <c r="N1253" s="5">
        <v>25.0</v>
      </c>
      <c r="O1253" s="5">
        <v>24.0</v>
      </c>
      <c r="P1253" s="5">
        <v>24.0</v>
      </c>
      <c r="Q1253" s="5">
        <v>24.0</v>
      </c>
      <c r="R1253" s="5">
        <v>24.0</v>
      </c>
      <c r="S1253" s="5">
        <v>24.0</v>
      </c>
      <c r="T1253" s="5">
        <v>24.0</v>
      </c>
      <c r="U1253" s="5">
        <v>24.0</v>
      </c>
      <c r="V1253" s="5">
        <v>24.0</v>
      </c>
      <c r="W1253" s="5">
        <v>24.0</v>
      </c>
      <c r="X1253" s="5">
        <v>24.0</v>
      </c>
      <c r="Y1253" s="5">
        <v>24.0</v>
      </c>
      <c r="Z1253" s="5">
        <v>24.0</v>
      </c>
      <c r="AA1253" s="5">
        <v>24.0</v>
      </c>
      <c r="AB1253" s="5">
        <v>24.0</v>
      </c>
      <c r="AC1253" s="5">
        <v>24.0</v>
      </c>
      <c r="AD1253" s="5">
        <v>26.7</v>
      </c>
      <c r="AE1253" s="5">
        <v>26.7</v>
      </c>
      <c r="AF1253" s="5" t="s">
        <v>890</v>
      </c>
    </row>
    <row r="1254" ht="14.25" customHeight="1">
      <c r="A1254" s="7" t="s">
        <v>3215</v>
      </c>
      <c r="B1254" s="7" t="s">
        <v>1173</v>
      </c>
      <c r="C1254" s="7" t="s">
        <v>995</v>
      </c>
      <c r="D1254" s="7" t="s">
        <v>1624</v>
      </c>
      <c r="E1254" s="68">
        <v>41640.0</v>
      </c>
      <c r="F1254" s="68">
        <v>42004.0</v>
      </c>
      <c r="G1254" s="7" t="s">
        <v>1003</v>
      </c>
      <c r="H1254" s="7">
        <v>26.7</v>
      </c>
      <c r="I1254" s="7">
        <v>26.7</v>
      </c>
      <c r="J1254" s="7">
        <v>26.7</v>
      </c>
      <c r="K1254" s="7">
        <v>26.7</v>
      </c>
      <c r="L1254" s="7">
        <v>26.7</v>
      </c>
      <c r="M1254" s="7">
        <v>24.0</v>
      </c>
      <c r="N1254" s="7">
        <v>24.0</v>
      </c>
      <c r="O1254" s="7">
        <v>24.0</v>
      </c>
      <c r="P1254" s="7">
        <v>24.0</v>
      </c>
      <c r="Q1254" s="7">
        <v>24.0</v>
      </c>
      <c r="R1254" s="7">
        <v>24.0</v>
      </c>
      <c r="S1254" s="7">
        <v>24.0</v>
      </c>
      <c r="T1254" s="7">
        <v>24.0</v>
      </c>
      <c r="U1254" s="7">
        <v>24.0</v>
      </c>
      <c r="V1254" s="7">
        <v>24.0</v>
      </c>
      <c r="W1254" s="7">
        <v>24.0</v>
      </c>
      <c r="X1254" s="7">
        <v>24.0</v>
      </c>
      <c r="Y1254" s="7">
        <v>26.7</v>
      </c>
      <c r="Z1254" s="7">
        <v>26.7</v>
      </c>
      <c r="AA1254" s="7">
        <v>26.7</v>
      </c>
      <c r="AB1254" s="7">
        <v>26.7</v>
      </c>
      <c r="AC1254" s="7">
        <v>26.7</v>
      </c>
      <c r="AD1254" s="7">
        <v>26.7</v>
      </c>
      <c r="AE1254" s="7">
        <v>26.7</v>
      </c>
      <c r="AF1254" s="7" t="s">
        <v>890</v>
      </c>
    </row>
    <row r="1255" ht="14.25" customHeight="1">
      <c r="A1255" s="5" t="s">
        <v>3215</v>
      </c>
      <c r="B1255" s="5" t="s">
        <v>1173</v>
      </c>
      <c r="C1255" s="5" t="s">
        <v>995</v>
      </c>
      <c r="D1255" s="5" t="s">
        <v>1191</v>
      </c>
      <c r="E1255" s="62">
        <v>41640.0</v>
      </c>
      <c r="F1255" s="62">
        <v>42004.0</v>
      </c>
      <c r="G1255" s="5" t="s">
        <v>1003</v>
      </c>
      <c r="H1255" s="5">
        <v>26.7</v>
      </c>
      <c r="I1255" s="5">
        <v>26.7</v>
      </c>
      <c r="J1255" s="5">
        <v>26.7</v>
      </c>
      <c r="K1255" s="5">
        <v>26.7</v>
      </c>
      <c r="L1255" s="5">
        <v>26.7</v>
      </c>
      <c r="M1255" s="5">
        <v>24.0</v>
      </c>
      <c r="N1255" s="5">
        <v>24.0</v>
      </c>
      <c r="O1255" s="5">
        <v>24.0</v>
      </c>
      <c r="P1255" s="5">
        <v>24.0</v>
      </c>
      <c r="Q1255" s="5">
        <v>24.0</v>
      </c>
      <c r="R1255" s="5">
        <v>24.0</v>
      </c>
      <c r="S1255" s="5">
        <v>24.0</v>
      </c>
      <c r="T1255" s="5">
        <v>24.0</v>
      </c>
      <c r="U1255" s="5">
        <v>24.0</v>
      </c>
      <c r="V1255" s="5">
        <v>24.0</v>
      </c>
      <c r="W1255" s="5">
        <v>24.0</v>
      </c>
      <c r="X1255" s="5">
        <v>24.0</v>
      </c>
      <c r="Y1255" s="5">
        <v>24.0</v>
      </c>
      <c r="Z1255" s="5">
        <v>24.0</v>
      </c>
      <c r="AA1255" s="5">
        <v>24.0</v>
      </c>
      <c r="AB1255" s="5">
        <v>24.0</v>
      </c>
      <c r="AC1255" s="5">
        <v>24.0</v>
      </c>
      <c r="AD1255" s="5">
        <v>26.7</v>
      </c>
      <c r="AE1255" s="5">
        <v>26.7</v>
      </c>
      <c r="AF1255" s="5" t="s">
        <v>890</v>
      </c>
    </row>
    <row r="1256" ht="14.25" customHeight="1">
      <c r="A1256" s="7" t="s">
        <v>1725</v>
      </c>
      <c r="B1256" s="7" t="s">
        <v>1173</v>
      </c>
      <c r="C1256" s="7" t="s">
        <v>995</v>
      </c>
      <c r="D1256" s="7" t="s">
        <v>3099</v>
      </c>
      <c r="E1256" s="68">
        <v>41640.0</v>
      </c>
      <c r="F1256" s="68">
        <v>42004.0</v>
      </c>
      <c r="G1256" s="7" t="s">
        <v>747</v>
      </c>
      <c r="H1256" s="7">
        <v>24.0</v>
      </c>
      <c r="I1256" s="7"/>
      <c r="J1256" s="7"/>
      <c r="K1256" s="7"/>
      <c r="L1256" s="7"/>
      <c r="M1256" s="7"/>
      <c r="N1256" s="7"/>
      <c r="O1256" s="7"/>
      <c r="P1256" s="7"/>
      <c r="Q1256" s="7"/>
      <c r="R1256" s="7"/>
      <c r="S1256" s="7"/>
      <c r="T1256" s="7"/>
      <c r="U1256" s="7"/>
      <c r="V1256" s="7"/>
      <c r="W1256" s="7"/>
      <c r="X1256" s="7"/>
      <c r="Y1256" s="7"/>
      <c r="Z1256" s="7"/>
      <c r="AA1256" s="7"/>
      <c r="AB1256" s="7"/>
      <c r="AC1256" s="7"/>
      <c r="AD1256" s="7"/>
      <c r="AE1256" s="7"/>
      <c r="AF1256" s="7" t="s">
        <v>890</v>
      </c>
    </row>
    <row r="1257" ht="14.25" customHeight="1">
      <c r="A1257" s="5" t="s">
        <v>1725</v>
      </c>
      <c r="B1257" s="5" t="s">
        <v>1173</v>
      </c>
      <c r="C1257" s="5" t="s">
        <v>995</v>
      </c>
      <c r="D1257" s="5" t="s">
        <v>1089</v>
      </c>
      <c r="E1257" s="62">
        <v>41640.0</v>
      </c>
      <c r="F1257" s="62">
        <v>42004.0</v>
      </c>
      <c r="G1257" s="5" t="s">
        <v>1003</v>
      </c>
      <c r="H1257" s="5">
        <v>26.7</v>
      </c>
      <c r="I1257" s="5">
        <v>26.7</v>
      </c>
      <c r="J1257" s="5">
        <v>26.7</v>
      </c>
      <c r="K1257" s="5">
        <v>26.7</v>
      </c>
      <c r="L1257" s="5">
        <v>26.7</v>
      </c>
      <c r="M1257" s="5">
        <v>25.7</v>
      </c>
      <c r="N1257" s="5">
        <v>25.0</v>
      </c>
      <c r="O1257" s="5">
        <v>24.0</v>
      </c>
      <c r="P1257" s="5">
        <v>24.0</v>
      </c>
      <c r="Q1257" s="5">
        <v>24.0</v>
      </c>
      <c r="R1257" s="5">
        <v>24.0</v>
      </c>
      <c r="S1257" s="5">
        <v>24.0</v>
      </c>
      <c r="T1257" s="5">
        <v>24.0</v>
      </c>
      <c r="U1257" s="5">
        <v>24.0</v>
      </c>
      <c r="V1257" s="5">
        <v>24.0</v>
      </c>
      <c r="W1257" s="5">
        <v>24.0</v>
      </c>
      <c r="X1257" s="5">
        <v>24.0</v>
      </c>
      <c r="Y1257" s="5">
        <v>24.0</v>
      </c>
      <c r="Z1257" s="5">
        <v>24.0</v>
      </c>
      <c r="AA1257" s="5">
        <v>24.0</v>
      </c>
      <c r="AB1257" s="5">
        <v>24.0</v>
      </c>
      <c r="AC1257" s="5">
        <v>24.0</v>
      </c>
      <c r="AD1257" s="5">
        <v>26.7</v>
      </c>
      <c r="AE1257" s="5">
        <v>26.7</v>
      </c>
      <c r="AF1257" s="5" t="s">
        <v>890</v>
      </c>
    </row>
    <row r="1258" ht="14.25" customHeight="1">
      <c r="A1258" s="7" t="s">
        <v>3220</v>
      </c>
      <c r="B1258" s="7" t="s">
        <v>1173</v>
      </c>
      <c r="C1258" s="7" t="s">
        <v>995</v>
      </c>
      <c r="D1258" s="7" t="s">
        <v>1247</v>
      </c>
      <c r="E1258" s="68">
        <v>41640.0</v>
      </c>
      <c r="F1258" s="68">
        <v>42004.0</v>
      </c>
      <c r="G1258" s="7" t="s">
        <v>747</v>
      </c>
      <c r="H1258" s="7">
        <v>26.7</v>
      </c>
      <c r="I1258" s="7"/>
      <c r="J1258" s="7"/>
      <c r="K1258" s="7"/>
      <c r="L1258" s="7"/>
      <c r="M1258" s="7"/>
      <c r="N1258" s="7"/>
      <c r="O1258" s="7"/>
      <c r="P1258" s="7"/>
      <c r="Q1258" s="7"/>
      <c r="R1258" s="7"/>
      <c r="S1258" s="7"/>
      <c r="T1258" s="7"/>
      <c r="U1258" s="7"/>
      <c r="V1258" s="7"/>
      <c r="W1258" s="7"/>
      <c r="X1258" s="7"/>
      <c r="Y1258" s="7"/>
      <c r="Z1258" s="7"/>
      <c r="AA1258" s="7"/>
      <c r="AB1258" s="7"/>
      <c r="AC1258" s="7"/>
      <c r="AD1258" s="7"/>
      <c r="AE1258" s="7"/>
      <c r="AF1258" s="7" t="s">
        <v>890</v>
      </c>
    </row>
    <row r="1259" ht="14.25" customHeight="1">
      <c r="A1259" s="5" t="s">
        <v>3220</v>
      </c>
      <c r="B1259" s="5" t="s">
        <v>1173</v>
      </c>
      <c r="C1259" s="5" t="s">
        <v>995</v>
      </c>
      <c r="D1259" s="5" t="s">
        <v>1089</v>
      </c>
      <c r="E1259" s="62">
        <v>41640.0</v>
      </c>
      <c r="F1259" s="62">
        <v>42004.0</v>
      </c>
      <c r="G1259" s="5" t="s">
        <v>1003</v>
      </c>
      <c r="H1259" s="5">
        <v>26.7</v>
      </c>
      <c r="I1259" s="5">
        <v>26.7</v>
      </c>
      <c r="J1259" s="5">
        <v>26.7</v>
      </c>
      <c r="K1259" s="5">
        <v>26.7</v>
      </c>
      <c r="L1259" s="5">
        <v>26.7</v>
      </c>
      <c r="M1259" s="5">
        <v>25.7</v>
      </c>
      <c r="N1259" s="5">
        <v>25.0</v>
      </c>
      <c r="O1259" s="5">
        <v>24.0</v>
      </c>
      <c r="P1259" s="5">
        <v>24.0</v>
      </c>
      <c r="Q1259" s="5">
        <v>24.0</v>
      </c>
      <c r="R1259" s="5">
        <v>24.0</v>
      </c>
      <c r="S1259" s="5">
        <v>24.0</v>
      </c>
      <c r="T1259" s="5">
        <v>24.0</v>
      </c>
      <c r="U1259" s="5">
        <v>24.0</v>
      </c>
      <c r="V1259" s="5">
        <v>24.0</v>
      </c>
      <c r="W1259" s="5">
        <v>24.0</v>
      </c>
      <c r="X1259" s="5">
        <v>24.0</v>
      </c>
      <c r="Y1259" s="5">
        <v>24.0</v>
      </c>
      <c r="Z1259" s="5">
        <v>24.0</v>
      </c>
      <c r="AA1259" s="5">
        <v>24.0</v>
      </c>
      <c r="AB1259" s="5">
        <v>24.0</v>
      </c>
      <c r="AC1259" s="5">
        <v>24.0</v>
      </c>
      <c r="AD1259" s="5">
        <v>26.7</v>
      </c>
      <c r="AE1259" s="5">
        <v>26.7</v>
      </c>
      <c r="AF1259" s="5" t="s">
        <v>890</v>
      </c>
    </row>
    <row r="1260" ht="14.25" customHeight="1">
      <c r="A1260" s="7" t="s">
        <v>3220</v>
      </c>
      <c r="B1260" s="7" t="s">
        <v>1173</v>
      </c>
      <c r="C1260" s="7" t="s">
        <v>995</v>
      </c>
      <c r="D1260" s="7" t="s">
        <v>1624</v>
      </c>
      <c r="E1260" s="68">
        <v>41640.0</v>
      </c>
      <c r="F1260" s="68">
        <v>42004.0</v>
      </c>
      <c r="G1260" s="7" t="s">
        <v>1003</v>
      </c>
      <c r="H1260" s="7">
        <v>26.7</v>
      </c>
      <c r="I1260" s="7">
        <v>26.7</v>
      </c>
      <c r="J1260" s="7">
        <v>26.7</v>
      </c>
      <c r="K1260" s="7">
        <v>26.7</v>
      </c>
      <c r="L1260" s="7">
        <v>26.7</v>
      </c>
      <c r="M1260" s="7">
        <v>24.0</v>
      </c>
      <c r="N1260" s="7">
        <v>24.0</v>
      </c>
      <c r="O1260" s="7">
        <v>24.0</v>
      </c>
      <c r="P1260" s="7">
        <v>24.0</v>
      </c>
      <c r="Q1260" s="7">
        <v>24.0</v>
      </c>
      <c r="R1260" s="7">
        <v>24.0</v>
      </c>
      <c r="S1260" s="7">
        <v>24.0</v>
      </c>
      <c r="T1260" s="7">
        <v>24.0</v>
      </c>
      <c r="U1260" s="7">
        <v>24.0</v>
      </c>
      <c r="V1260" s="7">
        <v>24.0</v>
      </c>
      <c r="W1260" s="7">
        <v>24.0</v>
      </c>
      <c r="X1260" s="7">
        <v>24.0</v>
      </c>
      <c r="Y1260" s="7">
        <v>26.7</v>
      </c>
      <c r="Z1260" s="7">
        <v>26.7</v>
      </c>
      <c r="AA1260" s="7">
        <v>26.7</v>
      </c>
      <c r="AB1260" s="7">
        <v>26.7</v>
      </c>
      <c r="AC1260" s="7">
        <v>26.7</v>
      </c>
      <c r="AD1260" s="7">
        <v>26.7</v>
      </c>
      <c r="AE1260" s="7">
        <v>26.7</v>
      </c>
      <c r="AF1260" s="7" t="s">
        <v>890</v>
      </c>
    </row>
    <row r="1261" ht="14.25" customHeight="1">
      <c r="A1261" s="5" t="s">
        <v>3220</v>
      </c>
      <c r="B1261" s="5" t="s">
        <v>1173</v>
      </c>
      <c r="C1261" s="5" t="s">
        <v>995</v>
      </c>
      <c r="D1261" s="5" t="s">
        <v>1191</v>
      </c>
      <c r="E1261" s="62">
        <v>41640.0</v>
      </c>
      <c r="F1261" s="62">
        <v>42004.0</v>
      </c>
      <c r="G1261" s="5" t="s">
        <v>1003</v>
      </c>
      <c r="H1261" s="5">
        <v>26.7</v>
      </c>
      <c r="I1261" s="5">
        <v>26.7</v>
      </c>
      <c r="J1261" s="5">
        <v>26.7</v>
      </c>
      <c r="K1261" s="5">
        <v>26.7</v>
      </c>
      <c r="L1261" s="5">
        <v>26.7</v>
      </c>
      <c r="M1261" s="5">
        <v>24.0</v>
      </c>
      <c r="N1261" s="5">
        <v>24.0</v>
      </c>
      <c r="O1261" s="5">
        <v>24.0</v>
      </c>
      <c r="P1261" s="5">
        <v>24.0</v>
      </c>
      <c r="Q1261" s="5">
        <v>24.0</v>
      </c>
      <c r="R1261" s="5">
        <v>24.0</v>
      </c>
      <c r="S1261" s="5">
        <v>24.0</v>
      </c>
      <c r="T1261" s="5">
        <v>24.0</v>
      </c>
      <c r="U1261" s="5">
        <v>24.0</v>
      </c>
      <c r="V1261" s="5">
        <v>24.0</v>
      </c>
      <c r="W1261" s="5">
        <v>24.0</v>
      </c>
      <c r="X1261" s="5">
        <v>24.0</v>
      </c>
      <c r="Y1261" s="5">
        <v>24.0</v>
      </c>
      <c r="Z1261" s="5">
        <v>24.0</v>
      </c>
      <c r="AA1261" s="5">
        <v>24.0</v>
      </c>
      <c r="AB1261" s="5">
        <v>24.0</v>
      </c>
      <c r="AC1261" s="5">
        <v>24.0</v>
      </c>
      <c r="AD1261" s="5">
        <v>26.7</v>
      </c>
      <c r="AE1261" s="5">
        <v>26.7</v>
      </c>
      <c r="AF1261" s="5" t="s">
        <v>890</v>
      </c>
    </row>
    <row r="1262" ht="14.25" customHeight="1">
      <c r="A1262" s="7" t="s">
        <v>3223</v>
      </c>
      <c r="B1262" s="7" t="s">
        <v>1173</v>
      </c>
      <c r="C1262" s="7" t="s">
        <v>995</v>
      </c>
      <c r="D1262" s="7" t="s">
        <v>1247</v>
      </c>
      <c r="E1262" s="68">
        <v>41640.0</v>
      </c>
      <c r="F1262" s="68">
        <v>42004.0</v>
      </c>
      <c r="G1262" s="7" t="s">
        <v>747</v>
      </c>
      <c r="H1262" s="7">
        <v>26.7</v>
      </c>
      <c r="I1262" s="7"/>
      <c r="J1262" s="7"/>
      <c r="K1262" s="7"/>
      <c r="L1262" s="7"/>
      <c r="M1262" s="7"/>
      <c r="N1262" s="7"/>
      <c r="O1262" s="7"/>
      <c r="P1262" s="7"/>
      <c r="Q1262" s="7"/>
      <c r="R1262" s="7"/>
      <c r="S1262" s="7"/>
      <c r="T1262" s="7"/>
      <c r="U1262" s="7"/>
      <c r="V1262" s="7"/>
      <c r="W1262" s="7"/>
      <c r="X1262" s="7"/>
      <c r="Y1262" s="7"/>
      <c r="Z1262" s="7"/>
      <c r="AA1262" s="7"/>
      <c r="AB1262" s="7"/>
      <c r="AC1262" s="7"/>
      <c r="AD1262" s="7"/>
      <c r="AE1262" s="7"/>
      <c r="AF1262" s="7" t="s">
        <v>890</v>
      </c>
    </row>
    <row r="1263" ht="14.25" customHeight="1">
      <c r="A1263" s="5" t="s">
        <v>3223</v>
      </c>
      <c r="B1263" s="5" t="s">
        <v>1173</v>
      </c>
      <c r="C1263" s="5" t="s">
        <v>995</v>
      </c>
      <c r="D1263" s="5" t="s">
        <v>1089</v>
      </c>
      <c r="E1263" s="62">
        <v>41640.0</v>
      </c>
      <c r="F1263" s="62">
        <v>42004.0</v>
      </c>
      <c r="G1263" s="5" t="s">
        <v>1003</v>
      </c>
      <c r="H1263" s="5">
        <v>26.7</v>
      </c>
      <c r="I1263" s="5">
        <v>26.7</v>
      </c>
      <c r="J1263" s="5">
        <v>26.7</v>
      </c>
      <c r="K1263" s="5">
        <v>26.7</v>
      </c>
      <c r="L1263" s="5">
        <v>26.7</v>
      </c>
      <c r="M1263" s="5">
        <v>25.7</v>
      </c>
      <c r="N1263" s="5">
        <v>25.0</v>
      </c>
      <c r="O1263" s="5">
        <v>24.0</v>
      </c>
      <c r="P1263" s="5">
        <v>24.0</v>
      </c>
      <c r="Q1263" s="5">
        <v>24.0</v>
      </c>
      <c r="R1263" s="5">
        <v>24.0</v>
      </c>
      <c r="S1263" s="5">
        <v>24.0</v>
      </c>
      <c r="T1263" s="5">
        <v>24.0</v>
      </c>
      <c r="U1263" s="5">
        <v>24.0</v>
      </c>
      <c r="V1263" s="5">
        <v>24.0</v>
      </c>
      <c r="W1263" s="5">
        <v>24.0</v>
      </c>
      <c r="X1263" s="5">
        <v>24.0</v>
      </c>
      <c r="Y1263" s="5">
        <v>24.0</v>
      </c>
      <c r="Z1263" s="5">
        <v>24.0</v>
      </c>
      <c r="AA1263" s="5">
        <v>24.0</v>
      </c>
      <c r="AB1263" s="5">
        <v>24.0</v>
      </c>
      <c r="AC1263" s="5">
        <v>24.0</v>
      </c>
      <c r="AD1263" s="5">
        <v>26.7</v>
      </c>
      <c r="AE1263" s="5">
        <v>26.7</v>
      </c>
      <c r="AF1263" s="5" t="s">
        <v>890</v>
      </c>
    </row>
    <row r="1264" ht="14.25" customHeight="1">
      <c r="A1264" s="7" t="s">
        <v>3223</v>
      </c>
      <c r="B1264" s="7" t="s">
        <v>1173</v>
      </c>
      <c r="C1264" s="7" t="s">
        <v>995</v>
      </c>
      <c r="D1264" s="7" t="s">
        <v>1624</v>
      </c>
      <c r="E1264" s="68">
        <v>41640.0</v>
      </c>
      <c r="F1264" s="68">
        <v>42004.0</v>
      </c>
      <c r="G1264" s="7" t="s">
        <v>1003</v>
      </c>
      <c r="H1264" s="7">
        <v>26.7</v>
      </c>
      <c r="I1264" s="7">
        <v>26.7</v>
      </c>
      <c r="J1264" s="7">
        <v>26.7</v>
      </c>
      <c r="K1264" s="7">
        <v>26.7</v>
      </c>
      <c r="L1264" s="7">
        <v>26.7</v>
      </c>
      <c r="M1264" s="7">
        <v>24.0</v>
      </c>
      <c r="N1264" s="7">
        <v>24.0</v>
      </c>
      <c r="O1264" s="7">
        <v>24.0</v>
      </c>
      <c r="P1264" s="7">
        <v>24.0</v>
      </c>
      <c r="Q1264" s="7">
        <v>24.0</v>
      </c>
      <c r="R1264" s="7">
        <v>24.0</v>
      </c>
      <c r="S1264" s="7">
        <v>24.0</v>
      </c>
      <c r="T1264" s="7">
        <v>24.0</v>
      </c>
      <c r="U1264" s="7">
        <v>24.0</v>
      </c>
      <c r="V1264" s="7">
        <v>24.0</v>
      </c>
      <c r="W1264" s="7">
        <v>24.0</v>
      </c>
      <c r="X1264" s="7">
        <v>24.0</v>
      </c>
      <c r="Y1264" s="7">
        <v>26.7</v>
      </c>
      <c r="Z1264" s="7">
        <v>26.7</v>
      </c>
      <c r="AA1264" s="7">
        <v>26.7</v>
      </c>
      <c r="AB1264" s="7">
        <v>26.7</v>
      </c>
      <c r="AC1264" s="7">
        <v>26.7</v>
      </c>
      <c r="AD1264" s="7">
        <v>26.7</v>
      </c>
      <c r="AE1264" s="7">
        <v>26.7</v>
      </c>
      <c r="AF1264" s="7" t="s">
        <v>890</v>
      </c>
    </row>
    <row r="1265" ht="14.25" customHeight="1">
      <c r="A1265" s="5" t="s">
        <v>3223</v>
      </c>
      <c r="B1265" s="5" t="s">
        <v>1173</v>
      </c>
      <c r="C1265" s="5" t="s">
        <v>995</v>
      </c>
      <c r="D1265" s="5" t="s">
        <v>1191</v>
      </c>
      <c r="E1265" s="62">
        <v>41640.0</v>
      </c>
      <c r="F1265" s="62">
        <v>42004.0</v>
      </c>
      <c r="G1265" s="5" t="s">
        <v>1003</v>
      </c>
      <c r="H1265" s="5">
        <v>26.7</v>
      </c>
      <c r="I1265" s="5">
        <v>26.7</v>
      </c>
      <c r="J1265" s="5">
        <v>26.7</v>
      </c>
      <c r="K1265" s="5">
        <v>26.7</v>
      </c>
      <c r="L1265" s="5">
        <v>26.7</v>
      </c>
      <c r="M1265" s="5">
        <v>24.0</v>
      </c>
      <c r="N1265" s="5">
        <v>24.0</v>
      </c>
      <c r="O1265" s="5">
        <v>24.0</v>
      </c>
      <c r="P1265" s="5">
        <v>24.0</v>
      </c>
      <c r="Q1265" s="5">
        <v>24.0</v>
      </c>
      <c r="R1265" s="5">
        <v>24.0</v>
      </c>
      <c r="S1265" s="5">
        <v>24.0</v>
      </c>
      <c r="T1265" s="5">
        <v>24.0</v>
      </c>
      <c r="U1265" s="5">
        <v>24.0</v>
      </c>
      <c r="V1265" s="5">
        <v>24.0</v>
      </c>
      <c r="W1265" s="5">
        <v>24.0</v>
      </c>
      <c r="X1265" s="5">
        <v>24.0</v>
      </c>
      <c r="Y1265" s="5">
        <v>24.0</v>
      </c>
      <c r="Z1265" s="5">
        <v>24.0</v>
      </c>
      <c r="AA1265" s="5">
        <v>24.0</v>
      </c>
      <c r="AB1265" s="5">
        <v>24.0</v>
      </c>
      <c r="AC1265" s="5">
        <v>24.0</v>
      </c>
      <c r="AD1265" s="5">
        <v>26.7</v>
      </c>
      <c r="AE1265" s="5">
        <v>26.7</v>
      </c>
      <c r="AF1265" s="5" t="s">
        <v>890</v>
      </c>
    </row>
    <row r="1266" ht="14.25" customHeight="1">
      <c r="A1266" s="7" t="s">
        <v>3225</v>
      </c>
      <c r="B1266" s="7" t="s">
        <v>1173</v>
      </c>
      <c r="C1266" s="7" t="s">
        <v>995</v>
      </c>
      <c r="D1266" s="7" t="s">
        <v>1247</v>
      </c>
      <c r="E1266" s="68">
        <v>41640.0</v>
      </c>
      <c r="F1266" s="68">
        <v>42004.0</v>
      </c>
      <c r="G1266" s="7" t="s">
        <v>747</v>
      </c>
      <c r="H1266" s="7">
        <v>26.7</v>
      </c>
      <c r="I1266" s="7"/>
      <c r="J1266" s="7"/>
      <c r="K1266" s="7"/>
      <c r="L1266" s="7"/>
      <c r="M1266" s="7"/>
      <c r="N1266" s="7"/>
      <c r="O1266" s="7"/>
      <c r="P1266" s="7"/>
      <c r="Q1266" s="7"/>
      <c r="R1266" s="7"/>
      <c r="S1266" s="7"/>
      <c r="T1266" s="7"/>
      <c r="U1266" s="7"/>
      <c r="V1266" s="7"/>
      <c r="W1266" s="7"/>
      <c r="X1266" s="7"/>
      <c r="Y1266" s="7"/>
      <c r="Z1266" s="7"/>
      <c r="AA1266" s="7"/>
      <c r="AB1266" s="7"/>
      <c r="AC1266" s="7"/>
      <c r="AD1266" s="7"/>
      <c r="AE1266" s="7"/>
      <c r="AF1266" s="7" t="s">
        <v>890</v>
      </c>
    </row>
    <row r="1267" ht="14.25" customHeight="1">
      <c r="A1267" s="5" t="s">
        <v>3225</v>
      </c>
      <c r="B1267" s="5" t="s">
        <v>1173</v>
      </c>
      <c r="C1267" s="5" t="s">
        <v>995</v>
      </c>
      <c r="D1267" s="5" t="s">
        <v>1089</v>
      </c>
      <c r="E1267" s="62">
        <v>41640.0</v>
      </c>
      <c r="F1267" s="62">
        <v>42004.0</v>
      </c>
      <c r="G1267" s="5" t="s">
        <v>1003</v>
      </c>
      <c r="H1267" s="5">
        <v>26.7</v>
      </c>
      <c r="I1267" s="5">
        <v>26.7</v>
      </c>
      <c r="J1267" s="5">
        <v>26.7</v>
      </c>
      <c r="K1267" s="5">
        <v>26.7</v>
      </c>
      <c r="L1267" s="5">
        <v>26.7</v>
      </c>
      <c r="M1267" s="5">
        <v>25.7</v>
      </c>
      <c r="N1267" s="5">
        <v>25.0</v>
      </c>
      <c r="O1267" s="5">
        <v>24.0</v>
      </c>
      <c r="P1267" s="5">
        <v>24.0</v>
      </c>
      <c r="Q1267" s="5">
        <v>24.0</v>
      </c>
      <c r="R1267" s="5">
        <v>24.0</v>
      </c>
      <c r="S1267" s="5">
        <v>24.0</v>
      </c>
      <c r="T1267" s="5">
        <v>24.0</v>
      </c>
      <c r="U1267" s="5">
        <v>24.0</v>
      </c>
      <c r="V1267" s="5">
        <v>24.0</v>
      </c>
      <c r="W1267" s="5">
        <v>24.0</v>
      </c>
      <c r="X1267" s="5">
        <v>24.0</v>
      </c>
      <c r="Y1267" s="5">
        <v>24.0</v>
      </c>
      <c r="Z1267" s="5">
        <v>24.0</v>
      </c>
      <c r="AA1267" s="5">
        <v>24.0</v>
      </c>
      <c r="AB1267" s="5">
        <v>24.0</v>
      </c>
      <c r="AC1267" s="5">
        <v>24.0</v>
      </c>
      <c r="AD1267" s="5">
        <v>26.7</v>
      </c>
      <c r="AE1267" s="5">
        <v>26.7</v>
      </c>
      <c r="AF1267" s="5" t="s">
        <v>890</v>
      </c>
    </row>
    <row r="1268" ht="14.25" customHeight="1">
      <c r="A1268" s="7" t="s">
        <v>3225</v>
      </c>
      <c r="B1268" s="7" t="s">
        <v>1173</v>
      </c>
      <c r="C1268" s="7" t="s">
        <v>995</v>
      </c>
      <c r="D1268" s="7" t="s">
        <v>1624</v>
      </c>
      <c r="E1268" s="68">
        <v>41640.0</v>
      </c>
      <c r="F1268" s="68">
        <v>42004.0</v>
      </c>
      <c r="G1268" s="7" t="s">
        <v>1003</v>
      </c>
      <c r="H1268" s="7">
        <v>26.7</v>
      </c>
      <c r="I1268" s="7">
        <v>26.7</v>
      </c>
      <c r="J1268" s="7">
        <v>26.7</v>
      </c>
      <c r="K1268" s="7">
        <v>26.7</v>
      </c>
      <c r="L1268" s="7">
        <v>26.7</v>
      </c>
      <c r="M1268" s="7">
        <v>24.0</v>
      </c>
      <c r="N1268" s="7">
        <v>24.0</v>
      </c>
      <c r="O1268" s="7">
        <v>24.0</v>
      </c>
      <c r="P1268" s="7">
        <v>24.0</v>
      </c>
      <c r="Q1268" s="7">
        <v>24.0</v>
      </c>
      <c r="R1268" s="7">
        <v>24.0</v>
      </c>
      <c r="S1268" s="7">
        <v>24.0</v>
      </c>
      <c r="T1268" s="7">
        <v>24.0</v>
      </c>
      <c r="U1268" s="7">
        <v>24.0</v>
      </c>
      <c r="V1268" s="7">
        <v>24.0</v>
      </c>
      <c r="W1268" s="7">
        <v>24.0</v>
      </c>
      <c r="X1268" s="7">
        <v>24.0</v>
      </c>
      <c r="Y1268" s="7">
        <v>26.7</v>
      </c>
      <c r="Z1268" s="7">
        <v>26.7</v>
      </c>
      <c r="AA1268" s="7">
        <v>26.7</v>
      </c>
      <c r="AB1268" s="7">
        <v>26.7</v>
      </c>
      <c r="AC1268" s="7">
        <v>26.7</v>
      </c>
      <c r="AD1268" s="7">
        <v>26.7</v>
      </c>
      <c r="AE1268" s="7">
        <v>26.7</v>
      </c>
      <c r="AF1268" s="7" t="s">
        <v>890</v>
      </c>
    </row>
    <row r="1269" ht="14.25" customHeight="1">
      <c r="A1269" s="5" t="s">
        <v>3225</v>
      </c>
      <c r="B1269" s="5" t="s">
        <v>1173</v>
      </c>
      <c r="C1269" s="5" t="s">
        <v>995</v>
      </c>
      <c r="D1269" s="5" t="s">
        <v>1191</v>
      </c>
      <c r="E1269" s="62">
        <v>41640.0</v>
      </c>
      <c r="F1269" s="62">
        <v>42004.0</v>
      </c>
      <c r="G1269" s="5" t="s">
        <v>1003</v>
      </c>
      <c r="H1269" s="5">
        <v>26.7</v>
      </c>
      <c r="I1269" s="5">
        <v>26.7</v>
      </c>
      <c r="J1269" s="5">
        <v>26.7</v>
      </c>
      <c r="K1269" s="5">
        <v>26.7</v>
      </c>
      <c r="L1269" s="5">
        <v>26.7</v>
      </c>
      <c r="M1269" s="5">
        <v>24.0</v>
      </c>
      <c r="N1269" s="5">
        <v>24.0</v>
      </c>
      <c r="O1269" s="5">
        <v>24.0</v>
      </c>
      <c r="P1269" s="5">
        <v>24.0</v>
      </c>
      <c r="Q1269" s="5">
        <v>24.0</v>
      </c>
      <c r="R1269" s="5">
        <v>24.0</v>
      </c>
      <c r="S1269" s="5">
        <v>24.0</v>
      </c>
      <c r="T1269" s="5">
        <v>24.0</v>
      </c>
      <c r="U1269" s="5">
        <v>24.0</v>
      </c>
      <c r="V1269" s="5">
        <v>24.0</v>
      </c>
      <c r="W1269" s="5">
        <v>24.0</v>
      </c>
      <c r="X1269" s="5">
        <v>24.0</v>
      </c>
      <c r="Y1269" s="5">
        <v>24.0</v>
      </c>
      <c r="Z1269" s="5">
        <v>24.0</v>
      </c>
      <c r="AA1269" s="5">
        <v>24.0</v>
      </c>
      <c r="AB1269" s="5">
        <v>24.0</v>
      </c>
      <c r="AC1269" s="5">
        <v>24.0</v>
      </c>
      <c r="AD1269" s="5">
        <v>26.7</v>
      </c>
      <c r="AE1269" s="5">
        <v>26.7</v>
      </c>
      <c r="AF1269" s="5" t="s">
        <v>890</v>
      </c>
    </row>
    <row r="1270" ht="14.25" customHeight="1">
      <c r="A1270" s="7" t="s">
        <v>3229</v>
      </c>
      <c r="B1270" s="7" t="s">
        <v>1173</v>
      </c>
      <c r="C1270" s="7" t="s">
        <v>995</v>
      </c>
      <c r="D1270" s="7" t="s">
        <v>1247</v>
      </c>
      <c r="E1270" s="68">
        <v>41640.0</v>
      </c>
      <c r="F1270" s="68">
        <v>42004.0</v>
      </c>
      <c r="G1270" s="7" t="s">
        <v>747</v>
      </c>
      <c r="H1270" s="7">
        <v>26.7</v>
      </c>
      <c r="I1270" s="7"/>
      <c r="J1270" s="7"/>
      <c r="K1270" s="7"/>
      <c r="L1270" s="7"/>
      <c r="M1270" s="7"/>
      <c r="N1270" s="7"/>
      <c r="O1270" s="7"/>
      <c r="P1270" s="7"/>
      <c r="Q1270" s="7"/>
      <c r="R1270" s="7"/>
      <c r="S1270" s="7"/>
      <c r="T1270" s="7"/>
      <c r="U1270" s="7"/>
      <c r="V1270" s="7"/>
      <c r="W1270" s="7"/>
      <c r="X1270" s="7"/>
      <c r="Y1270" s="7"/>
      <c r="Z1270" s="7"/>
      <c r="AA1270" s="7"/>
      <c r="AB1270" s="7"/>
      <c r="AC1270" s="7"/>
      <c r="AD1270" s="7"/>
      <c r="AE1270" s="7"/>
      <c r="AF1270" s="7" t="s">
        <v>890</v>
      </c>
    </row>
    <row r="1271" ht="14.25" customHeight="1">
      <c r="A1271" s="5" t="s">
        <v>3229</v>
      </c>
      <c r="B1271" s="5" t="s">
        <v>1173</v>
      </c>
      <c r="C1271" s="5" t="s">
        <v>995</v>
      </c>
      <c r="D1271" s="5" t="s">
        <v>1089</v>
      </c>
      <c r="E1271" s="62">
        <v>41640.0</v>
      </c>
      <c r="F1271" s="62">
        <v>42004.0</v>
      </c>
      <c r="G1271" s="5" t="s">
        <v>1003</v>
      </c>
      <c r="H1271" s="5">
        <v>26.7</v>
      </c>
      <c r="I1271" s="5">
        <v>26.7</v>
      </c>
      <c r="J1271" s="5">
        <v>26.7</v>
      </c>
      <c r="K1271" s="5">
        <v>26.7</v>
      </c>
      <c r="L1271" s="5">
        <v>26.7</v>
      </c>
      <c r="M1271" s="5">
        <v>25.7</v>
      </c>
      <c r="N1271" s="5">
        <v>25.0</v>
      </c>
      <c r="O1271" s="5">
        <v>24.0</v>
      </c>
      <c r="P1271" s="5">
        <v>24.0</v>
      </c>
      <c r="Q1271" s="5">
        <v>24.0</v>
      </c>
      <c r="R1271" s="5">
        <v>24.0</v>
      </c>
      <c r="S1271" s="5">
        <v>24.0</v>
      </c>
      <c r="T1271" s="5">
        <v>24.0</v>
      </c>
      <c r="U1271" s="5">
        <v>24.0</v>
      </c>
      <c r="V1271" s="5">
        <v>24.0</v>
      </c>
      <c r="W1271" s="5">
        <v>24.0</v>
      </c>
      <c r="X1271" s="5">
        <v>24.0</v>
      </c>
      <c r="Y1271" s="5">
        <v>24.0</v>
      </c>
      <c r="Z1271" s="5">
        <v>24.0</v>
      </c>
      <c r="AA1271" s="5">
        <v>24.0</v>
      </c>
      <c r="AB1271" s="5">
        <v>24.0</v>
      </c>
      <c r="AC1271" s="5">
        <v>24.0</v>
      </c>
      <c r="AD1271" s="5">
        <v>26.7</v>
      </c>
      <c r="AE1271" s="5">
        <v>26.7</v>
      </c>
      <c r="AF1271" s="5" t="s">
        <v>890</v>
      </c>
    </row>
    <row r="1272" ht="14.25" customHeight="1">
      <c r="A1272" s="7" t="s">
        <v>3229</v>
      </c>
      <c r="B1272" s="7" t="s">
        <v>1173</v>
      </c>
      <c r="C1272" s="7" t="s">
        <v>995</v>
      </c>
      <c r="D1272" s="7" t="s">
        <v>1624</v>
      </c>
      <c r="E1272" s="68">
        <v>41640.0</v>
      </c>
      <c r="F1272" s="68">
        <v>42004.0</v>
      </c>
      <c r="G1272" s="7" t="s">
        <v>1003</v>
      </c>
      <c r="H1272" s="7">
        <v>26.7</v>
      </c>
      <c r="I1272" s="7">
        <v>26.7</v>
      </c>
      <c r="J1272" s="7">
        <v>26.7</v>
      </c>
      <c r="K1272" s="7">
        <v>26.7</v>
      </c>
      <c r="L1272" s="7">
        <v>26.7</v>
      </c>
      <c r="M1272" s="7">
        <v>25.7</v>
      </c>
      <c r="N1272" s="7">
        <v>25.0</v>
      </c>
      <c r="O1272" s="7">
        <v>24.0</v>
      </c>
      <c r="P1272" s="7">
        <v>24.0</v>
      </c>
      <c r="Q1272" s="7">
        <v>24.0</v>
      </c>
      <c r="R1272" s="7">
        <v>24.0</v>
      </c>
      <c r="S1272" s="7">
        <v>24.0</v>
      </c>
      <c r="T1272" s="7">
        <v>24.0</v>
      </c>
      <c r="U1272" s="7">
        <v>24.0</v>
      </c>
      <c r="V1272" s="7">
        <v>24.0</v>
      </c>
      <c r="W1272" s="7">
        <v>24.0</v>
      </c>
      <c r="X1272" s="7">
        <v>24.0</v>
      </c>
      <c r="Y1272" s="7">
        <v>26.7</v>
      </c>
      <c r="Z1272" s="7">
        <v>26.7</v>
      </c>
      <c r="AA1272" s="7">
        <v>26.7</v>
      </c>
      <c r="AB1272" s="7">
        <v>26.7</v>
      </c>
      <c r="AC1272" s="7">
        <v>26.7</v>
      </c>
      <c r="AD1272" s="7">
        <v>26.7</v>
      </c>
      <c r="AE1272" s="7">
        <v>26.7</v>
      </c>
      <c r="AF1272" s="7" t="s">
        <v>890</v>
      </c>
    </row>
    <row r="1273" ht="14.25" customHeight="1">
      <c r="A1273" s="5" t="s">
        <v>3229</v>
      </c>
      <c r="B1273" s="5" t="s">
        <v>1173</v>
      </c>
      <c r="C1273" s="5" t="s">
        <v>995</v>
      </c>
      <c r="D1273" s="5" t="s">
        <v>1191</v>
      </c>
      <c r="E1273" s="62">
        <v>41640.0</v>
      </c>
      <c r="F1273" s="62">
        <v>42004.0</v>
      </c>
      <c r="G1273" s="5" t="s">
        <v>1003</v>
      </c>
      <c r="H1273" s="5">
        <v>26.7</v>
      </c>
      <c r="I1273" s="5">
        <v>26.7</v>
      </c>
      <c r="J1273" s="5">
        <v>26.7</v>
      </c>
      <c r="K1273" s="5">
        <v>26.7</v>
      </c>
      <c r="L1273" s="5">
        <v>26.7</v>
      </c>
      <c r="M1273" s="5">
        <v>25.6</v>
      </c>
      <c r="N1273" s="5">
        <v>25.0</v>
      </c>
      <c r="O1273" s="5">
        <v>24.0</v>
      </c>
      <c r="P1273" s="5">
        <v>24.0</v>
      </c>
      <c r="Q1273" s="5">
        <v>24.0</v>
      </c>
      <c r="R1273" s="5">
        <v>24.0</v>
      </c>
      <c r="S1273" s="5">
        <v>24.0</v>
      </c>
      <c r="T1273" s="5">
        <v>24.0</v>
      </c>
      <c r="U1273" s="5">
        <v>24.0</v>
      </c>
      <c r="V1273" s="5">
        <v>24.0</v>
      </c>
      <c r="W1273" s="5">
        <v>24.0</v>
      </c>
      <c r="X1273" s="5">
        <v>24.0</v>
      </c>
      <c r="Y1273" s="5">
        <v>24.0</v>
      </c>
      <c r="Z1273" s="5">
        <v>24.0</v>
      </c>
      <c r="AA1273" s="5">
        <v>24.0</v>
      </c>
      <c r="AB1273" s="5">
        <v>24.0</v>
      </c>
      <c r="AC1273" s="5">
        <v>24.0</v>
      </c>
      <c r="AD1273" s="5">
        <v>26.7</v>
      </c>
      <c r="AE1273" s="5">
        <v>26.7</v>
      </c>
      <c r="AF1273" s="5" t="s">
        <v>890</v>
      </c>
    </row>
    <row r="1274" ht="14.25" customHeight="1">
      <c r="A1274" s="7" t="s">
        <v>3233</v>
      </c>
      <c r="B1274" s="7" t="s">
        <v>1173</v>
      </c>
      <c r="C1274" s="7" t="s">
        <v>995</v>
      </c>
      <c r="D1274" s="7" t="s">
        <v>1247</v>
      </c>
      <c r="E1274" s="68">
        <v>41640.0</v>
      </c>
      <c r="F1274" s="68">
        <v>42004.0</v>
      </c>
      <c r="G1274" s="7" t="s">
        <v>747</v>
      </c>
      <c r="H1274" s="7">
        <v>26.7</v>
      </c>
      <c r="I1274" s="7"/>
      <c r="J1274" s="7"/>
      <c r="K1274" s="7"/>
      <c r="L1274" s="7"/>
      <c r="M1274" s="7"/>
      <c r="N1274" s="7"/>
      <c r="O1274" s="7"/>
      <c r="P1274" s="7"/>
      <c r="Q1274" s="7"/>
      <c r="R1274" s="7"/>
      <c r="S1274" s="7"/>
      <c r="T1274" s="7"/>
      <c r="U1274" s="7"/>
      <c r="V1274" s="7"/>
      <c r="W1274" s="7"/>
      <c r="X1274" s="7"/>
      <c r="Y1274" s="7"/>
      <c r="Z1274" s="7"/>
      <c r="AA1274" s="7"/>
      <c r="AB1274" s="7"/>
      <c r="AC1274" s="7"/>
      <c r="AD1274" s="7"/>
      <c r="AE1274" s="7"/>
      <c r="AF1274" s="7" t="s">
        <v>890</v>
      </c>
    </row>
    <row r="1275" ht="14.25" customHeight="1">
      <c r="A1275" s="5" t="s">
        <v>3233</v>
      </c>
      <c r="B1275" s="5" t="s">
        <v>1173</v>
      </c>
      <c r="C1275" s="5" t="s">
        <v>995</v>
      </c>
      <c r="D1275" s="5" t="s">
        <v>1089</v>
      </c>
      <c r="E1275" s="62">
        <v>41640.0</v>
      </c>
      <c r="F1275" s="62">
        <v>42004.0</v>
      </c>
      <c r="G1275" s="5" t="s">
        <v>1003</v>
      </c>
      <c r="H1275" s="5">
        <v>26.7</v>
      </c>
      <c r="I1275" s="5">
        <v>26.7</v>
      </c>
      <c r="J1275" s="5">
        <v>26.7</v>
      </c>
      <c r="K1275" s="5">
        <v>26.7</v>
      </c>
      <c r="L1275" s="5">
        <v>26.7</v>
      </c>
      <c r="M1275" s="5">
        <v>25.7</v>
      </c>
      <c r="N1275" s="5">
        <v>25.0</v>
      </c>
      <c r="O1275" s="5">
        <v>24.0</v>
      </c>
      <c r="P1275" s="5">
        <v>24.0</v>
      </c>
      <c r="Q1275" s="5">
        <v>24.0</v>
      </c>
      <c r="R1275" s="5">
        <v>24.0</v>
      </c>
      <c r="S1275" s="5">
        <v>24.0</v>
      </c>
      <c r="T1275" s="5">
        <v>24.0</v>
      </c>
      <c r="U1275" s="5">
        <v>24.0</v>
      </c>
      <c r="V1275" s="5">
        <v>24.0</v>
      </c>
      <c r="W1275" s="5">
        <v>24.0</v>
      </c>
      <c r="X1275" s="5">
        <v>24.0</v>
      </c>
      <c r="Y1275" s="5">
        <v>24.0</v>
      </c>
      <c r="Z1275" s="5">
        <v>24.0</v>
      </c>
      <c r="AA1275" s="5">
        <v>24.0</v>
      </c>
      <c r="AB1275" s="5">
        <v>24.0</v>
      </c>
      <c r="AC1275" s="5">
        <v>24.0</v>
      </c>
      <c r="AD1275" s="5">
        <v>26.7</v>
      </c>
      <c r="AE1275" s="5">
        <v>26.7</v>
      </c>
      <c r="AF1275" s="5" t="s">
        <v>890</v>
      </c>
    </row>
    <row r="1276" ht="14.25" customHeight="1">
      <c r="A1276" s="7" t="s">
        <v>3233</v>
      </c>
      <c r="B1276" s="7" t="s">
        <v>1173</v>
      </c>
      <c r="C1276" s="7" t="s">
        <v>995</v>
      </c>
      <c r="D1276" s="7" t="s">
        <v>1624</v>
      </c>
      <c r="E1276" s="68">
        <v>41640.0</v>
      </c>
      <c r="F1276" s="68">
        <v>42004.0</v>
      </c>
      <c r="G1276" s="7" t="s">
        <v>1003</v>
      </c>
      <c r="H1276" s="7">
        <v>26.7</v>
      </c>
      <c r="I1276" s="7">
        <v>26.7</v>
      </c>
      <c r="J1276" s="7">
        <v>26.7</v>
      </c>
      <c r="K1276" s="7">
        <v>26.7</v>
      </c>
      <c r="L1276" s="7">
        <v>26.7</v>
      </c>
      <c r="M1276" s="7">
        <v>25.7</v>
      </c>
      <c r="N1276" s="7">
        <v>25.0</v>
      </c>
      <c r="O1276" s="7">
        <v>24.0</v>
      </c>
      <c r="P1276" s="7">
        <v>24.0</v>
      </c>
      <c r="Q1276" s="7">
        <v>24.0</v>
      </c>
      <c r="R1276" s="7">
        <v>24.0</v>
      </c>
      <c r="S1276" s="7">
        <v>24.0</v>
      </c>
      <c r="T1276" s="7">
        <v>24.0</v>
      </c>
      <c r="U1276" s="7">
        <v>24.0</v>
      </c>
      <c r="V1276" s="7">
        <v>24.0</v>
      </c>
      <c r="W1276" s="7">
        <v>24.0</v>
      </c>
      <c r="X1276" s="7">
        <v>24.0</v>
      </c>
      <c r="Y1276" s="7">
        <v>26.7</v>
      </c>
      <c r="Z1276" s="7">
        <v>26.7</v>
      </c>
      <c r="AA1276" s="7">
        <v>26.7</v>
      </c>
      <c r="AB1276" s="7">
        <v>26.7</v>
      </c>
      <c r="AC1276" s="7">
        <v>26.7</v>
      </c>
      <c r="AD1276" s="7">
        <v>26.7</v>
      </c>
      <c r="AE1276" s="7">
        <v>26.7</v>
      </c>
      <c r="AF1276" s="7" t="s">
        <v>890</v>
      </c>
    </row>
    <row r="1277" ht="14.25" customHeight="1">
      <c r="A1277" s="5" t="s">
        <v>3233</v>
      </c>
      <c r="B1277" s="5" t="s">
        <v>1173</v>
      </c>
      <c r="C1277" s="5" t="s">
        <v>995</v>
      </c>
      <c r="D1277" s="5" t="s">
        <v>1191</v>
      </c>
      <c r="E1277" s="62">
        <v>41640.0</v>
      </c>
      <c r="F1277" s="62">
        <v>42004.0</v>
      </c>
      <c r="G1277" s="5" t="s">
        <v>1003</v>
      </c>
      <c r="H1277" s="5">
        <v>26.7</v>
      </c>
      <c r="I1277" s="5">
        <v>26.7</v>
      </c>
      <c r="J1277" s="5">
        <v>26.7</v>
      </c>
      <c r="K1277" s="5">
        <v>26.7</v>
      </c>
      <c r="L1277" s="5">
        <v>26.7</v>
      </c>
      <c r="M1277" s="5">
        <v>25.6</v>
      </c>
      <c r="N1277" s="5">
        <v>25.0</v>
      </c>
      <c r="O1277" s="5">
        <v>24.0</v>
      </c>
      <c r="P1277" s="5">
        <v>24.0</v>
      </c>
      <c r="Q1277" s="5">
        <v>24.0</v>
      </c>
      <c r="R1277" s="5">
        <v>24.0</v>
      </c>
      <c r="S1277" s="5">
        <v>24.0</v>
      </c>
      <c r="T1277" s="5">
        <v>24.0</v>
      </c>
      <c r="U1277" s="5">
        <v>24.0</v>
      </c>
      <c r="V1277" s="5">
        <v>24.0</v>
      </c>
      <c r="W1277" s="5">
        <v>24.0</v>
      </c>
      <c r="X1277" s="5">
        <v>24.0</v>
      </c>
      <c r="Y1277" s="5">
        <v>24.0</v>
      </c>
      <c r="Z1277" s="5">
        <v>24.0</v>
      </c>
      <c r="AA1277" s="5">
        <v>24.0</v>
      </c>
      <c r="AB1277" s="5">
        <v>24.0</v>
      </c>
      <c r="AC1277" s="5">
        <v>24.0</v>
      </c>
      <c r="AD1277" s="5">
        <v>26.7</v>
      </c>
      <c r="AE1277" s="5">
        <v>26.7</v>
      </c>
      <c r="AF1277" s="5" t="s">
        <v>890</v>
      </c>
    </row>
    <row r="1278" ht="14.25" customHeight="1">
      <c r="A1278" s="7" t="s">
        <v>3237</v>
      </c>
      <c r="B1278" s="7" t="s">
        <v>1648</v>
      </c>
      <c r="C1278" s="7" t="s">
        <v>887</v>
      </c>
      <c r="D1278" s="7" t="s">
        <v>1223</v>
      </c>
      <c r="E1278" s="68">
        <v>41640.0</v>
      </c>
      <c r="F1278" s="68">
        <v>42004.0</v>
      </c>
      <c r="G1278" s="7" t="s">
        <v>747</v>
      </c>
      <c r="H1278" s="7">
        <v>0.5</v>
      </c>
      <c r="I1278" s="7"/>
      <c r="J1278" s="7"/>
      <c r="K1278" s="7"/>
      <c r="L1278" s="7"/>
      <c r="M1278" s="7"/>
      <c r="N1278" s="7"/>
      <c r="O1278" s="7"/>
      <c r="P1278" s="7"/>
      <c r="Q1278" s="7"/>
      <c r="R1278" s="7"/>
      <c r="S1278" s="7"/>
      <c r="T1278" s="7"/>
      <c r="U1278" s="7"/>
      <c r="V1278" s="7"/>
      <c r="W1278" s="7"/>
      <c r="X1278" s="7"/>
      <c r="Y1278" s="7"/>
      <c r="Z1278" s="7"/>
      <c r="AA1278" s="7"/>
      <c r="AB1278" s="7"/>
      <c r="AC1278" s="7"/>
      <c r="AD1278" s="7"/>
      <c r="AE1278" s="7"/>
      <c r="AF1278" s="7" t="s">
        <v>890</v>
      </c>
    </row>
    <row r="1279" ht="14.25" customHeight="1">
      <c r="A1279" s="5" t="s">
        <v>3237</v>
      </c>
      <c r="B1279" s="5" t="s">
        <v>1648</v>
      </c>
      <c r="C1279" s="5" t="s">
        <v>887</v>
      </c>
      <c r="D1279" s="5" t="s">
        <v>1085</v>
      </c>
      <c r="E1279" s="62">
        <v>41640.0</v>
      </c>
      <c r="F1279" s="62">
        <v>42004.0</v>
      </c>
      <c r="G1279" s="5" t="s">
        <v>747</v>
      </c>
      <c r="H1279" s="5">
        <v>1.0</v>
      </c>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t="s">
        <v>890</v>
      </c>
    </row>
    <row r="1280" ht="14.25" customHeight="1">
      <c r="A1280" s="7" t="s">
        <v>3237</v>
      </c>
      <c r="B1280" s="7" t="s">
        <v>1648</v>
      </c>
      <c r="C1280" s="7" t="s">
        <v>887</v>
      </c>
      <c r="D1280" s="7" t="s">
        <v>1224</v>
      </c>
      <c r="E1280" s="68">
        <v>41913.0</v>
      </c>
      <c r="F1280" s="68">
        <v>42004.0</v>
      </c>
      <c r="G1280" s="7" t="s">
        <v>747</v>
      </c>
      <c r="H1280" s="7">
        <v>1.0</v>
      </c>
      <c r="I1280" s="7"/>
      <c r="J1280" s="7"/>
      <c r="K1280" s="7"/>
      <c r="L1280" s="7"/>
      <c r="M1280" s="7"/>
      <c r="N1280" s="7"/>
      <c r="O1280" s="7"/>
      <c r="P1280" s="7"/>
      <c r="Q1280" s="7"/>
      <c r="R1280" s="7"/>
      <c r="S1280" s="7"/>
      <c r="T1280" s="7"/>
      <c r="U1280" s="7"/>
      <c r="V1280" s="7"/>
      <c r="W1280" s="7"/>
      <c r="X1280" s="7"/>
      <c r="Y1280" s="7"/>
      <c r="Z1280" s="7"/>
      <c r="AA1280" s="7"/>
      <c r="AB1280" s="7"/>
      <c r="AC1280" s="7"/>
      <c r="AD1280" s="7"/>
      <c r="AE1280" s="7"/>
      <c r="AF1280" s="7" t="s">
        <v>890</v>
      </c>
    </row>
    <row r="1281" ht="14.25" customHeight="1">
      <c r="A1281" s="5" t="s">
        <v>3237</v>
      </c>
      <c r="B1281" s="5" t="s">
        <v>1648</v>
      </c>
      <c r="C1281" s="5" t="s">
        <v>887</v>
      </c>
      <c r="D1281" s="5" t="s">
        <v>1224</v>
      </c>
      <c r="E1281" s="62">
        <v>41640.0</v>
      </c>
      <c r="F1281" s="62">
        <v>41759.0</v>
      </c>
      <c r="G1281" s="5" t="s">
        <v>747</v>
      </c>
      <c r="H1281" s="5">
        <v>1.0</v>
      </c>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t="s">
        <v>890</v>
      </c>
    </row>
    <row r="1282" ht="14.25" customHeight="1">
      <c r="A1282" s="7" t="s">
        <v>3240</v>
      </c>
      <c r="B1282" s="7" t="s">
        <v>742</v>
      </c>
      <c r="C1282" s="7" t="s">
        <v>995</v>
      </c>
      <c r="D1282" s="7" t="s">
        <v>743</v>
      </c>
      <c r="E1282" s="68">
        <v>41640.0</v>
      </c>
      <c r="F1282" s="68">
        <v>42004.0</v>
      </c>
      <c r="G1282" s="7" t="s">
        <v>747</v>
      </c>
      <c r="H1282" s="7">
        <v>12.8</v>
      </c>
      <c r="I1282" s="7"/>
      <c r="J1282" s="7"/>
      <c r="K1282" s="7"/>
      <c r="L1282" s="7"/>
      <c r="M1282" s="7"/>
      <c r="N1282" s="7"/>
      <c r="O1282" s="7"/>
      <c r="P1282" s="7"/>
      <c r="Q1282" s="7"/>
      <c r="R1282" s="7"/>
      <c r="S1282" s="7"/>
      <c r="T1282" s="7"/>
      <c r="U1282" s="7"/>
      <c r="V1282" s="7"/>
      <c r="W1282" s="7"/>
      <c r="X1282" s="7"/>
      <c r="Y1282" s="7"/>
      <c r="Z1282" s="7"/>
      <c r="AA1282" s="7"/>
      <c r="AB1282" s="7"/>
      <c r="AC1282" s="7"/>
      <c r="AD1282" s="7"/>
      <c r="AE1282" s="7"/>
      <c r="AF1282" s="7" t="s">
        <v>890</v>
      </c>
    </row>
    <row r="1283" ht="14.25" customHeight="1">
      <c r="A1283" s="5" t="s">
        <v>3241</v>
      </c>
      <c r="B1283" s="5" t="s">
        <v>742</v>
      </c>
      <c r="C1283" s="5"/>
      <c r="D1283" s="5" t="s">
        <v>743</v>
      </c>
      <c r="E1283" s="62">
        <v>41640.0</v>
      </c>
      <c r="F1283" s="62">
        <v>42004.0</v>
      </c>
      <c r="G1283" s="5" t="s">
        <v>747</v>
      </c>
      <c r="H1283" s="5">
        <v>1.0</v>
      </c>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t="s">
        <v>890</v>
      </c>
    </row>
    <row r="1284" ht="14.25" customHeight="1">
      <c r="A1284" s="7" t="s">
        <v>3242</v>
      </c>
      <c r="B1284" s="7" t="s">
        <v>742</v>
      </c>
      <c r="C1284" s="7"/>
      <c r="D1284" s="7" t="s">
        <v>743</v>
      </c>
      <c r="E1284" s="68">
        <v>41640.0</v>
      </c>
      <c r="F1284" s="68">
        <v>42004.0</v>
      </c>
      <c r="G1284" s="7" t="s">
        <v>747</v>
      </c>
      <c r="H1284" s="7">
        <v>0.05</v>
      </c>
      <c r="I1284" s="7"/>
      <c r="J1284" s="7"/>
      <c r="K1284" s="7"/>
      <c r="L1284" s="7"/>
      <c r="M1284" s="7"/>
      <c r="N1284" s="7"/>
      <c r="O1284" s="7"/>
      <c r="P1284" s="7"/>
      <c r="Q1284" s="7"/>
      <c r="R1284" s="7"/>
      <c r="S1284" s="7"/>
      <c r="T1284" s="7"/>
      <c r="U1284" s="7"/>
      <c r="V1284" s="7"/>
      <c r="W1284" s="7"/>
      <c r="X1284" s="7"/>
      <c r="Y1284" s="7"/>
      <c r="Z1284" s="7"/>
      <c r="AA1284" s="7"/>
      <c r="AB1284" s="7"/>
      <c r="AC1284" s="7"/>
      <c r="AD1284" s="7"/>
      <c r="AE1284" s="7"/>
      <c r="AF1284" s="7" t="s">
        <v>890</v>
      </c>
    </row>
    <row r="1285" ht="14.25" customHeight="1">
      <c r="A1285" s="5" t="s">
        <v>3243</v>
      </c>
      <c r="B1285" s="5" t="s">
        <v>742</v>
      </c>
      <c r="C1285" s="5"/>
      <c r="D1285" s="5" t="s">
        <v>743</v>
      </c>
      <c r="E1285" s="62">
        <v>41640.0</v>
      </c>
      <c r="F1285" s="62">
        <v>42004.0</v>
      </c>
      <c r="G1285" s="5" t="s">
        <v>747</v>
      </c>
      <c r="H1285" s="5">
        <v>0.2</v>
      </c>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t="s">
        <v>890</v>
      </c>
    </row>
    <row r="1286" ht="14.25" customHeight="1">
      <c r="A1286" s="7" t="s">
        <v>3244</v>
      </c>
      <c r="B1286" s="7" t="s">
        <v>742</v>
      </c>
      <c r="C1286" s="7" t="s">
        <v>995</v>
      </c>
      <c r="D1286" s="7" t="s">
        <v>743</v>
      </c>
      <c r="E1286" s="68">
        <v>41640.0</v>
      </c>
      <c r="F1286" s="68">
        <v>42004.0</v>
      </c>
      <c r="G1286" s="7" t="s">
        <v>747</v>
      </c>
      <c r="H1286" s="7">
        <v>60.0</v>
      </c>
      <c r="I1286" s="7"/>
      <c r="J1286" s="7"/>
      <c r="K1286" s="7"/>
      <c r="L1286" s="7"/>
      <c r="M1286" s="7"/>
      <c r="N1286" s="7"/>
      <c r="O1286" s="7"/>
      <c r="P1286" s="7"/>
      <c r="Q1286" s="7"/>
      <c r="R1286" s="7"/>
      <c r="S1286" s="7"/>
      <c r="T1286" s="7"/>
      <c r="U1286" s="7"/>
      <c r="V1286" s="7"/>
      <c r="W1286" s="7"/>
      <c r="X1286" s="7"/>
      <c r="Y1286" s="7"/>
      <c r="Z1286" s="7"/>
      <c r="AA1286" s="7"/>
      <c r="AB1286" s="7"/>
      <c r="AC1286" s="7"/>
      <c r="AD1286" s="7"/>
      <c r="AE1286" s="7"/>
      <c r="AF1286" s="7" t="s">
        <v>890</v>
      </c>
    </row>
    <row r="1287" ht="14.25" customHeight="1">
      <c r="A1287" s="5" t="s">
        <v>3247</v>
      </c>
      <c r="B1287" s="5" t="s">
        <v>742</v>
      </c>
      <c r="C1287" s="5" t="s">
        <v>995</v>
      </c>
      <c r="D1287" s="5" t="s">
        <v>743</v>
      </c>
      <c r="E1287" s="62">
        <v>41640.0</v>
      </c>
      <c r="F1287" s="62">
        <v>42004.0</v>
      </c>
      <c r="G1287" s="5" t="s">
        <v>747</v>
      </c>
      <c r="H1287" s="5">
        <v>55.0</v>
      </c>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t="s">
        <v>890</v>
      </c>
    </row>
    <row r="1288" ht="14.25" customHeight="1">
      <c r="A1288" s="7" t="s">
        <v>3248</v>
      </c>
      <c r="B1288" s="7" t="s">
        <v>742</v>
      </c>
      <c r="C1288" s="7"/>
      <c r="D1288" s="7" t="s">
        <v>743</v>
      </c>
      <c r="E1288" s="68">
        <v>41640.0</v>
      </c>
      <c r="F1288" s="68">
        <v>42004.0</v>
      </c>
      <c r="G1288" s="7" t="s">
        <v>747</v>
      </c>
      <c r="H1288" s="7">
        <v>0.05</v>
      </c>
      <c r="I1288" s="7"/>
      <c r="J1288" s="7"/>
      <c r="K1288" s="7"/>
      <c r="L1288" s="7"/>
      <c r="M1288" s="7"/>
      <c r="N1288" s="7"/>
      <c r="O1288" s="7"/>
      <c r="P1288" s="7"/>
      <c r="Q1288" s="7"/>
      <c r="R1288" s="7"/>
      <c r="S1288" s="7"/>
      <c r="T1288" s="7"/>
      <c r="U1288" s="7"/>
      <c r="V1288" s="7"/>
      <c r="W1288" s="7"/>
      <c r="X1288" s="7"/>
      <c r="Y1288" s="7"/>
      <c r="Z1288" s="7"/>
      <c r="AA1288" s="7"/>
      <c r="AB1288" s="7"/>
      <c r="AC1288" s="7"/>
      <c r="AD1288" s="7"/>
      <c r="AE1288" s="7"/>
      <c r="AF1288" s="7" t="s">
        <v>890</v>
      </c>
    </row>
    <row r="1289" ht="14.25" customHeight="1">
      <c r="A1289" s="5" t="s">
        <v>3250</v>
      </c>
      <c r="B1289" s="5" t="s">
        <v>742</v>
      </c>
      <c r="C1289" s="5"/>
      <c r="D1289" s="5" t="s">
        <v>743</v>
      </c>
      <c r="E1289" s="62">
        <v>41640.0</v>
      </c>
      <c r="F1289" s="62">
        <v>42004.0</v>
      </c>
      <c r="G1289" s="5" t="s">
        <v>747</v>
      </c>
      <c r="H1289" s="5">
        <v>0.2</v>
      </c>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t="s">
        <v>890</v>
      </c>
    </row>
    <row r="1290" ht="14.25" customHeight="1">
      <c r="A1290" s="7" t="s">
        <v>3251</v>
      </c>
      <c r="B1290" s="7" t="s">
        <v>742</v>
      </c>
      <c r="C1290" s="7" t="s">
        <v>995</v>
      </c>
      <c r="D1290" s="7" t="s">
        <v>743</v>
      </c>
      <c r="E1290" s="68">
        <v>41640.0</v>
      </c>
      <c r="F1290" s="68">
        <v>42004.0</v>
      </c>
      <c r="G1290" s="7" t="s">
        <v>747</v>
      </c>
      <c r="H1290" s="7">
        <v>60.0</v>
      </c>
      <c r="I1290" s="7"/>
      <c r="J1290" s="7"/>
      <c r="K1290" s="7"/>
      <c r="L1290" s="7"/>
      <c r="M1290" s="7"/>
      <c r="N1290" s="7"/>
      <c r="O1290" s="7"/>
      <c r="P1290" s="7"/>
      <c r="Q1290" s="7"/>
      <c r="R1290" s="7"/>
      <c r="S1290" s="7"/>
      <c r="T1290" s="7"/>
      <c r="U1290" s="7"/>
      <c r="V1290" s="7"/>
      <c r="W1290" s="7"/>
      <c r="X1290" s="7"/>
      <c r="Y1290" s="7"/>
      <c r="Z1290" s="7"/>
      <c r="AA1290" s="7"/>
      <c r="AB1290" s="7"/>
      <c r="AC1290" s="7"/>
      <c r="AD1290" s="7"/>
      <c r="AE1290" s="7"/>
      <c r="AF1290" s="7" t="s">
        <v>890</v>
      </c>
    </row>
    <row r="1291" ht="14.25" customHeight="1">
      <c r="A1291" s="5" t="s">
        <v>3252</v>
      </c>
      <c r="B1291" s="5" t="s">
        <v>742</v>
      </c>
      <c r="C1291" s="5" t="s">
        <v>995</v>
      </c>
      <c r="D1291" s="5" t="s">
        <v>743</v>
      </c>
      <c r="E1291" s="62">
        <v>41640.0</v>
      </c>
      <c r="F1291" s="62">
        <v>42004.0</v>
      </c>
      <c r="G1291" s="5" t="s">
        <v>747</v>
      </c>
      <c r="H1291" s="5">
        <v>55.0</v>
      </c>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t="s">
        <v>890</v>
      </c>
    </row>
    <row r="1292" ht="14.25" customHeight="1">
      <c r="A1292" s="7" t="s">
        <v>3255</v>
      </c>
      <c r="B1292" s="7" t="s">
        <v>742</v>
      </c>
      <c r="C1292" s="7"/>
      <c r="D1292" s="7" t="s">
        <v>743</v>
      </c>
      <c r="E1292" s="68">
        <v>41640.0</v>
      </c>
      <c r="F1292" s="68">
        <v>42004.0</v>
      </c>
      <c r="G1292" s="7" t="s">
        <v>747</v>
      </c>
      <c r="H1292" s="7">
        <v>0.05</v>
      </c>
      <c r="I1292" s="7"/>
      <c r="J1292" s="7"/>
      <c r="K1292" s="7"/>
      <c r="L1292" s="7"/>
      <c r="M1292" s="7"/>
      <c r="N1292" s="7"/>
      <c r="O1292" s="7"/>
      <c r="P1292" s="7"/>
      <c r="Q1292" s="7"/>
      <c r="R1292" s="7"/>
      <c r="S1292" s="7"/>
      <c r="T1292" s="7"/>
      <c r="U1292" s="7"/>
      <c r="V1292" s="7"/>
      <c r="W1292" s="7"/>
      <c r="X1292" s="7"/>
      <c r="Y1292" s="7"/>
      <c r="Z1292" s="7"/>
      <c r="AA1292" s="7"/>
      <c r="AB1292" s="7"/>
      <c r="AC1292" s="7"/>
      <c r="AD1292" s="7"/>
      <c r="AE1292" s="7"/>
      <c r="AF1292" s="7" t="s">
        <v>890</v>
      </c>
    </row>
    <row r="1293" ht="14.25" customHeight="1">
      <c r="A1293" s="5" t="s">
        <v>3256</v>
      </c>
      <c r="B1293" s="5" t="s">
        <v>742</v>
      </c>
      <c r="C1293" s="5"/>
      <c r="D1293" s="5" t="s">
        <v>743</v>
      </c>
      <c r="E1293" s="62">
        <v>41640.0</v>
      </c>
      <c r="F1293" s="62">
        <v>42004.0</v>
      </c>
      <c r="G1293" s="5" t="s">
        <v>747</v>
      </c>
      <c r="H1293" s="5">
        <v>0.2</v>
      </c>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t="s">
        <v>890</v>
      </c>
    </row>
    <row r="1294" ht="14.25" customHeight="1">
      <c r="A1294" s="7" t="s">
        <v>3260</v>
      </c>
      <c r="B1294" s="7" t="s">
        <v>742</v>
      </c>
      <c r="C1294" s="7" t="s">
        <v>995</v>
      </c>
      <c r="D1294" s="7" t="s">
        <v>743</v>
      </c>
      <c r="E1294" s="68">
        <v>41640.0</v>
      </c>
      <c r="F1294" s="68">
        <v>42004.0</v>
      </c>
      <c r="G1294" s="7" t="s">
        <v>747</v>
      </c>
      <c r="H1294" s="7">
        <v>60.0</v>
      </c>
      <c r="I1294" s="7"/>
      <c r="J1294" s="7"/>
      <c r="K1294" s="7"/>
      <c r="L1294" s="7"/>
      <c r="M1294" s="7"/>
      <c r="N1294" s="7"/>
      <c r="O1294" s="7"/>
      <c r="P1294" s="7"/>
      <c r="Q1294" s="7"/>
      <c r="R1294" s="7"/>
      <c r="S1294" s="7"/>
      <c r="T1294" s="7"/>
      <c r="U1294" s="7"/>
      <c r="V1294" s="7"/>
      <c r="W1294" s="7"/>
      <c r="X1294" s="7"/>
      <c r="Y1294" s="7"/>
      <c r="Z1294" s="7"/>
      <c r="AA1294" s="7"/>
      <c r="AB1294" s="7"/>
      <c r="AC1294" s="7"/>
      <c r="AD1294" s="7"/>
      <c r="AE1294" s="7"/>
      <c r="AF1294" s="7" t="s">
        <v>890</v>
      </c>
    </row>
    <row r="1295" ht="14.25" customHeight="1">
      <c r="A1295" s="5" t="s">
        <v>3261</v>
      </c>
      <c r="B1295" s="5" t="s">
        <v>742</v>
      </c>
      <c r="C1295" s="5" t="s">
        <v>995</v>
      </c>
      <c r="D1295" s="5" t="s">
        <v>743</v>
      </c>
      <c r="E1295" s="62">
        <v>41640.0</v>
      </c>
      <c r="F1295" s="62">
        <v>42004.0</v>
      </c>
      <c r="G1295" s="5" t="s">
        <v>747</v>
      </c>
      <c r="H1295" s="5">
        <v>55.0</v>
      </c>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t="s">
        <v>890</v>
      </c>
    </row>
    <row r="1296" ht="14.25" customHeight="1">
      <c r="A1296" s="7" t="s">
        <v>3263</v>
      </c>
      <c r="B1296" s="7" t="s">
        <v>742</v>
      </c>
      <c r="C1296" s="7" t="s">
        <v>995</v>
      </c>
      <c r="D1296" s="7" t="s">
        <v>743</v>
      </c>
      <c r="E1296" s="68">
        <v>41640.0</v>
      </c>
      <c r="F1296" s="68">
        <v>42004.0</v>
      </c>
      <c r="G1296" s="7" t="s">
        <v>747</v>
      </c>
      <c r="H1296" s="7">
        <v>6.7</v>
      </c>
      <c r="I1296" s="7"/>
      <c r="J1296" s="7"/>
      <c r="K1296" s="7"/>
      <c r="L1296" s="7"/>
      <c r="M1296" s="7"/>
      <c r="N1296" s="7"/>
      <c r="O1296" s="7"/>
      <c r="P1296" s="7"/>
      <c r="Q1296" s="7"/>
      <c r="R1296" s="7"/>
      <c r="S1296" s="7"/>
      <c r="T1296" s="7"/>
      <c r="U1296" s="7"/>
      <c r="V1296" s="7"/>
      <c r="W1296" s="7"/>
      <c r="X1296" s="7"/>
      <c r="Y1296" s="7"/>
      <c r="Z1296" s="7"/>
      <c r="AA1296" s="7"/>
      <c r="AB1296" s="7"/>
      <c r="AC1296" s="7"/>
      <c r="AD1296" s="7"/>
      <c r="AE1296" s="7"/>
      <c r="AF1296" s="7" t="s">
        <v>890</v>
      </c>
    </row>
    <row r="1297" ht="14.25" customHeight="1">
      <c r="A1297" s="5" t="s">
        <v>3264</v>
      </c>
      <c r="B1297" s="5" t="s">
        <v>742</v>
      </c>
      <c r="C1297" s="5"/>
      <c r="D1297" s="5" t="s">
        <v>743</v>
      </c>
      <c r="E1297" s="62">
        <v>41640.0</v>
      </c>
      <c r="F1297" s="62">
        <v>42004.0</v>
      </c>
      <c r="G1297" s="5" t="s">
        <v>747</v>
      </c>
      <c r="H1297" s="5">
        <v>4.0</v>
      </c>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t="s">
        <v>890</v>
      </c>
    </row>
    <row r="1298" ht="14.25" customHeight="1">
      <c r="A1298" s="7" t="s">
        <v>3265</v>
      </c>
      <c r="B1298" s="7" t="s">
        <v>41</v>
      </c>
      <c r="C1298" s="7"/>
      <c r="D1298" s="7" t="s">
        <v>743</v>
      </c>
      <c r="E1298" s="68">
        <v>41640.0</v>
      </c>
      <c r="F1298" s="68">
        <v>42004.0</v>
      </c>
      <c r="G1298" s="7" t="s">
        <v>747</v>
      </c>
      <c r="H1298" s="7">
        <v>1.0</v>
      </c>
      <c r="I1298" s="7"/>
      <c r="J1298" s="7"/>
      <c r="K1298" s="7"/>
      <c r="L1298" s="7"/>
      <c r="M1298" s="7"/>
      <c r="N1298" s="7"/>
      <c r="O1298" s="7"/>
      <c r="P1298" s="7"/>
      <c r="Q1298" s="7"/>
      <c r="R1298" s="7"/>
      <c r="S1298" s="7"/>
      <c r="T1298" s="7"/>
      <c r="U1298" s="7"/>
      <c r="V1298" s="7"/>
      <c r="W1298" s="7"/>
      <c r="X1298" s="7"/>
      <c r="Y1298" s="7"/>
      <c r="Z1298" s="7"/>
      <c r="AA1298" s="7"/>
      <c r="AB1298" s="7"/>
      <c r="AC1298" s="7"/>
      <c r="AD1298" s="7"/>
      <c r="AE1298" s="7"/>
      <c r="AF1298" s="7" t="s">
        <v>890</v>
      </c>
    </row>
    <row r="1299" ht="14.25" customHeight="1">
      <c r="A1299" s="5" t="s">
        <v>3268</v>
      </c>
      <c r="B1299" s="5" t="s">
        <v>41</v>
      </c>
      <c r="C1299" s="5"/>
      <c r="D1299" s="5" t="s">
        <v>1247</v>
      </c>
      <c r="E1299" s="62">
        <v>41640.0</v>
      </c>
      <c r="F1299" s="62">
        <v>42004.0</v>
      </c>
      <c r="G1299" s="5" t="s">
        <v>747</v>
      </c>
      <c r="H1299" s="5">
        <v>0.0</v>
      </c>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t="s">
        <v>890</v>
      </c>
    </row>
    <row r="1300" ht="14.25" customHeight="1">
      <c r="A1300" s="7" t="s">
        <v>3268</v>
      </c>
      <c r="B1300" s="7" t="s">
        <v>41</v>
      </c>
      <c r="C1300" s="7"/>
      <c r="D1300" s="7" t="s">
        <v>1089</v>
      </c>
      <c r="E1300" s="68">
        <v>41640.0</v>
      </c>
      <c r="F1300" s="68">
        <v>42004.0</v>
      </c>
      <c r="G1300" s="7" t="s">
        <v>747</v>
      </c>
      <c r="H1300" s="7">
        <v>0.69</v>
      </c>
      <c r="I1300" s="7"/>
      <c r="J1300" s="7"/>
      <c r="K1300" s="7"/>
      <c r="L1300" s="7"/>
      <c r="M1300" s="7"/>
      <c r="N1300" s="7"/>
      <c r="O1300" s="7"/>
      <c r="P1300" s="7"/>
      <c r="Q1300" s="7"/>
      <c r="R1300" s="7"/>
      <c r="S1300" s="7"/>
      <c r="T1300" s="7"/>
      <c r="U1300" s="7"/>
      <c r="V1300" s="7"/>
      <c r="W1300" s="7"/>
      <c r="X1300" s="7"/>
      <c r="Y1300" s="7"/>
      <c r="Z1300" s="7"/>
      <c r="AA1300" s="7"/>
      <c r="AB1300" s="7"/>
      <c r="AC1300" s="7"/>
      <c r="AD1300" s="7"/>
      <c r="AE1300" s="7"/>
      <c r="AF1300" s="7" t="s">
        <v>890</v>
      </c>
    </row>
    <row r="1301" ht="14.25" customHeight="1">
      <c r="A1301" s="5" t="s">
        <v>3268</v>
      </c>
      <c r="B1301" s="5" t="s">
        <v>41</v>
      </c>
      <c r="C1301" s="5"/>
      <c r="D1301" s="5" t="s">
        <v>1624</v>
      </c>
      <c r="E1301" s="62">
        <v>41640.0</v>
      </c>
      <c r="F1301" s="62">
        <v>42004.0</v>
      </c>
      <c r="G1301" s="5" t="s">
        <v>1003</v>
      </c>
      <c r="H1301" s="5">
        <v>0.0</v>
      </c>
      <c r="I1301" s="5">
        <v>0.0</v>
      </c>
      <c r="J1301" s="5">
        <v>0.0</v>
      </c>
      <c r="K1301" s="5">
        <v>0.0</v>
      </c>
      <c r="L1301" s="5">
        <v>0.0</v>
      </c>
      <c r="M1301" s="5">
        <v>0.0</v>
      </c>
      <c r="N1301" s="5">
        <v>0.0</v>
      </c>
      <c r="O1301" s="5">
        <v>0.16</v>
      </c>
      <c r="P1301" s="5">
        <v>0.14</v>
      </c>
      <c r="Q1301" s="5">
        <v>0.21</v>
      </c>
      <c r="R1301" s="5">
        <v>0.18</v>
      </c>
      <c r="S1301" s="5">
        <v>0.25</v>
      </c>
      <c r="T1301" s="5">
        <v>0.21</v>
      </c>
      <c r="U1301" s="5">
        <v>0.13</v>
      </c>
      <c r="V1301" s="5">
        <v>0.08</v>
      </c>
      <c r="W1301" s="5">
        <v>0.04</v>
      </c>
      <c r="X1301" s="5">
        <v>0.05</v>
      </c>
      <c r="Y1301" s="5">
        <v>0.06</v>
      </c>
      <c r="Z1301" s="5">
        <v>0.0</v>
      </c>
      <c r="AA1301" s="5">
        <v>0.0</v>
      </c>
      <c r="AB1301" s="5">
        <v>0.0</v>
      </c>
      <c r="AC1301" s="5">
        <v>0.0</v>
      </c>
      <c r="AD1301" s="5">
        <v>0.0</v>
      </c>
      <c r="AE1301" s="5">
        <v>0.0</v>
      </c>
      <c r="AF1301" s="5" t="s">
        <v>890</v>
      </c>
    </row>
    <row r="1302" ht="14.25" customHeight="1">
      <c r="A1302" s="7" t="s">
        <v>3268</v>
      </c>
      <c r="B1302" s="7" t="s">
        <v>41</v>
      </c>
      <c r="C1302" s="7"/>
      <c r="D1302" s="7" t="s">
        <v>1191</v>
      </c>
      <c r="E1302" s="68">
        <v>41640.0</v>
      </c>
      <c r="F1302" s="68">
        <v>42004.0</v>
      </c>
      <c r="G1302" s="7" t="s">
        <v>1003</v>
      </c>
      <c r="H1302" s="7">
        <v>0.0</v>
      </c>
      <c r="I1302" s="7">
        <v>0.0</v>
      </c>
      <c r="J1302" s="7">
        <v>0.0</v>
      </c>
      <c r="K1302" s="7">
        <v>0.0</v>
      </c>
      <c r="L1302" s="7">
        <v>0.0</v>
      </c>
      <c r="M1302" s="7">
        <v>0.0</v>
      </c>
      <c r="N1302" s="7">
        <v>0.0</v>
      </c>
      <c r="O1302" s="7">
        <v>0.35</v>
      </c>
      <c r="P1302" s="7">
        <v>0.69</v>
      </c>
      <c r="Q1302" s="7">
        <v>0.43</v>
      </c>
      <c r="R1302" s="7">
        <v>0.37</v>
      </c>
      <c r="S1302" s="7">
        <v>0.43</v>
      </c>
      <c r="T1302" s="7">
        <v>0.58</v>
      </c>
      <c r="U1302" s="7">
        <v>0.48</v>
      </c>
      <c r="V1302" s="7">
        <v>0.37</v>
      </c>
      <c r="W1302" s="7">
        <v>0.37</v>
      </c>
      <c r="X1302" s="7">
        <v>0.46</v>
      </c>
      <c r="Y1302" s="7">
        <v>0.62</v>
      </c>
      <c r="Z1302" s="7">
        <v>0.12</v>
      </c>
      <c r="AA1302" s="7">
        <v>0.04</v>
      </c>
      <c r="AB1302" s="7">
        <v>0.04</v>
      </c>
      <c r="AC1302" s="7">
        <v>0.0</v>
      </c>
      <c r="AD1302" s="7">
        <v>0.0</v>
      </c>
      <c r="AE1302" s="7">
        <v>0.0</v>
      </c>
      <c r="AF1302" s="7" t="s">
        <v>890</v>
      </c>
    </row>
    <row r="1303" ht="14.25" customHeight="1">
      <c r="A1303" s="5" t="s">
        <v>3270</v>
      </c>
      <c r="B1303" s="5" t="s">
        <v>742</v>
      </c>
      <c r="C1303" s="5"/>
      <c r="D1303" s="5" t="s">
        <v>743</v>
      </c>
      <c r="E1303" s="62">
        <v>41640.0</v>
      </c>
      <c r="F1303" s="62">
        <v>42004.0</v>
      </c>
      <c r="G1303" s="5" t="s">
        <v>1003</v>
      </c>
      <c r="H1303" s="5">
        <v>0.5</v>
      </c>
      <c r="I1303" s="5">
        <v>0.5</v>
      </c>
      <c r="J1303" s="5">
        <v>0.5</v>
      </c>
      <c r="K1303" s="5">
        <v>0.5</v>
      </c>
      <c r="L1303" s="5">
        <v>0.5</v>
      </c>
      <c r="M1303" s="5">
        <v>0.5</v>
      </c>
      <c r="N1303" s="5">
        <v>0.5</v>
      </c>
      <c r="O1303" s="5">
        <v>0.5</v>
      </c>
      <c r="P1303" s="5">
        <v>0.5</v>
      </c>
      <c r="Q1303" s="5">
        <v>1.0</v>
      </c>
      <c r="R1303" s="5">
        <v>1.0</v>
      </c>
      <c r="S1303" s="5">
        <v>1.0</v>
      </c>
      <c r="T1303" s="5">
        <v>1.0</v>
      </c>
      <c r="U1303" s="5">
        <v>1.0</v>
      </c>
      <c r="V1303" s="5">
        <v>1.0</v>
      </c>
      <c r="W1303" s="5">
        <v>1.0</v>
      </c>
      <c r="X1303" s="5">
        <v>1.0</v>
      </c>
      <c r="Y1303" s="5">
        <v>1.0</v>
      </c>
      <c r="Z1303" s="5">
        <v>0.5</v>
      </c>
      <c r="AA1303" s="5">
        <v>0.5</v>
      </c>
      <c r="AB1303" s="5">
        <v>0.5</v>
      </c>
      <c r="AC1303" s="5">
        <v>0.5</v>
      </c>
      <c r="AD1303" s="5">
        <v>0.5</v>
      </c>
      <c r="AE1303" s="5">
        <v>0.5</v>
      </c>
      <c r="AF1303" s="5" t="s">
        <v>890</v>
      </c>
    </row>
    <row r="1304" ht="14.25" customHeight="1">
      <c r="A1304" s="7" t="s">
        <v>3272</v>
      </c>
      <c r="B1304" s="7" t="s">
        <v>742</v>
      </c>
      <c r="C1304" s="7"/>
      <c r="D1304" s="7" t="s">
        <v>743</v>
      </c>
      <c r="E1304" s="68">
        <v>41640.0</v>
      </c>
      <c r="F1304" s="68">
        <v>42004.0</v>
      </c>
      <c r="G1304" s="7" t="s">
        <v>747</v>
      </c>
      <c r="H1304" s="7">
        <v>1.0</v>
      </c>
      <c r="I1304" s="7"/>
      <c r="J1304" s="7"/>
      <c r="K1304" s="7"/>
      <c r="L1304" s="7"/>
      <c r="M1304" s="7"/>
      <c r="N1304" s="7"/>
      <c r="O1304" s="7"/>
      <c r="P1304" s="7"/>
      <c r="Q1304" s="7"/>
      <c r="R1304" s="7"/>
      <c r="S1304" s="7"/>
      <c r="T1304" s="7"/>
      <c r="U1304" s="7"/>
      <c r="V1304" s="7"/>
      <c r="W1304" s="7"/>
      <c r="X1304" s="7"/>
      <c r="Y1304" s="7"/>
      <c r="Z1304" s="7"/>
      <c r="AA1304" s="7"/>
      <c r="AB1304" s="7"/>
      <c r="AC1304" s="7"/>
      <c r="AD1304" s="7"/>
      <c r="AE1304" s="7"/>
      <c r="AF1304" s="7" t="s">
        <v>890</v>
      </c>
    </row>
    <row r="1305" ht="14.25" customHeight="1">
      <c r="A1305" s="5" t="s">
        <v>1720</v>
      </c>
      <c r="B1305" s="5" t="s">
        <v>41</v>
      </c>
      <c r="C1305" s="5"/>
      <c r="D1305" s="5" t="s">
        <v>743</v>
      </c>
      <c r="E1305" s="62">
        <v>41640.0</v>
      </c>
      <c r="F1305" s="62">
        <v>42004.0</v>
      </c>
      <c r="G1305" s="5" t="s">
        <v>1003</v>
      </c>
      <c r="H1305" s="5">
        <v>0.0</v>
      </c>
      <c r="I1305" s="5">
        <v>0.0</v>
      </c>
      <c r="J1305" s="5">
        <v>0.0</v>
      </c>
      <c r="K1305" s="5">
        <v>0.0</v>
      </c>
      <c r="L1305" s="5">
        <v>0.0</v>
      </c>
      <c r="M1305" s="5">
        <v>0.0</v>
      </c>
      <c r="N1305" s="5">
        <v>1.0</v>
      </c>
      <c r="O1305" s="5">
        <v>1.0</v>
      </c>
      <c r="P1305" s="5">
        <v>1.0</v>
      </c>
      <c r="Q1305" s="5">
        <v>1.0</v>
      </c>
      <c r="R1305" s="5">
        <v>1.0</v>
      </c>
      <c r="S1305" s="5">
        <v>1.0</v>
      </c>
      <c r="T1305" s="5">
        <v>1.0</v>
      </c>
      <c r="U1305" s="5">
        <v>1.0</v>
      </c>
      <c r="V1305" s="5">
        <v>1.0</v>
      </c>
      <c r="W1305" s="5">
        <v>1.0</v>
      </c>
      <c r="X1305" s="5">
        <v>1.0</v>
      </c>
      <c r="Y1305" s="5">
        <v>1.0</v>
      </c>
      <c r="Z1305" s="5">
        <v>1.0</v>
      </c>
      <c r="AA1305" s="5">
        <v>1.0</v>
      </c>
      <c r="AB1305" s="5">
        <v>1.0</v>
      </c>
      <c r="AC1305" s="5">
        <v>1.0</v>
      </c>
      <c r="AD1305" s="5">
        <v>1.0</v>
      </c>
      <c r="AE1305" s="5">
        <v>1.0</v>
      </c>
      <c r="AF1305" s="5" t="s">
        <v>890</v>
      </c>
    </row>
    <row r="1306" ht="14.25" customHeight="1">
      <c r="A1306" s="7" t="s">
        <v>1719</v>
      </c>
      <c r="B1306" s="7" t="s">
        <v>41</v>
      </c>
      <c r="C1306" s="7"/>
      <c r="D1306" s="7" t="s">
        <v>743</v>
      </c>
      <c r="E1306" s="68">
        <v>41640.0</v>
      </c>
      <c r="F1306" s="68">
        <v>42004.0</v>
      </c>
      <c r="G1306" s="7" t="s">
        <v>1003</v>
      </c>
      <c r="H1306" s="7">
        <v>0.0</v>
      </c>
      <c r="I1306" s="7">
        <v>0.0</v>
      </c>
      <c r="J1306" s="7">
        <v>0.0</v>
      </c>
      <c r="K1306" s="7">
        <v>0.0</v>
      </c>
      <c r="L1306" s="7">
        <v>0.0</v>
      </c>
      <c r="M1306" s="7">
        <v>0.0</v>
      </c>
      <c r="N1306" s="7">
        <v>0.7</v>
      </c>
      <c r="O1306" s="7">
        <v>0.7</v>
      </c>
      <c r="P1306" s="7">
        <v>0.7</v>
      </c>
      <c r="Q1306" s="7">
        <v>0.7</v>
      </c>
      <c r="R1306" s="7">
        <v>0.7</v>
      </c>
      <c r="S1306" s="7">
        <v>0.7</v>
      </c>
      <c r="T1306" s="7">
        <v>0.7</v>
      </c>
      <c r="U1306" s="7">
        <v>0.7</v>
      </c>
      <c r="V1306" s="7">
        <v>0.7</v>
      </c>
      <c r="W1306" s="7">
        <v>0.7</v>
      </c>
      <c r="X1306" s="7">
        <v>0.7</v>
      </c>
      <c r="Y1306" s="7">
        <v>0.7</v>
      </c>
      <c r="Z1306" s="7">
        <v>0.7</v>
      </c>
      <c r="AA1306" s="7">
        <v>0.7</v>
      </c>
      <c r="AB1306" s="7">
        <v>0.7</v>
      </c>
      <c r="AC1306" s="7">
        <v>0.7</v>
      </c>
      <c r="AD1306" s="7">
        <v>0.7</v>
      </c>
      <c r="AE1306" s="7">
        <v>0.7</v>
      </c>
      <c r="AF1306" s="7" t="s">
        <v>890</v>
      </c>
    </row>
    <row r="1307" ht="14.25" customHeight="1">
      <c r="A1307" s="5" t="s">
        <v>3275</v>
      </c>
      <c r="B1307" s="5" t="s">
        <v>742</v>
      </c>
      <c r="C1307" s="5"/>
      <c r="D1307" s="5" t="s">
        <v>743</v>
      </c>
      <c r="E1307" s="62">
        <v>41640.0</v>
      </c>
      <c r="F1307" s="62">
        <v>42004.0</v>
      </c>
      <c r="G1307" s="5" t="s">
        <v>747</v>
      </c>
      <c r="H1307" s="5">
        <v>1.0</v>
      </c>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t="s">
        <v>890</v>
      </c>
    </row>
    <row r="1308" ht="14.25" customHeight="1">
      <c r="A1308" s="7" t="s">
        <v>3276</v>
      </c>
      <c r="B1308" s="7" t="s">
        <v>742</v>
      </c>
      <c r="C1308" s="7" t="s">
        <v>995</v>
      </c>
      <c r="D1308" s="7" t="s">
        <v>743</v>
      </c>
      <c r="E1308" s="68">
        <v>41640.0</v>
      </c>
      <c r="F1308" s="68">
        <v>42004.0</v>
      </c>
      <c r="G1308" s="7" t="s">
        <v>747</v>
      </c>
      <c r="H1308" s="7">
        <v>12.8</v>
      </c>
      <c r="I1308" s="7"/>
      <c r="J1308" s="7"/>
      <c r="K1308" s="7"/>
      <c r="L1308" s="7"/>
      <c r="M1308" s="7"/>
      <c r="N1308" s="7"/>
      <c r="O1308" s="7"/>
      <c r="P1308" s="7"/>
      <c r="Q1308" s="7"/>
      <c r="R1308" s="7"/>
      <c r="S1308" s="7"/>
      <c r="T1308" s="7"/>
      <c r="U1308" s="7"/>
      <c r="V1308" s="7"/>
      <c r="W1308" s="7"/>
      <c r="X1308" s="7"/>
      <c r="Y1308" s="7"/>
      <c r="Z1308" s="7"/>
      <c r="AA1308" s="7"/>
      <c r="AB1308" s="7"/>
      <c r="AC1308" s="7"/>
      <c r="AD1308" s="7"/>
      <c r="AE1308" s="7"/>
      <c r="AF1308" s="7" t="s">
        <v>890</v>
      </c>
    </row>
    <row r="1309" ht="14.25" customHeight="1">
      <c r="A1309" s="5" t="s">
        <v>3278</v>
      </c>
      <c r="B1309" s="5" t="s">
        <v>2110</v>
      </c>
      <c r="C1309" s="5"/>
      <c r="D1309" s="5" t="s">
        <v>1078</v>
      </c>
      <c r="E1309" s="62">
        <v>41640.0</v>
      </c>
      <c r="F1309" s="62">
        <v>42004.0</v>
      </c>
      <c r="G1309" s="5" t="s">
        <v>747</v>
      </c>
      <c r="H1309" s="5">
        <v>0.0</v>
      </c>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t="s">
        <v>890</v>
      </c>
    </row>
    <row r="1310" ht="14.25" customHeight="1">
      <c r="A1310" s="7" t="s">
        <v>3278</v>
      </c>
      <c r="B1310" s="7" t="s">
        <v>2110</v>
      </c>
      <c r="C1310" s="7"/>
      <c r="D1310" s="7" t="s">
        <v>1627</v>
      </c>
      <c r="E1310" s="68">
        <v>41640.0</v>
      </c>
      <c r="F1310" s="68">
        <v>42004.0</v>
      </c>
      <c r="G1310" s="7" t="s">
        <v>1003</v>
      </c>
      <c r="H1310" s="7">
        <v>0.0</v>
      </c>
      <c r="I1310" s="7">
        <v>0.0</v>
      </c>
      <c r="J1310" s="7">
        <v>0.0</v>
      </c>
      <c r="K1310" s="7">
        <v>0.0</v>
      </c>
      <c r="L1310" s="7">
        <v>0.0</v>
      </c>
      <c r="M1310" s="7">
        <v>0.0</v>
      </c>
      <c r="N1310" s="7">
        <v>1.0</v>
      </c>
      <c r="O1310" s="7">
        <v>1.0</v>
      </c>
      <c r="P1310" s="7">
        <v>1.0</v>
      </c>
      <c r="Q1310" s="7">
        <v>1.0</v>
      </c>
      <c r="R1310" s="7">
        <v>1.0</v>
      </c>
      <c r="S1310" s="7">
        <v>1.0</v>
      </c>
      <c r="T1310" s="7">
        <v>1.0</v>
      </c>
      <c r="U1310" s="7">
        <v>1.0</v>
      </c>
      <c r="V1310" s="7">
        <v>1.0</v>
      </c>
      <c r="W1310" s="7">
        <v>1.0</v>
      </c>
      <c r="X1310" s="7">
        <v>1.0</v>
      </c>
      <c r="Y1310" s="7">
        <v>1.0</v>
      </c>
      <c r="Z1310" s="7">
        <v>0.0</v>
      </c>
      <c r="AA1310" s="7">
        <v>0.0</v>
      </c>
      <c r="AB1310" s="7">
        <v>0.0</v>
      </c>
      <c r="AC1310" s="7">
        <v>0.0</v>
      </c>
      <c r="AD1310" s="7">
        <v>0.0</v>
      </c>
      <c r="AE1310" s="7">
        <v>0.0</v>
      </c>
      <c r="AF1310" s="7" t="s">
        <v>890</v>
      </c>
    </row>
    <row r="1311" ht="14.25" customHeight="1">
      <c r="A1311" s="5" t="s">
        <v>3278</v>
      </c>
      <c r="B1311" s="5" t="s">
        <v>2110</v>
      </c>
      <c r="C1311" s="5"/>
      <c r="D1311" s="5" t="s">
        <v>1882</v>
      </c>
      <c r="E1311" s="62">
        <v>41640.0</v>
      </c>
      <c r="F1311" s="62">
        <v>42004.0</v>
      </c>
      <c r="G1311" s="5" t="s">
        <v>1003</v>
      </c>
      <c r="H1311" s="5">
        <v>0.0</v>
      </c>
      <c r="I1311" s="5">
        <v>0.0</v>
      </c>
      <c r="J1311" s="5">
        <v>0.0</v>
      </c>
      <c r="K1311" s="5">
        <v>0.0</v>
      </c>
      <c r="L1311" s="5">
        <v>0.0</v>
      </c>
      <c r="M1311" s="5">
        <v>0.0</v>
      </c>
      <c r="N1311" s="5">
        <v>1.0</v>
      </c>
      <c r="O1311" s="5">
        <v>1.0</v>
      </c>
      <c r="P1311" s="5">
        <v>1.0</v>
      </c>
      <c r="Q1311" s="5">
        <v>1.0</v>
      </c>
      <c r="R1311" s="5">
        <v>1.0</v>
      </c>
      <c r="S1311" s="5">
        <v>1.0</v>
      </c>
      <c r="T1311" s="5">
        <v>1.0</v>
      </c>
      <c r="U1311" s="5">
        <v>1.0</v>
      </c>
      <c r="V1311" s="5">
        <v>1.0</v>
      </c>
      <c r="W1311" s="5">
        <v>1.0</v>
      </c>
      <c r="X1311" s="5">
        <v>1.0</v>
      </c>
      <c r="Y1311" s="5">
        <v>1.0</v>
      </c>
      <c r="Z1311" s="5">
        <v>1.0</v>
      </c>
      <c r="AA1311" s="5">
        <v>1.0</v>
      </c>
      <c r="AB1311" s="5">
        <v>1.0</v>
      </c>
      <c r="AC1311" s="5">
        <v>1.0</v>
      </c>
      <c r="AD1311" s="5">
        <v>0.0</v>
      </c>
      <c r="AE1311" s="5">
        <v>0.0</v>
      </c>
      <c r="AF1311" s="5" t="s">
        <v>890</v>
      </c>
    </row>
    <row r="1312" ht="14.25" customHeight="1">
      <c r="A1312" s="7" t="s">
        <v>3280</v>
      </c>
      <c r="B1312" s="7" t="s">
        <v>1173</v>
      </c>
      <c r="C1312" s="7" t="s">
        <v>995</v>
      </c>
      <c r="D1312" s="7" t="s">
        <v>1223</v>
      </c>
      <c r="E1312" s="68">
        <v>41640.0</v>
      </c>
      <c r="F1312" s="68">
        <v>42004.0</v>
      </c>
      <c r="G1312" s="7" t="s">
        <v>747</v>
      </c>
      <c r="H1312" s="7">
        <v>15.6</v>
      </c>
      <c r="I1312" s="7"/>
      <c r="J1312" s="7"/>
      <c r="K1312" s="7"/>
      <c r="L1312" s="7"/>
      <c r="M1312" s="7"/>
      <c r="N1312" s="7"/>
      <c r="O1312" s="7"/>
      <c r="P1312" s="7"/>
      <c r="Q1312" s="7"/>
      <c r="R1312" s="7"/>
      <c r="S1312" s="7"/>
      <c r="T1312" s="7"/>
      <c r="U1312" s="7"/>
      <c r="V1312" s="7"/>
      <c r="W1312" s="7"/>
      <c r="X1312" s="7"/>
      <c r="Y1312" s="7"/>
      <c r="Z1312" s="7"/>
      <c r="AA1312" s="7"/>
      <c r="AB1312" s="7"/>
      <c r="AC1312" s="7"/>
      <c r="AD1312" s="7"/>
      <c r="AE1312" s="7"/>
      <c r="AF1312" s="7" t="s">
        <v>890</v>
      </c>
    </row>
    <row r="1313" ht="14.25" customHeight="1">
      <c r="A1313" s="5" t="s">
        <v>3280</v>
      </c>
      <c r="B1313" s="5" t="s">
        <v>1173</v>
      </c>
      <c r="C1313" s="5" t="s">
        <v>995</v>
      </c>
      <c r="D1313" s="5" t="s">
        <v>1085</v>
      </c>
      <c r="E1313" s="62">
        <v>41640.0</v>
      </c>
      <c r="F1313" s="62">
        <v>42004.0</v>
      </c>
      <c r="G1313" s="5" t="s">
        <v>1003</v>
      </c>
      <c r="H1313" s="5">
        <v>15.6</v>
      </c>
      <c r="I1313" s="5">
        <v>15.6</v>
      </c>
      <c r="J1313" s="5">
        <v>15.6</v>
      </c>
      <c r="K1313" s="5">
        <v>15.6</v>
      </c>
      <c r="L1313" s="5">
        <v>15.6</v>
      </c>
      <c r="M1313" s="5">
        <v>17.6</v>
      </c>
      <c r="N1313" s="5">
        <v>19.6</v>
      </c>
      <c r="O1313" s="5">
        <v>21.0</v>
      </c>
      <c r="P1313" s="5">
        <v>21.0</v>
      </c>
      <c r="Q1313" s="5">
        <v>21.0</v>
      </c>
      <c r="R1313" s="5">
        <v>21.0</v>
      </c>
      <c r="S1313" s="5">
        <v>21.0</v>
      </c>
      <c r="T1313" s="5">
        <v>21.0</v>
      </c>
      <c r="U1313" s="5">
        <v>21.0</v>
      </c>
      <c r="V1313" s="5">
        <v>21.0</v>
      </c>
      <c r="W1313" s="5">
        <v>21.0</v>
      </c>
      <c r="X1313" s="5">
        <v>21.0</v>
      </c>
      <c r="Y1313" s="5">
        <v>21.0</v>
      </c>
      <c r="Z1313" s="5">
        <v>21.0</v>
      </c>
      <c r="AA1313" s="5">
        <v>21.0</v>
      </c>
      <c r="AB1313" s="5">
        <v>21.0</v>
      </c>
      <c r="AC1313" s="5">
        <v>21.0</v>
      </c>
      <c r="AD1313" s="5">
        <v>15.6</v>
      </c>
      <c r="AE1313" s="5">
        <v>15.6</v>
      </c>
      <c r="AF1313" s="5" t="s">
        <v>890</v>
      </c>
    </row>
    <row r="1314" ht="14.25" customHeight="1">
      <c r="A1314" s="7" t="s">
        <v>3280</v>
      </c>
      <c r="B1314" s="7" t="s">
        <v>1173</v>
      </c>
      <c r="C1314" s="7" t="s">
        <v>995</v>
      </c>
      <c r="D1314" s="7" t="s">
        <v>1624</v>
      </c>
      <c r="E1314" s="68">
        <v>41640.0</v>
      </c>
      <c r="F1314" s="68">
        <v>42004.0</v>
      </c>
      <c r="G1314" s="7" t="s">
        <v>1003</v>
      </c>
      <c r="H1314" s="7">
        <v>15.6</v>
      </c>
      <c r="I1314" s="7">
        <v>15.6</v>
      </c>
      <c r="J1314" s="7">
        <v>15.6</v>
      </c>
      <c r="K1314" s="7">
        <v>15.6</v>
      </c>
      <c r="L1314" s="7">
        <v>15.6</v>
      </c>
      <c r="M1314" s="7">
        <v>21.0</v>
      </c>
      <c r="N1314" s="7">
        <v>21.0</v>
      </c>
      <c r="O1314" s="7">
        <v>21.0</v>
      </c>
      <c r="P1314" s="7">
        <v>21.0</v>
      </c>
      <c r="Q1314" s="7">
        <v>21.0</v>
      </c>
      <c r="R1314" s="7">
        <v>21.0</v>
      </c>
      <c r="S1314" s="7">
        <v>21.0</v>
      </c>
      <c r="T1314" s="7">
        <v>21.0</v>
      </c>
      <c r="U1314" s="7">
        <v>21.0</v>
      </c>
      <c r="V1314" s="7">
        <v>21.0</v>
      </c>
      <c r="W1314" s="7">
        <v>21.0</v>
      </c>
      <c r="X1314" s="7">
        <v>21.0</v>
      </c>
      <c r="Y1314" s="7">
        <v>15.6</v>
      </c>
      <c r="Z1314" s="7">
        <v>15.6</v>
      </c>
      <c r="AA1314" s="7">
        <v>15.6</v>
      </c>
      <c r="AB1314" s="7">
        <v>15.6</v>
      </c>
      <c r="AC1314" s="7">
        <v>15.6</v>
      </c>
      <c r="AD1314" s="7">
        <v>15.6</v>
      </c>
      <c r="AE1314" s="7">
        <v>15.6</v>
      </c>
      <c r="AF1314" s="7" t="s">
        <v>890</v>
      </c>
    </row>
    <row r="1315" ht="14.25" customHeight="1">
      <c r="A1315" s="5" t="s">
        <v>3280</v>
      </c>
      <c r="B1315" s="5" t="s">
        <v>1173</v>
      </c>
      <c r="C1315" s="5" t="s">
        <v>995</v>
      </c>
      <c r="D1315" s="5" t="s">
        <v>1191</v>
      </c>
      <c r="E1315" s="62">
        <v>41640.0</v>
      </c>
      <c r="F1315" s="62">
        <v>42004.0</v>
      </c>
      <c r="G1315" s="5" t="s">
        <v>1003</v>
      </c>
      <c r="H1315" s="5">
        <v>15.6</v>
      </c>
      <c r="I1315" s="5">
        <v>15.6</v>
      </c>
      <c r="J1315" s="5">
        <v>15.6</v>
      </c>
      <c r="K1315" s="5">
        <v>15.6</v>
      </c>
      <c r="L1315" s="5">
        <v>15.6</v>
      </c>
      <c r="M1315" s="5">
        <v>21.0</v>
      </c>
      <c r="N1315" s="5">
        <v>21.0</v>
      </c>
      <c r="O1315" s="5">
        <v>21.0</v>
      </c>
      <c r="P1315" s="5">
        <v>21.0</v>
      </c>
      <c r="Q1315" s="5">
        <v>21.0</v>
      </c>
      <c r="R1315" s="5">
        <v>21.0</v>
      </c>
      <c r="S1315" s="5">
        <v>21.0</v>
      </c>
      <c r="T1315" s="5">
        <v>21.0</v>
      </c>
      <c r="U1315" s="5">
        <v>21.0</v>
      </c>
      <c r="V1315" s="5">
        <v>21.0</v>
      </c>
      <c r="W1315" s="5">
        <v>21.0</v>
      </c>
      <c r="X1315" s="5">
        <v>21.0</v>
      </c>
      <c r="Y1315" s="5">
        <v>21.0</v>
      </c>
      <c r="Z1315" s="5">
        <v>21.0</v>
      </c>
      <c r="AA1315" s="5">
        <v>21.0</v>
      </c>
      <c r="AB1315" s="5">
        <v>21.0</v>
      </c>
      <c r="AC1315" s="5">
        <v>21.0</v>
      </c>
      <c r="AD1315" s="5">
        <v>15.6</v>
      </c>
      <c r="AE1315" s="5">
        <v>15.6</v>
      </c>
      <c r="AF1315" s="5" t="s">
        <v>890</v>
      </c>
    </row>
    <row r="1316" ht="14.25" customHeight="1">
      <c r="A1316" s="7" t="s">
        <v>3282</v>
      </c>
      <c r="B1316" s="7" t="s">
        <v>1173</v>
      </c>
      <c r="C1316" s="7" t="s">
        <v>995</v>
      </c>
      <c r="D1316" s="7" t="s">
        <v>1223</v>
      </c>
      <c r="E1316" s="68">
        <v>41640.0</v>
      </c>
      <c r="F1316" s="68">
        <v>42004.0</v>
      </c>
      <c r="G1316" s="7" t="s">
        <v>747</v>
      </c>
      <c r="H1316" s="7">
        <v>15.6</v>
      </c>
      <c r="I1316" s="7"/>
      <c r="J1316" s="7"/>
      <c r="K1316" s="7"/>
      <c r="L1316" s="7"/>
      <c r="M1316" s="7"/>
      <c r="N1316" s="7"/>
      <c r="O1316" s="7"/>
      <c r="P1316" s="7"/>
      <c r="Q1316" s="7"/>
      <c r="R1316" s="7"/>
      <c r="S1316" s="7"/>
      <c r="T1316" s="7"/>
      <c r="U1316" s="7"/>
      <c r="V1316" s="7"/>
      <c r="W1316" s="7"/>
      <c r="X1316" s="7"/>
      <c r="Y1316" s="7"/>
      <c r="Z1316" s="7"/>
      <c r="AA1316" s="7"/>
      <c r="AB1316" s="7"/>
      <c r="AC1316" s="7"/>
      <c r="AD1316" s="7"/>
      <c r="AE1316" s="7"/>
      <c r="AF1316" s="7" t="s">
        <v>890</v>
      </c>
    </row>
    <row r="1317" ht="14.25" customHeight="1">
      <c r="A1317" s="5" t="s">
        <v>3282</v>
      </c>
      <c r="B1317" s="5" t="s">
        <v>1173</v>
      </c>
      <c r="C1317" s="5" t="s">
        <v>995</v>
      </c>
      <c r="D1317" s="5" t="s">
        <v>1085</v>
      </c>
      <c r="E1317" s="62">
        <v>41640.0</v>
      </c>
      <c r="F1317" s="62">
        <v>42004.0</v>
      </c>
      <c r="G1317" s="5" t="s">
        <v>1003</v>
      </c>
      <c r="H1317" s="5">
        <v>15.6</v>
      </c>
      <c r="I1317" s="5">
        <v>15.6</v>
      </c>
      <c r="J1317" s="5">
        <v>15.6</v>
      </c>
      <c r="K1317" s="5">
        <v>15.6</v>
      </c>
      <c r="L1317" s="5">
        <v>15.6</v>
      </c>
      <c r="M1317" s="5">
        <v>17.6</v>
      </c>
      <c r="N1317" s="5">
        <v>19.6</v>
      </c>
      <c r="O1317" s="5">
        <v>21.0</v>
      </c>
      <c r="P1317" s="5">
        <v>21.0</v>
      </c>
      <c r="Q1317" s="5">
        <v>21.0</v>
      </c>
      <c r="R1317" s="5">
        <v>21.0</v>
      </c>
      <c r="S1317" s="5">
        <v>21.0</v>
      </c>
      <c r="T1317" s="5">
        <v>21.0</v>
      </c>
      <c r="U1317" s="5">
        <v>21.0</v>
      </c>
      <c r="V1317" s="5">
        <v>21.0</v>
      </c>
      <c r="W1317" s="5">
        <v>21.0</v>
      </c>
      <c r="X1317" s="5">
        <v>21.0</v>
      </c>
      <c r="Y1317" s="5">
        <v>21.0</v>
      </c>
      <c r="Z1317" s="5">
        <v>21.0</v>
      </c>
      <c r="AA1317" s="5">
        <v>21.0</v>
      </c>
      <c r="AB1317" s="5">
        <v>21.0</v>
      </c>
      <c r="AC1317" s="5">
        <v>21.0</v>
      </c>
      <c r="AD1317" s="5">
        <v>15.6</v>
      </c>
      <c r="AE1317" s="5">
        <v>15.6</v>
      </c>
      <c r="AF1317" s="5" t="s">
        <v>890</v>
      </c>
    </row>
    <row r="1318" ht="14.25" customHeight="1">
      <c r="A1318" s="7" t="s">
        <v>3282</v>
      </c>
      <c r="B1318" s="7" t="s">
        <v>1173</v>
      </c>
      <c r="C1318" s="7" t="s">
        <v>995</v>
      </c>
      <c r="D1318" s="7" t="s">
        <v>1624</v>
      </c>
      <c r="E1318" s="68">
        <v>41640.0</v>
      </c>
      <c r="F1318" s="68">
        <v>42004.0</v>
      </c>
      <c r="G1318" s="7" t="s">
        <v>1003</v>
      </c>
      <c r="H1318" s="7">
        <v>15.6</v>
      </c>
      <c r="I1318" s="7">
        <v>15.6</v>
      </c>
      <c r="J1318" s="7">
        <v>15.6</v>
      </c>
      <c r="K1318" s="7">
        <v>15.6</v>
      </c>
      <c r="L1318" s="7">
        <v>15.6</v>
      </c>
      <c r="M1318" s="7">
        <v>21.0</v>
      </c>
      <c r="N1318" s="7">
        <v>21.0</v>
      </c>
      <c r="O1318" s="7">
        <v>21.0</v>
      </c>
      <c r="P1318" s="7">
        <v>21.0</v>
      </c>
      <c r="Q1318" s="7">
        <v>21.0</v>
      </c>
      <c r="R1318" s="7">
        <v>21.0</v>
      </c>
      <c r="S1318" s="7">
        <v>21.0</v>
      </c>
      <c r="T1318" s="7">
        <v>21.0</v>
      </c>
      <c r="U1318" s="7">
        <v>21.0</v>
      </c>
      <c r="V1318" s="7">
        <v>21.0</v>
      </c>
      <c r="W1318" s="7">
        <v>21.0</v>
      </c>
      <c r="X1318" s="7">
        <v>21.0</v>
      </c>
      <c r="Y1318" s="7">
        <v>15.6</v>
      </c>
      <c r="Z1318" s="7">
        <v>15.6</v>
      </c>
      <c r="AA1318" s="7">
        <v>15.6</v>
      </c>
      <c r="AB1318" s="7">
        <v>15.6</v>
      </c>
      <c r="AC1318" s="7">
        <v>15.6</v>
      </c>
      <c r="AD1318" s="7">
        <v>15.6</v>
      </c>
      <c r="AE1318" s="7">
        <v>15.6</v>
      </c>
      <c r="AF1318" s="7" t="s">
        <v>890</v>
      </c>
    </row>
    <row r="1319" ht="14.25" customHeight="1">
      <c r="A1319" s="5" t="s">
        <v>3282</v>
      </c>
      <c r="B1319" s="5" t="s">
        <v>1173</v>
      </c>
      <c r="C1319" s="5" t="s">
        <v>995</v>
      </c>
      <c r="D1319" s="5" t="s">
        <v>1191</v>
      </c>
      <c r="E1319" s="62">
        <v>41640.0</v>
      </c>
      <c r="F1319" s="62">
        <v>42004.0</v>
      </c>
      <c r="G1319" s="5" t="s">
        <v>1003</v>
      </c>
      <c r="H1319" s="5">
        <v>15.6</v>
      </c>
      <c r="I1319" s="5">
        <v>15.6</v>
      </c>
      <c r="J1319" s="5">
        <v>15.6</v>
      </c>
      <c r="K1319" s="5">
        <v>15.6</v>
      </c>
      <c r="L1319" s="5">
        <v>15.6</v>
      </c>
      <c r="M1319" s="5">
        <v>21.0</v>
      </c>
      <c r="N1319" s="5">
        <v>21.0</v>
      </c>
      <c r="O1319" s="5">
        <v>21.0</v>
      </c>
      <c r="P1319" s="5">
        <v>21.0</v>
      </c>
      <c r="Q1319" s="5">
        <v>21.0</v>
      </c>
      <c r="R1319" s="5">
        <v>21.0</v>
      </c>
      <c r="S1319" s="5">
        <v>21.0</v>
      </c>
      <c r="T1319" s="5">
        <v>21.0</v>
      </c>
      <c r="U1319" s="5">
        <v>21.0</v>
      </c>
      <c r="V1319" s="5">
        <v>21.0</v>
      </c>
      <c r="W1319" s="5">
        <v>21.0</v>
      </c>
      <c r="X1319" s="5">
        <v>21.0</v>
      </c>
      <c r="Y1319" s="5">
        <v>21.0</v>
      </c>
      <c r="Z1319" s="5">
        <v>21.0</v>
      </c>
      <c r="AA1319" s="5">
        <v>21.0</v>
      </c>
      <c r="AB1319" s="5">
        <v>21.0</v>
      </c>
      <c r="AC1319" s="5">
        <v>21.0</v>
      </c>
      <c r="AD1319" s="5">
        <v>15.6</v>
      </c>
      <c r="AE1319" s="5">
        <v>15.6</v>
      </c>
      <c r="AF1319" s="5" t="s">
        <v>890</v>
      </c>
    </row>
    <row r="1320" ht="14.25" customHeight="1">
      <c r="A1320" s="7" t="s">
        <v>3285</v>
      </c>
      <c r="B1320" s="7" t="s">
        <v>1173</v>
      </c>
      <c r="C1320" s="7" t="s">
        <v>995</v>
      </c>
      <c r="D1320" s="7" t="s">
        <v>1223</v>
      </c>
      <c r="E1320" s="68">
        <v>41640.0</v>
      </c>
      <c r="F1320" s="68">
        <v>42004.0</v>
      </c>
      <c r="G1320" s="7" t="s">
        <v>747</v>
      </c>
      <c r="H1320" s="7">
        <v>15.6</v>
      </c>
      <c r="I1320" s="7"/>
      <c r="J1320" s="7"/>
      <c r="K1320" s="7"/>
      <c r="L1320" s="7"/>
      <c r="M1320" s="7"/>
      <c r="N1320" s="7"/>
      <c r="O1320" s="7"/>
      <c r="P1320" s="7"/>
      <c r="Q1320" s="7"/>
      <c r="R1320" s="7"/>
      <c r="S1320" s="7"/>
      <c r="T1320" s="7"/>
      <c r="U1320" s="7"/>
      <c r="V1320" s="7"/>
      <c r="W1320" s="7"/>
      <c r="X1320" s="7"/>
      <c r="Y1320" s="7"/>
      <c r="Z1320" s="7"/>
      <c r="AA1320" s="7"/>
      <c r="AB1320" s="7"/>
      <c r="AC1320" s="7"/>
      <c r="AD1320" s="7"/>
      <c r="AE1320" s="7"/>
      <c r="AF1320" s="7" t="s">
        <v>890</v>
      </c>
    </row>
    <row r="1321" ht="14.25" customHeight="1">
      <c r="A1321" s="5" t="s">
        <v>3285</v>
      </c>
      <c r="B1321" s="5" t="s">
        <v>1173</v>
      </c>
      <c r="C1321" s="5" t="s">
        <v>995</v>
      </c>
      <c r="D1321" s="5" t="s">
        <v>1085</v>
      </c>
      <c r="E1321" s="62">
        <v>41640.0</v>
      </c>
      <c r="F1321" s="62">
        <v>42004.0</v>
      </c>
      <c r="G1321" s="5" t="s">
        <v>1003</v>
      </c>
      <c r="H1321" s="5">
        <v>15.6</v>
      </c>
      <c r="I1321" s="5">
        <v>15.6</v>
      </c>
      <c r="J1321" s="5">
        <v>15.6</v>
      </c>
      <c r="K1321" s="5">
        <v>15.6</v>
      </c>
      <c r="L1321" s="5">
        <v>15.6</v>
      </c>
      <c r="M1321" s="5">
        <v>17.6</v>
      </c>
      <c r="N1321" s="5">
        <v>19.6</v>
      </c>
      <c r="O1321" s="5">
        <v>21.0</v>
      </c>
      <c r="P1321" s="5">
        <v>21.0</v>
      </c>
      <c r="Q1321" s="5">
        <v>21.0</v>
      </c>
      <c r="R1321" s="5">
        <v>21.0</v>
      </c>
      <c r="S1321" s="5">
        <v>21.0</v>
      </c>
      <c r="T1321" s="5">
        <v>21.0</v>
      </c>
      <c r="U1321" s="5">
        <v>21.0</v>
      </c>
      <c r="V1321" s="5">
        <v>21.0</v>
      </c>
      <c r="W1321" s="5">
        <v>21.0</v>
      </c>
      <c r="X1321" s="5">
        <v>21.0</v>
      </c>
      <c r="Y1321" s="5">
        <v>21.0</v>
      </c>
      <c r="Z1321" s="5">
        <v>21.0</v>
      </c>
      <c r="AA1321" s="5">
        <v>21.0</v>
      </c>
      <c r="AB1321" s="5">
        <v>21.0</v>
      </c>
      <c r="AC1321" s="5">
        <v>21.0</v>
      </c>
      <c r="AD1321" s="5">
        <v>15.6</v>
      </c>
      <c r="AE1321" s="5">
        <v>15.6</v>
      </c>
      <c r="AF1321" s="5" t="s">
        <v>890</v>
      </c>
    </row>
    <row r="1322" ht="14.25" customHeight="1">
      <c r="A1322" s="7" t="s">
        <v>3285</v>
      </c>
      <c r="B1322" s="7" t="s">
        <v>1173</v>
      </c>
      <c r="C1322" s="7" t="s">
        <v>995</v>
      </c>
      <c r="D1322" s="7" t="s">
        <v>1624</v>
      </c>
      <c r="E1322" s="68">
        <v>41640.0</v>
      </c>
      <c r="F1322" s="68">
        <v>42004.0</v>
      </c>
      <c r="G1322" s="7" t="s">
        <v>1003</v>
      </c>
      <c r="H1322" s="7">
        <v>15.6</v>
      </c>
      <c r="I1322" s="7">
        <v>15.6</v>
      </c>
      <c r="J1322" s="7">
        <v>15.6</v>
      </c>
      <c r="K1322" s="7">
        <v>15.6</v>
      </c>
      <c r="L1322" s="7">
        <v>15.6</v>
      </c>
      <c r="M1322" s="7">
        <v>21.0</v>
      </c>
      <c r="N1322" s="7">
        <v>21.0</v>
      </c>
      <c r="O1322" s="7">
        <v>21.0</v>
      </c>
      <c r="P1322" s="7">
        <v>21.0</v>
      </c>
      <c r="Q1322" s="7">
        <v>21.0</v>
      </c>
      <c r="R1322" s="7">
        <v>21.0</v>
      </c>
      <c r="S1322" s="7">
        <v>21.0</v>
      </c>
      <c r="T1322" s="7">
        <v>21.0</v>
      </c>
      <c r="U1322" s="7">
        <v>21.0</v>
      </c>
      <c r="V1322" s="7">
        <v>21.0</v>
      </c>
      <c r="W1322" s="7">
        <v>21.0</v>
      </c>
      <c r="X1322" s="7">
        <v>21.0</v>
      </c>
      <c r="Y1322" s="7">
        <v>15.6</v>
      </c>
      <c r="Z1322" s="7">
        <v>15.6</v>
      </c>
      <c r="AA1322" s="7">
        <v>15.6</v>
      </c>
      <c r="AB1322" s="7">
        <v>15.6</v>
      </c>
      <c r="AC1322" s="7">
        <v>15.6</v>
      </c>
      <c r="AD1322" s="7">
        <v>15.6</v>
      </c>
      <c r="AE1322" s="7">
        <v>15.6</v>
      </c>
      <c r="AF1322" s="7" t="s">
        <v>890</v>
      </c>
    </row>
    <row r="1323" ht="14.25" customHeight="1">
      <c r="A1323" s="5" t="s">
        <v>3285</v>
      </c>
      <c r="B1323" s="5" t="s">
        <v>1173</v>
      </c>
      <c r="C1323" s="5" t="s">
        <v>995</v>
      </c>
      <c r="D1323" s="5" t="s">
        <v>1191</v>
      </c>
      <c r="E1323" s="62">
        <v>41640.0</v>
      </c>
      <c r="F1323" s="62">
        <v>42004.0</v>
      </c>
      <c r="G1323" s="5" t="s">
        <v>1003</v>
      </c>
      <c r="H1323" s="5">
        <v>15.6</v>
      </c>
      <c r="I1323" s="5">
        <v>15.6</v>
      </c>
      <c r="J1323" s="5">
        <v>15.6</v>
      </c>
      <c r="K1323" s="5">
        <v>15.6</v>
      </c>
      <c r="L1323" s="5">
        <v>15.6</v>
      </c>
      <c r="M1323" s="5">
        <v>21.0</v>
      </c>
      <c r="N1323" s="5">
        <v>21.0</v>
      </c>
      <c r="O1323" s="5">
        <v>21.0</v>
      </c>
      <c r="P1323" s="5">
        <v>21.0</v>
      </c>
      <c r="Q1323" s="5">
        <v>21.0</v>
      </c>
      <c r="R1323" s="5">
        <v>21.0</v>
      </c>
      <c r="S1323" s="5">
        <v>21.0</v>
      </c>
      <c r="T1323" s="5">
        <v>21.0</v>
      </c>
      <c r="U1323" s="5">
        <v>21.0</v>
      </c>
      <c r="V1323" s="5">
        <v>21.0</v>
      </c>
      <c r="W1323" s="5">
        <v>21.0</v>
      </c>
      <c r="X1323" s="5">
        <v>21.0</v>
      </c>
      <c r="Y1323" s="5">
        <v>21.0</v>
      </c>
      <c r="Z1323" s="5">
        <v>21.0</v>
      </c>
      <c r="AA1323" s="5">
        <v>21.0</v>
      </c>
      <c r="AB1323" s="5">
        <v>21.0</v>
      </c>
      <c r="AC1323" s="5">
        <v>21.0</v>
      </c>
      <c r="AD1323" s="5">
        <v>15.6</v>
      </c>
      <c r="AE1323" s="5">
        <v>15.6</v>
      </c>
      <c r="AF1323" s="5" t="s">
        <v>890</v>
      </c>
    </row>
    <row r="1324" ht="14.25" customHeight="1">
      <c r="A1324" s="7" t="s">
        <v>3287</v>
      </c>
      <c r="B1324" s="7" t="s">
        <v>1173</v>
      </c>
      <c r="C1324" s="7" t="s">
        <v>995</v>
      </c>
      <c r="D1324" s="7" t="s">
        <v>1223</v>
      </c>
      <c r="E1324" s="68">
        <v>41640.0</v>
      </c>
      <c r="F1324" s="68">
        <v>42004.0</v>
      </c>
      <c r="G1324" s="7" t="s">
        <v>747</v>
      </c>
      <c r="H1324" s="7">
        <v>15.6</v>
      </c>
      <c r="I1324" s="7"/>
      <c r="J1324" s="7"/>
      <c r="K1324" s="7"/>
      <c r="L1324" s="7"/>
      <c r="M1324" s="7"/>
      <c r="N1324" s="7"/>
      <c r="O1324" s="7"/>
      <c r="P1324" s="7"/>
      <c r="Q1324" s="7"/>
      <c r="R1324" s="7"/>
      <c r="S1324" s="7"/>
      <c r="T1324" s="7"/>
      <c r="U1324" s="7"/>
      <c r="V1324" s="7"/>
      <c r="W1324" s="7"/>
      <c r="X1324" s="7"/>
      <c r="Y1324" s="7"/>
      <c r="Z1324" s="7"/>
      <c r="AA1324" s="7"/>
      <c r="AB1324" s="7"/>
      <c r="AC1324" s="7"/>
      <c r="AD1324" s="7"/>
      <c r="AE1324" s="7"/>
      <c r="AF1324" s="7" t="s">
        <v>890</v>
      </c>
    </row>
    <row r="1325" ht="14.25" customHeight="1">
      <c r="A1325" s="5" t="s">
        <v>3287</v>
      </c>
      <c r="B1325" s="5" t="s">
        <v>1173</v>
      </c>
      <c r="C1325" s="5" t="s">
        <v>995</v>
      </c>
      <c r="D1325" s="5" t="s">
        <v>1085</v>
      </c>
      <c r="E1325" s="62">
        <v>41640.0</v>
      </c>
      <c r="F1325" s="62">
        <v>42004.0</v>
      </c>
      <c r="G1325" s="5" t="s">
        <v>1003</v>
      </c>
      <c r="H1325" s="5">
        <v>15.6</v>
      </c>
      <c r="I1325" s="5">
        <v>15.6</v>
      </c>
      <c r="J1325" s="5">
        <v>15.6</v>
      </c>
      <c r="K1325" s="5">
        <v>15.6</v>
      </c>
      <c r="L1325" s="5">
        <v>15.6</v>
      </c>
      <c r="M1325" s="5">
        <v>17.6</v>
      </c>
      <c r="N1325" s="5">
        <v>19.6</v>
      </c>
      <c r="O1325" s="5">
        <v>21.0</v>
      </c>
      <c r="P1325" s="5">
        <v>21.0</v>
      </c>
      <c r="Q1325" s="5">
        <v>21.0</v>
      </c>
      <c r="R1325" s="5">
        <v>21.0</v>
      </c>
      <c r="S1325" s="5">
        <v>21.0</v>
      </c>
      <c r="T1325" s="5">
        <v>21.0</v>
      </c>
      <c r="U1325" s="5">
        <v>21.0</v>
      </c>
      <c r="V1325" s="5">
        <v>21.0</v>
      </c>
      <c r="W1325" s="5">
        <v>21.0</v>
      </c>
      <c r="X1325" s="5">
        <v>21.0</v>
      </c>
      <c r="Y1325" s="5">
        <v>21.0</v>
      </c>
      <c r="Z1325" s="5">
        <v>21.0</v>
      </c>
      <c r="AA1325" s="5">
        <v>21.0</v>
      </c>
      <c r="AB1325" s="5">
        <v>21.0</v>
      </c>
      <c r="AC1325" s="5">
        <v>21.0</v>
      </c>
      <c r="AD1325" s="5">
        <v>15.6</v>
      </c>
      <c r="AE1325" s="5">
        <v>15.6</v>
      </c>
      <c r="AF1325" s="5" t="s">
        <v>890</v>
      </c>
    </row>
    <row r="1326" ht="14.25" customHeight="1">
      <c r="A1326" s="7" t="s">
        <v>3287</v>
      </c>
      <c r="B1326" s="7" t="s">
        <v>1173</v>
      </c>
      <c r="C1326" s="7" t="s">
        <v>995</v>
      </c>
      <c r="D1326" s="7" t="s">
        <v>1624</v>
      </c>
      <c r="E1326" s="68">
        <v>41640.0</v>
      </c>
      <c r="F1326" s="68">
        <v>42004.0</v>
      </c>
      <c r="G1326" s="7" t="s">
        <v>1003</v>
      </c>
      <c r="H1326" s="7">
        <v>15.6</v>
      </c>
      <c r="I1326" s="7">
        <v>15.6</v>
      </c>
      <c r="J1326" s="7">
        <v>15.6</v>
      </c>
      <c r="K1326" s="7">
        <v>15.6</v>
      </c>
      <c r="L1326" s="7">
        <v>15.6</v>
      </c>
      <c r="M1326" s="7">
        <v>21.0</v>
      </c>
      <c r="N1326" s="7">
        <v>21.0</v>
      </c>
      <c r="O1326" s="7">
        <v>21.0</v>
      </c>
      <c r="P1326" s="7">
        <v>21.0</v>
      </c>
      <c r="Q1326" s="7">
        <v>21.0</v>
      </c>
      <c r="R1326" s="7">
        <v>21.0</v>
      </c>
      <c r="S1326" s="7">
        <v>21.0</v>
      </c>
      <c r="T1326" s="7">
        <v>21.0</v>
      </c>
      <c r="U1326" s="7">
        <v>21.0</v>
      </c>
      <c r="V1326" s="7">
        <v>21.0</v>
      </c>
      <c r="W1326" s="7">
        <v>21.0</v>
      </c>
      <c r="X1326" s="7">
        <v>21.0</v>
      </c>
      <c r="Y1326" s="7">
        <v>15.6</v>
      </c>
      <c r="Z1326" s="7">
        <v>15.6</v>
      </c>
      <c r="AA1326" s="7">
        <v>15.6</v>
      </c>
      <c r="AB1326" s="7">
        <v>15.6</v>
      </c>
      <c r="AC1326" s="7">
        <v>15.6</v>
      </c>
      <c r="AD1326" s="7">
        <v>15.6</v>
      </c>
      <c r="AE1326" s="7">
        <v>15.6</v>
      </c>
      <c r="AF1326" s="7" t="s">
        <v>890</v>
      </c>
    </row>
    <row r="1327" ht="14.25" customHeight="1">
      <c r="A1327" s="5" t="s">
        <v>3287</v>
      </c>
      <c r="B1327" s="5" t="s">
        <v>1173</v>
      </c>
      <c r="C1327" s="5" t="s">
        <v>995</v>
      </c>
      <c r="D1327" s="5" t="s">
        <v>1191</v>
      </c>
      <c r="E1327" s="62">
        <v>41640.0</v>
      </c>
      <c r="F1327" s="62">
        <v>42004.0</v>
      </c>
      <c r="G1327" s="5" t="s">
        <v>1003</v>
      </c>
      <c r="H1327" s="5">
        <v>15.6</v>
      </c>
      <c r="I1327" s="5">
        <v>15.6</v>
      </c>
      <c r="J1327" s="5">
        <v>15.6</v>
      </c>
      <c r="K1327" s="5">
        <v>15.6</v>
      </c>
      <c r="L1327" s="5">
        <v>15.6</v>
      </c>
      <c r="M1327" s="5">
        <v>21.0</v>
      </c>
      <c r="N1327" s="5">
        <v>21.0</v>
      </c>
      <c r="O1327" s="5">
        <v>21.0</v>
      </c>
      <c r="P1327" s="5">
        <v>21.0</v>
      </c>
      <c r="Q1327" s="5">
        <v>21.0</v>
      </c>
      <c r="R1327" s="5">
        <v>21.0</v>
      </c>
      <c r="S1327" s="5">
        <v>21.0</v>
      </c>
      <c r="T1327" s="5">
        <v>21.0</v>
      </c>
      <c r="U1327" s="5">
        <v>21.0</v>
      </c>
      <c r="V1327" s="5">
        <v>21.0</v>
      </c>
      <c r="W1327" s="5">
        <v>21.0</v>
      </c>
      <c r="X1327" s="5">
        <v>21.0</v>
      </c>
      <c r="Y1327" s="5">
        <v>21.0</v>
      </c>
      <c r="Z1327" s="5">
        <v>21.0</v>
      </c>
      <c r="AA1327" s="5">
        <v>21.0</v>
      </c>
      <c r="AB1327" s="5">
        <v>21.0</v>
      </c>
      <c r="AC1327" s="5">
        <v>21.0</v>
      </c>
      <c r="AD1327" s="5">
        <v>15.6</v>
      </c>
      <c r="AE1327" s="5">
        <v>15.6</v>
      </c>
      <c r="AF1327" s="5" t="s">
        <v>890</v>
      </c>
    </row>
    <row r="1328" ht="14.25" customHeight="1">
      <c r="A1328" s="7" t="s">
        <v>3290</v>
      </c>
      <c r="B1328" s="7" t="s">
        <v>1173</v>
      </c>
      <c r="C1328" s="7" t="s">
        <v>995</v>
      </c>
      <c r="D1328" s="7" t="s">
        <v>1223</v>
      </c>
      <c r="E1328" s="68">
        <v>41640.0</v>
      </c>
      <c r="F1328" s="68">
        <v>42004.0</v>
      </c>
      <c r="G1328" s="7" t="s">
        <v>747</v>
      </c>
      <c r="H1328" s="7">
        <v>15.6</v>
      </c>
      <c r="I1328" s="7"/>
      <c r="J1328" s="7"/>
      <c r="K1328" s="7"/>
      <c r="L1328" s="7"/>
      <c r="M1328" s="7"/>
      <c r="N1328" s="7"/>
      <c r="O1328" s="7"/>
      <c r="P1328" s="7"/>
      <c r="Q1328" s="7"/>
      <c r="R1328" s="7"/>
      <c r="S1328" s="7"/>
      <c r="T1328" s="7"/>
      <c r="U1328" s="7"/>
      <c r="V1328" s="7"/>
      <c r="W1328" s="7"/>
      <c r="X1328" s="7"/>
      <c r="Y1328" s="7"/>
      <c r="Z1328" s="7"/>
      <c r="AA1328" s="7"/>
      <c r="AB1328" s="7"/>
      <c r="AC1328" s="7"/>
      <c r="AD1328" s="7"/>
      <c r="AE1328" s="7"/>
      <c r="AF1328" s="7" t="s">
        <v>890</v>
      </c>
    </row>
    <row r="1329" ht="14.25" customHeight="1">
      <c r="A1329" s="5" t="s">
        <v>3290</v>
      </c>
      <c r="B1329" s="5" t="s">
        <v>1173</v>
      </c>
      <c r="C1329" s="5" t="s">
        <v>995</v>
      </c>
      <c r="D1329" s="5" t="s">
        <v>1085</v>
      </c>
      <c r="E1329" s="62">
        <v>41640.0</v>
      </c>
      <c r="F1329" s="62">
        <v>42004.0</v>
      </c>
      <c r="G1329" s="5" t="s">
        <v>1003</v>
      </c>
      <c r="H1329" s="5">
        <v>15.6</v>
      </c>
      <c r="I1329" s="5">
        <v>15.6</v>
      </c>
      <c r="J1329" s="5">
        <v>15.6</v>
      </c>
      <c r="K1329" s="5">
        <v>15.6</v>
      </c>
      <c r="L1329" s="5">
        <v>15.6</v>
      </c>
      <c r="M1329" s="5">
        <v>17.6</v>
      </c>
      <c r="N1329" s="5">
        <v>19.6</v>
      </c>
      <c r="O1329" s="5">
        <v>21.0</v>
      </c>
      <c r="P1329" s="5">
        <v>21.0</v>
      </c>
      <c r="Q1329" s="5">
        <v>21.0</v>
      </c>
      <c r="R1329" s="5">
        <v>21.0</v>
      </c>
      <c r="S1329" s="5">
        <v>21.0</v>
      </c>
      <c r="T1329" s="5">
        <v>21.0</v>
      </c>
      <c r="U1329" s="5">
        <v>21.0</v>
      </c>
      <c r="V1329" s="5">
        <v>21.0</v>
      </c>
      <c r="W1329" s="5">
        <v>21.0</v>
      </c>
      <c r="X1329" s="5">
        <v>21.0</v>
      </c>
      <c r="Y1329" s="5">
        <v>21.0</v>
      </c>
      <c r="Z1329" s="5">
        <v>21.0</v>
      </c>
      <c r="AA1329" s="5">
        <v>21.0</v>
      </c>
      <c r="AB1329" s="5">
        <v>21.0</v>
      </c>
      <c r="AC1329" s="5">
        <v>21.0</v>
      </c>
      <c r="AD1329" s="5">
        <v>15.6</v>
      </c>
      <c r="AE1329" s="5">
        <v>15.6</v>
      </c>
      <c r="AF1329" s="5" t="s">
        <v>890</v>
      </c>
    </row>
    <row r="1330" ht="14.25" customHeight="1">
      <c r="A1330" s="7" t="s">
        <v>3290</v>
      </c>
      <c r="B1330" s="7" t="s">
        <v>1173</v>
      </c>
      <c r="C1330" s="7" t="s">
        <v>995</v>
      </c>
      <c r="D1330" s="7" t="s">
        <v>1624</v>
      </c>
      <c r="E1330" s="68">
        <v>41640.0</v>
      </c>
      <c r="F1330" s="68">
        <v>42004.0</v>
      </c>
      <c r="G1330" s="7" t="s">
        <v>1003</v>
      </c>
      <c r="H1330" s="7">
        <v>15.6</v>
      </c>
      <c r="I1330" s="7">
        <v>15.6</v>
      </c>
      <c r="J1330" s="7">
        <v>15.6</v>
      </c>
      <c r="K1330" s="7">
        <v>15.6</v>
      </c>
      <c r="L1330" s="7">
        <v>15.6</v>
      </c>
      <c r="M1330" s="7">
        <v>17.8</v>
      </c>
      <c r="N1330" s="7">
        <v>20.0</v>
      </c>
      <c r="O1330" s="7">
        <v>21.0</v>
      </c>
      <c r="P1330" s="7">
        <v>21.0</v>
      </c>
      <c r="Q1330" s="7">
        <v>21.0</v>
      </c>
      <c r="R1330" s="7">
        <v>21.0</v>
      </c>
      <c r="S1330" s="7">
        <v>21.0</v>
      </c>
      <c r="T1330" s="7">
        <v>21.0</v>
      </c>
      <c r="U1330" s="7">
        <v>21.0</v>
      </c>
      <c r="V1330" s="7">
        <v>21.0</v>
      </c>
      <c r="W1330" s="7">
        <v>21.0</v>
      </c>
      <c r="X1330" s="7">
        <v>21.0</v>
      </c>
      <c r="Y1330" s="7">
        <v>15.6</v>
      </c>
      <c r="Z1330" s="7">
        <v>15.6</v>
      </c>
      <c r="AA1330" s="7">
        <v>15.6</v>
      </c>
      <c r="AB1330" s="7">
        <v>15.6</v>
      </c>
      <c r="AC1330" s="7">
        <v>15.6</v>
      </c>
      <c r="AD1330" s="7">
        <v>15.6</v>
      </c>
      <c r="AE1330" s="7">
        <v>15.6</v>
      </c>
      <c r="AF1330" s="7" t="s">
        <v>890</v>
      </c>
    </row>
    <row r="1331" ht="14.25" customHeight="1">
      <c r="A1331" s="5" t="s">
        <v>3290</v>
      </c>
      <c r="B1331" s="5" t="s">
        <v>1173</v>
      </c>
      <c r="C1331" s="5" t="s">
        <v>995</v>
      </c>
      <c r="D1331" s="5" t="s">
        <v>1191</v>
      </c>
      <c r="E1331" s="62">
        <v>41640.0</v>
      </c>
      <c r="F1331" s="62">
        <v>42004.0</v>
      </c>
      <c r="G1331" s="5" t="s">
        <v>1003</v>
      </c>
      <c r="H1331" s="5">
        <v>15.6</v>
      </c>
      <c r="I1331" s="5">
        <v>15.6</v>
      </c>
      <c r="J1331" s="5">
        <v>15.6</v>
      </c>
      <c r="K1331" s="5">
        <v>15.6</v>
      </c>
      <c r="L1331" s="5">
        <v>15.6</v>
      </c>
      <c r="M1331" s="5">
        <v>17.8</v>
      </c>
      <c r="N1331" s="5">
        <v>20.0</v>
      </c>
      <c r="O1331" s="5">
        <v>21.0</v>
      </c>
      <c r="P1331" s="5">
        <v>21.0</v>
      </c>
      <c r="Q1331" s="5">
        <v>21.0</v>
      </c>
      <c r="R1331" s="5">
        <v>21.0</v>
      </c>
      <c r="S1331" s="5">
        <v>21.0</v>
      </c>
      <c r="T1331" s="5">
        <v>21.0</v>
      </c>
      <c r="U1331" s="5">
        <v>21.0</v>
      </c>
      <c r="V1331" s="5">
        <v>21.0</v>
      </c>
      <c r="W1331" s="5">
        <v>21.0</v>
      </c>
      <c r="X1331" s="5">
        <v>21.0</v>
      </c>
      <c r="Y1331" s="5">
        <v>21.0</v>
      </c>
      <c r="Z1331" s="5">
        <v>21.0</v>
      </c>
      <c r="AA1331" s="5">
        <v>21.0</v>
      </c>
      <c r="AB1331" s="5">
        <v>21.0</v>
      </c>
      <c r="AC1331" s="5">
        <v>21.0</v>
      </c>
      <c r="AD1331" s="5">
        <v>15.6</v>
      </c>
      <c r="AE1331" s="5">
        <v>15.6</v>
      </c>
      <c r="AF1331" s="5" t="s">
        <v>890</v>
      </c>
    </row>
    <row r="1332" ht="14.25" customHeight="1">
      <c r="A1332" s="7" t="s">
        <v>3292</v>
      </c>
      <c r="B1332" s="7" t="s">
        <v>1173</v>
      </c>
      <c r="C1332" s="7" t="s">
        <v>995</v>
      </c>
      <c r="D1332" s="7" t="s">
        <v>1223</v>
      </c>
      <c r="E1332" s="68">
        <v>41640.0</v>
      </c>
      <c r="F1332" s="68">
        <v>42004.0</v>
      </c>
      <c r="G1332" s="7" t="s">
        <v>747</v>
      </c>
      <c r="H1332" s="7">
        <v>15.6</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t="s">
        <v>890</v>
      </c>
    </row>
    <row r="1333" ht="14.25" customHeight="1">
      <c r="A1333" s="5" t="s">
        <v>3292</v>
      </c>
      <c r="B1333" s="5" t="s">
        <v>1173</v>
      </c>
      <c r="C1333" s="5" t="s">
        <v>995</v>
      </c>
      <c r="D1333" s="5" t="s">
        <v>1085</v>
      </c>
      <c r="E1333" s="62">
        <v>41640.0</v>
      </c>
      <c r="F1333" s="62">
        <v>42004.0</v>
      </c>
      <c r="G1333" s="5" t="s">
        <v>1003</v>
      </c>
      <c r="H1333" s="5">
        <v>15.6</v>
      </c>
      <c r="I1333" s="5">
        <v>15.6</v>
      </c>
      <c r="J1333" s="5">
        <v>15.6</v>
      </c>
      <c r="K1333" s="5">
        <v>15.6</v>
      </c>
      <c r="L1333" s="5">
        <v>15.6</v>
      </c>
      <c r="M1333" s="5">
        <v>17.6</v>
      </c>
      <c r="N1333" s="5">
        <v>19.6</v>
      </c>
      <c r="O1333" s="5">
        <v>21.0</v>
      </c>
      <c r="P1333" s="5">
        <v>21.0</v>
      </c>
      <c r="Q1333" s="5">
        <v>21.0</v>
      </c>
      <c r="R1333" s="5">
        <v>21.0</v>
      </c>
      <c r="S1333" s="5">
        <v>21.0</v>
      </c>
      <c r="T1333" s="5">
        <v>21.0</v>
      </c>
      <c r="U1333" s="5">
        <v>21.0</v>
      </c>
      <c r="V1333" s="5">
        <v>21.0</v>
      </c>
      <c r="W1333" s="5">
        <v>21.0</v>
      </c>
      <c r="X1333" s="5">
        <v>21.0</v>
      </c>
      <c r="Y1333" s="5">
        <v>21.0</v>
      </c>
      <c r="Z1333" s="5">
        <v>21.0</v>
      </c>
      <c r="AA1333" s="5">
        <v>21.0</v>
      </c>
      <c r="AB1333" s="5">
        <v>21.0</v>
      </c>
      <c r="AC1333" s="5">
        <v>21.0</v>
      </c>
      <c r="AD1333" s="5">
        <v>15.6</v>
      </c>
      <c r="AE1333" s="5">
        <v>15.6</v>
      </c>
      <c r="AF1333" s="5" t="s">
        <v>890</v>
      </c>
    </row>
    <row r="1334" ht="14.25" customHeight="1">
      <c r="A1334" s="7" t="s">
        <v>3292</v>
      </c>
      <c r="B1334" s="7" t="s">
        <v>1173</v>
      </c>
      <c r="C1334" s="7" t="s">
        <v>995</v>
      </c>
      <c r="D1334" s="7" t="s">
        <v>1624</v>
      </c>
      <c r="E1334" s="68">
        <v>41640.0</v>
      </c>
      <c r="F1334" s="68">
        <v>42004.0</v>
      </c>
      <c r="G1334" s="7" t="s">
        <v>1003</v>
      </c>
      <c r="H1334" s="7">
        <v>15.6</v>
      </c>
      <c r="I1334" s="7">
        <v>15.6</v>
      </c>
      <c r="J1334" s="7">
        <v>15.6</v>
      </c>
      <c r="K1334" s="7">
        <v>15.6</v>
      </c>
      <c r="L1334" s="7">
        <v>15.6</v>
      </c>
      <c r="M1334" s="7">
        <v>17.8</v>
      </c>
      <c r="N1334" s="7">
        <v>20.0</v>
      </c>
      <c r="O1334" s="7">
        <v>21.0</v>
      </c>
      <c r="P1334" s="7">
        <v>21.0</v>
      </c>
      <c r="Q1334" s="7">
        <v>21.0</v>
      </c>
      <c r="R1334" s="7">
        <v>21.0</v>
      </c>
      <c r="S1334" s="7">
        <v>21.0</v>
      </c>
      <c r="T1334" s="7">
        <v>21.0</v>
      </c>
      <c r="U1334" s="7">
        <v>21.0</v>
      </c>
      <c r="V1334" s="7">
        <v>21.0</v>
      </c>
      <c r="W1334" s="7">
        <v>21.0</v>
      </c>
      <c r="X1334" s="7">
        <v>21.0</v>
      </c>
      <c r="Y1334" s="7">
        <v>15.6</v>
      </c>
      <c r="Z1334" s="7">
        <v>15.6</v>
      </c>
      <c r="AA1334" s="7">
        <v>15.6</v>
      </c>
      <c r="AB1334" s="7">
        <v>15.6</v>
      </c>
      <c r="AC1334" s="7">
        <v>15.6</v>
      </c>
      <c r="AD1334" s="7">
        <v>15.6</v>
      </c>
      <c r="AE1334" s="7">
        <v>15.6</v>
      </c>
      <c r="AF1334" s="7" t="s">
        <v>890</v>
      </c>
    </row>
    <row r="1335" ht="14.25" customHeight="1">
      <c r="A1335" s="5" t="s">
        <v>3292</v>
      </c>
      <c r="B1335" s="5" t="s">
        <v>1173</v>
      </c>
      <c r="C1335" s="5" t="s">
        <v>995</v>
      </c>
      <c r="D1335" s="5" t="s">
        <v>1191</v>
      </c>
      <c r="E1335" s="62">
        <v>41640.0</v>
      </c>
      <c r="F1335" s="62">
        <v>42004.0</v>
      </c>
      <c r="G1335" s="5" t="s">
        <v>1003</v>
      </c>
      <c r="H1335" s="5">
        <v>15.6</v>
      </c>
      <c r="I1335" s="5">
        <v>15.6</v>
      </c>
      <c r="J1335" s="5">
        <v>15.6</v>
      </c>
      <c r="K1335" s="5">
        <v>15.6</v>
      </c>
      <c r="L1335" s="5">
        <v>15.6</v>
      </c>
      <c r="M1335" s="5">
        <v>17.8</v>
      </c>
      <c r="N1335" s="5">
        <v>20.0</v>
      </c>
      <c r="O1335" s="5">
        <v>21.0</v>
      </c>
      <c r="P1335" s="5">
        <v>21.0</v>
      </c>
      <c r="Q1335" s="5">
        <v>21.0</v>
      </c>
      <c r="R1335" s="5">
        <v>21.0</v>
      </c>
      <c r="S1335" s="5">
        <v>21.0</v>
      </c>
      <c r="T1335" s="5">
        <v>21.0</v>
      </c>
      <c r="U1335" s="5">
        <v>21.0</v>
      </c>
      <c r="V1335" s="5">
        <v>21.0</v>
      </c>
      <c r="W1335" s="5">
        <v>21.0</v>
      </c>
      <c r="X1335" s="5">
        <v>21.0</v>
      </c>
      <c r="Y1335" s="5">
        <v>21.0</v>
      </c>
      <c r="Z1335" s="5">
        <v>21.0</v>
      </c>
      <c r="AA1335" s="5">
        <v>21.0</v>
      </c>
      <c r="AB1335" s="5">
        <v>21.0</v>
      </c>
      <c r="AC1335" s="5">
        <v>21.0</v>
      </c>
      <c r="AD1335" s="5">
        <v>15.6</v>
      </c>
      <c r="AE1335" s="5">
        <v>15.6</v>
      </c>
      <c r="AF1335" s="5" t="s">
        <v>890</v>
      </c>
    </row>
    <row r="1336" ht="14.25" customHeight="1">
      <c r="A1336" s="7" t="s">
        <v>3295</v>
      </c>
      <c r="B1336" s="7" t="s">
        <v>742</v>
      </c>
      <c r="C1336" s="7"/>
      <c r="D1336" s="7" t="s">
        <v>2117</v>
      </c>
      <c r="E1336" s="68">
        <v>41640.0</v>
      </c>
      <c r="F1336" s="68">
        <v>42004.0</v>
      </c>
      <c r="G1336" s="7" t="s">
        <v>747</v>
      </c>
      <c r="H1336" s="7">
        <v>50.0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t="s">
        <v>890</v>
      </c>
    </row>
    <row r="1337" ht="14.25" customHeight="1">
      <c r="A1337" s="5" t="s">
        <v>1726</v>
      </c>
      <c r="B1337" s="5" t="s">
        <v>2110</v>
      </c>
      <c r="C1337" s="5"/>
      <c r="D1337" s="5" t="s">
        <v>1078</v>
      </c>
      <c r="E1337" s="62">
        <v>41640.0</v>
      </c>
      <c r="F1337" s="62">
        <v>42004.0</v>
      </c>
      <c r="G1337" s="5" t="s">
        <v>747</v>
      </c>
      <c r="H1337" s="5">
        <v>0.0</v>
      </c>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t="s">
        <v>890</v>
      </c>
    </row>
    <row r="1338" ht="14.25" customHeight="1">
      <c r="A1338" s="7" t="s">
        <v>1726</v>
      </c>
      <c r="B1338" s="7" t="s">
        <v>2110</v>
      </c>
      <c r="C1338" s="7"/>
      <c r="D1338" s="7" t="s">
        <v>1627</v>
      </c>
      <c r="E1338" s="68">
        <v>41640.0</v>
      </c>
      <c r="F1338" s="68">
        <v>42004.0</v>
      </c>
      <c r="G1338" s="7" t="s">
        <v>1003</v>
      </c>
      <c r="H1338" s="7">
        <v>0.0</v>
      </c>
      <c r="I1338" s="7">
        <v>0.0</v>
      </c>
      <c r="J1338" s="7">
        <v>0.0</v>
      </c>
      <c r="K1338" s="7">
        <v>0.0</v>
      </c>
      <c r="L1338" s="7">
        <v>0.0</v>
      </c>
      <c r="M1338" s="7">
        <v>0.0</v>
      </c>
      <c r="N1338" s="7">
        <v>1.0</v>
      </c>
      <c r="O1338" s="7">
        <v>1.0</v>
      </c>
      <c r="P1338" s="7">
        <v>1.0</v>
      </c>
      <c r="Q1338" s="7">
        <v>1.0</v>
      </c>
      <c r="R1338" s="7">
        <v>1.0</v>
      </c>
      <c r="S1338" s="7">
        <v>1.0</v>
      </c>
      <c r="T1338" s="7">
        <v>1.0</v>
      </c>
      <c r="U1338" s="7">
        <v>1.0</v>
      </c>
      <c r="V1338" s="7">
        <v>1.0</v>
      </c>
      <c r="W1338" s="7">
        <v>1.0</v>
      </c>
      <c r="X1338" s="7">
        <v>1.0</v>
      </c>
      <c r="Y1338" s="7">
        <v>1.0</v>
      </c>
      <c r="Z1338" s="7">
        <v>0.0</v>
      </c>
      <c r="AA1338" s="7">
        <v>0.0</v>
      </c>
      <c r="AB1338" s="7">
        <v>0.0</v>
      </c>
      <c r="AC1338" s="7">
        <v>0.0</v>
      </c>
      <c r="AD1338" s="7">
        <v>0.0</v>
      </c>
      <c r="AE1338" s="7">
        <v>0.0</v>
      </c>
      <c r="AF1338" s="7" t="s">
        <v>890</v>
      </c>
    </row>
    <row r="1339" ht="14.25" customHeight="1">
      <c r="A1339" s="5" t="s">
        <v>1726</v>
      </c>
      <c r="B1339" s="5" t="s">
        <v>2110</v>
      </c>
      <c r="C1339" s="5"/>
      <c r="D1339" s="5" t="s">
        <v>1882</v>
      </c>
      <c r="E1339" s="62">
        <v>41640.0</v>
      </c>
      <c r="F1339" s="62">
        <v>42004.0</v>
      </c>
      <c r="G1339" s="5" t="s">
        <v>1003</v>
      </c>
      <c r="H1339" s="5">
        <v>0.0</v>
      </c>
      <c r="I1339" s="5">
        <v>0.0</v>
      </c>
      <c r="J1339" s="5">
        <v>0.0</v>
      </c>
      <c r="K1339" s="5">
        <v>0.0</v>
      </c>
      <c r="L1339" s="5">
        <v>0.0</v>
      </c>
      <c r="M1339" s="5">
        <v>0.0</v>
      </c>
      <c r="N1339" s="5">
        <v>1.0</v>
      </c>
      <c r="O1339" s="5">
        <v>1.0</v>
      </c>
      <c r="P1339" s="5">
        <v>1.0</v>
      </c>
      <c r="Q1339" s="5">
        <v>1.0</v>
      </c>
      <c r="R1339" s="5">
        <v>1.0</v>
      </c>
      <c r="S1339" s="5">
        <v>1.0</v>
      </c>
      <c r="T1339" s="5">
        <v>1.0</v>
      </c>
      <c r="U1339" s="5">
        <v>1.0</v>
      </c>
      <c r="V1339" s="5">
        <v>1.0</v>
      </c>
      <c r="W1339" s="5">
        <v>1.0</v>
      </c>
      <c r="X1339" s="5">
        <v>1.0</v>
      </c>
      <c r="Y1339" s="5">
        <v>1.0</v>
      </c>
      <c r="Z1339" s="5">
        <v>1.0</v>
      </c>
      <c r="AA1339" s="5">
        <v>1.0</v>
      </c>
      <c r="AB1339" s="5">
        <v>1.0</v>
      </c>
      <c r="AC1339" s="5">
        <v>1.0</v>
      </c>
      <c r="AD1339" s="5">
        <v>0.0</v>
      </c>
      <c r="AE1339" s="5">
        <v>0.0</v>
      </c>
      <c r="AF1339" s="5" t="s">
        <v>890</v>
      </c>
    </row>
    <row r="1340" ht="14.25" customHeight="1">
      <c r="A1340" s="7" t="s">
        <v>3298</v>
      </c>
      <c r="B1340" s="7" t="s">
        <v>742</v>
      </c>
      <c r="C1340" s="7" t="s">
        <v>995</v>
      </c>
      <c r="D1340" s="7" t="s">
        <v>743</v>
      </c>
      <c r="E1340" s="68">
        <v>41640.0</v>
      </c>
      <c r="F1340" s="68">
        <v>42004.0</v>
      </c>
      <c r="G1340" s="7" t="s">
        <v>747</v>
      </c>
      <c r="H1340" s="7">
        <v>60.0</v>
      </c>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t="s">
        <v>890</v>
      </c>
    </row>
    <row r="1341" ht="14.25" customHeight="1">
      <c r="A1341" s="5" t="s">
        <v>3299</v>
      </c>
      <c r="B1341" s="5" t="s">
        <v>668</v>
      </c>
      <c r="C1341" s="5"/>
      <c r="D1341" s="5" t="s">
        <v>743</v>
      </c>
      <c r="E1341" s="62">
        <v>41640.0</v>
      </c>
      <c r="F1341" s="62">
        <v>42004.0</v>
      </c>
      <c r="G1341" s="5" t="s">
        <v>747</v>
      </c>
      <c r="H1341" s="5">
        <v>0.0</v>
      </c>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t="s">
        <v>890</v>
      </c>
    </row>
    <row r="1342" ht="14.25" customHeight="1">
      <c r="A1342" s="7" t="s">
        <v>3299</v>
      </c>
      <c r="B1342" s="7" t="s">
        <v>668</v>
      </c>
      <c r="C1342" s="7"/>
      <c r="D1342" s="7" t="s">
        <v>1191</v>
      </c>
      <c r="E1342" s="68">
        <v>41640.0</v>
      </c>
      <c r="F1342" s="68">
        <v>42004.0</v>
      </c>
      <c r="G1342" s="7" t="s">
        <v>1003</v>
      </c>
      <c r="H1342" s="7">
        <v>0.0</v>
      </c>
      <c r="I1342" s="7">
        <v>0.0</v>
      </c>
      <c r="J1342" s="7">
        <v>0.0</v>
      </c>
      <c r="K1342" s="7">
        <v>0.0</v>
      </c>
      <c r="L1342" s="7">
        <v>0.0</v>
      </c>
      <c r="M1342" s="7">
        <v>0.0</v>
      </c>
      <c r="N1342" s="7">
        <v>0.144</v>
      </c>
      <c r="O1342" s="7">
        <v>1.0</v>
      </c>
      <c r="P1342" s="7">
        <v>0.144</v>
      </c>
      <c r="Q1342" s="7">
        <v>0.144</v>
      </c>
      <c r="R1342" s="7">
        <v>0.144</v>
      </c>
      <c r="S1342" s="7">
        <v>0.144</v>
      </c>
      <c r="T1342" s="7">
        <v>1.0</v>
      </c>
      <c r="U1342" s="7">
        <v>0.144</v>
      </c>
      <c r="V1342" s="7">
        <v>0.144</v>
      </c>
      <c r="W1342" s="7">
        <v>0.144</v>
      </c>
      <c r="X1342" s="7">
        <v>0.144</v>
      </c>
      <c r="Y1342" s="7">
        <v>1.0</v>
      </c>
      <c r="Z1342" s="7">
        <v>0.144</v>
      </c>
      <c r="AA1342" s="7">
        <v>0.0</v>
      </c>
      <c r="AB1342" s="7">
        <v>0.0</v>
      </c>
      <c r="AC1342" s="7">
        <v>0.0</v>
      </c>
      <c r="AD1342" s="7">
        <v>0.0</v>
      </c>
      <c r="AE1342" s="7">
        <v>0.0</v>
      </c>
      <c r="AF1342" s="7" t="s">
        <v>890</v>
      </c>
    </row>
    <row r="1343" ht="14.25" customHeight="1">
      <c r="A1343" s="5" t="s">
        <v>3301</v>
      </c>
      <c r="B1343" s="5" t="s">
        <v>668</v>
      </c>
      <c r="C1343" s="5"/>
      <c r="D1343" s="5" t="s">
        <v>1078</v>
      </c>
      <c r="E1343" s="62">
        <v>41640.0</v>
      </c>
      <c r="F1343" s="62">
        <v>42004.0</v>
      </c>
      <c r="G1343" s="5" t="s">
        <v>747</v>
      </c>
      <c r="H1343" s="5">
        <v>1.0</v>
      </c>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t="s">
        <v>890</v>
      </c>
    </row>
    <row r="1344" ht="14.25" customHeight="1">
      <c r="A1344" s="7" t="s">
        <v>3301</v>
      </c>
      <c r="B1344" s="7" t="s">
        <v>668</v>
      </c>
      <c r="C1344" s="7"/>
      <c r="D1344" s="7" t="s">
        <v>1627</v>
      </c>
      <c r="E1344" s="68">
        <v>41640.0</v>
      </c>
      <c r="F1344" s="68">
        <v>42004.0</v>
      </c>
      <c r="G1344" s="7" t="s">
        <v>1003</v>
      </c>
      <c r="H1344" s="7">
        <v>1.0</v>
      </c>
      <c r="I1344" s="7">
        <v>1.0</v>
      </c>
      <c r="J1344" s="7">
        <v>1.0</v>
      </c>
      <c r="K1344" s="7">
        <v>1.0</v>
      </c>
      <c r="L1344" s="7">
        <v>1.0</v>
      </c>
      <c r="M1344" s="7">
        <v>1.0</v>
      </c>
      <c r="N1344" s="7">
        <v>0.25</v>
      </c>
      <c r="O1344" s="7">
        <v>0.25</v>
      </c>
      <c r="P1344" s="7">
        <v>0.25</v>
      </c>
      <c r="Q1344" s="7">
        <v>0.25</v>
      </c>
      <c r="R1344" s="7">
        <v>0.25</v>
      </c>
      <c r="S1344" s="7">
        <v>0.25</v>
      </c>
      <c r="T1344" s="7">
        <v>0.25</v>
      </c>
      <c r="U1344" s="7">
        <v>0.25</v>
      </c>
      <c r="V1344" s="7">
        <v>0.25</v>
      </c>
      <c r="W1344" s="7">
        <v>0.25</v>
      </c>
      <c r="X1344" s="7">
        <v>0.25</v>
      </c>
      <c r="Y1344" s="7">
        <v>0.25</v>
      </c>
      <c r="Z1344" s="7">
        <v>1.0</v>
      </c>
      <c r="AA1344" s="7">
        <v>1.0</v>
      </c>
      <c r="AB1344" s="7">
        <v>1.0</v>
      </c>
      <c r="AC1344" s="7">
        <v>1.0</v>
      </c>
      <c r="AD1344" s="7">
        <v>1.0</v>
      </c>
      <c r="AE1344" s="7">
        <v>1.0</v>
      </c>
      <c r="AF1344" s="7" t="s">
        <v>890</v>
      </c>
    </row>
    <row r="1345" ht="14.25" customHeight="1">
      <c r="A1345" s="5" t="s">
        <v>3301</v>
      </c>
      <c r="B1345" s="5" t="s">
        <v>668</v>
      </c>
      <c r="C1345" s="5"/>
      <c r="D1345" s="5" t="s">
        <v>1882</v>
      </c>
      <c r="E1345" s="62">
        <v>41640.0</v>
      </c>
      <c r="F1345" s="62">
        <v>42004.0</v>
      </c>
      <c r="G1345" s="5" t="s">
        <v>1003</v>
      </c>
      <c r="H1345" s="5">
        <v>1.0</v>
      </c>
      <c r="I1345" s="5">
        <v>1.0</v>
      </c>
      <c r="J1345" s="5">
        <v>1.0</v>
      </c>
      <c r="K1345" s="5">
        <v>1.0</v>
      </c>
      <c r="L1345" s="5">
        <v>1.0</v>
      </c>
      <c r="M1345" s="5">
        <v>1.0</v>
      </c>
      <c r="N1345" s="5">
        <v>0.25</v>
      </c>
      <c r="O1345" s="5">
        <v>0.25</v>
      </c>
      <c r="P1345" s="5">
        <v>0.25</v>
      </c>
      <c r="Q1345" s="5">
        <v>0.25</v>
      </c>
      <c r="R1345" s="5">
        <v>0.25</v>
      </c>
      <c r="S1345" s="5">
        <v>0.25</v>
      </c>
      <c r="T1345" s="5">
        <v>0.25</v>
      </c>
      <c r="U1345" s="5">
        <v>0.25</v>
      </c>
      <c r="V1345" s="5">
        <v>0.25</v>
      </c>
      <c r="W1345" s="5">
        <v>0.25</v>
      </c>
      <c r="X1345" s="5">
        <v>0.25</v>
      </c>
      <c r="Y1345" s="5">
        <v>0.25</v>
      </c>
      <c r="Z1345" s="5">
        <v>0.25</v>
      </c>
      <c r="AA1345" s="5">
        <v>0.25</v>
      </c>
      <c r="AB1345" s="5">
        <v>0.25</v>
      </c>
      <c r="AC1345" s="5">
        <v>0.25</v>
      </c>
      <c r="AD1345" s="5">
        <v>1.0</v>
      </c>
      <c r="AE1345" s="5">
        <v>1.0</v>
      </c>
      <c r="AF1345" s="5" t="s">
        <v>890</v>
      </c>
    </row>
    <row r="1346" ht="14.25" customHeight="1">
      <c r="A1346" s="7" t="s">
        <v>1729</v>
      </c>
      <c r="B1346" s="7" t="s">
        <v>1856</v>
      </c>
      <c r="C1346" s="7"/>
      <c r="D1346" s="7" t="s">
        <v>1078</v>
      </c>
      <c r="E1346" s="68">
        <v>41640.0</v>
      </c>
      <c r="F1346" s="68">
        <v>42004.0</v>
      </c>
      <c r="G1346" s="7" t="s">
        <v>747</v>
      </c>
      <c r="H1346" s="7">
        <v>0.0</v>
      </c>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t="s">
        <v>890</v>
      </c>
    </row>
    <row r="1347" ht="14.25" customHeight="1">
      <c r="A1347" s="5" t="s">
        <v>1729</v>
      </c>
      <c r="B1347" s="5" t="s">
        <v>1856</v>
      </c>
      <c r="C1347" s="5"/>
      <c r="D1347" s="5" t="s">
        <v>1627</v>
      </c>
      <c r="E1347" s="62">
        <v>41640.0</v>
      </c>
      <c r="F1347" s="62">
        <v>42004.0</v>
      </c>
      <c r="G1347" s="5" t="s">
        <v>1003</v>
      </c>
      <c r="H1347" s="5">
        <v>0.0</v>
      </c>
      <c r="I1347" s="5">
        <v>0.0</v>
      </c>
      <c r="J1347" s="5">
        <v>0.0</v>
      </c>
      <c r="K1347" s="5">
        <v>0.0</v>
      </c>
      <c r="L1347" s="5">
        <v>0.0</v>
      </c>
      <c r="M1347" s="5">
        <v>0.0</v>
      </c>
      <c r="N1347" s="5">
        <v>0.0</v>
      </c>
      <c r="O1347" s="5">
        <v>1.0</v>
      </c>
      <c r="P1347" s="5">
        <v>1.0</v>
      </c>
      <c r="Q1347" s="5">
        <v>1.0</v>
      </c>
      <c r="R1347" s="5">
        <v>1.0</v>
      </c>
      <c r="S1347" s="5">
        <v>1.0</v>
      </c>
      <c r="T1347" s="5">
        <v>1.0</v>
      </c>
      <c r="U1347" s="5">
        <v>1.0</v>
      </c>
      <c r="V1347" s="5">
        <v>1.0</v>
      </c>
      <c r="W1347" s="5">
        <v>1.0</v>
      </c>
      <c r="X1347" s="5">
        <v>1.0</v>
      </c>
      <c r="Y1347" s="5">
        <v>1.0</v>
      </c>
      <c r="Z1347" s="5">
        <v>0.0</v>
      </c>
      <c r="AA1347" s="5">
        <v>0.0</v>
      </c>
      <c r="AB1347" s="5">
        <v>0.0</v>
      </c>
      <c r="AC1347" s="5">
        <v>0.0</v>
      </c>
      <c r="AD1347" s="5">
        <v>0.0</v>
      </c>
      <c r="AE1347" s="5">
        <v>0.0</v>
      </c>
      <c r="AF1347" s="5" t="s">
        <v>890</v>
      </c>
    </row>
    <row r="1348" ht="14.25" customHeight="1">
      <c r="A1348" s="7" t="s">
        <v>1729</v>
      </c>
      <c r="B1348" s="7" t="s">
        <v>1856</v>
      </c>
      <c r="C1348" s="7"/>
      <c r="D1348" s="7" t="s">
        <v>1882</v>
      </c>
      <c r="E1348" s="68">
        <v>41640.0</v>
      </c>
      <c r="F1348" s="68">
        <v>42004.0</v>
      </c>
      <c r="G1348" s="7" t="s">
        <v>1003</v>
      </c>
      <c r="H1348" s="7">
        <v>0.0</v>
      </c>
      <c r="I1348" s="7">
        <v>0.0</v>
      </c>
      <c r="J1348" s="7">
        <v>0.0</v>
      </c>
      <c r="K1348" s="7">
        <v>0.0</v>
      </c>
      <c r="L1348" s="7">
        <v>0.0</v>
      </c>
      <c r="M1348" s="7">
        <v>0.0</v>
      </c>
      <c r="N1348" s="7">
        <v>0.0</v>
      </c>
      <c r="O1348" s="7">
        <v>1.0</v>
      </c>
      <c r="P1348" s="7">
        <v>1.0</v>
      </c>
      <c r="Q1348" s="7">
        <v>1.0</v>
      </c>
      <c r="R1348" s="7">
        <v>1.0</v>
      </c>
      <c r="S1348" s="7">
        <v>1.0</v>
      </c>
      <c r="T1348" s="7">
        <v>1.0</v>
      </c>
      <c r="U1348" s="7">
        <v>1.0</v>
      </c>
      <c r="V1348" s="7">
        <v>1.0</v>
      </c>
      <c r="W1348" s="7">
        <v>1.0</v>
      </c>
      <c r="X1348" s="7">
        <v>1.0</v>
      </c>
      <c r="Y1348" s="7">
        <v>1.0</v>
      </c>
      <c r="Z1348" s="7">
        <v>1.0</v>
      </c>
      <c r="AA1348" s="7">
        <v>1.0</v>
      </c>
      <c r="AB1348" s="7">
        <v>1.0</v>
      </c>
      <c r="AC1348" s="7">
        <v>1.0</v>
      </c>
      <c r="AD1348" s="7">
        <v>0.0</v>
      </c>
      <c r="AE1348" s="7">
        <v>0.0</v>
      </c>
      <c r="AF1348" s="7" t="s">
        <v>890</v>
      </c>
    </row>
    <row r="1349" ht="14.25" customHeight="1">
      <c r="A1349" s="5" t="s">
        <v>3304</v>
      </c>
      <c r="B1349" s="5" t="s">
        <v>1856</v>
      </c>
      <c r="C1349" s="5"/>
      <c r="D1349" s="5" t="s">
        <v>743</v>
      </c>
      <c r="E1349" s="62">
        <v>41640.0</v>
      </c>
      <c r="F1349" s="62">
        <v>42004.0</v>
      </c>
      <c r="G1349" s="5" t="s">
        <v>747</v>
      </c>
      <c r="H1349" s="5">
        <v>1.0</v>
      </c>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t="s">
        <v>890</v>
      </c>
    </row>
    <row r="1350" ht="14.25" customHeight="1">
      <c r="A1350" s="7" t="s">
        <v>3305</v>
      </c>
      <c r="B1350" s="7" t="s">
        <v>742</v>
      </c>
      <c r="C1350" s="7"/>
      <c r="D1350" s="7" t="s">
        <v>743</v>
      </c>
      <c r="E1350" s="68">
        <v>41640.0</v>
      </c>
      <c r="F1350" s="68">
        <v>42004.0</v>
      </c>
      <c r="G1350" s="7" t="s">
        <v>747</v>
      </c>
      <c r="H1350" s="7">
        <v>0.05</v>
      </c>
      <c r="I1350" s="7"/>
      <c r="J1350" s="7"/>
      <c r="K1350" s="7"/>
      <c r="L1350" s="7"/>
      <c r="M1350" s="7"/>
      <c r="N1350" s="7"/>
      <c r="O1350" s="7"/>
      <c r="P1350" s="7"/>
      <c r="Q1350" s="7"/>
      <c r="R1350" s="7"/>
      <c r="S1350" s="7"/>
      <c r="T1350" s="7"/>
      <c r="U1350" s="7"/>
      <c r="V1350" s="7"/>
      <c r="W1350" s="7"/>
      <c r="X1350" s="7"/>
      <c r="Y1350" s="7"/>
      <c r="Z1350" s="7"/>
      <c r="AA1350" s="7"/>
      <c r="AB1350" s="7"/>
      <c r="AC1350" s="7"/>
      <c r="AD1350" s="7"/>
      <c r="AE1350" s="7"/>
      <c r="AF1350" s="7" t="s">
        <v>890</v>
      </c>
    </row>
    <row r="1351" ht="14.25" customHeight="1">
      <c r="A1351" s="5" t="s">
        <v>3307</v>
      </c>
      <c r="B1351" s="5" t="s">
        <v>742</v>
      </c>
      <c r="C1351" s="5"/>
      <c r="D1351" s="5" t="s">
        <v>743</v>
      </c>
      <c r="E1351" s="62">
        <v>41640.0</v>
      </c>
      <c r="F1351" s="62">
        <v>42004.0</v>
      </c>
      <c r="G1351" s="5" t="s">
        <v>747</v>
      </c>
      <c r="H1351" s="5">
        <v>0.2</v>
      </c>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t="s">
        <v>890</v>
      </c>
    </row>
    <row r="1352" ht="14.25" customHeight="1">
      <c r="A1352" s="7" t="s">
        <v>3308</v>
      </c>
      <c r="B1352" s="7" t="s">
        <v>742</v>
      </c>
      <c r="C1352" s="7" t="s">
        <v>995</v>
      </c>
      <c r="D1352" s="7" t="s">
        <v>743</v>
      </c>
      <c r="E1352" s="68">
        <v>41640.0</v>
      </c>
      <c r="F1352" s="68">
        <v>42004.0</v>
      </c>
      <c r="G1352" s="7" t="s">
        <v>747</v>
      </c>
      <c r="H1352" s="7">
        <v>60.0</v>
      </c>
      <c r="I1352" s="7"/>
      <c r="J1352" s="7"/>
      <c r="K1352" s="7"/>
      <c r="L1352" s="7"/>
      <c r="M1352" s="7"/>
      <c r="N1352" s="7"/>
      <c r="O1352" s="7"/>
      <c r="P1352" s="7"/>
      <c r="Q1352" s="7"/>
      <c r="R1352" s="7"/>
      <c r="S1352" s="7"/>
      <c r="T1352" s="7"/>
      <c r="U1352" s="7"/>
      <c r="V1352" s="7"/>
      <c r="W1352" s="7"/>
      <c r="X1352" s="7"/>
      <c r="Y1352" s="7"/>
      <c r="Z1352" s="7"/>
      <c r="AA1352" s="7"/>
      <c r="AB1352" s="7"/>
      <c r="AC1352" s="7"/>
      <c r="AD1352" s="7"/>
      <c r="AE1352" s="7"/>
      <c r="AF1352" s="7" t="s">
        <v>890</v>
      </c>
    </row>
    <row r="1353" ht="14.25" customHeight="1">
      <c r="A1353" s="5" t="s">
        <v>3310</v>
      </c>
      <c r="B1353" s="5" t="s">
        <v>742</v>
      </c>
      <c r="C1353" s="5" t="s">
        <v>995</v>
      </c>
      <c r="D1353" s="5" t="s">
        <v>743</v>
      </c>
      <c r="E1353" s="62">
        <v>41640.0</v>
      </c>
      <c r="F1353" s="62">
        <v>42004.0</v>
      </c>
      <c r="G1353" s="5" t="s">
        <v>747</v>
      </c>
      <c r="H1353" s="5">
        <v>55.0</v>
      </c>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t="s">
        <v>890</v>
      </c>
    </row>
    <row r="1354" ht="14.25" customHeight="1">
      <c r="A1354" s="7" t="s">
        <v>3311</v>
      </c>
      <c r="B1354" s="7" t="s">
        <v>742</v>
      </c>
      <c r="C1354" s="7"/>
      <c r="D1354" s="7" t="s">
        <v>743</v>
      </c>
      <c r="E1354" s="68">
        <v>41640.0</v>
      </c>
      <c r="F1354" s="68">
        <v>42004.0</v>
      </c>
      <c r="G1354" s="7" t="s">
        <v>747</v>
      </c>
      <c r="H1354" s="7">
        <v>0.05</v>
      </c>
      <c r="I1354" s="7"/>
      <c r="J1354" s="7"/>
      <c r="K1354" s="7"/>
      <c r="L1354" s="7"/>
      <c r="M1354" s="7"/>
      <c r="N1354" s="7"/>
      <c r="O1354" s="7"/>
      <c r="P1354" s="7"/>
      <c r="Q1354" s="7"/>
      <c r="R1354" s="7"/>
      <c r="S1354" s="7"/>
      <c r="T1354" s="7"/>
      <c r="U1354" s="7"/>
      <c r="V1354" s="7"/>
      <c r="W1354" s="7"/>
      <c r="X1354" s="7"/>
      <c r="Y1354" s="7"/>
      <c r="Z1354" s="7"/>
      <c r="AA1354" s="7"/>
      <c r="AB1354" s="7"/>
      <c r="AC1354" s="7"/>
      <c r="AD1354" s="7"/>
      <c r="AE1354" s="7"/>
      <c r="AF1354" s="7" t="s">
        <v>890</v>
      </c>
    </row>
    <row r="1355" ht="14.25" customHeight="1">
      <c r="A1355" s="5" t="s">
        <v>3312</v>
      </c>
      <c r="B1355" s="5" t="s">
        <v>742</v>
      </c>
      <c r="C1355" s="5"/>
      <c r="D1355" s="5" t="s">
        <v>743</v>
      </c>
      <c r="E1355" s="62">
        <v>41640.0</v>
      </c>
      <c r="F1355" s="62">
        <v>42004.0</v>
      </c>
      <c r="G1355" s="5" t="s">
        <v>747</v>
      </c>
      <c r="H1355" s="5">
        <v>0.2</v>
      </c>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t="s">
        <v>890</v>
      </c>
    </row>
    <row r="1356" ht="14.25" customHeight="1">
      <c r="A1356" s="7" t="s">
        <v>3314</v>
      </c>
      <c r="B1356" s="7" t="s">
        <v>742</v>
      </c>
      <c r="C1356" s="7" t="s">
        <v>995</v>
      </c>
      <c r="D1356" s="7" t="s">
        <v>743</v>
      </c>
      <c r="E1356" s="68">
        <v>41640.0</v>
      </c>
      <c r="F1356" s="68">
        <v>42004.0</v>
      </c>
      <c r="G1356" s="7" t="s">
        <v>747</v>
      </c>
      <c r="H1356" s="7">
        <v>60.0</v>
      </c>
      <c r="I1356" s="7"/>
      <c r="J1356" s="7"/>
      <c r="K1356" s="7"/>
      <c r="L1356" s="7"/>
      <c r="M1356" s="7"/>
      <c r="N1356" s="7"/>
      <c r="O1356" s="7"/>
      <c r="P1356" s="7"/>
      <c r="Q1356" s="7"/>
      <c r="R1356" s="7"/>
      <c r="S1356" s="7"/>
      <c r="T1356" s="7"/>
      <c r="U1356" s="7"/>
      <c r="V1356" s="7"/>
      <c r="W1356" s="7"/>
      <c r="X1356" s="7"/>
      <c r="Y1356" s="7"/>
      <c r="Z1356" s="7"/>
      <c r="AA1356" s="7"/>
      <c r="AB1356" s="7"/>
      <c r="AC1356" s="7"/>
      <c r="AD1356" s="7"/>
      <c r="AE1356" s="7"/>
      <c r="AF1356" s="7" t="s">
        <v>890</v>
      </c>
    </row>
    <row r="1357" ht="14.25" customHeight="1">
      <c r="A1357" s="5" t="s">
        <v>3315</v>
      </c>
      <c r="B1357" s="5" t="s">
        <v>742</v>
      </c>
      <c r="C1357" s="5" t="s">
        <v>995</v>
      </c>
      <c r="D1357" s="5" t="s">
        <v>743</v>
      </c>
      <c r="E1357" s="62">
        <v>41640.0</v>
      </c>
      <c r="F1357" s="62">
        <v>42004.0</v>
      </c>
      <c r="G1357" s="5" t="s">
        <v>747</v>
      </c>
      <c r="H1357" s="5">
        <v>55.0</v>
      </c>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t="s">
        <v>890</v>
      </c>
    </row>
    <row r="1358" ht="14.25" customHeight="1">
      <c r="A1358" s="7" t="s">
        <v>3316</v>
      </c>
      <c r="B1358" s="7" t="s">
        <v>742</v>
      </c>
      <c r="C1358" s="7"/>
      <c r="D1358" s="7" t="s">
        <v>743</v>
      </c>
      <c r="E1358" s="68">
        <v>41640.0</v>
      </c>
      <c r="F1358" s="68">
        <v>42004.0</v>
      </c>
      <c r="G1358" s="7" t="s">
        <v>747</v>
      </c>
      <c r="H1358" s="7">
        <v>0.05</v>
      </c>
      <c r="I1358" s="7"/>
      <c r="J1358" s="7"/>
      <c r="K1358" s="7"/>
      <c r="L1358" s="7"/>
      <c r="M1358" s="7"/>
      <c r="N1358" s="7"/>
      <c r="O1358" s="7"/>
      <c r="P1358" s="7"/>
      <c r="Q1358" s="7"/>
      <c r="R1358" s="7"/>
      <c r="S1358" s="7"/>
      <c r="T1358" s="7"/>
      <c r="U1358" s="7"/>
      <c r="V1358" s="7"/>
      <c r="W1358" s="7"/>
      <c r="X1358" s="7"/>
      <c r="Y1358" s="7"/>
      <c r="Z1358" s="7"/>
      <c r="AA1358" s="7"/>
      <c r="AB1358" s="7"/>
      <c r="AC1358" s="7"/>
      <c r="AD1358" s="7"/>
      <c r="AE1358" s="7"/>
      <c r="AF1358" s="7" t="s">
        <v>890</v>
      </c>
    </row>
    <row r="1359" ht="14.25" customHeight="1">
      <c r="A1359" s="5" t="s">
        <v>3317</v>
      </c>
      <c r="B1359" s="5" t="s">
        <v>742</v>
      </c>
      <c r="C1359" s="5"/>
      <c r="D1359" s="5" t="s">
        <v>743</v>
      </c>
      <c r="E1359" s="62">
        <v>41640.0</v>
      </c>
      <c r="F1359" s="62">
        <v>42004.0</v>
      </c>
      <c r="G1359" s="5" t="s">
        <v>747</v>
      </c>
      <c r="H1359" s="5">
        <v>0.2</v>
      </c>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t="s">
        <v>890</v>
      </c>
    </row>
    <row r="1360" ht="14.25" customHeight="1">
      <c r="A1360" s="7" t="s">
        <v>3318</v>
      </c>
      <c r="B1360" s="7" t="s">
        <v>742</v>
      </c>
      <c r="C1360" s="7" t="s">
        <v>995</v>
      </c>
      <c r="D1360" s="7" t="s">
        <v>743</v>
      </c>
      <c r="E1360" s="68">
        <v>41640.0</v>
      </c>
      <c r="F1360" s="68">
        <v>42004.0</v>
      </c>
      <c r="G1360" s="7" t="s">
        <v>747</v>
      </c>
      <c r="H1360" s="7">
        <v>60.0</v>
      </c>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t="s">
        <v>890</v>
      </c>
    </row>
    <row r="1361" ht="14.25" customHeight="1">
      <c r="A1361" s="5" t="s">
        <v>3320</v>
      </c>
      <c r="B1361" s="5" t="s">
        <v>742</v>
      </c>
      <c r="C1361" s="5" t="s">
        <v>995</v>
      </c>
      <c r="D1361" s="5" t="s">
        <v>743</v>
      </c>
      <c r="E1361" s="62">
        <v>41640.0</v>
      </c>
      <c r="F1361" s="62">
        <v>42004.0</v>
      </c>
      <c r="G1361" s="5" t="s">
        <v>747</v>
      </c>
      <c r="H1361" s="5">
        <v>55.0</v>
      </c>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t="s">
        <v>890</v>
      </c>
    </row>
    <row r="1362" ht="14.25" customHeight="1">
      <c r="A1362" s="7" t="s">
        <v>3321</v>
      </c>
      <c r="B1362" s="7" t="s">
        <v>742</v>
      </c>
      <c r="C1362" s="7"/>
      <c r="D1362" s="7" t="s">
        <v>743</v>
      </c>
      <c r="E1362" s="68">
        <v>41640.0</v>
      </c>
      <c r="F1362" s="68">
        <v>42004.0</v>
      </c>
      <c r="G1362" s="7" t="s">
        <v>747</v>
      </c>
      <c r="H1362" s="7">
        <v>0.05</v>
      </c>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t="s">
        <v>890</v>
      </c>
    </row>
    <row r="1363" ht="14.25" customHeight="1">
      <c r="A1363" s="5" t="s">
        <v>3322</v>
      </c>
      <c r="B1363" s="5" t="s">
        <v>742</v>
      </c>
      <c r="C1363" s="5"/>
      <c r="D1363" s="5" t="s">
        <v>743</v>
      </c>
      <c r="E1363" s="62">
        <v>41640.0</v>
      </c>
      <c r="F1363" s="62">
        <v>42004.0</v>
      </c>
      <c r="G1363" s="5" t="s">
        <v>747</v>
      </c>
      <c r="H1363" s="5">
        <v>0.2</v>
      </c>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t="s">
        <v>890</v>
      </c>
    </row>
    <row r="1364" ht="14.25" customHeight="1">
      <c r="A1364" s="7" t="s">
        <v>3323</v>
      </c>
      <c r="B1364" s="7" t="s">
        <v>742</v>
      </c>
      <c r="C1364" s="7" t="s">
        <v>995</v>
      </c>
      <c r="D1364" s="7" t="s">
        <v>743</v>
      </c>
      <c r="E1364" s="68">
        <v>41640.0</v>
      </c>
      <c r="F1364" s="68">
        <v>42004.0</v>
      </c>
      <c r="G1364" s="7" t="s">
        <v>747</v>
      </c>
      <c r="H1364" s="7">
        <v>60.0</v>
      </c>
      <c r="I1364" s="7"/>
      <c r="J1364" s="7"/>
      <c r="K1364" s="7"/>
      <c r="L1364" s="7"/>
      <c r="M1364" s="7"/>
      <c r="N1364" s="7"/>
      <c r="O1364" s="7"/>
      <c r="P1364" s="7"/>
      <c r="Q1364" s="7"/>
      <c r="R1364" s="7"/>
      <c r="S1364" s="7"/>
      <c r="T1364" s="7"/>
      <c r="U1364" s="7"/>
      <c r="V1364" s="7"/>
      <c r="W1364" s="7"/>
      <c r="X1364" s="7"/>
      <c r="Y1364" s="7"/>
      <c r="Z1364" s="7"/>
      <c r="AA1364" s="7"/>
      <c r="AB1364" s="7"/>
      <c r="AC1364" s="7"/>
      <c r="AD1364" s="7"/>
      <c r="AE1364" s="7"/>
      <c r="AF1364" s="7" t="s">
        <v>890</v>
      </c>
    </row>
    <row r="1365" ht="14.25" customHeight="1">
      <c r="A1365" s="5" t="s">
        <v>3325</v>
      </c>
      <c r="B1365" s="5" t="s">
        <v>742</v>
      </c>
      <c r="C1365" s="5" t="s">
        <v>995</v>
      </c>
      <c r="D1365" s="5" t="s">
        <v>743</v>
      </c>
      <c r="E1365" s="62">
        <v>41640.0</v>
      </c>
      <c r="F1365" s="62">
        <v>42004.0</v>
      </c>
      <c r="G1365" s="5" t="s">
        <v>747</v>
      </c>
      <c r="H1365" s="5">
        <v>55.0</v>
      </c>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t="s">
        <v>890</v>
      </c>
    </row>
    <row r="1366" ht="14.25" customHeight="1">
      <c r="A1366" s="7" t="s">
        <v>3326</v>
      </c>
      <c r="B1366" s="7" t="s">
        <v>742</v>
      </c>
      <c r="C1366" s="7"/>
      <c r="D1366" s="7" t="s">
        <v>743</v>
      </c>
      <c r="E1366" s="68">
        <v>41640.0</v>
      </c>
      <c r="F1366" s="68">
        <v>42004.0</v>
      </c>
      <c r="G1366" s="7" t="s">
        <v>747</v>
      </c>
      <c r="H1366" s="7">
        <v>0.05</v>
      </c>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t="s">
        <v>890</v>
      </c>
    </row>
    <row r="1367" ht="14.25" customHeight="1">
      <c r="A1367" s="5" t="s">
        <v>3327</v>
      </c>
      <c r="B1367" s="5" t="s">
        <v>742</v>
      </c>
      <c r="C1367" s="5"/>
      <c r="D1367" s="5" t="s">
        <v>743</v>
      </c>
      <c r="E1367" s="62">
        <v>41640.0</v>
      </c>
      <c r="F1367" s="62">
        <v>42004.0</v>
      </c>
      <c r="G1367" s="5" t="s">
        <v>747</v>
      </c>
      <c r="H1367" s="5">
        <v>0.2</v>
      </c>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t="s">
        <v>890</v>
      </c>
    </row>
    <row r="1368" ht="14.25" customHeight="1">
      <c r="A1368" s="7" t="s">
        <v>3328</v>
      </c>
      <c r="B1368" s="7" t="s">
        <v>742</v>
      </c>
      <c r="C1368" s="7" t="s">
        <v>995</v>
      </c>
      <c r="D1368" s="7" t="s">
        <v>743</v>
      </c>
      <c r="E1368" s="68">
        <v>41640.0</v>
      </c>
      <c r="F1368" s="68">
        <v>42004.0</v>
      </c>
      <c r="G1368" s="7" t="s">
        <v>747</v>
      </c>
      <c r="H1368" s="7">
        <v>60.0</v>
      </c>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t="s">
        <v>890</v>
      </c>
    </row>
    <row r="1369" ht="14.25" customHeight="1">
      <c r="A1369" s="5" t="s">
        <v>3329</v>
      </c>
      <c r="B1369" s="5" t="s">
        <v>742</v>
      </c>
      <c r="C1369" s="5" t="s">
        <v>995</v>
      </c>
      <c r="D1369" s="5" t="s">
        <v>743</v>
      </c>
      <c r="E1369" s="62">
        <v>41640.0</v>
      </c>
      <c r="F1369" s="62">
        <v>42004.0</v>
      </c>
      <c r="G1369" s="5" t="s">
        <v>747</v>
      </c>
      <c r="H1369" s="5">
        <v>55.0</v>
      </c>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t="s">
        <v>890</v>
      </c>
    </row>
    <row r="1370" ht="14.25" customHeight="1">
      <c r="A1370" s="7" t="s">
        <v>3330</v>
      </c>
      <c r="B1370" s="7" t="s">
        <v>742</v>
      </c>
      <c r="C1370" s="7"/>
      <c r="D1370" s="7" t="s">
        <v>743</v>
      </c>
      <c r="E1370" s="68">
        <v>41640.0</v>
      </c>
      <c r="F1370" s="68">
        <v>42004.0</v>
      </c>
      <c r="G1370" s="7" t="s">
        <v>747</v>
      </c>
      <c r="H1370" s="7">
        <v>0.05</v>
      </c>
      <c r="I1370" s="7"/>
      <c r="J1370" s="7"/>
      <c r="K1370" s="7"/>
      <c r="L1370" s="7"/>
      <c r="M1370" s="7"/>
      <c r="N1370" s="7"/>
      <c r="O1370" s="7"/>
      <c r="P1370" s="7"/>
      <c r="Q1370" s="7"/>
      <c r="R1370" s="7"/>
      <c r="S1370" s="7"/>
      <c r="T1370" s="7"/>
      <c r="U1370" s="7"/>
      <c r="V1370" s="7"/>
      <c r="W1370" s="7"/>
      <c r="X1370" s="7"/>
      <c r="Y1370" s="7"/>
      <c r="Z1370" s="7"/>
      <c r="AA1370" s="7"/>
      <c r="AB1370" s="7"/>
      <c r="AC1370" s="7"/>
      <c r="AD1370" s="7"/>
      <c r="AE1370" s="7"/>
      <c r="AF1370" s="7" t="s">
        <v>890</v>
      </c>
    </row>
    <row r="1371" ht="14.25" customHeight="1">
      <c r="A1371" s="5" t="s">
        <v>3331</v>
      </c>
      <c r="B1371" s="5" t="s">
        <v>742</v>
      </c>
      <c r="C1371" s="5"/>
      <c r="D1371" s="5" t="s">
        <v>743</v>
      </c>
      <c r="E1371" s="62">
        <v>41640.0</v>
      </c>
      <c r="F1371" s="62">
        <v>42004.0</v>
      </c>
      <c r="G1371" s="5" t="s">
        <v>747</v>
      </c>
      <c r="H1371" s="5">
        <v>0.2</v>
      </c>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t="s">
        <v>890</v>
      </c>
    </row>
    <row r="1372" ht="14.25" customHeight="1">
      <c r="A1372" s="7" t="s">
        <v>3333</v>
      </c>
      <c r="B1372" s="7" t="s">
        <v>742</v>
      </c>
      <c r="C1372" s="7" t="s">
        <v>995</v>
      </c>
      <c r="D1372" s="7" t="s">
        <v>743</v>
      </c>
      <c r="E1372" s="68">
        <v>41640.0</v>
      </c>
      <c r="F1372" s="68">
        <v>42004.0</v>
      </c>
      <c r="G1372" s="7" t="s">
        <v>747</v>
      </c>
      <c r="H1372" s="7">
        <v>60.0</v>
      </c>
      <c r="I1372" s="7"/>
      <c r="J1372" s="7"/>
      <c r="K1372" s="7"/>
      <c r="L1372" s="7"/>
      <c r="M1372" s="7"/>
      <c r="N1372" s="7"/>
      <c r="O1372" s="7"/>
      <c r="P1372" s="7"/>
      <c r="Q1372" s="7"/>
      <c r="R1372" s="7"/>
      <c r="S1372" s="7"/>
      <c r="T1372" s="7"/>
      <c r="U1372" s="7"/>
      <c r="V1372" s="7"/>
      <c r="W1372" s="7"/>
      <c r="X1372" s="7"/>
      <c r="Y1372" s="7"/>
      <c r="Z1372" s="7"/>
      <c r="AA1372" s="7"/>
      <c r="AB1372" s="7"/>
      <c r="AC1372" s="7"/>
      <c r="AD1372" s="7"/>
      <c r="AE1372" s="7"/>
      <c r="AF1372" s="7" t="s">
        <v>890</v>
      </c>
    </row>
    <row r="1373" ht="14.25" customHeight="1">
      <c r="A1373" s="5" t="s">
        <v>3334</v>
      </c>
      <c r="B1373" s="5" t="s">
        <v>742</v>
      </c>
      <c r="C1373" s="5" t="s">
        <v>995</v>
      </c>
      <c r="D1373" s="5" t="s">
        <v>743</v>
      </c>
      <c r="E1373" s="62">
        <v>41640.0</v>
      </c>
      <c r="F1373" s="62">
        <v>42004.0</v>
      </c>
      <c r="G1373" s="5" t="s">
        <v>747</v>
      </c>
      <c r="H1373" s="5">
        <v>55.0</v>
      </c>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t="s">
        <v>890</v>
      </c>
    </row>
    <row r="1374" ht="14.25" customHeight="1">
      <c r="A1374" s="7" t="s">
        <v>3335</v>
      </c>
      <c r="B1374" s="7" t="s">
        <v>742</v>
      </c>
      <c r="C1374" s="7"/>
      <c r="D1374" s="7" t="s">
        <v>743</v>
      </c>
      <c r="E1374" s="68">
        <v>41640.0</v>
      </c>
      <c r="F1374" s="68">
        <v>42004.0</v>
      </c>
      <c r="G1374" s="7" t="s">
        <v>747</v>
      </c>
      <c r="H1374" s="7">
        <v>0.05</v>
      </c>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t="s">
        <v>890</v>
      </c>
    </row>
    <row r="1375" ht="14.25" customHeight="1">
      <c r="A1375" s="5" t="s">
        <v>3336</v>
      </c>
      <c r="B1375" s="5" t="s">
        <v>742</v>
      </c>
      <c r="C1375" s="5"/>
      <c r="D1375" s="5" t="s">
        <v>743</v>
      </c>
      <c r="E1375" s="62">
        <v>41640.0</v>
      </c>
      <c r="F1375" s="62">
        <v>42004.0</v>
      </c>
      <c r="G1375" s="5" t="s">
        <v>747</v>
      </c>
      <c r="H1375" s="5">
        <v>0.2</v>
      </c>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t="s">
        <v>890</v>
      </c>
    </row>
    <row r="1376" ht="14.25" customHeight="1">
      <c r="A1376" s="7" t="s">
        <v>3337</v>
      </c>
      <c r="B1376" s="7" t="s">
        <v>742</v>
      </c>
      <c r="C1376" s="7" t="s">
        <v>995</v>
      </c>
      <c r="D1376" s="7" t="s">
        <v>743</v>
      </c>
      <c r="E1376" s="68">
        <v>41640.0</v>
      </c>
      <c r="F1376" s="68">
        <v>42004.0</v>
      </c>
      <c r="G1376" s="7" t="s">
        <v>747</v>
      </c>
      <c r="H1376" s="7">
        <v>60.0</v>
      </c>
      <c r="I1376" s="7"/>
      <c r="J1376" s="7"/>
      <c r="K1376" s="7"/>
      <c r="L1376" s="7"/>
      <c r="M1376" s="7"/>
      <c r="N1376" s="7"/>
      <c r="O1376" s="7"/>
      <c r="P1376" s="7"/>
      <c r="Q1376" s="7"/>
      <c r="R1376" s="7"/>
      <c r="S1376" s="7"/>
      <c r="T1376" s="7"/>
      <c r="U1376" s="7"/>
      <c r="V1376" s="7"/>
      <c r="W1376" s="7"/>
      <c r="X1376" s="7"/>
      <c r="Y1376" s="7"/>
      <c r="Z1376" s="7"/>
      <c r="AA1376" s="7"/>
      <c r="AB1376" s="7"/>
      <c r="AC1376" s="7"/>
      <c r="AD1376" s="7"/>
      <c r="AE1376" s="7"/>
      <c r="AF1376" s="7" t="s">
        <v>890</v>
      </c>
    </row>
    <row r="1377" ht="14.25" customHeight="1">
      <c r="A1377" s="5" t="s">
        <v>3339</v>
      </c>
      <c r="B1377" s="5" t="s">
        <v>742</v>
      </c>
      <c r="C1377" s="5" t="s">
        <v>995</v>
      </c>
      <c r="D1377" s="5" t="s">
        <v>743</v>
      </c>
      <c r="E1377" s="62">
        <v>41640.0</v>
      </c>
      <c r="F1377" s="62">
        <v>42004.0</v>
      </c>
      <c r="G1377" s="5" t="s">
        <v>747</v>
      </c>
      <c r="H1377" s="5">
        <v>55.0</v>
      </c>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t="s">
        <v>890</v>
      </c>
    </row>
    <row r="1378" ht="14.25" customHeight="1">
      <c r="A1378" s="7" t="s">
        <v>3340</v>
      </c>
      <c r="B1378" s="7" t="s">
        <v>742</v>
      </c>
      <c r="C1378" s="7"/>
      <c r="D1378" s="7" t="s">
        <v>743</v>
      </c>
      <c r="E1378" s="68">
        <v>41640.0</v>
      </c>
      <c r="F1378" s="68">
        <v>42004.0</v>
      </c>
      <c r="G1378" s="7" t="s">
        <v>747</v>
      </c>
      <c r="H1378" s="7">
        <v>0.05</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890</v>
      </c>
    </row>
    <row r="1379" ht="14.25" customHeight="1">
      <c r="A1379" s="5" t="s">
        <v>3341</v>
      </c>
      <c r="B1379" s="5" t="s">
        <v>742</v>
      </c>
      <c r="C1379" s="5"/>
      <c r="D1379" s="5" t="s">
        <v>743</v>
      </c>
      <c r="E1379" s="62">
        <v>41640.0</v>
      </c>
      <c r="F1379" s="62">
        <v>42004.0</v>
      </c>
      <c r="G1379" s="5" t="s">
        <v>747</v>
      </c>
      <c r="H1379" s="5">
        <v>0.2</v>
      </c>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t="s">
        <v>890</v>
      </c>
    </row>
    <row r="1380" ht="14.25" customHeight="1">
      <c r="A1380" s="7" t="s">
        <v>3342</v>
      </c>
      <c r="B1380" s="7" t="s">
        <v>742</v>
      </c>
      <c r="C1380" s="7" t="s">
        <v>995</v>
      </c>
      <c r="D1380" s="7" t="s">
        <v>743</v>
      </c>
      <c r="E1380" s="68">
        <v>41640.0</v>
      </c>
      <c r="F1380" s="68">
        <v>42004.0</v>
      </c>
      <c r="G1380" s="7" t="s">
        <v>747</v>
      </c>
      <c r="H1380" s="7">
        <v>60.0</v>
      </c>
      <c r="I1380" s="7"/>
      <c r="J1380" s="7"/>
      <c r="K1380" s="7"/>
      <c r="L1380" s="7"/>
      <c r="M1380" s="7"/>
      <c r="N1380" s="7"/>
      <c r="O1380" s="7"/>
      <c r="P1380" s="7"/>
      <c r="Q1380" s="7"/>
      <c r="R1380" s="7"/>
      <c r="S1380" s="7"/>
      <c r="T1380" s="7"/>
      <c r="U1380" s="7"/>
      <c r="V1380" s="7"/>
      <c r="W1380" s="7"/>
      <c r="X1380" s="7"/>
      <c r="Y1380" s="7"/>
      <c r="Z1380" s="7"/>
      <c r="AA1380" s="7"/>
      <c r="AB1380" s="7"/>
      <c r="AC1380" s="7"/>
      <c r="AD1380" s="7"/>
      <c r="AE1380" s="7"/>
      <c r="AF1380" s="7" t="s">
        <v>890</v>
      </c>
    </row>
    <row r="1381" ht="14.25" customHeight="1">
      <c r="A1381" s="5" t="s">
        <v>3343</v>
      </c>
      <c r="B1381" s="5" t="s">
        <v>742</v>
      </c>
      <c r="C1381" s="5" t="s">
        <v>995</v>
      </c>
      <c r="D1381" s="5" t="s">
        <v>743</v>
      </c>
      <c r="E1381" s="62">
        <v>41640.0</v>
      </c>
      <c r="F1381" s="62">
        <v>42004.0</v>
      </c>
      <c r="G1381" s="5" t="s">
        <v>747</v>
      </c>
      <c r="H1381" s="5">
        <v>55.0</v>
      </c>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t="s">
        <v>890</v>
      </c>
    </row>
    <row r="1382" ht="14.25" customHeight="1">
      <c r="A1382" s="7" t="s">
        <v>3345</v>
      </c>
      <c r="B1382" s="7" t="s">
        <v>742</v>
      </c>
      <c r="C1382" s="7"/>
      <c r="D1382" s="7" t="s">
        <v>743</v>
      </c>
      <c r="E1382" s="68">
        <v>41640.0</v>
      </c>
      <c r="F1382" s="68">
        <v>42004.0</v>
      </c>
      <c r="G1382" s="7" t="s">
        <v>747</v>
      </c>
      <c r="H1382" s="7">
        <v>0.05</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890</v>
      </c>
    </row>
    <row r="1383" ht="14.25" customHeight="1">
      <c r="A1383" s="5" t="s">
        <v>3346</v>
      </c>
      <c r="B1383" s="5" t="s">
        <v>742</v>
      </c>
      <c r="C1383" s="5"/>
      <c r="D1383" s="5" t="s">
        <v>743</v>
      </c>
      <c r="E1383" s="62">
        <v>41640.0</v>
      </c>
      <c r="F1383" s="62">
        <v>42004.0</v>
      </c>
      <c r="G1383" s="5" t="s">
        <v>747</v>
      </c>
      <c r="H1383" s="5">
        <v>0.2</v>
      </c>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t="s">
        <v>890</v>
      </c>
    </row>
    <row r="1384" ht="14.25" customHeight="1">
      <c r="A1384" s="7" t="s">
        <v>3348</v>
      </c>
      <c r="B1384" s="7" t="s">
        <v>742</v>
      </c>
      <c r="C1384" s="7" t="s">
        <v>995</v>
      </c>
      <c r="D1384" s="7" t="s">
        <v>743</v>
      </c>
      <c r="E1384" s="68">
        <v>41640.0</v>
      </c>
      <c r="F1384" s="68">
        <v>42004.0</v>
      </c>
      <c r="G1384" s="7" t="s">
        <v>747</v>
      </c>
      <c r="H1384" s="7">
        <v>60.0</v>
      </c>
      <c r="I1384" s="7"/>
      <c r="J1384" s="7"/>
      <c r="K1384" s="7"/>
      <c r="L1384" s="7"/>
      <c r="M1384" s="7"/>
      <c r="N1384" s="7"/>
      <c r="O1384" s="7"/>
      <c r="P1384" s="7"/>
      <c r="Q1384" s="7"/>
      <c r="R1384" s="7"/>
      <c r="S1384" s="7"/>
      <c r="T1384" s="7"/>
      <c r="U1384" s="7"/>
      <c r="V1384" s="7"/>
      <c r="W1384" s="7"/>
      <c r="X1384" s="7"/>
      <c r="Y1384" s="7"/>
      <c r="Z1384" s="7"/>
      <c r="AA1384" s="7"/>
      <c r="AB1384" s="7"/>
      <c r="AC1384" s="7"/>
      <c r="AD1384" s="7"/>
      <c r="AE1384" s="7"/>
      <c r="AF1384" s="7" t="s">
        <v>890</v>
      </c>
    </row>
    <row r="1385" ht="14.25" customHeight="1">
      <c r="A1385" s="5" t="s">
        <v>3349</v>
      </c>
      <c r="B1385" s="5" t="s">
        <v>742</v>
      </c>
      <c r="C1385" s="5" t="s">
        <v>995</v>
      </c>
      <c r="D1385" s="5" t="s">
        <v>743</v>
      </c>
      <c r="E1385" s="62">
        <v>41640.0</v>
      </c>
      <c r="F1385" s="62">
        <v>42004.0</v>
      </c>
      <c r="G1385" s="5" t="s">
        <v>747</v>
      </c>
      <c r="H1385" s="5">
        <v>55.0</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890</v>
      </c>
    </row>
    <row r="1386" ht="14.25" customHeight="1">
      <c r="A1386" s="7" t="s">
        <v>3350</v>
      </c>
      <c r="B1386" s="7" t="s">
        <v>742</v>
      </c>
      <c r="C1386" s="7"/>
      <c r="D1386" s="7" t="s">
        <v>743</v>
      </c>
      <c r="E1386" s="68">
        <v>41640.0</v>
      </c>
      <c r="F1386" s="68">
        <v>42004.0</v>
      </c>
      <c r="G1386" s="7" t="s">
        <v>747</v>
      </c>
      <c r="H1386" s="7">
        <v>0.05</v>
      </c>
      <c r="I1386" s="7"/>
      <c r="J1386" s="7"/>
      <c r="K1386" s="7"/>
      <c r="L1386" s="7"/>
      <c r="M1386" s="7"/>
      <c r="N1386" s="7"/>
      <c r="O1386" s="7"/>
      <c r="P1386" s="7"/>
      <c r="Q1386" s="7"/>
      <c r="R1386" s="7"/>
      <c r="S1386" s="7"/>
      <c r="T1386" s="7"/>
      <c r="U1386" s="7"/>
      <c r="V1386" s="7"/>
      <c r="W1386" s="7"/>
      <c r="X1386" s="7"/>
      <c r="Y1386" s="7"/>
      <c r="Z1386" s="7"/>
      <c r="AA1386" s="7"/>
      <c r="AB1386" s="7"/>
      <c r="AC1386" s="7"/>
      <c r="AD1386" s="7"/>
      <c r="AE1386" s="7"/>
      <c r="AF1386" s="7" t="s">
        <v>890</v>
      </c>
    </row>
    <row r="1387" ht="14.25" customHeight="1">
      <c r="A1387" s="5" t="s">
        <v>3351</v>
      </c>
      <c r="B1387" s="5" t="s">
        <v>742</v>
      </c>
      <c r="C1387" s="5"/>
      <c r="D1387" s="5" t="s">
        <v>743</v>
      </c>
      <c r="E1387" s="62">
        <v>41640.0</v>
      </c>
      <c r="F1387" s="62">
        <v>42004.0</v>
      </c>
      <c r="G1387" s="5" t="s">
        <v>747</v>
      </c>
      <c r="H1387" s="5">
        <v>0.2</v>
      </c>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t="s">
        <v>890</v>
      </c>
    </row>
    <row r="1388" ht="14.25" customHeight="1">
      <c r="A1388" s="7" t="s">
        <v>3352</v>
      </c>
      <c r="B1388" s="7" t="s">
        <v>742</v>
      </c>
      <c r="C1388" s="7" t="s">
        <v>995</v>
      </c>
      <c r="D1388" s="7" t="s">
        <v>743</v>
      </c>
      <c r="E1388" s="68">
        <v>41640.0</v>
      </c>
      <c r="F1388" s="68">
        <v>42004.0</v>
      </c>
      <c r="G1388" s="7" t="s">
        <v>747</v>
      </c>
      <c r="H1388" s="7">
        <v>60.0</v>
      </c>
      <c r="I1388" s="7"/>
      <c r="J1388" s="7"/>
      <c r="K1388" s="7"/>
      <c r="L1388" s="7"/>
      <c r="M1388" s="7"/>
      <c r="N1388" s="7"/>
      <c r="O1388" s="7"/>
      <c r="P1388" s="7"/>
      <c r="Q1388" s="7"/>
      <c r="R1388" s="7"/>
      <c r="S1388" s="7"/>
      <c r="T1388" s="7"/>
      <c r="U1388" s="7"/>
      <c r="V1388" s="7"/>
      <c r="W1388" s="7"/>
      <c r="X1388" s="7"/>
      <c r="Y1388" s="7"/>
      <c r="Z1388" s="7"/>
      <c r="AA1388" s="7"/>
      <c r="AB1388" s="7"/>
      <c r="AC1388" s="7"/>
      <c r="AD1388" s="7"/>
      <c r="AE1388" s="7"/>
      <c r="AF1388" s="7" t="s">
        <v>890</v>
      </c>
    </row>
    <row r="1389" ht="14.25" customHeight="1">
      <c r="A1389" s="5" t="s">
        <v>3354</v>
      </c>
      <c r="B1389" s="5" t="s">
        <v>742</v>
      </c>
      <c r="C1389" s="5" t="s">
        <v>995</v>
      </c>
      <c r="D1389" s="5" t="s">
        <v>743</v>
      </c>
      <c r="E1389" s="62">
        <v>41640.0</v>
      </c>
      <c r="F1389" s="62">
        <v>42004.0</v>
      </c>
      <c r="G1389" s="5" t="s">
        <v>747</v>
      </c>
      <c r="H1389" s="5">
        <v>55.0</v>
      </c>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t="s">
        <v>890</v>
      </c>
    </row>
    <row r="1390" ht="14.25" customHeight="1">
      <c r="A1390" s="7" t="s">
        <v>3355</v>
      </c>
      <c r="B1390" s="7" t="s">
        <v>742</v>
      </c>
      <c r="C1390" s="7"/>
      <c r="D1390" s="7" t="s">
        <v>743</v>
      </c>
      <c r="E1390" s="68">
        <v>41640.0</v>
      </c>
      <c r="F1390" s="68">
        <v>42004.0</v>
      </c>
      <c r="G1390" s="7" t="s">
        <v>747</v>
      </c>
      <c r="H1390" s="7">
        <v>0.05</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890</v>
      </c>
    </row>
    <row r="1391" ht="14.25" customHeight="1">
      <c r="A1391" s="5" t="s">
        <v>3356</v>
      </c>
      <c r="B1391" s="5" t="s">
        <v>742</v>
      </c>
      <c r="C1391" s="5"/>
      <c r="D1391" s="5" t="s">
        <v>743</v>
      </c>
      <c r="E1391" s="62">
        <v>41640.0</v>
      </c>
      <c r="F1391" s="62">
        <v>42004.0</v>
      </c>
      <c r="G1391" s="5" t="s">
        <v>747</v>
      </c>
      <c r="H1391" s="5">
        <v>0.2</v>
      </c>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t="s">
        <v>890</v>
      </c>
    </row>
    <row r="1392" ht="14.25" customHeight="1">
      <c r="A1392" s="7" t="s">
        <v>3357</v>
      </c>
      <c r="B1392" s="7" t="s">
        <v>742</v>
      </c>
      <c r="C1392" s="7" t="s">
        <v>995</v>
      </c>
      <c r="D1392" s="7" t="s">
        <v>743</v>
      </c>
      <c r="E1392" s="68">
        <v>41640.0</v>
      </c>
      <c r="F1392" s="68">
        <v>42004.0</v>
      </c>
      <c r="G1392" s="7" t="s">
        <v>747</v>
      </c>
      <c r="H1392" s="7">
        <v>60.0</v>
      </c>
      <c r="I1392" s="7"/>
      <c r="J1392" s="7"/>
      <c r="K1392" s="7"/>
      <c r="L1392" s="7"/>
      <c r="M1392" s="7"/>
      <c r="N1392" s="7"/>
      <c r="O1392" s="7"/>
      <c r="P1392" s="7"/>
      <c r="Q1392" s="7"/>
      <c r="R1392" s="7"/>
      <c r="S1392" s="7"/>
      <c r="T1392" s="7"/>
      <c r="U1392" s="7"/>
      <c r="V1392" s="7"/>
      <c r="W1392" s="7"/>
      <c r="X1392" s="7"/>
      <c r="Y1392" s="7"/>
      <c r="Z1392" s="7"/>
      <c r="AA1392" s="7"/>
      <c r="AB1392" s="7"/>
      <c r="AC1392" s="7"/>
      <c r="AD1392" s="7"/>
      <c r="AE1392" s="7"/>
      <c r="AF1392" s="7" t="s">
        <v>890</v>
      </c>
    </row>
    <row r="1393" ht="14.25" customHeight="1">
      <c r="A1393" s="5" t="s">
        <v>3359</v>
      </c>
      <c r="B1393" s="5" t="s">
        <v>742</v>
      </c>
      <c r="C1393" s="5" t="s">
        <v>995</v>
      </c>
      <c r="D1393" s="5" t="s">
        <v>743</v>
      </c>
      <c r="E1393" s="62">
        <v>41640.0</v>
      </c>
      <c r="F1393" s="62">
        <v>42004.0</v>
      </c>
      <c r="G1393" s="5" t="s">
        <v>747</v>
      </c>
      <c r="H1393" s="5">
        <v>55.0</v>
      </c>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t="s">
        <v>890</v>
      </c>
    </row>
    <row r="1394" ht="14.25" customHeight="1">
      <c r="A1394" s="7" t="s">
        <v>3360</v>
      </c>
      <c r="B1394" s="7" t="s">
        <v>742</v>
      </c>
      <c r="C1394" s="7"/>
      <c r="D1394" s="7" t="s">
        <v>743</v>
      </c>
      <c r="E1394" s="68">
        <v>41640.0</v>
      </c>
      <c r="F1394" s="68">
        <v>42004.0</v>
      </c>
      <c r="G1394" s="7" t="s">
        <v>747</v>
      </c>
      <c r="H1394" s="7">
        <v>0.05</v>
      </c>
      <c r="I1394" s="7"/>
      <c r="J1394" s="7"/>
      <c r="K1394" s="7"/>
      <c r="L1394" s="7"/>
      <c r="M1394" s="7"/>
      <c r="N1394" s="7"/>
      <c r="O1394" s="7"/>
      <c r="P1394" s="7"/>
      <c r="Q1394" s="7"/>
      <c r="R1394" s="7"/>
      <c r="S1394" s="7"/>
      <c r="T1394" s="7"/>
      <c r="U1394" s="7"/>
      <c r="V1394" s="7"/>
      <c r="W1394" s="7"/>
      <c r="X1394" s="7"/>
      <c r="Y1394" s="7"/>
      <c r="Z1394" s="7"/>
      <c r="AA1394" s="7"/>
      <c r="AB1394" s="7"/>
      <c r="AC1394" s="7"/>
      <c r="AD1394" s="7"/>
      <c r="AE1394" s="7"/>
      <c r="AF1394" s="7" t="s">
        <v>890</v>
      </c>
    </row>
    <row r="1395" ht="14.25" customHeight="1">
      <c r="A1395" s="5" t="s">
        <v>3361</v>
      </c>
      <c r="B1395" s="5" t="s">
        <v>742</v>
      </c>
      <c r="C1395" s="5"/>
      <c r="D1395" s="5" t="s">
        <v>743</v>
      </c>
      <c r="E1395" s="62">
        <v>41640.0</v>
      </c>
      <c r="F1395" s="62">
        <v>42004.0</v>
      </c>
      <c r="G1395" s="5" t="s">
        <v>747</v>
      </c>
      <c r="H1395" s="5">
        <v>0.2</v>
      </c>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t="s">
        <v>890</v>
      </c>
    </row>
    <row r="1396" ht="14.25" customHeight="1">
      <c r="A1396" s="7" t="s">
        <v>3362</v>
      </c>
      <c r="B1396" s="7" t="s">
        <v>742</v>
      </c>
      <c r="C1396" s="7" t="s">
        <v>995</v>
      </c>
      <c r="D1396" s="7" t="s">
        <v>743</v>
      </c>
      <c r="E1396" s="68">
        <v>41640.0</v>
      </c>
      <c r="F1396" s="68">
        <v>42004.0</v>
      </c>
      <c r="G1396" s="7" t="s">
        <v>747</v>
      </c>
      <c r="H1396" s="7">
        <v>60.0</v>
      </c>
      <c r="I1396" s="7"/>
      <c r="J1396" s="7"/>
      <c r="K1396" s="7"/>
      <c r="L1396" s="7"/>
      <c r="M1396" s="7"/>
      <c r="N1396" s="7"/>
      <c r="O1396" s="7"/>
      <c r="P1396" s="7"/>
      <c r="Q1396" s="7"/>
      <c r="R1396" s="7"/>
      <c r="S1396" s="7"/>
      <c r="T1396" s="7"/>
      <c r="U1396" s="7"/>
      <c r="V1396" s="7"/>
      <c r="W1396" s="7"/>
      <c r="X1396" s="7"/>
      <c r="Y1396" s="7"/>
      <c r="Z1396" s="7"/>
      <c r="AA1396" s="7"/>
      <c r="AB1396" s="7"/>
      <c r="AC1396" s="7"/>
      <c r="AD1396" s="7"/>
      <c r="AE1396" s="7"/>
      <c r="AF1396" s="7" t="s">
        <v>890</v>
      </c>
    </row>
    <row r="1397" ht="14.25" customHeight="1">
      <c r="A1397" s="5" t="s">
        <v>3363</v>
      </c>
      <c r="B1397" s="5" t="s">
        <v>742</v>
      </c>
      <c r="C1397" s="5" t="s">
        <v>995</v>
      </c>
      <c r="D1397" s="5" t="s">
        <v>743</v>
      </c>
      <c r="E1397" s="62">
        <v>41640.0</v>
      </c>
      <c r="F1397" s="62">
        <v>42004.0</v>
      </c>
      <c r="G1397" s="5" t="s">
        <v>747</v>
      </c>
      <c r="H1397" s="5">
        <v>55.0</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890</v>
      </c>
    </row>
    <row r="1398" ht="14.25" customHeight="1">
      <c r="A1398" s="7" t="s">
        <v>3365</v>
      </c>
      <c r="B1398" s="7" t="s">
        <v>742</v>
      </c>
      <c r="C1398" s="7"/>
      <c r="D1398" s="7" t="s">
        <v>743</v>
      </c>
      <c r="E1398" s="68">
        <v>41640.0</v>
      </c>
      <c r="F1398" s="68">
        <v>42004.0</v>
      </c>
      <c r="G1398" s="7" t="s">
        <v>747</v>
      </c>
      <c r="H1398" s="7">
        <v>1.0</v>
      </c>
      <c r="I1398" s="7"/>
      <c r="J1398" s="7"/>
      <c r="K1398" s="7"/>
      <c r="L1398" s="7"/>
      <c r="M1398" s="7"/>
      <c r="N1398" s="7"/>
      <c r="O1398" s="7"/>
      <c r="P1398" s="7"/>
      <c r="Q1398" s="7"/>
      <c r="R1398" s="7"/>
      <c r="S1398" s="7"/>
      <c r="T1398" s="7"/>
      <c r="U1398" s="7"/>
      <c r="V1398" s="7"/>
      <c r="W1398" s="7"/>
      <c r="X1398" s="7"/>
      <c r="Y1398" s="7"/>
      <c r="Z1398" s="7"/>
      <c r="AA1398" s="7"/>
      <c r="AB1398" s="7"/>
      <c r="AC1398" s="7"/>
      <c r="AD1398" s="7"/>
      <c r="AE1398" s="7"/>
      <c r="AF1398" s="7" t="s">
        <v>890</v>
      </c>
    </row>
    <row r="1399" ht="14.25" customHeight="1">
      <c r="A1399" s="5" t="s">
        <v>3366</v>
      </c>
      <c r="B1399" s="5" t="s">
        <v>742</v>
      </c>
      <c r="C1399" s="5"/>
      <c r="D1399" s="5" t="s">
        <v>743</v>
      </c>
      <c r="E1399" s="62">
        <v>41640.0</v>
      </c>
      <c r="F1399" s="62">
        <v>42004.0</v>
      </c>
      <c r="G1399" s="5" t="s">
        <v>747</v>
      </c>
      <c r="H1399" s="5">
        <v>1.0</v>
      </c>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t="s">
        <v>890</v>
      </c>
    </row>
    <row r="1400" ht="14.25" customHeight="1">
      <c r="A1400" s="7" t="s">
        <v>3367</v>
      </c>
      <c r="B1400" s="7" t="s">
        <v>742</v>
      </c>
      <c r="C1400" s="7" t="s">
        <v>887</v>
      </c>
      <c r="D1400" s="7" t="s">
        <v>743</v>
      </c>
      <c r="E1400" s="68">
        <v>41640.0</v>
      </c>
      <c r="F1400" s="68">
        <v>42004.0</v>
      </c>
      <c r="G1400" s="7" t="s">
        <v>747</v>
      </c>
      <c r="H1400" s="7">
        <v>0.0</v>
      </c>
      <c r="I1400" s="7"/>
      <c r="J1400" s="7"/>
      <c r="K1400" s="7"/>
      <c r="L1400" s="7"/>
      <c r="M1400" s="7"/>
      <c r="N1400" s="7"/>
      <c r="O1400" s="7"/>
      <c r="P1400" s="7"/>
      <c r="Q1400" s="7"/>
      <c r="R1400" s="7"/>
      <c r="S1400" s="7"/>
      <c r="T1400" s="7"/>
      <c r="U1400" s="7"/>
      <c r="V1400" s="7"/>
      <c r="W1400" s="7"/>
      <c r="X1400" s="7"/>
      <c r="Y1400" s="7"/>
      <c r="Z1400" s="7"/>
      <c r="AA1400" s="7"/>
      <c r="AB1400" s="7"/>
      <c r="AC1400" s="7"/>
      <c r="AD1400" s="7"/>
      <c r="AE1400" s="7"/>
      <c r="AF1400" s="7" t="s">
        <v>890</v>
      </c>
    </row>
    <row r="1401" ht="14.25" customHeight="1">
      <c r="A1401" s="5" t="s">
        <v>3368</v>
      </c>
      <c r="B1401" s="5" t="s">
        <v>1230</v>
      </c>
      <c r="C1401" s="5" t="s">
        <v>995</v>
      </c>
      <c r="D1401" s="5" t="s">
        <v>743</v>
      </c>
      <c r="E1401" s="62">
        <v>41640.0</v>
      </c>
      <c r="F1401" s="62">
        <v>42004.0</v>
      </c>
      <c r="G1401" s="5" t="s">
        <v>747</v>
      </c>
      <c r="H1401" s="5">
        <v>22.0</v>
      </c>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t="s">
        <v>890</v>
      </c>
    </row>
    <row r="1402" ht="14.25" customHeight="1">
      <c r="A1402" s="7" t="s">
        <v>3369</v>
      </c>
      <c r="B1402" s="7" t="s">
        <v>1230</v>
      </c>
      <c r="C1402" s="7" t="s">
        <v>995</v>
      </c>
      <c r="D1402" s="7" t="s">
        <v>743</v>
      </c>
      <c r="E1402" s="68">
        <v>41640.0</v>
      </c>
      <c r="F1402" s="68">
        <v>42004.0</v>
      </c>
      <c r="G1402" s="7" t="s">
        <v>747</v>
      </c>
      <c r="H1402" s="7">
        <v>60.0</v>
      </c>
      <c r="I1402" s="7"/>
      <c r="J1402" s="7"/>
      <c r="K1402" s="7"/>
      <c r="L1402" s="7"/>
      <c r="M1402" s="7"/>
      <c r="N1402" s="7"/>
      <c r="O1402" s="7"/>
      <c r="P1402" s="7"/>
      <c r="Q1402" s="7"/>
      <c r="R1402" s="7"/>
      <c r="S1402" s="7"/>
      <c r="T1402" s="7"/>
      <c r="U1402" s="7"/>
      <c r="V1402" s="7"/>
      <c r="W1402" s="7"/>
      <c r="X1402" s="7"/>
      <c r="Y1402" s="7"/>
      <c r="Z1402" s="7"/>
      <c r="AA1402" s="7"/>
      <c r="AB1402" s="7"/>
      <c r="AC1402" s="7"/>
      <c r="AD1402" s="7"/>
      <c r="AE1402" s="7"/>
      <c r="AF1402" s="7" t="s">
        <v>890</v>
      </c>
    </row>
    <row r="1403" ht="14.25" customHeight="1">
      <c r="A1403" s="5" t="s">
        <v>3371</v>
      </c>
      <c r="B1403" s="5" t="s">
        <v>1230</v>
      </c>
      <c r="C1403" s="5" t="s">
        <v>995</v>
      </c>
      <c r="D1403" s="5" t="s">
        <v>743</v>
      </c>
      <c r="E1403" s="62">
        <v>41640.0</v>
      </c>
      <c r="F1403" s="62">
        <v>42004.0</v>
      </c>
      <c r="G1403" s="5" t="s">
        <v>747</v>
      </c>
      <c r="H1403" s="5">
        <v>60.0</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890</v>
      </c>
    </row>
    <row r="1404" ht="14.25" customHeight="1">
      <c r="A1404" s="7" t="s">
        <v>1710</v>
      </c>
      <c r="B1404" s="7" t="s">
        <v>2110</v>
      </c>
      <c r="C1404" s="7" t="s">
        <v>3372</v>
      </c>
      <c r="D1404" s="7" t="s">
        <v>1223</v>
      </c>
      <c r="E1404" s="68">
        <v>41640.0</v>
      </c>
      <c r="F1404" s="68">
        <v>42004.0</v>
      </c>
      <c r="G1404" s="68" t="s">
        <v>1003</v>
      </c>
      <c r="H1404" s="126">
        <v>0.0</v>
      </c>
      <c r="I1404" s="126">
        <v>0.0</v>
      </c>
      <c r="J1404" s="126">
        <v>0.0</v>
      </c>
      <c r="K1404" s="126">
        <v>0.0</v>
      </c>
      <c r="L1404" s="126">
        <v>0.0</v>
      </c>
      <c r="M1404" s="126">
        <v>0.0</v>
      </c>
      <c r="N1404" s="126">
        <v>1.0</v>
      </c>
      <c r="O1404" s="126">
        <v>1.0</v>
      </c>
      <c r="P1404" s="126">
        <v>1.0</v>
      </c>
      <c r="Q1404" s="126">
        <v>1.0</v>
      </c>
      <c r="R1404" s="126">
        <v>1.0</v>
      </c>
      <c r="S1404" s="126">
        <v>1.0</v>
      </c>
      <c r="T1404" s="126">
        <v>1.0</v>
      </c>
      <c r="U1404" s="126">
        <v>1.0</v>
      </c>
      <c r="V1404" s="126">
        <v>1.0</v>
      </c>
      <c r="W1404" s="126">
        <v>1.0</v>
      </c>
      <c r="X1404" s="126">
        <v>1.0</v>
      </c>
      <c r="Y1404" s="126">
        <v>1.0</v>
      </c>
      <c r="Z1404" s="126">
        <v>1.0</v>
      </c>
      <c r="AA1404" s="126">
        <v>1.0</v>
      </c>
      <c r="AB1404" s="126">
        <v>0.0</v>
      </c>
      <c r="AC1404" s="126">
        <v>0.0</v>
      </c>
      <c r="AD1404" s="126">
        <v>0.0</v>
      </c>
      <c r="AE1404" s="126">
        <v>0.0</v>
      </c>
      <c r="AF1404" s="7"/>
    </row>
    <row r="1405" ht="14.25" customHeight="1">
      <c r="A1405" s="5" t="s">
        <v>1710</v>
      </c>
      <c r="B1405" s="127" t="s">
        <v>2110</v>
      </c>
      <c r="C1405" s="127" t="s">
        <v>3372</v>
      </c>
      <c r="D1405" s="127" t="s">
        <v>3374</v>
      </c>
      <c r="E1405" s="128">
        <v>41640.0</v>
      </c>
      <c r="F1405" s="128">
        <v>42004.0</v>
      </c>
      <c r="G1405" s="128" t="s">
        <v>747</v>
      </c>
      <c r="H1405" s="129">
        <v>0.0</v>
      </c>
      <c r="I1405" s="129"/>
      <c r="J1405" s="129"/>
      <c r="K1405" s="129"/>
      <c r="L1405" s="129"/>
      <c r="M1405" s="129"/>
      <c r="N1405" s="129"/>
      <c r="O1405" s="129"/>
      <c r="P1405" s="129"/>
      <c r="Q1405" s="129"/>
      <c r="R1405" s="129"/>
      <c r="S1405" s="129"/>
      <c r="T1405" s="129"/>
      <c r="U1405" s="129"/>
      <c r="V1405" s="129"/>
      <c r="W1405" s="129"/>
      <c r="X1405" s="129"/>
      <c r="Y1405" s="129"/>
      <c r="Z1405" s="129"/>
      <c r="AA1405" s="129"/>
      <c r="AB1405" s="129"/>
      <c r="AC1405" s="129"/>
      <c r="AD1405" s="129"/>
      <c r="AE1405" s="129"/>
      <c r="AF1405" s="127"/>
    </row>
    <row r="1406" ht="14.25" customHeight="1">
      <c r="A1406" s="7" t="s">
        <v>1705</v>
      </c>
      <c r="B1406" s="7" t="s">
        <v>2110</v>
      </c>
      <c r="C1406" s="7" t="s">
        <v>3372</v>
      </c>
      <c r="D1406" s="7" t="s">
        <v>1223</v>
      </c>
      <c r="E1406" s="68">
        <v>41640.0</v>
      </c>
      <c r="F1406" s="68">
        <v>42004.0</v>
      </c>
      <c r="G1406" s="68" t="s">
        <v>1003</v>
      </c>
      <c r="H1406" s="126">
        <v>0.0</v>
      </c>
      <c r="I1406" s="126">
        <v>0.0</v>
      </c>
      <c r="J1406" s="126">
        <v>0.0</v>
      </c>
      <c r="K1406" s="126">
        <v>0.0</v>
      </c>
      <c r="L1406" s="126">
        <v>0.0</v>
      </c>
      <c r="M1406" s="126">
        <v>0.0</v>
      </c>
      <c r="N1406" s="126">
        <v>1.0</v>
      </c>
      <c r="O1406" s="126">
        <v>1.0</v>
      </c>
      <c r="P1406" s="126">
        <v>1.0</v>
      </c>
      <c r="Q1406" s="126">
        <v>1.0</v>
      </c>
      <c r="R1406" s="126">
        <v>1.0</v>
      </c>
      <c r="S1406" s="126">
        <v>1.0</v>
      </c>
      <c r="T1406" s="126">
        <v>1.0</v>
      </c>
      <c r="U1406" s="126">
        <v>1.0</v>
      </c>
      <c r="V1406" s="126">
        <v>1.0</v>
      </c>
      <c r="W1406" s="126">
        <v>1.0</v>
      </c>
      <c r="X1406" s="126">
        <v>1.0</v>
      </c>
      <c r="Y1406" s="126">
        <v>1.0</v>
      </c>
      <c r="Z1406" s="126">
        <v>1.0</v>
      </c>
      <c r="AA1406" s="126">
        <v>1.0</v>
      </c>
      <c r="AB1406" s="126">
        <v>0.0</v>
      </c>
      <c r="AC1406" s="126">
        <v>0.0</v>
      </c>
      <c r="AD1406" s="126">
        <v>0.0</v>
      </c>
      <c r="AE1406" s="126">
        <v>0.0</v>
      </c>
      <c r="AF1406" s="7"/>
    </row>
    <row r="1407" ht="14.25" customHeight="1">
      <c r="A1407" s="5" t="s">
        <v>1705</v>
      </c>
      <c r="B1407" s="127" t="s">
        <v>2110</v>
      </c>
      <c r="C1407" s="127" t="s">
        <v>3372</v>
      </c>
      <c r="D1407" s="127" t="s">
        <v>3374</v>
      </c>
      <c r="E1407" s="128">
        <v>41640.0</v>
      </c>
      <c r="F1407" s="128">
        <v>42004.0</v>
      </c>
      <c r="G1407" s="128" t="s">
        <v>747</v>
      </c>
      <c r="H1407" s="129">
        <v>0.0</v>
      </c>
      <c r="I1407" s="129"/>
      <c r="J1407" s="129"/>
      <c r="K1407" s="129"/>
      <c r="L1407" s="129"/>
      <c r="M1407" s="129"/>
      <c r="N1407" s="129"/>
      <c r="O1407" s="129"/>
      <c r="P1407" s="129"/>
      <c r="Q1407" s="129"/>
      <c r="R1407" s="129"/>
      <c r="S1407" s="129"/>
      <c r="T1407" s="129"/>
      <c r="U1407" s="129"/>
      <c r="V1407" s="129"/>
      <c r="W1407" s="129"/>
      <c r="X1407" s="129"/>
      <c r="Y1407" s="129"/>
      <c r="Z1407" s="129"/>
      <c r="AA1407" s="129"/>
      <c r="AB1407" s="129"/>
      <c r="AC1407" s="129"/>
      <c r="AD1407" s="129"/>
      <c r="AE1407" s="129"/>
      <c r="AF1407" s="127"/>
    </row>
    <row r="1408" ht="14.25" customHeight="1">
      <c r="A1408" s="7" t="s">
        <v>3376</v>
      </c>
      <c r="B1408" s="7" t="s">
        <v>742</v>
      </c>
      <c r="C1408" s="7"/>
      <c r="D1408" s="7" t="s">
        <v>743</v>
      </c>
      <c r="E1408" s="68">
        <v>41640.0</v>
      </c>
      <c r="F1408" s="68">
        <v>42004.0</v>
      </c>
      <c r="G1408" s="7" t="s">
        <v>747</v>
      </c>
      <c r="H1408" s="7">
        <v>0.0</v>
      </c>
      <c r="I1408" s="7"/>
      <c r="J1408" s="7"/>
      <c r="K1408" s="7"/>
      <c r="L1408" s="7"/>
      <c r="M1408" s="7"/>
      <c r="N1408" s="7"/>
      <c r="O1408" s="7"/>
      <c r="P1408" s="7"/>
      <c r="Q1408" s="7"/>
      <c r="R1408" s="7"/>
      <c r="S1408" s="7"/>
      <c r="T1408" s="7"/>
      <c r="U1408" s="7"/>
      <c r="V1408" s="7"/>
      <c r="W1408" s="7"/>
      <c r="X1408" s="7"/>
      <c r="Y1408" s="7"/>
      <c r="Z1408" s="7"/>
      <c r="AA1408" s="7"/>
      <c r="AB1408" s="7"/>
      <c r="AC1408" s="7"/>
      <c r="AD1408" s="7"/>
      <c r="AE1408" s="7"/>
      <c r="AF1408" s="7" t="s">
        <v>890</v>
      </c>
    </row>
    <row r="1409" ht="14.25" customHeight="1">
      <c r="A1409" s="5" t="s">
        <v>3377</v>
      </c>
      <c r="B1409" s="5" t="s">
        <v>886</v>
      </c>
      <c r="C1409" s="5" t="s">
        <v>887</v>
      </c>
      <c r="D1409" s="5" t="s">
        <v>743</v>
      </c>
      <c r="E1409" s="62">
        <v>41640.0</v>
      </c>
      <c r="F1409" s="62">
        <v>42004.0</v>
      </c>
      <c r="G1409" s="5" t="s">
        <v>747</v>
      </c>
      <c r="H1409" s="5">
        <v>120.0</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890</v>
      </c>
    </row>
    <row r="1410" ht="14.25" customHeight="1">
      <c r="A1410" s="7" t="s">
        <v>3378</v>
      </c>
      <c r="B1410" s="7" t="s">
        <v>742</v>
      </c>
      <c r="C1410" s="7" t="s">
        <v>887</v>
      </c>
      <c r="D1410" s="7" t="s">
        <v>743</v>
      </c>
      <c r="E1410" s="68">
        <v>41640.0</v>
      </c>
      <c r="F1410" s="68">
        <v>42004.0</v>
      </c>
      <c r="G1410" s="7" t="s">
        <v>747</v>
      </c>
      <c r="H1410" s="7">
        <v>0.2</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890</v>
      </c>
    </row>
    <row r="1411" ht="14.25" customHeight="1">
      <c r="A1411" s="5" t="s">
        <v>3380</v>
      </c>
      <c r="B1411" s="5" t="s">
        <v>742</v>
      </c>
      <c r="C1411" s="5"/>
      <c r="D1411" s="5" t="s">
        <v>743</v>
      </c>
      <c r="E1411" s="62">
        <v>41640.0</v>
      </c>
      <c r="F1411" s="62">
        <v>42004.0</v>
      </c>
      <c r="G1411" s="5" t="s">
        <v>747</v>
      </c>
      <c r="H1411" s="5">
        <v>0.0</v>
      </c>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t="s">
        <v>890</v>
      </c>
    </row>
    <row r="1412" ht="14.25" customHeight="1">
      <c r="A1412" s="7" t="s">
        <v>3381</v>
      </c>
      <c r="B1412" s="7" t="s">
        <v>742</v>
      </c>
      <c r="C1412" s="7"/>
      <c r="D1412" s="7" t="s">
        <v>743</v>
      </c>
      <c r="E1412" s="68">
        <v>41640.0</v>
      </c>
      <c r="F1412" s="68">
        <v>42004.0</v>
      </c>
      <c r="G1412" s="7" t="s">
        <v>747</v>
      </c>
      <c r="H1412" s="7">
        <v>1.0</v>
      </c>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t="s">
        <v>890</v>
      </c>
    </row>
    <row r="1413" ht="14.25" customHeight="1">
      <c r="A1413" s="5" t="s">
        <v>3382</v>
      </c>
      <c r="B1413" s="5" t="s">
        <v>1185</v>
      </c>
      <c r="C1413" s="5"/>
      <c r="D1413" s="5" t="s">
        <v>1247</v>
      </c>
      <c r="E1413" s="62">
        <v>41640.0</v>
      </c>
      <c r="F1413" s="62">
        <v>42004.0</v>
      </c>
      <c r="G1413" s="5" t="s">
        <v>747</v>
      </c>
      <c r="H1413" s="5">
        <v>0.0</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890</v>
      </c>
    </row>
    <row r="1414" ht="14.25" customHeight="1">
      <c r="A1414" s="7" t="s">
        <v>3382</v>
      </c>
      <c r="B1414" s="7" t="s">
        <v>1185</v>
      </c>
      <c r="C1414" s="7"/>
      <c r="D1414" s="7" t="s">
        <v>1089</v>
      </c>
      <c r="E1414" s="68">
        <v>41640.0</v>
      </c>
      <c r="F1414" s="68">
        <v>42004.0</v>
      </c>
      <c r="G1414" s="7" t="s">
        <v>747</v>
      </c>
      <c r="H1414" s="7">
        <v>1.0</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890</v>
      </c>
    </row>
    <row r="1415" ht="14.25" customHeight="1">
      <c r="A1415" s="5" t="s">
        <v>3382</v>
      </c>
      <c r="B1415" s="5" t="s">
        <v>1185</v>
      </c>
      <c r="C1415" s="5"/>
      <c r="D1415" s="5" t="s">
        <v>1191</v>
      </c>
      <c r="E1415" s="62">
        <v>41640.0</v>
      </c>
      <c r="F1415" s="62">
        <v>42004.0</v>
      </c>
      <c r="G1415" s="5" t="s">
        <v>1003</v>
      </c>
      <c r="H1415" s="5">
        <v>0.5</v>
      </c>
      <c r="I1415" s="5">
        <v>0.5</v>
      </c>
      <c r="J1415" s="5">
        <v>0.5</v>
      </c>
      <c r="K1415" s="5">
        <v>0.5</v>
      </c>
      <c r="L1415" s="5">
        <v>0.5</v>
      </c>
      <c r="M1415" s="5">
        <v>0.5</v>
      </c>
      <c r="N1415" s="5">
        <v>0.5</v>
      </c>
      <c r="O1415" s="5">
        <v>0.5</v>
      </c>
      <c r="P1415" s="5">
        <v>1.0</v>
      </c>
      <c r="Q1415" s="5">
        <v>1.0</v>
      </c>
      <c r="R1415" s="5">
        <v>1.0</v>
      </c>
      <c r="S1415" s="5">
        <v>1.0</v>
      </c>
      <c r="T1415" s="5">
        <v>0.94</v>
      </c>
      <c r="U1415" s="5">
        <v>1.0</v>
      </c>
      <c r="V1415" s="5">
        <v>1.0</v>
      </c>
      <c r="W1415" s="5">
        <v>1.0</v>
      </c>
      <c r="X1415" s="5">
        <v>1.0</v>
      </c>
      <c r="Y1415" s="5">
        <v>0.5</v>
      </c>
      <c r="Z1415" s="5">
        <v>0.2</v>
      </c>
      <c r="AA1415" s="5">
        <v>0.2</v>
      </c>
      <c r="AB1415" s="5">
        <v>0.2</v>
      </c>
      <c r="AC1415" s="5">
        <v>0.2</v>
      </c>
      <c r="AD1415" s="5">
        <v>0.2</v>
      </c>
      <c r="AE1415" s="5">
        <v>0.2</v>
      </c>
      <c r="AF1415" s="5" t="s">
        <v>890</v>
      </c>
    </row>
    <row r="1416" ht="14.25" customHeight="1">
      <c r="A1416" s="7" t="s">
        <v>3384</v>
      </c>
      <c r="B1416" s="7" t="s">
        <v>41</v>
      </c>
      <c r="C1416" s="7"/>
      <c r="D1416" s="7" t="s">
        <v>1247</v>
      </c>
      <c r="E1416" s="68">
        <v>41640.0</v>
      </c>
      <c r="F1416" s="68">
        <v>42004.0</v>
      </c>
      <c r="G1416" s="7" t="s">
        <v>747</v>
      </c>
      <c r="H1416" s="7">
        <v>0.0</v>
      </c>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t="s">
        <v>890</v>
      </c>
    </row>
    <row r="1417" ht="14.25" customHeight="1">
      <c r="A1417" s="5" t="s">
        <v>3384</v>
      </c>
      <c r="B1417" s="5" t="s">
        <v>41</v>
      </c>
      <c r="C1417" s="5"/>
      <c r="D1417" s="5" t="s">
        <v>1089</v>
      </c>
      <c r="E1417" s="62">
        <v>41640.0</v>
      </c>
      <c r="F1417" s="62">
        <v>42004.0</v>
      </c>
      <c r="G1417" s="5" t="s">
        <v>747</v>
      </c>
      <c r="H1417" s="5">
        <v>1.0</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890</v>
      </c>
    </row>
    <row r="1418" ht="14.25" customHeight="1">
      <c r="A1418" s="7" t="s">
        <v>3384</v>
      </c>
      <c r="B1418" s="7" t="s">
        <v>41</v>
      </c>
      <c r="C1418" s="7"/>
      <c r="D1418" s="7" t="s">
        <v>1191</v>
      </c>
      <c r="E1418" s="68">
        <v>41640.0</v>
      </c>
      <c r="F1418" s="68">
        <v>42004.0</v>
      </c>
      <c r="G1418" s="7" t="s">
        <v>1003</v>
      </c>
      <c r="H1418" s="7">
        <v>0.18</v>
      </c>
      <c r="I1418" s="7">
        <v>0.18</v>
      </c>
      <c r="J1418" s="7">
        <v>0.18</v>
      </c>
      <c r="K1418" s="7">
        <v>0.18</v>
      </c>
      <c r="L1418" s="7">
        <v>0.18</v>
      </c>
      <c r="M1418" s="7">
        <v>0.23</v>
      </c>
      <c r="N1418" s="7">
        <v>0.23</v>
      </c>
      <c r="O1418" s="7">
        <v>0.42</v>
      </c>
      <c r="P1418" s="7">
        <v>0.9</v>
      </c>
      <c r="Q1418" s="7">
        <v>0.9</v>
      </c>
      <c r="R1418" s="7">
        <v>0.9</v>
      </c>
      <c r="S1418" s="7">
        <v>0.9</v>
      </c>
      <c r="T1418" s="7">
        <v>0.8</v>
      </c>
      <c r="U1418" s="7">
        <v>0.9</v>
      </c>
      <c r="V1418" s="7">
        <v>0.9</v>
      </c>
      <c r="W1418" s="7">
        <v>0.9</v>
      </c>
      <c r="X1418" s="7">
        <v>0.9</v>
      </c>
      <c r="Y1418" s="7">
        <v>0.61</v>
      </c>
      <c r="Z1418" s="7">
        <v>0.42</v>
      </c>
      <c r="AA1418" s="7">
        <v>0.42</v>
      </c>
      <c r="AB1418" s="7">
        <v>0.32</v>
      </c>
      <c r="AC1418" s="7">
        <v>0.32</v>
      </c>
      <c r="AD1418" s="7">
        <v>0.23</v>
      </c>
      <c r="AE1418" s="7">
        <v>0.18</v>
      </c>
      <c r="AF1418" s="7" t="s">
        <v>890</v>
      </c>
    </row>
    <row r="1419" ht="14.25" customHeight="1">
      <c r="A1419" s="5" t="s">
        <v>3385</v>
      </c>
      <c r="B1419" s="5" t="s">
        <v>647</v>
      </c>
      <c r="C1419" s="5"/>
      <c r="D1419" s="5" t="s">
        <v>1247</v>
      </c>
      <c r="E1419" s="62">
        <v>41640.0</v>
      </c>
      <c r="F1419" s="62">
        <v>42004.0</v>
      </c>
      <c r="G1419" s="5" t="s">
        <v>747</v>
      </c>
      <c r="H1419" s="5">
        <v>0.0</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890</v>
      </c>
    </row>
    <row r="1420" ht="14.25" customHeight="1">
      <c r="A1420" s="7" t="s">
        <v>3385</v>
      </c>
      <c r="B1420" s="7" t="s">
        <v>647</v>
      </c>
      <c r="C1420" s="7"/>
      <c r="D1420" s="7" t="s">
        <v>1089</v>
      </c>
      <c r="E1420" s="68">
        <v>41640.0</v>
      </c>
      <c r="F1420" s="68">
        <v>42004.0</v>
      </c>
      <c r="G1420" s="7" t="s">
        <v>747</v>
      </c>
      <c r="H1420" s="7">
        <v>1.0</v>
      </c>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t="s">
        <v>890</v>
      </c>
    </row>
    <row r="1421" ht="14.25" customHeight="1">
      <c r="A1421" s="5" t="s">
        <v>3385</v>
      </c>
      <c r="B1421" s="5" t="s">
        <v>647</v>
      </c>
      <c r="C1421" s="5"/>
      <c r="D1421" s="5" t="s">
        <v>1191</v>
      </c>
      <c r="E1421" s="62">
        <v>41640.0</v>
      </c>
      <c r="F1421" s="62">
        <v>42004.0</v>
      </c>
      <c r="G1421" s="5" t="s">
        <v>1003</v>
      </c>
      <c r="H1421" s="5">
        <v>0.0</v>
      </c>
      <c r="I1421" s="5">
        <v>0.0</v>
      </c>
      <c r="J1421" s="5">
        <v>0.0</v>
      </c>
      <c r="K1421" s="5">
        <v>0.0</v>
      </c>
      <c r="L1421" s="5">
        <v>0.0</v>
      </c>
      <c r="M1421" s="5">
        <v>0.0</v>
      </c>
      <c r="N1421" s="5">
        <v>0.11</v>
      </c>
      <c r="O1421" s="5">
        <v>0.21</v>
      </c>
      <c r="P1421" s="5">
        <v>1.0</v>
      </c>
      <c r="Q1421" s="5">
        <v>1.0</v>
      </c>
      <c r="R1421" s="5">
        <v>1.0</v>
      </c>
      <c r="S1421" s="5">
        <v>1.0</v>
      </c>
      <c r="T1421" s="5">
        <v>0.53</v>
      </c>
      <c r="U1421" s="5">
        <v>1.0</v>
      </c>
      <c r="V1421" s="5">
        <v>1.0</v>
      </c>
      <c r="W1421" s="5">
        <v>1.0</v>
      </c>
      <c r="X1421" s="5">
        <v>1.0</v>
      </c>
      <c r="Y1421" s="5">
        <v>0.32</v>
      </c>
      <c r="Z1421" s="5">
        <v>0.11</v>
      </c>
      <c r="AA1421" s="5">
        <v>0.11</v>
      </c>
      <c r="AB1421" s="5">
        <v>0.11</v>
      </c>
      <c r="AC1421" s="5">
        <v>0.11</v>
      </c>
      <c r="AD1421" s="5">
        <v>0.05</v>
      </c>
      <c r="AE1421" s="5">
        <v>0.0</v>
      </c>
      <c r="AF1421" s="5" t="s">
        <v>890</v>
      </c>
    </row>
    <row r="1422" ht="14.25" customHeight="1">
      <c r="A1422" s="7" t="s">
        <v>1433</v>
      </c>
      <c r="B1422" s="7" t="s">
        <v>1230</v>
      </c>
      <c r="C1422" s="7"/>
      <c r="D1422" s="7" t="s">
        <v>1078</v>
      </c>
      <c r="E1422" s="68">
        <v>41640.0</v>
      </c>
      <c r="F1422" s="68">
        <v>42004.0</v>
      </c>
      <c r="G1422" s="7" t="s">
        <v>747</v>
      </c>
      <c r="H1422" s="7">
        <v>0.0</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890</v>
      </c>
    </row>
    <row r="1423" ht="14.25" customHeight="1">
      <c r="A1423" s="5" t="s">
        <v>1433</v>
      </c>
      <c r="B1423" s="5" t="s">
        <v>1230</v>
      </c>
      <c r="C1423" s="5"/>
      <c r="D1423" s="5" t="s">
        <v>3387</v>
      </c>
      <c r="E1423" s="62">
        <v>41640.0</v>
      </c>
      <c r="F1423" s="62">
        <v>42004.0</v>
      </c>
      <c r="G1423" s="5" t="s">
        <v>1003</v>
      </c>
      <c r="H1423" s="5">
        <v>0.0</v>
      </c>
      <c r="I1423" s="5">
        <v>0.0</v>
      </c>
      <c r="J1423" s="5">
        <v>0.0</v>
      </c>
      <c r="K1423" s="5">
        <v>0.0</v>
      </c>
      <c r="L1423" s="5">
        <v>0.0</v>
      </c>
      <c r="M1423" s="5">
        <v>0.0</v>
      </c>
      <c r="N1423" s="5">
        <v>0.0</v>
      </c>
      <c r="O1423" s="5">
        <v>0.27</v>
      </c>
      <c r="P1423" s="5">
        <v>0.55</v>
      </c>
      <c r="Q1423" s="5">
        <v>0.64</v>
      </c>
      <c r="R1423" s="5">
        <v>0.64</v>
      </c>
      <c r="S1423" s="5">
        <v>0.82</v>
      </c>
      <c r="T1423" s="5">
        <v>1.0</v>
      </c>
      <c r="U1423" s="5">
        <v>0.91</v>
      </c>
      <c r="V1423" s="5">
        <v>0.55</v>
      </c>
      <c r="W1423" s="5">
        <v>0.55</v>
      </c>
      <c r="X1423" s="5">
        <v>0.73</v>
      </c>
      <c r="Y1423" s="5">
        <v>0.37</v>
      </c>
      <c r="Z1423" s="5">
        <v>0.37</v>
      </c>
      <c r="AA1423" s="5">
        <v>0.18</v>
      </c>
      <c r="AB1423" s="5">
        <v>0.27</v>
      </c>
      <c r="AC1423" s="5">
        <v>0.09</v>
      </c>
      <c r="AD1423" s="5">
        <v>0.0</v>
      </c>
      <c r="AE1423" s="5">
        <v>0.0</v>
      </c>
      <c r="AF1423" s="5" t="s">
        <v>890</v>
      </c>
    </row>
    <row r="1424" ht="14.25" customHeight="1">
      <c r="A1424" s="7" t="s">
        <v>3389</v>
      </c>
      <c r="B1424" s="7" t="s">
        <v>1173</v>
      </c>
      <c r="C1424" s="7" t="s">
        <v>995</v>
      </c>
      <c r="D1424" s="7" t="s">
        <v>1078</v>
      </c>
      <c r="E1424" s="68">
        <v>41640.0</v>
      </c>
      <c r="F1424" s="68">
        <v>42004.0</v>
      </c>
      <c r="G1424" s="7" t="s">
        <v>747</v>
      </c>
      <c r="H1424" s="7">
        <v>0.0</v>
      </c>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t="s">
        <v>890</v>
      </c>
    </row>
    <row r="1425" ht="14.25" customHeight="1">
      <c r="A1425" s="5" t="s">
        <v>3389</v>
      </c>
      <c r="B1425" s="5" t="s">
        <v>1173</v>
      </c>
      <c r="C1425" s="5" t="s">
        <v>995</v>
      </c>
      <c r="D1425" s="5" t="s">
        <v>1085</v>
      </c>
      <c r="E1425" s="62">
        <v>41640.0</v>
      </c>
      <c r="F1425" s="62">
        <v>42004.0</v>
      </c>
      <c r="G1425" s="5" t="s">
        <v>747</v>
      </c>
      <c r="H1425" s="5">
        <v>29.44</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890</v>
      </c>
    </row>
    <row r="1426" ht="14.25" customHeight="1">
      <c r="A1426" s="7" t="s">
        <v>3389</v>
      </c>
      <c r="B1426" s="7" t="s">
        <v>1173</v>
      </c>
      <c r="C1426" s="7" t="s">
        <v>995</v>
      </c>
      <c r="D1426" s="7" t="s">
        <v>1089</v>
      </c>
      <c r="E1426" s="68">
        <v>41640.0</v>
      </c>
      <c r="F1426" s="68">
        <v>42004.0</v>
      </c>
      <c r="G1426" s="7" t="s">
        <v>747</v>
      </c>
      <c r="H1426" s="7">
        <v>23.89</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890</v>
      </c>
    </row>
    <row r="1427" ht="14.25" customHeight="1">
      <c r="A1427" s="5" t="s">
        <v>3389</v>
      </c>
      <c r="B1427" s="5" t="s">
        <v>1173</v>
      </c>
      <c r="C1427" s="5" t="s">
        <v>995</v>
      </c>
      <c r="D1427" s="5" t="s">
        <v>1191</v>
      </c>
      <c r="E1427" s="62">
        <v>41640.0</v>
      </c>
      <c r="F1427" s="62">
        <v>42004.0</v>
      </c>
      <c r="G1427" s="5" t="s">
        <v>1003</v>
      </c>
      <c r="H1427" s="5">
        <v>29.44</v>
      </c>
      <c r="I1427" s="5">
        <v>29.44</v>
      </c>
      <c r="J1427" s="5">
        <v>29.44</v>
      </c>
      <c r="K1427" s="5">
        <v>29.44</v>
      </c>
      <c r="L1427" s="5">
        <v>29.44</v>
      </c>
      <c r="M1427" s="5">
        <v>29.44</v>
      </c>
      <c r="N1427" s="5">
        <v>23.89</v>
      </c>
      <c r="O1427" s="5">
        <v>23.89</v>
      </c>
      <c r="P1427" s="5">
        <v>23.89</v>
      </c>
      <c r="Q1427" s="5">
        <v>23.89</v>
      </c>
      <c r="R1427" s="5">
        <v>23.89</v>
      </c>
      <c r="S1427" s="5">
        <v>23.89</v>
      </c>
      <c r="T1427" s="5">
        <v>23.89</v>
      </c>
      <c r="U1427" s="5">
        <v>23.89</v>
      </c>
      <c r="V1427" s="5">
        <v>23.89</v>
      </c>
      <c r="W1427" s="5">
        <v>23.89</v>
      </c>
      <c r="X1427" s="5">
        <v>23.89</v>
      </c>
      <c r="Y1427" s="5">
        <v>23.89</v>
      </c>
      <c r="Z1427" s="5">
        <v>29.44</v>
      </c>
      <c r="AA1427" s="5">
        <v>29.44</v>
      </c>
      <c r="AB1427" s="5">
        <v>29.44</v>
      </c>
      <c r="AC1427" s="5">
        <v>29.44</v>
      </c>
      <c r="AD1427" s="5">
        <v>29.44</v>
      </c>
      <c r="AE1427" s="5">
        <v>29.44</v>
      </c>
      <c r="AF1427" s="5" t="s">
        <v>890</v>
      </c>
    </row>
    <row r="1428" ht="14.25" customHeight="1">
      <c r="A1428" s="7" t="s">
        <v>1470</v>
      </c>
      <c r="B1428" s="7" t="s">
        <v>1173</v>
      </c>
      <c r="C1428" s="7" t="s">
        <v>995</v>
      </c>
      <c r="D1428" s="7" t="s">
        <v>1078</v>
      </c>
      <c r="E1428" s="68">
        <v>41640.0</v>
      </c>
      <c r="F1428" s="68">
        <v>42004.0</v>
      </c>
      <c r="G1428" s="7" t="s">
        <v>747</v>
      </c>
      <c r="H1428" s="7">
        <v>0.0</v>
      </c>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t="s">
        <v>890</v>
      </c>
    </row>
    <row r="1429" ht="14.25" customHeight="1">
      <c r="A1429" s="5" t="s">
        <v>1470</v>
      </c>
      <c r="B1429" s="5" t="s">
        <v>1173</v>
      </c>
      <c r="C1429" s="5" t="s">
        <v>995</v>
      </c>
      <c r="D1429" s="5" t="s">
        <v>1085</v>
      </c>
      <c r="E1429" s="62">
        <v>41640.0</v>
      </c>
      <c r="F1429" s="62">
        <v>42004.0</v>
      </c>
      <c r="G1429" s="5" t="s">
        <v>747</v>
      </c>
      <c r="H1429" s="5">
        <v>29.44</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890</v>
      </c>
    </row>
    <row r="1430" ht="14.25" customHeight="1">
      <c r="A1430" s="7" t="s">
        <v>1470</v>
      </c>
      <c r="B1430" s="7" t="s">
        <v>1173</v>
      </c>
      <c r="C1430" s="7" t="s">
        <v>995</v>
      </c>
      <c r="D1430" s="7" t="s">
        <v>1882</v>
      </c>
      <c r="E1430" s="68">
        <v>41640.0</v>
      </c>
      <c r="F1430" s="68">
        <v>42004.0</v>
      </c>
      <c r="G1430" s="7" t="s">
        <v>747</v>
      </c>
      <c r="H1430" s="7">
        <v>23.89</v>
      </c>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t="s">
        <v>890</v>
      </c>
    </row>
    <row r="1431" ht="14.25" customHeight="1">
      <c r="A1431" s="5" t="s">
        <v>3394</v>
      </c>
      <c r="B1431" s="5" t="s">
        <v>1173</v>
      </c>
      <c r="C1431" s="5" t="s">
        <v>995</v>
      </c>
      <c r="D1431" s="5" t="s">
        <v>1078</v>
      </c>
      <c r="E1431" s="62">
        <v>41640.0</v>
      </c>
      <c r="F1431" s="62">
        <v>42004.0</v>
      </c>
      <c r="G1431" s="5" t="s">
        <v>747</v>
      </c>
      <c r="H1431" s="5">
        <v>0.0</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890</v>
      </c>
    </row>
    <row r="1432" ht="14.25" customHeight="1">
      <c r="A1432" s="7" t="s">
        <v>3394</v>
      </c>
      <c r="B1432" s="7" t="s">
        <v>1173</v>
      </c>
      <c r="C1432" s="7" t="s">
        <v>995</v>
      </c>
      <c r="D1432" s="7" t="s">
        <v>1085</v>
      </c>
      <c r="E1432" s="68">
        <v>41640.0</v>
      </c>
      <c r="F1432" s="68">
        <v>42004.0</v>
      </c>
      <c r="G1432" s="7" t="s">
        <v>747</v>
      </c>
      <c r="H1432" s="7">
        <v>29.44</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890</v>
      </c>
    </row>
    <row r="1433" ht="14.25" customHeight="1">
      <c r="A1433" s="5" t="s">
        <v>3394</v>
      </c>
      <c r="B1433" s="5" t="s">
        <v>1173</v>
      </c>
      <c r="C1433" s="5" t="s">
        <v>995</v>
      </c>
      <c r="D1433" s="5" t="s">
        <v>1089</v>
      </c>
      <c r="E1433" s="62">
        <v>41640.0</v>
      </c>
      <c r="F1433" s="62">
        <v>42004.0</v>
      </c>
      <c r="G1433" s="5" t="s">
        <v>747</v>
      </c>
      <c r="H1433" s="5">
        <v>23.89</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890</v>
      </c>
    </row>
    <row r="1434" ht="14.25" customHeight="1">
      <c r="A1434" s="7" t="s">
        <v>3394</v>
      </c>
      <c r="B1434" s="7" t="s">
        <v>1173</v>
      </c>
      <c r="C1434" s="7" t="s">
        <v>995</v>
      </c>
      <c r="D1434" s="7" t="s">
        <v>1191</v>
      </c>
      <c r="E1434" s="68">
        <v>41640.0</v>
      </c>
      <c r="F1434" s="68">
        <v>42004.0</v>
      </c>
      <c r="G1434" s="7" t="s">
        <v>1003</v>
      </c>
      <c r="H1434" s="7">
        <v>29.44</v>
      </c>
      <c r="I1434" s="7">
        <v>29.44</v>
      </c>
      <c r="J1434" s="7">
        <v>29.44</v>
      </c>
      <c r="K1434" s="7">
        <v>29.44</v>
      </c>
      <c r="L1434" s="7">
        <v>29.44</v>
      </c>
      <c r="M1434" s="7">
        <v>29.44</v>
      </c>
      <c r="N1434" s="7">
        <v>27.8</v>
      </c>
      <c r="O1434" s="7">
        <v>25.6</v>
      </c>
      <c r="P1434" s="7">
        <v>23.89</v>
      </c>
      <c r="Q1434" s="7">
        <v>23.89</v>
      </c>
      <c r="R1434" s="7">
        <v>23.89</v>
      </c>
      <c r="S1434" s="7">
        <v>23.89</v>
      </c>
      <c r="T1434" s="7">
        <v>23.89</v>
      </c>
      <c r="U1434" s="7">
        <v>23.89</v>
      </c>
      <c r="V1434" s="7">
        <v>23.89</v>
      </c>
      <c r="W1434" s="7">
        <v>23.89</v>
      </c>
      <c r="X1434" s="7">
        <v>23.89</v>
      </c>
      <c r="Y1434" s="7">
        <v>23.89</v>
      </c>
      <c r="Z1434" s="7">
        <v>29.44</v>
      </c>
      <c r="AA1434" s="7">
        <v>29.44</v>
      </c>
      <c r="AB1434" s="7">
        <v>29.44</v>
      </c>
      <c r="AC1434" s="7">
        <v>29.44</v>
      </c>
      <c r="AD1434" s="7">
        <v>29.44</v>
      </c>
      <c r="AE1434" s="7">
        <v>29.44</v>
      </c>
      <c r="AF1434" s="7" t="s">
        <v>890</v>
      </c>
    </row>
    <row r="1435" ht="14.25" customHeight="1">
      <c r="A1435" s="5" t="s">
        <v>3396</v>
      </c>
      <c r="B1435" s="5" t="s">
        <v>1648</v>
      </c>
      <c r="C1435" s="5" t="s">
        <v>887</v>
      </c>
      <c r="D1435" s="5" t="s">
        <v>1223</v>
      </c>
      <c r="E1435" s="62">
        <v>41640.0</v>
      </c>
      <c r="F1435" s="62">
        <v>42004.0</v>
      </c>
      <c r="G1435" s="5" t="s">
        <v>747</v>
      </c>
      <c r="H1435" s="5">
        <v>0.5</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890</v>
      </c>
    </row>
    <row r="1436" ht="14.25" customHeight="1">
      <c r="A1436" s="7" t="s">
        <v>3396</v>
      </c>
      <c r="B1436" s="7" t="s">
        <v>1648</v>
      </c>
      <c r="C1436" s="7" t="s">
        <v>887</v>
      </c>
      <c r="D1436" s="7" t="s">
        <v>1085</v>
      </c>
      <c r="E1436" s="68">
        <v>41640.0</v>
      </c>
      <c r="F1436" s="68">
        <v>42004.0</v>
      </c>
      <c r="G1436" s="7" t="s">
        <v>747</v>
      </c>
      <c r="H1436" s="7">
        <v>1.0</v>
      </c>
      <c r="I1436" s="7"/>
      <c r="J1436" s="7"/>
      <c r="K1436" s="7"/>
      <c r="L1436" s="7"/>
      <c r="M1436" s="7"/>
      <c r="N1436" s="7"/>
      <c r="O1436" s="7"/>
      <c r="P1436" s="7"/>
      <c r="Q1436" s="7"/>
      <c r="R1436" s="7"/>
      <c r="S1436" s="7"/>
      <c r="T1436" s="7"/>
      <c r="U1436" s="7"/>
      <c r="V1436" s="7"/>
      <c r="W1436" s="7"/>
      <c r="X1436" s="7"/>
      <c r="Y1436" s="7"/>
      <c r="Z1436" s="7"/>
      <c r="AA1436" s="7"/>
      <c r="AB1436" s="7"/>
      <c r="AC1436" s="7"/>
      <c r="AD1436" s="7"/>
      <c r="AE1436" s="7"/>
      <c r="AF1436" s="7" t="s">
        <v>890</v>
      </c>
    </row>
    <row r="1437" ht="14.25" customHeight="1">
      <c r="A1437" s="5" t="s">
        <v>3396</v>
      </c>
      <c r="B1437" s="5" t="s">
        <v>1648</v>
      </c>
      <c r="C1437" s="5" t="s">
        <v>887</v>
      </c>
      <c r="D1437" s="5" t="s">
        <v>1224</v>
      </c>
      <c r="E1437" s="62">
        <v>41913.0</v>
      </c>
      <c r="F1437" s="62">
        <v>42004.0</v>
      </c>
      <c r="G1437" s="5" t="s">
        <v>747</v>
      </c>
      <c r="H1437" s="5">
        <v>1.0</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890</v>
      </c>
    </row>
    <row r="1438" ht="14.25" customHeight="1">
      <c r="A1438" s="7" t="s">
        <v>3396</v>
      </c>
      <c r="B1438" s="7" t="s">
        <v>1648</v>
      </c>
      <c r="C1438" s="7" t="s">
        <v>887</v>
      </c>
      <c r="D1438" s="7" t="s">
        <v>1224</v>
      </c>
      <c r="E1438" s="68">
        <v>41640.0</v>
      </c>
      <c r="F1438" s="68">
        <v>41759.0</v>
      </c>
      <c r="G1438" s="7" t="s">
        <v>747</v>
      </c>
      <c r="H1438" s="7">
        <v>1.0</v>
      </c>
      <c r="I1438" s="7"/>
      <c r="J1438" s="7"/>
      <c r="K1438" s="7"/>
      <c r="L1438" s="7"/>
      <c r="M1438" s="7"/>
      <c r="N1438" s="7"/>
      <c r="O1438" s="7"/>
      <c r="P1438" s="7"/>
      <c r="Q1438" s="7"/>
      <c r="R1438" s="7"/>
      <c r="S1438" s="7"/>
      <c r="T1438" s="7"/>
      <c r="U1438" s="7"/>
      <c r="V1438" s="7"/>
      <c r="W1438" s="7"/>
      <c r="X1438" s="7"/>
      <c r="Y1438" s="7"/>
      <c r="Z1438" s="7"/>
      <c r="AA1438" s="7"/>
      <c r="AB1438" s="7"/>
      <c r="AC1438" s="7"/>
      <c r="AD1438" s="7"/>
      <c r="AE1438" s="7"/>
      <c r="AF1438" s="7" t="s">
        <v>890</v>
      </c>
    </row>
    <row r="1439" ht="14.25" customHeight="1">
      <c r="A1439" s="5" t="s">
        <v>3399</v>
      </c>
      <c r="B1439" s="5" t="s">
        <v>742</v>
      </c>
      <c r="C1439" s="5"/>
      <c r="D1439" s="5" t="s">
        <v>743</v>
      </c>
      <c r="E1439" s="62">
        <v>41640.0</v>
      </c>
      <c r="F1439" s="62">
        <v>42004.0</v>
      </c>
      <c r="G1439" s="5" t="s">
        <v>747</v>
      </c>
      <c r="H1439" s="5">
        <v>1.0</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890</v>
      </c>
    </row>
    <row r="1440" ht="14.25" customHeight="1">
      <c r="A1440" s="7" t="s">
        <v>3400</v>
      </c>
      <c r="B1440" s="7" t="s">
        <v>1185</v>
      </c>
      <c r="C1440" s="7" t="s">
        <v>995</v>
      </c>
      <c r="D1440" s="7" t="s">
        <v>743</v>
      </c>
      <c r="E1440" s="68">
        <v>41640.0</v>
      </c>
      <c r="F1440" s="68">
        <v>42004.0</v>
      </c>
      <c r="G1440" s="7" t="s">
        <v>747</v>
      </c>
      <c r="H1440" s="7">
        <v>55.0</v>
      </c>
      <c r="I1440" s="7"/>
      <c r="J1440" s="7"/>
      <c r="K1440" s="7"/>
      <c r="L1440" s="7"/>
      <c r="M1440" s="7"/>
      <c r="N1440" s="7"/>
      <c r="O1440" s="7"/>
      <c r="P1440" s="7"/>
      <c r="Q1440" s="7"/>
      <c r="R1440" s="7"/>
      <c r="S1440" s="7"/>
      <c r="T1440" s="7"/>
      <c r="U1440" s="7"/>
      <c r="V1440" s="7"/>
      <c r="W1440" s="7"/>
      <c r="X1440" s="7"/>
      <c r="Y1440" s="7"/>
      <c r="Z1440" s="7"/>
      <c r="AA1440" s="7"/>
      <c r="AB1440" s="7"/>
      <c r="AC1440" s="7"/>
      <c r="AD1440" s="7"/>
      <c r="AE1440" s="7"/>
      <c r="AF1440" s="7" t="s">
        <v>890</v>
      </c>
    </row>
    <row r="1441" ht="14.25" customHeight="1">
      <c r="A1441" s="5" t="s">
        <v>3401</v>
      </c>
      <c r="B1441" s="5" t="s">
        <v>1185</v>
      </c>
      <c r="C1441" s="5"/>
      <c r="D1441" s="5" t="s">
        <v>743</v>
      </c>
      <c r="E1441" s="62">
        <v>41640.0</v>
      </c>
      <c r="F1441" s="62">
        <v>42004.0</v>
      </c>
      <c r="G1441" s="5" t="s">
        <v>747</v>
      </c>
      <c r="H1441" s="5">
        <v>0.05</v>
      </c>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t="s">
        <v>890</v>
      </c>
    </row>
    <row r="1442" ht="14.25" customHeight="1">
      <c r="A1442" s="7" t="s">
        <v>3403</v>
      </c>
      <c r="B1442" s="7" t="s">
        <v>1185</v>
      </c>
      <c r="C1442" s="7"/>
      <c r="D1442" s="7" t="s">
        <v>743</v>
      </c>
      <c r="E1442" s="68">
        <v>41640.0</v>
      </c>
      <c r="F1442" s="68">
        <v>42004.0</v>
      </c>
      <c r="G1442" s="7" t="s">
        <v>747</v>
      </c>
      <c r="H1442" s="7">
        <v>0.2</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890</v>
      </c>
    </row>
    <row r="1443" ht="14.25" customHeight="1">
      <c r="A1443" s="5" t="s">
        <v>3404</v>
      </c>
      <c r="B1443" s="5" t="s">
        <v>1185</v>
      </c>
      <c r="C1443" s="5" t="s">
        <v>995</v>
      </c>
      <c r="D1443" s="5" t="s">
        <v>743</v>
      </c>
      <c r="E1443" s="62">
        <v>41640.0</v>
      </c>
      <c r="F1443" s="62">
        <v>42004.0</v>
      </c>
      <c r="G1443" s="5" t="s">
        <v>747</v>
      </c>
      <c r="H1443" s="5">
        <v>48.8</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890</v>
      </c>
    </row>
    <row r="1444" ht="14.25" customHeight="1">
      <c r="A1444" s="7" t="s">
        <v>3406</v>
      </c>
      <c r="B1444" s="7" t="s">
        <v>742</v>
      </c>
      <c r="C1444" s="7" t="s">
        <v>995</v>
      </c>
      <c r="D1444" s="7" t="s">
        <v>743</v>
      </c>
      <c r="E1444" s="68">
        <v>41640.0</v>
      </c>
      <c r="F1444" s="68">
        <v>42004.0</v>
      </c>
      <c r="G1444" s="7" t="s">
        <v>747</v>
      </c>
      <c r="H1444" s="7">
        <v>6.7</v>
      </c>
      <c r="I1444" s="7"/>
      <c r="J1444" s="7"/>
      <c r="K1444" s="7"/>
      <c r="L1444" s="7"/>
      <c r="M1444" s="7"/>
      <c r="N1444" s="7"/>
      <c r="O1444" s="7"/>
      <c r="P1444" s="7"/>
      <c r="Q1444" s="7"/>
      <c r="R1444" s="7"/>
      <c r="S1444" s="7"/>
      <c r="T1444" s="7"/>
      <c r="U1444" s="7"/>
      <c r="V1444" s="7"/>
      <c r="W1444" s="7"/>
      <c r="X1444" s="7"/>
      <c r="Y1444" s="7"/>
      <c r="Z1444" s="7"/>
      <c r="AA1444" s="7"/>
      <c r="AB1444" s="7"/>
      <c r="AC1444" s="7"/>
      <c r="AD1444" s="7"/>
      <c r="AE1444" s="7"/>
      <c r="AF1444" s="7" t="s">
        <v>890</v>
      </c>
    </row>
    <row r="1445" ht="14.25" customHeight="1">
      <c r="A1445" s="5" t="s">
        <v>3407</v>
      </c>
      <c r="B1445" s="5" t="s">
        <v>742</v>
      </c>
      <c r="C1445" s="5"/>
      <c r="D1445" s="5" t="s">
        <v>743</v>
      </c>
      <c r="E1445" s="62">
        <v>41640.0</v>
      </c>
      <c r="F1445" s="62">
        <v>42004.0</v>
      </c>
      <c r="G1445" s="5" t="s">
        <v>747</v>
      </c>
      <c r="H1445" s="5">
        <v>4.0</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890</v>
      </c>
    </row>
    <row r="1446" ht="14.25" customHeight="1">
      <c r="A1446" s="7" t="s">
        <v>3409</v>
      </c>
      <c r="B1446" s="7" t="s">
        <v>742</v>
      </c>
      <c r="C1446" s="7"/>
      <c r="D1446" s="7" t="s">
        <v>743</v>
      </c>
      <c r="E1446" s="68">
        <v>41640.0</v>
      </c>
      <c r="F1446" s="68">
        <v>42004.0</v>
      </c>
      <c r="G1446" s="7" t="s">
        <v>747</v>
      </c>
      <c r="H1446" s="7">
        <v>0.5</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890</v>
      </c>
    </row>
    <row r="1447" ht="14.25" customHeight="1">
      <c r="A1447" s="5" t="s">
        <v>3410</v>
      </c>
      <c r="B1447" s="5" t="s">
        <v>742</v>
      </c>
      <c r="C1447" s="5"/>
      <c r="D1447" s="5" t="s">
        <v>743</v>
      </c>
      <c r="E1447" s="62">
        <v>41640.0</v>
      </c>
      <c r="F1447" s="62">
        <v>42004.0</v>
      </c>
      <c r="G1447" s="5" t="s">
        <v>747</v>
      </c>
      <c r="H1447" s="5">
        <v>1.0</v>
      </c>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t="s">
        <v>890</v>
      </c>
    </row>
    <row r="1448" ht="14.25" customHeight="1">
      <c r="A1448" s="7" t="s">
        <v>1464</v>
      </c>
      <c r="B1448" s="7" t="s">
        <v>41</v>
      </c>
      <c r="C1448" s="7"/>
      <c r="D1448" s="7" t="s">
        <v>743</v>
      </c>
      <c r="E1448" s="68">
        <v>41640.0</v>
      </c>
      <c r="F1448" s="68">
        <v>42004.0</v>
      </c>
      <c r="G1448" s="7" t="s">
        <v>1003</v>
      </c>
      <c r="H1448" s="7">
        <v>0.0</v>
      </c>
      <c r="I1448" s="7">
        <v>0.0</v>
      </c>
      <c r="J1448" s="7">
        <v>0.0</v>
      </c>
      <c r="K1448" s="7">
        <v>0.0</v>
      </c>
      <c r="L1448" s="7">
        <v>0.0</v>
      </c>
      <c r="M1448" s="7">
        <v>0.0</v>
      </c>
      <c r="N1448" s="7">
        <v>1.0</v>
      </c>
      <c r="O1448" s="7">
        <v>1.0</v>
      </c>
      <c r="P1448" s="7">
        <v>1.0</v>
      </c>
      <c r="Q1448" s="7">
        <v>1.0</v>
      </c>
      <c r="R1448" s="7">
        <v>1.0</v>
      </c>
      <c r="S1448" s="7">
        <v>1.0</v>
      </c>
      <c r="T1448" s="7">
        <v>1.0</v>
      </c>
      <c r="U1448" s="7">
        <v>1.0</v>
      </c>
      <c r="V1448" s="7">
        <v>1.0</v>
      </c>
      <c r="W1448" s="7">
        <v>1.0</v>
      </c>
      <c r="X1448" s="7">
        <v>1.0</v>
      </c>
      <c r="Y1448" s="7">
        <v>1.0</v>
      </c>
      <c r="Z1448" s="7">
        <v>1.0</v>
      </c>
      <c r="AA1448" s="7">
        <v>1.0</v>
      </c>
      <c r="AB1448" s="7">
        <v>1.0</v>
      </c>
      <c r="AC1448" s="7">
        <v>1.0</v>
      </c>
      <c r="AD1448" s="7">
        <v>1.0</v>
      </c>
      <c r="AE1448" s="7">
        <v>1.0</v>
      </c>
      <c r="AF1448" s="7" t="s">
        <v>890</v>
      </c>
    </row>
    <row r="1449" ht="14.25" customHeight="1">
      <c r="A1449" s="5" t="s">
        <v>1463</v>
      </c>
      <c r="B1449" s="5" t="s">
        <v>41</v>
      </c>
      <c r="C1449" s="5"/>
      <c r="D1449" s="5" t="s">
        <v>743</v>
      </c>
      <c r="E1449" s="62">
        <v>41640.0</v>
      </c>
      <c r="F1449" s="62">
        <v>42004.0</v>
      </c>
      <c r="G1449" s="5" t="s">
        <v>1003</v>
      </c>
      <c r="H1449" s="5">
        <v>0.7</v>
      </c>
      <c r="I1449" s="5">
        <v>0.7</v>
      </c>
      <c r="J1449" s="5">
        <v>0.7</v>
      </c>
      <c r="K1449" s="5">
        <v>0.7</v>
      </c>
      <c r="L1449" s="5">
        <v>0.7</v>
      </c>
      <c r="M1449" s="5">
        <v>0.7</v>
      </c>
      <c r="N1449" s="5">
        <v>1.0</v>
      </c>
      <c r="O1449" s="5">
        <v>1.0</v>
      </c>
      <c r="P1449" s="5">
        <v>1.0</v>
      </c>
      <c r="Q1449" s="5">
        <v>1.0</v>
      </c>
      <c r="R1449" s="5">
        <v>1.0</v>
      </c>
      <c r="S1449" s="5">
        <v>1.0</v>
      </c>
      <c r="T1449" s="5">
        <v>1.0</v>
      </c>
      <c r="U1449" s="5">
        <v>1.0</v>
      </c>
      <c r="V1449" s="5">
        <v>1.0</v>
      </c>
      <c r="W1449" s="5">
        <v>1.0</v>
      </c>
      <c r="X1449" s="5">
        <v>1.0</v>
      </c>
      <c r="Y1449" s="5">
        <v>1.0</v>
      </c>
      <c r="Z1449" s="5">
        <v>1.0</v>
      </c>
      <c r="AA1449" s="5">
        <v>1.0</v>
      </c>
      <c r="AB1449" s="5">
        <v>1.0</v>
      </c>
      <c r="AC1449" s="5">
        <v>1.0</v>
      </c>
      <c r="AD1449" s="5">
        <v>1.0</v>
      </c>
      <c r="AE1449" s="5">
        <v>1.0</v>
      </c>
      <c r="AF1449" s="5" t="s">
        <v>890</v>
      </c>
    </row>
    <row r="1450" ht="14.25" customHeight="1">
      <c r="A1450" s="7" t="s">
        <v>3412</v>
      </c>
      <c r="B1450" s="7" t="s">
        <v>742</v>
      </c>
      <c r="C1450" s="7" t="s">
        <v>995</v>
      </c>
      <c r="D1450" s="7" t="s">
        <v>743</v>
      </c>
      <c r="E1450" s="68">
        <v>41640.0</v>
      </c>
      <c r="F1450" s="68">
        <v>42004.0</v>
      </c>
      <c r="G1450" s="7" t="s">
        <v>747</v>
      </c>
      <c r="H1450" s="7">
        <v>16.0</v>
      </c>
      <c r="I1450" s="7"/>
      <c r="J1450" s="7"/>
      <c r="K1450" s="7"/>
      <c r="L1450" s="7"/>
      <c r="M1450" s="7"/>
      <c r="N1450" s="7"/>
      <c r="O1450" s="7"/>
      <c r="P1450" s="7"/>
      <c r="Q1450" s="7"/>
      <c r="R1450" s="7"/>
      <c r="S1450" s="7"/>
      <c r="T1450" s="7"/>
      <c r="U1450" s="7"/>
      <c r="V1450" s="7"/>
      <c r="W1450" s="7"/>
      <c r="X1450" s="7"/>
      <c r="Y1450" s="7"/>
      <c r="Z1450" s="7"/>
      <c r="AA1450" s="7"/>
      <c r="AB1450" s="7"/>
      <c r="AC1450" s="7"/>
      <c r="AD1450" s="7"/>
      <c r="AE1450" s="7"/>
      <c r="AF1450" s="7" t="s">
        <v>890</v>
      </c>
    </row>
    <row r="1451" ht="14.25" customHeight="1">
      <c r="A1451" s="5" t="s">
        <v>1468</v>
      </c>
      <c r="B1451" s="5" t="s">
        <v>1173</v>
      </c>
      <c r="C1451" s="5" t="s">
        <v>995</v>
      </c>
      <c r="D1451" s="5" t="s">
        <v>1078</v>
      </c>
      <c r="E1451" s="62">
        <v>41640.0</v>
      </c>
      <c r="F1451" s="62">
        <v>42004.0</v>
      </c>
      <c r="G1451" s="5" t="s">
        <v>747</v>
      </c>
      <c r="H1451" s="5">
        <v>0.0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890</v>
      </c>
    </row>
    <row r="1452" ht="14.25" customHeight="1">
      <c r="A1452" s="7" t="s">
        <v>1468</v>
      </c>
      <c r="B1452" s="7" t="s">
        <v>1173</v>
      </c>
      <c r="C1452" s="7" t="s">
        <v>995</v>
      </c>
      <c r="D1452" s="7" t="s">
        <v>1085</v>
      </c>
      <c r="E1452" s="68">
        <v>41640.0</v>
      </c>
      <c r="F1452" s="68">
        <v>42004.0</v>
      </c>
      <c r="G1452" s="7" t="s">
        <v>747</v>
      </c>
      <c r="H1452" s="7">
        <v>21.11</v>
      </c>
      <c r="I1452" s="7"/>
      <c r="J1452" s="7"/>
      <c r="K1452" s="7"/>
      <c r="L1452" s="7"/>
      <c r="M1452" s="7"/>
      <c r="N1452" s="7"/>
      <c r="O1452" s="7"/>
      <c r="P1452" s="7"/>
      <c r="Q1452" s="7"/>
      <c r="R1452" s="7"/>
      <c r="S1452" s="7"/>
      <c r="T1452" s="7"/>
      <c r="U1452" s="7"/>
      <c r="V1452" s="7"/>
      <c r="W1452" s="7"/>
      <c r="X1452" s="7"/>
      <c r="Y1452" s="7"/>
      <c r="Z1452" s="7"/>
      <c r="AA1452" s="7"/>
      <c r="AB1452" s="7"/>
      <c r="AC1452" s="7"/>
      <c r="AD1452" s="7"/>
      <c r="AE1452" s="7"/>
      <c r="AF1452" s="7" t="s">
        <v>890</v>
      </c>
    </row>
    <row r="1453" ht="14.25" customHeight="1">
      <c r="A1453" s="5" t="s">
        <v>1468</v>
      </c>
      <c r="B1453" s="5" t="s">
        <v>1173</v>
      </c>
      <c r="C1453" s="5" t="s">
        <v>995</v>
      </c>
      <c r="D1453" s="5" t="s">
        <v>1089</v>
      </c>
      <c r="E1453" s="62">
        <v>41640.0</v>
      </c>
      <c r="F1453" s="62">
        <v>42004.0</v>
      </c>
      <c r="G1453" s="5" t="s">
        <v>747</v>
      </c>
      <c r="H1453" s="5">
        <v>15.56</v>
      </c>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t="s">
        <v>890</v>
      </c>
    </row>
    <row r="1454" ht="14.25" customHeight="1">
      <c r="A1454" s="7" t="s">
        <v>1468</v>
      </c>
      <c r="B1454" s="7" t="s">
        <v>1173</v>
      </c>
      <c r="C1454" s="7" t="s">
        <v>995</v>
      </c>
      <c r="D1454" s="7" t="s">
        <v>1191</v>
      </c>
      <c r="E1454" s="68">
        <v>41640.0</v>
      </c>
      <c r="F1454" s="68">
        <v>42004.0</v>
      </c>
      <c r="G1454" s="7" t="s">
        <v>1003</v>
      </c>
      <c r="H1454" s="7">
        <v>15.56</v>
      </c>
      <c r="I1454" s="7">
        <v>15.56</v>
      </c>
      <c r="J1454" s="7">
        <v>15.56</v>
      </c>
      <c r="K1454" s="7">
        <v>15.56</v>
      </c>
      <c r="L1454" s="7">
        <v>15.56</v>
      </c>
      <c r="M1454" s="7">
        <v>15.56</v>
      </c>
      <c r="N1454" s="7">
        <v>21.11</v>
      </c>
      <c r="O1454" s="7">
        <v>21.11</v>
      </c>
      <c r="P1454" s="7">
        <v>21.11</v>
      </c>
      <c r="Q1454" s="7">
        <v>21.11</v>
      </c>
      <c r="R1454" s="7">
        <v>21.11</v>
      </c>
      <c r="S1454" s="7">
        <v>21.11</v>
      </c>
      <c r="T1454" s="7">
        <v>21.11</v>
      </c>
      <c r="U1454" s="7">
        <v>21.11</v>
      </c>
      <c r="V1454" s="7">
        <v>21.11</v>
      </c>
      <c r="W1454" s="7">
        <v>21.11</v>
      </c>
      <c r="X1454" s="7">
        <v>21.11</v>
      </c>
      <c r="Y1454" s="7">
        <v>21.11</v>
      </c>
      <c r="Z1454" s="7">
        <v>21.11</v>
      </c>
      <c r="AA1454" s="7">
        <v>15.56</v>
      </c>
      <c r="AB1454" s="7">
        <v>15.56</v>
      </c>
      <c r="AC1454" s="7">
        <v>15.56</v>
      </c>
      <c r="AD1454" s="7">
        <v>15.56</v>
      </c>
      <c r="AE1454" s="7">
        <v>15.56</v>
      </c>
      <c r="AF1454" s="7" t="s">
        <v>890</v>
      </c>
    </row>
    <row r="1455" ht="14.25" customHeight="1">
      <c r="A1455" s="5" t="s">
        <v>3415</v>
      </c>
      <c r="B1455" s="5" t="s">
        <v>1173</v>
      </c>
      <c r="C1455" s="5" t="s">
        <v>995</v>
      </c>
      <c r="D1455" s="5" t="s">
        <v>1078</v>
      </c>
      <c r="E1455" s="62">
        <v>41640.0</v>
      </c>
      <c r="F1455" s="62">
        <v>42004.0</v>
      </c>
      <c r="G1455" s="5" t="s">
        <v>747</v>
      </c>
      <c r="H1455" s="5">
        <v>0.0</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890</v>
      </c>
    </row>
    <row r="1456" ht="14.25" customHeight="1">
      <c r="A1456" s="7" t="s">
        <v>3415</v>
      </c>
      <c r="B1456" s="7" t="s">
        <v>1173</v>
      </c>
      <c r="C1456" s="7" t="s">
        <v>995</v>
      </c>
      <c r="D1456" s="7" t="s">
        <v>1085</v>
      </c>
      <c r="E1456" s="68">
        <v>41640.0</v>
      </c>
      <c r="F1456" s="68">
        <v>42004.0</v>
      </c>
      <c r="G1456" s="7" t="s">
        <v>747</v>
      </c>
      <c r="H1456" s="7">
        <v>21.11</v>
      </c>
      <c r="I1456" s="7"/>
      <c r="J1456" s="7"/>
      <c r="K1456" s="7"/>
      <c r="L1456" s="7"/>
      <c r="M1456" s="7"/>
      <c r="N1456" s="7"/>
      <c r="O1456" s="7"/>
      <c r="P1456" s="7"/>
      <c r="Q1456" s="7"/>
      <c r="R1456" s="7"/>
      <c r="S1456" s="7"/>
      <c r="T1456" s="7"/>
      <c r="U1456" s="7"/>
      <c r="V1456" s="7"/>
      <c r="W1456" s="7"/>
      <c r="X1456" s="7"/>
      <c r="Y1456" s="7"/>
      <c r="Z1456" s="7"/>
      <c r="AA1456" s="7"/>
      <c r="AB1456" s="7"/>
      <c r="AC1456" s="7"/>
      <c r="AD1456" s="7"/>
      <c r="AE1456" s="7"/>
      <c r="AF1456" s="7" t="s">
        <v>890</v>
      </c>
    </row>
    <row r="1457" ht="14.25" customHeight="1">
      <c r="A1457" s="5" t="s">
        <v>3415</v>
      </c>
      <c r="B1457" s="5" t="s">
        <v>1173</v>
      </c>
      <c r="C1457" s="5" t="s">
        <v>995</v>
      </c>
      <c r="D1457" s="5" t="s">
        <v>1089</v>
      </c>
      <c r="E1457" s="62">
        <v>41640.0</v>
      </c>
      <c r="F1457" s="62">
        <v>42004.0</v>
      </c>
      <c r="G1457" s="5" t="s">
        <v>747</v>
      </c>
      <c r="H1457" s="5">
        <v>15.56</v>
      </c>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t="s">
        <v>890</v>
      </c>
    </row>
    <row r="1458" ht="14.25" customHeight="1">
      <c r="A1458" s="7" t="s">
        <v>3415</v>
      </c>
      <c r="B1458" s="7" t="s">
        <v>1173</v>
      </c>
      <c r="C1458" s="7" t="s">
        <v>995</v>
      </c>
      <c r="D1458" s="7" t="s">
        <v>1191</v>
      </c>
      <c r="E1458" s="68">
        <v>41640.0</v>
      </c>
      <c r="F1458" s="68">
        <v>42004.0</v>
      </c>
      <c r="G1458" s="7" t="s">
        <v>1003</v>
      </c>
      <c r="H1458" s="7">
        <v>15.56</v>
      </c>
      <c r="I1458" s="7">
        <v>15.56</v>
      </c>
      <c r="J1458" s="7">
        <v>15.56</v>
      </c>
      <c r="K1458" s="7">
        <v>15.56</v>
      </c>
      <c r="L1458" s="7">
        <v>15.56</v>
      </c>
      <c r="M1458" s="7">
        <v>15.56</v>
      </c>
      <c r="N1458" s="7">
        <v>17.8</v>
      </c>
      <c r="O1458" s="7">
        <v>20.0</v>
      </c>
      <c r="P1458" s="7">
        <v>21.11</v>
      </c>
      <c r="Q1458" s="7">
        <v>21.11</v>
      </c>
      <c r="R1458" s="7">
        <v>21.11</v>
      </c>
      <c r="S1458" s="7">
        <v>21.11</v>
      </c>
      <c r="T1458" s="7">
        <v>21.11</v>
      </c>
      <c r="U1458" s="7">
        <v>21.11</v>
      </c>
      <c r="V1458" s="7">
        <v>21.11</v>
      </c>
      <c r="W1458" s="7">
        <v>21.11</v>
      </c>
      <c r="X1458" s="7">
        <v>21.11</v>
      </c>
      <c r="Y1458" s="7">
        <v>21.11</v>
      </c>
      <c r="Z1458" s="7">
        <v>21.11</v>
      </c>
      <c r="AA1458" s="7">
        <v>15.56</v>
      </c>
      <c r="AB1458" s="7">
        <v>15.56</v>
      </c>
      <c r="AC1458" s="7">
        <v>15.56</v>
      </c>
      <c r="AD1458" s="7">
        <v>15.56</v>
      </c>
      <c r="AE1458" s="7">
        <v>15.56</v>
      </c>
      <c r="AF1458" s="7" t="s">
        <v>890</v>
      </c>
    </row>
    <row r="1459" ht="14.25" customHeight="1">
      <c r="A1459" s="5" t="s">
        <v>3418</v>
      </c>
      <c r="B1459" s="5" t="s">
        <v>742</v>
      </c>
      <c r="C1459" s="5"/>
      <c r="D1459" s="5" t="s">
        <v>2117</v>
      </c>
      <c r="E1459" s="62">
        <v>41640.0</v>
      </c>
      <c r="F1459" s="62">
        <v>42004.0</v>
      </c>
      <c r="G1459" s="5" t="s">
        <v>747</v>
      </c>
      <c r="H1459" s="5">
        <v>50.0</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890</v>
      </c>
    </row>
    <row r="1460" ht="14.25" customHeight="1">
      <c r="A1460" s="7" t="s">
        <v>1460</v>
      </c>
      <c r="B1460" s="7" t="s">
        <v>2110</v>
      </c>
      <c r="C1460" s="7"/>
      <c r="D1460" s="7" t="s">
        <v>1247</v>
      </c>
      <c r="E1460" s="68">
        <v>41640.0</v>
      </c>
      <c r="F1460" s="68">
        <v>42004.0</v>
      </c>
      <c r="G1460" s="7" t="s">
        <v>747</v>
      </c>
      <c r="H1460" s="7">
        <v>0.0</v>
      </c>
      <c r="I1460" s="7"/>
      <c r="J1460" s="7"/>
      <c r="K1460" s="7"/>
      <c r="L1460" s="7"/>
      <c r="M1460" s="7"/>
      <c r="N1460" s="7"/>
      <c r="O1460" s="7"/>
      <c r="P1460" s="7"/>
      <c r="Q1460" s="7"/>
      <c r="R1460" s="7"/>
      <c r="S1460" s="7"/>
      <c r="T1460" s="7"/>
      <c r="U1460" s="7"/>
      <c r="V1460" s="7"/>
      <c r="W1460" s="7"/>
      <c r="X1460" s="7"/>
      <c r="Y1460" s="7"/>
      <c r="Z1460" s="7"/>
      <c r="AA1460" s="7"/>
      <c r="AB1460" s="7"/>
      <c r="AC1460" s="7"/>
      <c r="AD1460" s="7"/>
      <c r="AE1460" s="7"/>
      <c r="AF1460" s="7" t="s">
        <v>890</v>
      </c>
    </row>
    <row r="1461" ht="14.25" customHeight="1">
      <c r="A1461" s="5" t="s">
        <v>1460</v>
      </c>
      <c r="B1461" s="5" t="s">
        <v>2110</v>
      </c>
      <c r="C1461" s="5"/>
      <c r="D1461" s="5" t="s">
        <v>1882</v>
      </c>
      <c r="E1461" s="62">
        <v>41640.0</v>
      </c>
      <c r="F1461" s="62">
        <v>42004.0</v>
      </c>
      <c r="G1461" s="5" t="s">
        <v>1003</v>
      </c>
      <c r="H1461" s="5">
        <v>0.0</v>
      </c>
      <c r="I1461" s="5">
        <v>0.0</v>
      </c>
      <c r="J1461" s="5">
        <v>0.0</v>
      </c>
      <c r="K1461" s="5">
        <v>0.0</v>
      </c>
      <c r="L1461" s="5">
        <v>0.0</v>
      </c>
      <c r="M1461" s="5">
        <v>0.0</v>
      </c>
      <c r="N1461" s="5">
        <v>1.0</v>
      </c>
      <c r="O1461" s="5">
        <v>1.0</v>
      </c>
      <c r="P1461" s="5">
        <v>1.0</v>
      </c>
      <c r="Q1461" s="5">
        <v>1.0</v>
      </c>
      <c r="R1461" s="5">
        <v>1.0</v>
      </c>
      <c r="S1461" s="5">
        <v>1.0</v>
      </c>
      <c r="T1461" s="5">
        <v>1.0</v>
      </c>
      <c r="U1461" s="5">
        <v>1.0</v>
      </c>
      <c r="V1461" s="5">
        <v>1.0</v>
      </c>
      <c r="W1461" s="5">
        <v>1.0</v>
      </c>
      <c r="X1461" s="5">
        <v>1.0</v>
      </c>
      <c r="Y1461" s="5">
        <v>1.0</v>
      </c>
      <c r="Z1461" s="5">
        <v>1.0</v>
      </c>
      <c r="AA1461" s="5">
        <v>0.0</v>
      </c>
      <c r="AB1461" s="5">
        <v>0.0</v>
      </c>
      <c r="AC1461" s="5">
        <v>0.0</v>
      </c>
      <c r="AD1461" s="5">
        <v>0.0</v>
      </c>
      <c r="AE1461" s="5">
        <v>0.0</v>
      </c>
      <c r="AF1461" s="5" t="s">
        <v>890</v>
      </c>
    </row>
    <row r="1462" ht="14.25" customHeight="1">
      <c r="A1462" s="7" t="s">
        <v>3421</v>
      </c>
      <c r="B1462" s="7" t="s">
        <v>742</v>
      </c>
      <c r="C1462" s="7" t="s">
        <v>995</v>
      </c>
      <c r="D1462" s="7" t="s">
        <v>743</v>
      </c>
      <c r="E1462" s="68">
        <v>41640.0</v>
      </c>
      <c r="F1462" s="68">
        <v>42004.0</v>
      </c>
      <c r="G1462" s="7" t="s">
        <v>747</v>
      </c>
      <c r="H1462" s="7">
        <v>60.0</v>
      </c>
      <c r="I1462" s="7"/>
      <c r="J1462" s="7"/>
      <c r="K1462" s="7"/>
      <c r="L1462" s="7"/>
      <c r="M1462" s="7"/>
      <c r="N1462" s="7"/>
      <c r="O1462" s="7"/>
      <c r="P1462" s="7"/>
      <c r="Q1462" s="7"/>
      <c r="R1462" s="7"/>
      <c r="S1462" s="7"/>
      <c r="T1462" s="7"/>
      <c r="U1462" s="7"/>
      <c r="V1462" s="7"/>
      <c r="W1462" s="7"/>
      <c r="X1462" s="7"/>
      <c r="Y1462" s="7"/>
      <c r="Z1462" s="7"/>
      <c r="AA1462" s="7"/>
      <c r="AB1462" s="7"/>
      <c r="AC1462" s="7"/>
      <c r="AD1462" s="7"/>
      <c r="AE1462" s="7"/>
      <c r="AF1462" s="7" t="s">
        <v>890</v>
      </c>
    </row>
    <row r="1463" ht="14.25" customHeight="1">
      <c r="A1463" s="5" t="s">
        <v>3422</v>
      </c>
      <c r="B1463" s="5" t="s">
        <v>668</v>
      </c>
      <c r="C1463" s="5"/>
      <c r="D1463" s="5" t="s">
        <v>743</v>
      </c>
      <c r="E1463" s="62">
        <v>41640.0</v>
      </c>
      <c r="F1463" s="62">
        <v>42004.0</v>
      </c>
      <c r="G1463" s="5" t="s">
        <v>747</v>
      </c>
      <c r="H1463" s="5">
        <v>0.0</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890</v>
      </c>
    </row>
    <row r="1464" ht="14.25" customHeight="1">
      <c r="A1464" s="7" t="s">
        <v>3422</v>
      </c>
      <c r="B1464" s="7" t="s">
        <v>668</v>
      </c>
      <c r="C1464" s="7"/>
      <c r="D1464" s="7" t="s">
        <v>1191</v>
      </c>
      <c r="E1464" s="68">
        <v>41640.0</v>
      </c>
      <c r="F1464" s="68">
        <v>42004.0</v>
      </c>
      <c r="G1464" s="7" t="s">
        <v>1003</v>
      </c>
      <c r="H1464" s="7">
        <v>0.0</v>
      </c>
      <c r="I1464" s="7">
        <v>0.0</v>
      </c>
      <c r="J1464" s="7">
        <v>0.0</v>
      </c>
      <c r="K1464" s="7">
        <v>0.0</v>
      </c>
      <c r="L1464" s="7">
        <v>0.0</v>
      </c>
      <c r="M1464" s="7">
        <v>0.0</v>
      </c>
      <c r="N1464" s="7">
        <v>0.144</v>
      </c>
      <c r="O1464" s="7">
        <v>1.0</v>
      </c>
      <c r="P1464" s="7">
        <v>0.144</v>
      </c>
      <c r="Q1464" s="7">
        <v>0.144</v>
      </c>
      <c r="R1464" s="7">
        <v>0.144</v>
      </c>
      <c r="S1464" s="7">
        <v>0.144</v>
      </c>
      <c r="T1464" s="7">
        <v>1.0</v>
      </c>
      <c r="U1464" s="7">
        <v>0.144</v>
      </c>
      <c r="V1464" s="7">
        <v>0.144</v>
      </c>
      <c r="W1464" s="7">
        <v>0.144</v>
      </c>
      <c r="X1464" s="7">
        <v>0.144</v>
      </c>
      <c r="Y1464" s="7">
        <v>1.0</v>
      </c>
      <c r="Z1464" s="7">
        <v>0.144</v>
      </c>
      <c r="AA1464" s="7">
        <v>0.0</v>
      </c>
      <c r="AB1464" s="7">
        <v>0.0</v>
      </c>
      <c r="AC1464" s="7">
        <v>0.0</v>
      </c>
      <c r="AD1464" s="7">
        <v>0.0</v>
      </c>
      <c r="AE1464" s="7">
        <v>0.0</v>
      </c>
      <c r="AF1464" s="7" t="s">
        <v>890</v>
      </c>
    </row>
    <row r="1465" ht="14.25" customHeight="1">
      <c r="A1465" s="5" t="s">
        <v>3424</v>
      </c>
      <c r="B1465" s="5" t="s">
        <v>668</v>
      </c>
      <c r="C1465" s="5"/>
      <c r="D1465" s="5" t="s">
        <v>1078</v>
      </c>
      <c r="E1465" s="62">
        <v>41640.0</v>
      </c>
      <c r="F1465" s="62">
        <v>42004.0</v>
      </c>
      <c r="G1465" s="5" t="s">
        <v>747</v>
      </c>
      <c r="H1465" s="5">
        <v>1.0</v>
      </c>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t="s">
        <v>890</v>
      </c>
    </row>
    <row r="1466" ht="14.25" customHeight="1">
      <c r="A1466" s="7" t="s">
        <v>3424</v>
      </c>
      <c r="B1466" s="7" t="s">
        <v>668</v>
      </c>
      <c r="C1466" s="7"/>
      <c r="D1466" s="7" t="s">
        <v>1627</v>
      </c>
      <c r="E1466" s="68">
        <v>41640.0</v>
      </c>
      <c r="F1466" s="68">
        <v>42004.0</v>
      </c>
      <c r="G1466" s="7" t="s">
        <v>1003</v>
      </c>
      <c r="H1466" s="7">
        <v>1.0</v>
      </c>
      <c r="I1466" s="7">
        <v>1.0</v>
      </c>
      <c r="J1466" s="7">
        <v>1.0</v>
      </c>
      <c r="K1466" s="7">
        <v>1.0</v>
      </c>
      <c r="L1466" s="7">
        <v>1.0</v>
      </c>
      <c r="M1466" s="7">
        <v>1.0</v>
      </c>
      <c r="N1466" s="7">
        <v>1.0</v>
      </c>
      <c r="O1466" s="7">
        <v>0.25</v>
      </c>
      <c r="P1466" s="7">
        <v>0.25</v>
      </c>
      <c r="Q1466" s="7">
        <v>0.25</v>
      </c>
      <c r="R1466" s="7">
        <v>0.25</v>
      </c>
      <c r="S1466" s="7">
        <v>0.25</v>
      </c>
      <c r="T1466" s="7">
        <v>0.25</v>
      </c>
      <c r="U1466" s="7">
        <v>0.25</v>
      </c>
      <c r="V1466" s="7">
        <v>0.25</v>
      </c>
      <c r="W1466" s="7">
        <v>0.25</v>
      </c>
      <c r="X1466" s="7">
        <v>0.25</v>
      </c>
      <c r="Y1466" s="7">
        <v>0.25</v>
      </c>
      <c r="Z1466" s="7">
        <v>1.0</v>
      </c>
      <c r="AA1466" s="7">
        <v>1.0</v>
      </c>
      <c r="AB1466" s="7">
        <v>1.0</v>
      </c>
      <c r="AC1466" s="7">
        <v>1.0</v>
      </c>
      <c r="AD1466" s="7">
        <v>1.0</v>
      </c>
      <c r="AE1466" s="7">
        <v>1.0</v>
      </c>
      <c r="AF1466" s="7" t="s">
        <v>890</v>
      </c>
    </row>
    <row r="1467" ht="14.25" customHeight="1">
      <c r="A1467" s="5" t="s">
        <v>3424</v>
      </c>
      <c r="B1467" s="5" t="s">
        <v>668</v>
      </c>
      <c r="C1467" s="5"/>
      <c r="D1467" s="5" t="s">
        <v>1882</v>
      </c>
      <c r="E1467" s="62">
        <v>41640.0</v>
      </c>
      <c r="F1467" s="62">
        <v>42004.0</v>
      </c>
      <c r="G1467" s="5" t="s">
        <v>1003</v>
      </c>
      <c r="H1467" s="5">
        <v>1.0</v>
      </c>
      <c r="I1467" s="5">
        <v>1.0</v>
      </c>
      <c r="J1467" s="5">
        <v>1.0</v>
      </c>
      <c r="K1467" s="5">
        <v>1.0</v>
      </c>
      <c r="L1467" s="5">
        <v>1.0</v>
      </c>
      <c r="M1467" s="5">
        <v>1.0</v>
      </c>
      <c r="N1467" s="5">
        <v>1.0</v>
      </c>
      <c r="O1467" s="5">
        <v>0.25</v>
      </c>
      <c r="P1467" s="5">
        <v>0.25</v>
      </c>
      <c r="Q1467" s="5">
        <v>0.25</v>
      </c>
      <c r="R1467" s="5">
        <v>0.25</v>
      </c>
      <c r="S1467" s="5">
        <v>0.25</v>
      </c>
      <c r="T1467" s="5">
        <v>0.25</v>
      </c>
      <c r="U1467" s="5">
        <v>0.25</v>
      </c>
      <c r="V1467" s="5">
        <v>0.25</v>
      </c>
      <c r="W1467" s="5">
        <v>0.25</v>
      </c>
      <c r="X1467" s="5">
        <v>0.25</v>
      </c>
      <c r="Y1467" s="5">
        <v>0.25</v>
      </c>
      <c r="Z1467" s="5">
        <v>0.25</v>
      </c>
      <c r="AA1467" s="5">
        <v>1.0</v>
      </c>
      <c r="AB1467" s="5">
        <v>1.0</v>
      </c>
      <c r="AC1467" s="5">
        <v>1.0</v>
      </c>
      <c r="AD1467" s="5">
        <v>1.0</v>
      </c>
      <c r="AE1467" s="5">
        <v>1.0</v>
      </c>
      <c r="AF1467" s="5" t="s">
        <v>890</v>
      </c>
    </row>
    <row r="1468" ht="14.25" customHeight="1">
      <c r="A1468" s="7" t="s">
        <v>1462</v>
      </c>
      <c r="B1468" s="7" t="s">
        <v>1856</v>
      </c>
      <c r="C1468" s="7"/>
      <c r="D1468" s="7" t="s">
        <v>1247</v>
      </c>
      <c r="E1468" s="68">
        <v>41640.0</v>
      </c>
      <c r="F1468" s="68">
        <v>42004.0</v>
      </c>
      <c r="G1468" s="7" t="s">
        <v>747</v>
      </c>
      <c r="H1468" s="7">
        <v>0.0</v>
      </c>
      <c r="I1468" s="7"/>
      <c r="J1468" s="7"/>
      <c r="K1468" s="7"/>
      <c r="L1468" s="7"/>
      <c r="M1468" s="7"/>
      <c r="N1468" s="7"/>
      <c r="O1468" s="7"/>
      <c r="P1468" s="7"/>
      <c r="Q1468" s="7"/>
      <c r="R1468" s="7"/>
      <c r="S1468" s="7"/>
      <c r="T1468" s="7"/>
      <c r="U1468" s="7"/>
      <c r="V1468" s="7"/>
      <c r="W1468" s="7"/>
      <c r="X1468" s="7"/>
      <c r="Y1468" s="7"/>
      <c r="Z1468" s="7"/>
      <c r="AA1468" s="7"/>
      <c r="AB1468" s="7"/>
      <c r="AC1468" s="7"/>
      <c r="AD1468" s="7"/>
      <c r="AE1468" s="7"/>
      <c r="AF1468" s="7" t="s">
        <v>890</v>
      </c>
    </row>
    <row r="1469" ht="14.25" customHeight="1">
      <c r="A1469" s="5" t="s">
        <v>1462</v>
      </c>
      <c r="B1469" s="5" t="s">
        <v>1856</v>
      </c>
      <c r="C1469" s="5"/>
      <c r="D1469" s="5" t="s">
        <v>1882</v>
      </c>
      <c r="E1469" s="62">
        <v>41640.0</v>
      </c>
      <c r="F1469" s="62">
        <v>42004.0</v>
      </c>
      <c r="G1469" s="5" t="s">
        <v>1003</v>
      </c>
      <c r="H1469" s="5">
        <v>0.0</v>
      </c>
      <c r="I1469" s="5">
        <v>0.0</v>
      </c>
      <c r="J1469" s="5">
        <v>0.0</v>
      </c>
      <c r="K1469" s="5">
        <v>0.0</v>
      </c>
      <c r="L1469" s="5">
        <v>0.0</v>
      </c>
      <c r="M1469" s="5">
        <v>0.0</v>
      </c>
      <c r="N1469" s="5">
        <v>0.0</v>
      </c>
      <c r="O1469" s="5">
        <v>1.0</v>
      </c>
      <c r="P1469" s="5">
        <v>1.0</v>
      </c>
      <c r="Q1469" s="5">
        <v>1.0</v>
      </c>
      <c r="R1469" s="5">
        <v>1.0</v>
      </c>
      <c r="S1469" s="5">
        <v>1.0</v>
      </c>
      <c r="T1469" s="5">
        <v>1.0</v>
      </c>
      <c r="U1469" s="5">
        <v>1.0</v>
      </c>
      <c r="V1469" s="5">
        <v>1.0</v>
      </c>
      <c r="W1469" s="5">
        <v>1.0</v>
      </c>
      <c r="X1469" s="5">
        <v>1.0</v>
      </c>
      <c r="Y1469" s="5">
        <v>1.0</v>
      </c>
      <c r="Z1469" s="5">
        <v>1.0</v>
      </c>
      <c r="AA1469" s="5">
        <v>0.0</v>
      </c>
      <c r="AB1469" s="5">
        <v>0.0</v>
      </c>
      <c r="AC1469" s="5">
        <v>0.0</v>
      </c>
      <c r="AD1469" s="5">
        <v>0.0</v>
      </c>
      <c r="AE1469" s="5">
        <v>0.0</v>
      </c>
      <c r="AF1469" s="5" t="s">
        <v>890</v>
      </c>
    </row>
    <row r="1470" ht="14.25" customHeight="1">
      <c r="A1470" s="7" t="s">
        <v>3427</v>
      </c>
      <c r="B1470" s="7" t="s">
        <v>1856</v>
      </c>
      <c r="C1470" s="7"/>
      <c r="D1470" s="7" t="s">
        <v>743</v>
      </c>
      <c r="E1470" s="68">
        <v>41640.0</v>
      </c>
      <c r="F1470" s="68">
        <v>42004.0</v>
      </c>
      <c r="G1470" s="7" t="s">
        <v>747</v>
      </c>
      <c r="H1470" s="7">
        <v>1.0</v>
      </c>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t="s">
        <v>890</v>
      </c>
    </row>
    <row r="1471" ht="14.25" customHeight="1">
      <c r="A1471" s="5" t="s">
        <v>3429</v>
      </c>
      <c r="B1471" s="5" t="s">
        <v>742</v>
      </c>
      <c r="C1471" s="5"/>
      <c r="D1471" s="5" t="s">
        <v>743</v>
      </c>
      <c r="E1471" s="62">
        <v>41640.0</v>
      </c>
      <c r="F1471" s="62">
        <v>42004.0</v>
      </c>
      <c r="G1471" s="5" t="s">
        <v>747</v>
      </c>
      <c r="H1471" s="5">
        <v>1.0</v>
      </c>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t="s">
        <v>890</v>
      </c>
    </row>
    <row r="1472" ht="14.25" customHeight="1">
      <c r="A1472" s="7" t="s">
        <v>3430</v>
      </c>
      <c r="B1472" s="7" t="s">
        <v>742</v>
      </c>
      <c r="C1472" s="7"/>
      <c r="D1472" s="7" t="s">
        <v>743</v>
      </c>
      <c r="E1472" s="68">
        <v>41640.0</v>
      </c>
      <c r="F1472" s="68">
        <v>42004.0</v>
      </c>
      <c r="G1472" s="7" t="s">
        <v>747</v>
      </c>
      <c r="H1472" s="7">
        <v>1.0</v>
      </c>
      <c r="I1472" s="7"/>
      <c r="J1472" s="7"/>
      <c r="K1472" s="7"/>
      <c r="L1472" s="7"/>
      <c r="M1472" s="7"/>
      <c r="N1472" s="7"/>
      <c r="O1472" s="7"/>
      <c r="P1472" s="7"/>
      <c r="Q1472" s="7"/>
      <c r="R1472" s="7"/>
      <c r="S1472" s="7"/>
      <c r="T1472" s="7"/>
      <c r="U1472" s="7"/>
      <c r="V1472" s="7"/>
      <c r="W1472" s="7"/>
      <c r="X1472" s="7"/>
      <c r="Y1472" s="7"/>
      <c r="Z1472" s="7"/>
      <c r="AA1472" s="7"/>
      <c r="AB1472" s="7"/>
      <c r="AC1472" s="7"/>
      <c r="AD1472" s="7"/>
      <c r="AE1472" s="7"/>
      <c r="AF1472" s="7" t="s">
        <v>890</v>
      </c>
    </row>
    <row r="1473" ht="14.25" customHeight="1">
      <c r="A1473" s="5" t="s">
        <v>3431</v>
      </c>
      <c r="B1473" s="5" t="s">
        <v>742</v>
      </c>
      <c r="C1473" s="5" t="s">
        <v>995</v>
      </c>
      <c r="D1473" s="5" t="s">
        <v>743</v>
      </c>
      <c r="E1473" s="62">
        <v>41640.0</v>
      </c>
      <c r="F1473" s="62">
        <v>42004.0</v>
      </c>
      <c r="G1473" s="5" t="s">
        <v>747</v>
      </c>
      <c r="H1473" s="5">
        <v>13.0</v>
      </c>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t="s">
        <v>890</v>
      </c>
    </row>
    <row r="1474" ht="14.25" customHeight="1">
      <c r="A1474" s="7" t="s">
        <v>3431</v>
      </c>
      <c r="B1474" s="7" t="s">
        <v>742</v>
      </c>
      <c r="C1474" s="7" t="s">
        <v>995</v>
      </c>
      <c r="D1474" s="7" t="s">
        <v>1224</v>
      </c>
      <c r="E1474" s="68">
        <v>41913.0</v>
      </c>
      <c r="F1474" s="68">
        <v>42004.0</v>
      </c>
      <c r="G1474" s="7" t="s">
        <v>747</v>
      </c>
      <c r="H1474" s="7">
        <v>13.0</v>
      </c>
      <c r="I1474" s="7"/>
      <c r="J1474" s="7"/>
      <c r="K1474" s="7"/>
      <c r="L1474" s="7"/>
      <c r="M1474" s="7"/>
      <c r="N1474" s="7"/>
      <c r="O1474" s="7"/>
      <c r="P1474" s="7"/>
      <c r="Q1474" s="7"/>
      <c r="R1474" s="7"/>
      <c r="S1474" s="7"/>
      <c r="T1474" s="7"/>
      <c r="U1474" s="7"/>
      <c r="V1474" s="7"/>
      <c r="W1474" s="7"/>
      <c r="X1474" s="7"/>
      <c r="Y1474" s="7"/>
      <c r="Z1474" s="7"/>
      <c r="AA1474" s="7"/>
      <c r="AB1474" s="7"/>
      <c r="AC1474" s="7"/>
      <c r="AD1474" s="7"/>
      <c r="AE1474" s="7"/>
      <c r="AF1474" s="7" t="s">
        <v>890</v>
      </c>
    </row>
    <row r="1475" ht="14.25" customHeight="1">
      <c r="A1475" s="5" t="s">
        <v>3431</v>
      </c>
      <c r="B1475" s="5" t="s">
        <v>742</v>
      </c>
      <c r="C1475" s="5" t="s">
        <v>995</v>
      </c>
      <c r="D1475" s="5" t="s">
        <v>1224</v>
      </c>
      <c r="E1475" s="62">
        <v>41640.0</v>
      </c>
      <c r="F1475" s="62">
        <v>41729.0</v>
      </c>
      <c r="G1475" s="5" t="s">
        <v>747</v>
      </c>
      <c r="H1475" s="5">
        <v>13.0</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890</v>
      </c>
    </row>
    <row r="1476" ht="14.25" customHeight="1">
      <c r="A1476" s="7" t="s">
        <v>3434</v>
      </c>
      <c r="B1476" s="7" t="s">
        <v>742</v>
      </c>
      <c r="C1476" s="7" t="s">
        <v>887</v>
      </c>
      <c r="D1476" s="7" t="s">
        <v>743</v>
      </c>
      <c r="E1476" s="68">
        <v>41640.0</v>
      </c>
      <c r="F1476" s="68">
        <v>42004.0</v>
      </c>
      <c r="G1476" s="7" t="s">
        <v>747</v>
      </c>
      <c r="H1476" s="7">
        <v>0.0</v>
      </c>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t="s">
        <v>890</v>
      </c>
    </row>
    <row r="1477" ht="14.25" customHeight="1">
      <c r="A1477" s="5" t="s">
        <v>3435</v>
      </c>
      <c r="B1477" s="5" t="s">
        <v>1230</v>
      </c>
      <c r="C1477" s="5" t="s">
        <v>995</v>
      </c>
      <c r="D1477" s="5" t="s">
        <v>743</v>
      </c>
      <c r="E1477" s="62">
        <v>41640.0</v>
      </c>
      <c r="F1477" s="62">
        <v>42004.0</v>
      </c>
      <c r="G1477" s="5" t="s">
        <v>747</v>
      </c>
      <c r="H1477" s="5">
        <v>22.0</v>
      </c>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t="s">
        <v>890</v>
      </c>
    </row>
    <row r="1478" ht="14.25" customHeight="1">
      <c r="A1478" s="7" t="s">
        <v>3437</v>
      </c>
      <c r="B1478" s="7" t="s">
        <v>1230</v>
      </c>
      <c r="C1478" s="7" t="s">
        <v>995</v>
      </c>
      <c r="D1478" s="7" t="s">
        <v>743</v>
      </c>
      <c r="E1478" s="68">
        <v>41640.0</v>
      </c>
      <c r="F1478" s="68">
        <v>42004.0</v>
      </c>
      <c r="G1478" s="7" t="s">
        <v>747</v>
      </c>
      <c r="H1478" s="7">
        <v>60.0</v>
      </c>
      <c r="I1478" s="7"/>
      <c r="J1478" s="7"/>
      <c r="K1478" s="7"/>
      <c r="L1478" s="7"/>
      <c r="M1478" s="7"/>
      <c r="N1478" s="7"/>
      <c r="O1478" s="7"/>
      <c r="P1478" s="7"/>
      <c r="Q1478" s="7"/>
      <c r="R1478" s="7"/>
      <c r="S1478" s="7"/>
      <c r="T1478" s="7"/>
      <c r="U1478" s="7"/>
      <c r="V1478" s="7"/>
      <c r="W1478" s="7"/>
      <c r="X1478" s="7"/>
      <c r="Y1478" s="7"/>
      <c r="Z1478" s="7"/>
      <c r="AA1478" s="7"/>
      <c r="AB1478" s="7"/>
      <c r="AC1478" s="7"/>
      <c r="AD1478" s="7"/>
      <c r="AE1478" s="7"/>
      <c r="AF1478" s="7" t="s">
        <v>890</v>
      </c>
    </row>
    <row r="1479" ht="14.25" customHeight="1">
      <c r="A1479" s="5" t="s">
        <v>3438</v>
      </c>
      <c r="B1479" s="5" t="s">
        <v>1230</v>
      </c>
      <c r="C1479" s="5" t="s">
        <v>995</v>
      </c>
      <c r="D1479" s="5" t="s">
        <v>743</v>
      </c>
      <c r="E1479" s="62">
        <v>41640.0</v>
      </c>
      <c r="F1479" s="62">
        <v>42004.0</v>
      </c>
      <c r="G1479" s="5" t="s">
        <v>747</v>
      </c>
      <c r="H1479" s="5">
        <v>60.0</v>
      </c>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t="s">
        <v>890</v>
      </c>
    </row>
    <row r="1480" ht="14.25" customHeight="1">
      <c r="A1480" s="7" t="s">
        <v>3440</v>
      </c>
      <c r="B1480" s="7" t="s">
        <v>742</v>
      </c>
      <c r="C1480" s="7"/>
      <c r="D1480" s="7" t="s">
        <v>743</v>
      </c>
      <c r="E1480" s="68">
        <v>41640.0</v>
      </c>
      <c r="F1480" s="68">
        <v>42004.0</v>
      </c>
      <c r="G1480" s="7" t="s">
        <v>747</v>
      </c>
      <c r="H1480" s="7">
        <v>0.0</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890</v>
      </c>
    </row>
    <row r="1481" ht="14.25" customHeight="1">
      <c r="A1481" s="5" t="s">
        <v>3441</v>
      </c>
      <c r="B1481" s="5" t="s">
        <v>886</v>
      </c>
      <c r="C1481" s="5" t="s">
        <v>887</v>
      </c>
      <c r="D1481" s="5" t="s">
        <v>743</v>
      </c>
      <c r="E1481" s="62">
        <v>41640.0</v>
      </c>
      <c r="F1481" s="62">
        <v>42004.0</v>
      </c>
      <c r="G1481" s="5" t="s">
        <v>747</v>
      </c>
      <c r="H1481" s="5">
        <v>120.0</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749</v>
      </c>
    </row>
    <row r="1482" ht="14.25" customHeight="1">
      <c r="A1482" s="7" t="s">
        <v>3442</v>
      </c>
      <c r="B1482" s="7" t="s">
        <v>1077</v>
      </c>
      <c r="C1482" s="7"/>
      <c r="D1482" s="7" t="s">
        <v>1223</v>
      </c>
      <c r="E1482" s="68">
        <v>41640.0</v>
      </c>
      <c r="F1482" s="68">
        <v>42004.0</v>
      </c>
      <c r="G1482" s="7" t="s">
        <v>1003</v>
      </c>
      <c r="H1482" s="7">
        <v>0.05</v>
      </c>
      <c r="I1482" s="7">
        <v>0.05</v>
      </c>
      <c r="J1482" s="7">
        <v>0.05</v>
      </c>
      <c r="K1482" s="7">
        <v>0.05</v>
      </c>
      <c r="L1482" s="7">
        <v>0.05</v>
      </c>
      <c r="M1482" s="7">
        <v>0.05</v>
      </c>
      <c r="N1482" s="7">
        <v>0.05</v>
      </c>
      <c r="O1482" s="7">
        <v>0.5</v>
      </c>
      <c r="P1482" s="7">
        <v>0.75</v>
      </c>
      <c r="Q1482" s="7">
        <v>1.0</v>
      </c>
      <c r="R1482" s="7">
        <v>1.0</v>
      </c>
      <c r="S1482" s="7">
        <v>1.0</v>
      </c>
      <c r="T1482" s="7">
        <v>0.75</v>
      </c>
      <c r="U1482" s="7">
        <v>1.0</v>
      </c>
      <c r="V1482" s="7">
        <v>1.0</v>
      </c>
      <c r="W1482" s="7">
        <v>1.0</v>
      </c>
      <c r="X1482" s="7">
        <v>1.0</v>
      </c>
      <c r="Y1482" s="7">
        <v>1.0</v>
      </c>
      <c r="Z1482" s="7">
        <v>0.52</v>
      </c>
      <c r="AA1482" s="7">
        <v>0.52</v>
      </c>
      <c r="AB1482" s="7">
        <v>0.52</v>
      </c>
      <c r="AC1482" s="7">
        <v>0.28</v>
      </c>
      <c r="AD1482" s="7">
        <v>0.05</v>
      </c>
      <c r="AE1482" s="7">
        <v>0.05</v>
      </c>
      <c r="AF1482" s="7" t="s">
        <v>749</v>
      </c>
    </row>
    <row r="1483" ht="14.25" customHeight="1">
      <c r="A1483" s="5" t="s">
        <v>3442</v>
      </c>
      <c r="B1483" s="5" t="s">
        <v>1077</v>
      </c>
      <c r="C1483" s="5"/>
      <c r="D1483" s="5" t="s">
        <v>2825</v>
      </c>
      <c r="E1483" s="62">
        <v>41640.0</v>
      </c>
      <c r="F1483" s="62">
        <v>42004.0</v>
      </c>
      <c r="G1483" s="5" t="s">
        <v>1003</v>
      </c>
      <c r="H1483" s="5">
        <v>0.05</v>
      </c>
      <c r="I1483" s="5">
        <v>0.05</v>
      </c>
      <c r="J1483" s="5">
        <v>0.05</v>
      </c>
      <c r="K1483" s="5">
        <v>0.05</v>
      </c>
      <c r="L1483" s="5">
        <v>0.05</v>
      </c>
      <c r="M1483" s="5">
        <v>0.05</v>
      </c>
      <c r="N1483" s="5">
        <v>0.05</v>
      </c>
      <c r="O1483" s="5">
        <v>0.05</v>
      </c>
      <c r="P1483" s="5">
        <v>0.4</v>
      </c>
      <c r="Q1483" s="5">
        <v>0.4</v>
      </c>
      <c r="R1483" s="5">
        <v>0.4</v>
      </c>
      <c r="S1483" s="5">
        <v>0.4</v>
      </c>
      <c r="T1483" s="5">
        <v>0.4</v>
      </c>
      <c r="U1483" s="5">
        <v>0.4</v>
      </c>
      <c r="V1483" s="5">
        <v>0.4</v>
      </c>
      <c r="W1483" s="5">
        <v>0.4</v>
      </c>
      <c r="X1483" s="5">
        <v>0.05</v>
      </c>
      <c r="Y1483" s="5">
        <v>0.05</v>
      </c>
      <c r="Z1483" s="5">
        <v>0.05</v>
      </c>
      <c r="AA1483" s="5">
        <v>0.05</v>
      </c>
      <c r="AB1483" s="5">
        <v>0.05</v>
      </c>
      <c r="AC1483" s="5">
        <v>0.05</v>
      </c>
      <c r="AD1483" s="5">
        <v>0.05</v>
      </c>
      <c r="AE1483" s="5">
        <v>0.05</v>
      </c>
      <c r="AF1483" s="5" t="s">
        <v>749</v>
      </c>
    </row>
    <row r="1484" ht="14.25" customHeight="1">
      <c r="A1484" s="7" t="s">
        <v>3442</v>
      </c>
      <c r="B1484" s="7" t="s">
        <v>1077</v>
      </c>
      <c r="C1484" s="7"/>
      <c r="D1484" s="7" t="s">
        <v>1624</v>
      </c>
      <c r="E1484" s="68">
        <v>41640.0</v>
      </c>
      <c r="F1484" s="68">
        <v>42004.0</v>
      </c>
      <c r="G1484" s="7" t="s">
        <v>1003</v>
      </c>
      <c r="H1484" s="7">
        <v>0.05</v>
      </c>
      <c r="I1484" s="7">
        <v>0.05</v>
      </c>
      <c r="J1484" s="7">
        <v>0.05</v>
      </c>
      <c r="K1484" s="7">
        <v>0.05</v>
      </c>
      <c r="L1484" s="7">
        <v>0.05</v>
      </c>
      <c r="M1484" s="7">
        <v>0.05</v>
      </c>
      <c r="N1484" s="7">
        <v>0.05</v>
      </c>
      <c r="O1484" s="7">
        <v>0.4</v>
      </c>
      <c r="P1484" s="7">
        <v>0.46</v>
      </c>
      <c r="Q1484" s="7">
        <v>0.7</v>
      </c>
      <c r="R1484" s="7">
        <v>0.7</v>
      </c>
      <c r="S1484" s="7">
        <v>0.7</v>
      </c>
      <c r="T1484" s="7">
        <v>0.51</v>
      </c>
      <c r="U1484" s="7">
        <v>0.51</v>
      </c>
      <c r="V1484" s="7">
        <v>0.51</v>
      </c>
      <c r="W1484" s="7">
        <v>0.51</v>
      </c>
      <c r="X1484" s="7">
        <v>0.51</v>
      </c>
      <c r="Y1484" s="7">
        <v>0.25</v>
      </c>
      <c r="Z1484" s="7">
        <v>0.05</v>
      </c>
      <c r="AA1484" s="7">
        <v>0.05</v>
      </c>
      <c r="AB1484" s="7">
        <v>0.05</v>
      </c>
      <c r="AC1484" s="7">
        <v>0.05</v>
      </c>
      <c r="AD1484" s="7">
        <v>0.05</v>
      </c>
      <c r="AE1484" s="7">
        <v>0.05</v>
      </c>
      <c r="AF1484" s="7" t="s">
        <v>749</v>
      </c>
    </row>
    <row r="1485" ht="14.25" customHeight="1">
      <c r="A1485" s="5" t="s">
        <v>3445</v>
      </c>
      <c r="B1485" s="5" t="s">
        <v>1185</v>
      </c>
      <c r="C1485" s="5"/>
      <c r="D1485" s="5" t="s">
        <v>1223</v>
      </c>
      <c r="E1485" s="62">
        <v>41640.0</v>
      </c>
      <c r="F1485" s="62">
        <v>42004.0</v>
      </c>
      <c r="G1485" s="5" t="s">
        <v>1003</v>
      </c>
      <c r="H1485" s="5">
        <v>0.3</v>
      </c>
      <c r="I1485" s="5">
        <v>0.3</v>
      </c>
      <c r="J1485" s="5">
        <v>0.3</v>
      </c>
      <c r="K1485" s="5">
        <v>0.3</v>
      </c>
      <c r="L1485" s="5">
        <v>0.5</v>
      </c>
      <c r="M1485" s="5">
        <v>0.5</v>
      </c>
      <c r="N1485" s="5">
        <v>1.0</v>
      </c>
      <c r="O1485" s="5">
        <v>1.0</v>
      </c>
      <c r="P1485" s="5">
        <v>1.0</v>
      </c>
      <c r="Q1485" s="5">
        <v>1.0</v>
      </c>
      <c r="R1485" s="5">
        <v>1.0</v>
      </c>
      <c r="S1485" s="5">
        <v>1.0</v>
      </c>
      <c r="T1485" s="5">
        <v>1.0</v>
      </c>
      <c r="U1485" s="5">
        <v>1.0</v>
      </c>
      <c r="V1485" s="5">
        <v>1.0</v>
      </c>
      <c r="W1485" s="5">
        <v>1.0</v>
      </c>
      <c r="X1485" s="5">
        <v>1.0</v>
      </c>
      <c r="Y1485" s="5">
        <v>1.0</v>
      </c>
      <c r="Z1485" s="5">
        <v>0.5</v>
      </c>
      <c r="AA1485" s="5">
        <v>0.5</v>
      </c>
      <c r="AB1485" s="5">
        <v>0.3</v>
      </c>
      <c r="AC1485" s="5">
        <v>0.3</v>
      </c>
      <c r="AD1485" s="5">
        <v>0.3</v>
      </c>
      <c r="AE1485" s="5">
        <v>0.3</v>
      </c>
      <c r="AF1485" s="5" t="s">
        <v>749</v>
      </c>
    </row>
    <row r="1486" ht="14.25" customHeight="1">
      <c r="A1486" s="7" t="s">
        <v>3445</v>
      </c>
      <c r="B1486" s="7" t="s">
        <v>1185</v>
      </c>
      <c r="C1486" s="7"/>
      <c r="D1486" s="7" t="s">
        <v>2825</v>
      </c>
      <c r="E1486" s="68">
        <v>41640.0</v>
      </c>
      <c r="F1486" s="68">
        <v>42004.0</v>
      </c>
      <c r="G1486" s="7" t="s">
        <v>1003</v>
      </c>
      <c r="H1486" s="7">
        <v>0.3</v>
      </c>
      <c r="I1486" s="7">
        <v>0.3</v>
      </c>
      <c r="J1486" s="7">
        <v>0.3</v>
      </c>
      <c r="K1486" s="7">
        <v>0.3</v>
      </c>
      <c r="L1486" s="7">
        <v>0.3</v>
      </c>
      <c r="M1486" s="7">
        <v>0.3</v>
      </c>
      <c r="N1486" s="7">
        <v>0.3</v>
      </c>
      <c r="O1486" s="7">
        <v>0.3</v>
      </c>
      <c r="P1486" s="7">
        <v>0.5</v>
      </c>
      <c r="Q1486" s="7">
        <v>0.5</v>
      </c>
      <c r="R1486" s="7">
        <v>0.5</v>
      </c>
      <c r="S1486" s="7">
        <v>0.5</v>
      </c>
      <c r="T1486" s="7">
        <v>0.5</v>
      </c>
      <c r="U1486" s="7">
        <v>0.5</v>
      </c>
      <c r="V1486" s="7">
        <v>0.5</v>
      </c>
      <c r="W1486" s="7">
        <v>0.5</v>
      </c>
      <c r="X1486" s="7">
        <v>0.5</v>
      </c>
      <c r="Y1486" s="7">
        <v>0.3</v>
      </c>
      <c r="Z1486" s="7">
        <v>0.3</v>
      </c>
      <c r="AA1486" s="7">
        <v>0.3</v>
      </c>
      <c r="AB1486" s="7">
        <v>0.3</v>
      </c>
      <c r="AC1486" s="7">
        <v>0.3</v>
      </c>
      <c r="AD1486" s="7">
        <v>0.3</v>
      </c>
      <c r="AE1486" s="7">
        <v>0.3</v>
      </c>
      <c r="AF1486" s="7" t="s">
        <v>749</v>
      </c>
    </row>
    <row r="1487" ht="14.25" customHeight="1">
      <c r="A1487" s="5" t="s">
        <v>3445</v>
      </c>
      <c r="B1487" s="5" t="s">
        <v>1185</v>
      </c>
      <c r="C1487" s="5"/>
      <c r="D1487" s="5" t="s">
        <v>1624</v>
      </c>
      <c r="E1487" s="62">
        <v>41640.0</v>
      </c>
      <c r="F1487" s="62">
        <v>42004.0</v>
      </c>
      <c r="G1487" s="5" t="s">
        <v>1003</v>
      </c>
      <c r="H1487" s="5">
        <v>0.3</v>
      </c>
      <c r="I1487" s="5">
        <v>0.3</v>
      </c>
      <c r="J1487" s="5">
        <v>0.3</v>
      </c>
      <c r="K1487" s="5">
        <v>0.3</v>
      </c>
      <c r="L1487" s="5">
        <v>0.3</v>
      </c>
      <c r="M1487" s="5">
        <v>0.3</v>
      </c>
      <c r="N1487" s="5">
        <v>0.3</v>
      </c>
      <c r="O1487" s="5">
        <v>0.5</v>
      </c>
      <c r="P1487" s="5">
        <v>0.5</v>
      </c>
      <c r="Q1487" s="5">
        <v>0.8</v>
      </c>
      <c r="R1487" s="5">
        <v>0.8</v>
      </c>
      <c r="S1487" s="5">
        <v>0.8</v>
      </c>
      <c r="T1487" s="5">
        <v>0.8</v>
      </c>
      <c r="U1487" s="5">
        <v>0.8</v>
      </c>
      <c r="V1487" s="5">
        <v>0.8</v>
      </c>
      <c r="W1487" s="5">
        <v>0.5</v>
      </c>
      <c r="X1487" s="5">
        <v>0.5</v>
      </c>
      <c r="Y1487" s="5">
        <v>0.5</v>
      </c>
      <c r="Z1487" s="5">
        <v>0.5</v>
      </c>
      <c r="AA1487" s="5">
        <v>0.5</v>
      </c>
      <c r="AB1487" s="5">
        <v>0.3</v>
      </c>
      <c r="AC1487" s="5">
        <v>0.3</v>
      </c>
      <c r="AD1487" s="5">
        <v>0.3</v>
      </c>
      <c r="AE1487" s="5">
        <v>0.3</v>
      </c>
      <c r="AF1487" s="5" t="s">
        <v>749</v>
      </c>
    </row>
    <row r="1488" ht="14.25" customHeight="1">
      <c r="A1488" s="7" t="s">
        <v>3447</v>
      </c>
      <c r="B1488" s="7" t="s">
        <v>41</v>
      </c>
      <c r="C1488" s="7"/>
      <c r="D1488" s="7" t="s">
        <v>1223</v>
      </c>
      <c r="E1488" s="68">
        <v>41640.0</v>
      </c>
      <c r="F1488" s="68">
        <v>42004.0</v>
      </c>
      <c r="G1488" s="7" t="s">
        <v>1003</v>
      </c>
      <c r="H1488" s="7">
        <v>0.1</v>
      </c>
      <c r="I1488" s="7">
        <v>0.1</v>
      </c>
      <c r="J1488" s="7">
        <v>0.1</v>
      </c>
      <c r="K1488" s="7">
        <v>0.1</v>
      </c>
      <c r="L1488" s="7">
        <v>0.3</v>
      </c>
      <c r="M1488" s="7">
        <v>0.3</v>
      </c>
      <c r="N1488" s="7">
        <v>0.6</v>
      </c>
      <c r="O1488" s="7">
        <v>0.9</v>
      </c>
      <c r="P1488" s="7">
        <v>0.9</v>
      </c>
      <c r="Q1488" s="7">
        <v>0.9</v>
      </c>
      <c r="R1488" s="7">
        <v>0.9</v>
      </c>
      <c r="S1488" s="7">
        <v>0.9</v>
      </c>
      <c r="T1488" s="7">
        <v>0.9</v>
      </c>
      <c r="U1488" s="7">
        <v>0.9</v>
      </c>
      <c r="V1488" s="7">
        <v>0.9</v>
      </c>
      <c r="W1488" s="7">
        <v>0.9</v>
      </c>
      <c r="X1488" s="7">
        <v>0.9</v>
      </c>
      <c r="Y1488" s="7">
        <v>0.9</v>
      </c>
      <c r="Z1488" s="7">
        <v>0.6</v>
      </c>
      <c r="AA1488" s="7">
        <v>0.6</v>
      </c>
      <c r="AB1488" s="7">
        <v>0.3</v>
      </c>
      <c r="AC1488" s="7">
        <v>0.3</v>
      </c>
      <c r="AD1488" s="7">
        <v>0.1</v>
      </c>
      <c r="AE1488" s="7">
        <v>0.1</v>
      </c>
      <c r="AF1488" s="7" t="s">
        <v>749</v>
      </c>
    </row>
    <row r="1489" ht="14.25" customHeight="1">
      <c r="A1489" s="5" t="s">
        <v>3447</v>
      </c>
      <c r="B1489" s="5" t="s">
        <v>41</v>
      </c>
      <c r="C1489" s="5"/>
      <c r="D1489" s="5" t="s">
        <v>2825</v>
      </c>
      <c r="E1489" s="62">
        <v>41640.0</v>
      </c>
      <c r="F1489" s="62">
        <v>42004.0</v>
      </c>
      <c r="G1489" s="5" t="s">
        <v>1003</v>
      </c>
      <c r="H1489" s="5">
        <v>0.05</v>
      </c>
      <c r="I1489" s="5">
        <v>0.05</v>
      </c>
      <c r="J1489" s="5">
        <v>0.05</v>
      </c>
      <c r="K1489" s="5">
        <v>0.05</v>
      </c>
      <c r="L1489" s="5">
        <v>0.05</v>
      </c>
      <c r="M1489" s="5">
        <v>0.05</v>
      </c>
      <c r="N1489" s="5">
        <v>0.05</v>
      </c>
      <c r="O1489" s="5">
        <v>0.05</v>
      </c>
      <c r="P1489" s="5">
        <v>0.1</v>
      </c>
      <c r="Q1489" s="5">
        <v>0.1</v>
      </c>
      <c r="R1489" s="5">
        <v>0.1</v>
      </c>
      <c r="S1489" s="5">
        <v>0.1</v>
      </c>
      <c r="T1489" s="5">
        <v>0.1</v>
      </c>
      <c r="U1489" s="5">
        <v>0.1</v>
      </c>
      <c r="V1489" s="5">
        <v>0.1</v>
      </c>
      <c r="W1489" s="5">
        <v>0.1</v>
      </c>
      <c r="X1489" s="5">
        <v>0.1</v>
      </c>
      <c r="Y1489" s="5">
        <v>0.05</v>
      </c>
      <c r="Z1489" s="5">
        <v>0.05</v>
      </c>
      <c r="AA1489" s="5">
        <v>0.05</v>
      </c>
      <c r="AB1489" s="5">
        <v>0.05</v>
      </c>
      <c r="AC1489" s="5">
        <v>0.05</v>
      </c>
      <c r="AD1489" s="5">
        <v>0.05</v>
      </c>
      <c r="AE1489" s="5">
        <v>0.05</v>
      </c>
      <c r="AF1489" s="5" t="s">
        <v>749</v>
      </c>
    </row>
    <row r="1490" ht="14.25" customHeight="1">
      <c r="A1490" s="7" t="s">
        <v>3447</v>
      </c>
      <c r="B1490" s="7" t="s">
        <v>41</v>
      </c>
      <c r="C1490" s="7"/>
      <c r="D1490" s="7" t="s">
        <v>1624</v>
      </c>
      <c r="E1490" s="68">
        <v>41640.0</v>
      </c>
      <c r="F1490" s="68">
        <v>42004.0</v>
      </c>
      <c r="G1490" s="7" t="s">
        <v>1003</v>
      </c>
      <c r="H1490" s="7">
        <v>0.1</v>
      </c>
      <c r="I1490" s="7">
        <v>0.1</v>
      </c>
      <c r="J1490" s="7">
        <v>0.1</v>
      </c>
      <c r="K1490" s="7">
        <v>0.1</v>
      </c>
      <c r="L1490" s="7">
        <v>0.1</v>
      </c>
      <c r="M1490" s="7">
        <v>0.1</v>
      </c>
      <c r="N1490" s="7">
        <v>0.1</v>
      </c>
      <c r="O1490" s="7">
        <v>0.3</v>
      </c>
      <c r="P1490" s="7">
        <v>0.3</v>
      </c>
      <c r="Q1490" s="7">
        <v>0.4</v>
      </c>
      <c r="R1490" s="7">
        <v>0.4</v>
      </c>
      <c r="S1490" s="7">
        <v>0.4</v>
      </c>
      <c r="T1490" s="7">
        <v>0.4</v>
      </c>
      <c r="U1490" s="7">
        <v>0.4</v>
      </c>
      <c r="V1490" s="7">
        <v>0.4</v>
      </c>
      <c r="W1490" s="7">
        <v>0.3</v>
      </c>
      <c r="X1490" s="7">
        <v>0.3</v>
      </c>
      <c r="Y1490" s="7">
        <v>0.3</v>
      </c>
      <c r="Z1490" s="7">
        <v>0.3</v>
      </c>
      <c r="AA1490" s="7">
        <v>0.3</v>
      </c>
      <c r="AB1490" s="7">
        <v>0.1</v>
      </c>
      <c r="AC1490" s="7">
        <v>0.1</v>
      </c>
      <c r="AD1490" s="7">
        <v>0.1</v>
      </c>
      <c r="AE1490" s="7">
        <v>0.1</v>
      </c>
      <c r="AF1490" s="7" t="s">
        <v>749</v>
      </c>
    </row>
    <row r="1491" ht="14.25" customHeight="1">
      <c r="A1491" s="5" t="s">
        <v>3450</v>
      </c>
      <c r="B1491" s="5" t="s">
        <v>647</v>
      </c>
      <c r="C1491" s="5"/>
      <c r="D1491" s="5" t="s">
        <v>1223</v>
      </c>
      <c r="E1491" s="62">
        <v>41640.0</v>
      </c>
      <c r="F1491" s="62">
        <v>42004.0</v>
      </c>
      <c r="G1491" s="5" t="s">
        <v>1003</v>
      </c>
      <c r="H1491" s="5">
        <v>0.05</v>
      </c>
      <c r="I1491" s="5">
        <v>0.05</v>
      </c>
      <c r="J1491" s="5">
        <v>0.05</v>
      </c>
      <c r="K1491" s="5">
        <v>0.05</v>
      </c>
      <c r="L1491" s="5">
        <v>0.2</v>
      </c>
      <c r="M1491" s="5">
        <v>0.2</v>
      </c>
      <c r="N1491" s="5">
        <v>0.5</v>
      </c>
      <c r="O1491" s="5">
        <v>0.9</v>
      </c>
      <c r="P1491" s="5">
        <v>0.9</v>
      </c>
      <c r="Q1491" s="5">
        <v>0.9</v>
      </c>
      <c r="R1491" s="5">
        <v>0.9</v>
      </c>
      <c r="S1491" s="5">
        <v>0.9</v>
      </c>
      <c r="T1491" s="5">
        <v>0.9</v>
      </c>
      <c r="U1491" s="5">
        <v>0.9</v>
      </c>
      <c r="V1491" s="5">
        <v>0.9</v>
      </c>
      <c r="W1491" s="5">
        <v>0.9</v>
      </c>
      <c r="X1491" s="5">
        <v>0.9</v>
      </c>
      <c r="Y1491" s="5">
        <v>0.9</v>
      </c>
      <c r="Z1491" s="5">
        <v>0.5</v>
      </c>
      <c r="AA1491" s="5">
        <v>0.5</v>
      </c>
      <c r="AB1491" s="5">
        <v>0.2</v>
      </c>
      <c r="AC1491" s="5">
        <v>0.2</v>
      </c>
      <c r="AD1491" s="5">
        <v>0.05</v>
      </c>
      <c r="AE1491" s="5">
        <v>0.05</v>
      </c>
      <c r="AF1491" s="5" t="s">
        <v>749</v>
      </c>
    </row>
    <row r="1492" ht="14.25" customHeight="1">
      <c r="A1492" s="7" t="s">
        <v>3450</v>
      </c>
      <c r="B1492" s="7" t="s">
        <v>647</v>
      </c>
      <c r="C1492" s="7"/>
      <c r="D1492" s="7" t="s">
        <v>2825</v>
      </c>
      <c r="E1492" s="68">
        <v>41640.0</v>
      </c>
      <c r="F1492" s="68">
        <v>42004.0</v>
      </c>
      <c r="G1492" s="7" t="s">
        <v>1003</v>
      </c>
      <c r="H1492" s="7">
        <v>0.0</v>
      </c>
      <c r="I1492" s="7">
        <v>0.0</v>
      </c>
      <c r="J1492" s="7">
        <v>0.0</v>
      </c>
      <c r="K1492" s="7">
        <v>0.0</v>
      </c>
      <c r="L1492" s="7">
        <v>0.0</v>
      </c>
      <c r="M1492" s="7">
        <v>0.0</v>
      </c>
      <c r="N1492" s="7">
        <v>0.0</v>
      </c>
      <c r="O1492" s="7">
        <v>0.0</v>
      </c>
      <c r="P1492" s="7">
        <v>0.05</v>
      </c>
      <c r="Q1492" s="7">
        <v>0.05</v>
      </c>
      <c r="R1492" s="7">
        <v>0.05</v>
      </c>
      <c r="S1492" s="7">
        <v>0.05</v>
      </c>
      <c r="T1492" s="7">
        <v>0.05</v>
      </c>
      <c r="U1492" s="7">
        <v>0.05</v>
      </c>
      <c r="V1492" s="7">
        <v>0.05</v>
      </c>
      <c r="W1492" s="7">
        <v>0.05</v>
      </c>
      <c r="X1492" s="7">
        <v>0.05</v>
      </c>
      <c r="Y1492" s="7">
        <v>0.0</v>
      </c>
      <c r="Z1492" s="7">
        <v>0.0</v>
      </c>
      <c r="AA1492" s="7">
        <v>0.0</v>
      </c>
      <c r="AB1492" s="7">
        <v>0.0</v>
      </c>
      <c r="AC1492" s="7">
        <v>0.0</v>
      </c>
      <c r="AD1492" s="7">
        <v>0.0</v>
      </c>
      <c r="AE1492" s="7">
        <v>0.0</v>
      </c>
      <c r="AF1492" s="7" t="s">
        <v>749</v>
      </c>
    </row>
    <row r="1493" ht="14.25" customHeight="1">
      <c r="A1493" s="5" t="s">
        <v>3450</v>
      </c>
      <c r="B1493" s="5" t="s">
        <v>647</v>
      </c>
      <c r="C1493" s="5"/>
      <c r="D1493" s="5" t="s">
        <v>1624</v>
      </c>
      <c r="E1493" s="62">
        <v>41640.0</v>
      </c>
      <c r="F1493" s="62">
        <v>42004.0</v>
      </c>
      <c r="G1493" s="5" t="s">
        <v>1003</v>
      </c>
      <c r="H1493" s="5">
        <v>0.05</v>
      </c>
      <c r="I1493" s="5">
        <v>0.05</v>
      </c>
      <c r="J1493" s="5">
        <v>0.05</v>
      </c>
      <c r="K1493" s="5">
        <v>0.05</v>
      </c>
      <c r="L1493" s="5">
        <v>0.05</v>
      </c>
      <c r="M1493" s="5">
        <v>0.05</v>
      </c>
      <c r="N1493" s="5">
        <v>0.05</v>
      </c>
      <c r="O1493" s="5">
        <v>0.2</v>
      </c>
      <c r="P1493" s="5">
        <v>0.2</v>
      </c>
      <c r="Q1493" s="5">
        <v>0.3</v>
      </c>
      <c r="R1493" s="5">
        <v>0.3</v>
      </c>
      <c r="S1493" s="5">
        <v>0.3</v>
      </c>
      <c r="T1493" s="5">
        <v>0.3</v>
      </c>
      <c r="U1493" s="5">
        <v>0.3</v>
      </c>
      <c r="V1493" s="5">
        <v>0.3</v>
      </c>
      <c r="W1493" s="5">
        <v>0.2</v>
      </c>
      <c r="X1493" s="5">
        <v>0.2</v>
      </c>
      <c r="Y1493" s="5">
        <v>0.2</v>
      </c>
      <c r="Z1493" s="5">
        <v>0.2</v>
      </c>
      <c r="AA1493" s="5">
        <v>0.2</v>
      </c>
      <c r="AB1493" s="5">
        <v>0.05</v>
      </c>
      <c r="AC1493" s="5">
        <v>0.05</v>
      </c>
      <c r="AD1493" s="5">
        <v>0.05</v>
      </c>
      <c r="AE1493" s="5">
        <v>0.05</v>
      </c>
      <c r="AF1493" s="5" t="s">
        <v>749</v>
      </c>
    </row>
    <row r="1494" ht="14.25" customHeight="1">
      <c r="A1494" s="7" t="s">
        <v>2028</v>
      </c>
      <c r="B1494" s="7" t="s">
        <v>1173</v>
      </c>
      <c r="C1494" s="7" t="s">
        <v>995</v>
      </c>
      <c r="D1494" s="7" t="s">
        <v>1223</v>
      </c>
      <c r="E1494" s="68">
        <v>41640.0</v>
      </c>
      <c r="F1494" s="68">
        <v>42004.0</v>
      </c>
      <c r="G1494" s="7" t="s">
        <v>1003</v>
      </c>
      <c r="H1494" s="7">
        <v>25.0</v>
      </c>
      <c r="I1494" s="7">
        <v>25.0</v>
      </c>
      <c r="J1494" s="7">
        <v>25.0</v>
      </c>
      <c r="K1494" s="7">
        <v>25.0</v>
      </c>
      <c r="L1494" s="7">
        <v>25.0</v>
      </c>
      <c r="M1494" s="7">
        <v>22.2</v>
      </c>
      <c r="N1494" s="7">
        <v>22.2</v>
      </c>
      <c r="O1494" s="7">
        <v>22.2</v>
      </c>
      <c r="P1494" s="7">
        <v>22.2</v>
      </c>
      <c r="Q1494" s="7">
        <v>22.2</v>
      </c>
      <c r="R1494" s="7">
        <v>22.2</v>
      </c>
      <c r="S1494" s="7">
        <v>22.2</v>
      </c>
      <c r="T1494" s="7">
        <v>22.2</v>
      </c>
      <c r="U1494" s="7">
        <v>22.2</v>
      </c>
      <c r="V1494" s="7">
        <v>22.2</v>
      </c>
      <c r="W1494" s="7">
        <v>22.2</v>
      </c>
      <c r="X1494" s="7">
        <v>22.2</v>
      </c>
      <c r="Y1494" s="7">
        <v>22.2</v>
      </c>
      <c r="Z1494" s="7">
        <v>25.0</v>
      </c>
      <c r="AA1494" s="7">
        <v>25.0</v>
      </c>
      <c r="AB1494" s="7">
        <v>25.0</v>
      </c>
      <c r="AC1494" s="7">
        <v>25.0</v>
      </c>
      <c r="AD1494" s="7">
        <v>25.0</v>
      </c>
      <c r="AE1494" s="7">
        <v>25.0</v>
      </c>
      <c r="AF1494" s="7" t="s">
        <v>749</v>
      </c>
    </row>
    <row r="1495" ht="14.25" customHeight="1">
      <c r="A1495" s="5" t="s">
        <v>2028</v>
      </c>
      <c r="B1495" s="5" t="s">
        <v>1173</v>
      </c>
      <c r="C1495" s="5" t="s">
        <v>995</v>
      </c>
      <c r="D1495" s="5" t="s">
        <v>1085</v>
      </c>
      <c r="E1495" s="62">
        <v>41640.0</v>
      </c>
      <c r="F1495" s="62">
        <v>42004.0</v>
      </c>
      <c r="G1495" s="5" t="s">
        <v>1003</v>
      </c>
      <c r="H1495" s="5">
        <v>25.0</v>
      </c>
      <c r="I1495" s="5">
        <v>25.0</v>
      </c>
      <c r="J1495" s="5">
        <v>25.0</v>
      </c>
      <c r="K1495" s="5">
        <v>25.0</v>
      </c>
      <c r="L1495" s="5">
        <v>25.0</v>
      </c>
      <c r="M1495" s="5">
        <v>25.0</v>
      </c>
      <c r="N1495" s="5">
        <v>25.0</v>
      </c>
      <c r="O1495" s="5">
        <v>22.2</v>
      </c>
      <c r="P1495" s="5">
        <v>22.2</v>
      </c>
      <c r="Q1495" s="5">
        <v>22.2</v>
      </c>
      <c r="R1495" s="5">
        <v>22.2</v>
      </c>
      <c r="S1495" s="5">
        <v>22.2</v>
      </c>
      <c r="T1495" s="5">
        <v>22.2</v>
      </c>
      <c r="U1495" s="5">
        <v>22.2</v>
      </c>
      <c r="V1495" s="5">
        <v>22.2</v>
      </c>
      <c r="W1495" s="5">
        <v>25.0</v>
      </c>
      <c r="X1495" s="5">
        <v>25.0</v>
      </c>
      <c r="Y1495" s="5">
        <v>25.0</v>
      </c>
      <c r="Z1495" s="5">
        <v>25.0</v>
      </c>
      <c r="AA1495" s="5">
        <v>25.0</v>
      </c>
      <c r="AB1495" s="5">
        <v>25.0</v>
      </c>
      <c r="AC1495" s="5">
        <v>25.0</v>
      </c>
      <c r="AD1495" s="5">
        <v>25.0</v>
      </c>
      <c r="AE1495" s="5">
        <v>25.0</v>
      </c>
      <c r="AF1495" s="5" t="s">
        <v>749</v>
      </c>
    </row>
    <row r="1496" ht="14.25" customHeight="1">
      <c r="A1496" s="7" t="s">
        <v>2028</v>
      </c>
      <c r="B1496" s="7" t="s">
        <v>1173</v>
      </c>
      <c r="C1496" s="7" t="s">
        <v>995</v>
      </c>
      <c r="D1496" s="7" t="s">
        <v>1658</v>
      </c>
      <c r="E1496" s="68">
        <v>41640.0</v>
      </c>
      <c r="F1496" s="68">
        <v>42004.0</v>
      </c>
      <c r="G1496" s="7" t="s">
        <v>747</v>
      </c>
      <c r="H1496" s="7">
        <v>25.0</v>
      </c>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t="s">
        <v>749</v>
      </c>
    </row>
    <row r="1497" ht="14.25" customHeight="1">
      <c r="A1497" s="5" t="s">
        <v>3454</v>
      </c>
      <c r="B1497" s="5" t="s">
        <v>1648</v>
      </c>
      <c r="C1497" s="5"/>
      <c r="D1497" s="5" t="s">
        <v>1247</v>
      </c>
      <c r="E1497" s="62">
        <v>41640.0</v>
      </c>
      <c r="F1497" s="62">
        <v>42004.0</v>
      </c>
      <c r="G1497" s="5" t="s">
        <v>747</v>
      </c>
      <c r="H1497" s="5">
        <v>1.0</v>
      </c>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t="s">
        <v>749</v>
      </c>
    </row>
    <row r="1498" ht="14.25" customHeight="1">
      <c r="A1498" s="7" t="s">
        <v>3454</v>
      </c>
      <c r="B1498" s="7" t="s">
        <v>1648</v>
      </c>
      <c r="C1498" s="7"/>
      <c r="D1498" s="7" t="s">
        <v>1089</v>
      </c>
      <c r="E1498" s="68">
        <v>41640.0</v>
      </c>
      <c r="F1498" s="68">
        <v>42004.0</v>
      </c>
      <c r="G1498" s="7" t="s">
        <v>747</v>
      </c>
      <c r="H1498" s="7">
        <v>0.5</v>
      </c>
      <c r="I1498" s="7"/>
      <c r="J1498" s="7"/>
      <c r="K1498" s="7"/>
      <c r="L1498" s="7"/>
      <c r="M1498" s="7"/>
      <c r="N1498" s="7"/>
      <c r="O1498" s="7"/>
      <c r="P1498" s="7"/>
      <c r="Q1498" s="7"/>
      <c r="R1498" s="7"/>
      <c r="S1498" s="7"/>
      <c r="T1498" s="7"/>
      <c r="U1498" s="7"/>
      <c r="V1498" s="7"/>
      <c r="W1498" s="7"/>
      <c r="X1498" s="7"/>
      <c r="Y1498" s="7"/>
      <c r="Z1498" s="7"/>
      <c r="AA1498" s="7"/>
      <c r="AB1498" s="7"/>
      <c r="AC1498" s="7"/>
      <c r="AD1498" s="7"/>
      <c r="AE1498" s="7"/>
      <c r="AF1498" s="7" t="s">
        <v>749</v>
      </c>
    </row>
    <row r="1499" ht="14.25" customHeight="1">
      <c r="A1499" s="5" t="s">
        <v>3454</v>
      </c>
      <c r="B1499" s="5" t="s">
        <v>1648</v>
      </c>
      <c r="C1499" s="5"/>
      <c r="D1499" s="5" t="s">
        <v>1224</v>
      </c>
      <c r="E1499" s="62">
        <v>41913.0</v>
      </c>
      <c r="F1499" s="62">
        <v>42004.0</v>
      </c>
      <c r="G1499" s="5" t="s">
        <v>747</v>
      </c>
      <c r="H1499" s="5">
        <v>1.0</v>
      </c>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t="s">
        <v>749</v>
      </c>
    </row>
    <row r="1500" ht="14.25" customHeight="1">
      <c r="A1500" s="7" t="s">
        <v>3454</v>
      </c>
      <c r="B1500" s="7" t="s">
        <v>1648</v>
      </c>
      <c r="C1500" s="7"/>
      <c r="D1500" s="7" t="s">
        <v>1224</v>
      </c>
      <c r="E1500" s="68">
        <v>41760.0</v>
      </c>
      <c r="F1500" s="68">
        <v>41912.0</v>
      </c>
      <c r="G1500" s="7" t="s">
        <v>747</v>
      </c>
      <c r="H1500" s="7">
        <v>0.5</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749</v>
      </c>
    </row>
    <row r="1501" ht="14.25" customHeight="1">
      <c r="A1501" s="5" t="s">
        <v>2027</v>
      </c>
      <c r="B1501" s="5" t="s">
        <v>1173</v>
      </c>
      <c r="C1501" s="5" t="s">
        <v>995</v>
      </c>
      <c r="D1501" s="5" t="s">
        <v>1223</v>
      </c>
      <c r="E1501" s="62">
        <v>41640.0</v>
      </c>
      <c r="F1501" s="62">
        <v>42004.0</v>
      </c>
      <c r="G1501" s="5" t="s">
        <v>1003</v>
      </c>
      <c r="H1501" s="5">
        <v>18.3</v>
      </c>
      <c r="I1501" s="5">
        <v>18.3</v>
      </c>
      <c r="J1501" s="5">
        <v>18.3</v>
      </c>
      <c r="K1501" s="5">
        <v>18.3</v>
      </c>
      <c r="L1501" s="5">
        <v>18.3</v>
      </c>
      <c r="M1501" s="5">
        <v>21.1</v>
      </c>
      <c r="N1501" s="5">
        <v>21.1</v>
      </c>
      <c r="O1501" s="5">
        <v>21.1</v>
      </c>
      <c r="P1501" s="5">
        <v>21.1</v>
      </c>
      <c r="Q1501" s="5">
        <v>21.1</v>
      </c>
      <c r="R1501" s="5">
        <v>21.1</v>
      </c>
      <c r="S1501" s="5">
        <v>21.1</v>
      </c>
      <c r="T1501" s="5">
        <v>21.1</v>
      </c>
      <c r="U1501" s="5">
        <v>21.1</v>
      </c>
      <c r="V1501" s="5">
        <v>21.1</v>
      </c>
      <c r="W1501" s="5">
        <v>21.1</v>
      </c>
      <c r="X1501" s="5">
        <v>21.1</v>
      </c>
      <c r="Y1501" s="5">
        <v>21.1</v>
      </c>
      <c r="Z1501" s="5">
        <v>18.3</v>
      </c>
      <c r="AA1501" s="5">
        <v>18.3</v>
      </c>
      <c r="AB1501" s="5">
        <v>18.3</v>
      </c>
      <c r="AC1501" s="5">
        <v>18.3</v>
      </c>
      <c r="AD1501" s="5">
        <v>18.3</v>
      </c>
      <c r="AE1501" s="5">
        <v>18.3</v>
      </c>
      <c r="AF1501" s="5" t="s">
        <v>749</v>
      </c>
    </row>
    <row r="1502" ht="14.25" customHeight="1">
      <c r="A1502" s="7" t="s">
        <v>2027</v>
      </c>
      <c r="B1502" s="7" t="s">
        <v>1173</v>
      </c>
      <c r="C1502" s="7" t="s">
        <v>995</v>
      </c>
      <c r="D1502" s="7" t="s">
        <v>1085</v>
      </c>
      <c r="E1502" s="68">
        <v>41640.0</v>
      </c>
      <c r="F1502" s="68">
        <v>42004.0</v>
      </c>
      <c r="G1502" s="7" t="s">
        <v>1003</v>
      </c>
      <c r="H1502" s="7">
        <v>18.3</v>
      </c>
      <c r="I1502" s="7">
        <v>18.3</v>
      </c>
      <c r="J1502" s="7">
        <v>18.3</v>
      </c>
      <c r="K1502" s="7">
        <v>18.3</v>
      </c>
      <c r="L1502" s="7">
        <v>18.3</v>
      </c>
      <c r="M1502" s="7">
        <v>18.3</v>
      </c>
      <c r="N1502" s="7">
        <v>18.3</v>
      </c>
      <c r="O1502" s="7">
        <v>21.1</v>
      </c>
      <c r="P1502" s="7">
        <v>21.1</v>
      </c>
      <c r="Q1502" s="7">
        <v>21.1</v>
      </c>
      <c r="R1502" s="7">
        <v>21.1</v>
      </c>
      <c r="S1502" s="7">
        <v>21.1</v>
      </c>
      <c r="T1502" s="7">
        <v>21.1</v>
      </c>
      <c r="U1502" s="7">
        <v>21.1</v>
      </c>
      <c r="V1502" s="7">
        <v>21.1</v>
      </c>
      <c r="W1502" s="7">
        <v>18.3</v>
      </c>
      <c r="X1502" s="7">
        <v>18.3</v>
      </c>
      <c r="Y1502" s="7">
        <v>18.3</v>
      </c>
      <c r="Z1502" s="7">
        <v>18.3</v>
      </c>
      <c r="AA1502" s="7">
        <v>18.3</v>
      </c>
      <c r="AB1502" s="7">
        <v>18.3</v>
      </c>
      <c r="AC1502" s="7">
        <v>18.3</v>
      </c>
      <c r="AD1502" s="7">
        <v>18.3</v>
      </c>
      <c r="AE1502" s="7">
        <v>18.3</v>
      </c>
      <c r="AF1502" s="7" t="s">
        <v>749</v>
      </c>
    </row>
    <row r="1503" ht="14.25" customHeight="1">
      <c r="A1503" s="5" t="s">
        <v>2027</v>
      </c>
      <c r="B1503" s="5" t="s">
        <v>1173</v>
      </c>
      <c r="C1503" s="5" t="s">
        <v>995</v>
      </c>
      <c r="D1503" s="5" t="s">
        <v>1658</v>
      </c>
      <c r="E1503" s="62">
        <v>41640.0</v>
      </c>
      <c r="F1503" s="62">
        <v>42004.0</v>
      </c>
      <c r="G1503" s="5" t="s">
        <v>747</v>
      </c>
      <c r="H1503" s="5">
        <v>18.3</v>
      </c>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t="s">
        <v>749</v>
      </c>
    </row>
    <row r="1504" ht="14.25" customHeight="1">
      <c r="A1504" s="7" t="s">
        <v>3457</v>
      </c>
      <c r="B1504" s="7" t="s">
        <v>668</v>
      </c>
      <c r="C1504" s="7"/>
      <c r="D1504" s="7" t="s">
        <v>1078</v>
      </c>
      <c r="E1504" s="68">
        <v>41640.0</v>
      </c>
      <c r="F1504" s="68">
        <v>42004.0</v>
      </c>
      <c r="G1504" s="7" t="s">
        <v>747</v>
      </c>
      <c r="H1504" s="7">
        <v>0.5</v>
      </c>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t="s">
        <v>749</v>
      </c>
    </row>
    <row r="1505" ht="14.25" customHeight="1">
      <c r="A1505" s="5" t="s">
        <v>3457</v>
      </c>
      <c r="B1505" s="5" t="s">
        <v>668</v>
      </c>
      <c r="C1505" s="5"/>
      <c r="D1505" s="5" t="s">
        <v>1174</v>
      </c>
      <c r="E1505" s="62">
        <v>41640.0</v>
      </c>
      <c r="F1505" s="62">
        <v>42004.0</v>
      </c>
      <c r="G1505" s="5" t="s">
        <v>747</v>
      </c>
      <c r="H1505" s="5">
        <v>1.0</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t="s">
        <v>749</v>
      </c>
    </row>
    <row r="1506" ht="14.25" customHeight="1">
      <c r="A1506" s="7" t="s">
        <v>3459</v>
      </c>
      <c r="B1506" s="7" t="s">
        <v>1173</v>
      </c>
      <c r="C1506" s="7" t="s">
        <v>995</v>
      </c>
      <c r="D1506" s="7" t="s">
        <v>743</v>
      </c>
      <c r="E1506" s="68">
        <v>41640.0</v>
      </c>
      <c r="F1506" s="68">
        <v>42004.0</v>
      </c>
      <c r="G1506" s="7" t="s">
        <v>1003</v>
      </c>
      <c r="H1506" s="7">
        <v>22.2</v>
      </c>
      <c r="I1506" s="7">
        <v>22.2</v>
      </c>
      <c r="J1506" s="7">
        <v>22.2</v>
      </c>
      <c r="K1506" s="7">
        <v>22.2</v>
      </c>
      <c r="L1506" s="7">
        <v>22.2</v>
      </c>
      <c r="M1506" s="7">
        <v>22.2</v>
      </c>
      <c r="N1506" s="7">
        <v>18.3</v>
      </c>
      <c r="O1506" s="7">
        <v>18.3</v>
      </c>
      <c r="P1506" s="7">
        <v>18.3</v>
      </c>
      <c r="Q1506" s="7">
        <v>18.3</v>
      </c>
      <c r="R1506" s="7">
        <v>18.3</v>
      </c>
      <c r="S1506" s="7">
        <v>18.3</v>
      </c>
      <c r="T1506" s="7">
        <v>18.3</v>
      </c>
      <c r="U1506" s="7">
        <v>18.3</v>
      </c>
      <c r="V1506" s="7">
        <v>18.3</v>
      </c>
      <c r="W1506" s="7">
        <v>18.3</v>
      </c>
      <c r="X1506" s="7">
        <v>18.3</v>
      </c>
      <c r="Y1506" s="7">
        <v>22.2</v>
      </c>
      <c r="Z1506" s="7">
        <v>22.2</v>
      </c>
      <c r="AA1506" s="7">
        <v>22.2</v>
      </c>
      <c r="AB1506" s="7">
        <v>22.2</v>
      </c>
      <c r="AC1506" s="7">
        <v>22.2</v>
      </c>
      <c r="AD1506" s="7">
        <v>22.2</v>
      </c>
      <c r="AE1506" s="7">
        <v>22.2</v>
      </c>
      <c r="AF1506" s="7" t="s">
        <v>749</v>
      </c>
    </row>
    <row r="1507" ht="14.25" customHeight="1">
      <c r="A1507" s="5" t="s">
        <v>3461</v>
      </c>
      <c r="B1507" s="5" t="s">
        <v>1173</v>
      </c>
      <c r="C1507" s="5" t="s">
        <v>995</v>
      </c>
      <c r="D1507" s="5" t="s">
        <v>743</v>
      </c>
      <c r="E1507" s="62">
        <v>41640.0</v>
      </c>
      <c r="F1507" s="62">
        <v>42004.0</v>
      </c>
      <c r="G1507" s="5" t="s">
        <v>747</v>
      </c>
      <c r="H1507" s="5">
        <v>18.3</v>
      </c>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t="s">
        <v>749</v>
      </c>
    </row>
    <row r="1508" ht="14.25" customHeight="1">
      <c r="A1508" s="7" t="s">
        <v>3462</v>
      </c>
      <c r="B1508" s="7" t="s">
        <v>1185</v>
      </c>
      <c r="C1508" s="7"/>
      <c r="D1508" s="7" t="s">
        <v>1223</v>
      </c>
      <c r="E1508" s="68">
        <v>41640.0</v>
      </c>
      <c r="F1508" s="68">
        <v>42004.0</v>
      </c>
      <c r="G1508" s="7" t="s">
        <v>1003</v>
      </c>
      <c r="H1508" s="7">
        <v>0.01</v>
      </c>
      <c r="I1508" s="7">
        <v>0.01</v>
      </c>
      <c r="J1508" s="7">
        <v>0.01</v>
      </c>
      <c r="K1508" s="7">
        <v>0.01</v>
      </c>
      <c r="L1508" s="7">
        <v>0.01</v>
      </c>
      <c r="M1508" s="7">
        <v>0.01</v>
      </c>
      <c r="N1508" s="7">
        <v>0.96</v>
      </c>
      <c r="O1508" s="7">
        <v>0.96</v>
      </c>
      <c r="P1508" s="7">
        <v>0.96</v>
      </c>
      <c r="Q1508" s="7">
        <v>0.96</v>
      </c>
      <c r="R1508" s="7">
        <v>0.96</v>
      </c>
      <c r="S1508" s="7">
        <v>0.96</v>
      </c>
      <c r="T1508" s="7">
        <v>0.96</v>
      </c>
      <c r="U1508" s="7">
        <v>0.96</v>
      </c>
      <c r="V1508" s="7">
        <v>0.96</v>
      </c>
      <c r="W1508" s="7">
        <v>0.96</v>
      </c>
      <c r="X1508" s="7">
        <v>0.96</v>
      </c>
      <c r="Y1508" s="7">
        <v>0.96</v>
      </c>
      <c r="Z1508" s="7">
        <v>0.01</v>
      </c>
      <c r="AA1508" s="7">
        <v>0.01</v>
      </c>
      <c r="AB1508" s="7">
        <v>0.01</v>
      </c>
      <c r="AC1508" s="7">
        <v>0.01</v>
      </c>
      <c r="AD1508" s="7">
        <v>0.01</v>
      </c>
      <c r="AE1508" s="7">
        <v>0.01</v>
      </c>
      <c r="AF1508" s="7" t="s">
        <v>749</v>
      </c>
    </row>
    <row r="1509" ht="14.25" customHeight="1">
      <c r="A1509" s="5" t="s">
        <v>3462</v>
      </c>
      <c r="B1509" s="5" t="s">
        <v>1185</v>
      </c>
      <c r="C1509" s="5"/>
      <c r="D1509" s="5" t="s">
        <v>2825</v>
      </c>
      <c r="E1509" s="62">
        <v>41640.0</v>
      </c>
      <c r="F1509" s="62">
        <v>42004.0</v>
      </c>
      <c r="G1509" s="5" t="s">
        <v>747</v>
      </c>
      <c r="H1509" s="5">
        <v>0.01</v>
      </c>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t="s">
        <v>749</v>
      </c>
    </row>
    <row r="1510" ht="14.25" customHeight="1">
      <c r="A1510" s="7" t="s">
        <v>3464</v>
      </c>
      <c r="B1510" s="7" t="s">
        <v>742</v>
      </c>
      <c r="C1510" s="7"/>
      <c r="D1510" s="7" t="s">
        <v>743</v>
      </c>
      <c r="E1510" s="68">
        <v>41640.0</v>
      </c>
      <c r="F1510" s="68">
        <v>42004.0</v>
      </c>
      <c r="G1510" s="7" t="s">
        <v>747</v>
      </c>
      <c r="H1510" s="7">
        <v>0.0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749</v>
      </c>
    </row>
    <row r="1511" ht="14.25" customHeight="1">
      <c r="A1511" s="5" t="s">
        <v>3466</v>
      </c>
      <c r="B1511" s="5" t="s">
        <v>886</v>
      </c>
      <c r="C1511" s="5" t="s">
        <v>887</v>
      </c>
      <c r="D1511" s="5" t="s">
        <v>743</v>
      </c>
      <c r="E1511" s="62">
        <v>41640.0</v>
      </c>
      <c r="F1511" s="62">
        <v>42004.0</v>
      </c>
      <c r="G1511" s="5" t="s">
        <v>747</v>
      </c>
      <c r="H1511" s="5">
        <v>120.0</v>
      </c>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t="s">
        <v>890</v>
      </c>
    </row>
    <row r="1512" ht="14.25" customHeight="1">
      <c r="A1512" s="7" t="s">
        <v>3468</v>
      </c>
      <c r="B1512" s="7" t="s">
        <v>742</v>
      </c>
      <c r="C1512" s="7"/>
      <c r="D1512" s="7" t="s">
        <v>743</v>
      </c>
      <c r="E1512" s="68">
        <v>41640.0</v>
      </c>
      <c r="F1512" s="68">
        <v>42004.0</v>
      </c>
      <c r="G1512" s="7" t="s">
        <v>747</v>
      </c>
      <c r="H1512" s="7">
        <v>1.0</v>
      </c>
      <c r="I1512" s="7"/>
      <c r="J1512" s="7"/>
      <c r="K1512" s="7"/>
      <c r="L1512" s="7"/>
      <c r="M1512" s="7"/>
      <c r="N1512" s="7"/>
      <c r="O1512" s="7"/>
      <c r="P1512" s="7"/>
      <c r="Q1512" s="7"/>
      <c r="R1512" s="7"/>
      <c r="S1512" s="7"/>
      <c r="T1512" s="7"/>
      <c r="U1512" s="7"/>
      <c r="V1512" s="7"/>
      <c r="W1512" s="7"/>
      <c r="X1512" s="7"/>
      <c r="Y1512" s="7"/>
      <c r="Z1512" s="7"/>
      <c r="AA1512" s="7"/>
      <c r="AB1512" s="7"/>
      <c r="AC1512" s="7"/>
      <c r="AD1512" s="7"/>
      <c r="AE1512" s="7"/>
      <c r="AF1512" s="7" t="s">
        <v>890</v>
      </c>
    </row>
    <row r="1513" ht="14.25" customHeight="1">
      <c r="A1513" s="5" t="s">
        <v>3469</v>
      </c>
      <c r="B1513" s="5" t="s">
        <v>742</v>
      </c>
      <c r="C1513" s="5"/>
      <c r="D1513" s="5" t="s">
        <v>743</v>
      </c>
      <c r="E1513" s="62">
        <v>41640.0</v>
      </c>
      <c r="F1513" s="62">
        <v>42004.0</v>
      </c>
      <c r="G1513" s="5" t="s">
        <v>747</v>
      </c>
      <c r="H1513" s="5">
        <v>1.0</v>
      </c>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t="s">
        <v>890</v>
      </c>
    </row>
    <row r="1514" ht="14.25" customHeight="1">
      <c r="A1514" s="7" t="s">
        <v>3470</v>
      </c>
      <c r="B1514" s="7" t="s">
        <v>1856</v>
      </c>
      <c r="C1514" s="7"/>
      <c r="D1514" s="7" t="s">
        <v>743</v>
      </c>
      <c r="E1514" s="68">
        <v>41640.0</v>
      </c>
      <c r="F1514" s="68">
        <v>42004.0</v>
      </c>
      <c r="G1514" s="7" t="s">
        <v>747</v>
      </c>
      <c r="H1514" s="7">
        <v>0.33</v>
      </c>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t="s">
        <v>890</v>
      </c>
    </row>
    <row r="1515" ht="14.25" customHeight="1">
      <c r="A1515" s="5" t="s">
        <v>3472</v>
      </c>
      <c r="B1515" s="5" t="s">
        <v>742</v>
      </c>
      <c r="C1515" s="5" t="s">
        <v>887</v>
      </c>
      <c r="D1515" s="5" t="s">
        <v>743</v>
      </c>
      <c r="E1515" s="62">
        <v>41640.0</v>
      </c>
      <c r="F1515" s="62">
        <v>42004.0</v>
      </c>
      <c r="G1515" s="5" t="s">
        <v>747</v>
      </c>
      <c r="H1515" s="5">
        <v>0.2</v>
      </c>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t="s">
        <v>890</v>
      </c>
    </row>
    <row r="1516" ht="14.25" customHeight="1">
      <c r="A1516" s="7" t="s">
        <v>3473</v>
      </c>
      <c r="B1516" s="7" t="s">
        <v>742</v>
      </c>
      <c r="C1516" s="7"/>
      <c r="D1516" s="7" t="s">
        <v>743</v>
      </c>
      <c r="E1516" s="68">
        <v>41640.0</v>
      </c>
      <c r="F1516" s="68">
        <v>42004.0</v>
      </c>
      <c r="G1516" s="7" t="s">
        <v>747</v>
      </c>
      <c r="H1516" s="7">
        <v>0.0</v>
      </c>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t="s">
        <v>890</v>
      </c>
    </row>
    <row r="1517" ht="14.25" customHeight="1">
      <c r="A1517" s="5" t="s">
        <v>3475</v>
      </c>
      <c r="B1517" s="5" t="s">
        <v>742</v>
      </c>
      <c r="C1517" s="5"/>
      <c r="D1517" s="5" t="s">
        <v>743</v>
      </c>
      <c r="E1517" s="62">
        <v>41640.0</v>
      </c>
      <c r="F1517" s="62">
        <v>42004.0</v>
      </c>
      <c r="G1517" s="5" t="s">
        <v>747</v>
      </c>
      <c r="H1517" s="5">
        <v>1.0</v>
      </c>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t="s">
        <v>890</v>
      </c>
    </row>
    <row r="1518" ht="14.25" customHeight="1">
      <c r="A1518" s="7" t="s">
        <v>3476</v>
      </c>
      <c r="B1518" s="7" t="s">
        <v>742</v>
      </c>
      <c r="C1518" s="7"/>
      <c r="D1518" s="7" t="s">
        <v>2117</v>
      </c>
      <c r="E1518" s="68">
        <v>41640.0</v>
      </c>
      <c r="F1518" s="68">
        <v>42004.0</v>
      </c>
      <c r="G1518" s="7" t="s">
        <v>1003</v>
      </c>
      <c r="H1518" s="7">
        <v>0.3</v>
      </c>
      <c r="I1518" s="7">
        <v>0.3</v>
      </c>
      <c r="J1518" s="7">
        <v>0.3</v>
      </c>
      <c r="K1518" s="7">
        <v>0.3</v>
      </c>
      <c r="L1518" s="7">
        <v>0.3</v>
      </c>
      <c r="M1518" s="7">
        <v>0.3</v>
      </c>
      <c r="N1518" s="7">
        <v>1.0</v>
      </c>
      <c r="O1518" s="7">
        <v>1.0</v>
      </c>
      <c r="P1518" s="7">
        <v>1.0</v>
      </c>
      <c r="Q1518" s="7">
        <v>1.0</v>
      </c>
      <c r="R1518" s="7">
        <v>1.0</v>
      </c>
      <c r="S1518" s="7">
        <v>1.0</v>
      </c>
      <c r="T1518" s="7">
        <v>1.0</v>
      </c>
      <c r="U1518" s="7">
        <v>1.0</v>
      </c>
      <c r="V1518" s="7">
        <v>1.0</v>
      </c>
      <c r="W1518" s="7">
        <v>1.0</v>
      </c>
      <c r="X1518" s="7">
        <v>1.0</v>
      </c>
      <c r="Y1518" s="7">
        <v>1.0</v>
      </c>
      <c r="Z1518" s="7">
        <v>0.3</v>
      </c>
      <c r="AA1518" s="7">
        <v>0.3</v>
      </c>
      <c r="AB1518" s="7">
        <v>0.3</v>
      </c>
      <c r="AC1518" s="7">
        <v>0.3</v>
      </c>
      <c r="AD1518" s="7">
        <v>0.3</v>
      </c>
      <c r="AE1518" s="7">
        <v>0.3</v>
      </c>
      <c r="AF1518" s="7" t="s">
        <v>890</v>
      </c>
    </row>
    <row r="1519" ht="14.25" customHeight="1">
      <c r="A1519" s="5" t="s">
        <v>3478</v>
      </c>
      <c r="B1519" s="5" t="s">
        <v>742</v>
      </c>
      <c r="C1519" s="5"/>
      <c r="D1519" s="5" t="s">
        <v>2117</v>
      </c>
      <c r="E1519" s="62">
        <v>41640.0</v>
      </c>
      <c r="F1519" s="62">
        <v>42004.0</v>
      </c>
      <c r="G1519" s="5" t="s">
        <v>1003</v>
      </c>
      <c r="H1519" s="5">
        <v>0.5</v>
      </c>
      <c r="I1519" s="5">
        <v>0.5</v>
      </c>
      <c r="J1519" s="5">
        <v>0.5</v>
      </c>
      <c r="K1519" s="5">
        <v>0.5</v>
      </c>
      <c r="L1519" s="5">
        <v>0.5</v>
      </c>
      <c r="M1519" s="5">
        <v>0.5</v>
      </c>
      <c r="N1519" s="5">
        <v>1.0</v>
      </c>
      <c r="O1519" s="5">
        <v>1.0</v>
      </c>
      <c r="P1519" s="5">
        <v>1.0</v>
      </c>
      <c r="Q1519" s="5">
        <v>1.0</v>
      </c>
      <c r="R1519" s="5">
        <v>1.0</v>
      </c>
      <c r="S1519" s="5">
        <v>1.0</v>
      </c>
      <c r="T1519" s="5">
        <v>1.0</v>
      </c>
      <c r="U1519" s="5">
        <v>1.0</v>
      </c>
      <c r="V1519" s="5">
        <v>1.0</v>
      </c>
      <c r="W1519" s="5">
        <v>1.0</v>
      </c>
      <c r="X1519" s="5">
        <v>1.0</v>
      </c>
      <c r="Y1519" s="5">
        <v>1.0</v>
      </c>
      <c r="Z1519" s="5">
        <v>0.5</v>
      </c>
      <c r="AA1519" s="5">
        <v>0.5</v>
      </c>
      <c r="AB1519" s="5">
        <v>0.5</v>
      </c>
      <c r="AC1519" s="5">
        <v>0.5</v>
      </c>
      <c r="AD1519" s="5">
        <v>0.5</v>
      </c>
      <c r="AE1519" s="5">
        <v>0.5</v>
      </c>
      <c r="AF1519" s="5" t="s">
        <v>890</v>
      </c>
    </row>
    <row r="1520" ht="14.25" customHeight="1">
      <c r="A1520" s="7" t="s">
        <v>3480</v>
      </c>
      <c r="B1520" s="7" t="s">
        <v>1077</v>
      </c>
      <c r="C1520" s="7"/>
      <c r="D1520" s="7" t="s">
        <v>1078</v>
      </c>
      <c r="E1520" s="68">
        <v>41640.0</v>
      </c>
      <c r="F1520" s="68">
        <v>42004.0</v>
      </c>
      <c r="G1520" s="7" t="s">
        <v>1003</v>
      </c>
      <c r="H1520" s="7">
        <v>0.05</v>
      </c>
      <c r="I1520" s="7">
        <v>0.05</v>
      </c>
      <c r="J1520" s="7">
        <v>0.05</v>
      </c>
      <c r="K1520" s="7">
        <v>0.05</v>
      </c>
      <c r="L1520" s="7">
        <v>0.05</v>
      </c>
      <c r="M1520" s="7">
        <v>0.05</v>
      </c>
      <c r="N1520" s="7">
        <v>0.05</v>
      </c>
      <c r="O1520" s="7">
        <v>0.05</v>
      </c>
      <c r="P1520" s="7">
        <v>0.4</v>
      </c>
      <c r="Q1520" s="7">
        <v>0.4</v>
      </c>
      <c r="R1520" s="7">
        <v>0.4</v>
      </c>
      <c r="S1520" s="7">
        <v>0.4</v>
      </c>
      <c r="T1520" s="7">
        <v>0.4</v>
      </c>
      <c r="U1520" s="7">
        <v>0.4</v>
      </c>
      <c r="V1520" s="7">
        <v>0.4</v>
      </c>
      <c r="W1520" s="7">
        <v>0.4</v>
      </c>
      <c r="X1520" s="7">
        <v>0.05</v>
      </c>
      <c r="Y1520" s="7">
        <v>0.05</v>
      </c>
      <c r="Z1520" s="7">
        <v>0.05</v>
      </c>
      <c r="AA1520" s="7">
        <v>0.05</v>
      </c>
      <c r="AB1520" s="7">
        <v>0.05</v>
      </c>
      <c r="AC1520" s="7">
        <v>0.05</v>
      </c>
      <c r="AD1520" s="7">
        <v>0.05</v>
      </c>
      <c r="AE1520" s="7">
        <v>0.05</v>
      </c>
      <c r="AF1520" s="7" t="s">
        <v>890</v>
      </c>
    </row>
    <row r="1521" ht="14.25" customHeight="1">
      <c r="A1521" s="5" t="s">
        <v>3480</v>
      </c>
      <c r="B1521" s="5" t="s">
        <v>1077</v>
      </c>
      <c r="C1521" s="5"/>
      <c r="D1521" s="5" t="s">
        <v>1085</v>
      </c>
      <c r="E1521" s="62">
        <v>41640.0</v>
      </c>
      <c r="F1521" s="62">
        <v>42004.0</v>
      </c>
      <c r="G1521" s="5" t="s">
        <v>747</v>
      </c>
      <c r="H1521" s="5">
        <v>0.05</v>
      </c>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t="s">
        <v>890</v>
      </c>
    </row>
    <row r="1522" ht="14.25" customHeight="1">
      <c r="A1522" s="7" t="s">
        <v>3480</v>
      </c>
      <c r="B1522" s="7" t="s">
        <v>1077</v>
      </c>
      <c r="C1522" s="7"/>
      <c r="D1522" s="7" t="s">
        <v>1089</v>
      </c>
      <c r="E1522" s="68">
        <v>41640.0</v>
      </c>
      <c r="F1522" s="68">
        <v>42004.0</v>
      </c>
      <c r="G1522" s="7" t="s">
        <v>747</v>
      </c>
      <c r="H1522" s="7">
        <v>1.0</v>
      </c>
      <c r="I1522" s="7"/>
      <c r="J1522" s="7"/>
      <c r="K1522" s="7"/>
      <c r="L1522" s="7"/>
      <c r="M1522" s="7"/>
      <c r="N1522" s="7"/>
      <c r="O1522" s="7"/>
      <c r="P1522" s="7"/>
      <c r="Q1522" s="7"/>
      <c r="R1522" s="7"/>
      <c r="S1522" s="7"/>
      <c r="T1522" s="7"/>
      <c r="U1522" s="7"/>
      <c r="V1522" s="7"/>
      <c r="W1522" s="7"/>
      <c r="X1522" s="7"/>
      <c r="Y1522" s="7"/>
      <c r="Z1522" s="7"/>
      <c r="AA1522" s="7"/>
      <c r="AB1522" s="7"/>
      <c r="AC1522" s="7"/>
      <c r="AD1522" s="7"/>
      <c r="AE1522" s="7"/>
      <c r="AF1522" s="7" t="s">
        <v>890</v>
      </c>
    </row>
    <row r="1523" ht="14.25" customHeight="1">
      <c r="A1523" s="5" t="s">
        <v>3480</v>
      </c>
      <c r="B1523" s="5" t="s">
        <v>1077</v>
      </c>
      <c r="C1523" s="5"/>
      <c r="D1523" s="5" t="s">
        <v>1624</v>
      </c>
      <c r="E1523" s="62">
        <v>41640.0</v>
      </c>
      <c r="F1523" s="62">
        <v>42004.0</v>
      </c>
      <c r="G1523" s="5" t="s">
        <v>1003</v>
      </c>
      <c r="H1523" s="5">
        <v>0.05</v>
      </c>
      <c r="I1523" s="5">
        <v>0.05</v>
      </c>
      <c r="J1523" s="5">
        <v>0.05</v>
      </c>
      <c r="K1523" s="5">
        <v>0.05</v>
      </c>
      <c r="L1523" s="5">
        <v>0.05</v>
      </c>
      <c r="M1523" s="5">
        <v>0.05</v>
      </c>
      <c r="N1523" s="5">
        <v>0.05</v>
      </c>
      <c r="O1523" s="5">
        <v>0.4</v>
      </c>
      <c r="P1523" s="5">
        <v>0.46</v>
      </c>
      <c r="Q1523" s="5">
        <v>0.7</v>
      </c>
      <c r="R1523" s="5">
        <v>0.7</v>
      </c>
      <c r="S1523" s="5">
        <v>0.7</v>
      </c>
      <c r="T1523" s="5">
        <v>0.51</v>
      </c>
      <c r="U1523" s="5">
        <v>0.51</v>
      </c>
      <c r="V1523" s="5">
        <v>0.51</v>
      </c>
      <c r="W1523" s="5">
        <v>0.51</v>
      </c>
      <c r="X1523" s="5">
        <v>0.51</v>
      </c>
      <c r="Y1523" s="5">
        <v>0.25</v>
      </c>
      <c r="Z1523" s="5">
        <v>0.05</v>
      </c>
      <c r="AA1523" s="5">
        <v>0.05</v>
      </c>
      <c r="AB1523" s="5">
        <v>0.05</v>
      </c>
      <c r="AC1523" s="5">
        <v>0.05</v>
      </c>
      <c r="AD1523" s="5">
        <v>0.05</v>
      </c>
      <c r="AE1523" s="5">
        <v>0.05</v>
      </c>
      <c r="AF1523" s="5" t="s">
        <v>890</v>
      </c>
    </row>
    <row r="1524" ht="14.25" customHeight="1">
      <c r="A1524" s="7" t="s">
        <v>3480</v>
      </c>
      <c r="B1524" s="7" t="s">
        <v>1077</v>
      </c>
      <c r="C1524" s="7"/>
      <c r="D1524" s="7" t="s">
        <v>1191</v>
      </c>
      <c r="E1524" s="68">
        <v>41640.0</v>
      </c>
      <c r="F1524" s="68">
        <v>42004.0</v>
      </c>
      <c r="G1524" s="7" t="s">
        <v>1003</v>
      </c>
      <c r="H1524" s="7">
        <v>0.05</v>
      </c>
      <c r="I1524" s="7">
        <v>0.05</v>
      </c>
      <c r="J1524" s="7">
        <v>0.05</v>
      </c>
      <c r="K1524" s="7">
        <v>0.05</v>
      </c>
      <c r="L1524" s="7">
        <v>0.05</v>
      </c>
      <c r="M1524" s="7">
        <v>0.05</v>
      </c>
      <c r="N1524" s="7">
        <v>0.05</v>
      </c>
      <c r="O1524" s="7">
        <v>0.5</v>
      </c>
      <c r="P1524" s="7">
        <v>0.75</v>
      </c>
      <c r="Q1524" s="7">
        <v>1.0</v>
      </c>
      <c r="R1524" s="7">
        <v>1.0</v>
      </c>
      <c r="S1524" s="7">
        <v>1.0</v>
      </c>
      <c r="T1524" s="7">
        <v>0.75</v>
      </c>
      <c r="U1524" s="7">
        <v>1.0</v>
      </c>
      <c r="V1524" s="7">
        <v>1.0</v>
      </c>
      <c r="W1524" s="7">
        <v>1.0</v>
      </c>
      <c r="X1524" s="7">
        <v>1.0</v>
      </c>
      <c r="Y1524" s="7">
        <v>1.0</v>
      </c>
      <c r="Z1524" s="7">
        <v>0.52</v>
      </c>
      <c r="AA1524" s="7">
        <v>0.52</v>
      </c>
      <c r="AB1524" s="7">
        <v>0.52</v>
      </c>
      <c r="AC1524" s="7">
        <v>0.28</v>
      </c>
      <c r="AD1524" s="7">
        <v>0.05</v>
      </c>
      <c r="AE1524" s="7">
        <v>0.05</v>
      </c>
      <c r="AF1524" s="7" t="s">
        <v>890</v>
      </c>
    </row>
    <row r="1525" ht="14.25" customHeight="1">
      <c r="A1525" s="5" t="s">
        <v>3484</v>
      </c>
      <c r="B1525" s="5" t="s">
        <v>1185</v>
      </c>
      <c r="C1525" s="5"/>
      <c r="D1525" s="5" t="s">
        <v>1078</v>
      </c>
      <c r="E1525" s="62">
        <v>41640.0</v>
      </c>
      <c r="F1525" s="62">
        <v>42004.0</v>
      </c>
      <c r="G1525" s="5" t="s">
        <v>1003</v>
      </c>
      <c r="H1525" s="5">
        <v>0.3</v>
      </c>
      <c r="I1525" s="5">
        <v>0.3</v>
      </c>
      <c r="J1525" s="5">
        <v>0.3</v>
      </c>
      <c r="K1525" s="5">
        <v>0.3</v>
      </c>
      <c r="L1525" s="5">
        <v>0.3</v>
      </c>
      <c r="M1525" s="5">
        <v>0.3</v>
      </c>
      <c r="N1525" s="5">
        <v>0.3</v>
      </c>
      <c r="O1525" s="5">
        <v>0.3</v>
      </c>
      <c r="P1525" s="5">
        <v>0.5</v>
      </c>
      <c r="Q1525" s="5">
        <v>0.5</v>
      </c>
      <c r="R1525" s="5">
        <v>0.5</v>
      </c>
      <c r="S1525" s="5">
        <v>0.5</v>
      </c>
      <c r="T1525" s="5">
        <v>0.5</v>
      </c>
      <c r="U1525" s="5">
        <v>0.5</v>
      </c>
      <c r="V1525" s="5">
        <v>0.5</v>
      </c>
      <c r="W1525" s="5">
        <v>0.5</v>
      </c>
      <c r="X1525" s="5">
        <v>0.5</v>
      </c>
      <c r="Y1525" s="5">
        <v>0.3</v>
      </c>
      <c r="Z1525" s="5">
        <v>0.3</v>
      </c>
      <c r="AA1525" s="5">
        <v>0.3</v>
      </c>
      <c r="AB1525" s="5">
        <v>0.3</v>
      </c>
      <c r="AC1525" s="5">
        <v>0.3</v>
      </c>
      <c r="AD1525" s="5">
        <v>0.3</v>
      </c>
      <c r="AE1525" s="5">
        <v>0.3</v>
      </c>
      <c r="AF1525" s="5" t="s">
        <v>890</v>
      </c>
    </row>
    <row r="1526" ht="14.25" customHeight="1">
      <c r="A1526" s="7" t="s">
        <v>3484</v>
      </c>
      <c r="B1526" s="7" t="s">
        <v>1185</v>
      </c>
      <c r="C1526" s="7"/>
      <c r="D1526" s="7" t="s">
        <v>1627</v>
      </c>
      <c r="E1526" s="68">
        <v>41640.0</v>
      </c>
      <c r="F1526" s="68">
        <v>42004.0</v>
      </c>
      <c r="G1526" s="7" t="s">
        <v>1003</v>
      </c>
      <c r="H1526" s="7">
        <v>0.3</v>
      </c>
      <c r="I1526" s="7">
        <v>0.3</v>
      </c>
      <c r="J1526" s="7">
        <v>0.3</v>
      </c>
      <c r="K1526" s="7">
        <v>0.3</v>
      </c>
      <c r="L1526" s="7">
        <v>0.3</v>
      </c>
      <c r="M1526" s="7">
        <v>0.3</v>
      </c>
      <c r="N1526" s="7">
        <v>0.3</v>
      </c>
      <c r="O1526" s="7">
        <v>0.5</v>
      </c>
      <c r="P1526" s="7">
        <v>0.5</v>
      </c>
      <c r="Q1526" s="7">
        <v>0.8</v>
      </c>
      <c r="R1526" s="7">
        <v>0.8</v>
      </c>
      <c r="S1526" s="7">
        <v>0.8</v>
      </c>
      <c r="T1526" s="7">
        <v>0.8</v>
      </c>
      <c r="U1526" s="7">
        <v>0.8</v>
      </c>
      <c r="V1526" s="7">
        <v>0.8</v>
      </c>
      <c r="W1526" s="7">
        <v>0.5</v>
      </c>
      <c r="X1526" s="7">
        <v>0.5</v>
      </c>
      <c r="Y1526" s="7">
        <v>0.5</v>
      </c>
      <c r="Z1526" s="7">
        <v>0.5</v>
      </c>
      <c r="AA1526" s="7">
        <v>0.5</v>
      </c>
      <c r="AB1526" s="7">
        <v>0.3</v>
      </c>
      <c r="AC1526" s="7">
        <v>0.3</v>
      </c>
      <c r="AD1526" s="7">
        <v>0.3</v>
      </c>
      <c r="AE1526" s="7">
        <v>0.3</v>
      </c>
      <c r="AF1526" s="7" t="s">
        <v>890</v>
      </c>
    </row>
    <row r="1527" ht="14.25" customHeight="1">
      <c r="A1527" s="5" t="s">
        <v>3484</v>
      </c>
      <c r="B1527" s="5" t="s">
        <v>1185</v>
      </c>
      <c r="C1527" s="5"/>
      <c r="D1527" s="5" t="s">
        <v>1882</v>
      </c>
      <c r="E1527" s="62">
        <v>41640.0</v>
      </c>
      <c r="F1527" s="62">
        <v>42004.0</v>
      </c>
      <c r="G1527" s="5" t="s">
        <v>1003</v>
      </c>
      <c r="H1527" s="5">
        <v>0.3</v>
      </c>
      <c r="I1527" s="5">
        <v>0.3</v>
      </c>
      <c r="J1527" s="5">
        <v>0.3</v>
      </c>
      <c r="K1527" s="5">
        <v>0.3</v>
      </c>
      <c r="L1527" s="5">
        <v>0.5</v>
      </c>
      <c r="M1527" s="5">
        <v>0.5</v>
      </c>
      <c r="N1527" s="5">
        <v>1.0</v>
      </c>
      <c r="O1527" s="5">
        <v>1.0</v>
      </c>
      <c r="P1527" s="5">
        <v>1.0</v>
      </c>
      <c r="Q1527" s="5">
        <v>1.0</v>
      </c>
      <c r="R1527" s="5">
        <v>1.0</v>
      </c>
      <c r="S1527" s="5">
        <v>1.0</v>
      </c>
      <c r="T1527" s="5">
        <v>1.0</v>
      </c>
      <c r="U1527" s="5">
        <v>1.0</v>
      </c>
      <c r="V1527" s="5">
        <v>1.0</v>
      </c>
      <c r="W1527" s="5">
        <v>1.0</v>
      </c>
      <c r="X1527" s="5">
        <v>1.0</v>
      </c>
      <c r="Y1527" s="5">
        <v>1.0</v>
      </c>
      <c r="Z1527" s="5">
        <v>0.5</v>
      </c>
      <c r="AA1527" s="5">
        <v>0.5</v>
      </c>
      <c r="AB1527" s="5">
        <v>0.3</v>
      </c>
      <c r="AC1527" s="5">
        <v>0.3</v>
      </c>
      <c r="AD1527" s="5">
        <v>0.3</v>
      </c>
      <c r="AE1527" s="5">
        <v>0.3</v>
      </c>
      <c r="AF1527" s="5" t="s">
        <v>890</v>
      </c>
    </row>
    <row r="1528" ht="14.25" customHeight="1">
      <c r="A1528" s="7" t="s">
        <v>3486</v>
      </c>
      <c r="B1528" s="7" t="s">
        <v>1185</v>
      </c>
      <c r="C1528" s="7"/>
      <c r="D1528" s="7" t="s">
        <v>1078</v>
      </c>
      <c r="E1528" s="68">
        <v>41640.0</v>
      </c>
      <c r="F1528" s="68">
        <v>42004.0</v>
      </c>
      <c r="G1528" s="7" t="s">
        <v>1003</v>
      </c>
      <c r="H1528" s="7">
        <v>0.3</v>
      </c>
      <c r="I1528" s="7">
        <v>0.3</v>
      </c>
      <c r="J1528" s="7">
        <v>0.3</v>
      </c>
      <c r="K1528" s="7">
        <v>0.3</v>
      </c>
      <c r="L1528" s="7">
        <v>0.3</v>
      </c>
      <c r="M1528" s="7">
        <v>0.3</v>
      </c>
      <c r="N1528" s="7">
        <v>0.3</v>
      </c>
      <c r="O1528" s="7">
        <v>0.3</v>
      </c>
      <c r="P1528" s="7">
        <v>0.5</v>
      </c>
      <c r="Q1528" s="7">
        <v>0.5</v>
      </c>
      <c r="R1528" s="7">
        <v>0.5</v>
      </c>
      <c r="S1528" s="7">
        <v>0.5</v>
      </c>
      <c r="T1528" s="7">
        <v>0.5</v>
      </c>
      <c r="U1528" s="7">
        <v>0.5</v>
      </c>
      <c r="V1528" s="7">
        <v>0.5</v>
      </c>
      <c r="W1528" s="7">
        <v>0.5</v>
      </c>
      <c r="X1528" s="7">
        <v>0.5</v>
      </c>
      <c r="Y1528" s="7">
        <v>0.3</v>
      </c>
      <c r="Z1528" s="7">
        <v>0.3</v>
      </c>
      <c r="AA1528" s="7">
        <v>0.3</v>
      </c>
      <c r="AB1528" s="7">
        <v>0.3</v>
      </c>
      <c r="AC1528" s="7">
        <v>0.3</v>
      </c>
      <c r="AD1528" s="7">
        <v>0.3</v>
      </c>
      <c r="AE1528" s="7">
        <v>0.3</v>
      </c>
      <c r="AF1528" s="7" t="s">
        <v>890</v>
      </c>
    </row>
    <row r="1529" ht="14.25" customHeight="1">
      <c r="A1529" s="5" t="s">
        <v>3486</v>
      </c>
      <c r="B1529" s="5" t="s">
        <v>1185</v>
      </c>
      <c r="C1529" s="5"/>
      <c r="D1529" s="5" t="s">
        <v>1627</v>
      </c>
      <c r="E1529" s="62">
        <v>41640.0</v>
      </c>
      <c r="F1529" s="62">
        <v>42004.0</v>
      </c>
      <c r="G1529" s="5" t="s">
        <v>1003</v>
      </c>
      <c r="H1529" s="5">
        <v>0.3</v>
      </c>
      <c r="I1529" s="5">
        <v>0.3</v>
      </c>
      <c r="J1529" s="5">
        <v>0.3</v>
      </c>
      <c r="K1529" s="5">
        <v>0.3</v>
      </c>
      <c r="L1529" s="5">
        <v>0.3</v>
      </c>
      <c r="M1529" s="5">
        <v>0.3</v>
      </c>
      <c r="N1529" s="5">
        <v>0.3</v>
      </c>
      <c r="O1529" s="5">
        <v>0.5</v>
      </c>
      <c r="P1529" s="5">
        <v>0.5</v>
      </c>
      <c r="Q1529" s="5">
        <v>0.8</v>
      </c>
      <c r="R1529" s="5">
        <v>0.8</v>
      </c>
      <c r="S1529" s="5">
        <v>0.8</v>
      </c>
      <c r="T1529" s="5">
        <v>0.8</v>
      </c>
      <c r="U1529" s="5">
        <v>0.8</v>
      </c>
      <c r="V1529" s="5">
        <v>0.8</v>
      </c>
      <c r="W1529" s="5">
        <v>0.5</v>
      </c>
      <c r="X1529" s="5">
        <v>0.5</v>
      </c>
      <c r="Y1529" s="5">
        <v>0.5</v>
      </c>
      <c r="Z1529" s="5">
        <v>0.5</v>
      </c>
      <c r="AA1529" s="5">
        <v>0.5</v>
      </c>
      <c r="AB1529" s="5">
        <v>0.3</v>
      </c>
      <c r="AC1529" s="5">
        <v>0.3</v>
      </c>
      <c r="AD1529" s="5">
        <v>0.3</v>
      </c>
      <c r="AE1529" s="5">
        <v>0.3</v>
      </c>
      <c r="AF1529" s="5" t="s">
        <v>890</v>
      </c>
    </row>
    <row r="1530" ht="14.25" customHeight="1">
      <c r="A1530" s="7" t="s">
        <v>3486</v>
      </c>
      <c r="B1530" s="7" t="s">
        <v>1185</v>
      </c>
      <c r="C1530" s="7"/>
      <c r="D1530" s="7" t="s">
        <v>1882</v>
      </c>
      <c r="E1530" s="68">
        <v>41640.0</v>
      </c>
      <c r="F1530" s="68">
        <v>42004.0</v>
      </c>
      <c r="G1530" s="7" t="s">
        <v>1003</v>
      </c>
      <c r="H1530" s="7">
        <v>0.3</v>
      </c>
      <c r="I1530" s="7">
        <v>0.3</v>
      </c>
      <c r="J1530" s="7">
        <v>0.3</v>
      </c>
      <c r="K1530" s="7">
        <v>0.3</v>
      </c>
      <c r="L1530" s="7">
        <v>0.5</v>
      </c>
      <c r="M1530" s="7">
        <v>0.5</v>
      </c>
      <c r="N1530" s="7">
        <v>1.0</v>
      </c>
      <c r="O1530" s="7">
        <v>1.0</v>
      </c>
      <c r="P1530" s="7">
        <v>1.0</v>
      </c>
      <c r="Q1530" s="7">
        <v>1.0</v>
      </c>
      <c r="R1530" s="7">
        <v>1.0</v>
      </c>
      <c r="S1530" s="7">
        <v>1.0</v>
      </c>
      <c r="T1530" s="7">
        <v>1.0</v>
      </c>
      <c r="U1530" s="7">
        <v>1.0</v>
      </c>
      <c r="V1530" s="7">
        <v>1.0</v>
      </c>
      <c r="W1530" s="7">
        <v>1.0</v>
      </c>
      <c r="X1530" s="7">
        <v>1.0</v>
      </c>
      <c r="Y1530" s="7">
        <v>1.0</v>
      </c>
      <c r="Z1530" s="7">
        <v>0.5</v>
      </c>
      <c r="AA1530" s="7">
        <v>0.5</v>
      </c>
      <c r="AB1530" s="7">
        <v>0.3</v>
      </c>
      <c r="AC1530" s="7">
        <v>0.3</v>
      </c>
      <c r="AD1530" s="7">
        <v>0.3</v>
      </c>
      <c r="AE1530" s="7">
        <v>0.3</v>
      </c>
      <c r="AF1530" s="7" t="s">
        <v>890</v>
      </c>
    </row>
    <row r="1531" ht="14.25" customHeight="1">
      <c r="A1531" s="5" t="s">
        <v>3489</v>
      </c>
      <c r="B1531" s="5" t="s">
        <v>41</v>
      </c>
      <c r="C1531" s="5"/>
      <c r="D1531" s="5" t="s">
        <v>1078</v>
      </c>
      <c r="E1531" s="62">
        <v>41640.0</v>
      </c>
      <c r="F1531" s="62">
        <v>42004.0</v>
      </c>
      <c r="G1531" s="5" t="s">
        <v>1003</v>
      </c>
      <c r="H1531" s="5">
        <v>0.05</v>
      </c>
      <c r="I1531" s="5">
        <v>0.05</v>
      </c>
      <c r="J1531" s="5">
        <v>0.05</v>
      </c>
      <c r="K1531" s="5">
        <v>0.05</v>
      </c>
      <c r="L1531" s="5">
        <v>0.05</v>
      </c>
      <c r="M1531" s="5">
        <v>0.05</v>
      </c>
      <c r="N1531" s="5">
        <v>0.05</v>
      </c>
      <c r="O1531" s="5">
        <v>0.05</v>
      </c>
      <c r="P1531" s="5">
        <v>0.1</v>
      </c>
      <c r="Q1531" s="5">
        <v>0.1</v>
      </c>
      <c r="R1531" s="5">
        <v>0.1</v>
      </c>
      <c r="S1531" s="5">
        <v>0.1</v>
      </c>
      <c r="T1531" s="5">
        <v>0.1</v>
      </c>
      <c r="U1531" s="5">
        <v>0.1</v>
      </c>
      <c r="V1531" s="5">
        <v>0.1</v>
      </c>
      <c r="W1531" s="5">
        <v>0.1</v>
      </c>
      <c r="X1531" s="5">
        <v>0.1</v>
      </c>
      <c r="Y1531" s="5">
        <v>0.05</v>
      </c>
      <c r="Z1531" s="5">
        <v>0.05</v>
      </c>
      <c r="AA1531" s="5">
        <v>0.05</v>
      </c>
      <c r="AB1531" s="5">
        <v>0.05</v>
      </c>
      <c r="AC1531" s="5">
        <v>0.05</v>
      </c>
      <c r="AD1531" s="5">
        <v>0.05</v>
      </c>
      <c r="AE1531" s="5">
        <v>0.05</v>
      </c>
      <c r="AF1531" s="5" t="s">
        <v>890</v>
      </c>
    </row>
    <row r="1532" ht="14.25" customHeight="1">
      <c r="A1532" s="7" t="s">
        <v>3489</v>
      </c>
      <c r="B1532" s="7" t="s">
        <v>41</v>
      </c>
      <c r="C1532" s="7"/>
      <c r="D1532" s="7" t="s">
        <v>1627</v>
      </c>
      <c r="E1532" s="68">
        <v>41640.0</v>
      </c>
      <c r="F1532" s="68">
        <v>42004.0</v>
      </c>
      <c r="G1532" s="7" t="s">
        <v>1003</v>
      </c>
      <c r="H1532" s="7">
        <v>0.1</v>
      </c>
      <c r="I1532" s="7">
        <v>0.1</v>
      </c>
      <c r="J1532" s="7">
        <v>0.1</v>
      </c>
      <c r="K1532" s="7">
        <v>0.1</v>
      </c>
      <c r="L1532" s="7">
        <v>0.1</v>
      </c>
      <c r="M1532" s="7">
        <v>0.1</v>
      </c>
      <c r="N1532" s="7">
        <v>0.1</v>
      </c>
      <c r="O1532" s="7">
        <v>0.3</v>
      </c>
      <c r="P1532" s="7">
        <v>0.3</v>
      </c>
      <c r="Q1532" s="7">
        <v>0.4</v>
      </c>
      <c r="R1532" s="7">
        <v>0.4</v>
      </c>
      <c r="S1532" s="7">
        <v>0.4</v>
      </c>
      <c r="T1532" s="7">
        <v>0.4</v>
      </c>
      <c r="U1532" s="7">
        <v>0.4</v>
      </c>
      <c r="V1532" s="7">
        <v>0.4</v>
      </c>
      <c r="W1532" s="7">
        <v>0.3</v>
      </c>
      <c r="X1532" s="7">
        <v>0.3</v>
      </c>
      <c r="Y1532" s="7">
        <v>0.3</v>
      </c>
      <c r="Z1532" s="7">
        <v>0.3</v>
      </c>
      <c r="AA1532" s="7">
        <v>0.3</v>
      </c>
      <c r="AB1532" s="7">
        <v>0.1</v>
      </c>
      <c r="AC1532" s="7">
        <v>0.1</v>
      </c>
      <c r="AD1532" s="7">
        <v>0.1</v>
      </c>
      <c r="AE1532" s="7">
        <v>0.1</v>
      </c>
      <c r="AF1532" s="7" t="s">
        <v>890</v>
      </c>
    </row>
    <row r="1533" ht="14.25" customHeight="1">
      <c r="A1533" s="5" t="s">
        <v>3489</v>
      </c>
      <c r="B1533" s="5" t="s">
        <v>41</v>
      </c>
      <c r="C1533" s="5"/>
      <c r="D1533" s="5" t="s">
        <v>1882</v>
      </c>
      <c r="E1533" s="62">
        <v>41640.0</v>
      </c>
      <c r="F1533" s="62">
        <v>42004.0</v>
      </c>
      <c r="G1533" s="5" t="s">
        <v>1003</v>
      </c>
      <c r="H1533" s="5">
        <v>0.1</v>
      </c>
      <c r="I1533" s="5">
        <v>0.1</v>
      </c>
      <c r="J1533" s="5">
        <v>0.1</v>
      </c>
      <c r="K1533" s="5">
        <v>0.1</v>
      </c>
      <c r="L1533" s="5">
        <v>0.3</v>
      </c>
      <c r="M1533" s="5">
        <v>0.3</v>
      </c>
      <c r="N1533" s="5">
        <v>0.6</v>
      </c>
      <c r="O1533" s="5">
        <v>0.9</v>
      </c>
      <c r="P1533" s="5">
        <v>0.9</v>
      </c>
      <c r="Q1533" s="5">
        <v>0.9</v>
      </c>
      <c r="R1533" s="5">
        <v>0.9</v>
      </c>
      <c r="S1533" s="5">
        <v>0.9</v>
      </c>
      <c r="T1533" s="5">
        <v>0.9</v>
      </c>
      <c r="U1533" s="5">
        <v>0.9</v>
      </c>
      <c r="V1533" s="5">
        <v>0.9</v>
      </c>
      <c r="W1533" s="5">
        <v>0.9</v>
      </c>
      <c r="X1533" s="5">
        <v>0.9</v>
      </c>
      <c r="Y1533" s="5">
        <v>0.9</v>
      </c>
      <c r="Z1533" s="5">
        <v>0.6</v>
      </c>
      <c r="AA1533" s="5">
        <v>0.6</v>
      </c>
      <c r="AB1533" s="5">
        <v>0.3</v>
      </c>
      <c r="AC1533" s="5">
        <v>0.3</v>
      </c>
      <c r="AD1533" s="5">
        <v>0.1</v>
      </c>
      <c r="AE1533" s="5">
        <v>0.1</v>
      </c>
      <c r="AF1533" s="5" t="s">
        <v>890</v>
      </c>
    </row>
    <row r="1534" ht="14.25" customHeight="1">
      <c r="A1534" s="7" t="s">
        <v>3491</v>
      </c>
      <c r="B1534" s="7" t="s">
        <v>41</v>
      </c>
      <c r="C1534" s="7"/>
      <c r="D1534" s="7" t="s">
        <v>1078</v>
      </c>
      <c r="E1534" s="68">
        <v>41640.0</v>
      </c>
      <c r="F1534" s="68">
        <v>42004.0</v>
      </c>
      <c r="G1534" s="7" t="s">
        <v>1003</v>
      </c>
      <c r="H1534" s="7">
        <v>0.05</v>
      </c>
      <c r="I1534" s="7">
        <v>0.05</v>
      </c>
      <c r="J1534" s="7">
        <v>0.05</v>
      </c>
      <c r="K1534" s="7">
        <v>0.05</v>
      </c>
      <c r="L1534" s="7">
        <v>0.05</v>
      </c>
      <c r="M1534" s="7">
        <v>0.05</v>
      </c>
      <c r="N1534" s="7">
        <v>0.05</v>
      </c>
      <c r="O1534" s="7">
        <v>0.05</v>
      </c>
      <c r="P1534" s="7">
        <v>0.1</v>
      </c>
      <c r="Q1534" s="7">
        <v>0.1</v>
      </c>
      <c r="R1534" s="7">
        <v>0.1</v>
      </c>
      <c r="S1534" s="7">
        <v>0.1</v>
      </c>
      <c r="T1534" s="7">
        <v>0.1</v>
      </c>
      <c r="U1534" s="7">
        <v>0.1</v>
      </c>
      <c r="V1534" s="7">
        <v>0.1</v>
      </c>
      <c r="W1534" s="7">
        <v>0.1</v>
      </c>
      <c r="X1534" s="7">
        <v>0.1</v>
      </c>
      <c r="Y1534" s="7">
        <v>0.05</v>
      </c>
      <c r="Z1534" s="7">
        <v>0.05</v>
      </c>
      <c r="AA1534" s="7">
        <v>0.05</v>
      </c>
      <c r="AB1534" s="7">
        <v>0.05</v>
      </c>
      <c r="AC1534" s="7">
        <v>0.05</v>
      </c>
      <c r="AD1534" s="7">
        <v>0.05</v>
      </c>
      <c r="AE1534" s="7">
        <v>0.05</v>
      </c>
      <c r="AF1534" s="7" t="s">
        <v>890</v>
      </c>
    </row>
    <row r="1535" ht="14.25" customHeight="1">
      <c r="A1535" s="5" t="s">
        <v>3491</v>
      </c>
      <c r="B1535" s="5" t="s">
        <v>41</v>
      </c>
      <c r="C1535" s="5"/>
      <c r="D1535" s="5" t="s">
        <v>1627</v>
      </c>
      <c r="E1535" s="62">
        <v>41640.0</v>
      </c>
      <c r="F1535" s="62">
        <v>42004.0</v>
      </c>
      <c r="G1535" s="5" t="s">
        <v>1003</v>
      </c>
      <c r="H1535" s="5">
        <v>0.1</v>
      </c>
      <c r="I1535" s="5">
        <v>0.1</v>
      </c>
      <c r="J1535" s="5">
        <v>0.1</v>
      </c>
      <c r="K1535" s="5">
        <v>0.1</v>
      </c>
      <c r="L1535" s="5">
        <v>0.1</v>
      </c>
      <c r="M1535" s="5">
        <v>0.1</v>
      </c>
      <c r="N1535" s="5">
        <v>0.1</v>
      </c>
      <c r="O1535" s="5">
        <v>0.3</v>
      </c>
      <c r="P1535" s="5">
        <v>0.3</v>
      </c>
      <c r="Q1535" s="5">
        <v>0.4</v>
      </c>
      <c r="R1535" s="5">
        <v>0.4</v>
      </c>
      <c r="S1535" s="5">
        <v>0.4</v>
      </c>
      <c r="T1535" s="5">
        <v>0.4</v>
      </c>
      <c r="U1535" s="5">
        <v>0.4</v>
      </c>
      <c r="V1535" s="5">
        <v>0.4</v>
      </c>
      <c r="W1535" s="5">
        <v>0.3</v>
      </c>
      <c r="X1535" s="5">
        <v>0.3</v>
      </c>
      <c r="Y1535" s="5">
        <v>0.3</v>
      </c>
      <c r="Z1535" s="5">
        <v>0.3</v>
      </c>
      <c r="AA1535" s="5">
        <v>0.3</v>
      </c>
      <c r="AB1535" s="5">
        <v>0.1</v>
      </c>
      <c r="AC1535" s="5">
        <v>0.1</v>
      </c>
      <c r="AD1535" s="5">
        <v>0.1</v>
      </c>
      <c r="AE1535" s="5">
        <v>0.1</v>
      </c>
      <c r="AF1535" s="5" t="s">
        <v>890</v>
      </c>
    </row>
    <row r="1536" ht="14.25" customHeight="1">
      <c r="A1536" s="7" t="s">
        <v>3491</v>
      </c>
      <c r="B1536" s="7" t="s">
        <v>41</v>
      </c>
      <c r="C1536" s="7"/>
      <c r="D1536" s="7" t="s">
        <v>1882</v>
      </c>
      <c r="E1536" s="68">
        <v>41640.0</v>
      </c>
      <c r="F1536" s="68">
        <v>42004.0</v>
      </c>
      <c r="G1536" s="7" t="s">
        <v>1003</v>
      </c>
      <c r="H1536" s="7">
        <v>0.1</v>
      </c>
      <c r="I1536" s="7">
        <v>0.1</v>
      </c>
      <c r="J1536" s="7">
        <v>0.1</v>
      </c>
      <c r="K1536" s="7">
        <v>0.1</v>
      </c>
      <c r="L1536" s="7">
        <v>0.3</v>
      </c>
      <c r="M1536" s="7">
        <v>0.3</v>
      </c>
      <c r="N1536" s="7">
        <v>0.6</v>
      </c>
      <c r="O1536" s="7">
        <v>0.9</v>
      </c>
      <c r="P1536" s="7">
        <v>0.9</v>
      </c>
      <c r="Q1536" s="7">
        <v>0.9</v>
      </c>
      <c r="R1536" s="7">
        <v>0.9</v>
      </c>
      <c r="S1536" s="7">
        <v>0.9</v>
      </c>
      <c r="T1536" s="7">
        <v>0.9</v>
      </c>
      <c r="U1536" s="7">
        <v>0.9</v>
      </c>
      <c r="V1536" s="7">
        <v>0.9</v>
      </c>
      <c r="W1536" s="7">
        <v>0.9</v>
      </c>
      <c r="X1536" s="7">
        <v>0.9</v>
      </c>
      <c r="Y1536" s="7">
        <v>0.9</v>
      </c>
      <c r="Z1536" s="7">
        <v>0.6</v>
      </c>
      <c r="AA1536" s="7">
        <v>0.6</v>
      </c>
      <c r="AB1536" s="7">
        <v>0.3</v>
      </c>
      <c r="AC1536" s="7">
        <v>0.3</v>
      </c>
      <c r="AD1536" s="7">
        <v>0.1</v>
      </c>
      <c r="AE1536" s="7">
        <v>0.1</v>
      </c>
      <c r="AF1536" s="7" t="s">
        <v>890</v>
      </c>
    </row>
    <row r="1537" ht="14.25" customHeight="1">
      <c r="A1537" s="5" t="s">
        <v>3493</v>
      </c>
      <c r="B1537" s="5" t="s">
        <v>41</v>
      </c>
      <c r="C1537" s="5"/>
      <c r="D1537" s="5" t="s">
        <v>1078</v>
      </c>
      <c r="E1537" s="62">
        <v>41640.0</v>
      </c>
      <c r="F1537" s="62">
        <v>42004.0</v>
      </c>
      <c r="G1537" s="5" t="s">
        <v>1003</v>
      </c>
      <c r="H1537" s="5">
        <v>0.05</v>
      </c>
      <c r="I1537" s="5">
        <v>0.05</v>
      </c>
      <c r="J1537" s="5">
        <v>0.05</v>
      </c>
      <c r="K1537" s="5">
        <v>0.05</v>
      </c>
      <c r="L1537" s="5">
        <v>0.05</v>
      </c>
      <c r="M1537" s="5">
        <v>0.05</v>
      </c>
      <c r="N1537" s="5">
        <v>0.05</v>
      </c>
      <c r="O1537" s="5">
        <v>0.05</v>
      </c>
      <c r="P1537" s="5">
        <v>0.1</v>
      </c>
      <c r="Q1537" s="5">
        <v>0.1</v>
      </c>
      <c r="R1537" s="5">
        <v>0.1</v>
      </c>
      <c r="S1537" s="5">
        <v>0.1</v>
      </c>
      <c r="T1537" s="5">
        <v>0.1</v>
      </c>
      <c r="U1537" s="5">
        <v>0.1</v>
      </c>
      <c r="V1537" s="5">
        <v>0.1</v>
      </c>
      <c r="W1537" s="5">
        <v>0.1</v>
      </c>
      <c r="X1537" s="5">
        <v>0.1</v>
      </c>
      <c r="Y1537" s="5">
        <v>0.05</v>
      </c>
      <c r="Z1537" s="5">
        <v>0.05</v>
      </c>
      <c r="AA1537" s="5">
        <v>0.05</v>
      </c>
      <c r="AB1537" s="5">
        <v>0.05</v>
      </c>
      <c r="AC1537" s="5">
        <v>0.05</v>
      </c>
      <c r="AD1537" s="5">
        <v>0.05</v>
      </c>
      <c r="AE1537" s="5">
        <v>0.05</v>
      </c>
      <c r="AF1537" s="5" t="s">
        <v>890</v>
      </c>
    </row>
    <row r="1538" ht="14.25" customHeight="1">
      <c r="A1538" s="7" t="s">
        <v>3493</v>
      </c>
      <c r="B1538" s="7" t="s">
        <v>41</v>
      </c>
      <c r="C1538" s="7"/>
      <c r="D1538" s="7" t="s">
        <v>1627</v>
      </c>
      <c r="E1538" s="68">
        <v>41640.0</v>
      </c>
      <c r="F1538" s="68">
        <v>42004.0</v>
      </c>
      <c r="G1538" s="7" t="s">
        <v>1003</v>
      </c>
      <c r="H1538" s="7">
        <v>0.1</v>
      </c>
      <c r="I1538" s="7">
        <v>0.1</v>
      </c>
      <c r="J1538" s="7">
        <v>0.1</v>
      </c>
      <c r="K1538" s="7">
        <v>0.1</v>
      </c>
      <c r="L1538" s="7">
        <v>0.1</v>
      </c>
      <c r="M1538" s="7">
        <v>0.1</v>
      </c>
      <c r="N1538" s="7">
        <v>0.1</v>
      </c>
      <c r="O1538" s="7">
        <v>0.3</v>
      </c>
      <c r="P1538" s="7">
        <v>0.3</v>
      </c>
      <c r="Q1538" s="7">
        <v>0.4</v>
      </c>
      <c r="R1538" s="7">
        <v>0.4</v>
      </c>
      <c r="S1538" s="7">
        <v>0.4</v>
      </c>
      <c r="T1538" s="7">
        <v>0.4</v>
      </c>
      <c r="U1538" s="7">
        <v>0.4</v>
      </c>
      <c r="V1538" s="7">
        <v>0.4</v>
      </c>
      <c r="W1538" s="7">
        <v>0.3</v>
      </c>
      <c r="X1538" s="7">
        <v>0.3</v>
      </c>
      <c r="Y1538" s="7">
        <v>0.3</v>
      </c>
      <c r="Z1538" s="7">
        <v>0.3</v>
      </c>
      <c r="AA1538" s="7">
        <v>0.3</v>
      </c>
      <c r="AB1538" s="7">
        <v>0.1</v>
      </c>
      <c r="AC1538" s="7">
        <v>0.1</v>
      </c>
      <c r="AD1538" s="7">
        <v>0.1</v>
      </c>
      <c r="AE1538" s="7">
        <v>0.1</v>
      </c>
      <c r="AF1538" s="7" t="s">
        <v>890</v>
      </c>
    </row>
    <row r="1539" ht="14.25" customHeight="1">
      <c r="A1539" s="5" t="s">
        <v>3493</v>
      </c>
      <c r="B1539" s="5" t="s">
        <v>41</v>
      </c>
      <c r="C1539" s="5"/>
      <c r="D1539" s="5" t="s">
        <v>1882</v>
      </c>
      <c r="E1539" s="62">
        <v>41640.0</v>
      </c>
      <c r="F1539" s="62">
        <v>42004.0</v>
      </c>
      <c r="G1539" s="5" t="s">
        <v>1003</v>
      </c>
      <c r="H1539" s="5">
        <v>0.1</v>
      </c>
      <c r="I1539" s="5">
        <v>0.1</v>
      </c>
      <c r="J1539" s="5">
        <v>0.1</v>
      </c>
      <c r="K1539" s="5">
        <v>0.1</v>
      </c>
      <c r="L1539" s="5">
        <v>0.3</v>
      </c>
      <c r="M1539" s="5">
        <v>0.3</v>
      </c>
      <c r="N1539" s="5">
        <v>0.6</v>
      </c>
      <c r="O1539" s="5">
        <v>0.9</v>
      </c>
      <c r="P1539" s="5">
        <v>0.9</v>
      </c>
      <c r="Q1539" s="5">
        <v>0.9</v>
      </c>
      <c r="R1539" s="5">
        <v>0.9</v>
      </c>
      <c r="S1539" s="5">
        <v>0.9</v>
      </c>
      <c r="T1539" s="5">
        <v>0.9</v>
      </c>
      <c r="U1539" s="5">
        <v>0.9</v>
      </c>
      <c r="V1539" s="5">
        <v>0.9</v>
      </c>
      <c r="W1539" s="5">
        <v>0.9</v>
      </c>
      <c r="X1539" s="5">
        <v>0.9</v>
      </c>
      <c r="Y1539" s="5">
        <v>0.9</v>
      </c>
      <c r="Z1539" s="5">
        <v>0.6</v>
      </c>
      <c r="AA1539" s="5">
        <v>0.6</v>
      </c>
      <c r="AB1539" s="5">
        <v>0.3</v>
      </c>
      <c r="AC1539" s="5">
        <v>0.3</v>
      </c>
      <c r="AD1539" s="5">
        <v>0.1</v>
      </c>
      <c r="AE1539" s="5">
        <v>0.1</v>
      </c>
      <c r="AF1539" s="5" t="s">
        <v>890</v>
      </c>
    </row>
    <row r="1540" ht="14.25" customHeight="1">
      <c r="A1540" s="7" t="s">
        <v>3495</v>
      </c>
      <c r="B1540" s="7" t="s">
        <v>41</v>
      </c>
      <c r="C1540" s="7"/>
      <c r="D1540" s="7" t="s">
        <v>1078</v>
      </c>
      <c r="E1540" s="68">
        <v>41640.0</v>
      </c>
      <c r="F1540" s="68">
        <v>42004.0</v>
      </c>
      <c r="G1540" s="7" t="s">
        <v>1003</v>
      </c>
      <c r="H1540" s="7">
        <v>0.05</v>
      </c>
      <c r="I1540" s="7">
        <v>0.05</v>
      </c>
      <c r="J1540" s="7">
        <v>0.05</v>
      </c>
      <c r="K1540" s="7">
        <v>0.05</v>
      </c>
      <c r="L1540" s="7">
        <v>0.05</v>
      </c>
      <c r="M1540" s="7">
        <v>0.05</v>
      </c>
      <c r="N1540" s="7">
        <v>0.05</v>
      </c>
      <c r="O1540" s="7">
        <v>0.05</v>
      </c>
      <c r="P1540" s="7">
        <v>0.1</v>
      </c>
      <c r="Q1540" s="7">
        <v>0.1</v>
      </c>
      <c r="R1540" s="7">
        <v>0.1</v>
      </c>
      <c r="S1540" s="7">
        <v>0.1</v>
      </c>
      <c r="T1540" s="7">
        <v>0.1</v>
      </c>
      <c r="U1540" s="7">
        <v>0.1</v>
      </c>
      <c r="V1540" s="7">
        <v>0.1</v>
      </c>
      <c r="W1540" s="7">
        <v>0.1</v>
      </c>
      <c r="X1540" s="7">
        <v>0.1</v>
      </c>
      <c r="Y1540" s="7">
        <v>0.05</v>
      </c>
      <c r="Z1540" s="7">
        <v>0.05</v>
      </c>
      <c r="AA1540" s="7">
        <v>0.05</v>
      </c>
      <c r="AB1540" s="7">
        <v>0.05</v>
      </c>
      <c r="AC1540" s="7">
        <v>0.05</v>
      </c>
      <c r="AD1540" s="7">
        <v>0.05</v>
      </c>
      <c r="AE1540" s="7">
        <v>0.05</v>
      </c>
      <c r="AF1540" s="7" t="s">
        <v>890</v>
      </c>
    </row>
    <row r="1541" ht="14.25" customHeight="1">
      <c r="A1541" s="5" t="s">
        <v>3495</v>
      </c>
      <c r="B1541" s="5" t="s">
        <v>41</v>
      </c>
      <c r="C1541" s="5"/>
      <c r="D1541" s="5" t="s">
        <v>1627</v>
      </c>
      <c r="E1541" s="62">
        <v>41640.0</v>
      </c>
      <c r="F1541" s="62">
        <v>42004.0</v>
      </c>
      <c r="G1541" s="5" t="s">
        <v>1003</v>
      </c>
      <c r="H1541" s="5">
        <v>0.1</v>
      </c>
      <c r="I1541" s="5">
        <v>0.1</v>
      </c>
      <c r="J1541" s="5">
        <v>0.1</v>
      </c>
      <c r="K1541" s="5">
        <v>0.1</v>
      </c>
      <c r="L1541" s="5">
        <v>0.1</v>
      </c>
      <c r="M1541" s="5">
        <v>0.1</v>
      </c>
      <c r="N1541" s="5">
        <v>0.1</v>
      </c>
      <c r="O1541" s="5">
        <v>0.3</v>
      </c>
      <c r="P1541" s="5">
        <v>0.3</v>
      </c>
      <c r="Q1541" s="5">
        <v>0.4</v>
      </c>
      <c r="R1541" s="5">
        <v>0.4</v>
      </c>
      <c r="S1541" s="5">
        <v>0.4</v>
      </c>
      <c r="T1541" s="5">
        <v>0.4</v>
      </c>
      <c r="U1541" s="5">
        <v>0.4</v>
      </c>
      <c r="V1541" s="5">
        <v>0.4</v>
      </c>
      <c r="W1541" s="5">
        <v>0.3</v>
      </c>
      <c r="X1541" s="5">
        <v>0.3</v>
      </c>
      <c r="Y1541" s="5">
        <v>0.3</v>
      </c>
      <c r="Z1541" s="5">
        <v>0.3</v>
      </c>
      <c r="AA1541" s="5">
        <v>0.3</v>
      </c>
      <c r="AB1541" s="5">
        <v>0.1</v>
      </c>
      <c r="AC1541" s="5">
        <v>0.1</v>
      </c>
      <c r="AD1541" s="5">
        <v>0.1</v>
      </c>
      <c r="AE1541" s="5">
        <v>0.1</v>
      </c>
      <c r="AF1541" s="5" t="s">
        <v>890</v>
      </c>
    </row>
    <row r="1542" ht="14.25" customHeight="1">
      <c r="A1542" s="7" t="s">
        <v>3495</v>
      </c>
      <c r="B1542" s="7" t="s">
        <v>41</v>
      </c>
      <c r="C1542" s="7"/>
      <c r="D1542" s="7" t="s">
        <v>1882</v>
      </c>
      <c r="E1542" s="68">
        <v>41640.0</v>
      </c>
      <c r="F1542" s="68">
        <v>42004.0</v>
      </c>
      <c r="G1542" s="7" t="s">
        <v>1003</v>
      </c>
      <c r="H1542" s="7">
        <v>0.1</v>
      </c>
      <c r="I1542" s="7">
        <v>0.1</v>
      </c>
      <c r="J1542" s="7">
        <v>0.1</v>
      </c>
      <c r="K1542" s="7">
        <v>0.1</v>
      </c>
      <c r="L1542" s="7">
        <v>0.3</v>
      </c>
      <c r="M1542" s="7">
        <v>0.3</v>
      </c>
      <c r="N1542" s="7">
        <v>0.6</v>
      </c>
      <c r="O1542" s="7">
        <v>0.9</v>
      </c>
      <c r="P1542" s="7">
        <v>0.9</v>
      </c>
      <c r="Q1542" s="7">
        <v>0.9</v>
      </c>
      <c r="R1542" s="7">
        <v>0.9</v>
      </c>
      <c r="S1542" s="7">
        <v>0.9</v>
      </c>
      <c r="T1542" s="7">
        <v>0.9</v>
      </c>
      <c r="U1542" s="7">
        <v>0.9</v>
      </c>
      <c r="V1542" s="7">
        <v>0.9</v>
      </c>
      <c r="W1542" s="7">
        <v>0.9</v>
      </c>
      <c r="X1542" s="7">
        <v>0.9</v>
      </c>
      <c r="Y1542" s="7">
        <v>0.9</v>
      </c>
      <c r="Z1542" s="7">
        <v>0.6</v>
      </c>
      <c r="AA1542" s="7">
        <v>0.6</v>
      </c>
      <c r="AB1542" s="7">
        <v>0.3</v>
      </c>
      <c r="AC1542" s="7">
        <v>0.3</v>
      </c>
      <c r="AD1542" s="7">
        <v>0.1</v>
      </c>
      <c r="AE1542" s="7">
        <v>0.1</v>
      </c>
      <c r="AF1542" s="7" t="s">
        <v>890</v>
      </c>
    </row>
    <row r="1543" ht="14.25" customHeight="1">
      <c r="A1543" s="5" t="s">
        <v>3498</v>
      </c>
      <c r="B1543" s="5" t="s">
        <v>41</v>
      </c>
      <c r="C1543" s="5"/>
      <c r="D1543" s="5" t="s">
        <v>1078</v>
      </c>
      <c r="E1543" s="62">
        <v>41640.0</v>
      </c>
      <c r="F1543" s="62">
        <v>42004.0</v>
      </c>
      <c r="G1543" s="5" t="s">
        <v>1003</v>
      </c>
      <c r="H1543" s="5">
        <v>0.05</v>
      </c>
      <c r="I1543" s="5">
        <v>0.05</v>
      </c>
      <c r="J1543" s="5">
        <v>0.05</v>
      </c>
      <c r="K1543" s="5">
        <v>0.05</v>
      </c>
      <c r="L1543" s="5">
        <v>0.05</v>
      </c>
      <c r="M1543" s="5">
        <v>0.05</v>
      </c>
      <c r="N1543" s="5">
        <v>0.05</v>
      </c>
      <c r="O1543" s="5">
        <v>0.05</v>
      </c>
      <c r="P1543" s="5">
        <v>0.1</v>
      </c>
      <c r="Q1543" s="5">
        <v>0.1</v>
      </c>
      <c r="R1543" s="5">
        <v>0.1</v>
      </c>
      <c r="S1543" s="5">
        <v>0.1</v>
      </c>
      <c r="T1543" s="5">
        <v>0.1</v>
      </c>
      <c r="U1543" s="5">
        <v>0.1</v>
      </c>
      <c r="V1543" s="5">
        <v>0.1</v>
      </c>
      <c r="W1543" s="5">
        <v>0.1</v>
      </c>
      <c r="X1543" s="5">
        <v>0.1</v>
      </c>
      <c r="Y1543" s="5">
        <v>0.05</v>
      </c>
      <c r="Z1543" s="5">
        <v>0.05</v>
      </c>
      <c r="AA1543" s="5">
        <v>0.05</v>
      </c>
      <c r="AB1543" s="5">
        <v>0.05</v>
      </c>
      <c r="AC1543" s="5">
        <v>0.05</v>
      </c>
      <c r="AD1543" s="5">
        <v>0.05</v>
      </c>
      <c r="AE1543" s="5">
        <v>0.05</v>
      </c>
      <c r="AF1543" s="5" t="s">
        <v>890</v>
      </c>
    </row>
    <row r="1544" ht="14.25" customHeight="1">
      <c r="A1544" s="7" t="s">
        <v>3498</v>
      </c>
      <c r="B1544" s="7" t="s">
        <v>41</v>
      </c>
      <c r="C1544" s="7"/>
      <c r="D1544" s="7" t="s">
        <v>1627</v>
      </c>
      <c r="E1544" s="68">
        <v>41640.0</v>
      </c>
      <c r="F1544" s="68">
        <v>42004.0</v>
      </c>
      <c r="G1544" s="7" t="s">
        <v>1003</v>
      </c>
      <c r="H1544" s="7">
        <v>0.1</v>
      </c>
      <c r="I1544" s="7">
        <v>0.1</v>
      </c>
      <c r="J1544" s="7">
        <v>0.1</v>
      </c>
      <c r="K1544" s="7">
        <v>0.1</v>
      </c>
      <c r="L1544" s="7">
        <v>0.1</v>
      </c>
      <c r="M1544" s="7">
        <v>0.1</v>
      </c>
      <c r="N1544" s="7">
        <v>0.1</v>
      </c>
      <c r="O1544" s="7">
        <v>0.3</v>
      </c>
      <c r="P1544" s="7">
        <v>0.3</v>
      </c>
      <c r="Q1544" s="7">
        <v>0.4</v>
      </c>
      <c r="R1544" s="7">
        <v>0.4</v>
      </c>
      <c r="S1544" s="7">
        <v>0.4</v>
      </c>
      <c r="T1544" s="7">
        <v>0.4</v>
      </c>
      <c r="U1544" s="7">
        <v>0.4</v>
      </c>
      <c r="V1544" s="7">
        <v>0.4</v>
      </c>
      <c r="W1544" s="7">
        <v>0.3</v>
      </c>
      <c r="X1544" s="7">
        <v>0.3</v>
      </c>
      <c r="Y1544" s="7">
        <v>0.3</v>
      </c>
      <c r="Z1544" s="7">
        <v>0.3</v>
      </c>
      <c r="AA1544" s="7">
        <v>0.3</v>
      </c>
      <c r="AB1544" s="7">
        <v>0.1</v>
      </c>
      <c r="AC1544" s="7">
        <v>0.1</v>
      </c>
      <c r="AD1544" s="7">
        <v>0.1</v>
      </c>
      <c r="AE1544" s="7">
        <v>0.1</v>
      </c>
      <c r="AF1544" s="7" t="s">
        <v>890</v>
      </c>
    </row>
    <row r="1545" ht="14.25" customHeight="1">
      <c r="A1545" s="5" t="s">
        <v>3498</v>
      </c>
      <c r="B1545" s="5" t="s">
        <v>41</v>
      </c>
      <c r="C1545" s="5"/>
      <c r="D1545" s="5" t="s">
        <v>1882</v>
      </c>
      <c r="E1545" s="62">
        <v>41640.0</v>
      </c>
      <c r="F1545" s="62">
        <v>42004.0</v>
      </c>
      <c r="G1545" s="5" t="s">
        <v>1003</v>
      </c>
      <c r="H1545" s="5">
        <v>0.1</v>
      </c>
      <c r="I1545" s="5">
        <v>0.1</v>
      </c>
      <c r="J1545" s="5">
        <v>0.1</v>
      </c>
      <c r="K1545" s="5">
        <v>0.1</v>
      </c>
      <c r="L1545" s="5">
        <v>0.3</v>
      </c>
      <c r="M1545" s="5">
        <v>0.3</v>
      </c>
      <c r="N1545" s="5">
        <v>0.6</v>
      </c>
      <c r="O1545" s="5">
        <v>0.9</v>
      </c>
      <c r="P1545" s="5">
        <v>0.9</v>
      </c>
      <c r="Q1545" s="5">
        <v>0.9</v>
      </c>
      <c r="R1545" s="5">
        <v>0.9</v>
      </c>
      <c r="S1545" s="5">
        <v>0.9</v>
      </c>
      <c r="T1545" s="5">
        <v>0.9</v>
      </c>
      <c r="U1545" s="5">
        <v>0.9</v>
      </c>
      <c r="V1545" s="5">
        <v>0.9</v>
      </c>
      <c r="W1545" s="5">
        <v>0.9</v>
      </c>
      <c r="X1545" s="5">
        <v>0.9</v>
      </c>
      <c r="Y1545" s="5">
        <v>0.9</v>
      </c>
      <c r="Z1545" s="5">
        <v>0.6</v>
      </c>
      <c r="AA1545" s="5">
        <v>0.6</v>
      </c>
      <c r="AB1545" s="5">
        <v>0.3</v>
      </c>
      <c r="AC1545" s="5">
        <v>0.3</v>
      </c>
      <c r="AD1545" s="5">
        <v>0.1</v>
      </c>
      <c r="AE1545" s="5">
        <v>0.1</v>
      </c>
      <c r="AF1545" s="5" t="s">
        <v>890</v>
      </c>
    </row>
    <row r="1546" ht="14.25" customHeight="1">
      <c r="A1546" s="7" t="s">
        <v>3500</v>
      </c>
      <c r="B1546" s="7" t="s">
        <v>41</v>
      </c>
      <c r="C1546" s="7"/>
      <c r="D1546" s="7" t="s">
        <v>1078</v>
      </c>
      <c r="E1546" s="68">
        <v>41640.0</v>
      </c>
      <c r="F1546" s="68">
        <v>42004.0</v>
      </c>
      <c r="G1546" s="7" t="s">
        <v>1003</v>
      </c>
      <c r="H1546" s="7">
        <v>0.05</v>
      </c>
      <c r="I1546" s="7">
        <v>0.05</v>
      </c>
      <c r="J1546" s="7">
        <v>0.05</v>
      </c>
      <c r="K1546" s="7">
        <v>0.05</v>
      </c>
      <c r="L1546" s="7">
        <v>0.05</v>
      </c>
      <c r="M1546" s="7">
        <v>0.05</v>
      </c>
      <c r="N1546" s="7">
        <v>0.05</v>
      </c>
      <c r="O1546" s="7">
        <v>0.05</v>
      </c>
      <c r="P1546" s="7">
        <v>0.1</v>
      </c>
      <c r="Q1546" s="7">
        <v>0.1</v>
      </c>
      <c r="R1546" s="7">
        <v>0.1</v>
      </c>
      <c r="S1546" s="7">
        <v>0.1</v>
      </c>
      <c r="T1546" s="7">
        <v>0.1</v>
      </c>
      <c r="U1546" s="7">
        <v>0.1</v>
      </c>
      <c r="V1546" s="7">
        <v>0.1</v>
      </c>
      <c r="W1546" s="7">
        <v>0.1</v>
      </c>
      <c r="X1546" s="7">
        <v>0.1</v>
      </c>
      <c r="Y1546" s="7">
        <v>0.05</v>
      </c>
      <c r="Z1546" s="7">
        <v>0.05</v>
      </c>
      <c r="AA1546" s="7">
        <v>0.05</v>
      </c>
      <c r="AB1546" s="7">
        <v>0.05</v>
      </c>
      <c r="AC1546" s="7">
        <v>0.05</v>
      </c>
      <c r="AD1546" s="7">
        <v>0.05</v>
      </c>
      <c r="AE1546" s="7">
        <v>0.05</v>
      </c>
      <c r="AF1546" s="7" t="s">
        <v>890</v>
      </c>
    </row>
    <row r="1547" ht="14.25" customHeight="1">
      <c r="A1547" s="5" t="s">
        <v>3500</v>
      </c>
      <c r="B1547" s="5" t="s">
        <v>41</v>
      </c>
      <c r="C1547" s="5"/>
      <c r="D1547" s="5" t="s">
        <v>1627</v>
      </c>
      <c r="E1547" s="62">
        <v>41640.0</v>
      </c>
      <c r="F1547" s="62">
        <v>42004.0</v>
      </c>
      <c r="G1547" s="5" t="s">
        <v>1003</v>
      </c>
      <c r="H1547" s="5">
        <v>0.1</v>
      </c>
      <c r="I1547" s="5">
        <v>0.1</v>
      </c>
      <c r="J1547" s="5">
        <v>0.1</v>
      </c>
      <c r="K1547" s="5">
        <v>0.1</v>
      </c>
      <c r="L1547" s="5">
        <v>0.1</v>
      </c>
      <c r="M1547" s="5">
        <v>0.1</v>
      </c>
      <c r="N1547" s="5">
        <v>0.1</v>
      </c>
      <c r="O1547" s="5">
        <v>0.3</v>
      </c>
      <c r="P1547" s="5">
        <v>0.3</v>
      </c>
      <c r="Q1547" s="5">
        <v>0.4</v>
      </c>
      <c r="R1547" s="5">
        <v>0.4</v>
      </c>
      <c r="S1547" s="5">
        <v>0.4</v>
      </c>
      <c r="T1547" s="5">
        <v>0.4</v>
      </c>
      <c r="U1547" s="5">
        <v>0.4</v>
      </c>
      <c r="V1547" s="5">
        <v>0.4</v>
      </c>
      <c r="W1547" s="5">
        <v>0.3</v>
      </c>
      <c r="X1547" s="5">
        <v>0.3</v>
      </c>
      <c r="Y1547" s="5">
        <v>0.3</v>
      </c>
      <c r="Z1547" s="5">
        <v>0.3</v>
      </c>
      <c r="AA1547" s="5">
        <v>0.3</v>
      </c>
      <c r="AB1547" s="5">
        <v>0.1</v>
      </c>
      <c r="AC1547" s="5">
        <v>0.1</v>
      </c>
      <c r="AD1547" s="5">
        <v>0.1</v>
      </c>
      <c r="AE1547" s="5">
        <v>0.1</v>
      </c>
      <c r="AF1547" s="5" t="s">
        <v>890</v>
      </c>
    </row>
    <row r="1548" ht="14.25" customHeight="1">
      <c r="A1548" s="7" t="s">
        <v>3500</v>
      </c>
      <c r="B1548" s="7" t="s">
        <v>41</v>
      </c>
      <c r="C1548" s="7"/>
      <c r="D1548" s="7" t="s">
        <v>1882</v>
      </c>
      <c r="E1548" s="68">
        <v>41640.0</v>
      </c>
      <c r="F1548" s="68">
        <v>42004.0</v>
      </c>
      <c r="G1548" s="7" t="s">
        <v>1003</v>
      </c>
      <c r="H1548" s="7">
        <v>0.1</v>
      </c>
      <c r="I1548" s="7">
        <v>0.1</v>
      </c>
      <c r="J1548" s="7">
        <v>0.1</v>
      </c>
      <c r="K1548" s="7">
        <v>0.1</v>
      </c>
      <c r="L1548" s="7">
        <v>0.3</v>
      </c>
      <c r="M1548" s="7">
        <v>0.3</v>
      </c>
      <c r="N1548" s="7">
        <v>0.6</v>
      </c>
      <c r="O1548" s="7">
        <v>0.9</v>
      </c>
      <c r="P1548" s="7">
        <v>0.9</v>
      </c>
      <c r="Q1548" s="7">
        <v>0.9</v>
      </c>
      <c r="R1548" s="7">
        <v>0.9</v>
      </c>
      <c r="S1548" s="7">
        <v>0.9</v>
      </c>
      <c r="T1548" s="7">
        <v>0.9</v>
      </c>
      <c r="U1548" s="7">
        <v>0.9</v>
      </c>
      <c r="V1548" s="7">
        <v>0.9</v>
      </c>
      <c r="W1548" s="7">
        <v>0.9</v>
      </c>
      <c r="X1548" s="7">
        <v>0.9</v>
      </c>
      <c r="Y1548" s="7">
        <v>0.9</v>
      </c>
      <c r="Z1548" s="7">
        <v>0.6</v>
      </c>
      <c r="AA1548" s="7">
        <v>0.6</v>
      </c>
      <c r="AB1548" s="7">
        <v>0.3</v>
      </c>
      <c r="AC1548" s="7">
        <v>0.3</v>
      </c>
      <c r="AD1548" s="7">
        <v>0.1</v>
      </c>
      <c r="AE1548" s="7">
        <v>0.1</v>
      </c>
      <c r="AF1548" s="7" t="s">
        <v>890</v>
      </c>
    </row>
    <row r="1549" ht="14.25" customHeight="1">
      <c r="A1549" s="5" t="s">
        <v>3503</v>
      </c>
      <c r="B1549" s="5" t="s">
        <v>41</v>
      </c>
      <c r="C1549" s="5"/>
      <c r="D1549" s="5" t="s">
        <v>1078</v>
      </c>
      <c r="E1549" s="62">
        <v>41640.0</v>
      </c>
      <c r="F1549" s="62">
        <v>42004.0</v>
      </c>
      <c r="G1549" s="5" t="s">
        <v>1003</v>
      </c>
      <c r="H1549" s="5">
        <v>0.05</v>
      </c>
      <c r="I1549" s="5">
        <v>0.05</v>
      </c>
      <c r="J1549" s="5">
        <v>0.05</v>
      </c>
      <c r="K1549" s="5">
        <v>0.05</v>
      </c>
      <c r="L1549" s="5">
        <v>0.05</v>
      </c>
      <c r="M1549" s="5">
        <v>0.05</v>
      </c>
      <c r="N1549" s="5">
        <v>0.05</v>
      </c>
      <c r="O1549" s="5">
        <v>0.05</v>
      </c>
      <c r="P1549" s="5">
        <v>0.1</v>
      </c>
      <c r="Q1549" s="5">
        <v>0.1</v>
      </c>
      <c r="R1549" s="5">
        <v>0.1</v>
      </c>
      <c r="S1549" s="5">
        <v>0.1</v>
      </c>
      <c r="T1549" s="5">
        <v>0.1</v>
      </c>
      <c r="U1549" s="5">
        <v>0.1</v>
      </c>
      <c r="V1549" s="5">
        <v>0.1</v>
      </c>
      <c r="W1549" s="5">
        <v>0.1</v>
      </c>
      <c r="X1549" s="5">
        <v>0.1</v>
      </c>
      <c r="Y1549" s="5">
        <v>0.05</v>
      </c>
      <c r="Z1549" s="5">
        <v>0.05</v>
      </c>
      <c r="AA1549" s="5">
        <v>0.05</v>
      </c>
      <c r="AB1549" s="5">
        <v>0.05</v>
      </c>
      <c r="AC1549" s="5">
        <v>0.05</v>
      </c>
      <c r="AD1549" s="5">
        <v>0.05</v>
      </c>
      <c r="AE1549" s="5">
        <v>0.05</v>
      </c>
      <c r="AF1549" s="5" t="s">
        <v>890</v>
      </c>
    </row>
    <row r="1550" ht="14.25" customHeight="1">
      <c r="A1550" s="7" t="s">
        <v>3503</v>
      </c>
      <c r="B1550" s="7" t="s">
        <v>41</v>
      </c>
      <c r="C1550" s="7"/>
      <c r="D1550" s="7" t="s">
        <v>1627</v>
      </c>
      <c r="E1550" s="68">
        <v>41640.0</v>
      </c>
      <c r="F1550" s="68">
        <v>42004.0</v>
      </c>
      <c r="G1550" s="7" t="s">
        <v>1003</v>
      </c>
      <c r="H1550" s="7">
        <v>0.1</v>
      </c>
      <c r="I1550" s="7">
        <v>0.1</v>
      </c>
      <c r="J1550" s="7">
        <v>0.1</v>
      </c>
      <c r="K1550" s="7">
        <v>0.1</v>
      </c>
      <c r="L1550" s="7">
        <v>0.1</v>
      </c>
      <c r="M1550" s="7">
        <v>0.1</v>
      </c>
      <c r="N1550" s="7">
        <v>0.1</v>
      </c>
      <c r="O1550" s="7">
        <v>0.3</v>
      </c>
      <c r="P1550" s="7">
        <v>0.3</v>
      </c>
      <c r="Q1550" s="7">
        <v>0.4</v>
      </c>
      <c r="R1550" s="7">
        <v>0.4</v>
      </c>
      <c r="S1550" s="7">
        <v>0.4</v>
      </c>
      <c r="T1550" s="7">
        <v>0.4</v>
      </c>
      <c r="U1550" s="7">
        <v>0.4</v>
      </c>
      <c r="V1550" s="7">
        <v>0.4</v>
      </c>
      <c r="W1550" s="7">
        <v>0.3</v>
      </c>
      <c r="X1550" s="7">
        <v>0.3</v>
      </c>
      <c r="Y1550" s="7">
        <v>0.3</v>
      </c>
      <c r="Z1550" s="7">
        <v>0.3</v>
      </c>
      <c r="AA1550" s="7">
        <v>0.3</v>
      </c>
      <c r="AB1550" s="7">
        <v>0.1</v>
      </c>
      <c r="AC1550" s="7">
        <v>0.1</v>
      </c>
      <c r="AD1550" s="7">
        <v>0.1</v>
      </c>
      <c r="AE1550" s="7">
        <v>0.1</v>
      </c>
      <c r="AF1550" s="7" t="s">
        <v>890</v>
      </c>
    </row>
    <row r="1551" ht="14.25" customHeight="1">
      <c r="A1551" s="5" t="s">
        <v>3503</v>
      </c>
      <c r="B1551" s="5" t="s">
        <v>41</v>
      </c>
      <c r="C1551" s="5"/>
      <c r="D1551" s="5" t="s">
        <v>1882</v>
      </c>
      <c r="E1551" s="62">
        <v>41640.0</v>
      </c>
      <c r="F1551" s="62">
        <v>42004.0</v>
      </c>
      <c r="G1551" s="5" t="s">
        <v>1003</v>
      </c>
      <c r="H1551" s="5">
        <v>0.1</v>
      </c>
      <c r="I1551" s="5">
        <v>0.1</v>
      </c>
      <c r="J1551" s="5">
        <v>0.1</v>
      </c>
      <c r="K1551" s="5">
        <v>0.1</v>
      </c>
      <c r="L1551" s="5">
        <v>0.3</v>
      </c>
      <c r="M1551" s="5">
        <v>0.3</v>
      </c>
      <c r="N1551" s="5">
        <v>0.6</v>
      </c>
      <c r="O1551" s="5">
        <v>0.9</v>
      </c>
      <c r="P1551" s="5">
        <v>0.9</v>
      </c>
      <c r="Q1551" s="5">
        <v>0.9</v>
      </c>
      <c r="R1551" s="5">
        <v>0.9</v>
      </c>
      <c r="S1551" s="5">
        <v>0.9</v>
      </c>
      <c r="T1551" s="5">
        <v>0.9</v>
      </c>
      <c r="U1551" s="5">
        <v>0.9</v>
      </c>
      <c r="V1551" s="5">
        <v>0.9</v>
      </c>
      <c r="W1551" s="5">
        <v>0.9</v>
      </c>
      <c r="X1551" s="5">
        <v>0.9</v>
      </c>
      <c r="Y1551" s="5">
        <v>0.9</v>
      </c>
      <c r="Z1551" s="5">
        <v>0.6</v>
      </c>
      <c r="AA1551" s="5">
        <v>0.6</v>
      </c>
      <c r="AB1551" s="5">
        <v>0.3</v>
      </c>
      <c r="AC1551" s="5">
        <v>0.3</v>
      </c>
      <c r="AD1551" s="5">
        <v>0.1</v>
      </c>
      <c r="AE1551" s="5">
        <v>0.1</v>
      </c>
      <c r="AF1551" s="5" t="s">
        <v>890</v>
      </c>
    </row>
    <row r="1552" ht="14.25" customHeight="1">
      <c r="A1552" s="7" t="s">
        <v>3506</v>
      </c>
      <c r="B1552" s="7" t="s">
        <v>1856</v>
      </c>
      <c r="C1552" s="7"/>
      <c r="D1552" s="7" t="s">
        <v>1078</v>
      </c>
      <c r="E1552" s="68">
        <v>41640.0</v>
      </c>
      <c r="F1552" s="68">
        <v>42004.0</v>
      </c>
      <c r="G1552" s="7" t="s">
        <v>747</v>
      </c>
      <c r="H1552" s="7">
        <v>0.0</v>
      </c>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t="s">
        <v>890</v>
      </c>
    </row>
    <row r="1553" ht="14.25" customHeight="1">
      <c r="A1553" s="5" t="s">
        <v>3506</v>
      </c>
      <c r="B1553" s="5" t="s">
        <v>1856</v>
      </c>
      <c r="C1553" s="5"/>
      <c r="D1553" s="5" t="s">
        <v>1857</v>
      </c>
      <c r="E1553" s="62">
        <v>41640.0</v>
      </c>
      <c r="F1553" s="62">
        <v>42004.0</v>
      </c>
      <c r="G1553" s="5" t="s">
        <v>1003</v>
      </c>
      <c r="H1553" s="5">
        <v>0.0</v>
      </c>
      <c r="I1553" s="5">
        <v>0.0</v>
      </c>
      <c r="J1553" s="5">
        <v>0.0</v>
      </c>
      <c r="K1553" s="5">
        <v>0.0</v>
      </c>
      <c r="L1553" s="5">
        <v>0.0</v>
      </c>
      <c r="M1553" s="5">
        <v>0.0</v>
      </c>
      <c r="N1553" s="5">
        <v>0.25</v>
      </c>
      <c r="O1553" s="5">
        <v>0.25</v>
      </c>
      <c r="P1553" s="5">
        <v>0.25</v>
      </c>
      <c r="Q1553" s="5">
        <v>0.25</v>
      </c>
      <c r="R1553" s="5">
        <v>0.25</v>
      </c>
      <c r="S1553" s="5">
        <v>0.25</v>
      </c>
      <c r="T1553" s="5">
        <v>0.25</v>
      </c>
      <c r="U1553" s="5">
        <v>0.25</v>
      </c>
      <c r="V1553" s="5">
        <v>0.25</v>
      </c>
      <c r="W1553" s="5">
        <v>0.25</v>
      </c>
      <c r="X1553" s="5">
        <v>0.25</v>
      </c>
      <c r="Y1553" s="5">
        <v>0.25</v>
      </c>
      <c r="Z1553" s="5">
        <v>0.0</v>
      </c>
      <c r="AA1553" s="5">
        <v>0.0</v>
      </c>
      <c r="AB1553" s="5">
        <v>0.0</v>
      </c>
      <c r="AC1553" s="5">
        <v>0.0</v>
      </c>
      <c r="AD1553" s="5">
        <v>0.0</v>
      </c>
      <c r="AE1553" s="5">
        <v>0.0</v>
      </c>
      <c r="AF1553" s="5" t="s">
        <v>890</v>
      </c>
    </row>
    <row r="1554" ht="14.25" customHeight="1">
      <c r="A1554" s="7" t="s">
        <v>3508</v>
      </c>
      <c r="B1554" s="7" t="s">
        <v>1856</v>
      </c>
      <c r="C1554" s="7"/>
      <c r="D1554" s="7" t="s">
        <v>1078</v>
      </c>
      <c r="E1554" s="68">
        <v>41640.0</v>
      </c>
      <c r="F1554" s="68">
        <v>42004.0</v>
      </c>
      <c r="G1554" s="7" t="s">
        <v>747</v>
      </c>
      <c r="H1554" s="7">
        <v>0.0</v>
      </c>
      <c r="I1554" s="7"/>
      <c r="J1554" s="7"/>
      <c r="K1554" s="7"/>
      <c r="L1554" s="7"/>
      <c r="M1554" s="7"/>
      <c r="N1554" s="7"/>
      <c r="O1554" s="7"/>
      <c r="P1554" s="7"/>
      <c r="Q1554" s="7"/>
      <c r="R1554" s="7"/>
      <c r="S1554" s="7"/>
      <c r="T1554" s="7"/>
      <c r="U1554" s="7"/>
      <c r="V1554" s="7"/>
      <c r="W1554" s="7"/>
      <c r="X1554" s="7"/>
      <c r="Y1554" s="7"/>
      <c r="Z1554" s="7"/>
      <c r="AA1554" s="7"/>
      <c r="AB1554" s="7"/>
      <c r="AC1554" s="7"/>
      <c r="AD1554" s="7"/>
      <c r="AE1554" s="7"/>
      <c r="AF1554" s="7" t="s">
        <v>890</v>
      </c>
    </row>
    <row r="1555" ht="14.25" customHeight="1">
      <c r="A1555" s="5" t="s">
        <v>3508</v>
      </c>
      <c r="B1555" s="5" t="s">
        <v>1856</v>
      </c>
      <c r="C1555" s="5"/>
      <c r="D1555" s="5" t="s">
        <v>1857</v>
      </c>
      <c r="E1555" s="62">
        <v>41640.0</v>
      </c>
      <c r="F1555" s="62">
        <v>42004.0</v>
      </c>
      <c r="G1555" s="5" t="s">
        <v>1003</v>
      </c>
      <c r="H1555" s="5">
        <v>0.0</v>
      </c>
      <c r="I1555" s="5">
        <v>0.0</v>
      </c>
      <c r="J1555" s="5">
        <v>0.0</v>
      </c>
      <c r="K1555" s="5">
        <v>0.0</v>
      </c>
      <c r="L1555" s="5">
        <v>0.0</v>
      </c>
      <c r="M1555" s="5">
        <v>0.0</v>
      </c>
      <c r="N1555" s="5">
        <v>1.0</v>
      </c>
      <c r="O1555" s="5">
        <v>1.0</v>
      </c>
      <c r="P1555" s="5">
        <v>1.0</v>
      </c>
      <c r="Q1555" s="5">
        <v>1.0</v>
      </c>
      <c r="R1555" s="5">
        <v>1.0</v>
      </c>
      <c r="S1555" s="5">
        <v>1.0</v>
      </c>
      <c r="T1555" s="5">
        <v>1.0</v>
      </c>
      <c r="U1555" s="5">
        <v>1.0</v>
      </c>
      <c r="V1555" s="5">
        <v>1.0</v>
      </c>
      <c r="W1555" s="5">
        <v>1.0</v>
      </c>
      <c r="X1555" s="5">
        <v>1.0</v>
      </c>
      <c r="Y1555" s="5">
        <v>1.0</v>
      </c>
      <c r="Z1555" s="5">
        <v>0.0</v>
      </c>
      <c r="AA1555" s="5">
        <v>0.0</v>
      </c>
      <c r="AB1555" s="5">
        <v>0.0</v>
      </c>
      <c r="AC1555" s="5">
        <v>0.0</v>
      </c>
      <c r="AD1555" s="5">
        <v>0.0</v>
      </c>
      <c r="AE1555" s="5">
        <v>0.0</v>
      </c>
      <c r="AF1555" s="5" t="s">
        <v>890</v>
      </c>
    </row>
    <row r="1556" ht="14.25" customHeight="1">
      <c r="A1556" s="7" t="s">
        <v>3510</v>
      </c>
      <c r="B1556" s="7" t="s">
        <v>647</v>
      </c>
      <c r="C1556" s="7"/>
      <c r="D1556" s="7" t="s">
        <v>1078</v>
      </c>
      <c r="E1556" s="68">
        <v>41640.0</v>
      </c>
      <c r="F1556" s="68">
        <v>42004.0</v>
      </c>
      <c r="G1556" s="7" t="s">
        <v>1003</v>
      </c>
      <c r="H1556" s="7">
        <v>0.0</v>
      </c>
      <c r="I1556" s="7">
        <v>0.0</v>
      </c>
      <c r="J1556" s="7">
        <v>0.0</v>
      </c>
      <c r="K1556" s="7">
        <v>0.0</v>
      </c>
      <c r="L1556" s="7">
        <v>0.0</v>
      </c>
      <c r="M1556" s="7">
        <v>0.0</v>
      </c>
      <c r="N1556" s="7">
        <v>0.0</v>
      </c>
      <c r="O1556" s="7">
        <v>0.0</v>
      </c>
      <c r="P1556" s="7">
        <v>0.05</v>
      </c>
      <c r="Q1556" s="7">
        <v>0.05</v>
      </c>
      <c r="R1556" s="7">
        <v>0.05</v>
      </c>
      <c r="S1556" s="7">
        <v>0.05</v>
      </c>
      <c r="T1556" s="7">
        <v>0.05</v>
      </c>
      <c r="U1556" s="7">
        <v>0.05</v>
      </c>
      <c r="V1556" s="7">
        <v>0.05</v>
      </c>
      <c r="W1556" s="7">
        <v>0.05</v>
      </c>
      <c r="X1556" s="7">
        <v>0.05</v>
      </c>
      <c r="Y1556" s="7">
        <v>0.0</v>
      </c>
      <c r="Z1556" s="7">
        <v>0.0</v>
      </c>
      <c r="AA1556" s="7">
        <v>0.0</v>
      </c>
      <c r="AB1556" s="7">
        <v>0.0</v>
      </c>
      <c r="AC1556" s="7">
        <v>0.0</v>
      </c>
      <c r="AD1556" s="7">
        <v>0.0</v>
      </c>
      <c r="AE1556" s="7">
        <v>0.0</v>
      </c>
      <c r="AF1556" s="7" t="s">
        <v>890</v>
      </c>
    </row>
    <row r="1557" ht="14.25" customHeight="1">
      <c r="A1557" s="5" t="s">
        <v>3510</v>
      </c>
      <c r="B1557" s="5" t="s">
        <v>647</v>
      </c>
      <c r="C1557" s="5"/>
      <c r="D1557" s="5" t="s">
        <v>1627</v>
      </c>
      <c r="E1557" s="62">
        <v>41640.0</v>
      </c>
      <c r="F1557" s="62">
        <v>42004.0</v>
      </c>
      <c r="G1557" s="5" t="s">
        <v>1003</v>
      </c>
      <c r="H1557" s="5">
        <v>0.05</v>
      </c>
      <c r="I1557" s="5">
        <v>0.05</v>
      </c>
      <c r="J1557" s="5">
        <v>0.05</v>
      </c>
      <c r="K1557" s="5">
        <v>0.05</v>
      </c>
      <c r="L1557" s="5">
        <v>0.05</v>
      </c>
      <c r="M1557" s="5">
        <v>0.05</v>
      </c>
      <c r="N1557" s="5">
        <v>0.05</v>
      </c>
      <c r="O1557" s="5">
        <v>0.2</v>
      </c>
      <c r="P1557" s="5">
        <v>0.2</v>
      </c>
      <c r="Q1557" s="5">
        <v>0.3</v>
      </c>
      <c r="R1557" s="5">
        <v>0.3</v>
      </c>
      <c r="S1557" s="5">
        <v>0.3</v>
      </c>
      <c r="T1557" s="5">
        <v>0.3</v>
      </c>
      <c r="U1557" s="5">
        <v>0.3</v>
      </c>
      <c r="V1557" s="5">
        <v>0.3</v>
      </c>
      <c r="W1557" s="5">
        <v>0.2</v>
      </c>
      <c r="X1557" s="5">
        <v>0.2</v>
      </c>
      <c r="Y1557" s="5">
        <v>0.2</v>
      </c>
      <c r="Z1557" s="5">
        <v>0.2</v>
      </c>
      <c r="AA1557" s="5">
        <v>0.2</v>
      </c>
      <c r="AB1557" s="5">
        <v>0.05</v>
      </c>
      <c r="AC1557" s="5">
        <v>0.05</v>
      </c>
      <c r="AD1557" s="5">
        <v>0.05</v>
      </c>
      <c r="AE1557" s="5">
        <v>0.05</v>
      </c>
      <c r="AF1557" s="5" t="s">
        <v>890</v>
      </c>
    </row>
    <row r="1558" ht="14.25" customHeight="1">
      <c r="A1558" s="7" t="s">
        <v>3510</v>
      </c>
      <c r="B1558" s="7" t="s">
        <v>647</v>
      </c>
      <c r="C1558" s="7"/>
      <c r="D1558" s="7" t="s">
        <v>1882</v>
      </c>
      <c r="E1558" s="68">
        <v>41640.0</v>
      </c>
      <c r="F1558" s="68">
        <v>42004.0</v>
      </c>
      <c r="G1558" s="7" t="s">
        <v>1003</v>
      </c>
      <c r="H1558" s="7">
        <v>0.05</v>
      </c>
      <c r="I1558" s="7">
        <v>0.05</v>
      </c>
      <c r="J1558" s="7">
        <v>0.05</v>
      </c>
      <c r="K1558" s="7">
        <v>0.05</v>
      </c>
      <c r="L1558" s="7">
        <v>0.2</v>
      </c>
      <c r="M1558" s="7">
        <v>0.2</v>
      </c>
      <c r="N1558" s="7">
        <v>0.5</v>
      </c>
      <c r="O1558" s="7">
        <v>0.9</v>
      </c>
      <c r="P1558" s="7">
        <v>0.9</v>
      </c>
      <c r="Q1558" s="7">
        <v>0.9</v>
      </c>
      <c r="R1558" s="7">
        <v>0.9</v>
      </c>
      <c r="S1558" s="7">
        <v>0.9</v>
      </c>
      <c r="T1558" s="7">
        <v>0.9</v>
      </c>
      <c r="U1558" s="7">
        <v>0.9</v>
      </c>
      <c r="V1558" s="7">
        <v>0.9</v>
      </c>
      <c r="W1558" s="7">
        <v>0.9</v>
      </c>
      <c r="X1558" s="7">
        <v>0.9</v>
      </c>
      <c r="Y1558" s="7">
        <v>0.9</v>
      </c>
      <c r="Z1558" s="7">
        <v>0.5</v>
      </c>
      <c r="AA1558" s="7">
        <v>0.5</v>
      </c>
      <c r="AB1558" s="7">
        <v>0.2</v>
      </c>
      <c r="AC1558" s="7">
        <v>0.2</v>
      </c>
      <c r="AD1558" s="7">
        <v>0.05</v>
      </c>
      <c r="AE1558" s="7">
        <v>0.05</v>
      </c>
      <c r="AF1558" s="7" t="s">
        <v>890</v>
      </c>
    </row>
    <row r="1559" ht="14.25" customHeight="1">
      <c r="A1559" s="5" t="s">
        <v>2026</v>
      </c>
      <c r="B1559" s="5" t="s">
        <v>1230</v>
      </c>
      <c r="C1559" s="5"/>
      <c r="D1559" s="5" t="s">
        <v>1078</v>
      </c>
      <c r="E1559" s="62">
        <v>41640.0</v>
      </c>
      <c r="F1559" s="62">
        <v>42004.0</v>
      </c>
      <c r="G1559" s="5" t="s">
        <v>1003</v>
      </c>
      <c r="H1559" s="5">
        <v>0.0</v>
      </c>
      <c r="I1559" s="5">
        <v>0.0</v>
      </c>
      <c r="J1559" s="5">
        <v>0.0</v>
      </c>
      <c r="K1559" s="5">
        <v>0.0</v>
      </c>
      <c r="L1559" s="5">
        <v>0.0</v>
      </c>
      <c r="M1559" s="5">
        <v>0.0</v>
      </c>
      <c r="N1559" s="5">
        <v>0.0</v>
      </c>
      <c r="O1559" s="5">
        <v>0.0</v>
      </c>
      <c r="P1559" s="5">
        <v>0.01</v>
      </c>
      <c r="Q1559" s="5">
        <v>0.01</v>
      </c>
      <c r="R1559" s="5">
        <v>0.01</v>
      </c>
      <c r="S1559" s="5">
        <v>0.01</v>
      </c>
      <c r="T1559" s="5">
        <v>0.01</v>
      </c>
      <c r="U1559" s="5">
        <v>0.01</v>
      </c>
      <c r="V1559" s="5">
        <v>0.01</v>
      </c>
      <c r="W1559" s="5">
        <v>0.01</v>
      </c>
      <c r="X1559" s="5">
        <v>0.01</v>
      </c>
      <c r="Y1559" s="5">
        <v>0.0</v>
      </c>
      <c r="Z1559" s="5">
        <v>0.0</v>
      </c>
      <c r="AA1559" s="5">
        <v>0.0</v>
      </c>
      <c r="AB1559" s="5">
        <v>0.0</v>
      </c>
      <c r="AC1559" s="5">
        <v>0.0</v>
      </c>
      <c r="AD1559" s="5">
        <v>0.0</v>
      </c>
      <c r="AE1559" s="5">
        <v>0.0</v>
      </c>
      <c r="AF1559" s="5" t="s">
        <v>890</v>
      </c>
    </row>
    <row r="1560" ht="14.25" customHeight="1">
      <c r="A1560" s="7" t="s">
        <v>2026</v>
      </c>
      <c r="B1560" s="7" t="s">
        <v>1230</v>
      </c>
      <c r="C1560" s="7"/>
      <c r="D1560" s="7" t="s">
        <v>1627</v>
      </c>
      <c r="E1560" s="68">
        <v>41640.0</v>
      </c>
      <c r="F1560" s="68">
        <v>42004.0</v>
      </c>
      <c r="G1560" s="7" t="s">
        <v>1003</v>
      </c>
      <c r="H1560" s="7">
        <v>0.01</v>
      </c>
      <c r="I1560" s="7">
        <v>0.01</v>
      </c>
      <c r="J1560" s="7">
        <v>0.01</v>
      </c>
      <c r="K1560" s="7">
        <v>0.01</v>
      </c>
      <c r="L1560" s="7">
        <v>0.01</v>
      </c>
      <c r="M1560" s="7">
        <v>0.01</v>
      </c>
      <c r="N1560" s="7">
        <v>0.01</v>
      </c>
      <c r="O1560" s="7">
        <v>0.01</v>
      </c>
      <c r="P1560" s="7">
        <v>0.2</v>
      </c>
      <c r="Q1560" s="7">
        <v>0.28</v>
      </c>
      <c r="R1560" s="7">
        <v>0.3</v>
      </c>
      <c r="S1560" s="7">
        <v>0.3</v>
      </c>
      <c r="T1560" s="7">
        <v>0.24</v>
      </c>
      <c r="U1560" s="7">
        <v>0.24</v>
      </c>
      <c r="V1560" s="7">
        <v>0.23</v>
      </c>
      <c r="W1560" s="7">
        <v>0.23</v>
      </c>
      <c r="X1560" s="7">
        <v>0.23</v>
      </c>
      <c r="Y1560" s="7">
        <v>0.1</v>
      </c>
      <c r="Z1560" s="7">
        <v>0.01</v>
      </c>
      <c r="AA1560" s="7">
        <v>0.01</v>
      </c>
      <c r="AB1560" s="7">
        <v>0.01</v>
      </c>
      <c r="AC1560" s="7">
        <v>0.01</v>
      </c>
      <c r="AD1560" s="7">
        <v>0.01</v>
      </c>
      <c r="AE1560" s="7">
        <v>0.01</v>
      </c>
      <c r="AF1560" s="7" t="s">
        <v>890</v>
      </c>
    </row>
    <row r="1561" ht="14.25" customHeight="1">
      <c r="A1561" s="5" t="s">
        <v>2026</v>
      </c>
      <c r="B1561" s="5" t="s">
        <v>1230</v>
      </c>
      <c r="C1561" s="5"/>
      <c r="D1561" s="5" t="s">
        <v>1882</v>
      </c>
      <c r="E1561" s="62">
        <v>41640.0</v>
      </c>
      <c r="F1561" s="62">
        <v>42004.0</v>
      </c>
      <c r="G1561" s="5" t="s">
        <v>1003</v>
      </c>
      <c r="H1561" s="5">
        <v>0.01</v>
      </c>
      <c r="I1561" s="5">
        <v>0.01</v>
      </c>
      <c r="J1561" s="5">
        <v>0.01</v>
      </c>
      <c r="K1561" s="5">
        <v>0.01</v>
      </c>
      <c r="L1561" s="5">
        <v>0.01</v>
      </c>
      <c r="M1561" s="5">
        <v>0.01</v>
      </c>
      <c r="N1561" s="5">
        <v>0.01</v>
      </c>
      <c r="O1561" s="5">
        <v>0.17</v>
      </c>
      <c r="P1561" s="5">
        <v>0.58</v>
      </c>
      <c r="Q1561" s="5">
        <v>0.66</v>
      </c>
      <c r="R1561" s="5">
        <v>0.78</v>
      </c>
      <c r="S1561" s="5">
        <v>0.82</v>
      </c>
      <c r="T1561" s="5">
        <v>0.71</v>
      </c>
      <c r="U1561" s="5">
        <v>0.82</v>
      </c>
      <c r="V1561" s="5">
        <v>0.78</v>
      </c>
      <c r="W1561" s="5">
        <v>0.74</v>
      </c>
      <c r="X1561" s="5">
        <v>0.63</v>
      </c>
      <c r="Y1561" s="5">
        <v>0.41</v>
      </c>
      <c r="Z1561" s="5">
        <v>0.18</v>
      </c>
      <c r="AA1561" s="5">
        <v>0.18</v>
      </c>
      <c r="AB1561" s="5">
        <v>0.18</v>
      </c>
      <c r="AC1561" s="5">
        <v>0.1</v>
      </c>
      <c r="AD1561" s="5">
        <v>0.01</v>
      </c>
      <c r="AE1561" s="5">
        <v>0.01</v>
      </c>
      <c r="AF1561" s="5" t="s">
        <v>890</v>
      </c>
    </row>
    <row r="1562" ht="14.25" customHeight="1">
      <c r="A1562" s="7" t="s">
        <v>3513</v>
      </c>
      <c r="B1562" s="7" t="s">
        <v>742</v>
      </c>
      <c r="C1562" s="7" t="s">
        <v>995</v>
      </c>
      <c r="D1562" s="7" t="s">
        <v>743</v>
      </c>
      <c r="E1562" s="68">
        <v>41640.0</v>
      </c>
      <c r="F1562" s="68">
        <v>42004.0</v>
      </c>
      <c r="G1562" s="7" t="s">
        <v>747</v>
      </c>
      <c r="H1562" s="7">
        <v>11.1</v>
      </c>
      <c r="I1562" s="7"/>
      <c r="J1562" s="7"/>
      <c r="K1562" s="7"/>
      <c r="L1562" s="7"/>
      <c r="M1562" s="7"/>
      <c r="N1562" s="7"/>
      <c r="O1562" s="7"/>
      <c r="P1562" s="7"/>
      <c r="Q1562" s="7"/>
      <c r="R1562" s="7"/>
      <c r="S1562" s="7"/>
      <c r="T1562" s="7"/>
      <c r="U1562" s="7"/>
      <c r="V1562" s="7"/>
      <c r="W1562" s="7"/>
      <c r="X1562" s="7"/>
      <c r="Y1562" s="7"/>
      <c r="Z1562" s="7"/>
      <c r="AA1562" s="7"/>
      <c r="AB1562" s="7"/>
      <c r="AC1562" s="7"/>
      <c r="AD1562" s="7"/>
      <c r="AE1562" s="7"/>
      <c r="AF1562" s="7" t="s">
        <v>890</v>
      </c>
    </row>
    <row r="1563" ht="14.25" customHeight="1">
      <c r="A1563" s="5" t="s">
        <v>3514</v>
      </c>
      <c r="B1563" s="5" t="s">
        <v>1173</v>
      </c>
      <c r="C1563" s="5" t="s">
        <v>995</v>
      </c>
      <c r="D1563" s="5" t="s">
        <v>1078</v>
      </c>
      <c r="E1563" s="62">
        <v>41640.0</v>
      </c>
      <c r="F1563" s="62">
        <v>42004.0</v>
      </c>
      <c r="G1563" s="5" t="s">
        <v>747</v>
      </c>
      <c r="H1563" s="5">
        <v>25.0</v>
      </c>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t="s">
        <v>890</v>
      </c>
    </row>
    <row r="1564" ht="14.25" customHeight="1">
      <c r="A1564" s="7" t="s">
        <v>3514</v>
      </c>
      <c r="B1564" s="7" t="s">
        <v>1173</v>
      </c>
      <c r="C1564" s="7" t="s">
        <v>995</v>
      </c>
      <c r="D1564" s="7" t="s">
        <v>1085</v>
      </c>
      <c r="E1564" s="68">
        <v>41640.0</v>
      </c>
      <c r="F1564" s="68">
        <v>42004.0</v>
      </c>
      <c r="G1564" s="7" t="s">
        <v>1003</v>
      </c>
      <c r="H1564" s="7">
        <v>25.0</v>
      </c>
      <c r="I1564" s="7">
        <v>25.0</v>
      </c>
      <c r="J1564" s="7">
        <v>25.0</v>
      </c>
      <c r="K1564" s="7">
        <v>25.0</v>
      </c>
      <c r="L1564" s="7">
        <v>25.0</v>
      </c>
      <c r="M1564" s="7">
        <v>25.0</v>
      </c>
      <c r="N1564" s="7">
        <v>25.0</v>
      </c>
      <c r="O1564" s="7">
        <v>22.2</v>
      </c>
      <c r="P1564" s="7">
        <v>22.2</v>
      </c>
      <c r="Q1564" s="7">
        <v>22.2</v>
      </c>
      <c r="R1564" s="7">
        <v>22.2</v>
      </c>
      <c r="S1564" s="7">
        <v>22.2</v>
      </c>
      <c r="T1564" s="7">
        <v>22.2</v>
      </c>
      <c r="U1564" s="7">
        <v>22.2</v>
      </c>
      <c r="V1564" s="7">
        <v>22.2</v>
      </c>
      <c r="W1564" s="7">
        <v>25.0</v>
      </c>
      <c r="X1564" s="7">
        <v>25.0</v>
      </c>
      <c r="Y1564" s="7">
        <v>25.0</v>
      </c>
      <c r="Z1564" s="7">
        <v>25.0</v>
      </c>
      <c r="AA1564" s="7">
        <v>25.0</v>
      </c>
      <c r="AB1564" s="7">
        <v>25.0</v>
      </c>
      <c r="AC1564" s="7">
        <v>25.0</v>
      </c>
      <c r="AD1564" s="7">
        <v>25.0</v>
      </c>
      <c r="AE1564" s="7">
        <v>25.0</v>
      </c>
      <c r="AF1564" s="7" t="s">
        <v>890</v>
      </c>
    </row>
    <row r="1565" ht="14.25" customHeight="1">
      <c r="A1565" s="5" t="s">
        <v>3514</v>
      </c>
      <c r="B1565" s="5" t="s">
        <v>1173</v>
      </c>
      <c r="C1565" s="5" t="s">
        <v>995</v>
      </c>
      <c r="D1565" s="5" t="s">
        <v>1882</v>
      </c>
      <c r="E1565" s="62">
        <v>41640.0</v>
      </c>
      <c r="F1565" s="62">
        <v>42004.0</v>
      </c>
      <c r="G1565" s="5" t="s">
        <v>1003</v>
      </c>
      <c r="H1565" s="5">
        <v>25.0</v>
      </c>
      <c r="I1565" s="5">
        <v>25.0</v>
      </c>
      <c r="J1565" s="5">
        <v>25.0</v>
      </c>
      <c r="K1565" s="5">
        <v>25.0</v>
      </c>
      <c r="L1565" s="5">
        <v>25.0</v>
      </c>
      <c r="M1565" s="5">
        <v>22.2</v>
      </c>
      <c r="N1565" s="5">
        <v>22.2</v>
      </c>
      <c r="O1565" s="5">
        <v>22.2</v>
      </c>
      <c r="P1565" s="5">
        <v>22.2</v>
      </c>
      <c r="Q1565" s="5">
        <v>22.2</v>
      </c>
      <c r="R1565" s="5">
        <v>22.2</v>
      </c>
      <c r="S1565" s="5">
        <v>22.2</v>
      </c>
      <c r="T1565" s="5">
        <v>22.2</v>
      </c>
      <c r="U1565" s="5">
        <v>22.2</v>
      </c>
      <c r="V1565" s="5">
        <v>22.2</v>
      </c>
      <c r="W1565" s="5">
        <v>22.2</v>
      </c>
      <c r="X1565" s="5">
        <v>22.2</v>
      </c>
      <c r="Y1565" s="5">
        <v>22.2</v>
      </c>
      <c r="Z1565" s="5">
        <v>25.0</v>
      </c>
      <c r="AA1565" s="5">
        <v>25.0</v>
      </c>
      <c r="AB1565" s="5">
        <v>25.0</v>
      </c>
      <c r="AC1565" s="5">
        <v>25.0</v>
      </c>
      <c r="AD1565" s="5">
        <v>25.0</v>
      </c>
      <c r="AE1565" s="5">
        <v>25.0</v>
      </c>
      <c r="AF1565" s="5" t="s">
        <v>890</v>
      </c>
    </row>
    <row r="1566" ht="14.25" customHeight="1">
      <c r="A1566" s="7" t="s">
        <v>2055</v>
      </c>
      <c r="B1566" s="7" t="s">
        <v>1173</v>
      </c>
      <c r="C1566" s="7" t="s">
        <v>995</v>
      </c>
      <c r="D1566" s="7" t="s">
        <v>2471</v>
      </c>
      <c r="E1566" s="68">
        <v>41640.0</v>
      </c>
      <c r="F1566" s="68">
        <v>42004.0</v>
      </c>
      <c r="G1566" s="7" t="s">
        <v>747</v>
      </c>
      <c r="H1566" s="7">
        <v>22.2</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890</v>
      </c>
    </row>
    <row r="1567" ht="14.25" customHeight="1">
      <c r="A1567" s="5" t="s">
        <v>2055</v>
      </c>
      <c r="B1567" s="5" t="s">
        <v>1173</v>
      </c>
      <c r="C1567" s="5" t="s">
        <v>995</v>
      </c>
      <c r="D1567" s="5" t="s">
        <v>1085</v>
      </c>
      <c r="E1567" s="62">
        <v>41640.0</v>
      </c>
      <c r="F1567" s="62">
        <v>42004.0</v>
      </c>
      <c r="G1567" s="5" t="s">
        <v>1003</v>
      </c>
      <c r="H1567" s="5">
        <v>25.0</v>
      </c>
      <c r="I1567" s="5">
        <v>25.0</v>
      </c>
      <c r="J1567" s="5">
        <v>25.0</v>
      </c>
      <c r="K1567" s="5">
        <v>25.0</v>
      </c>
      <c r="L1567" s="5">
        <v>25.0</v>
      </c>
      <c r="M1567" s="5">
        <v>25.0</v>
      </c>
      <c r="N1567" s="5">
        <v>25.0</v>
      </c>
      <c r="O1567" s="5">
        <v>22.2</v>
      </c>
      <c r="P1567" s="5">
        <v>22.2</v>
      </c>
      <c r="Q1567" s="5">
        <v>22.2</v>
      </c>
      <c r="R1567" s="5">
        <v>22.2</v>
      </c>
      <c r="S1567" s="5">
        <v>22.2</v>
      </c>
      <c r="T1567" s="5">
        <v>22.2</v>
      </c>
      <c r="U1567" s="5">
        <v>22.2</v>
      </c>
      <c r="V1567" s="5">
        <v>22.2</v>
      </c>
      <c r="W1567" s="5">
        <v>25.0</v>
      </c>
      <c r="X1567" s="5">
        <v>25.0</v>
      </c>
      <c r="Y1567" s="5">
        <v>25.0</v>
      </c>
      <c r="Z1567" s="5">
        <v>25.0</v>
      </c>
      <c r="AA1567" s="5">
        <v>25.0</v>
      </c>
      <c r="AB1567" s="5">
        <v>25.0</v>
      </c>
      <c r="AC1567" s="5">
        <v>25.0</v>
      </c>
      <c r="AD1567" s="5">
        <v>25.0</v>
      </c>
      <c r="AE1567" s="5">
        <v>25.0</v>
      </c>
      <c r="AF1567" s="5" t="s">
        <v>890</v>
      </c>
    </row>
    <row r="1568" ht="14.25" customHeight="1">
      <c r="A1568" s="7" t="s">
        <v>2055</v>
      </c>
      <c r="B1568" s="7" t="s">
        <v>1173</v>
      </c>
      <c r="C1568" s="7" t="s">
        <v>995</v>
      </c>
      <c r="D1568" s="7" t="s">
        <v>1089</v>
      </c>
      <c r="E1568" s="68">
        <v>41640.0</v>
      </c>
      <c r="F1568" s="68">
        <v>42004.0</v>
      </c>
      <c r="G1568" s="7" t="s">
        <v>1003</v>
      </c>
      <c r="H1568" s="7">
        <v>25.0</v>
      </c>
      <c r="I1568" s="7">
        <v>25.0</v>
      </c>
      <c r="J1568" s="7">
        <v>25.0</v>
      </c>
      <c r="K1568" s="7">
        <v>25.0</v>
      </c>
      <c r="L1568" s="7">
        <v>25.0</v>
      </c>
      <c r="M1568" s="7">
        <v>22.2</v>
      </c>
      <c r="N1568" s="7">
        <v>22.2</v>
      </c>
      <c r="O1568" s="7">
        <v>22.2</v>
      </c>
      <c r="P1568" s="7">
        <v>22.2</v>
      </c>
      <c r="Q1568" s="7">
        <v>22.2</v>
      </c>
      <c r="R1568" s="7">
        <v>22.2</v>
      </c>
      <c r="S1568" s="7">
        <v>22.2</v>
      </c>
      <c r="T1568" s="7">
        <v>22.2</v>
      </c>
      <c r="U1568" s="7">
        <v>22.2</v>
      </c>
      <c r="V1568" s="7">
        <v>22.2</v>
      </c>
      <c r="W1568" s="7">
        <v>22.2</v>
      </c>
      <c r="X1568" s="7">
        <v>22.2</v>
      </c>
      <c r="Y1568" s="7">
        <v>22.2</v>
      </c>
      <c r="Z1568" s="7">
        <v>25.0</v>
      </c>
      <c r="AA1568" s="7">
        <v>25.0</v>
      </c>
      <c r="AB1568" s="7">
        <v>25.0</v>
      </c>
      <c r="AC1568" s="7">
        <v>25.0</v>
      </c>
      <c r="AD1568" s="7">
        <v>25.0</v>
      </c>
      <c r="AE1568" s="7">
        <v>25.0</v>
      </c>
      <c r="AF1568" s="7" t="s">
        <v>890</v>
      </c>
    </row>
    <row r="1569" ht="14.25" customHeight="1">
      <c r="A1569" s="5" t="s">
        <v>3516</v>
      </c>
      <c r="B1569" s="5" t="s">
        <v>1173</v>
      </c>
      <c r="C1569" s="5" t="s">
        <v>995</v>
      </c>
      <c r="D1569" s="5" t="s">
        <v>1078</v>
      </c>
      <c r="E1569" s="62">
        <v>41640.0</v>
      </c>
      <c r="F1569" s="62">
        <v>42004.0</v>
      </c>
      <c r="G1569" s="5" t="s">
        <v>747</v>
      </c>
      <c r="H1569" s="5">
        <v>25.0</v>
      </c>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t="s">
        <v>890</v>
      </c>
    </row>
    <row r="1570" ht="14.25" customHeight="1">
      <c r="A1570" s="7" t="s">
        <v>3516</v>
      </c>
      <c r="B1570" s="7" t="s">
        <v>1173</v>
      </c>
      <c r="C1570" s="7" t="s">
        <v>995</v>
      </c>
      <c r="D1570" s="7" t="s">
        <v>1085</v>
      </c>
      <c r="E1570" s="68">
        <v>41640.0</v>
      </c>
      <c r="F1570" s="68">
        <v>42004.0</v>
      </c>
      <c r="G1570" s="7" t="s">
        <v>1003</v>
      </c>
      <c r="H1570" s="7">
        <v>25.0</v>
      </c>
      <c r="I1570" s="7">
        <v>25.0</v>
      </c>
      <c r="J1570" s="7">
        <v>25.0</v>
      </c>
      <c r="K1570" s="7">
        <v>25.0</v>
      </c>
      <c r="L1570" s="7">
        <v>25.0</v>
      </c>
      <c r="M1570" s="7">
        <v>25.0</v>
      </c>
      <c r="N1570" s="7">
        <v>25.0</v>
      </c>
      <c r="O1570" s="7">
        <v>22.2</v>
      </c>
      <c r="P1570" s="7">
        <v>22.2</v>
      </c>
      <c r="Q1570" s="7">
        <v>22.2</v>
      </c>
      <c r="R1570" s="7">
        <v>22.2</v>
      </c>
      <c r="S1570" s="7">
        <v>22.2</v>
      </c>
      <c r="T1570" s="7">
        <v>22.2</v>
      </c>
      <c r="U1570" s="7">
        <v>22.2</v>
      </c>
      <c r="V1570" s="7">
        <v>22.2</v>
      </c>
      <c r="W1570" s="7">
        <v>25.0</v>
      </c>
      <c r="X1570" s="7">
        <v>25.0</v>
      </c>
      <c r="Y1570" s="7">
        <v>25.0</v>
      </c>
      <c r="Z1570" s="7">
        <v>25.0</v>
      </c>
      <c r="AA1570" s="7">
        <v>25.0</v>
      </c>
      <c r="AB1570" s="7">
        <v>25.0</v>
      </c>
      <c r="AC1570" s="7">
        <v>25.0</v>
      </c>
      <c r="AD1570" s="7">
        <v>25.0</v>
      </c>
      <c r="AE1570" s="7">
        <v>25.0</v>
      </c>
      <c r="AF1570" s="7" t="s">
        <v>890</v>
      </c>
    </row>
    <row r="1571" ht="14.25" customHeight="1">
      <c r="A1571" s="5" t="s">
        <v>3516</v>
      </c>
      <c r="B1571" s="5" t="s">
        <v>1173</v>
      </c>
      <c r="C1571" s="5" t="s">
        <v>995</v>
      </c>
      <c r="D1571" s="5" t="s">
        <v>1089</v>
      </c>
      <c r="E1571" s="62">
        <v>41640.0</v>
      </c>
      <c r="F1571" s="62">
        <v>42004.0</v>
      </c>
      <c r="G1571" s="5" t="s">
        <v>1003</v>
      </c>
      <c r="H1571" s="5">
        <v>25.0</v>
      </c>
      <c r="I1571" s="5">
        <v>25.0</v>
      </c>
      <c r="J1571" s="5">
        <v>25.0</v>
      </c>
      <c r="K1571" s="5">
        <v>25.0</v>
      </c>
      <c r="L1571" s="5">
        <v>25.0</v>
      </c>
      <c r="M1571" s="5">
        <v>22.2</v>
      </c>
      <c r="N1571" s="5">
        <v>22.2</v>
      </c>
      <c r="O1571" s="5">
        <v>22.2</v>
      </c>
      <c r="P1571" s="5">
        <v>22.2</v>
      </c>
      <c r="Q1571" s="5">
        <v>22.2</v>
      </c>
      <c r="R1571" s="5">
        <v>22.2</v>
      </c>
      <c r="S1571" s="5">
        <v>22.2</v>
      </c>
      <c r="T1571" s="5">
        <v>22.2</v>
      </c>
      <c r="U1571" s="5">
        <v>22.2</v>
      </c>
      <c r="V1571" s="5">
        <v>22.2</v>
      </c>
      <c r="W1571" s="5">
        <v>22.2</v>
      </c>
      <c r="X1571" s="5">
        <v>22.2</v>
      </c>
      <c r="Y1571" s="5">
        <v>22.2</v>
      </c>
      <c r="Z1571" s="5">
        <v>25.0</v>
      </c>
      <c r="AA1571" s="5">
        <v>25.0</v>
      </c>
      <c r="AB1571" s="5">
        <v>25.0</v>
      </c>
      <c r="AC1571" s="5">
        <v>25.0</v>
      </c>
      <c r="AD1571" s="5">
        <v>25.0</v>
      </c>
      <c r="AE1571" s="5">
        <v>25.0</v>
      </c>
      <c r="AF1571" s="5" t="s">
        <v>890</v>
      </c>
    </row>
    <row r="1572" ht="14.25" customHeight="1">
      <c r="A1572" s="7" t="s">
        <v>3516</v>
      </c>
      <c r="B1572" s="7" t="s">
        <v>1173</v>
      </c>
      <c r="C1572" s="7" t="s">
        <v>995</v>
      </c>
      <c r="D1572" s="7" t="s">
        <v>1191</v>
      </c>
      <c r="E1572" s="68">
        <v>41640.0</v>
      </c>
      <c r="F1572" s="68">
        <v>42004.0</v>
      </c>
      <c r="G1572" s="7" t="s">
        <v>1003</v>
      </c>
      <c r="H1572" s="7">
        <v>25.0</v>
      </c>
      <c r="I1572" s="7">
        <v>25.0</v>
      </c>
      <c r="J1572" s="7">
        <v>25.0</v>
      </c>
      <c r="K1572" s="7">
        <v>25.0</v>
      </c>
      <c r="L1572" s="7">
        <v>25.0</v>
      </c>
      <c r="M1572" s="7">
        <v>23.9</v>
      </c>
      <c r="N1572" s="7">
        <v>23.3</v>
      </c>
      <c r="O1572" s="7">
        <v>22.2</v>
      </c>
      <c r="P1572" s="7">
        <v>22.2</v>
      </c>
      <c r="Q1572" s="7">
        <v>22.2</v>
      </c>
      <c r="R1572" s="7">
        <v>22.2</v>
      </c>
      <c r="S1572" s="7">
        <v>22.2</v>
      </c>
      <c r="T1572" s="7">
        <v>22.2</v>
      </c>
      <c r="U1572" s="7">
        <v>22.2</v>
      </c>
      <c r="V1572" s="7">
        <v>22.2</v>
      </c>
      <c r="W1572" s="7">
        <v>22.2</v>
      </c>
      <c r="X1572" s="7">
        <v>22.2</v>
      </c>
      <c r="Y1572" s="7">
        <v>22.2</v>
      </c>
      <c r="Z1572" s="7">
        <v>25.0</v>
      </c>
      <c r="AA1572" s="7">
        <v>25.0</v>
      </c>
      <c r="AB1572" s="7">
        <v>25.0</v>
      </c>
      <c r="AC1572" s="7">
        <v>25.0</v>
      </c>
      <c r="AD1572" s="7">
        <v>25.0</v>
      </c>
      <c r="AE1572" s="7">
        <v>25.0</v>
      </c>
      <c r="AF1572" s="7" t="s">
        <v>890</v>
      </c>
    </row>
    <row r="1573" ht="14.25" customHeight="1">
      <c r="A1573" s="5" t="s">
        <v>3517</v>
      </c>
      <c r="B1573" s="5" t="s">
        <v>1173</v>
      </c>
      <c r="C1573" s="5" t="s">
        <v>995</v>
      </c>
      <c r="D1573" s="5" t="s">
        <v>1078</v>
      </c>
      <c r="E1573" s="62">
        <v>41640.0</v>
      </c>
      <c r="F1573" s="62">
        <v>42004.0</v>
      </c>
      <c r="G1573" s="5" t="s">
        <v>747</v>
      </c>
      <c r="H1573" s="5">
        <v>25.0</v>
      </c>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t="s">
        <v>890</v>
      </c>
    </row>
    <row r="1574" ht="14.25" customHeight="1">
      <c r="A1574" s="7" t="s">
        <v>3517</v>
      </c>
      <c r="B1574" s="7" t="s">
        <v>1173</v>
      </c>
      <c r="C1574" s="7" t="s">
        <v>995</v>
      </c>
      <c r="D1574" s="7" t="s">
        <v>1085</v>
      </c>
      <c r="E1574" s="68">
        <v>41640.0</v>
      </c>
      <c r="F1574" s="68">
        <v>42004.0</v>
      </c>
      <c r="G1574" s="7" t="s">
        <v>1003</v>
      </c>
      <c r="H1574" s="7">
        <v>25.0</v>
      </c>
      <c r="I1574" s="7">
        <v>25.0</v>
      </c>
      <c r="J1574" s="7">
        <v>25.0</v>
      </c>
      <c r="K1574" s="7">
        <v>25.0</v>
      </c>
      <c r="L1574" s="7">
        <v>25.0</v>
      </c>
      <c r="M1574" s="7">
        <v>25.0</v>
      </c>
      <c r="N1574" s="7">
        <v>25.0</v>
      </c>
      <c r="O1574" s="7">
        <v>22.2</v>
      </c>
      <c r="P1574" s="7">
        <v>22.2</v>
      </c>
      <c r="Q1574" s="7">
        <v>22.2</v>
      </c>
      <c r="R1574" s="7">
        <v>22.2</v>
      </c>
      <c r="S1574" s="7">
        <v>22.2</v>
      </c>
      <c r="T1574" s="7">
        <v>22.2</v>
      </c>
      <c r="U1574" s="7">
        <v>22.2</v>
      </c>
      <c r="V1574" s="7">
        <v>22.2</v>
      </c>
      <c r="W1574" s="7">
        <v>25.0</v>
      </c>
      <c r="X1574" s="7">
        <v>25.0</v>
      </c>
      <c r="Y1574" s="7">
        <v>25.0</v>
      </c>
      <c r="Z1574" s="7">
        <v>25.0</v>
      </c>
      <c r="AA1574" s="7">
        <v>25.0</v>
      </c>
      <c r="AB1574" s="7">
        <v>25.0</v>
      </c>
      <c r="AC1574" s="7">
        <v>25.0</v>
      </c>
      <c r="AD1574" s="7">
        <v>25.0</v>
      </c>
      <c r="AE1574" s="7">
        <v>25.0</v>
      </c>
      <c r="AF1574" s="7" t="s">
        <v>890</v>
      </c>
    </row>
    <row r="1575" ht="14.25" customHeight="1">
      <c r="A1575" s="5" t="s">
        <v>3517</v>
      </c>
      <c r="B1575" s="5" t="s">
        <v>1173</v>
      </c>
      <c r="C1575" s="5" t="s">
        <v>995</v>
      </c>
      <c r="D1575" s="5" t="s">
        <v>1089</v>
      </c>
      <c r="E1575" s="62">
        <v>41640.0</v>
      </c>
      <c r="F1575" s="62">
        <v>42004.0</v>
      </c>
      <c r="G1575" s="5" t="s">
        <v>1003</v>
      </c>
      <c r="H1575" s="5">
        <v>25.0</v>
      </c>
      <c r="I1575" s="5">
        <v>25.0</v>
      </c>
      <c r="J1575" s="5">
        <v>25.0</v>
      </c>
      <c r="K1575" s="5">
        <v>25.0</v>
      </c>
      <c r="L1575" s="5">
        <v>25.0</v>
      </c>
      <c r="M1575" s="5">
        <v>22.2</v>
      </c>
      <c r="N1575" s="5">
        <v>22.2</v>
      </c>
      <c r="O1575" s="5">
        <v>22.2</v>
      </c>
      <c r="P1575" s="5">
        <v>22.2</v>
      </c>
      <c r="Q1575" s="5">
        <v>22.2</v>
      </c>
      <c r="R1575" s="5">
        <v>22.2</v>
      </c>
      <c r="S1575" s="5">
        <v>22.2</v>
      </c>
      <c r="T1575" s="5">
        <v>22.2</v>
      </c>
      <c r="U1575" s="5">
        <v>22.2</v>
      </c>
      <c r="V1575" s="5">
        <v>22.2</v>
      </c>
      <c r="W1575" s="5">
        <v>22.2</v>
      </c>
      <c r="X1575" s="5">
        <v>22.2</v>
      </c>
      <c r="Y1575" s="5">
        <v>22.2</v>
      </c>
      <c r="Z1575" s="5">
        <v>25.0</v>
      </c>
      <c r="AA1575" s="5">
        <v>25.0</v>
      </c>
      <c r="AB1575" s="5">
        <v>25.0</v>
      </c>
      <c r="AC1575" s="5">
        <v>25.0</v>
      </c>
      <c r="AD1575" s="5">
        <v>25.0</v>
      </c>
      <c r="AE1575" s="5">
        <v>25.0</v>
      </c>
      <c r="AF1575" s="5" t="s">
        <v>890</v>
      </c>
    </row>
    <row r="1576" ht="14.25" customHeight="1">
      <c r="A1576" s="7" t="s">
        <v>3517</v>
      </c>
      <c r="B1576" s="7" t="s">
        <v>1173</v>
      </c>
      <c r="C1576" s="7" t="s">
        <v>995</v>
      </c>
      <c r="D1576" s="7" t="s">
        <v>1191</v>
      </c>
      <c r="E1576" s="68">
        <v>41640.0</v>
      </c>
      <c r="F1576" s="68">
        <v>42004.0</v>
      </c>
      <c r="G1576" s="7" t="s">
        <v>1003</v>
      </c>
      <c r="H1576" s="7">
        <v>25.0</v>
      </c>
      <c r="I1576" s="7">
        <v>25.0</v>
      </c>
      <c r="J1576" s="7">
        <v>25.0</v>
      </c>
      <c r="K1576" s="7">
        <v>25.0</v>
      </c>
      <c r="L1576" s="7">
        <v>25.0</v>
      </c>
      <c r="M1576" s="7">
        <v>23.9</v>
      </c>
      <c r="N1576" s="7">
        <v>23.3</v>
      </c>
      <c r="O1576" s="7">
        <v>22.2</v>
      </c>
      <c r="P1576" s="7">
        <v>22.2</v>
      </c>
      <c r="Q1576" s="7">
        <v>22.2</v>
      </c>
      <c r="R1576" s="7">
        <v>22.2</v>
      </c>
      <c r="S1576" s="7">
        <v>22.2</v>
      </c>
      <c r="T1576" s="7">
        <v>22.2</v>
      </c>
      <c r="U1576" s="7">
        <v>22.2</v>
      </c>
      <c r="V1576" s="7">
        <v>22.2</v>
      </c>
      <c r="W1576" s="7">
        <v>22.2</v>
      </c>
      <c r="X1576" s="7">
        <v>22.2</v>
      </c>
      <c r="Y1576" s="7">
        <v>22.2</v>
      </c>
      <c r="Z1576" s="7">
        <v>25.0</v>
      </c>
      <c r="AA1576" s="7">
        <v>25.0</v>
      </c>
      <c r="AB1576" s="7">
        <v>25.0</v>
      </c>
      <c r="AC1576" s="7">
        <v>25.0</v>
      </c>
      <c r="AD1576" s="7">
        <v>25.0</v>
      </c>
      <c r="AE1576" s="7">
        <v>25.0</v>
      </c>
      <c r="AF1576" s="7" t="s">
        <v>890</v>
      </c>
    </row>
    <row r="1577" ht="14.25" customHeight="1">
      <c r="A1577" s="5" t="s">
        <v>3518</v>
      </c>
      <c r="B1577" s="5" t="s">
        <v>1648</v>
      </c>
      <c r="C1577" s="5" t="s">
        <v>887</v>
      </c>
      <c r="D1577" s="5" t="s">
        <v>1223</v>
      </c>
      <c r="E1577" s="62">
        <v>41640.0</v>
      </c>
      <c r="F1577" s="62">
        <v>42004.0</v>
      </c>
      <c r="G1577" s="5" t="s">
        <v>747</v>
      </c>
      <c r="H1577" s="5">
        <v>0.5</v>
      </c>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t="s">
        <v>890</v>
      </c>
    </row>
    <row r="1578" ht="14.25" customHeight="1">
      <c r="A1578" s="7" t="s">
        <v>3518</v>
      </c>
      <c r="B1578" s="7" t="s">
        <v>1648</v>
      </c>
      <c r="C1578" s="7" t="s">
        <v>887</v>
      </c>
      <c r="D1578" s="7" t="s">
        <v>1085</v>
      </c>
      <c r="E1578" s="68">
        <v>41640.0</v>
      </c>
      <c r="F1578" s="68">
        <v>42004.0</v>
      </c>
      <c r="G1578" s="7" t="s">
        <v>747</v>
      </c>
      <c r="H1578" s="7">
        <v>1.0</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890</v>
      </c>
    </row>
    <row r="1579" ht="14.25" customHeight="1">
      <c r="A1579" s="5" t="s">
        <v>3518</v>
      </c>
      <c r="B1579" s="5" t="s">
        <v>1648</v>
      </c>
      <c r="C1579" s="5" t="s">
        <v>887</v>
      </c>
      <c r="D1579" s="5" t="s">
        <v>1224</v>
      </c>
      <c r="E1579" s="62">
        <v>41913.0</v>
      </c>
      <c r="F1579" s="62">
        <v>42004.0</v>
      </c>
      <c r="G1579" s="5" t="s">
        <v>747</v>
      </c>
      <c r="H1579" s="5">
        <v>1.0</v>
      </c>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t="s">
        <v>890</v>
      </c>
    </row>
    <row r="1580" ht="14.25" customHeight="1">
      <c r="A1580" s="7" t="s">
        <v>3518</v>
      </c>
      <c r="B1580" s="7" t="s">
        <v>1648</v>
      </c>
      <c r="C1580" s="7" t="s">
        <v>887</v>
      </c>
      <c r="D1580" s="7" t="s">
        <v>1224</v>
      </c>
      <c r="E1580" s="68">
        <v>41640.0</v>
      </c>
      <c r="F1580" s="68">
        <v>41759.0</v>
      </c>
      <c r="G1580" s="7" t="s">
        <v>747</v>
      </c>
      <c r="H1580" s="7">
        <v>1.0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890</v>
      </c>
    </row>
    <row r="1581" ht="14.25" customHeight="1">
      <c r="A1581" s="5" t="s">
        <v>3519</v>
      </c>
      <c r="B1581" s="5" t="s">
        <v>742</v>
      </c>
      <c r="C1581" s="5"/>
      <c r="D1581" s="5" t="s">
        <v>743</v>
      </c>
      <c r="E1581" s="62">
        <v>41640.0</v>
      </c>
      <c r="F1581" s="62">
        <v>42004.0</v>
      </c>
      <c r="G1581" s="5" t="s">
        <v>747</v>
      </c>
      <c r="H1581" s="5">
        <v>1.0</v>
      </c>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t="s">
        <v>890</v>
      </c>
    </row>
    <row r="1582" ht="14.25" customHeight="1">
      <c r="A1582" s="7" t="s">
        <v>3520</v>
      </c>
      <c r="B1582" s="7" t="s">
        <v>742</v>
      </c>
      <c r="C1582" s="7" t="s">
        <v>995</v>
      </c>
      <c r="D1582" s="7" t="s">
        <v>743</v>
      </c>
      <c r="E1582" s="68">
        <v>41640.0</v>
      </c>
      <c r="F1582" s="68">
        <v>42004.0</v>
      </c>
      <c r="G1582" s="7" t="s">
        <v>747</v>
      </c>
      <c r="H1582" s="7">
        <v>6.7</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890</v>
      </c>
    </row>
    <row r="1583" ht="14.25" customHeight="1">
      <c r="A1583" s="5" t="s">
        <v>3522</v>
      </c>
      <c r="B1583" s="5" t="s">
        <v>742</v>
      </c>
      <c r="C1583" s="5"/>
      <c r="D1583" s="5" t="s">
        <v>743</v>
      </c>
      <c r="E1583" s="62">
        <v>41640.0</v>
      </c>
      <c r="F1583" s="62">
        <v>42004.0</v>
      </c>
      <c r="G1583" s="5" t="s">
        <v>747</v>
      </c>
      <c r="H1583" s="5">
        <v>4.0</v>
      </c>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t="s">
        <v>890</v>
      </c>
    </row>
    <row r="1584" ht="14.25" customHeight="1">
      <c r="A1584" s="7" t="s">
        <v>3523</v>
      </c>
      <c r="B1584" s="7" t="s">
        <v>41</v>
      </c>
      <c r="C1584" s="7"/>
      <c r="D1584" s="7" t="s">
        <v>743</v>
      </c>
      <c r="E1584" s="68">
        <v>41640.0</v>
      </c>
      <c r="F1584" s="68">
        <v>42004.0</v>
      </c>
      <c r="G1584" s="7" t="s">
        <v>747</v>
      </c>
      <c r="H1584" s="7">
        <v>1.0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890</v>
      </c>
    </row>
    <row r="1585" ht="14.25" customHeight="1">
      <c r="A1585" s="5" t="s">
        <v>3524</v>
      </c>
      <c r="B1585" s="5" t="s">
        <v>41</v>
      </c>
      <c r="C1585" s="5"/>
      <c r="D1585" s="5" t="s">
        <v>1078</v>
      </c>
      <c r="E1585" s="62">
        <v>41640.0</v>
      </c>
      <c r="F1585" s="62">
        <v>42004.0</v>
      </c>
      <c r="G1585" s="5" t="s">
        <v>1003</v>
      </c>
      <c r="H1585" s="5">
        <v>0.05</v>
      </c>
      <c r="I1585" s="5">
        <v>0.05</v>
      </c>
      <c r="J1585" s="5">
        <v>0.05</v>
      </c>
      <c r="K1585" s="5">
        <v>0.05</v>
      </c>
      <c r="L1585" s="5">
        <v>0.05</v>
      </c>
      <c r="M1585" s="5">
        <v>0.05</v>
      </c>
      <c r="N1585" s="5">
        <v>0.05</v>
      </c>
      <c r="O1585" s="5">
        <v>0.05</v>
      </c>
      <c r="P1585" s="5">
        <v>0.4</v>
      </c>
      <c r="Q1585" s="5">
        <v>0.4</v>
      </c>
      <c r="R1585" s="5">
        <v>0.4</v>
      </c>
      <c r="S1585" s="5">
        <v>0.4</v>
      </c>
      <c r="T1585" s="5">
        <v>0.4</v>
      </c>
      <c r="U1585" s="5">
        <v>0.4</v>
      </c>
      <c r="V1585" s="5">
        <v>0.4</v>
      </c>
      <c r="W1585" s="5">
        <v>0.4</v>
      </c>
      <c r="X1585" s="5">
        <v>0.05</v>
      </c>
      <c r="Y1585" s="5">
        <v>0.05</v>
      </c>
      <c r="Z1585" s="5">
        <v>0.05</v>
      </c>
      <c r="AA1585" s="5">
        <v>0.05</v>
      </c>
      <c r="AB1585" s="5">
        <v>0.05</v>
      </c>
      <c r="AC1585" s="5">
        <v>0.05</v>
      </c>
      <c r="AD1585" s="5">
        <v>0.05</v>
      </c>
      <c r="AE1585" s="5">
        <v>0.05</v>
      </c>
      <c r="AF1585" s="5" t="s">
        <v>890</v>
      </c>
    </row>
    <row r="1586" ht="14.25" customHeight="1">
      <c r="A1586" s="7" t="s">
        <v>3524</v>
      </c>
      <c r="B1586" s="7" t="s">
        <v>41</v>
      </c>
      <c r="C1586" s="7"/>
      <c r="D1586" s="7" t="s">
        <v>1085</v>
      </c>
      <c r="E1586" s="68">
        <v>41640.0</v>
      </c>
      <c r="F1586" s="68">
        <v>42004.0</v>
      </c>
      <c r="G1586" s="7" t="s">
        <v>747</v>
      </c>
      <c r="H1586" s="7">
        <v>0.05</v>
      </c>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t="s">
        <v>890</v>
      </c>
    </row>
    <row r="1587" ht="14.25" customHeight="1">
      <c r="A1587" s="5" t="s">
        <v>3524</v>
      </c>
      <c r="B1587" s="5" t="s">
        <v>41</v>
      </c>
      <c r="C1587" s="5"/>
      <c r="D1587" s="5" t="s">
        <v>1089</v>
      </c>
      <c r="E1587" s="62">
        <v>41640.0</v>
      </c>
      <c r="F1587" s="62">
        <v>42004.0</v>
      </c>
      <c r="G1587" s="5" t="s">
        <v>747</v>
      </c>
      <c r="H1587" s="5">
        <v>1.0</v>
      </c>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t="s">
        <v>890</v>
      </c>
    </row>
    <row r="1588" ht="14.25" customHeight="1">
      <c r="A1588" s="7" t="s">
        <v>3524</v>
      </c>
      <c r="B1588" s="7" t="s">
        <v>41</v>
      </c>
      <c r="C1588" s="7"/>
      <c r="D1588" s="7" t="s">
        <v>1624</v>
      </c>
      <c r="E1588" s="68">
        <v>41640.0</v>
      </c>
      <c r="F1588" s="68">
        <v>42004.0</v>
      </c>
      <c r="G1588" s="7" t="s">
        <v>1003</v>
      </c>
      <c r="H1588" s="7">
        <v>0.05</v>
      </c>
      <c r="I1588" s="7">
        <v>0.05</v>
      </c>
      <c r="J1588" s="7">
        <v>0.05</v>
      </c>
      <c r="K1588" s="7">
        <v>0.05</v>
      </c>
      <c r="L1588" s="7">
        <v>0.05</v>
      </c>
      <c r="M1588" s="7">
        <v>0.05</v>
      </c>
      <c r="N1588" s="7">
        <v>0.05</v>
      </c>
      <c r="O1588" s="7">
        <v>0.4</v>
      </c>
      <c r="P1588" s="7">
        <v>0.46</v>
      </c>
      <c r="Q1588" s="7">
        <v>0.7</v>
      </c>
      <c r="R1588" s="7">
        <v>0.7</v>
      </c>
      <c r="S1588" s="7">
        <v>0.7</v>
      </c>
      <c r="T1588" s="7">
        <v>0.51</v>
      </c>
      <c r="U1588" s="7">
        <v>0.51</v>
      </c>
      <c r="V1588" s="7">
        <v>0.51</v>
      </c>
      <c r="W1588" s="7">
        <v>0.51</v>
      </c>
      <c r="X1588" s="7">
        <v>0.51</v>
      </c>
      <c r="Y1588" s="7">
        <v>0.25</v>
      </c>
      <c r="Z1588" s="7">
        <v>0.05</v>
      </c>
      <c r="AA1588" s="7">
        <v>0.05</v>
      </c>
      <c r="AB1588" s="7">
        <v>0.05</v>
      </c>
      <c r="AC1588" s="7">
        <v>0.05</v>
      </c>
      <c r="AD1588" s="7">
        <v>0.05</v>
      </c>
      <c r="AE1588" s="7">
        <v>0.05</v>
      </c>
      <c r="AF1588" s="7" t="s">
        <v>890</v>
      </c>
    </row>
    <row r="1589" ht="14.25" customHeight="1">
      <c r="A1589" s="5" t="s">
        <v>3524</v>
      </c>
      <c r="B1589" s="5" t="s">
        <v>41</v>
      </c>
      <c r="C1589" s="5"/>
      <c r="D1589" s="5" t="s">
        <v>1191</v>
      </c>
      <c r="E1589" s="62">
        <v>41640.0</v>
      </c>
      <c r="F1589" s="62">
        <v>42004.0</v>
      </c>
      <c r="G1589" s="5" t="s">
        <v>1003</v>
      </c>
      <c r="H1589" s="5">
        <v>0.05</v>
      </c>
      <c r="I1589" s="5">
        <v>0.05</v>
      </c>
      <c r="J1589" s="5">
        <v>0.05</v>
      </c>
      <c r="K1589" s="5">
        <v>0.05</v>
      </c>
      <c r="L1589" s="5">
        <v>0.05</v>
      </c>
      <c r="M1589" s="5">
        <v>0.05</v>
      </c>
      <c r="N1589" s="5">
        <v>0.05</v>
      </c>
      <c r="O1589" s="5">
        <v>0.5</v>
      </c>
      <c r="P1589" s="5">
        <v>1.0</v>
      </c>
      <c r="Q1589" s="5">
        <v>1.0</v>
      </c>
      <c r="R1589" s="5">
        <v>1.0</v>
      </c>
      <c r="S1589" s="5">
        <v>1.0</v>
      </c>
      <c r="T1589" s="5">
        <v>1.0</v>
      </c>
      <c r="U1589" s="5">
        <v>1.0</v>
      </c>
      <c r="V1589" s="5">
        <v>1.0</v>
      </c>
      <c r="W1589" s="5">
        <v>1.0</v>
      </c>
      <c r="X1589" s="5">
        <v>1.0</v>
      </c>
      <c r="Y1589" s="5">
        <v>1.0</v>
      </c>
      <c r="Z1589" s="5">
        <v>0.52</v>
      </c>
      <c r="AA1589" s="5">
        <v>0.52</v>
      </c>
      <c r="AB1589" s="5">
        <v>0.52</v>
      </c>
      <c r="AC1589" s="5">
        <v>0.28</v>
      </c>
      <c r="AD1589" s="5">
        <v>0.05</v>
      </c>
      <c r="AE1589" s="5">
        <v>0.05</v>
      </c>
      <c r="AF1589" s="5" t="s">
        <v>890</v>
      </c>
    </row>
    <row r="1590" ht="14.25" customHeight="1">
      <c r="A1590" s="7" t="s">
        <v>3526</v>
      </c>
      <c r="B1590" s="7" t="s">
        <v>742</v>
      </c>
      <c r="C1590" s="7"/>
      <c r="D1590" s="7" t="s">
        <v>743</v>
      </c>
      <c r="E1590" s="68">
        <v>41640.0</v>
      </c>
      <c r="F1590" s="68">
        <v>42004.0</v>
      </c>
      <c r="G1590" s="7" t="s">
        <v>1003</v>
      </c>
      <c r="H1590" s="7">
        <v>0.5</v>
      </c>
      <c r="I1590" s="7">
        <v>0.5</v>
      </c>
      <c r="J1590" s="7">
        <v>0.5</v>
      </c>
      <c r="K1590" s="7">
        <v>0.5</v>
      </c>
      <c r="L1590" s="7">
        <v>0.5</v>
      </c>
      <c r="M1590" s="7">
        <v>0.5</v>
      </c>
      <c r="N1590" s="7">
        <v>0.5</v>
      </c>
      <c r="O1590" s="7">
        <v>0.5</v>
      </c>
      <c r="P1590" s="7">
        <v>0.5</v>
      </c>
      <c r="Q1590" s="7">
        <v>1.0</v>
      </c>
      <c r="R1590" s="7">
        <v>1.0</v>
      </c>
      <c r="S1590" s="7">
        <v>1.0</v>
      </c>
      <c r="T1590" s="7">
        <v>1.0</v>
      </c>
      <c r="U1590" s="7">
        <v>1.0</v>
      </c>
      <c r="V1590" s="7">
        <v>1.0</v>
      </c>
      <c r="W1590" s="7">
        <v>1.0</v>
      </c>
      <c r="X1590" s="7">
        <v>1.0</v>
      </c>
      <c r="Y1590" s="7">
        <v>0.5</v>
      </c>
      <c r="Z1590" s="7">
        <v>0.5</v>
      </c>
      <c r="AA1590" s="7">
        <v>0.5</v>
      </c>
      <c r="AB1590" s="7">
        <v>0.5</v>
      </c>
      <c r="AC1590" s="7">
        <v>0.5</v>
      </c>
      <c r="AD1590" s="7">
        <v>0.5</v>
      </c>
      <c r="AE1590" s="7">
        <v>0.5</v>
      </c>
      <c r="AF1590" s="7" t="s">
        <v>890</v>
      </c>
    </row>
    <row r="1591" ht="14.25" customHeight="1">
      <c r="A1591" s="5" t="s">
        <v>2024</v>
      </c>
      <c r="B1591" s="5" t="s">
        <v>742</v>
      </c>
      <c r="C1591" s="5"/>
      <c r="D1591" s="5" t="s">
        <v>743</v>
      </c>
      <c r="E1591" s="62">
        <v>41640.0</v>
      </c>
      <c r="F1591" s="62">
        <v>42004.0</v>
      </c>
      <c r="G1591" s="5" t="s">
        <v>747</v>
      </c>
      <c r="H1591" s="5">
        <v>1.0</v>
      </c>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t="s">
        <v>890</v>
      </c>
    </row>
    <row r="1592" ht="14.25" customHeight="1">
      <c r="A1592" s="7" t="s">
        <v>3527</v>
      </c>
      <c r="B1592" s="7" t="s">
        <v>41</v>
      </c>
      <c r="C1592" s="7"/>
      <c r="D1592" s="7" t="s">
        <v>743</v>
      </c>
      <c r="E1592" s="68">
        <v>41640.0</v>
      </c>
      <c r="F1592" s="68">
        <v>42004.0</v>
      </c>
      <c r="G1592" s="7" t="s">
        <v>1003</v>
      </c>
      <c r="H1592" s="7">
        <v>0.0</v>
      </c>
      <c r="I1592" s="7">
        <v>0.0</v>
      </c>
      <c r="J1592" s="7">
        <v>0.0</v>
      </c>
      <c r="K1592" s="7">
        <v>0.0</v>
      </c>
      <c r="L1592" s="7">
        <v>0.0</v>
      </c>
      <c r="M1592" s="7">
        <v>0.0</v>
      </c>
      <c r="N1592" s="7">
        <v>1.0</v>
      </c>
      <c r="O1592" s="7">
        <v>1.0</v>
      </c>
      <c r="P1592" s="7">
        <v>1.0</v>
      </c>
      <c r="Q1592" s="7">
        <v>1.0</v>
      </c>
      <c r="R1592" s="7">
        <v>1.0</v>
      </c>
      <c r="S1592" s="7">
        <v>1.0</v>
      </c>
      <c r="T1592" s="7">
        <v>1.0</v>
      </c>
      <c r="U1592" s="7">
        <v>1.0</v>
      </c>
      <c r="V1592" s="7">
        <v>1.0</v>
      </c>
      <c r="W1592" s="7">
        <v>1.0</v>
      </c>
      <c r="X1592" s="7">
        <v>1.0</v>
      </c>
      <c r="Y1592" s="7">
        <v>1.0</v>
      </c>
      <c r="Z1592" s="7">
        <v>1.0</v>
      </c>
      <c r="AA1592" s="7">
        <v>1.0</v>
      </c>
      <c r="AB1592" s="7">
        <v>1.0</v>
      </c>
      <c r="AC1592" s="7">
        <v>1.0</v>
      </c>
      <c r="AD1592" s="7">
        <v>1.0</v>
      </c>
      <c r="AE1592" s="7">
        <v>1.0</v>
      </c>
      <c r="AF1592" s="7" t="s">
        <v>890</v>
      </c>
    </row>
    <row r="1593" ht="14.25" customHeight="1">
      <c r="A1593" s="5" t="s">
        <v>3528</v>
      </c>
      <c r="B1593" s="5" t="s">
        <v>41</v>
      </c>
      <c r="C1593" s="5"/>
      <c r="D1593" s="5" t="s">
        <v>743</v>
      </c>
      <c r="E1593" s="62">
        <v>41640.0</v>
      </c>
      <c r="F1593" s="62">
        <v>42004.0</v>
      </c>
      <c r="G1593" s="5" t="s">
        <v>1003</v>
      </c>
      <c r="H1593" s="5">
        <v>0.7</v>
      </c>
      <c r="I1593" s="5">
        <v>0.7</v>
      </c>
      <c r="J1593" s="5">
        <v>0.7</v>
      </c>
      <c r="K1593" s="5">
        <v>0.7</v>
      </c>
      <c r="L1593" s="5">
        <v>0.7</v>
      </c>
      <c r="M1593" s="5">
        <v>0.7</v>
      </c>
      <c r="N1593" s="5">
        <v>1.0</v>
      </c>
      <c r="O1593" s="5">
        <v>1.0</v>
      </c>
      <c r="P1593" s="5">
        <v>1.0</v>
      </c>
      <c r="Q1593" s="5">
        <v>1.0</v>
      </c>
      <c r="R1593" s="5">
        <v>1.0</v>
      </c>
      <c r="S1593" s="5">
        <v>1.0</v>
      </c>
      <c r="T1593" s="5">
        <v>1.0</v>
      </c>
      <c r="U1593" s="5">
        <v>1.0</v>
      </c>
      <c r="V1593" s="5">
        <v>1.0</v>
      </c>
      <c r="W1593" s="5">
        <v>1.0</v>
      </c>
      <c r="X1593" s="5">
        <v>1.0</v>
      </c>
      <c r="Y1593" s="5">
        <v>1.0</v>
      </c>
      <c r="Z1593" s="5">
        <v>1.0</v>
      </c>
      <c r="AA1593" s="5">
        <v>1.0</v>
      </c>
      <c r="AB1593" s="5">
        <v>1.0</v>
      </c>
      <c r="AC1593" s="5">
        <v>1.0</v>
      </c>
      <c r="AD1593" s="5">
        <v>1.0</v>
      </c>
      <c r="AE1593" s="5">
        <v>1.0</v>
      </c>
      <c r="AF1593" s="5" t="s">
        <v>890</v>
      </c>
    </row>
    <row r="1594" ht="14.25" customHeight="1">
      <c r="A1594" s="7" t="s">
        <v>3529</v>
      </c>
      <c r="B1594" s="7" t="s">
        <v>742</v>
      </c>
      <c r="C1594" s="7"/>
      <c r="D1594" s="7" t="s">
        <v>743</v>
      </c>
      <c r="E1594" s="68">
        <v>41640.0</v>
      </c>
      <c r="F1594" s="68">
        <v>42004.0</v>
      </c>
      <c r="G1594" s="7" t="s">
        <v>747</v>
      </c>
      <c r="H1594" s="7">
        <v>1.0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890</v>
      </c>
    </row>
    <row r="1595" ht="14.25" customHeight="1">
      <c r="A1595" s="5" t="s">
        <v>3530</v>
      </c>
      <c r="B1595" s="5" t="s">
        <v>1185</v>
      </c>
      <c r="C1595" s="5" t="s">
        <v>995</v>
      </c>
      <c r="D1595" s="5" t="s">
        <v>743</v>
      </c>
      <c r="E1595" s="62">
        <v>41640.0</v>
      </c>
      <c r="F1595" s="62">
        <v>42004.0</v>
      </c>
      <c r="G1595" s="5" t="s">
        <v>747</v>
      </c>
      <c r="H1595" s="5">
        <v>55.0</v>
      </c>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t="s">
        <v>890</v>
      </c>
    </row>
    <row r="1596" ht="14.25" customHeight="1">
      <c r="A1596" s="7" t="s">
        <v>3531</v>
      </c>
      <c r="B1596" s="7" t="s">
        <v>1185</v>
      </c>
      <c r="C1596" s="7"/>
      <c r="D1596" s="7" t="s">
        <v>743</v>
      </c>
      <c r="E1596" s="68">
        <v>41640.0</v>
      </c>
      <c r="F1596" s="68">
        <v>42004.0</v>
      </c>
      <c r="G1596" s="7" t="s">
        <v>747</v>
      </c>
      <c r="H1596" s="7">
        <v>0.05</v>
      </c>
      <c r="I1596" s="7"/>
      <c r="J1596" s="7"/>
      <c r="K1596" s="7"/>
      <c r="L1596" s="7"/>
      <c r="M1596" s="7"/>
      <c r="N1596" s="7"/>
      <c r="O1596" s="7"/>
      <c r="P1596" s="7"/>
      <c r="Q1596" s="7"/>
      <c r="R1596" s="7"/>
      <c r="S1596" s="7"/>
      <c r="T1596" s="7"/>
      <c r="U1596" s="7"/>
      <c r="V1596" s="7"/>
      <c r="W1596" s="7"/>
      <c r="X1596" s="7"/>
      <c r="Y1596" s="7"/>
      <c r="Z1596" s="7"/>
      <c r="AA1596" s="7"/>
      <c r="AB1596" s="7"/>
      <c r="AC1596" s="7"/>
      <c r="AD1596" s="7"/>
      <c r="AE1596" s="7"/>
      <c r="AF1596" s="7" t="s">
        <v>890</v>
      </c>
    </row>
    <row r="1597" ht="14.25" customHeight="1">
      <c r="A1597" s="5" t="s">
        <v>3532</v>
      </c>
      <c r="B1597" s="5" t="s">
        <v>1185</v>
      </c>
      <c r="C1597" s="5"/>
      <c r="D1597" s="5" t="s">
        <v>743</v>
      </c>
      <c r="E1597" s="62">
        <v>41640.0</v>
      </c>
      <c r="F1597" s="62">
        <v>42004.0</v>
      </c>
      <c r="G1597" s="5" t="s">
        <v>747</v>
      </c>
      <c r="H1597" s="5">
        <v>0.2</v>
      </c>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t="s">
        <v>890</v>
      </c>
    </row>
    <row r="1598" ht="14.25" customHeight="1">
      <c r="A1598" s="7" t="s">
        <v>3533</v>
      </c>
      <c r="B1598" s="7" t="s">
        <v>1185</v>
      </c>
      <c r="C1598" s="7" t="s">
        <v>995</v>
      </c>
      <c r="D1598" s="7" t="s">
        <v>743</v>
      </c>
      <c r="E1598" s="68">
        <v>41640.0</v>
      </c>
      <c r="F1598" s="68">
        <v>42004.0</v>
      </c>
      <c r="G1598" s="7" t="s">
        <v>747</v>
      </c>
      <c r="H1598" s="7">
        <v>60.0</v>
      </c>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t="s">
        <v>890</v>
      </c>
    </row>
    <row r="1599" ht="14.25" customHeight="1">
      <c r="A1599" s="5" t="s">
        <v>3534</v>
      </c>
      <c r="B1599" s="5" t="s">
        <v>1185</v>
      </c>
      <c r="C1599" s="5" t="s">
        <v>995</v>
      </c>
      <c r="D1599" s="5" t="s">
        <v>743</v>
      </c>
      <c r="E1599" s="62">
        <v>41640.0</v>
      </c>
      <c r="F1599" s="62">
        <v>42004.0</v>
      </c>
      <c r="G1599" s="5" t="s">
        <v>747</v>
      </c>
      <c r="H1599" s="5">
        <v>55.0</v>
      </c>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t="s">
        <v>890</v>
      </c>
    </row>
    <row r="1600" ht="14.25" customHeight="1">
      <c r="A1600" s="7" t="s">
        <v>3535</v>
      </c>
      <c r="B1600" s="7" t="s">
        <v>1185</v>
      </c>
      <c r="C1600" s="7"/>
      <c r="D1600" s="7" t="s">
        <v>743</v>
      </c>
      <c r="E1600" s="68">
        <v>41640.0</v>
      </c>
      <c r="F1600" s="68">
        <v>42004.0</v>
      </c>
      <c r="G1600" s="7" t="s">
        <v>747</v>
      </c>
      <c r="H1600" s="7">
        <v>0.05</v>
      </c>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t="s">
        <v>890</v>
      </c>
    </row>
    <row r="1601" ht="14.25" customHeight="1">
      <c r="A1601" s="5" t="s">
        <v>3536</v>
      </c>
      <c r="B1601" s="5" t="s">
        <v>1185</v>
      </c>
      <c r="C1601" s="5"/>
      <c r="D1601" s="5" t="s">
        <v>743</v>
      </c>
      <c r="E1601" s="62">
        <v>41640.0</v>
      </c>
      <c r="F1601" s="62">
        <v>42004.0</v>
      </c>
      <c r="G1601" s="5" t="s">
        <v>747</v>
      </c>
      <c r="H1601" s="5">
        <v>0.2</v>
      </c>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t="s">
        <v>890</v>
      </c>
    </row>
    <row r="1602" ht="14.25" customHeight="1">
      <c r="A1602" s="7" t="s">
        <v>3537</v>
      </c>
      <c r="B1602" s="7" t="s">
        <v>1185</v>
      </c>
      <c r="C1602" s="7" t="s">
        <v>995</v>
      </c>
      <c r="D1602" s="7" t="s">
        <v>743</v>
      </c>
      <c r="E1602" s="68">
        <v>41640.0</v>
      </c>
      <c r="F1602" s="68">
        <v>42004.0</v>
      </c>
      <c r="G1602" s="7" t="s">
        <v>747</v>
      </c>
      <c r="H1602" s="7">
        <v>60.0</v>
      </c>
      <c r="I1602" s="7"/>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7" t="s">
        <v>890</v>
      </c>
    </row>
    <row r="1603" ht="14.25" customHeight="1">
      <c r="A1603" s="5" t="s">
        <v>3538</v>
      </c>
      <c r="B1603" s="5" t="s">
        <v>1185</v>
      </c>
      <c r="C1603" s="5" t="s">
        <v>995</v>
      </c>
      <c r="D1603" s="5" t="s">
        <v>743</v>
      </c>
      <c r="E1603" s="62">
        <v>41640.0</v>
      </c>
      <c r="F1603" s="62">
        <v>42004.0</v>
      </c>
      <c r="G1603" s="5" t="s">
        <v>747</v>
      </c>
      <c r="H1603" s="5">
        <v>55.0</v>
      </c>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t="s">
        <v>890</v>
      </c>
    </row>
    <row r="1604" ht="14.25" customHeight="1">
      <c r="A1604" s="7" t="s">
        <v>3539</v>
      </c>
      <c r="B1604" s="7" t="s">
        <v>1185</v>
      </c>
      <c r="C1604" s="7"/>
      <c r="D1604" s="7" t="s">
        <v>743</v>
      </c>
      <c r="E1604" s="68">
        <v>41640.0</v>
      </c>
      <c r="F1604" s="68">
        <v>42004.0</v>
      </c>
      <c r="G1604" s="7" t="s">
        <v>747</v>
      </c>
      <c r="H1604" s="7">
        <v>0.05</v>
      </c>
      <c r="I1604" s="7"/>
      <c r="J1604" s="7"/>
      <c r="K1604" s="7"/>
      <c r="L1604" s="7"/>
      <c r="M1604" s="7"/>
      <c r="N1604" s="7"/>
      <c r="O1604" s="7"/>
      <c r="P1604" s="7"/>
      <c r="Q1604" s="7"/>
      <c r="R1604" s="7"/>
      <c r="S1604" s="7"/>
      <c r="T1604" s="7"/>
      <c r="U1604" s="7"/>
      <c r="V1604" s="7"/>
      <c r="W1604" s="7"/>
      <c r="X1604" s="7"/>
      <c r="Y1604" s="7"/>
      <c r="Z1604" s="7"/>
      <c r="AA1604" s="7"/>
      <c r="AB1604" s="7"/>
      <c r="AC1604" s="7"/>
      <c r="AD1604" s="7"/>
      <c r="AE1604" s="7"/>
      <c r="AF1604" s="7" t="s">
        <v>890</v>
      </c>
    </row>
    <row r="1605" ht="14.25" customHeight="1">
      <c r="A1605" s="5" t="s">
        <v>3540</v>
      </c>
      <c r="B1605" s="5" t="s">
        <v>1185</v>
      </c>
      <c r="C1605" s="5"/>
      <c r="D1605" s="5" t="s">
        <v>743</v>
      </c>
      <c r="E1605" s="62">
        <v>41640.0</v>
      </c>
      <c r="F1605" s="62">
        <v>42004.0</v>
      </c>
      <c r="G1605" s="5" t="s">
        <v>747</v>
      </c>
      <c r="H1605" s="5">
        <v>0.2</v>
      </c>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t="s">
        <v>890</v>
      </c>
    </row>
    <row r="1606" ht="14.25" customHeight="1">
      <c r="A1606" s="7" t="s">
        <v>3541</v>
      </c>
      <c r="B1606" s="7" t="s">
        <v>1185</v>
      </c>
      <c r="C1606" s="7" t="s">
        <v>995</v>
      </c>
      <c r="D1606" s="7" t="s">
        <v>743</v>
      </c>
      <c r="E1606" s="68">
        <v>41640.0</v>
      </c>
      <c r="F1606" s="68">
        <v>42004.0</v>
      </c>
      <c r="G1606" s="7" t="s">
        <v>747</v>
      </c>
      <c r="H1606" s="7">
        <v>60.0</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890</v>
      </c>
    </row>
    <row r="1607" ht="14.25" customHeight="1">
      <c r="A1607" s="5" t="s">
        <v>3542</v>
      </c>
      <c r="B1607" s="5" t="s">
        <v>742</v>
      </c>
      <c r="C1607" s="5" t="s">
        <v>887</v>
      </c>
      <c r="D1607" s="5" t="s">
        <v>743</v>
      </c>
      <c r="E1607" s="62">
        <v>41640.0</v>
      </c>
      <c r="F1607" s="62">
        <v>42004.0</v>
      </c>
      <c r="G1607" s="5" t="s">
        <v>747</v>
      </c>
      <c r="H1607" s="5">
        <v>0.0</v>
      </c>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t="s">
        <v>890</v>
      </c>
    </row>
    <row r="1608" ht="14.25" customHeight="1">
      <c r="A1608" s="7" t="s">
        <v>3543</v>
      </c>
      <c r="B1608" s="7" t="s">
        <v>1185</v>
      </c>
      <c r="C1608" s="7" t="s">
        <v>995</v>
      </c>
      <c r="D1608" s="7" t="s">
        <v>743</v>
      </c>
      <c r="E1608" s="68">
        <v>41640.0</v>
      </c>
      <c r="F1608" s="68">
        <v>42004.0</v>
      </c>
      <c r="G1608" s="7" t="s">
        <v>747</v>
      </c>
      <c r="H1608" s="7">
        <v>55.0</v>
      </c>
      <c r="I1608" s="7"/>
      <c r="J1608" s="7"/>
      <c r="K1608" s="7"/>
      <c r="L1608" s="7"/>
      <c r="M1608" s="7"/>
      <c r="N1608" s="7"/>
      <c r="O1608" s="7"/>
      <c r="P1608" s="7"/>
      <c r="Q1608" s="7"/>
      <c r="R1608" s="7"/>
      <c r="S1608" s="7"/>
      <c r="T1608" s="7"/>
      <c r="U1608" s="7"/>
      <c r="V1608" s="7"/>
      <c r="W1608" s="7"/>
      <c r="X1608" s="7"/>
      <c r="Y1608" s="7"/>
      <c r="Z1608" s="7"/>
      <c r="AA1608" s="7"/>
      <c r="AB1608" s="7"/>
      <c r="AC1608" s="7"/>
      <c r="AD1608" s="7"/>
      <c r="AE1608" s="7"/>
      <c r="AF1608" s="7" t="s">
        <v>890</v>
      </c>
    </row>
    <row r="1609" ht="14.25" customHeight="1">
      <c r="A1609" s="5" t="s">
        <v>3544</v>
      </c>
      <c r="B1609" s="5" t="s">
        <v>1185</v>
      </c>
      <c r="C1609" s="5"/>
      <c r="D1609" s="5" t="s">
        <v>743</v>
      </c>
      <c r="E1609" s="62">
        <v>41640.0</v>
      </c>
      <c r="F1609" s="62">
        <v>42004.0</v>
      </c>
      <c r="G1609" s="5" t="s">
        <v>747</v>
      </c>
      <c r="H1609" s="5">
        <v>0.05</v>
      </c>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t="s">
        <v>890</v>
      </c>
    </row>
    <row r="1610" ht="14.25" customHeight="1">
      <c r="A1610" s="7" t="s">
        <v>3545</v>
      </c>
      <c r="B1610" s="7" t="s">
        <v>1185</v>
      </c>
      <c r="C1610" s="7"/>
      <c r="D1610" s="7" t="s">
        <v>743</v>
      </c>
      <c r="E1610" s="68">
        <v>41640.0</v>
      </c>
      <c r="F1610" s="68">
        <v>42004.0</v>
      </c>
      <c r="G1610" s="7" t="s">
        <v>747</v>
      </c>
      <c r="H1610" s="7">
        <v>0.2</v>
      </c>
      <c r="I1610" s="7"/>
      <c r="J1610" s="7"/>
      <c r="K1610" s="7"/>
      <c r="L1610" s="7"/>
      <c r="M1610" s="7"/>
      <c r="N1610" s="7"/>
      <c r="O1610" s="7"/>
      <c r="P1610" s="7"/>
      <c r="Q1610" s="7"/>
      <c r="R1610" s="7"/>
      <c r="S1610" s="7"/>
      <c r="T1610" s="7"/>
      <c r="U1610" s="7"/>
      <c r="V1610" s="7"/>
      <c r="W1610" s="7"/>
      <c r="X1610" s="7"/>
      <c r="Y1610" s="7"/>
      <c r="Z1610" s="7"/>
      <c r="AA1610" s="7"/>
      <c r="AB1610" s="7"/>
      <c r="AC1610" s="7"/>
      <c r="AD1610" s="7"/>
      <c r="AE1610" s="7"/>
      <c r="AF1610" s="7" t="s">
        <v>890</v>
      </c>
    </row>
    <row r="1611" ht="14.25" customHeight="1">
      <c r="A1611" s="5" t="s">
        <v>3546</v>
      </c>
      <c r="B1611" s="5" t="s">
        <v>1185</v>
      </c>
      <c r="C1611" s="5" t="s">
        <v>995</v>
      </c>
      <c r="D1611" s="5" t="s">
        <v>743</v>
      </c>
      <c r="E1611" s="62">
        <v>41640.0</v>
      </c>
      <c r="F1611" s="62">
        <v>42004.0</v>
      </c>
      <c r="G1611" s="5" t="s">
        <v>747</v>
      </c>
      <c r="H1611" s="5">
        <v>60.0</v>
      </c>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t="s">
        <v>890</v>
      </c>
    </row>
    <row r="1612" ht="14.25" customHeight="1">
      <c r="A1612" s="7" t="s">
        <v>3547</v>
      </c>
      <c r="B1612" s="7" t="s">
        <v>1185</v>
      </c>
      <c r="C1612" s="7" t="s">
        <v>995</v>
      </c>
      <c r="D1612" s="7" t="s">
        <v>743</v>
      </c>
      <c r="E1612" s="68">
        <v>41640.0</v>
      </c>
      <c r="F1612" s="68">
        <v>42004.0</v>
      </c>
      <c r="G1612" s="7" t="s">
        <v>747</v>
      </c>
      <c r="H1612" s="7">
        <v>55.0</v>
      </c>
      <c r="I1612" s="7"/>
      <c r="J1612" s="7"/>
      <c r="K1612" s="7"/>
      <c r="L1612" s="7"/>
      <c r="M1612" s="7"/>
      <c r="N1612" s="7"/>
      <c r="O1612" s="7"/>
      <c r="P1612" s="7"/>
      <c r="Q1612" s="7"/>
      <c r="R1612" s="7"/>
      <c r="S1612" s="7"/>
      <c r="T1612" s="7"/>
      <c r="U1612" s="7"/>
      <c r="V1612" s="7"/>
      <c r="W1612" s="7"/>
      <c r="X1612" s="7"/>
      <c r="Y1612" s="7"/>
      <c r="Z1612" s="7"/>
      <c r="AA1612" s="7"/>
      <c r="AB1612" s="7"/>
      <c r="AC1612" s="7"/>
      <c r="AD1612" s="7"/>
      <c r="AE1612" s="7"/>
      <c r="AF1612" s="7" t="s">
        <v>890</v>
      </c>
    </row>
    <row r="1613" ht="14.25" customHeight="1">
      <c r="A1613" s="5" t="s">
        <v>3548</v>
      </c>
      <c r="B1613" s="5" t="s">
        <v>1185</v>
      </c>
      <c r="C1613" s="5"/>
      <c r="D1613" s="5" t="s">
        <v>743</v>
      </c>
      <c r="E1613" s="62">
        <v>41640.0</v>
      </c>
      <c r="F1613" s="62">
        <v>42004.0</v>
      </c>
      <c r="G1613" s="5" t="s">
        <v>747</v>
      </c>
      <c r="H1613" s="5">
        <v>0.05</v>
      </c>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t="s">
        <v>890</v>
      </c>
    </row>
    <row r="1614" ht="14.25" customHeight="1">
      <c r="A1614" s="7" t="s">
        <v>3549</v>
      </c>
      <c r="B1614" s="7" t="s">
        <v>1185</v>
      </c>
      <c r="C1614" s="7"/>
      <c r="D1614" s="7" t="s">
        <v>743</v>
      </c>
      <c r="E1614" s="68">
        <v>41640.0</v>
      </c>
      <c r="F1614" s="68">
        <v>42004.0</v>
      </c>
      <c r="G1614" s="7" t="s">
        <v>747</v>
      </c>
      <c r="H1614" s="7">
        <v>0.2</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890</v>
      </c>
    </row>
    <row r="1615" ht="14.25" customHeight="1">
      <c r="A1615" s="5" t="s">
        <v>3550</v>
      </c>
      <c r="B1615" s="5" t="s">
        <v>1185</v>
      </c>
      <c r="C1615" s="5" t="s">
        <v>995</v>
      </c>
      <c r="D1615" s="5" t="s">
        <v>743</v>
      </c>
      <c r="E1615" s="62">
        <v>41640.0</v>
      </c>
      <c r="F1615" s="62">
        <v>42004.0</v>
      </c>
      <c r="G1615" s="5" t="s">
        <v>747</v>
      </c>
      <c r="H1615" s="5">
        <v>60.0</v>
      </c>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t="s">
        <v>890</v>
      </c>
    </row>
    <row r="1616" ht="14.25" customHeight="1">
      <c r="A1616" s="7" t="s">
        <v>3551</v>
      </c>
      <c r="B1616" s="7" t="s">
        <v>1185</v>
      </c>
      <c r="C1616" s="7" t="s">
        <v>995</v>
      </c>
      <c r="D1616" s="7" t="s">
        <v>743</v>
      </c>
      <c r="E1616" s="68">
        <v>41640.0</v>
      </c>
      <c r="F1616" s="68">
        <v>42004.0</v>
      </c>
      <c r="G1616" s="7" t="s">
        <v>747</v>
      </c>
      <c r="H1616" s="7">
        <v>55.0</v>
      </c>
      <c r="I1616" s="7"/>
      <c r="J1616" s="7"/>
      <c r="K1616" s="7"/>
      <c r="L1616" s="7"/>
      <c r="M1616" s="7"/>
      <c r="N1616" s="7"/>
      <c r="O1616" s="7"/>
      <c r="P1616" s="7"/>
      <c r="Q1616" s="7"/>
      <c r="R1616" s="7"/>
      <c r="S1616" s="7"/>
      <c r="T1616" s="7"/>
      <c r="U1616" s="7"/>
      <c r="V1616" s="7"/>
      <c r="W1616" s="7"/>
      <c r="X1616" s="7"/>
      <c r="Y1616" s="7"/>
      <c r="Z1616" s="7"/>
      <c r="AA1616" s="7"/>
      <c r="AB1616" s="7"/>
      <c r="AC1616" s="7"/>
      <c r="AD1616" s="7"/>
      <c r="AE1616" s="7"/>
      <c r="AF1616" s="7" t="s">
        <v>890</v>
      </c>
    </row>
    <row r="1617" ht="14.25" customHeight="1">
      <c r="A1617" s="5" t="s">
        <v>3552</v>
      </c>
      <c r="B1617" s="5" t="s">
        <v>1185</v>
      </c>
      <c r="C1617" s="5"/>
      <c r="D1617" s="5" t="s">
        <v>743</v>
      </c>
      <c r="E1617" s="62">
        <v>41640.0</v>
      </c>
      <c r="F1617" s="62">
        <v>42004.0</v>
      </c>
      <c r="G1617" s="5" t="s">
        <v>747</v>
      </c>
      <c r="H1617" s="5">
        <v>0.05</v>
      </c>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t="s">
        <v>890</v>
      </c>
    </row>
    <row r="1618" ht="14.25" customHeight="1">
      <c r="A1618" s="7" t="s">
        <v>3553</v>
      </c>
      <c r="B1618" s="7" t="s">
        <v>1185</v>
      </c>
      <c r="C1618" s="7"/>
      <c r="D1618" s="7" t="s">
        <v>743</v>
      </c>
      <c r="E1618" s="68">
        <v>41640.0</v>
      </c>
      <c r="F1618" s="68">
        <v>42004.0</v>
      </c>
      <c r="G1618" s="7" t="s">
        <v>747</v>
      </c>
      <c r="H1618" s="7">
        <v>0.2</v>
      </c>
      <c r="I1618" s="7"/>
      <c r="J1618" s="7"/>
      <c r="K1618" s="7"/>
      <c r="L1618" s="7"/>
      <c r="M1618" s="7"/>
      <c r="N1618" s="7"/>
      <c r="O1618" s="7"/>
      <c r="P1618" s="7"/>
      <c r="Q1618" s="7"/>
      <c r="R1618" s="7"/>
      <c r="S1618" s="7"/>
      <c r="T1618" s="7"/>
      <c r="U1618" s="7"/>
      <c r="V1618" s="7"/>
      <c r="W1618" s="7"/>
      <c r="X1618" s="7"/>
      <c r="Y1618" s="7"/>
      <c r="Z1618" s="7"/>
      <c r="AA1618" s="7"/>
      <c r="AB1618" s="7"/>
      <c r="AC1618" s="7"/>
      <c r="AD1618" s="7"/>
      <c r="AE1618" s="7"/>
      <c r="AF1618" s="7" t="s">
        <v>890</v>
      </c>
    </row>
    <row r="1619" ht="14.25" customHeight="1">
      <c r="A1619" s="5" t="s">
        <v>3554</v>
      </c>
      <c r="B1619" s="5" t="s">
        <v>1185</v>
      </c>
      <c r="C1619" s="5" t="s">
        <v>995</v>
      </c>
      <c r="D1619" s="5" t="s">
        <v>743</v>
      </c>
      <c r="E1619" s="62">
        <v>41640.0</v>
      </c>
      <c r="F1619" s="62">
        <v>42004.0</v>
      </c>
      <c r="G1619" s="5" t="s">
        <v>747</v>
      </c>
      <c r="H1619" s="5">
        <v>60.0</v>
      </c>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t="s">
        <v>890</v>
      </c>
    </row>
    <row r="1620" ht="14.25" customHeight="1">
      <c r="A1620" s="7" t="s">
        <v>3555</v>
      </c>
      <c r="B1620" s="7" t="s">
        <v>1185</v>
      </c>
      <c r="C1620" s="7" t="s">
        <v>995</v>
      </c>
      <c r="D1620" s="7" t="s">
        <v>743</v>
      </c>
      <c r="E1620" s="68">
        <v>41640.0</v>
      </c>
      <c r="F1620" s="68">
        <v>42004.0</v>
      </c>
      <c r="G1620" s="7" t="s">
        <v>747</v>
      </c>
      <c r="H1620" s="7">
        <v>55.0</v>
      </c>
      <c r="I1620" s="7"/>
      <c r="J1620" s="7"/>
      <c r="K1620" s="7"/>
      <c r="L1620" s="7"/>
      <c r="M1620" s="7"/>
      <c r="N1620" s="7"/>
      <c r="O1620" s="7"/>
      <c r="P1620" s="7"/>
      <c r="Q1620" s="7"/>
      <c r="R1620" s="7"/>
      <c r="S1620" s="7"/>
      <c r="T1620" s="7"/>
      <c r="U1620" s="7"/>
      <c r="V1620" s="7"/>
      <c r="W1620" s="7"/>
      <c r="X1620" s="7"/>
      <c r="Y1620" s="7"/>
      <c r="Z1620" s="7"/>
      <c r="AA1620" s="7"/>
      <c r="AB1620" s="7"/>
      <c r="AC1620" s="7"/>
      <c r="AD1620" s="7"/>
      <c r="AE1620" s="7"/>
      <c r="AF1620" s="7" t="s">
        <v>890</v>
      </c>
    </row>
    <row r="1621" ht="14.25" customHeight="1">
      <c r="A1621" s="5" t="s">
        <v>3556</v>
      </c>
      <c r="B1621" s="5" t="s">
        <v>1185</v>
      </c>
      <c r="C1621" s="5"/>
      <c r="D1621" s="5" t="s">
        <v>743</v>
      </c>
      <c r="E1621" s="62">
        <v>41640.0</v>
      </c>
      <c r="F1621" s="62">
        <v>42004.0</v>
      </c>
      <c r="G1621" s="5" t="s">
        <v>747</v>
      </c>
      <c r="H1621" s="5">
        <v>0.05</v>
      </c>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t="s">
        <v>890</v>
      </c>
    </row>
    <row r="1622" ht="14.25" customHeight="1">
      <c r="A1622" s="7" t="s">
        <v>3557</v>
      </c>
      <c r="B1622" s="7" t="s">
        <v>1185</v>
      </c>
      <c r="C1622" s="7"/>
      <c r="D1622" s="7" t="s">
        <v>743</v>
      </c>
      <c r="E1622" s="68">
        <v>41640.0</v>
      </c>
      <c r="F1622" s="68">
        <v>42004.0</v>
      </c>
      <c r="G1622" s="7" t="s">
        <v>747</v>
      </c>
      <c r="H1622" s="7">
        <v>0.2</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890</v>
      </c>
    </row>
    <row r="1623" ht="14.25" customHeight="1">
      <c r="A1623" s="5" t="s">
        <v>3558</v>
      </c>
      <c r="B1623" s="5" t="s">
        <v>1185</v>
      </c>
      <c r="C1623" s="5" t="s">
        <v>995</v>
      </c>
      <c r="D1623" s="5" t="s">
        <v>743</v>
      </c>
      <c r="E1623" s="62">
        <v>41640.0</v>
      </c>
      <c r="F1623" s="62">
        <v>42004.0</v>
      </c>
      <c r="G1623" s="5" t="s">
        <v>747</v>
      </c>
      <c r="H1623" s="5">
        <v>60.0</v>
      </c>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t="s">
        <v>890</v>
      </c>
    </row>
    <row r="1624" ht="14.25" customHeight="1">
      <c r="A1624" s="7" t="s">
        <v>3559</v>
      </c>
      <c r="B1624" s="7" t="s">
        <v>1185</v>
      </c>
      <c r="C1624" s="7" t="s">
        <v>995</v>
      </c>
      <c r="D1624" s="7" t="s">
        <v>743</v>
      </c>
      <c r="E1624" s="68">
        <v>41640.0</v>
      </c>
      <c r="F1624" s="68">
        <v>42004.0</v>
      </c>
      <c r="G1624" s="7" t="s">
        <v>747</v>
      </c>
      <c r="H1624" s="7">
        <v>55.0</v>
      </c>
      <c r="I1624" s="7"/>
      <c r="J1624" s="7"/>
      <c r="K1624" s="7"/>
      <c r="L1624" s="7"/>
      <c r="M1624" s="7"/>
      <c r="N1624" s="7"/>
      <c r="O1624" s="7"/>
      <c r="P1624" s="7"/>
      <c r="Q1624" s="7"/>
      <c r="R1624" s="7"/>
      <c r="S1624" s="7"/>
      <c r="T1624" s="7"/>
      <c r="U1624" s="7"/>
      <c r="V1624" s="7"/>
      <c r="W1624" s="7"/>
      <c r="X1624" s="7"/>
      <c r="Y1624" s="7"/>
      <c r="Z1624" s="7"/>
      <c r="AA1624" s="7"/>
      <c r="AB1624" s="7"/>
      <c r="AC1624" s="7"/>
      <c r="AD1624" s="7"/>
      <c r="AE1624" s="7"/>
      <c r="AF1624" s="7" t="s">
        <v>890</v>
      </c>
    </row>
    <row r="1625" ht="14.25" customHeight="1">
      <c r="A1625" s="5" t="s">
        <v>3560</v>
      </c>
      <c r="B1625" s="5" t="s">
        <v>1185</v>
      </c>
      <c r="C1625" s="5"/>
      <c r="D1625" s="5" t="s">
        <v>743</v>
      </c>
      <c r="E1625" s="62">
        <v>41640.0</v>
      </c>
      <c r="F1625" s="62">
        <v>42004.0</v>
      </c>
      <c r="G1625" s="5" t="s">
        <v>747</v>
      </c>
      <c r="H1625" s="5">
        <v>0.05</v>
      </c>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t="s">
        <v>890</v>
      </c>
    </row>
    <row r="1626" ht="14.25" customHeight="1">
      <c r="A1626" s="7" t="s">
        <v>3561</v>
      </c>
      <c r="B1626" s="7" t="s">
        <v>1185</v>
      </c>
      <c r="C1626" s="7"/>
      <c r="D1626" s="7" t="s">
        <v>743</v>
      </c>
      <c r="E1626" s="68">
        <v>41640.0</v>
      </c>
      <c r="F1626" s="68">
        <v>42004.0</v>
      </c>
      <c r="G1626" s="7" t="s">
        <v>747</v>
      </c>
      <c r="H1626" s="7">
        <v>0.2</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890</v>
      </c>
    </row>
    <row r="1627" ht="14.25" customHeight="1">
      <c r="A1627" s="5" t="s">
        <v>3562</v>
      </c>
      <c r="B1627" s="5" t="s">
        <v>1185</v>
      </c>
      <c r="C1627" s="5" t="s">
        <v>995</v>
      </c>
      <c r="D1627" s="5" t="s">
        <v>743</v>
      </c>
      <c r="E1627" s="62">
        <v>41640.0</v>
      </c>
      <c r="F1627" s="62">
        <v>42004.0</v>
      </c>
      <c r="G1627" s="5" t="s">
        <v>747</v>
      </c>
      <c r="H1627" s="5">
        <v>60.0</v>
      </c>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t="s">
        <v>890</v>
      </c>
    </row>
    <row r="1628" ht="14.25" customHeight="1">
      <c r="A1628" s="7" t="s">
        <v>3563</v>
      </c>
      <c r="B1628" s="7" t="s">
        <v>1185</v>
      </c>
      <c r="C1628" s="7" t="s">
        <v>995</v>
      </c>
      <c r="D1628" s="7" t="s">
        <v>743</v>
      </c>
      <c r="E1628" s="68">
        <v>41640.0</v>
      </c>
      <c r="F1628" s="68">
        <v>42004.0</v>
      </c>
      <c r="G1628" s="7" t="s">
        <v>747</v>
      </c>
      <c r="H1628" s="7">
        <v>55.0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890</v>
      </c>
    </row>
    <row r="1629" ht="14.25" customHeight="1">
      <c r="A1629" s="5" t="s">
        <v>3564</v>
      </c>
      <c r="B1629" s="5" t="s">
        <v>1185</v>
      </c>
      <c r="C1629" s="5"/>
      <c r="D1629" s="5" t="s">
        <v>743</v>
      </c>
      <c r="E1629" s="62">
        <v>41640.0</v>
      </c>
      <c r="F1629" s="62">
        <v>42004.0</v>
      </c>
      <c r="G1629" s="5" t="s">
        <v>747</v>
      </c>
      <c r="H1629" s="5">
        <v>0.05</v>
      </c>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t="s">
        <v>890</v>
      </c>
    </row>
    <row r="1630" ht="14.25" customHeight="1">
      <c r="A1630" s="7" t="s">
        <v>3565</v>
      </c>
      <c r="B1630" s="7" t="s">
        <v>1185</v>
      </c>
      <c r="C1630" s="7"/>
      <c r="D1630" s="7" t="s">
        <v>743</v>
      </c>
      <c r="E1630" s="68">
        <v>41640.0</v>
      </c>
      <c r="F1630" s="68">
        <v>42004.0</v>
      </c>
      <c r="G1630" s="7" t="s">
        <v>747</v>
      </c>
      <c r="H1630" s="7">
        <v>0.2</v>
      </c>
      <c r="I1630" s="7"/>
      <c r="J1630" s="7"/>
      <c r="K1630" s="7"/>
      <c r="L1630" s="7"/>
      <c r="M1630" s="7"/>
      <c r="N1630" s="7"/>
      <c r="O1630" s="7"/>
      <c r="P1630" s="7"/>
      <c r="Q1630" s="7"/>
      <c r="R1630" s="7"/>
      <c r="S1630" s="7"/>
      <c r="T1630" s="7"/>
      <c r="U1630" s="7"/>
      <c r="V1630" s="7"/>
      <c r="W1630" s="7"/>
      <c r="X1630" s="7"/>
      <c r="Y1630" s="7"/>
      <c r="Z1630" s="7"/>
      <c r="AA1630" s="7"/>
      <c r="AB1630" s="7"/>
      <c r="AC1630" s="7"/>
      <c r="AD1630" s="7"/>
      <c r="AE1630" s="7"/>
      <c r="AF1630" s="7" t="s">
        <v>890</v>
      </c>
    </row>
    <row r="1631" ht="14.25" customHeight="1">
      <c r="A1631" s="5" t="s">
        <v>3566</v>
      </c>
      <c r="B1631" s="5" t="s">
        <v>1185</v>
      </c>
      <c r="C1631" s="5" t="s">
        <v>995</v>
      </c>
      <c r="D1631" s="5" t="s">
        <v>743</v>
      </c>
      <c r="E1631" s="62">
        <v>41640.0</v>
      </c>
      <c r="F1631" s="62">
        <v>42004.0</v>
      </c>
      <c r="G1631" s="5" t="s">
        <v>747</v>
      </c>
      <c r="H1631" s="5">
        <v>60.0</v>
      </c>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t="s">
        <v>890</v>
      </c>
    </row>
    <row r="1632" ht="14.25" customHeight="1">
      <c r="A1632" s="7" t="s">
        <v>3567</v>
      </c>
      <c r="B1632" s="7" t="s">
        <v>1185</v>
      </c>
      <c r="C1632" s="7" t="s">
        <v>995</v>
      </c>
      <c r="D1632" s="7" t="s">
        <v>743</v>
      </c>
      <c r="E1632" s="68">
        <v>41640.0</v>
      </c>
      <c r="F1632" s="68">
        <v>42004.0</v>
      </c>
      <c r="G1632" s="7" t="s">
        <v>747</v>
      </c>
      <c r="H1632" s="7">
        <v>55.0</v>
      </c>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t="s">
        <v>890</v>
      </c>
    </row>
    <row r="1633" ht="14.25" customHeight="1">
      <c r="A1633" s="5" t="s">
        <v>3569</v>
      </c>
      <c r="B1633" s="5" t="s">
        <v>1185</v>
      </c>
      <c r="C1633" s="5"/>
      <c r="D1633" s="5" t="s">
        <v>743</v>
      </c>
      <c r="E1633" s="62">
        <v>41640.0</v>
      </c>
      <c r="F1633" s="62">
        <v>42004.0</v>
      </c>
      <c r="G1633" s="5" t="s">
        <v>747</v>
      </c>
      <c r="H1633" s="5">
        <v>0.05</v>
      </c>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t="s">
        <v>890</v>
      </c>
    </row>
    <row r="1634" ht="14.25" customHeight="1">
      <c r="A1634" s="7" t="s">
        <v>3570</v>
      </c>
      <c r="B1634" s="7" t="s">
        <v>1185</v>
      </c>
      <c r="C1634" s="7"/>
      <c r="D1634" s="7" t="s">
        <v>743</v>
      </c>
      <c r="E1634" s="68">
        <v>41640.0</v>
      </c>
      <c r="F1634" s="68">
        <v>42004.0</v>
      </c>
      <c r="G1634" s="7" t="s">
        <v>747</v>
      </c>
      <c r="H1634" s="7">
        <v>0.2</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890</v>
      </c>
    </row>
    <row r="1635" ht="14.25" customHeight="1">
      <c r="A1635" s="5" t="s">
        <v>3571</v>
      </c>
      <c r="B1635" s="5" t="s">
        <v>1185</v>
      </c>
      <c r="C1635" s="5" t="s">
        <v>995</v>
      </c>
      <c r="D1635" s="5" t="s">
        <v>743</v>
      </c>
      <c r="E1635" s="62">
        <v>41640.0</v>
      </c>
      <c r="F1635" s="62">
        <v>42004.0</v>
      </c>
      <c r="G1635" s="5" t="s">
        <v>747</v>
      </c>
      <c r="H1635" s="5">
        <v>60.0</v>
      </c>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t="s">
        <v>890</v>
      </c>
    </row>
    <row r="1636" ht="14.25" customHeight="1">
      <c r="A1636" s="7" t="s">
        <v>3572</v>
      </c>
      <c r="B1636" s="7" t="s">
        <v>1185</v>
      </c>
      <c r="C1636" s="7" t="s">
        <v>995</v>
      </c>
      <c r="D1636" s="7" t="s">
        <v>743</v>
      </c>
      <c r="E1636" s="68">
        <v>41640.0</v>
      </c>
      <c r="F1636" s="68">
        <v>42004.0</v>
      </c>
      <c r="G1636" s="7" t="s">
        <v>747</v>
      </c>
      <c r="H1636" s="7">
        <v>55.0</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890</v>
      </c>
    </row>
    <row r="1637" ht="14.25" customHeight="1">
      <c r="A1637" s="5" t="s">
        <v>3573</v>
      </c>
      <c r="B1637" s="5" t="s">
        <v>1185</v>
      </c>
      <c r="C1637" s="5"/>
      <c r="D1637" s="5" t="s">
        <v>743</v>
      </c>
      <c r="E1637" s="62">
        <v>41640.0</v>
      </c>
      <c r="F1637" s="62">
        <v>42004.0</v>
      </c>
      <c r="G1637" s="5" t="s">
        <v>747</v>
      </c>
      <c r="H1637" s="5">
        <v>0.05</v>
      </c>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t="s">
        <v>890</v>
      </c>
    </row>
    <row r="1638" ht="14.25" customHeight="1">
      <c r="A1638" s="7" t="s">
        <v>3574</v>
      </c>
      <c r="B1638" s="7" t="s">
        <v>1185</v>
      </c>
      <c r="C1638" s="7"/>
      <c r="D1638" s="7" t="s">
        <v>743</v>
      </c>
      <c r="E1638" s="68">
        <v>41640.0</v>
      </c>
      <c r="F1638" s="68">
        <v>42004.0</v>
      </c>
      <c r="G1638" s="7" t="s">
        <v>747</v>
      </c>
      <c r="H1638" s="7">
        <v>0.2</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890</v>
      </c>
    </row>
    <row r="1639" ht="14.25" customHeight="1">
      <c r="A1639" s="5" t="s">
        <v>3575</v>
      </c>
      <c r="B1639" s="5" t="s">
        <v>1185</v>
      </c>
      <c r="C1639" s="5" t="s">
        <v>995</v>
      </c>
      <c r="D1639" s="5" t="s">
        <v>743</v>
      </c>
      <c r="E1639" s="62">
        <v>41640.0</v>
      </c>
      <c r="F1639" s="62">
        <v>42004.0</v>
      </c>
      <c r="G1639" s="5" t="s">
        <v>747</v>
      </c>
      <c r="H1639" s="5">
        <v>60.0</v>
      </c>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t="s">
        <v>890</v>
      </c>
    </row>
    <row r="1640" ht="14.25" customHeight="1">
      <c r="A1640" s="7" t="s">
        <v>3576</v>
      </c>
      <c r="B1640" s="7" t="s">
        <v>1185</v>
      </c>
      <c r="C1640" s="7" t="s">
        <v>995</v>
      </c>
      <c r="D1640" s="7" t="s">
        <v>743</v>
      </c>
      <c r="E1640" s="68">
        <v>41640.0</v>
      </c>
      <c r="F1640" s="68">
        <v>42004.0</v>
      </c>
      <c r="G1640" s="7" t="s">
        <v>747</v>
      </c>
      <c r="H1640" s="7">
        <v>55.0</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890</v>
      </c>
    </row>
    <row r="1641" ht="14.25" customHeight="1">
      <c r="A1641" s="5" t="s">
        <v>3577</v>
      </c>
      <c r="B1641" s="5" t="s">
        <v>1185</v>
      </c>
      <c r="C1641" s="5"/>
      <c r="D1641" s="5" t="s">
        <v>743</v>
      </c>
      <c r="E1641" s="62">
        <v>41640.0</v>
      </c>
      <c r="F1641" s="62">
        <v>42004.0</v>
      </c>
      <c r="G1641" s="5" t="s">
        <v>747</v>
      </c>
      <c r="H1641" s="5">
        <v>0.05</v>
      </c>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t="s">
        <v>890</v>
      </c>
    </row>
    <row r="1642" ht="14.25" customHeight="1">
      <c r="A1642" s="7" t="s">
        <v>3578</v>
      </c>
      <c r="B1642" s="7" t="s">
        <v>1185</v>
      </c>
      <c r="C1642" s="7"/>
      <c r="D1642" s="7" t="s">
        <v>743</v>
      </c>
      <c r="E1642" s="68">
        <v>41640.0</v>
      </c>
      <c r="F1642" s="68">
        <v>42004.0</v>
      </c>
      <c r="G1642" s="7" t="s">
        <v>747</v>
      </c>
      <c r="H1642" s="7">
        <v>0.2</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890</v>
      </c>
    </row>
    <row r="1643" ht="14.25" customHeight="1">
      <c r="A1643" s="5" t="s">
        <v>3579</v>
      </c>
      <c r="B1643" s="5" t="s">
        <v>1185</v>
      </c>
      <c r="C1643" s="5" t="s">
        <v>995</v>
      </c>
      <c r="D1643" s="5" t="s">
        <v>743</v>
      </c>
      <c r="E1643" s="62">
        <v>41640.0</v>
      </c>
      <c r="F1643" s="62">
        <v>42004.0</v>
      </c>
      <c r="G1643" s="5" t="s">
        <v>747</v>
      </c>
      <c r="H1643" s="5">
        <v>60.0</v>
      </c>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t="s">
        <v>890</v>
      </c>
    </row>
    <row r="1644" ht="14.25" customHeight="1">
      <c r="A1644" s="7" t="s">
        <v>3580</v>
      </c>
      <c r="B1644" s="7" t="s">
        <v>1185</v>
      </c>
      <c r="C1644" s="7" t="s">
        <v>995</v>
      </c>
      <c r="D1644" s="7" t="s">
        <v>743</v>
      </c>
      <c r="E1644" s="68">
        <v>41640.0</v>
      </c>
      <c r="F1644" s="68">
        <v>42004.0</v>
      </c>
      <c r="G1644" s="7" t="s">
        <v>747</v>
      </c>
      <c r="H1644" s="7">
        <v>55.0</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890</v>
      </c>
    </row>
    <row r="1645" ht="14.25" customHeight="1">
      <c r="A1645" s="5" t="s">
        <v>3581</v>
      </c>
      <c r="B1645" s="5" t="s">
        <v>1185</v>
      </c>
      <c r="C1645" s="5"/>
      <c r="D1645" s="5" t="s">
        <v>743</v>
      </c>
      <c r="E1645" s="62">
        <v>41640.0</v>
      </c>
      <c r="F1645" s="62">
        <v>42004.0</v>
      </c>
      <c r="G1645" s="5" t="s">
        <v>747</v>
      </c>
      <c r="H1645" s="5">
        <v>0.05</v>
      </c>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t="s">
        <v>890</v>
      </c>
    </row>
    <row r="1646" ht="14.25" customHeight="1">
      <c r="A1646" s="7" t="s">
        <v>3582</v>
      </c>
      <c r="B1646" s="7" t="s">
        <v>1185</v>
      </c>
      <c r="C1646" s="7"/>
      <c r="D1646" s="7" t="s">
        <v>743</v>
      </c>
      <c r="E1646" s="68">
        <v>41640.0</v>
      </c>
      <c r="F1646" s="68">
        <v>42004.0</v>
      </c>
      <c r="G1646" s="7" t="s">
        <v>747</v>
      </c>
      <c r="H1646" s="7">
        <v>0.2</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890</v>
      </c>
    </row>
    <row r="1647" ht="14.25" customHeight="1">
      <c r="A1647" s="5" t="s">
        <v>3583</v>
      </c>
      <c r="B1647" s="5" t="s">
        <v>1185</v>
      </c>
      <c r="C1647" s="5" t="s">
        <v>995</v>
      </c>
      <c r="D1647" s="5" t="s">
        <v>743</v>
      </c>
      <c r="E1647" s="62">
        <v>41640.0</v>
      </c>
      <c r="F1647" s="62">
        <v>42004.0</v>
      </c>
      <c r="G1647" s="5" t="s">
        <v>747</v>
      </c>
      <c r="H1647" s="5">
        <v>60.0</v>
      </c>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t="s">
        <v>890</v>
      </c>
    </row>
    <row r="1648" ht="14.25" customHeight="1">
      <c r="A1648" s="7" t="s">
        <v>3584</v>
      </c>
      <c r="B1648" s="7" t="s">
        <v>1185</v>
      </c>
      <c r="C1648" s="7" t="s">
        <v>995</v>
      </c>
      <c r="D1648" s="7" t="s">
        <v>743</v>
      </c>
      <c r="E1648" s="68">
        <v>41640.0</v>
      </c>
      <c r="F1648" s="68">
        <v>42004.0</v>
      </c>
      <c r="G1648" s="7" t="s">
        <v>747</v>
      </c>
      <c r="H1648" s="7">
        <v>55.0</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890</v>
      </c>
    </row>
    <row r="1649" ht="14.25" customHeight="1">
      <c r="A1649" s="5" t="s">
        <v>3585</v>
      </c>
      <c r="B1649" s="5" t="s">
        <v>1185</v>
      </c>
      <c r="C1649" s="5"/>
      <c r="D1649" s="5" t="s">
        <v>743</v>
      </c>
      <c r="E1649" s="62">
        <v>41640.0</v>
      </c>
      <c r="F1649" s="62">
        <v>42004.0</v>
      </c>
      <c r="G1649" s="5" t="s">
        <v>747</v>
      </c>
      <c r="H1649" s="5">
        <v>0.05</v>
      </c>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t="s">
        <v>890</v>
      </c>
    </row>
    <row r="1650" ht="14.25" customHeight="1">
      <c r="A1650" s="7" t="s">
        <v>3586</v>
      </c>
      <c r="B1650" s="7" t="s">
        <v>1185</v>
      </c>
      <c r="C1650" s="7"/>
      <c r="D1650" s="7" t="s">
        <v>743</v>
      </c>
      <c r="E1650" s="68">
        <v>41640.0</v>
      </c>
      <c r="F1650" s="68">
        <v>42004.0</v>
      </c>
      <c r="G1650" s="7" t="s">
        <v>747</v>
      </c>
      <c r="H1650" s="7">
        <v>0.2</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890</v>
      </c>
    </row>
    <row r="1651" ht="14.25" customHeight="1">
      <c r="A1651" s="5" t="s">
        <v>3587</v>
      </c>
      <c r="B1651" s="5" t="s">
        <v>1185</v>
      </c>
      <c r="C1651" s="5" t="s">
        <v>995</v>
      </c>
      <c r="D1651" s="5" t="s">
        <v>743</v>
      </c>
      <c r="E1651" s="62">
        <v>41640.0</v>
      </c>
      <c r="F1651" s="62">
        <v>42004.0</v>
      </c>
      <c r="G1651" s="5" t="s">
        <v>747</v>
      </c>
      <c r="H1651" s="5">
        <v>60.0</v>
      </c>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t="s">
        <v>890</v>
      </c>
    </row>
    <row r="1652" ht="14.25" customHeight="1">
      <c r="A1652" s="7" t="s">
        <v>3588</v>
      </c>
      <c r="B1652" s="7" t="s">
        <v>1185</v>
      </c>
      <c r="C1652" s="7" t="s">
        <v>995</v>
      </c>
      <c r="D1652" s="7" t="s">
        <v>743</v>
      </c>
      <c r="E1652" s="68">
        <v>41640.0</v>
      </c>
      <c r="F1652" s="68">
        <v>42004.0</v>
      </c>
      <c r="G1652" s="7" t="s">
        <v>747</v>
      </c>
      <c r="H1652" s="7">
        <v>55.0</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890</v>
      </c>
    </row>
    <row r="1653" ht="14.25" customHeight="1">
      <c r="A1653" s="5" t="s">
        <v>3590</v>
      </c>
      <c r="B1653" s="5" t="s">
        <v>1185</v>
      </c>
      <c r="C1653" s="5"/>
      <c r="D1653" s="5" t="s">
        <v>743</v>
      </c>
      <c r="E1653" s="62">
        <v>41640.0</v>
      </c>
      <c r="F1653" s="62">
        <v>42004.0</v>
      </c>
      <c r="G1653" s="5" t="s">
        <v>747</v>
      </c>
      <c r="H1653" s="5">
        <v>0.05</v>
      </c>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t="s">
        <v>890</v>
      </c>
    </row>
    <row r="1654" ht="14.25" customHeight="1">
      <c r="A1654" s="7" t="s">
        <v>3591</v>
      </c>
      <c r="B1654" s="7" t="s">
        <v>1185</v>
      </c>
      <c r="C1654" s="7"/>
      <c r="D1654" s="7" t="s">
        <v>743</v>
      </c>
      <c r="E1654" s="68">
        <v>41640.0</v>
      </c>
      <c r="F1654" s="68">
        <v>42004.0</v>
      </c>
      <c r="G1654" s="7" t="s">
        <v>747</v>
      </c>
      <c r="H1654" s="7">
        <v>0.2</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890</v>
      </c>
    </row>
    <row r="1655" ht="14.25" customHeight="1">
      <c r="A1655" s="5" t="s">
        <v>3592</v>
      </c>
      <c r="B1655" s="5" t="s">
        <v>1185</v>
      </c>
      <c r="C1655" s="5" t="s">
        <v>995</v>
      </c>
      <c r="D1655" s="5" t="s">
        <v>743</v>
      </c>
      <c r="E1655" s="62">
        <v>41640.0</v>
      </c>
      <c r="F1655" s="62">
        <v>42004.0</v>
      </c>
      <c r="G1655" s="5" t="s">
        <v>747</v>
      </c>
      <c r="H1655" s="5">
        <v>60.0</v>
      </c>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t="s">
        <v>890</v>
      </c>
    </row>
    <row r="1656" ht="14.25" customHeight="1">
      <c r="A1656" s="7" t="s">
        <v>3593</v>
      </c>
      <c r="B1656" s="7" t="s">
        <v>742</v>
      </c>
      <c r="C1656" s="7" t="s">
        <v>995</v>
      </c>
      <c r="D1656" s="7" t="s">
        <v>743</v>
      </c>
      <c r="E1656" s="68">
        <v>41640.0</v>
      </c>
      <c r="F1656" s="68">
        <v>42004.0</v>
      </c>
      <c r="G1656" s="7" t="s">
        <v>747</v>
      </c>
      <c r="H1656" s="7">
        <v>16.0</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890</v>
      </c>
    </row>
    <row r="1657" ht="14.25" customHeight="1">
      <c r="A1657" s="5" t="s">
        <v>3595</v>
      </c>
      <c r="B1657" s="5" t="s">
        <v>742</v>
      </c>
      <c r="C1657" s="5" t="s">
        <v>995</v>
      </c>
      <c r="D1657" s="5" t="s">
        <v>743</v>
      </c>
      <c r="E1657" s="62">
        <v>41640.0</v>
      </c>
      <c r="F1657" s="62">
        <v>42004.0</v>
      </c>
      <c r="G1657" s="5" t="s">
        <v>747</v>
      </c>
      <c r="H1657" s="5">
        <v>82.2</v>
      </c>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t="s">
        <v>890</v>
      </c>
    </row>
    <row r="1658" ht="14.25" customHeight="1">
      <c r="A1658" s="7" t="s">
        <v>3596</v>
      </c>
      <c r="B1658" s="7" t="s">
        <v>2110</v>
      </c>
      <c r="C1658" s="7"/>
      <c r="D1658" s="7" t="s">
        <v>743</v>
      </c>
      <c r="E1658" s="68">
        <v>41640.0</v>
      </c>
      <c r="F1658" s="68">
        <v>42004.0</v>
      </c>
      <c r="G1658" s="7" t="s">
        <v>747</v>
      </c>
      <c r="H1658" s="7">
        <v>1.0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890</v>
      </c>
    </row>
    <row r="1659" ht="14.25" customHeight="1">
      <c r="A1659" s="5" t="s">
        <v>2054</v>
      </c>
      <c r="B1659" s="5" t="s">
        <v>1173</v>
      </c>
      <c r="C1659" s="5" t="s">
        <v>995</v>
      </c>
      <c r="D1659" s="5" t="s">
        <v>1078</v>
      </c>
      <c r="E1659" s="62">
        <v>41640.0</v>
      </c>
      <c r="F1659" s="62">
        <v>42004.0</v>
      </c>
      <c r="G1659" s="5" t="s">
        <v>747</v>
      </c>
      <c r="H1659" s="5">
        <v>18.3</v>
      </c>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t="s">
        <v>890</v>
      </c>
    </row>
    <row r="1660" ht="14.25" customHeight="1">
      <c r="A1660" s="7" t="s">
        <v>2054</v>
      </c>
      <c r="B1660" s="7" t="s">
        <v>1173</v>
      </c>
      <c r="C1660" s="7" t="s">
        <v>995</v>
      </c>
      <c r="D1660" s="7" t="s">
        <v>1085</v>
      </c>
      <c r="E1660" s="68">
        <v>41640.0</v>
      </c>
      <c r="F1660" s="68">
        <v>42004.0</v>
      </c>
      <c r="G1660" s="7" t="s">
        <v>1003</v>
      </c>
      <c r="H1660" s="7">
        <v>18.3</v>
      </c>
      <c r="I1660" s="7">
        <v>18.3</v>
      </c>
      <c r="J1660" s="7">
        <v>18.3</v>
      </c>
      <c r="K1660" s="7">
        <v>18.3</v>
      </c>
      <c r="L1660" s="7">
        <v>18.3</v>
      </c>
      <c r="M1660" s="7">
        <v>18.3</v>
      </c>
      <c r="N1660" s="7">
        <v>18.3</v>
      </c>
      <c r="O1660" s="7">
        <v>21.1</v>
      </c>
      <c r="P1660" s="7">
        <v>21.1</v>
      </c>
      <c r="Q1660" s="7">
        <v>21.1</v>
      </c>
      <c r="R1660" s="7">
        <v>21.1</v>
      </c>
      <c r="S1660" s="7">
        <v>21.1</v>
      </c>
      <c r="T1660" s="7">
        <v>21.1</v>
      </c>
      <c r="U1660" s="7">
        <v>21.1</v>
      </c>
      <c r="V1660" s="7">
        <v>21.1</v>
      </c>
      <c r="W1660" s="7">
        <v>18.3</v>
      </c>
      <c r="X1660" s="7">
        <v>18.3</v>
      </c>
      <c r="Y1660" s="7">
        <v>18.3</v>
      </c>
      <c r="Z1660" s="7">
        <v>18.3</v>
      </c>
      <c r="AA1660" s="7">
        <v>18.3</v>
      </c>
      <c r="AB1660" s="7">
        <v>18.3</v>
      </c>
      <c r="AC1660" s="7">
        <v>18.3</v>
      </c>
      <c r="AD1660" s="7">
        <v>18.3</v>
      </c>
      <c r="AE1660" s="7">
        <v>18.3</v>
      </c>
      <c r="AF1660" s="7" t="s">
        <v>890</v>
      </c>
    </row>
    <row r="1661" ht="14.25" customHeight="1">
      <c r="A1661" s="5" t="s">
        <v>2054</v>
      </c>
      <c r="B1661" s="5" t="s">
        <v>1173</v>
      </c>
      <c r="C1661" s="5" t="s">
        <v>995</v>
      </c>
      <c r="D1661" s="5" t="s">
        <v>1882</v>
      </c>
      <c r="E1661" s="62">
        <v>41640.0</v>
      </c>
      <c r="F1661" s="62">
        <v>42004.0</v>
      </c>
      <c r="G1661" s="5" t="s">
        <v>1003</v>
      </c>
      <c r="H1661" s="5">
        <v>18.3</v>
      </c>
      <c r="I1661" s="5">
        <v>18.3</v>
      </c>
      <c r="J1661" s="5">
        <v>18.3</v>
      </c>
      <c r="K1661" s="5">
        <v>18.3</v>
      </c>
      <c r="L1661" s="5">
        <v>18.3</v>
      </c>
      <c r="M1661" s="5">
        <v>21.1</v>
      </c>
      <c r="N1661" s="5">
        <v>21.1</v>
      </c>
      <c r="O1661" s="5">
        <v>21.1</v>
      </c>
      <c r="P1661" s="5">
        <v>21.1</v>
      </c>
      <c r="Q1661" s="5">
        <v>21.1</v>
      </c>
      <c r="R1661" s="5">
        <v>21.1</v>
      </c>
      <c r="S1661" s="5">
        <v>21.1</v>
      </c>
      <c r="T1661" s="5">
        <v>21.1</v>
      </c>
      <c r="U1661" s="5">
        <v>21.1</v>
      </c>
      <c r="V1661" s="5">
        <v>21.1</v>
      </c>
      <c r="W1661" s="5">
        <v>21.1</v>
      </c>
      <c r="X1661" s="5">
        <v>21.1</v>
      </c>
      <c r="Y1661" s="5">
        <v>21.1</v>
      </c>
      <c r="Z1661" s="5">
        <v>18.3</v>
      </c>
      <c r="AA1661" s="5">
        <v>18.3</v>
      </c>
      <c r="AB1661" s="5">
        <v>18.3</v>
      </c>
      <c r="AC1661" s="5">
        <v>18.3</v>
      </c>
      <c r="AD1661" s="5">
        <v>18.3</v>
      </c>
      <c r="AE1661" s="5">
        <v>18.3</v>
      </c>
      <c r="AF1661" s="5" t="s">
        <v>890</v>
      </c>
    </row>
    <row r="1662" ht="14.25" customHeight="1">
      <c r="A1662" s="7" t="s">
        <v>3598</v>
      </c>
      <c r="B1662" s="7" t="s">
        <v>1173</v>
      </c>
      <c r="C1662" s="7" t="s">
        <v>995</v>
      </c>
      <c r="D1662" s="7" t="s">
        <v>1078</v>
      </c>
      <c r="E1662" s="68">
        <v>41640.0</v>
      </c>
      <c r="F1662" s="68">
        <v>42004.0</v>
      </c>
      <c r="G1662" s="7" t="s">
        <v>747</v>
      </c>
      <c r="H1662" s="7">
        <v>18.3</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890</v>
      </c>
    </row>
    <row r="1663" ht="14.25" customHeight="1">
      <c r="A1663" s="5" t="s">
        <v>3598</v>
      </c>
      <c r="B1663" s="5" t="s">
        <v>1173</v>
      </c>
      <c r="C1663" s="5" t="s">
        <v>995</v>
      </c>
      <c r="D1663" s="5" t="s">
        <v>1085</v>
      </c>
      <c r="E1663" s="62">
        <v>41640.0</v>
      </c>
      <c r="F1663" s="62">
        <v>42004.0</v>
      </c>
      <c r="G1663" s="5" t="s">
        <v>1003</v>
      </c>
      <c r="H1663" s="5">
        <v>18.3</v>
      </c>
      <c r="I1663" s="5">
        <v>18.3</v>
      </c>
      <c r="J1663" s="5">
        <v>18.3</v>
      </c>
      <c r="K1663" s="5">
        <v>18.3</v>
      </c>
      <c r="L1663" s="5">
        <v>18.3</v>
      </c>
      <c r="M1663" s="5">
        <v>18.3</v>
      </c>
      <c r="N1663" s="5">
        <v>18.3</v>
      </c>
      <c r="O1663" s="5">
        <v>21.1</v>
      </c>
      <c r="P1663" s="5">
        <v>21.1</v>
      </c>
      <c r="Q1663" s="5">
        <v>21.1</v>
      </c>
      <c r="R1663" s="5">
        <v>21.1</v>
      </c>
      <c r="S1663" s="5">
        <v>21.1</v>
      </c>
      <c r="T1663" s="5">
        <v>21.1</v>
      </c>
      <c r="U1663" s="5">
        <v>21.1</v>
      </c>
      <c r="V1663" s="5">
        <v>21.1</v>
      </c>
      <c r="W1663" s="5">
        <v>18.3</v>
      </c>
      <c r="X1663" s="5">
        <v>18.3</v>
      </c>
      <c r="Y1663" s="5">
        <v>18.3</v>
      </c>
      <c r="Z1663" s="5">
        <v>18.3</v>
      </c>
      <c r="AA1663" s="5">
        <v>18.3</v>
      </c>
      <c r="AB1663" s="5">
        <v>18.3</v>
      </c>
      <c r="AC1663" s="5">
        <v>18.3</v>
      </c>
      <c r="AD1663" s="5">
        <v>18.3</v>
      </c>
      <c r="AE1663" s="5">
        <v>18.3</v>
      </c>
      <c r="AF1663" s="5" t="s">
        <v>890</v>
      </c>
    </row>
    <row r="1664" ht="14.25" customHeight="1">
      <c r="A1664" s="7" t="s">
        <v>3598</v>
      </c>
      <c r="B1664" s="7" t="s">
        <v>1173</v>
      </c>
      <c r="C1664" s="7" t="s">
        <v>995</v>
      </c>
      <c r="D1664" s="7" t="s">
        <v>1089</v>
      </c>
      <c r="E1664" s="68">
        <v>41640.0</v>
      </c>
      <c r="F1664" s="68">
        <v>42004.0</v>
      </c>
      <c r="G1664" s="7" t="s">
        <v>1003</v>
      </c>
      <c r="H1664" s="7">
        <v>18.3</v>
      </c>
      <c r="I1664" s="7">
        <v>18.3</v>
      </c>
      <c r="J1664" s="7">
        <v>18.3</v>
      </c>
      <c r="K1664" s="7">
        <v>18.3</v>
      </c>
      <c r="L1664" s="7">
        <v>18.3</v>
      </c>
      <c r="M1664" s="7">
        <v>21.1</v>
      </c>
      <c r="N1664" s="7">
        <v>21.1</v>
      </c>
      <c r="O1664" s="7">
        <v>21.1</v>
      </c>
      <c r="P1664" s="7">
        <v>21.1</v>
      </c>
      <c r="Q1664" s="7">
        <v>21.1</v>
      </c>
      <c r="R1664" s="7">
        <v>21.1</v>
      </c>
      <c r="S1664" s="7">
        <v>21.1</v>
      </c>
      <c r="T1664" s="7">
        <v>21.1</v>
      </c>
      <c r="U1664" s="7">
        <v>21.1</v>
      </c>
      <c r="V1664" s="7">
        <v>21.1</v>
      </c>
      <c r="W1664" s="7">
        <v>21.1</v>
      </c>
      <c r="X1664" s="7">
        <v>21.1</v>
      </c>
      <c r="Y1664" s="7">
        <v>21.1</v>
      </c>
      <c r="Z1664" s="7">
        <v>18.3</v>
      </c>
      <c r="AA1664" s="7">
        <v>18.3</v>
      </c>
      <c r="AB1664" s="7">
        <v>18.3</v>
      </c>
      <c r="AC1664" s="7">
        <v>18.3</v>
      </c>
      <c r="AD1664" s="7">
        <v>18.3</v>
      </c>
      <c r="AE1664" s="7">
        <v>18.3</v>
      </c>
      <c r="AF1664" s="7" t="s">
        <v>890</v>
      </c>
    </row>
    <row r="1665" ht="14.25" customHeight="1">
      <c r="A1665" s="5" t="s">
        <v>3598</v>
      </c>
      <c r="B1665" s="5" t="s">
        <v>1173</v>
      </c>
      <c r="C1665" s="5" t="s">
        <v>995</v>
      </c>
      <c r="D1665" s="5" t="s">
        <v>1191</v>
      </c>
      <c r="E1665" s="62">
        <v>41640.0</v>
      </c>
      <c r="F1665" s="62">
        <v>42004.0</v>
      </c>
      <c r="G1665" s="5" t="s">
        <v>1003</v>
      </c>
      <c r="H1665" s="5">
        <v>18.3</v>
      </c>
      <c r="I1665" s="5">
        <v>18.3</v>
      </c>
      <c r="J1665" s="5">
        <v>18.3</v>
      </c>
      <c r="K1665" s="5">
        <v>18.3</v>
      </c>
      <c r="L1665" s="5">
        <v>18.3</v>
      </c>
      <c r="M1665" s="5">
        <v>19.4</v>
      </c>
      <c r="N1665" s="5">
        <v>20.0</v>
      </c>
      <c r="O1665" s="5">
        <v>21.1</v>
      </c>
      <c r="P1665" s="5">
        <v>21.1</v>
      </c>
      <c r="Q1665" s="5">
        <v>21.1</v>
      </c>
      <c r="R1665" s="5">
        <v>21.1</v>
      </c>
      <c r="S1665" s="5">
        <v>21.1</v>
      </c>
      <c r="T1665" s="5">
        <v>21.1</v>
      </c>
      <c r="U1665" s="5">
        <v>21.1</v>
      </c>
      <c r="V1665" s="5">
        <v>21.1</v>
      </c>
      <c r="W1665" s="5">
        <v>21.1</v>
      </c>
      <c r="X1665" s="5">
        <v>21.1</v>
      </c>
      <c r="Y1665" s="5">
        <v>21.1</v>
      </c>
      <c r="Z1665" s="5">
        <v>18.3</v>
      </c>
      <c r="AA1665" s="5">
        <v>18.3</v>
      </c>
      <c r="AB1665" s="5">
        <v>18.3</v>
      </c>
      <c r="AC1665" s="5">
        <v>18.3</v>
      </c>
      <c r="AD1665" s="5">
        <v>18.3</v>
      </c>
      <c r="AE1665" s="5">
        <v>18.3</v>
      </c>
      <c r="AF1665" s="5" t="s">
        <v>890</v>
      </c>
    </row>
    <row r="1666" ht="14.25" customHeight="1">
      <c r="A1666" s="7" t="s">
        <v>3601</v>
      </c>
      <c r="B1666" s="7" t="s">
        <v>742</v>
      </c>
      <c r="C1666" s="7"/>
      <c r="D1666" s="7" t="s">
        <v>2117</v>
      </c>
      <c r="E1666" s="68">
        <v>41640.0</v>
      </c>
      <c r="F1666" s="68">
        <v>42004.0</v>
      </c>
      <c r="G1666" s="7" t="s">
        <v>747</v>
      </c>
      <c r="H1666" s="7">
        <v>50.0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890</v>
      </c>
    </row>
    <row r="1667" ht="14.25" customHeight="1">
      <c r="A1667" s="5" t="s">
        <v>2030</v>
      </c>
      <c r="B1667" s="5" t="s">
        <v>2110</v>
      </c>
      <c r="C1667" s="5"/>
      <c r="D1667" s="5" t="s">
        <v>743</v>
      </c>
      <c r="E1667" s="62">
        <v>41640.0</v>
      </c>
      <c r="F1667" s="62">
        <v>42004.0</v>
      </c>
      <c r="G1667" s="5" t="s">
        <v>747</v>
      </c>
      <c r="H1667" s="5">
        <v>1.0</v>
      </c>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t="s">
        <v>890</v>
      </c>
    </row>
    <row r="1668" ht="14.25" customHeight="1">
      <c r="A1668" s="7" t="s">
        <v>3603</v>
      </c>
      <c r="B1668" s="7" t="s">
        <v>742</v>
      </c>
      <c r="C1668" s="7" t="s">
        <v>995</v>
      </c>
      <c r="D1668" s="7" t="s">
        <v>743</v>
      </c>
      <c r="E1668" s="68">
        <v>41640.0</v>
      </c>
      <c r="F1668" s="68">
        <v>42004.0</v>
      </c>
      <c r="G1668" s="7" t="s">
        <v>747</v>
      </c>
      <c r="H1668" s="7">
        <v>60.0</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890</v>
      </c>
    </row>
    <row r="1669" ht="14.25" customHeight="1">
      <c r="A1669" s="5" t="s">
        <v>3605</v>
      </c>
      <c r="B1669" s="5" t="s">
        <v>668</v>
      </c>
      <c r="C1669" s="5"/>
      <c r="D1669" s="5" t="s">
        <v>743</v>
      </c>
      <c r="E1669" s="62">
        <v>41640.0</v>
      </c>
      <c r="F1669" s="62">
        <v>42004.0</v>
      </c>
      <c r="G1669" s="5" t="s">
        <v>747</v>
      </c>
      <c r="H1669" s="5">
        <v>0.0</v>
      </c>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t="s">
        <v>890</v>
      </c>
    </row>
    <row r="1670" ht="14.25" customHeight="1">
      <c r="A1670" s="7" t="s">
        <v>3605</v>
      </c>
      <c r="B1670" s="7" t="s">
        <v>668</v>
      </c>
      <c r="C1670" s="7"/>
      <c r="D1670" s="7" t="s">
        <v>1191</v>
      </c>
      <c r="E1670" s="68">
        <v>41640.0</v>
      </c>
      <c r="F1670" s="68">
        <v>42004.0</v>
      </c>
      <c r="G1670" s="7" t="s">
        <v>1003</v>
      </c>
      <c r="H1670" s="7">
        <v>0.0</v>
      </c>
      <c r="I1670" s="7">
        <v>0.0</v>
      </c>
      <c r="J1670" s="7">
        <v>0.0</v>
      </c>
      <c r="K1670" s="7">
        <v>0.0</v>
      </c>
      <c r="L1670" s="7">
        <v>0.0</v>
      </c>
      <c r="M1670" s="7">
        <v>0.0</v>
      </c>
      <c r="N1670" s="7">
        <v>0.144</v>
      </c>
      <c r="O1670" s="7">
        <v>1.0</v>
      </c>
      <c r="P1670" s="7">
        <v>1.0</v>
      </c>
      <c r="Q1670" s="7">
        <v>1.0</v>
      </c>
      <c r="R1670" s="7">
        <v>1.0</v>
      </c>
      <c r="S1670" s="7">
        <v>1.0</v>
      </c>
      <c r="T1670" s="7">
        <v>1.0</v>
      </c>
      <c r="U1670" s="7">
        <v>1.0</v>
      </c>
      <c r="V1670" s="7">
        <v>1.0</v>
      </c>
      <c r="W1670" s="7">
        <v>1.0</v>
      </c>
      <c r="X1670" s="7">
        <v>1.0</v>
      </c>
      <c r="Y1670" s="7">
        <v>1.0</v>
      </c>
      <c r="Z1670" s="7">
        <v>0.144</v>
      </c>
      <c r="AA1670" s="7">
        <v>0.0</v>
      </c>
      <c r="AB1670" s="7">
        <v>0.0</v>
      </c>
      <c r="AC1670" s="7">
        <v>0.0</v>
      </c>
      <c r="AD1670" s="7">
        <v>0.0</v>
      </c>
      <c r="AE1670" s="7">
        <v>0.0</v>
      </c>
      <c r="AF1670" s="7" t="s">
        <v>890</v>
      </c>
    </row>
    <row r="1671" ht="14.25" customHeight="1">
      <c r="A1671" s="5" t="s">
        <v>3607</v>
      </c>
      <c r="B1671" s="5" t="s">
        <v>668</v>
      </c>
      <c r="C1671" s="5"/>
      <c r="D1671" s="5" t="s">
        <v>2523</v>
      </c>
      <c r="E1671" s="62">
        <v>41640.0</v>
      </c>
      <c r="F1671" s="62">
        <v>42004.0</v>
      </c>
      <c r="G1671" s="5" t="s">
        <v>747</v>
      </c>
      <c r="H1671" s="5">
        <v>0.5</v>
      </c>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t="s">
        <v>890</v>
      </c>
    </row>
    <row r="1672" ht="14.25" customHeight="1">
      <c r="A1672" s="7" t="s">
        <v>3607</v>
      </c>
      <c r="B1672" s="7" t="s">
        <v>668</v>
      </c>
      <c r="C1672" s="7"/>
      <c r="D1672" s="7" t="s">
        <v>1174</v>
      </c>
      <c r="E1672" s="68">
        <v>41640.0</v>
      </c>
      <c r="F1672" s="68">
        <v>42004.0</v>
      </c>
      <c r="G1672" s="7" t="s">
        <v>747</v>
      </c>
      <c r="H1672" s="7">
        <v>1.0</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890</v>
      </c>
    </row>
    <row r="1673" ht="14.25" customHeight="1">
      <c r="A1673" s="5" t="s">
        <v>3609</v>
      </c>
      <c r="B1673" s="5" t="s">
        <v>668</v>
      </c>
      <c r="C1673" s="5"/>
      <c r="D1673" s="5" t="s">
        <v>2523</v>
      </c>
      <c r="E1673" s="62">
        <v>41640.0</v>
      </c>
      <c r="F1673" s="62">
        <v>42004.0</v>
      </c>
      <c r="G1673" s="5" t="s">
        <v>747</v>
      </c>
      <c r="H1673" s="5">
        <v>0.25</v>
      </c>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t="s">
        <v>890</v>
      </c>
    </row>
    <row r="1674" ht="14.25" customHeight="1">
      <c r="A1674" s="7" t="s">
        <v>3609</v>
      </c>
      <c r="B1674" s="7" t="s">
        <v>668</v>
      </c>
      <c r="C1674" s="7"/>
      <c r="D1674" s="7" t="s">
        <v>1174</v>
      </c>
      <c r="E1674" s="68">
        <v>41640.0</v>
      </c>
      <c r="F1674" s="68">
        <v>42004.0</v>
      </c>
      <c r="G1674" s="7" t="s">
        <v>747</v>
      </c>
      <c r="H1674" s="7">
        <v>1.0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890</v>
      </c>
    </row>
    <row r="1675" ht="14.25" customHeight="1">
      <c r="A1675" s="5" t="s">
        <v>3610</v>
      </c>
      <c r="B1675" s="5" t="s">
        <v>742</v>
      </c>
      <c r="C1675" s="5"/>
      <c r="D1675" s="5" t="s">
        <v>743</v>
      </c>
      <c r="E1675" s="62">
        <v>41640.0</v>
      </c>
      <c r="F1675" s="62">
        <v>42004.0</v>
      </c>
      <c r="G1675" s="5" t="s">
        <v>747</v>
      </c>
      <c r="H1675" s="5">
        <v>60.0</v>
      </c>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t="s">
        <v>890</v>
      </c>
    </row>
    <row r="1676" ht="14.25" customHeight="1">
      <c r="A1676" s="7" t="s">
        <v>2031</v>
      </c>
      <c r="B1676" s="7" t="s">
        <v>1856</v>
      </c>
      <c r="C1676" s="7"/>
      <c r="D1676" s="7" t="s">
        <v>743</v>
      </c>
      <c r="E1676" s="68">
        <v>41640.0</v>
      </c>
      <c r="F1676" s="68">
        <v>42004.0</v>
      </c>
      <c r="G1676" s="7" t="s">
        <v>747</v>
      </c>
      <c r="H1676" s="7">
        <v>1.0</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890</v>
      </c>
    </row>
    <row r="1677" ht="14.25" customHeight="1">
      <c r="A1677" s="5" t="s">
        <v>3612</v>
      </c>
      <c r="B1677" s="5" t="s">
        <v>1856</v>
      </c>
      <c r="C1677" s="5"/>
      <c r="D1677" s="5" t="s">
        <v>743</v>
      </c>
      <c r="E1677" s="62">
        <v>41640.0</v>
      </c>
      <c r="F1677" s="62">
        <v>42004.0</v>
      </c>
      <c r="G1677" s="5" t="s">
        <v>747</v>
      </c>
      <c r="H1677" s="5">
        <v>1.0</v>
      </c>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t="s">
        <v>890</v>
      </c>
    </row>
    <row r="1678" ht="14.25" customHeight="1">
      <c r="A1678" s="7" t="s">
        <v>3613</v>
      </c>
      <c r="B1678" s="7" t="s">
        <v>742</v>
      </c>
      <c r="C1678" s="7"/>
      <c r="D1678" s="7" t="s">
        <v>743</v>
      </c>
      <c r="E1678" s="68">
        <v>41640.0</v>
      </c>
      <c r="F1678" s="68">
        <v>42004.0</v>
      </c>
      <c r="G1678" s="7" t="s">
        <v>747</v>
      </c>
      <c r="H1678" s="7">
        <v>40.0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890</v>
      </c>
    </row>
    <row r="1679" ht="14.25" customHeight="1">
      <c r="A1679" s="5" t="s">
        <v>3615</v>
      </c>
      <c r="B1679" s="5" t="s">
        <v>742</v>
      </c>
      <c r="C1679" s="5"/>
      <c r="D1679" s="5" t="s">
        <v>743</v>
      </c>
      <c r="E1679" s="62">
        <v>41640.0</v>
      </c>
      <c r="F1679" s="62">
        <v>42004.0</v>
      </c>
      <c r="G1679" s="5" t="s">
        <v>747</v>
      </c>
      <c r="H1679" s="5">
        <v>30.0</v>
      </c>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t="s">
        <v>890</v>
      </c>
    </row>
    <row r="1680" ht="14.25" customHeight="1">
      <c r="A1680" s="7" t="s">
        <v>3616</v>
      </c>
      <c r="B1680" s="7" t="s">
        <v>1173</v>
      </c>
      <c r="C1680" s="7" t="s">
        <v>995</v>
      </c>
      <c r="D1680" s="7" t="s">
        <v>743</v>
      </c>
      <c r="E1680" s="68">
        <v>41640.0</v>
      </c>
      <c r="F1680" s="68">
        <v>42004.0</v>
      </c>
      <c r="G1680" s="7" t="s">
        <v>1003</v>
      </c>
      <c r="H1680" s="7">
        <v>22.2</v>
      </c>
      <c r="I1680" s="7">
        <v>22.2</v>
      </c>
      <c r="J1680" s="7">
        <v>22.2</v>
      </c>
      <c r="K1680" s="7">
        <v>22.2</v>
      </c>
      <c r="L1680" s="7">
        <v>22.2</v>
      </c>
      <c r="M1680" s="7">
        <v>22.2</v>
      </c>
      <c r="N1680" s="7">
        <v>18.3</v>
      </c>
      <c r="O1680" s="7">
        <v>18.3</v>
      </c>
      <c r="P1680" s="7">
        <v>18.3</v>
      </c>
      <c r="Q1680" s="7">
        <v>18.3</v>
      </c>
      <c r="R1680" s="7">
        <v>18.3</v>
      </c>
      <c r="S1680" s="7">
        <v>18.3</v>
      </c>
      <c r="T1680" s="7">
        <v>18.3</v>
      </c>
      <c r="U1680" s="7">
        <v>18.3</v>
      </c>
      <c r="V1680" s="7">
        <v>18.3</v>
      </c>
      <c r="W1680" s="7">
        <v>18.3</v>
      </c>
      <c r="X1680" s="7">
        <v>18.3</v>
      </c>
      <c r="Y1680" s="7">
        <v>22.2</v>
      </c>
      <c r="Z1680" s="7">
        <v>22.2</v>
      </c>
      <c r="AA1680" s="7">
        <v>22.2</v>
      </c>
      <c r="AB1680" s="7">
        <v>22.2</v>
      </c>
      <c r="AC1680" s="7">
        <v>22.2</v>
      </c>
      <c r="AD1680" s="7">
        <v>22.2</v>
      </c>
      <c r="AE1680" s="7">
        <v>22.2</v>
      </c>
      <c r="AF1680" s="7" t="s">
        <v>890</v>
      </c>
    </row>
    <row r="1681" ht="14.25" customHeight="1">
      <c r="A1681" s="5" t="s">
        <v>3618</v>
      </c>
      <c r="B1681" s="5" t="s">
        <v>1173</v>
      </c>
      <c r="C1681" s="5" t="s">
        <v>995</v>
      </c>
      <c r="D1681" s="5" t="s">
        <v>743</v>
      </c>
      <c r="E1681" s="62">
        <v>41640.0</v>
      </c>
      <c r="F1681" s="62">
        <v>42004.0</v>
      </c>
      <c r="G1681" s="5" t="s">
        <v>747</v>
      </c>
      <c r="H1681" s="5">
        <v>18.3</v>
      </c>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t="s">
        <v>890</v>
      </c>
    </row>
    <row r="1682" ht="14.25" customHeight="1">
      <c r="A1682" s="7" t="s">
        <v>3621</v>
      </c>
      <c r="B1682" s="7" t="s">
        <v>742</v>
      </c>
      <c r="C1682" s="7"/>
      <c r="D1682" s="7" t="s">
        <v>1247</v>
      </c>
      <c r="E1682" s="68">
        <v>41640.0</v>
      </c>
      <c r="F1682" s="68">
        <v>42004.0</v>
      </c>
      <c r="G1682" s="7" t="s">
        <v>747</v>
      </c>
      <c r="H1682" s="7">
        <v>0.2</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890</v>
      </c>
    </row>
    <row r="1683" ht="14.25" customHeight="1">
      <c r="A1683" s="5" t="s">
        <v>3621</v>
      </c>
      <c r="B1683" s="5" t="s">
        <v>742</v>
      </c>
      <c r="C1683" s="5"/>
      <c r="D1683" s="5" t="s">
        <v>1089</v>
      </c>
      <c r="E1683" s="62">
        <v>41640.0</v>
      </c>
      <c r="F1683" s="62">
        <v>42004.0</v>
      </c>
      <c r="G1683" s="5" t="s">
        <v>747</v>
      </c>
      <c r="H1683" s="5">
        <v>1.0</v>
      </c>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t="s">
        <v>890</v>
      </c>
    </row>
    <row r="1684" ht="14.25" customHeight="1">
      <c r="A1684" s="7" t="s">
        <v>3621</v>
      </c>
      <c r="B1684" s="7" t="s">
        <v>742</v>
      </c>
      <c r="C1684" s="7"/>
      <c r="D1684" s="7" t="s">
        <v>3624</v>
      </c>
      <c r="E1684" s="68">
        <v>41640.0</v>
      </c>
      <c r="F1684" s="68">
        <v>42004.0</v>
      </c>
      <c r="G1684" s="7" t="s">
        <v>1003</v>
      </c>
      <c r="H1684" s="7">
        <v>0.2</v>
      </c>
      <c r="I1684" s="7">
        <v>0.2</v>
      </c>
      <c r="J1684" s="7">
        <v>0.2</v>
      </c>
      <c r="K1684" s="7">
        <v>0.2</v>
      </c>
      <c r="L1684" s="7">
        <v>0.2</v>
      </c>
      <c r="M1684" s="7">
        <v>0.2</v>
      </c>
      <c r="N1684" s="7">
        <v>1.0</v>
      </c>
      <c r="O1684" s="7">
        <v>1.0</v>
      </c>
      <c r="P1684" s="7">
        <v>1.0</v>
      </c>
      <c r="Q1684" s="7">
        <v>1.0</v>
      </c>
      <c r="R1684" s="7">
        <v>1.0</v>
      </c>
      <c r="S1684" s="7">
        <v>1.0</v>
      </c>
      <c r="T1684" s="7">
        <v>1.0</v>
      </c>
      <c r="U1684" s="7">
        <v>1.0</v>
      </c>
      <c r="V1684" s="7">
        <v>1.0</v>
      </c>
      <c r="W1684" s="7">
        <v>1.0</v>
      </c>
      <c r="X1684" s="7">
        <v>1.0</v>
      </c>
      <c r="Y1684" s="7">
        <v>1.0</v>
      </c>
      <c r="Z1684" s="7">
        <v>0.2</v>
      </c>
      <c r="AA1684" s="7">
        <v>0.2</v>
      </c>
      <c r="AB1684" s="7">
        <v>0.2</v>
      </c>
      <c r="AC1684" s="7">
        <v>0.2</v>
      </c>
      <c r="AD1684" s="7">
        <v>0.2</v>
      </c>
      <c r="AE1684" s="7">
        <v>0.2</v>
      </c>
      <c r="AF1684" s="7" t="s">
        <v>890</v>
      </c>
    </row>
    <row r="1685" ht="14.25" customHeight="1">
      <c r="A1685" s="5" t="s">
        <v>3626</v>
      </c>
      <c r="B1685" s="5" t="s">
        <v>742</v>
      </c>
      <c r="C1685" s="5"/>
      <c r="D1685" s="5" t="s">
        <v>743</v>
      </c>
      <c r="E1685" s="62">
        <v>41640.0</v>
      </c>
      <c r="F1685" s="62">
        <v>42004.0</v>
      </c>
      <c r="G1685" s="5" t="s">
        <v>747</v>
      </c>
      <c r="H1685" s="5">
        <v>1.0</v>
      </c>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t="s">
        <v>890</v>
      </c>
    </row>
    <row r="1686" ht="14.25" customHeight="1">
      <c r="A1686" s="7" t="s">
        <v>3627</v>
      </c>
      <c r="B1686" s="7" t="s">
        <v>742</v>
      </c>
      <c r="C1686" s="7"/>
      <c r="D1686" s="7" t="s">
        <v>743</v>
      </c>
      <c r="E1686" s="68">
        <v>41640.0</v>
      </c>
      <c r="F1686" s="68">
        <v>42004.0</v>
      </c>
      <c r="G1686" s="7" t="s">
        <v>747</v>
      </c>
      <c r="H1686" s="7">
        <v>1.0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890</v>
      </c>
    </row>
    <row r="1687" ht="14.25" customHeight="1">
      <c r="A1687" s="5" t="s">
        <v>3629</v>
      </c>
      <c r="B1687" s="5" t="s">
        <v>742</v>
      </c>
      <c r="C1687" s="5" t="s">
        <v>995</v>
      </c>
      <c r="D1687" s="5" t="s">
        <v>743</v>
      </c>
      <c r="E1687" s="62">
        <v>41640.0</v>
      </c>
      <c r="F1687" s="62">
        <v>42004.0</v>
      </c>
      <c r="G1687" s="5" t="s">
        <v>747</v>
      </c>
      <c r="H1687" s="5">
        <v>11.1</v>
      </c>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t="s">
        <v>890</v>
      </c>
    </row>
    <row r="1688" ht="14.25" customHeight="1">
      <c r="A1688" s="7" t="s">
        <v>3631</v>
      </c>
      <c r="B1688" s="7" t="s">
        <v>742</v>
      </c>
      <c r="C1688" s="7" t="s">
        <v>887</v>
      </c>
      <c r="D1688" s="7" t="s">
        <v>743</v>
      </c>
      <c r="E1688" s="68">
        <v>41640.0</v>
      </c>
      <c r="F1688" s="68">
        <v>42004.0</v>
      </c>
      <c r="G1688" s="7" t="s">
        <v>747</v>
      </c>
      <c r="H1688" s="7">
        <v>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890</v>
      </c>
    </row>
    <row r="1689" ht="14.25" customHeight="1">
      <c r="A1689" s="5" t="s">
        <v>3633</v>
      </c>
      <c r="B1689" s="5" t="s">
        <v>1230</v>
      </c>
      <c r="C1689" s="5" t="s">
        <v>995</v>
      </c>
      <c r="D1689" s="5" t="s">
        <v>743</v>
      </c>
      <c r="E1689" s="62">
        <v>41640.0</v>
      </c>
      <c r="F1689" s="62">
        <v>42004.0</v>
      </c>
      <c r="G1689" s="5" t="s">
        <v>747</v>
      </c>
      <c r="H1689" s="5">
        <v>22.0</v>
      </c>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t="s">
        <v>890</v>
      </c>
    </row>
    <row r="1690" ht="14.25" customHeight="1">
      <c r="A1690" s="7" t="s">
        <v>3635</v>
      </c>
      <c r="B1690" s="7" t="s">
        <v>1230</v>
      </c>
      <c r="C1690" s="7" t="s">
        <v>995</v>
      </c>
      <c r="D1690" s="7" t="s">
        <v>743</v>
      </c>
      <c r="E1690" s="68">
        <v>41640.0</v>
      </c>
      <c r="F1690" s="68">
        <v>42004.0</v>
      </c>
      <c r="G1690" s="7" t="s">
        <v>747</v>
      </c>
      <c r="H1690" s="7">
        <v>60.0</v>
      </c>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t="s">
        <v>890</v>
      </c>
    </row>
    <row r="1691" ht="14.25" customHeight="1">
      <c r="A1691" s="5" t="s">
        <v>3636</v>
      </c>
      <c r="B1691" s="5" t="s">
        <v>1230</v>
      </c>
      <c r="C1691" s="5" t="s">
        <v>995</v>
      </c>
      <c r="D1691" s="5" t="s">
        <v>743</v>
      </c>
      <c r="E1691" s="62">
        <v>41640.0</v>
      </c>
      <c r="F1691" s="62">
        <v>42004.0</v>
      </c>
      <c r="G1691" s="5" t="s">
        <v>747</v>
      </c>
      <c r="H1691" s="5">
        <v>60.0</v>
      </c>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t="s">
        <v>890</v>
      </c>
    </row>
    <row r="1692" ht="14.25" customHeight="1">
      <c r="A1692" s="7" t="s">
        <v>3638</v>
      </c>
      <c r="B1692" s="7" t="s">
        <v>742</v>
      </c>
      <c r="C1692" s="7" t="s">
        <v>995</v>
      </c>
      <c r="D1692" s="7" t="s">
        <v>743</v>
      </c>
      <c r="E1692" s="68">
        <v>41640.0</v>
      </c>
      <c r="F1692" s="68">
        <v>42004.0</v>
      </c>
      <c r="G1692" s="7" t="s">
        <v>747</v>
      </c>
      <c r="H1692" s="7">
        <v>12.8</v>
      </c>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t="s">
        <v>890</v>
      </c>
    </row>
    <row r="1693" ht="14.25" customHeight="1">
      <c r="A1693" s="5" t="s">
        <v>3639</v>
      </c>
      <c r="B1693" s="5" t="s">
        <v>742</v>
      </c>
      <c r="C1693" s="5"/>
      <c r="D1693" s="5" t="s">
        <v>743</v>
      </c>
      <c r="E1693" s="62">
        <v>41640.0</v>
      </c>
      <c r="F1693" s="62">
        <v>42004.0</v>
      </c>
      <c r="G1693" s="5" t="s">
        <v>747</v>
      </c>
      <c r="H1693" s="5">
        <v>0.0</v>
      </c>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t="s">
        <v>890</v>
      </c>
    </row>
    <row r="1694" ht="14.25" customHeight="1">
      <c r="A1694" s="5" t="s">
        <v>3641</v>
      </c>
      <c r="B1694" s="5" t="s">
        <v>886</v>
      </c>
      <c r="C1694" s="5" t="s">
        <v>887</v>
      </c>
      <c r="D1694" s="5" t="s">
        <v>743</v>
      </c>
      <c r="E1694" s="62">
        <v>41640.0</v>
      </c>
      <c r="F1694" s="62">
        <v>42004.0</v>
      </c>
      <c r="G1694" s="5" t="s">
        <v>747</v>
      </c>
      <c r="H1694" s="5">
        <v>120.0</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749</v>
      </c>
    </row>
    <row r="1695" ht="14.25" customHeight="1">
      <c r="A1695" s="7" t="s">
        <v>3643</v>
      </c>
      <c r="B1695" s="7" t="s">
        <v>1173</v>
      </c>
      <c r="C1695" s="7" t="s">
        <v>995</v>
      </c>
      <c r="D1695" s="7" t="s">
        <v>1247</v>
      </c>
      <c r="E1695" s="68">
        <v>41640.0</v>
      </c>
      <c r="F1695" s="68">
        <v>42004.0</v>
      </c>
      <c r="G1695" s="7" t="s">
        <v>747</v>
      </c>
      <c r="H1695" s="7">
        <v>27.0</v>
      </c>
      <c r="I1695" s="7"/>
      <c r="J1695" s="7"/>
      <c r="K1695" s="7"/>
      <c r="L1695" s="7"/>
      <c r="M1695" s="7"/>
      <c r="N1695" s="7"/>
      <c r="O1695" s="7"/>
      <c r="P1695" s="7"/>
      <c r="Q1695" s="7"/>
      <c r="R1695" s="7"/>
      <c r="S1695" s="7"/>
      <c r="T1695" s="7"/>
      <c r="U1695" s="7"/>
      <c r="V1695" s="7"/>
      <c r="W1695" s="7"/>
      <c r="X1695" s="7"/>
      <c r="Y1695" s="7"/>
      <c r="Z1695" s="7"/>
      <c r="AA1695" s="7"/>
      <c r="AB1695" s="7"/>
      <c r="AC1695" s="7"/>
      <c r="AD1695" s="7"/>
      <c r="AE1695" s="7"/>
      <c r="AF1695" s="7" t="s">
        <v>749</v>
      </c>
    </row>
    <row r="1696" ht="14.25" customHeight="1">
      <c r="A1696" s="5" t="s">
        <v>3643</v>
      </c>
      <c r="B1696" s="5" t="s">
        <v>1173</v>
      </c>
      <c r="C1696" s="5" t="s">
        <v>995</v>
      </c>
      <c r="D1696" s="5" t="s">
        <v>1089</v>
      </c>
      <c r="E1696" s="62">
        <v>41640.0</v>
      </c>
      <c r="F1696" s="62">
        <v>42004.0</v>
      </c>
      <c r="G1696" s="5" t="s">
        <v>1003</v>
      </c>
      <c r="H1696" s="5">
        <v>27.0</v>
      </c>
      <c r="I1696" s="5">
        <v>27.0</v>
      </c>
      <c r="J1696" s="5">
        <v>27.0</v>
      </c>
      <c r="K1696" s="5">
        <v>27.0</v>
      </c>
      <c r="L1696" s="5">
        <v>27.0</v>
      </c>
      <c r="M1696" s="5">
        <v>27.0</v>
      </c>
      <c r="N1696" s="5">
        <v>24.0</v>
      </c>
      <c r="O1696" s="5">
        <v>24.0</v>
      </c>
      <c r="P1696" s="5">
        <v>24.0</v>
      </c>
      <c r="Q1696" s="5">
        <v>24.0</v>
      </c>
      <c r="R1696" s="5">
        <v>24.0</v>
      </c>
      <c r="S1696" s="5">
        <v>24.0</v>
      </c>
      <c r="T1696" s="5">
        <v>24.0</v>
      </c>
      <c r="U1696" s="5">
        <v>24.0</v>
      </c>
      <c r="V1696" s="5">
        <v>24.0</v>
      </c>
      <c r="W1696" s="5">
        <v>24.0</v>
      </c>
      <c r="X1696" s="5">
        <v>24.0</v>
      </c>
      <c r="Y1696" s="5">
        <v>24.0</v>
      </c>
      <c r="Z1696" s="5">
        <v>24.0</v>
      </c>
      <c r="AA1696" s="5">
        <v>24.0</v>
      </c>
      <c r="AB1696" s="5">
        <v>24.0</v>
      </c>
      <c r="AC1696" s="5">
        <v>27.0</v>
      </c>
      <c r="AD1696" s="5">
        <v>27.0</v>
      </c>
      <c r="AE1696" s="5">
        <v>27.0</v>
      </c>
      <c r="AF1696" s="5" t="s">
        <v>749</v>
      </c>
    </row>
    <row r="1697" ht="14.25" customHeight="1">
      <c r="A1697" s="7" t="s">
        <v>3645</v>
      </c>
      <c r="B1697" s="7" t="s">
        <v>1173</v>
      </c>
      <c r="C1697" s="7" t="s">
        <v>995</v>
      </c>
      <c r="D1697" s="7" t="s">
        <v>1223</v>
      </c>
      <c r="E1697" s="68">
        <v>41640.0</v>
      </c>
      <c r="F1697" s="68">
        <v>42004.0</v>
      </c>
      <c r="G1697" s="7" t="s">
        <v>747</v>
      </c>
      <c r="H1697" s="7">
        <v>16.0</v>
      </c>
      <c r="I1697" s="7"/>
      <c r="J1697" s="7"/>
      <c r="K1697" s="7"/>
      <c r="L1697" s="7"/>
      <c r="M1697" s="7"/>
      <c r="N1697" s="7"/>
      <c r="O1697" s="7"/>
      <c r="P1697" s="7"/>
      <c r="Q1697" s="7"/>
      <c r="R1697" s="7"/>
      <c r="S1697" s="7"/>
      <c r="T1697" s="7"/>
      <c r="U1697" s="7"/>
      <c r="V1697" s="7"/>
      <c r="W1697" s="7"/>
      <c r="X1697" s="7"/>
      <c r="Y1697" s="7"/>
      <c r="Z1697" s="7"/>
      <c r="AA1697" s="7"/>
      <c r="AB1697" s="7"/>
      <c r="AC1697" s="7"/>
      <c r="AD1697" s="7"/>
      <c r="AE1697" s="7"/>
      <c r="AF1697" s="7" t="s">
        <v>749</v>
      </c>
    </row>
    <row r="1698" ht="14.25" customHeight="1">
      <c r="A1698" s="5" t="s">
        <v>3645</v>
      </c>
      <c r="B1698" s="5" t="s">
        <v>1173</v>
      </c>
      <c r="C1698" s="5" t="s">
        <v>995</v>
      </c>
      <c r="D1698" s="5" t="s">
        <v>1085</v>
      </c>
      <c r="E1698" s="62">
        <v>41640.0</v>
      </c>
      <c r="F1698" s="62">
        <v>42004.0</v>
      </c>
      <c r="G1698" s="5" t="s">
        <v>1003</v>
      </c>
      <c r="H1698" s="5">
        <v>16.0</v>
      </c>
      <c r="I1698" s="5">
        <v>16.0</v>
      </c>
      <c r="J1698" s="5">
        <v>16.0</v>
      </c>
      <c r="K1698" s="5">
        <v>16.0</v>
      </c>
      <c r="L1698" s="5">
        <v>16.0</v>
      </c>
      <c r="M1698" s="5">
        <v>16.0</v>
      </c>
      <c r="N1698" s="5">
        <v>21.0</v>
      </c>
      <c r="O1698" s="5">
        <v>21.0</v>
      </c>
      <c r="P1698" s="5">
        <v>21.0</v>
      </c>
      <c r="Q1698" s="5">
        <v>21.0</v>
      </c>
      <c r="R1698" s="5">
        <v>21.0</v>
      </c>
      <c r="S1698" s="5">
        <v>21.0</v>
      </c>
      <c r="T1698" s="5">
        <v>21.0</v>
      </c>
      <c r="U1698" s="5">
        <v>21.0</v>
      </c>
      <c r="V1698" s="5">
        <v>21.0</v>
      </c>
      <c r="W1698" s="5">
        <v>21.0</v>
      </c>
      <c r="X1698" s="5">
        <v>21.0</v>
      </c>
      <c r="Y1698" s="5">
        <v>21.0</v>
      </c>
      <c r="Z1698" s="5">
        <v>21.0</v>
      </c>
      <c r="AA1698" s="5">
        <v>21.0</v>
      </c>
      <c r="AB1698" s="5">
        <v>21.0</v>
      </c>
      <c r="AC1698" s="5">
        <v>16.0</v>
      </c>
      <c r="AD1698" s="5">
        <v>16.0</v>
      </c>
      <c r="AE1698" s="5">
        <v>16.0</v>
      </c>
      <c r="AF1698" s="5" t="s">
        <v>749</v>
      </c>
    </row>
    <row r="1699" ht="14.25" customHeight="1">
      <c r="A1699" s="7" t="s">
        <v>3647</v>
      </c>
      <c r="B1699" s="7" t="s">
        <v>1185</v>
      </c>
      <c r="C1699" s="7"/>
      <c r="D1699" s="7" t="s">
        <v>1223</v>
      </c>
      <c r="E1699" s="68">
        <v>41640.0</v>
      </c>
      <c r="F1699" s="68">
        <v>42004.0</v>
      </c>
      <c r="G1699" s="7" t="s">
        <v>1003</v>
      </c>
      <c r="H1699" s="7">
        <v>0.35</v>
      </c>
      <c r="I1699" s="7">
        <v>0.35</v>
      </c>
      <c r="J1699" s="7">
        <v>0.35</v>
      </c>
      <c r="K1699" s="7">
        <v>0.35</v>
      </c>
      <c r="L1699" s="7">
        <v>0.35</v>
      </c>
      <c r="M1699" s="7">
        <v>0.35</v>
      </c>
      <c r="N1699" s="7">
        <v>0.35</v>
      </c>
      <c r="O1699" s="7">
        <v>0.35</v>
      </c>
      <c r="P1699" s="7">
        <v>0.95</v>
      </c>
      <c r="Q1699" s="7">
        <v>0.95</v>
      </c>
      <c r="R1699" s="7">
        <v>0.95</v>
      </c>
      <c r="S1699" s="7">
        <v>0.95</v>
      </c>
      <c r="T1699" s="7">
        <v>0.95</v>
      </c>
      <c r="U1699" s="7">
        <v>0.95</v>
      </c>
      <c r="V1699" s="7">
        <v>0.95</v>
      </c>
      <c r="W1699" s="7">
        <v>0.95</v>
      </c>
      <c r="X1699" s="7">
        <v>0.95</v>
      </c>
      <c r="Y1699" s="7">
        <v>0.35</v>
      </c>
      <c r="Z1699" s="7">
        <v>0.35</v>
      </c>
      <c r="AA1699" s="7">
        <v>0.35</v>
      </c>
      <c r="AB1699" s="7">
        <v>0.35</v>
      </c>
      <c r="AC1699" s="7">
        <v>0.35</v>
      </c>
      <c r="AD1699" s="7">
        <v>0.35</v>
      </c>
      <c r="AE1699" s="7">
        <v>0.35</v>
      </c>
      <c r="AF1699" s="7" t="s">
        <v>749</v>
      </c>
    </row>
    <row r="1700" ht="14.25" customHeight="1">
      <c r="A1700" s="5" t="s">
        <v>3647</v>
      </c>
      <c r="B1700" s="5" t="s">
        <v>1185</v>
      </c>
      <c r="C1700" s="5"/>
      <c r="D1700" s="5" t="s">
        <v>1085</v>
      </c>
      <c r="E1700" s="62">
        <v>41640.0</v>
      </c>
      <c r="F1700" s="62">
        <v>42004.0</v>
      </c>
      <c r="G1700" s="5" t="s">
        <v>747</v>
      </c>
      <c r="H1700" s="5">
        <v>0.35</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749</v>
      </c>
    </row>
    <row r="1701" ht="14.25" customHeight="1">
      <c r="A1701" s="7" t="s">
        <v>3647</v>
      </c>
      <c r="B1701" s="7" t="s">
        <v>1185</v>
      </c>
      <c r="C1701" s="7"/>
      <c r="D1701" s="7" t="s">
        <v>1658</v>
      </c>
      <c r="E1701" s="68">
        <v>41883.0</v>
      </c>
      <c r="F1701" s="68">
        <v>42004.0</v>
      </c>
      <c r="G1701" s="7" t="s">
        <v>747</v>
      </c>
      <c r="H1701" s="7">
        <v>0.35</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749</v>
      </c>
    </row>
    <row r="1702" ht="14.25" customHeight="1">
      <c r="A1702" s="5" t="s">
        <v>3647</v>
      </c>
      <c r="B1702" s="5" t="s">
        <v>1185</v>
      </c>
      <c r="C1702" s="5"/>
      <c r="D1702" s="5" t="s">
        <v>1191</v>
      </c>
      <c r="E1702" s="62">
        <v>41883.0</v>
      </c>
      <c r="F1702" s="62">
        <v>42004.0</v>
      </c>
      <c r="G1702" s="5" t="s">
        <v>1003</v>
      </c>
      <c r="H1702" s="5">
        <v>0.35</v>
      </c>
      <c r="I1702" s="5">
        <v>0.35</v>
      </c>
      <c r="J1702" s="5">
        <v>0.35</v>
      </c>
      <c r="K1702" s="5">
        <v>0.35</v>
      </c>
      <c r="L1702" s="5">
        <v>0.35</v>
      </c>
      <c r="M1702" s="5">
        <v>0.35</v>
      </c>
      <c r="N1702" s="5">
        <v>0.35</v>
      </c>
      <c r="O1702" s="5">
        <v>0.35</v>
      </c>
      <c r="P1702" s="5">
        <v>0.95</v>
      </c>
      <c r="Q1702" s="5">
        <v>0.95</v>
      </c>
      <c r="R1702" s="5">
        <v>0.95</v>
      </c>
      <c r="S1702" s="5">
        <v>0.95</v>
      </c>
      <c r="T1702" s="5">
        <v>0.95</v>
      </c>
      <c r="U1702" s="5">
        <v>0.95</v>
      </c>
      <c r="V1702" s="5">
        <v>0.95</v>
      </c>
      <c r="W1702" s="5">
        <v>0.95</v>
      </c>
      <c r="X1702" s="5">
        <v>0.95</v>
      </c>
      <c r="Y1702" s="5">
        <v>0.35</v>
      </c>
      <c r="Z1702" s="5">
        <v>0.35</v>
      </c>
      <c r="AA1702" s="5">
        <v>0.35</v>
      </c>
      <c r="AB1702" s="5">
        <v>0.35</v>
      </c>
      <c r="AC1702" s="5">
        <v>0.35</v>
      </c>
      <c r="AD1702" s="5">
        <v>0.35</v>
      </c>
      <c r="AE1702" s="5">
        <v>0.35</v>
      </c>
      <c r="AF1702" s="5" t="s">
        <v>749</v>
      </c>
    </row>
    <row r="1703" ht="14.25" customHeight="1">
      <c r="A1703" s="7" t="s">
        <v>3647</v>
      </c>
      <c r="B1703" s="7" t="s">
        <v>1185</v>
      </c>
      <c r="C1703" s="7"/>
      <c r="D1703" s="7" t="s">
        <v>1658</v>
      </c>
      <c r="E1703" s="68">
        <v>41821.0</v>
      </c>
      <c r="F1703" s="68">
        <v>41883.0</v>
      </c>
      <c r="G1703" s="7" t="s">
        <v>747</v>
      </c>
      <c r="H1703" s="7">
        <v>0.25</v>
      </c>
      <c r="I1703" s="7"/>
      <c r="J1703" s="7"/>
      <c r="K1703" s="7"/>
      <c r="L1703" s="7"/>
      <c r="M1703" s="7"/>
      <c r="N1703" s="7"/>
      <c r="O1703" s="7"/>
      <c r="P1703" s="7"/>
      <c r="Q1703" s="7"/>
      <c r="R1703" s="7"/>
      <c r="S1703" s="7"/>
      <c r="T1703" s="7"/>
      <c r="U1703" s="7"/>
      <c r="V1703" s="7"/>
      <c r="W1703" s="7"/>
      <c r="X1703" s="7"/>
      <c r="Y1703" s="7"/>
      <c r="Z1703" s="7"/>
      <c r="AA1703" s="7"/>
      <c r="AB1703" s="7"/>
      <c r="AC1703" s="7"/>
      <c r="AD1703" s="7"/>
      <c r="AE1703" s="7"/>
      <c r="AF1703" s="7" t="s">
        <v>749</v>
      </c>
    </row>
    <row r="1704" ht="14.25" customHeight="1">
      <c r="A1704" s="5" t="s">
        <v>3647</v>
      </c>
      <c r="B1704" s="5" t="s">
        <v>1185</v>
      </c>
      <c r="C1704" s="5"/>
      <c r="D1704" s="5" t="s">
        <v>1191</v>
      </c>
      <c r="E1704" s="62">
        <v>41821.0</v>
      </c>
      <c r="F1704" s="62">
        <v>41883.0</v>
      </c>
      <c r="G1704" s="5" t="s">
        <v>1003</v>
      </c>
      <c r="H1704" s="5">
        <v>0.25</v>
      </c>
      <c r="I1704" s="5">
        <v>0.25</v>
      </c>
      <c r="J1704" s="5">
        <v>0.25</v>
      </c>
      <c r="K1704" s="5">
        <v>0.25</v>
      </c>
      <c r="L1704" s="5">
        <v>0.25</v>
      </c>
      <c r="M1704" s="5">
        <v>0.25</v>
      </c>
      <c r="N1704" s="5">
        <v>0.25</v>
      </c>
      <c r="O1704" s="5">
        <v>0.25</v>
      </c>
      <c r="P1704" s="5">
        <v>0.5</v>
      </c>
      <c r="Q1704" s="5">
        <v>0.5</v>
      </c>
      <c r="R1704" s="5">
        <v>0.5</v>
      </c>
      <c r="S1704" s="5">
        <v>0.5</v>
      </c>
      <c r="T1704" s="5">
        <v>0.5</v>
      </c>
      <c r="U1704" s="5">
        <v>0.5</v>
      </c>
      <c r="V1704" s="5">
        <v>0.5</v>
      </c>
      <c r="W1704" s="5">
        <v>0.5</v>
      </c>
      <c r="X1704" s="5">
        <v>0.5</v>
      </c>
      <c r="Y1704" s="5">
        <v>0.25</v>
      </c>
      <c r="Z1704" s="5">
        <v>0.25</v>
      </c>
      <c r="AA1704" s="5">
        <v>0.25</v>
      </c>
      <c r="AB1704" s="5">
        <v>0.25</v>
      </c>
      <c r="AC1704" s="5">
        <v>0.25</v>
      </c>
      <c r="AD1704" s="5">
        <v>0.25</v>
      </c>
      <c r="AE1704" s="5">
        <v>0.25</v>
      </c>
      <c r="AF1704" s="5" t="s">
        <v>749</v>
      </c>
    </row>
    <row r="1705" ht="14.25" customHeight="1">
      <c r="A1705" s="7" t="s">
        <v>3647</v>
      </c>
      <c r="B1705" s="7" t="s">
        <v>1185</v>
      </c>
      <c r="C1705" s="7"/>
      <c r="D1705" s="7" t="s">
        <v>1658</v>
      </c>
      <c r="E1705" s="68">
        <v>41640.0</v>
      </c>
      <c r="F1705" s="68">
        <v>41820.0</v>
      </c>
      <c r="G1705" s="7" t="s">
        <v>747</v>
      </c>
      <c r="H1705" s="7">
        <v>0.35</v>
      </c>
      <c r="I1705" s="7"/>
      <c r="J1705" s="7"/>
      <c r="K1705" s="7"/>
      <c r="L1705" s="7"/>
      <c r="M1705" s="7"/>
      <c r="N1705" s="7"/>
      <c r="O1705" s="7"/>
      <c r="P1705" s="7"/>
      <c r="Q1705" s="7"/>
      <c r="R1705" s="7"/>
      <c r="S1705" s="7"/>
      <c r="T1705" s="7"/>
      <c r="U1705" s="7"/>
      <c r="V1705" s="7"/>
      <c r="W1705" s="7"/>
      <c r="X1705" s="7"/>
      <c r="Y1705" s="7"/>
      <c r="Z1705" s="7"/>
      <c r="AA1705" s="7"/>
      <c r="AB1705" s="7"/>
      <c r="AC1705" s="7"/>
      <c r="AD1705" s="7"/>
      <c r="AE1705" s="7"/>
      <c r="AF1705" s="7" t="s">
        <v>749</v>
      </c>
    </row>
    <row r="1706" ht="14.25" customHeight="1">
      <c r="A1706" s="5" t="s">
        <v>3652</v>
      </c>
      <c r="B1706" s="5" t="s">
        <v>41</v>
      </c>
      <c r="C1706" s="5"/>
      <c r="D1706" s="5" t="s">
        <v>1223</v>
      </c>
      <c r="E1706" s="62">
        <v>41640.0</v>
      </c>
      <c r="F1706" s="62">
        <v>42004.0</v>
      </c>
      <c r="G1706" s="5" t="s">
        <v>1003</v>
      </c>
      <c r="H1706" s="5">
        <v>0.1773</v>
      </c>
      <c r="I1706" s="5">
        <v>0.1773</v>
      </c>
      <c r="J1706" s="5">
        <v>0.1773</v>
      </c>
      <c r="K1706" s="5">
        <v>0.1773</v>
      </c>
      <c r="L1706" s="5">
        <v>0.1773</v>
      </c>
      <c r="M1706" s="5">
        <v>0.1773</v>
      </c>
      <c r="N1706" s="5">
        <v>0.1773</v>
      </c>
      <c r="O1706" s="5">
        <v>0.9</v>
      </c>
      <c r="P1706" s="5">
        <v>0.9</v>
      </c>
      <c r="Q1706" s="5">
        <v>0.9</v>
      </c>
      <c r="R1706" s="5">
        <v>0.9</v>
      </c>
      <c r="S1706" s="5">
        <v>0.9</v>
      </c>
      <c r="T1706" s="5">
        <v>0.9</v>
      </c>
      <c r="U1706" s="5">
        <v>0.9</v>
      </c>
      <c r="V1706" s="5">
        <v>0.9</v>
      </c>
      <c r="W1706" s="5">
        <v>0.9</v>
      </c>
      <c r="X1706" s="5">
        <v>0.9</v>
      </c>
      <c r="Y1706" s="5">
        <v>0.9</v>
      </c>
      <c r="Z1706" s="5">
        <v>0.9</v>
      </c>
      <c r="AA1706" s="5">
        <v>0.9</v>
      </c>
      <c r="AB1706" s="5">
        <v>0.9</v>
      </c>
      <c r="AC1706" s="5">
        <v>0.1773</v>
      </c>
      <c r="AD1706" s="5">
        <v>0.1773</v>
      </c>
      <c r="AE1706" s="5">
        <v>0.1773</v>
      </c>
      <c r="AF1706" s="5" t="s">
        <v>749</v>
      </c>
    </row>
    <row r="1707" ht="14.25" customHeight="1">
      <c r="A1707" s="7" t="s">
        <v>3652</v>
      </c>
      <c r="B1707" s="7" t="s">
        <v>41</v>
      </c>
      <c r="C1707" s="7"/>
      <c r="D1707" s="7" t="s">
        <v>1085</v>
      </c>
      <c r="E1707" s="68">
        <v>41640.0</v>
      </c>
      <c r="F1707" s="68">
        <v>42004.0</v>
      </c>
      <c r="G1707" s="7" t="s">
        <v>747</v>
      </c>
      <c r="H1707" s="7">
        <v>0.1773</v>
      </c>
      <c r="I1707" s="7"/>
      <c r="J1707" s="7"/>
      <c r="K1707" s="7"/>
      <c r="L1707" s="7"/>
      <c r="M1707" s="7"/>
      <c r="N1707" s="7"/>
      <c r="O1707" s="7"/>
      <c r="P1707" s="7"/>
      <c r="Q1707" s="7"/>
      <c r="R1707" s="7"/>
      <c r="S1707" s="7"/>
      <c r="T1707" s="7"/>
      <c r="U1707" s="7"/>
      <c r="V1707" s="7"/>
      <c r="W1707" s="7"/>
      <c r="X1707" s="7"/>
      <c r="Y1707" s="7"/>
      <c r="Z1707" s="7"/>
      <c r="AA1707" s="7"/>
      <c r="AB1707" s="7"/>
      <c r="AC1707" s="7"/>
      <c r="AD1707" s="7"/>
      <c r="AE1707" s="7"/>
      <c r="AF1707" s="7" t="s">
        <v>749</v>
      </c>
    </row>
    <row r="1708" ht="14.25" customHeight="1">
      <c r="A1708" s="5" t="s">
        <v>3652</v>
      </c>
      <c r="B1708" s="5" t="s">
        <v>41</v>
      </c>
      <c r="C1708" s="5"/>
      <c r="D1708" s="5" t="s">
        <v>1658</v>
      </c>
      <c r="E1708" s="62">
        <v>41883.0</v>
      </c>
      <c r="F1708" s="62">
        <v>42004.0</v>
      </c>
      <c r="G1708" s="5" t="s">
        <v>747</v>
      </c>
      <c r="H1708" s="5">
        <v>0.1773</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749</v>
      </c>
    </row>
    <row r="1709" ht="14.25" customHeight="1">
      <c r="A1709" s="7" t="s">
        <v>3652</v>
      </c>
      <c r="B1709" s="7" t="s">
        <v>41</v>
      </c>
      <c r="C1709" s="7"/>
      <c r="D1709" s="7" t="s">
        <v>1191</v>
      </c>
      <c r="E1709" s="68">
        <v>41883.0</v>
      </c>
      <c r="F1709" s="68">
        <v>42004.0</v>
      </c>
      <c r="G1709" s="7" t="s">
        <v>1003</v>
      </c>
      <c r="H1709" s="7">
        <v>0.1773</v>
      </c>
      <c r="I1709" s="7">
        <v>0.1773</v>
      </c>
      <c r="J1709" s="7">
        <v>0.1773</v>
      </c>
      <c r="K1709" s="7">
        <v>0.1773</v>
      </c>
      <c r="L1709" s="7">
        <v>0.1773</v>
      </c>
      <c r="M1709" s="7">
        <v>0.1773</v>
      </c>
      <c r="N1709" s="7">
        <v>0.1773</v>
      </c>
      <c r="O1709" s="7">
        <v>0.9</v>
      </c>
      <c r="P1709" s="7">
        <v>0.9</v>
      </c>
      <c r="Q1709" s="7">
        <v>0.9</v>
      </c>
      <c r="R1709" s="7">
        <v>0.9</v>
      </c>
      <c r="S1709" s="7">
        <v>0.9</v>
      </c>
      <c r="T1709" s="7">
        <v>0.9</v>
      </c>
      <c r="U1709" s="7">
        <v>0.9</v>
      </c>
      <c r="V1709" s="7">
        <v>0.9</v>
      </c>
      <c r="W1709" s="7">
        <v>0.9</v>
      </c>
      <c r="X1709" s="7">
        <v>0.9</v>
      </c>
      <c r="Y1709" s="7">
        <v>0.9</v>
      </c>
      <c r="Z1709" s="7">
        <v>0.9</v>
      </c>
      <c r="AA1709" s="7">
        <v>0.9</v>
      </c>
      <c r="AB1709" s="7">
        <v>0.9</v>
      </c>
      <c r="AC1709" s="7">
        <v>0.1773</v>
      </c>
      <c r="AD1709" s="7">
        <v>0.1773</v>
      </c>
      <c r="AE1709" s="7">
        <v>0.1773</v>
      </c>
      <c r="AF1709" s="7" t="s">
        <v>749</v>
      </c>
    </row>
    <row r="1710" ht="14.25" customHeight="1">
      <c r="A1710" s="5" t="s">
        <v>3652</v>
      </c>
      <c r="B1710" s="5" t="s">
        <v>41</v>
      </c>
      <c r="C1710" s="5"/>
      <c r="D1710" s="5" t="s">
        <v>1658</v>
      </c>
      <c r="E1710" s="62">
        <v>41821.0</v>
      </c>
      <c r="F1710" s="62">
        <v>41883.0</v>
      </c>
      <c r="G1710" s="5" t="s">
        <v>747</v>
      </c>
      <c r="H1710" s="5">
        <v>0.1773</v>
      </c>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t="s">
        <v>749</v>
      </c>
    </row>
    <row r="1711" ht="14.25" customHeight="1">
      <c r="A1711" s="7" t="s">
        <v>3652</v>
      </c>
      <c r="B1711" s="7" t="s">
        <v>41</v>
      </c>
      <c r="C1711" s="7"/>
      <c r="D1711" s="7" t="s">
        <v>1191</v>
      </c>
      <c r="E1711" s="68">
        <v>41821.0</v>
      </c>
      <c r="F1711" s="68">
        <v>41883.0</v>
      </c>
      <c r="G1711" s="7" t="s">
        <v>1003</v>
      </c>
      <c r="H1711" s="7">
        <v>0.1773</v>
      </c>
      <c r="I1711" s="7">
        <v>0.1773</v>
      </c>
      <c r="J1711" s="7">
        <v>0.1773</v>
      </c>
      <c r="K1711" s="7">
        <v>0.1773</v>
      </c>
      <c r="L1711" s="7">
        <v>0.1773</v>
      </c>
      <c r="M1711" s="7">
        <v>0.1773</v>
      </c>
      <c r="N1711" s="7">
        <v>0.1773</v>
      </c>
      <c r="O1711" s="7">
        <v>0.1773</v>
      </c>
      <c r="P1711" s="7">
        <v>0.5</v>
      </c>
      <c r="Q1711" s="7">
        <v>0.5</v>
      </c>
      <c r="R1711" s="7">
        <v>0.5</v>
      </c>
      <c r="S1711" s="7">
        <v>0.5</v>
      </c>
      <c r="T1711" s="7">
        <v>0.5</v>
      </c>
      <c r="U1711" s="7">
        <v>0.5</v>
      </c>
      <c r="V1711" s="7">
        <v>0.5</v>
      </c>
      <c r="W1711" s="7">
        <v>0.5</v>
      </c>
      <c r="X1711" s="7">
        <v>0.5</v>
      </c>
      <c r="Y1711" s="7">
        <v>0.5</v>
      </c>
      <c r="Z1711" s="7">
        <v>0.5</v>
      </c>
      <c r="AA1711" s="7">
        <v>0.5</v>
      </c>
      <c r="AB1711" s="7">
        <v>0.1773</v>
      </c>
      <c r="AC1711" s="7">
        <v>0.1773</v>
      </c>
      <c r="AD1711" s="7">
        <v>0.1773</v>
      </c>
      <c r="AE1711" s="7">
        <v>0.1773</v>
      </c>
      <c r="AF1711" s="7" t="s">
        <v>749</v>
      </c>
    </row>
    <row r="1712" ht="14.25" customHeight="1">
      <c r="A1712" s="5" t="s">
        <v>3652</v>
      </c>
      <c r="B1712" s="5" t="s">
        <v>41</v>
      </c>
      <c r="C1712" s="5"/>
      <c r="D1712" s="5" t="s">
        <v>1658</v>
      </c>
      <c r="E1712" s="62">
        <v>41640.0</v>
      </c>
      <c r="F1712" s="62">
        <v>41820.0</v>
      </c>
      <c r="G1712" s="5" t="s">
        <v>747</v>
      </c>
      <c r="H1712" s="5">
        <v>0.1773</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749</v>
      </c>
    </row>
    <row r="1713" ht="14.25" customHeight="1">
      <c r="A1713" s="7" t="s">
        <v>3659</v>
      </c>
      <c r="B1713" s="7" t="s">
        <v>647</v>
      </c>
      <c r="C1713" s="7"/>
      <c r="D1713" s="7" t="s">
        <v>1223</v>
      </c>
      <c r="E1713" s="68">
        <v>41640.0</v>
      </c>
      <c r="F1713" s="68">
        <v>42004.0</v>
      </c>
      <c r="G1713" s="7" t="s">
        <v>1003</v>
      </c>
      <c r="H1713" s="7">
        <v>0.0</v>
      </c>
      <c r="I1713" s="7">
        <v>0.0</v>
      </c>
      <c r="J1713" s="7">
        <v>0.0</v>
      </c>
      <c r="K1713" s="7">
        <v>0.0</v>
      </c>
      <c r="L1713" s="7">
        <v>0.0</v>
      </c>
      <c r="M1713" s="7">
        <v>0.0</v>
      </c>
      <c r="N1713" s="7">
        <v>0.0</v>
      </c>
      <c r="O1713" s="7">
        <v>0.0</v>
      </c>
      <c r="P1713" s="7">
        <v>0.75</v>
      </c>
      <c r="Q1713" s="7">
        <v>0.75</v>
      </c>
      <c r="R1713" s="7">
        <v>0.75</v>
      </c>
      <c r="S1713" s="7">
        <v>0.75</v>
      </c>
      <c r="T1713" s="7">
        <v>0.75</v>
      </c>
      <c r="U1713" s="7">
        <v>0.75</v>
      </c>
      <c r="V1713" s="7">
        <v>0.75</v>
      </c>
      <c r="W1713" s="7">
        <v>0.75</v>
      </c>
      <c r="X1713" s="7">
        <v>0.15</v>
      </c>
      <c r="Y1713" s="7">
        <v>0.15</v>
      </c>
      <c r="Z1713" s="7">
        <v>0.15</v>
      </c>
      <c r="AA1713" s="7">
        <v>0.15</v>
      </c>
      <c r="AB1713" s="7">
        <v>0.15</v>
      </c>
      <c r="AC1713" s="7">
        <v>0.0</v>
      </c>
      <c r="AD1713" s="7">
        <v>0.0</v>
      </c>
      <c r="AE1713" s="7">
        <v>0.0</v>
      </c>
      <c r="AF1713" s="7" t="s">
        <v>749</v>
      </c>
    </row>
    <row r="1714" ht="14.25" customHeight="1">
      <c r="A1714" s="5" t="s">
        <v>3659</v>
      </c>
      <c r="B1714" s="5" t="s">
        <v>647</v>
      </c>
      <c r="C1714" s="5"/>
      <c r="D1714" s="5" t="s">
        <v>1085</v>
      </c>
      <c r="E1714" s="62">
        <v>41640.0</v>
      </c>
      <c r="F1714" s="62">
        <v>42004.0</v>
      </c>
      <c r="G1714" s="5" t="s">
        <v>747</v>
      </c>
      <c r="H1714" s="5">
        <v>0.0</v>
      </c>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t="s">
        <v>749</v>
      </c>
    </row>
    <row r="1715" ht="14.25" customHeight="1">
      <c r="A1715" s="7" t="s">
        <v>3659</v>
      </c>
      <c r="B1715" s="7" t="s">
        <v>647</v>
      </c>
      <c r="C1715" s="7"/>
      <c r="D1715" s="7" t="s">
        <v>1658</v>
      </c>
      <c r="E1715" s="68">
        <v>41883.0</v>
      </c>
      <c r="F1715" s="68">
        <v>42004.0</v>
      </c>
      <c r="G1715" s="7" t="s">
        <v>747</v>
      </c>
      <c r="H1715" s="7">
        <v>0.0</v>
      </c>
      <c r="I1715" s="7"/>
      <c r="J1715" s="7"/>
      <c r="K1715" s="7"/>
      <c r="L1715" s="7"/>
      <c r="M1715" s="7"/>
      <c r="N1715" s="7"/>
      <c r="O1715" s="7"/>
      <c r="P1715" s="7"/>
      <c r="Q1715" s="7"/>
      <c r="R1715" s="7"/>
      <c r="S1715" s="7"/>
      <c r="T1715" s="7"/>
      <c r="U1715" s="7"/>
      <c r="V1715" s="7"/>
      <c r="W1715" s="7"/>
      <c r="X1715" s="7"/>
      <c r="Y1715" s="7"/>
      <c r="Z1715" s="7"/>
      <c r="AA1715" s="7"/>
      <c r="AB1715" s="7"/>
      <c r="AC1715" s="7"/>
      <c r="AD1715" s="7"/>
      <c r="AE1715" s="7"/>
      <c r="AF1715" s="7" t="s">
        <v>749</v>
      </c>
    </row>
    <row r="1716" ht="14.25" customHeight="1">
      <c r="A1716" s="5" t="s">
        <v>3659</v>
      </c>
      <c r="B1716" s="5" t="s">
        <v>647</v>
      </c>
      <c r="C1716" s="5"/>
      <c r="D1716" s="5" t="s">
        <v>1191</v>
      </c>
      <c r="E1716" s="62">
        <v>41883.0</v>
      </c>
      <c r="F1716" s="62">
        <v>42004.0</v>
      </c>
      <c r="G1716" s="5" t="s">
        <v>1003</v>
      </c>
      <c r="H1716" s="5">
        <v>0.0</v>
      </c>
      <c r="I1716" s="5">
        <v>0.0</v>
      </c>
      <c r="J1716" s="5">
        <v>0.0</v>
      </c>
      <c r="K1716" s="5">
        <v>0.0</v>
      </c>
      <c r="L1716" s="5">
        <v>0.0</v>
      </c>
      <c r="M1716" s="5">
        <v>0.0</v>
      </c>
      <c r="N1716" s="5">
        <v>0.0</v>
      </c>
      <c r="O1716" s="5">
        <v>0.0</v>
      </c>
      <c r="P1716" s="5">
        <v>0.75</v>
      </c>
      <c r="Q1716" s="5">
        <v>0.75</v>
      </c>
      <c r="R1716" s="5">
        <v>0.75</v>
      </c>
      <c r="S1716" s="5">
        <v>0.75</v>
      </c>
      <c r="T1716" s="5">
        <v>0.75</v>
      </c>
      <c r="U1716" s="5">
        <v>0.75</v>
      </c>
      <c r="V1716" s="5">
        <v>0.75</v>
      </c>
      <c r="W1716" s="5">
        <v>0.75</v>
      </c>
      <c r="X1716" s="5">
        <v>0.15</v>
      </c>
      <c r="Y1716" s="5">
        <v>0.15</v>
      </c>
      <c r="Z1716" s="5">
        <v>0.15</v>
      </c>
      <c r="AA1716" s="5">
        <v>0.15</v>
      </c>
      <c r="AB1716" s="5">
        <v>0.15</v>
      </c>
      <c r="AC1716" s="5">
        <v>0.0</v>
      </c>
      <c r="AD1716" s="5">
        <v>0.0</v>
      </c>
      <c r="AE1716" s="5">
        <v>0.0</v>
      </c>
      <c r="AF1716" s="5" t="s">
        <v>749</v>
      </c>
    </row>
    <row r="1717" ht="14.25" customHeight="1">
      <c r="A1717" s="7" t="s">
        <v>3659</v>
      </c>
      <c r="B1717" s="7" t="s">
        <v>647</v>
      </c>
      <c r="C1717" s="7"/>
      <c r="D1717" s="7" t="s">
        <v>1658</v>
      </c>
      <c r="E1717" s="68">
        <v>41821.0</v>
      </c>
      <c r="F1717" s="68">
        <v>41883.0</v>
      </c>
      <c r="G1717" s="7" t="s">
        <v>747</v>
      </c>
      <c r="H1717" s="7">
        <v>0.0</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749</v>
      </c>
    </row>
    <row r="1718" ht="14.25" customHeight="1">
      <c r="A1718" s="5" t="s">
        <v>3659</v>
      </c>
      <c r="B1718" s="5" t="s">
        <v>647</v>
      </c>
      <c r="C1718" s="5"/>
      <c r="D1718" s="5" t="s">
        <v>1191</v>
      </c>
      <c r="E1718" s="62">
        <v>41821.0</v>
      </c>
      <c r="F1718" s="62">
        <v>41883.0</v>
      </c>
      <c r="G1718" s="5" t="s">
        <v>1003</v>
      </c>
      <c r="H1718" s="5">
        <v>0.0</v>
      </c>
      <c r="I1718" s="5">
        <v>0.0</v>
      </c>
      <c r="J1718" s="5">
        <v>0.0</v>
      </c>
      <c r="K1718" s="5">
        <v>0.0</v>
      </c>
      <c r="L1718" s="5">
        <v>0.0</v>
      </c>
      <c r="M1718" s="5">
        <v>0.0</v>
      </c>
      <c r="N1718" s="5">
        <v>0.0</v>
      </c>
      <c r="O1718" s="5">
        <v>0.0</v>
      </c>
      <c r="P1718" s="5">
        <v>0.15</v>
      </c>
      <c r="Q1718" s="5">
        <v>0.15</v>
      </c>
      <c r="R1718" s="5">
        <v>0.15</v>
      </c>
      <c r="S1718" s="5">
        <v>0.15</v>
      </c>
      <c r="T1718" s="5">
        <v>0.15</v>
      </c>
      <c r="U1718" s="5">
        <v>0.15</v>
      </c>
      <c r="V1718" s="5">
        <v>0.15</v>
      </c>
      <c r="W1718" s="5">
        <v>0.15</v>
      </c>
      <c r="X1718" s="5">
        <v>0.15</v>
      </c>
      <c r="Y1718" s="5">
        <v>0.15</v>
      </c>
      <c r="Z1718" s="5">
        <v>0.15</v>
      </c>
      <c r="AA1718" s="5">
        <v>0.15</v>
      </c>
      <c r="AB1718" s="5">
        <v>0.15</v>
      </c>
      <c r="AC1718" s="5">
        <v>0.0</v>
      </c>
      <c r="AD1718" s="5">
        <v>0.0</v>
      </c>
      <c r="AE1718" s="5">
        <v>0.0</v>
      </c>
      <c r="AF1718" s="5" t="s">
        <v>749</v>
      </c>
    </row>
    <row r="1719" ht="14.25" customHeight="1">
      <c r="A1719" s="7" t="s">
        <v>3659</v>
      </c>
      <c r="B1719" s="7" t="s">
        <v>647</v>
      </c>
      <c r="C1719" s="7"/>
      <c r="D1719" s="7" t="s">
        <v>1658</v>
      </c>
      <c r="E1719" s="68">
        <v>41640.0</v>
      </c>
      <c r="F1719" s="68">
        <v>41820.0</v>
      </c>
      <c r="G1719" s="7" t="s">
        <v>747</v>
      </c>
      <c r="H1719" s="7">
        <v>0.0</v>
      </c>
      <c r="I1719" s="7"/>
      <c r="J1719" s="7"/>
      <c r="K1719" s="7"/>
      <c r="L1719" s="7"/>
      <c r="M1719" s="7"/>
      <c r="N1719" s="7"/>
      <c r="O1719" s="7"/>
      <c r="P1719" s="7"/>
      <c r="Q1719" s="7"/>
      <c r="R1719" s="7"/>
      <c r="S1719" s="7"/>
      <c r="T1719" s="7"/>
      <c r="U1719" s="7"/>
      <c r="V1719" s="7"/>
      <c r="W1719" s="7"/>
      <c r="X1719" s="7"/>
      <c r="Y1719" s="7"/>
      <c r="Z1719" s="7"/>
      <c r="AA1719" s="7"/>
      <c r="AB1719" s="7"/>
      <c r="AC1719" s="7"/>
      <c r="AD1719" s="7"/>
      <c r="AE1719" s="7"/>
      <c r="AF1719" s="7" t="s">
        <v>749</v>
      </c>
    </row>
    <row r="1720" ht="14.25" customHeight="1">
      <c r="A1720" s="5" t="s">
        <v>3665</v>
      </c>
      <c r="B1720" s="5" t="s">
        <v>647</v>
      </c>
      <c r="C1720" s="5"/>
      <c r="D1720" s="5" t="s">
        <v>1223</v>
      </c>
      <c r="E1720" s="62">
        <v>41640.0</v>
      </c>
      <c r="F1720" s="62">
        <v>42004.0</v>
      </c>
      <c r="G1720" s="5" t="s">
        <v>1003</v>
      </c>
      <c r="H1720" s="5">
        <v>0.0</v>
      </c>
      <c r="I1720" s="5">
        <v>0.0</v>
      </c>
      <c r="J1720" s="5">
        <v>0.0</v>
      </c>
      <c r="K1720" s="5">
        <v>0.0</v>
      </c>
      <c r="L1720" s="5">
        <v>0.0</v>
      </c>
      <c r="M1720" s="5">
        <v>0.0</v>
      </c>
      <c r="N1720" s="5">
        <v>0.0</v>
      </c>
      <c r="O1720" s="5">
        <v>0.15</v>
      </c>
      <c r="P1720" s="5">
        <v>0.15</v>
      </c>
      <c r="Q1720" s="5">
        <v>0.05</v>
      </c>
      <c r="R1720" s="5">
        <v>0.05</v>
      </c>
      <c r="S1720" s="5">
        <v>0.95</v>
      </c>
      <c r="T1720" s="5">
        <v>0.95</v>
      </c>
      <c r="U1720" s="5">
        <v>0.15</v>
      </c>
      <c r="V1720" s="5">
        <v>0.15</v>
      </c>
      <c r="W1720" s="5">
        <v>0.0</v>
      </c>
      <c r="X1720" s="5">
        <v>0.0</v>
      </c>
      <c r="Y1720" s="5">
        <v>0.0</v>
      </c>
      <c r="Z1720" s="5">
        <v>0.0</v>
      </c>
      <c r="AA1720" s="5">
        <v>0.0</v>
      </c>
      <c r="AB1720" s="5">
        <v>0.0</v>
      </c>
      <c r="AC1720" s="5">
        <v>0.0</v>
      </c>
      <c r="AD1720" s="5">
        <v>0.0</v>
      </c>
      <c r="AE1720" s="5">
        <v>0.0</v>
      </c>
      <c r="AF1720" s="5" t="s">
        <v>749</v>
      </c>
    </row>
    <row r="1721" ht="14.25" customHeight="1">
      <c r="A1721" s="7" t="s">
        <v>3665</v>
      </c>
      <c r="B1721" s="7" t="s">
        <v>647</v>
      </c>
      <c r="C1721" s="7"/>
      <c r="D1721" s="7" t="s">
        <v>1085</v>
      </c>
      <c r="E1721" s="68">
        <v>41640.0</v>
      </c>
      <c r="F1721" s="68">
        <v>42004.0</v>
      </c>
      <c r="G1721" s="7" t="s">
        <v>747</v>
      </c>
      <c r="H1721" s="7">
        <v>0.0</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749</v>
      </c>
    </row>
    <row r="1722" ht="14.25" customHeight="1">
      <c r="A1722" s="5" t="s">
        <v>3665</v>
      </c>
      <c r="B1722" s="5" t="s">
        <v>647</v>
      </c>
      <c r="C1722" s="5"/>
      <c r="D1722" s="5" t="s">
        <v>1658</v>
      </c>
      <c r="E1722" s="62">
        <v>41883.0</v>
      </c>
      <c r="F1722" s="62">
        <v>42004.0</v>
      </c>
      <c r="G1722" s="5" t="s">
        <v>747</v>
      </c>
      <c r="H1722" s="5">
        <v>0.0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749</v>
      </c>
    </row>
    <row r="1723" ht="14.25" customHeight="1">
      <c r="A1723" s="7" t="s">
        <v>3665</v>
      </c>
      <c r="B1723" s="7" t="s">
        <v>647</v>
      </c>
      <c r="C1723" s="7"/>
      <c r="D1723" s="7" t="s">
        <v>1191</v>
      </c>
      <c r="E1723" s="68">
        <v>41883.0</v>
      </c>
      <c r="F1723" s="68">
        <v>42004.0</v>
      </c>
      <c r="G1723" s="7" t="s">
        <v>1003</v>
      </c>
      <c r="H1723" s="7">
        <v>0.0</v>
      </c>
      <c r="I1723" s="7">
        <v>0.0</v>
      </c>
      <c r="J1723" s="7">
        <v>0.0</v>
      </c>
      <c r="K1723" s="7">
        <v>0.0</v>
      </c>
      <c r="L1723" s="7">
        <v>0.0</v>
      </c>
      <c r="M1723" s="7">
        <v>0.0</v>
      </c>
      <c r="N1723" s="7">
        <v>0.0</v>
      </c>
      <c r="O1723" s="7">
        <v>0.15</v>
      </c>
      <c r="P1723" s="7">
        <v>0.15</v>
      </c>
      <c r="Q1723" s="7">
        <v>0.05</v>
      </c>
      <c r="R1723" s="7">
        <v>0.05</v>
      </c>
      <c r="S1723" s="7">
        <v>0.95</v>
      </c>
      <c r="T1723" s="7">
        <v>0.95</v>
      </c>
      <c r="U1723" s="7">
        <v>0.15</v>
      </c>
      <c r="V1723" s="7">
        <v>0.15</v>
      </c>
      <c r="W1723" s="7">
        <v>0.0</v>
      </c>
      <c r="X1723" s="7">
        <v>0.0</v>
      </c>
      <c r="Y1723" s="7">
        <v>0.0</v>
      </c>
      <c r="Z1723" s="7">
        <v>0.0</v>
      </c>
      <c r="AA1723" s="7">
        <v>0.0</v>
      </c>
      <c r="AB1723" s="7">
        <v>0.0</v>
      </c>
      <c r="AC1723" s="7">
        <v>0.0</v>
      </c>
      <c r="AD1723" s="7">
        <v>0.0</v>
      </c>
      <c r="AE1723" s="7">
        <v>0.0</v>
      </c>
      <c r="AF1723" s="7" t="s">
        <v>749</v>
      </c>
    </row>
    <row r="1724" ht="14.25" customHeight="1">
      <c r="A1724" s="5" t="s">
        <v>3665</v>
      </c>
      <c r="B1724" s="5" t="s">
        <v>647</v>
      </c>
      <c r="C1724" s="5"/>
      <c r="D1724" s="5" t="s">
        <v>1658</v>
      </c>
      <c r="E1724" s="62">
        <v>41821.0</v>
      </c>
      <c r="F1724" s="62">
        <v>41883.0</v>
      </c>
      <c r="G1724" s="5" t="s">
        <v>747</v>
      </c>
      <c r="H1724" s="5">
        <v>0.0</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749</v>
      </c>
    </row>
    <row r="1725" ht="14.25" customHeight="1">
      <c r="A1725" s="7" t="s">
        <v>3665</v>
      </c>
      <c r="B1725" s="7" t="s">
        <v>647</v>
      </c>
      <c r="C1725" s="7"/>
      <c r="D1725" s="7" t="s">
        <v>1191</v>
      </c>
      <c r="E1725" s="68">
        <v>41821.0</v>
      </c>
      <c r="F1725" s="68">
        <v>41883.0</v>
      </c>
      <c r="G1725" s="7" t="s">
        <v>1003</v>
      </c>
      <c r="H1725" s="7">
        <v>0.0</v>
      </c>
      <c r="I1725" s="7">
        <v>0.0</v>
      </c>
      <c r="J1725" s="7">
        <v>0.0</v>
      </c>
      <c r="K1725" s="7">
        <v>0.0</v>
      </c>
      <c r="L1725" s="7">
        <v>0.0</v>
      </c>
      <c r="M1725" s="7">
        <v>0.0</v>
      </c>
      <c r="N1725" s="7">
        <v>0.0</v>
      </c>
      <c r="O1725" s="7">
        <v>0.0</v>
      </c>
      <c r="P1725" s="7">
        <v>0.0</v>
      </c>
      <c r="Q1725" s="7">
        <v>0.25</v>
      </c>
      <c r="R1725" s="7">
        <v>0.25</v>
      </c>
      <c r="S1725" s="7">
        <v>0.25</v>
      </c>
      <c r="T1725" s="7">
        <v>0.25</v>
      </c>
      <c r="U1725" s="7">
        <v>0.25</v>
      </c>
      <c r="V1725" s="7">
        <v>0.25</v>
      </c>
      <c r="W1725" s="7">
        <v>0.0</v>
      </c>
      <c r="X1725" s="7">
        <v>0.0</v>
      </c>
      <c r="Y1725" s="7">
        <v>0.0</v>
      </c>
      <c r="Z1725" s="7">
        <v>0.0</v>
      </c>
      <c r="AA1725" s="7">
        <v>0.0</v>
      </c>
      <c r="AB1725" s="7">
        <v>0.0</v>
      </c>
      <c r="AC1725" s="7">
        <v>0.0</v>
      </c>
      <c r="AD1725" s="7">
        <v>0.0</v>
      </c>
      <c r="AE1725" s="7">
        <v>0.0</v>
      </c>
      <c r="AF1725" s="7" t="s">
        <v>749</v>
      </c>
    </row>
    <row r="1726" ht="14.25" customHeight="1">
      <c r="A1726" s="5" t="s">
        <v>3665</v>
      </c>
      <c r="B1726" s="5" t="s">
        <v>647</v>
      </c>
      <c r="C1726" s="5"/>
      <c r="D1726" s="5" t="s">
        <v>1658</v>
      </c>
      <c r="E1726" s="62">
        <v>41640.0</v>
      </c>
      <c r="F1726" s="62">
        <v>41820.0</v>
      </c>
      <c r="G1726" s="5" t="s">
        <v>747</v>
      </c>
      <c r="H1726" s="5">
        <v>0.0</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749</v>
      </c>
    </row>
    <row r="1727" ht="14.25" customHeight="1">
      <c r="A1727" s="7" t="s">
        <v>3671</v>
      </c>
      <c r="B1727" s="7" t="s">
        <v>1173</v>
      </c>
      <c r="C1727" s="7" t="s">
        <v>995</v>
      </c>
      <c r="D1727" s="7" t="s">
        <v>1078</v>
      </c>
      <c r="E1727" s="68">
        <v>41640.0</v>
      </c>
      <c r="F1727" s="68">
        <v>42004.0</v>
      </c>
      <c r="G1727" s="7" t="s">
        <v>1003</v>
      </c>
      <c r="H1727" s="7">
        <v>27.0</v>
      </c>
      <c r="I1727" s="7">
        <v>27.0</v>
      </c>
      <c r="J1727" s="7">
        <v>27.0</v>
      </c>
      <c r="K1727" s="7">
        <v>27.0</v>
      </c>
      <c r="L1727" s="7">
        <v>27.0</v>
      </c>
      <c r="M1727" s="7">
        <v>27.0</v>
      </c>
      <c r="N1727" s="7">
        <v>24.0</v>
      </c>
      <c r="O1727" s="7">
        <v>24.0</v>
      </c>
      <c r="P1727" s="7">
        <v>24.0</v>
      </c>
      <c r="Q1727" s="7">
        <v>24.0</v>
      </c>
      <c r="R1727" s="7">
        <v>24.0</v>
      </c>
      <c r="S1727" s="7">
        <v>24.0</v>
      </c>
      <c r="T1727" s="7">
        <v>24.0</v>
      </c>
      <c r="U1727" s="7">
        <v>24.0</v>
      </c>
      <c r="V1727" s="7">
        <v>24.0</v>
      </c>
      <c r="W1727" s="7">
        <v>24.0</v>
      </c>
      <c r="X1727" s="7">
        <v>24.0</v>
      </c>
      <c r="Y1727" s="7">
        <v>24.0</v>
      </c>
      <c r="Z1727" s="7">
        <v>24.0</v>
      </c>
      <c r="AA1727" s="7">
        <v>24.0</v>
      </c>
      <c r="AB1727" s="7">
        <v>24.0</v>
      </c>
      <c r="AC1727" s="7">
        <v>27.0</v>
      </c>
      <c r="AD1727" s="7">
        <v>27.0</v>
      </c>
      <c r="AE1727" s="7">
        <v>27.0</v>
      </c>
      <c r="AF1727" s="7" t="s">
        <v>749</v>
      </c>
    </row>
    <row r="1728" ht="14.25" customHeight="1">
      <c r="A1728" s="5" t="s">
        <v>3671</v>
      </c>
      <c r="B1728" s="5" t="s">
        <v>1173</v>
      </c>
      <c r="C1728" s="5" t="s">
        <v>995</v>
      </c>
      <c r="D1728" s="5" t="s">
        <v>1085</v>
      </c>
      <c r="E1728" s="62">
        <v>41640.0</v>
      </c>
      <c r="F1728" s="62">
        <v>42004.0</v>
      </c>
      <c r="G1728" s="5" t="s">
        <v>747</v>
      </c>
      <c r="H1728" s="5">
        <v>27.0</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749</v>
      </c>
    </row>
    <row r="1729" ht="14.25" customHeight="1">
      <c r="A1729" s="7" t="s">
        <v>3671</v>
      </c>
      <c r="B1729" s="7" t="s">
        <v>1173</v>
      </c>
      <c r="C1729" s="7" t="s">
        <v>995</v>
      </c>
      <c r="D1729" s="7" t="s">
        <v>1089</v>
      </c>
      <c r="E1729" s="68">
        <v>41640.0</v>
      </c>
      <c r="F1729" s="68">
        <v>42004.0</v>
      </c>
      <c r="G1729" s="7" t="s">
        <v>747</v>
      </c>
      <c r="H1729" s="7">
        <v>24.0</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749</v>
      </c>
    </row>
    <row r="1730" ht="14.25" customHeight="1">
      <c r="A1730" s="5" t="s">
        <v>3671</v>
      </c>
      <c r="B1730" s="5" t="s">
        <v>1173</v>
      </c>
      <c r="C1730" s="5" t="s">
        <v>995</v>
      </c>
      <c r="D1730" s="5" t="s">
        <v>1224</v>
      </c>
      <c r="E1730" s="62">
        <v>41883.0</v>
      </c>
      <c r="F1730" s="62">
        <v>42004.0</v>
      </c>
      <c r="G1730" s="5" t="s">
        <v>1003</v>
      </c>
      <c r="H1730" s="5">
        <v>27.0</v>
      </c>
      <c r="I1730" s="5">
        <v>27.0</v>
      </c>
      <c r="J1730" s="5">
        <v>27.0</v>
      </c>
      <c r="K1730" s="5">
        <v>27.0</v>
      </c>
      <c r="L1730" s="5">
        <v>27.0</v>
      </c>
      <c r="M1730" s="5">
        <v>27.0</v>
      </c>
      <c r="N1730" s="5">
        <v>24.0</v>
      </c>
      <c r="O1730" s="5">
        <v>24.0</v>
      </c>
      <c r="P1730" s="5">
        <v>24.0</v>
      </c>
      <c r="Q1730" s="5">
        <v>24.0</v>
      </c>
      <c r="R1730" s="5">
        <v>24.0</v>
      </c>
      <c r="S1730" s="5">
        <v>24.0</v>
      </c>
      <c r="T1730" s="5">
        <v>24.0</v>
      </c>
      <c r="U1730" s="5">
        <v>24.0</v>
      </c>
      <c r="V1730" s="5">
        <v>24.0</v>
      </c>
      <c r="W1730" s="5">
        <v>24.0</v>
      </c>
      <c r="X1730" s="5">
        <v>24.0</v>
      </c>
      <c r="Y1730" s="5">
        <v>24.0</v>
      </c>
      <c r="Z1730" s="5">
        <v>24.0</v>
      </c>
      <c r="AA1730" s="5">
        <v>24.0</v>
      </c>
      <c r="AB1730" s="5">
        <v>24.0</v>
      </c>
      <c r="AC1730" s="5">
        <v>27.0</v>
      </c>
      <c r="AD1730" s="5">
        <v>27.0</v>
      </c>
      <c r="AE1730" s="5">
        <v>27.0</v>
      </c>
      <c r="AF1730" s="5" t="s">
        <v>749</v>
      </c>
    </row>
    <row r="1731" ht="14.25" customHeight="1">
      <c r="A1731" s="7" t="s">
        <v>3671</v>
      </c>
      <c r="B1731" s="7" t="s">
        <v>1173</v>
      </c>
      <c r="C1731" s="7" t="s">
        <v>995</v>
      </c>
      <c r="D1731" s="7" t="s">
        <v>1224</v>
      </c>
      <c r="E1731" s="68">
        <v>41821.0</v>
      </c>
      <c r="F1731" s="68">
        <v>41883.0</v>
      </c>
      <c r="G1731" s="7" t="s">
        <v>1003</v>
      </c>
      <c r="H1731" s="7">
        <v>27.0</v>
      </c>
      <c r="I1731" s="7">
        <v>27.0</v>
      </c>
      <c r="J1731" s="7">
        <v>27.0</v>
      </c>
      <c r="K1731" s="7">
        <v>27.0</v>
      </c>
      <c r="L1731" s="7">
        <v>27.0</v>
      </c>
      <c r="M1731" s="7">
        <v>27.0</v>
      </c>
      <c r="N1731" s="7">
        <v>27.0</v>
      </c>
      <c r="O1731" s="7">
        <v>24.0</v>
      </c>
      <c r="P1731" s="7">
        <v>24.0</v>
      </c>
      <c r="Q1731" s="7">
        <v>24.0</v>
      </c>
      <c r="R1731" s="7">
        <v>24.0</v>
      </c>
      <c r="S1731" s="7">
        <v>24.0</v>
      </c>
      <c r="T1731" s="7">
        <v>24.0</v>
      </c>
      <c r="U1731" s="7">
        <v>24.0</v>
      </c>
      <c r="V1731" s="7">
        <v>24.0</v>
      </c>
      <c r="W1731" s="7">
        <v>24.0</v>
      </c>
      <c r="X1731" s="7">
        <v>24.0</v>
      </c>
      <c r="Y1731" s="7">
        <v>24.0</v>
      </c>
      <c r="Z1731" s="7">
        <v>27.0</v>
      </c>
      <c r="AA1731" s="7">
        <v>27.0</v>
      </c>
      <c r="AB1731" s="7">
        <v>27.0</v>
      </c>
      <c r="AC1731" s="7">
        <v>27.0</v>
      </c>
      <c r="AD1731" s="7">
        <v>27.0</v>
      </c>
      <c r="AE1731" s="7">
        <v>27.0</v>
      </c>
      <c r="AF1731" s="7" t="s">
        <v>749</v>
      </c>
    </row>
    <row r="1732" ht="14.25" customHeight="1">
      <c r="A1732" s="5" t="s">
        <v>3676</v>
      </c>
      <c r="B1732" s="5" t="s">
        <v>1648</v>
      </c>
      <c r="C1732" s="5"/>
      <c r="D1732" s="5" t="s">
        <v>1247</v>
      </c>
      <c r="E1732" s="62">
        <v>41640.0</v>
      </c>
      <c r="F1732" s="62">
        <v>42004.0</v>
      </c>
      <c r="G1732" s="5" t="s">
        <v>747</v>
      </c>
      <c r="H1732" s="5">
        <v>1.1</v>
      </c>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t="s">
        <v>749</v>
      </c>
    </row>
    <row r="1733" ht="14.25" customHeight="1">
      <c r="A1733" s="7" t="s">
        <v>3676</v>
      </c>
      <c r="B1733" s="7" t="s">
        <v>1648</v>
      </c>
      <c r="C1733" s="7"/>
      <c r="D1733" s="7" t="s">
        <v>1089</v>
      </c>
      <c r="E1733" s="68">
        <v>41640.0</v>
      </c>
      <c r="F1733" s="68">
        <v>42004.0</v>
      </c>
      <c r="G1733" s="7" t="s">
        <v>747</v>
      </c>
      <c r="H1733" s="7">
        <v>0.6</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749</v>
      </c>
    </row>
    <row r="1734" ht="14.25" customHeight="1">
      <c r="A1734" s="5" t="s">
        <v>3676</v>
      </c>
      <c r="B1734" s="5" t="s">
        <v>1648</v>
      </c>
      <c r="C1734" s="5"/>
      <c r="D1734" s="5" t="s">
        <v>1224</v>
      </c>
      <c r="E1734" s="62">
        <v>41913.0</v>
      </c>
      <c r="F1734" s="62">
        <v>42004.0</v>
      </c>
      <c r="G1734" s="5" t="s">
        <v>747</v>
      </c>
      <c r="H1734" s="5">
        <v>1.1</v>
      </c>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t="s">
        <v>749</v>
      </c>
    </row>
    <row r="1735" ht="14.25" customHeight="1">
      <c r="A1735" s="7" t="s">
        <v>3676</v>
      </c>
      <c r="B1735" s="7" t="s">
        <v>1648</v>
      </c>
      <c r="C1735" s="7"/>
      <c r="D1735" s="7" t="s">
        <v>1224</v>
      </c>
      <c r="E1735" s="68">
        <v>41760.0</v>
      </c>
      <c r="F1735" s="68">
        <v>41912.0</v>
      </c>
      <c r="G1735" s="7" t="s">
        <v>747</v>
      </c>
      <c r="H1735" s="7">
        <v>0.6</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749</v>
      </c>
    </row>
    <row r="1736" ht="14.25" customHeight="1">
      <c r="A1736" s="7" t="s">
        <v>3679</v>
      </c>
      <c r="B1736" s="7" t="s">
        <v>41</v>
      </c>
      <c r="C1736" s="7" t="s">
        <v>3372</v>
      </c>
      <c r="D1736" s="7" t="s">
        <v>743</v>
      </c>
      <c r="E1736" s="68">
        <v>41640.0</v>
      </c>
      <c r="F1736" s="68">
        <v>42004.0</v>
      </c>
      <c r="G1736" s="68" t="s">
        <v>1003</v>
      </c>
      <c r="H1736" s="125">
        <v>0.0</v>
      </c>
      <c r="I1736" s="125">
        <v>0.0</v>
      </c>
      <c r="J1736" s="125">
        <v>0.0</v>
      </c>
      <c r="K1736" s="125">
        <v>0.0</v>
      </c>
      <c r="L1736" s="125">
        <v>0.0</v>
      </c>
      <c r="M1736" s="125">
        <v>0.0</v>
      </c>
      <c r="N1736" s="125">
        <v>0.0</v>
      </c>
      <c r="O1736" s="125">
        <v>1.0</v>
      </c>
      <c r="P1736" s="125">
        <v>1.0</v>
      </c>
      <c r="Q1736" s="125">
        <v>1.0</v>
      </c>
      <c r="R1736" s="125">
        <v>1.0</v>
      </c>
      <c r="S1736" s="125">
        <v>1.0</v>
      </c>
      <c r="T1736" s="125">
        <v>1.0</v>
      </c>
      <c r="U1736" s="125">
        <v>1.0</v>
      </c>
      <c r="V1736" s="125">
        <v>1.0</v>
      </c>
      <c r="W1736" s="125">
        <v>1.0</v>
      </c>
      <c r="X1736" s="125">
        <v>1.0</v>
      </c>
      <c r="Y1736" s="125">
        <v>1.0</v>
      </c>
      <c r="Z1736" s="125">
        <v>1.0</v>
      </c>
      <c r="AA1736" s="125">
        <v>1.0</v>
      </c>
      <c r="AB1736" s="125">
        <v>1.0</v>
      </c>
      <c r="AC1736" s="125">
        <v>1.0</v>
      </c>
      <c r="AD1736" s="125">
        <v>1.0</v>
      </c>
      <c r="AE1736" s="125">
        <v>1.0</v>
      </c>
      <c r="AF1736" s="7"/>
    </row>
    <row r="1737" ht="14.25" customHeight="1">
      <c r="A1737" s="5" t="s">
        <v>1634</v>
      </c>
      <c r="B1737" s="5" t="s">
        <v>41</v>
      </c>
      <c r="C1737" s="5" t="s">
        <v>3372</v>
      </c>
      <c r="D1737" s="5" t="s">
        <v>743</v>
      </c>
      <c r="E1737" s="62">
        <v>41640.0</v>
      </c>
      <c r="F1737" s="62">
        <v>42004.0</v>
      </c>
      <c r="G1737" s="62" t="s">
        <v>747</v>
      </c>
      <c r="H1737" s="130">
        <v>1.0</v>
      </c>
      <c r="I1737" s="117"/>
      <c r="J1737" s="117"/>
      <c r="K1737" s="117"/>
      <c r="L1737" s="117"/>
      <c r="M1737" s="117"/>
      <c r="N1737" s="117"/>
      <c r="O1737" s="117"/>
      <c r="P1737" s="117"/>
      <c r="Q1737" s="117"/>
      <c r="R1737" s="117"/>
      <c r="S1737" s="117"/>
      <c r="T1737" s="117"/>
      <c r="U1737" s="117"/>
      <c r="V1737" s="117"/>
      <c r="W1737" s="117"/>
      <c r="X1737" s="117"/>
      <c r="Y1737" s="117"/>
      <c r="Z1737" s="117"/>
      <c r="AA1737" s="117"/>
      <c r="AB1737" s="117"/>
      <c r="AC1737" s="117"/>
      <c r="AD1737" s="117"/>
      <c r="AE1737" s="117"/>
      <c r="AF1737" s="5"/>
    </row>
    <row r="1738" ht="14.25" customHeight="1">
      <c r="A1738" s="5" t="s">
        <v>3683</v>
      </c>
      <c r="B1738" s="5" t="s">
        <v>647</v>
      </c>
      <c r="C1738" s="5"/>
      <c r="D1738" s="5" t="s">
        <v>1223</v>
      </c>
      <c r="E1738" s="62">
        <v>41640.0</v>
      </c>
      <c r="F1738" s="62">
        <v>42004.0</v>
      </c>
      <c r="G1738" s="5" t="s">
        <v>1003</v>
      </c>
      <c r="H1738" s="5">
        <v>0.0</v>
      </c>
      <c r="I1738" s="5">
        <v>0.0</v>
      </c>
      <c r="J1738" s="5">
        <v>0.0</v>
      </c>
      <c r="K1738" s="5">
        <v>0.0</v>
      </c>
      <c r="L1738" s="5">
        <v>0.0</v>
      </c>
      <c r="M1738" s="5">
        <v>0.0</v>
      </c>
      <c r="N1738" s="5">
        <v>0.0</v>
      </c>
      <c r="O1738" s="5">
        <v>0.0</v>
      </c>
      <c r="P1738" s="5">
        <v>0.35</v>
      </c>
      <c r="Q1738" s="5">
        <v>0.35</v>
      </c>
      <c r="R1738" s="5">
        <v>0.35</v>
      </c>
      <c r="S1738" s="5">
        <v>0.35</v>
      </c>
      <c r="T1738" s="5">
        <v>0.35</v>
      </c>
      <c r="U1738" s="5">
        <v>0.35</v>
      </c>
      <c r="V1738" s="5">
        <v>0.35</v>
      </c>
      <c r="W1738" s="5">
        <v>0.35</v>
      </c>
      <c r="X1738" s="5">
        <v>0.95</v>
      </c>
      <c r="Y1738" s="5">
        <v>0.95</v>
      </c>
      <c r="Z1738" s="5">
        <v>0.95</v>
      </c>
      <c r="AA1738" s="5">
        <v>0.95</v>
      </c>
      <c r="AB1738" s="5">
        <v>0.95</v>
      </c>
      <c r="AC1738" s="5">
        <v>0.0</v>
      </c>
      <c r="AD1738" s="5">
        <v>0.0</v>
      </c>
      <c r="AE1738" s="5">
        <v>0.0</v>
      </c>
      <c r="AF1738" s="5" t="s">
        <v>749</v>
      </c>
    </row>
    <row r="1739" ht="14.25" customHeight="1">
      <c r="A1739" s="7" t="s">
        <v>3683</v>
      </c>
      <c r="B1739" s="7" t="s">
        <v>647</v>
      </c>
      <c r="C1739" s="7"/>
      <c r="D1739" s="7" t="s">
        <v>1085</v>
      </c>
      <c r="E1739" s="68">
        <v>41640.0</v>
      </c>
      <c r="F1739" s="68">
        <v>42004.0</v>
      </c>
      <c r="G1739" s="7" t="s">
        <v>747</v>
      </c>
      <c r="H1739" s="7">
        <v>0.0</v>
      </c>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t="s">
        <v>749</v>
      </c>
    </row>
    <row r="1740" ht="14.25" customHeight="1">
      <c r="A1740" s="5" t="s">
        <v>3683</v>
      </c>
      <c r="B1740" s="5" t="s">
        <v>647</v>
      </c>
      <c r="C1740" s="5"/>
      <c r="D1740" s="5" t="s">
        <v>1658</v>
      </c>
      <c r="E1740" s="62">
        <v>41883.0</v>
      </c>
      <c r="F1740" s="62">
        <v>42004.0</v>
      </c>
      <c r="G1740" s="5" t="s">
        <v>747</v>
      </c>
      <c r="H1740" s="5">
        <v>0.0</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749</v>
      </c>
    </row>
    <row r="1741" ht="14.25" customHeight="1">
      <c r="A1741" s="7" t="s">
        <v>3683</v>
      </c>
      <c r="B1741" s="7" t="s">
        <v>647</v>
      </c>
      <c r="C1741" s="7"/>
      <c r="D1741" s="7" t="s">
        <v>1191</v>
      </c>
      <c r="E1741" s="68">
        <v>41883.0</v>
      </c>
      <c r="F1741" s="68">
        <v>42004.0</v>
      </c>
      <c r="G1741" s="7" t="s">
        <v>1003</v>
      </c>
      <c r="H1741" s="7">
        <v>0.0</v>
      </c>
      <c r="I1741" s="7">
        <v>0.0</v>
      </c>
      <c r="J1741" s="7">
        <v>0.0</v>
      </c>
      <c r="K1741" s="7">
        <v>0.0</v>
      </c>
      <c r="L1741" s="7">
        <v>0.0</v>
      </c>
      <c r="M1741" s="7">
        <v>0.0</v>
      </c>
      <c r="N1741" s="7">
        <v>0.0</v>
      </c>
      <c r="O1741" s="7">
        <v>0.0</v>
      </c>
      <c r="P1741" s="7">
        <v>0.35</v>
      </c>
      <c r="Q1741" s="7">
        <v>0.35</v>
      </c>
      <c r="R1741" s="7">
        <v>0.35</v>
      </c>
      <c r="S1741" s="7">
        <v>0.35</v>
      </c>
      <c r="T1741" s="7">
        <v>0.35</v>
      </c>
      <c r="U1741" s="7">
        <v>0.35</v>
      </c>
      <c r="V1741" s="7">
        <v>0.35</v>
      </c>
      <c r="W1741" s="7">
        <v>0.35</v>
      </c>
      <c r="X1741" s="7">
        <v>0.95</v>
      </c>
      <c r="Y1741" s="7">
        <v>0.95</v>
      </c>
      <c r="Z1741" s="7">
        <v>0.95</v>
      </c>
      <c r="AA1741" s="7">
        <v>0.95</v>
      </c>
      <c r="AB1741" s="7">
        <v>0.95</v>
      </c>
      <c r="AC1741" s="7">
        <v>0.0</v>
      </c>
      <c r="AD1741" s="7">
        <v>0.0</v>
      </c>
      <c r="AE1741" s="7">
        <v>0.0</v>
      </c>
      <c r="AF1741" s="7" t="s">
        <v>749</v>
      </c>
    </row>
    <row r="1742" ht="14.25" customHeight="1">
      <c r="A1742" s="5" t="s">
        <v>3683</v>
      </c>
      <c r="B1742" s="5" t="s">
        <v>647</v>
      </c>
      <c r="C1742" s="5"/>
      <c r="D1742" s="5" t="s">
        <v>1658</v>
      </c>
      <c r="E1742" s="62">
        <v>41821.0</v>
      </c>
      <c r="F1742" s="62">
        <v>41883.0</v>
      </c>
      <c r="G1742" s="5" t="s">
        <v>747</v>
      </c>
      <c r="H1742" s="5">
        <v>0.0</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749</v>
      </c>
    </row>
    <row r="1743" ht="14.25" customHeight="1">
      <c r="A1743" s="7" t="s">
        <v>3683</v>
      </c>
      <c r="B1743" s="7" t="s">
        <v>647</v>
      </c>
      <c r="C1743" s="7"/>
      <c r="D1743" s="7" t="s">
        <v>1191</v>
      </c>
      <c r="E1743" s="68">
        <v>41821.0</v>
      </c>
      <c r="F1743" s="68">
        <v>41883.0</v>
      </c>
      <c r="G1743" s="7" t="s">
        <v>1003</v>
      </c>
      <c r="H1743" s="7">
        <v>0.0</v>
      </c>
      <c r="I1743" s="7">
        <v>0.0</v>
      </c>
      <c r="J1743" s="7">
        <v>0.0</v>
      </c>
      <c r="K1743" s="7">
        <v>0.0</v>
      </c>
      <c r="L1743" s="7">
        <v>0.0</v>
      </c>
      <c r="M1743" s="7">
        <v>0.0</v>
      </c>
      <c r="N1743" s="7">
        <v>0.0</v>
      </c>
      <c r="O1743" s="7">
        <v>0.0</v>
      </c>
      <c r="P1743" s="7">
        <v>0.35</v>
      </c>
      <c r="Q1743" s="7">
        <v>0.35</v>
      </c>
      <c r="R1743" s="7">
        <v>0.35</v>
      </c>
      <c r="S1743" s="7">
        <v>0.35</v>
      </c>
      <c r="T1743" s="7">
        <v>0.35</v>
      </c>
      <c r="U1743" s="7">
        <v>0.35</v>
      </c>
      <c r="V1743" s="7">
        <v>0.35</v>
      </c>
      <c r="W1743" s="7">
        <v>0.35</v>
      </c>
      <c r="X1743" s="7">
        <v>0.35</v>
      </c>
      <c r="Y1743" s="7">
        <v>0.35</v>
      </c>
      <c r="Z1743" s="7">
        <v>0.35</v>
      </c>
      <c r="AA1743" s="7">
        <v>0.35</v>
      </c>
      <c r="AB1743" s="7">
        <v>0.35</v>
      </c>
      <c r="AC1743" s="7">
        <v>0.0</v>
      </c>
      <c r="AD1743" s="7">
        <v>0.0</v>
      </c>
      <c r="AE1743" s="7">
        <v>0.0</v>
      </c>
      <c r="AF1743" s="7" t="s">
        <v>749</v>
      </c>
    </row>
    <row r="1744" ht="14.25" customHeight="1">
      <c r="A1744" s="5" t="s">
        <v>3683</v>
      </c>
      <c r="B1744" s="5" t="s">
        <v>647</v>
      </c>
      <c r="C1744" s="5"/>
      <c r="D1744" s="5" t="s">
        <v>1658</v>
      </c>
      <c r="E1744" s="62">
        <v>41640.0</v>
      </c>
      <c r="F1744" s="62">
        <v>41820.0</v>
      </c>
      <c r="G1744" s="5" t="s">
        <v>747</v>
      </c>
      <c r="H1744" s="5">
        <v>0.0</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749</v>
      </c>
    </row>
    <row r="1745" ht="14.25" customHeight="1">
      <c r="A1745" s="7" t="s">
        <v>3689</v>
      </c>
      <c r="B1745" s="7" t="s">
        <v>1173</v>
      </c>
      <c r="C1745" s="7" t="s">
        <v>995</v>
      </c>
      <c r="D1745" s="7" t="s">
        <v>1078</v>
      </c>
      <c r="E1745" s="68">
        <v>41640.0</v>
      </c>
      <c r="F1745" s="68">
        <v>42004.0</v>
      </c>
      <c r="G1745" s="7" t="s">
        <v>1003</v>
      </c>
      <c r="H1745" s="7">
        <v>16.0</v>
      </c>
      <c r="I1745" s="7">
        <v>16.0</v>
      </c>
      <c r="J1745" s="7">
        <v>16.0</v>
      </c>
      <c r="K1745" s="7">
        <v>16.0</v>
      </c>
      <c r="L1745" s="7">
        <v>16.0</v>
      </c>
      <c r="M1745" s="7">
        <v>16.0</v>
      </c>
      <c r="N1745" s="7">
        <v>21.0</v>
      </c>
      <c r="O1745" s="7">
        <v>21.0</v>
      </c>
      <c r="P1745" s="7">
        <v>21.0</v>
      </c>
      <c r="Q1745" s="7">
        <v>21.0</v>
      </c>
      <c r="R1745" s="7">
        <v>21.0</v>
      </c>
      <c r="S1745" s="7">
        <v>21.0</v>
      </c>
      <c r="T1745" s="7">
        <v>21.0</v>
      </c>
      <c r="U1745" s="7">
        <v>21.0</v>
      </c>
      <c r="V1745" s="7">
        <v>21.0</v>
      </c>
      <c r="W1745" s="7">
        <v>21.0</v>
      </c>
      <c r="X1745" s="7">
        <v>21.0</v>
      </c>
      <c r="Y1745" s="7">
        <v>21.0</v>
      </c>
      <c r="Z1745" s="7">
        <v>21.0</v>
      </c>
      <c r="AA1745" s="7">
        <v>21.0</v>
      </c>
      <c r="AB1745" s="7">
        <v>21.0</v>
      </c>
      <c r="AC1745" s="7">
        <v>16.0</v>
      </c>
      <c r="AD1745" s="7">
        <v>16.0</v>
      </c>
      <c r="AE1745" s="7">
        <v>16.0</v>
      </c>
      <c r="AF1745" s="7" t="s">
        <v>749</v>
      </c>
    </row>
    <row r="1746" ht="14.25" customHeight="1">
      <c r="A1746" s="5" t="s">
        <v>3689</v>
      </c>
      <c r="B1746" s="5" t="s">
        <v>1173</v>
      </c>
      <c r="C1746" s="5" t="s">
        <v>995</v>
      </c>
      <c r="D1746" s="5" t="s">
        <v>1085</v>
      </c>
      <c r="E1746" s="62">
        <v>41640.0</v>
      </c>
      <c r="F1746" s="62">
        <v>42004.0</v>
      </c>
      <c r="G1746" s="5" t="s">
        <v>747</v>
      </c>
      <c r="H1746" s="5">
        <v>21.0</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749</v>
      </c>
    </row>
    <row r="1747" ht="14.25" customHeight="1">
      <c r="A1747" s="7" t="s">
        <v>3689</v>
      </c>
      <c r="B1747" s="7" t="s">
        <v>1173</v>
      </c>
      <c r="C1747" s="7" t="s">
        <v>995</v>
      </c>
      <c r="D1747" s="7" t="s">
        <v>1089</v>
      </c>
      <c r="E1747" s="68">
        <v>41640.0</v>
      </c>
      <c r="F1747" s="68">
        <v>42004.0</v>
      </c>
      <c r="G1747" s="7" t="s">
        <v>747</v>
      </c>
      <c r="H1747" s="7">
        <v>16.0</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749</v>
      </c>
    </row>
    <row r="1748" ht="14.25" customHeight="1">
      <c r="A1748" s="5" t="s">
        <v>3689</v>
      </c>
      <c r="B1748" s="5" t="s">
        <v>1173</v>
      </c>
      <c r="C1748" s="5" t="s">
        <v>995</v>
      </c>
      <c r="D1748" s="5" t="s">
        <v>1224</v>
      </c>
      <c r="E1748" s="62">
        <v>41883.0</v>
      </c>
      <c r="F1748" s="62">
        <v>42004.0</v>
      </c>
      <c r="G1748" s="5" t="s">
        <v>1003</v>
      </c>
      <c r="H1748" s="5">
        <v>16.0</v>
      </c>
      <c r="I1748" s="5">
        <v>16.0</v>
      </c>
      <c r="J1748" s="5">
        <v>16.0</v>
      </c>
      <c r="K1748" s="5">
        <v>16.0</v>
      </c>
      <c r="L1748" s="5">
        <v>16.0</v>
      </c>
      <c r="M1748" s="5">
        <v>16.0</v>
      </c>
      <c r="N1748" s="5">
        <v>21.0</v>
      </c>
      <c r="O1748" s="5">
        <v>21.0</v>
      </c>
      <c r="P1748" s="5">
        <v>21.0</v>
      </c>
      <c r="Q1748" s="5">
        <v>21.0</v>
      </c>
      <c r="R1748" s="5">
        <v>21.0</v>
      </c>
      <c r="S1748" s="5">
        <v>21.0</v>
      </c>
      <c r="T1748" s="5">
        <v>21.0</v>
      </c>
      <c r="U1748" s="5">
        <v>21.0</v>
      </c>
      <c r="V1748" s="5">
        <v>21.0</v>
      </c>
      <c r="W1748" s="5">
        <v>21.0</v>
      </c>
      <c r="X1748" s="5">
        <v>21.0</v>
      </c>
      <c r="Y1748" s="5">
        <v>21.0</v>
      </c>
      <c r="Z1748" s="5">
        <v>21.0</v>
      </c>
      <c r="AA1748" s="5">
        <v>21.0</v>
      </c>
      <c r="AB1748" s="5">
        <v>21.0</v>
      </c>
      <c r="AC1748" s="5">
        <v>16.0</v>
      </c>
      <c r="AD1748" s="5">
        <v>16.0</v>
      </c>
      <c r="AE1748" s="5">
        <v>16.0</v>
      </c>
      <c r="AF1748" s="5" t="s">
        <v>749</v>
      </c>
    </row>
    <row r="1749" ht="14.25" customHeight="1">
      <c r="A1749" s="7" t="s">
        <v>3689</v>
      </c>
      <c r="B1749" s="7" t="s">
        <v>1173</v>
      </c>
      <c r="C1749" s="7" t="s">
        <v>995</v>
      </c>
      <c r="D1749" s="7" t="s">
        <v>1224</v>
      </c>
      <c r="E1749" s="68">
        <v>41821.0</v>
      </c>
      <c r="F1749" s="68">
        <v>41883.0</v>
      </c>
      <c r="G1749" s="7" t="s">
        <v>1003</v>
      </c>
      <c r="H1749" s="7">
        <v>16.0</v>
      </c>
      <c r="I1749" s="7">
        <v>16.0</v>
      </c>
      <c r="J1749" s="7">
        <v>16.0</v>
      </c>
      <c r="K1749" s="7">
        <v>16.0</v>
      </c>
      <c r="L1749" s="7">
        <v>16.0</v>
      </c>
      <c r="M1749" s="7">
        <v>16.0</v>
      </c>
      <c r="N1749" s="7">
        <v>16.0</v>
      </c>
      <c r="O1749" s="7">
        <v>21.0</v>
      </c>
      <c r="P1749" s="7">
        <v>21.0</v>
      </c>
      <c r="Q1749" s="7">
        <v>21.0</v>
      </c>
      <c r="R1749" s="7">
        <v>21.0</v>
      </c>
      <c r="S1749" s="7">
        <v>21.0</v>
      </c>
      <c r="T1749" s="7">
        <v>21.0</v>
      </c>
      <c r="U1749" s="7">
        <v>21.0</v>
      </c>
      <c r="V1749" s="7">
        <v>21.0</v>
      </c>
      <c r="W1749" s="7">
        <v>21.0</v>
      </c>
      <c r="X1749" s="7">
        <v>21.0</v>
      </c>
      <c r="Y1749" s="7">
        <v>21.0</v>
      </c>
      <c r="Z1749" s="7">
        <v>16.0</v>
      </c>
      <c r="AA1749" s="7">
        <v>16.0</v>
      </c>
      <c r="AB1749" s="7">
        <v>16.0</v>
      </c>
      <c r="AC1749" s="7">
        <v>16.0</v>
      </c>
      <c r="AD1749" s="7">
        <v>16.0</v>
      </c>
      <c r="AE1749" s="7">
        <v>16.0</v>
      </c>
      <c r="AF1749" s="7" t="s">
        <v>749</v>
      </c>
    </row>
    <row r="1750" ht="14.25" customHeight="1">
      <c r="A1750" s="5" t="s">
        <v>3694</v>
      </c>
      <c r="B1750" s="5" t="s">
        <v>668</v>
      </c>
      <c r="C1750" s="5"/>
      <c r="D1750" s="5" t="s">
        <v>743</v>
      </c>
      <c r="E1750" s="62">
        <v>41640.0</v>
      </c>
      <c r="F1750" s="62">
        <v>42004.0</v>
      </c>
      <c r="G1750" s="5" t="s">
        <v>1003</v>
      </c>
      <c r="H1750" s="5">
        <v>1.0</v>
      </c>
      <c r="I1750" s="5">
        <v>1.0</v>
      </c>
      <c r="J1750" s="5">
        <v>1.0</v>
      </c>
      <c r="K1750" s="5">
        <v>1.0</v>
      </c>
      <c r="L1750" s="5">
        <v>1.0</v>
      </c>
      <c r="M1750" s="5">
        <v>1.0</v>
      </c>
      <c r="N1750" s="5">
        <v>1.0</v>
      </c>
      <c r="O1750" s="5">
        <v>0.5</v>
      </c>
      <c r="P1750" s="5">
        <v>0.5</v>
      </c>
      <c r="Q1750" s="5">
        <v>0.5</v>
      </c>
      <c r="R1750" s="5">
        <v>0.5</v>
      </c>
      <c r="S1750" s="5">
        <v>0.5</v>
      </c>
      <c r="T1750" s="5">
        <v>0.5</v>
      </c>
      <c r="U1750" s="5">
        <v>0.5</v>
      </c>
      <c r="V1750" s="5">
        <v>0.5</v>
      </c>
      <c r="W1750" s="5">
        <v>0.5</v>
      </c>
      <c r="X1750" s="5">
        <v>0.5</v>
      </c>
      <c r="Y1750" s="5">
        <v>0.5</v>
      </c>
      <c r="Z1750" s="5">
        <v>0.5</v>
      </c>
      <c r="AA1750" s="5">
        <v>0.5</v>
      </c>
      <c r="AB1750" s="5">
        <v>0.5</v>
      </c>
      <c r="AC1750" s="5">
        <v>1.0</v>
      </c>
      <c r="AD1750" s="5">
        <v>1.0</v>
      </c>
      <c r="AE1750" s="5">
        <v>1.0</v>
      </c>
      <c r="AF1750" s="5" t="s">
        <v>749</v>
      </c>
    </row>
    <row r="1751" ht="14.25" customHeight="1">
      <c r="A1751" s="7" t="s">
        <v>3696</v>
      </c>
      <c r="B1751" s="7" t="s">
        <v>1185</v>
      </c>
      <c r="C1751" s="7"/>
      <c r="D1751" s="7" t="s">
        <v>1223</v>
      </c>
      <c r="E1751" s="68">
        <v>41640.0</v>
      </c>
      <c r="F1751" s="68">
        <v>42004.0</v>
      </c>
      <c r="G1751" s="7" t="s">
        <v>1003</v>
      </c>
      <c r="H1751" s="7">
        <v>0.1</v>
      </c>
      <c r="I1751" s="7">
        <v>0.1</v>
      </c>
      <c r="J1751" s="7">
        <v>0.1</v>
      </c>
      <c r="K1751" s="7">
        <v>0.1</v>
      </c>
      <c r="L1751" s="7">
        <v>0.1</v>
      </c>
      <c r="M1751" s="7">
        <v>0.1</v>
      </c>
      <c r="N1751" s="7">
        <v>0.1</v>
      </c>
      <c r="O1751" s="7">
        <v>0.1</v>
      </c>
      <c r="P1751" s="7">
        <v>0.15</v>
      </c>
      <c r="Q1751" s="7">
        <v>0.15</v>
      </c>
      <c r="R1751" s="7">
        <v>0.25</v>
      </c>
      <c r="S1751" s="7">
        <v>0.25</v>
      </c>
      <c r="T1751" s="7">
        <v>0.25</v>
      </c>
      <c r="U1751" s="7">
        <v>0.15</v>
      </c>
      <c r="V1751" s="7">
        <v>0.15</v>
      </c>
      <c r="W1751" s="7">
        <v>0.1</v>
      </c>
      <c r="X1751" s="7">
        <v>0.1</v>
      </c>
      <c r="Y1751" s="7">
        <v>0.1</v>
      </c>
      <c r="Z1751" s="7">
        <v>0.1</v>
      </c>
      <c r="AA1751" s="7">
        <v>0.1</v>
      </c>
      <c r="AB1751" s="7">
        <v>0.1</v>
      </c>
      <c r="AC1751" s="7">
        <v>0.1</v>
      </c>
      <c r="AD1751" s="7">
        <v>0.1</v>
      </c>
      <c r="AE1751" s="7">
        <v>0.1</v>
      </c>
      <c r="AF1751" s="7" t="s">
        <v>749</v>
      </c>
    </row>
    <row r="1752" ht="14.25" customHeight="1">
      <c r="A1752" s="5" t="s">
        <v>3696</v>
      </c>
      <c r="B1752" s="5" t="s">
        <v>1185</v>
      </c>
      <c r="C1752" s="5"/>
      <c r="D1752" s="5" t="s">
        <v>1085</v>
      </c>
      <c r="E1752" s="62">
        <v>41640.0</v>
      </c>
      <c r="F1752" s="62">
        <v>42004.0</v>
      </c>
      <c r="G1752" s="5" t="s">
        <v>747</v>
      </c>
      <c r="H1752" s="5">
        <v>0.1</v>
      </c>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t="s">
        <v>749</v>
      </c>
    </row>
    <row r="1753" ht="14.25" customHeight="1">
      <c r="A1753" s="7" t="s">
        <v>3696</v>
      </c>
      <c r="B1753" s="7" t="s">
        <v>1185</v>
      </c>
      <c r="C1753" s="7"/>
      <c r="D1753" s="7" t="s">
        <v>1658</v>
      </c>
      <c r="E1753" s="68">
        <v>41883.0</v>
      </c>
      <c r="F1753" s="68">
        <v>42004.0</v>
      </c>
      <c r="G1753" s="7" t="s">
        <v>747</v>
      </c>
      <c r="H1753" s="7">
        <v>0.1</v>
      </c>
      <c r="I1753" s="7"/>
      <c r="J1753" s="7"/>
      <c r="K1753" s="7"/>
      <c r="L1753" s="7"/>
      <c r="M1753" s="7"/>
      <c r="N1753" s="7"/>
      <c r="O1753" s="7"/>
      <c r="P1753" s="7"/>
      <c r="Q1753" s="7"/>
      <c r="R1753" s="7"/>
      <c r="S1753" s="7"/>
      <c r="T1753" s="7"/>
      <c r="U1753" s="7"/>
      <c r="V1753" s="7"/>
      <c r="W1753" s="7"/>
      <c r="X1753" s="7"/>
      <c r="Y1753" s="7"/>
      <c r="Z1753" s="7"/>
      <c r="AA1753" s="7"/>
      <c r="AB1753" s="7"/>
      <c r="AC1753" s="7"/>
      <c r="AD1753" s="7"/>
      <c r="AE1753" s="7"/>
      <c r="AF1753" s="7" t="s">
        <v>749</v>
      </c>
    </row>
    <row r="1754" ht="14.25" customHeight="1">
      <c r="A1754" s="5" t="s">
        <v>3696</v>
      </c>
      <c r="B1754" s="5" t="s">
        <v>1185</v>
      </c>
      <c r="C1754" s="5"/>
      <c r="D1754" s="5" t="s">
        <v>1191</v>
      </c>
      <c r="E1754" s="62">
        <v>41883.0</v>
      </c>
      <c r="F1754" s="62">
        <v>42004.0</v>
      </c>
      <c r="G1754" s="5" t="s">
        <v>1003</v>
      </c>
      <c r="H1754" s="5">
        <v>0.1</v>
      </c>
      <c r="I1754" s="5">
        <v>0.1</v>
      </c>
      <c r="J1754" s="5">
        <v>0.1</v>
      </c>
      <c r="K1754" s="5">
        <v>0.1</v>
      </c>
      <c r="L1754" s="5">
        <v>0.1</v>
      </c>
      <c r="M1754" s="5">
        <v>0.1</v>
      </c>
      <c r="N1754" s="5">
        <v>0.1</v>
      </c>
      <c r="O1754" s="5">
        <v>0.1</v>
      </c>
      <c r="P1754" s="5">
        <v>0.15</v>
      </c>
      <c r="Q1754" s="5">
        <v>0.15</v>
      </c>
      <c r="R1754" s="5">
        <v>0.25</v>
      </c>
      <c r="S1754" s="5">
        <v>0.25</v>
      </c>
      <c r="T1754" s="5">
        <v>0.25</v>
      </c>
      <c r="U1754" s="5">
        <v>0.15</v>
      </c>
      <c r="V1754" s="5">
        <v>0.15</v>
      </c>
      <c r="W1754" s="5">
        <v>0.1</v>
      </c>
      <c r="X1754" s="5">
        <v>0.1</v>
      </c>
      <c r="Y1754" s="5">
        <v>0.1</v>
      </c>
      <c r="Z1754" s="5">
        <v>0.1</v>
      </c>
      <c r="AA1754" s="5">
        <v>0.1</v>
      </c>
      <c r="AB1754" s="5">
        <v>0.1</v>
      </c>
      <c r="AC1754" s="5">
        <v>0.1</v>
      </c>
      <c r="AD1754" s="5">
        <v>0.1</v>
      </c>
      <c r="AE1754" s="5">
        <v>0.1</v>
      </c>
      <c r="AF1754" s="5" t="s">
        <v>749</v>
      </c>
    </row>
    <row r="1755" ht="14.25" customHeight="1">
      <c r="A1755" s="7" t="s">
        <v>3696</v>
      </c>
      <c r="B1755" s="7" t="s">
        <v>1185</v>
      </c>
      <c r="C1755" s="7"/>
      <c r="D1755" s="7" t="s">
        <v>1658</v>
      </c>
      <c r="E1755" s="68">
        <v>41821.0</v>
      </c>
      <c r="F1755" s="68">
        <v>41883.0</v>
      </c>
      <c r="G1755" s="7" t="s">
        <v>747</v>
      </c>
      <c r="H1755" s="7">
        <v>0.1</v>
      </c>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t="s">
        <v>749</v>
      </c>
    </row>
    <row r="1756" ht="14.25" customHeight="1">
      <c r="A1756" s="5" t="s">
        <v>3696</v>
      </c>
      <c r="B1756" s="5" t="s">
        <v>1185</v>
      </c>
      <c r="C1756" s="5"/>
      <c r="D1756" s="5" t="s">
        <v>1191</v>
      </c>
      <c r="E1756" s="62">
        <v>41821.0</v>
      </c>
      <c r="F1756" s="62">
        <v>41883.0</v>
      </c>
      <c r="G1756" s="5" t="s">
        <v>1003</v>
      </c>
      <c r="H1756" s="5">
        <v>0.1</v>
      </c>
      <c r="I1756" s="5">
        <v>0.1</v>
      </c>
      <c r="J1756" s="5">
        <v>0.1</v>
      </c>
      <c r="K1756" s="5">
        <v>0.1</v>
      </c>
      <c r="L1756" s="5">
        <v>0.1</v>
      </c>
      <c r="M1756" s="5">
        <v>0.1</v>
      </c>
      <c r="N1756" s="5">
        <v>0.1</v>
      </c>
      <c r="O1756" s="5">
        <v>0.1</v>
      </c>
      <c r="P1756" s="5">
        <v>0.13</v>
      </c>
      <c r="Q1756" s="5">
        <v>0.13</v>
      </c>
      <c r="R1756" s="5">
        <v>0.2</v>
      </c>
      <c r="S1756" s="5">
        <v>0.2</v>
      </c>
      <c r="T1756" s="5">
        <v>0.2</v>
      </c>
      <c r="U1756" s="5">
        <v>0.13</v>
      </c>
      <c r="V1756" s="5">
        <v>0.13</v>
      </c>
      <c r="W1756" s="5">
        <v>0.1</v>
      </c>
      <c r="X1756" s="5">
        <v>0.1</v>
      </c>
      <c r="Y1756" s="5">
        <v>0.1</v>
      </c>
      <c r="Z1756" s="5">
        <v>0.1</v>
      </c>
      <c r="AA1756" s="5">
        <v>0.1</v>
      </c>
      <c r="AB1756" s="5">
        <v>0.1</v>
      </c>
      <c r="AC1756" s="5">
        <v>0.1</v>
      </c>
      <c r="AD1756" s="5">
        <v>0.1</v>
      </c>
      <c r="AE1756" s="5">
        <v>0.1</v>
      </c>
      <c r="AF1756" s="5" t="s">
        <v>749</v>
      </c>
    </row>
    <row r="1757" ht="14.25" customHeight="1">
      <c r="A1757" s="7" t="s">
        <v>3696</v>
      </c>
      <c r="B1757" s="7" t="s">
        <v>1185</v>
      </c>
      <c r="C1757" s="7"/>
      <c r="D1757" s="7" t="s">
        <v>1658</v>
      </c>
      <c r="E1757" s="68">
        <v>41640.0</v>
      </c>
      <c r="F1757" s="68">
        <v>41820.0</v>
      </c>
      <c r="G1757" s="7" t="s">
        <v>747</v>
      </c>
      <c r="H1757" s="7">
        <v>0.1</v>
      </c>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t="s">
        <v>749</v>
      </c>
    </row>
    <row r="1758" ht="14.25" customHeight="1">
      <c r="A1758" s="5" t="s">
        <v>3701</v>
      </c>
      <c r="B1758" s="5" t="s">
        <v>1185</v>
      </c>
      <c r="C1758" s="5"/>
      <c r="D1758" s="5" t="s">
        <v>1223</v>
      </c>
      <c r="E1758" s="62">
        <v>41640.0</v>
      </c>
      <c r="F1758" s="62">
        <v>42004.0</v>
      </c>
      <c r="G1758" s="5" t="s">
        <v>1003</v>
      </c>
      <c r="H1758" s="5">
        <v>0.0</v>
      </c>
      <c r="I1758" s="5">
        <v>0.0</v>
      </c>
      <c r="J1758" s="5">
        <v>0.0</v>
      </c>
      <c r="K1758" s="5">
        <v>0.0</v>
      </c>
      <c r="L1758" s="5">
        <v>0.0</v>
      </c>
      <c r="M1758" s="5">
        <v>0.0</v>
      </c>
      <c r="N1758" s="5">
        <v>1.0</v>
      </c>
      <c r="O1758" s="5">
        <v>1.0</v>
      </c>
      <c r="P1758" s="5">
        <v>1.0</v>
      </c>
      <c r="Q1758" s="5">
        <v>1.0</v>
      </c>
      <c r="R1758" s="5">
        <v>1.0</v>
      </c>
      <c r="S1758" s="5">
        <v>1.0</v>
      </c>
      <c r="T1758" s="5">
        <v>1.0</v>
      </c>
      <c r="U1758" s="5">
        <v>1.0</v>
      </c>
      <c r="V1758" s="5">
        <v>1.0</v>
      </c>
      <c r="W1758" s="5">
        <v>1.0</v>
      </c>
      <c r="X1758" s="5">
        <v>1.0</v>
      </c>
      <c r="Y1758" s="5">
        <v>1.0</v>
      </c>
      <c r="Z1758" s="5">
        <v>1.0</v>
      </c>
      <c r="AA1758" s="5">
        <v>1.0</v>
      </c>
      <c r="AB1758" s="5">
        <v>1.0</v>
      </c>
      <c r="AC1758" s="5">
        <v>0.0</v>
      </c>
      <c r="AD1758" s="5">
        <v>0.0</v>
      </c>
      <c r="AE1758" s="5">
        <v>0.0</v>
      </c>
      <c r="AF1758" s="5" t="s">
        <v>749</v>
      </c>
    </row>
    <row r="1759" ht="14.25" customHeight="1">
      <c r="A1759" s="7" t="s">
        <v>3701</v>
      </c>
      <c r="B1759" s="7" t="s">
        <v>1185</v>
      </c>
      <c r="C1759" s="7"/>
      <c r="D1759" s="7" t="s">
        <v>3032</v>
      </c>
      <c r="E1759" s="68">
        <v>41640.0</v>
      </c>
      <c r="F1759" s="68">
        <v>42004.0</v>
      </c>
      <c r="G1759" s="7" t="s">
        <v>747</v>
      </c>
      <c r="H1759" s="7">
        <v>0.0</v>
      </c>
      <c r="I1759" s="7"/>
      <c r="J1759" s="7"/>
      <c r="K1759" s="7"/>
      <c r="L1759" s="7"/>
      <c r="M1759" s="7"/>
      <c r="N1759" s="7"/>
      <c r="O1759" s="7"/>
      <c r="P1759" s="7"/>
      <c r="Q1759" s="7"/>
      <c r="R1759" s="7"/>
      <c r="S1759" s="7"/>
      <c r="T1759" s="7"/>
      <c r="U1759" s="7"/>
      <c r="V1759" s="7"/>
      <c r="W1759" s="7"/>
      <c r="X1759" s="7"/>
      <c r="Y1759" s="7"/>
      <c r="Z1759" s="7"/>
      <c r="AA1759" s="7"/>
      <c r="AB1759" s="7"/>
      <c r="AC1759" s="7"/>
      <c r="AD1759" s="7"/>
      <c r="AE1759" s="7"/>
      <c r="AF1759" s="7" t="s">
        <v>749</v>
      </c>
    </row>
    <row r="1760" ht="14.25" customHeight="1">
      <c r="A1760" s="5" t="s">
        <v>3704</v>
      </c>
      <c r="B1760" s="5" t="s">
        <v>1185</v>
      </c>
      <c r="C1760" s="5"/>
      <c r="D1760" s="5" t="s">
        <v>1223</v>
      </c>
      <c r="E1760" s="62">
        <v>41640.0</v>
      </c>
      <c r="F1760" s="62">
        <v>42004.0</v>
      </c>
      <c r="G1760" s="5" t="s">
        <v>1003</v>
      </c>
      <c r="H1760" s="5">
        <v>0.02</v>
      </c>
      <c r="I1760" s="5">
        <v>0.02</v>
      </c>
      <c r="J1760" s="5">
        <v>0.02</v>
      </c>
      <c r="K1760" s="5">
        <v>0.02</v>
      </c>
      <c r="L1760" s="5">
        <v>0.02</v>
      </c>
      <c r="M1760" s="5">
        <v>0.02</v>
      </c>
      <c r="N1760" s="5">
        <v>0.02</v>
      </c>
      <c r="O1760" s="5">
        <v>0.02</v>
      </c>
      <c r="P1760" s="5">
        <v>0.15</v>
      </c>
      <c r="Q1760" s="5">
        <v>0.15</v>
      </c>
      <c r="R1760" s="5">
        <v>0.2</v>
      </c>
      <c r="S1760" s="5">
        <v>0.2</v>
      </c>
      <c r="T1760" s="5">
        <v>0.2</v>
      </c>
      <c r="U1760" s="5">
        <v>0.1</v>
      </c>
      <c r="V1760" s="5">
        <v>0.1</v>
      </c>
      <c r="W1760" s="5">
        <v>0.02</v>
      </c>
      <c r="X1760" s="5">
        <v>0.02</v>
      </c>
      <c r="Y1760" s="5">
        <v>0.02</v>
      </c>
      <c r="Z1760" s="5">
        <v>0.02</v>
      </c>
      <c r="AA1760" s="5">
        <v>0.02</v>
      </c>
      <c r="AB1760" s="5">
        <v>0.02</v>
      </c>
      <c r="AC1760" s="5">
        <v>0.02</v>
      </c>
      <c r="AD1760" s="5">
        <v>0.02</v>
      </c>
      <c r="AE1760" s="5">
        <v>0.02</v>
      </c>
      <c r="AF1760" s="5" t="s">
        <v>749</v>
      </c>
    </row>
    <row r="1761" ht="14.25" customHeight="1">
      <c r="A1761" s="7" t="s">
        <v>3704</v>
      </c>
      <c r="B1761" s="7" t="s">
        <v>1185</v>
      </c>
      <c r="C1761" s="7"/>
      <c r="D1761" s="7" t="s">
        <v>1085</v>
      </c>
      <c r="E1761" s="68">
        <v>41640.0</v>
      </c>
      <c r="F1761" s="68">
        <v>42004.0</v>
      </c>
      <c r="G1761" s="7" t="s">
        <v>747</v>
      </c>
      <c r="H1761" s="7">
        <v>0.02</v>
      </c>
      <c r="I1761" s="7"/>
      <c r="J1761" s="7"/>
      <c r="K1761" s="7"/>
      <c r="L1761" s="7"/>
      <c r="M1761" s="7"/>
      <c r="N1761" s="7"/>
      <c r="O1761" s="7"/>
      <c r="P1761" s="7"/>
      <c r="Q1761" s="7"/>
      <c r="R1761" s="7"/>
      <c r="S1761" s="7"/>
      <c r="T1761" s="7"/>
      <c r="U1761" s="7"/>
      <c r="V1761" s="7"/>
      <c r="W1761" s="7"/>
      <c r="X1761" s="7"/>
      <c r="Y1761" s="7"/>
      <c r="Z1761" s="7"/>
      <c r="AA1761" s="7"/>
      <c r="AB1761" s="7"/>
      <c r="AC1761" s="7"/>
      <c r="AD1761" s="7"/>
      <c r="AE1761" s="7"/>
      <c r="AF1761" s="7" t="s">
        <v>749</v>
      </c>
    </row>
    <row r="1762" ht="14.25" customHeight="1">
      <c r="A1762" s="5" t="s">
        <v>3704</v>
      </c>
      <c r="B1762" s="5" t="s">
        <v>1185</v>
      </c>
      <c r="C1762" s="5"/>
      <c r="D1762" s="5" t="s">
        <v>1658</v>
      </c>
      <c r="E1762" s="62">
        <v>41883.0</v>
      </c>
      <c r="F1762" s="62">
        <v>42004.0</v>
      </c>
      <c r="G1762" s="5" t="s">
        <v>747</v>
      </c>
      <c r="H1762" s="5">
        <v>0.02</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749</v>
      </c>
    </row>
    <row r="1763" ht="14.25" customHeight="1">
      <c r="A1763" s="7" t="s">
        <v>3704</v>
      </c>
      <c r="B1763" s="7" t="s">
        <v>1185</v>
      </c>
      <c r="C1763" s="7"/>
      <c r="D1763" s="7" t="s">
        <v>1191</v>
      </c>
      <c r="E1763" s="68">
        <v>41883.0</v>
      </c>
      <c r="F1763" s="68">
        <v>42004.0</v>
      </c>
      <c r="G1763" s="7" t="s">
        <v>1003</v>
      </c>
      <c r="H1763" s="7">
        <v>0.02</v>
      </c>
      <c r="I1763" s="7">
        <v>0.02</v>
      </c>
      <c r="J1763" s="7">
        <v>0.02</v>
      </c>
      <c r="K1763" s="7">
        <v>0.02</v>
      </c>
      <c r="L1763" s="7">
        <v>0.02</v>
      </c>
      <c r="M1763" s="7">
        <v>0.02</v>
      </c>
      <c r="N1763" s="7">
        <v>0.02</v>
      </c>
      <c r="O1763" s="7">
        <v>0.02</v>
      </c>
      <c r="P1763" s="7">
        <v>0.15</v>
      </c>
      <c r="Q1763" s="7">
        <v>0.15</v>
      </c>
      <c r="R1763" s="7">
        <v>0.2</v>
      </c>
      <c r="S1763" s="7">
        <v>0.2</v>
      </c>
      <c r="T1763" s="7">
        <v>0.2</v>
      </c>
      <c r="U1763" s="7">
        <v>0.1</v>
      </c>
      <c r="V1763" s="7">
        <v>0.1</v>
      </c>
      <c r="W1763" s="7">
        <v>0.02</v>
      </c>
      <c r="X1763" s="7">
        <v>0.02</v>
      </c>
      <c r="Y1763" s="7">
        <v>0.02</v>
      </c>
      <c r="Z1763" s="7">
        <v>0.02</v>
      </c>
      <c r="AA1763" s="7">
        <v>0.02</v>
      </c>
      <c r="AB1763" s="7">
        <v>0.02</v>
      </c>
      <c r="AC1763" s="7">
        <v>0.02</v>
      </c>
      <c r="AD1763" s="7">
        <v>0.02</v>
      </c>
      <c r="AE1763" s="7">
        <v>0.02</v>
      </c>
      <c r="AF1763" s="7" t="s">
        <v>749</v>
      </c>
    </row>
    <row r="1764" ht="14.25" customHeight="1">
      <c r="A1764" s="5" t="s">
        <v>3704</v>
      </c>
      <c r="B1764" s="5" t="s">
        <v>1185</v>
      </c>
      <c r="C1764" s="5"/>
      <c r="D1764" s="5" t="s">
        <v>1658</v>
      </c>
      <c r="E1764" s="62">
        <v>41821.0</v>
      </c>
      <c r="F1764" s="62">
        <v>41883.0</v>
      </c>
      <c r="G1764" s="5" t="s">
        <v>747</v>
      </c>
      <c r="H1764" s="5">
        <v>0.02</v>
      </c>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t="s">
        <v>749</v>
      </c>
    </row>
    <row r="1765" ht="14.25" customHeight="1">
      <c r="A1765" s="7" t="s">
        <v>3704</v>
      </c>
      <c r="B1765" s="7" t="s">
        <v>1185</v>
      </c>
      <c r="C1765" s="7"/>
      <c r="D1765" s="7" t="s">
        <v>1191</v>
      </c>
      <c r="E1765" s="68">
        <v>41821.0</v>
      </c>
      <c r="F1765" s="68">
        <v>41883.0</v>
      </c>
      <c r="G1765" s="7" t="s">
        <v>1003</v>
      </c>
      <c r="H1765" s="7">
        <v>0.02</v>
      </c>
      <c r="I1765" s="7">
        <v>0.02</v>
      </c>
      <c r="J1765" s="7">
        <v>0.02</v>
      </c>
      <c r="K1765" s="7">
        <v>0.02</v>
      </c>
      <c r="L1765" s="7">
        <v>0.02</v>
      </c>
      <c r="M1765" s="7">
        <v>0.02</v>
      </c>
      <c r="N1765" s="7">
        <v>0.02</v>
      </c>
      <c r="O1765" s="7">
        <v>0.02</v>
      </c>
      <c r="P1765" s="7">
        <v>0.1</v>
      </c>
      <c r="Q1765" s="7">
        <v>0.1</v>
      </c>
      <c r="R1765" s="7">
        <v>0.15</v>
      </c>
      <c r="S1765" s="7">
        <v>0.15</v>
      </c>
      <c r="T1765" s="7">
        <v>0.15</v>
      </c>
      <c r="U1765" s="7">
        <v>0.1</v>
      </c>
      <c r="V1765" s="7">
        <v>0.1</v>
      </c>
      <c r="W1765" s="7">
        <v>0.02</v>
      </c>
      <c r="X1765" s="7">
        <v>0.02</v>
      </c>
      <c r="Y1765" s="7">
        <v>0.02</v>
      </c>
      <c r="Z1765" s="7">
        <v>0.02</v>
      </c>
      <c r="AA1765" s="7">
        <v>0.02</v>
      </c>
      <c r="AB1765" s="7">
        <v>0.02</v>
      </c>
      <c r="AC1765" s="7">
        <v>0.02</v>
      </c>
      <c r="AD1765" s="7">
        <v>0.02</v>
      </c>
      <c r="AE1765" s="7">
        <v>0.02</v>
      </c>
      <c r="AF1765" s="7" t="s">
        <v>749</v>
      </c>
    </row>
    <row r="1766" ht="14.25" customHeight="1">
      <c r="A1766" s="5" t="s">
        <v>3704</v>
      </c>
      <c r="B1766" s="5" t="s">
        <v>1185</v>
      </c>
      <c r="C1766" s="5"/>
      <c r="D1766" s="5" t="s">
        <v>1658</v>
      </c>
      <c r="E1766" s="62">
        <v>41640.0</v>
      </c>
      <c r="F1766" s="62">
        <v>41820.0</v>
      </c>
      <c r="G1766" s="5" t="s">
        <v>747</v>
      </c>
      <c r="H1766" s="5">
        <v>0.02</v>
      </c>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t="s">
        <v>749</v>
      </c>
    </row>
    <row r="1767" ht="14.25" customHeight="1">
      <c r="A1767" s="7" t="s">
        <v>3711</v>
      </c>
      <c r="B1767" s="7" t="s">
        <v>647</v>
      </c>
      <c r="C1767" s="7"/>
      <c r="D1767" s="7" t="s">
        <v>1223</v>
      </c>
      <c r="E1767" s="68">
        <v>41640.0</v>
      </c>
      <c r="F1767" s="68">
        <v>42004.0</v>
      </c>
      <c r="G1767" s="7" t="s">
        <v>1003</v>
      </c>
      <c r="H1767" s="7">
        <v>0.0</v>
      </c>
      <c r="I1767" s="7">
        <v>0.0</v>
      </c>
      <c r="J1767" s="7">
        <v>0.0</v>
      </c>
      <c r="K1767" s="7">
        <v>0.0</v>
      </c>
      <c r="L1767" s="7">
        <v>0.0</v>
      </c>
      <c r="M1767" s="7">
        <v>0.0</v>
      </c>
      <c r="N1767" s="7">
        <v>0.0</v>
      </c>
      <c r="O1767" s="7">
        <v>0.0</v>
      </c>
      <c r="P1767" s="7">
        <v>0.95</v>
      </c>
      <c r="Q1767" s="7">
        <v>0.95</v>
      </c>
      <c r="R1767" s="7">
        <v>0.95</v>
      </c>
      <c r="S1767" s="7">
        <v>0.95</v>
      </c>
      <c r="T1767" s="7">
        <v>0.95</v>
      </c>
      <c r="U1767" s="7">
        <v>0.95</v>
      </c>
      <c r="V1767" s="7">
        <v>0.95</v>
      </c>
      <c r="W1767" s="7">
        <v>0.95</v>
      </c>
      <c r="X1767" s="7">
        <v>0.95</v>
      </c>
      <c r="Y1767" s="7">
        <v>0.15</v>
      </c>
      <c r="Z1767" s="7">
        <v>0.15</v>
      </c>
      <c r="AA1767" s="7">
        <v>0.15</v>
      </c>
      <c r="AB1767" s="7">
        <v>0.15</v>
      </c>
      <c r="AC1767" s="7">
        <v>0.0</v>
      </c>
      <c r="AD1767" s="7">
        <v>0.0</v>
      </c>
      <c r="AE1767" s="7">
        <v>0.0</v>
      </c>
      <c r="AF1767" s="7" t="s">
        <v>749</v>
      </c>
    </row>
    <row r="1768" ht="14.25" customHeight="1">
      <c r="A1768" s="5" t="s">
        <v>3711</v>
      </c>
      <c r="B1768" s="5" t="s">
        <v>647</v>
      </c>
      <c r="C1768" s="5"/>
      <c r="D1768" s="5" t="s">
        <v>1085</v>
      </c>
      <c r="E1768" s="62">
        <v>41640.0</v>
      </c>
      <c r="F1768" s="62">
        <v>42004.0</v>
      </c>
      <c r="G1768" s="5" t="s">
        <v>747</v>
      </c>
      <c r="H1768" s="5">
        <v>0.0</v>
      </c>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t="s">
        <v>749</v>
      </c>
    </row>
    <row r="1769" ht="14.25" customHeight="1">
      <c r="A1769" s="7" t="s">
        <v>3711</v>
      </c>
      <c r="B1769" s="7" t="s">
        <v>647</v>
      </c>
      <c r="C1769" s="7"/>
      <c r="D1769" s="7" t="s">
        <v>1658</v>
      </c>
      <c r="E1769" s="68">
        <v>41883.0</v>
      </c>
      <c r="F1769" s="68">
        <v>42004.0</v>
      </c>
      <c r="G1769" s="7" t="s">
        <v>747</v>
      </c>
      <c r="H1769" s="7">
        <v>0.0</v>
      </c>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t="s">
        <v>749</v>
      </c>
    </row>
    <row r="1770" ht="14.25" customHeight="1">
      <c r="A1770" s="5" t="s">
        <v>3711</v>
      </c>
      <c r="B1770" s="5" t="s">
        <v>647</v>
      </c>
      <c r="C1770" s="5"/>
      <c r="D1770" s="5" t="s">
        <v>1191</v>
      </c>
      <c r="E1770" s="62">
        <v>41883.0</v>
      </c>
      <c r="F1770" s="62">
        <v>42004.0</v>
      </c>
      <c r="G1770" s="5" t="s">
        <v>1003</v>
      </c>
      <c r="H1770" s="5">
        <v>0.0</v>
      </c>
      <c r="I1770" s="5">
        <v>0.0</v>
      </c>
      <c r="J1770" s="5">
        <v>0.0</v>
      </c>
      <c r="K1770" s="5">
        <v>0.0</v>
      </c>
      <c r="L1770" s="5">
        <v>0.0</v>
      </c>
      <c r="M1770" s="5">
        <v>0.0</v>
      </c>
      <c r="N1770" s="5">
        <v>0.0</v>
      </c>
      <c r="O1770" s="5">
        <v>0.0</v>
      </c>
      <c r="P1770" s="5">
        <v>0.95</v>
      </c>
      <c r="Q1770" s="5">
        <v>0.95</v>
      </c>
      <c r="R1770" s="5">
        <v>0.95</v>
      </c>
      <c r="S1770" s="5">
        <v>0.95</v>
      </c>
      <c r="T1770" s="5">
        <v>0.95</v>
      </c>
      <c r="U1770" s="5">
        <v>0.95</v>
      </c>
      <c r="V1770" s="5">
        <v>0.95</v>
      </c>
      <c r="W1770" s="5">
        <v>0.95</v>
      </c>
      <c r="X1770" s="5">
        <v>0.95</v>
      </c>
      <c r="Y1770" s="5">
        <v>0.15</v>
      </c>
      <c r="Z1770" s="5">
        <v>0.15</v>
      </c>
      <c r="AA1770" s="5">
        <v>0.15</v>
      </c>
      <c r="AB1770" s="5">
        <v>0.15</v>
      </c>
      <c r="AC1770" s="5">
        <v>0.0</v>
      </c>
      <c r="AD1770" s="5">
        <v>0.0</v>
      </c>
      <c r="AE1770" s="5">
        <v>0.0</v>
      </c>
      <c r="AF1770" s="5" t="s">
        <v>749</v>
      </c>
    </row>
    <row r="1771" ht="14.25" customHeight="1">
      <c r="A1771" s="7" t="s">
        <v>3711</v>
      </c>
      <c r="B1771" s="7" t="s">
        <v>647</v>
      </c>
      <c r="C1771" s="7"/>
      <c r="D1771" s="7" t="s">
        <v>1658</v>
      </c>
      <c r="E1771" s="68">
        <v>41821.0</v>
      </c>
      <c r="F1771" s="68">
        <v>41883.0</v>
      </c>
      <c r="G1771" s="7" t="s">
        <v>747</v>
      </c>
      <c r="H1771" s="7">
        <v>0.0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749</v>
      </c>
    </row>
    <row r="1772" ht="14.25" customHeight="1">
      <c r="A1772" s="5" t="s">
        <v>3711</v>
      </c>
      <c r="B1772" s="5" t="s">
        <v>647</v>
      </c>
      <c r="C1772" s="5"/>
      <c r="D1772" s="5" t="s">
        <v>1191</v>
      </c>
      <c r="E1772" s="62">
        <v>41821.0</v>
      </c>
      <c r="F1772" s="62">
        <v>41883.0</v>
      </c>
      <c r="G1772" s="5" t="s">
        <v>1003</v>
      </c>
      <c r="H1772" s="5">
        <v>0.0</v>
      </c>
      <c r="I1772" s="5">
        <v>0.0</v>
      </c>
      <c r="J1772" s="5">
        <v>0.0</v>
      </c>
      <c r="K1772" s="5">
        <v>0.0</v>
      </c>
      <c r="L1772" s="5">
        <v>0.0</v>
      </c>
      <c r="M1772" s="5">
        <v>0.0</v>
      </c>
      <c r="N1772" s="5">
        <v>0.0</v>
      </c>
      <c r="O1772" s="5">
        <v>0.0</v>
      </c>
      <c r="P1772" s="5">
        <v>0.5</v>
      </c>
      <c r="Q1772" s="5">
        <v>0.5</v>
      </c>
      <c r="R1772" s="5">
        <v>0.5</v>
      </c>
      <c r="S1772" s="5">
        <v>0.5</v>
      </c>
      <c r="T1772" s="5">
        <v>0.5</v>
      </c>
      <c r="U1772" s="5">
        <v>0.5</v>
      </c>
      <c r="V1772" s="5">
        <v>0.5</v>
      </c>
      <c r="W1772" s="5">
        <v>0.5</v>
      </c>
      <c r="X1772" s="5">
        <v>0.5</v>
      </c>
      <c r="Y1772" s="5">
        <v>0.0</v>
      </c>
      <c r="Z1772" s="5">
        <v>0.0</v>
      </c>
      <c r="AA1772" s="5">
        <v>0.0</v>
      </c>
      <c r="AB1772" s="5">
        <v>0.0</v>
      </c>
      <c r="AC1772" s="5">
        <v>0.0</v>
      </c>
      <c r="AD1772" s="5">
        <v>0.0</v>
      </c>
      <c r="AE1772" s="5">
        <v>0.0</v>
      </c>
      <c r="AF1772" s="5" t="s">
        <v>749</v>
      </c>
    </row>
    <row r="1773" ht="14.25" customHeight="1">
      <c r="A1773" s="7" t="s">
        <v>3711</v>
      </c>
      <c r="B1773" s="7" t="s">
        <v>647</v>
      </c>
      <c r="C1773" s="7"/>
      <c r="D1773" s="7" t="s">
        <v>1658</v>
      </c>
      <c r="E1773" s="68">
        <v>41640.0</v>
      </c>
      <c r="F1773" s="68">
        <v>41820.0</v>
      </c>
      <c r="G1773" s="7" t="s">
        <v>747</v>
      </c>
      <c r="H1773" s="7">
        <v>0.0</v>
      </c>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t="s">
        <v>749</v>
      </c>
    </row>
    <row r="1774" ht="14.25" customHeight="1">
      <c r="A1774" s="7" t="s">
        <v>1632</v>
      </c>
      <c r="B1774" s="7" t="s">
        <v>2110</v>
      </c>
      <c r="C1774" s="7" t="s">
        <v>3372</v>
      </c>
      <c r="D1774" s="7" t="s">
        <v>1223</v>
      </c>
      <c r="E1774" s="68">
        <v>41640.0</v>
      </c>
      <c r="F1774" s="68">
        <v>42004.0</v>
      </c>
      <c r="G1774" s="68" t="s">
        <v>1003</v>
      </c>
      <c r="H1774" s="131">
        <v>0.0</v>
      </c>
      <c r="I1774" s="131">
        <v>0.0</v>
      </c>
      <c r="J1774" s="131">
        <v>0.0</v>
      </c>
      <c r="K1774" s="131">
        <v>0.0</v>
      </c>
      <c r="L1774" s="131">
        <v>0.0</v>
      </c>
      <c r="M1774" s="131">
        <v>0.0</v>
      </c>
      <c r="N1774" s="131">
        <v>1.0</v>
      </c>
      <c r="O1774" s="131">
        <v>1.0</v>
      </c>
      <c r="P1774" s="131">
        <v>1.0</v>
      </c>
      <c r="Q1774" s="131">
        <v>1.0</v>
      </c>
      <c r="R1774" s="131">
        <v>1.0</v>
      </c>
      <c r="S1774" s="131">
        <v>1.0</v>
      </c>
      <c r="T1774" s="131">
        <v>1.0</v>
      </c>
      <c r="U1774" s="131">
        <v>1.0</v>
      </c>
      <c r="V1774" s="131">
        <v>1.0</v>
      </c>
      <c r="W1774" s="131">
        <v>1.0</v>
      </c>
      <c r="X1774" s="131">
        <v>1.0</v>
      </c>
      <c r="Y1774" s="131">
        <v>1.0</v>
      </c>
      <c r="Z1774" s="131">
        <v>1.0</v>
      </c>
      <c r="AA1774" s="125">
        <v>1.0</v>
      </c>
      <c r="AB1774" s="125">
        <v>0.0</v>
      </c>
      <c r="AC1774" s="125">
        <v>0.0</v>
      </c>
      <c r="AD1774" s="125">
        <v>0.0</v>
      </c>
      <c r="AE1774" s="125">
        <v>0.0</v>
      </c>
      <c r="AF1774" s="7"/>
    </row>
    <row r="1775" ht="14.25" customHeight="1">
      <c r="A1775" s="5" t="s">
        <v>1632</v>
      </c>
      <c r="B1775" s="5" t="s">
        <v>2110</v>
      </c>
      <c r="C1775" s="5" t="s">
        <v>3372</v>
      </c>
      <c r="D1775" s="5" t="s">
        <v>3374</v>
      </c>
      <c r="E1775" s="62">
        <v>41640.0</v>
      </c>
      <c r="F1775" s="62">
        <v>42004.0</v>
      </c>
      <c r="G1775" s="62" t="s">
        <v>747</v>
      </c>
      <c r="H1775" s="132">
        <v>0.0</v>
      </c>
      <c r="I1775" s="132"/>
      <c r="J1775" s="132"/>
      <c r="K1775" s="132"/>
      <c r="L1775" s="132"/>
      <c r="M1775" s="132"/>
      <c r="N1775" s="132"/>
      <c r="O1775" s="132"/>
      <c r="P1775" s="132"/>
      <c r="Q1775" s="132"/>
      <c r="R1775" s="132"/>
      <c r="S1775" s="132"/>
      <c r="T1775" s="132"/>
      <c r="U1775" s="132"/>
      <c r="V1775" s="132"/>
      <c r="W1775" s="132"/>
      <c r="X1775" s="132"/>
      <c r="Y1775" s="132"/>
      <c r="Z1775" s="132"/>
      <c r="AA1775" s="132"/>
      <c r="AB1775" s="130"/>
      <c r="AC1775" s="130"/>
      <c r="AD1775" s="130"/>
      <c r="AE1775" s="130"/>
      <c r="AF1775" s="5"/>
    </row>
    <row r="1776" ht="14.25" customHeight="1">
      <c r="A1776" s="7" t="s">
        <v>1631</v>
      </c>
      <c r="B1776" s="7" t="s">
        <v>2110</v>
      </c>
      <c r="C1776" s="7" t="s">
        <v>3372</v>
      </c>
      <c r="D1776" s="7" t="s">
        <v>1223</v>
      </c>
      <c r="E1776" s="68">
        <v>41640.0</v>
      </c>
      <c r="F1776" s="68">
        <v>42004.0</v>
      </c>
      <c r="G1776" s="68" t="s">
        <v>1003</v>
      </c>
      <c r="H1776" s="131">
        <v>0.0</v>
      </c>
      <c r="I1776" s="131">
        <v>0.0</v>
      </c>
      <c r="J1776" s="131">
        <v>0.0</v>
      </c>
      <c r="K1776" s="131">
        <v>0.0</v>
      </c>
      <c r="L1776" s="131">
        <v>0.0</v>
      </c>
      <c r="M1776" s="131">
        <v>0.0</v>
      </c>
      <c r="N1776" s="131">
        <v>1.0</v>
      </c>
      <c r="O1776" s="131">
        <v>1.0</v>
      </c>
      <c r="P1776" s="131">
        <v>1.0</v>
      </c>
      <c r="Q1776" s="131">
        <v>1.0</v>
      </c>
      <c r="R1776" s="131">
        <v>1.0</v>
      </c>
      <c r="S1776" s="131">
        <v>1.0</v>
      </c>
      <c r="T1776" s="131">
        <v>1.0</v>
      </c>
      <c r="U1776" s="131">
        <v>1.0</v>
      </c>
      <c r="V1776" s="131">
        <v>1.0</v>
      </c>
      <c r="W1776" s="131">
        <v>1.0</v>
      </c>
      <c r="X1776" s="131">
        <v>1.0</v>
      </c>
      <c r="Y1776" s="131">
        <v>1.0</v>
      </c>
      <c r="Z1776" s="131">
        <v>1.0</v>
      </c>
      <c r="AA1776" s="125">
        <v>1.0</v>
      </c>
      <c r="AB1776" s="125">
        <v>0.0</v>
      </c>
      <c r="AC1776" s="125">
        <v>0.0</v>
      </c>
      <c r="AD1776" s="125">
        <v>0.0</v>
      </c>
      <c r="AE1776" s="125">
        <v>0.0</v>
      </c>
      <c r="AF1776" s="7"/>
    </row>
    <row r="1777" ht="14.25" customHeight="1">
      <c r="A1777" s="5" t="s">
        <v>1631</v>
      </c>
      <c r="B1777" s="5" t="s">
        <v>2110</v>
      </c>
      <c r="C1777" s="5" t="s">
        <v>3372</v>
      </c>
      <c r="D1777" s="5" t="s">
        <v>3374</v>
      </c>
      <c r="E1777" s="62">
        <v>41640.0</v>
      </c>
      <c r="F1777" s="62">
        <v>42004.0</v>
      </c>
      <c r="G1777" s="62" t="s">
        <v>747</v>
      </c>
      <c r="H1777" s="132">
        <v>0.0</v>
      </c>
      <c r="I1777" s="132"/>
      <c r="J1777" s="132"/>
      <c r="K1777" s="132"/>
      <c r="L1777" s="132"/>
      <c r="M1777" s="132"/>
      <c r="N1777" s="132"/>
      <c r="O1777" s="132"/>
      <c r="P1777" s="132"/>
      <c r="Q1777" s="132"/>
      <c r="R1777" s="132"/>
      <c r="S1777" s="132"/>
      <c r="T1777" s="132"/>
      <c r="U1777" s="132"/>
      <c r="V1777" s="132"/>
      <c r="W1777" s="132"/>
      <c r="X1777" s="132"/>
      <c r="Y1777" s="132"/>
      <c r="Z1777" s="132"/>
      <c r="AA1777" s="132"/>
      <c r="AB1777" s="130"/>
      <c r="AC1777" s="130"/>
      <c r="AD1777" s="130"/>
      <c r="AE1777" s="130"/>
      <c r="AF1777" s="5"/>
    </row>
    <row r="1778" ht="14.25" customHeight="1">
      <c r="A1778" s="7" t="s">
        <v>1642</v>
      </c>
      <c r="B1778" s="7" t="s">
        <v>2110</v>
      </c>
      <c r="C1778" s="7" t="s">
        <v>3372</v>
      </c>
      <c r="D1778" s="7" t="s">
        <v>1223</v>
      </c>
      <c r="E1778" s="68">
        <v>41640.0</v>
      </c>
      <c r="F1778" s="68">
        <v>42004.0</v>
      </c>
      <c r="G1778" s="68" t="s">
        <v>1003</v>
      </c>
      <c r="H1778" s="131">
        <v>0.0</v>
      </c>
      <c r="I1778" s="131">
        <v>0.0</v>
      </c>
      <c r="J1778" s="131">
        <v>0.0</v>
      </c>
      <c r="K1778" s="131">
        <v>0.0</v>
      </c>
      <c r="L1778" s="131">
        <v>0.0</v>
      </c>
      <c r="M1778" s="131">
        <v>0.0</v>
      </c>
      <c r="N1778" s="131">
        <v>1.0</v>
      </c>
      <c r="O1778" s="131">
        <v>1.0</v>
      </c>
      <c r="P1778" s="131">
        <v>1.0</v>
      </c>
      <c r="Q1778" s="131">
        <v>1.0</v>
      </c>
      <c r="R1778" s="131">
        <v>1.0</v>
      </c>
      <c r="S1778" s="131">
        <v>1.0</v>
      </c>
      <c r="T1778" s="131">
        <v>1.0</v>
      </c>
      <c r="U1778" s="131">
        <v>1.0</v>
      </c>
      <c r="V1778" s="131">
        <v>1.0</v>
      </c>
      <c r="W1778" s="131">
        <v>1.0</v>
      </c>
      <c r="X1778" s="131">
        <v>1.0</v>
      </c>
      <c r="Y1778" s="131">
        <v>1.0</v>
      </c>
      <c r="Z1778" s="131">
        <v>1.0</v>
      </c>
      <c r="AA1778" s="125">
        <v>1.0</v>
      </c>
      <c r="AB1778" s="125">
        <v>0.0</v>
      </c>
      <c r="AC1778" s="125">
        <v>0.0</v>
      </c>
      <c r="AD1778" s="125">
        <v>0.0</v>
      </c>
      <c r="AE1778" s="125">
        <v>0.0</v>
      </c>
      <c r="AF1778" s="7"/>
    </row>
    <row r="1779" ht="14.25" customHeight="1">
      <c r="A1779" s="5" t="s">
        <v>1642</v>
      </c>
      <c r="B1779" s="5" t="s">
        <v>2110</v>
      </c>
      <c r="C1779" s="5" t="s">
        <v>3372</v>
      </c>
      <c r="D1779" s="5" t="s">
        <v>3374</v>
      </c>
      <c r="E1779" s="62">
        <v>41640.0</v>
      </c>
      <c r="F1779" s="62">
        <v>42004.0</v>
      </c>
      <c r="G1779" s="62" t="s">
        <v>747</v>
      </c>
      <c r="H1779" s="132">
        <v>0.0</v>
      </c>
      <c r="I1779" s="132"/>
      <c r="J1779" s="132"/>
      <c r="K1779" s="132"/>
      <c r="L1779" s="132"/>
      <c r="M1779" s="132"/>
      <c r="N1779" s="132"/>
      <c r="O1779" s="132"/>
      <c r="P1779" s="132"/>
      <c r="Q1779" s="132"/>
      <c r="R1779" s="132"/>
      <c r="S1779" s="132"/>
      <c r="T1779" s="132"/>
      <c r="U1779" s="132"/>
      <c r="V1779" s="132"/>
      <c r="W1779" s="132"/>
      <c r="X1779" s="132"/>
      <c r="Y1779" s="132"/>
      <c r="Z1779" s="132"/>
      <c r="AA1779" s="132"/>
      <c r="AB1779" s="130"/>
      <c r="AC1779" s="130"/>
      <c r="AD1779" s="130"/>
      <c r="AE1779" s="130"/>
      <c r="AF1779" s="5"/>
    </row>
    <row r="1780" ht="14.25" customHeight="1">
      <c r="A1780" s="7" t="s">
        <v>1641</v>
      </c>
      <c r="B1780" s="7" t="s">
        <v>2110</v>
      </c>
      <c r="C1780" s="7" t="s">
        <v>3372</v>
      </c>
      <c r="D1780" s="7" t="s">
        <v>1223</v>
      </c>
      <c r="E1780" s="68">
        <v>41640.0</v>
      </c>
      <c r="F1780" s="68">
        <v>42004.0</v>
      </c>
      <c r="G1780" s="68" t="s">
        <v>1003</v>
      </c>
      <c r="H1780" s="131">
        <v>0.0</v>
      </c>
      <c r="I1780" s="131">
        <v>0.0</v>
      </c>
      <c r="J1780" s="131">
        <v>0.0</v>
      </c>
      <c r="K1780" s="131">
        <v>0.0</v>
      </c>
      <c r="L1780" s="131">
        <v>0.0</v>
      </c>
      <c r="M1780" s="131">
        <v>0.0</v>
      </c>
      <c r="N1780" s="131">
        <v>1.0</v>
      </c>
      <c r="O1780" s="131">
        <v>1.0</v>
      </c>
      <c r="P1780" s="131">
        <v>1.0</v>
      </c>
      <c r="Q1780" s="131">
        <v>1.0</v>
      </c>
      <c r="R1780" s="131">
        <v>1.0</v>
      </c>
      <c r="S1780" s="131">
        <v>1.0</v>
      </c>
      <c r="T1780" s="131">
        <v>1.0</v>
      </c>
      <c r="U1780" s="131">
        <v>1.0</v>
      </c>
      <c r="V1780" s="131">
        <v>1.0</v>
      </c>
      <c r="W1780" s="131">
        <v>1.0</v>
      </c>
      <c r="X1780" s="131">
        <v>1.0</v>
      </c>
      <c r="Y1780" s="131">
        <v>1.0</v>
      </c>
      <c r="Z1780" s="131">
        <v>1.0</v>
      </c>
      <c r="AA1780" s="125">
        <v>1.0</v>
      </c>
      <c r="AB1780" s="125">
        <v>0.0</v>
      </c>
      <c r="AC1780" s="125">
        <v>0.0</v>
      </c>
      <c r="AD1780" s="125">
        <v>0.0</v>
      </c>
      <c r="AE1780" s="125">
        <v>0.0</v>
      </c>
      <c r="AF1780" s="7"/>
    </row>
    <row r="1781" ht="14.25" customHeight="1">
      <c r="A1781" s="5" t="s">
        <v>1641</v>
      </c>
      <c r="B1781" s="5" t="s">
        <v>2110</v>
      </c>
      <c r="C1781" s="5" t="s">
        <v>3372</v>
      </c>
      <c r="D1781" s="5" t="s">
        <v>3374</v>
      </c>
      <c r="E1781" s="62">
        <v>41640.0</v>
      </c>
      <c r="F1781" s="62">
        <v>42004.0</v>
      </c>
      <c r="G1781" s="62" t="s">
        <v>747</v>
      </c>
      <c r="H1781" s="132">
        <v>0.0</v>
      </c>
      <c r="I1781" s="132"/>
      <c r="J1781" s="132"/>
      <c r="K1781" s="132"/>
      <c r="L1781" s="132"/>
      <c r="M1781" s="132"/>
      <c r="N1781" s="132"/>
      <c r="O1781" s="132"/>
      <c r="P1781" s="132"/>
      <c r="Q1781" s="132"/>
      <c r="R1781" s="132"/>
      <c r="S1781" s="132"/>
      <c r="T1781" s="132"/>
      <c r="U1781" s="132"/>
      <c r="V1781" s="132"/>
      <c r="W1781" s="132"/>
      <c r="X1781" s="132"/>
      <c r="Y1781" s="132"/>
      <c r="Z1781" s="132"/>
      <c r="AA1781" s="132"/>
      <c r="AB1781" s="130"/>
      <c r="AC1781" s="130"/>
      <c r="AD1781" s="130"/>
      <c r="AE1781" s="130"/>
      <c r="AF1781" s="5"/>
    </row>
    <row r="1782" ht="14.25" customHeight="1">
      <c r="A1782" s="5" t="s">
        <v>3723</v>
      </c>
      <c r="B1782" s="5" t="s">
        <v>742</v>
      </c>
      <c r="C1782" s="5"/>
      <c r="D1782" s="5" t="s">
        <v>743</v>
      </c>
      <c r="E1782" s="62">
        <v>41640.0</v>
      </c>
      <c r="F1782" s="62">
        <v>42004.0</v>
      </c>
      <c r="G1782" s="5" t="s">
        <v>747</v>
      </c>
      <c r="H1782" s="5">
        <v>0.0</v>
      </c>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t="s">
        <v>749</v>
      </c>
    </row>
    <row r="1783" ht="14.25" customHeight="1">
      <c r="A1783" s="7" t="s">
        <v>3725</v>
      </c>
      <c r="B1783" s="7" t="s">
        <v>886</v>
      </c>
      <c r="C1783" s="7" t="s">
        <v>887</v>
      </c>
      <c r="D1783" s="7" t="s">
        <v>743</v>
      </c>
      <c r="E1783" s="68">
        <v>41640.0</v>
      </c>
      <c r="F1783" s="68">
        <v>42004.0</v>
      </c>
      <c r="G1783" s="7" t="s">
        <v>747</v>
      </c>
      <c r="H1783" s="7">
        <v>120.0</v>
      </c>
      <c r="I1783" s="7"/>
      <c r="J1783" s="7"/>
      <c r="K1783" s="7"/>
      <c r="L1783" s="7"/>
      <c r="M1783" s="7"/>
      <c r="N1783" s="7"/>
      <c r="O1783" s="7"/>
      <c r="P1783" s="7"/>
      <c r="Q1783" s="7"/>
      <c r="R1783" s="7"/>
      <c r="S1783" s="7"/>
      <c r="T1783" s="7"/>
      <c r="U1783" s="7"/>
      <c r="V1783" s="7"/>
      <c r="W1783" s="7"/>
      <c r="X1783" s="7"/>
      <c r="Y1783" s="7"/>
      <c r="Z1783" s="7"/>
      <c r="AA1783" s="7"/>
      <c r="AB1783" s="7"/>
      <c r="AC1783" s="7"/>
      <c r="AD1783" s="7"/>
      <c r="AE1783" s="7"/>
      <c r="AF1783" s="7" t="s">
        <v>749</v>
      </c>
    </row>
    <row r="1784" ht="14.25" customHeight="1">
      <c r="A1784" s="5" t="s">
        <v>3726</v>
      </c>
      <c r="B1784" s="5" t="s">
        <v>1185</v>
      </c>
      <c r="C1784" s="5"/>
      <c r="D1784" s="5" t="s">
        <v>1595</v>
      </c>
      <c r="E1784" s="62">
        <v>41640.0</v>
      </c>
      <c r="F1784" s="62">
        <v>42004.0</v>
      </c>
      <c r="G1784" s="5" t="s">
        <v>1003</v>
      </c>
      <c r="H1784" s="5">
        <v>0.1</v>
      </c>
      <c r="I1784" s="5">
        <v>0.1</v>
      </c>
      <c r="J1784" s="5">
        <v>0.1</v>
      </c>
      <c r="K1784" s="5">
        <v>0.1</v>
      </c>
      <c r="L1784" s="5">
        <v>0.1</v>
      </c>
      <c r="M1784" s="5">
        <v>0.1</v>
      </c>
      <c r="N1784" s="5">
        <v>0.35</v>
      </c>
      <c r="O1784" s="5">
        <v>0.35</v>
      </c>
      <c r="P1784" s="5">
        <v>0.25</v>
      </c>
      <c r="Q1784" s="5">
        <v>0.25</v>
      </c>
      <c r="R1784" s="5">
        <v>0.35</v>
      </c>
      <c r="S1784" s="5">
        <v>0.35</v>
      </c>
      <c r="T1784" s="5">
        <v>0.35</v>
      </c>
      <c r="U1784" s="5">
        <v>0.35</v>
      </c>
      <c r="V1784" s="5">
        <v>0.25</v>
      </c>
      <c r="W1784" s="5">
        <v>0.25</v>
      </c>
      <c r="X1784" s="5">
        <v>0.25</v>
      </c>
      <c r="Y1784" s="5">
        <v>0.35</v>
      </c>
      <c r="Z1784" s="5">
        <v>0.35</v>
      </c>
      <c r="AA1784" s="5">
        <v>0.35</v>
      </c>
      <c r="AB1784" s="5">
        <v>0.25</v>
      </c>
      <c r="AC1784" s="5">
        <v>0.25</v>
      </c>
      <c r="AD1784" s="5">
        <v>0.25</v>
      </c>
      <c r="AE1784" s="5">
        <v>0.25</v>
      </c>
      <c r="AF1784" s="5" t="s">
        <v>749</v>
      </c>
    </row>
    <row r="1785" ht="14.25" customHeight="1">
      <c r="A1785" s="7" t="s">
        <v>3726</v>
      </c>
      <c r="B1785" s="7" t="s">
        <v>1185</v>
      </c>
      <c r="C1785" s="7"/>
      <c r="D1785" s="7" t="s">
        <v>1085</v>
      </c>
      <c r="E1785" s="68">
        <v>41640.0</v>
      </c>
      <c r="F1785" s="68">
        <v>42004.0</v>
      </c>
      <c r="G1785" s="7" t="s">
        <v>747</v>
      </c>
      <c r="H1785" s="7">
        <v>0.0</v>
      </c>
      <c r="I1785" s="7"/>
      <c r="J1785" s="7"/>
      <c r="K1785" s="7"/>
      <c r="L1785" s="7"/>
      <c r="M1785" s="7"/>
      <c r="N1785" s="7"/>
      <c r="O1785" s="7"/>
      <c r="P1785" s="7"/>
      <c r="Q1785" s="7"/>
      <c r="R1785" s="7"/>
      <c r="S1785" s="7"/>
      <c r="T1785" s="7"/>
      <c r="U1785" s="7"/>
      <c r="V1785" s="7"/>
      <c r="W1785" s="7"/>
      <c r="X1785" s="7"/>
      <c r="Y1785" s="7"/>
      <c r="Z1785" s="7"/>
      <c r="AA1785" s="7"/>
      <c r="AB1785" s="7"/>
      <c r="AC1785" s="7"/>
      <c r="AD1785" s="7"/>
      <c r="AE1785" s="7"/>
      <c r="AF1785" s="7" t="s">
        <v>749</v>
      </c>
    </row>
    <row r="1786" ht="14.25" customHeight="1">
      <c r="A1786" s="5" t="s">
        <v>3726</v>
      </c>
      <c r="B1786" s="5" t="s">
        <v>1185</v>
      </c>
      <c r="C1786" s="5"/>
      <c r="D1786" s="5" t="s">
        <v>1089</v>
      </c>
      <c r="E1786" s="62">
        <v>41640.0</v>
      </c>
      <c r="F1786" s="62">
        <v>42004.0</v>
      </c>
      <c r="G1786" s="5" t="s">
        <v>747</v>
      </c>
      <c r="H1786" s="5">
        <v>0.35</v>
      </c>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t="s">
        <v>749</v>
      </c>
    </row>
    <row r="1787" ht="14.25" customHeight="1">
      <c r="A1787" s="7" t="s">
        <v>3729</v>
      </c>
      <c r="B1787" s="7" t="s">
        <v>41</v>
      </c>
      <c r="C1787" s="7"/>
      <c r="D1787" s="7" t="s">
        <v>1078</v>
      </c>
      <c r="E1787" s="68">
        <v>41640.0</v>
      </c>
      <c r="F1787" s="68">
        <v>42004.0</v>
      </c>
      <c r="G1787" s="7" t="s">
        <v>1003</v>
      </c>
      <c r="H1787" s="7">
        <v>0.45</v>
      </c>
      <c r="I1787" s="7">
        <v>0.15</v>
      </c>
      <c r="J1787" s="7">
        <v>0.15</v>
      </c>
      <c r="K1787" s="7">
        <v>0.15</v>
      </c>
      <c r="L1787" s="7">
        <v>0.15</v>
      </c>
      <c r="M1787" s="7">
        <v>0.45</v>
      </c>
      <c r="N1787" s="7">
        <v>0.9</v>
      </c>
      <c r="O1787" s="7">
        <v>0.9</v>
      </c>
      <c r="P1787" s="7">
        <v>0.9</v>
      </c>
      <c r="Q1787" s="7">
        <v>0.9</v>
      </c>
      <c r="R1787" s="7">
        <v>0.9</v>
      </c>
      <c r="S1787" s="7">
        <v>0.9</v>
      </c>
      <c r="T1787" s="7">
        <v>0.9</v>
      </c>
      <c r="U1787" s="7">
        <v>0.9</v>
      </c>
      <c r="V1787" s="7">
        <v>0.9</v>
      </c>
      <c r="W1787" s="7">
        <v>0.9</v>
      </c>
      <c r="X1787" s="7">
        <v>0.9</v>
      </c>
      <c r="Y1787" s="7">
        <v>0.9</v>
      </c>
      <c r="Z1787" s="7">
        <v>0.9</v>
      </c>
      <c r="AA1787" s="7">
        <v>0.9</v>
      </c>
      <c r="AB1787" s="7">
        <v>0.9</v>
      </c>
      <c r="AC1787" s="7">
        <v>0.9</v>
      </c>
      <c r="AD1787" s="7">
        <v>0.9</v>
      </c>
      <c r="AE1787" s="7">
        <v>0.9</v>
      </c>
      <c r="AF1787" s="7" t="s">
        <v>749</v>
      </c>
    </row>
    <row r="1788" ht="14.25" customHeight="1">
      <c r="A1788" s="5" t="s">
        <v>3729</v>
      </c>
      <c r="B1788" s="5" t="s">
        <v>41</v>
      </c>
      <c r="C1788" s="5"/>
      <c r="D1788" s="5" t="s">
        <v>1085</v>
      </c>
      <c r="E1788" s="62">
        <v>41640.0</v>
      </c>
      <c r="F1788" s="62">
        <v>42004.0</v>
      </c>
      <c r="G1788" s="5" t="s">
        <v>747</v>
      </c>
      <c r="H1788" s="5">
        <v>0.0</v>
      </c>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t="s">
        <v>749</v>
      </c>
    </row>
    <row r="1789" ht="14.25" customHeight="1">
      <c r="A1789" s="7" t="s">
        <v>3729</v>
      </c>
      <c r="B1789" s="7" t="s">
        <v>41</v>
      </c>
      <c r="C1789" s="7"/>
      <c r="D1789" s="7" t="s">
        <v>1089</v>
      </c>
      <c r="E1789" s="68">
        <v>41640.0</v>
      </c>
      <c r="F1789" s="68">
        <v>42004.0</v>
      </c>
      <c r="G1789" s="7" t="s">
        <v>747</v>
      </c>
      <c r="H1789" s="7">
        <v>1.0</v>
      </c>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t="s">
        <v>749</v>
      </c>
    </row>
    <row r="1790" ht="14.25" customHeight="1">
      <c r="A1790" s="5" t="s">
        <v>3733</v>
      </c>
      <c r="B1790" s="5" t="s">
        <v>647</v>
      </c>
      <c r="C1790" s="5"/>
      <c r="D1790" s="5" t="s">
        <v>1078</v>
      </c>
      <c r="E1790" s="62">
        <v>41640.0</v>
      </c>
      <c r="F1790" s="62">
        <v>42004.0</v>
      </c>
      <c r="G1790" s="5" t="s">
        <v>1003</v>
      </c>
      <c r="H1790" s="5">
        <v>0.05</v>
      </c>
      <c r="I1790" s="5">
        <v>0.0</v>
      </c>
      <c r="J1790" s="5">
        <v>0.0</v>
      </c>
      <c r="K1790" s="5">
        <v>0.0</v>
      </c>
      <c r="L1790" s="5">
        <v>0.0</v>
      </c>
      <c r="M1790" s="5">
        <v>0.05</v>
      </c>
      <c r="N1790" s="5">
        <v>0.1</v>
      </c>
      <c r="O1790" s="5">
        <v>0.4</v>
      </c>
      <c r="P1790" s="5">
        <v>0.4</v>
      </c>
      <c r="Q1790" s="5">
        <v>0.3</v>
      </c>
      <c r="R1790" s="5">
        <v>0.2</v>
      </c>
      <c r="S1790" s="5">
        <v>0.5</v>
      </c>
      <c r="T1790" s="5">
        <v>0.8</v>
      </c>
      <c r="U1790" s="5">
        <v>0.7</v>
      </c>
      <c r="V1790" s="5">
        <v>0.4</v>
      </c>
      <c r="W1790" s="5">
        <v>0.2</v>
      </c>
      <c r="X1790" s="5">
        <v>0.25</v>
      </c>
      <c r="Y1790" s="5">
        <v>0.5</v>
      </c>
      <c r="Z1790" s="5">
        <v>0.55</v>
      </c>
      <c r="AA1790" s="5">
        <v>0.55</v>
      </c>
      <c r="AB1790" s="5">
        <v>0.55</v>
      </c>
      <c r="AC1790" s="5">
        <v>0.5</v>
      </c>
      <c r="AD1790" s="5">
        <v>0.35</v>
      </c>
      <c r="AE1790" s="5">
        <v>0.2</v>
      </c>
      <c r="AF1790" s="5" t="s">
        <v>749</v>
      </c>
    </row>
    <row r="1791" ht="14.25" customHeight="1">
      <c r="A1791" s="7" t="s">
        <v>3733</v>
      </c>
      <c r="B1791" s="7" t="s">
        <v>647</v>
      </c>
      <c r="C1791" s="7"/>
      <c r="D1791" s="7" t="s">
        <v>1085</v>
      </c>
      <c r="E1791" s="68">
        <v>41640.0</v>
      </c>
      <c r="F1791" s="68">
        <v>42004.0</v>
      </c>
      <c r="G1791" s="7" t="s">
        <v>747</v>
      </c>
      <c r="H1791" s="7">
        <v>0.0</v>
      </c>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t="s">
        <v>749</v>
      </c>
    </row>
    <row r="1792" ht="14.25" customHeight="1">
      <c r="A1792" s="5" t="s">
        <v>3733</v>
      </c>
      <c r="B1792" s="5" t="s">
        <v>647</v>
      </c>
      <c r="C1792" s="5"/>
      <c r="D1792" s="5" t="s">
        <v>1089</v>
      </c>
      <c r="E1792" s="62">
        <v>41640.0</v>
      </c>
      <c r="F1792" s="62">
        <v>42004.0</v>
      </c>
      <c r="G1792" s="5" t="s">
        <v>747</v>
      </c>
      <c r="H1792" s="5">
        <v>1.0</v>
      </c>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t="s">
        <v>749</v>
      </c>
    </row>
    <row r="1793" ht="14.25" customHeight="1">
      <c r="A1793" s="7" t="s">
        <v>3733</v>
      </c>
      <c r="B1793" s="7" t="s">
        <v>647</v>
      </c>
      <c r="C1793" s="7"/>
      <c r="D1793" s="7" t="s">
        <v>1658</v>
      </c>
      <c r="E1793" s="68">
        <v>41640.0</v>
      </c>
      <c r="F1793" s="68">
        <v>42004.0</v>
      </c>
      <c r="G1793" s="7" t="s">
        <v>1003</v>
      </c>
      <c r="H1793" s="7">
        <v>0.05</v>
      </c>
      <c r="I1793" s="7">
        <v>0.0</v>
      </c>
      <c r="J1793" s="7">
        <v>0.0</v>
      </c>
      <c r="K1793" s="7">
        <v>0.0</v>
      </c>
      <c r="L1793" s="7">
        <v>0.0</v>
      </c>
      <c r="M1793" s="7">
        <v>0.05</v>
      </c>
      <c r="N1793" s="7">
        <v>0.05</v>
      </c>
      <c r="O1793" s="7">
        <v>0.3</v>
      </c>
      <c r="P1793" s="7">
        <v>0.3</v>
      </c>
      <c r="Q1793" s="7">
        <v>0.3</v>
      </c>
      <c r="R1793" s="7">
        <v>0.2</v>
      </c>
      <c r="S1793" s="7">
        <v>0.45</v>
      </c>
      <c r="T1793" s="7">
        <v>0.6</v>
      </c>
      <c r="U1793" s="7">
        <v>0.5</v>
      </c>
      <c r="V1793" s="7">
        <v>0.35</v>
      </c>
      <c r="W1793" s="7">
        <v>0.3</v>
      </c>
      <c r="X1793" s="7">
        <v>0.3</v>
      </c>
      <c r="Y1793" s="7">
        <v>0.3</v>
      </c>
      <c r="Z1793" s="7">
        <v>0.55</v>
      </c>
      <c r="AA1793" s="7">
        <v>0.55</v>
      </c>
      <c r="AB1793" s="7">
        <v>0.55</v>
      </c>
      <c r="AC1793" s="7">
        <v>0.5</v>
      </c>
      <c r="AD1793" s="7">
        <v>0.35</v>
      </c>
      <c r="AE1793" s="7">
        <v>0.2</v>
      </c>
      <c r="AF1793" s="7" t="s">
        <v>749</v>
      </c>
    </row>
    <row r="1794" ht="14.25" customHeight="1">
      <c r="A1794" s="5" t="s">
        <v>3737</v>
      </c>
      <c r="B1794" s="5" t="s">
        <v>1230</v>
      </c>
      <c r="C1794" s="5"/>
      <c r="D1794" s="5" t="s">
        <v>1223</v>
      </c>
      <c r="E1794" s="62">
        <v>41640.0</v>
      </c>
      <c r="F1794" s="62">
        <v>42004.0</v>
      </c>
      <c r="G1794" s="5" t="s">
        <v>1003</v>
      </c>
      <c r="H1794" s="5">
        <v>0.2</v>
      </c>
      <c r="I1794" s="5">
        <v>0.0</v>
      </c>
      <c r="J1794" s="5">
        <v>0.0</v>
      </c>
      <c r="K1794" s="5">
        <v>0.0</v>
      </c>
      <c r="L1794" s="5">
        <v>0.0</v>
      </c>
      <c r="M1794" s="5">
        <v>0.0</v>
      </c>
      <c r="N1794" s="5">
        <v>0.15</v>
      </c>
      <c r="O1794" s="5">
        <v>0.6</v>
      </c>
      <c r="P1794" s="5">
        <v>0.55</v>
      </c>
      <c r="Q1794" s="5">
        <v>0.45</v>
      </c>
      <c r="R1794" s="5">
        <v>0.4</v>
      </c>
      <c r="S1794" s="5">
        <v>0.45</v>
      </c>
      <c r="T1794" s="5">
        <v>0.4</v>
      </c>
      <c r="U1794" s="5">
        <v>0.35</v>
      </c>
      <c r="V1794" s="5">
        <v>0.3</v>
      </c>
      <c r="W1794" s="5">
        <v>0.3</v>
      </c>
      <c r="X1794" s="5">
        <v>0.3</v>
      </c>
      <c r="Y1794" s="5">
        <v>0.4</v>
      </c>
      <c r="Z1794" s="5">
        <v>0.55</v>
      </c>
      <c r="AA1794" s="5">
        <v>0.6</v>
      </c>
      <c r="AB1794" s="5">
        <v>0.5</v>
      </c>
      <c r="AC1794" s="5">
        <v>0.55</v>
      </c>
      <c r="AD1794" s="5">
        <v>0.45</v>
      </c>
      <c r="AE1794" s="5">
        <v>0.25</v>
      </c>
      <c r="AF1794" s="5" t="s">
        <v>749</v>
      </c>
    </row>
    <row r="1795" ht="14.25" customHeight="1">
      <c r="A1795" s="7" t="s">
        <v>3737</v>
      </c>
      <c r="B1795" s="7" t="s">
        <v>1230</v>
      </c>
      <c r="C1795" s="7"/>
      <c r="D1795" s="7" t="s">
        <v>1627</v>
      </c>
      <c r="E1795" s="68">
        <v>41640.0</v>
      </c>
      <c r="F1795" s="68">
        <v>42004.0</v>
      </c>
      <c r="G1795" s="7" t="s">
        <v>1003</v>
      </c>
      <c r="H1795" s="7">
        <v>0.2</v>
      </c>
      <c r="I1795" s="7">
        <v>0.0</v>
      </c>
      <c r="J1795" s="7">
        <v>0.0</v>
      </c>
      <c r="K1795" s="7">
        <v>0.0</v>
      </c>
      <c r="L1795" s="7">
        <v>0.0</v>
      </c>
      <c r="M1795" s="7">
        <v>0.0</v>
      </c>
      <c r="N1795" s="7">
        <v>0.15</v>
      </c>
      <c r="O1795" s="7">
        <v>0.15</v>
      </c>
      <c r="P1795" s="7">
        <v>0.15</v>
      </c>
      <c r="Q1795" s="7">
        <v>0.5</v>
      </c>
      <c r="R1795" s="7">
        <v>0.45</v>
      </c>
      <c r="S1795" s="7">
        <v>0.5</v>
      </c>
      <c r="T1795" s="7">
        <v>0.5</v>
      </c>
      <c r="U1795" s="7">
        <v>0.45</v>
      </c>
      <c r="V1795" s="7">
        <v>0.4</v>
      </c>
      <c r="W1795" s="7">
        <v>0.4</v>
      </c>
      <c r="X1795" s="7">
        <v>0.35</v>
      </c>
      <c r="Y1795" s="7">
        <v>0.4</v>
      </c>
      <c r="Z1795" s="7">
        <v>0.55</v>
      </c>
      <c r="AA1795" s="7">
        <v>0.55</v>
      </c>
      <c r="AB1795" s="7">
        <v>0.5</v>
      </c>
      <c r="AC1795" s="7">
        <v>0.55</v>
      </c>
      <c r="AD1795" s="7">
        <v>0.4</v>
      </c>
      <c r="AE1795" s="7">
        <v>0.3</v>
      </c>
      <c r="AF1795" s="7" t="s">
        <v>749</v>
      </c>
    </row>
    <row r="1796" ht="14.25" customHeight="1">
      <c r="A1796" s="5" t="s">
        <v>3737</v>
      </c>
      <c r="B1796" s="5" t="s">
        <v>1230</v>
      </c>
      <c r="C1796" s="5"/>
      <c r="D1796" s="5" t="s">
        <v>1623</v>
      </c>
      <c r="E1796" s="62">
        <v>41640.0</v>
      </c>
      <c r="F1796" s="62">
        <v>42004.0</v>
      </c>
      <c r="G1796" s="5" t="s">
        <v>1003</v>
      </c>
      <c r="H1796" s="5">
        <v>0.25</v>
      </c>
      <c r="I1796" s="5">
        <v>0.0</v>
      </c>
      <c r="J1796" s="5">
        <v>0.0</v>
      </c>
      <c r="K1796" s="5">
        <v>0.0</v>
      </c>
      <c r="L1796" s="5">
        <v>0.0</v>
      </c>
      <c r="M1796" s="5">
        <v>0.0</v>
      </c>
      <c r="N1796" s="5">
        <v>0.15</v>
      </c>
      <c r="O1796" s="5">
        <v>0.15</v>
      </c>
      <c r="P1796" s="5">
        <v>0.15</v>
      </c>
      <c r="Q1796" s="5">
        <v>0.15</v>
      </c>
      <c r="R1796" s="5">
        <v>0.5</v>
      </c>
      <c r="S1796" s="5">
        <v>0.5</v>
      </c>
      <c r="T1796" s="5">
        <v>0.4</v>
      </c>
      <c r="U1796" s="5">
        <v>0.4</v>
      </c>
      <c r="V1796" s="5">
        <v>0.3</v>
      </c>
      <c r="W1796" s="5">
        <v>0.3</v>
      </c>
      <c r="X1796" s="5">
        <v>0.3</v>
      </c>
      <c r="Y1796" s="5">
        <v>0.4</v>
      </c>
      <c r="Z1796" s="5">
        <v>0.5</v>
      </c>
      <c r="AA1796" s="5">
        <v>0.5</v>
      </c>
      <c r="AB1796" s="5">
        <v>0.4</v>
      </c>
      <c r="AC1796" s="5">
        <v>0.5</v>
      </c>
      <c r="AD1796" s="5">
        <v>0.4</v>
      </c>
      <c r="AE1796" s="5">
        <v>0.2</v>
      </c>
      <c r="AF1796" s="5" t="s">
        <v>749</v>
      </c>
    </row>
    <row r="1797" ht="14.25" customHeight="1">
      <c r="A1797" s="7" t="s">
        <v>1918</v>
      </c>
      <c r="B1797" s="7" t="s">
        <v>1173</v>
      </c>
      <c r="C1797" s="7" t="s">
        <v>995</v>
      </c>
      <c r="D1797" s="7" t="s">
        <v>1223</v>
      </c>
      <c r="E1797" s="68">
        <v>41640.0</v>
      </c>
      <c r="F1797" s="68">
        <v>42004.0</v>
      </c>
      <c r="G1797" s="7" t="s">
        <v>1003</v>
      </c>
      <c r="H1797" s="7">
        <v>24.0</v>
      </c>
      <c r="I1797" s="7">
        <v>30.0</v>
      </c>
      <c r="J1797" s="7">
        <v>30.0</v>
      </c>
      <c r="K1797" s="7">
        <v>30.0</v>
      </c>
      <c r="L1797" s="7">
        <v>30.0</v>
      </c>
      <c r="M1797" s="7">
        <v>24.0</v>
      </c>
      <c r="N1797" s="7">
        <v>24.0</v>
      </c>
      <c r="O1797" s="7">
        <v>24.0</v>
      </c>
      <c r="P1797" s="7">
        <v>24.0</v>
      </c>
      <c r="Q1797" s="7">
        <v>24.0</v>
      </c>
      <c r="R1797" s="7">
        <v>24.0</v>
      </c>
      <c r="S1797" s="7">
        <v>24.0</v>
      </c>
      <c r="T1797" s="7">
        <v>24.0</v>
      </c>
      <c r="U1797" s="7">
        <v>24.0</v>
      </c>
      <c r="V1797" s="7">
        <v>24.0</v>
      </c>
      <c r="W1797" s="7">
        <v>24.0</v>
      </c>
      <c r="X1797" s="7">
        <v>24.0</v>
      </c>
      <c r="Y1797" s="7">
        <v>24.0</v>
      </c>
      <c r="Z1797" s="7">
        <v>24.0</v>
      </c>
      <c r="AA1797" s="7">
        <v>24.0</v>
      </c>
      <c r="AB1797" s="7">
        <v>24.0</v>
      </c>
      <c r="AC1797" s="7">
        <v>24.0</v>
      </c>
      <c r="AD1797" s="7">
        <v>24.0</v>
      </c>
      <c r="AE1797" s="7">
        <v>24.0</v>
      </c>
      <c r="AF1797" s="7" t="s">
        <v>749</v>
      </c>
    </row>
    <row r="1798" ht="14.25" customHeight="1">
      <c r="A1798" s="5" t="s">
        <v>1918</v>
      </c>
      <c r="B1798" s="5" t="s">
        <v>1173</v>
      </c>
      <c r="C1798" s="5" t="s">
        <v>995</v>
      </c>
      <c r="D1798" s="5" t="s">
        <v>1085</v>
      </c>
      <c r="E1798" s="62">
        <v>41640.0</v>
      </c>
      <c r="F1798" s="62">
        <v>42004.0</v>
      </c>
      <c r="G1798" s="5" t="s">
        <v>747</v>
      </c>
      <c r="H1798" s="5">
        <v>30.0</v>
      </c>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t="s">
        <v>749</v>
      </c>
    </row>
    <row r="1799" ht="14.25" customHeight="1">
      <c r="A1799" s="7" t="s">
        <v>3741</v>
      </c>
      <c r="B1799" s="7" t="s">
        <v>1173</v>
      </c>
      <c r="C1799" s="7" t="s">
        <v>995</v>
      </c>
      <c r="D1799" s="7" t="s">
        <v>1223</v>
      </c>
      <c r="E1799" s="68">
        <v>41640.0</v>
      </c>
      <c r="F1799" s="68">
        <v>42004.0</v>
      </c>
      <c r="G1799" s="7" t="s">
        <v>1003</v>
      </c>
      <c r="H1799" s="7">
        <v>26.0</v>
      </c>
      <c r="I1799" s="7">
        <v>30.0</v>
      </c>
      <c r="J1799" s="7">
        <v>30.0</v>
      </c>
      <c r="K1799" s="7">
        <v>30.0</v>
      </c>
      <c r="L1799" s="7">
        <v>30.0</v>
      </c>
      <c r="M1799" s="7">
        <v>26.0</v>
      </c>
      <c r="N1799" s="7">
        <v>26.0</v>
      </c>
      <c r="O1799" s="7">
        <v>26.0</v>
      </c>
      <c r="P1799" s="7">
        <v>26.0</v>
      </c>
      <c r="Q1799" s="7">
        <v>26.0</v>
      </c>
      <c r="R1799" s="7">
        <v>26.0</v>
      </c>
      <c r="S1799" s="7">
        <v>26.0</v>
      </c>
      <c r="T1799" s="7">
        <v>26.0</v>
      </c>
      <c r="U1799" s="7">
        <v>26.0</v>
      </c>
      <c r="V1799" s="7">
        <v>26.0</v>
      </c>
      <c r="W1799" s="7">
        <v>26.0</v>
      </c>
      <c r="X1799" s="7">
        <v>26.0</v>
      </c>
      <c r="Y1799" s="7">
        <v>26.0</v>
      </c>
      <c r="Z1799" s="7">
        <v>26.0</v>
      </c>
      <c r="AA1799" s="7">
        <v>26.0</v>
      </c>
      <c r="AB1799" s="7">
        <v>26.0</v>
      </c>
      <c r="AC1799" s="7">
        <v>26.0</v>
      </c>
      <c r="AD1799" s="7">
        <v>26.0</v>
      </c>
      <c r="AE1799" s="7">
        <v>26.0</v>
      </c>
      <c r="AF1799" s="7" t="s">
        <v>749</v>
      </c>
    </row>
    <row r="1800" ht="14.25" customHeight="1">
      <c r="A1800" s="5" t="s">
        <v>3741</v>
      </c>
      <c r="B1800" s="5" t="s">
        <v>1173</v>
      </c>
      <c r="C1800" s="5" t="s">
        <v>995</v>
      </c>
      <c r="D1800" s="5" t="s">
        <v>1085</v>
      </c>
      <c r="E1800" s="62">
        <v>41640.0</v>
      </c>
      <c r="F1800" s="62">
        <v>42004.0</v>
      </c>
      <c r="G1800" s="5" t="s">
        <v>747</v>
      </c>
      <c r="H1800" s="5">
        <v>30.0</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749</v>
      </c>
    </row>
    <row r="1801" ht="14.25" customHeight="1">
      <c r="A1801" s="7" t="s">
        <v>3744</v>
      </c>
      <c r="B1801" s="7" t="s">
        <v>1648</v>
      </c>
      <c r="C1801" s="7"/>
      <c r="D1801" s="7" t="s">
        <v>1247</v>
      </c>
      <c r="E1801" s="68">
        <v>41640.0</v>
      </c>
      <c r="F1801" s="68">
        <v>42004.0</v>
      </c>
      <c r="G1801" s="7" t="s">
        <v>747</v>
      </c>
      <c r="H1801" s="7">
        <v>1.0</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749</v>
      </c>
    </row>
    <row r="1802" ht="14.25" customHeight="1">
      <c r="A1802" s="5" t="s">
        <v>3744</v>
      </c>
      <c r="B1802" s="5" t="s">
        <v>1648</v>
      </c>
      <c r="C1802" s="5"/>
      <c r="D1802" s="5" t="s">
        <v>1089</v>
      </c>
      <c r="E1802" s="62">
        <v>41640.0</v>
      </c>
      <c r="F1802" s="62">
        <v>42004.0</v>
      </c>
      <c r="G1802" s="5" t="s">
        <v>747</v>
      </c>
      <c r="H1802" s="5">
        <v>0.5</v>
      </c>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t="s">
        <v>749</v>
      </c>
    </row>
    <row r="1803" ht="14.25" customHeight="1">
      <c r="A1803" s="7" t="s">
        <v>3744</v>
      </c>
      <c r="B1803" s="7" t="s">
        <v>1648</v>
      </c>
      <c r="C1803" s="7"/>
      <c r="D1803" s="7" t="s">
        <v>1224</v>
      </c>
      <c r="E1803" s="68">
        <v>41913.0</v>
      </c>
      <c r="F1803" s="68">
        <v>42004.0</v>
      </c>
      <c r="G1803" s="7" t="s">
        <v>747</v>
      </c>
      <c r="H1803" s="7">
        <v>1.0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749</v>
      </c>
    </row>
    <row r="1804" ht="14.25" customHeight="1">
      <c r="A1804" s="5" t="s">
        <v>3744</v>
      </c>
      <c r="B1804" s="5" t="s">
        <v>1648</v>
      </c>
      <c r="C1804" s="5"/>
      <c r="D1804" s="5" t="s">
        <v>1224</v>
      </c>
      <c r="E1804" s="62">
        <v>41760.0</v>
      </c>
      <c r="F1804" s="62">
        <v>41912.0</v>
      </c>
      <c r="G1804" s="5" t="s">
        <v>747</v>
      </c>
      <c r="H1804" s="5">
        <v>0.5</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749</v>
      </c>
    </row>
    <row r="1805" ht="14.25" customHeight="1">
      <c r="A1805" s="7" t="s">
        <v>3747</v>
      </c>
      <c r="B1805" s="7" t="s">
        <v>1185</v>
      </c>
      <c r="C1805" s="7"/>
      <c r="D1805" s="7" t="s">
        <v>1078</v>
      </c>
      <c r="E1805" s="68">
        <v>41640.0</v>
      </c>
      <c r="F1805" s="68">
        <v>42004.0</v>
      </c>
      <c r="G1805" s="7" t="s">
        <v>1003</v>
      </c>
      <c r="H1805" s="7">
        <v>0.02</v>
      </c>
      <c r="I1805" s="7">
        <v>0.02</v>
      </c>
      <c r="J1805" s="7">
        <v>0.02</v>
      </c>
      <c r="K1805" s="7">
        <v>0.02</v>
      </c>
      <c r="L1805" s="7">
        <v>0.02</v>
      </c>
      <c r="M1805" s="7">
        <v>0.03</v>
      </c>
      <c r="N1805" s="7">
        <v>0.09</v>
      </c>
      <c r="O1805" s="7">
        <v>0.14</v>
      </c>
      <c r="P1805" s="7">
        <v>0.1</v>
      </c>
      <c r="Q1805" s="7">
        <v>0.1</v>
      </c>
      <c r="R1805" s="7">
        <v>0.22</v>
      </c>
      <c r="S1805" s="7">
        <v>0.27</v>
      </c>
      <c r="T1805" s="7">
        <v>0.24</v>
      </c>
      <c r="U1805" s="7">
        <v>0.21</v>
      </c>
      <c r="V1805" s="7">
        <v>0.14</v>
      </c>
      <c r="W1805" s="7">
        <v>0.13</v>
      </c>
      <c r="X1805" s="7">
        <v>0.15</v>
      </c>
      <c r="Y1805" s="7">
        <v>0.17</v>
      </c>
      <c r="Z1805" s="7">
        <v>0.17</v>
      </c>
      <c r="AA1805" s="7">
        <v>0.17</v>
      </c>
      <c r="AB1805" s="7">
        <v>0.15</v>
      </c>
      <c r="AC1805" s="7">
        <v>0.14</v>
      </c>
      <c r="AD1805" s="7">
        <v>0.12</v>
      </c>
      <c r="AE1805" s="7">
        <v>0.02</v>
      </c>
      <c r="AF1805" s="7" t="s">
        <v>749</v>
      </c>
    </row>
    <row r="1806" ht="14.25" customHeight="1">
      <c r="A1806" s="5" t="s">
        <v>3747</v>
      </c>
      <c r="B1806" s="5" t="s">
        <v>1185</v>
      </c>
      <c r="C1806" s="5"/>
      <c r="D1806" s="5" t="s">
        <v>1085</v>
      </c>
      <c r="E1806" s="62">
        <v>41640.0</v>
      </c>
      <c r="F1806" s="62">
        <v>42004.0</v>
      </c>
      <c r="G1806" s="5" t="s">
        <v>747</v>
      </c>
      <c r="H1806" s="5">
        <v>0.0</v>
      </c>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t="s">
        <v>749</v>
      </c>
    </row>
    <row r="1807" ht="14.25" customHeight="1">
      <c r="A1807" s="7" t="s">
        <v>3747</v>
      </c>
      <c r="B1807" s="7" t="s">
        <v>1185</v>
      </c>
      <c r="C1807" s="7"/>
      <c r="D1807" s="7" t="s">
        <v>1089</v>
      </c>
      <c r="E1807" s="68">
        <v>41640.0</v>
      </c>
      <c r="F1807" s="68">
        <v>42004.0</v>
      </c>
      <c r="G1807" s="7" t="s">
        <v>747</v>
      </c>
      <c r="H1807" s="7">
        <v>0.25</v>
      </c>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t="s">
        <v>749</v>
      </c>
    </row>
    <row r="1808" ht="14.25" customHeight="1">
      <c r="A1808" s="5" t="s">
        <v>1917</v>
      </c>
      <c r="B1808" s="5" t="s">
        <v>1173</v>
      </c>
      <c r="C1808" s="5" t="s">
        <v>995</v>
      </c>
      <c r="D1808" s="5" t="s">
        <v>1078</v>
      </c>
      <c r="E1808" s="62">
        <v>41640.0</v>
      </c>
      <c r="F1808" s="62">
        <v>42004.0</v>
      </c>
      <c r="G1808" s="5" t="s">
        <v>1003</v>
      </c>
      <c r="H1808" s="5">
        <v>21.0</v>
      </c>
      <c r="I1808" s="5">
        <v>15.6</v>
      </c>
      <c r="J1808" s="5">
        <v>15.6</v>
      </c>
      <c r="K1808" s="5">
        <v>15.6</v>
      </c>
      <c r="L1808" s="5">
        <v>15.6</v>
      </c>
      <c r="M1808" s="5">
        <v>21.0</v>
      </c>
      <c r="N1808" s="5">
        <v>21.0</v>
      </c>
      <c r="O1808" s="5">
        <v>21.0</v>
      </c>
      <c r="P1808" s="5">
        <v>21.0</v>
      </c>
      <c r="Q1808" s="5">
        <v>21.0</v>
      </c>
      <c r="R1808" s="5">
        <v>21.0</v>
      </c>
      <c r="S1808" s="5">
        <v>21.0</v>
      </c>
      <c r="T1808" s="5">
        <v>21.0</v>
      </c>
      <c r="U1808" s="5">
        <v>21.0</v>
      </c>
      <c r="V1808" s="5">
        <v>21.0</v>
      </c>
      <c r="W1808" s="5">
        <v>21.0</v>
      </c>
      <c r="X1808" s="5">
        <v>21.0</v>
      </c>
      <c r="Y1808" s="5">
        <v>21.0</v>
      </c>
      <c r="Z1808" s="5">
        <v>21.0</v>
      </c>
      <c r="AA1808" s="5">
        <v>21.0</v>
      </c>
      <c r="AB1808" s="5">
        <v>21.0</v>
      </c>
      <c r="AC1808" s="5">
        <v>21.0</v>
      </c>
      <c r="AD1808" s="5">
        <v>21.0</v>
      </c>
      <c r="AE1808" s="5">
        <v>21.0</v>
      </c>
      <c r="AF1808" s="5" t="s">
        <v>749</v>
      </c>
    </row>
    <row r="1809" ht="14.25" customHeight="1">
      <c r="A1809" s="7" t="s">
        <v>1917</v>
      </c>
      <c r="B1809" s="7" t="s">
        <v>1173</v>
      </c>
      <c r="C1809" s="7" t="s">
        <v>995</v>
      </c>
      <c r="D1809" s="7" t="s">
        <v>1085</v>
      </c>
      <c r="E1809" s="68">
        <v>41640.0</v>
      </c>
      <c r="F1809" s="68">
        <v>42004.0</v>
      </c>
      <c r="G1809" s="7" t="s">
        <v>747</v>
      </c>
      <c r="H1809" s="7">
        <v>21.0</v>
      </c>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t="s">
        <v>749</v>
      </c>
    </row>
    <row r="1810" ht="14.25" customHeight="1">
      <c r="A1810" s="5" t="s">
        <v>1917</v>
      </c>
      <c r="B1810" s="5" t="s">
        <v>1173</v>
      </c>
      <c r="C1810" s="5" t="s">
        <v>995</v>
      </c>
      <c r="D1810" s="5" t="s">
        <v>1089</v>
      </c>
      <c r="E1810" s="62">
        <v>41640.0</v>
      </c>
      <c r="F1810" s="62">
        <v>42004.0</v>
      </c>
      <c r="G1810" s="5" t="s">
        <v>747</v>
      </c>
      <c r="H1810" s="5">
        <v>15.6</v>
      </c>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t="s">
        <v>749</v>
      </c>
    </row>
    <row r="1811" ht="14.25" customHeight="1">
      <c r="A1811" s="7" t="s">
        <v>3753</v>
      </c>
      <c r="B1811" s="7" t="s">
        <v>1173</v>
      </c>
      <c r="C1811" s="7" t="s">
        <v>995</v>
      </c>
      <c r="D1811" s="7" t="s">
        <v>1078</v>
      </c>
      <c r="E1811" s="68">
        <v>41640.0</v>
      </c>
      <c r="F1811" s="68">
        <v>42004.0</v>
      </c>
      <c r="G1811" s="7" t="s">
        <v>1003</v>
      </c>
      <c r="H1811" s="7">
        <v>19.0</v>
      </c>
      <c r="I1811" s="7">
        <v>15.6</v>
      </c>
      <c r="J1811" s="7">
        <v>15.6</v>
      </c>
      <c r="K1811" s="7">
        <v>15.6</v>
      </c>
      <c r="L1811" s="7">
        <v>15.6</v>
      </c>
      <c r="M1811" s="7">
        <v>19.0</v>
      </c>
      <c r="N1811" s="7">
        <v>19.0</v>
      </c>
      <c r="O1811" s="7">
        <v>19.0</v>
      </c>
      <c r="P1811" s="7">
        <v>19.0</v>
      </c>
      <c r="Q1811" s="7">
        <v>19.0</v>
      </c>
      <c r="R1811" s="7">
        <v>19.0</v>
      </c>
      <c r="S1811" s="7">
        <v>19.0</v>
      </c>
      <c r="T1811" s="7">
        <v>19.0</v>
      </c>
      <c r="U1811" s="7">
        <v>19.0</v>
      </c>
      <c r="V1811" s="7">
        <v>19.0</v>
      </c>
      <c r="W1811" s="7">
        <v>19.0</v>
      </c>
      <c r="X1811" s="7">
        <v>19.0</v>
      </c>
      <c r="Y1811" s="7">
        <v>19.0</v>
      </c>
      <c r="Z1811" s="7">
        <v>19.0</v>
      </c>
      <c r="AA1811" s="7">
        <v>19.0</v>
      </c>
      <c r="AB1811" s="7">
        <v>19.0</v>
      </c>
      <c r="AC1811" s="7">
        <v>19.0</v>
      </c>
      <c r="AD1811" s="7">
        <v>19.0</v>
      </c>
      <c r="AE1811" s="7">
        <v>19.0</v>
      </c>
      <c r="AF1811" s="7" t="s">
        <v>749</v>
      </c>
    </row>
    <row r="1812" ht="14.25" customHeight="1">
      <c r="A1812" s="5" t="s">
        <v>3753</v>
      </c>
      <c r="B1812" s="5" t="s">
        <v>1173</v>
      </c>
      <c r="C1812" s="5" t="s">
        <v>995</v>
      </c>
      <c r="D1812" s="5" t="s">
        <v>1085</v>
      </c>
      <c r="E1812" s="62">
        <v>41640.0</v>
      </c>
      <c r="F1812" s="62">
        <v>42004.0</v>
      </c>
      <c r="G1812" s="5" t="s">
        <v>747</v>
      </c>
      <c r="H1812" s="5">
        <v>19.0</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749</v>
      </c>
    </row>
    <row r="1813" ht="14.25" customHeight="1">
      <c r="A1813" s="7" t="s">
        <v>3753</v>
      </c>
      <c r="B1813" s="7" t="s">
        <v>1173</v>
      </c>
      <c r="C1813" s="7" t="s">
        <v>995</v>
      </c>
      <c r="D1813" s="7" t="s">
        <v>1089</v>
      </c>
      <c r="E1813" s="68">
        <v>41640.0</v>
      </c>
      <c r="F1813" s="68">
        <v>42004.0</v>
      </c>
      <c r="G1813" s="7" t="s">
        <v>747</v>
      </c>
      <c r="H1813" s="7">
        <v>15.6</v>
      </c>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t="s">
        <v>749</v>
      </c>
    </row>
    <row r="1814" ht="14.25" customHeight="1">
      <c r="A1814" s="5" t="s">
        <v>3755</v>
      </c>
      <c r="B1814" s="5" t="s">
        <v>668</v>
      </c>
      <c r="C1814" s="5"/>
      <c r="D1814" s="5" t="s">
        <v>1652</v>
      </c>
      <c r="E1814" s="62">
        <v>41640.0</v>
      </c>
      <c r="F1814" s="62">
        <v>42004.0</v>
      </c>
      <c r="G1814" s="5" t="s">
        <v>1003</v>
      </c>
      <c r="H1814" s="5">
        <v>1.0</v>
      </c>
      <c r="I1814" s="5">
        <v>1.0</v>
      </c>
      <c r="J1814" s="5">
        <v>1.0</v>
      </c>
      <c r="K1814" s="5">
        <v>1.0</v>
      </c>
      <c r="L1814" s="5">
        <v>1.0</v>
      </c>
      <c r="M1814" s="5">
        <v>0.5</v>
      </c>
      <c r="N1814" s="5">
        <v>0.5</v>
      </c>
      <c r="O1814" s="5">
        <v>0.5</v>
      </c>
      <c r="P1814" s="5">
        <v>0.5</v>
      </c>
      <c r="Q1814" s="5">
        <v>0.5</v>
      </c>
      <c r="R1814" s="5">
        <v>0.5</v>
      </c>
      <c r="S1814" s="5">
        <v>0.5</v>
      </c>
      <c r="T1814" s="5">
        <v>0.5</v>
      </c>
      <c r="U1814" s="5">
        <v>0.5</v>
      </c>
      <c r="V1814" s="5">
        <v>0.5</v>
      </c>
      <c r="W1814" s="5">
        <v>0.5</v>
      </c>
      <c r="X1814" s="5">
        <v>0.5</v>
      </c>
      <c r="Y1814" s="5">
        <v>0.5</v>
      </c>
      <c r="Z1814" s="5">
        <v>0.5</v>
      </c>
      <c r="AA1814" s="5">
        <v>0.5</v>
      </c>
      <c r="AB1814" s="5">
        <v>0.5</v>
      </c>
      <c r="AC1814" s="5">
        <v>0.5</v>
      </c>
      <c r="AD1814" s="5">
        <v>0.5</v>
      </c>
      <c r="AE1814" s="5">
        <v>0.5</v>
      </c>
      <c r="AF1814" s="5" t="s">
        <v>749</v>
      </c>
    </row>
    <row r="1815" ht="14.25" customHeight="1">
      <c r="A1815" s="7" t="s">
        <v>3757</v>
      </c>
      <c r="B1815" s="7" t="s">
        <v>1185</v>
      </c>
      <c r="C1815" s="7"/>
      <c r="D1815" s="7" t="s">
        <v>743</v>
      </c>
      <c r="E1815" s="68">
        <v>41640.0</v>
      </c>
      <c r="F1815" s="68">
        <v>42004.0</v>
      </c>
      <c r="G1815" s="7" t="s">
        <v>1003</v>
      </c>
      <c r="H1815" s="7">
        <v>1.0</v>
      </c>
      <c r="I1815" s="7">
        <v>0.0</v>
      </c>
      <c r="J1815" s="7">
        <v>0.0</v>
      </c>
      <c r="K1815" s="7">
        <v>0.0</v>
      </c>
      <c r="L1815" s="7">
        <v>0.0</v>
      </c>
      <c r="M1815" s="7">
        <v>1.0</v>
      </c>
      <c r="N1815" s="7">
        <v>1.0</v>
      </c>
      <c r="O1815" s="7">
        <v>1.0</v>
      </c>
      <c r="P1815" s="7">
        <v>1.0</v>
      </c>
      <c r="Q1815" s="7">
        <v>1.0</v>
      </c>
      <c r="R1815" s="7">
        <v>1.0</v>
      </c>
      <c r="S1815" s="7">
        <v>1.0</v>
      </c>
      <c r="T1815" s="7">
        <v>1.0</v>
      </c>
      <c r="U1815" s="7">
        <v>1.0</v>
      </c>
      <c r="V1815" s="7">
        <v>1.0</v>
      </c>
      <c r="W1815" s="7">
        <v>1.0</v>
      </c>
      <c r="X1815" s="7">
        <v>1.0</v>
      </c>
      <c r="Y1815" s="7">
        <v>1.0</v>
      </c>
      <c r="Z1815" s="7">
        <v>1.0</v>
      </c>
      <c r="AA1815" s="7">
        <v>1.0</v>
      </c>
      <c r="AB1815" s="7">
        <v>1.0</v>
      </c>
      <c r="AC1815" s="7">
        <v>1.0</v>
      </c>
      <c r="AD1815" s="7">
        <v>1.0</v>
      </c>
      <c r="AE1815" s="7">
        <v>1.0</v>
      </c>
      <c r="AF1815" s="7" t="s">
        <v>749</v>
      </c>
    </row>
    <row r="1816" ht="14.25" customHeight="1">
      <c r="A1816" s="5" t="s">
        <v>3759</v>
      </c>
      <c r="B1816" s="5" t="s">
        <v>742</v>
      </c>
      <c r="C1816" s="5"/>
      <c r="D1816" s="5" t="s">
        <v>743</v>
      </c>
      <c r="E1816" s="62">
        <v>41640.0</v>
      </c>
      <c r="F1816" s="62">
        <v>42004.0</v>
      </c>
      <c r="G1816" s="5" t="s">
        <v>747</v>
      </c>
      <c r="H1816" s="5">
        <v>0.0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749</v>
      </c>
    </row>
    <row r="1817" ht="14.25" customHeight="1">
      <c r="A1817" s="7" t="s">
        <v>3761</v>
      </c>
      <c r="B1817" s="7" t="s">
        <v>886</v>
      </c>
      <c r="C1817" s="7" t="s">
        <v>887</v>
      </c>
      <c r="D1817" s="7" t="s">
        <v>743</v>
      </c>
      <c r="E1817" s="68">
        <v>41640.0</v>
      </c>
      <c r="F1817" s="68">
        <v>42004.0</v>
      </c>
      <c r="G1817" s="7" t="s">
        <v>747</v>
      </c>
      <c r="H1817" s="7">
        <v>120.0</v>
      </c>
      <c r="I1817" s="7"/>
      <c r="J1817" s="7"/>
      <c r="K1817" s="7"/>
      <c r="L1817" s="7"/>
      <c r="M1817" s="7"/>
      <c r="N1817" s="7"/>
      <c r="O1817" s="7"/>
      <c r="P1817" s="7"/>
      <c r="Q1817" s="7"/>
      <c r="R1817" s="7"/>
      <c r="S1817" s="7"/>
      <c r="T1817" s="7"/>
      <c r="U1817" s="7"/>
      <c r="V1817" s="7"/>
      <c r="W1817" s="7"/>
      <c r="X1817" s="7"/>
      <c r="Y1817" s="7"/>
      <c r="Z1817" s="7"/>
      <c r="AA1817" s="7"/>
      <c r="AB1817" s="7"/>
      <c r="AC1817" s="7"/>
      <c r="AD1817" s="7"/>
      <c r="AE1817" s="7"/>
      <c r="AF1817" s="7" t="s">
        <v>890</v>
      </c>
    </row>
    <row r="1818" ht="14.25" customHeight="1">
      <c r="A1818" s="5" t="s">
        <v>3763</v>
      </c>
      <c r="B1818" s="5" t="s">
        <v>742</v>
      </c>
      <c r="C1818" s="5" t="s">
        <v>887</v>
      </c>
      <c r="D1818" s="5" t="s">
        <v>743</v>
      </c>
      <c r="E1818" s="62">
        <v>41640.0</v>
      </c>
      <c r="F1818" s="62">
        <v>42004.0</v>
      </c>
      <c r="G1818" s="5" t="s">
        <v>747</v>
      </c>
      <c r="H1818" s="5">
        <v>0.2</v>
      </c>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t="s">
        <v>890</v>
      </c>
    </row>
    <row r="1819" ht="14.25" customHeight="1">
      <c r="A1819" s="7" t="s">
        <v>3764</v>
      </c>
      <c r="B1819" s="7" t="s">
        <v>742</v>
      </c>
      <c r="C1819" s="7"/>
      <c r="D1819" s="7" t="s">
        <v>743</v>
      </c>
      <c r="E1819" s="68">
        <v>41640.0</v>
      </c>
      <c r="F1819" s="68">
        <v>42004.0</v>
      </c>
      <c r="G1819" s="7" t="s">
        <v>747</v>
      </c>
      <c r="H1819" s="7">
        <v>0.0</v>
      </c>
      <c r="I1819" s="7"/>
      <c r="J1819" s="7"/>
      <c r="K1819" s="7"/>
      <c r="L1819" s="7"/>
      <c r="M1819" s="7"/>
      <c r="N1819" s="7"/>
      <c r="O1819" s="7"/>
      <c r="P1819" s="7"/>
      <c r="Q1819" s="7"/>
      <c r="R1819" s="7"/>
      <c r="S1819" s="7"/>
      <c r="T1819" s="7"/>
      <c r="U1819" s="7"/>
      <c r="V1819" s="7"/>
      <c r="W1819" s="7"/>
      <c r="X1819" s="7"/>
      <c r="Y1819" s="7"/>
      <c r="Z1819" s="7"/>
      <c r="AA1819" s="7"/>
      <c r="AB1819" s="7"/>
      <c r="AC1819" s="7"/>
      <c r="AD1819" s="7"/>
      <c r="AE1819" s="7"/>
      <c r="AF1819" s="7" t="s">
        <v>890</v>
      </c>
    </row>
    <row r="1820" ht="14.25" customHeight="1">
      <c r="A1820" s="5" t="s">
        <v>3765</v>
      </c>
      <c r="B1820" s="5" t="s">
        <v>742</v>
      </c>
      <c r="C1820" s="5"/>
      <c r="D1820" s="5" t="s">
        <v>743</v>
      </c>
      <c r="E1820" s="62">
        <v>41640.0</v>
      </c>
      <c r="F1820" s="62">
        <v>42004.0</v>
      </c>
      <c r="G1820" s="5" t="s">
        <v>747</v>
      </c>
      <c r="H1820" s="5">
        <v>1.0</v>
      </c>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t="s">
        <v>890</v>
      </c>
    </row>
    <row r="1821" ht="14.25" customHeight="1">
      <c r="A1821" s="7" t="s">
        <v>3767</v>
      </c>
      <c r="B1821" s="7" t="s">
        <v>1185</v>
      </c>
      <c r="C1821" s="7"/>
      <c r="D1821" s="7" t="s">
        <v>2523</v>
      </c>
      <c r="E1821" s="68">
        <v>41640.0</v>
      </c>
      <c r="F1821" s="68">
        <v>42004.0</v>
      </c>
      <c r="G1821" s="7" t="s">
        <v>1003</v>
      </c>
      <c r="H1821" s="7">
        <v>0.03</v>
      </c>
      <c r="I1821" s="7">
        <v>0.02</v>
      </c>
      <c r="J1821" s="7">
        <v>0.03</v>
      </c>
      <c r="K1821" s="7">
        <v>0.02</v>
      </c>
      <c r="L1821" s="7">
        <v>0.05</v>
      </c>
      <c r="M1821" s="7">
        <v>0.12</v>
      </c>
      <c r="N1821" s="7">
        <v>0.13</v>
      </c>
      <c r="O1821" s="7">
        <v>0.15</v>
      </c>
      <c r="P1821" s="7">
        <v>0.18</v>
      </c>
      <c r="Q1821" s="7">
        <v>0.21</v>
      </c>
      <c r="R1821" s="7">
        <v>0.26</v>
      </c>
      <c r="S1821" s="7">
        <v>0.29</v>
      </c>
      <c r="T1821" s="7">
        <v>0.27</v>
      </c>
      <c r="U1821" s="7">
        <v>0.25</v>
      </c>
      <c r="V1821" s="7">
        <v>0.23</v>
      </c>
      <c r="W1821" s="7">
        <v>0.23</v>
      </c>
      <c r="X1821" s="7">
        <v>0.26</v>
      </c>
      <c r="Y1821" s="7">
        <v>0.26</v>
      </c>
      <c r="Z1821" s="7">
        <v>0.24</v>
      </c>
      <c r="AA1821" s="7">
        <v>0.22</v>
      </c>
      <c r="AB1821" s="7">
        <v>0.2</v>
      </c>
      <c r="AC1821" s="7">
        <v>0.18</v>
      </c>
      <c r="AD1821" s="7">
        <v>0.09</v>
      </c>
      <c r="AE1821" s="7">
        <v>0.03</v>
      </c>
      <c r="AF1821" s="7" t="s">
        <v>890</v>
      </c>
    </row>
    <row r="1822" ht="14.25" customHeight="1">
      <c r="A1822" s="5" t="s">
        <v>3767</v>
      </c>
      <c r="B1822" s="5" t="s">
        <v>1185</v>
      </c>
      <c r="C1822" s="5"/>
      <c r="D1822" s="5" t="s">
        <v>1085</v>
      </c>
      <c r="E1822" s="62">
        <v>41640.0</v>
      </c>
      <c r="F1822" s="62">
        <v>42004.0</v>
      </c>
      <c r="G1822" s="5" t="s">
        <v>747</v>
      </c>
      <c r="H1822" s="5">
        <v>0.0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890</v>
      </c>
    </row>
    <row r="1823" ht="14.25" customHeight="1">
      <c r="A1823" s="7" t="s">
        <v>3767</v>
      </c>
      <c r="B1823" s="7" t="s">
        <v>1185</v>
      </c>
      <c r="C1823" s="7"/>
      <c r="D1823" s="7" t="s">
        <v>1089</v>
      </c>
      <c r="E1823" s="68">
        <v>41640.0</v>
      </c>
      <c r="F1823" s="68">
        <v>42004.0</v>
      </c>
      <c r="G1823" s="7" t="s">
        <v>747</v>
      </c>
      <c r="H1823" s="7">
        <v>0.29</v>
      </c>
      <c r="I1823" s="7"/>
      <c r="J1823" s="7"/>
      <c r="K1823" s="7"/>
      <c r="L1823" s="7"/>
      <c r="M1823" s="7"/>
      <c r="N1823" s="7"/>
      <c r="O1823" s="7"/>
      <c r="P1823" s="7"/>
      <c r="Q1823" s="7"/>
      <c r="R1823" s="7"/>
      <c r="S1823" s="7"/>
      <c r="T1823" s="7"/>
      <c r="U1823" s="7"/>
      <c r="V1823" s="7"/>
      <c r="W1823" s="7"/>
      <c r="X1823" s="7"/>
      <c r="Y1823" s="7"/>
      <c r="Z1823" s="7"/>
      <c r="AA1823" s="7"/>
      <c r="AB1823" s="7"/>
      <c r="AC1823" s="7"/>
      <c r="AD1823" s="7"/>
      <c r="AE1823" s="7"/>
      <c r="AF1823" s="7" t="s">
        <v>890</v>
      </c>
    </row>
    <row r="1824" ht="14.25" customHeight="1">
      <c r="A1824" s="5" t="s">
        <v>3770</v>
      </c>
      <c r="B1824" s="5" t="s">
        <v>41</v>
      </c>
      <c r="C1824" s="5"/>
      <c r="D1824" s="5" t="s">
        <v>1078</v>
      </c>
      <c r="E1824" s="62">
        <v>41640.0</v>
      </c>
      <c r="F1824" s="62">
        <v>42004.0</v>
      </c>
      <c r="G1824" s="5" t="s">
        <v>1003</v>
      </c>
      <c r="H1824" s="5">
        <v>0.2</v>
      </c>
      <c r="I1824" s="5">
        <v>0.15</v>
      </c>
      <c r="J1824" s="5">
        <v>0.15</v>
      </c>
      <c r="K1824" s="5">
        <v>0.15</v>
      </c>
      <c r="L1824" s="5">
        <v>0.15</v>
      </c>
      <c r="M1824" s="5">
        <v>0.15</v>
      </c>
      <c r="N1824" s="5">
        <v>0.3</v>
      </c>
      <c r="O1824" s="5">
        <v>0.3</v>
      </c>
      <c r="P1824" s="5">
        <v>0.6</v>
      </c>
      <c r="Q1824" s="5">
        <v>0.6</v>
      </c>
      <c r="R1824" s="5">
        <v>0.8</v>
      </c>
      <c r="S1824" s="5">
        <v>0.8</v>
      </c>
      <c r="T1824" s="5">
        <v>0.8</v>
      </c>
      <c r="U1824" s="5">
        <v>0.8</v>
      </c>
      <c r="V1824" s="5">
        <v>0.8</v>
      </c>
      <c r="W1824" s="5">
        <v>0.8</v>
      </c>
      <c r="X1824" s="5">
        <v>0.8</v>
      </c>
      <c r="Y1824" s="5">
        <v>0.9</v>
      </c>
      <c r="Z1824" s="5">
        <v>0.9</v>
      </c>
      <c r="AA1824" s="5">
        <v>0.9</v>
      </c>
      <c r="AB1824" s="5">
        <v>0.9</v>
      </c>
      <c r="AC1824" s="5">
        <v>0.9</v>
      </c>
      <c r="AD1824" s="5">
        <v>0.5</v>
      </c>
      <c r="AE1824" s="5">
        <v>0.3</v>
      </c>
      <c r="AF1824" s="5" t="s">
        <v>890</v>
      </c>
    </row>
    <row r="1825" ht="14.25" customHeight="1">
      <c r="A1825" s="7" t="s">
        <v>3770</v>
      </c>
      <c r="B1825" s="7" t="s">
        <v>41</v>
      </c>
      <c r="C1825" s="7"/>
      <c r="D1825" s="7" t="s">
        <v>1085</v>
      </c>
      <c r="E1825" s="68">
        <v>41640.0</v>
      </c>
      <c r="F1825" s="68">
        <v>42004.0</v>
      </c>
      <c r="G1825" s="7" t="s">
        <v>747</v>
      </c>
      <c r="H1825" s="7">
        <v>0.0</v>
      </c>
      <c r="I1825" s="7"/>
      <c r="J1825" s="7"/>
      <c r="K1825" s="7"/>
      <c r="L1825" s="7"/>
      <c r="M1825" s="7"/>
      <c r="N1825" s="7"/>
      <c r="O1825" s="7"/>
      <c r="P1825" s="7"/>
      <c r="Q1825" s="7"/>
      <c r="R1825" s="7"/>
      <c r="S1825" s="7"/>
      <c r="T1825" s="7"/>
      <c r="U1825" s="7"/>
      <c r="V1825" s="7"/>
      <c r="W1825" s="7"/>
      <c r="X1825" s="7"/>
      <c r="Y1825" s="7"/>
      <c r="Z1825" s="7"/>
      <c r="AA1825" s="7"/>
      <c r="AB1825" s="7"/>
      <c r="AC1825" s="7"/>
      <c r="AD1825" s="7"/>
      <c r="AE1825" s="7"/>
      <c r="AF1825" s="7" t="s">
        <v>890</v>
      </c>
    </row>
    <row r="1826" ht="14.25" customHeight="1">
      <c r="A1826" s="5" t="s">
        <v>3770</v>
      </c>
      <c r="B1826" s="5" t="s">
        <v>41</v>
      </c>
      <c r="C1826" s="5"/>
      <c r="D1826" s="5" t="s">
        <v>1089</v>
      </c>
      <c r="E1826" s="62">
        <v>41640.0</v>
      </c>
      <c r="F1826" s="62">
        <v>42004.0</v>
      </c>
      <c r="G1826" s="5" t="s">
        <v>747</v>
      </c>
      <c r="H1826" s="5">
        <v>1.0</v>
      </c>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t="s">
        <v>890</v>
      </c>
    </row>
    <row r="1827" ht="14.25" customHeight="1">
      <c r="A1827" s="7" t="s">
        <v>3770</v>
      </c>
      <c r="B1827" s="7" t="s">
        <v>41</v>
      </c>
      <c r="C1827" s="7"/>
      <c r="D1827" s="7" t="s">
        <v>3773</v>
      </c>
      <c r="E1827" s="68">
        <v>41640.0</v>
      </c>
      <c r="F1827" s="68">
        <v>42004.0</v>
      </c>
      <c r="G1827" s="7" t="s">
        <v>1003</v>
      </c>
      <c r="H1827" s="7">
        <v>0.2</v>
      </c>
      <c r="I1827" s="7">
        <v>0.15</v>
      </c>
      <c r="J1827" s="7">
        <v>0.15</v>
      </c>
      <c r="K1827" s="7">
        <v>0.15</v>
      </c>
      <c r="L1827" s="7">
        <v>0.15</v>
      </c>
      <c r="M1827" s="7">
        <v>0.15</v>
      </c>
      <c r="N1827" s="7">
        <v>0.3</v>
      </c>
      <c r="O1827" s="7">
        <v>0.3</v>
      </c>
      <c r="P1827" s="7">
        <v>0.5</v>
      </c>
      <c r="Q1827" s="7">
        <v>0.5</v>
      </c>
      <c r="R1827" s="7">
        <v>0.7</v>
      </c>
      <c r="S1827" s="7">
        <v>0.7</v>
      </c>
      <c r="T1827" s="7">
        <v>0.7</v>
      </c>
      <c r="U1827" s="7">
        <v>0.7</v>
      </c>
      <c r="V1827" s="7">
        <v>0.7</v>
      </c>
      <c r="W1827" s="7">
        <v>0.7</v>
      </c>
      <c r="X1827" s="7">
        <v>0.6</v>
      </c>
      <c r="Y1827" s="7">
        <v>0.6</v>
      </c>
      <c r="Z1827" s="7">
        <v>0.6</v>
      </c>
      <c r="AA1827" s="7">
        <v>0.6</v>
      </c>
      <c r="AB1827" s="7">
        <v>0.6</v>
      </c>
      <c r="AC1827" s="7">
        <v>0.6</v>
      </c>
      <c r="AD1827" s="7">
        <v>0.5</v>
      </c>
      <c r="AE1827" s="7">
        <v>0.3</v>
      </c>
      <c r="AF1827" s="7" t="s">
        <v>890</v>
      </c>
    </row>
    <row r="1828" ht="14.25" customHeight="1">
      <c r="A1828" s="5" t="s">
        <v>3775</v>
      </c>
      <c r="B1828" s="5" t="s">
        <v>41</v>
      </c>
      <c r="C1828" s="5"/>
      <c r="D1828" s="5" t="s">
        <v>1078</v>
      </c>
      <c r="E1828" s="62">
        <v>41640.0</v>
      </c>
      <c r="F1828" s="62">
        <v>42004.0</v>
      </c>
      <c r="G1828" s="5" t="s">
        <v>1003</v>
      </c>
      <c r="H1828" s="5">
        <v>0.2</v>
      </c>
      <c r="I1828" s="5">
        <v>0.15</v>
      </c>
      <c r="J1828" s="5">
        <v>0.15</v>
      </c>
      <c r="K1828" s="5">
        <v>0.15</v>
      </c>
      <c r="L1828" s="5">
        <v>0.15</v>
      </c>
      <c r="M1828" s="5">
        <v>0.15</v>
      </c>
      <c r="N1828" s="5">
        <v>0.3</v>
      </c>
      <c r="O1828" s="5">
        <v>0.3</v>
      </c>
      <c r="P1828" s="5">
        <v>0.6</v>
      </c>
      <c r="Q1828" s="5">
        <v>0.6</v>
      </c>
      <c r="R1828" s="5">
        <v>0.8</v>
      </c>
      <c r="S1828" s="5">
        <v>0.8</v>
      </c>
      <c r="T1828" s="5">
        <v>0.8</v>
      </c>
      <c r="U1828" s="5">
        <v>0.8</v>
      </c>
      <c r="V1828" s="5">
        <v>0.8</v>
      </c>
      <c r="W1828" s="5">
        <v>0.8</v>
      </c>
      <c r="X1828" s="5">
        <v>0.8</v>
      </c>
      <c r="Y1828" s="5">
        <v>0.9</v>
      </c>
      <c r="Z1828" s="5">
        <v>0.9</v>
      </c>
      <c r="AA1828" s="5">
        <v>0.9</v>
      </c>
      <c r="AB1828" s="5">
        <v>0.9</v>
      </c>
      <c r="AC1828" s="5">
        <v>0.9</v>
      </c>
      <c r="AD1828" s="5">
        <v>0.5</v>
      </c>
      <c r="AE1828" s="5">
        <v>0.3</v>
      </c>
      <c r="AF1828" s="5" t="s">
        <v>890</v>
      </c>
    </row>
    <row r="1829" ht="14.25" customHeight="1">
      <c r="A1829" s="7" t="s">
        <v>3775</v>
      </c>
      <c r="B1829" s="7" t="s">
        <v>41</v>
      </c>
      <c r="C1829" s="7"/>
      <c r="D1829" s="7" t="s">
        <v>1085</v>
      </c>
      <c r="E1829" s="68">
        <v>41640.0</v>
      </c>
      <c r="F1829" s="68">
        <v>42004.0</v>
      </c>
      <c r="G1829" s="7" t="s">
        <v>747</v>
      </c>
      <c r="H1829" s="7">
        <v>0.0</v>
      </c>
      <c r="I1829" s="7"/>
      <c r="J1829" s="7"/>
      <c r="K1829" s="7"/>
      <c r="L1829" s="7"/>
      <c r="M1829" s="7"/>
      <c r="N1829" s="7"/>
      <c r="O1829" s="7"/>
      <c r="P1829" s="7"/>
      <c r="Q1829" s="7"/>
      <c r="R1829" s="7"/>
      <c r="S1829" s="7"/>
      <c r="T1829" s="7"/>
      <c r="U1829" s="7"/>
      <c r="V1829" s="7"/>
      <c r="W1829" s="7"/>
      <c r="X1829" s="7"/>
      <c r="Y1829" s="7"/>
      <c r="Z1829" s="7"/>
      <c r="AA1829" s="7"/>
      <c r="AB1829" s="7"/>
      <c r="AC1829" s="7"/>
      <c r="AD1829" s="7"/>
      <c r="AE1829" s="7"/>
      <c r="AF1829" s="7" t="s">
        <v>890</v>
      </c>
    </row>
    <row r="1830" ht="14.25" customHeight="1">
      <c r="A1830" s="5" t="s">
        <v>3775</v>
      </c>
      <c r="B1830" s="5" t="s">
        <v>41</v>
      </c>
      <c r="C1830" s="5"/>
      <c r="D1830" s="5" t="s">
        <v>1089</v>
      </c>
      <c r="E1830" s="62">
        <v>41640.0</v>
      </c>
      <c r="F1830" s="62">
        <v>42004.0</v>
      </c>
      <c r="G1830" s="5" t="s">
        <v>747</v>
      </c>
      <c r="H1830" s="5">
        <v>1.0</v>
      </c>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t="s">
        <v>890</v>
      </c>
    </row>
    <row r="1831" ht="14.25" customHeight="1">
      <c r="A1831" s="7" t="s">
        <v>3775</v>
      </c>
      <c r="B1831" s="7" t="s">
        <v>41</v>
      </c>
      <c r="C1831" s="7"/>
      <c r="D1831" s="7" t="s">
        <v>3773</v>
      </c>
      <c r="E1831" s="68">
        <v>41640.0</v>
      </c>
      <c r="F1831" s="68">
        <v>42004.0</v>
      </c>
      <c r="G1831" s="7" t="s">
        <v>1003</v>
      </c>
      <c r="H1831" s="7">
        <v>0.2</v>
      </c>
      <c r="I1831" s="7">
        <v>0.15</v>
      </c>
      <c r="J1831" s="7">
        <v>0.15</v>
      </c>
      <c r="K1831" s="7">
        <v>0.15</v>
      </c>
      <c r="L1831" s="7">
        <v>0.15</v>
      </c>
      <c r="M1831" s="7">
        <v>0.15</v>
      </c>
      <c r="N1831" s="7">
        <v>0.3</v>
      </c>
      <c r="O1831" s="7">
        <v>0.3</v>
      </c>
      <c r="P1831" s="7">
        <v>0.5</v>
      </c>
      <c r="Q1831" s="7">
        <v>0.5</v>
      </c>
      <c r="R1831" s="7">
        <v>0.7</v>
      </c>
      <c r="S1831" s="7">
        <v>0.7</v>
      </c>
      <c r="T1831" s="7">
        <v>0.7</v>
      </c>
      <c r="U1831" s="7">
        <v>0.7</v>
      </c>
      <c r="V1831" s="7">
        <v>0.7</v>
      </c>
      <c r="W1831" s="7">
        <v>0.7</v>
      </c>
      <c r="X1831" s="7">
        <v>0.6</v>
      </c>
      <c r="Y1831" s="7">
        <v>0.6</v>
      </c>
      <c r="Z1831" s="7">
        <v>0.6</v>
      </c>
      <c r="AA1831" s="7">
        <v>0.6</v>
      </c>
      <c r="AB1831" s="7">
        <v>0.6</v>
      </c>
      <c r="AC1831" s="7">
        <v>0.6</v>
      </c>
      <c r="AD1831" s="7">
        <v>0.5</v>
      </c>
      <c r="AE1831" s="7">
        <v>0.3</v>
      </c>
      <c r="AF1831" s="7" t="s">
        <v>890</v>
      </c>
    </row>
    <row r="1832" ht="14.25" customHeight="1">
      <c r="A1832" s="5" t="s">
        <v>3778</v>
      </c>
      <c r="B1832" s="5" t="s">
        <v>41</v>
      </c>
      <c r="C1832" s="5"/>
      <c r="D1832" s="5" t="s">
        <v>1078</v>
      </c>
      <c r="E1832" s="62">
        <v>41640.0</v>
      </c>
      <c r="F1832" s="62">
        <v>42004.0</v>
      </c>
      <c r="G1832" s="5" t="s">
        <v>1003</v>
      </c>
      <c r="H1832" s="5">
        <v>0.2</v>
      </c>
      <c r="I1832" s="5">
        <v>0.15</v>
      </c>
      <c r="J1832" s="5">
        <v>0.15</v>
      </c>
      <c r="K1832" s="5">
        <v>0.15</v>
      </c>
      <c r="L1832" s="5">
        <v>0.15</v>
      </c>
      <c r="M1832" s="5">
        <v>0.15</v>
      </c>
      <c r="N1832" s="5">
        <v>0.3</v>
      </c>
      <c r="O1832" s="5">
        <v>0.3</v>
      </c>
      <c r="P1832" s="5">
        <v>0.6</v>
      </c>
      <c r="Q1832" s="5">
        <v>0.6</v>
      </c>
      <c r="R1832" s="5">
        <v>0.8</v>
      </c>
      <c r="S1832" s="5">
        <v>0.8</v>
      </c>
      <c r="T1832" s="5">
        <v>0.8</v>
      </c>
      <c r="U1832" s="5">
        <v>0.8</v>
      </c>
      <c r="V1832" s="5">
        <v>0.8</v>
      </c>
      <c r="W1832" s="5">
        <v>0.8</v>
      </c>
      <c r="X1832" s="5">
        <v>0.8</v>
      </c>
      <c r="Y1832" s="5">
        <v>0.9</v>
      </c>
      <c r="Z1832" s="5">
        <v>0.9</v>
      </c>
      <c r="AA1832" s="5">
        <v>0.9</v>
      </c>
      <c r="AB1832" s="5">
        <v>0.9</v>
      </c>
      <c r="AC1832" s="5">
        <v>0.9</v>
      </c>
      <c r="AD1832" s="5">
        <v>0.5</v>
      </c>
      <c r="AE1832" s="5">
        <v>0.3</v>
      </c>
      <c r="AF1832" s="5" t="s">
        <v>890</v>
      </c>
    </row>
    <row r="1833" ht="14.25" customHeight="1">
      <c r="A1833" s="7" t="s">
        <v>3778</v>
      </c>
      <c r="B1833" s="7" t="s">
        <v>41</v>
      </c>
      <c r="C1833" s="7"/>
      <c r="D1833" s="7" t="s">
        <v>1085</v>
      </c>
      <c r="E1833" s="68">
        <v>41640.0</v>
      </c>
      <c r="F1833" s="68">
        <v>42004.0</v>
      </c>
      <c r="G1833" s="7" t="s">
        <v>747</v>
      </c>
      <c r="H1833" s="7">
        <v>0.0</v>
      </c>
      <c r="I1833" s="7"/>
      <c r="J1833" s="7"/>
      <c r="K1833" s="7"/>
      <c r="L1833" s="7"/>
      <c r="M1833" s="7"/>
      <c r="N1833" s="7"/>
      <c r="O1833" s="7"/>
      <c r="P1833" s="7"/>
      <c r="Q1833" s="7"/>
      <c r="R1833" s="7"/>
      <c r="S1833" s="7"/>
      <c r="T1833" s="7"/>
      <c r="U1833" s="7"/>
      <c r="V1833" s="7"/>
      <c r="W1833" s="7"/>
      <c r="X1833" s="7"/>
      <c r="Y1833" s="7"/>
      <c r="Z1833" s="7"/>
      <c r="AA1833" s="7"/>
      <c r="AB1833" s="7"/>
      <c r="AC1833" s="7"/>
      <c r="AD1833" s="7"/>
      <c r="AE1833" s="7"/>
      <c r="AF1833" s="7" t="s">
        <v>890</v>
      </c>
    </row>
    <row r="1834" ht="14.25" customHeight="1">
      <c r="A1834" s="5" t="s">
        <v>3778</v>
      </c>
      <c r="B1834" s="5" t="s">
        <v>41</v>
      </c>
      <c r="C1834" s="5"/>
      <c r="D1834" s="5" t="s">
        <v>1089</v>
      </c>
      <c r="E1834" s="62">
        <v>41640.0</v>
      </c>
      <c r="F1834" s="62">
        <v>42004.0</v>
      </c>
      <c r="G1834" s="5" t="s">
        <v>747</v>
      </c>
      <c r="H1834" s="5">
        <v>1.0</v>
      </c>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t="s">
        <v>890</v>
      </c>
    </row>
    <row r="1835" ht="14.25" customHeight="1">
      <c r="A1835" s="7" t="s">
        <v>3778</v>
      </c>
      <c r="B1835" s="7" t="s">
        <v>41</v>
      </c>
      <c r="C1835" s="7"/>
      <c r="D1835" s="7" t="s">
        <v>3773</v>
      </c>
      <c r="E1835" s="68">
        <v>41640.0</v>
      </c>
      <c r="F1835" s="68">
        <v>42004.0</v>
      </c>
      <c r="G1835" s="7" t="s">
        <v>1003</v>
      </c>
      <c r="H1835" s="7">
        <v>0.2</v>
      </c>
      <c r="I1835" s="7">
        <v>0.15</v>
      </c>
      <c r="J1835" s="7">
        <v>0.15</v>
      </c>
      <c r="K1835" s="7">
        <v>0.15</v>
      </c>
      <c r="L1835" s="7">
        <v>0.15</v>
      </c>
      <c r="M1835" s="7">
        <v>0.15</v>
      </c>
      <c r="N1835" s="7">
        <v>0.3</v>
      </c>
      <c r="O1835" s="7">
        <v>0.3</v>
      </c>
      <c r="P1835" s="7">
        <v>0.5</v>
      </c>
      <c r="Q1835" s="7">
        <v>0.5</v>
      </c>
      <c r="R1835" s="7">
        <v>0.7</v>
      </c>
      <c r="S1835" s="7">
        <v>0.7</v>
      </c>
      <c r="T1835" s="7">
        <v>0.7</v>
      </c>
      <c r="U1835" s="7">
        <v>0.7</v>
      </c>
      <c r="V1835" s="7">
        <v>0.7</v>
      </c>
      <c r="W1835" s="7">
        <v>0.7</v>
      </c>
      <c r="X1835" s="7">
        <v>0.6</v>
      </c>
      <c r="Y1835" s="7">
        <v>0.6</v>
      </c>
      <c r="Z1835" s="7">
        <v>0.6</v>
      </c>
      <c r="AA1835" s="7">
        <v>0.6</v>
      </c>
      <c r="AB1835" s="7">
        <v>0.6</v>
      </c>
      <c r="AC1835" s="7">
        <v>0.6</v>
      </c>
      <c r="AD1835" s="7">
        <v>0.5</v>
      </c>
      <c r="AE1835" s="7">
        <v>0.3</v>
      </c>
      <c r="AF1835" s="7" t="s">
        <v>890</v>
      </c>
    </row>
    <row r="1836" ht="14.25" customHeight="1">
      <c r="A1836" s="5" t="s">
        <v>3782</v>
      </c>
      <c r="B1836" s="5" t="s">
        <v>647</v>
      </c>
      <c r="C1836" s="5"/>
      <c r="D1836" s="5" t="s">
        <v>1078</v>
      </c>
      <c r="E1836" s="62">
        <v>41640.0</v>
      </c>
      <c r="F1836" s="62">
        <v>42004.0</v>
      </c>
      <c r="G1836" s="5" t="s">
        <v>1003</v>
      </c>
      <c r="H1836" s="5">
        <v>0.05</v>
      </c>
      <c r="I1836" s="5">
        <v>0.0</v>
      </c>
      <c r="J1836" s="5">
        <v>0.0</v>
      </c>
      <c r="K1836" s="5">
        <v>0.0</v>
      </c>
      <c r="L1836" s="5">
        <v>0.0</v>
      </c>
      <c r="M1836" s="5">
        <v>0.0</v>
      </c>
      <c r="N1836" s="5">
        <v>0.05</v>
      </c>
      <c r="O1836" s="5">
        <v>0.5</v>
      </c>
      <c r="P1836" s="5">
        <v>0.5</v>
      </c>
      <c r="Q1836" s="5">
        <v>0.2</v>
      </c>
      <c r="R1836" s="5">
        <v>0.2</v>
      </c>
      <c r="S1836" s="5">
        <v>0.3</v>
      </c>
      <c r="T1836" s="5">
        <v>0.5</v>
      </c>
      <c r="U1836" s="5">
        <v>0.5</v>
      </c>
      <c r="V1836" s="5">
        <v>0.3</v>
      </c>
      <c r="W1836" s="5">
        <v>0.2</v>
      </c>
      <c r="X1836" s="5">
        <v>0.25</v>
      </c>
      <c r="Y1836" s="5">
        <v>0.35</v>
      </c>
      <c r="Z1836" s="5">
        <v>0.55</v>
      </c>
      <c r="AA1836" s="5">
        <v>0.65</v>
      </c>
      <c r="AB1836" s="5">
        <v>0.7</v>
      </c>
      <c r="AC1836" s="5">
        <v>0.35</v>
      </c>
      <c r="AD1836" s="5">
        <v>0.2</v>
      </c>
      <c r="AE1836" s="5">
        <v>0.2</v>
      </c>
      <c r="AF1836" s="5" t="s">
        <v>890</v>
      </c>
    </row>
    <row r="1837" ht="14.25" customHeight="1">
      <c r="A1837" s="7" t="s">
        <v>3782</v>
      </c>
      <c r="B1837" s="7" t="s">
        <v>647</v>
      </c>
      <c r="C1837" s="7"/>
      <c r="D1837" s="7" t="s">
        <v>1085</v>
      </c>
      <c r="E1837" s="68">
        <v>41640.0</v>
      </c>
      <c r="F1837" s="68">
        <v>42004.0</v>
      </c>
      <c r="G1837" s="7" t="s">
        <v>747</v>
      </c>
      <c r="H1837" s="7">
        <v>0.0</v>
      </c>
      <c r="I1837" s="7"/>
      <c r="J1837" s="7"/>
      <c r="K1837" s="7"/>
      <c r="L1837" s="7"/>
      <c r="M1837" s="7"/>
      <c r="N1837" s="7"/>
      <c r="O1837" s="7"/>
      <c r="P1837" s="7"/>
      <c r="Q1837" s="7"/>
      <c r="R1837" s="7"/>
      <c r="S1837" s="7"/>
      <c r="T1837" s="7"/>
      <c r="U1837" s="7"/>
      <c r="V1837" s="7"/>
      <c r="W1837" s="7"/>
      <c r="X1837" s="7"/>
      <c r="Y1837" s="7"/>
      <c r="Z1837" s="7"/>
      <c r="AA1837" s="7"/>
      <c r="AB1837" s="7"/>
      <c r="AC1837" s="7"/>
      <c r="AD1837" s="7"/>
      <c r="AE1837" s="7"/>
      <c r="AF1837" s="7" t="s">
        <v>890</v>
      </c>
    </row>
    <row r="1838" ht="14.25" customHeight="1">
      <c r="A1838" s="5" t="s">
        <v>3782</v>
      </c>
      <c r="B1838" s="5" t="s">
        <v>647</v>
      </c>
      <c r="C1838" s="5"/>
      <c r="D1838" s="5" t="s">
        <v>1089</v>
      </c>
      <c r="E1838" s="62">
        <v>41640.0</v>
      </c>
      <c r="F1838" s="62">
        <v>42004.0</v>
      </c>
      <c r="G1838" s="5" t="s">
        <v>747</v>
      </c>
      <c r="H1838" s="5">
        <v>1.0</v>
      </c>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t="s">
        <v>890</v>
      </c>
    </row>
    <row r="1839" ht="14.25" customHeight="1">
      <c r="A1839" s="7" t="s">
        <v>3782</v>
      </c>
      <c r="B1839" s="7" t="s">
        <v>647</v>
      </c>
      <c r="C1839" s="7"/>
      <c r="D1839" s="7" t="s">
        <v>1624</v>
      </c>
      <c r="E1839" s="68">
        <v>41640.0</v>
      </c>
      <c r="F1839" s="68">
        <v>42004.0</v>
      </c>
      <c r="G1839" s="7" t="s">
        <v>1003</v>
      </c>
      <c r="H1839" s="7">
        <v>0.05</v>
      </c>
      <c r="I1839" s="7">
        <v>0.0</v>
      </c>
      <c r="J1839" s="7">
        <v>0.0</v>
      </c>
      <c r="K1839" s="7">
        <v>0.0</v>
      </c>
      <c r="L1839" s="7">
        <v>0.0</v>
      </c>
      <c r="M1839" s="7">
        <v>0.0</v>
      </c>
      <c r="N1839" s="7">
        <v>0.05</v>
      </c>
      <c r="O1839" s="7">
        <v>0.5</v>
      </c>
      <c r="P1839" s="7">
        <v>0.5</v>
      </c>
      <c r="Q1839" s="7">
        <v>0.4</v>
      </c>
      <c r="R1839" s="7">
        <v>0.2</v>
      </c>
      <c r="S1839" s="7">
        <v>0.45</v>
      </c>
      <c r="T1839" s="7">
        <v>0.5</v>
      </c>
      <c r="U1839" s="7">
        <v>0.5</v>
      </c>
      <c r="V1839" s="7">
        <v>0.35</v>
      </c>
      <c r="W1839" s="7">
        <v>0.3</v>
      </c>
      <c r="X1839" s="7">
        <v>0.3</v>
      </c>
      <c r="Y1839" s="7">
        <v>0.3</v>
      </c>
      <c r="Z1839" s="7">
        <v>0.7</v>
      </c>
      <c r="AA1839" s="7">
        <v>0.9</v>
      </c>
      <c r="AB1839" s="7">
        <v>0.7</v>
      </c>
      <c r="AC1839" s="7">
        <v>0.65</v>
      </c>
      <c r="AD1839" s="7">
        <v>0.55</v>
      </c>
      <c r="AE1839" s="7">
        <v>0.35</v>
      </c>
      <c r="AF1839" s="7" t="s">
        <v>890</v>
      </c>
    </row>
    <row r="1840" ht="14.25" customHeight="1">
      <c r="A1840" s="5" t="s">
        <v>3782</v>
      </c>
      <c r="B1840" s="5" t="s">
        <v>647</v>
      </c>
      <c r="C1840" s="5"/>
      <c r="D1840" s="5" t="s">
        <v>1191</v>
      </c>
      <c r="E1840" s="62">
        <v>41640.0</v>
      </c>
      <c r="F1840" s="62">
        <v>42004.0</v>
      </c>
      <c r="G1840" s="5" t="s">
        <v>1003</v>
      </c>
      <c r="H1840" s="5">
        <v>0.05</v>
      </c>
      <c r="I1840" s="5">
        <v>0.0</v>
      </c>
      <c r="J1840" s="5">
        <v>0.0</v>
      </c>
      <c r="K1840" s="5">
        <v>0.0</v>
      </c>
      <c r="L1840" s="5">
        <v>0.0</v>
      </c>
      <c r="M1840" s="5">
        <v>0.05</v>
      </c>
      <c r="N1840" s="5">
        <v>0.1</v>
      </c>
      <c r="O1840" s="5">
        <v>0.4</v>
      </c>
      <c r="P1840" s="5">
        <v>0.4</v>
      </c>
      <c r="Q1840" s="5">
        <v>0.4</v>
      </c>
      <c r="R1840" s="5">
        <v>0.2</v>
      </c>
      <c r="S1840" s="5">
        <v>0.5</v>
      </c>
      <c r="T1840" s="5">
        <v>0.8</v>
      </c>
      <c r="U1840" s="5">
        <v>0.7</v>
      </c>
      <c r="V1840" s="5">
        <v>0.4</v>
      </c>
      <c r="W1840" s="5">
        <v>0.2</v>
      </c>
      <c r="X1840" s="5">
        <v>0.25</v>
      </c>
      <c r="Y1840" s="5">
        <v>0.5</v>
      </c>
      <c r="Z1840" s="5">
        <v>0.8</v>
      </c>
      <c r="AA1840" s="5">
        <v>0.8</v>
      </c>
      <c r="AB1840" s="5">
        <v>0.8</v>
      </c>
      <c r="AC1840" s="5">
        <v>0.5</v>
      </c>
      <c r="AD1840" s="5">
        <v>0.35</v>
      </c>
      <c r="AE1840" s="5">
        <v>0.2</v>
      </c>
      <c r="AF1840" s="5" t="s">
        <v>890</v>
      </c>
    </row>
    <row r="1841" ht="14.25" customHeight="1">
      <c r="A1841" s="7" t="s">
        <v>1916</v>
      </c>
      <c r="B1841" s="7" t="s">
        <v>1230</v>
      </c>
      <c r="C1841" s="7"/>
      <c r="D1841" s="7" t="s">
        <v>1078</v>
      </c>
      <c r="E1841" s="68">
        <v>41640.0</v>
      </c>
      <c r="F1841" s="68">
        <v>42004.0</v>
      </c>
      <c r="G1841" s="7" t="s">
        <v>1003</v>
      </c>
      <c r="H1841" s="7">
        <v>0.0</v>
      </c>
      <c r="I1841" s="7">
        <v>0.0</v>
      </c>
      <c r="J1841" s="7">
        <v>0.0</v>
      </c>
      <c r="K1841" s="7">
        <v>0.0</v>
      </c>
      <c r="L1841" s="7">
        <v>0.0</v>
      </c>
      <c r="M1841" s="7">
        <v>0.0</v>
      </c>
      <c r="N1841" s="7">
        <v>0.0</v>
      </c>
      <c r="O1841" s="7">
        <v>0.15</v>
      </c>
      <c r="P1841" s="7">
        <v>0.15</v>
      </c>
      <c r="Q1841" s="7">
        <v>0.15</v>
      </c>
      <c r="R1841" s="7">
        <v>0.1</v>
      </c>
      <c r="S1841" s="7">
        <v>0.72</v>
      </c>
      <c r="T1841" s="7">
        <v>0.6</v>
      </c>
      <c r="U1841" s="7">
        <v>0.98</v>
      </c>
      <c r="V1841" s="7">
        <v>0.92</v>
      </c>
      <c r="W1841" s="7">
        <v>0.25</v>
      </c>
      <c r="X1841" s="7">
        <v>0.25</v>
      </c>
      <c r="Y1841" s="7">
        <v>0.23</v>
      </c>
      <c r="Z1841" s="7">
        <v>0.16</v>
      </c>
      <c r="AA1841" s="7">
        <v>0.1</v>
      </c>
      <c r="AB1841" s="7">
        <v>0.4</v>
      </c>
      <c r="AC1841" s="7">
        <v>0.42</v>
      </c>
      <c r="AD1841" s="7">
        <v>0.43</v>
      </c>
      <c r="AE1841" s="7">
        <v>0.0</v>
      </c>
      <c r="AF1841" s="7" t="s">
        <v>890</v>
      </c>
    </row>
    <row r="1842" ht="14.25" customHeight="1">
      <c r="A1842" s="5" t="s">
        <v>1916</v>
      </c>
      <c r="B1842" s="5" t="s">
        <v>1230</v>
      </c>
      <c r="C1842" s="5"/>
      <c r="D1842" s="5" t="s">
        <v>1174</v>
      </c>
      <c r="E1842" s="62">
        <v>41640.0</v>
      </c>
      <c r="F1842" s="62">
        <v>42004.0</v>
      </c>
      <c r="G1842" s="5" t="s">
        <v>1003</v>
      </c>
      <c r="H1842" s="5">
        <v>0.0</v>
      </c>
      <c r="I1842" s="5">
        <v>0.0</v>
      </c>
      <c r="J1842" s="5">
        <v>0.0</v>
      </c>
      <c r="K1842" s="5">
        <v>0.0</v>
      </c>
      <c r="L1842" s="5">
        <v>0.0</v>
      </c>
      <c r="M1842" s="5">
        <v>0.0</v>
      </c>
      <c r="N1842" s="5">
        <v>0.0</v>
      </c>
      <c r="O1842" s="5">
        <v>0.15</v>
      </c>
      <c r="P1842" s="5">
        <v>0.15</v>
      </c>
      <c r="Q1842" s="5">
        <v>0.15</v>
      </c>
      <c r="R1842" s="5">
        <v>0.1</v>
      </c>
      <c r="S1842" s="5">
        <v>0.72</v>
      </c>
      <c r="T1842" s="5">
        <v>0.6</v>
      </c>
      <c r="U1842" s="5">
        <v>0.98</v>
      </c>
      <c r="V1842" s="5">
        <v>0.92</v>
      </c>
      <c r="W1842" s="5">
        <v>0.25</v>
      </c>
      <c r="X1842" s="5">
        <v>0.25</v>
      </c>
      <c r="Y1842" s="5">
        <v>0.23</v>
      </c>
      <c r="Z1842" s="5">
        <v>0.16</v>
      </c>
      <c r="AA1842" s="5">
        <v>0.1</v>
      </c>
      <c r="AB1842" s="5">
        <v>0.4</v>
      </c>
      <c r="AC1842" s="5">
        <v>0.42</v>
      </c>
      <c r="AD1842" s="5">
        <v>0.43</v>
      </c>
      <c r="AE1842" s="5">
        <v>0.15</v>
      </c>
      <c r="AF1842" s="5" t="s">
        <v>890</v>
      </c>
    </row>
    <row r="1843" ht="14.25" customHeight="1">
      <c r="A1843" s="7" t="s">
        <v>1916</v>
      </c>
      <c r="B1843" s="7" t="s">
        <v>1230</v>
      </c>
      <c r="C1843" s="7"/>
      <c r="D1843" s="7" t="s">
        <v>1191</v>
      </c>
      <c r="E1843" s="68">
        <v>41640.0</v>
      </c>
      <c r="F1843" s="68">
        <v>42004.0</v>
      </c>
      <c r="G1843" s="7" t="s">
        <v>1003</v>
      </c>
      <c r="H1843" s="7">
        <v>0.0</v>
      </c>
      <c r="I1843" s="7">
        <v>0.0</v>
      </c>
      <c r="J1843" s="7">
        <v>0.0</v>
      </c>
      <c r="K1843" s="7">
        <v>0.0</v>
      </c>
      <c r="L1843" s="7">
        <v>0.0</v>
      </c>
      <c r="M1843" s="7">
        <v>0.0</v>
      </c>
      <c r="N1843" s="7">
        <v>0.15</v>
      </c>
      <c r="O1843" s="7">
        <v>0.15</v>
      </c>
      <c r="P1843" s="7">
        <v>0.33</v>
      </c>
      <c r="Q1843" s="7">
        <v>0.13</v>
      </c>
      <c r="R1843" s="7">
        <v>0.1</v>
      </c>
      <c r="S1843" s="7">
        <v>0.72</v>
      </c>
      <c r="T1843" s="7">
        <v>0.31</v>
      </c>
      <c r="U1843" s="7">
        <v>0.98</v>
      </c>
      <c r="V1843" s="7">
        <v>0.92</v>
      </c>
      <c r="W1843" s="7">
        <v>0.22</v>
      </c>
      <c r="X1843" s="7">
        <v>0.31</v>
      </c>
      <c r="Y1843" s="7">
        <v>0.23</v>
      </c>
      <c r="Z1843" s="7">
        <v>0.16</v>
      </c>
      <c r="AA1843" s="7">
        <v>0.1</v>
      </c>
      <c r="AB1843" s="7">
        <v>0.4</v>
      </c>
      <c r="AC1843" s="7">
        <v>0.42</v>
      </c>
      <c r="AD1843" s="7">
        <v>0.43</v>
      </c>
      <c r="AE1843" s="7">
        <v>0.15</v>
      </c>
      <c r="AF1843" s="7" t="s">
        <v>890</v>
      </c>
    </row>
    <row r="1844" ht="14.25" customHeight="1">
      <c r="A1844" s="5" t="s">
        <v>3790</v>
      </c>
      <c r="B1844" s="5" t="s">
        <v>1173</v>
      </c>
      <c r="C1844" s="5" t="s">
        <v>995</v>
      </c>
      <c r="D1844" s="5" t="s">
        <v>2523</v>
      </c>
      <c r="E1844" s="62">
        <v>41640.0</v>
      </c>
      <c r="F1844" s="62">
        <v>42004.0</v>
      </c>
      <c r="G1844" s="5" t="s">
        <v>1003</v>
      </c>
      <c r="H1844" s="5">
        <v>30.0</v>
      </c>
      <c r="I1844" s="5">
        <v>30.0</v>
      </c>
      <c r="J1844" s="5">
        <v>30.0</v>
      </c>
      <c r="K1844" s="5">
        <v>26.11</v>
      </c>
      <c r="L1844" s="5">
        <v>26.11</v>
      </c>
      <c r="M1844" s="5">
        <v>26.11</v>
      </c>
      <c r="N1844" s="5">
        <v>26.11</v>
      </c>
      <c r="O1844" s="5">
        <v>26.11</v>
      </c>
      <c r="P1844" s="5">
        <v>26.11</v>
      </c>
      <c r="Q1844" s="5">
        <v>26.11</v>
      </c>
      <c r="R1844" s="5">
        <v>26.11</v>
      </c>
      <c r="S1844" s="5">
        <v>26.11</v>
      </c>
      <c r="T1844" s="5">
        <v>26.11</v>
      </c>
      <c r="U1844" s="5">
        <v>26.11</v>
      </c>
      <c r="V1844" s="5">
        <v>26.11</v>
      </c>
      <c r="W1844" s="5">
        <v>26.11</v>
      </c>
      <c r="X1844" s="5">
        <v>26.11</v>
      </c>
      <c r="Y1844" s="5">
        <v>26.11</v>
      </c>
      <c r="Z1844" s="5">
        <v>26.11</v>
      </c>
      <c r="AA1844" s="5">
        <v>26.11</v>
      </c>
      <c r="AB1844" s="5">
        <v>26.11</v>
      </c>
      <c r="AC1844" s="5">
        <v>26.11</v>
      </c>
      <c r="AD1844" s="5">
        <v>26.11</v>
      </c>
      <c r="AE1844" s="5">
        <v>26.11</v>
      </c>
      <c r="AF1844" s="5" t="s">
        <v>890</v>
      </c>
    </row>
    <row r="1845" ht="14.25" customHeight="1">
      <c r="A1845" s="7" t="s">
        <v>3790</v>
      </c>
      <c r="B1845" s="7" t="s">
        <v>1173</v>
      </c>
      <c r="C1845" s="7" t="s">
        <v>995</v>
      </c>
      <c r="D1845" s="7" t="s">
        <v>1085</v>
      </c>
      <c r="E1845" s="68">
        <v>41640.0</v>
      </c>
      <c r="F1845" s="68">
        <v>42004.0</v>
      </c>
      <c r="G1845" s="7" t="s">
        <v>747</v>
      </c>
      <c r="H1845" s="7">
        <v>30.0</v>
      </c>
      <c r="I1845" s="7"/>
      <c r="J1845" s="7"/>
      <c r="K1845" s="7"/>
      <c r="L1845" s="7"/>
      <c r="M1845" s="7"/>
      <c r="N1845" s="7"/>
      <c r="O1845" s="7"/>
      <c r="P1845" s="7"/>
      <c r="Q1845" s="7"/>
      <c r="R1845" s="7"/>
      <c r="S1845" s="7"/>
      <c r="T1845" s="7"/>
      <c r="U1845" s="7"/>
      <c r="V1845" s="7"/>
      <c r="W1845" s="7"/>
      <c r="X1845" s="7"/>
      <c r="Y1845" s="7"/>
      <c r="Z1845" s="7"/>
      <c r="AA1845" s="7"/>
      <c r="AB1845" s="7"/>
      <c r="AC1845" s="7"/>
      <c r="AD1845" s="7"/>
      <c r="AE1845" s="7"/>
      <c r="AF1845" s="7" t="s">
        <v>890</v>
      </c>
    </row>
    <row r="1846" ht="14.25" customHeight="1">
      <c r="A1846" s="5" t="s">
        <v>3790</v>
      </c>
      <c r="B1846" s="5" t="s">
        <v>1173</v>
      </c>
      <c r="C1846" s="5" t="s">
        <v>995</v>
      </c>
      <c r="D1846" s="5" t="s">
        <v>1089</v>
      </c>
      <c r="E1846" s="62">
        <v>41640.0</v>
      </c>
      <c r="F1846" s="62">
        <v>42004.0</v>
      </c>
      <c r="G1846" s="5" t="s">
        <v>1003</v>
      </c>
      <c r="H1846" s="5">
        <v>30.0</v>
      </c>
      <c r="I1846" s="5">
        <v>30.0</v>
      </c>
      <c r="J1846" s="5">
        <v>30.0</v>
      </c>
      <c r="K1846" s="5">
        <v>30.0</v>
      </c>
      <c r="L1846" s="5">
        <v>30.0</v>
      </c>
      <c r="M1846" s="5">
        <v>28.33</v>
      </c>
      <c r="N1846" s="5">
        <v>26.11</v>
      </c>
      <c r="O1846" s="5">
        <v>26.11</v>
      </c>
      <c r="P1846" s="5">
        <v>26.11</v>
      </c>
      <c r="Q1846" s="5">
        <v>26.11</v>
      </c>
      <c r="R1846" s="5">
        <v>26.11</v>
      </c>
      <c r="S1846" s="5">
        <v>26.11</v>
      </c>
      <c r="T1846" s="5">
        <v>26.11</v>
      </c>
      <c r="U1846" s="5">
        <v>26.11</v>
      </c>
      <c r="V1846" s="5">
        <v>26.11</v>
      </c>
      <c r="W1846" s="5">
        <v>26.11</v>
      </c>
      <c r="X1846" s="5">
        <v>26.11</v>
      </c>
      <c r="Y1846" s="5">
        <v>26.11</v>
      </c>
      <c r="Z1846" s="5">
        <v>26.11</v>
      </c>
      <c r="AA1846" s="5">
        <v>26.11</v>
      </c>
      <c r="AB1846" s="5">
        <v>26.11</v>
      </c>
      <c r="AC1846" s="5">
        <v>26.11</v>
      </c>
      <c r="AD1846" s="5">
        <v>26.11</v>
      </c>
      <c r="AE1846" s="5">
        <v>26.11</v>
      </c>
      <c r="AF1846" s="5" t="s">
        <v>890</v>
      </c>
    </row>
    <row r="1847" ht="14.25" customHeight="1">
      <c r="A1847" s="7" t="s">
        <v>3794</v>
      </c>
      <c r="B1847" s="7" t="s">
        <v>1173</v>
      </c>
      <c r="C1847" s="7" t="s">
        <v>995</v>
      </c>
      <c r="D1847" s="7" t="s">
        <v>2523</v>
      </c>
      <c r="E1847" s="68">
        <v>41640.0</v>
      </c>
      <c r="F1847" s="68">
        <v>42004.0</v>
      </c>
      <c r="G1847" s="7" t="s">
        <v>747</v>
      </c>
      <c r="H1847" s="7">
        <v>26.11</v>
      </c>
      <c r="I1847" s="7"/>
      <c r="J1847" s="7"/>
      <c r="K1847" s="7"/>
      <c r="L1847" s="7"/>
      <c r="M1847" s="7"/>
      <c r="N1847" s="7"/>
      <c r="O1847" s="7"/>
      <c r="P1847" s="7"/>
      <c r="Q1847" s="7"/>
      <c r="R1847" s="7"/>
      <c r="S1847" s="7"/>
      <c r="T1847" s="7"/>
      <c r="U1847" s="7"/>
      <c r="V1847" s="7"/>
      <c r="W1847" s="7"/>
      <c r="X1847" s="7"/>
      <c r="Y1847" s="7"/>
      <c r="Z1847" s="7"/>
      <c r="AA1847" s="7"/>
      <c r="AB1847" s="7"/>
      <c r="AC1847" s="7"/>
      <c r="AD1847" s="7"/>
      <c r="AE1847" s="7"/>
      <c r="AF1847" s="7" t="s">
        <v>890</v>
      </c>
    </row>
    <row r="1848" ht="14.25" customHeight="1">
      <c r="A1848" s="5" t="s">
        <v>3794</v>
      </c>
      <c r="B1848" s="5" t="s">
        <v>1173</v>
      </c>
      <c r="C1848" s="5" t="s">
        <v>995</v>
      </c>
      <c r="D1848" s="5" t="s">
        <v>1085</v>
      </c>
      <c r="E1848" s="62">
        <v>41640.0</v>
      </c>
      <c r="F1848" s="62">
        <v>42004.0</v>
      </c>
      <c r="G1848" s="5" t="s">
        <v>747</v>
      </c>
      <c r="H1848" s="5">
        <v>30.0</v>
      </c>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t="s">
        <v>890</v>
      </c>
    </row>
    <row r="1849" ht="14.25" customHeight="1">
      <c r="A1849" s="7" t="s">
        <v>3794</v>
      </c>
      <c r="B1849" s="7" t="s">
        <v>1173</v>
      </c>
      <c r="C1849" s="7" t="s">
        <v>995</v>
      </c>
      <c r="D1849" s="7" t="s">
        <v>1089</v>
      </c>
      <c r="E1849" s="68">
        <v>41640.0</v>
      </c>
      <c r="F1849" s="68">
        <v>42004.0</v>
      </c>
      <c r="G1849" s="7" t="s">
        <v>1003</v>
      </c>
      <c r="H1849" s="7">
        <v>30.0</v>
      </c>
      <c r="I1849" s="7">
        <v>30.0</v>
      </c>
      <c r="J1849" s="7">
        <v>30.0</v>
      </c>
      <c r="K1849" s="7">
        <v>30.0</v>
      </c>
      <c r="L1849" s="7">
        <v>30.0</v>
      </c>
      <c r="M1849" s="7">
        <v>28.33</v>
      </c>
      <c r="N1849" s="7">
        <v>26.11</v>
      </c>
      <c r="O1849" s="7">
        <v>26.11</v>
      </c>
      <c r="P1849" s="7">
        <v>26.11</v>
      </c>
      <c r="Q1849" s="7">
        <v>26.11</v>
      </c>
      <c r="R1849" s="7">
        <v>26.11</v>
      </c>
      <c r="S1849" s="7">
        <v>26.11</v>
      </c>
      <c r="T1849" s="7">
        <v>26.11</v>
      </c>
      <c r="U1849" s="7">
        <v>26.11</v>
      </c>
      <c r="V1849" s="7">
        <v>26.11</v>
      </c>
      <c r="W1849" s="7">
        <v>26.11</v>
      </c>
      <c r="X1849" s="7">
        <v>26.11</v>
      </c>
      <c r="Y1849" s="7">
        <v>26.11</v>
      </c>
      <c r="Z1849" s="7">
        <v>26.11</v>
      </c>
      <c r="AA1849" s="7">
        <v>26.11</v>
      </c>
      <c r="AB1849" s="7">
        <v>26.11</v>
      </c>
      <c r="AC1849" s="7">
        <v>26.11</v>
      </c>
      <c r="AD1849" s="7">
        <v>26.11</v>
      </c>
      <c r="AE1849" s="7">
        <v>26.11</v>
      </c>
      <c r="AF1849" s="7" t="s">
        <v>890</v>
      </c>
    </row>
    <row r="1850" ht="14.25" customHeight="1">
      <c r="A1850" s="5" t="s">
        <v>3797</v>
      </c>
      <c r="B1850" s="5" t="s">
        <v>1173</v>
      </c>
      <c r="C1850" s="5" t="s">
        <v>995</v>
      </c>
      <c r="D1850" s="5" t="s">
        <v>2523</v>
      </c>
      <c r="E1850" s="62">
        <v>41640.0</v>
      </c>
      <c r="F1850" s="62">
        <v>42004.0</v>
      </c>
      <c r="G1850" s="5" t="s">
        <v>1003</v>
      </c>
      <c r="H1850" s="5">
        <v>30.0</v>
      </c>
      <c r="I1850" s="5">
        <v>30.0</v>
      </c>
      <c r="J1850" s="5">
        <v>30.0</v>
      </c>
      <c r="K1850" s="5">
        <v>28.9</v>
      </c>
      <c r="L1850" s="5">
        <v>27.8</v>
      </c>
      <c r="M1850" s="5">
        <v>26.11</v>
      </c>
      <c r="N1850" s="5">
        <v>26.11</v>
      </c>
      <c r="O1850" s="5">
        <v>26.11</v>
      </c>
      <c r="P1850" s="5">
        <v>26.11</v>
      </c>
      <c r="Q1850" s="5">
        <v>26.11</v>
      </c>
      <c r="R1850" s="5">
        <v>26.11</v>
      </c>
      <c r="S1850" s="5">
        <v>26.11</v>
      </c>
      <c r="T1850" s="5">
        <v>26.11</v>
      </c>
      <c r="U1850" s="5">
        <v>26.11</v>
      </c>
      <c r="V1850" s="5">
        <v>26.11</v>
      </c>
      <c r="W1850" s="5">
        <v>26.11</v>
      </c>
      <c r="X1850" s="5">
        <v>26.11</v>
      </c>
      <c r="Y1850" s="5">
        <v>26.11</v>
      </c>
      <c r="Z1850" s="5">
        <v>26.11</v>
      </c>
      <c r="AA1850" s="5">
        <v>26.11</v>
      </c>
      <c r="AB1850" s="5">
        <v>26.11</v>
      </c>
      <c r="AC1850" s="5">
        <v>26.11</v>
      </c>
      <c r="AD1850" s="5">
        <v>26.11</v>
      </c>
      <c r="AE1850" s="5">
        <v>26.11</v>
      </c>
      <c r="AF1850" s="5" t="s">
        <v>890</v>
      </c>
    </row>
    <row r="1851" ht="14.25" customHeight="1">
      <c r="A1851" s="7" t="s">
        <v>3797</v>
      </c>
      <c r="B1851" s="7" t="s">
        <v>1173</v>
      </c>
      <c r="C1851" s="7" t="s">
        <v>995</v>
      </c>
      <c r="D1851" s="7" t="s">
        <v>1085</v>
      </c>
      <c r="E1851" s="68">
        <v>41640.0</v>
      </c>
      <c r="F1851" s="68">
        <v>42004.0</v>
      </c>
      <c r="G1851" s="7" t="s">
        <v>747</v>
      </c>
      <c r="H1851" s="7">
        <v>30.0</v>
      </c>
      <c r="I1851" s="7"/>
      <c r="J1851" s="7"/>
      <c r="K1851" s="7"/>
      <c r="L1851" s="7"/>
      <c r="M1851" s="7"/>
      <c r="N1851" s="7"/>
      <c r="O1851" s="7"/>
      <c r="P1851" s="7"/>
      <c r="Q1851" s="7"/>
      <c r="R1851" s="7"/>
      <c r="S1851" s="7"/>
      <c r="T1851" s="7"/>
      <c r="U1851" s="7"/>
      <c r="V1851" s="7"/>
      <c r="W1851" s="7"/>
      <c r="X1851" s="7"/>
      <c r="Y1851" s="7"/>
      <c r="Z1851" s="7"/>
      <c r="AA1851" s="7"/>
      <c r="AB1851" s="7"/>
      <c r="AC1851" s="7"/>
      <c r="AD1851" s="7"/>
      <c r="AE1851" s="7"/>
      <c r="AF1851" s="7" t="s">
        <v>890</v>
      </c>
    </row>
    <row r="1852" ht="14.25" customHeight="1">
      <c r="A1852" s="5" t="s">
        <v>3797</v>
      </c>
      <c r="B1852" s="5" t="s">
        <v>1173</v>
      </c>
      <c r="C1852" s="5" t="s">
        <v>995</v>
      </c>
      <c r="D1852" s="5" t="s">
        <v>1089</v>
      </c>
      <c r="E1852" s="62">
        <v>41640.0</v>
      </c>
      <c r="F1852" s="62">
        <v>42004.0</v>
      </c>
      <c r="G1852" s="5" t="s">
        <v>1003</v>
      </c>
      <c r="H1852" s="5">
        <v>30.0</v>
      </c>
      <c r="I1852" s="5">
        <v>30.0</v>
      </c>
      <c r="J1852" s="5">
        <v>30.0</v>
      </c>
      <c r="K1852" s="5">
        <v>30.0</v>
      </c>
      <c r="L1852" s="5">
        <v>30.0</v>
      </c>
      <c r="M1852" s="5">
        <v>28.33</v>
      </c>
      <c r="N1852" s="5">
        <v>26.11</v>
      </c>
      <c r="O1852" s="5">
        <v>26.11</v>
      </c>
      <c r="P1852" s="5">
        <v>26.11</v>
      </c>
      <c r="Q1852" s="5">
        <v>26.11</v>
      </c>
      <c r="R1852" s="5">
        <v>26.11</v>
      </c>
      <c r="S1852" s="5">
        <v>26.11</v>
      </c>
      <c r="T1852" s="5">
        <v>26.11</v>
      </c>
      <c r="U1852" s="5">
        <v>26.11</v>
      </c>
      <c r="V1852" s="5">
        <v>26.11</v>
      </c>
      <c r="W1852" s="5">
        <v>26.11</v>
      </c>
      <c r="X1852" s="5">
        <v>26.11</v>
      </c>
      <c r="Y1852" s="5">
        <v>26.11</v>
      </c>
      <c r="Z1852" s="5">
        <v>26.11</v>
      </c>
      <c r="AA1852" s="5">
        <v>26.11</v>
      </c>
      <c r="AB1852" s="5">
        <v>26.11</v>
      </c>
      <c r="AC1852" s="5">
        <v>26.11</v>
      </c>
      <c r="AD1852" s="5">
        <v>26.11</v>
      </c>
      <c r="AE1852" s="5">
        <v>26.11</v>
      </c>
      <c r="AF1852" s="5" t="s">
        <v>890</v>
      </c>
    </row>
    <row r="1853" ht="14.25" customHeight="1">
      <c r="A1853" s="7" t="s">
        <v>3801</v>
      </c>
      <c r="B1853" s="7" t="s">
        <v>1173</v>
      </c>
      <c r="C1853" s="7" t="s">
        <v>995</v>
      </c>
      <c r="D1853" s="7" t="s">
        <v>2523</v>
      </c>
      <c r="E1853" s="68">
        <v>41640.0</v>
      </c>
      <c r="F1853" s="68">
        <v>42004.0</v>
      </c>
      <c r="G1853" s="7" t="s">
        <v>1003</v>
      </c>
      <c r="H1853" s="7">
        <v>30.0</v>
      </c>
      <c r="I1853" s="7">
        <v>30.0</v>
      </c>
      <c r="J1853" s="7">
        <v>30.0</v>
      </c>
      <c r="K1853" s="7">
        <v>23.89</v>
      </c>
      <c r="L1853" s="7">
        <v>23.89</v>
      </c>
      <c r="M1853" s="7">
        <v>23.89</v>
      </c>
      <c r="N1853" s="7">
        <v>23.89</v>
      </c>
      <c r="O1853" s="7">
        <v>23.89</v>
      </c>
      <c r="P1853" s="7">
        <v>23.89</v>
      </c>
      <c r="Q1853" s="7">
        <v>23.89</v>
      </c>
      <c r="R1853" s="7">
        <v>23.89</v>
      </c>
      <c r="S1853" s="7">
        <v>23.89</v>
      </c>
      <c r="T1853" s="7">
        <v>23.89</v>
      </c>
      <c r="U1853" s="7">
        <v>23.89</v>
      </c>
      <c r="V1853" s="7">
        <v>23.89</v>
      </c>
      <c r="W1853" s="7">
        <v>23.89</v>
      </c>
      <c r="X1853" s="7">
        <v>23.89</v>
      </c>
      <c r="Y1853" s="7">
        <v>23.89</v>
      </c>
      <c r="Z1853" s="7">
        <v>23.89</v>
      </c>
      <c r="AA1853" s="7">
        <v>23.89</v>
      </c>
      <c r="AB1853" s="7">
        <v>23.89</v>
      </c>
      <c r="AC1853" s="7">
        <v>23.89</v>
      </c>
      <c r="AD1853" s="7">
        <v>23.89</v>
      </c>
      <c r="AE1853" s="7">
        <v>23.89</v>
      </c>
      <c r="AF1853" s="7" t="s">
        <v>890</v>
      </c>
    </row>
    <row r="1854" ht="14.25" customHeight="1">
      <c r="A1854" s="5" t="s">
        <v>3801</v>
      </c>
      <c r="B1854" s="5" t="s">
        <v>1173</v>
      </c>
      <c r="C1854" s="5" t="s">
        <v>995</v>
      </c>
      <c r="D1854" s="5" t="s">
        <v>1085</v>
      </c>
      <c r="E1854" s="62">
        <v>41640.0</v>
      </c>
      <c r="F1854" s="62">
        <v>42004.0</v>
      </c>
      <c r="G1854" s="5" t="s">
        <v>747</v>
      </c>
      <c r="H1854" s="5">
        <v>30.0</v>
      </c>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t="s">
        <v>890</v>
      </c>
    </row>
    <row r="1855" ht="14.25" customHeight="1">
      <c r="A1855" s="7" t="s">
        <v>3801</v>
      </c>
      <c r="B1855" s="7" t="s">
        <v>1173</v>
      </c>
      <c r="C1855" s="7" t="s">
        <v>995</v>
      </c>
      <c r="D1855" s="7" t="s">
        <v>1089</v>
      </c>
      <c r="E1855" s="68">
        <v>41640.0</v>
      </c>
      <c r="F1855" s="68">
        <v>42004.0</v>
      </c>
      <c r="G1855" s="7" t="s">
        <v>1003</v>
      </c>
      <c r="H1855" s="7">
        <v>30.0</v>
      </c>
      <c r="I1855" s="7">
        <v>30.0</v>
      </c>
      <c r="J1855" s="7">
        <v>30.0</v>
      </c>
      <c r="K1855" s="7">
        <v>30.0</v>
      </c>
      <c r="L1855" s="7">
        <v>30.0</v>
      </c>
      <c r="M1855" s="7">
        <v>26.67</v>
      </c>
      <c r="N1855" s="7">
        <v>23.89</v>
      </c>
      <c r="O1855" s="7">
        <v>23.89</v>
      </c>
      <c r="P1855" s="7">
        <v>23.89</v>
      </c>
      <c r="Q1855" s="7">
        <v>23.89</v>
      </c>
      <c r="R1855" s="7">
        <v>23.89</v>
      </c>
      <c r="S1855" s="7">
        <v>23.89</v>
      </c>
      <c r="T1855" s="7">
        <v>23.89</v>
      </c>
      <c r="U1855" s="7">
        <v>23.89</v>
      </c>
      <c r="V1855" s="7">
        <v>23.89</v>
      </c>
      <c r="W1855" s="7">
        <v>23.89</v>
      </c>
      <c r="X1855" s="7">
        <v>23.89</v>
      </c>
      <c r="Y1855" s="7">
        <v>23.89</v>
      </c>
      <c r="Z1855" s="7">
        <v>23.89</v>
      </c>
      <c r="AA1855" s="7">
        <v>23.89</v>
      </c>
      <c r="AB1855" s="7">
        <v>23.89</v>
      </c>
      <c r="AC1855" s="7">
        <v>23.89</v>
      </c>
      <c r="AD1855" s="7">
        <v>23.89</v>
      </c>
      <c r="AE1855" s="7">
        <v>23.89</v>
      </c>
      <c r="AF1855" s="7" t="s">
        <v>890</v>
      </c>
    </row>
    <row r="1856" ht="14.25" customHeight="1">
      <c r="A1856" s="5" t="s">
        <v>1941</v>
      </c>
      <c r="B1856" s="5" t="s">
        <v>1173</v>
      </c>
      <c r="C1856" s="5" t="s">
        <v>995</v>
      </c>
      <c r="D1856" s="5" t="s">
        <v>2523</v>
      </c>
      <c r="E1856" s="62">
        <v>41640.0</v>
      </c>
      <c r="F1856" s="62">
        <v>42004.0</v>
      </c>
      <c r="G1856" s="5" t="s">
        <v>747</v>
      </c>
      <c r="H1856" s="5">
        <v>23.89</v>
      </c>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t="s">
        <v>890</v>
      </c>
    </row>
    <row r="1857" ht="14.25" customHeight="1">
      <c r="A1857" s="7" t="s">
        <v>1941</v>
      </c>
      <c r="B1857" s="7" t="s">
        <v>1173</v>
      </c>
      <c r="C1857" s="7" t="s">
        <v>995</v>
      </c>
      <c r="D1857" s="7" t="s">
        <v>1085</v>
      </c>
      <c r="E1857" s="68">
        <v>41640.0</v>
      </c>
      <c r="F1857" s="68">
        <v>42004.0</v>
      </c>
      <c r="G1857" s="7" t="s">
        <v>747</v>
      </c>
      <c r="H1857" s="7">
        <v>30.0</v>
      </c>
      <c r="I1857" s="7"/>
      <c r="J1857" s="7"/>
      <c r="K1857" s="7"/>
      <c r="L1857" s="7"/>
      <c r="M1857" s="7"/>
      <c r="N1857" s="7"/>
      <c r="O1857" s="7"/>
      <c r="P1857" s="7"/>
      <c r="Q1857" s="7"/>
      <c r="R1857" s="7"/>
      <c r="S1857" s="7"/>
      <c r="T1857" s="7"/>
      <c r="U1857" s="7"/>
      <c r="V1857" s="7"/>
      <c r="W1857" s="7"/>
      <c r="X1857" s="7"/>
      <c r="Y1857" s="7"/>
      <c r="Z1857" s="7"/>
      <c r="AA1857" s="7"/>
      <c r="AB1857" s="7"/>
      <c r="AC1857" s="7"/>
      <c r="AD1857" s="7"/>
      <c r="AE1857" s="7"/>
      <c r="AF1857" s="7" t="s">
        <v>890</v>
      </c>
    </row>
    <row r="1858" ht="14.25" customHeight="1">
      <c r="A1858" s="5" t="s">
        <v>1941</v>
      </c>
      <c r="B1858" s="5" t="s">
        <v>1173</v>
      </c>
      <c r="C1858" s="5" t="s">
        <v>995</v>
      </c>
      <c r="D1858" s="5" t="s">
        <v>1089</v>
      </c>
      <c r="E1858" s="62">
        <v>41640.0</v>
      </c>
      <c r="F1858" s="62">
        <v>42004.0</v>
      </c>
      <c r="G1858" s="5" t="s">
        <v>1003</v>
      </c>
      <c r="H1858" s="5">
        <v>30.0</v>
      </c>
      <c r="I1858" s="5">
        <v>30.0</v>
      </c>
      <c r="J1858" s="5">
        <v>30.0</v>
      </c>
      <c r="K1858" s="5">
        <v>30.0</v>
      </c>
      <c r="L1858" s="5">
        <v>30.0</v>
      </c>
      <c r="M1858" s="5">
        <v>26.67</v>
      </c>
      <c r="N1858" s="5">
        <v>23.89</v>
      </c>
      <c r="O1858" s="5">
        <v>23.89</v>
      </c>
      <c r="P1858" s="5">
        <v>23.89</v>
      </c>
      <c r="Q1858" s="5">
        <v>23.89</v>
      </c>
      <c r="R1858" s="5">
        <v>23.89</v>
      </c>
      <c r="S1858" s="5">
        <v>23.89</v>
      </c>
      <c r="T1858" s="5">
        <v>23.89</v>
      </c>
      <c r="U1858" s="5">
        <v>23.89</v>
      </c>
      <c r="V1858" s="5">
        <v>23.89</v>
      </c>
      <c r="W1858" s="5">
        <v>23.89</v>
      </c>
      <c r="X1858" s="5">
        <v>23.89</v>
      </c>
      <c r="Y1858" s="5">
        <v>23.89</v>
      </c>
      <c r="Z1858" s="5">
        <v>23.89</v>
      </c>
      <c r="AA1858" s="5">
        <v>23.89</v>
      </c>
      <c r="AB1858" s="5">
        <v>23.89</v>
      </c>
      <c r="AC1858" s="5">
        <v>23.89</v>
      </c>
      <c r="AD1858" s="5">
        <v>23.89</v>
      </c>
      <c r="AE1858" s="5">
        <v>23.89</v>
      </c>
      <c r="AF1858" s="5" t="s">
        <v>890</v>
      </c>
    </row>
    <row r="1859" ht="14.25" customHeight="1">
      <c r="A1859" s="7" t="s">
        <v>3808</v>
      </c>
      <c r="B1859" s="7" t="s">
        <v>1173</v>
      </c>
      <c r="C1859" s="7" t="s">
        <v>995</v>
      </c>
      <c r="D1859" s="7" t="s">
        <v>2523</v>
      </c>
      <c r="E1859" s="68">
        <v>41640.0</v>
      </c>
      <c r="F1859" s="68">
        <v>42004.0</v>
      </c>
      <c r="G1859" s="7" t="s">
        <v>1003</v>
      </c>
      <c r="H1859" s="7">
        <v>30.0</v>
      </c>
      <c r="I1859" s="7">
        <v>30.0</v>
      </c>
      <c r="J1859" s="7">
        <v>30.0</v>
      </c>
      <c r="K1859" s="7">
        <v>27.8</v>
      </c>
      <c r="L1859" s="7">
        <v>25.6</v>
      </c>
      <c r="M1859" s="7">
        <v>23.89</v>
      </c>
      <c r="N1859" s="7">
        <v>23.89</v>
      </c>
      <c r="O1859" s="7">
        <v>23.89</v>
      </c>
      <c r="P1859" s="7">
        <v>23.89</v>
      </c>
      <c r="Q1859" s="7">
        <v>23.89</v>
      </c>
      <c r="R1859" s="7">
        <v>23.89</v>
      </c>
      <c r="S1859" s="7">
        <v>23.89</v>
      </c>
      <c r="T1859" s="7">
        <v>23.89</v>
      </c>
      <c r="U1859" s="7">
        <v>23.89</v>
      </c>
      <c r="V1859" s="7">
        <v>23.89</v>
      </c>
      <c r="W1859" s="7">
        <v>23.89</v>
      </c>
      <c r="X1859" s="7">
        <v>23.89</v>
      </c>
      <c r="Y1859" s="7">
        <v>23.89</v>
      </c>
      <c r="Z1859" s="7">
        <v>23.89</v>
      </c>
      <c r="AA1859" s="7">
        <v>23.89</v>
      </c>
      <c r="AB1859" s="7">
        <v>23.89</v>
      </c>
      <c r="AC1859" s="7">
        <v>23.89</v>
      </c>
      <c r="AD1859" s="7">
        <v>23.89</v>
      </c>
      <c r="AE1859" s="7">
        <v>23.89</v>
      </c>
      <c r="AF1859" s="7" t="s">
        <v>890</v>
      </c>
    </row>
    <row r="1860" ht="14.25" customHeight="1">
      <c r="A1860" s="5" t="s">
        <v>3808</v>
      </c>
      <c r="B1860" s="5" t="s">
        <v>1173</v>
      </c>
      <c r="C1860" s="5" t="s">
        <v>995</v>
      </c>
      <c r="D1860" s="5" t="s">
        <v>1085</v>
      </c>
      <c r="E1860" s="62">
        <v>41640.0</v>
      </c>
      <c r="F1860" s="62">
        <v>42004.0</v>
      </c>
      <c r="G1860" s="5" t="s">
        <v>747</v>
      </c>
      <c r="H1860" s="5">
        <v>30.0</v>
      </c>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t="s">
        <v>890</v>
      </c>
    </row>
    <row r="1861" ht="14.25" customHeight="1">
      <c r="A1861" s="7" t="s">
        <v>3808</v>
      </c>
      <c r="B1861" s="7" t="s">
        <v>1173</v>
      </c>
      <c r="C1861" s="7" t="s">
        <v>995</v>
      </c>
      <c r="D1861" s="7" t="s">
        <v>1089</v>
      </c>
      <c r="E1861" s="68">
        <v>41640.0</v>
      </c>
      <c r="F1861" s="68">
        <v>42004.0</v>
      </c>
      <c r="G1861" s="7" t="s">
        <v>1003</v>
      </c>
      <c r="H1861" s="7">
        <v>30.0</v>
      </c>
      <c r="I1861" s="7">
        <v>30.0</v>
      </c>
      <c r="J1861" s="7">
        <v>30.0</v>
      </c>
      <c r="K1861" s="7">
        <v>30.0</v>
      </c>
      <c r="L1861" s="7">
        <v>30.0</v>
      </c>
      <c r="M1861" s="7">
        <v>26.67</v>
      </c>
      <c r="N1861" s="7">
        <v>23.89</v>
      </c>
      <c r="O1861" s="7">
        <v>23.89</v>
      </c>
      <c r="P1861" s="7">
        <v>23.89</v>
      </c>
      <c r="Q1861" s="7">
        <v>23.89</v>
      </c>
      <c r="R1861" s="7">
        <v>23.89</v>
      </c>
      <c r="S1861" s="7">
        <v>23.89</v>
      </c>
      <c r="T1861" s="7">
        <v>23.89</v>
      </c>
      <c r="U1861" s="7">
        <v>23.89</v>
      </c>
      <c r="V1861" s="7">
        <v>23.89</v>
      </c>
      <c r="W1861" s="7">
        <v>23.89</v>
      </c>
      <c r="X1861" s="7">
        <v>23.89</v>
      </c>
      <c r="Y1861" s="7">
        <v>23.89</v>
      </c>
      <c r="Z1861" s="7">
        <v>23.89</v>
      </c>
      <c r="AA1861" s="7">
        <v>23.89</v>
      </c>
      <c r="AB1861" s="7">
        <v>23.89</v>
      </c>
      <c r="AC1861" s="7">
        <v>23.89</v>
      </c>
      <c r="AD1861" s="7">
        <v>23.89</v>
      </c>
      <c r="AE1861" s="7">
        <v>23.89</v>
      </c>
      <c r="AF1861" s="7" t="s">
        <v>890</v>
      </c>
    </row>
    <row r="1862" ht="14.25" customHeight="1">
      <c r="A1862" s="5" t="s">
        <v>3811</v>
      </c>
      <c r="B1862" s="5" t="s">
        <v>1648</v>
      </c>
      <c r="C1862" s="5" t="s">
        <v>887</v>
      </c>
      <c r="D1862" s="5" t="s">
        <v>1223</v>
      </c>
      <c r="E1862" s="62">
        <v>41640.0</v>
      </c>
      <c r="F1862" s="62">
        <v>42004.0</v>
      </c>
      <c r="G1862" s="5" t="s">
        <v>747</v>
      </c>
      <c r="H1862" s="5">
        <v>0.5</v>
      </c>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t="s">
        <v>890</v>
      </c>
    </row>
    <row r="1863" ht="14.25" customHeight="1">
      <c r="A1863" s="7" t="s">
        <v>3811</v>
      </c>
      <c r="B1863" s="7" t="s">
        <v>1648</v>
      </c>
      <c r="C1863" s="7" t="s">
        <v>887</v>
      </c>
      <c r="D1863" s="7" t="s">
        <v>1085</v>
      </c>
      <c r="E1863" s="68">
        <v>41640.0</v>
      </c>
      <c r="F1863" s="68">
        <v>42004.0</v>
      </c>
      <c r="G1863" s="7" t="s">
        <v>747</v>
      </c>
      <c r="H1863" s="7">
        <v>1.0</v>
      </c>
      <c r="I1863" s="7"/>
      <c r="J1863" s="7"/>
      <c r="K1863" s="7"/>
      <c r="L1863" s="7"/>
      <c r="M1863" s="7"/>
      <c r="N1863" s="7"/>
      <c r="O1863" s="7"/>
      <c r="P1863" s="7"/>
      <c r="Q1863" s="7"/>
      <c r="R1863" s="7"/>
      <c r="S1863" s="7"/>
      <c r="T1863" s="7"/>
      <c r="U1863" s="7"/>
      <c r="V1863" s="7"/>
      <c r="W1863" s="7"/>
      <c r="X1863" s="7"/>
      <c r="Y1863" s="7"/>
      <c r="Z1863" s="7"/>
      <c r="AA1863" s="7"/>
      <c r="AB1863" s="7"/>
      <c r="AC1863" s="7"/>
      <c r="AD1863" s="7"/>
      <c r="AE1863" s="7"/>
      <c r="AF1863" s="7" t="s">
        <v>890</v>
      </c>
    </row>
    <row r="1864" ht="14.25" customHeight="1">
      <c r="A1864" s="5" t="s">
        <v>3811</v>
      </c>
      <c r="B1864" s="5" t="s">
        <v>1648</v>
      </c>
      <c r="C1864" s="5" t="s">
        <v>887</v>
      </c>
      <c r="D1864" s="5" t="s">
        <v>1224</v>
      </c>
      <c r="E1864" s="62">
        <v>41913.0</v>
      </c>
      <c r="F1864" s="62">
        <v>42004.0</v>
      </c>
      <c r="G1864" s="5" t="s">
        <v>747</v>
      </c>
      <c r="H1864" s="5">
        <v>1.0</v>
      </c>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t="s">
        <v>890</v>
      </c>
    </row>
    <row r="1865" ht="14.25" customHeight="1">
      <c r="A1865" s="7" t="s">
        <v>3811</v>
      </c>
      <c r="B1865" s="7" t="s">
        <v>1648</v>
      </c>
      <c r="C1865" s="7" t="s">
        <v>887</v>
      </c>
      <c r="D1865" s="7" t="s">
        <v>1224</v>
      </c>
      <c r="E1865" s="68">
        <v>41640.0</v>
      </c>
      <c r="F1865" s="68">
        <v>41759.0</v>
      </c>
      <c r="G1865" s="7" t="s">
        <v>747</v>
      </c>
      <c r="H1865" s="7">
        <v>1.0</v>
      </c>
      <c r="I1865" s="7"/>
      <c r="J1865" s="7"/>
      <c r="K1865" s="7"/>
      <c r="L1865" s="7"/>
      <c r="M1865" s="7"/>
      <c r="N1865" s="7"/>
      <c r="O1865" s="7"/>
      <c r="P1865" s="7"/>
      <c r="Q1865" s="7"/>
      <c r="R1865" s="7"/>
      <c r="S1865" s="7"/>
      <c r="T1865" s="7"/>
      <c r="U1865" s="7"/>
      <c r="V1865" s="7"/>
      <c r="W1865" s="7"/>
      <c r="X1865" s="7"/>
      <c r="Y1865" s="7"/>
      <c r="Z1865" s="7"/>
      <c r="AA1865" s="7"/>
      <c r="AB1865" s="7"/>
      <c r="AC1865" s="7"/>
      <c r="AD1865" s="7"/>
      <c r="AE1865" s="7"/>
      <c r="AF1865" s="7" t="s">
        <v>890</v>
      </c>
    </row>
    <row r="1866" ht="14.25" customHeight="1">
      <c r="A1866" s="5" t="s">
        <v>3815</v>
      </c>
      <c r="B1866" s="5" t="s">
        <v>668</v>
      </c>
      <c r="C1866" s="5"/>
      <c r="D1866" s="5" t="s">
        <v>1078</v>
      </c>
      <c r="E1866" s="62">
        <v>41640.0</v>
      </c>
      <c r="F1866" s="62">
        <v>42004.0</v>
      </c>
      <c r="G1866" s="5" t="s">
        <v>1003</v>
      </c>
      <c r="H1866" s="5">
        <v>0.0</v>
      </c>
      <c r="I1866" s="5">
        <v>0.0</v>
      </c>
      <c r="J1866" s="5">
        <v>0.0</v>
      </c>
      <c r="K1866" s="5">
        <v>0.0</v>
      </c>
      <c r="L1866" s="5">
        <v>0.0</v>
      </c>
      <c r="M1866" s="5">
        <v>0.0</v>
      </c>
      <c r="N1866" s="5">
        <v>0.144</v>
      </c>
      <c r="O1866" s="5">
        <v>0.558</v>
      </c>
      <c r="P1866" s="5">
        <v>0.558</v>
      </c>
      <c r="Q1866" s="5">
        <v>0.258</v>
      </c>
      <c r="R1866" s="5">
        <v>0.258</v>
      </c>
      <c r="S1866" s="5">
        <v>0.363</v>
      </c>
      <c r="T1866" s="5">
        <v>0.558</v>
      </c>
      <c r="U1866" s="5">
        <v>0.558</v>
      </c>
      <c r="V1866" s="5">
        <v>0.363</v>
      </c>
      <c r="W1866" s="5">
        <v>0.258</v>
      </c>
      <c r="X1866" s="5">
        <v>0.363</v>
      </c>
      <c r="Y1866" s="5">
        <v>0.462</v>
      </c>
      <c r="Z1866" s="5">
        <v>0.558</v>
      </c>
      <c r="AA1866" s="5">
        <v>0.65</v>
      </c>
      <c r="AB1866" s="5">
        <v>0.74</v>
      </c>
      <c r="AC1866" s="5">
        <v>0.462</v>
      </c>
      <c r="AD1866" s="5">
        <v>0.258</v>
      </c>
      <c r="AE1866" s="5">
        <v>0.258</v>
      </c>
      <c r="AF1866" s="5" t="s">
        <v>890</v>
      </c>
    </row>
    <row r="1867" ht="14.25" customHeight="1">
      <c r="A1867" s="7" t="s">
        <v>3815</v>
      </c>
      <c r="B1867" s="7" t="s">
        <v>668</v>
      </c>
      <c r="C1867" s="7"/>
      <c r="D1867" s="7" t="s">
        <v>1085</v>
      </c>
      <c r="E1867" s="68">
        <v>41640.0</v>
      </c>
      <c r="F1867" s="68">
        <v>42004.0</v>
      </c>
      <c r="G1867" s="7" t="s">
        <v>747</v>
      </c>
      <c r="H1867" s="7">
        <v>0.0</v>
      </c>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t="s">
        <v>890</v>
      </c>
    </row>
    <row r="1868" ht="14.25" customHeight="1">
      <c r="A1868" s="5" t="s">
        <v>3815</v>
      </c>
      <c r="B1868" s="5" t="s">
        <v>668</v>
      </c>
      <c r="C1868" s="5"/>
      <c r="D1868" s="5" t="s">
        <v>1089</v>
      </c>
      <c r="E1868" s="62">
        <v>41640.0</v>
      </c>
      <c r="F1868" s="62">
        <v>42004.0</v>
      </c>
      <c r="G1868" s="5" t="s">
        <v>747</v>
      </c>
      <c r="H1868" s="5">
        <v>1.0</v>
      </c>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t="s">
        <v>890</v>
      </c>
    </row>
    <row r="1869" ht="14.25" customHeight="1">
      <c r="A1869" s="7" t="s">
        <v>3815</v>
      </c>
      <c r="B1869" s="7" t="s">
        <v>668</v>
      </c>
      <c r="C1869" s="7"/>
      <c r="D1869" s="7" t="s">
        <v>1624</v>
      </c>
      <c r="E1869" s="68">
        <v>41640.0</v>
      </c>
      <c r="F1869" s="68">
        <v>42004.0</v>
      </c>
      <c r="G1869" s="7" t="s">
        <v>1003</v>
      </c>
      <c r="H1869" s="7">
        <v>0.0</v>
      </c>
      <c r="I1869" s="7">
        <v>0.0</v>
      </c>
      <c r="J1869" s="7">
        <v>0.0</v>
      </c>
      <c r="K1869" s="7">
        <v>0.0</v>
      </c>
      <c r="L1869" s="7">
        <v>0.0</v>
      </c>
      <c r="M1869" s="7">
        <v>0.0</v>
      </c>
      <c r="N1869" s="7">
        <v>0.144</v>
      </c>
      <c r="O1869" s="7">
        <v>0.558</v>
      </c>
      <c r="P1869" s="7">
        <v>0.558</v>
      </c>
      <c r="Q1869" s="7">
        <v>0.462</v>
      </c>
      <c r="R1869" s="7">
        <v>0.258</v>
      </c>
      <c r="S1869" s="7">
        <v>0.462</v>
      </c>
      <c r="T1869" s="7">
        <v>0.558</v>
      </c>
      <c r="U1869" s="7">
        <v>0.558</v>
      </c>
      <c r="V1869" s="7">
        <v>0.462</v>
      </c>
      <c r="W1869" s="7">
        <v>0.363</v>
      </c>
      <c r="X1869" s="7">
        <v>0.363</v>
      </c>
      <c r="Y1869" s="7">
        <v>0.363</v>
      </c>
      <c r="Z1869" s="7">
        <v>0.74</v>
      </c>
      <c r="AA1869" s="7">
        <v>0.915</v>
      </c>
      <c r="AB1869" s="7">
        <v>0.74</v>
      </c>
      <c r="AC1869" s="7">
        <v>0.65</v>
      </c>
      <c r="AD1869" s="7">
        <v>0.558</v>
      </c>
      <c r="AE1869" s="7">
        <v>0.363</v>
      </c>
      <c r="AF1869" s="7" t="s">
        <v>890</v>
      </c>
    </row>
    <row r="1870" ht="14.25" customHeight="1">
      <c r="A1870" s="5" t="s">
        <v>3815</v>
      </c>
      <c r="B1870" s="5" t="s">
        <v>668</v>
      </c>
      <c r="C1870" s="5"/>
      <c r="D1870" s="5" t="s">
        <v>1191</v>
      </c>
      <c r="E1870" s="62">
        <v>41640.0</v>
      </c>
      <c r="F1870" s="62">
        <v>42004.0</v>
      </c>
      <c r="G1870" s="5" t="s">
        <v>1003</v>
      </c>
      <c r="H1870" s="5">
        <v>0.0</v>
      </c>
      <c r="I1870" s="5">
        <v>0.0</v>
      </c>
      <c r="J1870" s="5">
        <v>0.0</v>
      </c>
      <c r="K1870" s="5">
        <v>0.0</v>
      </c>
      <c r="L1870" s="5">
        <v>0.0</v>
      </c>
      <c r="M1870" s="5">
        <v>0.0</v>
      </c>
      <c r="N1870" s="5">
        <v>0.144</v>
      </c>
      <c r="O1870" s="5">
        <v>0.462</v>
      </c>
      <c r="P1870" s="5">
        <v>0.462</v>
      </c>
      <c r="Q1870" s="5">
        <v>0.462</v>
      </c>
      <c r="R1870" s="5">
        <v>0.258</v>
      </c>
      <c r="S1870" s="5">
        <v>0.558</v>
      </c>
      <c r="T1870" s="5">
        <v>0.829</v>
      </c>
      <c r="U1870" s="5">
        <v>0.74</v>
      </c>
      <c r="V1870" s="5">
        <v>0.462</v>
      </c>
      <c r="W1870" s="5">
        <v>0.258</v>
      </c>
      <c r="X1870" s="5">
        <v>0.363</v>
      </c>
      <c r="Y1870" s="5">
        <v>0.558</v>
      </c>
      <c r="Z1870" s="5">
        <v>0.829</v>
      </c>
      <c r="AA1870" s="5">
        <v>0.829</v>
      </c>
      <c r="AB1870" s="5">
        <v>0.829</v>
      </c>
      <c r="AC1870" s="5">
        <v>0.558</v>
      </c>
      <c r="AD1870" s="5">
        <v>0.363</v>
      </c>
      <c r="AE1870" s="5">
        <v>0.258</v>
      </c>
      <c r="AF1870" s="5" t="s">
        <v>890</v>
      </c>
    </row>
    <row r="1871" ht="14.25" customHeight="1">
      <c r="A1871" s="7" t="s">
        <v>3820</v>
      </c>
      <c r="B1871" s="7" t="s">
        <v>742</v>
      </c>
      <c r="C1871" s="7"/>
      <c r="D1871" s="7" t="s">
        <v>743</v>
      </c>
      <c r="E1871" s="68">
        <v>41640.0</v>
      </c>
      <c r="F1871" s="68">
        <v>42004.0</v>
      </c>
      <c r="G1871" s="7" t="s">
        <v>747</v>
      </c>
      <c r="H1871" s="7">
        <v>4.0</v>
      </c>
      <c r="I1871" s="7"/>
      <c r="J1871" s="7"/>
      <c r="K1871" s="7"/>
      <c r="L1871" s="7"/>
      <c r="M1871" s="7"/>
      <c r="N1871" s="7"/>
      <c r="O1871" s="7"/>
      <c r="P1871" s="7"/>
      <c r="Q1871" s="7"/>
      <c r="R1871" s="7"/>
      <c r="S1871" s="7"/>
      <c r="T1871" s="7"/>
      <c r="U1871" s="7"/>
      <c r="V1871" s="7"/>
      <c r="W1871" s="7"/>
      <c r="X1871" s="7"/>
      <c r="Y1871" s="7"/>
      <c r="Z1871" s="7"/>
      <c r="AA1871" s="7"/>
      <c r="AB1871" s="7"/>
      <c r="AC1871" s="7"/>
      <c r="AD1871" s="7"/>
      <c r="AE1871" s="7"/>
      <c r="AF1871" s="7" t="s">
        <v>890</v>
      </c>
    </row>
    <row r="1872" ht="14.25" customHeight="1">
      <c r="A1872" s="5" t="s">
        <v>3822</v>
      </c>
      <c r="B1872" s="5" t="s">
        <v>742</v>
      </c>
      <c r="C1872" s="5"/>
      <c r="D1872" s="5" t="s">
        <v>743</v>
      </c>
      <c r="E1872" s="62">
        <v>41640.0</v>
      </c>
      <c r="F1872" s="62">
        <v>42004.0</v>
      </c>
      <c r="G1872" s="5" t="s">
        <v>1003</v>
      </c>
      <c r="H1872" s="5">
        <v>1.0</v>
      </c>
      <c r="I1872" s="5">
        <v>0.5</v>
      </c>
      <c r="J1872" s="5">
        <v>0.5</v>
      </c>
      <c r="K1872" s="5">
        <v>0.5</v>
      </c>
      <c r="L1872" s="5">
        <v>0.5</v>
      </c>
      <c r="M1872" s="5">
        <v>0.5</v>
      </c>
      <c r="N1872" s="5">
        <v>0.5</v>
      </c>
      <c r="O1872" s="5">
        <v>0.5</v>
      </c>
      <c r="P1872" s="5">
        <v>0.5</v>
      </c>
      <c r="Q1872" s="5">
        <v>1.0</v>
      </c>
      <c r="R1872" s="5">
        <v>1.0</v>
      </c>
      <c r="S1872" s="5">
        <v>1.0</v>
      </c>
      <c r="T1872" s="5">
        <v>1.0</v>
      </c>
      <c r="U1872" s="5">
        <v>1.0</v>
      </c>
      <c r="V1872" s="5">
        <v>1.0</v>
      </c>
      <c r="W1872" s="5">
        <v>1.0</v>
      </c>
      <c r="X1872" s="5">
        <v>1.0</v>
      </c>
      <c r="Y1872" s="5">
        <v>1.0</v>
      </c>
      <c r="Z1872" s="5">
        <v>1.0</v>
      </c>
      <c r="AA1872" s="5">
        <v>1.0</v>
      </c>
      <c r="AB1872" s="5">
        <v>1.0</v>
      </c>
      <c r="AC1872" s="5">
        <v>1.0</v>
      </c>
      <c r="AD1872" s="5">
        <v>1.0</v>
      </c>
      <c r="AE1872" s="5">
        <v>1.0</v>
      </c>
      <c r="AF1872" s="5" t="s">
        <v>890</v>
      </c>
    </row>
    <row r="1873" ht="14.25" customHeight="1">
      <c r="A1873" s="7" t="s">
        <v>3824</v>
      </c>
      <c r="B1873" s="7" t="s">
        <v>742</v>
      </c>
      <c r="C1873" s="7"/>
      <c r="D1873" s="7" t="s">
        <v>743</v>
      </c>
      <c r="E1873" s="68">
        <v>41640.0</v>
      </c>
      <c r="F1873" s="68">
        <v>42004.0</v>
      </c>
      <c r="G1873" s="7" t="s">
        <v>747</v>
      </c>
      <c r="H1873" s="7">
        <v>1.0</v>
      </c>
      <c r="I1873" s="7"/>
      <c r="J1873" s="7"/>
      <c r="K1873" s="7"/>
      <c r="L1873" s="7"/>
      <c r="M1873" s="7"/>
      <c r="N1873" s="7"/>
      <c r="O1873" s="7"/>
      <c r="P1873" s="7"/>
      <c r="Q1873" s="7"/>
      <c r="R1873" s="7"/>
      <c r="S1873" s="7"/>
      <c r="T1873" s="7"/>
      <c r="U1873" s="7"/>
      <c r="V1873" s="7"/>
      <c r="W1873" s="7"/>
      <c r="X1873" s="7"/>
      <c r="Y1873" s="7"/>
      <c r="Z1873" s="7"/>
      <c r="AA1873" s="7"/>
      <c r="AB1873" s="7"/>
      <c r="AC1873" s="7"/>
      <c r="AD1873" s="7"/>
      <c r="AE1873" s="7"/>
      <c r="AF1873" s="7" t="s">
        <v>890</v>
      </c>
    </row>
    <row r="1874" ht="14.25" customHeight="1">
      <c r="A1874" s="5" t="s">
        <v>1934</v>
      </c>
      <c r="B1874" s="5" t="s">
        <v>41</v>
      </c>
      <c r="C1874" s="5"/>
      <c r="D1874" s="5" t="s">
        <v>743</v>
      </c>
      <c r="E1874" s="62">
        <v>41640.0</v>
      </c>
      <c r="F1874" s="62">
        <v>42004.0</v>
      </c>
      <c r="G1874" s="5" t="s">
        <v>1003</v>
      </c>
      <c r="H1874" s="5">
        <v>0.0</v>
      </c>
      <c r="I1874" s="5">
        <v>0.0</v>
      </c>
      <c r="J1874" s="5">
        <v>0.0</v>
      </c>
      <c r="K1874" s="5">
        <v>0.0</v>
      </c>
      <c r="L1874" s="5">
        <v>0.0</v>
      </c>
      <c r="M1874" s="5">
        <v>0.0</v>
      </c>
      <c r="N1874" s="5">
        <v>1.0</v>
      </c>
      <c r="O1874" s="5">
        <v>1.0</v>
      </c>
      <c r="P1874" s="5">
        <v>1.0</v>
      </c>
      <c r="Q1874" s="5">
        <v>1.0</v>
      </c>
      <c r="R1874" s="5">
        <v>1.0</v>
      </c>
      <c r="S1874" s="5">
        <v>1.0</v>
      </c>
      <c r="T1874" s="5">
        <v>1.0</v>
      </c>
      <c r="U1874" s="5">
        <v>1.0</v>
      </c>
      <c r="V1874" s="5">
        <v>1.0</v>
      </c>
      <c r="W1874" s="5">
        <v>1.0</v>
      </c>
      <c r="X1874" s="5">
        <v>1.0</v>
      </c>
      <c r="Y1874" s="5">
        <v>1.0</v>
      </c>
      <c r="Z1874" s="5">
        <v>1.0</v>
      </c>
      <c r="AA1874" s="5">
        <v>1.0</v>
      </c>
      <c r="AB1874" s="5">
        <v>1.0</v>
      </c>
      <c r="AC1874" s="5">
        <v>1.0</v>
      </c>
      <c r="AD1874" s="5">
        <v>1.0</v>
      </c>
      <c r="AE1874" s="5">
        <v>1.0</v>
      </c>
      <c r="AF1874" s="5" t="s">
        <v>890</v>
      </c>
    </row>
    <row r="1875" ht="14.25" customHeight="1">
      <c r="A1875" s="7" t="s">
        <v>1933</v>
      </c>
      <c r="B1875" s="7" t="s">
        <v>41</v>
      </c>
      <c r="C1875" s="7"/>
      <c r="D1875" s="7" t="s">
        <v>743</v>
      </c>
      <c r="E1875" s="68">
        <v>41640.0</v>
      </c>
      <c r="F1875" s="68">
        <v>42004.0</v>
      </c>
      <c r="G1875" s="7" t="s">
        <v>1003</v>
      </c>
      <c r="H1875" s="7">
        <v>0.7</v>
      </c>
      <c r="I1875" s="7">
        <v>0.7</v>
      </c>
      <c r="J1875" s="7">
        <v>0.7</v>
      </c>
      <c r="K1875" s="7">
        <v>0.7</v>
      </c>
      <c r="L1875" s="7">
        <v>0.7</v>
      </c>
      <c r="M1875" s="7">
        <v>0.7</v>
      </c>
      <c r="N1875" s="7">
        <v>1.0</v>
      </c>
      <c r="O1875" s="7">
        <v>1.0</v>
      </c>
      <c r="P1875" s="7">
        <v>1.0</v>
      </c>
      <c r="Q1875" s="7">
        <v>1.0</v>
      </c>
      <c r="R1875" s="7">
        <v>1.0</v>
      </c>
      <c r="S1875" s="7">
        <v>1.0</v>
      </c>
      <c r="T1875" s="7">
        <v>1.0</v>
      </c>
      <c r="U1875" s="7">
        <v>1.0</v>
      </c>
      <c r="V1875" s="7">
        <v>1.0</v>
      </c>
      <c r="W1875" s="7">
        <v>1.0</v>
      </c>
      <c r="X1875" s="7">
        <v>1.0</v>
      </c>
      <c r="Y1875" s="7">
        <v>1.0</v>
      </c>
      <c r="Z1875" s="7">
        <v>1.0</v>
      </c>
      <c r="AA1875" s="7">
        <v>1.0</v>
      </c>
      <c r="AB1875" s="7">
        <v>1.0</v>
      </c>
      <c r="AC1875" s="7">
        <v>1.0</v>
      </c>
      <c r="AD1875" s="7">
        <v>1.0</v>
      </c>
      <c r="AE1875" s="7">
        <v>1.0</v>
      </c>
      <c r="AF1875" s="7" t="s">
        <v>890</v>
      </c>
    </row>
    <row r="1876" ht="14.25" customHeight="1">
      <c r="A1876" s="5" t="s">
        <v>3827</v>
      </c>
      <c r="B1876" s="5" t="s">
        <v>742</v>
      </c>
      <c r="C1876" s="5"/>
      <c r="D1876" s="5" t="s">
        <v>743</v>
      </c>
      <c r="E1876" s="62">
        <v>41640.0</v>
      </c>
      <c r="F1876" s="62">
        <v>42004.0</v>
      </c>
      <c r="G1876" s="5" t="s">
        <v>747</v>
      </c>
      <c r="H1876" s="5">
        <v>1.0</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890</v>
      </c>
    </row>
    <row r="1877" ht="14.25" customHeight="1">
      <c r="A1877" s="7" t="s">
        <v>3829</v>
      </c>
      <c r="B1877" s="7" t="s">
        <v>1185</v>
      </c>
      <c r="C1877" s="7"/>
      <c r="D1877" s="7" t="s">
        <v>2523</v>
      </c>
      <c r="E1877" s="68">
        <v>41640.0</v>
      </c>
      <c r="F1877" s="68">
        <v>42004.0</v>
      </c>
      <c r="G1877" s="7" t="s">
        <v>1003</v>
      </c>
      <c r="H1877" s="7">
        <v>0.03</v>
      </c>
      <c r="I1877" s="7">
        <v>0.02</v>
      </c>
      <c r="J1877" s="7">
        <v>0.03</v>
      </c>
      <c r="K1877" s="7">
        <v>0.02</v>
      </c>
      <c r="L1877" s="7">
        <v>0.05</v>
      </c>
      <c r="M1877" s="7">
        <v>0.12</v>
      </c>
      <c r="N1877" s="7">
        <v>0.13</v>
      </c>
      <c r="O1877" s="7">
        <v>0.15</v>
      </c>
      <c r="P1877" s="7">
        <v>0.18</v>
      </c>
      <c r="Q1877" s="7">
        <v>0.21</v>
      </c>
      <c r="R1877" s="7">
        <v>0.26</v>
      </c>
      <c r="S1877" s="7">
        <v>0.29</v>
      </c>
      <c r="T1877" s="7">
        <v>0.27</v>
      </c>
      <c r="U1877" s="7">
        <v>0.25</v>
      </c>
      <c r="V1877" s="7">
        <v>0.23</v>
      </c>
      <c r="W1877" s="7">
        <v>0.23</v>
      </c>
      <c r="X1877" s="7">
        <v>0.26</v>
      </c>
      <c r="Y1877" s="7">
        <v>0.26</v>
      </c>
      <c r="Z1877" s="7">
        <v>0.24</v>
      </c>
      <c r="AA1877" s="7">
        <v>0.22</v>
      </c>
      <c r="AB1877" s="7">
        <v>0.2</v>
      </c>
      <c r="AC1877" s="7">
        <v>0.18</v>
      </c>
      <c r="AD1877" s="7">
        <v>0.09</v>
      </c>
      <c r="AE1877" s="7">
        <v>0.03</v>
      </c>
      <c r="AF1877" s="7" t="s">
        <v>890</v>
      </c>
    </row>
    <row r="1878" ht="14.25" customHeight="1">
      <c r="A1878" s="5" t="s">
        <v>3829</v>
      </c>
      <c r="B1878" s="5" t="s">
        <v>1185</v>
      </c>
      <c r="C1878" s="5"/>
      <c r="D1878" s="5" t="s">
        <v>1085</v>
      </c>
      <c r="E1878" s="62">
        <v>41640.0</v>
      </c>
      <c r="F1878" s="62">
        <v>42004.0</v>
      </c>
      <c r="G1878" s="5" t="s">
        <v>747</v>
      </c>
      <c r="H1878" s="5">
        <v>0.0</v>
      </c>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t="s">
        <v>890</v>
      </c>
    </row>
    <row r="1879" ht="14.25" customHeight="1">
      <c r="A1879" s="7" t="s">
        <v>3829</v>
      </c>
      <c r="B1879" s="7" t="s">
        <v>1185</v>
      </c>
      <c r="C1879" s="7"/>
      <c r="D1879" s="7" t="s">
        <v>1089</v>
      </c>
      <c r="E1879" s="68">
        <v>41640.0</v>
      </c>
      <c r="F1879" s="68">
        <v>42004.0</v>
      </c>
      <c r="G1879" s="7" t="s">
        <v>747</v>
      </c>
      <c r="H1879" s="7">
        <v>0.29</v>
      </c>
      <c r="I1879" s="7"/>
      <c r="J1879" s="7"/>
      <c r="K1879" s="7"/>
      <c r="L1879" s="7"/>
      <c r="M1879" s="7"/>
      <c r="N1879" s="7"/>
      <c r="O1879" s="7"/>
      <c r="P1879" s="7"/>
      <c r="Q1879" s="7"/>
      <c r="R1879" s="7"/>
      <c r="S1879" s="7"/>
      <c r="T1879" s="7"/>
      <c r="U1879" s="7"/>
      <c r="V1879" s="7"/>
      <c r="W1879" s="7"/>
      <c r="X1879" s="7"/>
      <c r="Y1879" s="7"/>
      <c r="Z1879" s="7"/>
      <c r="AA1879" s="7"/>
      <c r="AB1879" s="7"/>
      <c r="AC1879" s="7"/>
      <c r="AD1879" s="7"/>
      <c r="AE1879" s="7"/>
      <c r="AF1879" s="7" t="s">
        <v>890</v>
      </c>
    </row>
    <row r="1880" ht="14.25" customHeight="1">
      <c r="A1880" s="5" t="s">
        <v>3831</v>
      </c>
      <c r="B1880" s="5" t="s">
        <v>2110</v>
      </c>
      <c r="C1880" s="5"/>
      <c r="D1880" s="5" t="s">
        <v>3832</v>
      </c>
      <c r="E1880" s="62">
        <v>41640.0</v>
      </c>
      <c r="F1880" s="62">
        <v>42004.0</v>
      </c>
      <c r="G1880" s="5" t="s">
        <v>1003</v>
      </c>
      <c r="H1880" s="5">
        <v>1.0</v>
      </c>
      <c r="I1880" s="5">
        <v>0.0</v>
      </c>
      <c r="J1880" s="5">
        <v>0.0</v>
      </c>
      <c r="K1880" s="5">
        <v>0.0</v>
      </c>
      <c r="L1880" s="5">
        <v>0.0</v>
      </c>
      <c r="M1880" s="5">
        <v>1.0</v>
      </c>
      <c r="N1880" s="5">
        <v>1.0</v>
      </c>
      <c r="O1880" s="5">
        <v>1.0</v>
      </c>
      <c r="P1880" s="5">
        <v>1.0</v>
      </c>
      <c r="Q1880" s="5">
        <v>1.0</v>
      </c>
      <c r="R1880" s="5">
        <v>1.0</v>
      </c>
      <c r="S1880" s="5">
        <v>1.0</v>
      </c>
      <c r="T1880" s="5">
        <v>1.0</v>
      </c>
      <c r="U1880" s="5">
        <v>1.0</v>
      </c>
      <c r="V1880" s="5">
        <v>1.0</v>
      </c>
      <c r="W1880" s="5">
        <v>1.0</v>
      </c>
      <c r="X1880" s="5">
        <v>1.0</v>
      </c>
      <c r="Y1880" s="5">
        <v>1.0</v>
      </c>
      <c r="Z1880" s="5">
        <v>1.0</v>
      </c>
      <c r="AA1880" s="5">
        <v>1.0</v>
      </c>
      <c r="AB1880" s="5">
        <v>1.0</v>
      </c>
      <c r="AC1880" s="5">
        <v>1.0</v>
      </c>
      <c r="AD1880" s="5">
        <v>1.0</v>
      </c>
      <c r="AE1880" s="5">
        <v>1.0</v>
      </c>
      <c r="AF1880" s="5" t="s">
        <v>890</v>
      </c>
    </row>
    <row r="1881" ht="14.25" customHeight="1">
      <c r="A1881" s="7" t="s">
        <v>3834</v>
      </c>
      <c r="B1881" s="7" t="s">
        <v>1173</v>
      </c>
      <c r="C1881" s="7" t="s">
        <v>995</v>
      </c>
      <c r="D1881" s="7" t="s">
        <v>2523</v>
      </c>
      <c r="E1881" s="68">
        <v>41640.0</v>
      </c>
      <c r="F1881" s="68">
        <v>42004.0</v>
      </c>
      <c r="G1881" s="7" t="s">
        <v>1003</v>
      </c>
      <c r="H1881" s="7">
        <v>15.56</v>
      </c>
      <c r="I1881" s="7">
        <v>15.56</v>
      </c>
      <c r="J1881" s="7">
        <v>15.56</v>
      </c>
      <c r="K1881" s="7">
        <v>18.89</v>
      </c>
      <c r="L1881" s="7">
        <v>18.89</v>
      </c>
      <c r="M1881" s="7">
        <v>18.89</v>
      </c>
      <c r="N1881" s="7">
        <v>18.89</v>
      </c>
      <c r="O1881" s="7">
        <v>18.89</v>
      </c>
      <c r="P1881" s="7">
        <v>18.89</v>
      </c>
      <c r="Q1881" s="7">
        <v>18.89</v>
      </c>
      <c r="R1881" s="7">
        <v>18.89</v>
      </c>
      <c r="S1881" s="7">
        <v>18.89</v>
      </c>
      <c r="T1881" s="7">
        <v>18.89</v>
      </c>
      <c r="U1881" s="7">
        <v>18.89</v>
      </c>
      <c r="V1881" s="7">
        <v>18.89</v>
      </c>
      <c r="W1881" s="7">
        <v>18.89</v>
      </c>
      <c r="X1881" s="7">
        <v>18.89</v>
      </c>
      <c r="Y1881" s="7">
        <v>18.89</v>
      </c>
      <c r="Z1881" s="7">
        <v>18.89</v>
      </c>
      <c r="AA1881" s="7">
        <v>18.89</v>
      </c>
      <c r="AB1881" s="7">
        <v>18.89</v>
      </c>
      <c r="AC1881" s="7">
        <v>18.89</v>
      </c>
      <c r="AD1881" s="7">
        <v>18.89</v>
      </c>
      <c r="AE1881" s="7">
        <v>18.89</v>
      </c>
      <c r="AF1881" s="7" t="s">
        <v>890</v>
      </c>
    </row>
    <row r="1882" ht="14.25" customHeight="1">
      <c r="A1882" s="5" t="s">
        <v>3834</v>
      </c>
      <c r="B1882" s="5" t="s">
        <v>1173</v>
      </c>
      <c r="C1882" s="5" t="s">
        <v>995</v>
      </c>
      <c r="D1882" s="5" t="s">
        <v>1085</v>
      </c>
      <c r="E1882" s="62">
        <v>41640.0</v>
      </c>
      <c r="F1882" s="62">
        <v>42004.0</v>
      </c>
      <c r="G1882" s="5" t="s">
        <v>1003</v>
      </c>
      <c r="H1882" s="5">
        <v>15.56</v>
      </c>
      <c r="I1882" s="5">
        <v>15.56</v>
      </c>
      <c r="J1882" s="5">
        <v>15.56</v>
      </c>
      <c r="K1882" s="5">
        <v>15.56</v>
      </c>
      <c r="L1882" s="5">
        <v>15.56</v>
      </c>
      <c r="M1882" s="5">
        <v>17.22</v>
      </c>
      <c r="N1882" s="5">
        <v>18.89</v>
      </c>
      <c r="O1882" s="5">
        <v>18.89</v>
      </c>
      <c r="P1882" s="5">
        <v>18.89</v>
      </c>
      <c r="Q1882" s="5">
        <v>18.89</v>
      </c>
      <c r="R1882" s="5">
        <v>18.89</v>
      </c>
      <c r="S1882" s="5">
        <v>18.89</v>
      </c>
      <c r="T1882" s="5">
        <v>18.89</v>
      </c>
      <c r="U1882" s="5">
        <v>18.89</v>
      </c>
      <c r="V1882" s="5">
        <v>18.89</v>
      </c>
      <c r="W1882" s="5">
        <v>18.89</v>
      </c>
      <c r="X1882" s="5">
        <v>18.89</v>
      </c>
      <c r="Y1882" s="5">
        <v>18.89</v>
      </c>
      <c r="Z1882" s="5">
        <v>18.89</v>
      </c>
      <c r="AA1882" s="5">
        <v>18.89</v>
      </c>
      <c r="AB1882" s="5">
        <v>18.89</v>
      </c>
      <c r="AC1882" s="5">
        <v>18.89</v>
      </c>
      <c r="AD1882" s="5">
        <v>18.89</v>
      </c>
      <c r="AE1882" s="5">
        <v>18.89</v>
      </c>
      <c r="AF1882" s="5" t="s">
        <v>890</v>
      </c>
    </row>
    <row r="1883" ht="14.25" customHeight="1">
      <c r="A1883" s="7" t="s">
        <v>3834</v>
      </c>
      <c r="B1883" s="7" t="s">
        <v>1173</v>
      </c>
      <c r="C1883" s="7" t="s">
        <v>995</v>
      </c>
      <c r="D1883" s="7" t="s">
        <v>1089</v>
      </c>
      <c r="E1883" s="68">
        <v>41640.0</v>
      </c>
      <c r="F1883" s="68">
        <v>42004.0</v>
      </c>
      <c r="G1883" s="7" t="s">
        <v>747</v>
      </c>
      <c r="H1883" s="7">
        <v>15.56</v>
      </c>
      <c r="I1883" s="7"/>
      <c r="J1883" s="7"/>
      <c r="K1883" s="7"/>
      <c r="L1883" s="7"/>
      <c r="M1883" s="7"/>
      <c r="N1883" s="7"/>
      <c r="O1883" s="7"/>
      <c r="P1883" s="7"/>
      <c r="Q1883" s="7"/>
      <c r="R1883" s="7"/>
      <c r="S1883" s="7"/>
      <c r="T1883" s="7"/>
      <c r="U1883" s="7"/>
      <c r="V1883" s="7"/>
      <c r="W1883" s="7"/>
      <c r="X1883" s="7"/>
      <c r="Y1883" s="7"/>
      <c r="Z1883" s="7"/>
      <c r="AA1883" s="7"/>
      <c r="AB1883" s="7"/>
      <c r="AC1883" s="7"/>
      <c r="AD1883" s="7"/>
      <c r="AE1883" s="7"/>
      <c r="AF1883" s="7" t="s">
        <v>890</v>
      </c>
    </row>
    <row r="1884" ht="14.25" customHeight="1">
      <c r="A1884" s="5" t="s">
        <v>3837</v>
      </c>
      <c r="B1884" s="5" t="s">
        <v>1173</v>
      </c>
      <c r="C1884" s="5" t="s">
        <v>995</v>
      </c>
      <c r="D1884" s="5" t="s">
        <v>2523</v>
      </c>
      <c r="E1884" s="62">
        <v>41640.0</v>
      </c>
      <c r="F1884" s="62">
        <v>42004.0</v>
      </c>
      <c r="G1884" s="5" t="s">
        <v>1003</v>
      </c>
      <c r="H1884" s="5">
        <v>15.56</v>
      </c>
      <c r="I1884" s="5">
        <v>15.56</v>
      </c>
      <c r="J1884" s="5">
        <v>15.56</v>
      </c>
      <c r="K1884" s="5">
        <v>16.7</v>
      </c>
      <c r="L1884" s="5">
        <v>17.8</v>
      </c>
      <c r="M1884" s="5">
        <v>18.89</v>
      </c>
      <c r="N1884" s="5">
        <v>18.89</v>
      </c>
      <c r="O1884" s="5">
        <v>18.89</v>
      </c>
      <c r="P1884" s="5">
        <v>18.89</v>
      </c>
      <c r="Q1884" s="5">
        <v>18.89</v>
      </c>
      <c r="R1884" s="5">
        <v>18.89</v>
      </c>
      <c r="S1884" s="5">
        <v>18.89</v>
      </c>
      <c r="T1884" s="5">
        <v>18.89</v>
      </c>
      <c r="U1884" s="5">
        <v>18.89</v>
      </c>
      <c r="V1884" s="5">
        <v>18.89</v>
      </c>
      <c r="W1884" s="5">
        <v>18.89</v>
      </c>
      <c r="X1884" s="5">
        <v>18.89</v>
      </c>
      <c r="Y1884" s="5">
        <v>18.89</v>
      </c>
      <c r="Z1884" s="5">
        <v>18.89</v>
      </c>
      <c r="AA1884" s="5">
        <v>18.89</v>
      </c>
      <c r="AB1884" s="5">
        <v>18.89</v>
      </c>
      <c r="AC1884" s="5">
        <v>18.89</v>
      </c>
      <c r="AD1884" s="5">
        <v>18.89</v>
      </c>
      <c r="AE1884" s="5">
        <v>18.89</v>
      </c>
      <c r="AF1884" s="5" t="s">
        <v>890</v>
      </c>
    </row>
    <row r="1885" ht="14.25" customHeight="1">
      <c r="A1885" s="7" t="s">
        <v>3837</v>
      </c>
      <c r="B1885" s="7" t="s">
        <v>1173</v>
      </c>
      <c r="C1885" s="7" t="s">
        <v>995</v>
      </c>
      <c r="D1885" s="7" t="s">
        <v>1085</v>
      </c>
      <c r="E1885" s="68">
        <v>41640.0</v>
      </c>
      <c r="F1885" s="68">
        <v>42004.0</v>
      </c>
      <c r="G1885" s="7" t="s">
        <v>1003</v>
      </c>
      <c r="H1885" s="7">
        <v>15.56</v>
      </c>
      <c r="I1885" s="7">
        <v>15.56</v>
      </c>
      <c r="J1885" s="7">
        <v>15.56</v>
      </c>
      <c r="K1885" s="7">
        <v>15.56</v>
      </c>
      <c r="L1885" s="7">
        <v>15.56</v>
      </c>
      <c r="M1885" s="7">
        <v>17.22</v>
      </c>
      <c r="N1885" s="7">
        <v>18.89</v>
      </c>
      <c r="O1885" s="7">
        <v>18.89</v>
      </c>
      <c r="P1885" s="7">
        <v>18.89</v>
      </c>
      <c r="Q1885" s="7">
        <v>18.89</v>
      </c>
      <c r="R1885" s="7">
        <v>18.89</v>
      </c>
      <c r="S1885" s="7">
        <v>18.89</v>
      </c>
      <c r="T1885" s="7">
        <v>18.89</v>
      </c>
      <c r="U1885" s="7">
        <v>18.89</v>
      </c>
      <c r="V1885" s="7">
        <v>18.89</v>
      </c>
      <c r="W1885" s="7">
        <v>18.89</v>
      </c>
      <c r="X1885" s="7">
        <v>18.89</v>
      </c>
      <c r="Y1885" s="7">
        <v>18.89</v>
      </c>
      <c r="Z1885" s="7">
        <v>18.89</v>
      </c>
      <c r="AA1885" s="7">
        <v>18.89</v>
      </c>
      <c r="AB1885" s="7">
        <v>18.89</v>
      </c>
      <c r="AC1885" s="7">
        <v>18.89</v>
      </c>
      <c r="AD1885" s="7">
        <v>18.89</v>
      </c>
      <c r="AE1885" s="7">
        <v>18.89</v>
      </c>
      <c r="AF1885" s="7" t="s">
        <v>890</v>
      </c>
    </row>
    <row r="1886" ht="14.25" customHeight="1">
      <c r="A1886" s="5" t="s">
        <v>3837</v>
      </c>
      <c r="B1886" s="5" t="s">
        <v>1173</v>
      </c>
      <c r="C1886" s="5" t="s">
        <v>995</v>
      </c>
      <c r="D1886" s="5" t="s">
        <v>1089</v>
      </c>
      <c r="E1886" s="62">
        <v>41640.0</v>
      </c>
      <c r="F1886" s="62">
        <v>42004.0</v>
      </c>
      <c r="G1886" s="5" t="s">
        <v>747</v>
      </c>
      <c r="H1886" s="5">
        <v>15.56</v>
      </c>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t="s">
        <v>890</v>
      </c>
    </row>
    <row r="1887" ht="14.25" customHeight="1">
      <c r="A1887" s="7" t="s">
        <v>1936</v>
      </c>
      <c r="B1887" s="7" t="s">
        <v>1173</v>
      </c>
      <c r="C1887" s="7" t="s">
        <v>995</v>
      </c>
      <c r="D1887" s="7" t="s">
        <v>2523</v>
      </c>
      <c r="E1887" s="68">
        <v>41640.0</v>
      </c>
      <c r="F1887" s="68">
        <v>42004.0</v>
      </c>
      <c r="G1887" s="7" t="s">
        <v>1003</v>
      </c>
      <c r="H1887" s="7">
        <v>15.56</v>
      </c>
      <c r="I1887" s="7">
        <v>15.56</v>
      </c>
      <c r="J1887" s="7">
        <v>15.56</v>
      </c>
      <c r="K1887" s="7">
        <v>21.11</v>
      </c>
      <c r="L1887" s="7">
        <v>21.11</v>
      </c>
      <c r="M1887" s="7">
        <v>21.11</v>
      </c>
      <c r="N1887" s="7">
        <v>21.11</v>
      </c>
      <c r="O1887" s="7">
        <v>21.11</v>
      </c>
      <c r="P1887" s="7">
        <v>21.11</v>
      </c>
      <c r="Q1887" s="7">
        <v>21.11</v>
      </c>
      <c r="R1887" s="7">
        <v>21.11</v>
      </c>
      <c r="S1887" s="7">
        <v>21.11</v>
      </c>
      <c r="T1887" s="7">
        <v>21.11</v>
      </c>
      <c r="U1887" s="7">
        <v>21.11</v>
      </c>
      <c r="V1887" s="7">
        <v>21.11</v>
      </c>
      <c r="W1887" s="7">
        <v>21.11</v>
      </c>
      <c r="X1887" s="7">
        <v>21.11</v>
      </c>
      <c r="Y1887" s="7">
        <v>21.11</v>
      </c>
      <c r="Z1887" s="7">
        <v>21.11</v>
      </c>
      <c r="AA1887" s="7">
        <v>21.11</v>
      </c>
      <c r="AB1887" s="7">
        <v>21.11</v>
      </c>
      <c r="AC1887" s="7">
        <v>21.11</v>
      </c>
      <c r="AD1887" s="7">
        <v>21.11</v>
      </c>
      <c r="AE1887" s="7">
        <v>21.11</v>
      </c>
      <c r="AF1887" s="7" t="s">
        <v>890</v>
      </c>
    </row>
    <row r="1888" ht="14.25" customHeight="1">
      <c r="A1888" s="5" t="s">
        <v>1936</v>
      </c>
      <c r="B1888" s="5" t="s">
        <v>1173</v>
      </c>
      <c r="C1888" s="5" t="s">
        <v>995</v>
      </c>
      <c r="D1888" s="5" t="s">
        <v>1085</v>
      </c>
      <c r="E1888" s="62">
        <v>41640.0</v>
      </c>
      <c r="F1888" s="62">
        <v>42004.0</v>
      </c>
      <c r="G1888" s="5" t="s">
        <v>1003</v>
      </c>
      <c r="H1888" s="5">
        <v>15.56</v>
      </c>
      <c r="I1888" s="5">
        <v>15.56</v>
      </c>
      <c r="J1888" s="5">
        <v>15.56</v>
      </c>
      <c r="K1888" s="5">
        <v>15.56</v>
      </c>
      <c r="L1888" s="5">
        <v>15.56</v>
      </c>
      <c r="M1888" s="5">
        <v>18.33</v>
      </c>
      <c r="N1888" s="5">
        <v>21.11</v>
      </c>
      <c r="O1888" s="5">
        <v>21.11</v>
      </c>
      <c r="P1888" s="5">
        <v>21.11</v>
      </c>
      <c r="Q1888" s="5">
        <v>21.11</v>
      </c>
      <c r="R1888" s="5">
        <v>21.11</v>
      </c>
      <c r="S1888" s="5">
        <v>21.11</v>
      </c>
      <c r="T1888" s="5">
        <v>21.11</v>
      </c>
      <c r="U1888" s="5">
        <v>21.11</v>
      </c>
      <c r="V1888" s="5">
        <v>21.11</v>
      </c>
      <c r="W1888" s="5">
        <v>21.11</v>
      </c>
      <c r="X1888" s="5">
        <v>21.11</v>
      </c>
      <c r="Y1888" s="5">
        <v>21.11</v>
      </c>
      <c r="Z1888" s="5">
        <v>21.11</v>
      </c>
      <c r="AA1888" s="5">
        <v>21.11</v>
      </c>
      <c r="AB1888" s="5">
        <v>21.11</v>
      </c>
      <c r="AC1888" s="5">
        <v>21.11</v>
      </c>
      <c r="AD1888" s="5">
        <v>21.11</v>
      </c>
      <c r="AE1888" s="5">
        <v>21.11</v>
      </c>
      <c r="AF1888" s="5" t="s">
        <v>890</v>
      </c>
    </row>
    <row r="1889" ht="14.25" customHeight="1">
      <c r="A1889" s="7" t="s">
        <v>1936</v>
      </c>
      <c r="B1889" s="7" t="s">
        <v>1173</v>
      </c>
      <c r="C1889" s="7" t="s">
        <v>995</v>
      </c>
      <c r="D1889" s="7" t="s">
        <v>1089</v>
      </c>
      <c r="E1889" s="68">
        <v>41640.0</v>
      </c>
      <c r="F1889" s="68">
        <v>42004.0</v>
      </c>
      <c r="G1889" s="7" t="s">
        <v>747</v>
      </c>
      <c r="H1889" s="7">
        <v>15.56</v>
      </c>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7" t="s">
        <v>890</v>
      </c>
    </row>
    <row r="1890" ht="14.25" customHeight="1">
      <c r="A1890" s="5" t="s">
        <v>3844</v>
      </c>
      <c r="B1890" s="5" t="s">
        <v>1173</v>
      </c>
      <c r="C1890" s="5" t="s">
        <v>995</v>
      </c>
      <c r="D1890" s="5" t="s">
        <v>2523</v>
      </c>
      <c r="E1890" s="62">
        <v>41640.0</v>
      </c>
      <c r="F1890" s="62">
        <v>42004.0</v>
      </c>
      <c r="G1890" s="5" t="s">
        <v>1003</v>
      </c>
      <c r="H1890" s="5">
        <v>15.56</v>
      </c>
      <c r="I1890" s="5">
        <v>15.56</v>
      </c>
      <c r="J1890" s="5">
        <v>15.56</v>
      </c>
      <c r="K1890" s="5">
        <v>17.8</v>
      </c>
      <c r="L1890" s="5">
        <v>20.0</v>
      </c>
      <c r="M1890" s="5">
        <v>21.11</v>
      </c>
      <c r="N1890" s="5">
        <v>21.11</v>
      </c>
      <c r="O1890" s="5">
        <v>21.11</v>
      </c>
      <c r="P1890" s="5">
        <v>21.11</v>
      </c>
      <c r="Q1890" s="5">
        <v>21.11</v>
      </c>
      <c r="R1890" s="5">
        <v>21.11</v>
      </c>
      <c r="S1890" s="5">
        <v>21.11</v>
      </c>
      <c r="T1890" s="5">
        <v>21.11</v>
      </c>
      <c r="U1890" s="5">
        <v>21.11</v>
      </c>
      <c r="V1890" s="5">
        <v>21.11</v>
      </c>
      <c r="W1890" s="5">
        <v>21.11</v>
      </c>
      <c r="X1890" s="5">
        <v>21.11</v>
      </c>
      <c r="Y1890" s="5">
        <v>21.11</v>
      </c>
      <c r="Z1890" s="5">
        <v>21.11</v>
      </c>
      <c r="AA1890" s="5">
        <v>21.11</v>
      </c>
      <c r="AB1890" s="5">
        <v>21.11</v>
      </c>
      <c r="AC1890" s="5">
        <v>21.11</v>
      </c>
      <c r="AD1890" s="5">
        <v>21.11</v>
      </c>
      <c r="AE1890" s="5">
        <v>21.11</v>
      </c>
      <c r="AF1890" s="5" t="s">
        <v>890</v>
      </c>
    </row>
    <row r="1891" ht="14.25" customHeight="1">
      <c r="A1891" s="7" t="s">
        <v>3844</v>
      </c>
      <c r="B1891" s="7" t="s">
        <v>1173</v>
      </c>
      <c r="C1891" s="7" t="s">
        <v>995</v>
      </c>
      <c r="D1891" s="7" t="s">
        <v>1085</v>
      </c>
      <c r="E1891" s="68">
        <v>41640.0</v>
      </c>
      <c r="F1891" s="68">
        <v>42004.0</v>
      </c>
      <c r="G1891" s="7" t="s">
        <v>1003</v>
      </c>
      <c r="H1891" s="7">
        <v>15.56</v>
      </c>
      <c r="I1891" s="7">
        <v>15.56</v>
      </c>
      <c r="J1891" s="7">
        <v>15.56</v>
      </c>
      <c r="K1891" s="7">
        <v>15.56</v>
      </c>
      <c r="L1891" s="7">
        <v>15.56</v>
      </c>
      <c r="M1891" s="7">
        <v>18.33</v>
      </c>
      <c r="N1891" s="7">
        <v>21.11</v>
      </c>
      <c r="O1891" s="7">
        <v>21.11</v>
      </c>
      <c r="P1891" s="7">
        <v>21.11</v>
      </c>
      <c r="Q1891" s="7">
        <v>21.11</v>
      </c>
      <c r="R1891" s="7">
        <v>21.11</v>
      </c>
      <c r="S1891" s="7">
        <v>21.11</v>
      </c>
      <c r="T1891" s="7">
        <v>21.11</v>
      </c>
      <c r="U1891" s="7">
        <v>21.11</v>
      </c>
      <c r="V1891" s="7">
        <v>21.11</v>
      </c>
      <c r="W1891" s="7">
        <v>21.11</v>
      </c>
      <c r="X1891" s="7">
        <v>21.11</v>
      </c>
      <c r="Y1891" s="7">
        <v>21.11</v>
      </c>
      <c r="Z1891" s="7">
        <v>21.11</v>
      </c>
      <c r="AA1891" s="7">
        <v>21.11</v>
      </c>
      <c r="AB1891" s="7">
        <v>21.11</v>
      </c>
      <c r="AC1891" s="7">
        <v>21.11</v>
      </c>
      <c r="AD1891" s="7">
        <v>21.11</v>
      </c>
      <c r="AE1891" s="7">
        <v>21.11</v>
      </c>
      <c r="AF1891" s="7" t="s">
        <v>890</v>
      </c>
    </row>
    <row r="1892" ht="14.25" customHeight="1">
      <c r="A1892" s="5" t="s">
        <v>3844</v>
      </c>
      <c r="B1892" s="5" t="s">
        <v>1173</v>
      </c>
      <c r="C1892" s="5" t="s">
        <v>995</v>
      </c>
      <c r="D1892" s="5" t="s">
        <v>1089</v>
      </c>
      <c r="E1892" s="62">
        <v>41640.0</v>
      </c>
      <c r="F1892" s="62">
        <v>42004.0</v>
      </c>
      <c r="G1892" s="5" t="s">
        <v>747</v>
      </c>
      <c r="H1892" s="5">
        <v>15.56</v>
      </c>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t="s">
        <v>890</v>
      </c>
    </row>
    <row r="1893" ht="14.25" customHeight="1">
      <c r="A1893" s="7" t="s">
        <v>1913</v>
      </c>
      <c r="B1893" s="7" t="s">
        <v>2110</v>
      </c>
      <c r="C1893" s="7"/>
      <c r="D1893" s="7" t="s">
        <v>3832</v>
      </c>
      <c r="E1893" s="68">
        <v>41640.0</v>
      </c>
      <c r="F1893" s="68">
        <v>42004.0</v>
      </c>
      <c r="G1893" s="7" t="s">
        <v>1003</v>
      </c>
      <c r="H1893" s="7">
        <v>1.0</v>
      </c>
      <c r="I1893" s="7">
        <v>0.0</v>
      </c>
      <c r="J1893" s="7">
        <v>0.0</v>
      </c>
      <c r="K1893" s="7">
        <v>0.0</v>
      </c>
      <c r="L1893" s="7">
        <v>0.0</v>
      </c>
      <c r="M1893" s="7">
        <v>1.0</v>
      </c>
      <c r="N1893" s="7">
        <v>1.0</v>
      </c>
      <c r="O1893" s="7">
        <v>1.0</v>
      </c>
      <c r="P1893" s="7">
        <v>1.0</v>
      </c>
      <c r="Q1893" s="7">
        <v>1.0</v>
      </c>
      <c r="R1893" s="7">
        <v>1.0</v>
      </c>
      <c r="S1893" s="7">
        <v>1.0</v>
      </c>
      <c r="T1893" s="7">
        <v>1.0</v>
      </c>
      <c r="U1893" s="7">
        <v>1.0</v>
      </c>
      <c r="V1893" s="7">
        <v>1.0</v>
      </c>
      <c r="W1893" s="7">
        <v>1.0</v>
      </c>
      <c r="X1893" s="7">
        <v>1.0</v>
      </c>
      <c r="Y1893" s="7">
        <v>1.0</v>
      </c>
      <c r="Z1893" s="7">
        <v>1.0</v>
      </c>
      <c r="AA1893" s="7">
        <v>1.0</v>
      </c>
      <c r="AB1893" s="7">
        <v>1.0</v>
      </c>
      <c r="AC1893" s="7">
        <v>1.0</v>
      </c>
      <c r="AD1893" s="7">
        <v>1.0</v>
      </c>
      <c r="AE1893" s="7">
        <v>1.0</v>
      </c>
      <c r="AF1893" s="7" t="s">
        <v>890</v>
      </c>
    </row>
    <row r="1894" ht="14.25" customHeight="1">
      <c r="A1894" s="5" t="s">
        <v>3848</v>
      </c>
      <c r="B1894" s="5" t="s">
        <v>668</v>
      </c>
      <c r="C1894" s="5"/>
      <c r="D1894" s="5" t="s">
        <v>2117</v>
      </c>
      <c r="E1894" s="62">
        <v>41640.0</v>
      </c>
      <c r="F1894" s="62">
        <v>42004.0</v>
      </c>
      <c r="G1894" s="5" t="s">
        <v>1003</v>
      </c>
      <c r="H1894" s="5">
        <v>0.25</v>
      </c>
      <c r="I1894" s="5">
        <v>1.0</v>
      </c>
      <c r="J1894" s="5">
        <v>1.0</v>
      </c>
      <c r="K1894" s="5">
        <v>1.0</v>
      </c>
      <c r="L1894" s="5">
        <v>1.0</v>
      </c>
      <c r="M1894" s="5">
        <v>0.25</v>
      </c>
      <c r="N1894" s="5">
        <v>0.25</v>
      </c>
      <c r="O1894" s="5">
        <v>0.25</v>
      </c>
      <c r="P1894" s="5">
        <v>0.25</v>
      </c>
      <c r="Q1894" s="5">
        <v>0.25</v>
      </c>
      <c r="R1894" s="5">
        <v>0.25</v>
      </c>
      <c r="S1894" s="5">
        <v>0.25</v>
      </c>
      <c r="T1894" s="5">
        <v>0.25</v>
      </c>
      <c r="U1894" s="5">
        <v>0.25</v>
      </c>
      <c r="V1894" s="5">
        <v>0.25</v>
      </c>
      <c r="W1894" s="5">
        <v>0.25</v>
      </c>
      <c r="X1894" s="5">
        <v>0.25</v>
      </c>
      <c r="Y1894" s="5">
        <v>0.25</v>
      </c>
      <c r="Z1894" s="5">
        <v>0.25</v>
      </c>
      <c r="AA1894" s="5">
        <v>0.25</v>
      </c>
      <c r="AB1894" s="5">
        <v>0.25</v>
      </c>
      <c r="AC1894" s="5">
        <v>0.25</v>
      </c>
      <c r="AD1894" s="5">
        <v>0.25</v>
      </c>
      <c r="AE1894" s="5">
        <v>0.25</v>
      </c>
      <c r="AF1894" s="5" t="s">
        <v>890</v>
      </c>
    </row>
    <row r="1895" ht="14.25" customHeight="1">
      <c r="A1895" s="7" t="s">
        <v>3849</v>
      </c>
      <c r="B1895" s="7" t="s">
        <v>1185</v>
      </c>
      <c r="C1895" s="7"/>
      <c r="D1895" s="7" t="s">
        <v>3832</v>
      </c>
      <c r="E1895" s="68">
        <v>41640.0</v>
      </c>
      <c r="F1895" s="68">
        <v>42004.0</v>
      </c>
      <c r="G1895" s="7" t="s">
        <v>1003</v>
      </c>
      <c r="H1895" s="7">
        <v>0.530511470386799</v>
      </c>
      <c r="I1895" s="7">
        <v>0.0</v>
      </c>
      <c r="J1895" s="7">
        <v>0.0</v>
      </c>
      <c r="K1895" s="7">
        <v>0.0</v>
      </c>
      <c r="L1895" s="7">
        <v>0.0</v>
      </c>
      <c r="M1895" s="7">
        <v>0.530511470386799</v>
      </c>
      <c r="N1895" s="7">
        <v>0.530511470386799</v>
      </c>
      <c r="O1895" s="7">
        <v>0.530511470386799</v>
      </c>
      <c r="P1895" s="7">
        <v>0.530511470386799</v>
      </c>
      <c r="Q1895" s="7">
        <v>0.530511470386799</v>
      </c>
      <c r="R1895" s="7">
        <v>0.530511470386799</v>
      </c>
      <c r="S1895" s="7">
        <v>0.530511470386799</v>
      </c>
      <c r="T1895" s="7">
        <v>0.530511470386799</v>
      </c>
      <c r="U1895" s="7">
        <v>0.530511470386799</v>
      </c>
      <c r="V1895" s="7">
        <v>0.530511470386799</v>
      </c>
      <c r="W1895" s="7">
        <v>0.530511470386799</v>
      </c>
      <c r="X1895" s="7">
        <v>0.530511470386799</v>
      </c>
      <c r="Y1895" s="7">
        <v>0.530511470386799</v>
      </c>
      <c r="Z1895" s="7">
        <v>0.530511470386799</v>
      </c>
      <c r="AA1895" s="7">
        <v>0.530511470386799</v>
      </c>
      <c r="AB1895" s="7">
        <v>0.530511470386799</v>
      </c>
      <c r="AC1895" s="7">
        <v>0.530511470386799</v>
      </c>
      <c r="AD1895" s="7">
        <v>0.530511470386799</v>
      </c>
      <c r="AE1895" s="7">
        <v>0.530511470386799</v>
      </c>
      <c r="AF1895" s="7" t="s">
        <v>890</v>
      </c>
    </row>
    <row r="1896" ht="14.25" customHeight="1">
      <c r="A1896" s="5" t="s">
        <v>3852</v>
      </c>
      <c r="B1896" s="5" t="s">
        <v>1185</v>
      </c>
      <c r="C1896" s="5" t="s">
        <v>995</v>
      </c>
      <c r="D1896" s="5" t="s">
        <v>743</v>
      </c>
      <c r="E1896" s="62">
        <v>41640.0</v>
      </c>
      <c r="F1896" s="62">
        <v>42004.0</v>
      </c>
      <c r="G1896" s="5" t="s">
        <v>747</v>
      </c>
      <c r="H1896" s="5">
        <v>55.0</v>
      </c>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t="s">
        <v>890</v>
      </c>
    </row>
    <row r="1897" ht="14.25" customHeight="1">
      <c r="A1897" s="7" t="s">
        <v>3853</v>
      </c>
      <c r="B1897" s="7" t="s">
        <v>1185</v>
      </c>
      <c r="C1897" s="7"/>
      <c r="D1897" s="7" t="s">
        <v>743</v>
      </c>
      <c r="E1897" s="68">
        <v>41640.0</v>
      </c>
      <c r="F1897" s="68">
        <v>42004.0</v>
      </c>
      <c r="G1897" s="7" t="s">
        <v>747</v>
      </c>
      <c r="H1897" s="7">
        <v>0.05</v>
      </c>
      <c r="I1897" s="7"/>
      <c r="J1897" s="7"/>
      <c r="K1897" s="7"/>
      <c r="L1897" s="7"/>
      <c r="M1897" s="7"/>
      <c r="N1897" s="7"/>
      <c r="O1897" s="7"/>
      <c r="P1897" s="7"/>
      <c r="Q1897" s="7"/>
      <c r="R1897" s="7"/>
      <c r="S1897" s="7"/>
      <c r="T1897" s="7"/>
      <c r="U1897" s="7"/>
      <c r="V1897" s="7"/>
      <c r="W1897" s="7"/>
      <c r="X1897" s="7"/>
      <c r="Y1897" s="7"/>
      <c r="Z1897" s="7"/>
      <c r="AA1897" s="7"/>
      <c r="AB1897" s="7"/>
      <c r="AC1897" s="7"/>
      <c r="AD1897" s="7"/>
      <c r="AE1897" s="7"/>
      <c r="AF1897" s="7" t="s">
        <v>890</v>
      </c>
    </row>
    <row r="1898" ht="14.25" customHeight="1">
      <c r="A1898" s="5" t="s">
        <v>3855</v>
      </c>
      <c r="B1898" s="5" t="s">
        <v>1185</v>
      </c>
      <c r="C1898" s="5"/>
      <c r="D1898" s="5" t="s">
        <v>743</v>
      </c>
      <c r="E1898" s="62">
        <v>41640.0</v>
      </c>
      <c r="F1898" s="62">
        <v>42004.0</v>
      </c>
      <c r="G1898" s="5" t="s">
        <v>747</v>
      </c>
      <c r="H1898" s="5">
        <v>0.2</v>
      </c>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t="s">
        <v>890</v>
      </c>
    </row>
    <row r="1899" ht="14.25" customHeight="1">
      <c r="A1899" s="7" t="s">
        <v>3858</v>
      </c>
      <c r="B1899" s="7" t="s">
        <v>1185</v>
      </c>
      <c r="C1899" s="7" t="s">
        <v>995</v>
      </c>
      <c r="D1899" s="7" t="s">
        <v>743</v>
      </c>
      <c r="E1899" s="68">
        <v>41640.0</v>
      </c>
      <c r="F1899" s="68">
        <v>42004.0</v>
      </c>
      <c r="G1899" s="7" t="s">
        <v>747</v>
      </c>
      <c r="H1899" s="7">
        <v>60.0</v>
      </c>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t="s">
        <v>890</v>
      </c>
    </row>
    <row r="1900" ht="14.25" customHeight="1">
      <c r="A1900" s="5" t="s">
        <v>3859</v>
      </c>
      <c r="B1900" s="5" t="s">
        <v>1185</v>
      </c>
      <c r="C1900" s="5" t="s">
        <v>887</v>
      </c>
      <c r="D1900" s="5" t="s">
        <v>1078</v>
      </c>
      <c r="E1900" s="62">
        <v>41640.0</v>
      </c>
      <c r="F1900" s="62">
        <v>42004.0</v>
      </c>
      <c r="G1900" s="5" t="s">
        <v>1003</v>
      </c>
      <c r="H1900" s="5">
        <v>0.0</v>
      </c>
      <c r="I1900" s="5">
        <v>0.0</v>
      </c>
      <c r="J1900" s="5">
        <v>0.0</v>
      </c>
      <c r="K1900" s="5">
        <v>0.0</v>
      </c>
      <c r="L1900" s="5">
        <v>725.0</v>
      </c>
      <c r="M1900" s="5">
        <v>417.0</v>
      </c>
      <c r="N1900" s="5">
        <v>290.0</v>
      </c>
      <c r="O1900" s="5">
        <v>0.0</v>
      </c>
      <c r="P1900" s="5">
        <v>0.0</v>
      </c>
      <c r="Q1900" s="5">
        <v>0.0</v>
      </c>
      <c r="R1900" s="5">
        <v>0.0</v>
      </c>
      <c r="S1900" s="5">
        <v>0.0</v>
      </c>
      <c r="T1900" s="5">
        <v>0.0</v>
      </c>
      <c r="U1900" s="5">
        <v>0.0</v>
      </c>
      <c r="V1900" s="5">
        <v>0.0</v>
      </c>
      <c r="W1900" s="5">
        <v>0.0</v>
      </c>
      <c r="X1900" s="5">
        <v>0.0</v>
      </c>
      <c r="Y1900" s="5">
        <v>0.0</v>
      </c>
      <c r="Z1900" s="5">
        <v>0.0</v>
      </c>
      <c r="AA1900" s="5">
        <v>0.0</v>
      </c>
      <c r="AB1900" s="5">
        <v>0.0</v>
      </c>
      <c r="AC1900" s="5">
        <v>0.0</v>
      </c>
      <c r="AD1900" s="5">
        <v>0.0</v>
      </c>
      <c r="AE1900" s="5">
        <v>0.0</v>
      </c>
      <c r="AF1900" s="5" t="s">
        <v>890</v>
      </c>
    </row>
    <row r="1901" ht="14.25" customHeight="1">
      <c r="A1901" s="7" t="s">
        <v>3859</v>
      </c>
      <c r="B1901" s="7" t="s">
        <v>1185</v>
      </c>
      <c r="C1901" s="7" t="s">
        <v>887</v>
      </c>
      <c r="D1901" s="7" t="s">
        <v>2158</v>
      </c>
      <c r="E1901" s="68">
        <v>41640.0</v>
      </c>
      <c r="F1901" s="68">
        <v>42004.0</v>
      </c>
      <c r="G1901" s="7" t="s">
        <v>1003</v>
      </c>
      <c r="H1901" s="7">
        <v>0.0</v>
      </c>
      <c r="I1901" s="7">
        <v>0.0</v>
      </c>
      <c r="J1901" s="7">
        <v>0.0</v>
      </c>
      <c r="K1901" s="7">
        <v>0.0</v>
      </c>
      <c r="L1901" s="7">
        <v>125.0</v>
      </c>
      <c r="M1901" s="7">
        <v>117.0</v>
      </c>
      <c r="N1901" s="7">
        <v>90.0</v>
      </c>
      <c r="O1901" s="7">
        <v>0.0</v>
      </c>
      <c r="P1901" s="7">
        <v>0.0</v>
      </c>
      <c r="Q1901" s="7">
        <v>0.0</v>
      </c>
      <c r="R1901" s="7">
        <v>0.0</v>
      </c>
      <c r="S1901" s="7">
        <v>0.0</v>
      </c>
      <c r="T1901" s="7">
        <v>0.0</v>
      </c>
      <c r="U1901" s="7">
        <v>0.0</v>
      </c>
      <c r="V1901" s="7">
        <v>0.0</v>
      </c>
      <c r="W1901" s="7">
        <v>0.0</v>
      </c>
      <c r="X1901" s="7">
        <v>0.0</v>
      </c>
      <c r="Y1901" s="7">
        <v>0.0</v>
      </c>
      <c r="Z1901" s="7">
        <v>0.0</v>
      </c>
      <c r="AA1901" s="7">
        <v>125.0</v>
      </c>
      <c r="AB1901" s="7">
        <v>117.0</v>
      </c>
      <c r="AC1901" s="7">
        <v>90.0</v>
      </c>
      <c r="AD1901" s="7">
        <v>0.0</v>
      </c>
      <c r="AE1901" s="7">
        <v>0.0</v>
      </c>
      <c r="AF1901" s="7" t="s">
        <v>890</v>
      </c>
    </row>
    <row r="1902" ht="14.25" customHeight="1">
      <c r="A1902" s="5" t="s">
        <v>3863</v>
      </c>
      <c r="B1902" s="5" t="s">
        <v>1185</v>
      </c>
      <c r="C1902" s="5" t="s">
        <v>887</v>
      </c>
      <c r="D1902" s="5" t="s">
        <v>743</v>
      </c>
      <c r="E1902" s="62">
        <v>41640.0</v>
      </c>
      <c r="F1902" s="62">
        <v>42004.0</v>
      </c>
      <c r="G1902" s="5" t="s">
        <v>747</v>
      </c>
      <c r="H1902" s="5">
        <v>0.0</v>
      </c>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t="s">
        <v>890</v>
      </c>
    </row>
    <row r="1903" ht="14.25" customHeight="1">
      <c r="A1903" s="7" t="s">
        <v>3865</v>
      </c>
      <c r="B1903" s="7" t="s">
        <v>1185</v>
      </c>
      <c r="C1903" s="7"/>
      <c r="D1903" s="7" t="s">
        <v>3832</v>
      </c>
      <c r="E1903" s="68">
        <v>41640.0</v>
      </c>
      <c r="F1903" s="68">
        <v>42004.0</v>
      </c>
      <c r="G1903" s="7" t="s">
        <v>1003</v>
      </c>
      <c r="H1903" s="7">
        <v>0.0</v>
      </c>
      <c r="I1903" s="7">
        <v>0.0</v>
      </c>
      <c r="J1903" s="7">
        <v>0.0</v>
      </c>
      <c r="K1903" s="7">
        <v>0.0</v>
      </c>
      <c r="L1903" s="7">
        <v>0.0</v>
      </c>
      <c r="M1903" s="7">
        <v>0.0</v>
      </c>
      <c r="N1903" s="7">
        <v>1.0</v>
      </c>
      <c r="O1903" s="7">
        <v>1.0</v>
      </c>
      <c r="P1903" s="7">
        <v>1.0</v>
      </c>
      <c r="Q1903" s="7">
        <v>1.0</v>
      </c>
      <c r="R1903" s="7">
        <v>1.0</v>
      </c>
      <c r="S1903" s="7">
        <v>1.0</v>
      </c>
      <c r="T1903" s="7">
        <v>1.0</v>
      </c>
      <c r="U1903" s="7">
        <v>1.0</v>
      </c>
      <c r="V1903" s="7">
        <v>1.0</v>
      </c>
      <c r="W1903" s="7">
        <v>1.0</v>
      </c>
      <c r="X1903" s="7">
        <v>1.0</v>
      </c>
      <c r="Y1903" s="7">
        <v>1.0</v>
      </c>
      <c r="Z1903" s="7">
        <v>1.0</v>
      </c>
      <c r="AA1903" s="7">
        <v>1.0</v>
      </c>
      <c r="AB1903" s="7">
        <v>1.0</v>
      </c>
      <c r="AC1903" s="7">
        <v>1.0</v>
      </c>
      <c r="AD1903" s="7">
        <v>1.0</v>
      </c>
      <c r="AE1903" s="7">
        <v>1.0</v>
      </c>
      <c r="AF1903" s="7" t="s">
        <v>890</v>
      </c>
    </row>
    <row r="1904" ht="14.25" customHeight="1">
      <c r="A1904" s="5" t="s">
        <v>3867</v>
      </c>
      <c r="B1904" s="5" t="s">
        <v>1856</v>
      </c>
      <c r="C1904" s="5"/>
      <c r="D1904" s="5" t="s">
        <v>3868</v>
      </c>
      <c r="E1904" s="62">
        <v>41640.0</v>
      </c>
      <c r="F1904" s="62">
        <v>42004.0</v>
      </c>
      <c r="G1904" s="5" t="s">
        <v>1003</v>
      </c>
      <c r="H1904" s="5">
        <v>0.0</v>
      </c>
      <c r="I1904" s="5">
        <v>0.0</v>
      </c>
      <c r="J1904" s="5">
        <v>0.0</v>
      </c>
      <c r="K1904" s="5">
        <v>0.0</v>
      </c>
      <c r="L1904" s="5">
        <v>0.0</v>
      </c>
      <c r="M1904" s="5">
        <v>0.0</v>
      </c>
      <c r="N1904" s="5">
        <v>1.0</v>
      </c>
      <c r="O1904" s="5">
        <v>1.0</v>
      </c>
      <c r="P1904" s="5">
        <v>1.0</v>
      </c>
      <c r="Q1904" s="5">
        <v>1.0</v>
      </c>
      <c r="R1904" s="5">
        <v>1.0</v>
      </c>
      <c r="S1904" s="5">
        <v>1.0</v>
      </c>
      <c r="T1904" s="5">
        <v>1.0</v>
      </c>
      <c r="U1904" s="5">
        <v>1.0</v>
      </c>
      <c r="V1904" s="5">
        <v>1.0</v>
      </c>
      <c r="W1904" s="5">
        <v>1.0</v>
      </c>
      <c r="X1904" s="5">
        <v>1.0</v>
      </c>
      <c r="Y1904" s="5">
        <v>1.0</v>
      </c>
      <c r="Z1904" s="5">
        <v>1.0</v>
      </c>
      <c r="AA1904" s="5">
        <v>1.0</v>
      </c>
      <c r="AB1904" s="5">
        <v>1.0</v>
      </c>
      <c r="AC1904" s="5">
        <v>1.0</v>
      </c>
      <c r="AD1904" s="5">
        <v>1.0</v>
      </c>
      <c r="AE1904" s="5">
        <v>1.0</v>
      </c>
      <c r="AF1904" s="5" t="s">
        <v>890</v>
      </c>
    </row>
    <row r="1905" ht="14.25" customHeight="1">
      <c r="A1905" s="7" t="s">
        <v>3867</v>
      </c>
      <c r="B1905" s="7" t="s">
        <v>1856</v>
      </c>
      <c r="C1905" s="7"/>
      <c r="D1905" s="7" t="s">
        <v>1085</v>
      </c>
      <c r="E1905" s="68">
        <v>41640.0</v>
      </c>
      <c r="F1905" s="68">
        <v>42004.0</v>
      </c>
      <c r="G1905" s="7" t="s">
        <v>747</v>
      </c>
      <c r="H1905" s="7">
        <v>1.0</v>
      </c>
      <c r="I1905" s="7"/>
      <c r="J1905" s="7"/>
      <c r="K1905" s="7"/>
      <c r="L1905" s="7"/>
      <c r="M1905" s="7"/>
      <c r="N1905" s="7"/>
      <c r="O1905" s="7"/>
      <c r="P1905" s="7"/>
      <c r="Q1905" s="7"/>
      <c r="R1905" s="7"/>
      <c r="S1905" s="7"/>
      <c r="T1905" s="7"/>
      <c r="U1905" s="7"/>
      <c r="V1905" s="7"/>
      <c r="W1905" s="7"/>
      <c r="X1905" s="7"/>
      <c r="Y1905" s="7"/>
      <c r="Z1905" s="7"/>
      <c r="AA1905" s="7"/>
      <c r="AB1905" s="7"/>
      <c r="AC1905" s="7"/>
      <c r="AD1905" s="7"/>
      <c r="AE1905" s="7"/>
      <c r="AF1905" s="7" t="s">
        <v>890</v>
      </c>
    </row>
    <row r="1906" ht="14.25" customHeight="1">
      <c r="A1906" s="5" t="s">
        <v>1915</v>
      </c>
      <c r="B1906" s="5" t="s">
        <v>1856</v>
      </c>
      <c r="C1906" s="5"/>
      <c r="D1906" s="5" t="s">
        <v>3832</v>
      </c>
      <c r="E1906" s="62">
        <v>41640.0</v>
      </c>
      <c r="F1906" s="62">
        <v>42004.0</v>
      </c>
      <c r="G1906" s="5" t="s">
        <v>1003</v>
      </c>
      <c r="H1906" s="5">
        <v>1.0</v>
      </c>
      <c r="I1906" s="5">
        <v>0.0</v>
      </c>
      <c r="J1906" s="5">
        <v>0.0</v>
      </c>
      <c r="K1906" s="5">
        <v>0.0</v>
      </c>
      <c r="L1906" s="5">
        <v>0.0</v>
      </c>
      <c r="M1906" s="5">
        <v>0.0</v>
      </c>
      <c r="N1906" s="5">
        <v>1.0</v>
      </c>
      <c r="O1906" s="5">
        <v>1.0</v>
      </c>
      <c r="P1906" s="5">
        <v>1.0</v>
      </c>
      <c r="Q1906" s="5">
        <v>1.0</v>
      </c>
      <c r="R1906" s="5">
        <v>1.0</v>
      </c>
      <c r="S1906" s="5">
        <v>1.0</v>
      </c>
      <c r="T1906" s="5">
        <v>1.0</v>
      </c>
      <c r="U1906" s="5">
        <v>1.0</v>
      </c>
      <c r="V1906" s="5">
        <v>1.0</v>
      </c>
      <c r="W1906" s="5">
        <v>1.0</v>
      </c>
      <c r="X1906" s="5">
        <v>1.0</v>
      </c>
      <c r="Y1906" s="5">
        <v>1.0</v>
      </c>
      <c r="Z1906" s="5">
        <v>1.0</v>
      </c>
      <c r="AA1906" s="5">
        <v>1.0</v>
      </c>
      <c r="AB1906" s="5">
        <v>1.0</v>
      </c>
      <c r="AC1906" s="5">
        <v>1.0</v>
      </c>
      <c r="AD1906" s="5">
        <v>1.0</v>
      </c>
      <c r="AE1906" s="5">
        <v>1.0</v>
      </c>
      <c r="AF1906" s="5" t="s">
        <v>890</v>
      </c>
    </row>
    <row r="1907" ht="14.25" customHeight="1">
      <c r="A1907" s="7" t="s">
        <v>3872</v>
      </c>
      <c r="B1907" s="7" t="s">
        <v>1856</v>
      </c>
      <c r="C1907" s="7"/>
      <c r="D1907" s="7" t="s">
        <v>743</v>
      </c>
      <c r="E1907" s="68">
        <v>41640.0</v>
      </c>
      <c r="F1907" s="68">
        <v>42004.0</v>
      </c>
      <c r="G1907" s="7" t="s">
        <v>747</v>
      </c>
      <c r="H1907" s="7">
        <v>1.0</v>
      </c>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t="s">
        <v>890</v>
      </c>
    </row>
    <row r="1908" ht="14.25" customHeight="1">
      <c r="A1908" s="5" t="s">
        <v>3874</v>
      </c>
      <c r="B1908" s="5" t="s">
        <v>742</v>
      </c>
      <c r="C1908" s="5"/>
      <c r="D1908" s="5" t="s">
        <v>743</v>
      </c>
      <c r="E1908" s="62">
        <v>41640.0</v>
      </c>
      <c r="F1908" s="62">
        <v>42004.0</v>
      </c>
      <c r="G1908" s="5" t="s">
        <v>747</v>
      </c>
      <c r="H1908" s="5">
        <v>1.0</v>
      </c>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t="s">
        <v>890</v>
      </c>
    </row>
    <row r="1909" ht="14.25" customHeight="1">
      <c r="A1909" s="7" t="s">
        <v>3875</v>
      </c>
      <c r="B1909" s="7" t="s">
        <v>742</v>
      </c>
      <c r="C1909" s="7" t="s">
        <v>887</v>
      </c>
      <c r="D1909" s="7" t="s">
        <v>743</v>
      </c>
      <c r="E1909" s="68">
        <v>41640.0</v>
      </c>
      <c r="F1909" s="68">
        <v>42004.0</v>
      </c>
      <c r="G1909" s="7" t="s">
        <v>747</v>
      </c>
      <c r="H1909" s="7">
        <v>0.0</v>
      </c>
      <c r="I1909" s="7"/>
      <c r="J1909" s="7"/>
      <c r="K1909" s="7"/>
      <c r="L1909" s="7"/>
      <c r="M1909" s="7"/>
      <c r="N1909" s="7"/>
      <c r="O1909" s="7"/>
      <c r="P1909" s="7"/>
      <c r="Q1909" s="7"/>
      <c r="R1909" s="7"/>
      <c r="S1909" s="7"/>
      <c r="T1909" s="7"/>
      <c r="U1909" s="7"/>
      <c r="V1909" s="7"/>
      <c r="W1909" s="7"/>
      <c r="X1909" s="7"/>
      <c r="Y1909" s="7"/>
      <c r="Z1909" s="7"/>
      <c r="AA1909" s="7"/>
      <c r="AB1909" s="7"/>
      <c r="AC1909" s="7"/>
      <c r="AD1909" s="7"/>
      <c r="AE1909" s="7"/>
      <c r="AF1909" s="7" t="s">
        <v>890</v>
      </c>
    </row>
    <row r="1910" ht="14.25" customHeight="1">
      <c r="A1910" s="5" t="s">
        <v>3877</v>
      </c>
      <c r="B1910" s="5" t="s">
        <v>1230</v>
      </c>
      <c r="C1910" s="5" t="s">
        <v>995</v>
      </c>
      <c r="D1910" s="5" t="s">
        <v>743</v>
      </c>
      <c r="E1910" s="62">
        <v>41640.0</v>
      </c>
      <c r="F1910" s="62">
        <v>42004.0</v>
      </c>
      <c r="G1910" s="5" t="s">
        <v>747</v>
      </c>
      <c r="H1910" s="5">
        <v>22.0</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890</v>
      </c>
    </row>
    <row r="1911" ht="14.25" customHeight="1">
      <c r="A1911" s="7" t="s">
        <v>3879</v>
      </c>
      <c r="B1911" s="7" t="s">
        <v>1230</v>
      </c>
      <c r="C1911" s="7" t="s">
        <v>995</v>
      </c>
      <c r="D1911" s="7" t="s">
        <v>743</v>
      </c>
      <c r="E1911" s="68">
        <v>41640.0</v>
      </c>
      <c r="F1911" s="68">
        <v>42004.0</v>
      </c>
      <c r="G1911" s="7" t="s">
        <v>747</v>
      </c>
      <c r="H1911" s="7">
        <v>60.0</v>
      </c>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7" t="s">
        <v>890</v>
      </c>
    </row>
    <row r="1912" ht="14.25" customHeight="1">
      <c r="A1912" s="5" t="s">
        <v>3881</v>
      </c>
      <c r="B1912" s="5" t="s">
        <v>1230</v>
      </c>
      <c r="C1912" s="5" t="s">
        <v>995</v>
      </c>
      <c r="D1912" s="5" t="s">
        <v>743</v>
      </c>
      <c r="E1912" s="62">
        <v>41640.0</v>
      </c>
      <c r="F1912" s="62">
        <v>42004.0</v>
      </c>
      <c r="G1912" s="5" t="s">
        <v>747</v>
      </c>
      <c r="H1912" s="5">
        <v>60.0</v>
      </c>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t="s">
        <v>890</v>
      </c>
    </row>
    <row r="1913" ht="14.25" customHeight="1">
      <c r="A1913" s="7" t="s">
        <v>3883</v>
      </c>
      <c r="B1913" s="7" t="s">
        <v>668</v>
      </c>
      <c r="C1913" s="7"/>
      <c r="D1913" s="7" t="s">
        <v>1078</v>
      </c>
      <c r="E1913" s="68">
        <v>41640.0</v>
      </c>
      <c r="F1913" s="68">
        <v>42004.0</v>
      </c>
      <c r="G1913" s="7" t="s">
        <v>1003</v>
      </c>
      <c r="H1913" s="7">
        <v>0.0</v>
      </c>
      <c r="I1913" s="7">
        <v>0.0</v>
      </c>
      <c r="J1913" s="7">
        <v>0.0</v>
      </c>
      <c r="K1913" s="7">
        <v>0.0</v>
      </c>
      <c r="L1913" s="7">
        <v>0.0</v>
      </c>
      <c r="M1913" s="7">
        <v>0.0</v>
      </c>
      <c r="N1913" s="7">
        <v>0.131</v>
      </c>
      <c r="O1913" s="7">
        <v>0.542</v>
      </c>
      <c r="P1913" s="7">
        <v>0.542</v>
      </c>
      <c r="Q1913" s="7">
        <v>0.241</v>
      </c>
      <c r="R1913" s="7">
        <v>0.241</v>
      </c>
      <c r="S1913" s="7">
        <v>0.345</v>
      </c>
      <c r="T1913" s="7">
        <v>0.542</v>
      </c>
      <c r="U1913" s="7">
        <v>0.542</v>
      </c>
      <c r="V1913" s="7">
        <v>0.345</v>
      </c>
      <c r="W1913" s="7">
        <v>0.241</v>
      </c>
      <c r="X1913" s="7">
        <v>0.345</v>
      </c>
      <c r="Y1913" s="7">
        <v>0.445</v>
      </c>
      <c r="Z1913" s="7">
        <v>0.542</v>
      </c>
      <c r="AA1913" s="7">
        <v>0.637</v>
      </c>
      <c r="AB1913" s="7">
        <v>0.73</v>
      </c>
      <c r="AC1913" s="7">
        <v>0.445</v>
      </c>
      <c r="AD1913" s="7">
        <v>0.241</v>
      </c>
      <c r="AE1913" s="7">
        <v>0.241</v>
      </c>
      <c r="AF1913" s="7" t="s">
        <v>890</v>
      </c>
    </row>
    <row r="1914" ht="14.25" customHeight="1">
      <c r="A1914" s="5" t="s">
        <v>3883</v>
      </c>
      <c r="B1914" s="5" t="s">
        <v>668</v>
      </c>
      <c r="C1914" s="5"/>
      <c r="D1914" s="5" t="s">
        <v>1085</v>
      </c>
      <c r="E1914" s="62">
        <v>41640.0</v>
      </c>
      <c r="F1914" s="62">
        <v>42004.0</v>
      </c>
      <c r="G1914" s="5" t="s">
        <v>747</v>
      </c>
      <c r="H1914" s="5">
        <v>0.0</v>
      </c>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t="s">
        <v>890</v>
      </c>
    </row>
    <row r="1915" ht="14.25" customHeight="1">
      <c r="A1915" s="7" t="s">
        <v>3883</v>
      </c>
      <c r="B1915" s="7" t="s">
        <v>668</v>
      </c>
      <c r="C1915" s="7"/>
      <c r="D1915" s="7" t="s">
        <v>1089</v>
      </c>
      <c r="E1915" s="68">
        <v>41640.0</v>
      </c>
      <c r="F1915" s="68">
        <v>42004.0</v>
      </c>
      <c r="G1915" s="7" t="s">
        <v>747</v>
      </c>
      <c r="H1915" s="7">
        <v>1.0</v>
      </c>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7" t="s">
        <v>890</v>
      </c>
    </row>
    <row r="1916" ht="14.25" customHeight="1">
      <c r="A1916" s="5" t="s">
        <v>3883</v>
      </c>
      <c r="B1916" s="5" t="s">
        <v>668</v>
      </c>
      <c r="C1916" s="5"/>
      <c r="D1916" s="5" t="s">
        <v>1624</v>
      </c>
      <c r="E1916" s="62">
        <v>41640.0</v>
      </c>
      <c r="F1916" s="62">
        <v>42004.0</v>
      </c>
      <c r="G1916" s="5" t="s">
        <v>1003</v>
      </c>
      <c r="H1916" s="5">
        <v>0.0</v>
      </c>
      <c r="I1916" s="5">
        <v>0.0</v>
      </c>
      <c r="J1916" s="5">
        <v>0.0</v>
      </c>
      <c r="K1916" s="5">
        <v>0.0</v>
      </c>
      <c r="L1916" s="5">
        <v>0.0</v>
      </c>
      <c r="M1916" s="5">
        <v>0.0</v>
      </c>
      <c r="N1916" s="5">
        <v>0.131</v>
      </c>
      <c r="O1916" s="5">
        <v>0.542</v>
      </c>
      <c r="P1916" s="5">
        <v>0.542</v>
      </c>
      <c r="Q1916" s="5">
        <v>0.445</v>
      </c>
      <c r="R1916" s="5">
        <v>0.241</v>
      </c>
      <c r="S1916" s="5">
        <v>0.445</v>
      </c>
      <c r="T1916" s="5">
        <v>0.542</v>
      </c>
      <c r="U1916" s="5">
        <v>0.542</v>
      </c>
      <c r="V1916" s="5">
        <v>0.445</v>
      </c>
      <c r="W1916" s="5">
        <v>0.345</v>
      </c>
      <c r="X1916" s="5">
        <v>0.345</v>
      </c>
      <c r="Y1916" s="5">
        <v>0.345</v>
      </c>
      <c r="Z1916" s="5">
        <v>0.73</v>
      </c>
      <c r="AA1916" s="5">
        <v>0.911</v>
      </c>
      <c r="AB1916" s="5">
        <v>0.73</v>
      </c>
      <c r="AC1916" s="5">
        <v>0.637</v>
      </c>
      <c r="AD1916" s="5">
        <v>0.542</v>
      </c>
      <c r="AE1916" s="5">
        <v>0.345</v>
      </c>
      <c r="AF1916" s="5" t="s">
        <v>890</v>
      </c>
    </row>
    <row r="1917" ht="14.25" customHeight="1">
      <c r="A1917" s="7" t="s">
        <v>3883</v>
      </c>
      <c r="B1917" s="7" t="s">
        <v>668</v>
      </c>
      <c r="C1917" s="7"/>
      <c r="D1917" s="7" t="s">
        <v>1191</v>
      </c>
      <c r="E1917" s="68">
        <v>41640.0</v>
      </c>
      <c r="F1917" s="68">
        <v>42004.0</v>
      </c>
      <c r="G1917" s="7" t="s">
        <v>1003</v>
      </c>
      <c r="H1917" s="7">
        <v>0.0</v>
      </c>
      <c r="I1917" s="7">
        <v>0.0</v>
      </c>
      <c r="J1917" s="7">
        <v>0.0</v>
      </c>
      <c r="K1917" s="7">
        <v>0.0</v>
      </c>
      <c r="L1917" s="7">
        <v>0.0</v>
      </c>
      <c r="M1917" s="7">
        <v>0.0</v>
      </c>
      <c r="N1917" s="7">
        <v>0.131</v>
      </c>
      <c r="O1917" s="7">
        <v>0.445</v>
      </c>
      <c r="P1917" s="7">
        <v>0.445</v>
      </c>
      <c r="Q1917" s="7">
        <v>0.445</v>
      </c>
      <c r="R1917" s="7">
        <v>0.241</v>
      </c>
      <c r="S1917" s="7">
        <v>0.542</v>
      </c>
      <c r="T1917" s="7">
        <v>0.821</v>
      </c>
      <c r="U1917" s="7">
        <v>0.73</v>
      </c>
      <c r="V1917" s="7">
        <v>0.445</v>
      </c>
      <c r="W1917" s="7">
        <v>0.241</v>
      </c>
      <c r="X1917" s="7">
        <v>0.345</v>
      </c>
      <c r="Y1917" s="7">
        <v>0.542</v>
      </c>
      <c r="Z1917" s="7">
        <v>0.821</v>
      </c>
      <c r="AA1917" s="7">
        <v>0.821</v>
      </c>
      <c r="AB1917" s="7">
        <v>0.821</v>
      </c>
      <c r="AC1917" s="7">
        <v>0.542</v>
      </c>
      <c r="AD1917" s="7">
        <v>0.345</v>
      </c>
      <c r="AE1917" s="7">
        <v>0.241</v>
      </c>
      <c r="AF1917" s="7" t="s">
        <v>890</v>
      </c>
    </row>
    <row r="1918" ht="14.25" customHeight="1">
      <c r="A1918" s="5" t="s">
        <v>3887</v>
      </c>
      <c r="B1918" s="5" t="s">
        <v>647</v>
      </c>
      <c r="C1918" s="5"/>
      <c r="D1918" s="5" t="s">
        <v>1078</v>
      </c>
      <c r="E1918" s="62">
        <v>41640.0</v>
      </c>
      <c r="F1918" s="62">
        <v>42004.0</v>
      </c>
      <c r="G1918" s="5" t="s">
        <v>1003</v>
      </c>
      <c r="H1918" s="5">
        <v>0.2</v>
      </c>
      <c r="I1918" s="5">
        <v>0.15</v>
      </c>
      <c r="J1918" s="5">
        <v>0.15</v>
      </c>
      <c r="K1918" s="5">
        <v>0.15</v>
      </c>
      <c r="L1918" s="5">
        <v>0.15</v>
      </c>
      <c r="M1918" s="5">
        <v>0.15</v>
      </c>
      <c r="N1918" s="5">
        <v>0.156</v>
      </c>
      <c r="O1918" s="5">
        <v>0.156</v>
      </c>
      <c r="P1918" s="5">
        <v>0.312</v>
      </c>
      <c r="Q1918" s="5">
        <v>0.312</v>
      </c>
      <c r="R1918" s="5">
        <v>0.416</v>
      </c>
      <c r="S1918" s="5">
        <v>0.416</v>
      </c>
      <c r="T1918" s="5">
        <v>0.416</v>
      </c>
      <c r="U1918" s="5">
        <v>0.416</v>
      </c>
      <c r="V1918" s="5">
        <v>0.416</v>
      </c>
      <c r="W1918" s="5">
        <v>0.416</v>
      </c>
      <c r="X1918" s="5">
        <v>0.416</v>
      </c>
      <c r="Y1918" s="5">
        <v>0.468</v>
      </c>
      <c r="Z1918" s="5">
        <v>0.468</v>
      </c>
      <c r="AA1918" s="5">
        <v>0.468</v>
      </c>
      <c r="AB1918" s="5">
        <v>0.468</v>
      </c>
      <c r="AC1918" s="5">
        <v>0.468</v>
      </c>
      <c r="AD1918" s="5">
        <v>0.26</v>
      </c>
      <c r="AE1918" s="5">
        <v>0.156</v>
      </c>
      <c r="AF1918" s="5" t="s">
        <v>890</v>
      </c>
    </row>
    <row r="1919" ht="14.25" customHeight="1">
      <c r="A1919" s="7" t="s">
        <v>3887</v>
      </c>
      <c r="B1919" s="7" t="s">
        <v>647</v>
      </c>
      <c r="C1919" s="7"/>
      <c r="D1919" s="7" t="s">
        <v>1085</v>
      </c>
      <c r="E1919" s="68">
        <v>41640.0</v>
      </c>
      <c r="F1919" s="68">
        <v>42004.0</v>
      </c>
      <c r="G1919" s="7" t="s">
        <v>747</v>
      </c>
      <c r="H1919" s="7">
        <v>0.0</v>
      </c>
      <c r="I1919" s="7"/>
      <c r="J1919" s="7"/>
      <c r="K1919" s="7"/>
      <c r="L1919" s="7"/>
      <c r="M1919" s="7"/>
      <c r="N1919" s="7"/>
      <c r="O1919" s="7"/>
      <c r="P1919" s="7"/>
      <c r="Q1919" s="7"/>
      <c r="R1919" s="7"/>
      <c r="S1919" s="7"/>
      <c r="T1919" s="7"/>
      <c r="U1919" s="7"/>
      <c r="V1919" s="7"/>
      <c r="W1919" s="7"/>
      <c r="X1919" s="7"/>
      <c r="Y1919" s="7"/>
      <c r="Z1919" s="7"/>
      <c r="AA1919" s="7"/>
      <c r="AB1919" s="7"/>
      <c r="AC1919" s="7"/>
      <c r="AD1919" s="7"/>
      <c r="AE1919" s="7"/>
      <c r="AF1919" s="7" t="s">
        <v>890</v>
      </c>
    </row>
    <row r="1920" ht="14.25" customHeight="1">
      <c r="A1920" s="5" t="s">
        <v>3887</v>
      </c>
      <c r="B1920" s="5" t="s">
        <v>647</v>
      </c>
      <c r="C1920" s="5"/>
      <c r="D1920" s="5" t="s">
        <v>1089</v>
      </c>
      <c r="E1920" s="62">
        <v>41640.0</v>
      </c>
      <c r="F1920" s="62">
        <v>42004.0</v>
      </c>
      <c r="G1920" s="5" t="s">
        <v>747</v>
      </c>
      <c r="H1920" s="5">
        <v>1.0</v>
      </c>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t="s">
        <v>890</v>
      </c>
    </row>
    <row r="1921" ht="14.25" customHeight="1">
      <c r="A1921" s="7" t="s">
        <v>3887</v>
      </c>
      <c r="B1921" s="7" t="s">
        <v>647</v>
      </c>
      <c r="C1921" s="7"/>
      <c r="D1921" s="7" t="s">
        <v>3773</v>
      </c>
      <c r="E1921" s="68">
        <v>41640.0</v>
      </c>
      <c r="F1921" s="68">
        <v>42004.0</v>
      </c>
      <c r="G1921" s="7" t="s">
        <v>1003</v>
      </c>
      <c r="H1921" s="7">
        <v>0.2</v>
      </c>
      <c r="I1921" s="7">
        <v>0.15</v>
      </c>
      <c r="J1921" s="7">
        <v>0.15</v>
      </c>
      <c r="K1921" s="7">
        <v>0.15</v>
      </c>
      <c r="L1921" s="7">
        <v>0.15</v>
      </c>
      <c r="M1921" s="7">
        <v>0.15</v>
      </c>
      <c r="N1921" s="7">
        <v>0.156</v>
      </c>
      <c r="O1921" s="7">
        <v>0.156</v>
      </c>
      <c r="P1921" s="7">
        <v>0.26</v>
      </c>
      <c r="Q1921" s="7">
        <v>0.26</v>
      </c>
      <c r="R1921" s="7">
        <v>0.364</v>
      </c>
      <c r="S1921" s="7">
        <v>0.364</v>
      </c>
      <c r="T1921" s="7">
        <v>0.364</v>
      </c>
      <c r="U1921" s="7">
        <v>0.364</v>
      </c>
      <c r="V1921" s="7">
        <v>0.364</v>
      </c>
      <c r="W1921" s="7">
        <v>0.364</v>
      </c>
      <c r="X1921" s="7">
        <v>0.312</v>
      </c>
      <c r="Y1921" s="7">
        <v>0.312</v>
      </c>
      <c r="Z1921" s="7">
        <v>0.312</v>
      </c>
      <c r="AA1921" s="7">
        <v>0.312</v>
      </c>
      <c r="AB1921" s="7">
        <v>0.312</v>
      </c>
      <c r="AC1921" s="7">
        <v>0.312</v>
      </c>
      <c r="AD1921" s="7">
        <v>0.26</v>
      </c>
      <c r="AE1921" s="7">
        <v>0.156</v>
      </c>
      <c r="AF1921" s="7" t="s">
        <v>890</v>
      </c>
    </row>
    <row r="1922" ht="14.25" customHeight="1">
      <c r="A1922" s="5" t="s">
        <v>3891</v>
      </c>
      <c r="B1922" s="5" t="s">
        <v>742</v>
      </c>
      <c r="C1922" s="5"/>
      <c r="D1922" s="5" t="s">
        <v>743</v>
      </c>
      <c r="E1922" s="62">
        <v>41640.0</v>
      </c>
      <c r="F1922" s="62">
        <v>42004.0</v>
      </c>
      <c r="G1922" s="5" t="s">
        <v>747</v>
      </c>
      <c r="H1922" s="5">
        <v>0.0</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890</v>
      </c>
    </row>
    <row r="1923" ht="14.25" customHeight="1">
      <c r="A1923" s="7" t="s">
        <v>1187</v>
      </c>
      <c r="B1923" s="7" t="s">
        <v>886</v>
      </c>
      <c r="C1923" s="7" t="s">
        <v>887</v>
      </c>
      <c r="D1923" s="7" t="s">
        <v>743</v>
      </c>
      <c r="E1923" s="68">
        <v>41640.0</v>
      </c>
      <c r="F1923" s="68">
        <v>42004.0</v>
      </c>
      <c r="G1923" s="7" t="s">
        <v>747</v>
      </c>
      <c r="H1923" s="7">
        <v>120.0</v>
      </c>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7" t="s">
        <v>890</v>
      </c>
    </row>
    <row r="1924" ht="14.25" customHeight="1">
      <c r="A1924" s="5" t="s">
        <v>3894</v>
      </c>
      <c r="B1924" s="5" t="s">
        <v>742</v>
      </c>
      <c r="C1924" s="5" t="s">
        <v>887</v>
      </c>
      <c r="D1924" s="5" t="s">
        <v>743</v>
      </c>
      <c r="E1924" s="62">
        <v>41640.0</v>
      </c>
      <c r="F1924" s="62">
        <v>42004.0</v>
      </c>
      <c r="G1924" s="5" t="s">
        <v>747</v>
      </c>
      <c r="H1924" s="5">
        <v>0.2</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890</v>
      </c>
    </row>
    <row r="1925" ht="14.25" customHeight="1">
      <c r="A1925" s="7" t="s">
        <v>3895</v>
      </c>
      <c r="B1925" s="7" t="s">
        <v>742</v>
      </c>
      <c r="C1925" s="7"/>
      <c r="D1925" s="7" t="s">
        <v>743</v>
      </c>
      <c r="E1925" s="68">
        <v>41640.0</v>
      </c>
      <c r="F1925" s="68">
        <v>42004.0</v>
      </c>
      <c r="G1925" s="7" t="s">
        <v>747</v>
      </c>
      <c r="H1925" s="7">
        <v>0.0</v>
      </c>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t="s">
        <v>890</v>
      </c>
    </row>
    <row r="1926" ht="14.25" customHeight="1">
      <c r="A1926" s="5" t="s">
        <v>3898</v>
      </c>
      <c r="B1926" s="5" t="s">
        <v>742</v>
      </c>
      <c r="C1926" s="5"/>
      <c r="D1926" s="5" t="s">
        <v>743</v>
      </c>
      <c r="E1926" s="62">
        <v>41640.0</v>
      </c>
      <c r="F1926" s="62">
        <v>42004.0</v>
      </c>
      <c r="G1926" s="5" t="s">
        <v>747</v>
      </c>
      <c r="H1926" s="5">
        <v>1.0</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890</v>
      </c>
    </row>
    <row r="1927" ht="14.25" customHeight="1">
      <c r="A1927" s="7" t="s">
        <v>1192</v>
      </c>
      <c r="B1927" s="7" t="s">
        <v>1185</v>
      </c>
      <c r="C1927" s="7"/>
      <c r="D1927" s="7" t="s">
        <v>2523</v>
      </c>
      <c r="E1927" s="68">
        <v>41640.0</v>
      </c>
      <c r="F1927" s="68">
        <v>42004.0</v>
      </c>
      <c r="G1927" s="7" t="s">
        <v>1003</v>
      </c>
      <c r="H1927" s="7">
        <v>0.03</v>
      </c>
      <c r="I1927" s="7">
        <v>0.02</v>
      </c>
      <c r="J1927" s="7">
        <v>0.03</v>
      </c>
      <c r="K1927" s="7">
        <v>0.02</v>
      </c>
      <c r="L1927" s="7">
        <v>0.05</v>
      </c>
      <c r="M1927" s="7">
        <v>0.12</v>
      </c>
      <c r="N1927" s="7">
        <v>0.13</v>
      </c>
      <c r="O1927" s="7">
        <v>0.15</v>
      </c>
      <c r="P1927" s="7">
        <v>0.18</v>
      </c>
      <c r="Q1927" s="7">
        <v>0.21</v>
      </c>
      <c r="R1927" s="7">
        <v>0.26</v>
      </c>
      <c r="S1927" s="7">
        <v>0.29</v>
      </c>
      <c r="T1927" s="7">
        <v>0.27</v>
      </c>
      <c r="U1927" s="7">
        <v>0.25</v>
      </c>
      <c r="V1927" s="7">
        <v>0.23</v>
      </c>
      <c r="W1927" s="7">
        <v>0.23</v>
      </c>
      <c r="X1927" s="7">
        <v>0.26</v>
      </c>
      <c r="Y1927" s="7">
        <v>0.26</v>
      </c>
      <c r="Z1927" s="7">
        <v>0.24</v>
      </c>
      <c r="AA1927" s="7">
        <v>0.22</v>
      </c>
      <c r="AB1927" s="7">
        <v>0.2</v>
      </c>
      <c r="AC1927" s="7">
        <v>0.18</v>
      </c>
      <c r="AD1927" s="7">
        <v>0.09</v>
      </c>
      <c r="AE1927" s="7">
        <v>0.03</v>
      </c>
      <c r="AF1927" s="7" t="s">
        <v>890</v>
      </c>
    </row>
    <row r="1928" ht="14.25" customHeight="1">
      <c r="A1928" s="5" t="s">
        <v>1192</v>
      </c>
      <c r="B1928" s="5" t="s">
        <v>1185</v>
      </c>
      <c r="C1928" s="5"/>
      <c r="D1928" s="5" t="s">
        <v>1085</v>
      </c>
      <c r="E1928" s="62">
        <v>41640.0</v>
      </c>
      <c r="F1928" s="62">
        <v>42004.0</v>
      </c>
      <c r="G1928" s="5" t="s">
        <v>747</v>
      </c>
      <c r="H1928" s="5">
        <v>0.0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890</v>
      </c>
    </row>
    <row r="1929" ht="14.25" customHeight="1">
      <c r="A1929" s="7" t="s">
        <v>1192</v>
      </c>
      <c r="B1929" s="7" t="s">
        <v>1185</v>
      </c>
      <c r="C1929" s="7"/>
      <c r="D1929" s="7" t="s">
        <v>1089</v>
      </c>
      <c r="E1929" s="68">
        <v>41640.0</v>
      </c>
      <c r="F1929" s="68">
        <v>42004.0</v>
      </c>
      <c r="G1929" s="7" t="s">
        <v>747</v>
      </c>
      <c r="H1929" s="7">
        <v>0.29</v>
      </c>
      <c r="I1929" s="7"/>
      <c r="J1929" s="7"/>
      <c r="K1929" s="7"/>
      <c r="L1929" s="7"/>
      <c r="M1929" s="7"/>
      <c r="N1929" s="7"/>
      <c r="O1929" s="7"/>
      <c r="P1929" s="7"/>
      <c r="Q1929" s="7"/>
      <c r="R1929" s="7"/>
      <c r="S1929" s="7"/>
      <c r="T1929" s="7"/>
      <c r="U1929" s="7"/>
      <c r="V1929" s="7"/>
      <c r="W1929" s="7"/>
      <c r="X1929" s="7"/>
      <c r="Y1929" s="7"/>
      <c r="Z1929" s="7"/>
      <c r="AA1929" s="7"/>
      <c r="AB1929" s="7"/>
      <c r="AC1929" s="7"/>
      <c r="AD1929" s="7"/>
      <c r="AE1929" s="7"/>
      <c r="AF1929" s="7" t="s">
        <v>890</v>
      </c>
    </row>
    <row r="1930" ht="14.25" customHeight="1">
      <c r="A1930" s="5" t="s">
        <v>1202</v>
      </c>
      <c r="B1930" s="5" t="s">
        <v>41</v>
      </c>
      <c r="C1930" s="5"/>
      <c r="D1930" s="5" t="s">
        <v>1078</v>
      </c>
      <c r="E1930" s="62">
        <v>41640.0</v>
      </c>
      <c r="F1930" s="62">
        <v>42004.0</v>
      </c>
      <c r="G1930" s="5" t="s">
        <v>1003</v>
      </c>
      <c r="H1930" s="5">
        <v>0.2</v>
      </c>
      <c r="I1930" s="5">
        <v>0.15</v>
      </c>
      <c r="J1930" s="5">
        <v>0.15</v>
      </c>
      <c r="K1930" s="5">
        <v>0.15</v>
      </c>
      <c r="L1930" s="5">
        <v>0.15</v>
      </c>
      <c r="M1930" s="5">
        <v>0.15</v>
      </c>
      <c r="N1930" s="5">
        <v>0.3</v>
      </c>
      <c r="O1930" s="5">
        <v>0.3</v>
      </c>
      <c r="P1930" s="5">
        <v>0.6</v>
      </c>
      <c r="Q1930" s="5">
        <v>0.6</v>
      </c>
      <c r="R1930" s="5">
        <v>0.8</v>
      </c>
      <c r="S1930" s="5">
        <v>0.8</v>
      </c>
      <c r="T1930" s="5">
        <v>0.8</v>
      </c>
      <c r="U1930" s="5">
        <v>0.8</v>
      </c>
      <c r="V1930" s="5">
        <v>0.8</v>
      </c>
      <c r="W1930" s="5">
        <v>0.8</v>
      </c>
      <c r="X1930" s="5">
        <v>0.8</v>
      </c>
      <c r="Y1930" s="5">
        <v>0.9</v>
      </c>
      <c r="Z1930" s="5">
        <v>0.9</v>
      </c>
      <c r="AA1930" s="5">
        <v>0.9</v>
      </c>
      <c r="AB1930" s="5">
        <v>0.9</v>
      </c>
      <c r="AC1930" s="5">
        <v>0.9</v>
      </c>
      <c r="AD1930" s="5">
        <v>0.5</v>
      </c>
      <c r="AE1930" s="5">
        <v>0.3</v>
      </c>
      <c r="AF1930" s="5" t="s">
        <v>890</v>
      </c>
    </row>
    <row r="1931" ht="14.25" customHeight="1">
      <c r="A1931" s="7" t="s">
        <v>1202</v>
      </c>
      <c r="B1931" s="7" t="s">
        <v>41</v>
      </c>
      <c r="C1931" s="7"/>
      <c r="D1931" s="7" t="s">
        <v>1085</v>
      </c>
      <c r="E1931" s="68">
        <v>41640.0</v>
      </c>
      <c r="F1931" s="68">
        <v>42004.0</v>
      </c>
      <c r="G1931" s="7" t="s">
        <v>747</v>
      </c>
      <c r="H1931" s="7">
        <v>0.0</v>
      </c>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7" t="s">
        <v>890</v>
      </c>
    </row>
    <row r="1932" ht="14.25" customHeight="1">
      <c r="A1932" s="5" t="s">
        <v>1202</v>
      </c>
      <c r="B1932" s="5" t="s">
        <v>41</v>
      </c>
      <c r="C1932" s="5"/>
      <c r="D1932" s="5" t="s">
        <v>1089</v>
      </c>
      <c r="E1932" s="62">
        <v>41640.0</v>
      </c>
      <c r="F1932" s="62">
        <v>42004.0</v>
      </c>
      <c r="G1932" s="5" t="s">
        <v>747</v>
      </c>
      <c r="H1932" s="5">
        <v>1.0</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890</v>
      </c>
    </row>
    <row r="1933" ht="14.25" customHeight="1">
      <c r="A1933" s="7" t="s">
        <v>1202</v>
      </c>
      <c r="B1933" s="7" t="s">
        <v>41</v>
      </c>
      <c r="C1933" s="7"/>
      <c r="D1933" s="7" t="s">
        <v>3773</v>
      </c>
      <c r="E1933" s="68">
        <v>41640.0</v>
      </c>
      <c r="F1933" s="68">
        <v>42004.0</v>
      </c>
      <c r="G1933" s="7" t="s">
        <v>1003</v>
      </c>
      <c r="H1933" s="7">
        <v>0.2</v>
      </c>
      <c r="I1933" s="7">
        <v>0.15</v>
      </c>
      <c r="J1933" s="7">
        <v>0.15</v>
      </c>
      <c r="K1933" s="7">
        <v>0.15</v>
      </c>
      <c r="L1933" s="7">
        <v>0.15</v>
      </c>
      <c r="M1933" s="7">
        <v>0.15</v>
      </c>
      <c r="N1933" s="7">
        <v>0.3</v>
      </c>
      <c r="O1933" s="7">
        <v>0.3</v>
      </c>
      <c r="P1933" s="7">
        <v>0.5</v>
      </c>
      <c r="Q1933" s="7">
        <v>0.5</v>
      </c>
      <c r="R1933" s="7">
        <v>0.7</v>
      </c>
      <c r="S1933" s="7">
        <v>0.7</v>
      </c>
      <c r="T1933" s="7">
        <v>0.7</v>
      </c>
      <c r="U1933" s="7">
        <v>0.7</v>
      </c>
      <c r="V1933" s="7">
        <v>0.7</v>
      </c>
      <c r="W1933" s="7">
        <v>0.7</v>
      </c>
      <c r="X1933" s="7">
        <v>0.6</v>
      </c>
      <c r="Y1933" s="7">
        <v>0.6</v>
      </c>
      <c r="Z1933" s="7">
        <v>0.6</v>
      </c>
      <c r="AA1933" s="7">
        <v>0.6</v>
      </c>
      <c r="AB1933" s="7">
        <v>0.6</v>
      </c>
      <c r="AC1933" s="7">
        <v>0.6</v>
      </c>
      <c r="AD1933" s="7">
        <v>0.5</v>
      </c>
      <c r="AE1933" s="7">
        <v>0.3</v>
      </c>
      <c r="AF1933" s="7" t="s">
        <v>890</v>
      </c>
    </row>
    <row r="1934" ht="14.25" customHeight="1">
      <c r="A1934" s="5" t="s">
        <v>1181</v>
      </c>
      <c r="B1934" s="5" t="s">
        <v>41</v>
      </c>
      <c r="C1934" s="5"/>
      <c r="D1934" s="5" t="s">
        <v>1078</v>
      </c>
      <c r="E1934" s="62">
        <v>41640.0</v>
      </c>
      <c r="F1934" s="62">
        <v>42004.0</v>
      </c>
      <c r="G1934" s="5" t="s">
        <v>1003</v>
      </c>
      <c r="H1934" s="5">
        <v>0.2</v>
      </c>
      <c r="I1934" s="5">
        <v>0.15</v>
      </c>
      <c r="J1934" s="5">
        <v>0.15</v>
      </c>
      <c r="K1934" s="5">
        <v>0.15</v>
      </c>
      <c r="L1934" s="5">
        <v>0.15</v>
      </c>
      <c r="M1934" s="5">
        <v>0.15</v>
      </c>
      <c r="N1934" s="5">
        <v>0.3</v>
      </c>
      <c r="O1934" s="5">
        <v>0.3</v>
      </c>
      <c r="P1934" s="5">
        <v>0.6</v>
      </c>
      <c r="Q1934" s="5">
        <v>0.6</v>
      </c>
      <c r="R1934" s="5">
        <v>0.8</v>
      </c>
      <c r="S1934" s="5">
        <v>0.8</v>
      </c>
      <c r="T1934" s="5">
        <v>0.8</v>
      </c>
      <c r="U1934" s="5">
        <v>0.8</v>
      </c>
      <c r="V1934" s="5">
        <v>0.8</v>
      </c>
      <c r="W1934" s="5">
        <v>0.8</v>
      </c>
      <c r="X1934" s="5">
        <v>0.8</v>
      </c>
      <c r="Y1934" s="5">
        <v>0.9</v>
      </c>
      <c r="Z1934" s="5">
        <v>0.9</v>
      </c>
      <c r="AA1934" s="5">
        <v>0.9</v>
      </c>
      <c r="AB1934" s="5">
        <v>0.9</v>
      </c>
      <c r="AC1934" s="5">
        <v>0.9</v>
      </c>
      <c r="AD1934" s="5">
        <v>0.5</v>
      </c>
      <c r="AE1934" s="5">
        <v>0.3</v>
      </c>
      <c r="AF1934" s="5" t="s">
        <v>890</v>
      </c>
    </row>
    <row r="1935" ht="14.25" customHeight="1">
      <c r="A1935" s="7" t="s">
        <v>1181</v>
      </c>
      <c r="B1935" s="7" t="s">
        <v>41</v>
      </c>
      <c r="C1935" s="7"/>
      <c r="D1935" s="7" t="s">
        <v>1085</v>
      </c>
      <c r="E1935" s="68">
        <v>41640.0</v>
      </c>
      <c r="F1935" s="68">
        <v>42004.0</v>
      </c>
      <c r="G1935" s="7" t="s">
        <v>747</v>
      </c>
      <c r="H1935" s="7">
        <v>0.0</v>
      </c>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7" t="s">
        <v>890</v>
      </c>
    </row>
    <row r="1936" ht="14.25" customHeight="1">
      <c r="A1936" s="5" t="s">
        <v>1181</v>
      </c>
      <c r="B1936" s="5" t="s">
        <v>41</v>
      </c>
      <c r="C1936" s="5"/>
      <c r="D1936" s="5" t="s">
        <v>1089</v>
      </c>
      <c r="E1936" s="62">
        <v>41640.0</v>
      </c>
      <c r="F1936" s="62">
        <v>42004.0</v>
      </c>
      <c r="G1936" s="5" t="s">
        <v>747</v>
      </c>
      <c r="H1936" s="5">
        <v>1.0</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890</v>
      </c>
    </row>
    <row r="1937" ht="14.25" customHeight="1">
      <c r="A1937" s="7" t="s">
        <v>1181</v>
      </c>
      <c r="B1937" s="7" t="s">
        <v>41</v>
      </c>
      <c r="C1937" s="7"/>
      <c r="D1937" s="7" t="s">
        <v>3773</v>
      </c>
      <c r="E1937" s="68">
        <v>41640.0</v>
      </c>
      <c r="F1937" s="68">
        <v>42004.0</v>
      </c>
      <c r="G1937" s="7" t="s">
        <v>1003</v>
      </c>
      <c r="H1937" s="7">
        <v>0.2</v>
      </c>
      <c r="I1937" s="7">
        <v>0.15</v>
      </c>
      <c r="J1937" s="7">
        <v>0.15</v>
      </c>
      <c r="K1937" s="7">
        <v>0.15</v>
      </c>
      <c r="L1937" s="7">
        <v>0.15</v>
      </c>
      <c r="M1937" s="7">
        <v>0.15</v>
      </c>
      <c r="N1937" s="7">
        <v>0.3</v>
      </c>
      <c r="O1937" s="7">
        <v>0.3</v>
      </c>
      <c r="P1937" s="7">
        <v>0.5</v>
      </c>
      <c r="Q1937" s="7">
        <v>0.5</v>
      </c>
      <c r="R1937" s="7">
        <v>0.7</v>
      </c>
      <c r="S1937" s="7">
        <v>0.7</v>
      </c>
      <c r="T1937" s="7">
        <v>0.7</v>
      </c>
      <c r="U1937" s="7">
        <v>0.7</v>
      </c>
      <c r="V1937" s="7">
        <v>0.7</v>
      </c>
      <c r="W1937" s="7">
        <v>0.7</v>
      </c>
      <c r="X1937" s="7">
        <v>0.6</v>
      </c>
      <c r="Y1937" s="7">
        <v>0.6</v>
      </c>
      <c r="Z1937" s="7">
        <v>0.6</v>
      </c>
      <c r="AA1937" s="7">
        <v>0.6</v>
      </c>
      <c r="AB1937" s="7">
        <v>0.6</v>
      </c>
      <c r="AC1937" s="7">
        <v>0.6</v>
      </c>
      <c r="AD1937" s="7">
        <v>0.5</v>
      </c>
      <c r="AE1937" s="7">
        <v>0.3</v>
      </c>
      <c r="AF1937" s="7" t="s">
        <v>890</v>
      </c>
    </row>
    <row r="1938" ht="14.25" customHeight="1">
      <c r="A1938" s="5" t="s">
        <v>3909</v>
      </c>
      <c r="B1938" s="5" t="s">
        <v>41</v>
      </c>
      <c r="C1938" s="5"/>
      <c r="D1938" s="5" t="s">
        <v>1078</v>
      </c>
      <c r="E1938" s="62">
        <v>41640.0</v>
      </c>
      <c r="F1938" s="62">
        <v>42004.0</v>
      </c>
      <c r="G1938" s="5" t="s">
        <v>1003</v>
      </c>
      <c r="H1938" s="5">
        <v>0.2</v>
      </c>
      <c r="I1938" s="5">
        <v>0.15</v>
      </c>
      <c r="J1938" s="5">
        <v>0.15</v>
      </c>
      <c r="K1938" s="5">
        <v>0.15</v>
      </c>
      <c r="L1938" s="5">
        <v>0.15</v>
      </c>
      <c r="M1938" s="5">
        <v>0.15</v>
      </c>
      <c r="N1938" s="5">
        <v>0.3</v>
      </c>
      <c r="O1938" s="5">
        <v>0.3</v>
      </c>
      <c r="P1938" s="5">
        <v>0.6</v>
      </c>
      <c r="Q1938" s="5">
        <v>0.6</v>
      </c>
      <c r="R1938" s="5">
        <v>0.8</v>
      </c>
      <c r="S1938" s="5">
        <v>0.8</v>
      </c>
      <c r="T1938" s="5">
        <v>0.8</v>
      </c>
      <c r="U1938" s="5">
        <v>0.8</v>
      </c>
      <c r="V1938" s="5">
        <v>0.8</v>
      </c>
      <c r="W1938" s="5">
        <v>0.8</v>
      </c>
      <c r="X1938" s="5">
        <v>0.8</v>
      </c>
      <c r="Y1938" s="5">
        <v>0.9</v>
      </c>
      <c r="Z1938" s="5">
        <v>0.9</v>
      </c>
      <c r="AA1938" s="5">
        <v>0.9</v>
      </c>
      <c r="AB1938" s="5">
        <v>0.9</v>
      </c>
      <c r="AC1938" s="5">
        <v>0.9</v>
      </c>
      <c r="AD1938" s="5">
        <v>0.5</v>
      </c>
      <c r="AE1938" s="5">
        <v>0.3</v>
      </c>
      <c r="AF1938" s="5" t="s">
        <v>890</v>
      </c>
    </row>
    <row r="1939" ht="14.25" customHeight="1">
      <c r="A1939" s="7" t="s">
        <v>3909</v>
      </c>
      <c r="B1939" s="7" t="s">
        <v>41</v>
      </c>
      <c r="C1939" s="7"/>
      <c r="D1939" s="7" t="s">
        <v>1085</v>
      </c>
      <c r="E1939" s="68">
        <v>41640.0</v>
      </c>
      <c r="F1939" s="68">
        <v>42004.0</v>
      </c>
      <c r="G1939" s="7" t="s">
        <v>747</v>
      </c>
      <c r="H1939" s="7">
        <v>0.0</v>
      </c>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7" t="s">
        <v>890</v>
      </c>
    </row>
    <row r="1940" ht="14.25" customHeight="1">
      <c r="A1940" s="5" t="s">
        <v>3909</v>
      </c>
      <c r="B1940" s="5" t="s">
        <v>41</v>
      </c>
      <c r="C1940" s="5"/>
      <c r="D1940" s="5" t="s">
        <v>1089</v>
      </c>
      <c r="E1940" s="62">
        <v>41640.0</v>
      </c>
      <c r="F1940" s="62">
        <v>42004.0</v>
      </c>
      <c r="G1940" s="5" t="s">
        <v>747</v>
      </c>
      <c r="H1940" s="5">
        <v>1.0</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890</v>
      </c>
    </row>
    <row r="1941" ht="14.25" customHeight="1">
      <c r="A1941" s="7" t="s">
        <v>3909</v>
      </c>
      <c r="B1941" s="7" t="s">
        <v>41</v>
      </c>
      <c r="C1941" s="7"/>
      <c r="D1941" s="7" t="s">
        <v>3773</v>
      </c>
      <c r="E1941" s="68">
        <v>41640.0</v>
      </c>
      <c r="F1941" s="68">
        <v>42004.0</v>
      </c>
      <c r="G1941" s="7" t="s">
        <v>1003</v>
      </c>
      <c r="H1941" s="7">
        <v>0.2</v>
      </c>
      <c r="I1941" s="7">
        <v>0.15</v>
      </c>
      <c r="J1941" s="7">
        <v>0.15</v>
      </c>
      <c r="K1941" s="7">
        <v>0.15</v>
      </c>
      <c r="L1941" s="7">
        <v>0.15</v>
      </c>
      <c r="M1941" s="7">
        <v>0.15</v>
      </c>
      <c r="N1941" s="7">
        <v>0.3</v>
      </c>
      <c r="O1941" s="7">
        <v>0.3</v>
      </c>
      <c r="P1941" s="7">
        <v>0.5</v>
      </c>
      <c r="Q1941" s="7">
        <v>0.5</v>
      </c>
      <c r="R1941" s="7">
        <v>0.7</v>
      </c>
      <c r="S1941" s="7">
        <v>0.7</v>
      </c>
      <c r="T1941" s="7">
        <v>0.7</v>
      </c>
      <c r="U1941" s="7">
        <v>0.7</v>
      </c>
      <c r="V1941" s="7">
        <v>0.7</v>
      </c>
      <c r="W1941" s="7">
        <v>0.7</v>
      </c>
      <c r="X1941" s="7">
        <v>0.6</v>
      </c>
      <c r="Y1941" s="7">
        <v>0.6</v>
      </c>
      <c r="Z1941" s="7">
        <v>0.6</v>
      </c>
      <c r="AA1941" s="7">
        <v>0.6</v>
      </c>
      <c r="AB1941" s="7">
        <v>0.6</v>
      </c>
      <c r="AC1941" s="7">
        <v>0.6</v>
      </c>
      <c r="AD1941" s="7">
        <v>0.5</v>
      </c>
      <c r="AE1941" s="7">
        <v>0.3</v>
      </c>
      <c r="AF1941" s="7" t="s">
        <v>890</v>
      </c>
    </row>
    <row r="1942" ht="14.25" customHeight="1">
      <c r="A1942" s="5" t="s">
        <v>1186</v>
      </c>
      <c r="B1942" s="5" t="s">
        <v>647</v>
      </c>
      <c r="C1942" s="5"/>
      <c r="D1942" s="5" t="s">
        <v>1078</v>
      </c>
      <c r="E1942" s="62">
        <v>41640.0</v>
      </c>
      <c r="F1942" s="62">
        <v>42004.0</v>
      </c>
      <c r="G1942" s="5" t="s">
        <v>1003</v>
      </c>
      <c r="H1942" s="5">
        <v>0.05</v>
      </c>
      <c r="I1942" s="5">
        <v>0.0</v>
      </c>
      <c r="J1942" s="5">
        <v>0.0</v>
      </c>
      <c r="K1942" s="5">
        <v>0.0</v>
      </c>
      <c r="L1942" s="5">
        <v>0.0</v>
      </c>
      <c r="M1942" s="5">
        <v>0.0</v>
      </c>
      <c r="N1942" s="5">
        <v>0.05</v>
      </c>
      <c r="O1942" s="5">
        <v>0.5</v>
      </c>
      <c r="P1942" s="5">
        <v>0.5</v>
      </c>
      <c r="Q1942" s="5">
        <v>0.2</v>
      </c>
      <c r="R1942" s="5">
        <v>0.2</v>
      </c>
      <c r="S1942" s="5">
        <v>0.3</v>
      </c>
      <c r="T1942" s="5">
        <v>0.5</v>
      </c>
      <c r="U1942" s="5">
        <v>0.5</v>
      </c>
      <c r="V1942" s="5">
        <v>0.3</v>
      </c>
      <c r="W1942" s="5">
        <v>0.2</v>
      </c>
      <c r="X1942" s="5">
        <v>0.25</v>
      </c>
      <c r="Y1942" s="5">
        <v>0.35</v>
      </c>
      <c r="Z1942" s="5">
        <v>0.55</v>
      </c>
      <c r="AA1942" s="5">
        <v>0.65</v>
      </c>
      <c r="AB1942" s="5">
        <v>0.7</v>
      </c>
      <c r="AC1942" s="5">
        <v>0.35</v>
      </c>
      <c r="AD1942" s="5">
        <v>0.2</v>
      </c>
      <c r="AE1942" s="5">
        <v>0.2</v>
      </c>
      <c r="AF1942" s="5" t="s">
        <v>890</v>
      </c>
    </row>
    <row r="1943" ht="14.25" customHeight="1">
      <c r="A1943" s="7" t="s">
        <v>1186</v>
      </c>
      <c r="B1943" s="7" t="s">
        <v>647</v>
      </c>
      <c r="C1943" s="7"/>
      <c r="D1943" s="7" t="s">
        <v>1085</v>
      </c>
      <c r="E1943" s="68">
        <v>41640.0</v>
      </c>
      <c r="F1943" s="68">
        <v>42004.0</v>
      </c>
      <c r="G1943" s="7" t="s">
        <v>747</v>
      </c>
      <c r="H1943" s="7">
        <v>0.0</v>
      </c>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t="s">
        <v>890</v>
      </c>
    </row>
    <row r="1944" ht="14.25" customHeight="1">
      <c r="A1944" s="5" t="s">
        <v>1186</v>
      </c>
      <c r="B1944" s="5" t="s">
        <v>647</v>
      </c>
      <c r="C1944" s="5"/>
      <c r="D1944" s="5" t="s">
        <v>1089</v>
      </c>
      <c r="E1944" s="62">
        <v>41640.0</v>
      </c>
      <c r="F1944" s="62">
        <v>42004.0</v>
      </c>
      <c r="G1944" s="5" t="s">
        <v>747</v>
      </c>
      <c r="H1944" s="5">
        <v>1.0</v>
      </c>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t="s">
        <v>890</v>
      </c>
    </row>
    <row r="1945" ht="14.25" customHeight="1">
      <c r="A1945" s="7" t="s">
        <v>1186</v>
      </c>
      <c r="B1945" s="7" t="s">
        <v>647</v>
      </c>
      <c r="C1945" s="7"/>
      <c r="D1945" s="7" t="s">
        <v>1624</v>
      </c>
      <c r="E1945" s="68">
        <v>41640.0</v>
      </c>
      <c r="F1945" s="68">
        <v>42004.0</v>
      </c>
      <c r="G1945" s="7" t="s">
        <v>1003</v>
      </c>
      <c r="H1945" s="7">
        <v>0.05</v>
      </c>
      <c r="I1945" s="7">
        <v>0.0</v>
      </c>
      <c r="J1945" s="7">
        <v>0.0</v>
      </c>
      <c r="K1945" s="7">
        <v>0.0</v>
      </c>
      <c r="L1945" s="7">
        <v>0.0</v>
      </c>
      <c r="M1945" s="7">
        <v>0.0</v>
      </c>
      <c r="N1945" s="7">
        <v>0.05</v>
      </c>
      <c r="O1945" s="7">
        <v>0.5</v>
      </c>
      <c r="P1945" s="7">
        <v>0.5</v>
      </c>
      <c r="Q1945" s="7">
        <v>0.4</v>
      </c>
      <c r="R1945" s="7">
        <v>0.2</v>
      </c>
      <c r="S1945" s="7">
        <v>0.45</v>
      </c>
      <c r="T1945" s="7">
        <v>0.5</v>
      </c>
      <c r="U1945" s="7">
        <v>0.5</v>
      </c>
      <c r="V1945" s="7">
        <v>0.35</v>
      </c>
      <c r="W1945" s="7">
        <v>0.3</v>
      </c>
      <c r="X1945" s="7">
        <v>0.3</v>
      </c>
      <c r="Y1945" s="7">
        <v>0.3</v>
      </c>
      <c r="Z1945" s="7">
        <v>0.7</v>
      </c>
      <c r="AA1945" s="7">
        <v>0.9</v>
      </c>
      <c r="AB1945" s="7">
        <v>0.7</v>
      </c>
      <c r="AC1945" s="7">
        <v>0.65</v>
      </c>
      <c r="AD1945" s="7">
        <v>0.55</v>
      </c>
      <c r="AE1945" s="7">
        <v>0.35</v>
      </c>
      <c r="AF1945" s="7" t="s">
        <v>890</v>
      </c>
    </row>
    <row r="1946" ht="14.25" customHeight="1">
      <c r="A1946" s="5" t="s">
        <v>1186</v>
      </c>
      <c r="B1946" s="5" t="s">
        <v>647</v>
      </c>
      <c r="C1946" s="5"/>
      <c r="D1946" s="5" t="s">
        <v>1191</v>
      </c>
      <c r="E1946" s="62">
        <v>41640.0</v>
      </c>
      <c r="F1946" s="62">
        <v>42004.0</v>
      </c>
      <c r="G1946" s="5" t="s">
        <v>1003</v>
      </c>
      <c r="H1946" s="5">
        <v>0.05</v>
      </c>
      <c r="I1946" s="5">
        <v>0.0</v>
      </c>
      <c r="J1946" s="5">
        <v>0.0</v>
      </c>
      <c r="K1946" s="5">
        <v>0.0</v>
      </c>
      <c r="L1946" s="5">
        <v>0.0</v>
      </c>
      <c r="M1946" s="5">
        <v>0.05</v>
      </c>
      <c r="N1946" s="5">
        <v>0.1</v>
      </c>
      <c r="O1946" s="5">
        <v>0.4</v>
      </c>
      <c r="P1946" s="5">
        <v>0.4</v>
      </c>
      <c r="Q1946" s="5">
        <v>0.4</v>
      </c>
      <c r="R1946" s="5">
        <v>0.2</v>
      </c>
      <c r="S1946" s="5">
        <v>0.5</v>
      </c>
      <c r="T1946" s="5">
        <v>0.8</v>
      </c>
      <c r="U1946" s="5">
        <v>0.7</v>
      </c>
      <c r="V1946" s="5">
        <v>0.4</v>
      </c>
      <c r="W1946" s="5">
        <v>0.2</v>
      </c>
      <c r="X1946" s="5">
        <v>0.25</v>
      </c>
      <c r="Y1946" s="5">
        <v>0.5</v>
      </c>
      <c r="Z1946" s="5">
        <v>0.8</v>
      </c>
      <c r="AA1946" s="5">
        <v>0.8</v>
      </c>
      <c r="AB1946" s="5">
        <v>0.8</v>
      </c>
      <c r="AC1946" s="5">
        <v>0.5</v>
      </c>
      <c r="AD1946" s="5">
        <v>0.35</v>
      </c>
      <c r="AE1946" s="5">
        <v>0.2</v>
      </c>
      <c r="AF1946" s="5" t="s">
        <v>890</v>
      </c>
    </row>
    <row r="1947" ht="14.25" customHeight="1">
      <c r="A1947" s="7" t="s">
        <v>1198</v>
      </c>
      <c r="B1947" s="7" t="s">
        <v>1230</v>
      </c>
      <c r="C1947" s="7"/>
      <c r="D1947" s="7" t="s">
        <v>1078</v>
      </c>
      <c r="E1947" s="68">
        <v>41640.0</v>
      </c>
      <c r="F1947" s="68">
        <v>42004.0</v>
      </c>
      <c r="G1947" s="7" t="s">
        <v>1003</v>
      </c>
      <c r="H1947" s="7">
        <v>0.25</v>
      </c>
      <c r="I1947" s="7">
        <v>0.0</v>
      </c>
      <c r="J1947" s="7">
        <v>0.0</v>
      </c>
      <c r="K1947" s="7">
        <v>0.0</v>
      </c>
      <c r="L1947" s="7">
        <v>0.0</v>
      </c>
      <c r="M1947" s="7">
        <v>0.0</v>
      </c>
      <c r="N1947" s="7">
        <v>0.15</v>
      </c>
      <c r="O1947" s="7">
        <v>0.15</v>
      </c>
      <c r="P1947" s="7">
        <v>0.15</v>
      </c>
      <c r="Q1947" s="7">
        <v>0.15</v>
      </c>
      <c r="R1947" s="7">
        <v>0.5</v>
      </c>
      <c r="S1947" s="7">
        <v>0.5</v>
      </c>
      <c r="T1947" s="7">
        <v>0.4</v>
      </c>
      <c r="U1947" s="7">
        <v>0.4</v>
      </c>
      <c r="V1947" s="7">
        <v>0.3</v>
      </c>
      <c r="W1947" s="7">
        <v>0.3</v>
      </c>
      <c r="X1947" s="7">
        <v>0.3</v>
      </c>
      <c r="Y1947" s="7">
        <v>0.4</v>
      </c>
      <c r="Z1947" s="7">
        <v>0.5</v>
      </c>
      <c r="AA1947" s="7">
        <v>0.5</v>
      </c>
      <c r="AB1947" s="7">
        <v>0.4</v>
      </c>
      <c r="AC1947" s="7">
        <v>0.5</v>
      </c>
      <c r="AD1947" s="7">
        <v>0.4</v>
      </c>
      <c r="AE1947" s="7">
        <v>0.2</v>
      </c>
      <c r="AF1947" s="7" t="s">
        <v>890</v>
      </c>
    </row>
    <row r="1948" ht="14.25" customHeight="1">
      <c r="A1948" s="5" t="s">
        <v>1198</v>
      </c>
      <c r="B1948" s="5" t="s">
        <v>1230</v>
      </c>
      <c r="C1948" s="5"/>
      <c r="D1948" s="5" t="s">
        <v>1627</v>
      </c>
      <c r="E1948" s="62">
        <v>41640.0</v>
      </c>
      <c r="F1948" s="62">
        <v>42004.0</v>
      </c>
      <c r="G1948" s="5" t="s">
        <v>1003</v>
      </c>
      <c r="H1948" s="5">
        <v>0.2</v>
      </c>
      <c r="I1948" s="5">
        <v>0.0</v>
      </c>
      <c r="J1948" s="5">
        <v>0.0</v>
      </c>
      <c r="K1948" s="5">
        <v>0.0</v>
      </c>
      <c r="L1948" s="5">
        <v>0.0</v>
      </c>
      <c r="M1948" s="5">
        <v>0.0</v>
      </c>
      <c r="N1948" s="5">
        <v>0.15</v>
      </c>
      <c r="O1948" s="5">
        <v>0.15</v>
      </c>
      <c r="P1948" s="5">
        <v>0.15</v>
      </c>
      <c r="Q1948" s="5">
        <v>0.5</v>
      </c>
      <c r="R1948" s="5">
        <v>0.45</v>
      </c>
      <c r="S1948" s="5">
        <v>0.5</v>
      </c>
      <c r="T1948" s="5">
        <v>0.5</v>
      </c>
      <c r="U1948" s="5">
        <v>0.45</v>
      </c>
      <c r="V1948" s="5">
        <v>0.4</v>
      </c>
      <c r="W1948" s="5">
        <v>0.4</v>
      </c>
      <c r="X1948" s="5">
        <v>0.35</v>
      </c>
      <c r="Y1948" s="5">
        <v>0.4</v>
      </c>
      <c r="Z1948" s="5">
        <v>0.55</v>
      </c>
      <c r="AA1948" s="5">
        <v>0.55</v>
      </c>
      <c r="AB1948" s="5">
        <v>0.5</v>
      </c>
      <c r="AC1948" s="5">
        <v>0.55</v>
      </c>
      <c r="AD1948" s="5">
        <v>0.4</v>
      </c>
      <c r="AE1948" s="5">
        <v>0.3</v>
      </c>
      <c r="AF1948" s="5" t="s">
        <v>890</v>
      </c>
    </row>
    <row r="1949" ht="14.25" customHeight="1">
      <c r="A1949" s="7" t="s">
        <v>1198</v>
      </c>
      <c r="B1949" s="7" t="s">
        <v>1230</v>
      </c>
      <c r="C1949" s="7"/>
      <c r="D1949" s="7" t="s">
        <v>1882</v>
      </c>
      <c r="E1949" s="68">
        <v>41640.0</v>
      </c>
      <c r="F1949" s="68">
        <v>42004.0</v>
      </c>
      <c r="G1949" s="7" t="s">
        <v>1003</v>
      </c>
      <c r="H1949" s="7">
        <v>0.2</v>
      </c>
      <c r="I1949" s="7">
        <v>0.0</v>
      </c>
      <c r="J1949" s="7">
        <v>0.0</v>
      </c>
      <c r="K1949" s="7">
        <v>0.0</v>
      </c>
      <c r="L1949" s="7">
        <v>0.0</v>
      </c>
      <c r="M1949" s="7">
        <v>0.0</v>
      </c>
      <c r="N1949" s="7">
        <v>0.15</v>
      </c>
      <c r="O1949" s="7">
        <v>0.6</v>
      </c>
      <c r="P1949" s="7">
        <v>0.55</v>
      </c>
      <c r="Q1949" s="7">
        <v>0.45</v>
      </c>
      <c r="R1949" s="7">
        <v>0.4</v>
      </c>
      <c r="S1949" s="7">
        <v>0.45</v>
      </c>
      <c r="T1949" s="7">
        <v>0.4</v>
      </c>
      <c r="U1949" s="7">
        <v>0.35</v>
      </c>
      <c r="V1949" s="7">
        <v>0.3</v>
      </c>
      <c r="W1949" s="7">
        <v>0.3</v>
      </c>
      <c r="X1949" s="7">
        <v>0.3</v>
      </c>
      <c r="Y1949" s="7">
        <v>0.4</v>
      </c>
      <c r="Z1949" s="7">
        <v>0.55</v>
      </c>
      <c r="AA1949" s="7">
        <v>0.6</v>
      </c>
      <c r="AB1949" s="7">
        <v>0.5</v>
      </c>
      <c r="AC1949" s="7">
        <v>0.55</v>
      </c>
      <c r="AD1949" s="7">
        <v>0.45</v>
      </c>
      <c r="AE1949" s="7">
        <v>0.25</v>
      </c>
      <c r="AF1949" s="7" t="s">
        <v>890</v>
      </c>
    </row>
    <row r="1950" ht="14.25" customHeight="1">
      <c r="A1950" s="5" t="s">
        <v>3918</v>
      </c>
      <c r="B1950" s="5" t="s">
        <v>742</v>
      </c>
      <c r="C1950" s="5" t="s">
        <v>887</v>
      </c>
      <c r="D1950" s="5" t="s">
        <v>743</v>
      </c>
      <c r="E1950" s="62">
        <v>41640.0</v>
      </c>
      <c r="F1950" s="62">
        <v>42004.0</v>
      </c>
      <c r="G1950" s="5" t="s">
        <v>747</v>
      </c>
      <c r="H1950" s="5">
        <v>60.0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890</v>
      </c>
    </row>
    <row r="1951" ht="14.25" customHeight="1">
      <c r="A1951" s="7" t="s">
        <v>3919</v>
      </c>
      <c r="B1951" s="7" t="s">
        <v>742</v>
      </c>
      <c r="C1951" s="7" t="s">
        <v>887</v>
      </c>
      <c r="D1951" s="7" t="s">
        <v>743</v>
      </c>
      <c r="E1951" s="68">
        <v>41640.0</v>
      </c>
      <c r="F1951" s="68">
        <v>42004.0</v>
      </c>
      <c r="G1951" s="7" t="s">
        <v>747</v>
      </c>
      <c r="H1951" s="7">
        <v>82.22</v>
      </c>
      <c r="I1951" s="7"/>
      <c r="J1951" s="7"/>
      <c r="K1951" s="7"/>
      <c r="L1951" s="7"/>
      <c r="M1951" s="7"/>
      <c r="N1951" s="7"/>
      <c r="O1951" s="7"/>
      <c r="P1951" s="7"/>
      <c r="Q1951" s="7"/>
      <c r="R1951" s="7"/>
      <c r="S1951" s="7"/>
      <c r="T1951" s="7"/>
      <c r="U1951" s="7"/>
      <c r="V1951" s="7"/>
      <c r="W1951" s="7"/>
      <c r="X1951" s="7"/>
      <c r="Y1951" s="7"/>
      <c r="Z1951" s="7"/>
      <c r="AA1951" s="7"/>
      <c r="AB1951" s="7"/>
      <c r="AC1951" s="7"/>
      <c r="AD1951" s="7"/>
      <c r="AE1951" s="7"/>
      <c r="AF1951" s="7" t="s">
        <v>890</v>
      </c>
    </row>
    <row r="1952" ht="14.25" customHeight="1">
      <c r="A1952" s="5" t="s">
        <v>1194</v>
      </c>
      <c r="B1952" s="5" t="s">
        <v>1173</v>
      </c>
      <c r="C1952" s="5" t="s">
        <v>995</v>
      </c>
      <c r="D1952" s="5" t="s">
        <v>2523</v>
      </c>
      <c r="E1952" s="62">
        <v>41640.0</v>
      </c>
      <c r="F1952" s="62">
        <v>42004.0</v>
      </c>
      <c r="G1952" s="5" t="s">
        <v>1003</v>
      </c>
      <c r="H1952" s="5">
        <v>26.0</v>
      </c>
      <c r="I1952" s="5">
        <v>30.0</v>
      </c>
      <c r="J1952" s="5">
        <v>30.0</v>
      </c>
      <c r="K1952" s="5">
        <v>30.0</v>
      </c>
      <c r="L1952" s="5">
        <v>26.0</v>
      </c>
      <c r="M1952" s="5">
        <v>26.0</v>
      </c>
      <c r="N1952" s="5">
        <v>26.0</v>
      </c>
      <c r="O1952" s="5">
        <v>26.0</v>
      </c>
      <c r="P1952" s="5">
        <v>26.0</v>
      </c>
      <c r="Q1952" s="5">
        <v>26.0</v>
      </c>
      <c r="R1952" s="5">
        <v>26.0</v>
      </c>
      <c r="S1952" s="5">
        <v>26.0</v>
      </c>
      <c r="T1952" s="5">
        <v>26.0</v>
      </c>
      <c r="U1952" s="5">
        <v>26.0</v>
      </c>
      <c r="V1952" s="5">
        <v>26.0</v>
      </c>
      <c r="W1952" s="5">
        <v>26.0</v>
      </c>
      <c r="X1952" s="5">
        <v>26.0</v>
      </c>
      <c r="Y1952" s="5">
        <v>26.0</v>
      </c>
      <c r="Z1952" s="5">
        <v>26.0</v>
      </c>
      <c r="AA1952" s="5">
        <v>26.0</v>
      </c>
      <c r="AB1952" s="5">
        <v>26.0</v>
      </c>
      <c r="AC1952" s="5">
        <v>26.0</v>
      </c>
      <c r="AD1952" s="5">
        <v>26.0</v>
      </c>
      <c r="AE1952" s="5">
        <v>26.0</v>
      </c>
      <c r="AF1952" s="5" t="s">
        <v>890</v>
      </c>
    </row>
    <row r="1953" ht="14.25" customHeight="1">
      <c r="A1953" s="7" t="s">
        <v>1194</v>
      </c>
      <c r="B1953" s="7" t="s">
        <v>1173</v>
      </c>
      <c r="C1953" s="7" t="s">
        <v>995</v>
      </c>
      <c r="D1953" s="7" t="s">
        <v>1085</v>
      </c>
      <c r="E1953" s="68">
        <v>41640.0</v>
      </c>
      <c r="F1953" s="68">
        <v>42004.0</v>
      </c>
      <c r="G1953" s="7" t="s">
        <v>747</v>
      </c>
      <c r="H1953" s="7">
        <v>30.0</v>
      </c>
      <c r="I1953" s="7"/>
      <c r="J1953" s="7"/>
      <c r="K1953" s="7"/>
      <c r="L1953" s="7"/>
      <c r="M1953" s="7"/>
      <c r="N1953" s="7"/>
      <c r="O1953" s="7"/>
      <c r="P1953" s="7"/>
      <c r="Q1953" s="7"/>
      <c r="R1953" s="7"/>
      <c r="S1953" s="7"/>
      <c r="T1953" s="7"/>
      <c r="U1953" s="7"/>
      <c r="V1953" s="7"/>
      <c r="W1953" s="7"/>
      <c r="X1953" s="7"/>
      <c r="Y1953" s="7"/>
      <c r="Z1953" s="7"/>
      <c r="AA1953" s="7"/>
      <c r="AB1953" s="7"/>
      <c r="AC1953" s="7"/>
      <c r="AD1953" s="7"/>
      <c r="AE1953" s="7"/>
      <c r="AF1953" s="7" t="s">
        <v>890</v>
      </c>
    </row>
    <row r="1954" ht="14.25" customHeight="1">
      <c r="A1954" s="5" t="s">
        <v>1194</v>
      </c>
      <c r="B1954" s="5" t="s">
        <v>1173</v>
      </c>
      <c r="C1954" s="5" t="s">
        <v>995</v>
      </c>
      <c r="D1954" s="5" t="s">
        <v>1089</v>
      </c>
      <c r="E1954" s="62">
        <v>41640.0</v>
      </c>
      <c r="F1954" s="62">
        <v>42004.0</v>
      </c>
      <c r="G1954" s="5" t="s">
        <v>1003</v>
      </c>
      <c r="H1954" s="5">
        <v>26.0</v>
      </c>
      <c r="I1954" s="5">
        <v>30.0</v>
      </c>
      <c r="J1954" s="5">
        <v>30.0</v>
      </c>
      <c r="K1954" s="5">
        <v>30.0</v>
      </c>
      <c r="L1954" s="5">
        <v>30.0</v>
      </c>
      <c r="M1954" s="5">
        <v>28.0</v>
      </c>
      <c r="N1954" s="5">
        <v>26.0</v>
      </c>
      <c r="O1954" s="5">
        <v>26.0</v>
      </c>
      <c r="P1954" s="5">
        <v>26.0</v>
      </c>
      <c r="Q1954" s="5">
        <v>26.0</v>
      </c>
      <c r="R1954" s="5">
        <v>26.0</v>
      </c>
      <c r="S1954" s="5">
        <v>26.0</v>
      </c>
      <c r="T1954" s="5">
        <v>26.0</v>
      </c>
      <c r="U1954" s="5">
        <v>26.0</v>
      </c>
      <c r="V1954" s="5">
        <v>26.0</v>
      </c>
      <c r="W1954" s="5">
        <v>26.0</v>
      </c>
      <c r="X1954" s="5">
        <v>26.0</v>
      </c>
      <c r="Y1954" s="5">
        <v>26.0</v>
      </c>
      <c r="Z1954" s="5">
        <v>26.0</v>
      </c>
      <c r="AA1954" s="5">
        <v>26.0</v>
      </c>
      <c r="AB1954" s="5">
        <v>26.0</v>
      </c>
      <c r="AC1954" s="5">
        <v>26.0</v>
      </c>
      <c r="AD1954" s="5">
        <v>26.0</v>
      </c>
      <c r="AE1954" s="5">
        <v>26.0</v>
      </c>
      <c r="AF1954" s="5" t="s">
        <v>890</v>
      </c>
    </row>
    <row r="1955" ht="14.25" customHeight="1">
      <c r="A1955" s="7" t="s">
        <v>3921</v>
      </c>
      <c r="B1955" s="7" t="s">
        <v>1173</v>
      </c>
      <c r="C1955" s="7" t="s">
        <v>995</v>
      </c>
      <c r="D1955" s="7" t="s">
        <v>2523</v>
      </c>
      <c r="E1955" s="68">
        <v>41640.0</v>
      </c>
      <c r="F1955" s="68">
        <v>42004.0</v>
      </c>
      <c r="G1955" s="7" t="s">
        <v>747</v>
      </c>
      <c r="H1955" s="7">
        <v>26.0</v>
      </c>
      <c r="I1955" s="7"/>
      <c r="J1955" s="7"/>
      <c r="K1955" s="7"/>
      <c r="L1955" s="7"/>
      <c r="M1955" s="7"/>
      <c r="N1955" s="7"/>
      <c r="O1955" s="7"/>
      <c r="P1955" s="7"/>
      <c r="Q1955" s="7"/>
      <c r="R1955" s="7"/>
      <c r="S1955" s="7"/>
      <c r="T1955" s="7"/>
      <c r="U1955" s="7"/>
      <c r="V1955" s="7"/>
      <c r="W1955" s="7"/>
      <c r="X1955" s="7"/>
      <c r="Y1955" s="7"/>
      <c r="Z1955" s="7"/>
      <c r="AA1955" s="7"/>
      <c r="AB1955" s="7"/>
      <c r="AC1955" s="7"/>
      <c r="AD1955" s="7"/>
      <c r="AE1955" s="7"/>
      <c r="AF1955" s="7" t="s">
        <v>890</v>
      </c>
    </row>
    <row r="1956" ht="14.25" customHeight="1">
      <c r="A1956" s="5" t="s">
        <v>3921</v>
      </c>
      <c r="B1956" s="5" t="s">
        <v>1173</v>
      </c>
      <c r="C1956" s="5" t="s">
        <v>995</v>
      </c>
      <c r="D1956" s="5" t="s">
        <v>1085</v>
      </c>
      <c r="E1956" s="62">
        <v>41640.0</v>
      </c>
      <c r="F1956" s="62">
        <v>42004.0</v>
      </c>
      <c r="G1956" s="5" t="s">
        <v>747</v>
      </c>
      <c r="H1956" s="5">
        <v>30.0</v>
      </c>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t="s">
        <v>890</v>
      </c>
    </row>
    <row r="1957" ht="14.25" customHeight="1">
      <c r="A1957" s="7" t="s">
        <v>3921</v>
      </c>
      <c r="B1957" s="7" t="s">
        <v>1173</v>
      </c>
      <c r="C1957" s="7" t="s">
        <v>995</v>
      </c>
      <c r="D1957" s="7" t="s">
        <v>1089</v>
      </c>
      <c r="E1957" s="68">
        <v>41640.0</v>
      </c>
      <c r="F1957" s="68">
        <v>42004.0</v>
      </c>
      <c r="G1957" s="7" t="s">
        <v>1003</v>
      </c>
      <c r="H1957" s="7">
        <v>26.0</v>
      </c>
      <c r="I1957" s="7">
        <v>30.0</v>
      </c>
      <c r="J1957" s="7">
        <v>30.0</v>
      </c>
      <c r="K1957" s="7">
        <v>30.0</v>
      </c>
      <c r="L1957" s="7">
        <v>30.0</v>
      </c>
      <c r="M1957" s="7">
        <v>28.0</v>
      </c>
      <c r="N1957" s="7">
        <v>26.0</v>
      </c>
      <c r="O1957" s="7">
        <v>26.0</v>
      </c>
      <c r="P1957" s="7">
        <v>26.0</v>
      </c>
      <c r="Q1957" s="7">
        <v>26.0</v>
      </c>
      <c r="R1957" s="7">
        <v>26.0</v>
      </c>
      <c r="S1957" s="7">
        <v>26.0</v>
      </c>
      <c r="T1957" s="7">
        <v>26.0</v>
      </c>
      <c r="U1957" s="7">
        <v>26.0</v>
      </c>
      <c r="V1957" s="7">
        <v>26.0</v>
      </c>
      <c r="W1957" s="7">
        <v>26.0</v>
      </c>
      <c r="X1957" s="7">
        <v>26.0</v>
      </c>
      <c r="Y1957" s="7">
        <v>26.0</v>
      </c>
      <c r="Z1957" s="7">
        <v>26.0</v>
      </c>
      <c r="AA1957" s="7">
        <v>26.0</v>
      </c>
      <c r="AB1957" s="7">
        <v>26.0</v>
      </c>
      <c r="AC1957" s="7">
        <v>26.0</v>
      </c>
      <c r="AD1957" s="7">
        <v>26.0</v>
      </c>
      <c r="AE1957" s="7">
        <v>26.0</v>
      </c>
      <c r="AF1957" s="7" t="s">
        <v>890</v>
      </c>
    </row>
    <row r="1958" ht="14.25" customHeight="1">
      <c r="A1958" s="5" t="s">
        <v>3922</v>
      </c>
      <c r="B1958" s="5" t="s">
        <v>1173</v>
      </c>
      <c r="C1958" s="5" t="s">
        <v>995</v>
      </c>
      <c r="D1958" s="5" t="s">
        <v>2523</v>
      </c>
      <c r="E1958" s="62">
        <v>41640.0</v>
      </c>
      <c r="F1958" s="62">
        <v>42004.0</v>
      </c>
      <c r="G1958" s="5" t="s">
        <v>1003</v>
      </c>
      <c r="H1958" s="5">
        <v>26.0</v>
      </c>
      <c r="I1958" s="5">
        <v>30.0</v>
      </c>
      <c r="J1958" s="5">
        <v>30.0</v>
      </c>
      <c r="K1958" s="5">
        <v>30.0</v>
      </c>
      <c r="L1958" s="5">
        <v>28.9</v>
      </c>
      <c r="M1958" s="5">
        <v>27.8</v>
      </c>
      <c r="N1958" s="5">
        <v>26.0</v>
      </c>
      <c r="O1958" s="5">
        <v>26.0</v>
      </c>
      <c r="P1958" s="5">
        <v>26.0</v>
      </c>
      <c r="Q1958" s="5">
        <v>26.0</v>
      </c>
      <c r="R1958" s="5">
        <v>26.0</v>
      </c>
      <c r="S1958" s="5">
        <v>26.0</v>
      </c>
      <c r="T1958" s="5">
        <v>26.0</v>
      </c>
      <c r="U1958" s="5">
        <v>26.0</v>
      </c>
      <c r="V1958" s="5">
        <v>26.0</v>
      </c>
      <c r="W1958" s="5">
        <v>26.0</v>
      </c>
      <c r="X1958" s="5">
        <v>26.0</v>
      </c>
      <c r="Y1958" s="5">
        <v>26.0</v>
      </c>
      <c r="Z1958" s="5">
        <v>26.0</v>
      </c>
      <c r="AA1958" s="5">
        <v>26.0</v>
      </c>
      <c r="AB1958" s="5">
        <v>26.0</v>
      </c>
      <c r="AC1958" s="5">
        <v>26.0</v>
      </c>
      <c r="AD1958" s="5">
        <v>26.0</v>
      </c>
      <c r="AE1958" s="5">
        <v>26.0</v>
      </c>
      <c r="AF1958" s="5" t="s">
        <v>890</v>
      </c>
    </row>
    <row r="1959" ht="14.25" customHeight="1">
      <c r="A1959" s="7" t="s">
        <v>3922</v>
      </c>
      <c r="B1959" s="7" t="s">
        <v>1173</v>
      </c>
      <c r="C1959" s="7" t="s">
        <v>995</v>
      </c>
      <c r="D1959" s="7" t="s">
        <v>1085</v>
      </c>
      <c r="E1959" s="68">
        <v>41640.0</v>
      </c>
      <c r="F1959" s="68">
        <v>42004.0</v>
      </c>
      <c r="G1959" s="7" t="s">
        <v>747</v>
      </c>
      <c r="H1959" s="7">
        <v>30.0</v>
      </c>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7" t="s">
        <v>890</v>
      </c>
    </row>
    <row r="1960" ht="14.25" customHeight="1">
      <c r="A1960" s="5" t="s">
        <v>3922</v>
      </c>
      <c r="B1960" s="5" t="s">
        <v>1173</v>
      </c>
      <c r="C1960" s="5" t="s">
        <v>995</v>
      </c>
      <c r="D1960" s="5" t="s">
        <v>1089</v>
      </c>
      <c r="E1960" s="62">
        <v>41640.0</v>
      </c>
      <c r="F1960" s="62">
        <v>42004.0</v>
      </c>
      <c r="G1960" s="5" t="s">
        <v>1003</v>
      </c>
      <c r="H1960" s="5">
        <v>26.0</v>
      </c>
      <c r="I1960" s="5">
        <v>30.0</v>
      </c>
      <c r="J1960" s="5">
        <v>30.0</v>
      </c>
      <c r="K1960" s="5">
        <v>30.0</v>
      </c>
      <c r="L1960" s="5">
        <v>30.0</v>
      </c>
      <c r="M1960" s="5">
        <v>28.0</v>
      </c>
      <c r="N1960" s="5">
        <v>26.0</v>
      </c>
      <c r="O1960" s="5">
        <v>26.0</v>
      </c>
      <c r="P1960" s="5">
        <v>26.0</v>
      </c>
      <c r="Q1960" s="5">
        <v>26.0</v>
      </c>
      <c r="R1960" s="5">
        <v>26.0</v>
      </c>
      <c r="S1960" s="5">
        <v>26.0</v>
      </c>
      <c r="T1960" s="5">
        <v>26.0</v>
      </c>
      <c r="U1960" s="5">
        <v>26.0</v>
      </c>
      <c r="V1960" s="5">
        <v>26.0</v>
      </c>
      <c r="W1960" s="5">
        <v>26.0</v>
      </c>
      <c r="X1960" s="5">
        <v>26.0</v>
      </c>
      <c r="Y1960" s="5">
        <v>26.0</v>
      </c>
      <c r="Z1960" s="5">
        <v>26.0</v>
      </c>
      <c r="AA1960" s="5">
        <v>26.0</v>
      </c>
      <c r="AB1960" s="5">
        <v>26.0</v>
      </c>
      <c r="AC1960" s="5">
        <v>26.0</v>
      </c>
      <c r="AD1960" s="5">
        <v>26.0</v>
      </c>
      <c r="AE1960" s="5">
        <v>26.0</v>
      </c>
      <c r="AF1960" s="5" t="s">
        <v>890</v>
      </c>
    </row>
    <row r="1961" ht="14.25" customHeight="1">
      <c r="A1961" s="7" t="s">
        <v>1205</v>
      </c>
      <c r="B1961" s="7" t="s">
        <v>1173</v>
      </c>
      <c r="C1961" s="7" t="s">
        <v>995</v>
      </c>
      <c r="D1961" s="7" t="s">
        <v>2523</v>
      </c>
      <c r="E1961" s="68">
        <v>41640.0</v>
      </c>
      <c r="F1961" s="68">
        <v>42004.0</v>
      </c>
      <c r="G1961" s="7" t="s">
        <v>1003</v>
      </c>
      <c r="H1961" s="7">
        <v>30.0</v>
      </c>
      <c r="I1961" s="7">
        <v>30.0</v>
      </c>
      <c r="J1961" s="7">
        <v>30.0</v>
      </c>
      <c r="K1961" s="7">
        <v>30.0</v>
      </c>
      <c r="L1961" s="7">
        <v>24.0</v>
      </c>
      <c r="M1961" s="7">
        <v>24.0</v>
      </c>
      <c r="N1961" s="7">
        <v>24.0</v>
      </c>
      <c r="O1961" s="7">
        <v>24.0</v>
      </c>
      <c r="P1961" s="7">
        <v>24.0</v>
      </c>
      <c r="Q1961" s="7">
        <v>24.0</v>
      </c>
      <c r="R1961" s="7">
        <v>24.0</v>
      </c>
      <c r="S1961" s="7">
        <v>24.0</v>
      </c>
      <c r="T1961" s="7">
        <v>24.0</v>
      </c>
      <c r="U1961" s="7">
        <v>24.0</v>
      </c>
      <c r="V1961" s="7">
        <v>24.0</v>
      </c>
      <c r="W1961" s="7">
        <v>24.0</v>
      </c>
      <c r="X1961" s="7">
        <v>24.0</v>
      </c>
      <c r="Y1961" s="7">
        <v>24.0</v>
      </c>
      <c r="Z1961" s="7">
        <v>24.0</v>
      </c>
      <c r="AA1961" s="7">
        <v>24.0</v>
      </c>
      <c r="AB1961" s="7">
        <v>24.0</v>
      </c>
      <c r="AC1961" s="7">
        <v>24.0</v>
      </c>
      <c r="AD1961" s="7">
        <v>24.0</v>
      </c>
      <c r="AE1961" s="7">
        <v>24.0</v>
      </c>
      <c r="AF1961" s="7" t="s">
        <v>890</v>
      </c>
    </row>
    <row r="1962" ht="14.25" customHeight="1">
      <c r="A1962" s="5" t="s">
        <v>1205</v>
      </c>
      <c r="B1962" s="5" t="s">
        <v>1173</v>
      </c>
      <c r="C1962" s="5" t="s">
        <v>995</v>
      </c>
      <c r="D1962" s="5" t="s">
        <v>1085</v>
      </c>
      <c r="E1962" s="62">
        <v>41640.0</v>
      </c>
      <c r="F1962" s="62">
        <v>42004.0</v>
      </c>
      <c r="G1962" s="5" t="s">
        <v>747</v>
      </c>
      <c r="H1962" s="5">
        <v>30.0</v>
      </c>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t="s">
        <v>890</v>
      </c>
    </row>
    <row r="1963" ht="14.25" customHeight="1">
      <c r="A1963" s="7" t="s">
        <v>1205</v>
      </c>
      <c r="B1963" s="7" t="s">
        <v>1173</v>
      </c>
      <c r="C1963" s="7" t="s">
        <v>995</v>
      </c>
      <c r="D1963" s="7" t="s">
        <v>1089</v>
      </c>
      <c r="E1963" s="68">
        <v>41640.0</v>
      </c>
      <c r="F1963" s="68">
        <v>42004.0</v>
      </c>
      <c r="G1963" s="7" t="s">
        <v>1003</v>
      </c>
      <c r="H1963" s="7">
        <v>30.0</v>
      </c>
      <c r="I1963" s="7">
        <v>30.0</v>
      </c>
      <c r="J1963" s="7">
        <v>30.0</v>
      </c>
      <c r="K1963" s="7">
        <v>30.0</v>
      </c>
      <c r="L1963" s="7">
        <v>30.0</v>
      </c>
      <c r="M1963" s="7">
        <v>26.0</v>
      </c>
      <c r="N1963" s="7">
        <v>24.0</v>
      </c>
      <c r="O1963" s="7">
        <v>24.0</v>
      </c>
      <c r="P1963" s="7">
        <v>24.0</v>
      </c>
      <c r="Q1963" s="7">
        <v>24.0</v>
      </c>
      <c r="R1963" s="7">
        <v>24.0</v>
      </c>
      <c r="S1963" s="7">
        <v>24.0</v>
      </c>
      <c r="T1963" s="7">
        <v>24.0</v>
      </c>
      <c r="U1963" s="7">
        <v>24.0</v>
      </c>
      <c r="V1963" s="7">
        <v>24.0</v>
      </c>
      <c r="W1963" s="7">
        <v>24.0</v>
      </c>
      <c r="X1963" s="7">
        <v>24.0</v>
      </c>
      <c r="Y1963" s="7">
        <v>24.0</v>
      </c>
      <c r="Z1963" s="7">
        <v>24.0</v>
      </c>
      <c r="AA1963" s="7">
        <v>24.0</v>
      </c>
      <c r="AB1963" s="7">
        <v>24.0</v>
      </c>
      <c r="AC1963" s="7">
        <v>24.0</v>
      </c>
      <c r="AD1963" s="7">
        <v>24.0</v>
      </c>
      <c r="AE1963" s="7">
        <v>24.0</v>
      </c>
      <c r="AF1963" s="7" t="s">
        <v>890</v>
      </c>
    </row>
    <row r="1964" ht="14.25" customHeight="1">
      <c r="A1964" s="5" t="s">
        <v>1979</v>
      </c>
      <c r="B1964" s="5" t="s">
        <v>1173</v>
      </c>
      <c r="C1964" s="5" t="s">
        <v>995</v>
      </c>
      <c r="D1964" s="5" t="s">
        <v>2523</v>
      </c>
      <c r="E1964" s="62">
        <v>41640.0</v>
      </c>
      <c r="F1964" s="62">
        <v>42004.0</v>
      </c>
      <c r="G1964" s="5" t="s">
        <v>747</v>
      </c>
      <c r="H1964" s="5">
        <v>24.0</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890</v>
      </c>
    </row>
    <row r="1965" ht="14.25" customHeight="1">
      <c r="A1965" s="7" t="s">
        <v>1979</v>
      </c>
      <c r="B1965" s="7" t="s">
        <v>1173</v>
      </c>
      <c r="C1965" s="7" t="s">
        <v>995</v>
      </c>
      <c r="D1965" s="7" t="s">
        <v>1085</v>
      </c>
      <c r="E1965" s="68">
        <v>41640.0</v>
      </c>
      <c r="F1965" s="68">
        <v>42004.0</v>
      </c>
      <c r="G1965" s="7" t="s">
        <v>747</v>
      </c>
      <c r="H1965" s="7">
        <v>30.0</v>
      </c>
      <c r="I1965" s="7"/>
      <c r="J1965" s="7"/>
      <c r="K1965" s="7"/>
      <c r="L1965" s="7"/>
      <c r="M1965" s="7"/>
      <c r="N1965" s="7"/>
      <c r="O1965" s="7"/>
      <c r="P1965" s="7"/>
      <c r="Q1965" s="7"/>
      <c r="R1965" s="7"/>
      <c r="S1965" s="7"/>
      <c r="T1965" s="7"/>
      <c r="U1965" s="7"/>
      <c r="V1965" s="7"/>
      <c r="W1965" s="7"/>
      <c r="X1965" s="7"/>
      <c r="Y1965" s="7"/>
      <c r="Z1965" s="7"/>
      <c r="AA1965" s="7"/>
      <c r="AB1965" s="7"/>
      <c r="AC1965" s="7"/>
      <c r="AD1965" s="7"/>
      <c r="AE1965" s="7"/>
      <c r="AF1965" s="7" t="s">
        <v>890</v>
      </c>
    </row>
    <row r="1966" ht="14.25" customHeight="1">
      <c r="A1966" s="5" t="s">
        <v>1979</v>
      </c>
      <c r="B1966" s="5" t="s">
        <v>1173</v>
      </c>
      <c r="C1966" s="5" t="s">
        <v>995</v>
      </c>
      <c r="D1966" s="5" t="s">
        <v>1089</v>
      </c>
      <c r="E1966" s="62">
        <v>41640.0</v>
      </c>
      <c r="F1966" s="62">
        <v>42004.0</v>
      </c>
      <c r="G1966" s="5" t="s">
        <v>1003</v>
      </c>
      <c r="H1966" s="5">
        <v>30.0</v>
      </c>
      <c r="I1966" s="5">
        <v>30.0</v>
      </c>
      <c r="J1966" s="5">
        <v>30.0</v>
      </c>
      <c r="K1966" s="5">
        <v>30.0</v>
      </c>
      <c r="L1966" s="5">
        <v>30.0</v>
      </c>
      <c r="M1966" s="5">
        <v>26.0</v>
      </c>
      <c r="N1966" s="5">
        <v>24.0</v>
      </c>
      <c r="O1966" s="5">
        <v>24.0</v>
      </c>
      <c r="P1966" s="5">
        <v>24.0</v>
      </c>
      <c r="Q1966" s="5">
        <v>24.0</v>
      </c>
      <c r="R1966" s="5">
        <v>24.0</v>
      </c>
      <c r="S1966" s="5">
        <v>24.0</v>
      </c>
      <c r="T1966" s="5">
        <v>24.0</v>
      </c>
      <c r="U1966" s="5">
        <v>24.0</v>
      </c>
      <c r="V1966" s="5">
        <v>24.0</v>
      </c>
      <c r="W1966" s="5">
        <v>24.0</v>
      </c>
      <c r="X1966" s="5">
        <v>24.0</v>
      </c>
      <c r="Y1966" s="5">
        <v>24.0</v>
      </c>
      <c r="Z1966" s="5">
        <v>24.0</v>
      </c>
      <c r="AA1966" s="5">
        <v>24.0</v>
      </c>
      <c r="AB1966" s="5">
        <v>24.0</v>
      </c>
      <c r="AC1966" s="5">
        <v>24.0</v>
      </c>
      <c r="AD1966" s="5">
        <v>24.0</v>
      </c>
      <c r="AE1966" s="5">
        <v>24.0</v>
      </c>
      <c r="AF1966" s="5" t="s">
        <v>890</v>
      </c>
    </row>
    <row r="1967" ht="14.25" customHeight="1">
      <c r="A1967" s="7" t="s">
        <v>3924</v>
      </c>
      <c r="B1967" s="7" t="s">
        <v>1173</v>
      </c>
      <c r="C1967" s="7" t="s">
        <v>995</v>
      </c>
      <c r="D1967" s="7" t="s">
        <v>2523</v>
      </c>
      <c r="E1967" s="68">
        <v>41640.0</v>
      </c>
      <c r="F1967" s="68">
        <v>42004.0</v>
      </c>
      <c r="G1967" s="7" t="s">
        <v>1003</v>
      </c>
      <c r="H1967" s="7">
        <v>30.0</v>
      </c>
      <c r="I1967" s="7">
        <v>30.0</v>
      </c>
      <c r="J1967" s="7">
        <v>30.0</v>
      </c>
      <c r="K1967" s="7">
        <v>30.0</v>
      </c>
      <c r="L1967" s="7">
        <v>27.8</v>
      </c>
      <c r="M1967" s="7">
        <v>25.6</v>
      </c>
      <c r="N1967" s="7">
        <v>24.0</v>
      </c>
      <c r="O1967" s="7">
        <v>24.0</v>
      </c>
      <c r="P1967" s="7">
        <v>24.0</v>
      </c>
      <c r="Q1967" s="7">
        <v>24.0</v>
      </c>
      <c r="R1967" s="7">
        <v>24.0</v>
      </c>
      <c r="S1967" s="7">
        <v>24.0</v>
      </c>
      <c r="T1967" s="7">
        <v>24.0</v>
      </c>
      <c r="U1967" s="7">
        <v>24.0</v>
      </c>
      <c r="V1967" s="7">
        <v>24.0</v>
      </c>
      <c r="W1967" s="7">
        <v>24.0</v>
      </c>
      <c r="X1967" s="7">
        <v>24.0</v>
      </c>
      <c r="Y1967" s="7">
        <v>24.0</v>
      </c>
      <c r="Z1967" s="7">
        <v>24.0</v>
      </c>
      <c r="AA1967" s="7">
        <v>24.0</v>
      </c>
      <c r="AB1967" s="7">
        <v>24.0</v>
      </c>
      <c r="AC1967" s="7">
        <v>24.0</v>
      </c>
      <c r="AD1967" s="7">
        <v>24.0</v>
      </c>
      <c r="AE1967" s="7">
        <v>24.0</v>
      </c>
      <c r="AF1967" s="7" t="s">
        <v>890</v>
      </c>
    </row>
    <row r="1968" ht="14.25" customHeight="1">
      <c r="A1968" s="5" t="s">
        <v>3924</v>
      </c>
      <c r="B1968" s="5" t="s">
        <v>1173</v>
      </c>
      <c r="C1968" s="5" t="s">
        <v>995</v>
      </c>
      <c r="D1968" s="5" t="s">
        <v>1085</v>
      </c>
      <c r="E1968" s="62">
        <v>41640.0</v>
      </c>
      <c r="F1968" s="62">
        <v>42004.0</v>
      </c>
      <c r="G1968" s="5" t="s">
        <v>747</v>
      </c>
      <c r="H1968" s="5">
        <v>30.0</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890</v>
      </c>
    </row>
    <row r="1969" ht="14.25" customHeight="1">
      <c r="A1969" s="7" t="s">
        <v>3924</v>
      </c>
      <c r="B1969" s="7" t="s">
        <v>1173</v>
      </c>
      <c r="C1969" s="7" t="s">
        <v>995</v>
      </c>
      <c r="D1969" s="7" t="s">
        <v>1089</v>
      </c>
      <c r="E1969" s="68">
        <v>41640.0</v>
      </c>
      <c r="F1969" s="68">
        <v>42004.0</v>
      </c>
      <c r="G1969" s="7" t="s">
        <v>1003</v>
      </c>
      <c r="H1969" s="7">
        <v>30.0</v>
      </c>
      <c r="I1969" s="7">
        <v>30.0</v>
      </c>
      <c r="J1969" s="7">
        <v>30.0</v>
      </c>
      <c r="K1969" s="7">
        <v>30.0</v>
      </c>
      <c r="L1969" s="7">
        <v>30.0</v>
      </c>
      <c r="M1969" s="7">
        <v>26.0</v>
      </c>
      <c r="N1969" s="7">
        <v>24.0</v>
      </c>
      <c r="O1969" s="7">
        <v>24.0</v>
      </c>
      <c r="P1969" s="7">
        <v>24.0</v>
      </c>
      <c r="Q1969" s="7">
        <v>24.0</v>
      </c>
      <c r="R1969" s="7">
        <v>24.0</v>
      </c>
      <c r="S1969" s="7">
        <v>24.0</v>
      </c>
      <c r="T1969" s="7">
        <v>24.0</v>
      </c>
      <c r="U1969" s="7">
        <v>24.0</v>
      </c>
      <c r="V1969" s="7">
        <v>24.0</v>
      </c>
      <c r="W1969" s="7">
        <v>24.0</v>
      </c>
      <c r="X1969" s="7">
        <v>24.0</v>
      </c>
      <c r="Y1969" s="7">
        <v>24.0</v>
      </c>
      <c r="Z1969" s="7">
        <v>24.0</v>
      </c>
      <c r="AA1969" s="7">
        <v>24.0</v>
      </c>
      <c r="AB1969" s="7">
        <v>24.0</v>
      </c>
      <c r="AC1969" s="7">
        <v>24.0</v>
      </c>
      <c r="AD1969" s="7">
        <v>24.0</v>
      </c>
      <c r="AE1969" s="7">
        <v>24.0</v>
      </c>
      <c r="AF1969" s="7" t="s">
        <v>890</v>
      </c>
    </row>
    <row r="1970" ht="14.25" customHeight="1">
      <c r="A1970" s="5" t="s">
        <v>3925</v>
      </c>
      <c r="B1970" s="5" t="s">
        <v>1648</v>
      </c>
      <c r="C1970" s="5" t="s">
        <v>887</v>
      </c>
      <c r="D1970" s="5" t="s">
        <v>1223</v>
      </c>
      <c r="E1970" s="62">
        <v>41640.0</v>
      </c>
      <c r="F1970" s="62">
        <v>42004.0</v>
      </c>
      <c r="G1970" s="5" t="s">
        <v>747</v>
      </c>
      <c r="H1970" s="5">
        <v>0.5</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890</v>
      </c>
    </row>
    <row r="1971" ht="14.25" customHeight="1">
      <c r="A1971" s="7" t="s">
        <v>3925</v>
      </c>
      <c r="B1971" s="7" t="s">
        <v>1648</v>
      </c>
      <c r="C1971" s="7" t="s">
        <v>887</v>
      </c>
      <c r="D1971" s="7" t="s">
        <v>1085</v>
      </c>
      <c r="E1971" s="68">
        <v>41640.0</v>
      </c>
      <c r="F1971" s="68">
        <v>42004.0</v>
      </c>
      <c r="G1971" s="7" t="s">
        <v>747</v>
      </c>
      <c r="H1971" s="7">
        <v>1.0</v>
      </c>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7" t="s">
        <v>890</v>
      </c>
    </row>
    <row r="1972" ht="14.25" customHeight="1">
      <c r="A1972" s="5" t="s">
        <v>3925</v>
      </c>
      <c r="B1972" s="5" t="s">
        <v>1648</v>
      </c>
      <c r="C1972" s="5" t="s">
        <v>887</v>
      </c>
      <c r="D1972" s="5" t="s">
        <v>1224</v>
      </c>
      <c r="E1972" s="62">
        <v>41913.0</v>
      </c>
      <c r="F1972" s="62">
        <v>42004.0</v>
      </c>
      <c r="G1972" s="5" t="s">
        <v>747</v>
      </c>
      <c r="H1972" s="5">
        <v>1.0</v>
      </c>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t="s">
        <v>890</v>
      </c>
    </row>
    <row r="1973" ht="14.25" customHeight="1">
      <c r="A1973" s="7" t="s">
        <v>3925</v>
      </c>
      <c r="B1973" s="7" t="s">
        <v>1648</v>
      </c>
      <c r="C1973" s="7" t="s">
        <v>887</v>
      </c>
      <c r="D1973" s="7" t="s">
        <v>1224</v>
      </c>
      <c r="E1973" s="68">
        <v>41640.0</v>
      </c>
      <c r="F1973" s="68">
        <v>41759.0</v>
      </c>
      <c r="G1973" s="7" t="s">
        <v>747</v>
      </c>
      <c r="H1973" s="7">
        <v>1.0</v>
      </c>
      <c r="I1973" s="7"/>
      <c r="J1973" s="7"/>
      <c r="K1973" s="7"/>
      <c r="L1973" s="7"/>
      <c r="M1973" s="7"/>
      <c r="N1973" s="7"/>
      <c r="O1973" s="7"/>
      <c r="P1973" s="7"/>
      <c r="Q1973" s="7"/>
      <c r="R1973" s="7"/>
      <c r="S1973" s="7"/>
      <c r="T1973" s="7"/>
      <c r="U1973" s="7"/>
      <c r="V1973" s="7"/>
      <c r="W1973" s="7"/>
      <c r="X1973" s="7"/>
      <c r="Y1973" s="7"/>
      <c r="Z1973" s="7"/>
      <c r="AA1973" s="7"/>
      <c r="AB1973" s="7"/>
      <c r="AC1973" s="7"/>
      <c r="AD1973" s="7"/>
      <c r="AE1973" s="7"/>
      <c r="AF1973" s="7" t="s">
        <v>890</v>
      </c>
    </row>
    <row r="1974" ht="14.25" customHeight="1">
      <c r="A1974" s="5" t="s">
        <v>3926</v>
      </c>
      <c r="B1974" s="5" t="s">
        <v>742</v>
      </c>
      <c r="C1974" s="5"/>
      <c r="D1974" s="5" t="s">
        <v>743</v>
      </c>
      <c r="E1974" s="62">
        <v>41640.0</v>
      </c>
      <c r="F1974" s="62">
        <v>42004.0</v>
      </c>
      <c r="G1974" s="5" t="s">
        <v>747</v>
      </c>
      <c r="H1974" s="5">
        <v>1.0</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890</v>
      </c>
    </row>
    <row r="1975" ht="14.25" customHeight="1">
      <c r="A1975" s="7" t="s">
        <v>3927</v>
      </c>
      <c r="B1975" s="7" t="s">
        <v>668</v>
      </c>
      <c r="C1975" s="7"/>
      <c r="D1975" s="7" t="s">
        <v>1078</v>
      </c>
      <c r="E1975" s="68">
        <v>41640.0</v>
      </c>
      <c r="F1975" s="68">
        <v>42004.0</v>
      </c>
      <c r="G1975" s="7" t="s">
        <v>1003</v>
      </c>
      <c r="H1975" s="7">
        <v>0.0</v>
      </c>
      <c r="I1975" s="7">
        <v>0.0</v>
      </c>
      <c r="J1975" s="7">
        <v>0.0</v>
      </c>
      <c r="K1975" s="7">
        <v>0.0</v>
      </c>
      <c r="L1975" s="7">
        <v>0.0</v>
      </c>
      <c r="M1975" s="7">
        <v>0.0</v>
      </c>
      <c r="N1975" s="7">
        <v>0.144</v>
      </c>
      <c r="O1975" s="7">
        <v>0.558</v>
      </c>
      <c r="P1975" s="7">
        <v>0.558</v>
      </c>
      <c r="Q1975" s="7">
        <v>0.258</v>
      </c>
      <c r="R1975" s="7">
        <v>0.258</v>
      </c>
      <c r="S1975" s="7">
        <v>0.363</v>
      </c>
      <c r="T1975" s="7">
        <v>0.558</v>
      </c>
      <c r="U1975" s="7">
        <v>0.558</v>
      </c>
      <c r="V1975" s="7">
        <v>0.363</v>
      </c>
      <c r="W1975" s="7">
        <v>0.258</v>
      </c>
      <c r="X1975" s="7">
        <v>0.363</v>
      </c>
      <c r="Y1975" s="7">
        <v>0.462</v>
      </c>
      <c r="Z1975" s="7">
        <v>0.558</v>
      </c>
      <c r="AA1975" s="7">
        <v>0.65</v>
      </c>
      <c r="AB1975" s="7">
        <v>0.74</v>
      </c>
      <c r="AC1975" s="7">
        <v>0.462</v>
      </c>
      <c r="AD1975" s="7">
        <v>0.258</v>
      </c>
      <c r="AE1975" s="7">
        <v>0.258</v>
      </c>
      <c r="AF1975" s="7" t="s">
        <v>890</v>
      </c>
    </row>
    <row r="1976" ht="14.25" customHeight="1">
      <c r="A1976" s="5" t="s">
        <v>3927</v>
      </c>
      <c r="B1976" s="5" t="s">
        <v>668</v>
      </c>
      <c r="C1976" s="5"/>
      <c r="D1976" s="5" t="s">
        <v>1085</v>
      </c>
      <c r="E1976" s="62">
        <v>41640.0</v>
      </c>
      <c r="F1976" s="62">
        <v>42004.0</v>
      </c>
      <c r="G1976" s="5" t="s">
        <v>747</v>
      </c>
      <c r="H1976" s="5">
        <v>0.0</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890</v>
      </c>
    </row>
    <row r="1977" ht="14.25" customHeight="1">
      <c r="A1977" s="7" t="s">
        <v>3927</v>
      </c>
      <c r="B1977" s="7" t="s">
        <v>668</v>
      </c>
      <c r="C1977" s="7"/>
      <c r="D1977" s="7" t="s">
        <v>1089</v>
      </c>
      <c r="E1977" s="68">
        <v>41640.0</v>
      </c>
      <c r="F1977" s="68">
        <v>42004.0</v>
      </c>
      <c r="G1977" s="7" t="s">
        <v>747</v>
      </c>
      <c r="H1977" s="7">
        <v>1.0</v>
      </c>
      <c r="I1977" s="7"/>
      <c r="J1977" s="7"/>
      <c r="K1977" s="7"/>
      <c r="L1977" s="7"/>
      <c r="M1977" s="7"/>
      <c r="N1977" s="7"/>
      <c r="O1977" s="7"/>
      <c r="P1977" s="7"/>
      <c r="Q1977" s="7"/>
      <c r="R1977" s="7"/>
      <c r="S1977" s="7"/>
      <c r="T1977" s="7"/>
      <c r="U1977" s="7"/>
      <c r="V1977" s="7"/>
      <c r="W1977" s="7"/>
      <c r="X1977" s="7"/>
      <c r="Y1977" s="7"/>
      <c r="Z1977" s="7"/>
      <c r="AA1977" s="7"/>
      <c r="AB1977" s="7"/>
      <c r="AC1977" s="7"/>
      <c r="AD1977" s="7"/>
      <c r="AE1977" s="7"/>
      <c r="AF1977" s="7" t="s">
        <v>890</v>
      </c>
    </row>
    <row r="1978" ht="14.25" customHeight="1">
      <c r="A1978" s="5" t="s">
        <v>3927</v>
      </c>
      <c r="B1978" s="5" t="s">
        <v>668</v>
      </c>
      <c r="C1978" s="5"/>
      <c r="D1978" s="5" t="s">
        <v>1624</v>
      </c>
      <c r="E1978" s="62">
        <v>41640.0</v>
      </c>
      <c r="F1978" s="62">
        <v>42004.0</v>
      </c>
      <c r="G1978" s="5" t="s">
        <v>1003</v>
      </c>
      <c r="H1978" s="5">
        <v>0.0</v>
      </c>
      <c r="I1978" s="5">
        <v>0.0</v>
      </c>
      <c r="J1978" s="5">
        <v>0.0</v>
      </c>
      <c r="K1978" s="5">
        <v>0.0</v>
      </c>
      <c r="L1978" s="5">
        <v>0.0</v>
      </c>
      <c r="M1978" s="5">
        <v>0.0</v>
      </c>
      <c r="N1978" s="5">
        <v>0.144</v>
      </c>
      <c r="O1978" s="5">
        <v>0.558</v>
      </c>
      <c r="P1978" s="5">
        <v>0.558</v>
      </c>
      <c r="Q1978" s="5">
        <v>0.462</v>
      </c>
      <c r="R1978" s="5">
        <v>0.258</v>
      </c>
      <c r="S1978" s="5">
        <v>0.462</v>
      </c>
      <c r="T1978" s="5">
        <v>0.558</v>
      </c>
      <c r="U1978" s="5">
        <v>0.558</v>
      </c>
      <c r="V1978" s="5">
        <v>0.462</v>
      </c>
      <c r="W1978" s="5">
        <v>0.363</v>
      </c>
      <c r="X1978" s="5">
        <v>0.363</v>
      </c>
      <c r="Y1978" s="5">
        <v>0.363</v>
      </c>
      <c r="Z1978" s="5">
        <v>0.74</v>
      </c>
      <c r="AA1978" s="5">
        <v>0.915</v>
      </c>
      <c r="AB1978" s="5">
        <v>0.74</v>
      </c>
      <c r="AC1978" s="5">
        <v>0.65</v>
      </c>
      <c r="AD1978" s="5">
        <v>0.558</v>
      </c>
      <c r="AE1978" s="5">
        <v>0.363</v>
      </c>
      <c r="AF1978" s="5" t="s">
        <v>890</v>
      </c>
    </row>
    <row r="1979" ht="14.25" customHeight="1">
      <c r="A1979" s="7" t="s">
        <v>3927</v>
      </c>
      <c r="B1979" s="7" t="s">
        <v>668</v>
      </c>
      <c r="C1979" s="7"/>
      <c r="D1979" s="7" t="s">
        <v>1191</v>
      </c>
      <c r="E1979" s="68">
        <v>41640.0</v>
      </c>
      <c r="F1979" s="68">
        <v>42004.0</v>
      </c>
      <c r="G1979" s="7" t="s">
        <v>1003</v>
      </c>
      <c r="H1979" s="7">
        <v>0.0</v>
      </c>
      <c r="I1979" s="7">
        <v>0.0</v>
      </c>
      <c r="J1979" s="7">
        <v>0.0</v>
      </c>
      <c r="K1979" s="7">
        <v>0.0</v>
      </c>
      <c r="L1979" s="7">
        <v>0.0</v>
      </c>
      <c r="M1979" s="7">
        <v>0.0</v>
      </c>
      <c r="N1979" s="7">
        <v>0.144</v>
      </c>
      <c r="O1979" s="7">
        <v>0.462</v>
      </c>
      <c r="P1979" s="7">
        <v>0.462</v>
      </c>
      <c r="Q1979" s="7">
        <v>0.462</v>
      </c>
      <c r="R1979" s="7">
        <v>0.258</v>
      </c>
      <c r="S1979" s="7">
        <v>0.558</v>
      </c>
      <c r="T1979" s="7">
        <v>0.829</v>
      </c>
      <c r="U1979" s="7">
        <v>0.74</v>
      </c>
      <c r="V1979" s="7">
        <v>0.462</v>
      </c>
      <c r="W1979" s="7">
        <v>0.258</v>
      </c>
      <c r="X1979" s="7">
        <v>0.363</v>
      </c>
      <c r="Y1979" s="7">
        <v>0.558</v>
      </c>
      <c r="Z1979" s="7">
        <v>0.829</v>
      </c>
      <c r="AA1979" s="7">
        <v>0.829</v>
      </c>
      <c r="AB1979" s="7">
        <v>0.829</v>
      </c>
      <c r="AC1979" s="7">
        <v>0.558</v>
      </c>
      <c r="AD1979" s="7">
        <v>0.363</v>
      </c>
      <c r="AE1979" s="7">
        <v>0.258</v>
      </c>
      <c r="AF1979" s="7" t="s">
        <v>890</v>
      </c>
    </row>
    <row r="1980" ht="14.25" customHeight="1">
      <c r="A1980" s="5" t="s">
        <v>3928</v>
      </c>
      <c r="B1980" s="5" t="s">
        <v>742</v>
      </c>
      <c r="C1980" s="5"/>
      <c r="D1980" s="5" t="s">
        <v>743</v>
      </c>
      <c r="E1980" s="62">
        <v>41640.0</v>
      </c>
      <c r="F1980" s="62">
        <v>42004.0</v>
      </c>
      <c r="G1980" s="5" t="s">
        <v>747</v>
      </c>
      <c r="H1980" s="5">
        <v>4.0</v>
      </c>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t="s">
        <v>890</v>
      </c>
    </row>
    <row r="1981" ht="14.25" customHeight="1">
      <c r="A1981" s="7" t="s">
        <v>3929</v>
      </c>
      <c r="B1981" s="7" t="s">
        <v>742</v>
      </c>
      <c r="C1981" s="7"/>
      <c r="D1981" s="7" t="s">
        <v>743</v>
      </c>
      <c r="E1981" s="68">
        <v>41640.0</v>
      </c>
      <c r="F1981" s="68">
        <v>42004.0</v>
      </c>
      <c r="G1981" s="7" t="s">
        <v>1003</v>
      </c>
      <c r="H1981" s="7">
        <v>1.0</v>
      </c>
      <c r="I1981" s="7">
        <v>0.5</v>
      </c>
      <c r="J1981" s="7">
        <v>0.5</v>
      </c>
      <c r="K1981" s="7">
        <v>0.5</v>
      </c>
      <c r="L1981" s="7">
        <v>0.5</v>
      </c>
      <c r="M1981" s="7">
        <v>0.5</v>
      </c>
      <c r="N1981" s="7">
        <v>0.5</v>
      </c>
      <c r="O1981" s="7">
        <v>0.5</v>
      </c>
      <c r="P1981" s="7">
        <v>0.5</v>
      </c>
      <c r="Q1981" s="7">
        <v>1.0</v>
      </c>
      <c r="R1981" s="7">
        <v>1.0</v>
      </c>
      <c r="S1981" s="7">
        <v>1.0</v>
      </c>
      <c r="T1981" s="7">
        <v>1.0</v>
      </c>
      <c r="U1981" s="7">
        <v>1.0</v>
      </c>
      <c r="V1981" s="7">
        <v>1.0</v>
      </c>
      <c r="W1981" s="7">
        <v>1.0</v>
      </c>
      <c r="X1981" s="7">
        <v>1.0</v>
      </c>
      <c r="Y1981" s="7">
        <v>1.0</v>
      </c>
      <c r="Z1981" s="7">
        <v>1.0</v>
      </c>
      <c r="AA1981" s="7">
        <v>1.0</v>
      </c>
      <c r="AB1981" s="7">
        <v>1.0</v>
      </c>
      <c r="AC1981" s="7">
        <v>1.0</v>
      </c>
      <c r="AD1981" s="7">
        <v>1.0</v>
      </c>
      <c r="AE1981" s="7">
        <v>1.0</v>
      </c>
      <c r="AF1981" s="7" t="s">
        <v>890</v>
      </c>
    </row>
    <row r="1982" ht="14.25" customHeight="1">
      <c r="A1982" s="5" t="s">
        <v>3930</v>
      </c>
      <c r="B1982" s="5" t="s">
        <v>742</v>
      </c>
      <c r="C1982" s="5"/>
      <c r="D1982" s="5" t="s">
        <v>743</v>
      </c>
      <c r="E1982" s="62">
        <v>41640.0</v>
      </c>
      <c r="F1982" s="62">
        <v>42004.0</v>
      </c>
      <c r="G1982" s="5" t="s">
        <v>747</v>
      </c>
      <c r="H1982" s="5">
        <v>1.0</v>
      </c>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t="s">
        <v>890</v>
      </c>
    </row>
    <row r="1983" ht="14.25" customHeight="1">
      <c r="A1983" s="7" t="s">
        <v>1977</v>
      </c>
      <c r="B1983" s="7" t="s">
        <v>41</v>
      </c>
      <c r="C1983" s="7"/>
      <c r="D1983" s="7" t="s">
        <v>743</v>
      </c>
      <c r="E1983" s="68">
        <v>41640.0</v>
      </c>
      <c r="F1983" s="68">
        <v>42004.0</v>
      </c>
      <c r="G1983" s="7" t="s">
        <v>1003</v>
      </c>
      <c r="H1983" s="7">
        <v>0.0</v>
      </c>
      <c r="I1983" s="7">
        <v>0.0</v>
      </c>
      <c r="J1983" s="7">
        <v>0.0</v>
      </c>
      <c r="K1983" s="7">
        <v>0.0</v>
      </c>
      <c r="L1983" s="7">
        <v>0.0</v>
      </c>
      <c r="M1983" s="7">
        <v>0.0</v>
      </c>
      <c r="N1983" s="7">
        <v>1.0</v>
      </c>
      <c r="O1983" s="7">
        <v>1.0</v>
      </c>
      <c r="P1983" s="7">
        <v>1.0</v>
      </c>
      <c r="Q1983" s="7">
        <v>1.0</v>
      </c>
      <c r="R1983" s="7">
        <v>1.0</v>
      </c>
      <c r="S1983" s="7">
        <v>1.0</v>
      </c>
      <c r="T1983" s="7">
        <v>1.0</v>
      </c>
      <c r="U1983" s="7">
        <v>1.0</v>
      </c>
      <c r="V1983" s="7">
        <v>1.0</v>
      </c>
      <c r="W1983" s="7">
        <v>1.0</v>
      </c>
      <c r="X1983" s="7">
        <v>1.0</v>
      </c>
      <c r="Y1983" s="7">
        <v>1.0</v>
      </c>
      <c r="Z1983" s="7">
        <v>1.0</v>
      </c>
      <c r="AA1983" s="7">
        <v>1.0</v>
      </c>
      <c r="AB1983" s="7">
        <v>1.0</v>
      </c>
      <c r="AC1983" s="7">
        <v>1.0</v>
      </c>
      <c r="AD1983" s="7">
        <v>1.0</v>
      </c>
      <c r="AE1983" s="7">
        <v>1.0</v>
      </c>
      <c r="AF1983" s="7" t="s">
        <v>890</v>
      </c>
    </row>
    <row r="1984" ht="14.25" customHeight="1">
      <c r="A1984" s="5" t="s">
        <v>1975</v>
      </c>
      <c r="B1984" s="5" t="s">
        <v>41</v>
      </c>
      <c r="C1984" s="5"/>
      <c r="D1984" s="5" t="s">
        <v>743</v>
      </c>
      <c r="E1984" s="62">
        <v>41640.0</v>
      </c>
      <c r="F1984" s="62">
        <v>42004.0</v>
      </c>
      <c r="G1984" s="5" t="s">
        <v>1003</v>
      </c>
      <c r="H1984" s="5">
        <v>0.7</v>
      </c>
      <c r="I1984" s="5">
        <v>0.7</v>
      </c>
      <c r="J1984" s="5">
        <v>0.7</v>
      </c>
      <c r="K1984" s="5">
        <v>0.7</v>
      </c>
      <c r="L1984" s="5">
        <v>0.7</v>
      </c>
      <c r="M1984" s="5">
        <v>0.7</v>
      </c>
      <c r="N1984" s="5">
        <v>1.0</v>
      </c>
      <c r="O1984" s="5">
        <v>1.0</v>
      </c>
      <c r="P1984" s="5">
        <v>1.0</v>
      </c>
      <c r="Q1984" s="5">
        <v>1.0</v>
      </c>
      <c r="R1984" s="5">
        <v>1.0</v>
      </c>
      <c r="S1984" s="5">
        <v>1.0</v>
      </c>
      <c r="T1984" s="5">
        <v>1.0</v>
      </c>
      <c r="U1984" s="5">
        <v>1.0</v>
      </c>
      <c r="V1984" s="5">
        <v>1.0</v>
      </c>
      <c r="W1984" s="5">
        <v>1.0</v>
      </c>
      <c r="X1984" s="5">
        <v>1.0</v>
      </c>
      <c r="Y1984" s="5">
        <v>1.0</v>
      </c>
      <c r="Z1984" s="5">
        <v>1.0</v>
      </c>
      <c r="AA1984" s="5">
        <v>1.0</v>
      </c>
      <c r="AB1984" s="5">
        <v>1.0</v>
      </c>
      <c r="AC1984" s="5">
        <v>1.0</v>
      </c>
      <c r="AD1984" s="5">
        <v>1.0</v>
      </c>
      <c r="AE1984" s="5">
        <v>1.0</v>
      </c>
      <c r="AF1984" s="5" t="s">
        <v>890</v>
      </c>
    </row>
    <row r="1985" ht="14.25" customHeight="1">
      <c r="A1985" s="7" t="s">
        <v>3931</v>
      </c>
      <c r="B1985" s="7" t="s">
        <v>742</v>
      </c>
      <c r="C1985" s="7"/>
      <c r="D1985" s="7" t="s">
        <v>743</v>
      </c>
      <c r="E1985" s="68">
        <v>41640.0</v>
      </c>
      <c r="F1985" s="68">
        <v>42004.0</v>
      </c>
      <c r="G1985" s="7" t="s">
        <v>747</v>
      </c>
      <c r="H1985" s="7">
        <v>1.0</v>
      </c>
      <c r="I1985" s="7"/>
      <c r="J1985" s="7"/>
      <c r="K1985" s="7"/>
      <c r="L1985" s="7"/>
      <c r="M1985" s="7"/>
      <c r="N1985" s="7"/>
      <c r="O1985" s="7"/>
      <c r="P1985" s="7"/>
      <c r="Q1985" s="7"/>
      <c r="R1985" s="7"/>
      <c r="S1985" s="7"/>
      <c r="T1985" s="7"/>
      <c r="U1985" s="7"/>
      <c r="V1985" s="7"/>
      <c r="W1985" s="7"/>
      <c r="X1985" s="7"/>
      <c r="Y1985" s="7"/>
      <c r="Z1985" s="7"/>
      <c r="AA1985" s="7"/>
      <c r="AB1985" s="7"/>
      <c r="AC1985" s="7"/>
      <c r="AD1985" s="7"/>
      <c r="AE1985" s="7"/>
      <c r="AF1985" s="7" t="s">
        <v>890</v>
      </c>
    </row>
    <row r="1986" ht="14.25" customHeight="1">
      <c r="A1986" s="5" t="s">
        <v>3932</v>
      </c>
      <c r="B1986" s="5" t="s">
        <v>742</v>
      </c>
      <c r="C1986" s="5" t="s">
        <v>995</v>
      </c>
      <c r="D1986" s="5" t="s">
        <v>743</v>
      </c>
      <c r="E1986" s="62">
        <v>41640.0</v>
      </c>
      <c r="F1986" s="62">
        <v>42004.0</v>
      </c>
      <c r="G1986" s="5" t="s">
        <v>747</v>
      </c>
      <c r="H1986" s="5">
        <v>16.0</v>
      </c>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t="s">
        <v>890</v>
      </c>
    </row>
    <row r="1987" ht="14.25" customHeight="1">
      <c r="A1987" s="7" t="s">
        <v>3933</v>
      </c>
      <c r="B1987" s="7" t="s">
        <v>2110</v>
      </c>
      <c r="C1987" s="7"/>
      <c r="D1987" s="7" t="s">
        <v>3832</v>
      </c>
      <c r="E1987" s="68">
        <v>41640.0</v>
      </c>
      <c r="F1987" s="68">
        <v>42004.0</v>
      </c>
      <c r="G1987" s="7" t="s">
        <v>1003</v>
      </c>
      <c r="H1987" s="7">
        <v>1.0</v>
      </c>
      <c r="I1987" s="7">
        <v>0.0</v>
      </c>
      <c r="J1987" s="7">
        <v>0.0</v>
      </c>
      <c r="K1987" s="7">
        <v>0.0</v>
      </c>
      <c r="L1987" s="7">
        <v>0.0</v>
      </c>
      <c r="M1987" s="7">
        <v>1.0</v>
      </c>
      <c r="N1987" s="7">
        <v>1.0</v>
      </c>
      <c r="O1987" s="7">
        <v>1.0</v>
      </c>
      <c r="P1987" s="7">
        <v>1.0</v>
      </c>
      <c r="Q1987" s="7">
        <v>1.0</v>
      </c>
      <c r="R1987" s="7">
        <v>1.0</v>
      </c>
      <c r="S1987" s="7">
        <v>1.0</v>
      </c>
      <c r="T1987" s="7">
        <v>1.0</v>
      </c>
      <c r="U1987" s="7">
        <v>1.0</v>
      </c>
      <c r="V1987" s="7">
        <v>1.0</v>
      </c>
      <c r="W1987" s="7">
        <v>1.0</v>
      </c>
      <c r="X1987" s="7">
        <v>1.0</v>
      </c>
      <c r="Y1987" s="7">
        <v>1.0</v>
      </c>
      <c r="Z1987" s="7">
        <v>1.0</v>
      </c>
      <c r="AA1987" s="7">
        <v>1.0</v>
      </c>
      <c r="AB1987" s="7">
        <v>1.0</v>
      </c>
      <c r="AC1987" s="7">
        <v>1.0</v>
      </c>
      <c r="AD1987" s="7">
        <v>1.0</v>
      </c>
      <c r="AE1987" s="7">
        <v>1.0</v>
      </c>
      <c r="AF1987" s="7" t="s">
        <v>890</v>
      </c>
    </row>
    <row r="1988" ht="14.25" customHeight="1">
      <c r="A1988" s="5" t="s">
        <v>1193</v>
      </c>
      <c r="B1988" s="5" t="s">
        <v>1173</v>
      </c>
      <c r="C1988" s="5" t="s">
        <v>995</v>
      </c>
      <c r="D1988" s="5" t="s">
        <v>2523</v>
      </c>
      <c r="E1988" s="62">
        <v>41640.0</v>
      </c>
      <c r="F1988" s="62">
        <v>42004.0</v>
      </c>
      <c r="G1988" s="5" t="s">
        <v>1003</v>
      </c>
      <c r="H1988" s="5">
        <v>19.0</v>
      </c>
      <c r="I1988" s="5">
        <v>15.6</v>
      </c>
      <c r="J1988" s="5">
        <v>15.6</v>
      </c>
      <c r="K1988" s="5">
        <v>15.6</v>
      </c>
      <c r="L1988" s="5">
        <v>19.0</v>
      </c>
      <c r="M1988" s="5">
        <v>19.0</v>
      </c>
      <c r="N1988" s="5">
        <v>19.0</v>
      </c>
      <c r="O1988" s="5">
        <v>19.0</v>
      </c>
      <c r="P1988" s="5">
        <v>19.0</v>
      </c>
      <c r="Q1988" s="5">
        <v>19.0</v>
      </c>
      <c r="R1988" s="5">
        <v>19.0</v>
      </c>
      <c r="S1988" s="5">
        <v>19.0</v>
      </c>
      <c r="T1988" s="5">
        <v>19.0</v>
      </c>
      <c r="U1988" s="5">
        <v>19.0</v>
      </c>
      <c r="V1988" s="5">
        <v>19.0</v>
      </c>
      <c r="W1988" s="5">
        <v>19.0</v>
      </c>
      <c r="X1988" s="5">
        <v>19.0</v>
      </c>
      <c r="Y1988" s="5">
        <v>19.0</v>
      </c>
      <c r="Z1988" s="5">
        <v>19.0</v>
      </c>
      <c r="AA1988" s="5">
        <v>19.0</v>
      </c>
      <c r="AB1988" s="5">
        <v>19.0</v>
      </c>
      <c r="AC1988" s="5">
        <v>19.0</v>
      </c>
      <c r="AD1988" s="5">
        <v>19.0</v>
      </c>
      <c r="AE1988" s="5">
        <v>19.0</v>
      </c>
      <c r="AF1988" s="5" t="s">
        <v>890</v>
      </c>
    </row>
    <row r="1989" ht="14.25" customHeight="1">
      <c r="A1989" s="7" t="s">
        <v>1193</v>
      </c>
      <c r="B1989" s="7" t="s">
        <v>1173</v>
      </c>
      <c r="C1989" s="7" t="s">
        <v>995</v>
      </c>
      <c r="D1989" s="7" t="s">
        <v>1085</v>
      </c>
      <c r="E1989" s="68">
        <v>41640.0</v>
      </c>
      <c r="F1989" s="68">
        <v>42004.0</v>
      </c>
      <c r="G1989" s="7" t="s">
        <v>747</v>
      </c>
      <c r="H1989" s="7">
        <v>19.0</v>
      </c>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t="s">
        <v>890</v>
      </c>
    </row>
    <row r="1990" ht="14.25" customHeight="1">
      <c r="A1990" s="5" t="s">
        <v>1193</v>
      </c>
      <c r="B1990" s="5" t="s">
        <v>1173</v>
      </c>
      <c r="C1990" s="5" t="s">
        <v>995</v>
      </c>
      <c r="D1990" s="5" t="s">
        <v>1089</v>
      </c>
      <c r="E1990" s="62">
        <v>41640.0</v>
      </c>
      <c r="F1990" s="62">
        <v>42004.0</v>
      </c>
      <c r="G1990" s="5" t="s">
        <v>747</v>
      </c>
      <c r="H1990" s="5">
        <v>15.6</v>
      </c>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t="s">
        <v>890</v>
      </c>
    </row>
    <row r="1991" ht="14.25" customHeight="1">
      <c r="A1991" s="7" t="s">
        <v>3934</v>
      </c>
      <c r="B1991" s="7" t="s">
        <v>1173</v>
      </c>
      <c r="C1991" s="7" t="s">
        <v>995</v>
      </c>
      <c r="D1991" s="7" t="s">
        <v>2523</v>
      </c>
      <c r="E1991" s="68">
        <v>41640.0</v>
      </c>
      <c r="F1991" s="68">
        <v>42004.0</v>
      </c>
      <c r="G1991" s="7" t="s">
        <v>1003</v>
      </c>
      <c r="H1991" s="7">
        <v>19.0</v>
      </c>
      <c r="I1991" s="7">
        <v>15.6</v>
      </c>
      <c r="J1991" s="7">
        <v>15.6</v>
      </c>
      <c r="K1991" s="7">
        <v>15.6</v>
      </c>
      <c r="L1991" s="7">
        <v>16.7</v>
      </c>
      <c r="M1991" s="7">
        <v>17.8</v>
      </c>
      <c r="N1991" s="7">
        <v>19.0</v>
      </c>
      <c r="O1991" s="7">
        <v>19.0</v>
      </c>
      <c r="P1991" s="7">
        <v>19.0</v>
      </c>
      <c r="Q1991" s="7">
        <v>19.0</v>
      </c>
      <c r="R1991" s="7">
        <v>19.0</v>
      </c>
      <c r="S1991" s="7">
        <v>19.0</v>
      </c>
      <c r="T1991" s="7">
        <v>19.0</v>
      </c>
      <c r="U1991" s="7">
        <v>19.0</v>
      </c>
      <c r="V1991" s="7">
        <v>19.0</v>
      </c>
      <c r="W1991" s="7">
        <v>19.0</v>
      </c>
      <c r="X1991" s="7">
        <v>19.0</v>
      </c>
      <c r="Y1991" s="7">
        <v>19.0</v>
      </c>
      <c r="Z1991" s="7">
        <v>19.0</v>
      </c>
      <c r="AA1991" s="7">
        <v>19.0</v>
      </c>
      <c r="AB1991" s="7">
        <v>19.0</v>
      </c>
      <c r="AC1991" s="7">
        <v>19.0</v>
      </c>
      <c r="AD1991" s="7">
        <v>19.0</v>
      </c>
      <c r="AE1991" s="7">
        <v>19.0</v>
      </c>
      <c r="AF1991" s="7" t="s">
        <v>890</v>
      </c>
    </row>
    <row r="1992" ht="14.25" customHeight="1">
      <c r="A1992" s="5" t="s">
        <v>3934</v>
      </c>
      <c r="B1992" s="5" t="s">
        <v>1173</v>
      </c>
      <c r="C1992" s="5" t="s">
        <v>995</v>
      </c>
      <c r="D1992" s="5" t="s">
        <v>1085</v>
      </c>
      <c r="E1992" s="62">
        <v>41640.0</v>
      </c>
      <c r="F1992" s="62">
        <v>42004.0</v>
      </c>
      <c r="G1992" s="5" t="s">
        <v>747</v>
      </c>
      <c r="H1992" s="5">
        <v>19.0</v>
      </c>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t="s">
        <v>890</v>
      </c>
    </row>
    <row r="1993" ht="14.25" customHeight="1">
      <c r="A1993" s="7" t="s">
        <v>3934</v>
      </c>
      <c r="B1993" s="7" t="s">
        <v>1173</v>
      </c>
      <c r="C1993" s="7" t="s">
        <v>995</v>
      </c>
      <c r="D1993" s="7" t="s">
        <v>1089</v>
      </c>
      <c r="E1993" s="68">
        <v>41640.0</v>
      </c>
      <c r="F1993" s="68">
        <v>42004.0</v>
      </c>
      <c r="G1993" s="7" t="s">
        <v>747</v>
      </c>
      <c r="H1993" s="7">
        <v>15.6</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890</v>
      </c>
    </row>
    <row r="1994" ht="14.25" customHeight="1">
      <c r="A1994" s="5" t="s">
        <v>1204</v>
      </c>
      <c r="B1994" s="5" t="s">
        <v>1173</v>
      </c>
      <c r="C1994" s="5" t="s">
        <v>995</v>
      </c>
      <c r="D1994" s="5" t="s">
        <v>2523</v>
      </c>
      <c r="E1994" s="62">
        <v>41640.0</v>
      </c>
      <c r="F1994" s="62">
        <v>42004.0</v>
      </c>
      <c r="G1994" s="5" t="s">
        <v>1003</v>
      </c>
      <c r="H1994" s="5">
        <v>15.6</v>
      </c>
      <c r="I1994" s="5">
        <v>15.6</v>
      </c>
      <c r="J1994" s="5">
        <v>15.6</v>
      </c>
      <c r="K1994" s="5">
        <v>15.6</v>
      </c>
      <c r="L1994" s="5">
        <v>21.0</v>
      </c>
      <c r="M1994" s="5">
        <v>21.0</v>
      </c>
      <c r="N1994" s="5">
        <v>21.0</v>
      </c>
      <c r="O1994" s="5">
        <v>21.0</v>
      </c>
      <c r="P1994" s="5">
        <v>21.0</v>
      </c>
      <c r="Q1994" s="5">
        <v>21.0</v>
      </c>
      <c r="R1994" s="5">
        <v>21.0</v>
      </c>
      <c r="S1994" s="5">
        <v>21.0</v>
      </c>
      <c r="T1994" s="5">
        <v>21.0</v>
      </c>
      <c r="U1994" s="5">
        <v>21.0</v>
      </c>
      <c r="V1994" s="5">
        <v>21.0</v>
      </c>
      <c r="W1994" s="5">
        <v>21.0</v>
      </c>
      <c r="X1994" s="5">
        <v>21.0</v>
      </c>
      <c r="Y1994" s="5">
        <v>21.0</v>
      </c>
      <c r="Z1994" s="5">
        <v>21.0</v>
      </c>
      <c r="AA1994" s="5">
        <v>21.0</v>
      </c>
      <c r="AB1994" s="5">
        <v>21.0</v>
      </c>
      <c r="AC1994" s="5">
        <v>21.0</v>
      </c>
      <c r="AD1994" s="5">
        <v>21.0</v>
      </c>
      <c r="AE1994" s="5">
        <v>21.0</v>
      </c>
      <c r="AF1994" s="5" t="s">
        <v>890</v>
      </c>
    </row>
    <row r="1995" ht="14.25" customHeight="1">
      <c r="A1995" s="7" t="s">
        <v>1204</v>
      </c>
      <c r="B1995" s="7" t="s">
        <v>1173</v>
      </c>
      <c r="C1995" s="7" t="s">
        <v>995</v>
      </c>
      <c r="D1995" s="7" t="s">
        <v>1085</v>
      </c>
      <c r="E1995" s="68">
        <v>41640.0</v>
      </c>
      <c r="F1995" s="68">
        <v>42004.0</v>
      </c>
      <c r="G1995" s="7" t="s">
        <v>747</v>
      </c>
      <c r="H1995" s="7">
        <v>21.0</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890</v>
      </c>
    </row>
    <row r="1996" ht="14.25" customHeight="1">
      <c r="A1996" s="5" t="s">
        <v>1204</v>
      </c>
      <c r="B1996" s="5" t="s">
        <v>1173</v>
      </c>
      <c r="C1996" s="5" t="s">
        <v>995</v>
      </c>
      <c r="D1996" s="5" t="s">
        <v>1089</v>
      </c>
      <c r="E1996" s="62">
        <v>41640.0</v>
      </c>
      <c r="F1996" s="62">
        <v>42004.0</v>
      </c>
      <c r="G1996" s="5" t="s">
        <v>747</v>
      </c>
      <c r="H1996" s="5">
        <v>15.6</v>
      </c>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t="s">
        <v>890</v>
      </c>
    </row>
    <row r="1997" ht="14.25" customHeight="1">
      <c r="A1997" s="7" t="s">
        <v>3935</v>
      </c>
      <c r="B1997" s="7" t="s">
        <v>1173</v>
      </c>
      <c r="C1997" s="7" t="s">
        <v>995</v>
      </c>
      <c r="D1997" s="7" t="s">
        <v>2523</v>
      </c>
      <c r="E1997" s="68">
        <v>41640.0</v>
      </c>
      <c r="F1997" s="68">
        <v>42004.0</v>
      </c>
      <c r="G1997" s="7" t="s">
        <v>1003</v>
      </c>
      <c r="H1997" s="7">
        <v>15.6</v>
      </c>
      <c r="I1997" s="7">
        <v>15.6</v>
      </c>
      <c r="J1997" s="7">
        <v>15.6</v>
      </c>
      <c r="K1997" s="7">
        <v>15.6</v>
      </c>
      <c r="L1997" s="7">
        <v>17.8</v>
      </c>
      <c r="M1997" s="7">
        <v>20.0</v>
      </c>
      <c r="N1997" s="7">
        <v>21.0</v>
      </c>
      <c r="O1997" s="7">
        <v>21.0</v>
      </c>
      <c r="P1997" s="7">
        <v>21.0</v>
      </c>
      <c r="Q1997" s="7">
        <v>21.0</v>
      </c>
      <c r="R1997" s="7">
        <v>21.0</v>
      </c>
      <c r="S1997" s="7">
        <v>21.0</v>
      </c>
      <c r="T1997" s="7">
        <v>21.0</v>
      </c>
      <c r="U1997" s="7">
        <v>21.0</v>
      </c>
      <c r="V1997" s="7">
        <v>21.0</v>
      </c>
      <c r="W1997" s="7">
        <v>21.0</v>
      </c>
      <c r="X1997" s="7">
        <v>21.0</v>
      </c>
      <c r="Y1997" s="7">
        <v>21.0</v>
      </c>
      <c r="Z1997" s="7">
        <v>21.0</v>
      </c>
      <c r="AA1997" s="7">
        <v>21.0</v>
      </c>
      <c r="AB1997" s="7">
        <v>21.0</v>
      </c>
      <c r="AC1997" s="7">
        <v>21.0</v>
      </c>
      <c r="AD1997" s="7">
        <v>21.0</v>
      </c>
      <c r="AE1997" s="7">
        <v>21.0</v>
      </c>
      <c r="AF1997" s="7" t="s">
        <v>890</v>
      </c>
    </row>
    <row r="1998" ht="14.25" customHeight="1">
      <c r="A1998" s="5" t="s">
        <v>3935</v>
      </c>
      <c r="B1998" s="5" t="s">
        <v>1173</v>
      </c>
      <c r="C1998" s="5" t="s">
        <v>995</v>
      </c>
      <c r="D1998" s="5" t="s">
        <v>1085</v>
      </c>
      <c r="E1998" s="62">
        <v>41640.0</v>
      </c>
      <c r="F1998" s="62">
        <v>42004.0</v>
      </c>
      <c r="G1998" s="5" t="s">
        <v>747</v>
      </c>
      <c r="H1998" s="5">
        <v>21.0</v>
      </c>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t="s">
        <v>890</v>
      </c>
    </row>
    <row r="1999" ht="14.25" customHeight="1">
      <c r="A1999" s="7" t="s">
        <v>3935</v>
      </c>
      <c r="B1999" s="7" t="s">
        <v>1173</v>
      </c>
      <c r="C1999" s="7" t="s">
        <v>995</v>
      </c>
      <c r="D1999" s="7" t="s">
        <v>1089</v>
      </c>
      <c r="E1999" s="68">
        <v>41640.0</v>
      </c>
      <c r="F1999" s="68">
        <v>42004.0</v>
      </c>
      <c r="G1999" s="7" t="s">
        <v>747</v>
      </c>
      <c r="H1999" s="7">
        <v>15.6</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890</v>
      </c>
    </row>
    <row r="2000" ht="14.25" customHeight="1">
      <c r="A2000" s="5" t="s">
        <v>3936</v>
      </c>
      <c r="B2000" s="5" t="s">
        <v>742</v>
      </c>
      <c r="C2000" s="5"/>
      <c r="D2000" s="5" t="s">
        <v>2117</v>
      </c>
      <c r="E2000" s="62">
        <v>41640.0</v>
      </c>
      <c r="F2000" s="62">
        <v>42004.0</v>
      </c>
      <c r="G2000" s="5" t="s">
        <v>747</v>
      </c>
      <c r="H2000" s="5">
        <v>50.0</v>
      </c>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t="s">
        <v>890</v>
      </c>
    </row>
    <row r="2001" ht="14.25" customHeight="1">
      <c r="A2001" s="7" t="s">
        <v>1947</v>
      </c>
      <c r="B2001" s="7" t="s">
        <v>2110</v>
      </c>
      <c r="C2001" s="7"/>
      <c r="D2001" s="7" t="s">
        <v>3832</v>
      </c>
      <c r="E2001" s="68">
        <v>41640.0</v>
      </c>
      <c r="F2001" s="68">
        <v>42004.0</v>
      </c>
      <c r="G2001" s="7" t="s">
        <v>1003</v>
      </c>
      <c r="H2001" s="7">
        <v>1.0</v>
      </c>
      <c r="I2001" s="7">
        <v>0.0</v>
      </c>
      <c r="J2001" s="7">
        <v>0.0</v>
      </c>
      <c r="K2001" s="7">
        <v>0.0</v>
      </c>
      <c r="L2001" s="7">
        <v>0.0</v>
      </c>
      <c r="M2001" s="7">
        <v>1.0</v>
      </c>
      <c r="N2001" s="7">
        <v>1.0</v>
      </c>
      <c r="O2001" s="7">
        <v>1.0</v>
      </c>
      <c r="P2001" s="7">
        <v>1.0</v>
      </c>
      <c r="Q2001" s="7">
        <v>1.0</v>
      </c>
      <c r="R2001" s="7">
        <v>1.0</v>
      </c>
      <c r="S2001" s="7">
        <v>1.0</v>
      </c>
      <c r="T2001" s="7">
        <v>1.0</v>
      </c>
      <c r="U2001" s="7">
        <v>1.0</v>
      </c>
      <c r="V2001" s="7">
        <v>1.0</v>
      </c>
      <c r="W2001" s="7">
        <v>1.0</v>
      </c>
      <c r="X2001" s="7">
        <v>1.0</v>
      </c>
      <c r="Y2001" s="7">
        <v>1.0</v>
      </c>
      <c r="Z2001" s="7">
        <v>1.0</v>
      </c>
      <c r="AA2001" s="7">
        <v>1.0</v>
      </c>
      <c r="AB2001" s="7">
        <v>1.0</v>
      </c>
      <c r="AC2001" s="7">
        <v>1.0</v>
      </c>
      <c r="AD2001" s="7">
        <v>1.0</v>
      </c>
      <c r="AE2001" s="7">
        <v>1.0</v>
      </c>
      <c r="AF2001" s="7" t="s">
        <v>890</v>
      </c>
    </row>
    <row r="2002" ht="14.25" customHeight="1">
      <c r="A2002" s="5" t="s">
        <v>1189</v>
      </c>
      <c r="B2002" s="5" t="s">
        <v>668</v>
      </c>
      <c r="C2002" s="5"/>
      <c r="D2002" s="5" t="s">
        <v>2117</v>
      </c>
      <c r="E2002" s="62">
        <v>41640.0</v>
      </c>
      <c r="F2002" s="62">
        <v>42004.0</v>
      </c>
      <c r="G2002" s="5" t="s">
        <v>1003</v>
      </c>
      <c r="H2002" s="5">
        <v>1.0</v>
      </c>
      <c r="I2002" s="5">
        <v>1.0</v>
      </c>
      <c r="J2002" s="5">
        <v>1.0</v>
      </c>
      <c r="K2002" s="5">
        <v>1.0</v>
      </c>
      <c r="L2002" s="5">
        <v>1.0</v>
      </c>
      <c r="M2002" s="5">
        <v>0.5</v>
      </c>
      <c r="N2002" s="5">
        <v>0.5</v>
      </c>
      <c r="O2002" s="5">
        <v>0.5</v>
      </c>
      <c r="P2002" s="5">
        <v>0.5</v>
      </c>
      <c r="Q2002" s="5">
        <v>0.5</v>
      </c>
      <c r="R2002" s="5">
        <v>0.5</v>
      </c>
      <c r="S2002" s="5">
        <v>0.5</v>
      </c>
      <c r="T2002" s="5">
        <v>0.5</v>
      </c>
      <c r="U2002" s="5">
        <v>0.5</v>
      </c>
      <c r="V2002" s="5">
        <v>0.5</v>
      </c>
      <c r="W2002" s="5">
        <v>0.5</v>
      </c>
      <c r="X2002" s="5">
        <v>0.5</v>
      </c>
      <c r="Y2002" s="5">
        <v>0.5</v>
      </c>
      <c r="Z2002" s="5">
        <v>0.5</v>
      </c>
      <c r="AA2002" s="5">
        <v>0.5</v>
      </c>
      <c r="AB2002" s="5">
        <v>0.5</v>
      </c>
      <c r="AC2002" s="5">
        <v>0.5</v>
      </c>
      <c r="AD2002" s="5">
        <v>0.5</v>
      </c>
      <c r="AE2002" s="5">
        <v>0.5</v>
      </c>
      <c r="AF2002" s="5" t="s">
        <v>890</v>
      </c>
    </row>
    <row r="2003" ht="14.25" customHeight="1">
      <c r="A2003" s="7" t="s">
        <v>3937</v>
      </c>
      <c r="B2003" s="7" t="s">
        <v>668</v>
      </c>
      <c r="C2003" s="7"/>
      <c r="D2003" s="7" t="s">
        <v>2117</v>
      </c>
      <c r="E2003" s="68">
        <v>41640.0</v>
      </c>
      <c r="F2003" s="68">
        <v>42004.0</v>
      </c>
      <c r="G2003" s="7" t="s">
        <v>1003</v>
      </c>
      <c r="H2003" s="7">
        <v>1.0</v>
      </c>
      <c r="I2003" s="7">
        <v>1.0</v>
      </c>
      <c r="J2003" s="7">
        <v>1.0</v>
      </c>
      <c r="K2003" s="7">
        <v>1.0</v>
      </c>
      <c r="L2003" s="7">
        <v>1.0</v>
      </c>
      <c r="M2003" s="7">
        <v>0.25</v>
      </c>
      <c r="N2003" s="7">
        <v>0.25</v>
      </c>
      <c r="O2003" s="7">
        <v>0.25</v>
      </c>
      <c r="P2003" s="7">
        <v>0.25</v>
      </c>
      <c r="Q2003" s="7">
        <v>0.25</v>
      </c>
      <c r="R2003" s="7">
        <v>0.25</v>
      </c>
      <c r="S2003" s="7">
        <v>0.25</v>
      </c>
      <c r="T2003" s="7">
        <v>0.25</v>
      </c>
      <c r="U2003" s="7">
        <v>0.25</v>
      </c>
      <c r="V2003" s="7">
        <v>0.25</v>
      </c>
      <c r="W2003" s="7">
        <v>0.25</v>
      </c>
      <c r="X2003" s="7">
        <v>0.25</v>
      </c>
      <c r="Y2003" s="7">
        <v>0.25</v>
      </c>
      <c r="Z2003" s="7">
        <v>0.25</v>
      </c>
      <c r="AA2003" s="7">
        <v>0.25</v>
      </c>
      <c r="AB2003" s="7">
        <v>0.25</v>
      </c>
      <c r="AC2003" s="7">
        <v>0.25</v>
      </c>
      <c r="AD2003" s="7">
        <v>0.25</v>
      </c>
      <c r="AE2003" s="7">
        <v>0.25</v>
      </c>
      <c r="AF2003" s="7" t="s">
        <v>890</v>
      </c>
    </row>
    <row r="2004" ht="14.25" customHeight="1">
      <c r="A2004" s="5" t="s">
        <v>3938</v>
      </c>
      <c r="B2004" s="5" t="s">
        <v>1185</v>
      </c>
      <c r="C2004" s="5"/>
      <c r="D2004" s="5" t="s">
        <v>3832</v>
      </c>
      <c r="E2004" s="62">
        <v>41640.0</v>
      </c>
      <c r="F2004" s="62">
        <v>42004.0</v>
      </c>
      <c r="G2004" s="5" t="s">
        <v>1003</v>
      </c>
      <c r="H2004" s="5">
        <v>0.933710317509291</v>
      </c>
      <c r="I2004" s="5">
        <v>0.0</v>
      </c>
      <c r="J2004" s="5">
        <v>0.0</v>
      </c>
      <c r="K2004" s="5">
        <v>0.0</v>
      </c>
      <c r="L2004" s="5">
        <v>0.0</v>
      </c>
      <c r="M2004" s="5">
        <v>0.933710317509291</v>
      </c>
      <c r="N2004" s="5">
        <v>0.933710317509291</v>
      </c>
      <c r="O2004" s="5">
        <v>0.933710317509291</v>
      </c>
      <c r="P2004" s="5">
        <v>0.933710317509291</v>
      </c>
      <c r="Q2004" s="5">
        <v>0.933710317509291</v>
      </c>
      <c r="R2004" s="5">
        <v>0.933710317509291</v>
      </c>
      <c r="S2004" s="5">
        <v>0.933710317509291</v>
      </c>
      <c r="T2004" s="5">
        <v>0.933710317509291</v>
      </c>
      <c r="U2004" s="5">
        <v>0.933710317509291</v>
      </c>
      <c r="V2004" s="5">
        <v>0.933710317509291</v>
      </c>
      <c r="W2004" s="5">
        <v>0.933710317509291</v>
      </c>
      <c r="X2004" s="5">
        <v>0.933710317509291</v>
      </c>
      <c r="Y2004" s="5">
        <v>0.933710317509291</v>
      </c>
      <c r="Z2004" s="5">
        <v>0.933710317509291</v>
      </c>
      <c r="AA2004" s="5">
        <v>0.933710317509291</v>
      </c>
      <c r="AB2004" s="5">
        <v>0.933710317509291</v>
      </c>
      <c r="AC2004" s="5">
        <v>0.933710317509291</v>
      </c>
      <c r="AD2004" s="5">
        <v>0.933710317509291</v>
      </c>
      <c r="AE2004" s="5">
        <v>0.933710317509291</v>
      </c>
      <c r="AF2004" s="5" t="s">
        <v>890</v>
      </c>
    </row>
    <row r="2005" ht="14.25" customHeight="1">
      <c r="A2005" s="7" t="s">
        <v>3939</v>
      </c>
      <c r="B2005" s="7" t="s">
        <v>1185</v>
      </c>
      <c r="C2005" s="7" t="s">
        <v>995</v>
      </c>
      <c r="D2005" s="7" t="s">
        <v>743</v>
      </c>
      <c r="E2005" s="68">
        <v>41640.0</v>
      </c>
      <c r="F2005" s="68">
        <v>42004.0</v>
      </c>
      <c r="G2005" s="7" t="s">
        <v>747</v>
      </c>
      <c r="H2005" s="7">
        <v>55.0</v>
      </c>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t="s">
        <v>890</v>
      </c>
    </row>
    <row r="2006" ht="14.25" customHeight="1">
      <c r="A2006" s="5" t="s">
        <v>3940</v>
      </c>
      <c r="B2006" s="5" t="s">
        <v>1185</v>
      </c>
      <c r="C2006" s="5"/>
      <c r="D2006" s="5" t="s">
        <v>743</v>
      </c>
      <c r="E2006" s="62">
        <v>41640.0</v>
      </c>
      <c r="F2006" s="62">
        <v>42004.0</v>
      </c>
      <c r="G2006" s="5" t="s">
        <v>747</v>
      </c>
      <c r="H2006" s="5">
        <v>0.05</v>
      </c>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t="s">
        <v>890</v>
      </c>
    </row>
    <row r="2007" ht="14.25" customHeight="1">
      <c r="A2007" s="7" t="s">
        <v>3941</v>
      </c>
      <c r="B2007" s="7" t="s">
        <v>1185</v>
      </c>
      <c r="C2007" s="7"/>
      <c r="D2007" s="7" t="s">
        <v>743</v>
      </c>
      <c r="E2007" s="68">
        <v>41640.0</v>
      </c>
      <c r="F2007" s="68">
        <v>42004.0</v>
      </c>
      <c r="G2007" s="7" t="s">
        <v>747</v>
      </c>
      <c r="H2007" s="7">
        <v>0.2</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890</v>
      </c>
    </row>
    <row r="2008" ht="14.25" customHeight="1">
      <c r="A2008" s="5" t="s">
        <v>3942</v>
      </c>
      <c r="B2008" s="5" t="s">
        <v>1185</v>
      </c>
      <c r="C2008" s="5" t="s">
        <v>995</v>
      </c>
      <c r="D2008" s="5" t="s">
        <v>743</v>
      </c>
      <c r="E2008" s="62">
        <v>41640.0</v>
      </c>
      <c r="F2008" s="62">
        <v>42004.0</v>
      </c>
      <c r="G2008" s="5" t="s">
        <v>747</v>
      </c>
      <c r="H2008" s="5">
        <v>60.0</v>
      </c>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t="s">
        <v>890</v>
      </c>
    </row>
    <row r="2009" ht="14.25" customHeight="1">
      <c r="A2009" s="7" t="s">
        <v>3943</v>
      </c>
      <c r="B2009" s="7" t="s">
        <v>1185</v>
      </c>
      <c r="C2009" s="7" t="s">
        <v>887</v>
      </c>
      <c r="D2009" s="7" t="s">
        <v>1078</v>
      </c>
      <c r="E2009" s="68">
        <v>41640.0</v>
      </c>
      <c r="F2009" s="68">
        <v>42004.0</v>
      </c>
      <c r="G2009" s="7" t="s">
        <v>1003</v>
      </c>
      <c r="H2009" s="7">
        <v>0.0</v>
      </c>
      <c r="I2009" s="7">
        <v>0.0</v>
      </c>
      <c r="J2009" s="7">
        <v>0.0</v>
      </c>
      <c r="K2009" s="7">
        <v>0.0</v>
      </c>
      <c r="L2009" s="7">
        <v>725.0</v>
      </c>
      <c r="M2009" s="7">
        <v>417.0</v>
      </c>
      <c r="N2009" s="7">
        <v>290.0</v>
      </c>
      <c r="O2009" s="7">
        <v>0.0</v>
      </c>
      <c r="P2009" s="7">
        <v>0.0</v>
      </c>
      <c r="Q2009" s="7">
        <v>0.0</v>
      </c>
      <c r="R2009" s="7">
        <v>0.0</v>
      </c>
      <c r="S2009" s="7">
        <v>0.0</v>
      </c>
      <c r="T2009" s="7">
        <v>0.0</v>
      </c>
      <c r="U2009" s="7">
        <v>0.0</v>
      </c>
      <c r="V2009" s="7">
        <v>0.0</v>
      </c>
      <c r="W2009" s="7">
        <v>0.0</v>
      </c>
      <c r="X2009" s="7">
        <v>0.0</v>
      </c>
      <c r="Y2009" s="7">
        <v>0.0</v>
      </c>
      <c r="Z2009" s="7">
        <v>0.0</v>
      </c>
      <c r="AA2009" s="7">
        <v>0.0</v>
      </c>
      <c r="AB2009" s="7">
        <v>0.0</v>
      </c>
      <c r="AC2009" s="7">
        <v>0.0</v>
      </c>
      <c r="AD2009" s="7">
        <v>0.0</v>
      </c>
      <c r="AE2009" s="7">
        <v>0.0</v>
      </c>
      <c r="AF2009" s="7" t="s">
        <v>890</v>
      </c>
    </row>
    <row r="2010" ht="14.25" customHeight="1">
      <c r="A2010" s="5" t="s">
        <v>3943</v>
      </c>
      <c r="B2010" s="5" t="s">
        <v>1185</v>
      </c>
      <c r="C2010" s="5" t="s">
        <v>887</v>
      </c>
      <c r="D2010" s="5" t="s">
        <v>2158</v>
      </c>
      <c r="E2010" s="62">
        <v>41640.0</v>
      </c>
      <c r="F2010" s="62">
        <v>42004.0</v>
      </c>
      <c r="G2010" s="5" t="s">
        <v>1003</v>
      </c>
      <c r="H2010" s="5">
        <v>0.0</v>
      </c>
      <c r="I2010" s="5">
        <v>0.0</v>
      </c>
      <c r="J2010" s="5">
        <v>0.0</v>
      </c>
      <c r="K2010" s="5">
        <v>0.0</v>
      </c>
      <c r="L2010" s="5">
        <v>125.0</v>
      </c>
      <c r="M2010" s="5">
        <v>117.0</v>
      </c>
      <c r="N2010" s="5">
        <v>90.0</v>
      </c>
      <c r="O2010" s="5">
        <v>0.0</v>
      </c>
      <c r="P2010" s="5">
        <v>0.0</v>
      </c>
      <c r="Q2010" s="5">
        <v>0.0</v>
      </c>
      <c r="R2010" s="5">
        <v>0.0</v>
      </c>
      <c r="S2010" s="5">
        <v>0.0</v>
      </c>
      <c r="T2010" s="5">
        <v>0.0</v>
      </c>
      <c r="U2010" s="5">
        <v>0.0</v>
      </c>
      <c r="V2010" s="5">
        <v>0.0</v>
      </c>
      <c r="W2010" s="5">
        <v>0.0</v>
      </c>
      <c r="X2010" s="5">
        <v>0.0</v>
      </c>
      <c r="Y2010" s="5">
        <v>0.0</v>
      </c>
      <c r="Z2010" s="5">
        <v>0.0</v>
      </c>
      <c r="AA2010" s="5">
        <v>125.0</v>
      </c>
      <c r="AB2010" s="5">
        <v>117.0</v>
      </c>
      <c r="AC2010" s="5">
        <v>90.0</v>
      </c>
      <c r="AD2010" s="5">
        <v>0.0</v>
      </c>
      <c r="AE2010" s="5">
        <v>0.0</v>
      </c>
      <c r="AF2010" s="5" t="s">
        <v>890</v>
      </c>
    </row>
    <row r="2011" ht="14.25" customHeight="1">
      <c r="A2011" s="7" t="s">
        <v>3944</v>
      </c>
      <c r="B2011" s="7" t="s">
        <v>1185</v>
      </c>
      <c r="C2011" s="7" t="s">
        <v>887</v>
      </c>
      <c r="D2011" s="7" t="s">
        <v>743</v>
      </c>
      <c r="E2011" s="68">
        <v>41640.0</v>
      </c>
      <c r="F2011" s="68">
        <v>42004.0</v>
      </c>
      <c r="G2011" s="7" t="s">
        <v>747</v>
      </c>
      <c r="H2011" s="7">
        <v>0.0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890</v>
      </c>
    </row>
    <row r="2012" ht="14.25" customHeight="1">
      <c r="A2012" s="5" t="s">
        <v>1199</v>
      </c>
      <c r="B2012" s="5" t="s">
        <v>1185</v>
      </c>
      <c r="C2012" s="5"/>
      <c r="D2012" s="5" t="s">
        <v>3832</v>
      </c>
      <c r="E2012" s="62">
        <v>41640.0</v>
      </c>
      <c r="F2012" s="62">
        <v>42004.0</v>
      </c>
      <c r="G2012" s="5" t="s">
        <v>1003</v>
      </c>
      <c r="H2012" s="5">
        <v>0.0</v>
      </c>
      <c r="I2012" s="5">
        <v>0.0</v>
      </c>
      <c r="J2012" s="5">
        <v>0.0</v>
      </c>
      <c r="K2012" s="5">
        <v>0.0</v>
      </c>
      <c r="L2012" s="5">
        <v>0.0</v>
      </c>
      <c r="M2012" s="5">
        <v>0.0</v>
      </c>
      <c r="N2012" s="5">
        <v>1.0</v>
      </c>
      <c r="O2012" s="5">
        <v>1.0</v>
      </c>
      <c r="P2012" s="5">
        <v>1.0</v>
      </c>
      <c r="Q2012" s="5">
        <v>1.0</v>
      </c>
      <c r="R2012" s="5">
        <v>1.0</v>
      </c>
      <c r="S2012" s="5">
        <v>1.0</v>
      </c>
      <c r="T2012" s="5">
        <v>1.0</v>
      </c>
      <c r="U2012" s="5">
        <v>1.0</v>
      </c>
      <c r="V2012" s="5">
        <v>1.0</v>
      </c>
      <c r="W2012" s="5">
        <v>1.0</v>
      </c>
      <c r="X2012" s="5">
        <v>1.0</v>
      </c>
      <c r="Y2012" s="5">
        <v>1.0</v>
      </c>
      <c r="Z2012" s="5">
        <v>1.0</v>
      </c>
      <c r="AA2012" s="5">
        <v>1.0</v>
      </c>
      <c r="AB2012" s="5">
        <v>1.0</v>
      </c>
      <c r="AC2012" s="5">
        <v>1.0</v>
      </c>
      <c r="AD2012" s="5">
        <v>1.0</v>
      </c>
      <c r="AE2012" s="5">
        <v>1.0</v>
      </c>
      <c r="AF2012" s="5" t="s">
        <v>890</v>
      </c>
    </row>
    <row r="2013" ht="14.25" customHeight="1">
      <c r="A2013" s="7" t="s">
        <v>3945</v>
      </c>
      <c r="B2013" s="7" t="s">
        <v>742</v>
      </c>
      <c r="C2013" s="7"/>
      <c r="D2013" s="7" t="s">
        <v>743</v>
      </c>
      <c r="E2013" s="68">
        <v>41640.0</v>
      </c>
      <c r="F2013" s="68">
        <v>42004.0</v>
      </c>
      <c r="G2013" s="7" t="s">
        <v>747</v>
      </c>
      <c r="H2013" s="7">
        <v>60.0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890</v>
      </c>
    </row>
    <row r="2014" ht="14.25" customHeight="1">
      <c r="A2014" s="5" t="s">
        <v>3946</v>
      </c>
      <c r="B2014" s="5" t="s">
        <v>1856</v>
      </c>
      <c r="C2014" s="5"/>
      <c r="D2014" s="5" t="s">
        <v>3868</v>
      </c>
      <c r="E2014" s="62">
        <v>41640.0</v>
      </c>
      <c r="F2014" s="62">
        <v>42004.0</v>
      </c>
      <c r="G2014" s="5" t="s">
        <v>1003</v>
      </c>
      <c r="H2014" s="5">
        <v>0.0</v>
      </c>
      <c r="I2014" s="5">
        <v>0.0</v>
      </c>
      <c r="J2014" s="5">
        <v>0.0</v>
      </c>
      <c r="K2014" s="5">
        <v>0.0</v>
      </c>
      <c r="L2014" s="5">
        <v>0.0</v>
      </c>
      <c r="M2014" s="5">
        <v>0.0</v>
      </c>
      <c r="N2014" s="5">
        <v>0.65</v>
      </c>
      <c r="O2014" s="5">
        <v>0.65</v>
      </c>
      <c r="P2014" s="5">
        <v>0.65</v>
      </c>
      <c r="Q2014" s="5">
        <v>0.65</v>
      </c>
      <c r="R2014" s="5">
        <v>0.65</v>
      </c>
      <c r="S2014" s="5">
        <v>0.65</v>
      </c>
      <c r="T2014" s="5">
        <v>0.65</v>
      </c>
      <c r="U2014" s="5">
        <v>0.65</v>
      </c>
      <c r="V2014" s="5">
        <v>0.65</v>
      </c>
      <c r="W2014" s="5">
        <v>0.65</v>
      </c>
      <c r="X2014" s="5">
        <v>0.65</v>
      </c>
      <c r="Y2014" s="5">
        <v>0.65</v>
      </c>
      <c r="Z2014" s="5">
        <v>0.65</v>
      </c>
      <c r="AA2014" s="5">
        <v>0.65</v>
      </c>
      <c r="AB2014" s="5">
        <v>0.65</v>
      </c>
      <c r="AC2014" s="5">
        <v>0.65</v>
      </c>
      <c r="AD2014" s="5">
        <v>0.65</v>
      </c>
      <c r="AE2014" s="5">
        <v>0.65</v>
      </c>
      <c r="AF2014" s="5" t="s">
        <v>890</v>
      </c>
    </row>
    <row r="2015" ht="14.25" customHeight="1">
      <c r="A2015" s="7" t="s">
        <v>3946</v>
      </c>
      <c r="B2015" s="7" t="s">
        <v>1856</v>
      </c>
      <c r="C2015" s="7"/>
      <c r="D2015" s="7" t="s">
        <v>1085</v>
      </c>
      <c r="E2015" s="68">
        <v>41640.0</v>
      </c>
      <c r="F2015" s="68">
        <v>42004.0</v>
      </c>
      <c r="G2015" s="7" t="s">
        <v>747</v>
      </c>
      <c r="H2015" s="7">
        <v>0.65</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890</v>
      </c>
    </row>
    <row r="2016" ht="14.25" customHeight="1">
      <c r="A2016" s="5" t="s">
        <v>1952</v>
      </c>
      <c r="B2016" s="5" t="s">
        <v>1856</v>
      </c>
      <c r="C2016" s="5"/>
      <c r="D2016" s="5" t="s">
        <v>3868</v>
      </c>
      <c r="E2016" s="62">
        <v>41640.0</v>
      </c>
      <c r="F2016" s="62">
        <v>42004.0</v>
      </c>
      <c r="G2016" s="5" t="s">
        <v>1003</v>
      </c>
      <c r="H2016" s="5">
        <v>1.0</v>
      </c>
      <c r="I2016" s="5">
        <v>0.0</v>
      </c>
      <c r="J2016" s="5">
        <v>0.0</v>
      </c>
      <c r="K2016" s="5">
        <v>0.0</v>
      </c>
      <c r="L2016" s="5">
        <v>0.0</v>
      </c>
      <c r="M2016" s="5">
        <v>0.0</v>
      </c>
      <c r="N2016" s="5">
        <v>1.0</v>
      </c>
      <c r="O2016" s="5">
        <v>1.0</v>
      </c>
      <c r="P2016" s="5">
        <v>1.0</v>
      </c>
      <c r="Q2016" s="5">
        <v>1.0</v>
      </c>
      <c r="R2016" s="5">
        <v>1.0</v>
      </c>
      <c r="S2016" s="5">
        <v>1.0</v>
      </c>
      <c r="T2016" s="5">
        <v>1.0</v>
      </c>
      <c r="U2016" s="5">
        <v>1.0</v>
      </c>
      <c r="V2016" s="5">
        <v>1.0</v>
      </c>
      <c r="W2016" s="5">
        <v>1.0</v>
      </c>
      <c r="X2016" s="5">
        <v>1.0</v>
      </c>
      <c r="Y2016" s="5">
        <v>1.0</v>
      </c>
      <c r="Z2016" s="5">
        <v>1.0</v>
      </c>
      <c r="AA2016" s="5">
        <v>1.0</v>
      </c>
      <c r="AB2016" s="5">
        <v>1.0</v>
      </c>
      <c r="AC2016" s="5">
        <v>1.0</v>
      </c>
      <c r="AD2016" s="5">
        <v>1.0</v>
      </c>
      <c r="AE2016" s="5">
        <v>1.0</v>
      </c>
      <c r="AF2016" s="5" t="s">
        <v>890</v>
      </c>
    </row>
    <row r="2017" ht="14.25" customHeight="1">
      <c r="A2017" s="7" t="s">
        <v>1952</v>
      </c>
      <c r="B2017" s="7" t="s">
        <v>1856</v>
      </c>
      <c r="C2017" s="7"/>
      <c r="D2017" s="7" t="s">
        <v>1085</v>
      </c>
      <c r="E2017" s="68">
        <v>41640.0</v>
      </c>
      <c r="F2017" s="68">
        <v>42004.0</v>
      </c>
      <c r="G2017" s="7" t="s">
        <v>747</v>
      </c>
      <c r="H2017" s="7">
        <v>1.0</v>
      </c>
      <c r="I2017" s="7"/>
      <c r="J2017" s="7"/>
      <c r="K2017" s="7"/>
      <c r="L2017" s="7"/>
      <c r="M2017" s="7"/>
      <c r="N2017" s="7"/>
      <c r="O2017" s="7"/>
      <c r="P2017" s="7"/>
      <c r="Q2017" s="7"/>
      <c r="R2017" s="7"/>
      <c r="S2017" s="7"/>
      <c r="T2017" s="7"/>
      <c r="U2017" s="7"/>
      <c r="V2017" s="7"/>
      <c r="W2017" s="7"/>
      <c r="X2017" s="7"/>
      <c r="Y2017" s="7"/>
      <c r="Z2017" s="7"/>
      <c r="AA2017" s="7"/>
      <c r="AB2017" s="7"/>
      <c r="AC2017" s="7"/>
      <c r="AD2017" s="7"/>
      <c r="AE2017" s="7"/>
      <c r="AF2017" s="7" t="s">
        <v>890</v>
      </c>
    </row>
    <row r="2018" ht="14.25" customHeight="1">
      <c r="A2018" s="5" t="s">
        <v>3947</v>
      </c>
      <c r="B2018" s="5" t="s">
        <v>1856</v>
      </c>
      <c r="C2018" s="5"/>
      <c r="D2018" s="5" t="s">
        <v>743</v>
      </c>
      <c r="E2018" s="62">
        <v>41640.0</v>
      </c>
      <c r="F2018" s="62">
        <v>42004.0</v>
      </c>
      <c r="G2018" s="5" t="s">
        <v>747</v>
      </c>
      <c r="H2018" s="5">
        <v>1.0</v>
      </c>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t="s">
        <v>890</v>
      </c>
    </row>
    <row r="2019" ht="14.25" customHeight="1">
      <c r="A2019" s="7" t="s">
        <v>3948</v>
      </c>
      <c r="B2019" s="7" t="s">
        <v>1856</v>
      </c>
      <c r="C2019" s="7"/>
      <c r="D2019" s="7" t="s">
        <v>3868</v>
      </c>
      <c r="E2019" s="68">
        <v>41640.0</v>
      </c>
      <c r="F2019" s="68">
        <v>42004.0</v>
      </c>
      <c r="G2019" s="7" t="s">
        <v>1003</v>
      </c>
      <c r="H2019" s="7">
        <v>0.0</v>
      </c>
      <c r="I2019" s="7">
        <v>0.0</v>
      </c>
      <c r="J2019" s="7">
        <v>0.0</v>
      </c>
      <c r="K2019" s="7">
        <v>0.0</v>
      </c>
      <c r="L2019" s="7">
        <v>0.0</v>
      </c>
      <c r="M2019" s="7">
        <v>0.0</v>
      </c>
      <c r="N2019" s="7">
        <v>1.0</v>
      </c>
      <c r="O2019" s="7">
        <v>1.0</v>
      </c>
      <c r="P2019" s="7">
        <v>1.0</v>
      </c>
      <c r="Q2019" s="7">
        <v>1.0</v>
      </c>
      <c r="R2019" s="7">
        <v>1.0</v>
      </c>
      <c r="S2019" s="7">
        <v>1.0</v>
      </c>
      <c r="T2019" s="7">
        <v>1.0</v>
      </c>
      <c r="U2019" s="7">
        <v>1.0</v>
      </c>
      <c r="V2019" s="7">
        <v>1.0</v>
      </c>
      <c r="W2019" s="7">
        <v>1.0</v>
      </c>
      <c r="X2019" s="7">
        <v>1.0</v>
      </c>
      <c r="Y2019" s="7">
        <v>1.0</v>
      </c>
      <c r="Z2019" s="7">
        <v>1.0</v>
      </c>
      <c r="AA2019" s="7">
        <v>1.0</v>
      </c>
      <c r="AB2019" s="7">
        <v>1.0</v>
      </c>
      <c r="AC2019" s="7">
        <v>1.0</v>
      </c>
      <c r="AD2019" s="7">
        <v>1.0</v>
      </c>
      <c r="AE2019" s="7">
        <v>1.0</v>
      </c>
      <c r="AF2019" s="7" t="s">
        <v>890</v>
      </c>
    </row>
    <row r="2020" ht="14.25" customHeight="1">
      <c r="A2020" s="5" t="s">
        <v>3948</v>
      </c>
      <c r="B2020" s="5" t="s">
        <v>1856</v>
      </c>
      <c r="C2020" s="5"/>
      <c r="D2020" s="5" t="s">
        <v>1085</v>
      </c>
      <c r="E2020" s="62">
        <v>41640.0</v>
      </c>
      <c r="F2020" s="62">
        <v>42004.0</v>
      </c>
      <c r="G2020" s="5" t="s">
        <v>747</v>
      </c>
      <c r="H2020" s="5">
        <v>1.0</v>
      </c>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t="s">
        <v>890</v>
      </c>
    </row>
    <row r="2021" ht="14.25" customHeight="1">
      <c r="A2021" s="7" t="s">
        <v>3949</v>
      </c>
      <c r="B2021" s="7" t="s">
        <v>742</v>
      </c>
      <c r="C2021" s="7"/>
      <c r="D2021" s="7" t="s">
        <v>743</v>
      </c>
      <c r="E2021" s="68">
        <v>41640.0</v>
      </c>
      <c r="F2021" s="68">
        <v>42004.0</v>
      </c>
      <c r="G2021" s="7" t="s">
        <v>747</v>
      </c>
      <c r="H2021" s="7">
        <v>30.0</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890</v>
      </c>
    </row>
    <row r="2022" ht="14.25" customHeight="1">
      <c r="A2022" s="5" t="s">
        <v>3950</v>
      </c>
      <c r="B2022" s="5" t="s">
        <v>742</v>
      </c>
      <c r="C2022" s="5"/>
      <c r="D2022" s="5" t="s">
        <v>743</v>
      </c>
      <c r="E2022" s="62">
        <v>41640.0</v>
      </c>
      <c r="F2022" s="62">
        <v>42004.0</v>
      </c>
      <c r="G2022" s="5" t="s">
        <v>747</v>
      </c>
      <c r="H2022" s="5">
        <v>1.0</v>
      </c>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t="s">
        <v>890</v>
      </c>
    </row>
    <row r="2023" ht="14.25" customHeight="1">
      <c r="A2023" s="7" t="s">
        <v>1190</v>
      </c>
      <c r="B2023" s="7" t="s">
        <v>1185</v>
      </c>
      <c r="C2023" s="7"/>
      <c r="D2023" s="7" t="s">
        <v>2523</v>
      </c>
      <c r="E2023" s="68">
        <v>41640.0</v>
      </c>
      <c r="F2023" s="68">
        <v>42004.0</v>
      </c>
      <c r="G2023" s="7" t="s">
        <v>1003</v>
      </c>
      <c r="H2023" s="7">
        <v>0.03</v>
      </c>
      <c r="I2023" s="7">
        <v>0.02</v>
      </c>
      <c r="J2023" s="7">
        <v>0.03</v>
      </c>
      <c r="K2023" s="7">
        <v>0.02</v>
      </c>
      <c r="L2023" s="7">
        <v>0.05</v>
      </c>
      <c r="M2023" s="7">
        <v>0.12</v>
      </c>
      <c r="N2023" s="7">
        <v>0.13</v>
      </c>
      <c r="O2023" s="7">
        <v>0.15</v>
      </c>
      <c r="P2023" s="7">
        <v>0.18</v>
      </c>
      <c r="Q2023" s="7">
        <v>0.21</v>
      </c>
      <c r="R2023" s="7">
        <v>0.26</v>
      </c>
      <c r="S2023" s="7">
        <v>0.29</v>
      </c>
      <c r="T2023" s="7">
        <v>0.27</v>
      </c>
      <c r="U2023" s="7">
        <v>0.25</v>
      </c>
      <c r="V2023" s="7">
        <v>0.23</v>
      </c>
      <c r="W2023" s="7">
        <v>0.23</v>
      </c>
      <c r="X2023" s="7">
        <v>0.26</v>
      </c>
      <c r="Y2023" s="7">
        <v>0.26</v>
      </c>
      <c r="Z2023" s="7">
        <v>0.24</v>
      </c>
      <c r="AA2023" s="7">
        <v>0.22</v>
      </c>
      <c r="AB2023" s="7">
        <v>0.2</v>
      </c>
      <c r="AC2023" s="7">
        <v>0.18</v>
      </c>
      <c r="AD2023" s="7">
        <v>0.09</v>
      </c>
      <c r="AE2023" s="7">
        <v>0.03</v>
      </c>
      <c r="AF2023" s="7" t="s">
        <v>890</v>
      </c>
    </row>
    <row r="2024" ht="14.25" customHeight="1">
      <c r="A2024" s="5" t="s">
        <v>1190</v>
      </c>
      <c r="B2024" s="5" t="s">
        <v>1185</v>
      </c>
      <c r="C2024" s="5"/>
      <c r="D2024" s="5" t="s">
        <v>1085</v>
      </c>
      <c r="E2024" s="62">
        <v>41640.0</v>
      </c>
      <c r="F2024" s="62">
        <v>42004.0</v>
      </c>
      <c r="G2024" s="5" t="s">
        <v>747</v>
      </c>
      <c r="H2024" s="5">
        <v>0.0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890</v>
      </c>
    </row>
    <row r="2025" ht="14.25" customHeight="1">
      <c r="A2025" s="7" t="s">
        <v>1190</v>
      </c>
      <c r="B2025" s="7" t="s">
        <v>1185</v>
      </c>
      <c r="C2025" s="7"/>
      <c r="D2025" s="7" t="s">
        <v>1089</v>
      </c>
      <c r="E2025" s="68">
        <v>41640.0</v>
      </c>
      <c r="F2025" s="68">
        <v>42004.0</v>
      </c>
      <c r="G2025" s="7" t="s">
        <v>747</v>
      </c>
      <c r="H2025" s="7">
        <v>0.29</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890</v>
      </c>
    </row>
    <row r="2026" ht="14.25" customHeight="1">
      <c r="A2026" s="5" t="s">
        <v>3951</v>
      </c>
      <c r="B2026" s="5" t="s">
        <v>742</v>
      </c>
      <c r="C2026" s="5" t="s">
        <v>995</v>
      </c>
      <c r="D2026" s="5" t="s">
        <v>743</v>
      </c>
      <c r="E2026" s="62">
        <v>41640.0</v>
      </c>
      <c r="F2026" s="62">
        <v>42004.0</v>
      </c>
      <c r="G2026" s="5" t="s">
        <v>747</v>
      </c>
      <c r="H2026" s="5">
        <v>13.0</v>
      </c>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t="s">
        <v>890</v>
      </c>
    </row>
    <row r="2027" ht="14.25" customHeight="1">
      <c r="A2027" s="7" t="s">
        <v>3951</v>
      </c>
      <c r="B2027" s="7" t="s">
        <v>742</v>
      </c>
      <c r="C2027" s="7" t="s">
        <v>995</v>
      </c>
      <c r="D2027" s="7" t="s">
        <v>1224</v>
      </c>
      <c r="E2027" s="68">
        <v>41913.0</v>
      </c>
      <c r="F2027" s="68">
        <v>42004.0</v>
      </c>
      <c r="G2027" s="7" t="s">
        <v>747</v>
      </c>
      <c r="H2027" s="7">
        <v>13.0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890</v>
      </c>
    </row>
    <row r="2028" ht="14.25" customHeight="1">
      <c r="A2028" s="5" t="s">
        <v>3951</v>
      </c>
      <c r="B2028" s="5" t="s">
        <v>742</v>
      </c>
      <c r="C2028" s="5" t="s">
        <v>995</v>
      </c>
      <c r="D2028" s="5" t="s">
        <v>1224</v>
      </c>
      <c r="E2028" s="62">
        <v>41640.0</v>
      </c>
      <c r="F2028" s="62">
        <v>41729.0</v>
      </c>
      <c r="G2028" s="5" t="s">
        <v>747</v>
      </c>
      <c r="H2028" s="5">
        <v>13.0</v>
      </c>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t="s">
        <v>890</v>
      </c>
    </row>
    <row r="2029" ht="14.25" customHeight="1">
      <c r="A2029" s="7" t="s">
        <v>3952</v>
      </c>
      <c r="B2029" s="7" t="s">
        <v>742</v>
      </c>
      <c r="C2029" s="7" t="s">
        <v>887</v>
      </c>
      <c r="D2029" s="7" t="s">
        <v>743</v>
      </c>
      <c r="E2029" s="68">
        <v>41640.0</v>
      </c>
      <c r="F2029" s="68">
        <v>42004.0</v>
      </c>
      <c r="G2029" s="7" t="s">
        <v>747</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890</v>
      </c>
    </row>
    <row r="2030" ht="14.25" customHeight="1">
      <c r="A2030" s="5" t="s">
        <v>3953</v>
      </c>
      <c r="B2030" s="5" t="s">
        <v>1230</v>
      </c>
      <c r="C2030" s="5" t="s">
        <v>995</v>
      </c>
      <c r="D2030" s="5" t="s">
        <v>743</v>
      </c>
      <c r="E2030" s="62">
        <v>41640.0</v>
      </c>
      <c r="F2030" s="62">
        <v>42004.0</v>
      </c>
      <c r="G2030" s="5" t="s">
        <v>747</v>
      </c>
      <c r="H2030" s="5">
        <v>22.0</v>
      </c>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t="s">
        <v>890</v>
      </c>
    </row>
    <row r="2031" ht="14.25" customHeight="1">
      <c r="A2031" s="7" t="s">
        <v>3954</v>
      </c>
      <c r="B2031" s="7" t="s">
        <v>1230</v>
      </c>
      <c r="C2031" s="7" t="s">
        <v>995</v>
      </c>
      <c r="D2031" s="7" t="s">
        <v>743</v>
      </c>
      <c r="E2031" s="68">
        <v>41640.0</v>
      </c>
      <c r="F2031" s="68">
        <v>42004.0</v>
      </c>
      <c r="G2031" s="7" t="s">
        <v>747</v>
      </c>
      <c r="H2031" s="7">
        <v>60.0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890</v>
      </c>
    </row>
    <row r="2032" ht="14.25" customHeight="1">
      <c r="A2032" s="5" t="s">
        <v>3955</v>
      </c>
      <c r="B2032" s="5" t="s">
        <v>1230</v>
      </c>
      <c r="C2032" s="5" t="s">
        <v>995</v>
      </c>
      <c r="D2032" s="5" t="s">
        <v>743</v>
      </c>
      <c r="E2032" s="62">
        <v>41640.0</v>
      </c>
      <c r="F2032" s="62">
        <v>42004.0</v>
      </c>
      <c r="G2032" s="5" t="s">
        <v>747</v>
      </c>
      <c r="H2032" s="5">
        <v>60.0</v>
      </c>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t="s">
        <v>890</v>
      </c>
    </row>
    <row r="2033" ht="14.25" customHeight="1">
      <c r="A2033" s="7" t="s">
        <v>3956</v>
      </c>
      <c r="B2033" s="7" t="s">
        <v>668</v>
      </c>
      <c r="C2033" s="7"/>
      <c r="D2033" s="7" t="s">
        <v>1078</v>
      </c>
      <c r="E2033" s="68">
        <v>41640.0</v>
      </c>
      <c r="F2033" s="68">
        <v>42004.0</v>
      </c>
      <c r="G2033" s="7" t="s">
        <v>1003</v>
      </c>
      <c r="H2033" s="7">
        <v>0.0</v>
      </c>
      <c r="I2033" s="7">
        <v>0.0</v>
      </c>
      <c r="J2033" s="7">
        <v>0.0</v>
      </c>
      <c r="K2033" s="7">
        <v>0.0</v>
      </c>
      <c r="L2033" s="7">
        <v>0.0</v>
      </c>
      <c r="M2033" s="7">
        <v>0.0</v>
      </c>
      <c r="N2033" s="7">
        <v>0.131</v>
      </c>
      <c r="O2033" s="7">
        <v>0.542</v>
      </c>
      <c r="P2033" s="7">
        <v>0.542</v>
      </c>
      <c r="Q2033" s="7">
        <v>0.241</v>
      </c>
      <c r="R2033" s="7">
        <v>0.241</v>
      </c>
      <c r="S2033" s="7">
        <v>0.345</v>
      </c>
      <c r="T2033" s="7">
        <v>0.542</v>
      </c>
      <c r="U2033" s="7">
        <v>0.542</v>
      </c>
      <c r="V2033" s="7">
        <v>0.345</v>
      </c>
      <c r="W2033" s="7">
        <v>0.241</v>
      </c>
      <c r="X2033" s="7">
        <v>0.345</v>
      </c>
      <c r="Y2033" s="7">
        <v>0.445</v>
      </c>
      <c r="Z2033" s="7">
        <v>0.542</v>
      </c>
      <c r="AA2033" s="7">
        <v>0.637</v>
      </c>
      <c r="AB2033" s="7">
        <v>0.73</v>
      </c>
      <c r="AC2033" s="7">
        <v>0.445</v>
      </c>
      <c r="AD2033" s="7">
        <v>0.241</v>
      </c>
      <c r="AE2033" s="7">
        <v>0.241</v>
      </c>
      <c r="AF2033" s="7" t="s">
        <v>890</v>
      </c>
    </row>
    <row r="2034" ht="14.25" customHeight="1">
      <c r="A2034" s="5" t="s">
        <v>3956</v>
      </c>
      <c r="B2034" s="5" t="s">
        <v>668</v>
      </c>
      <c r="C2034" s="5"/>
      <c r="D2034" s="5" t="s">
        <v>1085</v>
      </c>
      <c r="E2034" s="62">
        <v>41640.0</v>
      </c>
      <c r="F2034" s="62">
        <v>42004.0</v>
      </c>
      <c r="G2034" s="5" t="s">
        <v>747</v>
      </c>
      <c r="H2034" s="5">
        <v>0.0</v>
      </c>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t="s">
        <v>890</v>
      </c>
    </row>
    <row r="2035" ht="14.25" customHeight="1">
      <c r="A2035" s="7" t="s">
        <v>3956</v>
      </c>
      <c r="B2035" s="7" t="s">
        <v>668</v>
      </c>
      <c r="C2035" s="7"/>
      <c r="D2035" s="7" t="s">
        <v>1089</v>
      </c>
      <c r="E2035" s="68">
        <v>41640.0</v>
      </c>
      <c r="F2035" s="68">
        <v>42004.0</v>
      </c>
      <c r="G2035" s="7" t="s">
        <v>747</v>
      </c>
      <c r="H2035" s="7">
        <v>1.0</v>
      </c>
      <c r="I2035" s="7"/>
      <c r="J2035" s="7"/>
      <c r="K2035" s="7"/>
      <c r="L2035" s="7"/>
      <c r="M2035" s="7"/>
      <c r="N2035" s="7"/>
      <c r="O2035" s="7"/>
      <c r="P2035" s="7"/>
      <c r="Q2035" s="7"/>
      <c r="R2035" s="7"/>
      <c r="S2035" s="7"/>
      <c r="T2035" s="7"/>
      <c r="U2035" s="7"/>
      <c r="V2035" s="7"/>
      <c r="W2035" s="7"/>
      <c r="X2035" s="7"/>
      <c r="Y2035" s="7"/>
      <c r="Z2035" s="7"/>
      <c r="AA2035" s="7"/>
      <c r="AB2035" s="7"/>
      <c r="AC2035" s="7"/>
      <c r="AD2035" s="7"/>
      <c r="AE2035" s="7"/>
      <c r="AF2035" s="7" t="s">
        <v>890</v>
      </c>
    </row>
    <row r="2036" ht="14.25" customHeight="1">
      <c r="A2036" s="5" t="s">
        <v>3956</v>
      </c>
      <c r="B2036" s="5" t="s">
        <v>668</v>
      </c>
      <c r="C2036" s="5"/>
      <c r="D2036" s="5" t="s">
        <v>1624</v>
      </c>
      <c r="E2036" s="62">
        <v>41640.0</v>
      </c>
      <c r="F2036" s="62">
        <v>42004.0</v>
      </c>
      <c r="G2036" s="5" t="s">
        <v>1003</v>
      </c>
      <c r="H2036" s="5">
        <v>0.0</v>
      </c>
      <c r="I2036" s="5">
        <v>0.0</v>
      </c>
      <c r="J2036" s="5">
        <v>0.0</v>
      </c>
      <c r="K2036" s="5">
        <v>0.0</v>
      </c>
      <c r="L2036" s="5">
        <v>0.0</v>
      </c>
      <c r="M2036" s="5">
        <v>0.0</v>
      </c>
      <c r="N2036" s="5">
        <v>0.131</v>
      </c>
      <c r="O2036" s="5">
        <v>0.542</v>
      </c>
      <c r="P2036" s="5">
        <v>0.542</v>
      </c>
      <c r="Q2036" s="5">
        <v>0.445</v>
      </c>
      <c r="R2036" s="5">
        <v>0.241</v>
      </c>
      <c r="S2036" s="5">
        <v>0.445</v>
      </c>
      <c r="T2036" s="5">
        <v>0.542</v>
      </c>
      <c r="U2036" s="5">
        <v>0.542</v>
      </c>
      <c r="V2036" s="5">
        <v>0.445</v>
      </c>
      <c r="W2036" s="5">
        <v>0.345</v>
      </c>
      <c r="X2036" s="5">
        <v>0.345</v>
      </c>
      <c r="Y2036" s="5">
        <v>0.345</v>
      </c>
      <c r="Z2036" s="5">
        <v>0.73</v>
      </c>
      <c r="AA2036" s="5">
        <v>0.911</v>
      </c>
      <c r="AB2036" s="5">
        <v>0.73</v>
      </c>
      <c r="AC2036" s="5">
        <v>0.637</v>
      </c>
      <c r="AD2036" s="5">
        <v>0.542</v>
      </c>
      <c r="AE2036" s="5">
        <v>0.345</v>
      </c>
      <c r="AF2036" s="5" t="s">
        <v>890</v>
      </c>
    </row>
    <row r="2037" ht="14.25" customHeight="1">
      <c r="A2037" s="7" t="s">
        <v>3956</v>
      </c>
      <c r="B2037" s="7" t="s">
        <v>668</v>
      </c>
      <c r="C2037" s="7"/>
      <c r="D2037" s="7" t="s">
        <v>1191</v>
      </c>
      <c r="E2037" s="68">
        <v>41640.0</v>
      </c>
      <c r="F2037" s="68">
        <v>42004.0</v>
      </c>
      <c r="G2037" s="7" t="s">
        <v>1003</v>
      </c>
      <c r="H2037" s="7">
        <v>0.0</v>
      </c>
      <c r="I2037" s="7">
        <v>0.0</v>
      </c>
      <c r="J2037" s="7">
        <v>0.0</v>
      </c>
      <c r="K2037" s="7">
        <v>0.0</v>
      </c>
      <c r="L2037" s="7">
        <v>0.0</v>
      </c>
      <c r="M2037" s="7">
        <v>0.0</v>
      </c>
      <c r="N2037" s="7">
        <v>0.131</v>
      </c>
      <c r="O2037" s="7">
        <v>0.445</v>
      </c>
      <c r="P2037" s="7">
        <v>0.445</v>
      </c>
      <c r="Q2037" s="7">
        <v>0.445</v>
      </c>
      <c r="R2037" s="7">
        <v>0.241</v>
      </c>
      <c r="S2037" s="7">
        <v>0.542</v>
      </c>
      <c r="T2037" s="7">
        <v>0.821</v>
      </c>
      <c r="U2037" s="7">
        <v>0.73</v>
      </c>
      <c r="V2037" s="7">
        <v>0.445</v>
      </c>
      <c r="W2037" s="7">
        <v>0.241</v>
      </c>
      <c r="X2037" s="7">
        <v>0.345</v>
      </c>
      <c r="Y2037" s="7">
        <v>0.542</v>
      </c>
      <c r="Z2037" s="7">
        <v>0.821</v>
      </c>
      <c r="AA2037" s="7">
        <v>0.821</v>
      </c>
      <c r="AB2037" s="7">
        <v>0.821</v>
      </c>
      <c r="AC2037" s="7">
        <v>0.542</v>
      </c>
      <c r="AD2037" s="7">
        <v>0.345</v>
      </c>
      <c r="AE2037" s="7">
        <v>0.241</v>
      </c>
      <c r="AF2037" s="7" t="s">
        <v>890</v>
      </c>
    </row>
    <row r="2038" ht="14.25" customHeight="1">
      <c r="A2038" s="5" t="s">
        <v>3958</v>
      </c>
      <c r="B2038" s="5" t="s">
        <v>647</v>
      </c>
      <c r="C2038" s="5"/>
      <c r="D2038" s="5" t="s">
        <v>1078</v>
      </c>
      <c r="E2038" s="62">
        <v>41640.0</v>
      </c>
      <c r="F2038" s="62">
        <v>42004.0</v>
      </c>
      <c r="G2038" s="5" t="s">
        <v>1003</v>
      </c>
      <c r="H2038" s="5">
        <v>0.2</v>
      </c>
      <c r="I2038" s="5">
        <v>0.15</v>
      </c>
      <c r="J2038" s="5">
        <v>0.15</v>
      </c>
      <c r="K2038" s="5">
        <v>0.15</v>
      </c>
      <c r="L2038" s="5">
        <v>0.15</v>
      </c>
      <c r="M2038" s="5">
        <v>0.15</v>
      </c>
      <c r="N2038" s="5">
        <v>0.156</v>
      </c>
      <c r="O2038" s="5">
        <v>0.156</v>
      </c>
      <c r="P2038" s="5">
        <v>0.312</v>
      </c>
      <c r="Q2038" s="5">
        <v>0.312</v>
      </c>
      <c r="R2038" s="5">
        <v>0.416</v>
      </c>
      <c r="S2038" s="5">
        <v>0.416</v>
      </c>
      <c r="T2038" s="5">
        <v>0.416</v>
      </c>
      <c r="U2038" s="5">
        <v>0.416</v>
      </c>
      <c r="V2038" s="5">
        <v>0.416</v>
      </c>
      <c r="W2038" s="5">
        <v>0.416</v>
      </c>
      <c r="X2038" s="5">
        <v>0.416</v>
      </c>
      <c r="Y2038" s="5">
        <v>0.468</v>
      </c>
      <c r="Z2038" s="5">
        <v>0.468</v>
      </c>
      <c r="AA2038" s="5">
        <v>0.468</v>
      </c>
      <c r="AB2038" s="5">
        <v>0.468</v>
      </c>
      <c r="AC2038" s="5">
        <v>0.468</v>
      </c>
      <c r="AD2038" s="5">
        <v>0.26</v>
      </c>
      <c r="AE2038" s="5">
        <v>0.156</v>
      </c>
      <c r="AF2038" s="5" t="s">
        <v>890</v>
      </c>
    </row>
    <row r="2039" ht="14.25" customHeight="1">
      <c r="A2039" s="7" t="s">
        <v>3958</v>
      </c>
      <c r="B2039" s="7" t="s">
        <v>647</v>
      </c>
      <c r="C2039" s="7"/>
      <c r="D2039" s="7" t="s">
        <v>1085</v>
      </c>
      <c r="E2039" s="68">
        <v>41640.0</v>
      </c>
      <c r="F2039" s="68">
        <v>42004.0</v>
      </c>
      <c r="G2039" s="7" t="s">
        <v>747</v>
      </c>
      <c r="H2039" s="7">
        <v>0.0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890</v>
      </c>
    </row>
    <row r="2040" ht="14.25" customHeight="1">
      <c r="A2040" s="5" t="s">
        <v>3958</v>
      </c>
      <c r="B2040" s="5" t="s">
        <v>647</v>
      </c>
      <c r="C2040" s="5"/>
      <c r="D2040" s="5" t="s">
        <v>1089</v>
      </c>
      <c r="E2040" s="62">
        <v>41640.0</v>
      </c>
      <c r="F2040" s="62">
        <v>42004.0</v>
      </c>
      <c r="G2040" s="5" t="s">
        <v>747</v>
      </c>
      <c r="H2040" s="5">
        <v>1.0</v>
      </c>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t="s">
        <v>890</v>
      </c>
    </row>
    <row r="2041" ht="14.25" customHeight="1">
      <c r="A2041" s="7" t="s">
        <v>3958</v>
      </c>
      <c r="B2041" s="7" t="s">
        <v>647</v>
      </c>
      <c r="C2041" s="7"/>
      <c r="D2041" s="7" t="s">
        <v>3773</v>
      </c>
      <c r="E2041" s="68">
        <v>41640.0</v>
      </c>
      <c r="F2041" s="68">
        <v>42004.0</v>
      </c>
      <c r="G2041" s="7" t="s">
        <v>1003</v>
      </c>
      <c r="H2041" s="7">
        <v>0.2</v>
      </c>
      <c r="I2041" s="7">
        <v>0.15</v>
      </c>
      <c r="J2041" s="7">
        <v>0.15</v>
      </c>
      <c r="K2041" s="7">
        <v>0.15</v>
      </c>
      <c r="L2041" s="7">
        <v>0.15</v>
      </c>
      <c r="M2041" s="7">
        <v>0.15</v>
      </c>
      <c r="N2041" s="7">
        <v>0.156</v>
      </c>
      <c r="O2041" s="7">
        <v>0.156</v>
      </c>
      <c r="P2041" s="7">
        <v>0.26</v>
      </c>
      <c r="Q2041" s="7">
        <v>0.26</v>
      </c>
      <c r="R2041" s="7">
        <v>0.364</v>
      </c>
      <c r="S2041" s="7">
        <v>0.364</v>
      </c>
      <c r="T2041" s="7">
        <v>0.364</v>
      </c>
      <c r="U2041" s="7">
        <v>0.364</v>
      </c>
      <c r="V2041" s="7">
        <v>0.364</v>
      </c>
      <c r="W2041" s="7">
        <v>0.364</v>
      </c>
      <c r="X2041" s="7">
        <v>0.312</v>
      </c>
      <c r="Y2041" s="7">
        <v>0.312</v>
      </c>
      <c r="Z2041" s="7">
        <v>0.312</v>
      </c>
      <c r="AA2041" s="7">
        <v>0.312</v>
      </c>
      <c r="AB2041" s="7">
        <v>0.312</v>
      </c>
      <c r="AC2041" s="7">
        <v>0.312</v>
      </c>
      <c r="AD2041" s="7">
        <v>0.26</v>
      </c>
      <c r="AE2041" s="7">
        <v>0.156</v>
      </c>
      <c r="AF2041" s="7" t="s">
        <v>890</v>
      </c>
    </row>
    <row r="2042" ht="14.25" customHeight="1">
      <c r="A2042" s="5" t="s">
        <v>3959</v>
      </c>
      <c r="B2042" s="5" t="s">
        <v>742</v>
      </c>
      <c r="C2042" s="5"/>
      <c r="D2042" s="5" t="s">
        <v>743</v>
      </c>
      <c r="E2042" s="62">
        <v>41640.0</v>
      </c>
      <c r="F2042" s="62">
        <v>42004.0</v>
      </c>
      <c r="G2042" s="5" t="s">
        <v>747</v>
      </c>
      <c r="H2042" s="5">
        <v>0.0</v>
      </c>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t="s">
        <v>890</v>
      </c>
    </row>
    <row r="2043" ht="14.25" customHeight="1">
      <c r="A2043" s="7" t="s">
        <v>3960</v>
      </c>
      <c r="B2043" s="7" t="s">
        <v>886</v>
      </c>
      <c r="C2043" s="7" t="s">
        <v>887</v>
      </c>
      <c r="D2043" s="7" t="s">
        <v>743</v>
      </c>
      <c r="E2043" s="68">
        <v>41640.0</v>
      </c>
      <c r="F2043" s="68">
        <v>42004.0</v>
      </c>
      <c r="G2043" s="7" t="s">
        <v>747</v>
      </c>
      <c r="H2043" s="7">
        <v>120.0</v>
      </c>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7" t="s">
        <v>749</v>
      </c>
    </row>
    <row r="2044" ht="14.25" customHeight="1">
      <c r="A2044" s="5" t="s">
        <v>3961</v>
      </c>
      <c r="B2044" s="5" t="s">
        <v>1185</v>
      </c>
      <c r="C2044" s="5"/>
      <c r="D2044" s="5" t="s">
        <v>1078</v>
      </c>
      <c r="E2044" s="62">
        <v>41640.0</v>
      </c>
      <c r="F2044" s="62">
        <v>42004.0</v>
      </c>
      <c r="G2044" s="5" t="s">
        <v>1003</v>
      </c>
      <c r="H2044" s="5">
        <v>0.2</v>
      </c>
      <c r="I2044" s="5">
        <v>0.2</v>
      </c>
      <c r="J2044" s="5">
        <v>0.2</v>
      </c>
      <c r="K2044" s="5">
        <v>0.2</v>
      </c>
      <c r="L2044" s="5">
        <v>0.2</v>
      </c>
      <c r="M2044" s="5">
        <v>0.2</v>
      </c>
      <c r="N2044" s="5">
        <v>0.2</v>
      </c>
      <c r="O2044" s="5">
        <v>0.4</v>
      </c>
      <c r="P2044" s="5">
        <v>0.7</v>
      </c>
      <c r="Q2044" s="5">
        <v>0.9</v>
      </c>
      <c r="R2044" s="5">
        <v>0.9</v>
      </c>
      <c r="S2044" s="5">
        <v>0.9</v>
      </c>
      <c r="T2044" s="5">
        <v>0.9</v>
      </c>
      <c r="U2044" s="5">
        <v>0.9</v>
      </c>
      <c r="V2044" s="5">
        <v>0.9</v>
      </c>
      <c r="W2044" s="5">
        <v>0.9</v>
      </c>
      <c r="X2044" s="5">
        <v>0.9</v>
      </c>
      <c r="Y2044" s="5">
        <v>0.9</v>
      </c>
      <c r="Z2044" s="5">
        <v>0.8</v>
      </c>
      <c r="AA2044" s="5">
        <v>0.8</v>
      </c>
      <c r="AB2044" s="5">
        <v>0.7</v>
      </c>
      <c r="AC2044" s="5">
        <v>0.4</v>
      </c>
      <c r="AD2044" s="5">
        <v>0.2</v>
      </c>
      <c r="AE2044" s="5">
        <v>0.2</v>
      </c>
      <c r="AF2044" s="5" t="s">
        <v>749</v>
      </c>
    </row>
    <row r="2045" ht="14.25" customHeight="1">
      <c r="A2045" s="7" t="s">
        <v>3961</v>
      </c>
      <c r="B2045" s="7" t="s">
        <v>1185</v>
      </c>
      <c r="C2045" s="7"/>
      <c r="D2045" s="7" t="s">
        <v>1085</v>
      </c>
      <c r="E2045" s="68">
        <v>41640.0</v>
      </c>
      <c r="F2045" s="68">
        <v>42004.0</v>
      </c>
      <c r="G2045" s="7" t="s">
        <v>747</v>
      </c>
      <c r="H2045" s="7">
        <v>0.0</v>
      </c>
      <c r="I2045" s="7"/>
      <c r="J2045" s="7"/>
      <c r="K2045" s="7"/>
      <c r="L2045" s="7"/>
      <c r="M2045" s="7"/>
      <c r="N2045" s="7"/>
      <c r="O2045" s="7"/>
      <c r="P2045" s="7"/>
      <c r="Q2045" s="7"/>
      <c r="R2045" s="7"/>
      <c r="S2045" s="7"/>
      <c r="T2045" s="7"/>
      <c r="U2045" s="7"/>
      <c r="V2045" s="7"/>
      <c r="W2045" s="7"/>
      <c r="X2045" s="7"/>
      <c r="Y2045" s="7"/>
      <c r="Z2045" s="7"/>
      <c r="AA2045" s="7"/>
      <c r="AB2045" s="7"/>
      <c r="AC2045" s="7"/>
      <c r="AD2045" s="7"/>
      <c r="AE2045" s="7"/>
      <c r="AF2045" s="7" t="s">
        <v>749</v>
      </c>
    </row>
    <row r="2046" ht="14.25" customHeight="1">
      <c r="A2046" s="5" t="s">
        <v>3961</v>
      </c>
      <c r="B2046" s="5" t="s">
        <v>1185</v>
      </c>
      <c r="C2046" s="5"/>
      <c r="D2046" s="5" t="s">
        <v>1089</v>
      </c>
      <c r="E2046" s="62">
        <v>41640.0</v>
      </c>
      <c r="F2046" s="62">
        <v>42004.0</v>
      </c>
      <c r="G2046" s="5" t="s">
        <v>747</v>
      </c>
      <c r="H2046" s="5">
        <v>1.0</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749</v>
      </c>
    </row>
    <row r="2047" ht="14.25" customHeight="1">
      <c r="A2047" s="7" t="s">
        <v>3961</v>
      </c>
      <c r="B2047" s="7" t="s">
        <v>1185</v>
      </c>
      <c r="C2047" s="7"/>
      <c r="D2047" s="7" t="s">
        <v>1623</v>
      </c>
      <c r="E2047" s="68">
        <v>41640.0</v>
      </c>
      <c r="F2047" s="68">
        <v>42004.0</v>
      </c>
      <c r="G2047" s="7" t="s">
        <v>1003</v>
      </c>
      <c r="H2047" s="7">
        <v>0.15</v>
      </c>
      <c r="I2047" s="7">
        <v>0.15</v>
      </c>
      <c r="J2047" s="7">
        <v>0.15</v>
      </c>
      <c r="K2047" s="7">
        <v>0.15</v>
      </c>
      <c r="L2047" s="7">
        <v>0.15</v>
      </c>
      <c r="M2047" s="7">
        <v>0.15</v>
      </c>
      <c r="N2047" s="7">
        <v>0.15</v>
      </c>
      <c r="O2047" s="7">
        <v>0.15</v>
      </c>
      <c r="P2047" s="7">
        <v>0.3</v>
      </c>
      <c r="Q2047" s="7">
        <v>0.3</v>
      </c>
      <c r="R2047" s="7">
        <v>0.6</v>
      </c>
      <c r="S2047" s="7">
        <v>0.6</v>
      </c>
      <c r="T2047" s="7">
        <v>0.8</v>
      </c>
      <c r="U2047" s="7">
        <v>0.8</v>
      </c>
      <c r="V2047" s="7">
        <v>0.8</v>
      </c>
      <c r="W2047" s="7">
        <v>0.8</v>
      </c>
      <c r="X2047" s="7">
        <v>0.8</v>
      </c>
      <c r="Y2047" s="7">
        <v>0.6</v>
      </c>
      <c r="Z2047" s="7">
        <v>0.4</v>
      </c>
      <c r="AA2047" s="7">
        <v>0.15</v>
      </c>
      <c r="AB2047" s="7">
        <v>0.15</v>
      </c>
      <c r="AC2047" s="7">
        <v>0.15</v>
      </c>
      <c r="AD2047" s="7">
        <v>0.15</v>
      </c>
      <c r="AE2047" s="7">
        <v>0.15</v>
      </c>
      <c r="AF2047" s="7" t="s">
        <v>749</v>
      </c>
    </row>
    <row r="2048" ht="14.25" customHeight="1">
      <c r="A2048" s="5" t="s">
        <v>3961</v>
      </c>
      <c r="B2048" s="5" t="s">
        <v>1185</v>
      </c>
      <c r="C2048" s="5"/>
      <c r="D2048" s="5" t="s">
        <v>1624</v>
      </c>
      <c r="E2048" s="62">
        <v>41640.0</v>
      </c>
      <c r="F2048" s="62">
        <v>42004.0</v>
      </c>
      <c r="G2048" s="5" t="s">
        <v>1003</v>
      </c>
      <c r="H2048" s="5">
        <v>0.15</v>
      </c>
      <c r="I2048" s="5">
        <v>0.15</v>
      </c>
      <c r="J2048" s="5">
        <v>0.15</v>
      </c>
      <c r="K2048" s="5">
        <v>0.15</v>
      </c>
      <c r="L2048" s="5">
        <v>0.15</v>
      </c>
      <c r="M2048" s="5">
        <v>0.15</v>
      </c>
      <c r="N2048" s="5">
        <v>0.15</v>
      </c>
      <c r="O2048" s="5">
        <v>0.3</v>
      </c>
      <c r="P2048" s="5">
        <v>0.5</v>
      </c>
      <c r="Q2048" s="5">
        <v>0.8</v>
      </c>
      <c r="R2048" s="5">
        <v>0.9</v>
      </c>
      <c r="S2048" s="5">
        <v>0.9</v>
      </c>
      <c r="T2048" s="5">
        <v>0.9</v>
      </c>
      <c r="U2048" s="5">
        <v>0.9</v>
      </c>
      <c r="V2048" s="5">
        <v>0.9</v>
      </c>
      <c r="W2048" s="5">
        <v>0.9</v>
      </c>
      <c r="X2048" s="5">
        <v>0.9</v>
      </c>
      <c r="Y2048" s="5">
        <v>0.9</v>
      </c>
      <c r="Z2048" s="5">
        <v>0.7</v>
      </c>
      <c r="AA2048" s="5">
        <v>0.5</v>
      </c>
      <c r="AB2048" s="5">
        <v>0.5</v>
      </c>
      <c r="AC2048" s="5">
        <v>0.3</v>
      </c>
      <c r="AD2048" s="5">
        <v>0.15</v>
      </c>
      <c r="AE2048" s="5">
        <v>0.15</v>
      </c>
      <c r="AF2048" s="5" t="s">
        <v>749</v>
      </c>
    </row>
    <row r="2049" ht="14.25" customHeight="1">
      <c r="A2049" s="7" t="s">
        <v>3962</v>
      </c>
      <c r="B2049" s="7" t="s">
        <v>41</v>
      </c>
      <c r="C2049" s="7"/>
      <c r="D2049" s="7" t="s">
        <v>1078</v>
      </c>
      <c r="E2049" s="68">
        <v>41640.0</v>
      </c>
      <c r="F2049" s="68">
        <v>42004.0</v>
      </c>
      <c r="G2049" s="7" t="s">
        <v>1003</v>
      </c>
      <c r="H2049" s="7">
        <v>0.05</v>
      </c>
      <c r="I2049" s="7">
        <v>0.05</v>
      </c>
      <c r="J2049" s="7">
        <v>0.05</v>
      </c>
      <c r="K2049" s="7">
        <v>0.05</v>
      </c>
      <c r="L2049" s="7">
        <v>0.05</v>
      </c>
      <c r="M2049" s="7">
        <v>0.05</v>
      </c>
      <c r="N2049" s="7">
        <v>0.05</v>
      </c>
      <c r="O2049" s="7">
        <v>0.2</v>
      </c>
      <c r="P2049" s="7">
        <v>0.5</v>
      </c>
      <c r="Q2049" s="7">
        <v>0.9</v>
      </c>
      <c r="R2049" s="7">
        <v>0.9</v>
      </c>
      <c r="S2049" s="7">
        <v>0.9</v>
      </c>
      <c r="T2049" s="7">
        <v>0.9</v>
      </c>
      <c r="U2049" s="7">
        <v>0.9</v>
      </c>
      <c r="V2049" s="7">
        <v>0.9</v>
      </c>
      <c r="W2049" s="7">
        <v>0.9</v>
      </c>
      <c r="X2049" s="7">
        <v>0.9</v>
      </c>
      <c r="Y2049" s="7">
        <v>0.9</v>
      </c>
      <c r="Z2049" s="7">
        <v>0.6</v>
      </c>
      <c r="AA2049" s="7">
        <v>0.6</v>
      </c>
      <c r="AB2049" s="7">
        <v>0.5</v>
      </c>
      <c r="AC2049" s="7">
        <v>0.2</v>
      </c>
      <c r="AD2049" s="7">
        <v>0.05</v>
      </c>
      <c r="AE2049" s="7">
        <v>0.05</v>
      </c>
      <c r="AF2049" s="7" t="s">
        <v>749</v>
      </c>
    </row>
    <row r="2050" ht="14.25" customHeight="1">
      <c r="A2050" s="5" t="s">
        <v>3962</v>
      </c>
      <c r="B2050" s="5" t="s">
        <v>41</v>
      </c>
      <c r="C2050" s="5"/>
      <c r="D2050" s="5" t="s">
        <v>1085</v>
      </c>
      <c r="E2050" s="62">
        <v>41640.0</v>
      </c>
      <c r="F2050" s="62">
        <v>42004.0</v>
      </c>
      <c r="G2050" s="5" t="s">
        <v>747</v>
      </c>
      <c r="H2050" s="5">
        <v>0.0</v>
      </c>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t="s">
        <v>749</v>
      </c>
    </row>
    <row r="2051" ht="14.25" customHeight="1">
      <c r="A2051" s="7" t="s">
        <v>3962</v>
      </c>
      <c r="B2051" s="7" t="s">
        <v>41</v>
      </c>
      <c r="C2051" s="7"/>
      <c r="D2051" s="7" t="s">
        <v>1089</v>
      </c>
      <c r="E2051" s="68">
        <v>41640.0</v>
      </c>
      <c r="F2051" s="68">
        <v>42004.0</v>
      </c>
      <c r="G2051" s="7" t="s">
        <v>747</v>
      </c>
      <c r="H2051" s="7">
        <v>1.0</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749</v>
      </c>
    </row>
    <row r="2052" ht="14.25" customHeight="1">
      <c r="A2052" s="5" t="s">
        <v>3962</v>
      </c>
      <c r="B2052" s="5" t="s">
        <v>41</v>
      </c>
      <c r="C2052" s="5"/>
      <c r="D2052" s="5" t="s">
        <v>1623</v>
      </c>
      <c r="E2052" s="62">
        <v>41640.0</v>
      </c>
      <c r="F2052" s="62">
        <v>42004.0</v>
      </c>
      <c r="G2052" s="5" t="s">
        <v>1003</v>
      </c>
      <c r="H2052" s="5">
        <v>0.05</v>
      </c>
      <c r="I2052" s="5">
        <v>0.05</v>
      </c>
      <c r="J2052" s="5">
        <v>0.05</v>
      </c>
      <c r="K2052" s="5">
        <v>0.05</v>
      </c>
      <c r="L2052" s="5">
        <v>0.05</v>
      </c>
      <c r="M2052" s="5">
        <v>0.05</v>
      </c>
      <c r="N2052" s="5">
        <v>0.05</v>
      </c>
      <c r="O2052" s="5">
        <v>0.05</v>
      </c>
      <c r="P2052" s="5">
        <v>0.1</v>
      </c>
      <c r="Q2052" s="5">
        <v>0.1</v>
      </c>
      <c r="R2052" s="5">
        <v>0.4</v>
      </c>
      <c r="S2052" s="5">
        <v>0.4</v>
      </c>
      <c r="T2052" s="5">
        <v>0.6</v>
      </c>
      <c r="U2052" s="5">
        <v>0.6</v>
      </c>
      <c r="V2052" s="5">
        <v>0.6</v>
      </c>
      <c r="W2052" s="5">
        <v>0.6</v>
      </c>
      <c r="X2052" s="5">
        <v>0.6</v>
      </c>
      <c r="Y2052" s="5">
        <v>0.4</v>
      </c>
      <c r="Z2052" s="5">
        <v>0.2</v>
      </c>
      <c r="AA2052" s="5">
        <v>0.05</v>
      </c>
      <c r="AB2052" s="5">
        <v>0.05</v>
      </c>
      <c r="AC2052" s="5">
        <v>0.05</v>
      </c>
      <c r="AD2052" s="5">
        <v>0.05</v>
      </c>
      <c r="AE2052" s="5">
        <v>0.05</v>
      </c>
      <c r="AF2052" s="5" t="s">
        <v>749</v>
      </c>
    </row>
    <row r="2053" ht="14.25" customHeight="1">
      <c r="A2053" s="7" t="s">
        <v>3962</v>
      </c>
      <c r="B2053" s="7" t="s">
        <v>41</v>
      </c>
      <c r="C2053" s="7"/>
      <c r="D2053" s="7" t="s">
        <v>1624</v>
      </c>
      <c r="E2053" s="68">
        <v>41640.0</v>
      </c>
      <c r="F2053" s="68">
        <v>42004.0</v>
      </c>
      <c r="G2053" s="7" t="s">
        <v>1003</v>
      </c>
      <c r="H2053" s="7">
        <v>0.05</v>
      </c>
      <c r="I2053" s="7">
        <v>0.05</v>
      </c>
      <c r="J2053" s="7">
        <v>0.05</v>
      </c>
      <c r="K2053" s="7">
        <v>0.05</v>
      </c>
      <c r="L2053" s="7">
        <v>0.05</v>
      </c>
      <c r="M2053" s="7">
        <v>0.05</v>
      </c>
      <c r="N2053" s="7">
        <v>0.05</v>
      </c>
      <c r="O2053" s="7">
        <v>0.1</v>
      </c>
      <c r="P2053" s="7">
        <v>0.3</v>
      </c>
      <c r="Q2053" s="7">
        <v>0.6</v>
      </c>
      <c r="R2053" s="7">
        <v>0.9</v>
      </c>
      <c r="S2053" s="7">
        <v>0.9</v>
      </c>
      <c r="T2053" s="7">
        <v>0.9</v>
      </c>
      <c r="U2053" s="7">
        <v>0.9</v>
      </c>
      <c r="V2053" s="7">
        <v>0.9</v>
      </c>
      <c r="W2053" s="7">
        <v>0.9</v>
      </c>
      <c r="X2053" s="7">
        <v>0.9</v>
      </c>
      <c r="Y2053" s="7">
        <v>0.9</v>
      </c>
      <c r="Z2053" s="7">
        <v>0.5</v>
      </c>
      <c r="AA2053" s="7">
        <v>0.3</v>
      </c>
      <c r="AB2053" s="7">
        <v>0.3</v>
      </c>
      <c r="AC2053" s="7">
        <v>0.1</v>
      </c>
      <c r="AD2053" s="7">
        <v>0.05</v>
      </c>
      <c r="AE2053" s="7">
        <v>0.05</v>
      </c>
      <c r="AF2053" s="7" t="s">
        <v>749</v>
      </c>
    </row>
    <row r="2054" ht="14.25" customHeight="1">
      <c r="A2054" s="5" t="s">
        <v>3963</v>
      </c>
      <c r="B2054" s="5" t="s">
        <v>647</v>
      </c>
      <c r="C2054" s="5"/>
      <c r="D2054" s="5" t="s">
        <v>1078</v>
      </c>
      <c r="E2054" s="62">
        <v>41640.0</v>
      </c>
      <c r="F2054" s="62">
        <v>42004.0</v>
      </c>
      <c r="G2054" s="5" t="s">
        <v>1003</v>
      </c>
      <c r="H2054" s="5">
        <v>0.0</v>
      </c>
      <c r="I2054" s="5">
        <v>0.0</v>
      </c>
      <c r="J2054" s="5">
        <v>0.0</v>
      </c>
      <c r="K2054" s="5">
        <v>0.0</v>
      </c>
      <c r="L2054" s="5">
        <v>0.0</v>
      </c>
      <c r="M2054" s="5">
        <v>0.0</v>
      </c>
      <c r="N2054" s="5">
        <v>0.0</v>
      </c>
      <c r="O2054" s="5">
        <v>0.1</v>
      </c>
      <c r="P2054" s="5">
        <v>0.2</v>
      </c>
      <c r="Q2054" s="5">
        <v>0.5</v>
      </c>
      <c r="R2054" s="5">
        <v>0.5</v>
      </c>
      <c r="S2054" s="5">
        <v>0.7</v>
      </c>
      <c r="T2054" s="5">
        <v>0.7</v>
      </c>
      <c r="U2054" s="5">
        <v>0.7</v>
      </c>
      <c r="V2054" s="5">
        <v>0.7</v>
      </c>
      <c r="W2054" s="5">
        <v>0.8</v>
      </c>
      <c r="X2054" s="5">
        <v>0.7</v>
      </c>
      <c r="Y2054" s="5">
        <v>0.5</v>
      </c>
      <c r="Z2054" s="5">
        <v>0.5</v>
      </c>
      <c r="AA2054" s="5">
        <v>0.3</v>
      </c>
      <c r="AB2054" s="5">
        <v>0.3</v>
      </c>
      <c r="AC2054" s="5">
        <v>0.0</v>
      </c>
      <c r="AD2054" s="5">
        <v>0.0</v>
      </c>
      <c r="AE2054" s="5">
        <v>0.0</v>
      </c>
      <c r="AF2054" s="5" t="s">
        <v>749</v>
      </c>
    </row>
    <row r="2055" ht="14.25" customHeight="1">
      <c r="A2055" s="7" t="s">
        <v>3963</v>
      </c>
      <c r="B2055" s="7" t="s">
        <v>647</v>
      </c>
      <c r="C2055" s="7"/>
      <c r="D2055" s="7" t="s">
        <v>1174</v>
      </c>
      <c r="E2055" s="68">
        <v>41640.0</v>
      </c>
      <c r="F2055" s="68">
        <v>42004.0</v>
      </c>
      <c r="G2055" s="7" t="s">
        <v>747</v>
      </c>
      <c r="H2055" s="7">
        <v>1.0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749</v>
      </c>
    </row>
    <row r="2056" ht="14.25" customHeight="1">
      <c r="A2056" s="5" t="s">
        <v>3963</v>
      </c>
      <c r="B2056" s="5" t="s">
        <v>647</v>
      </c>
      <c r="C2056" s="5"/>
      <c r="D2056" s="5" t="s">
        <v>1623</v>
      </c>
      <c r="E2056" s="62">
        <v>41640.0</v>
      </c>
      <c r="F2056" s="62">
        <v>42004.0</v>
      </c>
      <c r="G2056" s="5" t="s">
        <v>1003</v>
      </c>
      <c r="H2056" s="5">
        <v>0.0</v>
      </c>
      <c r="I2056" s="5">
        <v>0.0</v>
      </c>
      <c r="J2056" s="5">
        <v>0.0</v>
      </c>
      <c r="K2056" s="5">
        <v>0.0</v>
      </c>
      <c r="L2056" s="5">
        <v>0.0</v>
      </c>
      <c r="M2056" s="5">
        <v>0.0</v>
      </c>
      <c r="N2056" s="5">
        <v>0.0</v>
      </c>
      <c r="O2056" s="5">
        <v>0.0</v>
      </c>
      <c r="P2056" s="5">
        <v>0.0</v>
      </c>
      <c r="Q2056" s="5">
        <v>0.1</v>
      </c>
      <c r="R2056" s="5">
        <v>0.2</v>
      </c>
      <c r="S2056" s="5">
        <v>0.2</v>
      </c>
      <c r="T2056" s="5">
        <v>0.4</v>
      </c>
      <c r="U2056" s="5">
        <v>0.4</v>
      </c>
      <c r="V2056" s="5">
        <v>0.4</v>
      </c>
      <c r="W2056" s="5">
        <v>0.4</v>
      </c>
      <c r="X2056" s="5">
        <v>0.4</v>
      </c>
      <c r="Y2056" s="5">
        <v>0.2</v>
      </c>
      <c r="Z2056" s="5">
        <v>0.1</v>
      </c>
      <c r="AA2056" s="5">
        <v>0.0</v>
      </c>
      <c r="AB2056" s="5">
        <v>0.0</v>
      </c>
      <c r="AC2056" s="5">
        <v>0.0</v>
      </c>
      <c r="AD2056" s="5">
        <v>0.0</v>
      </c>
      <c r="AE2056" s="5">
        <v>0.0</v>
      </c>
      <c r="AF2056" s="5" t="s">
        <v>749</v>
      </c>
    </row>
    <row r="2057" ht="14.25" customHeight="1">
      <c r="A2057" s="7" t="s">
        <v>3963</v>
      </c>
      <c r="B2057" s="7" t="s">
        <v>647</v>
      </c>
      <c r="C2057" s="7"/>
      <c r="D2057" s="7" t="s">
        <v>1624</v>
      </c>
      <c r="E2057" s="68">
        <v>41640.0</v>
      </c>
      <c r="F2057" s="68">
        <v>42004.0</v>
      </c>
      <c r="G2057" s="7" t="s">
        <v>1003</v>
      </c>
      <c r="H2057" s="7">
        <v>0.0</v>
      </c>
      <c r="I2057" s="7">
        <v>0.0</v>
      </c>
      <c r="J2057" s="7">
        <v>0.0</v>
      </c>
      <c r="K2057" s="7">
        <v>0.0</v>
      </c>
      <c r="L2057" s="7">
        <v>0.0</v>
      </c>
      <c r="M2057" s="7">
        <v>0.0</v>
      </c>
      <c r="N2057" s="7">
        <v>0.0</v>
      </c>
      <c r="O2057" s="7">
        <v>0.1</v>
      </c>
      <c r="P2057" s="7">
        <v>0.2</v>
      </c>
      <c r="Q2057" s="7">
        <v>0.5</v>
      </c>
      <c r="R2057" s="7">
        <v>0.6</v>
      </c>
      <c r="S2057" s="7">
        <v>0.8</v>
      </c>
      <c r="T2057" s="7">
        <v>0.8</v>
      </c>
      <c r="U2057" s="7">
        <v>0.8</v>
      </c>
      <c r="V2057" s="7">
        <v>0.8</v>
      </c>
      <c r="W2057" s="7">
        <v>0.8</v>
      </c>
      <c r="X2057" s="7">
        <v>0.8</v>
      </c>
      <c r="Y2057" s="7">
        <v>0.6</v>
      </c>
      <c r="Z2057" s="7">
        <v>0.2</v>
      </c>
      <c r="AA2057" s="7">
        <v>0.2</v>
      </c>
      <c r="AB2057" s="7">
        <v>0.2</v>
      </c>
      <c r="AC2057" s="7">
        <v>0.1</v>
      </c>
      <c r="AD2057" s="7">
        <v>0.0</v>
      </c>
      <c r="AE2057" s="7">
        <v>0.0</v>
      </c>
      <c r="AF2057" s="7" t="s">
        <v>749</v>
      </c>
    </row>
    <row r="2058" ht="14.25" customHeight="1">
      <c r="A2058" s="5" t="s">
        <v>1853</v>
      </c>
      <c r="B2058" s="5" t="s">
        <v>1173</v>
      </c>
      <c r="C2058" s="5" t="s">
        <v>995</v>
      </c>
      <c r="D2058" s="5" t="s">
        <v>1223</v>
      </c>
      <c r="E2058" s="62">
        <v>41640.0</v>
      </c>
      <c r="F2058" s="62">
        <v>42004.0</v>
      </c>
      <c r="G2058" s="5" t="s">
        <v>1003</v>
      </c>
      <c r="H2058" s="5">
        <v>30.0</v>
      </c>
      <c r="I2058" s="5">
        <v>30.0</v>
      </c>
      <c r="J2058" s="5">
        <v>30.0</v>
      </c>
      <c r="K2058" s="5">
        <v>30.0</v>
      </c>
      <c r="L2058" s="5">
        <v>30.0</v>
      </c>
      <c r="M2058" s="5">
        <v>30.0</v>
      </c>
      <c r="N2058" s="5">
        <v>24.0</v>
      </c>
      <c r="O2058" s="5">
        <v>24.0</v>
      </c>
      <c r="P2058" s="5">
        <v>24.0</v>
      </c>
      <c r="Q2058" s="5">
        <v>24.0</v>
      </c>
      <c r="R2058" s="5">
        <v>24.0</v>
      </c>
      <c r="S2058" s="5">
        <v>24.0</v>
      </c>
      <c r="T2058" s="5">
        <v>24.0</v>
      </c>
      <c r="U2058" s="5">
        <v>24.0</v>
      </c>
      <c r="V2058" s="5">
        <v>24.0</v>
      </c>
      <c r="W2058" s="5">
        <v>24.0</v>
      </c>
      <c r="X2058" s="5">
        <v>24.0</v>
      </c>
      <c r="Y2058" s="5">
        <v>24.0</v>
      </c>
      <c r="Z2058" s="5">
        <v>24.0</v>
      </c>
      <c r="AA2058" s="5">
        <v>24.0</v>
      </c>
      <c r="AB2058" s="5">
        <v>24.0</v>
      </c>
      <c r="AC2058" s="5">
        <v>30.0</v>
      </c>
      <c r="AD2058" s="5">
        <v>30.0</v>
      </c>
      <c r="AE2058" s="5">
        <v>30.0</v>
      </c>
      <c r="AF2058" s="5" t="s">
        <v>749</v>
      </c>
    </row>
    <row r="2059" ht="14.25" customHeight="1">
      <c r="A2059" s="7" t="s">
        <v>1853</v>
      </c>
      <c r="B2059" s="7" t="s">
        <v>1173</v>
      </c>
      <c r="C2059" s="7" t="s">
        <v>995</v>
      </c>
      <c r="D2059" s="7" t="s">
        <v>1085</v>
      </c>
      <c r="E2059" s="68">
        <v>41640.0</v>
      </c>
      <c r="F2059" s="68">
        <v>42004.0</v>
      </c>
      <c r="G2059" s="7" t="s">
        <v>747</v>
      </c>
      <c r="H2059" s="7">
        <v>30.0</v>
      </c>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t="s">
        <v>749</v>
      </c>
    </row>
    <row r="2060" ht="14.25" customHeight="1">
      <c r="A2060" s="5" t="s">
        <v>1853</v>
      </c>
      <c r="B2060" s="5" t="s">
        <v>1173</v>
      </c>
      <c r="C2060" s="5" t="s">
        <v>995</v>
      </c>
      <c r="D2060" s="5" t="s">
        <v>1623</v>
      </c>
      <c r="E2060" s="62">
        <v>41640.0</v>
      </c>
      <c r="F2060" s="62">
        <v>42004.0</v>
      </c>
      <c r="G2060" s="5" t="s">
        <v>1003</v>
      </c>
      <c r="H2060" s="5">
        <v>30.0</v>
      </c>
      <c r="I2060" s="5">
        <v>30.0</v>
      </c>
      <c r="J2060" s="5">
        <v>30.0</v>
      </c>
      <c r="K2060" s="5">
        <v>30.0</v>
      </c>
      <c r="L2060" s="5">
        <v>30.0</v>
      </c>
      <c r="M2060" s="5">
        <v>30.0</v>
      </c>
      <c r="N2060" s="5">
        <v>30.0</v>
      </c>
      <c r="O2060" s="5">
        <v>30.0</v>
      </c>
      <c r="P2060" s="5">
        <v>24.0</v>
      </c>
      <c r="Q2060" s="5">
        <v>24.0</v>
      </c>
      <c r="R2060" s="5">
        <v>24.0</v>
      </c>
      <c r="S2060" s="5">
        <v>24.0</v>
      </c>
      <c r="T2060" s="5">
        <v>24.0</v>
      </c>
      <c r="U2060" s="5">
        <v>24.0</v>
      </c>
      <c r="V2060" s="5">
        <v>24.0</v>
      </c>
      <c r="W2060" s="5">
        <v>24.0</v>
      </c>
      <c r="X2060" s="5">
        <v>24.0</v>
      </c>
      <c r="Y2060" s="5">
        <v>24.0</v>
      </c>
      <c r="Z2060" s="5">
        <v>24.0</v>
      </c>
      <c r="AA2060" s="5">
        <v>30.0</v>
      </c>
      <c r="AB2060" s="5">
        <v>30.0</v>
      </c>
      <c r="AC2060" s="5">
        <v>30.0</v>
      </c>
      <c r="AD2060" s="5">
        <v>30.0</v>
      </c>
      <c r="AE2060" s="5">
        <v>30.0</v>
      </c>
      <c r="AF2060" s="5" t="s">
        <v>749</v>
      </c>
    </row>
    <row r="2061" ht="14.25" customHeight="1">
      <c r="A2061" s="7" t="s">
        <v>1853</v>
      </c>
      <c r="B2061" s="7" t="s">
        <v>1173</v>
      </c>
      <c r="C2061" s="7" t="s">
        <v>995</v>
      </c>
      <c r="D2061" s="7" t="s">
        <v>1624</v>
      </c>
      <c r="E2061" s="68">
        <v>41640.0</v>
      </c>
      <c r="F2061" s="68">
        <v>42004.0</v>
      </c>
      <c r="G2061" s="7" t="s">
        <v>1003</v>
      </c>
      <c r="H2061" s="7">
        <v>30.0</v>
      </c>
      <c r="I2061" s="7">
        <v>30.0</v>
      </c>
      <c r="J2061" s="7">
        <v>30.0</v>
      </c>
      <c r="K2061" s="7">
        <v>30.0</v>
      </c>
      <c r="L2061" s="7">
        <v>30.0</v>
      </c>
      <c r="M2061" s="7">
        <v>30.0</v>
      </c>
      <c r="N2061" s="7">
        <v>24.0</v>
      </c>
      <c r="O2061" s="7">
        <v>24.0</v>
      </c>
      <c r="P2061" s="7">
        <v>24.0</v>
      </c>
      <c r="Q2061" s="7">
        <v>24.0</v>
      </c>
      <c r="R2061" s="7">
        <v>24.0</v>
      </c>
      <c r="S2061" s="7">
        <v>24.0</v>
      </c>
      <c r="T2061" s="7">
        <v>24.0</v>
      </c>
      <c r="U2061" s="7">
        <v>24.0</v>
      </c>
      <c r="V2061" s="7">
        <v>24.0</v>
      </c>
      <c r="W2061" s="7">
        <v>24.0</v>
      </c>
      <c r="X2061" s="7">
        <v>24.0</v>
      </c>
      <c r="Y2061" s="7">
        <v>24.0</v>
      </c>
      <c r="Z2061" s="7">
        <v>24.0</v>
      </c>
      <c r="AA2061" s="7">
        <v>24.0</v>
      </c>
      <c r="AB2061" s="7">
        <v>24.0</v>
      </c>
      <c r="AC2061" s="7">
        <v>24.0</v>
      </c>
      <c r="AD2061" s="7">
        <v>30.0</v>
      </c>
      <c r="AE2061" s="7">
        <v>30.0</v>
      </c>
      <c r="AF2061" s="7" t="s">
        <v>749</v>
      </c>
    </row>
    <row r="2062" ht="14.25" customHeight="1">
      <c r="A2062" s="5" t="s">
        <v>3964</v>
      </c>
      <c r="B2062" s="5" t="s">
        <v>1648</v>
      </c>
      <c r="C2062" s="5"/>
      <c r="D2062" s="5" t="s">
        <v>1247</v>
      </c>
      <c r="E2062" s="62">
        <v>41640.0</v>
      </c>
      <c r="F2062" s="62">
        <v>42004.0</v>
      </c>
      <c r="G2062" s="5" t="s">
        <v>747</v>
      </c>
      <c r="H2062" s="5">
        <v>1.0</v>
      </c>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t="s">
        <v>749</v>
      </c>
    </row>
    <row r="2063" ht="14.25" customHeight="1">
      <c r="A2063" s="7" t="s">
        <v>3964</v>
      </c>
      <c r="B2063" s="7" t="s">
        <v>1648</v>
      </c>
      <c r="C2063" s="7"/>
      <c r="D2063" s="7" t="s">
        <v>1089</v>
      </c>
      <c r="E2063" s="68">
        <v>41640.0</v>
      </c>
      <c r="F2063" s="68">
        <v>42004.0</v>
      </c>
      <c r="G2063" s="7" t="s">
        <v>747</v>
      </c>
      <c r="H2063" s="7">
        <v>0.5</v>
      </c>
      <c r="I2063" s="7"/>
      <c r="J2063" s="7"/>
      <c r="K2063" s="7"/>
      <c r="L2063" s="7"/>
      <c r="M2063" s="7"/>
      <c r="N2063" s="7"/>
      <c r="O2063" s="7"/>
      <c r="P2063" s="7"/>
      <c r="Q2063" s="7"/>
      <c r="R2063" s="7"/>
      <c r="S2063" s="7"/>
      <c r="T2063" s="7"/>
      <c r="U2063" s="7"/>
      <c r="V2063" s="7"/>
      <c r="W2063" s="7"/>
      <c r="X2063" s="7"/>
      <c r="Y2063" s="7"/>
      <c r="Z2063" s="7"/>
      <c r="AA2063" s="7"/>
      <c r="AB2063" s="7"/>
      <c r="AC2063" s="7"/>
      <c r="AD2063" s="7"/>
      <c r="AE2063" s="7"/>
      <c r="AF2063" s="7" t="s">
        <v>749</v>
      </c>
    </row>
    <row r="2064" ht="14.25" customHeight="1">
      <c r="A2064" s="5" t="s">
        <v>3964</v>
      </c>
      <c r="B2064" s="5" t="s">
        <v>1648</v>
      </c>
      <c r="C2064" s="5"/>
      <c r="D2064" s="5" t="s">
        <v>1224</v>
      </c>
      <c r="E2064" s="62">
        <v>41913.0</v>
      </c>
      <c r="F2064" s="62">
        <v>42004.0</v>
      </c>
      <c r="G2064" s="5" t="s">
        <v>747</v>
      </c>
      <c r="H2064" s="5">
        <v>1.0</v>
      </c>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t="s">
        <v>749</v>
      </c>
    </row>
    <row r="2065" ht="14.25" customHeight="1">
      <c r="A2065" s="7" t="s">
        <v>3964</v>
      </c>
      <c r="B2065" s="7" t="s">
        <v>1648</v>
      </c>
      <c r="C2065" s="7"/>
      <c r="D2065" s="7" t="s">
        <v>1224</v>
      </c>
      <c r="E2065" s="68">
        <v>41760.0</v>
      </c>
      <c r="F2065" s="68">
        <v>41912.0</v>
      </c>
      <c r="G2065" s="7" t="s">
        <v>747</v>
      </c>
      <c r="H2065" s="7">
        <v>0.5</v>
      </c>
      <c r="I2065" s="7"/>
      <c r="J2065" s="7"/>
      <c r="K2065" s="7"/>
      <c r="L2065" s="7"/>
      <c r="M2065" s="7"/>
      <c r="N2065" s="7"/>
      <c r="O2065" s="7"/>
      <c r="P2065" s="7"/>
      <c r="Q2065" s="7"/>
      <c r="R2065" s="7"/>
      <c r="S2065" s="7"/>
      <c r="T2065" s="7"/>
      <c r="U2065" s="7"/>
      <c r="V2065" s="7"/>
      <c r="W2065" s="7"/>
      <c r="X2065" s="7"/>
      <c r="Y2065" s="7"/>
      <c r="Z2065" s="7"/>
      <c r="AA2065" s="7"/>
      <c r="AB2065" s="7"/>
      <c r="AC2065" s="7"/>
      <c r="AD2065" s="7"/>
      <c r="AE2065" s="7"/>
      <c r="AF2065" s="7" t="s">
        <v>749</v>
      </c>
    </row>
    <row r="2066" ht="14.25" customHeight="1">
      <c r="A2066" s="5" t="s">
        <v>3965</v>
      </c>
      <c r="B2066" s="5" t="s">
        <v>742</v>
      </c>
      <c r="C2066" s="5"/>
      <c r="D2066" s="5" t="s">
        <v>743</v>
      </c>
      <c r="E2066" s="62">
        <v>41640.0</v>
      </c>
      <c r="F2066" s="62">
        <v>42004.0</v>
      </c>
      <c r="G2066" s="5" t="s">
        <v>747</v>
      </c>
      <c r="H2066" s="5">
        <v>90.0</v>
      </c>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t="s">
        <v>749</v>
      </c>
    </row>
    <row r="2067" ht="14.25" customHeight="1">
      <c r="A2067" s="7" t="s">
        <v>1851</v>
      </c>
      <c r="B2067" s="7" t="s">
        <v>1173</v>
      </c>
      <c r="C2067" s="7" t="s">
        <v>995</v>
      </c>
      <c r="D2067" s="7" t="s">
        <v>1078</v>
      </c>
      <c r="E2067" s="68">
        <v>41640.0</v>
      </c>
      <c r="F2067" s="68">
        <v>42004.0</v>
      </c>
      <c r="G2067" s="7" t="s">
        <v>1003</v>
      </c>
      <c r="H2067" s="7">
        <v>15.6</v>
      </c>
      <c r="I2067" s="7">
        <v>15.6</v>
      </c>
      <c r="J2067" s="7">
        <v>15.6</v>
      </c>
      <c r="K2067" s="7">
        <v>15.6</v>
      </c>
      <c r="L2067" s="7">
        <v>15.6</v>
      </c>
      <c r="M2067" s="7">
        <v>15.6</v>
      </c>
      <c r="N2067" s="7">
        <v>21.0</v>
      </c>
      <c r="O2067" s="7">
        <v>21.0</v>
      </c>
      <c r="P2067" s="7">
        <v>21.0</v>
      </c>
      <c r="Q2067" s="7">
        <v>21.0</v>
      </c>
      <c r="R2067" s="7">
        <v>21.0</v>
      </c>
      <c r="S2067" s="7">
        <v>21.0</v>
      </c>
      <c r="T2067" s="7">
        <v>21.0</v>
      </c>
      <c r="U2067" s="7">
        <v>21.0</v>
      </c>
      <c r="V2067" s="7">
        <v>21.0</v>
      </c>
      <c r="W2067" s="7">
        <v>21.0</v>
      </c>
      <c r="X2067" s="7">
        <v>21.0</v>
      </c>
      <c r="Y2067" s="7">
        <v>21.0</v>
      </c>
      <c r="Z2067" s="7">
        <v>21.0</v>
      </c>
      <c r="AA2067" s="7">
        <v>21.0</v>
      </c>
      <c r="AB2067" s="7">
        <v>21.0</v>
      </c>
      <c r="AC2067" s="7">
        <v>15.6</v>
      </c>
      <c r="AD2067" s="7">
        <v>15.6</v>
      </c>
      <c r="AE2067" s="7">
        <v>15.6</v>
      </c>
      <c r="AF2067" s="7" t="s">
        <v>749</v>
      </c>
    </row>
    <row r="2068" ht="14.25" customHeight="1">
      <c r="A2068" s="5" t="s">
        <v>1851</v>
      </c>
      <c r="B2068" s="5" t="s">
        <v>1173</v>
      </c>
      <c r="C2068" s="5" t="s">
        <v>995</v>
      </c>
      <c r="D2068" s="5" t="s">
        <v>1085</v>
      </c>
      <c r="E2068" s="62">
        <v>41640.0</v>
      </c>
      <c r="F2068" s="62">
        <v>42004.0</v>
      </c>
      <c r="G2068" s="5" t="s">
        <v>747</v>
      </c>
      <c r="H2068" s="5">
        <v>21.0</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749</v>
      </c>
    </row>
    <row r="2069" ht="14.25" customHeight="1">
      <c r="A2069" s="7" t="s">
        <v>1851</v>
      </c>
      <c r="B2069" s="7" t="s">
        <v>1173</v>
      </c>
      <c r="C2069" s="7" t="s">
        <v>995</v>
      </c>
      <c r="D2069" s="7" t="s">
        <v>1089</v>
      </c>
      <c r="E2069" s="68">
        <v>41640.0</v>
      </c>
      <c r="F2069" s="68">
        <v>42004.0</v>
      </c>
      <c r="G2069" s="7" t="s">
        <v>747</v>
      </c>
      <c r="H2069" s="7">
        <v>15.6</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749</v>
      </c>
    </row>
    <row r="2070" ht="14.25" customHeight="1">
      <c r="A2070" s="5" t="s">
        <v>1851</v>
      </c>
      <c r="B2070" s="5" t="s">
        <v>1173</v>
      </c>
      <c r="C2070" s="5" t="s">
        <v>995</v>
      </c>
      <c r="D2070" s="5" t="s">
        <v>1623</v>
      </c>
      <c r="E2070" s="62">
        <v>41640.0</v>
      </c>
      <c r="F2070" s="62">
        <v>42004.0</v>
      </c>
      <c r="G2070" s="5" t="s">
        <v>1003</v>
      </c>
      <c r="H2070" s="5">
        <v>15.6</v>
      </c>
      <c r="I2070" s="5">
        <v>15.6</v>
      </c>
      <c r="J2070" s="5">
        <v>15.6</v>
      </c>
      <c r="K2070" s="5">
        <v>15.6</v>
      </c>
      <c r="L2070" s="5">
        <v>15.6</v>
      </c>
      <c r="M2070" s="5">
        <v>15.6</v>
      </c>
      <c r="N2070" s="5">
        <v>15.6</v>
      </c>
      <c r="O2070" s="5">
        <v>15.6</v>
      </c>
      <c r="P2070" s="5">
        <v>21.0</v>
      </c>
      <c r="Q2070" s="5">
        <v>21.0</v>
      </c>
      <c r="R2070" s="5">
        <v>21.0</v>
      </c>
      <c r="S2070" s="5">
        <v>21.0</v>
      </c>
      <c r="T2070" s="5">
        <v>21.0</v>
      </c>
      <c r="U2070" s="5">
        <v>21.0</v>
      </c>
      <c r="V2070" s="5">
        <v>21.0</v>
      </c>
      <c r="W2070" s="5">
        <v>21.0</v>
      </c>
      <c r="X2070" s="5">
        <v>21.0</v>
      </c>
      <c r="Y2070" s="5">
        <v>21.0</v>
      </c>
      <c r="Z2070" s="5">
        <v>21.0</v>
      </c>
      <c r="AA2070" s="5">
        <v>15.6</v>
      </c>
      <c r="AB2070" s="5">
        <v>15.6</v>
      </c>
      <c r="AC2070" s="5">
        <v>15.6</v>
      </c>
      <c r="AD2070" s="5">
        <v>15.6</v>
      </c>
      <c r="AE2070" s="5">
        <v>15.6</v>
      </c>
      <c r="AF2070" s="5" t="s">
        <v>749</v>
      </c>
    </row>
    <row r="2071" ht="14.25" customHeight="1">
      <c r="A2071" s="7" t="s">
        <v>1851</v>
      </c>
      <c r="B2071" s="7" t="s">
        <v>1173</v>
      </c>
      <c r="C2071" s="7" t="s">
        <v>995</v>
      </c>
      <c r="D2071" s="7" t="s">
        <v>1624</v>
      </c>
      <c r="E2071" s="68">
        <v>41640.0</v>
      </c>
      <c r="F2071" s="68">
        <v>42004.0</v>
      </c>
      <c r="G2071" s="7" t="s">
        <v>1003</v>
      </c>
      <c r="H2071" s="7">
        <v>15.6</v>
      </c>
      <c r="I2071" s="7">
        <v>15.6</v>
      </c>
      <c r="J2071" s="7">
        <v>15.6</v>
      </c>
      <c r="K2071" s="7">
        <v>15.6</v>
      </c>
      <c r="L2071" s="7">
        <v>15.6</v>
      </c>
      <c r="M2071" s="7">
        <v>15.6</v>
      </c>
      <c r="N2071" s="7">
        <v>21.0</v>
      </c>
      <c r="O2071" s="7">
        <v>21.0</v>
      </c>
      <c r="P2071" s="7">
        <v>21.0</v>
      </c>
      <c r="Q2071" s="7">
        <v>21.0</v>
      </c>
      <c r="R2071" s="7">
        <v>21.0</v>
      </c>
      <c r="S2071" s="7">
        <v>21.0</v>
      </c>
      <c r="T2071" s="7">
        <v>21.0</v>
      </c>
      <c r="U2071" s="7">
        <v>21.0</v>
      </c>
      <c r="V2071" s="7">
        <v>21.0</v>
      </c>
      <c r="W2071" s="7">
        <v>21.0</v>
      </c>
      <c r="X2071" s="7">
        <v>21.0</v>
      </c>
      <c r="Y2071" s="7">
        <v>21.0</v>
      </c>
      <c r="Z2071" s="7">
        <v>21.0</v>
      </c>
      <c r="AA2071" s="7">
        <v>21.0</v>
      </c>
      <c r="AB2071" s="7">
        <v>21.0</v>
      </c>
      <c r="AC2071" s="7">
        <v>21.0</v>
      </c>
      <c r="AD2071" s="7">
        <v>15.6</v>
      </c>
      <c r="AE2071" s="7">
        <v>15.6</v>
      </c>
      <c r="AF2071" s="7" t="s">
        <v>749</v>
      </c>
    </row>
    <row r="2072" ht="14.25" customHeight="1">
      <c r="A2072" s="5" t="s">
        <v>3966</v>
      </c>
      <c r="B2072" s="5" t="s">
        <v>668</v>
      </c>
      <c r="C2072" s="5"/>
      <c r="D2072" s="5" t="s">
        <v>1223</v>
      </c>
      <c r="E2072" s="62">
        <v>41640.0</v>
      </c>
      <c r="F2072" s="62">
        <v>42004.0</v>
      </c>
      <c r="G2072" s="5" t="s">
        <v>1003</v>
      </c>
      <c r="H2072" s="5">
        <v>0.25</v>
      </c>
      <c r="I2072" s="5">
        <v>0.25</v>
      </c>
      <c r="J2072" s="5">
        <v>0.25</v>
      </c>
      <c r="K2072" s="5">
        <v>0.25</v>
      </c>
      <c r="L2072" s="5">
        <v>0.25</v>
      </c>
      <c r="M2072" s="5">
        <v>0.25</v>
      </c>
      <c r="N2072" s="5">
        <v>1.0</v>
      </c>
      <c r="O2072" s="5">
        <v>1.0</v>
      </c>
      <c r="P2072" s="5">
        <v>1.0</v>
      </c>
      <c r="Q2072" s="5">
        <v>1.0</v>
      </c>
      <c r="R2072" s="5">
        <v>1.0</v>
      </c>
      <c r="S2072" s="5">
        <v>1.0</v>
      </c>
      <c r="T2072" s="5">
        <v>1.0</v>
      </c>
      <c r="U2072" s="5">
        <v>1.0</v>
      </c>
      <c r="V2072" s="5">
        <v>1.0</v>
      </c>
      <c r="W2072" s="5">
        <v>1.0</v>
      </c>
      <c r="X2072" s="5">
        <v>1.0</v>
      </c>
      <c r="Y2072" s="5">
        <v>1.0</v>
      </c>
      <c r="Z2072" s="5">
        <v>1.0</v>
      </c>
      <c r="AA2072" s="5">
        <v>1.0</v>
      </c>
      <c r="AB2072" s="5">
        <v>1.0</v>
      </c>
      <c r="AC2072" s="5">
        <v>0.25</v>
      </c>
      <c r="AD2072" s="5">
        <v>0.25</v>
      </c>
      <c r="AE2072" s="5">
        <v>0.25</v>
      </c>
      <c r="AF2072" s="5" t="s">
        <v>749</v>
      </c>
    </row>
    <row r="2073" ht="14.25" customHeight="1">
      <c r="A2073" s="7" t="s">
        <v>3966</v>
      </c>
      <c r="B2073" s="7" t="s">
        <v>668</v>
      </c>
      <c r="C2073" s="7"/>
      <c r="D2073" s="7" t="s">
        <v>1085</v>
      </c>
      <c r="E2073" s="68">
        <v>41640.0</v>
      </c>
      <c r="F2073" s="68">
        <v>42004.0</v>
      </c>
      <c r="G2073" s="7" t="s">
        <v>747</v>
      </c>
      <c r="H2073" s="7">
        <v>1.0</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749</v>
      </c>
    </row>
    <row r="2074" ht="14.25" customHeight="1">
      <c r="A2074" s="5" t="s">
        <v>3966</v>
      </c>
      <c r="B2074" s="5" t="s">
        <v>668</v>
      </c>
      <c r="C2074" s="5"/>
      <c r="D2074" s="5" t="s">
        <v>1623</v>
      </c>
      <c r="E2074" s="62">
        <v>41640.0</v>
      </c>
      <c r="F2074" s="62">
        <v>42004.0</v>
      </c>
      <c r="G2074" s="5" t="s">
        <v>1003</v>
      </c>
      <c r="H2074" s="5">
        <v>0.25</v>
      </c>
      <c r="I2074" s="5">
        <v>0.25</v>
      </c>
      <c r="J2074" s="5">
        <v>0.25</v>
      </c>
      <c r="K2074" s="5">
        <v>0.25</v>
      </c>
      <c r="L2074" s="5">
        <v>0.25</v>
      </c>
      <c r="M2074" s="5">
        <v>0.25</v>
      </c>
      <c r="N2074" s="5">
        <v>0.25</v>
      </c>
      <c r="O2074" s="5">
        <v>0.25</v>
      </c>
      <c r="P2074" s="5">
        <v>1.0</v>
      </c>
      <c r="Q2074" s="5">
        <v>1.0</v>
      </c>
      <c r="R2074" s="5">
        <v>1.0</v>
      </c>
      <c r="S2074" s="5">
        <v>1.0</v>
      </c>
      <c r="T2074" s="5">
        <v>1.0</v>
      </c>
      <c r="U2074" s="5">
        <v>1.0</v>
      </c>
      <c r="V2074" s="5">
        <v>1.0</v>
      </c>
      <c r="W2074" s="5">
        <v>1.0</v>
      </c>
      <c r="X2074" s="5">
        <v>1.0</v>
      </c>
      <c r="Y2074" s="5">
        <v>0.25</v>
      </c>
      <c r="Z2074" s="5">
        <v>0.25</v>
      </c>
      <c r="AA2074" s="5">
        <v>0.25</v>
      </c>
      <c r="AB2074" s="5">
        <v>0.25</v>
      </c>
      <c r="AC2074" s="5">
        <v>0.25</v>
      </c>
      <c r="AD2074" s="5">
        <v>0.25</v>
      </c>
      <c r="AE2074" s="5">
        <v>0.25</v>
      </c>
      <c r="AF2074" s="5" t="s">
        <v>749</v>
      </c>
    </row>
    <row r="2075" ht="14.25" customHeight="1">
      <c r="A2075" s="7" t="s">
        <v>3966</v>
      </c>
      <c r="B2075" s="7" t="s">
        <v>668</v>
      </c>
      <c r="C2075" s="7"/>
      <c r="D2075" s="7" t="s">
        <v>1624</v>
      </c>
      <c r="E2075" s="68">
        <v>41640.0</v>
      </c>
      <c r="F2075" s="68">
        <v>42004.0</v>
      </c>
      <c r="G2075" s="7" t="s">
        <v>1003</v>
      </c>
      <c r="H2075" s="7">
        <v>0.25</v>
      </c>
      <c r="I2075" s="7">
        <v>0.25</v>
      </c>
      <c r="J2075" s="7">
        <v>0.25</v>
      </c>
      <c r="K2075" s="7">
        <v>0.25</v>
      </c>
      <c r="L2075" s="7">
        <v>0.25</v>
      </c>
      <c r="M2075" s="7">
        <v>0.25</v>
      </c>
      <c r="N2075" s="7">
        <v>1.0</v>
      </c>
      <c r="O2075" s="7">
        <v>1.0</v>
      </c>
      <c r="P2075" s="7">
        <v>1.0</v>
      </c>
      <c r="Q2075" s="7">
        <v>1.0</v>
      </c>
      <c r="R2075" s="7">
        <v>1.0</v>
      </c>
      <c r="S2075" s="7">
        <v>1.0</v>
      </c>
      <c r="T2075" s="7">
        <v>1.0</v>
      </c>
      <c r="U2075" s="7">
        <v>1.0</v>
      </c>
      <c r="V2075" s="7">
        <v>1.0</v>
      </c>
      <c r="W2075" s="7">
        <v>1.0</v>
      </c>
      <c r="X2075" s="7">
        <v>1.0</v>
      </c>
      <c r="Y2075" s="7">
        <v>1.0</v>
      </c>
      <c r="Z2075" s="7">
        <v>1.0</v>
      </c>
      <c r="AA2075" s="7">
        <v>1.0</v>
      </c>
      <c r="AB2075" s="7">
        <v>1.0</v>
      </c>
      <c r="AC2075" s="7">
        <v>1.0</v>
      </c>
      <c r="AD2075" s="7">
        <v>0.25</v>
      </c>
      <c r="AE2075" s="7">
        <v>0.25</v>
      </c>
      <c r="AF2075" s="7" t="s">
        <v>749</v>
      </c>
    </row>
    <row r="2076" ht="14.25" customHeight="1">
      <c r="A2076" s="5" t="s">
        <v>3967</v>
      </c>
      <c r="B2076" s="5" t="s">
        <v>668</v>
      </c>
      <c r="C2076" s="5"/>
      <c r="D2076" s="5" t="s">
        <v>1223</v>
      </c>
      <c r="E2076" s="62">
        <v>41640.0</v>
      </c>
      <c r="F2076" s="62">
        <v>42004.0</v>
      </c>
      <c r="G2076" s="5" t="s">
        <v>1003</v>
      </c>
      <c r="H2076" s="5">
        <v>1.0</v>
      </c>
      <c r="I2076" s="5">
        <v>1.0</v>
      </c>
      <c r="J2076" s="5">
        <v>1.0</v>
      </c>
      <c r="K2076" s="5">
        <v>1.0</v>
      </c>
      <c r="L2076" s="5">
        <v>1.0</v>
      </c>
      <c r="M2076" s="5">
        <v>1.0</v>
      </c>
      <c r="N2076" s="5">
        <v>0.5</v>
      </c>
      <c r="O2076" s="5">
        <v>0.5</v>
      </c>
      <c r="P2076" s="5">
        <v>0.5</v>
      </c>
      <c r="Q2076" s="5">
        <v>0.5</v>
      </c>
      <c r="R2076" s="5">
        <v>0.5</v>
      </c>
      <c r="S2076" s="5">
        <v>0.5</v>
      </c>
      <c r="T2076" s="5">
        <v>0.5</v>
      </c>
      <c r="U2076" s="5">
        <v>0.5</v>
      </c>
      <c r="V2076" s="5">
        <v>0.5</v>
      </c>
      <c r="W2076" s="5">
        <v>0.5</v>
      </c>
      <c r="X2076" s="5">
        <v>0.5</v>
      </c>
      <c r="Y2076" s="5">
        <v>0.5</v>
      </c>
      <c r="Z2076" s="5">
        <v>0.5</v>
      </c>
      <c r="AA2076" s="5">
        <v>0.5</v>
      </c>
      <c r="AB2076" s="5">
        <v>0.5</v>
      </c>
      <c r="AC2076" s="5">
        <v>1.0</v>
      </c>
      <c r="AD2076" s="5">
        <v>1.0</v>
      </c>
      <c r="AE2076" s="5">
        <v>1.0</v>
      </c>
      <c r="AF2076" s="5" t="s">
        <v>749</v>
      </c>
    </row>
    <row r="2077" ht="14.25" customHeight="1">
      <c r="A2077" s="7" t="s">
        <v>3967</v>
      </c>
      <c r="B2077" s="7" t="s">
        <v>668</v>
      </c>
      <c r="C2077" s="7"/>
      <c r="D2077" s="7" t="s">
        <v>1085</v>
      </c>
      <c r="E2077" s="68">
        <v>41640.0</v>
      </c>
      <c r="F2077" s="68">
        <v>42004.0</v>
      </c>
      <c r="G2077" s="7" t="s">
        <v>747</v>
      </c>
      <c r="H2077" s="7">
        <v>1.0</v>
      </c>
      <c r="I2077" s="7"/>
      <c r="J2077" s="7"/>
      <c r="K2077" s="7"/>
      <c r="L2077" s="7"/>
      <c r="M2077" s="7"/>
      <c r="N2077" s="7"/>
      <c r="O2077" s="7"/>
      <c r="P2077" s="7"/>
      <c r="Q2077" s="7"/>
      <c r="R2077" s="7"/>
      <c r="S2077" s="7"/>
      <c r="T2077" s="7"/>
      <c r="U2077" s="7"/>
      <c r="V2077" s="7"/>
      <c r="W2077" s="7"/>
      <c r="X2077" s="7"/>
      <c r="Y2077" s="7"/>
      <c r="Z2077" s="7"/>
      <c r="AA2077" s="7"/>
      <c r="AB2077" s="7"/>
      <c r="AC2077" s="7"/>
      <c r="AD2077" s="7"/>
      <c r="AE2077" s="7"/>
      <c r="AF2077" s="7" t="s">
        <v>749</v>
      </c>
    </row>
    <row r="2078" ht="14.25" customHeight="1">
      <c r="A2078" s="5" t="s">
        <v>3967</v>
      </c>
      <c r="B2078" s="5" t="s">
        <v>668</v>
      </c>
      <c r="C2078" s="5"/>
      <c r="D2078" s="5" t="s">
        <v>1623</v>
      </c>
      <c r="E2078" s="62">
        <v>41640.0</v>
      </c>
      <c r="F2078" s="62">
        <v>42004.0</v>
      </c>
      <c r="G2078" s="5" t="s">
        <v>1003</v>
      </c>
      <c r="H2078" s="5">
        <v>1.0</v>
      </c>
      <c r="I2078" s="5">
        <v>1.0</v>
      </c>
      <c r="J2078" s="5">
        <v>1.0</v>
      </c>
      <c r="K2078" s="5">
        <v>1.0</v>
      </c>
      <c r="L2078" s="5">
        <v>1.0</v>
      </c>
      <c r="M2078" s="5">
        <v>1.0</v>
      </c>
      <c r="N2078" s="5">
        <v>1.0</v>
      </c>
      <c r="O2078" s="5">
        <v>1.0</v>
      </c>
      <c r="P2078" s="5">
        <v>0.5</v>
      </c>
      <c r="Q2078" s="5">
        <v>0.5</v>
      </c>
      <c r="R2078" s="5">
        <v>0.5</v>
      </c>
      <c r="S2078" s="5">
        <v>0.5</v>
      </c>
      <c r="T2078" s="5">
        <v>0.5</v>
      </c>
      <c r="U2078" s="5">
        <v>0.5</v>
      </c>
      <c r="V2078" s="5">
        <v>0.5</v>
      </c>
      <c r="W2078" s="5">
        <v>0.5</v>
      </c>
      <c r="X2078" s="5">
        <v>0.5</v>
      </c>
      <c r="Y2078" s="5">
        <v>1.0</v>
      </c>
      <c r="Z2078" s="5">
        <v>1.0</v>
      </c>
      <c r="AA2078" s="5">
        <v>1.0</v>
      </c>
      <c r="AB2078" s="5">
        <v>1.0</v>
      </c>
      <c r="AC2078" s="5">
        <v>1.0</v>
      </c>
      <c r="AD2078" s="5">
        <v>1.0</v>
      </c>
      <c r="AE2078" s="5">
        <v>1.0</v>
      </c>
      <c r="AF2078" s="5" t="s">
        <v>749</v>
      </c>
    </row>
    <row r="2079" ht="14.25" customHeight="1">
      <c r="A2079" s="7" t="s">
        <v>3967</v>
      </c>
      <c r="B2079" s="7" t="s">
        <v>668</v>
      </c>
      <c r="C2079" s="7"/>
      <c r="D2079" s="7" t="s">
        <v>1624</v>
      </c>
      <c r="E2079" s="68">
        <v>41640.0</v>
      </c>
      <c r="F2079" s="68">
        <v>42004.0</v>
      </c>
      <c r="G2079" s="7" t="s">
        <v>1003</v>
      </c>
      <c r="H2079" s="7">
        <v>1.0</v>
      </c>
      <c r="I2079" s="7">
        <v>1.0</v>
      </c>
      <c r="J2079" s="7">
        <v>1.0</v>
      </c>
      <c r="K2079" s="7">
        <v>1.0</v>
      </c>
      <c r="L2079" s="7">
        <v>1.0</v>
      </c>
      <c r="M2079" s="7">
        <v>1.0</v>
      </c>
      <c r="N2079" s="7">
        <v>0.5</v>
      </c>
      <c r="O2079" s="7">
        <v>0.5</v>
      </c>
      <c r="P2079" s="7">
        <v>0.5</v>
      </c>
      <c r="Q2079" s="7">
        <v>0.5</v>
      </c>
      <c r="R2079" s="7">
        <v>0.5</v>
      </c>
      <c r="S2079" s="7">
        <v>0.5</v>
      </c>
      <c r="T2079" s="7">
        <v>0.5</v>
      </c>
      <c r="U2079" s="7">
        <v>0.5</v>
      </c>
      <c r="V2079" s="7">
        <v>0.5</v>
      </c>
      <c r="W2079" s="7">
        <v>0.5</v>
      </c>
      <c r="X2079" s="7">
        <v>0.5</v>
      </c>
      <c r="Y2079" s="7">
        <v>0.5</v>
      </c>
      <c r="Z2079" s="7">
        <v>0.5</v>
      </c>
      <c r="AA2079" s="7">
        <v>0.5</v>
      </c>
      <c r="AB2079" s="7">
        <v>0.5</v>
      </c>
      <c r="AC2079" s="7">
        <v>0.5</v>
      </c>
      <c r="AD2079" s="7">
        <v>1.0</v>
      </c>
      <c r="AE2079" s="7">
        <v>1.0</v>
      </c>
      <c r="AF2079" s="7" t="s">
        <v>749</v>
      </c>
    </row>
    <row r="2080" ht="14.25" customHeight="1">
      <c r="A2080" s="5" t="s">
        <v>3968</v>
      </c>
      <c r="B2080" s="5" t="s">
        <v>742</v>
      </c>
      <c r="C2080" s="5"/>
      <c r="D2080" s="5" t="s">
        <v>743</v>
      </c>
      <c r="E2080" s="62">
        <v>41640.0</v>
      </c>
      <c r="F2080" s="62">
        <v>42004.0</v>
      </c>
      <c r="G2080" s="5" t="s">
        <v>747</v>
      </c>
      <c r="H2080" s="5">
        <v>0.0</v>
      </c>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t="s">
        <v>749</v>
      </c>
    </row>
    <row r="2081" ht="14.25" customHeight="1">
      <c r="A2081" s="7" t="s">
        <v>3969</v>
      </c>
      <c r="B2081" s="7" t="s">
        <v>886</v>
      </c>
      <c r="C2081" s="7" t="s">
        <v>887</v>
      </c>
      <c r="D2081" s="7" t="s">
        <v>743</v>
      </c>
      <c r="E2081" s="68">
        <v>41640.0</v>
      </c>
      <c r="F2081" s="68">
        <v>42004.0</v>
      </c>
      <c r="G2081" s="7" t="s">
        <v>747</v>
      </c>
      <c r="H2081" s="7">
        <v>120.0</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890</v>
      </c>
    </row>
    <row r="2082" ht="14.25" customHeight="1">
      <c r="A2082" s="5" t="s">
        <v>3970</v>
      </c>
      <c r="B2082" s="5" t="s">
        <v>742</v>
      </c>
      <c r="C2082" s="5" t="s">
        <v>887</v>
      </c>
      <c r="D2082" s="5" t="s">
        <v>743</v>
      </c>
      <c r="E2082" s="62">
        <v>41640.0</v>
      </c>
      <c r="F2082" s="62">
        <v>42004.0</v>
      </c>
      <c r="G2082" s="5" t="s">
        <v>747</v>
      </c>
      <c r="H2082" s="5">
        <v>0.2</v>
      </c>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t="s">
        <v>890</v>
      </c>
    </row>
    <row r="2083" ht="14.25" customHeight="1">
      <c r="A2083" s="7" t="s">
        <v>3971</v>
      </c>
      <c r="B2083" s="7" t="s">
        <v>742</v>
      </c>
      <c r="C2083" s="7"/>
      <c r="D2083" s="7" t="s">
        <v>743</v>
      </c>
      <c r="E2083" s="68">
        <v>41640.0</v>
      </c>
      <c r="F2083" s="68">
        <v>42004.0</v>
      </c>
      <c r="G2083" s="7" t="s">
        <v>747</v>
      </c>
      <c r="H2083" s="7">
        <v>0.0</v>
      </c>
      <c r="I2083" s="7"/>
      <c r="J2083" s="7"/>
      <c r="K2083" s="7"/>
      <c r="L2083" s="7"/>
      <c r="M2083" s="7"/>
      <c r="N2083" s="7"/>
      <c r="O2083" s="7"/>
      <c r="P2083" s="7"/>
      <c r="Q2083" s="7"/>
      <c r="R2083" s="7"/>
      <c r="S2083" s="7"/>
      <c r="T2083" s="7"/>
      <c r="U2083" s="7"/>
      <c r="V2083" s="7"/>
      <c r="W2083" s="7"/>
      <c r="X2083" s="7"/>
      <c r="Y2083" s="7"/>
      <c r="Z2083" s="7"/>
      <c r="AA2083" s="7"/>
      <c r="AB2083" s="7"/>
      <c r="AC2083" s="7"/>
      <c r="AD2083" s="7"/>
      <c r="AE2083" s="7"/>
      <c r="AF2083" s="7" t="s">
        <v>890</v>
      </c>
    </row>
    <row r="2084" ht="14.25" customHeight="1">
      <c r="A2084" s="5" t="s">
        <v>3972</v>
      </c>
      <c r="B2084" s="5" t="s">
        <v>742</v>
      </c>
      <c r="C2084" s="5"/>
      <c r="D2084" s="5" t="s">
        <v>743</v>
      </c>
      <c r="E2084" s="62">
        <v>41640.0</v>
      </c>
      <c r="F2084" s="62">
        <v>42004.0</v>
      </c>
      <c r="G2084" s="5" t="s">
        <v>747</v>
      </c>
      <c r="H2084" s="5">
        <v>1.0</v>
      </c>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t="s">
        <v>890</v>
      </c>
    </row>
    <row r="2085" ht="14.25" customHeight="1">
      <c r="A2085" s="7" t="s">
        <v>3973</v>
      </c>
      <c r="B2085" s="7" t="s">
        <v>1077</v>
      </c>
      <c r="C2085" s="7"/>
      <c r="D2085" s="7" t="s">
        <v>1078</v>
      </c>
      <c r="E2085" s="68">
        <v>41640.0</v>
      </c>
      <c r="F2085" s="68">
        <v>42004.0</v>
      </c>
      <c r="G2085" s="7" t="s">
        <v>1003</v>
      </c>
      <c r="H2085" s="7">
        <v>0.0</v>
      </c>
      <c r="I2085" s="7">
        <v>0.0</v>
      </c>
      <c r="J2085" s="7">
        <v>0.0</v>
      </c>
      <c r="K2085" s="7">
        <v>0.0</v>
      </c>
      <c r="L2085" s="7">
        <v>0.0</v>
      </c>
      <c r="M2085" s="7">
        <v>0.0</v>
      </c>
      <c r="N2085" s="7">
        <v>0.0</v>
      </c>
      <c r="O2085" s="7">
        <v>0.0</v>
      </c>
      <c r="P2085" s="7">
        <v>0.0</v>
      </c>
      <c r="Q2085" s="7">
        <v>0.11</v>
      </c>
      <c r="R2085" s="7">
        <v>0.13</v>
      </c>
      <c r="S2085" s="7">
        <v>0.35</v>
      </c>
      <c r="T2085" s="7">
        <v>0.37</v>
      </c>
      <c r="U2085" s="7">
        <v>0.37</v>
      </c>
      <c r="V2085" s="7">
        <v>0.39</v>
      </c>
      <c r="W2085" s="7">
        <v>0.41</v>
      </c>
      <c r="X2085" s="7">
        <v>0.38</v>
      </c>
      <c r="Y2085" s="7">
        <v>0.34</v>
      </c>
      <c r="Z2085" s="7">
        <v>0.03</v>
      </c>
      <c r="AA2085" s="7">
        <v>0.0</v>
      </c>
      <c r="AB2085" s="7">
        <v>0.0</v>
      </c>
      <c r="AC2085" s="7">
        <v>0.0</v>
      </c>
      <c r="AD2085" s="7">
        <v>0.0</v>
      </c>
      <c r="AE2085" s="7">
        <v>0.0</v>
      </c>
      <c r="AF2085" s="7" t="s">
        <v>890</v>
      </c>
    </row>
    <row r="2086" ht="14.25" customHeight="1">
      <c r="A2086" s="5" t="s">
        <v>3973</v>
      </c>
      <c r="B2086" s="5" t="s">
        <v>1077</v>
      </c>
      <c r="C2086" s="5"/>
      <c r="D2086" s="5" t="s">
        <v>1627</v>
      </c>
      <c r="E2086" s="62">
        <v>41640.0</v>
      </c>
      <c r="F2086" s="62">
        <v>42004.0</v>
      </c>
      <c r="G2086" s="5" t="s">
        <v>1003</v>
      </c>
      <c r="H2086" s="5">
        <v>0.0</v>
      </c>
      <c r="I2086" s="5">
        <v>0.0</v>
      </c>
      <c r="J2086" s="5">
        <v>0.0</v>
      </c>
      <c r="K2086" s="5">
        <v>0.0</v>
      </c>
      <c r="L2086" s="5">
        <v>0.0</v>
      </c>
      <c r="M2086" s="5">
        <v>0.0</v>
      </c>
      <c r="N2086" s="5">
        <v>0.0</v>
      </c>
      <c r="O2086" s="5">
        <v>0.09</v>
      </c>
      <c r="P2086" s="5">
        <v>0.21</v>
      </c>
      <c r="Q2086" s="5">
        <v>0.56</v>
      </c>
      <c r="R2086" s="5">
        <v>0.66</v>
      </c>
      <c r="S2086" s="5">
        <v>0.68</v>
      </c>
      <c r="T2086" s="5">
        <v>0.68</v>
      </c>
      <c r="U2086" s="5">
        <v>0.69</v>
      </c>
      <c r="V2086" s="5">
        <v>0.7</v>
      </c>
      <c r="W2086" s="5">
        <v>0.69</v>
      </c>
      <c r="X2086" s="5">
        <v>0.66</v>
      </c>
      <c r="Y2086" s="5">
        <v>0.58</v>
      </c>
      <c r="Z2086" s="5">
        <v>0.47</v>
      </c>
      <c r="AA2086" s="5">
        <v>0.43</v>
      </c>
      <c r="AB2086" s="5">
        <v>0.43</v>
      </c>
      <c r="AC2086" s="5">
        <v>0.08</v>
      </c>
      <c r="AD2086" s="5">
        <v>0.0</v>
      </c>
      <c r="AE2086" s="5">
        <v>0.0</v>
      </c>
      <c r="AF2086" s="5" t="s">
        <v>890</v>
      </c>
    </row>
    <row r="2087" ht="14.25" customHeight="1">
      <c r="A2087" s="7" t="s">
        <v>3973</v>
      </c>
      <c r="B2087" s="7" t="s">
        <v>1077</v>
      </c>
      <c r="C2087" s="7"/>
      <c r="D2087" s="7" t="s">
        <v>1882</v>
      </c>
      <c r="E2087" s="68">
        <v>41640.0</v>
      </c>
      <c r="F2087" s="68">
        <v>42004.0</v>
      </c>
      <c r="G2087" s="7" t="s">
        <v>1003</v>
      </c>
      <c r="H2087" s="7">
        <v>0.0</v>
      </c>
      <c r="I2087" s="7">
        <v>0.0</v>
      </c>
      <c r="J2087" s="7">
        <v>0.0</v>
      </c>
      <c r="K2087" s="7">
        <v>0.0</v>
      </c>
      <c r="L2087" s="7">
        <v>0.0</v>
      </c>
      <c r="M2087" s="7">
        <v>0.0</v>
      </c>
      <c r="N2087" s="7">
        <v>0.0</v>
      </c>
      <c r="O2087" s="7">
        <v>0.12</v>
      </c>
      <c r="P2087" s="7">
        <v>0.22</v>
      </c>
      <c r="Q2087" s="7">
        <v>0.64</v>
      </c>
      <c r="R2087" s="7">
        <v>0.74</v>
      </c>
      <c r="S2087" s="7">
        <v>0.68</v>
      </c>
      <c r="T2087" s="7">
        <v>0.68</v>
      </c>
      <c r="U2087" s="7">
        <v>0.71</v>
      </c>
      <c r="V2087" s="7">
        <v>0.72</v>
      </c>
      <c r="W2087" s="7">
        <v>0.72</v>
      </c>
      <c r="X2087" s="7">
        <v>0.73</v>
      </c>
      <c r="Y2087" s="7">
        <v>0.68</v>
      </c>
      <c r="Z2087" s="7">
        <v>0.68</v>
      </c>
      <c r="AA2087" s="7">
        <v>0.58</v>
      </c>
      <c r="AB2087" s="7">
        <v>0.54</v>
      </c>
      <c r="AC2087" s="7">
        <v>0.0</v>
      </c>
      <c r="AD2087" s="7">
        <v>0.0</v>
      </c>
      <c r="AE2087" s="7">
        <v>0.0</v>
      </c>
      <c r="AF2087" s="7" t="s">
        <v>890</v>
      </c>
    </row>
    <row r="2088" ht="14.25" customHeight="1">
      <c r="A2088" s="5" t="s">
        <v>3974</v>
      </c>
      <c r="B2088" s="5" t="s">
        <v>1185</v>
      </c>
      <c r="C2088" s="5"/>
      <c r="D2088" s="5" t="s">
        <v>1078</v>
      </c>
      <c r="E2088" s="62">
        <v>41640.0</v>
      </c>
      <c r="F2088" s="62">
        <v>42004.0</v>
      </c>
      <c r="G2088" s="5" t="s">
        <v>1003</v>
      </c>
      <c r="H2088" s="5">
        <v>0.15</v>
      </c>
      <c r="I2088" s="5">
        <v>0.15</v>
      </c>
      <c r="J2088" s="5">
        <v>0.15</v>
      </c>
      <c r="K2088" s="5">
        <v>0.15</v>
      </c>
      <c r="L2088" s="5">
        <v>0.15</v>
      </c>
      <c r="M2088" s="5">
        <v>0.15</v>
      </c>
      <c r="N2088" s="5">
        <v>0.15</v>
      </c>
      <c r="O2088" s="5">
        <v>0.15</v>
      </c>
      <c r="P2088" s="5">
        <v>0.15</v>
      </c>
      <c r="Q2088" s="5">
        <v>0.3</v>
      </c>
      <c r="R2088" s="5">
        <v>0.6</v>
      </c>
      <c r="S2088" s="5">
        <v>0.6</v>
      </c>
      <c r="T2088" s="5">
        <v>0.8</v>
      </c>
      <c r="U2088" s="5">
        <v>0.8</v>
      </c>
      <c r="V2088" s="5">
        <v>0.8</v>
      </c>
      <c r="W2088" s="5">
        <v>0.8</v>
      </c>
      <c r="X2088" s="5">
        <v>0.8</v>
      </c>
      <c r="Y2088" s="5">
        <v>0.6</v>
      </c>
      <c r="Z2088" s="5">
        <v>0.4</v>
      </c>
      <c r="AA2088" s="5">
        <v>0.15</v>
      </c>
      <c r="AB2088" s="5">
        <v>0.15</v>
      </c>
      <c r="AC2088" s="5">
        <v>0.15</v>
      </c>
      <c r="AD2088" s="5">
        <v>0.15</v>
      </c>
      <c r="AE2088" s="5">
        <v>0.15</v>
      </c>
      <c r="AF2088" s="5" t="s">
        <v>890</v>
      </c>
    </row>
    <row r="2089" ht="14.25" customHeight="1">
      <c r="A2089" s="7" t="s">
        <v>3974</v>
      </c>
      <c r="B2089" s="7" t="s">
        <v>1185</v>
      </c>
      <c r="C2089" s="7"/>
      <c r="D2089" s="7" t="s">
        <v>1085</v>
      </c>
      <c r="E2089" s="68">
        <v>41640.0</v>
      </c>
      <c r="F2089" s="68">
        <v>42004.0</v>
      </c>
      <c r="G2089" s="7" t="s">
        <v>747</v>
      </c>
      <c r="H2089" s="7">
        <v>0.0</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890</v>
      </c>
    </row>
    <row r="2090" ht="14.25" customHeight="1">
      <c r="A2090" s="5" t="s">
        <v>3974</v>
      </c>
      <c r="B2090" s="5" t="s">
        <v>1185</v>
      </c>
      <c r="C2090" s="5"/>
      <c r="D2090" s="5" t="s">
        <v>1089</v>
      </c>
      <c r="E2090" s="62">
        <v>41640.0</v>
      </c>
      <c r="F2090" s="62">
        <v>42004.0</v>
      </c>
      <c r="G2090" s="5" t="s">
        <v>747</v>
      </c>
      <c r="H2090" s="5">
        <v>1.0</v>
      </c>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t="s">
        <v>890</v>
      </c>
    </row>
    <row r="2091" ht="14.25" customHeight="1">
      <c r="A2091" s="7" t="s">
        <v>3974</v>
      </c>
      <c r="B2091" s="7" t="s">
        <v>1185</v>
      </c>
      <c r="C2091" s="7"/>
      <c r="D2091" s="7" t="s">
        <v>1624</v>
      </c>
      <c r="E2091" s="68">
        <v>41640.0</v>
      </c>
      <c r="F2091" s="68">
        <v>42004.0</v>
      </c>
      <c r="G2091" s="7" t="s">
        <v>1003</v>
      </c>
      <c r="H2091" s="7">
        <v>0.15</v>
      </c>
      <c r="I2091" s="7">
        <v>0.15</v>
      </c>
      <c r="J2091" s="7">
        <v>0.15</v>
      </c>
      <c r="K2091" s="7">
        <v>0.15</v>
      </c>
      <c r="L2091" s="7">
        <v>0.15</v>
      </c>
      <c r="M2091" s="7">
        <v>0.15</v>
      </c>
      <c r="N2091" s="7">
        <v>0.15</v>
      </c>
      <c r="O2091" s="7">
        <v>0.3</v>
      </c>
      <c r="P2091" s="7">
        <v>0.5</v>
      </c>
      <c r="Q2091" s="7">
        <v>0.8</v>
      </c>
      <c r="R2091" s="7">
        <v>0.9</v>
      </c>
      <c r="S2091" s="7">
        <v>0.9</v>
      </c>
      <c r="T2091" s="7">
        <v>0.9</v>
      </c>
      <c r="U2091" s="7">
        <v>0.9</v>
      </c>
      <c r="V2091" s="7">
        <v>0.9</v>
      </c>
      <c r="W2091" s="7">
        <v>0.9</v>
      </c>
      <c r="X2091" s="7">
        <v>0.9</v>
      </c>
      <c r="Y2091" s="7">
        <v>0.9</v>
      </c>
      <c r="Z2091" s="7">
        <v>0.7</v>
      </c>
      <c r="AA2091" s="7">
        <v>0.5</v>
      </c>
      <c r="AB2091" s="7">
        <v>0.5</v>
      </c>
      <c r="AC2091" s="7">
        <v>0.3</v>
      </c>
      <c r="AD2091" s="7">
        <v>0.15</v>
      </c>
      <c r="AE2091" s="7">
        <v>0.15</v>
      </c>
      <c r="AF2091" s="7" t="s">
        <v>890</v>
      </c>
    </row>
    <row r="2092" ht="14.25" customHeight="1">
      <c r="A2092" s="5" t="s">
        <v>3974</v>
      </c>
      <c r="B2092" s="5" t="s">
        <v>1185</v>
      </c>
      <c r="C2092" s="5"/>
      <c r="D2092" s="5" t="s">
        <v>1191</v>
      </c>
      <c r="E2092" s="62">
        <v>41640.0</v>
      </c>
      <c r="F2092" s="62">
        <v>42004.0</v>
      </c>
      <c r="G2092" s="5" t="s">
        <v>1003</v>
      </c>
      <c r="H2092" s="5">
        <v>0.2</v>
      </c>
      <c r="I2092" s="5">
        <v>0.2</v>
      </c>
      <c r="J2092" s="5">
        <v>0.2</v>
      </c>
      <c r="K2092" s="5">
        <v>0.2</v>
      </c>
      <c r="L2092" s="5">
        <v>0.2</v>
      </c>
      <c r="M2092" s="5">
        <v>0.2</v>
      </c>
      <c r="N2092" s="5">
        <v>0.2</v>
      </c>
      <c r="O2092" s="5">
        <v>0.4</v>
      </c>
      <c r="P2092" s="5">
        <v>0.6</v>
      </c>
      <c r="Q2092" s="5">
        <v>0.9</v>
      </c>
      <c r="R2092" s="5">
        <v>0.9</v>
      </c>
      <c r="S2092" s="5">
        <v>0.9</v>
      </c>
      <c r="T2092" s="5">
        <v>0.9</v>
      </c>
      <c r="U2092" s="5">
        <v>0.9</v>
      </c>
      <c r="V2092" s="5">
        <v>0.9</v>
      </c>
      <c r="W2092" s="5">
        <v>0.9</v>
      </c>
      <c r="X2092" s="5">
        <v>0.9</v>
      </c>
      <c r="Y2092" s="5">
        <v>0.9</v>
      </c>
      <c r="Z2092" s="5">
        <v>0.9</v>
      </c>
      <c r="AA2092" s="5">
        <v>0.7</v>
      </c>
      <c r="AB2092" s="5">
        <v>0.7</v>
      </c>
      <c r="AC2092" s="5">
        <v>0.2</v>
      </c>
      <c r="AD2092" s="5">
        <v>0.2</v>
      </c>
      <c r="AE2092" s="5">
        <v>0.2</v>
      </c>
      <c r="AF2092" s="5" t="s">
        <v>890</v>
      </c>
    </row>
    <row r="2093" ht="14.25" customHeight="1">
      <c r="A2093" s="7" t="s">
        <v>3975</v>
      </c>
      <c r="B2093" s="7" t="s">
        <v>41</v>
      </c>
      <c r="C2093" s="7"/>
      <c r="D2093" s="7" t="s">
        <v>1078</v>
      </c>
      <c r="E2093" s="68">
        <v>41640.0</v>
      </c>
      <c r="F2093" s="68">
        <v>42004.0</v>
      </c>
      <c r="G2093" s="7" t="s">
        <v>1003</v>
      </c>
      <c r="H2093" s="7">
        <v>0.05</v>
      </c>
      <c r="I2093" s="7">
        <v>0.05</v>
      </c>
      <c r="J2093" s="7">
        <v>0.05</v>
      </c>
      <c r="K2093" s="7">
        <v>0.05</v>
      </c>
      <c r="L2093" s="7">
        <v>0.05</v>
      </c>
      <c r="M2093" s="7">
        <v>0.05</v>
      </c>
      <c r="N2093" s="7">
        <v>0.05</v>
      </c>
      <c r="O2093" s="7">
        <v>0.05</v>
      </c>
      <c r="P2093" s="7">
        <v>0.05</v>
      </c>
      <c r="Q2093" s="7">
        <v>0.1</v>
      </c>
      <c r="R2093" s="7">
        <v>0.4</v>
      </c>
      <c r="S2093" s="7">
        <v>0.4</v>
      </c>
      <c r="T2093" s="7">
        <v>0.6</v>
      </c>
      <c r="U2093" s="7">
        <v>0.6</v>
      </c>
      <c r="V2093" s="7">
        <v>0.6</v>
      </c>
      <c r="W2093" s="7">
        <v>0.6</v>
      </c>
      <c r="X2093" s="7">
        <v>0.6</v>
      </c>
      <c r="Y2093" s="7">
        <v>0.4</v>
      </c>
      <c r="Z2093" s="7">
        <v>0.2</v>
      </c>
      <c r="AA2093" s="7">
        <v>0.05</v>
      </c>
      <c r="AB2093" s="7">
        <v>0.05</v>
      </c>
      <c r="AC2093" s="7">
        <v>0.05</v>
      </c>
      <c r="AD2093" s="7">
        <v>0.05</v>
      </c>
      <c r="AE2093" s="7">
        <v>0.05</v>
      </c>
      <c r="AF2093" s="7" t="s">
        <v>890</v>
      </c>
    </row>
    <row r="2094" ht="14.25" customHeight="1">
      <c r="A2094" s="5" t="s">
        <v>3975</v>
      </c>
      <c r="B2094" s="5" t="s">
        <v>41</v>
      </c>
      <c r="C2094" s="5"/>
      <c r="D2094" s="5" t="s">
        <v>1085</v>
      </c>
      <c r="E2094" s="62">
        <v>41640.0</v>
      </c>
      <c r="F2094" s="62">
        <v>42004.0</v>
      </c>
      <c r="G2094" s="5" t="s">
        <v>747</v>
      </c>
      <c r="H2094" s="5">
        <v>0.0</v>
      </c>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t="s">
        <v>890</v>
      </c>
    </row>
    <row r="2095" ht="14.25" customHeight="1">
      <c r="A2095" s="7" t="s">
        <v>3975</v>
      </c>
      <c r="B2095" s="7" t="s">
        <v>41</v>
      </c>
      <c r="C2095" s="7"/>
      <c r="D2095" s="7" t="s">
        <v>1089</v>
      </c>
      <c r="E2095" s="68">
        <v>41640.0</v>
      </c>
      <c r="F2095" s="68">
        <v>42004.0</v>
      </c>
      <c r="G2095" s="7" t="s">
        <v>747</v>
      </c>
      <c r="H2095" s="7">
        <v>1.0</v>
      </c>
      <c r="I2095" s="7"/>
      <c r="J2095" s="7"/>
      <c r="K2095" s="7"/>
      <c r="L2095" s="7"/>
      <c r="M2095" s="7"/>
      <c r="N2095" s="7"/>
      <c r="O2095" s="7"/>
      <c r="P2095" s="7"/>
      <c r="Q2095" s="7"/>
      <c r="R2095" s="7"/>
      <c r="S2095" s="7"/>
      <c r="T2095" s="7"/>
      <c r="U2095" s="7"/>
      <c r="V2095" s="7"/>
      <c r="W2095" s="7"/>
      <c r="X2095" s="7"/>
      <c r="Y2095" s="7"/>
      <c r="Z2095" s="7"/>
      <c r="AA2095" s="7"/>
      <c r="AB2095" s="7"/>
      <c r="AC2095" s="7"/>
      <c r="AD2095" s="7"/>
      <c r="AE2095" s="7"/>
      <c r="AF2095" s="7" t="s">
        <v>890</v>
      </c>
    </row>
    <row r="2096" ht="14.25" customHeight="1">
      <c r="A2096" s="5" t="s">
        <v>3975</v>
      </c>
      <c r="B2096" s="5" t="s">
        <v>41</v>
      </c>
      <c r="C2096" s="5"/>
      <c r="D2096" s="5" t="s">
        <v>1624</v>
      </c>
      <c r="E2096" s="62">
        <v>41640.0</v>
      </c>
      <c r="F2096" s="62">
        <v>42004.0</v>
      </c>
      <c r="G2096" s="5" t="s">
        <v>1003</v>
      </c>
      <c r="H2096" s="5">
        <v>0.05</v>
      </c>
      <c r="I2096" s="5">
        <v>0.05</v>
      </c>
      <c r="J2096" s="5">
        <v>0.05</v>
      </c>
      <c r="K2096" s="5">
        <v>0.05</v>
      </c>
      <c r="L2096" s="5">
        <v>0.05</v>
      </c>
      <c r="M2096" s="5">
        <v>0.05</v>
      </c>
      <c r="N2096" s="5">
        <v>0.05</v>
      </c>
      <c r="O2096" s="5">
        <v>0.1</v>
      </c>
      <c r="P2096" s="5">
        <v>0.3</v>
      </c>
      <c r="Q2096" s="5">
        <v>0.6</v>
      </c>
      <c r="R2096" s="5">
        <v>0.9</v>
      </c>
      <c r="S2096" s="5">
        <v>0.9</v>
      </c>
      <c r="T2096" s="5">
        <v>0.9</v>
      </c>
      <c r="U2096" s="5">
        <v>0.9</v>
      </c>
      <c r="V2096" s="5">
        <v>0.9</v>
      </c>
      <c r="W2096" s="5">
        <v>0.9</v>
      </c>
      <c r="X2096" s="5">
        <v>0.9</v>
      </c>
      <c r="Y2096" s="5">
        <v>0.9</v>
      </c>
      <c r="Z2096" s="5">
        <v>0.5</v>
      </c>
      <c r="AA2096" s="5">
        <v>0.3</v>
      </c>
      <c r="AB2096" s="5">
        <v>0.3</v>
      </c>
      <c r="AC2096" s="5">
        <v>0.1</v>
      </c>
      <c r="AD2096" s="5">
        <v>0.05</v>
      </c>
      <c r="AE2096" s="5">
        <v>0.05</v>
      </c>
      <c r="AF2096" s="5" t="s">
        <v>890</v>
      </c>
    </row>
    <row r="2097" ht="14.25" customHeight="1">
      <c r="A2097" s="7" t="s">
        <v>3975</v>
      </c>
      <c r="B2097" s="7" t="s">
        <v>41</v>
      </c>
      <c r="C2097" s="7"/>
      <c r="D2097" s="7" t="s">
        <v>1191</v>
      </c>
      <c r="E2097" s="68">
        <v>41640.0</v>
      </c>
      <c r="F2097" s="68">
        <v>42004.0</v>
      </c>
      <c r="G2097" s="7" t="s">
        <v>1003</v>
      </c>
      <c r="H2097" s="7">
        <v>0.05</v>
      </c>
      <c r="I2097" s="7">
        <v>0.05</v>
      </c>
      <c r="J2097" s="7">
        <v>0.05</v>
      </c>
      <c r="K2097" s="7">
        <v>0.05</v>
      </c>
      <c r="L2097" s="7">
        <v>0.05</v>
      </c>
      <c r="M2097" s="7">
        <v>0.05</v>
      </c>
      <c r="N2097" s="7">
        <v>0.05</v>
      </c>
      <c r="O2097" s="7">
        <v>0.2</v>
      </c>
      <c r="P2097" s="7">
        <v>0.4</v>
      </c>
      <c r="Q2097" s="7">
        <v>0.9</v>
      </c>
      <c r="R2097" s="7">
        <v>0.9</v>
      </c>
      <c r="S2097" s="7">
        <v>0.9</v>
      </c>
      <c r="T2097" s="7">
        <v>0.9</v>
      </c>
      <c r="U2097" s="7">
        <v>0.9</v>
      </c>
      <c r="V2097" s="7">
        <v>0.9</v>
      </c>
      <c r="W2097" s="7">
        <v>0.9</v>
      </c>
      <c r="X2097" s="7">
        <v>0.9</v>
      </c>
      <c r="Y2097" s="7">
        <v>0.9</v>
      </c>
      <c r="Z2097" s="7">
        <v>0.5</v>
      </c>
      <c r="AA2097" s="7">
        <v>0.5</v>
      </c>
      <c r="AB2097" s="7">
        <v>0.5</v>
      </c>
      <c r="AC2097" s="7">
        <v>0.2</v>
      </c>
      <c r="AD2097" s="7">
        <v>0.05</v>
      </c>
      <c r="AE2097" s="7">
        <v>0.05</v>
      </c>
      <c r="AF2097" s="7" t="s">
        <v>890</v>
      </c>
    </row>
    <row r="2098" ht="14.25" customHeight="1">
      <c r="A2098" s="5" t="s">
        <v>3976</v>
      </c>
      <c r="B2098" s="5" t="s">
        <v>41</v>
      </c>
      <c r="C2098" s="5"/>
      <c r="D2098" s="5" t="s">
        <v>1078</v>
      </c>
      <c r="E2098" s="62">
        <v>41640.0</v>
      </c>
      <c r="F2098" s="62">
        <v>42004.0</v>
      </c>
      <c r="G2098" s="5" t="s">
        <v>1003</v>
      </c>
      <c r="H2098" s="5">
        <v>0.05</v>
      </c>
      <c r="I2098" s="5">
        <v>0.05</v>
      </c>
      <c r="J2098" s="5">
        <v>0.05</v>
      </c>
      <c r="K2098" s="5">
        <v>0.05</v>
      </c>
      <c r="L2098" s="5">
        <v>0.05</v>
      </c>
      <c r="M2098" s="5">
        <v>0.05</v>
      </c>
      <c r="N2098" s="5">
        <v>0.05</v>
      </c>
      <c r="O2098" s="5">
        <v>0.05</v>
      </c>
      <c r="P2098" s="5">
        <v>0.05</v>
      </c>
      <c r="Q2098" s="5">
        <v>0.1</v>
      </c>
      <c r="R2098" s="5">
        <v>0.4</v>
      </c>
      <c r="S2098" s="5">
        <v>0.4</v>
      </c>
      <c r="T2098" s="5">
        <v>0.6</v>
      </c>
      <c r="U2098" s="5">
        <v>0.6</v>
      </c>
      <c r="V2098" s="5">
        <v>0.6</v>
      </c>
      <c r="W2098" s="5">
        <v>0.6</v>
      </c>
      <c r="X2098" s="5">
        <v>0.6</v>
      </c>
      <c r="Y2098" s="5">
        <v>0.4</v>
      </c>
      <c r="Z2098" s="5">
        <v>0.2</v>
      </c>
      <c r="AA2098" s="5">
        <v>0.05</v>
      </c>
      <c r="AB2098" s="5">
        <v>0.05</v>
      </c>
      <c r="AC2098" s="5">
        <v>0.05</v>
      </c>
      <c r="AD2098" s="5">
        <v>0.05</v>
      </c>
      <c r="AE2098" s="5">
        <v>0.05</v>
      </c>
      <c r="AF2098" s="5" t="s">
        <v>890</v>
      </c>
    </row>
    <row r="2099" ht="14.25" customHeight="1">
      <c r="A2099" s="7" t="s">
        <v>3976</v>
      </c>
      <c r="B2099" s="7" t="s">
        <v>41</v>
      </c>
      <c r="C2099" s="7"/>
      <c r="D2099" s="7" t="s">
        <v>1085</v>
      </c>
      <c r="E2099" s="68">
        <v>41640.0</v>
      </c>
      <c r="F2099" s="68">
        <v>42004.0</v>
      </c>
      <c r="G2099" s="7" t="s">
        <v>747</v>
      </c>
      <c r="H2099" s="7">
        <v>0.0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890</v>
      </c>
    </row>
    <row r="2100" ht="14.25" customHeight="1">
      <c r="A2100" s="5" t="s">
        <v>3976</v>
      </c>
      <c r="B2100" s="5" t="s">
        <v>41</v>
      </c>
      <c r="C2100" s="5"/>
      <c r="D2100" s="5" t="s">
        <v>1089</v>
      </c>
      <c r="E2100" s="62">
        <v>41640.0</v>
      </c>
      <c r="F2100" s="62">
        <v>42004.0</v>
      </c>
      <c r="G2100" s="5" t="s">
        <v>747</v>
      </c>
      <c r="H2100" s="5">
        <v>1.0</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890</v>
      </c>
    </row>
    <row r="2101" ht="14.25" customHeight="1">
      <c r="A2101" s="7" t="s">
        <v>3976</v>
      </c>
      <c r="B2101" s="7" t="s">
        <v>41</v>
      </c>
      <c r="C2101" s="7"/>
      <c r="D2101" s="7" t="s">
        <v>1624</v>
      </c>
      <c r="E2101" s="68">
        <v>41640.0</v>
      </c>
      <c r="F2101" s="68">
        <v>42004.0</v>
      </c>
      <c r="G2101" s="7" t="s">
        <v>1003</v>
      </c>
      <c r="H2101" s="7">
        <v>0.05</v>
      </c>
      <c r="I2101" s="7">
        <v>0.05</v>
      </c>
      <c r="J2101" s="7">
        <v>0.05</v>
      </c>
      <c r="K2101" s="7">
        <v>0.05</v>
      </c>
      <c r="L2101" s="7">
        <v>0.05</v>
      </c>
      <c r="M2101" s="7">
        <v>0.05</v>
      </c>
      <c r="N2101" s="7">
        <v>0.05</v>
      </c>
      <c r="O2101" s="7">
        <v>0.1</v>
      </c>
      <c r="P2101" s="7">
        <v>0.3</v>
      </c>
      <c r="Q2101" s="7">
        <v>0.6</v>
      </c>
      <c r="R2101" s="7">
        <v>0.9</v>
      </c>
      <c r="S2101" s="7">
        <v>0.9</v>
      </c>
      <c r="T2101" s="7">
        <v>0.9</v>
      </c>
      <c r="U2101" s="7">
        <v>0.9</v>
      </c>
      <c r="V2101" s="7">
        <v>0.9</v>
      </c>
      <c r="W2101" s="7">
        <v>0.9</v>
      </c>
      <c r="X2101" s="7">
        <v>0.9</v>
      </c>
      <c r="Y2101" s="7">
        <v>0.9</v>
      </c>
      <c r="Z2101" s="7">
        <v>0.5</v>
      </c>
      <c r="AA2101" s="7">
        <v>0.3</v>
      </c>
      <c r="AB2101" s="7">
        <v>0.3</v>
      </c>
      <c r="AC2101" s="7">
        <v>0.1</v>
      </c>
      <c r="AD2101" s="7">
        <v>0.05</v>
      </c>
      <c r="AE2101" s="7">
        <v>0.05</v>
      </c>
      <c r="AF2101" s="7" t="s">
        <v>890</v>
      </c>
    </row>
    <row r="2102" ht="14.25" customHeight="1">
      <c r="A2102" s="5" t="s">
        <v>3976</v>
      </c>
      <c r="B2102" s="5" t="s">
        <v>41</v>
      </c>
      <c r="C2102" s="5"/>
      <c r="D2102" s="5" t="s">
        <v>1191</v>
      </c>
      <c r="E2102" s="62">
        <v>41640.0</v>
      </c>
      <c r="F2102" s="62">
        <v>42004.0</v>
      </c>
      <c r="G2102" s="5" t="s">
        <v>1003</v>
      </c>
      <c r="H2102" s="5">
        <v>0.05</v>
      </c>
      <c r="I2102" s="5">
        <v>0.05</v>
      </c>
      <c r="J2102" s="5">
        <v>0.05</v>
      </c>
      <c r="K2102" s="5">
        <v>0.05</v>
      </c>
      <c r="L2102" s="5">
        <v>0.05</v>
      </c>
      <c r="M2102" s="5">
        <v>0.05</v>
      </c>
      <c r="N2102" s="5">
        <v>0.05</v>
      </c>
      <c r="O2102" s="5">
        <v>0.2</v>
      </c>
      <c r="P2102" s="5">
        <v>0.4</v>
      </c>
      <c r="Q2102" s="5">
        <v>0.9</v>
      </c>
      <c r="R2102" s="5">
        <v>0.9</v>
      </c>
      <c r="S2102" s="5">
        <v>0.9</v>
      </c>
      <c r="T2102" s="5">
        <v>0.9</v>
      </c>
      <c r="U2102" s="5">
        <v>0.9</v>
      </c>
      <c r="V2102" s="5">
        <v>0.9</v>
      </c>
      <c r="W2102" s="5">
        <v>0.9</v>
      </c>
      <c r="X2102" s="5">
        <v>0.9</v>
      </c>
      <c r="Y2102" s="5">
        <v>0.9</v>
      </c>
      <c r="Z2102" s="5">
        <v>0.5</v>
      </c>
      <c r="AA2102" s="5">
        <v>0.5</v>
      </c>
      <c r="AB2102" s="5">
        <v>0.5</v>
      </c>
      <c r="AC2102" s="5">
        <v>0.2</v>
      </c>
      <c r="AD2102" s="5">
        <v>0.05</v>
      </c>
      <c r="AE2102" s="5">
        <v>0.05</v>
      </c>
      <c r="AF2102" s="5" t="s">
        <v>890</v>
      </c>
    </row>
    <row r="2103" ht="14.25" customHeight="1">
      <c r="A2103" s="7" t="s">
        <v>3977</v>
      </c>
      <c r="B2103" s="7" t="s">
        <v>41</v>
      </c>
      <c r="C2103" s="7"/>
      <c r="D2103" s="7" t="s">
        <v>1078</v>
      </c>
      <c r="E2103" s="68">
        <v>41640.0</v>
      </c>
      <c r="F2103" s="68">
        <v>42004.0</v>
      </c>
      <c r="G2103" s="7" t="s">
        <v>1003</v>
      </c>
      <c r="H2103" s="7">
        <v>0.05</v>
      </c>
      <c r="I2103" s="7">
        <v>0.05</v>
      </c>
      <c r="J2103" s="7">
        <v>0.05</v>
      </c>
      <c r="K2103" s="7">
        <v>0.05</v>
      </c>
      <c r="L2103" s="7">
        <v>0.05</v>
      </c>
      <c r="M2103" s="7">
        <v>0.05</v>
      </c>
      <c r="N2103" s="7">
        <v>0.05</v>
      </c>
      <c r="O2103" s="7">
        <v>0.05</v>
      </c>
      <c r="P2103" s="7">
        <v>0.05</v>
      </c>
      <c r="Q2103" s="7">
        <v>0.1</v>
      </c>
      <c r="R2103" s="7">
        <v>0.4</v>
      </c>
      <c r="S2103" s="7">
        <v>0.4</v>
      </c>
      <c r="T2103" s="7">
        <v>0.6</v>
      </c>
      <c r="U2103" s="7">
        <v>0.6</v>
      </c>
      <c r="V2103" s="7">
        <v>0.6</v>
      </c>
      <c r="W2103" s="7">
        <v>0.6</v>
      </c>
      <c r="X2103" s="7">
        <v>0.6</v>
      </c>
      <c r="Y2103" s="7">
        <v>0.4</v>
      </c>
      <c r="Z2103" s="7">
        <v>0.2</v>
      </c>
      <c r="AA2103" s="7">
        <v>0.05</v>
      </c>
      <c r="AB2103" s="7">
        <v>0.05</v>
      </c>
      <c r="AC2103" s="7">
        <v>0.05</v>
      </c>
      <c r="AD2103" s="7">
        <v>0.05</v>
      </c>
      <c r="AE2103" s="7">
        <v>0.05</v>
      </c>
      <c r="AF2103" s="7" t="s">
        <v>890</v>
      </c>
    </row>
    <row r="2104" ht="14.25" customHeight="1">
      <c r="A2104" s="5" t="s">
        <v>3977</v>
      </c>
      <c r="B2104" s="5" t="s">
        <v>41</v>
      </c>
      <c r="C2104" s="5"/>
      <c r="D2104" s="5" t="s">
        <v>1085</v>
      </c>
      <c r="E2104" s="62">
        <v>41640.0</v>
      </c>
      <c r="F2104" s="62">
        <v>42004.0</v>
      </c>
      <c r="G2104" s="5" t="s">
        <v>747</v>
      </c>
      <c r="H2104" s="5">
        <v>0.0</v>
      </c>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t="s">
        <v>890</v>
      </c>
    </row>
    <row r="2105" ht="14.25" customHeight="1">
      <c r="A2105" s="7" t="s">
        <v>3977</v>
      </c>
      <c r="B2105" s="7" t="s">
        <v>41</v>
      </c>
      <c r="C2105" s="7"/>
      <c r="D2105" s="7" t="s">
        <v>1089</v>
      </c>
      <c r="E2105" s="68">
        <v>41640.0</v>
      </c>
      <c r="F2105" s="68">
        <v>42004.0</v>
      </c>
      <c r="G2105" s="7" t="s">
        <v>747</v>
      </c>
      <c r="H2105" s="7">
        <v>1.0</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890</v>
      </c>
    </row>
    <row r="2106" ht="14.25" customHeight="1">
      <c r="A2106" s="5" t="s">
        <v>3977</v>
      </c>
      <c r="B2106" s="5" t="s">
        <v>41</v>
      </c>
      <c r="C2106" s="5"/>
      <c r="D2106" s="5" t="s">
        <v>1624</v>
      </c>
      <c r="E2106" s="62">
        <v>41640.0</v>
      </c>
      <c r="F2106" s="62">
        <v>42004.0</v>
      </c>
      <c r="G2106" s="5" t="s">
        <v>1003</v>
      </c>
      <c r="H2106" s="5">
        <v>0.05</v>
      </c>
      <c r="I2106" s="5">
        <v>0.05</v>
      </c>
      <c r="J2106" s="5">
        <v>0.05</v>
      </c>
      <c r="K2106" s="5">
        <v>0.05</v>
      </c>
      <c r="L2106" s="5">
        <v>0.05</v>
      </c>
      <c r="M2106" s="5">
        <v>0.05</v>
      </c>
      <c r="N2106" s="5">
        <v>0.05</v>
      </c>
      <c r="O2106" s="5">
        <v>0.1</v>
      </c>
      <c r="P2106" s="5">
        <v>0.3</v>
      </c>
      <c r="Q2106" s="5">
        <v>0.6</v>
      </c>
      <c r="R2106" s="5">
        <v>0.9</v>
      </c>
      <c r="S2106" s="5">
        <v>0.9</v>
      </c>
      <c r="T2106" s="5">
        <v>0.9</v>
      </c>
      <c r="U2106" s="5">
        <v>0.9</v>
      </c>
      <c r="V2106" s="5">
        <v>0.9</v>
      </c>
      <c r="W2106" s="5">
        <v>0.9</v>
      </c>
      <c r="X2106" s="5">
        <v>0.9</v>
      </c>
      <c r="Y2106" s="5">
        <v>0.9</v>
      </c>
      <c r="Z2106" s="5">
        <v>0.5</v>
      </c>
      <c r="AA2106" s="5">
        <v>0.3</v>
      </c>
      <c r="AB2106" s="5">
        <v>0.3</v>
      </c>
      <c r="AC2106" s="5">
        <v>0.1</v>
      </c>
      <c r="AD2106" s="5">
        <v>0.05</v>
      </c>
      <c r="AE2106" s="5">
        <v>0.05</v>
      </c>
      <c r="AF2106" s="5" t="s">
        <v>890</v>
      </c>
    </row>
    <row r="2107" ht="14.25" customHeight="1">
      <c r="A2107" s="7" t="s">
        <v>3977</v>
      </c>
      <c r="B2107" s="7" t="s">
        <v>41</v>
      </c>
      <c r="C2107" s="7"/>
      <c r="D2107" s="7" t="s">
        <v>1191</v>
      </c>
      <c r="E2107" s="68">
        <v>41640.0</v>
      </c>
      <c r="F2107" s="68">
        <v>42004.0</v>
      </c>
      <c r="G2107" s="7" t="s">
        <v>1003</v>
      </c>
      <c r="H2107" s="7">
        <v>0.05</v>
      </c>
      <c r="I2107" s="7">
        <v>0.05</v>
      </c>
      <c r="J2107" s="7">
        <v>0.05</v>
      </c>
      <c r="K2107" s="7">
        <v>0.05</v>
      </c>
      <c r="L2107" s="7">
        <v>0.05</v>
      </c>
      <c r="M2107" s="7">
        <v>0.05</v>
      </c>
      <c r="N2107" s="7">
        <v>0.05</v>
      </c>
      <c r="O2107" s="7">
        <v>0.2</v>
      </c>
      <c r="P2107" s="7">
        <v>0.4</v>
      </c>
      <c r="Q2107" s="7">
        <v>0.9</v>
      </c>
      <c r="R2107" s="7">
        <v>0.9</v>
      </c>
      <c r="S2107" s="7">
        <v>0.9</v>
      </c>
      <c r="T2107" s="7">
        <v>0.9</v>
      </c>
      <c r="U2107" s="7">
        <v>0.9</v>
      </c>
      <c r="V2107" s="7">
        <v>0.9</v>
      </c>
      <c r="W2107" s="7">
        <v>0.9</v>
      </c>
      <c r="X2107" s="7">
        <v>0.9</v>
      </c>
      <c r="Y2107" s="7">
        <v>0.9</v>
      </c>
      <c r="Z2107" s="7">
        <v>0.5</v>
      </c>
      <c r="AA2107" s="7">
        <v>0.5</v>
      </c>
      <c r="AB2107" s="7">
        <v>0.5</v>
      </c>
      <c r="AC2107" s="7">
        <v>0.2</v>
      </c>
      <c r="AD2107" s="7">
        <v>0.05</v>
      </c>
      <c r="AE2107" s="7">
        <v>0.05</v>
      </c>
      <c r="AF2107" s="7" t="s">
        <v>890</v>
      </c>
    </row>
    <row r="2108" ht="14.25" customHeight="1">
      <c r="A2108" s="5" t="s">
        <v>3978</v>
      </c>
      <c r="B2108" s="5" t="s">
        <v>41</v>
      </c>
      <c r="C2108" s="5"/>
      <c r="D2108" s="5" t="s">
        <v>1078</v>
      </c>
      <c r="E2108" s="62">
        <v>41640.0</v>
      </c>
      <c r="F2108" s="62">
        <v>42004.0</v>
      </c>
      <c r="G2108" s="5" t="s">
        <v>1003</v>
      </c>
      <c r="H2108" s="5">
        <v>0.05</v>
      </c>
      <c r="I2108" s="5">
        <v>0.05</v>
      </c>
      <c r="J2108" s="5">
        <v>0.05</v>
      </c>
      <c r="K2108" s="5">
        <v>0.05</v>
      </c>
      <c r="L2108" s="5">
        <v>0.05</v>
      </c>
      <c r="M2108" s="5">
        <v>0.05</v>
      </c>
      <c r="N2108" s="5">
        <v>0.05</v>
      </c>
      <c r="O2108" s="5">
        <v>0.05</v>
      </c>
      <c r="P2108" s="5">
        <v>0.05</v>
      </c>
      <c r="Q2108" s="5">
        <v>0.1</v>
      </c>
      <c r="R2108" s="5">
        <v>0.4</v>
      </c>
      <c r="S2108" s="5">
        <v>0.4</v>
      </c>
      <c r="T2108" s="5">
        <v>0.6</v>
      </c>
      <c r="U2108" s="5">
        <v>0.6</v>
      </c>
      <c r="V2108" s="5">
        <v>0.6</v>
      </c>
      <c r="W2108" s="5">
        <v>0.6</v>
      </c>
      <c r="X2108" s="5">
        <v>0.6</v>
      </c>
      <c r="Y2108" s="5">
        <v>0.4</v>
      </c>
      <c r="Z2108" s="5">
        <v>0.2</v>
      </c>
      <c r="AA2108" s="5">
        <v>0.05</v>
      </c>
      <c r="AB2108" s="5">
        <v>0.05</v>
      </c>
      <c r="AC2108" s="5">
        <v>0.05</v>
      </c>
      <c r="AD2108" s="5">
        <v>0.05</v>
      </c>
      <c r="AE2108" s="5">
        <v>0.05</v>
      </c>
      <c r="AF2108" s="5" t="s">
        <v>890</v>
      </c>
    </row>
    <row r="2109" ht="14.25" customHeight="1">
      <c r="A2109" s="7" t="s">
        <v>3978</v>
      </c>
      <c r="B2109" s="7" t="s">
        <v>41</v>
      </c>
      <c r="C2109" s="7"/>
      <c r="D2109" s="7" t="s">
        <v>1085</v>
      </c>
      <c r="E2109" s="68">
        <v>41640.0</v>
      </c>
      <c r="F2109" s="68">
        <v>42004.0</v>
      </c>
      <c r="G2109" s="7" t="s">
        <v>747</v>
      </c>
      <c r="H2109" s="7">
        <v>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890</v>
      </c>
    </row>
    <row r="2110" ht="14.25" customHeight="1">
      <c r="A2110" s="5" t="s">
        <v>3978</v>
      </c>
      <c r="B2110" s="5" t="s">
        <v>41</v>
      </c>
      <c r="C2110" s="5"/>
      <c r="D2110" s="5" t="s">
        <v>1089</v>
      </c>
      <c r="E2110" s="62">
        <v>41640.0</v>
      </c>
      <c r="F2110" s="62">
        <v>42004.0</v>
      </c>
      <c r="G2110" s="5" t="s">
        <v>747</v>
      </c>
      <c r="H2110" s="5">
        <v>1.0</v>
      </c>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t="s">
        <v>890</v>
      </c>
    </row>
    <row r="2111" ht="14.25" customHeight="1">
      <c r="A2111" s="7" t="s">
        <v>3978</v>
      </c>
      <c r="B2111" s="7" t="s">
        <v>41</v>
      </c>
      <c r="C2111" s="7"/>
      <c r="D2111" s="7" t="s">
        <v>1624</v>
      </c>
      <c r="E2111" s="68">
        <v>41640.0</v>
      </c>
      <c r="F2111" s="68">
        <v>42004.0</v>
      </c>
      <c r="G2111" s="7" t="s">
        <v>1003</v>
      </c>
      <c r="H2111" s="7">
        <v>0.05</v>
      </c>
      <c r="I2111" s="7">
        <v>0.05</v>
      </c>
      <c r="J2111" s="7">
        <v>0.05</v>
      </c>
      <c r="K2111" s="7">
        <v>0.05</v>
      </c>
      <c r="L2111" s="7">
        <v>0.05</v>
      </c>
      <c r="M2111" s="7">
        <v>0.05</v>
      </c>
      <c r="N2111" s="7">
        <v>0.05</v>
      </c>
      <c r="O2111" s="7">
        <v>0.1</v>
      </c>
      <c r="P2111" s="7">
        <v>0.3</v>
      </c>
      <c r="Q2111" s="7">
        <v>0.6</v>
      </c>
      <c r="R2111" s="7">
        <v>0.9</v>
      </c>
      <c r="S2111" s="7">
        <v>0.9</v>
      </c>
      <c r="T2111" s="7">
        <v>0.9</v>
      </c>
      <c r="U2111" s="7">
        <v>0.9</v>
      </c>
      <c r="V2111" s="7">
        <v>0.9</v>
      </c>
      <c r="W2111" s="7">
        <v>0.9</v>
      </c>
      <c r="X2111" s="7">
        <v>0.9</v>
      </c>
      <c r="Y2111" s="7">
        <v>0.9</v>
      </c>
      <c r="Z2111" s="7">
        <v>0.5</v>
      </c>
      <c r="AA2111" s="7">
        <v>0.3</v>
      </c>
      <c r="AB2111" s="7">
        <v>0.3</v>
      </c>
      <c r="AC2111" s="7">
        <v>0.1</v>
      </c>
      <c r="AD2111" s="7">
        <v>0.05</v>
      </c>
      <c r="AE2111" s="7">
        <v>0.05</v>
      </c>
      <c r="AF2111" s="7" t="s">
        <v>890</v>
      </c>
    </row>
    <row r="2112" ht="14.25" customHeight="1">
      <c r="A2112" s="5" t="s">
        <v>3978</v>
      </c>
      <c r="B2112" s="5" t="s">
        <v>41</v>
      </c>
      <c r="C2112" s="5"/>
      <c r="D2112" s="5" t="s">
        <v>1191</v>
      </c>
      <c r="E2112" s="62">
        <v>41640.0</v>
      </c>
      <c r="F2112" s="62">
        <v>42004.0</v>
      </c>
      <c r="G2112" s="5" t="s">
        <v>1003</v>
      </c>
      <c r="H2112" s="5">
        <v>0.05</v>
      </c>
      <c r="I2112" s="5">
        <v>0.05</v>
      </c>
      <c r="J2112" s="5">
        <v>0.05</v>
      </c>
      <c r="K2112" s="5">
        <v>0.05</v>
      </c>
      <c r="L2112" s="5">
        <v>0.05</v>
      </c>
      <c r="M2112" s="5">
        <v>0.05</v>
      </c>
      <c r="N2112" s="5">
        <v>0.05</v>
      </c>
      <c r="O2112" s="5">
        <v>0.2</v>
      </c>
      <c r="P2112" s="5">
        <v>0.4</v>
      </c>
      <c r="Q2112" s="5">
        <v>0.9</v>
      </c>
      <c r="R2112" s="5">
        <v>0.9</v>
      </c>
      <c r="S2112" s="5">
        <v>0.9</v>
      </c>
      <c r="T2112" s="5">
        <v>0.9</v>
      </c>
      <c r="U2112" s="5">
        <v>0.9</v>
      </c>
      <c r="V2112" s="5">
        <v>0.9</v>
      </c>
      <c r="W2112" s="5">
        <v>0.9</v>
      </c>
      <c r="X2112" s="5">
        <v>0.9</v>
      </c>
      <c r="Y2112" s="5">
        <v>0.9</v>
      </c>
      <c r="Z2112" s="5">
        <v>0.5</v>
      </c>
      <c r="AA2112" s="5">
        <v>0.5</v>
      </c>
      <c r="AB2112" s="5">
        <v>0.5</v>
      </c>
      <c r="AC2112" s="5">
        <v>0.2</v>
      </c>
      <c r="AD2112" s="5">
        <v>0.05</v>
      </c>
      <c r="AE2112" s="5">
        <v>0.05</v>
      </c>
      <c r="AF2112" s="5" t="s">
        <v>890</v>
      </c>
    </row>
    <row r="2113" ht="14.25" customHeight="1">
      <c r="A2113" s="7" t="s">
        <v>3979</v>
      </c>
      <c r="B2113" s="7" t="s">
        <v>647</v>
      </c>
      <c r="C2113" s="7"/>
      <c r="D2113" s="7" t="s">
        <v>1078</v>
      </c>
      <c r="E2113" s="68">
        <v>41640.0</v>
      </c>
      <c r="F2113" s="68">
        <v>42004.0</v>
      </c>
      <c r="G2113" s="7" t="s">
        <v>1003</v>
      </c>
      <c r="H2113" s="7">
        <v>0.0</v>
      </c>
      <c r="I2113" s="7">
        <v>0.0</v>
      </c>
      <c r="J2113" s="7">
        <v>0.0</v>
      </c>
      <c r="K2113" s="7">
        <v>0.0</v>
      </c>
      <c r="L2113" s="7">
        <v>0.0</v>
      </c>
      <c r="M2113" s="7">
        <v>0.0</v>
      </c>
      <c r="N2113" s="7">
        <v>0.0</v>
      </c>
      <c r="O2113" s="7">
        <v>0.0</v>
      </c>
      <c r="P2113" s="7">
        <v>0.0</v>
      </c>
      <c r="Q2113" s="7">
        <v>0.1</v>
      </c>
      <c r="R2113" s="7">
        <v>0.2</v>
      </c>
      <c r="S2113" s="7">
        <v>0.2</v>
      </c>
      <c r="T2113" s="7">
        <v>0.4</v>
      </c>
      <c r="U2113" s="7">
        <v>0.4</v>
      </c>
      <c r="V2113" s="7">
        <v>0.4</v>
      </c>
      <c r="W2113" s="7">
        <v>0.4</v>
      </c>
      <c r="X2113" s="7">
        <v>0.4</v>
      </c>
      <c r="Y2113" s="7">
        <v>0.2</v>
      </c>
      <c r="Z2113" s="7">
        <v>0.1</v>
      </c>
      <c r="AA2113" s="7">
        <v>0.0</v>
      </c>
      <c r="AB2113" s="7">
        <v>0.0</v>
      </c>
      <c r="AC2113" s="7">
        <v>0.0</v>
      </c>
      <c r="AD2113" s="7">
        <v>0.0</v>
      </c>
      <c r="AE2113" s="7">
        <v>0.0</v>
      </c>
      <c r="AF2113" s="7" t="s">
        <v>890</v>
      </c>
    </row>
    <row r="2114" ht="14.25" customHeight="1">
      <c r="A2114" s="5" t="s">
        <v>3979</v>
      </c>
      <c r="B2114" s="5" t="s">
        <v>647</v>
      </c>
      <c r="C2114" s="5"/>
      <c r="D2114" s="5" t="s">
        <v>1085</v>
      </c>
      <c r="E2114" s="62">
        <v>41640.0</v>
      </c>
      <c r="F2114" s="62">
        <v>42004.0</v>
      </c>
      <c r="G2114" s="5" t="s">
        <v>747</v>
      </c>
      <c r="H2114" s="5">
        <v>0.0</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890</v>
      </c>
    </row>
    <row r="2115" ht="14.25" customHeight="1">
      <c r="A2115" s="7" t="s">
        <v>3979</v>
      </c>
      <c r="B2115" s="7" t="s">
        <v>647</v>
      </c>
      <c r="C2115" s="7"/>
      <c r="D2115" s="7" t="s">
        <v>1089</v>
      </c>
      <c r="E2115" s="68">
        <v>41640.0</v>
      </c>
      <c r="F2115" s="68">
        <v>42004.0</v>
      </c>
      <c r="G2115" s="7" t="s">
        <v>747</v>
      </c>
      <c r="H2115" s="7">
        <v>1.0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890</v>
      </c>
    </row>
    <row r="2116" ht="14.25" customHeight="1">
      <c r="A2116" s="5" t="s">
        <v>3979</v>
      </c>
      <c r="B2116" s="5" t="s">
        <v>647</v>
      </c>
      <c r="C2116" s="5"/>
      <c r="D2116" s="5" t="s">
        <v>1624</v>
      </c>
      <c r="E2116" s="62">
        <v>41640.0</v>
      </c>
      <c r="F2116" s="62">
        <v>42004.0</v>
      </c>
      <c r="G2116" s="5" t="s">
        <v>1003</v>
      </c>
      <c r="H2116" s="5">
        <v>0.0</v>
      </c>
      <c r="I2116" s="5">
        <v>0.0</v>
      </c>
      <c r="J2116" s="5">
        <v>0.0</v>
      </c>
      <c r="K2116" s="5">
        <v>0.0</v>
      </c>
      <c r="L2116" s="5">
        <v>0.0</v>
      </c>
      <c r="M2116" s="5">
        <v>0.0</v>
      </c>
      <c r="N2116" s="5">
        <v>0.0</v>
      </c>
      <c r="O2116" s="5">
        <v>0.1</v>
      </c>
      <c r="P2116" s="5">
        <v>0.2</v>
      </c>
      <c r="Q2116" s="5">
        <v>0.5</v>
      </c>
      <c r="R2116" s="5">
        <v>0.6</v>
      </c>
      <c r="S2116" s="5">
        <v>0.8</v>
      </c>
      <c r="T2116" s="5">
        <v>0.8</v>
      </c>
      <c r="U2116" s="5">
        <v>0.8</v>
      </c>
      <c r="V2116" s="5">
        <v>0.8</v>
      </c>
      <c r="W2116" s="5">
        <v>0.8</v>
      </c>
      <c r="X2116" s="5">
        <v>0.8</v>
      </c>
      <c r="Y2116" s="5">
        <v>0.6</v>
      </c>
      <c r="Z2116" s="5">
        <v>0.2</v>
      </c>
      <c r="AA2116" s="5">
        <v>0.2</v>
      </c>
      <c r="AB2116" s="5">
        <v>0.2</v>
      </c>
      <c r="AC2116" s="5">
        <v>0.1</v>
      </c>
      <c r="AD2116" s="5">
        <v>0.0</v>
      </c>
      <c r="AE2116" s="5">
        <v>0.0</v>
      </c>
      <c r="AF2116" s="5" t="s">
        <v>890</v>
      </c>
    </row>
    <row r="2117" ht="14.25" customHeight="1">
      <c r="A2117" s="7" t="s">
        <v>3979</v>
      </c>
      <c r="B2117" s="7" t="s">
        <v>647</v>
      </c>
      <c r="C2117" s="7"/>
      <c r="D2117" s="7" t="s">
        <v>1191</v>
      </c>
      <c r="E2117" s="68">
        <v>41640.0</v>
      </c>
      <c r="F2117" s="68">
        <v>42004.0</v>
      </c>
      <c r="G2117" s="7" t="s">
        <v>1003</v>
      </c>
      <c r="H2117" s="7">
        <v>0.0</v>
      </c>
      <c r="I2117" s="7">
        <v>0.0</v>
      </c>
      <c r="J2117" s="7">
        <v>0.0</v>
      </c>
      <c r="K2117" s="7">
        <v>0.0</v>
      </c>
      <c r="L2117" s="7">
        <v>0.0</v>
      </c>
      <c r="M2117" s="7">
        <v>0.0</v>
      </c>
      <c r="N2117" s="7">
        <v>0.0</v>
      </c>
      <c r="O2117" s="7">
        <v>0.1</v>
      </c>
      <c r="P2117" s="7">
        <v>0.2</v>
      </c>
      <c r="Q2117" s="7">
        <v>0.5</v>
      </c>
      <c r="R2117" s="7">
        <v>0.5</v>
      </c>
      <c r="S2117" s="7">
        <v>0.7</v>
      </c>
      <c r="T2117" s="7">
        <v>0.7</v>
      </c>
      <c r="U2117" s="7">
        <v>0.7</v>
      </c>
      <c r="V2117" s="7">
        <v>0.7</v>
      </c>
      <c r="W2117" s="7">
        <v>0.8</v>
      </c>
      <c r="X2117" s="7">
        <v>0.7</v>
      </c>
      <c r="Y2117" s="7">
        <v>0.5</v>
      </c>
      <c r="Z2117" s="7">
        <v>0.5</v>
      </c>
      <c r="AA2117" s="7">
        <v>0.3</v>
      </c>
      <c r="AB2117" s="7">
        <v>0.3</v>
      </c>
      <c r="AC2117" s="7">
        <v>0.0</v>
      </c>
      <c r="AD2117" s="7">
        <v>0.0</v>
      </c>
      <c r="AE2117" s="7">
        <v>0.0</v>
      </c>
      <c r="AF2117" s="7" t="s">
        <v>890</v>
      </c>
    </row>
    <row r="2118" ht="14.25" customHeight="1">
      <c r="A2118" s="5" t="s">
        <v>1849</v>
      </c>
      <c r="B2118" s="5" t="s">
        <v>1230</v>
      </c>
      <c r="C2118" s="5"/>
      <c r="D2118" s="5" t="s">
        <v>1078</v>
      </c>
      <c r="E2118" s="62">
        <v>41640.0</v>
      </c>
      <c r="F2118" s="62">
        <v>42004.0</v>
      </c>
      <c r="G2118" s="5" t="s">
        <v>1003</v>
      </c>
      <c r="H2118" s="5">
        <v>0.0</v>
      </c>
      <c r="I2118" s="5">
        <v>0.0</v>
      </c>
      <c r="J2118" s="5">
        <v>0.0</v>
      </c>
      <c r="K2118" s="5">
        <v>0.0</v>
      </c>
      <c r="L2118" s="5">
        <v>0.0</v>
      </c>
      <c r="M2118" s="5">
        <v>0.0</v>
      </c>
      <c r="N2118" s="5">
        <v>0.0</v>
      </c>
      <c r="O2118" s="5">
        <v>0.0</v>
      </c>
      <c r="P2118" s="5">
        <v>0.0</v>
      </c>
      <c r="Q2118" s="5">
        <v>0.14</v>
      </c>
      <c r="R2118" s="5">
        <v>0.29</v>
      </c>
      <c r="S2118" s="5">
        <v>0.31</v>
      </c>
      <c r="T2118" s="5">
        <v>0.36</v>
      </c>
      <c r="U2118" s="5">
        <v>0.36</v>
      </c>
      <c r="V2118" s="5">
        <v>0.34</v>
      </c>
      <c r="W2118" s="5">
        <v>0.35</v>
      </c>
      <c r="X2118" s="5">
        <v>0.37</v>
      </c>
      <c r="Y2118" s="5">
        <v>0.34</v>
      </c>
      <c r="Z2118" s="5">
        <v>0.25</v>
      </c>
      <c r="AA2118" s="5">
        <v>0.0</v>
      </c>
      <c r="AB2118" s="5">
        <v>0.0</v>
      </c>
      <c r="AC2118" s="5">
        <v>0.0</v>
      </c>
      <c r="AD2118" s="5">
        <v>0.0</v>
      </c>
      <c r="AE2118" s="5">
        <v>0.0</v>
      </c>
      <c r="AF2118" s="5" t="s">
        <v>890</v>
      </c>
    </row>
    <row r="2119" ht="14.25" customHeight="1">
      <c r="A2119" s="7" t="s">
        <v>1849</v>
      </c>
      <c r="B2119" s="7" t="s">
        <v>1230</v>
      </c>
      <c r="C2119" s="7"/>
      <c r="D2119" s="7" t="s">
        <v>1627</v>
      </c>
      <c r="E2119" s="68">
        <v>41640.0</v>
      </c>
      <c r="F2119" s="68">
        <v>42004.0</v>
      </c>
      <c r="G2119" s="7" t="s">
        <v>1003</v>
      </c>
      <c r="H2119" s="7">
        <v>0.0</v>
      </c>
      <c r="I2119" s="7">
        <v>0.0</v>
      </c>
      <c r="J2119" s="7">
        <v>0.0</v>
      </c>
      <c r="K2119" s="7">
        <v>0.0</v>
      </c>
      <c r="L2119" s="7">
        <v>0.0</v>
      </c>
      <c r="M2119" s="7">
        <v>0.0</v>
      </c>
      <c r="N2119" s="7">
        <v>0.0</v>
      </c>
      <c r="O2119" s="7">
        <v>0.2</v>
      </c>
      <c r="P2119" s="7">
        <v>0.24</v>
      </c>
      <c r="Q2119" s="7">
        <v>0.27</v>
      </c>
      <c r="R2119" s="7">
        <v>0.42</v>
      </c>
      <c r="S2119" s="7">
        <v>0.54</v>
      </c>
      <c r="T2119" s="7">
        <v>0.59</v>
      </c>
      <c r="U2119" s="7">
        <v>0.6</v>
      </c>
      <c r="V2119" s="7">
        <v>0.49</v>
      </c>
      <c r="W2119" s="7">
        <v>0.48</v>
      </c>
      <c r="X2119" s="7">
        <v>0.47</v>
      </c>
      <c r="Y2119" s="7">
        <v>0.46</v>
      </c>
      <c r="Z2119" s="7">
        <v>0.44</v>
      </c>
      <c r="AA2119" s="7">
        <v>0.36</v>
      </c>
      <c r="AB2119" s="7">
        <v>0.29</v>
      </c>
      <c r="AC2119" s="7">
        <v>0.22</v>
      </c>
      <c r="AD2119" s="7">
        <v>0.0</v>
      </c>
      <c r="AE2119" s="7">
        <v>0.0</v>
      </c>
      <c r="AF2119" s="7" t="s">
        <v>890</v>
      </c>
    </row>
    <row r="2120" ht="14.25" customHeight="1">
      <c r="A2120" s="5" t="s">
        <v>1849</v>
      </c>
      <c r="B2120" s="5" t="s">
        <v>1230</v>
      </c>
      <c r="C2120" s="5"/>
      <c r="D2120" s="5" t="s">
        <v>1882</v>
      </c>
      <c r="E2120" s="62">
        <v>41640.0</v>
      </c>
      <c r="F2120" s="62">
        <v>42004.0</v>
      </c>
      <c r="G2120" s="5" t="s">
        <v>1003</v>
      </c>
      <c r="H2120" s="5">
        <v>0.0</v>
      </c>
      <c r="I2120" s="5">
        <v>0.0</v>
      </c>
      <c r="J2120" s="5">
        <v>0.0</v>
      </c>
      <c r="K2120" s="5">
        <v>0.0</v>
      </c>
      <c r="L2120" s="5">
        <v>0.0</v>
      </c>
      <c r="M2120" s="5">
        <v>0.0</v>
      </c>
      <c r="N2120" s="5">
        <v>0.0</v>
      </c>
      <c r="O2120" s="5">
        <v>0.15</v>
      </c>
      <c r="P2120" s="5">
        <v>0.23</v>
      </c>
      <c r="Q2120" s="5">
        <v>0.32</v>
      </c>
      <c r="R2120" s="5">
        <v>0.41</v>
      </c>
      <c r="S2120" s="5">
        <v>0.57</v>
      </c>
      <c r="T2120" s="5">
        <v>0.62</v>
      </c>
      <c r="U2120" s="5">
        <v>0.61</v>
      </c>
      <c r="V2120" s="5">
        <v>0.5</v>
      </c>
      <c r="W2120" s="5">
        <v>0.45</v>
      </c>
      <c r="X2120" s="5">
        <v>0.46</v>
      </c>
      <c r="Y2120" s="5">
        <v>0.47</v>
      </c>
      <c r="Z2120" s="5">
        <v>0.42</v>
      </c>
      <c r="AA2120" s="5">
        <v>0.34</v>
      </c>
      <c r="AB2120" s="5">
        <v>0.33</v>
      </c>
      <c r="AC2120" s="5">
        <v>0.0</v>
      </c>
      <c r="AD2120" s="5">
        <v>0.0</v>
      </c>
      <c r="AE2120" s="5">
        <v>0.0</v>
      </c>
      <c r="AF2120" s="5" t="s">
        <v>890</v>
      </c>
    </row>
    <row r="2121" ht="14.25" customHeight="1">
      <c r="A2121" s="7" t="s">
        <v>3980</v>
      </c>
      <c r="B2121" s="7" t="s">
        <v>1173</v>
      </c>
      <c r="C2121" s="7" t="s">
        <v>995</v>
      </c>
      <c r="D2121" s="7" t="s">
        <v>1078</v>
      </c>
      <c r="E2121" s="68">
        <v>41640.0</v>
      </c>
      <c r="F2121" s="68">
        <v>42004.0</v>
      </c>
      <c r="G2121" s="7" t="s">
        <v>1003</v>
      </c>
      <c r="H2121" s="7">
        <v>29.44</v>
      </c>
      <c r="I2121" s="7">
        <v>29.44</v>
      </c>
      <c r="J2121" s="7">
        <v>29.44</v>
      </c>
      <c r="K2121" s="7">
        <v>29.44</v>
      </c>
      <c r="L2121" s="7">
        <v>29.44</v>
      </c>
      <c r="M2121" s="7">
        <v>29.44</v>
      </c>
      <c r="N2121" s="7">
        <v>29.44</v>
      </c>
      <c r="O2121" s="7">
        <v>23.89</v>
      </c>
      <c r="P2121" s="7">
        <v>23.89</v>
      </c>
      <c r="Q2121" s="7">
        <v>23.89</v>
      </c>
      <c r="R2121" s="7">
        <v>23.89</v>
      </c>
      <c r="S2121" s="7">
        <v>23.89</v>
      </c>
      <c r="T2121" s="7">
        <v>23.89</v>
      </c>
      <c r="U2121" s="7">
        <v>23.89</v>
      </c>
      <c r="V2121" s="7">
        <v>23.89</v>
      </c>
      <c r="W2121" s="7">
        <v>23.89</v>
      </c>
      <c r="X2121" s="7">
        <v>23.89</v>
      </c>
      <c r="Y2121" s="7">
        <v>23.89</v>
      </c>
      <c r="Z2121" s="7">
        <v>23.89</v>
      </c>
      <c r="AA2121" s="7">
        <v>29.44</v>
      </c>
      <c r="AB2121" s="7">
        <v>29.44</v>
      </c>
      <c r="AC2121" s="7">
        <v>29.44</v>
      </c>
      <c r="AD2121" s="7">
        <v>29.44</v>
      </c>
      <c r="AE2121" s="7">
        <v>29.44</v>
      </c>
      <c r="AF2121" s="7" t="s">
        <v>890</v>
      </c>
    </row>
    <row r="2122" ht="14.25" customHeight="1">
      <c r="A2122" s="5" t="s">
        <v>3980</v>
      </c>
      <c r="B2122" s="5" t="s">
        <v>1173</v>
      </c>
      <c r="C2122" s="5" t="s">
        <v>995</v>
      </c>
      <c r="D2122" s="5" t="s">
        <v>1085</v>
      </c>
      <c r="E2122" s="62">
        <v>41640.0</v>
      </c>
      <c r="F2122" s="62">
        <v>42004.0</v>
      </c>
      <c r="G2122" s="5" t="s">
        <v>747</v>
      </c>
      <c r="H2122" s="5">
        <v>29.44</v>
      </c>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t="s">
        <v>890</v>
      </c>
    </row>
    <row r="2123" ht="14.25" customHeight="1">
      <c r="A2123" s="7" t="s">
        <v>3980</v>
      </c>
      <c r="B2123" s="7" t="s">
        <v>1173</v>
      </c>
      <c r="C2123" s="7" t="s">
        <v>995</v>
      </c>
      <c r="D2123" s="7" t="s">
        <v>1089</v>
      </c>
      <c r="E2123" s="68">
        <v>41640.0</v>
      </c>
      <c r="F2123" s="68">
        <v>42004.0</v>
      </c>
      <c r="G2123" s="7" t="s">
        <v>1003</v>
      </c>
      <c r="H2123" s="7">
        <v>29.44</v>
      </c>
      <c r="I2123" s="7">
        <v>29.44</v>
      </c>
      <c r="J2123" s="7">
        <v>29.44</v>
      </c>
      <c r="K2123" s="7">
        <v>29.44</v>
      </c>
      <c r="L2123" s="7">
        <v>29.44</v>
      </c>
      <c r="M2123" s="7">
        <v>29.44</v>
      </c>
      <c r="N2123" s="7">
        <v>26.67</v>
      </c>
      <c r="O2123" s="7">
        <v>23.89</v>
      </c>
      <c r="P2123" s="7">
        <v>23.89</v>
      </c>
      <c r="Q2123" s="7">
        <v>23.89</v>
      </c>
      <c r="R2123" s="7">
        <v>23.89</v>
      </c>
      <c r="S2123" s="7">
        <v>23.89</v>
      </c>
      <c r="T2123" s="7">
        <v>23.89</v>
      </c>
      <c r="U2123" s="7">
        <v>23.89</v>
      </c>
      <c r="V2123" s="7">
        <v>23.89</v>
      </c>
      <c r="W2123" s="7">
        <v>23.89</v>
      </c>
      <c r="X2123" s="7">
        <v>23.89</v>
      </c>
      <c r="Y2123" s="7">
        <v>23.89</v>
      </c>
      <c r="Z2123" s="7">
        <v>23.89</v>
      </c>
      <c r="AA2123" s="7">
        <v>23.89</v>
      </c>
      <c r="AB2123" s="7">
        <v>23.89</v>
      </c>
      <c r="AC2123" s="7">
        <v>29.44</v>
      </c>
      <c r="AD2123" s="7">
        <v>29.44</v>
      </c>
      <c r="AE2123" s="7">
        <v>29.44</v>
      </c>
      <c r="AF2123" s="7" t="s">
        <v>890</v>
      </c>
    </row>
    <row r="2124" ht="14.25" customHeight="1">
      <c r="A2124" s="5" t="s">
        <v>3980</v>
      </c>
      <c r="B2124" s="5" t="s">
        <v>1173</v>
      </c>
      <c r="C2124" s="5" t="s">
        <v>995</v>
      </c>
      <c r="D2124" s="5" t="s">
        <v>1624</v>
      </c>
      <c r="E2124" s="62">
        <v>41640.0</v>
      </c>
      <c r="F2124" s="62">
        <v>42004.0</v>
      </c>
      <c r="G2124" s="5" t="s">
        <v>1003</v>
      </c>
      <c r="H2124" s="5">
        <v>29.44</v>
      </c>
      <c r="I2124" s="5">
        <v>29.44</v>
      </c>
      <c r="J2124" s="5">
        <v>29.44</v>
      </c>
      <c r="K2124" s="5">
        <v>29.44</v>
      </c>
      <c r="L2124" s="5">
        <v>29.44</v>
      </c>
      <c r="M2124" s="5">
        <v>23.89</v>
      </c>
      <c r="N2124" s="5">
        <v>23.89</v>
      </c>
      <c r="O2124" s="5">
        <v>23.89</v>
      </c>
      <c r="P2124" s="5">
        <v>23.89</v>
      </c>
      <c r="Q2124" s="5">
        <v>23.89</v>
      </c>
      <c r="R2124" s="5">
        <v>23.89</v>
      </c>
      <c r="S2124" s="5">
        <v>23.89</v>
      </c>
      <c r="T2124" s="5">
        <v>23.89</v>
      </c>
      <c r="U2124" s="5">
        <v>23.89</v>
      </c>
      <c r="V2124" s="5">
        <v>23.89</v>
      </c>
      <c r="W2124" s="5">
        <v>23.89</v>
      </c>
      <c r="X2124" s="5">
        <v>23.89</v>
      </c>
      <c r="Y2124" s="5">
        <v>23.89</v>
      </c>
      <c r="Z2124" s="5">
        <v>23.89</v>
      </c>
      <c r="AA2124" s="5">
        <v>23.89</v>
      </c>
      <c r="AB2124" s="5">
        <v>23.89</v>
      </c>
      <c r="AC2124" s="5">
        <v>23.89</v>
      </c>
      <c r="AD2124" s="5">
        <v>29.44</v>
      </c>
      <c r="AE2124" s="5">
        <v>29.44</v>
      </c>
      <c r="AF2124" s="5" t="s">
        <v>890</v>
      </c>
    </row>
    <row r="2125" ht="14.25" customHeight="1">
      <c r="A2125" s="7" t="s">
        <v>3980</v>
      </c>
      <c r="B2125" s="7" t="s">
        <v>1173</v>
      </c>
      <c r="C2125" s="7" t="s">
        <v>995</v>
      </c>
      <c r="D2125" s="7" t="s">
        <v>1191</v>
      </c>
      <c r="E2125" s="68">
        <v>41640.0</v>
      </c>
      <c r="F2125" s="68">
        <v>42004.0</v>
      </c>
      <c r="G2125" s="7" t="s">
        <v>1003</v>
      </c>
      <c r="H2125" s="7">
        <v>29.44</v>
      </c>
      <c r="I2125" s="7">
        <v>29.44</v>
      </c>
      <c r="J2125" s="7">
        <v>29.44</v>
      </c>
      <c r="K2125" s="7">
        <v>29.44</v>
      </c>
      <c r="L2125" s="7">
        <v>29.44</v>
      </c>
      <c r="M2125" s="7">
        <v>23.89</v>
      </c>
      <c r="N2125" s="7">
        <v>23.89</v>
      </c>
      <c r="O2125" s="7">
        <v>23.89</v>
      </c>
      <c r="P2125" s="7">
        <v>23.89</v>
      </c>
      <c r="Q2125" s="7">
        <v>23.89</v>
      </c>
      <c r="R2125" s="7">
        <v>23.89</v>
      </c>
      <c r="S2125" s="7">
        <v>23.89</v>
      </c>
      <c r="T2125" s="7">
        <v>23.89</v>
      </c>
      <c r="U2125" s="7">
        <v>23.89</v>
      </c>
      <c r="V2125" s="7">
        <v>23.89</v>
      </c>
      <c r="W2125" s="7">
        <v>23.89</v>
      </c>
      <c r="X2125" s="7">
        <v>23.89</v>
      </c>
      <c r="Y2125" s="7">
        <v>23.89</v>
      </c>
      <c r="Z2125" s="7">
        <v>23.89</v>
      </c>
      <c r="AA2125" s="7">
        <v>23.89</v>
      </c>
      <c r="AB2125" s="7">
        <v>23.89</v>
      </c>
      <c r="AC2125" s="7">
        <v>29.44</v>
      </c>
      <c r="AD2125" s="7">
        <v>29.44</v>
      </c>
      <c r="AE2125" s="7">
        <v>29.44</v>
      </c>
      <c r="AF2125" s="7" t="s">
        <v>890</v>
      </c>
    </row>
    <row r="2126" ht="14.25" customHeight="1">
      <c r="A2126" s="5" t="s">
        <v>1867</v>
      </c>
      <c r="B2126" s="5" t="s">
        <v>1173</v>
      </c>
      <c r="C2126" s="5" t="s">
        <v>995</v>
      </c>
      <c r="D2126" s="5" t="s">
        <v>2523</v>
      </c>
      <c r="E2126" s="62">
        <v>41640.0</v>
      </c>
      <c r="F2126" s="62">
        <v>42004.0</v>
      </c>
      <c r="G2126" s="5" t="s">
        <v>747</v>
      </c>
      <c r="H2126" s="5">
        <v>23.89</v>
      </c>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t="s">
        <v>890</v>
      </c>
    </row>
    <row r="2127" ht="14.25" customHeight="1">
      <c r="A2127" s="7" t="s">
        <v>1867</v>
      </c>
      <c r="B2127" s="7" t="s">
        <v>1173</v>
      </c>
      <c r="C2127" s="7" t="s">
        <v>995</v>
      </c>
      <c r="D2127" s="7" t="s">
        <v>1085</v>
      </c>
      <c r="E2127" s="68">
        <v>41640.0</v>
      </c>
      <c r="F2127" s="68">
        <v>42004.0</v>
      </c>
      <c r="G2127" s="7" t="s">
        <v>747</v>
      </c>
      <c r="H2127" s="7">
        <v>29.44</v>
      </c>
      <c r="I2127" s="7"/>
      <c r="J2127" s="7"/>
      <c r="K2127" s="7"/>
      <c r="L2127" s="7"/>
      <c r="M2127" s="7"/>
      <c r="N2127" s="7"/>
      <c r="O2127" s="7"/>
      <c r="P2127" s="7"/>
      <c r="Q2127" s="7"/>
      <c r="R2127" s="7"/>
      <c r="S2127" s="7"/>
      <c r="T2127" s="7"/>
      <c r="U2127" s="7"/>
      <c r="V2127" s="7"/>
      <c r="W2127" s="7"/>
      <c r="X2127" s="7"/>
      <c r="Y2127" s="7"/>
      <c r="Z2127" s="7"/>
      <c r="AA2127" s="7"/>
      <c r="AB2127" s="7"/>
      <c r="AC2127" s="7"/>
      <c r="AD2127" s="7"/>
      <c r="AE2127" s="7"/>
      <c r="AF2127" s="7" t="s">
        <v>890</v>
      </c>
    </row>
    <row r="2128" ht="14.25" customHeight="1">
      <c r="A2128" s="5" t="s">
        <v>1867</v>
      </c>
      <c r="B2128" s="5" t="s">
        <v>1173</v>
      </c>
      <c r="C2128" s="5" t="s">
        <v>995</v>
      </c>
      <c r="D2128" s="5" t="s">
        <v>1089</v>
      </c>
      <c r="E2128" s="62">
        <v>41640.0</v>
      </c>
      <c r="F2128" s="62">
        <v>42004.0</v>
      </c>
      <c r="G2128" s="5" t="s">
        <v>1003</v>
      </c>
      <c r="H2128" s="5">
        <v>29.44</v>
      </c>
      <c r="I2128" s="5">
        <v>29.44</v>
      </c>
      <c r="J2128" s="5">
        <v>29.44</v>
      </c>
      <c r="K2128" s="5">
        <v>29.44</v>
      </c>
      <c r="L2128" s="5">
        <v>29.44</v>
      </c>
      <c r="M2128" s="5">
        <v>29.44</v>
      </c>
      <c r="N2128" s="5">
        <v>26.67</v>
      </c>
      <c r="O2128" s="5">
        <v>23.89</v>
      </c>
      <c r="P2128" s="5">
        <v>23.89</v>
      </c>
      <c r="Q2128" s="5">
        <v>23.89</v>
      </c>
      <c r="R2128" s="5">
        <v>23.89</v>
      </c>
      <c r="S2128" s="5">
        <v>23.89</v>
      </c>
      <c r="T2128" s="5">
        <v>23.89</v>
      </c>
      <c r="U2128" s="5">
        <v>23.89</v>
      </c>
      <c r="V2128" s="5">
        <v>23.89</v>
      </c>
      <c r="W2128" s="5">
        <v>23.89</v>
      </c>
      <c r="X2128" s="5">
        <v>23.89</v>
      </c>
      <c r="Y2128" s="5">
        <v>23.89</v>
      </c>
      <c r="Z2128" s="5">
        <v>23.89</v>
      </c>
      <c r="AA2128" s="5">
        <v>23.89</v>
      </c>
      <c r="AB2128" s="5">
        <v>23.89</v>
      </c>
      <c r="AC2128" s="5">
        <v>29.44</v>
      </c>
      <c r="AD2128" s="5">
        <v>29.44</v>
      </c>
      <c r="AE2128" s="5">
        <v>29.44</v>
      </c>
      <c r="AF2128" s="5" t="s">
        <v>890</v>
      </c>
    </row>
    <row r="2129" ht="14.25" customHeight="1">
      <c r="A2129" s="7" t="s">
        <v>3981</v>
      </c>
      <c r="B2129" s="7" t="s">
        <v>1173</v>
      </c>
      <c r="C2129" s="7" t="s">
        <v>995</v>
      </c>
      <c r="D2129" s="7" t="s">
        <v>1078</v>
      </c>
      <c r="E2129" s="68">
        <v>41640.0</v>
      </c>
      <c r="F2129" s="68">
        <v>42004.0</v>
      </c>
      <c r="G2129" s="7" t="s">
        <v>1003</v>
      </c>
      <c r="H2129" s="7">
        <v>29.44</v>
      </c>
      <c r="I2129" s="7">
        <v>29.44</v>
      </c>
      <c r="J2129" s="7">
        <v>29.44</v>
      </c>
      <c r="K2129" s="7">
        <v>29.44</v>
      </c>
      <c r="L2129" s="7">
        <v>29.44</v>
      </c>
      <c r="M2129" s="7">
        <v>29.44</v>
      </c>
      <c r="N2129" s="7">
        <v>29.44</v>
      </c>
      <c r="O2129" s="7">
        <v>23.89</v>
      </c>
      <c r="P2129" s="7">
        <v>23.89</v>
      </c>
      <c r="Q2129" s="7">
        <v>23.89</v>
      </c>
      <c r="R2129" s="7">
        <v>23.89</v>
      </c>
      <c r="S2129" s="7">
        <v>23.89</v>
      </c>
      <c r="T2129" s="7">
        <v>23.89</v>
      </c>
      <c r="U2129" s="7">
        <v>23.89</v>
      </c>
      <c r="V2129" s="7">
        <v>23.89</v>
      </c>
      <c r="W2129" s="7">
        <v>23.89</v>
      </c>
      <c r="X2129" s="7">
        <v>23.89</v>
      </c>
      <c r="Y2129" s="7">
        <v>23.89</v>
      </c>
      <c r="Z2129" s="7">
        <v>23.89</v>
      </c>
      <c r="AA2129" s="7">
        <v>29.44</v>
      </c>
      <c r="AB2129" s="7">
        <v>29.44</v>
      </c>
      <c r="AC2129" s="7">
        <v>29.44</v>
      </c>
      <c r="AD2129" s="7">
        <v>29.44</v>
      </c>
      <c r="AE2129" s="7">
        <v>29.44</v>
      </c>
      <c r="AF2129" s="7" t="s">
        <v>890</v>
      </c>
    </row>
    <row r="2130" ht="14.25" customHeight="1">
      <c r="A2130" s="5" t="s">
        <v>3981</v>
      </c>
      <c r="B2130" s="5" t="s">
        <v>1173</v>
      </c>
      <c r="C2130" s="5" t="s">
        <v>995</v>
      </c>
      <c r="D2130" s="5" t="s">
        <v>1085</v>
      </c>
      <c r="E2130" s="62">
        <v>41640.0</v>
      </c>
      <c r="F2130" s="62">
        <v>42004.0</v>
      </c>
      <c r="G2130" s="5" t="s">
        <v>747</v>
      </c>
      <c r="H2130" s="5">
        <v>29.44</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890</v>
      </c>
    </row>
    <row r="2131" ht="14.25" customHeight="1">
      <c r="A2131" s="7" t="s">
        <v>3981</v>
      </c>
      <c r="B2131" s="7" t="s">
        <v>1173</v>
      </c>
      <c r="C2131" s="7" t="s">
        <v>995</v>
      </c>
      <c r="D2131" s="7" t="s">
        <v>1089</v>
      </c>
      <c r="E2131" s="68">
        <v>41640.0</v>
      </c>
      <c r="F2131" s="68">
        <v>42004.0</v>
      </c>
      <c r="G2131" s="7" t="s">
        <v>1003</v>
      </c>
      <c r="H2131" s="7">
        <v>29.44</v>
      </c>
      <c r="I2131" s="7">
        <v>29.44</v>
      </c>
      <c r="J2131" s="7">
        <v>29.44</v>
      </c>
      <c r="K2131" s="7">
        <v>29.44</v>
      </c>
      <c r="L2131" s="7">
        <v>29.44</v>
      </c>
      <c r="M2131" s="7">
        <v>29.44</v>
      </c>
      <c r="N2131" s="7">
        <v>26.67</v>
      </c>
      <c r="O2131" s="7">
        <v>23.89</v>
      </c>
      <c r="P2131" s="7">
        <v>23.89</v>
      </c>
      <c r="Q2131" s="7">
        <v>23.89</v>
      </c>
      <c r="R2131" s="7">
        <v>23.89</v>
      </c>
      <c r="S2131" s="7">
        <v>23.89</v>
      </c>
      <c r="T2131" s="7">
        <v>23.89</v>
      </c>
      <c r="U2131" s="7">
        <v>23.89</v>
      </c>
      <c r="V2131" s="7">
        <v>23.89</v>
      </c>
      <c r="W2131" s="7">
        <v>23.89</v>
      </c>
      <c r="X2131" s="7">
        <v>23.89</v>
      </c>
      <c r="Y2131" s="7">
        <v>23.89</v>
      </c>
      <c r="Z2131" s="7">
        <v>23.89</v>
      </c>
      <c r="AA2131" s="7">
        <v>23.89</v>
      </c>
      <c r="AB2131" s="7">
        <v>23.89</v>
      </c>
      <c r="AC2131" s="7">
        <v>29.44</v>
      </c>
      <c r="AD2131" s="7">
        <v>29.44</v>
      </c>
      <c r="AE2131" s="7">
        <v>29.44</v>
      </c>
      <c r="AF2131" s="7" t="s">
        <v>890</v>
      </c>
    </row>
    <row r="2132" ht="14.25" customHeight="1">
      <c r="A2132" s="5" t="s">
        <v>3981</v>
      </c>
      <c r="B2132" s="5" t="s">
        <v>1173</v>
      </c>
      <c r="C2132" s="5" t="s">
        <v>995</v>
      </c>
      <c r="D2132" s="5" t="s">
        <v>1624</v>
      </c>
      <c r="E2132" s="62">
        <v>41640.0</v>
      </c>
      <c r="F2132" s="62">
        <v>42004.0</v>
      </c>
      <c r="G2132" s="5" t="s">
        <v>1003</v>
      </c>
      <c r="H2132" s="5">
        <v>29.44</v>
      </c>
      <c r="I2132" s="5">
        <v>29.44</v>
      </c>
      <c r="J2132" s="5">
        <v>29.44</v>
      </c>
      <c r="K2132" s="5">
        <v>29.44</v>
      </c>
      <c r="L2132" s="5">
        <v>29.44</v>
      </c>
      <c r="M2132" s="5">
        <v>23.89</v>
      </c>
      <c r="N2132" s="5">
        <v>23.89</v>
      </c>
      <c r="O2132" s="5">
        <v>23.89</v>
      </c>
      <c r="P2132" s="5">
        <v>23.89</v>
      </c>
      <c r="Q2132" s="5">
        <v>23.89</v>
      </c>
      <c r="R2132" s="5">
        <v>23.89</v>
      </c>
      <c r="S2132" s="5">
        <v>23.89</v>
      </c>
      <c r="T2132" s="5">
        <v>23.89</v>
      </c>
      <c r="U2132" s="5">
        <v>23.89</v>
      </c>
      <c r="V2132" s="5">
        <v>23.89</v>
      </c>
      <c r="W2132" s="5">
        <v>23.89</v>
      </c>
      <c r="X2132" s="5">
        <v>23.89</v>
      </c>
      <c r="Y2132" s="5">
        <v>23.89</v>
      </c>
      <c r="Z2132" s="5">
        <v>23.89</v>
      </c>
      <c r="AA2132" s="5">
        <v>23.89</v>
      </c>
      <c r="AB2132" s="5">
        <v>23.89</v>
      </c>
      <c r="AC2132" s="5">
        <v>23.89</v>
      </c>
      <c r="AD2132" s="5">
        <v>29.44</v>
      </c>
      <c r="AE2132" s="5">
        <v>29.44</v>
      </c>
      <c r="AF2132" s="5" t="s">
        <v>890</v>
      </c>
    </row>
    <row r="2133" ht="14.25" customHeight="1">
      <c r="A2133" s="7" t="s">
        <v>3981</v>
      </c>
      <c r="B2133" s="7" t="s">
        <v>1173</v>
      </c>
      <c r="C2133" s="7" t="s">
        <v>995</v>
      </c>
      <c r="D2133" s="7" t="s">
        <v>1191</v>
      </c>
      <c r="E2133" s="68">
        <v>41640.0</v>
      </c>
      <c r="F2133" s="68">
        <v>42004.0</v>
      </c>
      <c r="G2133" s="7" t="s">
        <v>1003</v>
      </c>
      <c r="H2133" s="7">
        <v>29.44</v>
      </c>
      <c r="I2133" s="7">
        <v>29.44</v>
      </c>
      <c r="J2133" s="7">
        <v>29.44</v>
      </c>
      <c r="K2133" s="7">
        <v>29.44</v>
      </c>
      <c r="L2133" s="7">
        <v>29.44</v>
      </c>
      <c r="M2133" s="7">
        <v>23.89</v>
      </c>
      <c r="N2133" s="7">
        <v>23.89</v>
      </c>
      <c r="O2133" s="7">
        <v>23.89</v>
      </c>
      <c r="P2133" s="7">
        <v>23.89</v>
      </c>
      <c r="Q2133" s="7">
        <v>23.89</v>
      </c>
      <c r="R2133" s="7">
        <v>23.89</v>
      </c>
      <c r="S2133" s="7">
        <v>23.89</v>
      </c>
      <c r="T2133" s="7">
        <v>23.89</v>
      </c>
      <c r="U2133" s="7">
        <v>23.89</v>
      </c>
      <c r="V2133" s="7">
        <v>23.89</v>
      </c>
      <c r="W2133" s="7">
        <v>23.89</v>
      </c>
      <c r="X2133" s="7">
        <v>23.89</v>
      </c>
      <c r="Y2133" s="7">
        <v>23.89</v>
      </c>
      <c r="Z2133" s="7">
        <v>23.89</v>
      </c>
      <c r="AA2133" s="7">
        <v>23.89</v>
      </c>
      <c r="AB2133" s="7">
        <v>23.89</v>
      </c>
      <c r="AC2133" s="7">
        <v>29.44</v>
      </c>
      <c r="AD2133" s="7">
        <v>29.44</v>
      </c>
      <c r="AE2133" s="7">
        <v>29.44</v>
      </c>
      <c r="AF2133" s="7" t="s">
        <v>890</v>
      </c>
    </row>
    <row r="2134" ht="14.25" customHeight="1">
      <c r="A2134" s="5" t="s">
        <v>3982</v>
      </c>
      <c r="B2134" s="5" t="s">
        <v>1173</v>
      </c>
      <c r="C2134" s="5" t="s">
        <v>995</v>
      </c>
      <c r="D2134" s="5" t="s">
        <v>1078</v>
      </c>
      <c r="E2134" s="62">
        <v>41640.0</v>
      </c>
      <c r="F2134" s="62">
        <v>42004.0</v>
      </c>
      <c r="G2134" s="5" t="s">
        <v>1003</v>
      </c>
      <c r="H2134" s="5">
        <v>29.44</v>
      </c>
      <c r="I2134" s="5">
        <v>29.44</v>
      </c>
      <c r="J2134" s="5">
        <v>29.44</v>
      </c>
      <c r="K2134" s="5">
        <v>29.44</v>
      </c>
      <c r="L2134" s="5">
        <v>29.44</v>
      </c>
      <c r="M2134" s="5">
        <v>29.44</v>
      </c>
      <c r="N2134" s="5">
        <v>29.44</v>
      </c>
      <c r="O2134" s="5">
        <v>27.8</v>
      </c>
      <c r="P2134" s="5">
        <v>25.6</v>
      </c>
      <c r="Q2134" s="5">
        <v>23.89</v>
      </c>
      <c r="R2134" s="5">
        <v>23.89</v>
      </c>
      <c r="S2134" s="5">
        <v>23.89</v>
      </c>
      <c r="T2134" s="5">
        <v>23.89</v>
      </c>
      <c r="U2134" s="5">
        <v>23.89</v>
      </c>
      <c r="V2134" s="5">
        <v>23.89</v>
      </c>
      <c r="W2134" s="5">
        <v>23.89</v>
      </c>
      <c r="X2134" s="5">
        <v>23.89</v>
      </c>
      <c r="Y2134" s="5">
        <v>23.89</v>
      </c>
      <c r="Z2134" s="5">
        <v>23.89</v>
      </c>
      <c r="AA2134" s="5">
        <v>29.44</v>
      </c>
      <c r="AB2134" s="5">
        <v>29.44</v>
      </c>
      <c r="AC2134" s="5">
        <v>29.44</v>
      </c>
      <c r="AD2134" s="5">
        <v>29.44</v>
      </c>
      <c r="AE2134" s="5">
        <v>29.44</v>
      </c>
      <c r="AF2134" s="5" t="s">
        <v>890</v>
      </c>
    </row>
    <row r="2135" ht="14.25" customHeight="1">
      <c r="A2135" s="7" t="s">
        <v>3982</v>
      </c>
      <c r="B2135" s="7" t="s">
        <v>1173</v>
      </c>
      <c r="C2135" s="7" t="s">
        <v>995</v>
      </c>
      <c r="D2135" s="7" t="s">
        <v>1085</v>
      </c>
      <c r="E2135" s="68">
        <v>41640.0</v>
      </c>
      <c r="F2135" s="68">
        <v>42004.0</v>
      </c>
      <c r="G2135" s="7" t="s">
        <v>747</v>
      </c>
      <c r="H2135" s="7">
        <v>29.44</v>
      </c>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7" t="s">
        <v>890</v>
      </c>
    </row>
    <row r="2136" ht="14.25" customHeight="1">
      <c r="A2136" s="5" t="s">
        <v>3982</v>
      </c>
      <c r="B2136" s="5" t="s">
        <v>1173</v>
      </c>
      <c r="C2136" s="5" t="s">
        <v>995</v>
      </c>
      <c r="D2136" s="5" t="s">
        <v>1089</v>
      </c>
      <c r="E2136" s="62">
        <v>41640.0</v>
      </c>
      <c r="F2136" s="62">
        <v>42004.0</v>
      </c>
      <c r="G2136" s="5" t="s">
        <v>1003</v>
      </c>
      <c r="H2136" s="5">
        <v>29.44</v>
      </c>
      <c r="I2136" s="5">
        <v>29.44</v>
      </c>
      <c r="J2136" s="5">
        <v>29.44</v>
      </c>
      <c r="K2136" s="5">
        <v>29.44</v>
      </c>
      <c r="L2136" s="5">
        <v>29.44</v>
      </c>
      <c r="M2136" s="5">
        <v>29.44</v>
      </c>
      <c r="N2136" s="5">
        <v>26.67</v>
      </c>
      <c r="O2136" s="5">
        <v>23.89</v>
      </c>
      <c r="P2136" s="5">
        <v>23.89</v>
      </c>
      <c r="Q2136" s="5">
        <v>23.89</v>
      </c>
      <c r="R2136" s="5">
        <v>23.89</v>
      </c>
      <c r="S2136" s="5">
        <v>23.89</v>
      </c>
      <c r="T2136" s="5">
        <v>23.89</v>
      </c>
      <c r="U2136" s="5">
        <v>23.89</v>
      </c>
      <c r="V2136" s="5">
        <v>23.89</v>
      </c>
      <c r="W2136" s="5">
        <v>23.89</v>
      </c>
      <c r="X2136" s="5">
        <v>23.89</v>
      </c>
      <c r="Y2136" s="5">
        <v>23.89</v>
      </c>
      <c r="Z2136" s="5">
        <v>23.89</v>
      </c>
      <c r="AA2136" s="5">
        <v>23.89</v>
      </c>
      <c r="AB2136" s="5">
        <v>23.89</v>
      </c>
      <c r="AC2136" s="5">
        <v>29.44</v>
      </c>
      <c r="AD2136" s="5">
        <v>29.44</v>
      </c>
      <c r="AE2136" s="5">
        <v>29.44</v>
      </c>
      <c r="AF2136" s="5" t="s">
        <v>890</v>
      </c>
    </row>
    <row r="2137" ht="14.25" customHeight="1">
      <c r="A2137" s="7" t="s">
        <v>3982</v>
      </c>
      <c r="B2137" s="7" t="s">
        <v>1173</v>
      </c>
      <c r="C2137" s="7" t="s">
        <v>995</v>
      </c>
      <c r="D2137" s="7" t="s">
        <v>1624</v>
      </c>
      <c r="E2137" s="68">
        <v>41640.0</v>
      </c>
      <c r="F2137" s="68">
        <v>42004.0</v>
      </c>
      <c r="G2137" s="7" t="s">
        <v>1003</v>
      </c>
      <c r="H2137" s="7">
        <v>29.44</v>
      </c>
      <c r="I2137" s="7">
        <v>29.44</v>
      </c>
      <c r="J2137" s="7">
        <v>29.44</v>
      </c>
      <c r="K2137" s="7">
        <v>29.44</v>
      </c>
      <c r="L2137" s="7">
        <v>29.44</v>
      </c>
      <c r="M2137" s="7">
        <v>27.8</v>
      </c>
      <c r="N2137" s="7">
        <v>25.6</v>
      </c>
      <c r="O2137" s="7">
        <v>23.89</v>
      </c>
      <c r="P2137" s="7">
        <v>23.89</v>
      </c>
      <c r="Q2137" s="7">
        <v>23.89</v>
      </c>
      <c r="R2137" s="7">
        <v>23.89</v>
      </c>
      <c r="S2137" s="7">
        <v>23.89</v>
      </c>
      <c r="T2137" s="7">
        <v>23.89</v>
      </c>
      <c r="U2137" s="7">
        <v>23.89</v>
      </c>
      <c r="V2137" s="7">
        <v>23.89</v>
      </c>
      <c r="W2137" s="7">
        <v>23.89</v>
      </c>
      <c r="X2137" s="7">
        <v>23.89</v>
      </c>
      <c r="Y2137" s="7">
        <v>23.89</v>
      </c>
      <c r="Z2137" s="7">
        <v>23.89</v>
      </c>
      <c r="AA2137" s="7">
        <v>23.89</v>
      </c>
      <c r="AB2137" s="7">
        <v>23.89</v>
      </c>
      <c r="AC2137" s="7">
        <v>23.89</v>
      </c>
      <c r="AD2137" s="7">
        <v>29.44</v>
      </c>
      <c r="AE2137" s="7">
        <v>29.44</v>
      </c>
      <c r="AF2137" s="7" t="s">
        <v>890</v>
      </c>
    </row>
    <row r="2138" ht="14.25" customHeight="1">
      <c r="A2138" s="5" t="s">
        <v>3982</v>
      </c>
      <c r="B2138" s="5" t="s">
        <v>1173</v>
      </c>
      <c r="C2138" s="5" t="s">
        <v>995</v>
      </c>
      <c r="D2138" s="5" t="s">
        <v>1191</v>
      </c>
      <c r="E2138" s="62">
        <v>41640.0</v>
      </c>
      <c r="F2138" s="62">
        <v>42004.0</v>
      </c>
      <c r="G2138" s="5" t="s">
        <v>1003</v>
      </c>
      <c r="H2138" s="5">
        <v>29.44</v>
      </c>
      <c r="I2138" s="5">
        <v>29.44</v>
      </c>
      <c r="J2138" s="5">
        <v>29.44</v>
      </c>
      <c r="K2138" s="5">
        <v>29.44</v>
      </c>
      <c r="L2138" s="5">
        <v>29.44</v>
      </c>
      <c r="M2138" s="5">
        <v>27.8</v>
      </c>
      <c r="N2138" s="5">
        <v>25.6</v>
      </c>
      <c r="O2138" s="5">
        <v>23.89</v>
      </c>
      <c r="P2138" s="5">
        <v>23.89</v>
      </c>
      <c r="Q2138" s="5">
        <v>23.89</v>
      </c>
      <c r="R2138" s="5">
        <v>23.89</v>
      </c>
      <c r="S2138" s="5">
        <v>23.89</v>
      </c>
      <c r="T2138" s="5">
        <v>23.89</v>
      </c>
      <c r="U2138" s="5">
        <v>23.89</v>
      </c>
      <c r="V2138" s="5">
        <v>23.89</v>
      </c>
      <c r="W2138" s="5">
        <v>23.89</v>
      </c>
      <c r="X2138" s="5">
        <v>23.89</v>
      </c>
      <c r="Y2138" s="5">
        <v>23.89</v>
      </c>
      <c r="Z2138" s="5">
        <v>23.89</v>
      </c>
      <c r="AA2138" s="5">
        <v>23.89</v>
      </c>
      <c r="AB2138" s="5">
        <v>23.89</v>
      </c>
      <c r="AC2138" s="5">
        <v>29.44</v>
      </c>
      <c r="AD2138" s="5">
        <v>29.44</v>
      </c>
      <c r="AE2138" s="5">
        <v>29.44</v>
      </c>
      <c r="AF2138" s="5" t="s">
        <v>890</v>
      </c>
    </row>
    <row r="2139" ht="14.25" customHeight="1">
      <c r="A2139" s="7" t="s">
        <v>3983</v>
      </c>
      <c r="B2139" s="7" t="s">
        <v>1173</v>
      </c>
      <c r="C2139" s="7" t="s">
        <v>995</v>
      </c>
      <c r="D2139" s="7" t="s">
        <v>1078</v>
      </c>
      <c r="E2139" s="68">
        <v>41640.0</v>
      </c>
      <c r="F2139" s="68">
        <v>42004.0</v>
      </c>
      <c r="G2139" s="7" t="s">
        <v>1003</v>
      </c>
      <c r="H2139" s="7">
        <v>29.44</v>
      </c>
      <c r="I2139" s="7">
        <v>29.44</v>
      </c>
      <c r="J2139" s="7">
        <v>29.44</v>
      </c>
      <c r="K2139" s="7">
        <v>29.44</v>
      </c>
      <c r="L2139" s="7">
        <v>29.44</v>
      </c>
      <c r="M2139" s="7">
        <v>29.44</v>
      </c>
      <c r="N2139" s="7">
        <v>29.44</v>
      </c>
      <c r="O2139" s="7">
        <v>27.8</v>
      </c>
      <c r="P2139" s="7">
        <v>25.6</v>
      </c>
      <c r="Q2139" s="7">
        <v>23.89</v>
      </c>
      <c r="R2139" s="7">
        <v>23.89</v>
      </c>
      <c r="S2139" s="7">
        <v>23.89</v>
      </c>
      <c r="T2139" s="7">
        <v>23.89</v>
      </c>
      <c r="U2139" s="7">
        <v>23.89</v>
      </c>
      <c r="V2139" s="7">
        <v>23.89</v>
      </c>
      <c r="W2139" s="7">
        <v>23.89</v>
      </c>
      <c r="X2139" s="7">
        <v>23.89</v>
      </c>
      <c r="Y2139" s="7">
        <v>23.89</v>
      </c>
      <c r="Z2139" s="7">
        <v>23.89</v>
      </c>
      <c r="AA2139" s="7">
        <v>29.44</v>
      </c>
      <c r="AB2139" s="7">
        <v>29.44</v>
      </c>
      <c r="AC2139" s="7">
        <v>29.44</v>
      </c>
      <c r="AD2139" s="7">
        <v>29.44</v>
      </c>
      <c r="AE2139" s="7">
        <v>29.44</v>
      </c>
      <c r="AF2139" s="7" t="s">
        <v>890</v>
      </c>
    </row>
    <row r="2140" ht="14.25" customHeight="1">
      <c r="A2140" s="5" t="s">
        <v>3983</v>
      </c>
      <c r="B2140" s="5" t="s">
        <v>1173</v>
      </c>
      <c r="C2140" s="5" t="s">
        <v>995</v>
      </c>
      <c r="D2140" s="5" t="s">
        <v>1085</v>
      </c>
      <c r="E2140" s="62">
        <v>41640.0</v>
      </c>
      <c r="F2140" s="62">
        <v>42004.0</v>
      </c>
      <c r="G2140" s="5" t="s">
        <v>747</v>
      </c>
      <c r="H2140" s="5">
        <v>29.44</v>
      </c>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t="s">
        <v>890</v>
      </c>
    </row>
    <row r="2141" ht="14.25" customHeight="1">
      <c r="A2141" s="7" t="s">
        <v>3983</v>
      </c>
      <c r="B2141" s="7" t="s">
        <v>1173</v>
      </c>
      <c r="C2141" s="7" t="s">
        <v>995</v>
      </c>
      <c r="D2141" s="7" t="s">
        <v>1089</v>
      </c>
      <c r="E2141" s="68">
        <v>41640.0</v>
      </c>
      <c r="F2141" s="68">
        <v>42004.0</v>
      </c>
      <c r="G2141" s="7" t="s">
        <v>1003</v>
      </c>
      <c r="H2141" s="7">
        <v>29.44</v>
      </c>
      <c r="I2141" s="7">
        <v>29.44</v>
      </c>
      <c r="J2141" s="7">
        <v>29.44</v>
      </c>
      <c r="K2141" s="7">
        <v>29.44</v>
      </c>
      <c r="L2141" s="7">
        <v>29.44</v>
      </c>
      <c r="M2141" s="7">
        <v>29.44</v>
      </c>
      <c r="N2141" s="7">
        <v>26.67</v>
      </c>
      <c r="O2141" s="7">
        <v>23.89</v>
      </c>
      <c r="P2141" s="7">
        <v>23.89</v>
      </c>
      <c r="Q2141" s="7">
        <v>23.89</v>
      </c>
      <c r="R2141" s="7">
        <v>23.89</v>
      </c>
      <c r="S2141" s="7">
        <v>23.89</v>
      </c>
      <c r="T2141" s="7">
        <v>23.89</v>
      </c>
      <c r="U2141" s="7">
        <v>23.89</v>
      </c>
      <c r="V2141" s="7">
        <v>23.89</v>
      </c>
      <c r="W2141" s="7">
        <v>23.89</v>
      </c>
      <c r="X2141" s="7">
        <v>23.89</v>
      </c>
      <c r="Y2141" s="7">
        <v>23.89</v>
      </c>
      <c r="Z2141" s="7">
        <v>23.89</v>
      </c>
      <c r="AA2141" s="7">
        <v>23.89</v>
      </c>
      <c r="AB2141" s="7">
        <v>23.89</v>
      </c>
      <c r="AC2141" s="7">
        <v>29.44</v>
      </c>
      <c r="AD2141" s="7">
        <v>29.44</v>
      </c>
      <c r="AE2141" s="7">
        <v>29.44</v>
      </c>
      <c r="AF2141" s="7" t="s">
        <v>890</v>
      </c>
    </row>
    <row r="2142" ht="14.25" customHeight="1">
      <c r="A2142" s="5" t="s">
        <v>3983</v>
      </c>
      <c r="B2142" s="5" t="s">
        <v>1173</v>
      </c>
      <c r="C2142" s="5" t="s">
        <v>995</v>
      </c>
      <c r="D2142" s="5" t="s">
        <v>1624</v>
      </c>
      <c r="E2142" s="62">
        <v>41640.0</v>
      </c>
      <c r="F2142" s="62">
        <v>42004.0</v>
      </c>
      <c r="G2142" s="5" t="s">
        <v>1003</v>
      </c>
      <c r="H2142" s="5">
        <v>29.44</v>
      </c>
      <c r="I2142" s="5">
        <v>29.44</v>
      </c>
      <c r="J2142" s="5">
        <v>29.44</v>
      </c>
      <c r="K2142" s="5">
        <v>29.44</v>
      </c>
      <c r="L2142" s="5">
        <v>29.44</v>
      </c>
      <c r="M2142" s="5">
        <v>27.8</v>
      </c>
      <c r="N2142" s="5">
        <v>25.6</v>
      </c>
      <c r="O2142" s="5">
        <v>23.89</v>
      </c>
      <c r="P2142" s="5">
        <v>23.89</v>
      </c>
      <c r="Q2142" s="5">
        <v>23.89</v>
      </c>
      <c r="R2142" s="5">
        <v>23.89</v>
      </c>
      <c r="S2142" s="5">
        <v>23.89</v>
      </c>
      <c r="T2142" s="5">
        <v>23.89</v>
      </c>
      <c r="U2142" s="5">
        <v>23.89</v>
      </c>
      <c r="V2142" s="5">
        <v>23.89</v>
      </c>
      <c r="W2142" s="5">
        <v>23.89</v>
      </c>
      <c r="X2142" s="5">
        <v>23.89</v>
      </c>
      <c r="Y2142" s="5">
        <v>23.89</v>
      </c>
      <c r="Z2142" s="5">
        <v>23.89</v>
      </c>
      <c r="AA2142" s="5">
        <v>23.89</v>
      </c>
      <c r="AB2142" s="5">
        <v>23.89</v>
      </c>
      <c r="AC2142" s="5">
        <v>23.89</v>
      </c>
      <c r="AD2142" s="5">
        <v>29.44</v>
      </c>
      <c r="AE2142" s="5">
        <v>29.44</v>
      </c>
      <c r="AF2142" s="5" t="s">
        <v>890</v>
      </c>
    </row>
    <row r="2143" ht="14.25" customHeight="1">
      <c r="A2143" s="7" t="s">
        <v>3983</v>
      </c>
      <c r="B2143" s="7" t="s">
        <v>1173</v>
      </c>
      <c r="C2143" s="7" t="s">
        <v>995</v>
      </c>
      <c r="D2143" s="7" t="s">
        <v>1191</v>
      </c>
      <c r="E2143" s="68">
        <v>41640.0</v>
      </c>
      <c r="F2143" s="68">
        <v>42004.0</v>
      </c>
      <c r="G2143" s="7" t="s">
        <v>1003</v>
      </c>
      <c r="H2143" s="7">
        <v>29.44</v>
      </c>
      <c r="I2143" s="7">
        <v>29.44</v>
      </c>
      <c r="J2143" s="7">
        <v>29.44</v>
      </c>
      <c r="K2143" s="7">
        <v>29.44</v>
      </c>
      <c r="L2143" s="7">
        <v>29.44</v>
      </c>
      <c r="M2143" s="7">
        <v>27.8</v>
      </c>
      <c r="N2143" s="7">
        <v>25.6</v>
      </c>
      <c r="O2143" s="7">
        <v>23.89</v>
      </c>
      <c r="P2143" s="7">
        <v>23.89</v>
      </c>
      <c r="Q2143" s="7">
        <v>23.89</v>
      </c>
      <c r="R2143" s="7">
        <v>23.89</v>
      </c>
      <c r="S2143" s="7">
        <v>23.89</v>
      </c>
      <c r="T2143" s="7">
        <v>23.89</v>
      </c>
      <c r="U2143" s="7">
        <v>23.89</v>
      </c>
      <c r="V2143" s="7">
        <v>23.89</v>
      </c>
      <c r="W2143" s="7">
        <v>23.89</v>
      </c>
      <c r="X2143" s="7">
        <v>23.89</v>
      </c>
      <c r="Y2143" s="7">
        <v>23.89</v>
      </c>
      <c r="Z2143" s="7">
        <v>23.89</v>
      </c>
      <c r="AA2143" s="7">
        <v>23.89</v>
      </c>
      <c r="AB2143" s="7">
        <v>23.89</v>
      </c>
      <c r="AC2143" s="7">
        <v>29.44</v>
      </c>
      <c r="AD2143" s="7">
        <v>29.44</v>
      </c>
      <c r="AE2143" s="7">
        <v>29.44</v>
      </c>
      <c r="AF2143" s="7" t="s">
        <v>890</v>
      </c>
    </row>
    <row r="2144" ht="14.25" customHeight="1">
      <c r="A2144" s="5" t="s">
        <v>3984</v>
      </c>
      <c r="B2144" s="5" t="s">
        <v>1648</v>
      </c>
      <c r="C2144" s="5" t="s">
        <v>887</v>
      </c>
      <c r="D2144" s="5" t="s">
        <v>1223</v>
      </c>
      <c r="E2144" s="62">
        <v>41640.0</v>
      </c>
      <c r="F2144" s="62">
        <v>42004.0</v>
      </c>
      <c r="G2144" s="5" t="s">
        <v>747</v>
      </c>
      <c r="H2144" s="5">
        <v>0.5</v>
      </c>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t="s">
        <v>890</v>
      </c>
    </row>
    <row r="2145" ht="14.25" customHeight="1">
      <c r="A2145" s="7" t="s">
        <v>3984</v>
      </c>
      <c r="B2145" s="7" t="s">
        <v>1648</v>
      </c>
      <c r="C2145" s="7" t="s">
        <v>887</v>
      </c>
      <c r="D2145" s="7" t="s">
        <v>1085</v>
      </c>
      <c r="E2145" s="68">
        <v>41640.0</v>
      </c>
      <c r="F2145" s="68">
        <v>42004.0</v>
      </c>
      <c r="G2145" s="7" t="s">
        <v>747</v>
      </c>
      <c r="H2145" s="7">
        <v>1.0</v>
      </c>
      <c r="I2145" s="7"/>
      <c r="J2145" s="7"/>
      <c r="K2145" s="7"/>
      <c r="L2145" s="7"/>
      <c r="M2145" s="7"/>
      <c r="N2145" s="7"/>
      <c r="O2145" s="7"/>
      <c r="P2145" s="7"/>
      <c r="Q2145" s="7"/>
      <c r="R2145" s="7"/>
      <c r="S2145" s="7"/>
      <c r="T2145" s="7"/>
      <c r="U2145" s="7"/>
      <c r="V2145" s="7"/>
      <c r="W2145" s="7"/>
      <c r="X2145" s="7"/>
      <c r="Y2145" s="7"/>
      <c r="Z2145" s="7"/>
      <c r="AA2145" s="7"/>
      <c r="AB2145" s="7"/>
      <c r="AC2145" s="7"/>
      <c r="AD2145" s="7"/>
      <c r="AE2145" s="7"/>
      <c r="AF2145" s="7" t="s">
        <v>890</v>
      </c>
    </row>
    <row r="2146" ht="14.25" customHeight="1">
      <c r="A2146" s="5" t="s">
        <v>3984</v>
      </c>
      <c r="B2146" s="5" t="s">
        <v>1648</v>
      </c>
      <c r="C2146" s="5" t="s">
        <v>887</v>
      </c>
      <c r="D2146" s="5" t="s">
        <v>1224</v>
      </c>
      <c r="E2146" s="62">
        <v>41913.0</v>
      </c>
      <c r="F2146" s="62">
        <v>42004.0</v>
      </c>
      <c r="G2146" s="5" t="s">
        <v>747</v>
      </c>
      <c r="H2146" s="5">
        <v>1.0</v>
      </c>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t="s">
        <v>890</v>
      </c>
    </row>
    <row r="2147" ht="14.25" customHeight="1">
      <c r="A2147" s="7" t="s">
        <v>3984</v>
      </c>
      <c r="B2147" s="7" t="s">
        <v>1648</v>
      </c>
      <c r="C2147" s="7" t="s">
        <v>887</v>
      </c>
      <c r="D2147" s="7" t="s">
        <v>1224</v>
      </c>
      <c r="E2147" s="68">
        <v>41640.0</v>
      </c>
      <c r="F2147" s="68">
        <v>41759.0</v>
      </c>
      <c r="G2147" s="7" t="s">
        <v>747</v>
      </c>
      <c r="H2147" s="7">
        <v>1.0</v>
      </c>
      <c r="I2147" s="7"/>
      <c r="J2147" s="7"/>
      <c r="K2147" s="7"/>
      <c r="L2147" s="7"/>
      <c r="M2147" s="7"/>
      <c r="N2147" s="7"/>
      <c r="O2147" s="7"/>
      <c r="P2147" s="7"/>
      <c r="Q2147" s="7"/>
      <c r="R2147" s="7"/>
      <c r="S2147" s="7"/>
      <c r="T2147" s="7"/>
      <c r="U2147" s="7"/>
      <c r="V2147" s="7"/>
      <c r="W2147" s="7"/>
      <c r="X2147" s="7"/>
      <c r="Y2147" s="7"/>
      <c r="Z2147" s="7"/>
      <c r="AA2147" s="7"/>
      <c r="AB2147" s="7"/>
      <c r="AC2147" s="7"/>
      <c r="AD2147" s="7"/>
      <c r="AE2147" s="7"/>
      <c r="AF2147" s="7" t="s">
        <v>890</v>
      </c>
    </row>
    <row r="2148" ht="14.25" customHeight="1">
      <c r="A2148" s="5" t="s">
        <v>3985</v>
      </c>
      <c r="B2148" s="5" t="s">
        <v>742</v>
      </c>
      <c r="C2148" s="5"/>
      <c r="D2148" s="5" t="s">
        <v>743</v>
      </c>
      <c r="E2148" s="62">
        <v>41640.0</v>
      </c>
      <c r="F2148" s="62">
        <v>42004.0</v>
      </c>
      <c r="G2148" s="5" t="s">
        <v>747</v>
      </c>
      <c r="H2148" s="5">
        <v>1.0</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890</v>
      </c>
    </row>
    <row r="2149" ht="14.25" customHeight="1">
      <c r="A2149" s="7" t="s">
        <v>3986</v>
      </c>
      <c r="B2149" s="7" t="s">
        <v>742</v>
      </c>
      <c r="C2149" s="7" t="s">
        <v>995</v>
      </c>
      <c r="D2149" s="7" t="s">
        <v>743</v>
      </c>
      <c r="E2149" s="68">
        <v>41640.0</v>
      </c>
      <c r="F2149" s="68">
        <v>42004.0</v>
      </c>
      <c r="G2149" s="7" t="s">
        <v>747</v>
      </c>
      <c r="H2149" s="7">
        <v>6.7</v>
      </c>
      <c r="I2149" s="7"/>
      <c r="J2149" s="7"/>
      <c r="K2149" s="7"/>
      <c r="L2149" s="7"/>
      <c r="M2149" s="7"/>
      <c r="N2149" s="7"/>
      <c r="O2149" s="7"/>
      <c r="P2149" s="7"/>
      <c r="Q2149" s="7"/>
      <c r="R2149" s="7"/>
      <c r="S2149" s="7"/>
      <c r="T2149" s="7"/>
      <c r="U2149" s="7"/>
      <c r="V2149" s="7"/>
      <c r="W2149" s="7"/>
      <c r="X2149" s="7"/>
      <c r="Y2149" s="7"/>
      <c r="Z2149" s="7"/>
      <c r="AA2149" s="7"/>
      <c r="AB2149" s="7"/>
      <c r="AC2149" s="7"/>
      <c r="AD2149" s="7"/>
      <c r="AE2149" s="7"/>
      <c r="AF2149" s="7" t="s">
        <v>890</v>
      </c>
    </row>
    <row r="2150" ht="14.25" customHeight="1">
      <c r="A2150" s="5" t="s">
        <v>3987</v>
      </c>
      <c r="B2150" s="5" t="s">
        <v>742</v>
      </c>
      <c r="C2150" s="5"/>
      <c r="D2150" s="5" t="s">
        <v>743</v>
      </c>
      <c r="E2150" s="62">
        <v>41640.0</v>
      </c>
      <c r="F2150" s="62">
        <v>42004.0</v>
      </c>
      <c r="G2150" s="5" t="s">
        <v>747</v>
      </c>
      <c r="H2150" s="5">
        <v>4.0</v>
      </c>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t="s">
        <v>890</v>
      </c>
    </row>
    <row r="2151" ht="14.25" customHeight="1">
      <c r="A2151" s="7" t="s">
        <v>3988</v>
      </c>
      <c r="B2151" s="7" t="s">
        <v>742</v>
      </c>
      <c r="C2151" s="7"/>
      <c r="D2151" s="7" t="s">
        <v>743</v>
      </c>
      <c r="E2151" s="68">
        <v>41640.0</v>
      </c>
      <c r="F2151" s="68">
        <v>42004.0</v>
      </c>
      <c r="G2151" s="7" t="s">
        <v>1003</v>
      </c>
      <c r="H2151" s="7">
        <v>0.5</v>
      </c>
      <c r="I2151" s="7">
        <v>0.5</v>
      </c>
      <c r="J2151" s="7">
        <v>0.5</v>
      </c>
      <c r="K2151" s="7">
        <v>0.5</v>
      </c>
      <c r="L2151" s="7">
        <v>0.5</v>
      </c>
      <c r="M2151" s="7">
        <v>0.5</v>
      </c>
      <c r="N2151" s="7">
        <v>0.5</v>
      </c>
      <c r="O2151" s="7">
        <v>0.5</v>
      </c>
      <c r="P2151" s="7">
        <v>0.5</v>
      </c>
      <c r="Q2151" s="7">
        <v>1.0</v>
      </c>
      <c r="R2151" s="7">
        <v>1.0</v>
      </c>
      <c r="S2151" s="7">
        <v>1.0</v>
      </c>
      <c r="T2151" s="7">
        <v>1.0</v>
      </c>
      <c r="U2151" s="7">
        <v>1.0</v>
      </c>
      <c r="V2151" s="7">
        <v>1.0</v>
      </c>
      <c r="W2151" s="7">
        <v>1.0</v>
      </c>
      <c r="X2151" s="7">
        <v>1.0</v>
      </c>
      <c r="Y2151" s="7">
        <v>1.0</v>
      </c>
      <c r="Z2151" s="7">
        <v>1.0</v>
      </c>
      <c r="AA2151" s="7">
        <v>0.5</v>
      </c>
      <c r="AB2151" s="7">
        <v>0.5</v>
      </c>
      <c r="AC2151" s="7">
        <v>0.5</v>
      </c>
      <c r="AD2151" s="7">
        <v>0.5</v>
      </c>
      <c r="AE2151" s="7">
        <v>0.5</v>
      </c>
      <c r="AF2151" s="7" t="s">
        <v>890</v>
      </c>
    </row>
    <row r="2152" ht="14.25" customHeight="1">
      <c r="A2152" s="5" t="s">
        <v>3989</v>
      </c>
      <c r="B2152" s="5" t="s">
        <v>742</v>
      </c>
      <c r="C2152" s="5"/>
      <c r="D2152" s="5" t="s">
        <v>743</v>
      </c>
      <c r="E2152" s="62">
        <v>41640.0</v>
      </c>
      <c r="F2152" s="62">
        <v>42004.0</v>
      </c>
      <c r="G2152" s="5" t="s">
        <v>747</v>
      </c>
      <c r="H2152" s="5">
        <v>1.0</v>
      </c>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t="s">
        <v>890</v>
      </c>
    </row>
    <row r="2153" ht="14.25" customHeight="1">
      <c r="A2153" s="7" t="s">
        <v>1864</v>
      </c>
      <c r="B2153" s="7" t="s">
        <v>41</v>
      </c>
      <c r="C2153" s="7"/>
      <c r="D2153" s="7" t="s">
        <v>743</v>
      </c>
      <c r="E2153" s="68">
        <v>41640.0</v>
      </c>
      <c r="F2153" s="68">
        <v>42004.0</v>
      </c>
      <c r="G2153" s="7" t="s">
        <v>1003</v>
      </c>
      <c r="H2153" s="7">
        <v>0.0</v>
      </c>
      <c r="I2153" s="7">
        <v>0.0</v>
      </c>
      <c r="J2153" s="7">
        <v>0.0</v>
      </c>
      <c r="K2153" s="7">
        <v>0.0</v>
      </c>
      <c r="L2153" s="7">
        <v>0.0</v>
      </c>
      <c r="M2153" s="7">
        <v>0.0</v>
      </c>
      <c r="N2153" s="7">
        <v>1.0</v>
      </c>
      <c r="O2153" s="7">
        <v>1.0</v>
      </c>
      <c r="P2153" s="7">
        <v>1.0</v>
      </c>
      <c r="Q2153" s="7">
        <v>1.0</v>
      </c>
      <c r="R2153" s="7">
        <v>1.0</v>
      </c>
      <c r="S2153" s="7">
        <v>1.0</v>
      </c>
      <c r="T2153" s="7">
        <v>1.0</v>
      </c>
      <c r="U2153" s="7">
        <v>1.0</v>
      </c>
      <c r="V2153" s="7">
        <v>1.0</v>
      </c>
      <c r="W2153" s="7">
        <v>1.0</v>
      </c>
      <c r="X2153" s="7">
        <v>1.0</v>
      </c>
      <c r="Y2153" s="7">
        <v>1.0</v>
      </c>
      <c r="Z2153" s="7">
        <v>1.0</v>
      </c>
      <c r="AA2153" s="7">
        <v>1.0</v>
      </c>
      <c r="AB2153" s="7">
        <v>1.0</v>
      </c>
      <c r="AC2153" s="7">
        <v>1.0</v>
      </c>
      <c r="AD2153" s="7">
        <v>1.0</v>
      </c>
      <c r="AE2153" s="7">
        <v>1.0</v>
      </c>
      <c r="AF2153" s="7" t="s">
        <v>890</v>
      </c>
    </row>
    <row r="2154" ht="14.25" customHeight="1">
      <c r="A2154" s="5" t="s">
        <v>1863</v>
      </c>
      <c r="B2154" s="5" t="s">
        <v>41</v>
      </c>
      <c r="C2154" s="5"/>
      <c r="D2154" s="5" t="s">
        <v>743</v>
      </c>
      <c r="E2154" s="62">
        <v>41640.0</v>
      </c>
      <c r="F2154" s="62">
        <v>42004.0</v>
      </c>
      <c r="G2154" s="5" t="s">
        <v>1003</v>
      </c>
      <c r="H2154" s="5">
        <v>0.7</v>
      </c>
      <c r="I2154" s="5">
        <v>0.7</v>
      </c>
      <c r="J2154" s="5">
        <v>0.7</v>
      </c>
      <c r="K2154" s="5">
        <v>0.7</v>
      </c>
      <c r="L2154" s="5">
        <v>0.7</v>
      </c>
      <c r="M2154" s="5">
        <v>0.7</v>
      </c>
      <c r="N2154" s="5">
        <v>1.0</v>
      </c>
      <c r="O2154" s="5">
        <v>1.0</v>
      </c>
      <c r="P2154" s="5">
        <v>1.0</v>
      </c>
      <c r="Q2154" s="5">
        <v>1.0</v>
      </c>
      <c r="R2154" s="5">
        <v>1.0</v>
      </c>
      <c r="S2154" s="5">
        <v>1.0</v>
      </c>
      <c r="T2154" s="5">
        <v>1.0</v>
      </c>
      <c r="U2154" s="5">
        <v>1.0</v>
      </c>
      <c r="V2154" s="5">
        <v>1.0</v>
      </c>
      <c r="W2154" s="5">
        <v>1.0</v>
      </c>
      <c r="X2154" s="5">
        <v>1.0</v>
      </c>
      <c r="Y2154" s="5">
        <v>1.0</v>
      </c>
      <c r="Z2154" s="5">
        <v>1.0</v>
      </c>
      <c r="AA2154" s="5">
        <v>1.0</v>
      </c>
      <c r="AB2154" s="5">
        <v>1.0</v>
      </c>
      <c r="AC2154" s="5">
        <v>1.0</v>
      </c>
      <c r="AD2154" s="5">
        <v>1.0</v>
      </c>
      <c r="AE2154" s="5">
        <v>1.0</v>
      </c>
      <c r="AF2154" s="5" t="s">
        <v>890</v>
      </c>
    </row>
    <row r="2155" ht="14.25" customHeight="1">
      <c r="A2155" s="7" t="s">
        <v>3990</v>
      </c>
      <c r="B2155" s="7" t="s">
        <v>742</v>
      </c>
      <c r="C2155" s="7"/>
      <c r="D2155" s="7" t="s">
        <v>743</v>
      </c>
      <c r="E2155" s="68">
        <v>41640.0</v>
      </c>
      <c r="F2155" s="68">
        <v>42004.0</v>
      </c>
      <c r="G2155" s="7" t="s">
        <v>747</v>
      </c>
      <c r="H2155" s="7">
        <v>1.0</v>
      </c>
      <c r="I2155" s="7"/>
      <c r="J2155" s="7"/>
      <c r="K2155" s="7"/>
      <c r="L2155" s="7"/>
      <c r="M2155" s="7"/>
      <c r="N2155" s="7"/>
      <c r="O2155" s="7"/>
      <c r="P2155" s="7"/>
      <c r="Q2155" s="7"/>
      <c r="R2155" s="7"/>
      <c r="S2155" s="7"/>
      <c r="T2155" s="7"/>
      <c r="U2155" s="7"/>
      <c r="V2155" s="7"/>
      <c r="W2155" s="7"/>
      <c r="X2155" s="7"/>
      <c r="Y2155" s="7"/>
      <c r="Z2155" s="7"/>
      <c r="AA2155" s="7"/>
      <c r="AB2155" s="7"/>
      <c r="AC2155" s="7"/>
      <c r="AD2155" s="7"/>
      <c r="AE2155" s="7"/>
      <c r="AF2155" s="7" t="s">
        <v>890</v>
      </c>
    </row>
    <row r="2156" ht="14.25" customHeight="1">
      <c r="A2156" s="5" t="s">
        <v>3991</v>
      </c>
      <c r="B2156" s="5" t="s">
        <v>742</v>
      </c>
      <c r="C2156" s="5" t="s">
        <v>995</v>
      </c>
      <c r="D2156" s="5" t="s">
        <v>743</v>
      </c>
      <c r="E2156" s="62">
        <v>41640.0</v>
      </c>
      <c r="F2156" s="62">
        <v>42004.0</v>
      </c>
      <c r="G2156" s="5" t="s">
        <v>747</v>
      </c>
      <c r="H2156" s="5">
        <v>100.0</v>
      </c>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t="s">
        <v>890</v>
      </c>
    </row>
    <row r="2157" ht="14.25" customHeight="1">
      <c r="A2157" s="5" t="s">
        <v>3992</v>
      </c>
      <c r="B2157" s="5" t="s">
        <v>742</v>
      </c>
      <c r="C2157" s="5"/>
      <c r="D2157" s="5" t="s">
        <v>743</v>
      </c>
      <c r="E2157" s="62">
        <v>41640.0</v>
      </c>
      <c r="F2157" s="62">
        <v>42004.0</v>
      </c>
      <c r="G2157" s="5" t="s">
        <v>747</v>
      </c>
      <c r="H2157" s="5">
        <v>1.0</v>
      </c>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t="s">
        <v>890</v>
      </c>
    </row>
    <row r="2158" ht="14.25" customHeight="1">
      <c r="A2158" s="7" t="s">
        <v>3993</v>
      </c>
      <c r="B2158" s="7" t="s">
        <v>742</v>
      </c>
      <c r="C2158" s="7"/>
      <c r="D2158" s="7" t="s">
        <v>743</v>
      </c>
      <c r="E2158" s="68">
        <v>41640.0</v>
      </c>
      <c r="F2158" s="68">
        <v>42004.0</v>
      </c>
      <c r="G2158" s="7" t="s">
        <v>747</v>
      </c>
      <c r="H2158" s="7">
        <v>1.0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890</v>
      </c>
    </row>
    <row r="2159" ht="14.25" customHeight="1">
      <c r="A2159" s="7" t="s">
        <v>3994</v>
      </c>
      <c r="B2159" s="7" t="s">
        <v>742</v>
      </c>
      <c r="C2159" s="7" t="s">
        <v>995</v>
      </c>
      <c r="D2159" s="7" t="s">
        <v>743</v>
      </c>
      <c r="E2159" s="68">
        <v>41640.0</v>
      </c>
      <c r="F2159" s="68">
        <v>42004.0</v>
      </c>
      <c r="G2159" s="7" t="s">
        <v>747</v>
      </c>
      <c r="H2159" s="7">
        <v>16.0</v>
      </c>
      <c r="I2159" s="7"/>
      <c r="J2159" s="7"/>
      <c r="K2159" s="7"/>
      <c r="L2159" s="7"/>
      <c r="M2159" s="7"/>
      <c r="N2159" s="7"/>
      <c r="O2159" s="7"/>
      <c r="P2159" s="7"/>
      <c r="Q2159" s="7"/>
      <c r="R2159" s="7"/>
      <c r="S2159" s="7"/>
      <c r="T2159" s="7"/>
      <c r="U2159" s="7"/>
      <c r="V2159" s="7"/>
      <c r="W2159" s="7"/>
      <c r="X2159" s="7"/>
      <c r="Y2159" s="7"/>
      <c r="Z2159" s="7"/>
      <c r="AA2159" s="7"/>
      <c r="AB2159" s="7"/>
      <c r="AC2159" s="7"/>
      <c r="AD2159" s="7"/>
      <c r="AE2159" s="7"/>
      <c r="AF2159" s="7" t="s">
        <v>890</v>
      </c>
    </row>
    <row r="2160" ht="14.25" customHeight="1">
      <c r="A2160" s="5" t="s">
        <v>3995</v>
      </c>
      <c r="B2160" s="5" t="s">
        <v>742</v>
      </c>
      <c r="C2160" s="5" t="s">
        <v>887</v>
      </c>
      <c r="D2160" s="5" t="s">
        <v>743</v>
      </c>
      <c r="E2160" s="62">
        <v>41640.0</v>
      </c>
      <c r="F2160" s="62">
        <v>42004.0</v>
      </c>
      <c r="G2160" s="5" t="s">
        <v>747</v>
      </c>
      <c r="H2160" s="5">
        <v>60.0</v>
      </c>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t="s">
        <v>890</v>
      </c>
    </row>
    <row r="2161" ht="14.25" customHeight="1">
      <c r="A2161" s="7" t="s">
        <v>3996</v>
      </c>
      <c r="B2161" s="7" t="s">
        <v>2110</v>
      </c>
      <c r="C2161" s="7"/>
      <c r="D2161" s="7" t="s">
        <v>1078</v>
      </c>
      <c r="E2161" s="68">
        <v>41640.0</v>
      </c>
      <c r="F2161" s="68">
        <v>42004.0</v>
      </c>
      <c r="G2161" s="7" t="s">
        <v>1003</v>
      </c>
      <c r="H2161" s="7">
        <v>0.0</v>
      </c>
      <c r="I2161" s="7">
        <v>0.0</v>
      </c>
      <c r="J2161" s="7">
        <v>0.0</v>
      </c>
      <c r="K2161" s="7">
        <v>0.0</v>
      </c>
      <c r="L2161" s="7">
        <v>0.0</v>
      </c>
      <c r="M2161" s="7">
        <v>0.0</v>
      </c>
      <c r="N2161" s="7">
        <v>0.0</v>
      </c>
      <c r="O2161" s="7">
        <v>0.0</v>
      </c>
      <c r="P2161" s="7">
        <v>1.0</v>
      </c>
      <c r="Q2161" s="7">
        <v>1.0</v>
      </c>
      <c r="R2161" s="7">
        <v>1.0</v>
      </c>
      <c r="S2161" s="7">
        <v>1.0</v>
      </c>
      <c r="T2161" s="7">
        <v>1.0</v>
      </c>
      <c r="U2161" s="7">
        <v>1.0</v>
      </c>
      <c r="V2161" s="7">
        <v>1.0</v>
      </c>
      <c r="W2161" s="7">
        <v>1.0</v>
      </c>
      <c r="X2161" s="7">
        <v>1.0</v>
      </c>
      <c r="Y2161" s="7">
        <v>1.0</v>
      </c>
      <c r="Z2161" s="7">
        <v>1.0</v>
      </c>
      <c r="AA2161" s="7">
        <v>0.0</v>
      </c>
      <c r="AB2161" s="7">
        <v>0.0</v>
      </c>
      <c r="AC2161" s="7">
        <v>0.0</v>
      </c>
      <c r="AD2161" s="7">
        <v>0.0</v>
      </c>
      <c r="AE2161" s="7">
        <v>0.0</v>
      </c>
      <c r="AF2161" s="7" t="s">
        <v>890</v>
      </c>
    </row>
    <row r="2162" ht="14.25" customHeight="1">
      <c r="A2162" s="5" t="s">
        <v>3996</v>
      </c>
      <c r="B2162" s="5" t="s">
        <v>2110</v>
      </c>
      <c r="C2162" s="5"/>
      <c r="D2162" s="5" t="s">
        <v>1627</v>
      </c>
      <c r="E2162" s="62">
        <v>41640.0</v>
      </c>
      <c r="F2162" s="62">
        <v>42004.0</v>
      </c>
      <c r="G2162" s="5" t="s">
        <v>1003</v>
      </c>
      <c r="H2162" s="5">
        <v>0.0</v>
      </c>
      <c r="I2162" s="5">
        <v>0.0</v>
      </c>
      <c r="J2162" s="5">
        <v>0.0</v>
      </c>
      <c r="K2162" s="5">
        <v>0.0</v>
      </c>
      <c r="L2162" s="5">
        <v>0.0</v>
      </c>
      <c r="M2162" s="5">
        <v>0.0</v>
      </c>
      <c r="N2162" s="5">
        <v>1.0</v>
      </c>
      <c r="O2162" s="5">
        <v>1.0</v>
      </c>
      <c r="P2162" s="5">
        <v>1.0</v>
      </c>
      <c r="Q2162" s="5">
        <v>1.0</v>
      </c>
      <c r="R2162" s="5">
        <v>1.0</v>
      </c>
      <c r="S2162" s="5">
        <v>1.0</v>
      </c>
      <c r="T2162" s="5">
        <v>1.0</v>
      </c>
      <c r="U2162" s="5">
        <v>1.0</v>
      </c>
      <c r="V2162" s="5">
        <v>1.0</v>
      </c>
      <c r="W2162" s="5">
        <v>1.0</v>
      </c>
      <c r="X2162" s="5">
        <v>1.0</v>
      </c>
      <c r="Y2162" s="5">
        <v>1.0</v>
      </c>
      <c r="Z2162" s="5">
        <v>1.0</v>
      </c>
      <c r="AA2162" s="5">
        <v>1.0</v>
      </c>
      <c r="AB2162" s="5">
        <v>1.0</v>
      </c>
      <c r="AC2162" s="5">
        <v>1.0</v>
      </c>
      <c r="AD2162" s="5">
        <v>0.0</v>
      </c>
      <c r="AE2162" s="5">
        <v>0.0</v>
      </c>
      <c r="AF2162" s="5" t="s">
        <v>890</v>
      </c>
    </row>
    <row r="2163" ht="14.25" customHeight="1">
      <c r="A2163" s="7" t="s">
        <v>3996</v>
      </c>
      <c r="B2163" s="7" t="s">
        <v>2110</v>
      </c>
      <c r="C2163" s="7"/>
      <c r="D2163" s="7" t="s">
        <v>1882</v>
      </c>
      <c r="E2163" s="68">
        <v>41640.0</v>
      </c>
      <c r="F2163" s="68">
        <v>42004.0</v>
      </c>
      <c r="G2163" s="7" t="s">
        <v>1003</v>
      </c>
      <c r="H2163" s="7">
        <v>0.0</v>
      </c>
      <c r="I2163" s="7">
        <v>0.0</v>
      </c>
      <c r="J2163" s="7">
        <v>0.0</v>
      </c>
      <c r="K2163" s="7">
        <v>0.0</v>
      </c>
      <c r="L2163" s="7">
        <v>0.0</v>
      </c>
      <c r="M2163" s="7">
        <v>0.0</v>
      </c>
      <c r="N2163" s="7">
        <v>1.0</v>
      </c>
      <c r="O2163" s="7">
        <v>1.0</v>
      </c>
      <c r="P2163" s="7">
        <v>1.0</v>
      </c>
      <c r="Q2163" s="7">
        <v>1.0</v>
      </c>
      <c r="R2163" s="7">
        <v>1.0</v>
      </c>
      <c r="S2163" s="7">
        <v>1.0</v>
      </c>
      <c r="T2163" s="7">
        <v>1.0</v>
      </c>
      <c r="U2163" s="7">
        <v>1.0</v>
      </c>
      <c r="V2163" s="7">
        <v>1.0</v>
      </c>
      <c r="W2163" s="7">
        <v>1.0</v>
      </c>
      <c r="X2163" s="7">
        <v>1.0</v>
      </c>
      <c r="Y2163" s="7">
        <v>1.0</v>
      </c>
      <c r="Z2163" s="7">
        <v>1.0</v>
      </c>
      <c r="AA2163" s="7">
        <v>1.0</v>
      </c>
      <c r="AB2163" s="7">
        <v>1.0</v>
      </c>
      <c r="AC2163" s="7">
        <v>0.0</v>
      </c>
      <c r="AD2163" s="7">
        <v>0.0</v>
      </c>
      <c r="AE2163" s="7">
        <v>0.0</v>
      </c>
      <c r="AF2163" s="7" t="s">
        <v>890</v>
      </c>
    </row>
    <row r="2164" ht="14.25" customHeight="1">
      <c r="A2164" s="5" t="s">
        <v>3997</v>
      </c>
      <c r="B2164" s="5" t="s">
        <v>1173</v>
      </c>
      <c r="C2164" s="5" t="s">
        <v>995</v>
      </c>
      <c r="D2164" s="5" t="s">
        <v>1078</v>
      </c>
      <c r="E2164" s="62">
        <v>41640.0</v>
      </c>
      <c r="F2164" s="62">
        <v>42004.0</v>
      </c>
      <c r="G2164" s="5" t="s">
        <v>1003</v>
      </c>
      <c r="H2164" s="5">
        <v>15.56</v>
      </c>
      <c r="I2164" s="5">
        <v>15.56</v>
      </c>
      <c r="J2164" s="5">
        <v>15.56</v>
      </c>
      <c r="K2164" s="5">
        <v>15.56</v>
      </c>
      <c r="L2164" s="5">
        <v>15.56</v>
      </c>
      <c r="M2164" s="5">
        <v>15.56</v>
      </c>
      <c r="N2164" s="5">
        <v>15.56</v>
      </c>
      <c r="O2164" s="5">
        <v>15.56</v>
      </c>
      <c r="P2164" s="5">
        <v>16.0</v>
      </c>
      <c r="Q2164" s="5">
        <v>16.0</v>
      </c>
      <c r="R2164" s="5">
        <v>16.0</v>
      </c>
      <c r="S2164" s="5">
        <v>16.0</v>
      </c>
      <c r="T2164" s="5">
        <v>16.0</v>
      </c>
      <c r="U2164" s="5">
        <v>16.0</v>
      </c>
      <c r="V2164" s="5">
        <v>16.0</v>
      </c>
      <c r="W2164" s="5">
        <v>16.0</v>
      </c>
      <c r="X2164" s="5">
        <v>16.0</v>
      </c>
      <c r="Y2164" s="5">
        <v>16.0</v>
      </c>
      <c r="Z2164" s="5">
        <v>16.0</v>
      </c>
      <c r="AA2164" s="5">
        <v>15.56</v>
      </c>
      <c r="AB2164" s="5">
        <v>15.56</v>
      </c>
      <c r="AC2164" s="5">
        <v>15.56</v>
      </c>
      <c r="AD2164" s="5">
        <v>15.56</v>
      </c>
      <c r="AE2164" s="5">
        <v>15.56</v>
      </c>
      <c r="AF2164" s="5" t="s">
        <v>890</v>
      </c>
    </row>
    <row r="2165" ht="14.25" customHeight="1">
      <c r="A2165" s="7" t="s">
        <v>3997</v>
      </c>
      <c r="B2165" s="7" t="s">
        <v>1173</v>
      </c>
      <c r="C2165" s="7" t="s">
        <v>995</v>
      </c>
      <c r="D2165" s="7" t="s">
        <v>3998</v>
      </c>
      <c r="E2165" s="68">
        <v>41640.0</v>
      </c>
      <c r="F2165" s="68">
        <v>42004.0</v>
      </c>
      <c r="G2165" s="7" t="s">
        <v>1003</v>
      </c>
      <c r="H2165" s="7">
        <v>15.56</v>
      </c>
      <c r="I2165" s="7">
        <v>15.56</v>
      </c>
      <c r="J2165" s="7">
        <v>15.56</v>
      </c>
      <c r="K2165" s="7">
        <v>15.56</v>
      </c>
      <c r="L2165" s="7">
        <v>15.56</v>
      </c>
      <c r="M2165" s="7">
        <v>15.56</v>
      </c>
      <c r="N2165" s="7">
        <v>16.0</v>
      </c>
      <c r="O2165" s="7">
        <v>16.0</v>
      </c>
      <c r="P2165" s="7">
        <v>16.0</v>
      </c>
      <c r="Q2165" s="7">
        <v>16.0</v>
      </c>
      <c r="R2165" s="7">
        <v>16.0</v>
      </c>
      <c r="S2165" s="7">
        <v>16.0</v>
      </c>
      <c r="T2165" s="7">
        <v>16.0</v>
      </c>
      <c r="U2165" s="7">
        <v>16.0</v>
      </c>
      <c r="V2165" s="7">
        <v>16.0</v>
      </c>
      <c r="W2165" s="7">
        <v>16.0</v>
      </c>
      <c r="X2165" s="7">
        <v>16.0</v>
      </c>
      <c r="Y2165" s="7">
        <v>16.0</v>
      </c>
      <c r="Z2165" s="7">
        <v>16.0</v>
      </c>
      <c r="AA2165" s="7">
        <v>16.0</v>
      </c>
      <c r="AB2165" s="7">
        <v>16.0</v>
      </c>
      <c r="AC2165" s="7">
        <v>15.56</v>
      </c>
      <c r="AD2165" s="7">
        <v>15.56</v>
      </c>
      <c r="AE2165" s="7">
        <v>15.56</v>
      </c>
      <c r="AF2165" s="7" t="s">
        <v>890</v>
      </c>
    </row>
    <row r="2166" ht="14.25" customHeight="1">
      <c r="A2166" s="5" t="s">
        <v>3997</v>
      </c>
      <c r="B2166" s="5" t="s">
        <v>1173</v>
      </c>
      <c r="C2166" s="5" t="s">
        <v>995</v>
      </c>
      <c r="D2166" s="5" t="s">
        <v>1089</v>
      </c>
      <c r="E2166" s="62">
        <v>41640.0</v>
      </c>
      <c r="F2166" s="62">
        <v>42004.0</v>
      </c>
      <c r="G2166" s="5" t="s">
        <v>747</v>
      </c>
      <c r="H2166" s="5">
        <v>15.56</v>
      </c>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t="s">
        <v>890</v>
      </c>
    </row>
    <row r="2167" ht="14.25" customHeight="1">
      <c r="A2167" s="7" t="s">
        <v>3997</v>
      </c>
      <c r="B2167" s="7" t="s">
        <v>1173</v>
      </c>
      <c r="C2167" s="7" t="s">
        <v>995</v>
      </c>
      <c r="D2167" s="7" t="s">
        <v>1624</v>
      </c>
      <c r="E2167" s="68">
        <v>41640.0</v>
      </c>
      <c r="F2167" s="68">
        <v>42004.0</v>
      </c>
      <c r="G2167" s="7" t="s">
        <v>1003</v>
      </c>
      <c r="H2167" s="7">
        <v>15.56</v>
      </c>
      <c r="I2167" s="7">
        <v>15.56</v>
      </c>
      <c r="J2167" s="7">
        <v>15.56</v>
      </c>
      <c r="K2167" s="7">
        <v>15.56</v>
      </c>
      <c r="L2167" s="7">
        <v>15.56</v>
      </c>
      <c r="M2167" s="7">
        <v>15.56</v>
      </c>
      <c r="N2167" s="7">
        <v>16.0</v>
      </c>
      <c r="O2167" s="7">
        <v>16.0</v>
      </c>
      <c r="P2167" s="7">
        <v>16.0</v>
      </c>
      <c r="Q2167" s="7">
        <v>16.0</v>
      </c>
      <c r="R2167" s="7">
        <v>16.0</v>
      </c>
      <c r="S2167" s="7">
        <v>16.0</v>
      </c>
      <c r="T2167" s="7">
        <v>16.0</v>
      </c>
      <c r="U2167" s="7">
        <v>16.0</v>
      </c>
      <c r="V2167" s="7">
        <v>16.0</v>
      </c>
      <c r="W2167" s="7">
        <v>16.0</v>
      </c>
      <c r="X2167" s="7">
        <v>16.0</v>
      </c>
      <c r="Y2167" s="7">
        <v>16.0</v>
      </c>
      <c r="Z2167" s="7">
        <v>16.0</v>
      </c>
      <c r="AA2167" s="7">
        <v>16.0</v>
      </c>
      <c r="AB2167" s="7">
        <v>16.0</v>
      </c>
      <c r="AC2167" s="7">
        <v>16.0</v>
      </c>
      <c r="AD2167" s="7">
        <v>15.56</v>
      </c>
      <c r="AE2167" s="7">
        <v>15.56</v>
      </c>
      <c r="AF2167" s="7" t="s">
        <v>890</v>
      </c>
    </row>
    <row r="2168" ht="14.25" customHeight="1">
      <c r="A2168" s="5" t="s">
        <v>1866</v>
      </c>
      <c r="B2168" s="5" t="s">
        <v>1173</v>
      </c>
      <c r="C2168" s="5" t="s">
        <v>995</v>
      </c>
      <c r="D2168" s="5" t="s">
        <v>1078</v>
      </c>
      <c r="E2168" s="62">
        <v>41640.0</v>
      </c>
      <c r="F2168" s="62">
        <v>42004.0</v>
      </c>
      <c r="G2168" s="5" t="s">
        <v>1003</v>
      </c>
      <c r="H2168" s="5">
        <v>15.56</v>
      </c>
      <c r="I2168" s="5">
        <v>15.56</v>
      </c>
      <c r="J2168" s="5">
        <v>15.56</v>
      </c>
      <c r="K2168" s="5">
        <v>15.56</v>
      </c>
      <c r="L2168" s="5">
        <v>15.56</v>
      </c>
      <c r="M2168" s="5">
        <v>15.56</v>
      </c>
      <c r="N2168" s="5">
        <v>15.56</v>
      </c>
      <c r="O2168" s="5">
        <v>21.11</v>
      </c>
      <c r="P2168" s="5">
        <v>21.11</v>
      </c>
      <c r="Q2168" s="5">
        <v>21.11</v>
      </c>
      <c r="R2168" s="5">
        <v>21.11</v>
      </c>
      <c r="S2168" s="5">
        <v>21.11</v>
      </c>
      <c r="T2168" s="5">
        <v>21.11</v>
      </c>
      <c r="U2168" s="5">
        <v>21.11</v>
      </c>
      <c r="V2168" s="5">
        <v>21.11</v>
      </c>
      <c r="W2168" s="5">
        <v>21.11</v>
      </c>
      <c r="X2168" s="5">
        <v>21.11</v>
      </c>
      <c r="Y2168" s="5">
        <v>21.11</v>
      </c>
      <c r="Z2168" s="5">
        <v>21.11</v>
      </c>
      <c r="AA2168" s="5">
        <v>15.56</v>
      </c>
      <c r="AB2168" s="5">
        <v>15.56</v>
      </c>
      <c r="AC2168" s="5">
        <v>15.56</v>
      </c>
      <c r="AD2168" s="5">
        <v>15.56</v>
      </c>
      <c r="AE2168" s="5">
        <v>15.56</v>
      </c>
      <c r="AF2168" s="5" t="s">
        <v>890</v>
      </c>
    </row>
    <row r="2169" ht="14.25" customHeight="1">
      <c r="A2169" s="7" t="s">
        <v>1866</v>
      </c>
      <c r="B2169" s="7" t="s">
        <v>1173</v>
      </c>
      <c r="C2169" s="7" t="s">
        <v>995</v>
      </c>
      <c r="D2169" s="7" t="s">
        <v>1085</v>
      </c>
      <c r="E2169" s="68">
        <v>41640.0</v>
      </c>
      <c r="F2169" s="68">
        <v>42004.0</v>
      </c>
      <c r="G2169" s="7" t="s">
        <v>1003</v>
      </c>
      <c r="H2169" s="7">
        <v>15.56</v>
      </c>
      <c r="I2169" s="7">
        <v>15.56</v>
      </c>
      <c r="J2169" s="7">
        <v>15.56</v>
      </c>
      <c r="K2169" s="7">
        <v>15.56</v>
      </c>
      <c r="L2169" s="7">
        <v>15.56</v>
      </c>
      <c r="M2169" s="7">
        <v>15.56</v>
      </c>
      <c r="N2169" s="7">
        <v>18.33</v>
      </c>
      <c r="O2169" s="7">
        <v>21.11</v>
      </c>
      <c r="P2169" s="7">
        <v>21.11</v>
      </c>
      <c r="Q2169" s="7">
        <v>21.11</v>
      </c>
      <c r="R2169" s="7">
        <v>21.11</v>
      </c>
      <c r="S2169" s="7">
        <v>21.11</v>
      </c>
      <c r="T2169" s="7">
        <v>21.11</v>
      </c>
      <c r="U2169" s="7">
        <v>21.11</v>
      </c>
      <c r="V2169" s="7">
        <v>21.11</v>
      </c>
      <c r="W2169" s="7">
        <v>21.11</v>
      </c>
      <c r="X2169" s="7">
        <v>21.11</v>
      </c>
      <c r="Y2169" s="7">
        <v>21.11</v>
      </c>
      <c r="Z2169" s="7">
        <v>21.11</v>
      </c>
      <c r="AA2169" s="7">
        <v>21.11</v>
      </c>
      <c r="AB2169" s="7">
        <v>21.11</v>
      </c>
      <c r="AC2169" s="7">
        <v>15.56</v>
      </c>
      <c r="AD2169" s="7">
        <v>15.56</v>
      </c>
      <c r="AE2169" s="7">
        <v>15.56</v>
      </c>
      <c r="AF2169" s="7" t="s">
        <v>890</v>
      </c>
    </row>
    <row r="2170" ht="14.25" customHeight="1">
      <c r="A2170" s="5" t="s">
        <v>1866</v>
      </c>
      <c r="B2170" s="5" t="s">
        <v>1173</v>
      </c>
      <c r="C2170" s="5" t="s">
        <v>995</v>
      </c>
      <c r="D2170" s="5" t="s">
        <v>1089</v>
      </c>
      <c r="E2170" s="62">
        <v>41640.0</v>
      </c>
      <c r="F2170" s="62">
        <v>42004.0</v>
      </c>
      <c r="G2170" s="5" t="s">
        <v>747</v>
      </c>
      <c r="H2170" s="5">
        <v>15.56</v>
      </c>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t="s">
        <v>890</v>
      </c>
    </row>
    <row r="2171" ht="14.25" customHeight="1">
      <c r="A2171" s="7" t="s">
        <v>1866</v>
      </c>
      <c r="B2171" s="7" t="s">
        <v>1173</v>
      </c>
      <c r="C2171" s="7" t="s">
        <v>995</v>
      </c>
      <c r="D2171" s="7" t="s">
        <v>1624</v>
      </c>
      <c r="E2171" s="68">
        <v>41640.0</v>
      </c>
      <c r="F2171" s="68">
        <v>42004.0</v>
      </c>
      <c r="G2171" s="7" t="s">
        <v>1003</v>
      </c>
      <c r="H2171" s="7">
        <v>15.56</v>
      </c>
      <c r="I2171" s="7">
        <v>15.56</v>
      </c>
      <c r="J2171" s="7">
        <v>15.56</v>
      </c>
      <c r="K2171" s="7">
        <v>15.56</v>
      </c>
      <c r="L2171" s="7">
        <v>15.56</v>
      </c>
      <c r="M2171" s="7">
        <v>21.11</v>
      </c>
      <c r="N2171" s="7">
        <v>21.11</v>
      </c>
      <c r="O2171" s="7">
        <v>21.11</v>
      </c>
      <c r="P2171" s="7">
        <v>21.11</v>
      </c>
      <c r="Q2171" s="7">
        <v>21.11</v>
      </c>
      <c r="R2171" s="7">
        <v>21.11</v>
      </c>
      <c r="S2171" s="7">
        <v>21.11</v>
      </c>
      <c r="T2171" s="7">
        <v>21.11</v>
      </c>
      <c r="U2171" s="7">
        <v>21.11</v>
      </c>
      <c r="V2171" s="7">
        <v>21.11</v>
      </c>
      <c r="W2171" s="7">
        <v>21.11</v>
      </c>
      <c r="X2171" s="7">
        <v>21.11</v>
      </c>
      <c r="Y2171" s="7">
        <v>21.11</v>
      </c>
      <c r="Z2171" s="7">
        <v>21.11</v>
      </c>
      <c r="AA2171" s="7">
        <v>21.11</v>
      </c>
      <c r="AB2171" s="7">
        <v>21.11</v>
      </c>
      <c r="AC2171" s="7">
        <v>21.11</v>
      </c>
      <c r="AD2171" s="7">
        <v>15.56</v>
      </c>
      <c r="AE2171" s="7">
        <v>15.56</v>
      </c>
      <c r="AF2171" s="7" t="s">
        <v>890</v>
      </c>
    </row>
    <row r="2172" ht="14.25" customHeight="1">
      <c r="A2172" s="5" t="s">
        <v>1866</v>
      </c>
      <c r="B2172" s="5" t="s">
        <v>1173</v>
      </c>
      <c r="C2172" s="5" t="s">
        <v>995</v>
      </c>
      <c r="D2172" s="5" t="s">
        <v>1191</v>
      </c>
      <c r="E2172" s="62">
        <v>41640.0</v>
      </c>
      <c r="F2172" s="62">
        <v>42004.0</v>
      </c>
      <c r="G2172" s="5" t="s">
        <v>1003</v>
      </c>
      <c r="H2172" s="5">
        <v>15.56</v>
      </c>
      <c r="I2172" s="5">
        <v>15.56</v>
      </c>
      <c r="J2172" s="5">
        <v>15.56</v>
      </c>
      <c r="K2172" s="5">
        <v>15.56</v>
      </c>
      <c r="L2172" s="5">
        <v>15.56</v>
      </c>
      <c r="M2172" s="5">
        <v>21.11</v>
      </c>
      <c r="N2172" s="5">
        <v>21.11</v>
      </c>
      <c r="O2172" s="5">
        <v>21.11</v>
      </c>
      <c r="P2172" s="5">
        <v>21.11</v>
      </c>
      <c r="Q2172" s="5">
        <v>21.11</v>
      </c>
      <c r="R2172" s="5">
        <v>21.11</v>
      </c>
      <c r="S2172" s="5">
        <v>21.11</v>
      </c>
      <c r="T2172" s="5">
        <v>21.11</v>
      </c>
      <c r="U2172" s="5">
        <v>21.11</v>
      </c>
      <c r="V2172" s="5">
        <v>21.11</v>
      </c>
      <c r="W2172" s="5">
        <v>21.11</v>
      </c>
      <c r="X2172" s="5">
        <v>21.11</v>
      </c>
      <c r="Y2172" s="5">
        <v>21.11</v>
      </c>
      <c r="Z2172" s="5">
        <v>21.11</v>
      </c>
      <c r="AA2172" s="5">
        <v>21.11</v>
      </c>
      <c r="AB2172" s="5">
        <v>21.11</v>
      </c>
      <c r="AC2172" s="5">
        <v>15.56</v>
      </c>
      <c r="AD2172" s="5">
        <v>15.56</v>
      </c>
      <c r="AE2172" s="5">
        <v>15.56</v>
      </c>
      <c r="AF2172" s="5" t="s">
        <v>890</v>
      </c>
    </row>
    <row r="2173" ht="14.25" customHeight="1">
      <c r="A2173" s="7" t="s">
        <v>3999</v>
      </c>
      <c r="B2173" s="7" t="s">
        <v>1173</v>
      </c>
      <c r="C2173" s="7" t="s">
        <v>995</v>
      </c>
      <c r="D2173" s="7" t="s">
        <v>1078</v>
      </c>
      <c r="E2173" s="68">
        <v>41640.0</v>
      </c>
      <c r="F2173" s="68">
        <v>42004.0</v>
      </c>
      <c r="G2173" s="7" t="s">
        <v>1003</v>
      </c>
      <c r="H2173" s="7">
        <v>15.56</v>
      </c>
      <c r="I2173" s="7">
        <v>15.56</v>
      </c>
      <c r="J2173" s="7">
        <v>15.56</v>
      </c>
      <c r="K2173" s="7">
        <v>15.56</v>
      </c>
      <c r="L2173" s="7">
        <v>15.56</v>
      </c>
      <c r="M2173" s="7">
        <v>15.56</v>
      </c>
      <c r="N2173" s="7">
        <v>15.56</v>
      </c>
      <c r="O2173" s="7">
        <v>21.11</v>
      </c>
      <c r="P2173" s="7">
        <v>21.11</v>
      </c>
      <c r="Q2173" s="7">
        <v>21.11</v>
      </c>
      <c r="R2173" s="7">
        <v>21.11</v>
      </c>
      <c r="S2173" s="7">
        <v>21.11</v>
      </c>
      <c r="T2173" s="7">
        <v>21.11</v>
      </c>
      <c r="U2173" s="7">
        <v>21.11</v>
      </c>
      <c r="V2173" s="7">
        <v>21.11</v>
      </c>
      <c r="W2173" s="7">
        <v>21.11</v>
      </c>
      <c r="X2173" s="7">
        <v>21.11</v>
      </c>
      <c r="Y2173" s="7">
        <v>21.11</v>
      </c>
      <c r="Z2173" s="7">
        <v>21.11</v>
      </c>
      <c r="AA2173" s="7">
        <v>15.56</v>
      </c>
      <c r="AB2173" s="7">
        <v>15.56</v>
      </c>
      <c r="AC2173" s="7">
        <v>15.56</v>
      </c>
      <c r="AD2173" s="7">
        <v>15.56</v>
      </c>
      <c r="AE2173" s="7">
        <v>15.56</v>
      </c>
      <c r="AF2173" s="7" t="s">
        <v>890</v>
      </c>
    </row>
    <row r="2174" ht="14.25" customHeight="1">
      <c r="A2174" s="5" t="s">
        <v>3999</v>
      </c>
      <c r="B2174" s="5" t="s">
        <v>1173</v>
      </c>
      <c r="C2174" s="5" t="s">
        <v>995</v>
      </c>
      <c r="D2174" s="5" t="s">
        <v>1085</v>
      </c>
      <c r="E2174" s="62">
        <v>41640.0</v>
      </c>
      <c r="F2174" s="62">
        <v>42004.0</v>
      </c>
      <c r="G2174" s="5" t="s">
        <v>1003</v>
      </c>
      <c r="H2174" s="5">
        <v>15.56</v>
      </c>
      <c r="I2174" s="5">
        <v>15.56</v>
      </c>
      <c r="J2174" s="5">
        <v>15.56</v>
      </c>
      <c r="K2174" s="5">
        <v>15.56</v>
      </c>
      <c r="L2174" s="5">
        <v>15.56</v>
      </c>
      <c r="M2174" s="5">
        <v>15.56</v>
      </c>
      <c r="N2174" s="5">
        <v>18.33</v>
      </c>
      <c r="O2174" s="5">
        <v>21.11</v>
      </c>
      <c r="P2174" s="5">
        <v>21.11</v>
      </c>
      <c r="Q2174" s="5">
        <v>21.11</v>
      </c>
      <c r="R2174" s="5">
        <v>21.11</v>
      </c>
      <c r="S2174" s="5">
        <v>21.11</v>
      </c>
      <c r="T2174" s="5">
        <v>21.11</v>
      </c>
      <c r="U2174" s="5">
        <v>21.11</v>
      </c>
      <c r="V2174" s="5">
        <v>21.11</v>
      </c>
      <c r="W2174" s="5">
        <v>21.11</v>
      </c>
      <c r="X2174" s="5">
        <v>21.11</v>
      </c>
      <c r="Y2174" s="5">
        <v>21.11</v>
      </c>
      <c r="Z2174" s="5">
        <v>21.11</v>
      </c>
      <c r="AA2174" s="5">
        <v>21.11</v>
      </c>
      <c r="AB2174" s="5">
        <v>21.11</v>
      </c>
      <c r="AC2174" s="5">
        <v>15.56</v>
      </c>
      <c r="AD2174" s="5">
        <v>15.56</v>
      </c>
      <c r="AE2174" s="5">
        <v>15.56</v>
      </c>
      <c r="AF2174" s="5" t="s">
        <v>890</v>
      </c>
    </row>
    <row r="2175" ht="14.25" customHeight="1">
      <c r="A2175" s="7" t="s">
        <v>3999</v>
      </c>
      <c r="B2175" s="7" t="s">
        <v>1173</v>
      </c>
      <c r="C2175" s="7" t="s">
        <v>995</v>
      </c>
      <c r="D2175" s="7" t="s">
        <v>1089</v>
      </c>
      <c r="E2175" s="68">
        <v>41640.0</v>
      </c>
      <c r="F2175" s="68">
        <v>42004.0</v>
      </c>
      <c r="G2175" s="7" t="s">
        <v>747</v>
      </c>
      <c r="H2175" s="7">
        <v>15.56</v>
      </c>
      <c r="I2175" s="7"/>
      <c r="J2175" s="7"/>
      <c r="K2175" s="7"/>
      <c r="L2175" s="7"/>
      <c r="M2175" s="7"/>
      <c r="N2175" s="7"/>
      <c r="O2175" s="7"/>
      <c r="P2175" s="7"/>
      <c r="Q2175" s="7"/>
      <c r="R2175" s="7"/>
      <c r="S2175" s="7"/>
      <c r="T2175" s="7"/>
      <c r="U2175" s="7"/>
      <c r="V2175" s="7"/>
      <c r="W2175" s="7"/>
      <c r="X2175" s="7"/>
      <c r="Y2175" s="7"/>
      <c r="Z2175" s="7"/>
      <c r="AA2175" s="7"/>
      <c r="AB2175" s="7"/>
      <c r="AC2175" s="7"/>
      <c r="AD2175" s="7"/>
      <c r="AE2175" s="7"/>
      <c r="AF2175" s="7" t="s">
        <v>890</v>
      </c>
    </row>
    <row r="2176" ht="14.25" customHeight="1">
      <c r="A2176" s="5" t="s">
        <v>3999</v>
      </c>
      <c r="B2176" s="5" t="s">
        <v>1173</v>
      </c>
      <c r="C2176" s="5" t="s">
        <v>995</v>
      </c>
      <c r="D2176" s="5" t="s">
        <v>1624</v>
      </c>
      <c r="E2176" s="62">
        <v>41640.0</v>
      </c>
      <c r="F2176" s="62">
        <v>42004.0</v>
      </c>
      <c r="G2176" s="5" t="s">
        <v>1003</v>
      </c>
      <c r="H2176" s="5">
        <v>15.56</v>
      </c>
      <c r="I2176" s="5">
        <v>15.56</v>
      </c>
      <c r="J2176" s="5">
        <v>15.56</v>
      </c>
      <c r="K2176" s="5">
        <v>15.56</v>
      </c>
      <c r="L2176" s="5">
        <v>15.56</v>
      </c>
      <c r="M2176" s="5">
        <v>21.11</v>
      </c>
      <c r="N2176" s="5">
        <v>21.11</v>
      </c>
      <c r="O2176" s="5">
        <v>21.11</v>
      </c>
      <c r="P2176" s="5">
        <v>21.11</v>
      </c>
      <c r="Q2176" s="5">
        <v>21.11</v>
      </c>
      <c r="R2176" s="5">
        <v>21.11</v>
      </c>
      <c r="S2176" s="5">
        <v>21.11</v>
      </c>
      <c r="T2176" s="5">
        <v>21.11</v>
      </c>
      <c r="U2176" s="5">
        <v>21.11</v>
      </c>
      <c r="V2176" s="5">
        <v>21.11</v>
      </c>
      <c r="W2176" s="5">
        <v>21.11</v>
      </c>
      <c r="X2176" s="5">
        <v>21.11</v>
      </c>
      <c r="Y2176" s="5">
        <v>21.11</v>
      </c>
      <c r="Z2176" s="5">
        <v>21.11</v>
      </c>
      <c r="AA2176" s="5">
        <v>21.11</v>
      </c>
      <c r="AB2176" s="5">
        <v>21.11</v>
      </c>
      <c r="AC2176" s="5">
        <v>21.11</v>
      </c>
      <c r="AD2176" s="5">
        <v>15.56</v>
      </c>
      <c r="AE2176" s="5">
        <v>15.56</v>
      </c>
      <c r="AF2176" s="5" t="s">
        <v>890</v>
      </c>
    </row>
    <row r="2177" ht="14.25" customHeight="1">
      <c r="A2177" s="7" t="s">
        <v>3999</v>
      </c>
      <c r="B2177" s="7" t="s">
        <v>1173</v>
      </c>
      <c r="C2177" s="7" t="s">
        <v>995</v>
      </c>
      <c r="D2177" s="7" t="s">
        <v>1191</v>
      </c>
      <c r="E2177" s="68">
        <v>41640.0</v>
      </c>
      <c r="F2177" s="68">
        <v>42004.0</v>
      </c>
      <c r="G2177" s="7" t="s">
        <v>1003</v>
      </c>
      <c r="H2177" s="7">
        <v>15.56</v>
      </c>
      <c r="I2177" s="7">
        <v>15.56</v>
      </c>
      <c r="J2177" s="7">
        <v>15.56</v>
      </c>
      <c r="K2177" s="7">
        <v>15.56</v>
      </c>
      <c r="L2177" s="7">
        <v>15.56</v>
      </c>
      <c r="M2177" s="7">
        <v>21.11</v>
      </c>
      <c r="N2177" s="7">
        <v>21.11</v>
      </c>
      <c r="O2177" s="7">
        <v>21.11</v>
      </c>
      <c r="P2177" s="7">
        <v>21.11</v>
      </c>
      <c r="Q2177" s="7">
        <v>21.11</v>
      </c>
      <c r="R2177" s="7">
        <v>21.11</v>
      </c>
      <c r="S2177" s="7">
        <v>21.11</v>
      </c>
      <c r="T2177" s="7">
        <v>21.11</v>
      </c>
      <c r="U2177" s="7">
        <v>21.11</v>
      </c>
      <c r="V2177" s="7">
        <v>21.11</v>
      </c>
      <c r="W2177" s="7">
        <v>21.11</v>
      </c>
      <c r="X2177" s="7">
        <v>21.11</v>
      </c>
      <c r="Y2177" s="7">
        <v>21.11</v>
      </c>
      <c r="Z2177" s="7">
        <v>21.11</v>
      </c>
      <c r="AA2177" s="7">
        <v>21.11</v>
      </c>
      <c r="AB2177" s="7">
        <v>21.11</v>
      </c>
      <c r="AC2177" s="7">
        <v>15.56</v>
      </c>
      <c r="AD2177" s="7">
        <v>15.56</v>
      </c>
      <c r="AE2177" s="7">
        <v>15.56</v>
      </c>
      <c r="AF2177" s="7" t="s">
        <v>890</v>
      </c>
    </row>
    <row r="2178" ht="14.25" customHeight="1">
      <c r="A2178" s="5" t="s">
        <v>4000</v>
      </c>
      <c r="B2178" s="5" t="s">
        <v>1173</v>
      </c>
      <c r="C2178" s="5" t="s">
        <v>995</v>
      </c>
      <c r="D2178" s="5" t="s">
        <v>1078</v>
      </c>
      <c r="E2178" s="62">
        <v>41640.0</v>
      </c>
      <c r="F2178" s="62">
        <v>42004.0</v>
      </c>
      <c r="G2178" s="5" t="s">
        <v>1003</v>
      </c>
      <c r="H2178" s="5">
        <v>15.56</v>
      </c>
      <c r="I2178" s="5">
        <v>15.56</v>
      </c>
      <c r="J2178" s="5">
        <v>15.56</v>
      </c>
      <c r="K2178" s="5">
        <v>15.56</v>
      </c>
      <c r="L2178" s="5">
        <v>15.56</v>
      </c>
      <c r="M2178" s="5">
        <v>15.56</v>
      </c>
      <c r="N2178" s="5">
        <v>15.56</v>
      </c>
      <c r="O2178" s="5">
        <v>17.8</v>
      </c>
      <c r="P2178" s="5">
        <v>20.0</v>
      </c>
      <c r="Q2178" s="5">
        <v>21.11</v>
      </c>
      <c r="R2178" s="5">
        <v>21.11</v>
      </c>
      <c r="S2178" s="5">
        <v>21.11</v>
      </c>
      <c r="T2178" s="5">
        <v>21.11</v>
      </c>
      <c r="U2178" s="5">
        <v>21.11</v>
      </c>
      <c r="V2178" s="5">
        <v>21.11</v>
      </c>
      <c r="W2178" s="5">
        <v>21.11</v>
      </c>
      <c r="X2178" s="5">
        <v>21.11</v>
      </c>
      <c r="Y2178" s="5">
        <v>21.11</v>
      </c>
      <c r="Z2178" s="5">
        <v>21.11</v>
      </c>
      <c r="AA2178" s="5">
        <v>15.56</v>
      </c>
      <c r="AB2178" s="5">
        <v>15.56</v>
      </c>
      <c r="AC2178" s="5">
        <v>15.56</v>
      </c>
      <c r="AD2178" s="5">
        <v>15.56</v>
      </c>
      <c r="AE2178" s="5">
        <v>15.56</v>
      </c>
      <c r="AF2178" s="5" t="s">
        <v>890</v>
      </c>
    </row>
    <row r="2179" ht="14.25" customHeight="1">
      <c r="A2179" s="7" t="s">
        <v>4000</v>
      </c>
      <c r="B2179" s="7" t="s">
        <v>1173</v>
      </c>
      <c r="C2179" s="7" t="s">
        <v>995</v>
      </c>
      <c r="D2179" s="7" t="s">
        <v>1085</v>
      </c>
      <c r="E2179" s="68">
        <v>41640.0</v>
      </c>
      <c r="F2179" s="68">
        <v>42004.0</v>
      </c>
      <c r="G2179" s="7" t="s">
        <v>1003</v>
      </c>
      <c r="H2179" s="7">
        <v>15.56</v>
      </c>
      <c r="I2179" s="7">
        <v>15.56</v>
      </c>
      <c r="J2179" s="7">
        <v>15.56</v>
      </c>
      <c r="K2179" s="7">
        <v>15.56</v>
      </c>
      <c r="L2179" s="7">
        <v>15.56</v>
      </c>
      <c r="M2179" s="7">
        <v>15.56</v>
      </c>
      <c r="N2179" s="7">
        <v>18.33</v>
      </c>
      <c r="O2179" s="7">
        <v>21.11</v>
      </c>
      <c r="P2179" s="7">
        <v>21.11</v>
      </c>
      <c r="Q2179" s="7">
        <v>21.11</v>
      </c>
      <c r="R2179" s="7">
        <v>21.11</v>
      </c>
      <c r="S2179" s="7">
        <v>21.11</v>
      </c>
      <c r="T2179" s="7">
        <v>21.11</v>
      </c>
      <c r="U2179" s="7">
        <v>21.11</v>
      </c>
      <c r="V2179" s="7">
        <v>21.11</v>
      </c>
      <c r="W2179" s="7">
        <v>21.11</v>
      </c>
      <c r="X2179" s="7">
        <v>21.11</v>
      </c>
      <c r="Y2179" s="7">
        <v>21.11</v>
      </c>
      <c r="Z2179" s="7">
        <v>21.11</v>
      </c>
      <c r="AA2179" s="7">
        <v>21.11</v>
      </c>
      <c r="AB2179" s="7">
        <v>21.11</v>
      </c>
      <c r="AC2179" s="7">
        <v>15.56</v>
      </c>
      <c r="AD2179" s="7">
        <v>15.56</v>
      </c>
      <c r="AE2179" s="7">
        <v>15.56</v>
      </c>
      <c r="AF2179" s="7" t="s">
        <v>890</v>
      </c>
    </row>
    <row r="2180" ht="14.25" customHeight="1">
      <c r="A2180" s="5" t="s">
        <v>4000</v>
      </c>
      <c r="B2180" s="5" t="s">
        <v>1173</v>
      </c>
      <c r="C2180" s="5" t="s">
        <v>995</v>
      </c>
      <c r="D2180" s="5" t="s">
        <v>1089</v>
      </c>
      <c r="E2180" s="62">
        <v>41640.0</v>
      </c>
      <c r="F2180" s="62">
        <v>42004.0</v>
      </c>
      <c r="G2180" s="5" t="s">
        <v>747</v>
      </c>
      <c r="H2180" s="5">
        <v>15.56</v>
      </c>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t="s">
        <v>890</v>
      </c>
    </row>
    <row r="2181" ht="14.25" customHeight="1">
      <c r="A2181" s="7" t="s">
        <v>4000</v>
      </c>
      <c r="B2181" s="7" t="s">
        <v>1173</v>
      </c>
      <c r="C2181" s="7" t="s">
        <v>995</v>
      </c>
      <c r="D2181" s="7" t="s">
        <v>1624</v>
      </c>
      <c r="E2181" s="68">
        <v>41640.0</v>
      </c>
      <c r="F2181" s="68">
        <v>42004.0</v>
      </c>
      <c r="G2181" s="7" t="s">
        <v>1003</v>
      </c>
      <c r="H2181" s="7">
        <v>15.56</v>
      </c>
      <c r="I2181" s="7">
        <v>15.56</v>
      </c>
      <c r="J2181" s="7">
        <v>15.56</v>
      </c>
      <c r="K2181" s="7">
        <v>15.56</v>
      </c>
      <c r="L2181" s="7">
        <v>15.56</v>
      </c>
      <c r="M2181" s="7">
        <v>17.8</v>
      </c>
      <c r="N2181" s="7">
        <v>20.0</v>
      </c>
      <c r="O2181" s="7">
        <v>21.11</v>
      </c>
      <c r="P2181" s="7">
        <v>21.11</v>
      </c>
      <c r="Q2181" s="7">
        <v>21.11</v>
      </c>
      <c r="R2181" s="7">
        <v>21.11</v>
      </c>
      <c r="S2181" s="7">
        <v>21.11</v>
      </c>
      <c r="T2181" s="7">
        <v>21.11</v>
      </c>
      <c r="U2181" s="7">
        <v>21.11</v>
      </c>
      <c r="V2181" s="7">
        <v>21.11</v>
      </c>
      <c r="W2181" s="7">
        <v>21.11</v>
      </c>
      <c r="X2181" s="7">
        <v>21.11</v>
      </c>
      <c r="Y2181" s="7">
        <v>21.11</v>
      </c>
      <c r="Z2181" s="7">
        <v>21.11</v>
      </c>
      <c r="AA2181" s="7">
        <v>21.11</v>
      </c>
      <c r="AB2181" s="7">
        <v>21.11</v>
      </c>
      <c r="AC2181" s="7">
        <v>21.11</v>
      </c>
      <c r="AD2181" s="7">
        <v>15.56</v>
      </c>
      <c r="AE2181" s="7">
        <v>15.56</v>
      </c>
      <c r="AF2181" s="7" t="s">
        <v>890</v>
      </c>
    </row>
    <row r="2182" ht="14.25" customHeight="1">
      <c r="A2182" s="5" t="s">
        <v>4000</v>
      </c>
      <c r="B2182" s="5" t="s">
        <v>1173</v>
      </c>
      <c r="C2182" s="5" t="s">
        <v>995</v>
      </c>
      <c r="D2182" s="5" t="s">
        <v>1191</v>
      </c>
      <c r="E2182" s="62">
        <v>41640.0</v>
      </c>
      <c r="F2182" s="62">
        <v>42004.0</v>
      </c>
      <c r="G2182" s="5" t="s">
        <v>1003</v>
      </c>
      <c r="H2182" s="5">
        <v>15.56</v>
      </c>
      <c r="I2182" s="5">
        <v>15.56</v>
      </c>
      <c r="J2182" s="5">
        <v>15.56</v>
      </c>
      <c r="K2182" s="5">
        <v>15.56</v>
      </c>
      <c r="L2182" s="5">
        <v>15.56</v>
      </c>
      <c r="M2182" s="5">
        <v>17.8</v>
      </c>
      <c r="N2182" s="5">
        <v>20.0</v>
      </c>
      <c r="O2182" s="5">
        <v>21.11</v>
      </c>
      <c r="P2182" s="5">
        <v>21.11</v>
      </c>
      <c r="Q2182" s="5">
        <v>21.11</v>
      </c>
      <c r="R2182" s="5">
        <v>21.11</v>
      </c>
      <c r="S2182" s="5">
        <v>21.11</v>
      </c>
      <c r="T2182" s="5">
        <v>21.11</v>
      </c>
      <c r="U2182" s="5">
        <v>21.11</v>
      </c>
      <c r="V2182" s="5">
        <v>21.11</v>
      </c>
      <c r="W2182" s="5">
        <v>21.11</v>
      </c>
      <c r="X2182" s="5">
        <v>21.11</v>
      </c>
      <c r="Y2182" s="5">
        <v>21.11</v>
      </c>
      <c r="Z2182" s="5">
        <v>21.11</v>
      </c>
      <c r="AA2182" s="5">
        <v>21.11</v>
      </c>
      <c r="AB2182" s="5">
        <v>21.11</v>
      </c>
      <c r="AC2182" s="5">
        <v>15.56</v>
      </c>
      <c r="AD2182" s="5">
        <v>15.56</v>
      </c>
      <c r="AE2182" s="5">
        <v>15.56</v>
      </c>
      <c r="AF2182" s="5" t="s">
        <v>890</v>
      </c>
    </row>
    <row r="2183" ht="14.25" customHeight="1">
      <c r="A2183" s="7" t="s">
        <v>4001</v>
      </c>
      <c r="B2183" s="7" t="s">
        <v>1173</v>
      </c>
      <c r="C2183" s="7" t="s">
        <v>995</v>
      </c>
      <c r="D2183" s="7" t="s">
        <v>1078</v>
      </c>
      <c r="E2183" s="68">
        <v>41640.0</v>
      </c>
      <c r="F2183" s="68">
        <v>42004.0</v>
      </c>
      <c r="G2183" s="7" t="s">
        <v>1003</v>
      </c>
      <c r="H2183" s="7">
        <v>15.56</v>
      </c>
      <c r="I2183" s="7">
        <v>15.56</v>
      </c>
      <c r="J2183" s="7">
        <v>15.56</v>
      </c>
      <c r="K2183" s="7">
        <v>15.56</v>
      </c>
      <c r="L2183" s="7">
        <v>15.56</v>
      </c>
      <c r="M2183" s="7">
        <v>15.56</v>
      </c>
      <c r="N2183" s="7">
        <v>15.56</v>
      </c>
      <c r="O2183" s="7">
        <v>17.8</v>
      </c>
      <c r="P2183" s="7">
        <v>20.0</v>
      </c>
      <c r="Q2183" s="7">
        <v>21.11</v>
      </c>
      <c r="R2183" s="7">
        <v>21.11</v>
      </c>
      <c r="S2183" s="7">
        <v>21.11</v>
      </c>
      <c r="T2183" s="7">
        <v>21.11</v>
      </c>
      <c r="U2183" s="7">
        <v>21.11</v>
      </c>
      <c r="V2183" s="7">
        <v>21.11</v>
      </c>
      <c r="W2183" s="7">
        <v>21.11</v>
      </c>
      <c r="X2183" s="7">
        <v>21.11</v>
      </c>
      <c r="Y2183" s="7">
        <v>21.11</v>
      </c>
      <c r="Z2183" s="7">
        <v>21.11</v>
      </c>
      <c r="AA2183" s="7">
        <v>15.56</v>
      </c>
      <c r="AB2183" s="7">
        <v>15.56</v>
      </c>
      <c r="AC2183" s="7">
        <v>15.56</v>
      </c>
      <c r="AD2183" s="7">
        <v>15.56</v>
      </c>
      <c r="AE2183" s="7">
        <v>15.56</v>
      </c>
      <c r="AF2183" s="7" t="s">
        <v>890</v>
      </c>
    </row>
    <row r="2184" ht="14.25" customHeight="1">
      <c r="A2184" s="5" t="s">
        <v>4001</v>
      </c>
      <c r="B2184" s="5" t="s">
        <v>1173</v>
      </c>
      <c r="C2184" s="5" t="s">
        <v>995</v>
      </c>
      <c r="D2184" s="5" t="s">
        <v>1085</v>
      </c>
      <c r="E2184" s="62">
        <v>41640.0</v>
      </c>
      <c r="F2184" s="62">
        <v>42004.0</v>
      </c>
      <c r="G2184" s="5" t="s">
        <v>1003</v>
      </c>
      <c r="H2184" s="5">
        <v>15.56</v>
      </c>
      <c r="I2184" s="5">
        <v>15.56</v>
      </c>
      <c r="J2184" s="5">
        <v>15.56</v>
      </c>
      <c r="K2184" s="5">
        <v>15.56</v>
      </c>
      <c r="L2184" s="5">
        <v>15.56</v>
      </c>
      <c r="M2184" s="5">
        <v>15.56</v>
      </c>
      <c r="N2184" s="5">
        <v>18.33</v>
      </c>
      <c r="O2184" s="5">
        <v>21.11</v>
      </c>
      <c r="P2184" s="5">
        <v>21.11</v>
      </c>
      <c r="Q2184" s="5">
        <v>21.11</v>
      </c>
      <c r="R2184" s="5">
        <v>21.11</v>
      </c>
      <c r="S2184" s="5">
        <v>21.11</v>
      </c>
      <c r="T2184" s="5">
        <v>21.11</v>
      </c>
      <c r="U2184" s="5">
        <v>21.11</v>
      </c>
      <c r="V2184" s="5">
        <v>21.11</v>
      </c>
      <c r="W2184" s="5">
        <v>21.11</v>
      </c>
      <c r="X2184" s="5">
        <v>21.11</v>
      </c>
      <c r="Y2184" s="5">
        <v>21.11</v>
      </c>
      <c r="Z2184" s="5">
        <v>21.11</v>
      </c>
      <c r="AA2184" s="5">
        <v>21.11</v>
      </c>
      <c r="AB2184" s="5">
        <v>21.11</v>
      </c>
      <c r="AC2184" s="5">
        <v>15.56</v>
      </c>
      <c r="AD2184" s="5">
        <v>15.56</v>
      </c>
      <c r="AE2184" s="5">
        <v>15.56</v>
      </c>
      <c r="AF2184" s="5" t="s">
        <v>890</v>
      </c>
    </row>
    <row r="2185" ht="14.25" customHeight="1">
      <c r="A2185" s="7" t="s">
        <v>4001</v>
      </c>
      <c r="B2185" s="7" t="s">
        <v>1173</v>
      </c>
      <c r="C2185" s="7" t="s">
        <v>995</v>
      </c>
      <c r="D2185" s="7" t="s">
        <v>1089</v>
      </c>
      <c r="E2185" s="68">
        <v>41640.0</v>
      </c>
      <c r="F2185" s="68">
        <v>42004.0</v>
      </c>
      <c r="G2185" s="7" t="s">
        <v>747</v>
      </c>
      <c r="H2185" s="7">
        <v>15.56</v>
      </c>
      <c r="I2185" s="7"/>
      <c r="J2185" s="7"/>
      <c r="K2185" s="7"/>
      <c r="L2185" s="7"/>
      <c r="M2185" s="7"/>
      <c r="N2185" s="7"/>
      <c r="O2185" s="7"/>
      <c r="P2185" s="7"/>
      <c r="Q2185" s="7"/>
      <c r="R2185" s="7"/>
      <c r="S2185" s="7"/>
      <c r="T2185" s="7"/>
      <c r="U2185" s="7"/>
      <c r="V2185" s="7"/>
      <c r="W2185" s="7"/>
      <c r="X2185" s="7"/>
      <c r="Y2185" s="7"/>
      <c r="Z2185" s="7"/>
      <c r="AA2185" s="7"/>
      <c r="AB2185" s="7"/>
      <c r="AC2185" s="7"/>
      <c r="AD2185" s="7"/>
      <c r="AE2185" s="7"/>
      <c r="AF2185" s="7" t="s">
        <v>890</v>
      </c>
    </row>
    <row r="2186" ht="14.25" customHeight="1">
      <c r="A2186" s="5" t="s">
        <v>4001</v>
      </c>
      <c r="B2186" s="5" t="s">
        <v>1173</v>
      </c>
      <c r="C2186" s="5" t="s">
        <v>995</v>
      </c>
      <c r="D2186" s="5" t="s">
        <v>1624</v>
      </c>
      <c r="E2186" s="62">
        <v>41640.0</v>
      </c>
      <c r="F2186" s="62">
        <v>42004.0</v>
      </c>
      <c r="G2186" s="5" t="s">
        <v>1003</v>
      </c>
      <c r="H2186" s="5">
        <v>15.56</v>
      </c>
      <c r="I2186" s="5">
        <v>15.56</v>
      </c>
      <c r="J2186" s="5">
        <v>15.56</v>
      </c>
      <c r="K2186" s="5">
        <v>15.56</v>
      </c>
      <c r="L2186" s="5">
        <v>15.56</v>
      </c>
      <c r="M2186" s="5">
        <v>17.8</v>
      </c>
      <c r="N2186" s="5">
        <v>20.0</v>
      </c>
      <c r="O2186" s="5">
        <v>21.11</v>
      </c>
      <c r="P2186" s="5">
        <v>21.11</v>
      </c>
      <c r="Q2186" s="5">
        <v>21.11</v>
      </c>
      <c r="R2186" s="5">
        <v>21.11</v>
      </c>
      <c r="S2186" s="5">
        <v>21.11</v>
      </c>
      <c r="T2186" s="5">
        <v>21.11</v>
      </c>
      <c r="U2186" s="5">
        <v>21.11</v>
      </c>
      <c r="V2186" s="5">
        <v>21.11</v>
      </c>
      <c r="W2186" s="5">
        <v>21.11</v>
      </c>
      <c r="X2186" s="5">
        <v>21.11</v>
      </c>
      <c r="Y2186" s="5">
        <v>21.11</v>
      </c>
      <c r="Z2186" s="5">
        <v>21.11</v>
      </c>
      <c r="AA2186" s="5">
        <v>21.11</v>
      </c>
      <c r="AB2186" s="5">
        <v>21.11</v>
      </c>
      <c r="AC2186" s="5">
        <v>21.11</v>
      </c>
      <c r="AD2186" s="5">
        <v>15.56</v>
      </c>
      <c r="AE2186" s="5">
        <v>15.56</v>
      </c>
      <c r="AF2186" s="5" t="s">
        <v>890</v>
      </c>
    </row>
    <row r="2187" ht="14.25" customHeight="1">
      <c r="A2187" s="7" t="s">
        <v>4001</v>
      </c>
      <c r="B2187" s="7" t="s">
        <v>1173</v>
      </c>
      <c r="C2187" s="7" t="s">
        <v>995</v>
      </c>
      <c r="D2187" s="7" t="s">
        <v>1191</v>
      </c>
      <c r="E2187" s="68">
        <v>41640.0</v>
      </c>
      <c r="F2187" s="68">
        <v>42004.0</v>
      </c>
      <c r="G2187" s="7" t="s">
        <v>1003</v>
      </c>
      <c r="H2187" s="7">
        <v>15.56</v>
      </c>
      <c r="I2187" s="7">
        <v>15.56</v>
      </c>
      <c r="J2187" s="7">
        <v>15.56</v>
      </c>
      <c r="K2187" s="7">
        <v>15.56</v>
      </c>
      <c r="L2187" s="7">
        <v>15.56</v>
      </c>
      <c r="M2187" s="7">
        <v>17.8</v>
      </c>
      <c r="N2187" s="7">
        <v>20.0</v>
      </c>
      <c r="O2187" s="7">
        <v>21.11</v>
      </c>
      <c r="P2187" s="7">
        <v>21.11</v>
      </c>
      <c r="Q2187" s="7">
        <v>21.11</v>
      </c>
      <c r="R2187" s="7">
        <v>21.11</v>
      </c>
      <c r="S2187" s="7">
        <v>21.11</v>
      </c>
      <c r="T2187" s="7">
        <v>21.11</v>
      </c>
      <c r="U2187" s="7">
        <v>21.11</v>
      </c>
      <c r="V2187" s="7">
        <v>21.11</v>
      </c>
      <c r="W2187" s="7">
        <v>21.11</v>
      </c>
      <c r="X2187" s="7">
        <v>21.11</v>
      </c>
      <c r="Y2187" s="7">
        <v>21.11</v>
      </c>
      <c r="Z2187" s="7">
        <v>21.11</v>
      </c>
      <c r="AA2187" s="7">
        <v>21.11</v>
      </c>
      <c r="AB2187" s="7">
        <v>21.11</v>
      </c>
      <c r="AC2187" s="7">
        <v>15.56</v>
      </c>
      <c r="AD2187" s="7">
        <v>15.56</v>
      </c>
      <c r="AE2187" s="7">
        <v>15.56</v>
      </c>
      <c r="AF2187" s="7" t="s">
        <v>890</v>
      </c>
    </row>
    <row r="2188" ht="14.25" customHeight="1">
      <c r="A2188" s="5" t="s">
        <v>4002</v>
      </c>
      <c r="B2188" s="5" t="s">
        <v>742</v>
      </c>
      <c r="C2188" s="5"/>
      <c r="D2188" s="5" t="s">
        <v>2117</v>
      </c>
      <c r="E2188" s="62">
        <v>41640.0</v>
      </c>
      <c r="F2188" s="62">
        <v>42004.0</v>
      </c>
      <c r="G2188" s="5" t="s">
        <v>747</v>
      </c>
      <c r="H2188" s="5">
        <v>50.0</v>
      </c>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t="s">
        <v>890</v>
      </c>
    </row>
    <row r="2189" ht="14.25" customHeight="1">
      <c r="A2189" s="7" t="s">
        <v>1846</v>
      </c>
      <c r="B2189" s="7" t="s">
        <v>2110</v>
      </c>
      <c r="C2189" s="7"/>
      <c r="D2189" s="7" t="s">
        <v>1078</v>
      </c>
      <c r="E2189" s="68">
        <v>41640.0</v>
      </c>
      <c r="F2189" s="68">
        <v>42004.0</v>
      </c>
      <c r="G2189" s="7" t="s">
        <v>1003</v>
      </c>
      <c r="H2189" s="7">
        <v>0.0</v>
      </c>
      <c r="I2189" s="7">
        <v>0.0</v>
      </c>
      <c r="J2189" s="7">
        <v>0.0</v>
      </c>
      <c r="K2189" s="7">
        <v>0.0</v>
      </c>
      <c r="L2189" s="7">
        <v>0.0</v>
      </c>
      <c r="M2189" s="7">
        <v>0.0</v>
      </c>
      <c r="N2189" s="7">
        <v>0.0</v>
      </c>
      <c r="O2189" s="7">
        <v>0.0</v>
      </c>
      <c r="P2189" s="7">
        <v>1.0</v>
      </c>
      <c r="Q2189" s="7">
        <v>1.0</v>
      </c>
      <c r="R2189" s="7">
        <v>1.0</v>
      </c>
      <c r="S2189" s="7">
        <v>1.0</v>
      </c>
      <c r="T2189" s="7">
        <v>1.0</v>
      </c>
      <c r="U2189" s="7">
        <v>1.0</v>
      </c>
      <c r="V2189" s="7">
        <v>1.0</v>
      </c>
      <c r="W2189" s="7">
        <v>1.0</v>
      </c>
      <c r="X2189" s="7">
        <v>1.0</v>
      </c>
      <c r="Y2189" s="7">
        <v>1.0</v>
      </c>
      <c r="Z2189" s="7">
        <v>1.0</v>
      </c>
      <c r="AA2189" s="7">
        <v>0.0</v>
      </c>
      <c r="AB2189" s="7">
        <v>0.0</v>
      </c>
      <c r="AC2189" s="7">
        <v>0.0</v>
      </c>
      <c r="AD2189" s="7">
        <v>0.0</v>
      </c>
      <c r="AE2189" s="7">
        <v>0.0</v>
      </c>
      <c r="AF2189" s="7" t="s">
        <v>890</v>
      </c>
    </row>
    <row r="2190" ht="14.25" customHeight="1">
      <c r="A2190" s="5" t="s">
        <v>1846</v>
      </c>
      <c r="B2190" s="5" t="s">
        <v>2110</v>
      </c>
      <c r="C2190" s="5"/>
      <c r="D2190" s="5" t="s">
        <v>1627</v>
      </c>
      <c r="E2190" s="62">
        <v>41640.0</v>
      </c>
      <c r="F2190" s="62">
        <v>42004.0</v>
      </c>
      <c r="G2190" s="5" t="s">
        <v>1003</v>
      </c>
      <c r="H2190" s="5">
        <v>0.0</v>
      </c>
      <c r="I2190" s="5">
        <v>0.0</v>
      </c>
      <c r="J2190" s="5">
        <v>0.0</v>
      </c>
      <c r="K2190" s="5">
        <v>0.0</v>
      </c>
      <c r="L2190" s="5">
        <v>0.0</v>
      </c>
      <c r="M2190" s="5">
        <v>0.0</v>
      </c>
      <c r="N2190" s="5">
        <v>1.0</v>
      </c>
      <c r="O2190" s="5">
        <v>1.0</v>
      </c>
      <c r="P2190" s="5">
        <v>1.0</v>
      </c>
      <c r="Q2190" s="5">
        <v>1.0</v>
      </c>
      <c r="R2190" s="5">
        <v>1.0</v>
      </c>
      <c r="S2190" s="5">
        <v>1.0</v>
      </c>
      <c r="T2190" s="5">
        <v>1.0</v>
      </c>
      <c r="U2190" s="5">
        <v>1.0</v>
      </c>
      <c r="V2190" s="5">
        <v>1.0</v>
      </c>
      <c r="W2190" s="5">
        <v>1.0</v>
      </c>
      <c r="X2190" s="5">
        <v>1.0</v>
      </c>
      <c r="Y2190" s="5">
        <v>1.0</v>
      </c>
      <c r="Z2190" s="5">
        <v>1.0</v>
      </c>
      <c r="AA2190" s="5">
        <v>1.0</v>
      </c>
      <c r="AB2190" s="5">
        <v>1.0</v>
      </c>
      <c r="AC2190" s="5">
        <v>1.0</v>
      </c>
      <c r="AD2190" s="5">
        <v>0.0</v>
      </c>
      <c r="AE2190" s="5">
        <v>0.0</v>
      </c>
      <c r="AF2190" s="5" t="s">
        <v>890</v>
      </c>
    </row>
    <row r="2191" ht="14.25" customHeight="1">
      <c r="A2191" s="7" t="s">
        <v>1846</v>
      </c>
      <c r="B2191" s="7" t="s">
        <v>2110</v>
      </c>
      <c r="C2191" s="7"/>
      <c r="D2191" s="7" t="s">
        <v>1882</v>
      </c>
      <c r="E2191" s="68">
        <v>41640.0</v>
      </c>
      <c r="F2191" s="68">
        <v>42004.0</v>
      </c>
      <c r="G2191" s="7" t="s">
        <v>1003</v>
      </c>
      <c r="H2191" s="7">
        <v>0.0</v>
      </c>
      <c r="I2191" s="7">
        <v>0.0</v>
      </c>
      <c r="J2191" s="7">
        <v>0.0</v>
      </c>
      <c r="K2191" s="7">
        <v>0.0</v>
      </c>
      <c r="L2191" s="7">
        <v>0.0</v>
      </c>
      <c r="M2191" s="7">
        <v>0.0</v>
      </c>
      <c r="N2191" s="7">
        <v>1.0</v>
      </c>
      <c r="O2191" s="7">
        <v>1.0</v>
      </c>
      <c r="P2191" s="7">
        <v>1.0</v>
      </c>
      <c r="Q2191" s="7">
        <v>1.0</v>
      </c>
      <c r="R2191" s="7">
        <v>1.0</v>
      </c>
      <c r="S2191" s="7">
        <v>1.0</v>
      </c>
      <c r="T2191" s="7">
        <v>1.0</v>
      </c>
      <c r="U2191" s="7">
        <v>1.0</v>
      </c>
      <c r="V2191" s="7">
        <v>1.0</v>
      </c>
      <c r="W2191" s="7">
        <v>1.0</v>
      </c>
      <c r="X2191" s="7">
        <v>1.0</v>
      </c>
      <c r="Y2191" s="7">
        <v>1.0</v>
      </c>
      <c r="Z2191" s="7">
        <v>1.0</v>
      </c>
      <c r="AA2191" s="7">
        <v>1.0</v>
      </c>
      <c r="AB2191" s="7">
        <v>1.0</v>
      </c>
      <c r="AC2191" s="7">
        <v>0.0</v>
      </c>
      <c r="AD2191" s="7">
        <v>0.0</v>
      </c>
      <c r="AE2191" s="7">
        <v>0.0</v>
      </c>
      <c r="AF2191" s="7" t="s">
        <v>890</v>
      </c>
    </row>
    <row r="2192" ht="14.25" customHeight="1">
      <c r="A2192" s="5" t="s">
        <v>4003</v>
      </c>
      <c r="B2192" s="5" t="s">
        <v>742</v>
      </c>
      <c r="C2192" s="5" t="s">
        <v>995</v>
      </c>
      <c r="D2192" s="5" t="s">
        <v>743</v>
      </c>
      <c r="E2192" s="62">
        <v>41640.0</v>
      </c>
      <c r="F2192" s="62">
        <v>42004.0</v>
      </c>
      <c r="G2192" s="5" t="s">
        <v>747</v>
      </c>
      <c r="H2192" s="5">
        <v>60.0</v>
      </c>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t="s">
        <v>890</v>
      </c>
    </row>
    <row r="2193" ht="14.25" customHeight="1">
      <c r="A2193" s="7" t="s">
        <v>4004</v>
      </c>
      <c r="B2193" s="7" t="s">
        <v>668</v>
      </c>
      <c r="C2193" s="7"/>
      <c r="D2193" s="7" t="s">
        <v>743</v>
      </c>
      <c r="E2193" s="68">
        <v>41640.0</v>
      </c>
      <c r="F2193" s="68">
        <v>42004.0</v>
      </c>
      <c r="G2193" s="7" t="s">
        <v>1003</v>
      </c>
      <c r="H2193" s="7">
        <v>0.0</v>
      </c>
      <c r="I2193" s="7">
        <v>0.0</v>
      </c>
      <c r="J2193" s="7">
        <v>0.0</v>
      </c>
      <c r="K2193" s="7">
        <v>0.0</v>
      </c>
      <c r="L2193" s="7">
        <v>0.0</v>
      </c>
      <c r="M2193" s="7">
        <v>0.0</v>
      </c>
      <c r="N2193" s="7">
        <v>0.0</v>
      </c>
      <c r="O2193" s="7">
        <v>0.0</v>
      </c>
      <c r="P2193" s="7">
        <v>0.144</v>
      </c>
      <c r="Q2193" s="7">
        <v>0.144</v>
      </c>
      <c r="R2193" s="7">
        <v>0.144</v>
      </c>
      <c r="S2193" s="7">
        <v>0.144</v>
      </c>
      <c r="T2193" s="7">
        <v>1.0</v>
      </c>
      <c r="U2193" s="7">
        <v>1.0</v>
      </c>
      <c r="V2193" s="7">
        <v>1.0</v>
      </c>
      <c r="W2193" s="7">
        <v>1.0</v>
      </c>
      <c r="X2193" s="7">
        <v>1.0</v>
      </c>
      <c r="Y2193" s="7">
        <v>1.0</v>
      </c>
      <c r="Z2193" s="7">
        <v>0.144</v>
      </c>
      <c r="AA2193" s="7">
        <v>0.144</v>
      </c>
      <c r="AB2193" s="7">
        <v>0.0</v>
      </c>
      <c r="AC2193" s="7">
        <v>0.0</v>
      </c>
      <c r="AD2193" s="7">
        <v>0.0</v>
      </c>
      <c r="AE2193" s="7">
        <v>0.0</v>
      </c>
      <c r="AF2193" s="7" t="s">
        <v>890</v>
      </c>
    </row>
    <row r="2194" ht="14.25" customHeight="1">
      <c r="A2194" s="5" t="s">
        <v>4005</v>
      </c>
      <c r="B2194" s="5" t="s">
        <v>668</v>
      </c>
      <c r="C2194" s="5"/>
      <c r="D2194" s="5" t="s">
        <v>1078</v>
      </c>
      <c r="E2194" s="62">
        <v>41640.0</v>
      </c>
      <c r="F2194" s="62">
        <v>42004.0</v>
      </c>
      <c r="G2194" s="5" t="s">
        <v>1003</v>
      </c>
      <c r="H2194" s="5">
        <v>1.0</v>
      </c>
      <c r="I2194" s="5">
        <v>1.0</v>
      </c>
      <c r="J2194" s="5">
        <v>1.0</v>
      </c>
      <c r="K2194" s="5">
        <v>1.0</v>
      </c>
      <c r="L2194" s="5">
        <v>1.0</v>
      </c>
      <c r="M2194" s="5">
        <v>1.0</v>
      </c>
      <c r="N2194" s="5">
        <v>1.0</v>
      </c>
      <c r="O2194" s="5">
        <v>1.0</v>
      </c>
      <c r="P2194" s="5">
        <v>0.5</v>
      </c>
      <c r="Q2194" s="5">
        <v>0.5</v>
      </c>
      <c r="R2194" s="5">
        <v>0.5</v>
      </c>
      <c r="S2194" s="5">
        <v>0.5</v>
      </c>
      <c r="T2194" s="5">
        <v>0.5</v>
      </c>
      <c r="U2194" s="5">
        <v>0.5</v>
      </c>
      <c r="V2194" s="5">
        <v>0.5</v>
      </c>
      <c r="W2194" s="5">
        <v>0.5</v>
      </c>
      <c r="X2194" s="5">
        <v>0.5</v>
      </c>
      <c r="Y2194" s="5">
        <v>1.0</v>
      </c>
      <c r="Z2194" s="5">
        <v>1.0</v>
      </c>
      <c r="AA2194" s="5">
        <v>1.0</v>
      </c>
      <c r="AB2194" s="5">
        <v>1.0</v>
      </c>
      <c r="AC2194" s="5">
        <v>1.0</v>
      </c>
      <c r="AD2194" s="5">
        <v>1.0</v>
      </c>
      <c r="AE2194" s="5">
        <v>1.0</v>
      </c>
      <c r="AF2194" s="5" t="s">
        <v>890</v>
      </c>
    </row>
    <row r="2195" ht="14.25" customHeight="1">
      <c r="A2195" s="7" t="s">
        <v>4005</v>
      </c>
      <c r="B2195" s="7" t="s">
        <v>668</v>
      </c>
      <c r="C2195" s="7"/>
      <c r="D2195" s="7" t="s">
        <v>1085</v>
      </c>
      <c r="E2195" s="68">
        <v>41640.0</v>
      </c>
      <c r="F2195" s="68">
        <v>42004.0</v>
      </c>
      <c r="G2195" s="7" t="s">
        <v>747</v>
      </c>
      <c r="H2195" s="7">
        <v>1.0</v>
      </c>
      <c r="I2195" s="7"/>
      <c r="J2195" s="7"/>
      <c r="K2195" s="7"/>
      <c r="L2195" s="7"/>
      <c r="M2195" s="7"/>
      <c r="N2195" s="7"/>
      <c r="O2195" s="7"/>
      <c r="P2195" s="7"/>
      <c r="Q2195" s="7"/>
      <c r="R2195" s="7"/>
      <c r="S2195" s="7"/>
      <c r="T2195" s="7"/>
      <c r="U2195" s="7"/>
      <c r="V2195" s="7"/>
      <c r="W2195" s="7"/>
      <c r="X2195" s="7"/>
      <c r="Y2195" s="7"/>
      <c r="Z2195" s="7"/>
      <c r="AA2195" s="7"/>
      <c r="AB2195" s="7"/>
      <c r="AC2195" s="7"/>
      <c r="AD2195" s="7"/>
      <c r="AE2195" s="7"/>
      <c r="AF2195" s="7" t="s">
        <v>890</v>
      </c>
    </row>
    <row r="2196" ht="14.25" customHeight="1">
      <c r="A2196" s="5" t="s">
        <v>4005</v>
      </c>
      <c r="B2196" s="5" t="s">
        <v>668</v>
      </c>
      <c r="C2196" s="5"/>
      <c r="D2196" s="5" t="s">
        <v>1882</v>
      </c>
      <c r="E2196" s="62">
        <v>41640.0</v>
      </c>
      <c r="F2196" s="62">
        <v>42004.0</v>
      </c>
      <c r="G2196" s="5" t="s">
        <v>1003</v>
      </c>
      <c r="H2196" s="5">
        <v>1.0</v>
      </c>
      <c r="I2196" s="5">
        <v>1.0</v>
      </c>
      <c r="J2196" s="5">
        <v>1.0</v>
      </c>
      <c r="K2196" s="5">
        <v>1.0</v>
      </c>
      <c r="L2196" s="5">
        <v>1.0</v>
      </c>
      <c r="M2196" s="5">
        <v>1.0</v>
      </c>
      <c r="N2196" s="5">
        <v>0.5</v>
      </c>
      <c r="O2196" s="5">
        <v>0.5</v>
      </c>
      <c r="P2196" s="5">
        <v>0.5</v>
      </c>
      <c r="Q2196" s="5">
        <v>0.5</v>
      </c>
      <c r="R2196" s="5">
        <v>0.5</v>
      </c>
      <c r="S2196" s="5">
        <v>0.5</v>
      </c>
      <c r="T2196" s="5">
        <v>0.5</v>
      </c>
      <c r="U2196" s="5">
        <v>0.5</v>
      </c>
      <c r="V2196" s="5">
        <v>0.5</v>
      </c>
      <c r="W2196" s="5">
        <v>0.5</v>
      </c>
      <c r="X2196" s="5">
        <v>0.5</v>
      </c>
      <c r="Y2196" s="5">
        <v>0.5</v>
      </c>
      <c r="Z2196" s="5">
        <v>0.5</v>
      </c>
      <c r="AA2196" s="5">
        <v>0.5</v>
      </c>
      <c r="AB2196" s="5">
        <v>0.5</v>
      </c>
      <c r="AC2196" s="5">
        <v>1.0</v>
      </c>
      <c r="AD2196" s="5">
        <v>1.0</v>
      </c>
      <c r="AE2196" s="5">
        <v>1.0</v>
      </c>
      <c r="AF2196" s="5" t="s">
        <v>890</v>
      </c>
    </row>
    <row r="2197" ht="14.25" customHeight="1">
      <c r="A2197" s="7" t="s">
        <v>4005</v>
      </c>
      <c r="B2197" s="7" t="s">
        <v>668</v>
      </c>
      <c r="C2197" s="7"/>
      <c r="D2197" s="7" t="s">
        <v>1624</v>
      </c>
      <c r="E2197" s="68">
        <v>41640.0</v>
      </c>
      <c r="F2197" s="68">
        <v>42004.0</v>
      </c>
      <c r="G2197" s="7" t="s">
        <v>1003</v>
      </c>
      <c r="H2197" s="7">
        <v>1.0</v>
      </c>
      <c r="I2197" s="7">
        <v>1.0</v>
      </c>
      <c r="J2197" s="7">
        <v>1.0</v>
      </c>
      <c r="K2197" s="7">
        <v>1.0</v>
      </c>
      <c r="L2197" s="7">
        <v>1.0</v>
      </c>
      <c r="M2197" s="7">
        <v>1.0</v>
      </c>
      <c r="N2197" s="7">
        <v>0.5</v>
      </c>
      <c r="O2197" s="7">
        <v>0.5</v>
      </c>
      <c r="P2197" s="7">
        <v>0.5</v>
      </c>
      <c r="Q2197" s="7">
        <v>0.5</v>
      </c>
      <c r="R2197" s="7">
        <v>0.5</v>
      </c>
      <c r="S2197" s="7">
        <v>0.5</v>
      </c>
      <c r="T2197" s="7">
        <v>0.5</v>
      </c>
      <c r="U2197" s="7">
        <v>0.5</v>
      </c>
      <c r="V2197" s="7">
        <v>0.5</v>
      </c>
      <c r="W2197" s="7">
        <v>0.5</v>
      </c>
      <c r="X2197" s="7">
        <v>0.5</v>
      </c>
      <c r="Y2197" s="7">
        <v>0.5</v>
      </c>
      <c r="Z2197" s="7">
        <v>0.5</v>
      </c>
      <c r="AA2197" s="7">
        <v>0.5</v>
      </c>
      <c r="AB2197" s="7">
        <v>0.5</v>
      </c>
      <c r="AC2197" s="7">
        <v>0.5</v>
      </c>
      <c r="AD2197" s="7">
        <v>1.0</v>
      </c>
      <c r="AE2197" s="7">
        <v>1.0</v>
      </c>
      <c r="AF2197" s="7" t="s">
        <v>890</v>
      </c>
    </row>
    <row r="2198" ht="14.25" customHeight="1">
      <c r="A2198" s="5" t="s">
        <v>4006</v>
      </c>
      <c r="B2198" s="5" t="s">
        <v>668</v>
      </c>
      <c r="C2198" s="5"/>
      <c r="D2198" s="5" t="s">
        <v>1078</v>
      </c>
      <c r="E2198" s="62">
        <v>41640.0</v>
      </c>
      <c r="F2198" s="62">
        <v>42004.0</v>
      </c>
      <c r="G2198" s="5" t="s">
        <v>1003</v>
      </c>
      <c r="H2198" s="5">
        <v>1.0</v>
      </c>
      <c r="I2198" s="5">
        <v>1.0</v>
      </c>
      <c r="J2198" s="5">
        <v>1.0</v>
      </c>
      <c r="K2198" s="5">
        <v>1.0</v>
      </c>
      <c r="L2198" s="5">
        <v>1.0</v>
      </c>
      <c r="M2198" s="5">
        <v>1.0</v>
      </c>
      <c r="N2198" s="5">
        <v>1.0</v>
      </c>
      <c r="O2198" s="5">
        <v>1.0</v>
      </c>
      <c r="P2198" s="5">
        <v>0.0</v>
      </c>
      <c r="Q2198" s="5">
        <v>0.0</v>
      </c>
      <c r="R2198" s="5">
        <v>0.0</v>
      </c>
      <c r="S2198" s="5">
        <v>0.0</v>
      </c>
      <c r="T2198" s="5">
        <v>0.0</v>
      </c>
      <c r="U2198" s="5">
        <v>0.0</v>
      </c>
      <c r="V2198" s="5">
        <v>0.0</v>
      </c>
      <c r="W2198" s="5">
        <v>0.0</v>
      </c>
      <c r="X2198" s="5">
        <v>0.0</v>
      </c>
      <c r="Y2198" s="5">
        <v>1.0</v>
      </c>
      <c r="Z2198" s="5">
        <v>1.0</v>
      </c>
      <c r="AA2198" s="5">
        <v>1.0</v>
      </c>
      <c r="AB2198" s="5">
        <v>1.0</v>
      </c>
      <c r="AC2198" s="5">
        <v>1.0</v>
      </c>
      <c r="AD2198" s="5">
        <v>1.0</v>
      </c>
      <c r="AE2198" s="5">
        <v>1.0</v>
      </c>
      <c r="AF2198" s="5" t="s">
        <v>890</v>
      </c>
    </row>
    <row r="2199" ht="14.25" customHeight="1">
      <c r="A2199" s="7" t="s">
        <v>4006</v>
      </c>
      <c r="B2199" s="7" t="s">
        <v>668</v>
      </c>
      <c r="C2199" s="7"/>
      <c r="D2199" s="7" t="s">
        <v>1085</v>
      </c>
      <c r="E2199" s="68">
        <v>41640.0</v>
      </c>
      <c r="F2199" s="68">
        <v>42004.0</v>
      </c>
      <c r="G2199" s="7" t="s">
        <v>747</v>
      </c>
      <c r="H2199" s="7">
        <v>1.0</v>
      </c>
      <c r="I2199" s="7"/>
      <c r="J2199" s="7"/>
      <c r="K2199" s="7"/>
      <c r="L2199" s="7"/>
      <c r="M2199" s="7"/>
      <c r="N2199" s="7"/>
      <c r="O2199" s="7"/>
      <c r="P2199" s="7"/>
      <c r="Q2199" s="7"/>
      <c r="R2199" s="7"/>
      <c r="S2199" s="7"/>
      <c r="T2199" s="7"/>
      <c r="U2199" s="7"/>
      <c r="V2199" s="7"/>
      <c r="W2199" s="7"/>
      <c r="X2199" s="7"/>
      <c r="Y2199" s="7"/>
      <c r="Z2199" s="7"/>
      <c r="AA2199" s="7"/>
      <c r="AB2199" s="7"/>
      <c r="AC2199" s="7"/>
      <c r="AD2199" s="7"/>
      <c r="AE2199" s="7"/>
      <c r="AF2199" s="7" t="s">
        <v>890</v>
      </c>
    </row>
    <row r="2200" ht="14.25" customHeight="1">
      <c r="A2200" s="5" t="s">
        <v>4006</v>
      </c>
      <c r="B2200" s="5" t="s">
        <v>668</v>
      </c>
      <c r="C2200" s="5"/>
      <c r="D2200" s="5" t="s">
        <v>1882</v>
      </c>
      <c r="E2200" s="62">
        <v>41640.0</v>
      </c>
      <c r="F2200" s="62">
        <v>42004.0</v>
      </c>
      <c r="G2200" s="5" t="s">
        <v>1003</v>
      </c>
      <c r="H2200" s="5">
        <v>1.0</v>
      </c>
      <c r="I2200" s="5">
        <v>1.0</v>
      </c>
      <c r="J2200" s="5">
        <v>1.0</v>
      </c>
      <c r="K2200" s="5">
        <v>1.0</v>
      </c>
      <c r="L2200" s="5">
        <v>1.0</v>
      </c>
      <c r="M2200" s="5">
        <v>1.0</v>
      </c>
      <c r="N2200" s="5">
        <v>0.0</v>
      </c>
      <c r="O2200" s="5">
        <v>0.0</v>
      </c>
      <c r="P2200" s="5">
        <v>0.0</v>
      </c>
      <c r="Q2200" s="5">
        <v>0.0</v>
      </c>
      <c r="R2200" s="5">
        <v>0.0</v>
      </c>
      <c r="S2200" s="5">
        <v>0.0</v>
      </c>
      <c r="T2200" s="5">
        <v>0.0</v>
      </c>
      <c r="U2200" s="5">
        <v>0.0</v>
      </c>
      <c r="V2200" s="5">
        <v>0.0</v>
      </c>
      <c r="W2200" s="5">
        <v>0.0</v>
      </c>
      <c r="X2200" s="5">
        <v>0.0</v>
      </c>
      <c r="Y2200" s="5">
        <v>0.0</v>
      </c>
      <c r="Z2200" s="5">
        <v>0.0</v>
      </c>
      <c r="AA2200" s="5">
        <v>0.0</v>
      </c>
      <c r="AB2200" s="5">
        <v>0.0</v>
      </c>
      <c r="AC2200" s="5">
        <v>1.0</v>
      </c>
      <c r="AD2200" s="5">
        <v>1.0</v>
      </c>
      <c r="AE2200" s="5">
        <v>1.0</v>
      </c>
      <c r="AF2200" s="5" t="s">
        <v>890</v>
      </c>
    </row>
    <row r="2201" ht="14.25" customHeight="1">
      <c r="A2201" s="7" t="s">
        <v>4006</v>
      </c>
      <c r="B2201" s="7" t="s">
        <v>668</v>
      </c>
      <c r="C2201" s="7"/>
      <c r="D2201" s="7" t="s">
        <v>1624</v>
      </c>
      <c r="E2201" s="68">
        <v>41640.0</v>
      </c>
      <c r="F2201" s="68">
        <v>42004.0</v>
      </c>
      <c r="G2201" s="7" t="s">
        <v>1003</v>
      </c>
      <c r="H2201" s="7">
        <v>1.0</v>
      </c>
      <c r="I2201" s="7">
        <v>1.0</v>
      </c>
      <c r="J2201" s="7">
        <v>1.0</v>
      </c>
      <c r="K2201" s="7">
        <v>1.0</v>
      </c>
      <c r="L2201" s="7">
        <v>1.0</v>
      </c>
      <c r="M2201" s="7">
        <v>1.0</v>
      </c>
      <c r="N2201" s="7">
        <v>0.0</v>
      </c>
      <c r="O2201" s="7">
        <v>0.0</v>
      </c>
      <c r="P2201" s="7">
        <v>0.0</v>
      </c>
      <c r="Q2201" s="7">
        <v>0.0</v>
      </c>
      <c r="R2201" s="7">
        <v>0.0</v>
      </c>
      <c r="S2201" s="7">
        <v>0.0</v>
      </c>
      <c r="T2201" s="7">
        <v>0.0</v>
      </c>
      <c r="U2201" s="7">
        <v>0.0</v>
      </c>
      <c r="V2201" s="7">
        <v>0.0</v>
      </c>
      <c r="W2201" s="7">
        <v>0.0</v>
      </c>
      <c r="X2201" s="7">
        <v>0.0</v>
      </c>
      <c r="Y2201" s="7">
        <v>0.0</v>
      </c>
      <c r="Z2201" s="7">
        <v>0.0</v>
      </c>
      <c r="AA2201" s="7">
        <v>0.0</v>
      </c>
      <c r="AB2201" s="7">
        <v>0.0</v>
      </c>
      <c r="AC2201" s="7">
        <v>0.0</v>
      </c>
      <c r="AD2201" s="7">
        <v>1.0</v>
      </c>
      <c r="AE2201" s="7">
        <v>1.0</v>
      </c>
      <c r="AF2201" s="7" t="s">
        <v>890</v>
      </c>
    </row>
    <row r="2202" ht="14.25" customHeight="1">
      <c r="A2202" s="5" t="s">
        <v>4007</v>
      </c>
      <c r="B2202" s="5" t="s">
        <v>668</v>
      </c>
      <c r="C2202" s="5"/>
      <c r="D2202" s="5" t="s">
        <v>1078</v>
      </c>
      <c r="E2202" s="62">
        <v>41640.0</v>
      </c>
      <c r="F2202" s="62">
        <v>42004.0</v>
      </c>
      <c r="G2202" s="5" t="s">
        <v>1003</v>
      </c>
      <c r="H2202" s="5">
        <v>1.0</v>
      </c>
      <c r="I2202" s="5">
        <v>1.0</v>
      </c>
      <c r="J2202" s="5">
        <v>1.0</v>
      </c>
      <c r="K2202" s="5">
        <v>1.0</v>
      </c>
      <c r="L2202" s="5">
        <v>1.0</v>
      </c>
      <c r="M2202" s="5">
        <v>1.0</v>
      </c>
      <c r="N2202" s="5">
        <v>1.0</v>
      </c>
      <c r="O2202" s="5">
        <v>1.0</v>
      </c>
      <c r="P2202" s="5">
        <v>0.25</v>
      </c>
      <c r="Q2202" s="5">
        <v>0.25</v>
      </c>
      <c r="R2202" s="5">
        <v>0.25</v>
      </c>
      <c r="S2202" s="5">
        <v>0.25</v>
      </c>
      <c r="T2202" s="5">
        <v>0.25</v>
      </c>
      <c r="U2202" s="5">
        <v>0.25</v>
      </c>
      <c r="V2202" s="5">
        <v>0.25</v>
      </c>
      <c r="W2202" s="5">
        <v>0.25</v>
      </c>
      <c r="X2202" s="5">
        <v>0.25</v>
      </c>
      <c r="Y2202" s="5">
        <v>0.25</v>
      </c>
      <c r="Z2202" s="5">
        <v>0.25</v>
      </c>
      <c r="AA2202" s="5">
        <v>1.0</v>
      </c>
      <c r="AB2202" s="5">
        <v>1.0</v>
      </c>
      <c r="AC2202" s="5">
        <v>1.0</v>
      </c>
      <c r="AD2202" s="5">
        <v>1.0</v>
      </c>
      <c r="AE2202" s="5">
        <v>1.0</v>
      </c>
      <c r="AF2202" s="5" t="s">
        <v>890</v>
      </c>
    </row>
    <row r="2203" ht="14.25" customHeight="1">
      <c r="A2203" s="7" t="s">
        <v>4007</v>
      </c>
      <c r="B2203" s="7" t="s">
        <v>668</v>
      </c>
      <c r="C2203" s="7"/>
      <c r="D2203" s="7" t="s">
        <v>1627</v>
      </c>
      <c r="E2203" s="68">
        <v>41640.0</v>
      </c>
      <c r="F2203" s="68">
        <v>42004.0</v>
      </c>
      <c r="G2203" s="7" t="s">
        <v>1003</v>
      </c>
      <c r="H2203" s="7">
        <v>1.0</v>
      </c>
      <c r="I2203" s="7">
        <v>1.0</v>
      </c>
      <c r="J2203" s="7">
        <v>1.0</v>
      </c>
      <c r="K2203" s="7">
        <v>1.0</v>
      </c>
      <c r="L2203" s="7">
        <v>1.0</v>
      </c>
      <c r="M2203" s="7">
        <v>1.0</v>
      </c>
      <c r="N2203" s="7">
        <v>0.25</v>
      </c>
      <c r="O2203" s="7">
        <v>0.25</v>
      </c>
      <c r="P2203" s="7">
        <v>0.25</v>
      </c>
      <c r="Q2203" s="7">
        <v>0.25</v>
      </c>
      <c r="R2203" s="7">
        <v>0.25</v>
      </c>
      <c r="S2203" s="7">
        <v>0.25</v>
      </c>
      <c r="T2203" s="7">
        <v>0.25</v>
      </c>
      <c r="U2203" s="7">
        <v>0.25</v>
      </c>
      <c r="V2203" s="7">
        <v>0.25</v>
      </c>
      <c r="W2203" s="7">
        <v>0.25</v>
      </c>
      <c r="X2203" s="7">
        <v>0.25</v>
      </c>
      <c r="Y2203" s="7">
        <v>0.25</v>
      </c>
      <c r="Z2203" s="7">
        <v>0.25</v>
      </c>
      <c r="AA2203" s="7">
        <v>0.25</v>
      </c>
      <c r="AB2203" s="7">
        <v>0.25</v>
      </c>
      <c r="AC2203" s="7">
        <v>0.25</v>
      </c>
      <c r="AD2203" s="7">
        <v>1.0</v>
      </c>
      <c r="AE2203" s="7">
        <v>1.0</v>
      </c>
      <c r="AF2203" s="7" t="s">
        <v>890</v>
      </c>
    </row>
    <row r="2204" ht="14.25" customHeight="1">
      <c r="A2204" s="5" t="s">
        <v>4007</v>
      </c>
      <c r="B2204" s="5" t="s">
        <v>668</v>
      </c>
      <c r="C2204" s="5"/>
      <c r="D2204" s="5" t="s">
        <v>1882</v>
      </c>
      <c r="E2204" s="62">
        <v>41640.0</v>
      </c>
      <c r="F2204" s="62">
        <v>42004.0</v>
      </c>
      <c r="G2204" s="5" t="s">
        <v>1003</v>
      </c>
      <c r="H2204" s="5">
        <v>1.0</v>
      </c>
      <c r="I2204" s="5">
        <v>1.0</v>
      </c>
      <c r="J2204" s="5">
        <v>1.0</v>
      </c>
      <c r="K2204" s="5">
        <v>1.0</v>
      </c>
      <c r="L2204" s="5">
        <v>1.0</v>
      </c>
      <c r="M2204" s="5">
        <v>1.0</v>
      </c>
      <c r="N2204" s="5">
        <v>0.25</v>
      </c>
      <c r="O2204" s="5">
        <v>0.25</v>
      </c>
      <c r="P2204" s="5">
        <v>0.25</v>
      </c>
      <c r="Q2204" s="5">
        <v>0.25</v>
      </c>
      <c r="R2204" s="5">
        <v>0.25</v>
      </c>
      <c r="S2204" s="5">
        <v>0.25</v>
      </c>
      <c r="T2204" s="5">
        <v>0.25</v>
      </c>
      <c r="U2204" s="5">
        <v>0.25</v>
      </c>
      <c r="V2204" s="5">
        <v>0.25</v>
      </c>
      <c r="W2204" s="5">
        <v>0.25</v>
      </c>
      <c r="X2204" s="5">
        <v>0.25</v>
      </c>
      <c r="Y2204" s="5">
        <v>0.25</v>
      </c>
      <c r="Z2204" s="5">
        <v>0.25</v>
      </c>
      <c r="AA2204" s="5">
        <v>0.25</v>
      </c>
      <c r="AB2204" s="5">
        <v>0.25</v>
      </c>
      <c r="AC2204" s="5">
        <v>1.0</v>
      </c>
      <c r="AD2204" s="5">
        <v>1.0</v>
      </c>
      <c r="AE2204" s="5">
        <v>1.0</v>
      </c>
      <c r="AF2204" s="5" t="s">
        <v>890</v>
      </c>
    </row>
    <row r="2205" ht="14.25" customHeight="1">
      <c r="A2205" s="7" t="s">
        <v>1847</v>
      </c>
      <c r="B2205" s="7" t="s">
        <v>1856</v>
      </c>
      <c r="C2205" s="7"/>
      <c r="D2205" s="7" t="s">
        <v>1078</v>
      </c>
      <c r="E2205" s="68">
        <v>41640.0</v>
      </c>
      <c r="F2205" s="68">
        <v>42004.0</v>
      </c>
      <c r="G2205" s="7" t="s">
        <v>1003</v>
      </c>
      <c r="H2205" s="7">
        <v>0.0</v>
      </c>
      <c r="I2205" s="7">
        <v>0.0</v>
      </c>
      <c r="J2205" s="7">
        <v>0.0</v>
      </c>
      <c r="K2205" s="7">
        <v>0.0</v>
      </c>
      <c r="L2205" s="7">
        <v>0.0</v>
      </c>
      <c r="M2205" s="7">
        <v>0.0</v>
      </c>
      <c r="N2205" s="7">
        <v>0.0</v>
      </c>
      <c r="O2205" s="7">
        <v>0.0</v>
      </c>
      <c r="P2205" s="7">
        <v>0.0</v>
      </c>
      <c r="Q2205" s="7">
        <v>1.0</v>
      </c>
      <c r="R2205" s="7">
        <v>1.0</v>
      </c>
      <c r="S2205" s="7">
        <v>1.0</v>
      </c>
      <c r="T2205" s="7">
        <v>1.0</v>
      </c>
      <c r="U2205" s="7">
        <v>1.0</v>
      </c>
      <c r="V2205" s="7">
        <v>1.0</v>
      </c>
      <c r="W2205" s="7">
        <v>1.0</v>
      </c>
      <c r="X2205" s="7">
        <v>1.0</v>
      </c>
      <c r="Y2205" s="7">
        <v>1.0</v>
      </c>
      <c r="Z2205" s="7">
        <v>1.0</v>
      </c>
      <c r="AA2205" s="7">
        <v>0.0</v>
      </c>
      <c r="AB2205" s="7">
        <v>0.0</v>
      </c>
      <c r="AC2205" s="7">
        <v>0.0</v>
      </c>
      <c r="AD2205" s="7">
        <v>0.0</v>
      </c>
      <c r="AE2205" s="7">
        <v>0.0</v>
      </c>
      <c r="AF2205" s="7" t="s">
        <v>890</v>
      </c>
    </row>
    <row r="2206" ht="14.25" customHeight="1">
      <c r="A2206" s="5" t="s">
        <v>1847</v>
      </c>
      <c r="B2206" s="5" t="s">
        <v>1856</v>
      </c>
      <c r="C2206" s="5"/>
      <c r="D2206" s="5" t="s">
        <v>1085</v>
      </c>
      <c r="E2206" s="62">
        <v>41640.0</v>
      </c>
      <c r="F2206" s="62">
        <v>42004.0</v>
      </c>
      <c r="G2206" s="5" t="s">
        <v>747</v>
      </c>
      <c r="H2206" s="5">
        <v>1.0</v>
      </c>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t="s">
        <v>890</v>
      </c>
    </row>
    <row r="2207" ht="14.25" customHeight="1">
      <c r="A2207" s="7" t="s">
        <v>1847</v>
      </c>
      <c r="B2207" s="7" t="s">
        <v>1856</v>
      </c>
      <c r="C2207" s="7"/>
      <c r="D2207" s="7" t="s">
        <v>1882</v>
      </c>
      <c r="E2207" s="68">
        <v>41640.0</v>
      </c>
      <c r="F2207" s="68">
        <v>42004.0</v>
      </c>
      <c r="G2207" s="7" t="s">
        <v>1003</v>
      </c>
      <c r="H2207" s="7">
        <v>0.0</v>
      </c>
      <c r="I2207" s="7">
        <v>0.0</v>
      </c>
      <c r="J2207" s="7">
        <v>0.0</v>
      </c>
      <c r="K2207" s="7">
        <v>0.0</v>
      </c>
      <c r="L2207" s="7">
        <v>0.0</v>
      </c>
      <c r="M2207" s="7">
        <v>0.0</v>
      </c>
      <c r="N2207" s="7">
        <v>0.0</v>
      </c>
      <c r="O2207" s="7">
        <v>1.0</v>
      </c>
      <c r="P2207" s="7">
        <v>1.0</v>
      </c>
      <c r="Q2207" s="7">
        <v>1.0</v>
      </c>
      <c r="R2207" s="7">
        <v>1.0</v>
      </c>
      <c r="S2207" s="7">
        <v>1.0</v>
      </c>
      <c r="T2207" s="7">
        <v>1.0</v>
      </c>
      <c r="U2207" s="7">
        <v>1.0</v>
      </c>
      <c r="V2207" s="7">
        <v>1.0</v>
      </c>
      <c r="W2207" s="7">
        <v>1.0</v>
      </c>
      <c r="X2207" s="7">
        <v>1.0</v>
      </c>
      <c r="Y2207" s="7">
        <v>1.0</v>
      </c>
      <c r="Z2207" s="7">
        <v>1.0</v>
      </c>
      <c r="AA2207" s="7">
        <v>1.0</v>
      </c>
      <c r="AB2207" s="7">
        <v>1.0</v>
      </c>
      <c r="AC2207" s="7">
        <v>0.0</v>
      </c>
      <c r="AD2207" s="7">
        <v>0.0</v>
      </c>
      <c r="AE2207" s="7">
        <v>0.0</v>
      </c>
      <c r="AF2207" s="7" t="s">
        <v>890</v>
      </c>
    </row>
    <row r="2208" ht="14.25" customHeight="1">
      <c r="A2208" s="5" t="s">
        <v>1847</v>
      </c>
      <c r="B2208" s="5" t="s">
        <v>1856</v>
      </c>
      <c r="C2208" s="5"/>
      <c r="D2208" s="5" t="s">
        <v>1624</v>
      </c>
      <c r="E2208" s="62">
        <v>41640.0</v>
      </c>
      <c r="F2208" s="62">
        <v>42004.0</v>
      </c>
      <c r="G2208" s="5" t="s">
        <v>1003</v>
      </c>
      <c r="H2208" s="5">
        <v>0.0</v>
      </c>
      <c r="I2208" s="5">
        <v>0.0</v>
      </c>
      <c r="J2208" s="5">
        <v>0.0</v>
      </c>
      <c r="K2208" s="5">
        <v>0.0</v>
      </c>
      <c r="L2208" s="5">
        <v>0.0</v>
      </c>
      <c r="M2208" s="5">
        <v>0.0</v>
      </c>
      <c r="N2208" s="5">
        <v>0.0</v>
      </c>
      <c r="O2208" s="5">
        <v>1.0</v>
      </c>
      <c r="P2208" s="5">
        <v>1.0</v>
      </c>
      <c r="Q2208" s="5">
        <v>1.0</v>
      </c>
      <c r="R2208" s="5">
        <v>1.0</v>
      </c>
      <c r="S2208" s="5">
        <v>1.0</v>
      </c>
      <c r="T2208" s="5">
        <v>1.0</v>
      </c>
      <c r="U2208" s="5">
        <v>1.0</v>
      </c>
      <c r="V2208" s="5">
        <v>1.0</v>
      </c>
      <c r="W2208" s="5">
        <v>1.0</v>
      </c>
      <c r="X2208" s="5">
        <v>1.0</v>
      </c>
      <c r="Y2208" s="5">
        <v>1.0</v>
      </c>
      <c r="Z2208" s="5">
        <v>1.0</v>
      </c>
      <c r="AA2208" s="5">
        <v>1.0</v>
      </c>
      <c r="AB2208" s="5">
        <v>1.0</v>
      </c>
      <c r="AC2208" s="5">
        <v>1.0</v>
      </c>
      <c r="AD2208" s="5">
        <v>0.0</v>
      </c>
      <c r="AE2208" s="5">
        <v>0.0</v>
      </c>
      <c r="AF2208" s="5" t="s">
        <v>890</v>
      </c>
    </row>
    <row r="2209" ht="14.25" customHeight="1">
      <c r="A2209" s="7" t="s">
        <v>4008</v>
      </c>
      <c r="B2209" s="7" t="s">
        <v>1856</v>
      </c>
      <c r="C2209" s="7"/>
      <c r="D2209" s="7" t="s">
        <v>743</v>
      </c>
      <c r="E2209" s="68">
        <v>41640.0</v>
      </c>
      <c r="F2209" s="68">
        <v>42004.0</v>
      </c>
      <c r="G2209" s="7" t="s">
        <v>747</v>
      </c>
      <c r="H2209" s="7">
        <v>1.0</v>
      </c>
      <c r="I2209" s="7"/>
      <c r="J2209" s="7"/>
      <c r="K2209" s="7"/>
      <c r="L2209" s="7"/>
      <c r="M2209" s="7"/>
      <c r="N2209" s="7"/>
      <c r="O2209" s="7"/>
      <c r="P2209" s="7"/>
      <c r="Q2209" s="7"/>
      <c r="R2209" s="7"/>
      <c r="S2209" s="7"/>
      <c r="T2209" s="7"/>
      <c r="U2209" s="7"/>
      <c r="V2209" s="7"/>
      <c r="W2209" s="7"/>
      <c r="X2209" s="7"/>
      <c r="Y2209" s="7"/>
      <c r="Z2209" s="7"/>
      <c r="AA2209" s="7"/>
      <c r="AB2209" s="7"/>
      <c r="AC2209" s="7"/>
      <c r="AD2209" s="7"/>
      <c r="AE2209" s="7"/>
      <c r="AF2209" s="7" t="s">
        <v>890</v>
      </c>
    </row>
    <row r="2210" ht="14.25" customHeight="1">
      <c r="A2210" s="5" t="s">
        <v>4009</v>
      </c>
      <c r="B2210" s="5" t="s">
        <v>742</v>
      </c>
      <c r="C2210" s="5"/>
      <c r="D2210" s="5" t="s">
        <v>743</v>
      </c>
      <c r="E2210" s="62">
        <v>41640.0</v>
      </c>
      <c r="F2210" s="62">
        <v>42004.0</v>
      </c>
      <c r="G2210" s="5" t="s">
        <v>747</v>
      </c>
      <c r="H2210" s="5">
        <v>1.0</v>
      </c>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t="s">
        <v>890</v>
      </c>
    </row>
    <row r="2211" ht="14.25" customHeight="1">
      <c r="A2211" s="7" t="s">
        <v>4010</v>
      </c>
      <c r="B2211" s="7" t="s">
        <v>742</v>
      </c>
      <c r="C2211" s="7"/>
      <c r="D2211" s="7" t="s">
        <v>743</v>
      </c>
      <c r="E2211" s="68">
        <v>41640.0</v>
      </c>
      <c r="F2211" s="68">
        <v>42004.0</v>
      </c>
      <c r="G2211" s="7" t="s">
        <v>747</v>
      </c>
      <c r="H2211" s="7">
        <v>1.0</v>
      </c>
      <c r="I2211" s="7"/>
      <c r="J2211" s="7"/>
      <c r="K2211" s="7"/>
      <c r="L2211" s="7"/>
      <c r="M2211" s="7"/>
      <c r="N2211" s="7"/>
      <c r="O2211" s="7"/>
      <c r="P2211" s="7"/>
      <c r="Q2211" s="7"/>
      <c r="R2211" s="7"/>
      <c r="S2211" s="7"/>
      <c r="T2211" s="7"/>
      <c r="U2211" s="7"/>
      <c r="V2211" s="7"/>
      <c r="W2211" s="7"/>
      <c r="X2211" s="7"/>
      <c r="Y2211" s="7"/>
      <c r="Z2211" s="7"/>
      <c r="AA2211" s="7"/>
      <c r="AB2211" s="7"/>
      <c r="AC2211" s="7"/>
      <c r="AD2211" s="7"/>
      <c r="AE2211" s="7"/>
      <c r="AF2211" s="7" t="s">
        <v>890</v>
      </c>
    </row>
    <row r="2212" ht="14.25" customHeight="1">
      <c r="A2212" s="5" t="s">
        <v>4011</v>
      </c>
      <c r="B2212" s="5" t="s">
        <v>742</v>
      </c>
      <c r="C2212" s="5" t="s">
        <v>995</v>
      </c>
      <c r="D2212" s="5" t="s">
        <v>743</v>
      </c>
      <c r="E2212" s="62">
        <v>41640.0</v>
      </c>
      <c r="F2212" s="62">
        <v>42004.0</v>
      </c>
      <c r="G2212" s="5" t="s">
        <v>747</v>
      </c>
      <c r="H2212" s="5">
        <v>13.0</v>
      </c>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t="s">
        <v>890</v>
      </c>
    </row>
    <row r="2213" ht="14.25" customHeight="1">
      <c r="A2213" s="7" t="s">
        <v>4011</v>
      </c>
      <c r="B2213" s="7" t="s">
        <v>742</v>
      </c>
      <c r="C2213" s="7" t="s">
        <v>995</v>
      </c>
      <c r="D2213" s="7" t="s">
        <v>1224</v>
      </c>
      <c r="E2213" s="68">
        <v>41913.0</v>
      </c>
      <c r="F2213" s="68">
        <v>42004.0</v>
      </c>
      <c r="G2213" s="7" t="s">
        <v>747</v>
      </c>
      <c r="H2213" s="7">
        <v>13.0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890</v>
      </c>
    </row>
    <row r="2214" ht="14.25" customHeight="1">
      <c r="A2214" s="5" t="s">
        <v>4011</v>
      </c>
      <c r="B2214" s="5" t="s">
        <v>742</v>
      </c>
      <c r="C2214" s="5" t="s">
        <v>995</v>
      </c>
      <c r="D2214" s="5" t="s">
        <v>1224</v>
      </c>
      <c r="E2214" s="62">
        <v>41640.0</v>
      </c>
      <c r="F2214" s="62">
        <v>41729.0</v>
      </c>
      <c r="G2214" s="5" t="s">
        <v>747</v>
      </c>
      <c r="H2214" s="5">
        <v>13.0</v>
      </c>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t="s">
        <v>890</v>
      </c>
    </row>
    <row r="2215" ht="14.25" customHeight="1">
      <c r="A2215" s="7" t="s">
        <v>4012</v>
      </c>
      <c r="B2215" s="7" t="s">
        <v>742</v>
      </c>
      <c r="C2215" s="7" t="s">
        <v>887</v>
      </c>
      <c r="D2215" s="7" t="s">
        <v>743</v>
      </c>
      <c r="E2215" s="68">
        <v>41640.0</v>
      </c>
      <c r="F2215" s="68">
        <v>42004.0</v>
      </c>
      <c r="G2215" s="7" t="s">
        <v>747</v>
      </c>
      <c r="H2215" s="7">
        <v>0.0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890</v>
      </c>
    </row>
    <row r="2216" ht="14.25" customHeight="1">
      <c r="A2216" s="5" t="s">
        <v>4013</v>
      </c>
      <c r="B2216" s="5" t="s">
        <v>742</v>
      </c>
      <c r="C2216" s="5"/>
      <c r="D2216" s="5" t="s">
        <v>743</v>
      </c>
      <c r="E2216" s="62">
        <v>41640.0</v>
      </c>
      <c r="F2216" s="62">
        <v>42004.0</v>
      </c>
      <c r="G2216" s="5" t="s">
        <v>747</v>
      </c>
      <c r="H2216" s="5">
        <v>0.0</v>
      </c>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t="s">
        <v>890</v>
      </c>
    </row>
    <row r="2217" ht="14.25" customHeight="1">
      <c r="A2217" s="7" t="s">
        <v>4014</v>
      </c>
      <c r="B2217" s="7" t="s">
        <v>886</v>
      </c>
      <c r="C2217" s="7" t="s">
        <v>887</v>
      </c>
      <c r="D2217" s="7" t="s">
        <v>743</v>
      </c>
      <c r="E2217" s="68">
        <v>41640.0</v>
      </c>
      <c r="F2217" s="68">
        <v>42004.0</v>
      </c>
      <c r="G2217" s="7" t="s">
        <v>747</v>
      </c>
      <c r="H2217" s="7">
        <v>120.0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890</v>
      </c>
    </row>
    <row r="2218" ht="14.25" customHeight="1">
      <c r="A2218" s="5" t="s">
        <v>4015</v>
      </c>
      <c r="B2218" s="5" t="s">
        <v>742</v>
      </c>
      <c r="C2218" s="5" t="s">
        <v>887</v>
      </c>
      <c r="D2218" s="5" t="s">
        <v>743</v>
      </c>
      <c r="E2218" s="62">
        <v>41640.0</v>
      </c>
      <c r="F2218" s="62">
        <v>42004.0</v>
      </c>
      <c r="G2218" s="5" t="s">
        <v>747</v>
      </c>
      <c r="H2218" s="5">
        <v>0.2</v>
      </c>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t="s">
        <v>890</v>
      </c>
    </row>
    <row r="2219" ht="14.25" customHeight="1">
      <c r="A2219" s="7" t="s">
        <v>4016</v>
      </c>
      <c r="B2219" s="7" t="s">
        <v>742</v>
      </c>
      <c r="C2219" s="7"/>
      <c r="D2219" s="7" t="s">
        <v>743</v>
      </c>
      <c r="E2219" s="68">
        <v>41640.0</v>
      </c>
      <c r="F2219" s="68">
        <v>42004.0</v>
      </c>
      <c r="G2219" s="7" t="s">
        <v>747</v>
      </c>
      <c r="H2219" s="7">
        <v>1.0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890</v>
      </c>
    </row>
    <row r="2220" ht="14.25" customHeight="1">
      <c r="A2220" s="5" t="s">
        <v>4017</v>
      </c>
      <c r="B2220" s="5" t="s">
        <v>1648</v>
      </c>
      <c r="C2220" s="5" t="s">
        <v>887</v>
      </c>
      <c r="D2220" s="5" t="s">
        <v>1223</v>
      </c>
      <c r="E2220" s="62">
        <v>41640.0</v>
      </c>
      <c r="F2220" s="62">
        <v>42004.0</v>
      </c>
      <c r="G2220" s="5" t="s">
        <v>747</v>
      </c>
      <c r="H2220" s="5">
        <v>0.5</v>
      </c>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t="s">
        <v>890</v>
      </c>
    </row>
    <row r="2221" ht="14.25" customHeight="1">
      <c r="A2221" s="7" t="s">
        <v>4017</v>
      </c>
      <c r="B2221" s="7" t="s">
        <v>1648</v>
      </c>
      <c r="C2221" s="7" t="s">
        <v>887</v>
      </c>
      <c r="D2221" s="7" t="s">
        <v>1085</v>
      </c>
      <c r="E2221" s="68">
        <v>41640.0</v>
      </c>
      <c r="F2221" s="68">
        <v>42004.0</v>
      </c>
      <c r="G2221" s="7" t="s">
        <v>747</v>
      </c>
      <c r="H2221" s="7">
        <v>1.0</v>
      </c>
      <c r="I2221" s="7"/>
      <c r="J2221" s="7"/>
      <c r="K2221" s="7"/>
      <c r="L2221" s="7"/>
      <c r="M2221" s="7"/>
      <c r="N2221" s="7"/>
      <c r="O2221" s="7"/>
      <c r="P2221" s="7"/>
      <c r="Q2221" s="7"/>
      <c r="R2221" s="7"/>
      <c r="S2221" s="7"/>
      <c r="T2221" s="7"/>
      <c r="U2221" s="7"/>
      <c r="V2221" s="7"/>
      <c r="W2221" s="7"/>
      <c r="X2221" s="7"/>
      <c r="Y2221" s="7"/>
      <c r="Z2221" s="7"/>
      <c r="AA2221" s="7"/>
      <c r="AB2221" s="7"/>
      <c r="AC2221" s="7"/>
      <c r="AD2221" s="7"/>
      <c r="AE2221" s="7"/>
      <c r="AF2221" s="7" t="s">
        <v>890</v>
      </c>
    </row>
    <row r="2222" ht="14.25" customHeight="1">
      <c r="A2222" s="5" t="s">
        <v>4017</v>
      </c>
      <c r="B2222" s="5" t="s">
        <v>1648</v>
      </c>
      <c r="C2222" s="5" t="s">
        <v>887</v>
      </c>
      <c r="D2222" s="5" t="s">
        <v>1224</v>
      </c>
      <c r="E2222" s="62">
        <v>41913.0</v>
      </c>
      <c r="F2222" s="62">
        <v>42004.0</v>
      </c>
      <c r="G2222" s="5" t="s">
        <v>747</v>
      </c>
      <c r="H2222" s="5">
        <v>1.0</v>
      </c>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t="s">
        <v>890</v>
      </c>
    </row>
    <row r="2223" ht="14.25" customHeight="1">
      <c r="A2223" s="7" t="s">
        <v>4017</v>
      </c>
      <c r="B2223" s="7" t="s">
        <v>1648</v>
      </c>
      <c r="C2223" s="7" t="s">
        <v>887</v>
      </c>
      <c r="D2223" s="7" t="s">
        <v>1224</v>
      </c>
      <c r="E2223" s="68">
        <v>41640.0</v>
      </c>
      <c r="F2223" s="68">
        <v>41759.0</v>
      </c>
      <c r="G2223" s="7" t="s">
        <v>747</v>
      </c>
      <c r="H2223" s="7">
        <v>1.0</v>
      </c>
      <c r="I2223" s="7"/>
      <c r="J2223" s="7"/>
      <c r="K2223" s="7"/>
      <c r="L2223" s="7"/>
      <c r="M2223" s="7"/>
      <c r="N2223" s="7"/>
      <c r="O2223" s="7"/>
      <c r="P2223" s="7"/>
      <c r="Q2223" s="7"/>
      <c r="R2223" s="7"/>
      <c r="S2223" s="7"/>
      <c r="T2223" s="7"/>
      <c r="U2223" s="7"/>
      <c r="V2223" s="7"/>
      <c r="W2223" s="7"/>
      <c r="X2223" s="7"/>
      <c r="Y2223" s="7"/>
      <c r="Z2223" s="7"/>
      <c r="AA2223" s="7"/>
      <c r="AB2223" s="7"/>
      <c r="AC2223" s="7"/>
      <c r="AD2223" s="7"/>
      <c r="AE2223" s="7"/>
      <c r="AF2223" s="7" t="s">
        <v>890</v>
      </c>
    </row>
    <row r="2224" ht="14.25" customHeight="1">
      <c r="A2224" s="5" t="s">
        <v>4018</v>
      </c>
      <c r="B2224" s="5" t="s">
        <v>742</v>
      </c>
      <c r="C2224" s="5"/>
      <c r="D2224" s="5" t="s">
        <v>743</v>
      </c>
      <c r="E2224" s="62">
        <v>41640.0</v>
      </c>
      <c r="F2224" s="62">
        <v>42004.0</v>
      </c>
      <c r="G2224" s="5" t="s">
        <v>747</v>
      </c>
      <c r="H2224" s="5">
        <v>4.0</v>
      </c>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t="s">
        <v>890</v>
      </c>
    </row>
    <row r="2225" ht="14.25" customHeight="1">
      <c r="A2225" s="7" t="s">
        <v>4019</v>
      </c>
      <c r="B2225" s="7" t="s">
        <v>742</v>
      </c>
      <c r="C2225" s="7"/>
      <c r="D2225" s="7" t="s">
        <v>743</v>
      </c>
      <c r="E2225" s="68">
        <v>41640.0</v>
      </c>
      <c r="F2225" s="68">
        <v>42004.0</v>
      </c>
      <c r="G2225" s="7" t="s">
        <v>1003</v>
      </c>
      <c r="H2225" s="7">
        <v>0.5</v>
      </c>
      <c r="I2225" s="7">
        <v>0.5</v>
      </c>
      <c r="J2225" s="7">
        <v>0.5</v>
      </c>
      <c r="K2225" s="7">
        <v>0.5</v>
      </c>
      <c r="L2225" s="7">
        <v>0.5</v>
      </c>
      <c r="M2225" s="7">
        <v>0.5</v>
      </c>
      <c r="N2225" s="7">
        <v>0.5</v>
      </c>
      <c r="O2225" s="7">
        <v>0.5</v>
      </c>
      <c r="P2225" s="7">
        <v>0.5</v>
      </c>
      <c r="Q2225" s="7">
        <v>1.0</v>
      </c>
      <c r="R2225" s="7">
        <v>1.0</v>
      </c>
      <c r="S2225" s="7">
        <v>1.0</v>
      </c>
      <c r="T2225" s="7">
        <v>1.0</v>
      </c>
      <c r="U2225" s="7">
        <v>1.0</v>
      </c>
      <c r="V2225" s="7">
        <v>1.0</v>
      </c>
      <c r="W2225" s="7">
        <v>1.0</v>
      </c>
      <c r="X2225" s="7">
        <v>1.0</v>
      </c>
      <c r="Y2225" s="7">
        <v>1.0</v>
      </c>
      <c r="Z2225" s="7">
        <v>1.0</v>
      </c>
      <c r="AA2225" s="7">
        <v>1.0</v>
      </c>
      <c r="AB2225" s="7">
        <v>1.0</v>
      </c>
      <c r="AC2225" s="7">
        <v>1.0</v>
      </c>
      <c r="AD2225" s="7">
        <v>1.0</v>
      </c>
      <c r="AE2225" s="7">
        <v>1.0</v>
      </c>
      <c r="AF2225" s="7" t="s">
        <v>890</v>
      </c>
    </row>
    <row r="2226" ht="14.25" customHeight="1">
      <c r="A2226" s="5" t="s">
        <v>4020</v>
      </c>
      <c r="B2226" s="5" t="s">
        <v>742</v>
      </c>
      <c r="C2226" s="5"/>
      <c r="D2226" s="5" t="s">
        <v>743</v>
      </c>
      <c r="E2226" s="62">
        <v>41640.0</v>
      </c>
      <c r="F2226" s="62">
        <v>42004.0</v>
      </c>
      <c r="G2226" s="5" t="s">
        <v>747</v>
      </c>
      <c r="H2226" s="5">
        <v>1.0</v>
      </c>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t="s">
        <v>890</v>
      </c>
    </row>
    <row r="2227" ht="14.25" customHeight="1">
      <c r="A2227" s="7" t="s">
        <v>1902</v>
      </c>
      <c r="B2227" s="7" t="s">
        <v>41</v>
      </c>
      <c r="C2227" s="7"/>
      <c r="D2227" s="7" t="s">
        <v>743</v>
      </c>
      <c r="E2227" s="68">
        <v>41640.0</v>
      </c>
      <c r="F2227" s="68">
        <v>42004.0</v>
      </c>
      <c r="G2227" s="7" t="s">
        <v>1003</v>
      </c>
      <c r="H2227" s="7">
        <v>0.0</v>
      </c>
      <c r="I2227" s="7">
        <v>0.0</v>
      </c>
      <c r="J2227" s="7">
        <v>0.0</v>
      </c>
      <c r="K2227" s="7">
        <v>0.0</v>
      </c>
      <c r="L2227" s="7">
        <v>0.0</v>
      </c>
      <c r="M2227" s="7">
        <v>0.0</v>
      </c>
      <c r="N2227" s="7">
        <v>1.0</v>
      </c>
      <c r="O2227" s="7">
        <v>1.0</v>
      </c>
      <c r="P2227" s="7">
        <v>1.0</v>
      </c>
      <c r="Q2227" s="7">
        <v>1.0</v>
      </c>
      <c r="R2227" s="7">
        <v>1.0</v>
      </c>
      <c r="S2227" s="7">
        <v>1.0</v>
      </c>
      <c r="T2227" s="7">
        <v>1.0</v>
      </c>
      <c r="U2227" s="7">
        <v>1.0</v>
      </c>
      <c r="V2227" s="7">
        <v>1.0</v>
      </c>
      <c r="W2227" s="7">
        <v>1.0</v>
      </c>
      <c r="X2227" s="7">
        <v>1.0</v>
      </c>
      <c r="Y2227" s="7">
        <v>1.0</v>
      </c>
      <c r="Z2227" s="7">
        <v>1.0</v>
      </c>
      <c r="AA2227" s="7">
        <v>1.0</v>
      </c>
      <c r="AB2227" s="7">
        <v>1.0</v>
      </c>
      <c r="AC2227" s="7">
        <v>1.0</v>
      </c>
      <c r="AD2227" s="7">
        <v>1.0</v>
      </c>
      <c r="AE2227" s="7">
        <v>1.0</v>
      </c>
      <c r="AF2227" s="7" t="s">
        <v>890</v>
      </c>
    </row>
    <row r="2228" ht="14.25" customHeight="1">
      <c r="A2228" s="5" t="s">
        <v>1900</v>
      </c>
      <c r="B2228" s="5" t="s">
        <v>41</v>
      </c>
      <c r="C2228" s="5"/>
      <c r="D2228" s="5" t="s">
        <v>743</v>
      </c>
      <c r="E2228" s="62">
        <v>41640.0</v>
      </c>
      <c r="F2228" s="62">
        <v>42004.0</v>
      </c>
      <c r="G2228" s="5" t="s">
        <v>1003</v>
      </c>
      <c r="H2228" s="5">
        <v>0.7</v>
      </c>
      <c r="I2228" s="5">
        <v>0.7</v>
      </c>
      <c r="J2228" s="5">
        <v>0.7</v>
      </c>
      <c r="K2228" s="5">
        <v>0.7</v>
      </c>
      <c r="L2228" s="5">
        <v>0.7</v>
      </c>
      <c r="M2228" s="5">
        <v>0.7</v>
      </c>
      <c r="N2228" s="5">
        <v>1.0</v>
      </c>
      <c r="O2228" s="5">
        <v>1.0</v>
      </c>
      <c r="P2228" s="5">
        <v>1.0</v>
      </c>
      <c r="Q2228" s="5">
        <v>1.0</v>
      </c>
      <c r="R2228" s="5">
        <v>1.0</v>
      </c>
      <c r="S2228" s="5">
        <v>1.0</v>
      </c>
      <c r="T2228" s="5">
        <v>1.0</v>
      </c>
      <c r="U2228" s="5">
        <v>1.0</v>
      </c>
      <c r="V2228" s="5">
        <v>1.0</v>
      </c>
      <c r="W2228" s="5">
        <v>1.0</v>
      </c>
      <c r="X2228" s="5">
        <v>1.0</v>
      </c>
      <c r="Y2228" s="5">
        <v>1.0</v>
      </c>
      <c r="Z2228" s="5">
        <v>1.0</v>
      </c>
      <c r="AA2228" s="5">
        <v>1.0</v>
      </c>
      <c r="AB2228" s="5">
        <v>1.0</v>
      </c>
      <c r="AC2228" s="5">
        <v>1.0</v>
      </c>
      <c r="AD2228" s="5">
        <v>1.0</v>
      </c>
      <c r="AE2228" s="5">
        <v>1.0</v>
      </c>
      <c r="AF2228" s="5" t="s">
        <v>890</v>
      </c>
    </row>
    <row r="2229" ht="14.25" customHeight="1">
      <c r="A2229" s="7" t="s">
        <v>4021</v>
      </c>
      <c r="B2229" s="7" t="s">
        <v>742</v>
      </c>
      <c r="C2229" s="7" t="s">
        <v>887</v>
      </c>
      <c r="D2229" s="7" t="s">
        <v>743</v>
      </c>
      <c r="E2229" s="68">
        <v>41640.0</v>
      </c>
      <c r="F2229" s="68">
        <v>42004.0</v>
      </c>
      <c r="G2229" s="7" t="s">
        <v>747</v>
      </c>
      <c r="H2229" s="7">
        <v>60.0</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890</v>
      </c>
    </row>
    <row r="2230" ht="14.25" customHeight="1">
      <c r="A2230" s="5" t="s">
        <v>4022</v>
      </c>
      <c r="B2230" s="5" t="s">
        <v>668</v>
      </c>
      <c r="C2230" s="5"/>
      <c r="D2230" s="5" t="s">
        <v>743</v>
      </c>
      <c r="E2230" s="62">
        <v>41640.0</v>
      </c>
      <c r="F2230" s="62">
        <v>42004.0</v>
      </c>
      <c r="G2230" s="5" t="s">
        <v>1003</v>
      </c>
      <c r="H2230" s="5">
        <v>0.0</v>
      </c>
      <c r="I2230" s="5">
        <v>0.0</v>
      </c>
      <c r="J2230" s="5">
        <v>0.0</v>
      </c>
      <c r="K2230" s="5">
        <v>0.0</v>
      </c>
      <c r="L2230" s="5">
        <v>0.0</v>
      </c>
      <c r="M2230" s="5">
        <v>0.0</v>
      </c>
      <c r="N2230" s="5">
        <v>0.0</v>
      </c>
      <c r="O2230" s="5">
        <v>0.0</v>
      </c>
      <c r="P2230" s="5">
        <v>0.144</v>
      </c>
      <c r="Q2230" s="5">
        <v>0.144</v>
      </c>
      <c r="R2230" s="5">
        <v>0.144</v>
      </c>
      <c r="S2230" s="5">
        <v>0.144</v>
      </c>
      <c r="T2230" s="5">
        <v>1.0</v>
      </c>
      <c r="U2230" s="5">
        <v>1.0</v>
      </c>
      <c r="V2230" s="5">
        <v>1.0</v>
      </c>
      <c r="W2230" s="5">
        <v>1.0</v>
      </c>
      <c r="X2230" s="5">
        <v>1.0</v>
      </c>
      <c r="Y2230" s="5">
        <v>1.0</v>
      </c>
      <c r="Z2230" s="5">
        <v>0.144</v>
      </c>
      <c r="AA2230" s="5">
        <v>0.144</v>
      </c>
      <c r="AB2230" s="5">
        <v>0.0</v>
      </c>
      <c r="AC2230" s="5">
        <v>0.0</v>
      </c>
      <c r="AD2230" s="5">
        <v>0.0</v>
      </c>
      <c r="AE2230" s="5">
        <v>0.0</v>
      </c>
      <c r="AF2230" s="5" t="s">
        <v>890</v>
      </c>
    </row>
    <row r="2231" ht="14.25" customHeight="1">
      <c r="A2231" s="7" t="s">
        <v>4023</v>
      </c>
      <c r="B2231" s="7" t="s">
        <v>1856</v>
      </c>
      <c r="C2231" s="7"/>
      <c r="D2231" s="7" t="s">
        <v>743</v>
      </c>
      <c r="E2231" s="68">
        <v>41640.0</v>
      </c>
      <c r="F2231" s="68">
        <v>42004.0</v>
      </c>
      <c r="G2231" s="7" t="s">
        <v>747</v>
      </c>
      <c r="H2231" s="7">
        <v>1.0</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890</v>
      </c>
    </row>
    <row r="2232" ht="14.25" customHeight="1">
      <c r="A2232" s="5" t="s">
        <v>4024</v>
      </c>
      <c r="B2232" s="5" t="s">
        <v>1173</v>
      </c>
      <c r="C2232" s="5" t="s">
        <v>995</v>
      </c>
      <c r="D2232" s="5" t="s">
        <v>1078</v>
      </c>
      <c r="E2232" s="62">
        <v>41640.0</v>
      </c>
      <c r="F2232" s="62">
        <v>42004.0</v>
      </c>
      <c r="G2232" s="5" t="s">
        <v>1003</v>
      </c>
      <c r="H2232" s="5">
        <v>26.67</v>
      </c>
      <c r="I2232" s="5">
        <v>26.67</v>
      </c>
      <c r="J2232" s="5">
        <v>26.67</v>
      </c>
      <c r="K2232" s="5">
        <v>26.67</v>
      </c>
      <c r="L2232" s="5">
        <v>26.67</v>
      </c>
      <c r="M2232" s="5">
        <v>26.67</v>
      </c>
      <c r="N2232" s="5">
        <v>26.67</v>
      </c>
      <c r="O2232" s="5">
        <v>26.67</v>
      </c>
      <c r="P2232" s="5">
        <v>23.89</v>
      </c>
      <c r="Q2232" s="5">
        <v>23.89</v>
      </c>
      <c r="R2232" s="5">
        <v>23.89</v>
      </c>
      <c r="S2232" s="5">
        <v>23.89</v>
      </c>
      <c r="T2232" s="5">
        <v>23.89</v>
      </c>
      <c r="U2232" s="5">
        <v>23.89</v>
      </c>
      <c r="V2232" s="5">
        <v>23.89</v>
      </c>
      <c r="W2232" s="5">
        <v>23.89</v>
      </c>
      <c r="X2232" s="5">
        <v>23.89</v>
      </c>
      <c r="Y2232" s="5">
        <v>23.89</v>
      </c>
      <c r="Z2232" s="5">
        <v>23.89</v>
      </c>
      <c r="AA2232" s="5">
        <v>23.89</v>
      </c>
      <c r="AB2232" s="5">
        <v>23.89</v>
      </c>
      <c r="AC2232" s="5">
        <v>23.89</v>
      </c>
      <c r="AD2232" s="5">
        <v>23.89</v>
      </c>
      <c r="AE2232" s="5">
        <v>23.89</v>
      </c>
      <c r="AF2232" s="5" t="s">
        <v>890</v>
      </c>
    </row>
    <row r="2233" ht="14.25" customHeight="1">
      <c r="A2233" s="7" t="s">
        <v>4024</v>
      </c>
      <c r="B2233" s="7" t="s">
        <v>1173</v>
      </c>
      <c r="C2233" s="7" t="s">
        <v>995</v>
      </c>
      <c r="D2233" s="7" t="s">
        <v>1085</v>
      </c>
      <c r="E2233" s="68">
        <v>41640.0</v>
      </c>
      <c r="F2233" s="68">
        <v>42004.0</v>
      </c>
      <c r="G2233" s="7" t="s">
        <v>747</v>
      </c>
      <c r="H2233" s="7">
        <v>29.44</v>
      </c>
      <c r="I2233" s="7"/>
      <c r="J2233" s="7"/>
      <c r="K2233" s="7"/>
      <c r="L2233" s="7"/>
      <c r="M2233" s="7"/>
      <c r="N2233" s="7"/>
      <c r="O2233" s="7"/>
      <c r="P2233" s="7"/>
      <c r="Q2233" s="7"/>
      <c r="R2233" s="7"/>
      <c r="S2233" s="7"/>
      <c r="T2233" s="7"/>
      <c r="U2233" s="7"/>
      <c r="V2233" s="7"/>
      <c r="W2233" s="7"/>
      <c r="X2233" s="7"/>
      <c r="Y2233" s="7"/>
      <c r="Z2233" s="7"/>
      <c r="AA2233" s="7"/>
      <c r="AB2233" s="7"/>
      <c r="AC2233" s="7"/>
      <c r="AD2233" s="7"/>
      <c r="AE2233" s="7"/>
      <c r="AF2233" s="7" t="s">
        <v>890</v>
      </c>
    </row>
    <row r="2234" ht="14.25" customHeight="1">
      <c r="A2234" s="5" t="s">
        <v>4024</v>
      </c>
      <c r="B2234" s="5" t="s">
        <v>1173</v>
      </c>
      <c r="C2234" s="5" t="s">
        <v>995</v>
      </c>
      <c r="D2234" s="5" t="s">
        <v>1089</v>
      </c>
      <c r="E2234" s="62">
        <v>41640.0</v>
      </c>
      <c r="F2234" s="62">
        <v>42004.0</v>
      </c>
      <c r="G2234" s="5" t="s">
        <v>1003</v>
      </c>
      <c r="H2234" s="5">
        <v>29.44</v>
      </c>
      <c r="I2234" s="5">
        <v>29.44</v>
      </c>
      <c r="J2234" s="5">
        <v>29.44</v>
      </c>
      <c r="K2234" s="5">
        <v>29.44</v>
      </c>
      <c r="L2234" s="5">
        <v>29.44</v>
      </c>
      <c r="M2234" s="5">
        <v>29.44</v>
      </c>
      <c r="N2234" s="5">
        <v>29.44</v>
      </c>
      <c r="O2234" s="5">
        <v>29.44</v>
      </c>
      <c r="P2234" s="5">
        <v>26.67</v>
      </c>
      <c r="Q2234" s="5">
        <v>23.89</v>
      </c>
      <c r="R2234" s="5">
        <v>23.89</v>
      </c>
      <c r="S2234" s="5">
        <v>23.89</v>
      </c>
      <c r="T2234" s="5">
        <v>23.89</v>
      </c>
      <c r="U2234" s="5">
        <v>23.89</v>
      </c>
      <c r="V2234" s="5">
        <v>23.89</v>
      </c>
      <c r="W2234" s="5">
        <v>23.89</v>
      </c>
      <c r="X2234" s="5">
        <v>23.89</v>
      </c>
      <c r="Y2234" s="5">
        <v>23.89</v>
      </c>
      <c r="Z2234" s="5">
        <v>23.89</v>
      </c>
      <c r="AA2234" s="5">
        <v>23.89</v>
      </c>
      <c r="AB2234" s="5">
        <v>23.89</v>
      </c>
      <c r="AC2234" s="5">
        <v>23.89</v>
      </c>
      <c r="AD2234" s="5">
        <v>23.89</v>
      </c>
      <c r="AE2234" s="5">
        <v>23.89</v>
      </c>
      <c r="AF2234" s="5" t="s">
        <v>890</v>
      </c>
    </row>
    <row r="2235" ht="14.25" customHeight="1">
      <c r="A2235" s="7" t="s">
        <v>4024</v>
      </c>
      <c r="B2235" s="7" t="s">
        <v>1173</v>
      </c>
      <c r="C2235" s="7" t="s">
        <v>995</v>
      </c>
      <c r="D2235" s="7" t="s">
        <v>4025</v>
      </c>
      <c r="E2235" s="68">
        <v>41640.0</v>
      </c>
      <c r="F2235" s="68">
        <v>42004.0</v>
      </c>
      <c r="G2235" s="7" t="s">
        <v>1003</v>
      </c>
      <c r="H2235" s="7">
        <v>23.89</v>
      </c>
      <c r="I2235" s="7">
        <v>29.44</v>
      </c>
      <c r="J2235" s="7">
        <v>29.44</v>
      </c>
      <c r="K2235" s="7">
        <v>29.44</v>
      </c>
      <c r="L2235" s="7">
        <v>29.44</v>
      </c>
      <c r="M2235" s="7">
        <v>29.44</v>
      </c>
      <c r="N2235" s="7">
        <v>29.44</v>
      </c>
      <c r="O2235" s="7">
        <v>29.44</v>
      </c>
      <c r="P2235" s="7">
        <v>23.89</v>
      </c>
      <c r="Q2235" s="7">
        <v>23.89</v>
      </c>
      <c r="R2235" s="7">
        <v>23.89</v>
      </c>
      <c r="S2235" s="7">
        <v>23.89</v>
      </c>
      <c r="T2235" s="7">
        <v>23.89</v>
      </c>
      <c r="U2235" s="7">
        <v>23.89</v>
      </c>
      <c r="V2235" s="7">
        <v>23.89</v>
      </c>
      <c r="W2235" s="7">
        <v>23.89</v>
      </c>
      <c r="X2235" s="7">
        <v>23.89</v>
      </c>
      <c r="Y2235" s="7">
        <v>23.89</v>
      </c>
      <c r="Z2235" s="7">
        <v>23.89</v>
      </c>
      <c r="AA2235" s="7">
        <v>23.89</v>
      </c>
      <c r="AB2235" s="7">
        <v>23.89</v>
      </c>
      <c r="AC2235" s="7">
        <v>23.89</v>
      </c>
      <c r="AD2235" s="7">
        <v>23.89</v>
      </c>
      <c r="AE2235" s="7">
        <v>23.89</v>
      </c>
      <c r="AF2235" s="7" t="s">
        <v>890</v>
      </c>
    </row>
    <row r="2236" ht="14.25" customHeight="1">
      <c r="A2236" s="5" t="s">
        <v>4024</v>
      </c>
      <c r="B2236" s="5" t="s">
        <v>1173</v>
      </c>
      <c r="C2236" s="5" t="s">
        <v>995</v>
      </c>
      <c r="D2236" s="5" t="s">
        <v>4026</v>
      </c>
      <c r="E2236" s="62">
        <v>41640.0</v>
      </c>
      <c r="F2236" s="62">
        <v>42004.0</v>
      </c>
      <c r="G2236" s="5" t="s">
        <v>1003</v>
      </c>
      <c r="H2236" s="5">
        <v>29.44</v>
      </c>
      <c r="I2236" s="5">
        <v>29.44</v>
      </c>
      <c r="J2236" s="5">
        <v>29.44</v>
      </c>
      <c r="K2236" s="5">
        <v>29.44</v>
      </c>
      <c r="L2236" s="5">
        <v>29.44</v>
      </c>
      <c r="M2236" s="5">
        <v>29.44</v>
      </c>
      <c r="N2236" s="5">
        <v>29.44</v>
      </c>
      <c r="O2236" s="5">
        <v>29.44</v>
      </c>
      <c r="P2236" s="5">
        <v>23.89</v>
      </c>
      <c r="Q2236" s="5">
        <v>23.89</v>
      </c>
      <c r="R2236" s="5">
        <v>23.89</v>
      </c>
      <c r="S2236" s="5">
        <v>23.89</v>
      </c>
      <c r="T2236" s="5">
        <v>23.89</v>
      </c>
      <c r="U2236" s="5">
        <v>23.89</v>
      </c>
      <c r="V2236" s="5">
        <v>23.89</v>
      </c>
      <c r="W2236" s="5">
        <v>23.89</v>
      </c>
      <c r="X2236" s="5">
        <v>23.89</v>
      </c>
      <c r="Y2236" s="5">
        <v>23.89</v>
      </c>
      <c r="Z2236" s="5">
        <v>23.89</v>
      </c>
      <c r="AA2236" s="5">
        <v>23.89</v>
      </c>
      <c r="AB2236" s="5">
        <v>23.89</v>
      </c>
      <c r="AC2236" s="5">
        <v>23.89</v>
      </c>
      <c r="AD2236" s="5">
        <v>23.89</v>
      </c>
      <c r="AE2236" s="5">
        <v>23.89</v>
      </c>
      <c r="AF2236" s="5" t="s">
        <v>890</v>
      </c>
    </row>
    <row r="2237" ht="14.25" customHeight="1">
      <c r="A2237" s="7" t="s">
        <v>1905</v>
      </c>
      <c r="B2237" s="7" t="s">
        <v>1173</v>
      </c>
      <c r="C2237" s="7" t="s">
        <v>995</v>
      </c>
      <c r="D2237" s="7" t="s">
        <v>4027</v>
      </c>
      <c r="E2237" s="68">
        <v>41640.0</v>
      </c>
      <c r="F2237" s="68">
        <v>42004.0</v>
      </c>
      <c r="G2237" s="7" t="s">
        <v>747</v>
      </c>
      <c r="H2237" s="7">
        <v>23.89</v>
      </c>
      <c r="I2237" s="7"/>
      <c r="J2237" s="7"/>
      <c r="K2237" s="7"/>
      <c r="L2237" s="7"/>
      <c r="M2237" s="7"/>
      <c r="N2237" s="7"/>
      <c r="O2237" s="7"/>
      <c r="P2237" s="7"/>
      <c r="Q2237" s="7"/>
      <c r="R2237" s="7"/>
      <c r="S2237" s="7"/>
      <c r="T2237" s="7"/>
      <c r="U2237" s="7"/>
      <c r="V2237" s="7"/>
      <c r="W2237" s="7"/>
      <c r="X2237" s="7"/>
      <c r="Y2237" s="7"/>
      <c r="Z2237" s="7"/>
      <c r="AA2237" s="7"/>
      <c r="AB2237" s="7"/>
      <c r="AC2237" s="7"/>
      <c r="AD2237" s="7"/>
      <c r="AE2237" s="7"/>
      <c r="AF2237" s="7" t="s">
        <v>890</v>
      </c>
    </row>
    <row r="2238" ht="14.25" customHeight="1">
      <c r="A2238" s="5" t="s">
        <v>1905</v>
      </c>
      <c r="B2238" s="5" t="s">
        <v>1173</v>
      </c>
      <c r="C2238" s="5" t="s">
        <v>995</v>
      </c>
      <c r="D2238" s="5" t="s">
        <v>1085</v>
      </c>
      <c r="E2238" s="62">
        <v>41640.0</v>
      </c>
      <c r="F2238" s="62">
        <v>42004.0</v>
      </c>
      <c r="G2238" s="5" t="s">
        <v>747</v>
      </c>
      <c r="H2238" s="5">
        <v>29.44</v>
      </c>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t="s">
        <v>890</v>
      </c>
    </row>
    <row r="2239" ht="14.25" customHeight="1">
      <c r="A2239" s="7" t="s">
        <v>1905</v>
      </c>
      <c r="B2239" s="7" t="s">
        <v>1173</v>
      </c>
      <c r="C2239" s="7" t="s">
        <v>995</v>
      </c>
      <c r="D2239" s="7" t="s">
        <v>1089</v>
      </c>
      <c r="E2239" s="68">
        <v>41640.0</v>
      </c>
      <c r="F2239" s="68">
        <v>42004.0</v>
      </c>
      <c r="G2239" s="7" t="s">
        <v>1003</v>
      </c>
      <c r="H2239" s="7">
        <v>29.44</v>
      </c>
      <c r="I2239" s="7">
        <v>29.44</v>
      </c>
      <c r="J2239" s="7">
        <v>29.44</v>
      </c>
      <c r="K2239" s="7">
        <v>29.44</v>
      </c>
      <c r="L2239" s="7">
        <v>29.44</v>
      </c>
      <c r="M2239" s="7">
        <v>29.44</v>
      </c>
      <c r="N2239" s="7">
        <v>29.44</v>
      </c>
      <c r="O2239" s="7">
        <v>29.44</v>
      </c>
      <c r="P2239" s="7">
        <v>26.67</v>
      </c>
      <c r="Q2239" s="7">
        <v>23.89</v>
      </c>
      <c r="R2239" s="7">
        <v>23.89</v>
      </c>
      <c r="S2239" s="7">
        <v>23.89</v>
      </c>
      <c r="T2239" s="7">
        <v>23.89</v>
      </c>
      <c r="U2239" s="7">
        <v>23.89</v>
      </c>
      <c r="V2239" s="7">
        <v>23.89</v>
      </c>
      <c r="W2239" s="7">
        <v>23.89</v>
      </c>
      <c r="X2239" s="7">
        <v>23.89</v>
      </c>
      <c r="Y2239" s="7">
        <v>23.89</v>
      </c>
      <c r="Z2239" s="7">
        <v>23.89</v>
      </c>
      <c r="AA2239" s="7">
        <v>23.89</v>
      </c>
      <c r="AB2239" s="7">
        <v>23.89</v>
      </c>
      <c r="AC2239" s="7">
        <v>23.89</v>
      </c>
      <c r="AD2239" s="7">
        <v>23.89</v>
      </c>
      <c r="AE2239" s="7">
        <v>23.89</v>
      </c>
      <c r="AF2239" s="7" t="s">
        <v>890</v>
      </c>
    </row>
    <row r="2240" ht="14.25" customHeight="1">
      <c r="A2240" s="5" t="s">
        <v>4028</v>
      </c>
      <c r="B2240" s="5" t="s">
        <v>1173</v>
      </c>
      <c r="C2240" s="5" t="s">
        <v>995</v>
      </c>
      <c r="D2240" s="5" t="s">
        <v>1078</v>
      </c>
      <c r="E2240" s="62">
        <v>41640.0</v>
      </c>
      <c r="F2240" s="62">
        <v>42004.0</v>
      </c>
      <c r="G2240" s="5" t="s">
        <v>1003</v>
      </c>
      <c r="H2240" s="5">
        <v>26.67</v>
      </c>
      <c r="I2240" s="5">
        <v>26.67</v>
      </c>
      <c r="J2240" s="5">
        <v>26.67</v>
      </c>
      <c r="K2240" s="5">
        <v>26.67</v>
      </c>
      <c r="L2240" s="5">
        <v>26.67</v>
      </c>
      <c r="M2240" s="5">
        <v>26.67</v>
      </c>
      <c r="N2240" s="5">
        <v>26.67</v>
      </c>
      <c r="O2240" s="5">
        <v>26.67</v>
      </c>
      <c r="P2240" s="5">
        <v>23.89</v>
      </c>
      <c r="Q2240" s="5">
        <v>23.89</v>
      </c>
      <c r="R2240" s="5">
        <v>23.89</v>
      </c>
      <c r="S2240" s="5">
        <v>23.89</v>
      </c>
      <c r="T2240" s="5">
        <v>23.89</v>
      </c>
      <c r="U2240" s="5">
        <v>23.89</v>
      </c>
      <c r="V2240" s="5">
        <v>23.89</v>
      </c>
      <c r="W2240" s="5">
        <v>23.89</v>
      </c>
      <c r="X2240" s="5">
        <v>23.89</v>
      </c>
      <c r="Y2240" s="5">
        <v>23.89</v>
      </c>
      <c r="Z2240" s="5">
        <v>23.89</v>
      </c>
      <c r="AA2240" s="5">
        <v>23.89</v>
      </c>
      <c r="AB2240" s="5">
        <v>23.89</v>
      </c>
      <c r="AC2240" s="5">
        <v>23.89</v>
      </c>
      <c r="AD2240" s="5">
        <v>23.89</v>
      </c>
      <c r="AE2240" s="5">
        <v>23.89</v>
      </c>
      <c r="AF2240" s="5" t="s">
        <v>890</v>
      </c>
    </row>
    <row r="2241" ht="14.25" customHeight="1">
      <c r="A2241" s="7" t="s">
        <v>4028</v>
      </c>
      <c r="B2241" s="7" t="s">
        <v>1173</v>
      </c>
      <c r="C2241" s="7" t="s">
        <v>995</v>
      </c>
      <c r="D2241" s="7" t="s">
        <v>1085</v>
      </c>
      <c r="E2241" s="68">
        <v>41640.0</v>
      </c>
      <c r="F2241" s="68">
        <v>42004.0</v>
      </c>
      <c r="G2241" s="7" t="s">
        <v>747</v>
      </c>
      <c r="H2241" s="7">
        <v>29.44</v>
      </c>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7" t="s">
        <v>890</v>
      </c>
    </row>
    <row r="2242" ht="14.25" customHeight="1">
      <c r="A2242" s="5" t="s">
        <v>4028</v>
      </c>
      <c r="B2242" s="5" t="s">
        <v>1173</v>
      </c>
      <c r="C2242" s="5" t="s">
        <v>995</v>
      </c>
      <c r="D2242" s="5" t="s">
        <v>4029</v>
      </c>
      <c r="E2242" s="62">
        <v>41640.0</v>
      </c>
      <c r="F2242" s="62">
        <v>42004.0</v>
      </c>
      <c r="G2242" s="5" t="s">
        <v>1003</v>
      </c>
      <c r="H2242" s="5">
        <v>29.44</v>
      </c>
      <c r="I2242" s="5">
        <v>29.44</v>
      </c>
      <c r="J2242" s="5">
        <v>29.44</v>
      </c>
      <c r="K2242" s="5">
        <v>29.44</v>
      </c>
      <c r="L2242" s="5">
        <v>29.44</v>
      </c>
      <c r="M2242" s="5">
        <v>29.44</v>
      </c>
      <c r="N2242" s="5">
        <v>29.44</v>
      </c>
      <c r="O2242" s="5">
        <v>29.44</v>
      </c>
      <c r="P2242" s="5">
        <v>26.67</v>
      </c>
      <c r="Q2242" s="5">
        <v>23.89</v>
      </c>
      <c r="R2242" s="5">
        <v>23.89</v>
      </c>
      <c r="S2242" s="5">
        <v>23.89</v>
      </c>
      <c r="T2242" s="5">
        <v>23.89</v>
      </c>
      <c r="U2242" s="5">
        <v>23.89</v>
      </c>
      <c r="V2242" s="5">
        <v>23.89</v>
      </c>
      <c r="W2242" s="5">
        <v>23.89</v>
      </c>
      <c r="X2242" s="5">
        <v>23.89</v>
      </c>
      <c r="Y2242" s="5">
        <v>23.89</v>
      </c>
      <c r="Z2242" s="5">
        <v>23.89</v>
      </c>
      <c r="AA2242" s="5">
        <v>23.89</v>
      </c>
      <c r="AB2242" s="5">
        <v>23.89</v>
      </c>
      <c r="AC2242" s="5">
        <v>23.89</v>
      </c>
      <c r="AD2242" s="5">
        <v>23.89</v>
      </c>
      <c r="AE2242" s="5">
        <v>23.89</v>
      </c>
      <c r="AF2242" s="5" t="s">
        <v>890</v>
      </c>
    </row>
    <row r="2243" ht="14.25" customHeight="1">
      <c r="A2243" s="7" t="s">
        <v>4028</v>
      </c>
      <c r="B2243" s="7" t="s">
        <v>1173</v>
      </c>
      <c r="C2243" s="7" t="s">
        <v>995</v>
      </c>
      <c r="D2243" s="7" t="s">
        <v>4025</v>
      </c>
      <c r="E2243" s="68">
        <v>41640.0</v>
      </c>
      <c r="F2243" s="68">
        <v>42004.0</v>
      </c>
      <c r="G2243" s="7" t="s">
        <v>1003</v>
      </c>
      <c r="H2243" s="7">
        <v>23.89</v>
      </c>
      <c r="I2243" s="7">
        <v>29.44</v>
      </c>
      <c r="J2243" s="7">
        <v>29.44</v>
      </c>
      <c r="K2243" s="7">
        <v>29.44</v>
      </c>
      <c r="L2243" s="7">
        <v>29.44</v>
      </c>
      <c r="M2243" s="7">
        <v>29.44</v>
      </c>
      <c r="N2243" s="7">
        <v>29.44</v>
      </c>
      <c r="O2243" s="7">
        <v>29.44</v>
      </c>
      <c r="P2243" s="7">
        <v>26.67</v>
      </c>
      <c r="Q2243" s="7">
        <v>23.89</v>
      </c>
      <c r="R2243" s="7">
        <v>23.89</v>
      </c>
      <c r="S2243" s="7">
        <v>23.89</v>
      </c>
      <c r="T2243" s="7">
        <v>23.89</v>
      </c>
      <c r="U2243" s="7">
        <v>23.89</v>
      </c>
      <c r="V2243" s="7">
        <v>23.89</v>
      </c>
      <c r="W2243" s="7">
        <v>23.89</v>
      </c>
      <c r="X2243" s="7">
        <v>23.89</v>
      </c>
      <c r="Y2243" s="7">
        <v>23.89</v>
      </c>
      <c r="Z2243" s="7">
        <v>23.89</v>
      </c>
      <c r="AA2243" s="7">
        <v>23.89</v>
      </c>
      <c r="AB2243" s="7">
        <v>23.89</v>
      </c>
      <c r="AC2243" s="7">
        <v>23.89</v>
      </c>
      <c r="AD2243" s="7">
        <v>23.89</v>
      </c>
      <c r="AE2243" s="7">
        <v>23.89</v>
      </c>
      <c r="AF2243" s="7" t="s">
        <v>890</v>
      </c>
    </row>
    <row r="2244" ht="14.25" customHeight="1">
      <c r="A2244" s="5" t="s">
        <v>4030</v>
      </c>
      <c r="B2244" s="5" t="s">
        <v>1185</v>
      </c>
      <c r="C2244" s="5"/>
      <c r="D2244" s="5" t="s">
        <v>4031</v>
      </c>
      <c r="E2244" s="62">
        <v>41640.0</v>
      </c>
      <c r="F2244" s="62">
        <v>42004.0</v>
      </c>
      <c r="G2244" s="5" t="s">
        <v>1003</v>
      </c>
      <c r="H2244" s="5">
        <v>0.05</v>
      </c>
      <c r="I2244" s="5">
        <v>0.05</v>
      </c>
      <c r="J2244" s="5">
        <v>0.05</v>
      </c>
      <c r="K2244" s="5">
        <v>0.05</v>
      </c>
      <c r="L2244" s="5">
        <v>0.05</v>
      </c>
      <c r="M2244" s="5">
        <v>0.05</v>
      </c>
      <c r="N2244" s="5">
        <v>0.05</v>
      </c>
      <c r="O2244" s="5">
        <v>0.05</v>
      </c>
      <c r="P2244" s="5">
        <v>0.05</v>
      </c>
      <c r="Q2244" s="5">
        <v>0.5</v>
      </c>
      <c r="R2244" s="5">
        <v>0.9</v>
      </c>
      <c r="S2244" s="5">
        <v>0.9</v>
      </c>
      <c r="T2244" s="5">
        <v>0.9</v>
      </c>
      <c r="U2244" s="5">
        <v>0.9</v>
      </c>
      <c r="V2244" s="5">
        <v>0.9</v>
      </c>
      <c r="W2244" s="5">
        <v>0.9</v>
      </c>
      <c r="X2244" s="5">
        <v>0.9</v>
      </c>
      <c r="Y2244" s="5">
        <v>0.9</v>
      </c>
      <c r="Z2244" s="5">
        <v>0.9</v>
      </c>
      <c r="AA2244" s="5">
        <v>0.9</v>
      </c>
      <c r="AB2244" s="5">
        <v>0.9</v>
      </c>
      <c r="AC2244" s="5">
        <v>0.9</v>
      </c>
      <c r="AD2244" s="5">
        <v>0.9</v>
      </c>
      <c r="AE2244" s="5">
        <v>0.5</v>
      </c>
      <c r="AF2244" s="5" t="s">
        <v>890</v>
      </c>
    </row>
    <row r="2245" ht="14.25" customHeight="1">
      <c r="A2245" s="7" t="s">
        <v>4030</v>
      </c>
      <c r="B2245" s="7" t="s">
        <v>1185</v>
      </c>
      <c r="C2245" s="7"/>
      <c r="D2245" s="7" t="s">
        <v>1085</v>
      </c>
      <c r="E2245" s="68">
        <v>41640.0</v>
      </c>
      <c r="F2245" s="68">
        <v>42004.0</v>
      </c>
      <c r="G2245" s="7" t="s">
        <v>747</v>
      </c>
      <c r="H2245" s="7">
        <v>0.0</v>
      </c>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7" t="s">
        <v>890</v>
      </c>
    </row>
    <row r="2246" ht="14.25" customHeight="1">
      <c r="A2246" s="5" t="s">
        <v>4030</v>
      </c>
      <c r="B2246" s="5" t="s">
        <v>1185</v>
      </c>
      <c r="C2246" s="5"/>
      <c r="D2246" s="5" t="s">
        <v>1089</v>
      </c>
      <c r="E2246" s="62">
        <v>41640.0</v>
      </c>
      <c r="F2246" s="62">
        <v>42004.0</v>
      </c>
      <c r="G2246" s="5" t="s">
        <v>747</v>
      </c>
      <c r="H2246" s="5">
        <v>1.0</v>
      </c>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t="s">
        <v>890</v>
      </c>
    </row>
    <row r="2247" ht="14.25" customHeight="1">
      <c r="A2247" s="7" t="s">
        <v>4030</v>
      </c>
      <c r="B2247" s="7" t="s">
        <v>1185</v>
      </c>
      <c r="C2247" s="7"/>
      <c r="D2247" s="7" t="s">
        <v>4025</v>
      </c>
      <c r="E2247" s="68">
        <v>41640.0</v>
      </c>
      <c r="F2247" s="68">
        <v>42004.0</v>
      </c>
      <c r="G2247" s="7" t="s">
        <v>1003</v>
      </c>
      <c r="H2247" s="7">
        <v>0.5</v>
      </c>
      <c r="I2247" s="7">
        <v>0.05</v>
      </c>
      <c r="J2247" s="7">
        <v>0.05</v>
      </c>
      <c r="K2247" s="7">
        <v>0.05</v>
      </c>
      <c r="L2247" s="7">
        <v>0.05</v>
      </c>
      <c r="M2247" s="7">
        <v>0.05</v>
      </c>
      <c r="N2247" s="7">
        <v>0.05</v>
      </c>
      <c r="O2247" s="7">
        <v>0.05</v>
      </c>
      <c r="P2247" s="7">
        <v>0.05</v>
      </c>
      <c r="Q2247" s="7">
        <v>0.5</v>
      </c>
      <c r="R2247" s="7">
        <v>0.9</v>
      </c>
      <c r="S2247" s="7">
        <v>0.9</v>
      </c>
      <c r="T2247" s="7">
        <v>0.9</v>
      </c>
      <c r="U2247" s="7">
        <v>0.9</v>
      </c>
      <c r="V2247" s="7">
        <v>0.9</v>
      </c>
      <c r="W2247" s="7">
        <v>0.9</v>
      </c>
      <c r="X2247" s="7">
        <v>0.9</v>
      </c>
      <c r="Y2247" s="7">
        <v>0.9</v>
      </c>
      <c r="Z2247" s="7">
        <v>0.9</v>
      </c>
      <c r="AA2247" s="7">
        <v>0.9</v>
      </c>
      <c r="AB2247" s="7">
        <v>0.9</v>
      </c>
      <c r="AC2247" s="7">
        <v>0.9</v>
      </c>
      <c r="AD2247" s="7">
        <v>0.9</v>
      </c>
      <c r="AE2247" s="7">
        <v>0.9</v>
      </c>
      <c r="AF2247" s="7" t="s">
        <v>890</v>
      </c>
    </row>
    <row r="2248" ht="14.25" customHeight="1">
      <c r="A2248" s="5" t="s">
        <v>4032</v>
      </c>
      <c r="B2248" s="5" t="s">
        <v>742</v>
      </c>
      <c r="C2248" s="5"/>
      <c r="D2248" s="5" t="s">
        <v>4033</v>
      </c>
      <c r="E2248" s="62">
        <v>41640.0</v>
      </c>
      <c r="F2248" s="62">
        <v>42004.0</v>
      </c>
      <c r="G2248" s="5" t="s">
        <v>1003</v>
      </c>
      <c r="H2248" s="5">
        <v>0.0</v>
      </c>
      <c r="I2248" s="5">
        <v>0.0</v>
      </c>
      <c r="J2248" s="5">
        <v>0.0</v>
      </c>
      <c r="K2248" s="5">
        <v>0.0</v>
      </c>
      <c r="L2248" s="5">
        <v>0.0</v>
      </c>
      <c r="M2248" s="5">
        <v>0.0</v>
      </c>
      <c r="N2248" s="5">
        <v>0.0</v>
      </c>
      <c r="O2248" s="5">
        <v>0.0</v>
      </c>
      <c r="P2248" s="5">
        <v>1.0</v>
      </c>
      <c r="Q2248" s="5">
        <v>1.0</v>
      </c>
      <c r="R2248" s="5">
        <v>1.0</v>
      </c>
      <c r="S2248" s="5">
        <v>1.0</v>
      </c>
      <c r="T2248" s="5">
        <v>1.0</v>
      </c>
      <c r="U2248" s="5">
        <v>1.0</v>
      </c>
      <c r="V2248" s="5">
        <v>1.0</v>
      </c>
      <c r="W2248" s="5">
        <v>1.0</v>
      </c>
      <c r="X2248" s="5">
        <v>1.0</v>
      </c>
      <c r="Y2248" s="5">
        <v>1.0</v>
      </c>
      <c r="Z2248" s="5">
        <v>1.0</v>
      </c>
      <c r="AA2248" s="5">
        <v>1.0</v>
      </c>
      <c r="AB2248" s="5">
        <v>1.0</v>
      </c>
      <c r="AC2248" s="5">
        <v>1.0</v>
      </c>
      <c r="AD2248" s="5">
        <v>1.0</v>
      </c>
      <c r="AE2248" s="5">
        <v>1.0</v>
      </c>
      <c r="AF2248" s="5" t="s">
        <v>890</v>
      </c>
    </row>
    <row r="2249" ht="14.25" customHeight="1">
      <c r="A2249" s="7" t="s">
        <v>4032</v>
      </c>
      <c r="B2249" s="7" t="s">
        <v>742</v>
      </c>
      <c r="C2249" s="7"/>
      <c r="D2249" s="7" t="s">
        <v>4034</v>
      </c>
      <c r="E2249" s="68">
        <v>41640.0</v>
      </c>
      <c r="F2249" s="68">
        <v>42004.0</v>
      </c>
      <c r="G2249" s="7" t="s">
        <v>1003</v>
      </c>
      <c r="H2249" s="7">
        <v>1.0</v>
      </c>
      <c r="I2249" s="7">
        <v>0.0</v>
      </c>
      <c r="J2249" s="7">
        <v>0.0</v>
      </c>
      <c r="K2249" s="7">
        <v>0.0</v>
      </c>
      <c r="L2249" s="7">
        <v>0.0</v>
      </c>
      <c r="M2249" s="7">
        <v>0.0</v>
      </c>
      <c r="N2249" s="7">
        <v>0.0</v>
      </c>
      <c r="O2249" s="7">
        <v>0.0</v>
      </c>
      <c r="P2249" s="7">
        <v>1.0</v>
      </c>
      <c r="Q2249" s="7">
        <v>1.0</v>
      </c>
      <c r="R2249" s="7">
        <v>1.0</v>
      </c>
      <c r="S2249" s="7">
        <v>1.0</v>
      </c>
      <c r="T2249" s="7">
        <v>1.0</v>
      </c>
      <c r="U2249" s="7">
        <v>1.0</v>
      </c>
      <c r="V2249" s="7">
        <v>1.0</v>
      </c>
      <c r="W2249" s="7">
        <v>1.0</v>
      </c>
      <c r="X2249" s="7">
        <v>1.0</v>
      </c>
      <c r="Y2249" s="7">
        <v>1.0</v>
      </c>
      <c r="Z2249" s="7">
        <v>1.0</v>
      </c>
      <c r="AA2249" s="7">
        <v>1.0</v>
      </c>
      <c r="AB2249" s="7">
        <v>1.0</v>
      </c>
      <c r="AC2249" s="7">
        <v>1.0</v>
      </c>
      <c r="AD2249" s="7">
        <v>1.0</v>
      </c>
      <c r="AE2249" s="7">
        <v>1.0</v>
      </c>
      <c r="AF2249" s="7" t="s">
        <v>890</v>
      </c>
    </row>
    <row r="2250" ht="14.25" customHeight="1">
      <c r="A2250" s="5" t="s">
        <v>1904</v>
      </c>
      <c r="B2250" s="5" t="s">
        <v>1173</v>
      </c>
      <c r="C2250" s="5" t="s">
        <v>995</v>
      </c>
      <c r="D2250" s="5" t="s">
        <v>4035</v>
      </c>
      <c r="E2250" s="62">
        <v>41640.0</v>
      </c>
      <c r="F2250" s="62">
        <v>42004.0</v>
      </c>
      <c r="G2250" s="5" t="s">
        <v>1003</v>
      </c>
      <c r="H2250" s="5">
        <v>15.56</v>
      </c>
      <c r="I2250" s="5">
        <v>15.56</v>
      </c>
      <c r="J2250" s="5">
        <v>15.56</v>
      </c>
      <c r="K2250" s="5">
        <v>15.56</v>
      </c>
      <c r="L2250" s="5">
        <v>15.56</v>
      </c>
      <c r="M2250" s="5">
        <v>15.56</v>
      </c>
      <c r="N2250" s="5">
        <v>15.56</v>
      </c>
      <c r="O2250" s="5">
        <v>15.56</v>
      </c>
      <c r="P2250" s="5">
        <v>21.11</v>
      </c>
      <c r="Q2250" s="5">
        <v>21.11</v>
      </c>
      <c r="R2250" s="5">
        <v>21.11</v>
      </c>
      <c r="S2250" s="5">
        <v>21.11</v>
      </c>
      <c r="T2250" s="5">
        <v>21.11</v>
      </c>
      <c r="U2250" s="5">
        <v>21.11</v>
      </c>
      <c r="V2250" s="5">
        <v>21.11</v>
      </c>
      <c r="W2250" s="5">
        <v>21.11</v>
      </c>
      <c r="X2250" s="5">
        <v>21.11</v>
      </c>
      <c r="Y2250" s="5">
        <v>21.11</v>
      </c>
      <c r="Z2250" s="5">
        <v>21.11</v>
      </c>
      <c r="AA2250" s="5">
        <v>21.11</v>
      </c>
      <c r="AB2250" s="5">
        <v>21.11</v>
      </c>
      <c r="AC2250" s="5">
        <v>21.11</v>
      </c>
      <c r="AD2250" s="5">
        <v>21.11</v>
      </c>
      <c r="AE2250" s="5">
        <v>21.11</v>
      </c>
      <c r="AF2250" s="5" t="s">
        <v>890</v>
      </c>
    </row>
    <row r="2251" ht="14.25" customHeight="1">
      <c r="A2251" s="7" t="s">
        <v>1904</v>
      </c>
      <c r="B2251" s="7" t="s">
        <v>1173</v>
      </c>
      <c r="C2251" s="7" t="s">
        <v>995</v>
      </c>
      <c r="D2251" s="7" t="s">
        <v>1085</v>
      </c>
      <c r="E2251" s="68">
        <v>41640.0</v>
      </c>
      <c r="F2251" s="68">
        <v>42004.0</v>
      </c>
      <c r="G2251" s="7" t="s">
        <v>1003</v>
      </c>
      <c r="H2251" s="7">
        <v>21.11</v>
      </c>
      <c r="I2251" s="7">
        <v>15.56</v>
      </c>
      <c r="J2251" s="7">
        <v>15.56</v>
      </c>
      <c r="K2251" s="7">
        <v>15.56</v>
      </c>
      <c r="L2251" s="7">
        <v>15.56</v>
      </c>
      <c r="M2251" s="7">
        <v>15.56</v>
      </c>
      <c r="N2251" s="7">
        <v>15.56</v>
      </c>
      <c r="O2251" s="7">
        <v>15.56</v>
      </c>
      <c r="P2251" s="7">
        <v>18.33</v>
      </c>
      <c r="Q2251" s="7">
        <v>21.11</v>
      </c>
      <c r="R2251" s="7">
        <v>21.11</v>
      </c>
      <c r="S2251" s="7">
        <v>21.11</v>
      </c>
      <c r="T2251" s="7">
        <v>21.11</v>
      </c>
      <c r="U2251" s="7">
        <v>21.11</v>
      </c>
      <c r="V2251" s="7">
        <v>21.11</v>
      </c>
      <c r="W2251" s="7">
        <v>21.11</v>
      </c>
      <c r="X2251" s="7">
        <v>21.11</v>
      </c>
      <c r="Y2251" s="7">
        <v>21.11</v>
      </c>
      <c r="Z2251" s="7">
        <v>21.11</v>
      </c>
      <c r="AA2251" s="7">
        <v>21.11</v>
      </c>
      <c r="AB2251" s="7">
        <v>21.11</v>
      </c>
      <c r="AC2251" s="7">
        <v>21.11</v>
      </c>
      <c r="AD2251" s="7">
        <v>21.11</v>
      </c>
      <c r="AE2251" s="7">
        <v>21.11</v>
      </c>
      <c r="AF2251" s="7" t="s">
        <v>890</v>
      </c>
    </row>
    <row r="2252" ht="14.25" customHeight="1">
      <c r="A2252" s="5" t="s">
        <v>1904</v>
      </c>
      <c r="B2252" s="5" t="s">
        <v>1173</v>
      </c>
      <c r="C2252" s="5" t="s">
        <v>995</v>
      </c>
      <c r="D2252" s="5" t="s">
        <v>1089</v>
      </c>
      <c r="E2252" s="62">
        <v>41640.0</v>
      </c>
      <c r="F2252" s="62">
        <v>42004.0</v>
      </c>
      <c r="G2252" s="5" t="s">
        <v>747</v>
      </c>
      <c r="H2252" s="5">
        <v>15.56</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890</v>
      </c>
    </row>
    <row r="2253" ht="14.25" customHeight="1">
      <c r="A2253" s="7" t="s">
        <v>1904</v>
      </c>
      <c r="B2253" s="7" t="s">
        <v>1173</v>
      </c>
      <c r="C2253" s="7" t="s">
        <v>995</v>
      </c>
      <c r="D2253" s="7" t="s">
        <v>4026</v>
      </c>
      <c r="E2253" s="68">
        <v>41640.0</v>
      </c>
      <c r="F2253" s="68">
        <v>42004.0</v>
      </c>
      <c r="G2253" s="7" t="s">
        <v>1003</v>
      </c>
      <c r="H2253" s="7">
        <v>21.11</v>
      </c>
      <c r="I2253" s="7">
        <v>15.56</v>
      </c>
      <c r="J2253" s="7">
        <v>15.56</v>
      </c>
      <c r="K2253" s="7">
        <v>15.56</v>
      </c>
      <c r="L2253" s="7">
        <v>15.56</v>
      </c>
      <c r="M2253" s="7">
        <v>15.56</v>
      </c>
      <c r="N2253" s="7">
        <v>15.56</v>
      </c>
      <c r="O2253" s="7">
        <v>15.56</v>
      </c>
      <c r="P2253" s="7">
        <v>21.11</v>
      </c>
      <c r="Q2253" s="7">
        <v>21.11</v>
      </c>
      <c r="R2253" s="7">
        <v>21.11</v>
      </c>
      <c r="S2253" s="7">
        <v>21.11</v>
      </c>
      <c r="T2253" s="7">
        <v>21.11</v>
      </c>
      <c r="U2253" s="7">
        <v>21.11</v>
      </c>
      <c r="V2253" s="7">
        <v>21.11</v>
      </c>
      <c r="W2253" s="7">
        <v>21.11</v>
      </c>
      <c r="X2253" s="7">
        <v>21.11</v>
      </c>
      <c r="Y2253" s="7">
        <v>21.11</v>
      </c>
      <c r="Z2253" s="7">
        <v>21.11</v>
      </c>
      <c r="AA2253" s="7">
        <v>21.11</v>
      </c>
      <c r="AB2253" s="7">
        <v>21.11</v>
      </c>
      <c r="AC2253" s="7">
        <v>21.11</v>
      </c>
      <c r="AD2253" s="7">
        <v>21.11</v>
      </c>
      <c r="AE2253" s="7">
        <v>21.11</v>
      </c>
      <c r="AF2253" s="7" t="s">
        <v>890</v>
      </c>
    </row>
    <row r="2254" ht="14.25" customHeight="1">
      <c r="A2254" s="5" t="s">
        <v>4036</v>
      </c>
      <c r="B2254" s="5" t="s">
        <v>1173</v>
      </c>
      <c r="C2254" s="5" t="s">
        <v>995</v>
      </c>
      <c r="D2254" s="5" t="s">
        <v>4035</v>
      </c>
      <c r="E2254" s="62">
        <v>41640.0</v>
      </c>
      <c r="F2254" s="62">
        <v>42004.0</v>
      </c>
      <c r="G2254" s="5" t="s">
        <v>1003</v>
      </c>
      <c r="H2254" s="5">
        <v>15.56</v>
      </c>
      <c r="I2254" s="5">
        <v>15.56</v>
      </c>
      <c r="J2254" s="5">
        <v>15.56</v>
      </c>
      <c r="K2254" s="5">
        <v>15.56</v>
      </c>
      <c r="L2254" s="5">
        <v>15.56</v>
      </c>
      <c r="M2254" s="5">
        <v>15.56</v>
      </c>
      <c r="N2254" s="5">
        <v>15.56</v>
      </c>
      <c r="O2254" s="5">
        <v>15.56</v>
      </c>
      <c r="P2254" s="5">
        <v>18.33</v>
      </c>
      <c r="Q2254" s="5">
        <v>21.11</v>
      </c>
      <c r="R2254" s="5">
        <v>21.11</v>
      </c>
      <c r="S2254" s="5">
        <v>21.11</v>
      </c>
      <c r="T2254" s="5">
        <v>21.11</v>
      </c>
      <c r="U2254" s="5">
        <v>21.11</v>
      </c>
      <c r="V2254" s="5">
        <v>21.11</v>
      </c>
      <c r="W2254" s="5">
        <v>21.11</v>
      </c>
      <c r="X2254" s="5">
        <v>21.11</v>
      </c>
      <c r="Y2254" s="5">
        <v>21.11</v>
      </c>
      <c r="Z2254" s="5">
        <v>21.11</v>
      </c>
      <c r="AA2254" s="5">
        <v>21.11</v>
      </c>
      <c r="AB2254" s="5">
        <v>21.11</v>
      </c>
      <c r="AC2254" s="5">
        <v>21.11</v>
      </c>
      <c r="AD2254" s="5">
        <v>21.11</v>
      </c>
      <c r="AE2254" s="5">
        <v>21.11</v>
      </c>
      <c r="AF2254" s="5" t="s">
        <v>890</v>
      </c>
    </row>
    <row r="2255" ht="14.25" customHeight="1">
      <c r="A2255" s="7" t="s">
        <v>4036</v>
      </c>
      <c r="B2255" s="7" t="s">
        <v>1173</v>
      </c>
      <c r="C2255" s="7" t="s">
        <v>995</v>
      </c>
      <c r="D2255" s="7" t="s">
        <v>4037</v>
      </c>
      <c r="E2255" s="68">
        <v>41640.0</v>
      </c>
      <c r="F2255" s="68">
        <v>42004.0</v>
      </c>
      <c r="G2255" s="7" t="s">
        <v>1003</v>
      </c>
      <c r="H2255" s="7">
        <v>21.11</v>
      </c>
      <c r="I2255" s="7">
        <v>15.56</v>
      </c>
      <c r="J2255" s="7">
        <v>15.56</v>
      </c>
      <c r="K2255" s="7">
        <v>15.56</v>
      </c>
      <c r="L2255" s="7">
        <v>15.56</v>
      </c>
      <c r="M2255" s="7">
        <v>15.56</v>
      </c>
      <c r="N2255" s="7">
        <v>15.56</v>
      </c>
      <c r="O2255" s="7">
        <v>15.56</v>
      </c>
      <c r="P2255" s="7">
        <v>18.33</v>
      </c>
      <c r="Q2255" s="7">
        <v>21.11</v>
      </c>
      <c r="R2255" s="7">
        <v>21.11</v>
      </c>
      <c r="S2255" s="7">
        <v>21.11</v>
      </c>
      <c r="T2255" s="7">
        <v>21.11</v>
      </c>
      <c r="U2255" s="7">
        <v>21.11</v>
      </c>
      <c r="V2255" s="7">
        <v>21.11</v>
      </c>
      <c r="W2255" s="7">
        <v>21.11</v>
      </c>
      <c r="X2255" s="7">
        <v>21.11</v>
      </c>
      <c r="Y2255" s="7">
        <v>21.11</v>
      </c>
      <c r="Z2255" s="7">
        <v>21.11</v>
      </c>
      <c r="AA2255" s="7">
        <v>21.11</v>
      </c>
      <c r="AB2255" s="7">
        <v>21.11</v>
      </c>
      <c r="AC2255" s="7">
        <v>21.11</v>
      </c>
      <c r="AD2255" s="7">
        <v>21.11</v>
      </c>
      <c r="AE2255" s="7">
        <v>21.11</v>
      </c>
      <c r="AF2255" s="7" t="s">
        <v>890</v>
      </c>
    </row>
    <row r="2256" ht="14.25" customHeight="1">
      <c r="A2256" s="5" t="s">
        <v>4036</v>
      </c>
      <c r="B2256" s="5" t="s">
        <v>1173</v>
      </c>
      <c r="C2256" s="5" t="s">
        <v>995</v>
      </c>
      <c r="D2256" s="5" t="s">
        <v>1089</v>
      </c>
      <c r="E2256" s="62">
        <v>41640.0</v>
      </c>
      <c r="F2256" s="62">
        <v>42004.0</v>
      </c>
      <c r="G2256" s="5" t="s">
        <v>747</v>
      </c>
      <c r="H2256" s="5">
        <v>15.56</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890</v>
      </c>
    </row>
    <row r="2257" ht="14.25" customHeight="1">
      <c r="A2257" s="7" t="s">
        <v>4038</v>
      </c>
      <c r="B2257" s="7" t="s">
        <v>668</v>
      </c>
      <c r="C2257" s="7"/>
      <c r="D2257" s="7" t="s">
        <v>4033</v>
      </c>
      <c r="E2257" s="68">
        <v>41640.0</v>
      </c>
      <c r="F2257" s="68">
        <v>42004.0</v>
      </c>
      <c r="G2257" s="7" t="s">
        <v>1003</v>
      </c>
      <c r="H2257" s="7">
        <v>1.0</v>
      </c>
      <c r="I2257" s="7">
        <v>1.0</v>
      </c>
      <c r="J2257" s="7">
        <v>1.0</v>
      </c>
      <c r="K2257" s="7">
        <v>1.0</v>
      </c>
      <c r="L2257" s="7">
        <v>1.0</v>
      </c>
      <c r="M2257" s="7">
        <v>1.0</v>
      </c>
      <c r="N2257" s="7">
        <v>1.0</v>
      </c>
      <c r="O2257" s="7">
        <v>1.0</v>
      </c>
      <c r="P2257" s="7">
        <v>0.25</v>
      </c>
      <c r="Q2257" s="7">
        <v>0.25</v>
      </c>
      <c r="R2257" s="7">
        <v>0.25</v>
      </c>
      <c r="S2257" s="7">
        <v>0.25</v>
      </c>
      <c r="T2257" s="7">
        <v>0.25</v>
      </c>
      <c r="U2257" s="7">
        <v>0.25</v>
      </c>
      <c r="V2257" s="7">
        <v>0.25</v>
      </c>
      <c r="W2257" s="7">
        <v>0.25</v>
      </c>
      <c r="X2257" s="7">
        <v>0.25</v>
      </c>
      <c r="Y2257" s="7">
        <v>0.25</v>
      </c>
      <c r="Z2257" s="7">
        <v>0.25</v>
      </c>
      <c r="AA2257" s="7">
        <v>0.25</v>
      </c>
      <c r="AB2257" s="7">
        <v>0.25</v>
      </c>
      <c r="AC2257" s="7">
        <v>0.25</v>
      </c>
      <c r="AD2257" s="7">
        <v>0.25</v>
      </c>
      <c r="AE2257" s="7">
        <v>0.25</v>
      </c>
      <c r="AF2257" s="7" t="s">
        <v>890</v>
      </c>
    </row>
    <row r="2258" ht="14.25" customHeight="1">
      <c r="A2258" s="5" t="s">
        <v>4038</v>
      </c>
      <c r="B2258" s="5" t="s">
        <v>668</v>
      </c>
      <c r="C2258" s="5"/>
      <c r="D2258" s="5" t="s">
        <v>4034</v>
      </c>
      <c r="E2258" s="62">
        <v>41640.0</v>
      </c>
      <c r="F2258" s="62">
        <v>42004.0</v>
      </c>
      <c r="G2258" s="5" t="s">
        <v>1003</v>
      </c>
      <c r="H2258" s="5">
        <v>0.25</v>
      </c>
      <c r="I2258" s="5">
        <v>1.0</v>
      </c>
      <c r="J2258" s="5">
        <v>1.0</v>
      </c>
      <c r="K2258" s="5">
        <v>1.0</v>
      </c>
      <c r="L2258" s="5">
        <v>1.0</v>
      </c>
      <c r="M2258" s="5">
        <v>1.0</v>
      </c>
      <c r="N2258" s="5">
        <v>1.0</v>
      </c>
      <c r="O2258" s="5">
        <v>1.0</v>
      </c>
      <c r="P2258" s="5">
        <v>0.25</v>
      </c>
      <c r="Q2258" s="5">
        <v>0.25</v>
      </c>
      <c r="R2258" s="5">
        <v>0.25</v>
      </c>
      <c r="S2258" s="5">
        <v>0.25</v>
      </c>
      <c r="T2258" s="5">
        <v>0.25</v>
      </c>
      <c r="U2258" s="5">
        <v>0.25</v>
      </c>
      <c r="V2258" s="5">
        <v>0.25</v>
      </c>
      <c r="W2258" s="5">
        <v>0.25</v>
      </c>
      <c r="X2258" s="5">
        <v>0.25</v>
      </c>
      <c r="Y2258" s="5">
        <v>0.25</v>
      </c>
      <c r="Z2258" s="5">
        <v>0.25</v>
      </c>
      <c r="AA2258" s="5">
        <v>0.25</v>
      </c>
      <c r="AB2258" s="5">
        <v>0.25</v>
      </c>
      <c r="AC2258" s="5">
        <v>0.25</v>
      </c>
      <c r="AD2258" s="5">
        <v>0.25</v>
      </c>
      <c r="AE2258" s="5">
        <v>0.25</v>
      </c>
      <c r="AF2258" s="5" t="s">
        <v>890</v>
      </c>
    </row>
    <row r="2259" ht="14.25" customHeight="1">
      <c r="A2259" s="7" t="s">
        <v>4039</v>
      </c>
      <c r="B2259" s="7" t="s">
        <v>41</v>
      </c>
      <c r="C2259" s="7"/>
      <c r="D2259" s="7" t="s">
        <v>4031</v>
      </c>
      <c r="E2259" s="68">
        <v>41640.0</v>
      </c>
      <c r="F2259" s="68">
        <v>42004.0</v>
      </c>
      <c r="G2259" s="7" t="s">
        <v>1003</v>
      </c>
      <c r="H2259" s="7">
        <v>0.05</v>
      </c>
      <c r="I2259" s="7">
        <v>0.05</v>
      </c>
      <c r="J2259" s="7">
        <v>0.05</v>
      </c>
      <c r="K2259" s="7">
        <v>0.05</v>
      </c>
      <c r="L2259" s="7">
        <v>0.05</v>
      </c>
      <c r="M2259" s="7">
        <v>0.05</v>
      </c>
      <c r="N2259" s="7">
        <v>0.05</v>
      </c>
      <c r="O2259" s="7">
        <v>0.05</v>
      </c>
      <c r="P2259" s="7">
        <v>0.05</v>
      </c>
      <c r="Q2259" s="7">
        <v>0.5</v>
      </c>
      <c r="R2259" s="7">
        <v>0.95</v>
      </c>
      <c r="S2259" s="7">
        <v>0.95</v>
      </c>
      <c r="T2259" s="7">
        <v>0.95</v>
      </c>
      <c r="U2259" s="7">
        <v>0.95</v>
      </c>
      <c r="V2259" s="7">
        <v>0.95</v>
      </c>
      <c r="W2259" s="7">
        <v>0.95</v>
      </c>
      <c r="X2259" s="7">
        <v>0.95</v>
      </c>
      <c r="Y2259" s="7">
        <v>0.95</v>
      </c>
      <c r="Z2259" s="7">
        <v>0.95</v>
      </c>
      <c r="AA2259" s="7">
        <v>0.95</v>
      </c>
      <c r="AB2259" s="7">
        <v>0.95</v>
      </c>
      <c r="AC2259" s="7">
        <v>0.95</v>
      </c>
      <c r="AD2259" s="7">
        <v>0.95</v>
      </c>
      <c r="AE2259" s="7">
        <v>0.5</v>
      </c>
      <c r="AF2259" s="7" t="s">
        <v>890</v>
      </c>
    </row>
    <row r="2260" ht="14.25" customHeight="1">
      <c r="A2260" s="5" t="s">
        <v>4039</v>
      </c>
      <c r="B2260" s="5" t="s">
        <v>41</v>
      </c>
      <c r="C2260" s="5"/>
      <c r="D2260" s="5" t="s">
        <v>1085</v>
      </c>
      <c r="E2260" s="62">
        <v>41640.0</v>
      </c>
      <c r="F2260" s="62">
        <v>42004.0</v>
      </c>
      <c r="G2260" s="5" t="s">
        <v>747</v>
      </c>
      <c r="H2260" s="5">
        <v>0.0</v>
      </c>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t="s">
        <v>890</v>
      </c>
    </row>
    <row r="2261" ht="14.25" customHeight="1">
      <c r="A2261" s="7" t="s">
        <v>4039</v>
      </c>
      <c r="B2261" s="7" t="s">
        <v>41</v>
      </c>
      <c r="C2261" s="7"/>
      <c r="D2261" s="7" t="s">
        <v>1089</v>
      </c>
      <c r="E2261" s="68">
        <v>41640.0</v>
      </c>
      <c r="F2261" s="68">
        <v>42004.0</v>
      </c>
      <c r="G2261" s="7" t="s">
        <v>747</v>
      </c>
      <c r="H2261" s="7">
        <v>1.0</v>
      </c>
      <c r="I2261" s="7"/>
      <c r="J2261" s="7"/>
      <c r="K2261" s="7"/>
      <c r="L2261" s="7"/>
      <c r="M2261" s="7"/>
      <c r="N2261" s="7"/>
      <c r="O2261" s="7"/>
      <c r="P2261" s="7"/>
      <c r="Q2261" s="7"/>
      <c r="R2261" s="7"/>
      <c r="S2261" s="7"/>
      <c r="T2261" s="7"/>
      <c r="U2261" s="7"/>
      <c r="V2261" s="7"/>
      <c r="W2261" s="7"/>
      <c r="X2261" s="7"/>
      <c r="Y2261" s="7"/>
      <c r="Z2261" s="7"/>
      <c r="AA2261" s="7"/>
      <c r="AB2261" s="7"/>
      <c r="AC2261" s="7"/>
      <c r="AD2261" s="7"/>
      <c r="AE2261" s="7"/>
      <c r="AF2261" s="7" t="s">
        <v>890</v>
      </c>
    </row>
    <row r="2262" ht="14.25" customHeight="1">
      <c r="A2262" s="5" t="s">
        <v>4039</v>
      </c>
      <c r="B2262" s="5" t="s">
        <v>41</v>
      </c>
      <c r="C2262" s="5"/>
      <c r="D2262" s="5" t="s">
        <v>4025</v>
      </c>
      <c r="E2262" s="62">
        <v>41640.0</v>
      </c>
      <c r="F2262" s="62">
        <v>42004.0</v>
      </c>
      <c r="G2262" s="5" t="s">
        <v>1003</v>
      </c>
      <c r="H2262" s="5">
        <v>0.5</v>
      </c>
      <c r="I2262" s="5">
        <v>0.05</v>
      </c>
      <c r="J2262" s="5">
        <v>0.05</v>
      </c>
      <c r="K2262" s="5">
        <v>0.05</v>
      </c>
      <c r="L2262" s="5">
        <v>0.05</v>
      </c>
      <c r="M2262" s="5">
        <v>0.05</v>
      </c>
      <c r="N2262" s="5">
        <v>0.05</v>
      </c>
      <c r="O2262" s="5">
        <v>0.05</v>
      </c>
      <c r="P2262" s="5">
        <v>0.05</v>
      </c>
      <c r="Q2262" s="5">
        <v>0.5</v>
      </c>
      <c r="R2262" s="5">
        <v>0.95</v>
      </c>
      <c r="S2262" s="5">
        <v>0.95</v>
      </c>
      <c r="T2262" s="5">
        <v>0.95</v>
      </c>
      <c r="U2262" s="5">
        <v>0.95</v>
      </c>
      <c r="V2262" s="5">
        <v>0.95</v>
      </c>
      <c r="W2262" s="5">
        <v>0.95</v>
      </c>
      <c r="X2262" s="5">
        <v>0.95</v>
      </c>
      <c r="Y2262" s="5">
        <v>0.95</v>
      </c>
      <c r="Z2262" s="5">
        <v>0.95</v>
      </c>
      <c r="AA2262" s="5">
        <v>0.95</v>
      </c>
      <c r="AB2262" s="5">
        <v>0.95</v>
      </c>
      <c r="AC2262" s="5">
        <v>0.95</v>
      </c>
      <c r="AD2262" s="5">
        <v>0.95</v>
      </c>
      <c r="AE2262" s="5">
        <v>0.95</v>
      </c>
      <c r="AF2262" s="5" t="s">
        <v>890</v>
      </c>
    </row>
    <row r="2263" ht="14.25" customHeight="1">
      <c r="A2263" s="7" t="s">
        <v>1874</v>
      </c>
      <c r="B2263" s="7" t="s">
        <v>1856</v>
      </c>
      <c r="C2263" s="7"/>
      <c r="D2263" s="7" t="s">
        <v>4033</v>
      </c>
      <c r="E2263" s="68">
        <v>41640.0</v>
      </c>
      <c r="F2263" s="68">
        <v>42004.0</v>
      </c>
      <c r="G2263" s="7" t="s">
        <v>1003</v>
      </c>
      <c r="H2263" s="7">
        <v>0.0</v>
      </c>
      <c r="I2263" s="7">
        <v>0.0</v>
      </c>
      <c r="J2263" s="7">
        <v>0.0</v>
      </c>
      <c r="K2263" s="7">
        <v>0.0</v>
      </c>
      <c r="L2263" s="7">
        <v>0.0</v>
      </c>
      <c r="M2263" s="7">
        <v>0.0</v>
      </c>
      <c r="N2263" s="7">
        <v>0.0</v>
      </c>
      <c r="O2263" s="7">
        <v>0.0</v>
      </c>
      <c r="P2263" s="7">
        <v>0.0</v>
      </c>
      <c r="Q2263" s="7">
        <v>1.0</v>
      </c>
      <c r="R2263" s="7">
        <v>1.0</v>
      </c>
      <c r="S2263" s="7">
        <v>1.0</v>
      </c>
      <c r="T2263" s="7">
        <v>1.0</v>
      </c>
      <c r="U2263" s="7">
        <v>1.0</v>
      </c>
      <c r="V2263" s="7">
        <v>1.0</v>
      </c>
      <c r="W2263" s="7">
        <v>1.0</v>
      </c>
      <c r="X2263" s="7">
        <v>1.0</v>
      </c>
      <c r="Y2263" s="7">
        <v>1.0</v>
      </c>
      <c r="Z2263" s="7">
        <v>1.0</v>
      </c>
      <c r="AA2263" s="7">
        <v>1.0</v>
      </c>
      <c r="AB2263" s="7">
        <v>1.0</v>
      </c>
      <c r="AC2263" s="7">
        <v>1.0</v>
      </c>
      <c r="AD2263" s="7">
        <v>1.0</v>
      </c>
      <c r="AE2263" s="7">
        <v>1.0</v>
      </c>
      <c r="AF2263" s="7" t="s">
        <v>890</v>
      </c>
    </row>
    <row r="2264" ht="14.25" customHeight="1">
      <c r="A2264" s="5" t="s">
        <v>1874</v>
      </c>
      <c r="B2264" s="5" t="s">
        <v>1856</v>
      </c>
      <c r="C2264" s="5"/>
      <c r="D2264" s="5" t="s">
        <v>4034</v>
      </c>
      <c r="E2264" s="62">
        <v>41640.0</v>
      </c>
      <c r="F2264" s="62">
        <v>42004.0</v>
      </c>
      <c r="G2264" s="5" t="s">
        <v>1003</v>
      </c>
      <c r="H2264" s="5">
        <v>1.0</v>
      </c>
      <c r="I2264" s="5">
        <v>0.0</v>
      </c>
      <c r="J2264" s="5">
        <v>0.0</v>
      </c>
      <c r="K2264" s="5">
        <v>0.0</v>
      </c>
      <c r="L2264" s="5">
        <v>0.0</v>
      </c>
      <c r="M2264" s="5">
        <v>0.0</v>
      </c>
      <c r="N2264" s="5">
        <v>0.0</v>
      </c>
      <c r="O2264" s="5">
        <v>0.0</v>
      </c>
      <c r="P2264" s="5">
        <v>0.0</v>
      </c>
      <c r="Q2264" s="5">
        <v>1.0</v>
      </c>
      <c r="R2264" s="5">
        <v>1.0</v>
      </c>
      <c r="S2264" s="5">
        <v>1.0</v>
      </c>
      <c r="T2264" s="5">
        <v>1.0</v>
      </c>
      <c r="U2264" s="5">
        <v>1.0</v>
      </c>
      <c r="V2264" s="5">
        <v>1.0</v>
      </c>
      <c r="W2264" s="5">
        <v>1.0</v>
      </c>
      <c r="X2264" s="5">
        <v>1.0</v>
      </c>
      <c r="Y2264" s="5">
        <v>1.0</v>
      </c>
      <c r="Z2264" s="5">
        <v>1.0</v>
      </c>
      <c r="AA2264" s="5">
        <v>1.0</v>
      </c>
      <c r="AB2264" s="5">
        <v>1.0</v>
      </c>
      <c r="AC2264" s="5">
        <v>1.0</v>
      </c>
      <c r="AD2264" s="5">
        <v>1.0</v>
      </c>
      <c r="AE2264" s="5">
        <v>1.0</v>
      </c>
      <c r="AF2264" s="5" t="s">
        <v>890</v>
      </c>
    </row>
    <row r="2265" ht="14.25" customHeight="1">
      <c r="A2265" s="7" t="s">
        <v>4040</v>
      </c>
      <c r="B2265" s="7" t="s">
        <v>647</v>
      </c>
      <c r="C2265" s="7"/>
      <c r="D2265" s="7" t="s">
        <v>1078</v>
      </c>
      <c r="E2265" s="68">
        <v>41640.0</v>
      </c>
      <c r="F2265" s="68">
        <v>42004.0</v>
      </c>
      <c r="G2265" s="7" t="s">
        <v>1003</v>
      </c>
      <c r="H2265" s="7">
        <v>0.0</v>
      </c>
      <c r="I2265" s="7">
        <v>0.0</v>
      </c>
      <c r="J2265" s="7">
        <v>0.0</v>
      </c>
      <c r="K2265" s="7">
        <v>0.0</v>
      </c>
      <c r="L2265" s="7">
        <v>0.0</v>
      </c>
      <c r="M2265" s="7">
        <v>0.0</v>
      </c>
      <c r="N2265" s="7">
        <v>0.0</v>
      </c>
      <c r="O2265" s="7">
        <v>0.0</v>
      </c>
      <c r="P2265" s="7">
        <v>0.05</v>
      </c>
      <c r="Q2265" s="7">
        <v>0.05</v>
      </c>
      <c r="R2265" s="7">
        <v>0.1</v>
      </c>
      <c r="S2265" s="7">
        <v>0.2</v>
      </c>
      <c r="T2265" s="7">
        <v>0.4</v>
      </c>
      <c r="U2265" s="7">
        <v>0.6</v>
      </c>
      <c r="V2265" s="7">
        <v>0.4</v>
      </c>
      <c r="W2265" s="7">
        <v>0.4</v>
      </c>
      <c r="X2265" s="7">
        <v>0.3</v>
      </c>
      <c r="Y2265" s="7">
        <v>0.6</v>
      </c>
      <c r="Z2265" s="7">
        <v>0.6</v>
      </c>
      <c r="AA2265" s="7">
        <v>0.4</v>
      </c>
      <c r="AB2265" s="7">
        <v>0.4</v>
      </c>
      <c r="AC2265" s="7">
        <v>0.3</v>
      </c>
      <c r="AD2265" s="7">
        <v>0.2</v>
      </c>
      <c r="AE2265" s="7">
        <v>0.05</v>
      </c>
      <c r="AF2265" s="7" t="s">
        <v>890</v>
      </c>
    </row>
    <row r="2266" ht="14.25" customHeight="1">
      <c r="A2266" s="5" t="s">
        <v>4040</v>
      </c>
      <c r="B2266" s="5" t="s">
        <v>647</v>
      </c>
      <c r="C2266" s="5"/>
      <c r="D2266" s="5" t="s">
        <v>1085</v>
      </c>
      <c r="E2266" s="62">
        <v>41640.0</v>
      </c>
      <c r="F2266" s="62">
        <v>42004.0</v>
      </c>
      <c r="G2266" s="5" t="s">
        <v>747</v>
      </c>
      <c r="H2266" s="5">
        <v>0.0</v>
      </c>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t="s">
        <v>890</v>
      </c>
    </row>
    <row r="2267" ht="14.25" customHeight="1">
      <c r="A2267" s="7" t="s">
        <v>4040</v>
      </c>
      <c r="B2267" s="7" t="s">
        <v>647</v>
      </c>
      <c r="C2267" s="7"/>
      <c r="D2267" s="7" t="s">
        <v>1089</v>
      </c>
      <c r="E2267" s="68">
        <v>41640.0</v>
      </c>
      <c r="F2267" s="68">
        <v>42004.0</v>
      </c>
      <c r="G2267" s="7" t="s">
        <v>747</v>
      </c>
      <c r="H2267" s="7">
        <v>1.0</v>
      </c>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7" t="s">
        <v>890</v>
      </c>
    </row>
    <row r="2268" ht="14.25" customHeight="1">
      <c r="A2268" s="5" t="s">
        <v>4040</v>
      </c>
      <c r="B2268" s="5" t="s">
        <v>647</v>
      </c>
      <c r="C2268" s="5"/>
      <c r="D2268" s="5" t="s">
        <v>4025</v>
      </c>
      <c r="E2268" s="62">
        <v>41640.0</v>
      </c>
      <c r="F2268" s="62">
        <v>42004.0</v>
      </c>
      <c r="G2268" s="5" t="s">
        <v>1003</v>
      </c>
      <c r="H2268" s="5">
        <v>0.05</v>
      </c>
      <c r="I2268" s="5">
        <v>0.0</v>
      </c>
      <c r="J2268" s="5">
        <v>0.0</v>
      </c>
      <c r="K2268" s="5">
        <v>0.0</v>
      </c>
      <c r="L2268" s="5">
        <v>0.0</v>
      </c>
      <c r="M2268" s="5">
        <v>0.0</v>
      </c>
      <c r="N2268" s="5">
        <v>0.0</v>
      </c>
      <c r="O2268" s="5">
        <v>0.0</v>
      </c>
      <c r="P2268" s="5">
        <v>0.0</v>
      </c>
      <c r="Q2268" s="5">
        <v>0.05</v>
      </c>
      <c r="R2268" s="5">
        <v>0.1</v>
      </c>
      <c r="S2268" s="5">
        <v>0.1</v>
      </c>
      <c r="T2268" s="5">
        <v>0.2</v>
      </c>
      <c r="U2268" s="5">
        <v>0.6</v>
      </c>
      <c r="V2268" s="5">
        <v>0.4</v>
      </c>
      <c r="W2268" s="5">
        <v>0.25</v>
      </c>
      <c r="X2268" s="5">
        <v>0.25</v>
      </c>
      <c r="Y2268" s="5">
        <v>0.5</v>
      </c>
      <c r="Z2268" s="5">
        <v>0.5</v>
      </c>
      <c r="AA2268" s="5">
        <v>0.5</v>
      </c>
      <c r="AB2268" s="5">
        <v>0.3</v>
      </c>
      <c r="AC2268" s="5">
        <v>0.3</v>
      </c>
      <c r="AD2268" s="5">
        <v>0.3</v>
      </c>
      <c r="AE2268" s="5">
        <v>0.2</v>
      </c>
      <c r="AF2268" s="5" t="s">
        <v>890</v>
      </c>
    </row>
    <row r="2269" ht="14.25" customHeight="1">
      <c r="A2269" s="7" t="s">
        <v>4040</v>
      </c>
      <c r="B2269" s="7" t="s">
        <v>647</v>
      </c>
      <c r="C2269" s="7"/>
      <c r="D2269" s="7" t="s">
        <v>4026</v>
      </c>
      <c r="E2269" s="68">
        <v>41640.0</v>
      </c>
      <c r="F2269" s="68">
        <v>42004.0</v>
      </c>
      <c r="G2269" s="7" t="s">
        <v>1003</v>
      </c>
      <c r="H2269" s="7">
        <v>0.0</v>
      </c>
      <c r="I2269" s="7">
        <v>0.0</v>
      </c>
      <c r="J2269" s="7">
        <v>0.0</v>
      </c>
      <c r="K2269" s="7">
        <v>0.0</v>
      </c>
      <c r="L2269" s="7">
        <v>0.0</v>
      </c>
      <c r="M2269" s="7">
        <v>0.0</v>
      </c>
      <c r="N2269" s="7">
        <v>0.0</v>
      </c>
      <c r="O2269" s="7">
        <v>0.0</v>
      </c>
      <c r="P2269" s="7">
        <v>0.05</v>
      </c>
      <c r="Q2269" s="7">
        <v>0.05</v>
      </c>
      <c r="R2269" s="7">
        <v>0.1</v>
      </c>
      <c r="S2269" s="7">
        <v>0.1</v>
      </c>
      <c r="T2269" s="7">
        <v>0.2</v>
      </c>
      <c r="U2269" s="7">
        <v>0.4</v>
      </c>
      <c r="V2269" s="7">
        <v>0.4</v>
      </c>
      <c r="W2269" s="7">
        <v>0.25</v>
      </c>
      <c r="X2269" s="7">
        <v>0.25</v>
      </c>
      <c r="Y2269" s="7">
        <v>0.5</v>
      </c>
      <c r="Z2269" s="7">
        <v>0.5</v>
      </c>
      <c r="AA2269" s="7">
        <v>0.5</v>
      </c>
      <c r="AB2269" s="7">
        <v>0.3</v>
      </c>
      <c r="AC2269" s="7">
        <v>0.3</v>
      </c>
      <c r="AD2269" s="7">
        <v>0.3</v>
      </c>
      <c r="AE2269" s="7">
        <v>0.05</v>
      </c>
      <c r="AF2269" s="7" t="s">
        <v>890</v>
      </c>
    </row>
    <row r="2270" ht="14.25" customHeight="1">
      <c r="A2270" s="5" t="s">
        <v>4041</v>
      </c>
      <c r="B2270" s="5" t="s">
        <v>1230</v>
      </c>
      <c r="C2270" s="5"/>
      <c r="D2270" s="5" t="s">
        <v>1078</v>
      </c>
      <c r="E2270" s="62">
        <v>41640.0</v>
      </c>
      <c r="F2270" s="62">
        <v>42004.0</v>
      </c>
      <c r="G2270" s="5" t="s">
        <v>1003</v>
      </c>
      <c r="H2270" s="5">
        <v>0.0</v>
      </c>
      <c r="I2270" s="5">
        <v>0.0</v>
      </c>
      <c r="J2270" s="5">
        <v>0.0</v>
      </c>
      <c r="K2270" s="5">
        <v>0.0</v>
      </c>
      <c r="L2270" s="5">
        <v>0.0</v>
      </c>
      <c r="M2270" s="5">
        <v>0.0</v>
      </c>
      <c r="N2270" s="5">
        <v>0.0</v>
      </c>
      <c r="O2270" s="5">
        <v>0.0</v>
      </c>
      <c r="P2270" s="5">
        <v>0.1</v>
      </c>
      <c r="Q2270" s="5">
        <v>0.14</v>
      </c>
      <c r="R2270" s="5">
        <v>0.29</v>
      </c>
      <c r="S2270" s="5">
        <v>0.31</v>
      </c>
      <c r="T2270" s="5">
        <v>0.36</v>
      </c>
      <c r="U2270" s="5">
        <v>0.36</v>
      </c>
      <c r="V2270" s="5">
        <v>0.34</v>
      </c>
      <c r="W2270" s="5">
        <v>0.35</v>
      </c>
      <c r="X2270" s="5">
        <v>0.37</v>
      </c>
      <c r="Y2270" s="5">
        <v>0.34</v>
      </c>
      <c r="Z2270" s="5">
        <v>0.25</v>
      </c>
      <c r="AA2270" s="5">
        <v>0.27</v>
      </c>
      <c r="AB2270" s="5">
        <v>0.21</v>
      </c>
      <c r="AC2270" s="5">
        <v>0.16</v>
      </c>
      <c r="AD2270" s="5">
        <v>0.16</v>
      </c>
      <c r="AE2270" s="5">
        <v>0.1</v>
      </c>
      <c r="AF2270" s="5" t="s">
        <v>890</v>
      </c>
    </row>
    <row r="2271" ht="14.25" customHeight="1">
      <c r="A2271" s="7" t="s">
        <v>4041</v>
      </c>
      <c r="B2271" s="7" t="s">
        <v>1230</v>
      </c>
      <c r="C2271" s="7"/>
      <c r="D2271" s="7" t="s">
        <v>4034</v>
      </c>
      <c r="E2271" s="68">
        <v>41640.0</v>
      </c>
      <c r="F2271" s="68">
        <v>42004.0</v>
      </c>
      <c r="G2271" s="7" t="s">
        <v>1003</v>
      </c>
      <c r="H2271" s="7">
        <v>0.13</v>
      </c>
      <c r="I2271" s="7">
        <v>0.0</v>
      </c>
      <c r="J2271" s="7">
        <v>0.0</v>
      </c>
      <c r="K2271" s="7">
        <v>0.0</v>
      </c>
      <c r="L2271" s="7">
        <v>0.0</v>
      </c>
      <c r="M2271" s="7">
        <v>0.0</v>
      </c>
      <c r="N2271" s="7">
        <v>0.0</v>
      </c>
      <c r="O2271" s="7">
        <v>0.0</v>
      </c>
      <c r="P2271" s="7">
        <v>0.0</v>
      </c>
      <c r="Q2271" s="7">
        <v>0.2</v>
      </c>
      <c r="R2271" s="7">
        <v>0.23</v>
      </c>
      <c r="S2271" s="7">
        <v>0.32</v>
      </c>
      <c r="T2271" s="7">
        <v>0.41</v>
      </c>
      <c r="U2271" s="7">
        <v>0.65</v>
      </c>
      <c r="V2271" s="7">
        <v>0.6</v>
      </c>
      <c r="W2271" s="7">
        <v>0.55</v>
      </c>
      <c r="X2271" s="7">
        <v>0.45</v>
      </c>
      <c r="Y2271" s="7">
        <v>0.5</v>
      </c>
      <c r="Z2271" s="7">
        <v>0.46</v>
      </c>
      <c r="AA2271" s="7">
        <v>0.47</v>
      </c>
      <c r="AB2271" s="7">
        <v>0.34</v>
      </c>
      <c r="AC2271" s="7">
        <v>0.33</v>
      </c>
      <c r="AD2271" s="7">
        <v>0.23</v>
      </c>
      <c r="AE2271" s="7">
        <v>0.13</v>
      </c>
      <c r="AF2271" s="7" t="s">
        <v>890</v>
      </c>
    </row>
    <row r="2272" ht="14.25" customHeight="1">
      <c r="A2272" s="5" t="s">
        <v>4041</v>
      </c>
      <c r="B2272" s="5" t="s">
        <v>1230</v>
      </c>
      <c r="C2272" s="5"/>
      <c r="D2272" s="5" t="s">
        <v>4029</v>
      </c>
      <c r="E2272" s="62">
        <v>41640.0</v>
      </c>
      <c r="F2272" s="62">
        <v>42004.0</v>
      </c>
      <c r="G2272" s="5" t="s">
        <v>1003</v>
      </c>
      <c r="H2272" s="5">
        <v>0.0</v>
      </c>
      <c r="I2272" s="5">
        <v>0.0</v>
      </c>
      <c r="J2272" s="5">
        <v>0.0</v>
      </c>
      <c r="K2272" s="5">
        <v>0.0</v>
      </c>
      <c r="L2272" s="5">
        <v>0.0</v>
      </c>
      <c r="M2272" s="5">
        <v>0.0</v>
      </c>
      <c r="N2272" s="5">
        <v>0.0</v>
      </c>
      <c r="O2272" s="5">
        <v>0.04</v>
      </c>
      <c r="P2272" s="5">
        <v>0.04</v>
      </c>
      <c r="Q2272" s="5">
        <v>0.15</v>
      </c>
      <c r="R2272" s="5">
        <v>0.23</v>
      </c>
      <c r="S2272" s="5">
        <v>0.32</v>
      </c>
      <c r="T2272" s="5">
        <v>0.41</v>
      </c>
      <c r="U2272" s="5">
        <v>0.62</v>
      </c>
      <c r="V2272" s="5">
        <v>0.6</v>
      </c>
      <c r="W2272" s="5">
        <v>0.55</v>
      </c>
      <c r="X2272" s="5">
        <v>0.45</v>
      </c>
      <c r="Y2272" s="5">
        <v>0.5</v>
      </c>
      <c r="Z2272" s="5">
        <v>0.46</v>
      </c>
      <c r="AA2272" s="5">
        <v>0.47</v>
      </c>
      <c r="AB2272" s="5">
        <v>0.34</v>
      </c>
      <c r="AC2272" s="5">
        <v>0.33</v>
      </c>
      <c r="AD2272" s="5">
        <v>0.23</v>
      </c>
      <c r="AE2272" s="5">
        <v>0.13</v>
      </c>
      <c r="AF2272" s="5" t="s">
        <v>890</v>
      </c>
    </row>
    <row r="2273" ht="14.25" customHeight="1">
      <c r="A2273" s="7" t="s">
        <v>4042</v>
      </c>
      <c r="B2273" s="7" t="s">
        <v>1173</v>
      </c>
      <c r="C2273" s="7" t="s">
        <v>995</v>
      </c>
      <c r="D2273" s="7" t="s">
        <v>1078</v>
      </c>
      <c r="E2273" s="68">
        <v>41640.0</v>
      </c>
      <c r="F2273" s="68">
        <v>42004.0</v>
      </c>
      <c r="G2273" s="7" t="s">
        <v>1003</v>
      </c>
      <c r="H2273" s="7">
        <v>29.44</v>
      </c>
      <c r="I2273" s="7">
        <v>29.44</v>
      </c>
      <c r="J2273" s="7">
        <v>29.44</v>
      </c>
      <c r="K2273" s="7">
        <v>29.44</v>
      </c>
      <c r="L2273" s="7">
        <v>29.44</v>
      </c>
      <c r="M2273" s="7">
        <v>29.44</v>
      </c>
      <c r="N2273" s="7">
        <v>29.44</v>
      </c>
      <c r="O2273" s="7">
        <v>29.44</v>
      </c>
      <c r="P2273" s="7">
        <v>23.89</v>
      </c>
      <c r="Q2273" s="7">
        <v>23.89</v>
      </c>
      <c r="R2273" s="7">
        <v>23.89</v>
      </c>
      <c r="S2273" s="7">
        <v>23.89</v>
      </c>
      <c r="T2273" s="7">
        <v>23.89</v>
      </c>
      <c r="U2273" s="7">
        <v>23.89</v>
      </c>
      <c r="V2273" s="7">
        <v>23.89</v>
      </c>
      <c r="W2273" s="7">
        <v>23.89</v>
      </c>
      <c r="X2273" s="7">
        <v>23.89</v>
      </c>
      <c r="Y2273" s="7">
        <v>29.44</v>
      </c>
      <c r="Z2273" s="7">
        <v>29.44</v>
      </c>
      <c r="AA2273" s="7">
        <v>29.44</v>
      </c>
      <c r="AB2273" s="7">
        <v>29.44</v>
      </c>
      <c r="AC2273" s="7">
        <v>29.44</v>
      </c>
      <c r="AD2273" s="7">
        <v>29.44</v>
      </c>
      <c r="AE2273" s="7">
        <v>29.44</v>
      </c>
      <c r="AF2273" s="7" t="s">
        <v>890</v>
      </c>
    </row>
    <row r="2274" ht="14.25" customHeight="1">
      <c r="A2274" s="5" t="s">
        <v>4042</v>
      </c>
      <c r="B2274" s="5" t="s">
        <v>1173</v>
      </c>
      <c r="C2274" s="5" t="s">
        <v>995</v>
      </c>
      <c r="D2274" s="5" t="s">
        <v>1085</v>
      </c>
      <c r="E2274" s="62">
        <v>41640.0</v>
      </c>
      <c r="F2274" s="62">
        <v>42004.0</v>
      </c>
      <c r="G2274" s="5" t="s">
        <v>747</v>
      </c>
      <c r="H2274" s="5">
        <v>29.44</v>
      </c>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t="s">
        <v>890</v>
      </c>
    </row>
    <row r="2275" ht="14.25" customHeight="1">
      <c r="A2275" s="7" t="s">
        <v>4042</v>
      </c>
      <c r="B2275" s="7" t="s">
        <v>1173</v>
      </c>
      <c r="C2275" s="7" t="s">
        <v>995</v>
      </c>
      <c r="D2275" s="7" t="s">
        <v>1089</v>
      </c>
      <c r="E2275" s="68">
        <v>41640.0</v>
      </c>
      <c r="F2275" s="68">
        <v>42004.0</v>
      </c>
      <c r="G2275" s="7" t="s">
        <v>1003</v>
      </c>
      <c r="H2275" s="7">
        <v>29.44</v>
      </c>
      <c r="I2275" s="7">
        <v>29.44</v>
      </c>
      <c r="J2275" s="7">
        <v>29.44</v>
      </c>
      <c r="K2275" s="7">
        <v>29.44</v>
      </c>
      <c r="L2275" s="7">
        <v>29.44</v>
      </c>
      <c r="M2275" s="7">
        <v>29.44</v>
      </c>
      <c r="N2275" s="7">
        <v>29.44</v>
      </c>
      <c r="O2275" s="7">
        <v>26.67</v>
      </c>
      <c r="P2275" s="7">
        <v>23.89</v>
      </c>
      <c r="Q2275" s="7">
        <v>23.89</v>
      </c>
      <c r="R2275" s="7">
        <v>23.89</v>
      </c>
      <c r="S2275" s="7">
        <v>23.89</v>
      </c>
      <c r="T2275" s="7">
        <v>23.89</v>
      </c>
      <c r="U2275" s="7">
        <v>23.89</v>
      </c>
      <c r="V2275" s="7">
        <v>23.89</v>
      </c>
      <c r="W2275" s="7">
        <v>23.89</v>
      </c>
      <c r="X2275" s="7">
        <v>23.89</v>
      </c>
      <c r="Y2275" s="7">
        <v>23.89</v>
      </c>
      <c r="Z2275" s="7">
        <v>23.89</v>
      </c>
      <c r="AA2275" s="7">
        <v>23.89</v>
      </c>
      <c r="AB2275" s="7">
        <v>29.44</v>
      </c>
      <c r="AC2275" s="7">
        <v>29.44</v>
      </c>
      <c r="AD2275" s="7">
        <v>29.44</v>
      </c>
      <c r="AE2275" s="7">
        <v>29.44</v>
      </c>
      <c r="AF2275" s="7" t="s">
        <v>890</v>
      </c>
    </row>
    <row r="2276" ht="14.25" customHeight="1">
      <c r="A2276" s="5" t="s">
        <v>4042</v>
      </c>
      <c r="B2276" s="5" t="s">
        <v>1173</v>
      </c>
      <c r="C2276" s="5" t="s">
        <v>995</v>
      </c>
      <c r="D2276" s="5" t="s">
        <v>1624</v>
      </c>
      <c r="E2276" s="62">
        <v>41640.0</v>
      </c>
      <c r="F2276" s="62">
        <v>42004.0</v>
      </c>
      <c r="G2276" s="5" t="s">
        <v>1003</v>
      </c>
      <c r="H2276" s="5">
        <v>29.44</v>
      </c>
      <c r="I2276" s="5">
        <v>29.44</v>
      </c>
      <c r="J2276" s="5">
        <v>29.44</v>
      </c>
      <c r="K2276" s="5">
        <v>29.44</v>
      </c>
      <c r="L2276" s="5">
        <v>29.44</v>
      </c>
      <c r="M2276" s="5">
        <v>29.44</v>
      </c>
      <c r="N2276" s="5">
        <v>29.44</v>
      </c>
      <c r="O2276" s="5">
        <v>23.89</v>
      </c>
      <c r="P2276" s="5">
        <v>23.89</v>
      </c>
      <c r="Q2276" s="5">
        <v>23.89</v>
      </c>
      <c r="R2276" s="5">
        <v>23.89</v>
      </c>
      <c r="S2276" s="5">
        <v>23.89</v>
      </c>
      <c r="T2276" s="5">
        <v>23.89</v>
      </c>
      <c r="U2276" s="5">
        <v>23.89</v>
      </c>
      <c r="V2276" s="5">
        <v>23.89</v>
      </c>
      <c r="W2276" s="5">
        <v>23.89</v>
      </c>
      <c r="X2276" s="5">
        <v>23.89</v>
      </c>
      <c r="Y2276" s="5">
        <v>23.89</v>
      </c>
      <c r="Z2276" s="5">
        <v>29.44</v>
      </c>
      <c r="AA2276" s="5">
        <v>29.44</v>
      </c>
      <c r="AB2276" s="5">
        <v>29.44</v>
      </c>
      <c r="AC2276" s="5">
        <v>29.44</v>
      </c>
      <c r="AD2276" s="5">
        <v>29.44</v>
      </c>
      <c r="AE2276" s="5">
        <v>29.44</v>
      </c>
      <c r="AF2276" s="5" t="s">
        <v>890</v>
      </c>
    </row>
    <row r="2277" ht="14.25" customHeight="1">
      <c r="A2277" s="7" t="s">
        <v>4042</v>
      </c>
      <c r="B2277" s="7" t="s">
        <v>1173</v>
      </c>
      <c r="C2277" s="7" t="s">
        <v>995</v>
      </c>
      <c r="D2277" s="7" t="s">
        <v>1191</v>
      </c>
      <c r="E2277" s="68">
        <v>41640.0</v>
      </c>
      <c r="F2277" s="68">
        <v>42004.0</v>
      </c>
      <c r="G2277" s="7" t="s">
        <v>1003</v>
      </c>
      <c r="H2277" s="7">
        <v>29.44</v>
      </c>
      <c r="I2277" s="7">
        <v>29.44</v>
      </c>
      <c r="J2277" s="7">
        <v>29.44</v>
      </c>
      <c r="K2277" s="7">
        <v>29.44</v>
      </c>
      <c r="L2277" s="7">
        <v>29.44</v>
      </c>
      <c r="M2277" s="7">
        <v>29.44</v>
      </c>
      <c r="N2277" s="7">
        <v>29.44</v>
      </c>
      <c r="O2277" s="7">
        <v>23.89</v>
      </c>
      <c r="P2277" s="7">
        <v>23.89</v>
      </c>
      <c r="Q2277" s="7">
        <v>23.89</v>
      </c>
      <c r="R2277" s="7">
        <v>23.89</v>
      </c>
      <c r="S2277" s="7">
        <v>23.89</v>
      </c>
      <c r="T2277" s="7">
        <v>23.89</v>
      </c>
      <c r="U2277" s="7">
        <v>23.89</v>
      </c>
      <c r="V2277" s="7">
        <v>23.89</v>
      </c>
      <c r="W2277" s="7">
        <v>23.89</v>
      </c>
      <c r="X2277" s="7">
        <v>23.89</v>
      </c>
      <c r="Y2277" s="7">
        <v>23.89</v>
      </c>
      <c r="Z2277" s="7">
        <v>23.89</v>
      </c>
      <c r="AA2277" s="7">
        <v>23.89</v>
      </c>
      <c r="AB2277" s="7">
        <v>29.44</v>
      </c>
      <c r="AC2277" s="7">
        <v>29.44</v>
      </c>
      <c r="AD2277" s="7">
        <v>29.44</v>
      </c>
      <c r="AE2277" s="7">
        <v>29.44</v>
      </c>
      <c r="AF2277" s="7" t="s">
        <v>890</v>
      </c>
    </row>
    <row r="2278" ht="14.25" customHeight="1">
      <c r="A2278" s="5" t="s">
        <v>4043</v>
      </c>
      <c r="B2278" s="5" t="s">
        <v>1173</v>
      </c>
      <c r="C2278" s="5" t="s">
        <v>995</v>
      </c>
      <c r="D2278" s="5" t="s">
        <v>2523</v>
      </c>
      <c r="E2278" s="62">
        <v>41640.0</v>
      </c>
      <c r="F2278" s="62">
        <v>42004.0</v>
      </c>
      <c r="G2278" s="5" t="s">
        <v>747</v>
      </c>
      <c r="H2278" s="5">
        <v>23.89</v>
      </c>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t="s">
        <v>890</v>
      </c>
    </row>
    <row r="2279" ht="14.25" customHeight="1">
      <c r="A2279" s="7" t="s">
        <v>4043</v>
      </c>
      <c r="B2279" s="7" t="s">
        <v>1173</v>
      </c>
      <c r="C2279" s="7" t="s">
        <v>995</v>
      </c>
      <c r="D2279" s="7" t="s">
        <v>1085</v>
      </c>
      <c r="E2279" s="68">
        <v>41640.0</v>
      </c>
      <c r="F2279" s="68">
        <v>42004.0</v>
      </c>
      <c r="G2279" s="7" t="s">
        <v>747</v>
      </c>
      <c r="H2279" s="7">
        <v>29.44</v>
      </c>
      <c r="I2279" s="7"/>
      <c r="J2279" s="7"/>
      <c r="K2279" s="7"/>
      <c r="L2279" s="7"/>
      <c r="M2279" s="7"/>
      <c r="N2279" s="7"/>
      <c r="O2279" s="7"/>
      <c r="P2279" s="7"/>
      <c r="Q2279" s="7"/>
      <c r="R2279" s="7"/>
      <c r="S2279" s="7"/>
      <c r="T2279" s="7"/>
      <c r="U2279" s="7"/>
      <c r="V2279" s="7"/>
      <c r="W2279" s="7"/>
      <c r="X2279" s="7"/>
      <c r="Y2279" s="7"/>
      <c r="Z2279" s="7"/>
      <c r="AA2279" s="7"/>
      <c r="AB2279" s="7"/>
      <c r="AC2279" s="7"/>
      <c r="AD2279" s="7"/>
      <c r="AE2279" s="7"/>
      <c r="AF2279" s="7" t="s">
        <v>890</v>
      </c>
    </row>
    <row r="2280" ht="14.25" customHeight="1">
      <c r="A2280" s="5" t="s">
        <v>4043</v>
      </c>
      <c r="B2280" s="5" t="s">
        <v>1173</v>
      </c>
      <c r="C2280" s="5" t="s">
        <v>995</v>
      </c>
      <c r="D2280" s="5" t="s">
        <v>1089</v>
      </c>
      <c r="E2280" s="62">
        <v>41640.0</v>
      </c>
      <c r="F2280" s="62">
        <v>42004.0</v>
      </c>
      <c r="G2280" s="5" t="s">
        <v>1003</v>
      </c>
      <c r="H2280" s="5">
        <v>29.44</v>
      </c>
      <c r="I2280" s="5">
        <v>29.44</v>
      </c>
      <c r="J2280" s="5">
        <v>29.44</v>
      </c>
      <c r="K2280" s="5">
        <v>29.44</v>
      </c>
      <c r="L2280" s="5">
        <v>29.44</v>
      </c>
      <c r="M2280" s="5">
        <v>29.44</v>
      </c>
      <c r="N2280" s="5">
        <v>29.44</v>
      </c>
      <c r="O2280" s="5">
        <v>26.67</v>
      </c>
      <c r="P2280" s="5">
        <v>23.89</v>
      </c>
      <c r="Q2280" s="5">
        <v>23.89</v>
      </c>
      <c r="R2280" s="5">
        <v>23.89</v>
      </c>
      <c r="S2280" s="5">
        <v>23.89</v>
      </c>
      <c r="T2280" s="5">
        <v>23.89</v>
      </c>
      <c r="U2280" s="5">
        <v>23.89</v>
      </c>
      <c r="V2280" s="5">
        <v>23.89</v>
      </c>
      <c r="W2280" s="5">
        <v>23.89</v>
      </c>
      <c r="X2280" s="5">
        <v>23.89</v>
      </c>
      <c r="Y2280" s="5">
        <v>23.89</v>
      </c>
      <c r="Z2280" s="5">
        <v>23.89</v>
      </c>
      <c r="AA2280" s="5">
        <v>23.89</v>
      </c>
      <c r="AB2280" s="5">
        <v>29.44</v>
      </c>
      <c r="AC2280" s="5">
        <v>29.44</v>
      </c>
      <c r="AD2280" s="5">
        <v>29.44</v>
      </c>
      <c r="AE2280" s="5">
        <v>29.44</v>
      </c>
      <c r="AF2280" s="5" t="s">
        <v>890</v>
      </c>
    </row>
    <row r="2281" ht="14.25" customHeight="1">
      <c r="A2281" s="7" t="s">
        <v>4044</v>
      </c>
      <c r="B2281" s="7" t="s">
        <v>1173</v>
      </c>
      <c r="C2281" s="7" t="s">
        <v>995</v>
      </c>
      <c r="D2281" s="7" t="s">
        <v>1078</v>
      </c>
      <c r="E2281" s="68">
        <v>41640.0</v>
      </c>
      <c r="F2281" s="68">
        <v>42004.0</v>
      </c>
      <c r="G2281" s="7" t="s">
        <v>1003</v>
      </c>
      <c r="H2281" s="7">
        <v>29.44</v>
      </c>
      <c r="I2281" s="7">
        <v>29.44</v>
      </c>
      <c r="J2281" s="7">
        <v>29.44</v>
      </c>
      <c r="K2281" s="7">
        <v>29.44</v>
      </c>
      <c r="L2281" s="7">
        <v>29.44</v>
      </c>
      <c r="M2281" s="7">
        <v>29.44</v>
      </c>
      <c r="N2281" s="7">
        <v>29.44</v>
      </c>
      <c r="O2281" s="7">
        <v>29.44</v>
      </c>
      <c r="P2281" s="7">
        <v>26.67</v>
      </c>
      <c r="Q2281" s="7">
        <v>23.89</v>
      </c>
      <c r="R2281" s="7">
        <v>23.89</v>
      </c>
      <c r="S2281" s="7">
        <v>23.89</v>
      </c>
      <c r="T2281" s="7">
        <v>23.89</v>
      </c>
      <c r="U2281" s="7">
        <v>23.89</v>
      </c>
      <c r="V2281" s="7">
        <v>23.89</v>
      </c>
      <c r="W2281" s="7">
        <v>23.89</v>
      </c>
      <c r="X2281" s="7">
        <v>23.89</v>
      </c>
      <c r="Y2281" s="7">
        <v>29.44</v>
      </c>
      <c r="Z2281" s="7">
        <v>29.44</v>
      </c>
      <c r="AA2281" s="7">
        <v>29.44</v>
      </c>
      <c r="AB2281" s="7">
        <v>29.44</v>
      </c>
      <c r="AC2281" s="7">
        <v>29.44</v>
      </c>
      <c r="AD2281" s="7">
        <v>29.44</v>
      </c>
      <c r="AE2281" s="7">
        <v>29.44</v>
      </c>
      <c r="AF2281" s="7" t="s">
        <v>890</v>
      </c>
    </row>
    <row r="2282" ht="14.25" customHeight="1">
      <c r="A2282" s="5" t="s">
        <v>4044</v>
      </c>
      <c r="B2282" s="5" t="s">
        <v>1173</v>
      </c>
      <c r="C2282" s="5" t="s">
        <v>995</v>
      </c>
      <c r="D2282" s="5" t="s">
        <v>1085</v>
      </c>
      <c r="E2282" s="62">
        <v>41640.0</v>
      </c>
      <c r="F2282" s="62">
        <v>42004.0</v>
      </c>
      <c r="G2282" s="5" t="s">
        <v>747</v>
      </c>
      <c r="H2282" s="5">
        <v>29.44</v>
      </c>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t="s">
        <v>890</v>
      </c>
    </row>
    <row r="2283" ht="14.25" customHeight="1">
      <c r="A2283" s="7" t="s">
        <v>4044</v>
      </c>
      <c r="B2283" s="7" t="s">
        <v>1173</v>
      </c>
      <c r="C2283" s="7" t="s">
        <v>995</v>
      </c>
      <c r="D2283" s="7" t="s">
        <v>1882</v>
      </c>
      <c r="E2283" s="68">
        <v>41640.0</v>
      </c>
      <c r="F2283" s="68">
        <v>42004.0</v>
      </c>
      <c r="G2283" s="7" t="s">
        <v>1003</v>
      </c>
      <c r="H2283" s="7">
        <v>29.44</v>
      </c>
      <c r="I2283" s="7">
        <v>29.44</v>
      </c>
      <c r="J2283" s="7">
        <v>29.44</v>
      </c>
      <c r="K2283" s="7">
        <v>29.44</v>
      </c>
      <c r="L2283" s="7">
        <v>29.44</v>
      </c>
      <c r="M2283" s="7">
        <v>29.44</v>
      </c>
      <c r="N2283" s="7">
        <v>29.44</v>
      </c>
      <c r="O2283" s="7">
        <v>26.67</v>
      </c>
      <c r="P2283" s="7">
        <v>23.89</v>
      </c>
      <c r="Q2283" s="7">
        <v>23.89</v>
      </c>
      <c r="R2283" s="7">
        <v>23.89</v>
      </c>
      <c r="S2283" s="7">
        <v>23.89</v>
      </c>
      <c r="T2283" s="7">
        <v>23.89</v>
      </c>
      <c r="U2283" s="7">
        <v>23.89</v>
      </c>
      <c r="V2283" s="7">
        <v>23.89</v>
      </c>
      <c r="W2283" s="7">
        <v>23.89</v>
      </c>
      <c r="X2283" s="7">
        <v>23.89</v>
      </c>
      <c r="Y2283" s="7">
        <v>23.89</v>
      </c>
      <c r="Z2283" s="7">
        <v>23.89</v>
      </c>
      <c r="AA2283" s="7">
        <v>23.89</v>
      </c>
      <c r="AB2283" s="7">
        <v>29.44</v>
      </c>
      <c r="AC2283" s="7">
        <v>29.44</v>
      </c>
      <c r="AD2283" s="7">
        <v>29.44</v>
      </c>
      <c r="AE2283" s="7">
        <v>29.44</v>
      </c>
      <c r="AF2283" s="7" t="s">
        <v>890</v>
      </c>
    </row>
    <row r="2284" ht="14.25" customHeight="1">
      <c r="A2284" s="5" t="s">
        <v>4044</v>
      </c>
      <c r="B2284" s="5" t="s">
        <v>1173</v>
      </c>
      <c r="C2284" s="5" t="s">
        <v>995</v>
      </c>
      <c r="D2284" s="5" t="s">
        <v>1624</v>
      </c>
      <c r="E2284" s="62">
        <v>41640.0</v>
      </c>
      <c r="F2284" s="62">
        <v>42004.0</v>
      </c>
      <c r="G2284" s="5" t="s">
        <v>1003</v>
      </c>
      <c r="H2284" s="5">
        <v>29.44</v>
      </c>
      <c r="I2284" s="5">
        <v>29.44</v>
      </c>
      <c r="J2284" s="5">
        <v>29.44</v>
      </c>
      <c r="K2284" s="5">
        <v>29.44</v>
      </c>
      <c r="L2284" s="5">
        <v>29.44</v>
      </c>
      <c r="M2284" s="5">
        <v>29.44</v>
      </c>
      <c r="N2284" s="5">
        <v>29.44</v>
      </c>
      <c r="O2284" s="5">
        <v>26.67</v>
      </c>
      <c r="P2284" s="5">
        <v>23.89</v>
      </c>
      <c r="Q2284" s="5">
        <v>23.89</v>
      </c>
      <c r="R2284" s="5">
        <v>23.89</v>
      </c>
      <c r="S2284" s="5">
        <v>23.89</v>
      </c>
      <c r="T2284" s="5">
        <v>23.89</v>
      </c>
      <c r="U2284" s="5">
        <v>23.89</v>
      </c>
      <c r="V2284" s="5">
        <v>23.89</v>
      </c>
      <c r="W2284" s="5">
        <v>23.89</v>
      </c>
      <c r="X2284" s="5">
        <v>23.89</v>
      </c>
      <c r="Y2284" s="5">
        <v>23.89</v>
      </c>
      <c r="Z2284" s="5">
        <v>29.44</v>
      </c>
      <c r="AA2284" s="5">
        <v>29.44</v>
      </c>
      <c r="AB2284" s="5">
        <v>29.44</v>
      </c>
      <c r="AC2284" s="5">
        <v>29.44</v>
      </c>
      <c r="AD2284" s="5">
        <v>29.44</v>
      </c>
      <c r="AE2284" s="5">
        <v>29.44</v>
      </c>
      <c r="AF2284" s="5" t="s">
        <v>890</v>
      </c>
    </row>
    <row r="2285" ht="14.25" customHeight="1">
      <c r="A2285" s="7" t="s">
        <v>4045</v>
      </c>
      <c r="B2285" s="7" t="s">
        <v>1185</v>
      </c>
      <c r="C2285" s="7"/>
      <c r="D2285" s="7" t="s">
        <v>1078</v>
      </c>
      <c r="E2285" s="68">
        <v>41640.0</v>
      </c>
      <c r="F2285" s="68">
        <v>42004.0</v>
      </c>
      <c r="G2285" s="7" t="s">
        <v>1003</v>
      </c>
      <c r="H2285" s="7">
        <v>0.05</v>
      </c>
      <c r="I2285" s="7">
        <v>0.05</v>
      </c>
      <c r="J2285" s="7">
        <v>0.05</v>
      </c>
      <c r="K2285" s="7">
        <v>0.05</v>
      </c>
      <c r="L2285" s="7">
        <v>0.05</v>
      </c>
      <c r="M2285" s="7">
        <v>0.05</v>
      </c>
      <c r="N2285" s="7">
        <v>0.05</v>
      </c>
      <c r="O2285" s="7">
        <v>0.05</v>
      </c>
      <c r="P2285" s="7">
        <v>0.05</v>
      </c>
      <c r="Q2285" s="7">
        <v>0.5</v>
      </c>
      <c r="R2285" s="7">
        <v>0.9</v>
      </c>
      <c r="S2285" s="7">
        <v>0.9</v>
      </c>
      <c r="T2285" s="7">
        <v>0.9</v>
      </c>
      <c r="U2285" s="7">
        <v>0.9</v>
      </c>
      <c r="V2285" s="7">
        <v>0.9</v>
      </c>
      <c r="W2285" s="7">
        <v>0.9</v>
      </c>
      <c r="X2285" s="7">
        <v>0.9</v>
      </c>
      <c r="Y2285" s="7">
        <v>0.5</v>
      </c>
      <c r="Z2285" s="7">
        <v>0.05</v>
      </c>
      <c r="AA2285" s="7">
        <v>0.05</v>
      </c>
      <c r="AB2285" s="7">
        <v>0.05</v>
      </c>
      <c r="AC2285" s="7">
        <v>0.05</v>
      </c>
      <c r="AD2285" s="7">
        <v>0.05</v>
      </c>
      <c r="AE2285" s="7">
        <v>0.05</v>
      </c>
      <c r="AF2285" s="7" t="s">
        <v>890</v>
      </c>
    </row>
    <row r="2286" ht="14.25" customHeight="1">
      <c r="A2286" s="5" t="s">
        <v>4045</v>
      </c>
      <c r="B2286" s="5" t="s">
        <v>1185</v>
      </c>
      <c r="C2286" s="5"/>
      <c r="D2286" s="5" t="s">
        <v>1085</v>
      </c>
      <c r="E2286" s="62">
        <v>41640.0</v>
      </c>
      <c r="F2286" s="62">
        <v>42004.0</v>
      </c>
      <c r="G2286" s="5" t="s">
        <v>747</v>
      </c>
      <c r="H2286" s="5">
        <v>0.0</v>
      </c>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t="s">
        <v>890</v>
      </c>
    </row>
    <row r="2287" ht="14.25" customHeight="1">
      <c r="A2287" s="7" t="s">
        <v>4045</v>
      </c>
      <c r="B2287" s="7" t="s">
        <v>1185</v>
      </c>
      <c r="C2287" s="7"/>
      <c r="D2287" s="7" t="s">
        <v>1089</v>
      </c>
      <c r="E2287" s="68">
        <v>41640.0</v>
      </c>
      <c r="F2287" s="68">
        <v>42004.0</v>
      </c>
      <c r="G2287" s="7" t="s">
        <v>747</v>
      </c>
      <c r="H2287" s="7">
        <v>1.0</v>
      </c>
      <c r="I2287" s="7"/>
      <c r="J2287" s="7"/>
      <c r="K2287" s="7"/>
      <c r="L2287" s="7"/>
      <c r="M2287" s="7"/>
      <c r="N2287" s="7"/>
      <c r="O2287" s="7"/>
      <c r="P2287" s="7"/>
      <c r="Q2287" s="7"/>
      <c r="R2287" s="7"/>
      <c r="S2287" s="7"/>
      <c r="T2287" s="7"/>
      <c r="U2287" s="7"/>
      <c r="V2287" s="7"/>
      <c r="W2287" s="7"/>
      <c r="X2287" s="7"/>
      <c r="Y2287" s="7"/>
      <c r="Z2287" s="7"/>
      <c r="AA2287" s="7"/>
      <c r="AB2287" s="7"/>
      <c r="AC2287" s="7"/>
      <c r="AD2287" s="7"/>
      <c r="AE2287" s="7"/>
      <c r="AF2287" s="7" t="s">
        <v>890</v>
      </c>
    </row>
    <row r="2288" ht="14.25" customHeight="1">
      <c r="A2288" s="5" t="s">
        <v>4045</v>
      </c>
      <c r="B2288" s="5" t="s">
        <v>1185</v>
      </c>
      <c r="C2288" s="5"/>
      <c r="D2288" s="5" t="s">
        <v>1624</v>
      </c>
      <c r="E2288" s="62">
        <v>41640.0</v>
      </c>
      <c r="F2288" s="62">
        <v>42004.0</v>
      </c>
      <c r="G2288" s="5" t="s">
        <v>1003</v>
      </c>
      <c r="H2288" s="5">
        <v>0.05</v>
      </c>
      <c r="I2288" s="5">
        <v>0.05</v>
      </c>
      <c r="J2288" s="5">
        <v>0.05</v>
      </c>
      <c r="K2288" s="5">
        <v>0.05</v>
      </c>
      <c r="L2288" s="5">
        <v>0.05</v>
      </c>
      <c r="M2288" s="5">
        <v>0.05</v>
      </c>
      <c r="N2288" s="5">
        <v>0.05</v>
      </c>
      <c r="O2288" s="5">
        <v>0.05</v>
      </c>
      <c r="P2288" s="5">
        <v>0.5</v>
      </c>
      <c r="Q2288" s="5">
        <v>0.9</v>
      </c>
      <c r="R2288" s="5">
        <v>0.9</v>
      </c>
      <c r="S2288" s="5">
        <v>0.9</v>
      </c>
      <c r="T2288" s="5">
        <v>0.9</v>
      </c>
      <c r="U2288" s="5">
        <v>0.9</v>
      </c>
      <c r="V2288" s="5">
        <v>0.9</v>
      </c>
      <c r="W2288" s="5">
        <v>0.9</v>
      </c>
      <c r="X2288" s="5">
        <v>0.9</v>
      </c>
      <c r="Y2288" s="5">
        <v>0.9</v>
      </c>
      <c r="Z2288" s="5">
        <v>0.5</v>
      </c>
      <c r="AA2288" s="5">
        <v>0.05</v>
      </c>
      <c r="AB2288" s="5">
        <v>0.05</v>
      </c>
      <c r="AC2288" s="5">
        <v>0.05</v>
      </c>
      <c r="AD2288" s="5">
        <v>0.05</v>
      </c>
      <c r="AE2288" s="5">
        <v>0.05</v>
      </c>
      <c r="AF2288" s="5" t="s">
        <v>890</v>
      </c>
    </row>
    <row r="2289" ht="14.25" customHeight="1">
      <c r="A2289" s="7" t="s">
        <v>4045</v>
      </c>
      <c r="B2289" s="7" t="s">
        <v>1185</v>
      </c>
      <c r="C2289" s="7"/>
      <c r="D2289" s="7" t="s">
        <v>1191</v>
      </c>
      <c r="E2289" s="68">
        <v>41640.0</v>
      </c>
      <c r="F2289" s="68">
        <v>42004.0</v>
      </c>
      <c r="G2289" s="7" t="s">
        <v>1003</v>
      </c>
      <c r="H2289" s="7">
        <v>0.05</v>
      </c>
      <c r="I2289" s="7">
        <v>0.05</v>
      </c>
      <c r="J2289" s="7">
        <v>0.05</v>
      </c>
      <c r="K2289" s="7">
        <v>0.05</v>
      </c>
      <c r="L2289" s="7">
        <v>0.05</v>
      </c>
      <c r="M2289" s="7">
        <v>0.05</v>
      </c>
      <c r="N2289" s="7">
        <v>0.05</v>
      </c>
      <c r="O2289" s="7">
        <v>0.05</v>
      </c>
      <c r="P2289" s="7">
        <v>0.5</v>
      </c>
      <c r="Q2289" s="7">
        <v>0.9</v>
      </c>
      <c r="R2289" s="7">
        <v>0.9</v>
      </c>
      <c r="S2289" s="7">
        <v>0.9</v>
      </c>
      <c r="T2289" s="7">
        <v>0.9</v>
      </c>
      <c r="U2289" s="7">
        <v>0.9</v>
      </c>
      <c r="V2289" s="7">
        <v>0.9</v>
      </c>
      <c r="W2289" s="7">
        <v>0.9</v>
      </c>
      <c r="X2289" s="7">
        <v>0.9</v>
      </c>
      <c r="Y2289" s="7">
        <v>0.9</v>
      </c>
      <c r="Z2289" s="7">
        <v>0.9</v>
      </c>
      <c r="AA2289" s="7">
        <v>0.9</v>
      </c>
      <c r="AB2289" s="7">
        <v>0.5</v>
      </c>
      <c r="AC2289" s="7">
        <v>0.05</v>
      </c>
      <c r="AD2289" s="7">
        <v>0.05</v>
      </c>
      <c r="AE2289" s="7">
        <v>0.05</v>
      </c>
      <c r="AF2289" s="7" t="s">
        <v>890</v>
      </c>
    </row>
    <row r="2290" ht="14.25" customHeight="1">
      <c r="A2290" s="5" t="s">
        <v>4046</v>
      </c>
      <c r="B2290" s="5" t="s">
        <v>742</v>
      </c>
      <c r="C2290" s="5"/>
      <c r="D2290" s="5" t="s">
        <v>1078</v>
      </c>
      <c r="E2290" s="62">
        <v>41640.0</v>
      </c>
      <c r="F2290" s="62">
        <v>42004.0</v>
      </c>
      <c r="G2290" s="5" t="s">
        <v>1003</v>
      </c>
      <c r="H2290" s="5">
        <v>0.0</v>
      </c>
      <c r="I2290" s="5">
        <v>0.0</v>
      </c>
      <c r="J2290" s="5">
        <v>0.0</v>
      </c>
      <c r="K2290" s="5">
        <v>0.0</v>
      </c>
      <c r="L2290" s="5">
        <v>0.0</v>
      </c>
      <c r="M2290" s="5">
        <v>0.0</v>
      </c>
      <c r="N2290" s="5">
        <v>0.0</v>
      </c>
      <c r="O2290" s="5">
        <v>0.0</v>
      </c>
      <c r="P2290" s="5">
        <v>1.0</v>
      </c>
      <c r="Q2290" s="5">
        <v>1.0</v>
      </c>
      <c r="R2290" s="5">
        <v>1.0</v>
      </c>
      <c r="S2290" s="5">
        <v>1.0</v>
      </c>
      <c r="T2290" s="5">
        <v>1.0</v>
      </c>
      <c r="U2290" s="5">
        <v>1.0</v>
      </c>
      <c r="V2290" s="5">
        <v>1.0</v>
      </c>
      <c r="W2290" s="5">
        <v>1.0</v>
      </c>
      <c r="X2290" s="5">
        <v>1.0</v>
      </c>
      <c r="Y2290" s="5">
        <v>1.0</v>
      </c>
      <c r="Z2290" s="5">
        <v>0.0</v>
      </c>
      <c r="AA2290" s="5">
        <v>0.0</v>
      </c>
      <c r="AB2290" s="5">
        <v>0.0</v>
      </c>
      <c r="AC2290" s="5">
        <v>0.0</v>
      </c>
      <c r="AD2290" s="5">
        <v>0.0</v>
      </c>
      <c r="AE2290" s="5">
        <v>0.0</v>
      </c>
      <c r="AF2290" s="5" t="s">
        <v>890</v>
      </c>
    </row>
    <row r="2291" ht="14.25" customHeight="1">
      <c r="A2291" s="7" t="s">
        <v>4046</v>
      </c>
      <c r="B2291" s="7" t="s">
        <v>742</v>
      </c>
      <c r="C2291" s="7"/>
      <c r="D2291" s="7" t="s">
        <v>1627</v>
      </c>
      <c r="E2291" s="68">
        <v>41640.0</v>
      </c>
      <c r="F2291" s="68">
        <v>42004.0</v>
      </c>
      <c r="G2291" s="7" t="s">
        <v>1003</v>
      </c>
      <c r="H2291" s="7">
        <v>0.0</v>
      </c>
      <c r="I2291" s="7">
        <v>0.0</v>
      </c>
      <c r="J2291" s="7">
        <v>0.0</v>
      </c>
      <c r="K2291" s="7">
        <v>0.0</v>
      </c>
      <c r="L2291" s="7">
        <v>0.0</v>
      </c>
      <c r="M2291" s="7">
        <v>0.0</v>
      </c>
      <c r="N2291" s="7">
        <v>0.0</v>
      </c>
      <c r="O2291" s="7">
        <v>1.0</v>
      </c>
      <c r="P2291" s="7">
        <v>1.0</v>
      </c>
      <c r="Q2291" s="7">
        <v>1.0</v>
      </c>
      <c r="R2291" s="7">
        <v>1.0</v>
      </c>
      <c r="S2291" s="7">
        <v>1.0</v>
      </c>
      <c r="T2291" s="7">
        <v>1.0</v>
      </c>
      <c r="U2291" s="7">
        <v>1.0</v>
      </c>
      <c r="V2291" s="7">
        <v>1.0</v>
      </c>
      <c r="W2291" s="7">
        <v>1.0</v>
      </c>
      <c r="X2291" s="7">
        <v>1.0</v>
      </c>
      <c r="Y2291" s="7">
        <v>1.0</v>
      </c>
      <c r="Z2291" s="7">
        <v>1.0</v>
      </c>
      <c r="AA2291" s="7">
        <v>0.0</v>
      </c>
      <c r="AB2291" s="7">
        <v>0.0</v>
      </c>
      <c r="AC2291" s="7">
        <v>0.0</v>
      </c>
      <c r="AD2291" s="7">
        <v>0.0</v>
      </c>
      <c r="AE2291" s="7">
        <v>0.0</v>
      </c>
      <c r="AF2291" s="7" t="s">
        <v>890</v>
      </c>
    </row>
    <row r="2292" ht="14.25" customHeight="1">
      <c r="A2292" s="5" t="s">
        <v>4046</v>
      </c>
      <c r="B2292" s="5" t="s">
        <v>742</v>
      </c>
      <c r="C2292" s="5"/>
      <c r="D2292" s="5" t="s">
        <v>1882</v>
      </c>
      <c r="E2292" s="62">
        <v>41640.0</v>
      </c>
      <c r="F2292" s="62">
        <v>42004.0</v>
      </c>
      <c r="G2292" s="5" t="s">
        <v>1003</v>
      </c>
      <c r="H2292" s="5">
        <v>0.0</v>
      </c>
      <c r="I2292" s="5">
        <v>0.0</v>
      </c>
      <c r="J2292" s="5">
        <v>0.0</v>
      </c>
      <c r="K2292" s="5">
        <v>0.0</v>
      </c>
      <c r="L2292" s="5">
        <v>0.0</v>
      </c>
      <c r="M2292" s="5">
        <v>0.0</v>
      </c>
      <c r="N2292" s="5">
        <v>0.0</v>
      </c>
      <c r="O2292" s="5">
        <v>1.0</v>
      </c>
      <c r="P2292" s="5">
        <v>1.0</v>
      </c>
      <c r="Q2292" s="5">
        <v>1.0</v>
      </c>
      <c r="R2292" s="5">
        <v>1.0</v>
      </c>
      <c r="S2292" s="5">
        <v>1.0</v>
      </c>
      <c r="T2292" s="5">
        <v>1.0</v>
      </c>
      <c r="U2292" s="5">
        <v>1.0</v>
      </c>
      <c r="V2292" s="5">
        <v>1.0</v>
      </c>
      <c r="W2292" s="5">
        <v>1.0</v>
      </c>
      <c r="X2292" s="5">
        <v>1.0</v>
      </c>
      <c r="Y2292" s="5">
        <v>1.0</v>
      </c>
      <c r="Z2292" s="5">
        <v>1.0</v>
      </c>
      <c r="AA2292" s="5">
        <v>1.0</v>
      </c>
      <c r="AB2292" s="5">
        <v>1.0</v>
      </c>
      <c r="AC2292" s="5">
        <v>0.0</v>
      </c>
      <c r="AD2292" s="5">
        <v>0.0</v>
      </c>
      <c r="AE2292" s="5">
        <v>0.0</v>
      </c>
      <c r="AF2292" s="5" t="s">
        <v>890</v>
      </c>
    </row>
    <row r="2293" ht="14.25" customHeight="1">
      <c r="A2293" s="7" t="s">
        <v>4047</v>
      </c>
      <c r="B2293" s="7" t="s">
        <v>1173</v>
      </c>
      <c r="C2293" s="7" t="s">
        <v>995</v>
      </c>
      <c r="D2293" s="7" t="s">
        <v>1078</v>
      </c>
      <c r="E2293" s="68">
        <v>41640.0</v>
      </c>
      <c r="F2293" s="68">
        <v>42004.0</v>
      </c>
      <c r="G2293" s="7" t="s">
        <v>1003</v>
      </c>
      <c r="H2293" s="7">
        <v>15.56</v>
      </c>
      <c r="I2293" s="7">
        <v>15.56</v>
      </c>
      <c r="J2293" s="7">
        <v>15.56</v>
      </c>
      <c r="K2293" s="7">
        <v>15.56</v>
      </c>
      <c r="L2293" s="7">
        <v>15.56</v>
      </c>
      <c r="M2293" s="7">
        <v>15.56</v>
      </c>
      <c r="N2293" s="7">
        <v>15.56</v>
      </c>
      <c r="O2293" s="7">
        <v>15.56</v>
      </c>
      <c r="P2293" s="7">
        <v>21.11</v>
      </c>
      <c r="Q2293" s="7">
        <v>21.11</v>
      </c>
      <c r="R2293" s="7">
        <v>21.11</v>
      </c>
      <c r="S2293" s="7">
        <v>21.11</v>
      </c>
      <c r="T2293" s="7">
        <v>21.11</v>
      </c>
      <c r="U2293" s="7">
        <v>21.11</v>
      </c>
      <c r="V2293" s="7">
        <v>21.11</v>
      </c>
      <c r="W2293" s="7">
        <v>21.11</v>
      </c>
      <c r="X2293" s="7">
        <v>21.11</v>
      </c>
      <c r="Y2293" s="7">
        <v>21.11</v>
      </c>
      <c r="Z2293" s="7">
        <v>15.56</v>
      </c>
      <c r="AA2293" s="7">
        <v>15.56</v>
      </c>
      <c r="AB2293" s="7">
        <v>15.56</v>
      </c>
      <c r="AC2293" s="7">
        <v>15.56</v>
      </c>
      <c r="AD2293" s="7">
        <v>15.56</v>
      </c>
      <c r="AE2293" s="7">
        <v>15.56</v>
      </c>
      <c r="AF2293" s="7" t="s">
        <v>890</v>
      </c>
    </row>
    <row r="2294" ht="14.25" customHeight="1">
      <c r="A2294" s="5" t="s">
        <v>4047</v>
      </c>
      <c r="B2294" s="5" t="s">
        <v>1173</v>
      </c>
      <c r="C2294" s="5" t="s">
        <v>995</v>
      </c>
      <c r="D2294" s="5" t="s">
        <v>1085</v>
      </c>
      <c r="E2294" s="62">
        <v>41640.0</v>
      </c>
      <c r="F2294" s="62">
        <v>42004.0</v>
      </c>
      <c r="G2294" s="5" t="s">
        <v>1003</v>
      </c>
      <c r="H2294" s="5">
        <v>15.56</v>
      </c>
      <c r="I2294" s="5">
        <v>15.56</v>
      </c>
      <c r="J2294" s="5">
        <v>15.56</v>
      </c>
      <c r="K2294" s="5">
        <v>15.56</v>
      </c>
      <c r="L2294" s="5">
        <v>15.56</v>
      </c>
      <c r="M2294" s="5">
        <v>15.56</v>
      </c>
      <c r="N2294" s="5">
        <v>15.56</v>
      </c>
      <c r="O2294" s="5">
        <v>18.33</v>
      </c>
      <c r="P2294" s="5">
        <v>21.11</v>
      </c>
      <c r="Q2294" s="5">
        <v>21.11</v>
      </c>
      <c r="R2294" s="5">
        <v>21.11</v>
      </c>
      <c r="S2294" s="5">
        <v>21.11</v>
      </c>
      <c r="T2294" s="5">
        <v>21.11</v>
      </c>
      <c r="U2294" s="5">
        <v>21.11</v>
      </c>
      <c r="V2294" s="5">
        <v>21.11</v>
      </c>
      <c r="W2294" s="5">
        <v>21.11</v>
      </c>
      <c r="X2294" s="5">
        <v>21.11</v>
      </c>
      <c r="Y2294" s="5">
        <v>21.11</v>
      </c>
      <c r="Z2294" s="5">
        <v>21.11</v>
      </c>
      <c r="AA2294" s="5">
        <v>21.11</v>
      </c>
      <c r="AB2294" s="5">
        <v>21.11</v>
      </c>
      <c r="AC2294" s="5">
        <v>15.56</v>
      </c>
      <c r="AD2294" s="5">
        <v>15.56</v>
      </c>
      <c r="AE2294" s="5">
        <v>15.56</v>
      </c>
      <c r="AF2294" s="5" t="s">
        <v>890</v>
      </c>
    </row>
    <row r="2295" ht="14.25" customHeight="1">
      <c r="A2295" s="7" t="s">
        <v>4047</v>
      </c>
      <c r="B2295" s="7" t="s">
        <v>1173</v>
      </c>
      <c r="C2295" s="7" t="s">
        <v>995</v>
      </c>
      <c r="D2295" s="7" t="s">
        <v>1089</v>
      </c>
      <c r="E2295" s="68">
        <v>41640.0</v>
      </c>
      <c r="F2295" s="68">
        <v>42004.0</v>
      </c>
      <c r="G2295" s="7" t="s">
        <v>747</v>
      </c>
      <c r="H2295" s="7">
        <v>15.56</v>
      </c>
      <c r="I2295" s="7"/>
      <c r="J2295" s="7"/>
      <c r="K2295" s="7"/>
      <c r="L2295" s="7"/>
      <c r="M2295" s="7"/>
      <c r="N2295" s="7"/>
      <c r="O2295" s="7"/>
      <c r="P2295" s="7"/>
      <c r="Q2295" s="7"/>
      <c r="R2295" s="7"/>
      <c r="S2295" s="7"/>
      <c r="T2295" s="7"/>
      <c r="U2295" s="7"/>
      <c r="V2295" s="7"/>
      <c r="W2295" s="7"/>
      <c r="X2295" s="7"/>
      <c r="Y2295" s="7"/>
      <c r="Z2295" s="7"/>
      <c r="AA2295" s="7"/>
      <c r="AB2295" s="7"/>
      <c r="AC2295" s="7"/>
      <c r="AD2295" s="7"/>
      <c r="AE2295" s="7"/>
      <c r="AF2295" s="7" t="s">
        <v>890</v>
      </c>
    </row>
    <row r="2296" ht="14.25" customHeight="1">
      <c r="A2296" s="5" t="s">
        <v>4047</v>
      </c>
      <c r="B2296" s="5" t="s">
        <v>1173</v>
      </c>
      <c r="C2296" s="5" t="s">
        <v>995</v>
      </c>
      <c r="D2296" s="5" t="s">
        <v>1624</v>
      </c>
      <c r="E2296" s="62">
        <v>41640.0</v>
      </c>
      <c r="F2296" s="62">
        <v>42004.0</v>
      </c>
      <c r="G2296" s="5" t="s">
        <v>1003</v>
      </c>
      <c r="H2296" s="5">
        <v>15.56</v>
      </c>
      <c r="I2296" s="5">
        <v>15.56</v>
      </c>
      <c r="J2296" s="5">
        <v>15.56</v>
      </c>
      <c r="K2296" s="5">
        <v>15.56</v>
      </c>
      <c r="L2296" s="5">
        <v>15.56</v>
      </c>
      <c r="M2296" s="5">
        <v>15.56</v>
      </c>
      <c r="N2296" s="5">
        <v>15.56</v>
      </c>
      <c r="O2296" s="5">
        <v>21.11</v>
      </c>
      <c r="P2296" s="5">
        <v>21.11</v>
      </c>
      <c r="Q2296" s="5">
        <v>21.11</v>
      </c>
      <c r="R2296" s="5">
        <v>21.11</v>
      </c>
      <c r="S2296" s="5">
        <v>21.11</v>
      </c>
      <c r="T2296" s="5">
        <v>21.11</v>
      </c>
      <c r="U2296" s="5">
        <v>21.11</v>
      </c>
      <c r="V2296" s="5">
        <v>21.11</v>
      </c>
      <c r="W2296" s="5">
        <v>21.11</v>
      </c>
      <c r="X2296" s="5">
        <v>21.11</v>
      </c>
      <c r="Y2296" s="5">
        <v>21.11</v>
      </c>
      <c r="Z2296" s="5">
        <v>21.11</v>
      </c>
      <c r="AA2296" s="5">
        <v>15.56</v>
      </c>
      <c r="AB2296" s="5">
        <v>15.56</v>
      </c>
      <c r="AC2296" s="5">
        <v>15.56</v>
      </c>
      <c r="AD2296" s="5">
        <v>15.56</v>
      </c>
      <c r="AE2296" s="5">
        <v>15.56</v>
      </c>
      <c r="AF2296" s="5" t="s">
        <v>890</v>
      </c>
    </row>
    <row r="2297" ht="14.25" customHeight="1">
      <c r="A2297" s="7" t="s">
        <v>4047</v>
      </c>
      <c r="B2297" s="7" t="s">
        <v>1173</v>
      </c>
      <c r="C2297" s="7" t="s">
        <v>995</v>
      </c>
      <c r="D2297" s="7" t="s">
        <v>1191</v>
      </c>
      <c r="E2297" s="68">
        <v>41640.0</v>
      </c>
      <c r="F2297" s="68">
        <v>42004.0</v>
      </c>
      <c r="G2297" s="7" t="s">
        <v>1003</v>
      </c>
      <c r="H2297" s="7">
        <v>15.56</v>
      </c>
      <c r="I2297" s="7">
        <v>15.56</v>
      </c>
      <c r="J2297" s="7">
        <v>15.56</v>
      </c>
      <c r="K2297" s="7">
        <v>15.56</v>
      </c>
      <c r="L2297" s="7">
        <v>15.56</v>
      </c>
      <c r="M2297" s="7">
        <v>15.56</v>
      </c>
      <c r="N2297" s="7">
        <v>15.56</v>
      </c>
      <c r="O2297" s="7">
        <v>21.11</v>
      </c>
      <c r="P2297" s="7">
        <v>21.11</v>
      </c>
      <c r="Q2297" s="7">
        <v>21.11</v>
      </c>
      <c r="R2297" s="7">
        <v>21.11</v>
      </c>
      <c r="S2297" s="7">
        <v>21.11</v>
      </c>
      <c r="T2297" s="7">
        <v>21.11</v>
      </c>
      <c r="U2297" s="7">
        <v>21.11</v>
      </c>
      <c r="V2297" s="7">
        <v>21.11</v>
      </c>
      <c r="W2297" s="7">
        <v>21.11</v>
      </c>
      <c r="X2297" s="7">
        <v>21.11</v>
      </c>
      <c r="Y2297" s="7">
        <v>21.11</v>
      </c>
      <c r="Z2297" s="7">
        <v>21.11</v>
      </c>
      <c r="AA2297" s="7">
        <v>21.11</v>
      </c>
      <c r="AB2297" s="7">
        <v>21.11</v>
      </c>
      <c r="AC2297" s="7">
        <v>15.56</v>
      </c>
      <c r="AD2297" s="7">
        <v>15.56</v>
      </c>
      <c r="AE2297" s="7">
        <v>15.56</v>
      </c>
      <c r="AF2297" s="7" t="s">
        <v>890</v>
      </c>
    </row>
    <row r="2298" ht="14.25" customHeight="1">
      <c r="A2298" s="5" t="s">
        <v>4048</v>
      </c>
      <c r="B2298" s="5" t="s">
        <v>1173</v>
      </c>
      <c r="C2298" s="5" t="s">
        <v>995</v>
      </c>
      <c r="D2298" s="5" t="s">
        <v>1078</v>
      </c>
      <c r="E2298" s="62">
        <v>41640.0</v>
      </c>
      <c r="F2298" s="62">
        <v>42004.0</v>
      </c>
      <c r="G2298" s="5" t="s">
        <v>1003</v>
      </c>
      <c r="H2298" s="5">
        <v>15.56</v>
      </c>
      <c r="I2298" s="5">
        <v>15.56</v>
      </c>
      <c r="J2298" s="5">
        <v>15.56</v>
      </c>
      <c r="K2298" s="5">
        <v>15.56</v>
      </c>
      <c r="L2298" s="5">
        <v>15.56</v>
      </c>
      <c r="M2298" s="5">
        <v>15.56</v>
      </c>
      <c r="N2298" s="5">
        <v>15.56</v>
      </c>
      <c r="O2298" s="5">
        <v>15.56</v>
      </c>
      <c r="P2298" s="5">
        <v>18.33</v>
      </c>
      <c r="Q2298" s="5">
        <v>21.11</v>
      </c>
      <c r="R2298" s="5">
        <v>21.11</v>
      </c>
      <c r="S2298" s="5">
        <v>21.11</v>
      </c>
      <c r="T2298" s="5">
        <v>21.11</v>
      </c>
      <c r="U2298" s="5">
        <v>21.11</v>
      </c>
      <c r="V2298" s="5">
        <v>21.11</v>
      </c>
      <c r="W2298" s="5">
        <v>21.11</v>
      </c>
      <c r="X2298" s="5">
        <v>21.11</v>
      </c>
      <c r="Y2298" s="5">
        <v>21.11</v>
      </c>
      <c r="Z2298" s="5">
        <v>15.56</v>
      </c>
      <c r="AA2298" s="5">
        <v>15.56</v>
      </c>
      <c r="AB2298" s="5">
        <v>15.56</v>
      </c>
      <c r="AC2298" s="5">
        <v>15.56</v>
      </c>
      <c r="AD2298" s="5">
        <v>15.56</v>
      </c>
      <c r="AE2298" s="5">
        <v>15.56</v>
      </c>
      <c r="AF2298" s="5" t="s">
        <v>890</v>
      </c>
    </row>
    <row r="2299" ht="14.25" customHeight="1">
      <c r="A2299" s="7" t="s">
        <v>4048</v>
      </c>
      <c r="B2299" s="7" t="s">
        <v>1173</v>
      </c>
      <c r="C2299" s="7" t="s">
        <v>995</v>
      </c>
      <c r="D2299" s="7" t="s">
        <v>3998</v>
      </c>
      <c r="E2299" s="68">
        <v>41640.0</v>
      </c>
      <c r="F2299" s="68">
        <v>42004.0</v>
      </c>
      <c r="G2299" s="7" t="s">
        <v>1003</v>
      </c>
      <c r="H2299" s="7">
        <v>15.56</v>
      </c>
      <c r="I2299" s="7">
        <v>15.56</v>
      </c>
      <c r="J2299" s="7">
        <v>15.56</v>
      </c>
      <c r="K2299" s="7">
        <v>15.56</v>
      </c>
      <c r="L2299" s="7">
        <v>15.56</v>
      </c>
      <c r="M2299" s="7">
        <v>15.56</v>
      </c>
      <c r="N2299" s="7">
        <v>15.56</v>
      </c>
      <c r="O2299" s="7">
        <v>18.33</v>
      </c>
      <c r="P2299" s="7">
        <v>21.11</v>
      </c>
      <c r="Q2299" s="7">
        <v>21.11</v>
      </c>
      <c r="R2299" s="7">
        <v>21.11</v>
      </c>
      <c r="S2299" s="7">
        <v>21.11</v>
      </c>
      <c r="T2299" s="7">
        <v>21.11</v>
      </c>
      <c r="U2299" s="7">
        <v>21.11</v>
      </c>
      <c r="V2299" s="7">
        <v>21.11</v>
      </c>
      <c r="W2299" s="7">
        <v>21.11</v>
      </c>
      <c r="X2299" s="7">
        <v>21.11</v>
      </c>
      <c r="Y2299" s="7">
        <v>21.11</v>
      </c>
      <c r="Z2299" s="7">
        <v>21.11</v>
      </c>
      <c r="AA2299" s="7">
        <v>21.11</v>
      </c>
      <c r="AB2299" s="7">
        <v>21.11</v>
      </c>
      <c r="AC2299" s="7">
        <v>15.56</v>
      </c>
      <c r="AD2299" s="7">
        <v>15.56</v>
      </c>
      <c r="AE2299" s="7">
        <v>15.56</v>
      </c>
      <c r="AF2299" s="7" t="s">
        <v>890</v>
      </c>
    </row>
    <row r="2300" ht="14.25" customHeight="1">
      <c r="A2300" s="5" t="s">
        <v>4048</v>
      </c>
      <c r="B2300" s="5" t="s">
        <v>1173</v>
      </c>
      <c r="C2300" s="5" t="s">
        <v>995</v>
      </c>
      <c r="D2300" s="5" t="s">
        <v>1089</v>
      </c>
      <c r="E2300" s="62">
        <v>41640.0</v>
      </c>
      <c r="F2300" s="62">
        <v>42004.0</v>
      </c>
      <c r="G2300" s="5" t="s">
        <v>747</v>
      </c>
      <c r="H2300" s="5">
        <v>15.56</v>
      </c>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t="s">
        <v>890</v>
      </c>
    </row>
    <row r="2301" ht="14.25" customHeight="1">
      <c r="A2301" s="7" t="s">
        <v>4048</v>
      </c>
      <c r="B2301" s="7" t="s">
        <v>1173</v>
      </c>
      <c r="C2301" s="7" t="s">
        <v>995</v>
      </c>
      <c r="D2301" s="7" t="s">
        <v>1624</v>
      </c>
      <c r="E2301" s="68">
        <v>41640.0</v>
      </c>
      <c r="F2301" s="68">
        <v>42004.0</v>
      </c>
      <c r="G2301" s="7" t="s">
        <v>1003</v>
      </c>
      <c r="H2301" s="7">
        <v>15.56</v>
      </c>
      <c r="I2301" s="7">
        <v>15.56</v>
      </c>
      <c r="J2301" s="7">
        <v>15.56</v>
      </c>
      <c r="K2301" s="7">
        <v>15.56</v>
      </c>
      <c r="L2301" s="7">
        <v>15.56</v>
      </c>
      <c r="M2301" s="7">
        <v>15.56</v>
      </c>
      <c r="N2301" s="7">
        <v>15.56</v>
      </c>
      <c r="O2301" s="7">
        <v>18.33</v>
      </c>
      <c r="P2301" s="7">
        <v>21.11</v>
      </c>
      <c r="Q2301" s="7">
        <v>21.11</v>
      </c>
      <c r="R2301" s="7">
        <v>21.11</v>
      </c>
      <c r="S2301" s="7">
        <v>21.11</v>
      </c>
      <c r="T2301" s="7">
        <v>21.11</v>
      </c>
      <c r="U2301" s="7">
        <v>21.11</v>
      </c>
      <c r="V2301" s="7">
        <v>21.11</v>
      </c>
      <c r="W2301" s="7">
        <v>21.11</v>
      </c>
      <c r="X2301" s="7">
        <v>21.11</v>
      </c>
      <c r="Y2301" s="7">
        <v>21.11</v>
      </c>
      <c r="Z2301" s="7">
        <v>21.11</v>
      </c>
      <c r="AA2301" s="7">
        <v>15.56</v>
      </c>
      <c r="AB2301" s="7">
        <v>15.56</v>
      </c>
      <c r="AC2301" s="7">
        <v>15.56</v>
      </c>
      <c r="AD2301" s="7">
        <v>15.56</v>
      </c>
      <c r="AE2301" s="7">
        <v>15.56</v>
      </c>
      <c r="AF2301" s="7" t="s">
        <v>890</v>
      </c>
    </row>
    <row r="2302" ht="14.25" customHeight="1">
      <c r="A2302" s="5" t="s">
        <v>4049</v>
      </c>
      <c r="B2302" s="5" t="s">
        <v>668</v>
      </c>
      <c r="C2302" s="5"/>
      <c r="D2302" s="5" t="s">
        <v>1078</v>
      </c>
      <c r="E2302" s="62">
        <v>41640.0</v>
      </c>
      <c r="F2302" s="62">
        <v>42004.0</v>
      </c>
      <c r="G2302" s="5" t="s">
        <v>1003</v>
      </c>
      <c r="H2302" s="5">
        <v>1.0</v>
      </c>
      <c r="I2302" s="5">
        <v>1.0</v>
      </c>
      <c r="J2302" s="5">
        <v>1.0</v>
      </c>
      <c r="K2302" s="5">
        <v>1.0</v>
      </c>
      <c r="L2302" s="5">
        <v>1.0</v>
      </c>
      <c r="M2302" s="5">
        <v>1.0</v>
      </c>
      <c r="N2302" s="5">
        <v>1.0</v>
      </c>
      <c r="O2302" s="5">
        <v>1.0</v>
      </c>
      <c r="P2302" s="5">
        <v>0.25</v>
      </c>
      <c r="Q2302" s="5">
        <v>0.25</v>
      </c>
      <c r="R2302" s="5">
        <v>0.25</v>
      </c>
      <c r="S2302" s="5">
        <v>0.25</v>
      </c>
      <c r="T2302" s="5">
        <v>0.25</v>
      </c>
      <c r="U2302" s="5">
        <v>0.25</v>
      </c>
      <c r="V2302" s="5">
        <v>0.25</v>
      </c>
      <c r="W2302" s="5">
        <v>0.25</v>
      </c>
      <c r="X2302" s="5">
        <v>0.25</v>
      </c>
      <c r="Y2302" s="5">
        <v>0.25</v>
      </c>
      <c r="Z2302" s="5">
        <v>1.0</v>
      </c>
      <c r="AA2302" s="5">
        <v>1.0</v>
      </c>
      <c r="AB2302" s="5">
        <v>1.0</v>
      </c>
      <c r="AC2302" s="5">
        <v>1.0</v>
      </c>
      <c r="AD2302" s="5">
        <v>1.0</v>
      </c>
      <c r="AE2302" s="5">
        <v>1.0</v>
      </c>
      <c r="AF2302" s="5" t="s">
        <v>890</v>
      </c>
    </row>
    <row r="2303" ht="14.25" customHeight="1">
      <c r="A2303" s="7" t="s">
        <v>4049</v>
      </c>
      <c r="B2303" s="7" t="s">
        <v>668</v>
      </c>
      <c r="C2303" s="7"/>
      <c r="D2303" s="7" t="s">
        <v>1627</v>
      </c>
      <c r="E2303" s="68">
        <v>41640.0</v>
      </c>
      <c r="F2303" s="68">
        <v>42004.0</v>
      </c>
      <c r="G2303" s="7" t="s">
        <v>1003</v>
      </c>
      <c r="H2303" s="7">
        <v>1.0</v>
      </c>
      <c r="I2303" s="7">
        <v>1.0</v>
      </c>
      <c r="J2303" s="7">
        <v>1.0</v>
      </c>
      <c r="K2303" s="7">
        <v>1.0</v>
      </c>
      <c r="L2303" s="7">
        <v>1.0</v>
      </c>
      <c r="M2303" s="7">
        <v>1.0</v>
      </c>
      <c r="N2303" s="7">
        <v>1.0</v>
      </c>
      <c r="O2303" s="7">
        <v>0.25</v>
      </c>
      <c r="P2303" s="7">
        <v>0.25</v>
      </c>
      <c r="Q2303" s="7">
        <v>0.25</v>
      </c>
      <c r="R2303" s="7">
        <v>0.25</v>
      </c>
      <c r="S2303" s="7">
        <v>0.25</v>
      </c>
      <c r="T2303" s="7">
        <v>0.25</v>
      </c>
      <c r="U2303" s="7">
        <v>0.25</v>
      </c>
      <c r="V2303" s="7">
        <v>0.25</v>
      </c>
      <c r="W2303" s="7">
        <v>0.25</v>
      </c>
      <c r="X2303" s="7">
        <v>0.25</v>
      </c>
      <c r="Y2303" s="7">
        <v>0.25</v>
      </c>
      <c r="Z2303" s="7">
        <v>0.25</v>
      </c>
      <c r="AA2303" s="7">
        <v>1.0</v>
      </c>
      <c r="AB2303" s="7">
        <v>1.0</v>
      </c>
      <c r="AC2303" s="7">
        <v>1.0</v>
      </c>
      <c r="AD2303" s="7">
        <v>1.0</v>
      </c>
      <c r="AE2303" s="7">
        <v>1.0</v>
      </c>
      <c r="AF2303" s="7" t="s">
        <v>890</v>
      </c>
    </row>
    <row r="2304" ht="14.25" customHeight="1">
      <c r="A2304" s="5" t="s">
        <v>4049</v>
      </c>
      <c r="B2304" s="5" t="s">
        <v>668</v>
      </c>
      <c r="C2304" s="5"/>
      <c r="D2304" s="5" t="s">
        <v>1882</v>
      </c>
      <c r="E2304" s="62">
        <v>41640.0</v>
      </c>
      <c r="F2304" s="62">
        <v>42004.0</v>
      </c>
      <c r="G2304" s="5" t="s">
        <v>1003</v>
      </c>
      <c r="H2304" s="5">
        <v>1.0</v>
      </c>
      <c r="I2304" s="5">
        <v>1.0</v>
      </c>
      <c r="J2304" s="5">
        <v>1.0</v>
      </c>
      <c r="K2304" s="5">
        <v>1.0</v>
      </c>
      <c r="L2304" s="5">
        <v>1.0</v>
      </c>
      <c r="M2304" s="5">
        <v>1.0</v>
      </c>
      <c r="N2304" s="5">
        <v>1.0</v>
      </c>
      <c r="O2304" s="5">
        <v>0.25</v>
      </c>
      <c r="P2304" s="5">
        <v>0.25</v>
      </c>
      <c r="Q2304" s="5">
        <v>0.25</v>
      </c>
      <c r="R2304" s="5">
        <v>0.25</v>
      </c>
      <c r="S2304" s="5">
        <v>0.25</v>
      </c>
      <c r="T2304" s="5">
        <v>0.25</v>
      </c>
      <c r="U2304" s="5">
        <v>0.25</v>
      </c>
      <c r="V2304" s="5">
        <v>0.25</v>
      </c>
      <c r="W2304" s="5">
        <v>0.25</v>
      </c>
      <c r="X2304" s="5">
        <v>0.25</v>
      </c>
      <c r="Y2304" s="5">
        <v>0.25</v>
      </c>
      <c r="Z2304" s="5">
        <v>0.25</v>
      </c>
      <c r="AA2304" s="5">
        <v>0.25</v>
      </c>
      <c r="AB2304" s="5">
        <v>0.25</v>
      </c>
      <c r="AC2304" s="5">
        <v>1.0</v>
      </c>
      <c r="AD2304" s="5">
        <v>1.0</v>
      </c>
      <c r="AE2304" s="5">
        <v>1.0</v>
      </c>
      <c r="AF2304" s="5" t="s">
        <v>890</v>
      </c>
    </row>
    <row r="2305" ht="14.25" customHeight="1">
      <c r="A2305" s="7" t="s">
        <v>4050</v>
      </c>
      <c r="B2305" s="7" t="s">
        <v>41</v>
      </c>
      <c r="C2305" s="7"/>
      <c r="D2305" s="7" t="s">
        <v>1078</v>
      </c>
      <c r="E2305" s="68">
        <v>41640.0</v>
      </c>
      <c r="F2305" s="68">
        <v>42004.0</v>
      </c>
      <c r="G2305" s="7" t="s">
        <v>1003</v>
      </c>
      <c r="H2305" s="7">
        <v>0.05</v>
      </c>
      <c r="I2305" s="7">
        <v>0.05</v>
      </c>
      <c r="J2305" s="7">
        <v>0.05</v>
      </c>
      <c r="K2305" s="7">
        <v>0.05</v>
      </c>
      <c r="L2305" s="7">
        <v>0.05</v>
      </c>
      <c r="M2305" s="7">
        <v>0.05</v>
      </c>
      <c r="N2305" s="7">
        <v>0.05</v>
      </c>
      <c r="O2305" s="7">
        <v>0.05</v>
      </c>
      <c r="P2305" s="7">
        <v>0.05</v>
      </c>
      <c r="Q2305" s="7">
        <v>0.5</v>
      </c>
      <c r="R2305" s="7">
        <v>0.95</v>
      </c>
      <c r="S2305" s="7">
        <v>0.95</v>
      </c>
      <c r="T2305" s="7">
        <v>0.95</v>
      </c>
      <c r="U2305" s="7">
        <v>0.95</v>
      </c>
      <c r="V2305" s="7">
        <v>0.95</v>
      </c>
      <c r="W2305" s="7">
        <v>0.95</v>
      </c>
      <c r="X2305" s="7">
        <v>0.95</v>
      </c>
      <c r="Y2305" s="7">
        <v>0.5</v>
      </c>
      <c r="Z2305" s="7">
        <v>0.05</v>
      </c>
      <c r="AA2305" s="7">
        <v>0.05</v>
      </c>
      <c r="AB2305" s="7">
        <v>0.05</v>
      </c>
      <c r="AC2305" s="7">
        <v>0.05</v>
      </c>
      <c r="AD2305" s="7">
        <v>0.05</v>
      </c>
      <c r="AE2305" s="7">
        <v>0.05</v>
      </c>
      <c r="AF2305" s="7" t="s">
        <v>890</v>
      </c>
    </row>
    <row r="2306" ht="14.25" customHeight="1">
      <c r="A2306" s="5" t="s">
        <v>4050</v>
      </c>
      <c r="B2306" s="5" t="s">
        <v>41</v>
      </c>
      <c r="C2306" s="5"/>
      <c r="D2306" s="5" t="s">
        <v>1085</v>
      </c>
      <c r="E2306" s="62">
        <v>41640.0</v>
      </c>
      <c r="F2306" s="62">
        <v>42004.0</v>
      </c>
      <c r="G2306" s="5" t="s">
        <v>747</v>
      </c>
      <c r="H2306" s="5">
        <v>0.0</v>
      </c>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t="s">
        <v>890</v>
      </c>
    </row>
    <row r="2307" ht="14.25" customHeight="1">
      <c r="A2307" s="7" t="s">
        <v>4050</v>
      </c>
      <c r="B2307" s="7" t="s">
        <v>41</v>
      </c>
      <c r="C2307" s="7"/>
      <c r="D2307" s="7" t="s">
        <v>1089</v>
      </c>
      <c r="E2307" s="68">
        <v>41640.0</v>
      </c>
      <c r="F2307" s="68">
        <v>42004.0</v>
      </c>
      <c r="G2307" s="7" t="s">
        <v>747</v>
      </c>
      <c r="H2307" s="7">
        <v>1.0</v>
      </c>
      <c r="I2307" s="7"/>
      <c r="J2307" s="7"/>
      <c r="K2307" s="7"/>
      <c r="L2307" s="7"/>
      <c r="M2307" s="7"/>
      <c r="N2307" s="7"/>
      <c r="O2307" s="7"/>
      <c r="P2307" s="7"/>
      <c r="Q2307" s="7"/>
      <c r="R2307" s="7"/>
      <c r="S2307" s="7"/>
      <c r="T2307" s="7"/>
      <c r="U2307" s="7"/>
      <c r="V2307" s="7"/>
      <c r="W2307" s="7"/>
      <c r="X2307" s="7"/>
      <c r="Y2307" s="7"/>
      <c r="Z2307" s="7"/>
      <c r="AA2307" s="7"/>
      <c r="AB2307" s="7"/>
      <c r="AC2307" s="7"/>
      <c r="AD2307" s="7"/>
      <c r="AE2307" s="7"/>
      <c r="AF2307" s="7" t="s">
        <v>890</v>
      </c>
    </row>
    <row r="2308" ht="14.25" customHeight="1">
      <c r="A2308" s="5" t="s">
        <v>4050</v>
      </c>
      <c r="B2308" s="5" t="s">
        <v>41</v>
      </c>
      <c r="C2308" s="5"/>
      <c r="D2308" s="5" t="s">
        <v>1624</v>
      </c>
      <c r="E2308" s="62">
        <v>41640.0</v>
      </c>
      <c r="F2308" s="62">
        <v>42004.0</v>
      </c>
      <c r="G2308" s="5" t="s">
        <v>1003</v>
      </c>
      <c r="H2308" s="5">
        <v>0.05</v>
      </c>
      <c r="I2308" s="5">
        <v>0.05</v>
      </c>
      <c r="J2308" s="5">
        <v>0.05</v>
      </c>
      <c r="K2308" s="5">
        <v>0.05</v>
      </c>
      <c r="L2308" s="5">
        <v>0.05</v>
      </c>
      <c r="M2308" s="5">
        <v>0.05</v>
      </c>
      <c r="N2308" s="5">
        <v>0.05</v>
      </c>
      <c r="O2308" s="5">
        <v>0.05</v>
      </c>
      <c r="P2308" s="5">
        <v>0.5</v>
      </c>
      <c r="Q2308" s="5">
        <v>0.95</v>
      </c>
      <c r="R2308" s="5">
        <v>0.95</v>
      </c>
      <c r="S2308" s="5">
        <v>0.95</v>
      </c>
      <c r="T2308" s="5">
        <v>0.95</v>
      </c>
      <c r="U2308" s="5">
        <v>0.95</v>
      </c>
      <c r="V2308" s="5">
        <v>0.95</v>
      </c>
      <c r="W2308" s="5">
        <v>0.95</v>
      </c>
      <c r="X2308" s="5">
        <v>0.95</v>
      </c>
      <c r="Y2308" s="5">
        <v>0.95</v>
      </c>
      <c r="Z2308" s="5">
        <v>0.5</v>
      </c>
      <c r="AA2308" s="5">
        <v>0.05</v>
      </c>
      <c r="AB2308" s="5">
        <v>0.05</v>
      </c>
      <c r="AC2308" s="5">
        <v>0.05</v>
      </c>
      <c r="AD2308" s="5">
        <v>0.05</v>
      </c>
      <c r="AE2308" s="5">
        <v>0.05</v>
      </c>
      <c r="AF2308" s="5" t="s">
        <v>890</v>
      </c>
    </row>
    <row r="2309" ht="14.25" customHeight="1">
      <c r="A2309" s="7" t="s">
        <v>4050</v>
      </c>
      <c r="B2309" s="7" t="s">
        <v>41</v>
      </c>
      <c r="C2309" s="7"/>
      <c r="D2309" s="7" t="s">
        <v>1191</v>
      </c>
      <c r="E2309" s="68">
        <v>41640.0</v>
      </c>
      <c r="F2309" s="68">
        <v>42004.0</v>
      </c>
      <c r="G2309" s="7" t="s">
        <v>1003</v>
      </c>
      <c r="H2309" s="7">
        <v>0.05</v>
      </c>
      <c r="I2309" s="7">
        <v>0.05</v>
      </c>
      <c r="J2309" s="7">
        <v>0.05</v>
      </c>
      <c r="K2309" s="7">
        <v>0.05</v>
      </c>
      <c r="L2309" s="7">
        <v>0.05</v>
      </c>
      <c r="M2309" s="7">
        <v>0.05</v>
      </c>
      <c r="N2309" s="7">
        <v>0.05</v>
      </c>
      <c r="O2309" s="7">
        <v>0.05</v>
      </c>
      <c r="P2309" s="7">
        <v>0.5</v>
      </c>
      <c r="Q2309" s="7">
        <v>0.95</v>
      </c>
      <c r="R2309" s="7">
        <v>0.95</v>
      </c>
      <c r="S2309" s="7">
        <v>0.95</v>
      </c>
      <c r="T2309" s="7">
        <v>0.95</v>
      </c>
      <c r="U2309" s="7">
        <v>0.95</v>
      </c>
      <c r="V2309" s="7">
        <v>0.95</v>
      </c>
      <c r="W2309" s="7">
        <v>0.95</v>
      </c>
      <c r="X2309" s="7">
        <v>0.95</v>
      </c>
      <c r="Y2309" s="7">
        <v>0.95</v>
      </c>
      <c r="Z2309" s="7">
        <v>0.95</v>
      </c>
      <c r="AA2309" s="7">
        <v>0.95</v>
      </c>
      <c r="AB2309" s="7">
        <v>0.5</v>
      </c>
      <c r="AC2309" s="7">
        <v>0.05</v>
      </c>
      <c r="AD2309" s="7">
        <v>0.05</v>
      </c>
      <c r="AE2309" s="7">
        <v>0.05</v>
      </c>
      <c r="AF2309" s="7" t="s">
        <v>890</v>
      </c>
    </row>
    <row r="2310" ht="14.25" customHeight="1">
      <c r="A2310" s="5" t="s">
        <v>4051</v>
      </c>
      <c r="B2310" s="5" t="s">
        <v>1856</v>
      </c>
      <c r="C2310" s="5"/>
      <c r="D2310" s="5" t="s">
        <v>1078</v>
      </c>
      <c r="E2310" s="62">
        <v>41640.0</v>
      </c>
      <c r="F2310" s="62">
        <v>42004.0</v>
      </c>
      <c r="G2310" s="5" t="s">
        <v>1003</v>
      </c>
      <c r="H2310" s="5">
        <v>0.0</v>
      </c>
      <c r="I2310" s="5">
        <v>0.0</v>
      </c>
      <c r="J2310" s="5">
        <v>0.0</v>
      </c>
      <c r="K2310" s="5">
        <v>0.0</v>
      </c>
      <c r="L2310" s="5">
        <v>0.0</v>
      </c>
      <c r="M2310" s="5">
        <v>0.0</v>
      </c>
      <c r="N2310" s="5">
        <v>0.0</v>
      </c>
      <c r="O2310" s="5">
        <v>0.0</v>
      </c>
      <c r="P2310" s="5">
        <v>0.0</v>
      </c>
      <c r="Q2310" s="5">
        <v>1.0</v>
      </c>
      <c r="R2310" s="5">
        <v>1.0</v>
      </c>
      <c r="S2310" s="5">
        <v>1.0</v>
      </c>
      <c r="T2310" s="5">
        <v>1.0</v>
      </c>
      <c r="U2310" s="5">
        <v>1.0</v>
      </c>
      <c r="V2310" s="5">
        <v>1.0</v>
      </c>
      <c r="W2310" s="5">
        <v>1.0</v>
      </c>
      <c r="X2310" s="5">
        <v>1.0</v>
      </c>
      <c r="Y2310" s="5">
        <v>1.0</v>
      </c>
      <c r="Z2310" s="5">
        <v>0.0</v>
      </c>
      <c r="AA2310" s="5">
        <v>0.0</v>
      </c>
      <c r="AB2310" s="5">
        <v>0.0</v>
      </c>
      <c r="AC2310" s="5">
        <v>0.0</v>
      </c>
      <c r="AD2310" s="5">
        <v>0.0</v>
      </c>
      <c r="AE2310" s="5">
        <v>0.0</v>
      </c>
      <c r="AF2310" s="5" t="s">
        <v>890</v>
      </c>
    </row>
    <row r="2311" ht="14.25" customHeight="1">
      <c r="A2311" s="7" t="s">
        <v>4051</v>
      </c>
      <c r="B2311" s="7" t="s">
        <v>1856</v>
      </c>
      <c r="C2311" s="7"/>
      <c r="D2311" s="7" t="s">
        <v>1627</v>
      </c>
      <c r="E2311" s="68">
        <v>41640.0</v>
      </c>
      <c r="F2311" s="68">
        <v>42004.0</v>
      </c>
      <c r="G2311" s="7" t="s">
        <v>1003</v>
      </c>
      <c r="H2311" s="7">
        <v>0.0</v>
      </c>
      <c r="I2311" s="7">
        <v>0.0</v>
      </c>
      <c r="J2311" s="7">
        <v>0.0</v>
      </c>
      <c r="K2311" s="7">
        <v>0.0</v>
      </c>
      <c r="L2311" s="7">
        <v>0.0</v>
      </c>
      <c r="M2311" s="7">
        <v>0.0</v>
      </c>
      <c r="N2311" s="7">
        <v>0.0</v>
      </c>
      <c r="O2311" s="7">
        <v>0.0</v>
      </c>
      <c r="P2311" s="7">
        <v>1.0</v>
      </c>
      <c r="Q2311" s="7">
        <v>1.0</v>
      </c>
      <c r="R2311" s="7">
        <v>1.0</v>
      </c>
      <c r="S2311" s="7">
        <v>1.0</v>
      </c>
      <c r="T2311" s="7">
        <v>1.0</v>
      </c>
      <c r="U2311" s="7">
        <v>1.0</v>
      </c>
      <c r="V2311" s="7">
        <v>1.0</v>
      </c>
      <c r="W2311" s="7">
        <v>1.0</v>
      </c>
      <c r="X2311" s="7">
        <v>1.0</v>
      </c>
      <c r="Y2311" s="7">
        <v>1.0</v>
      </c>
      <c r="Z2311" s="7">
        <v>1.0</v>
      </c>
      <c r="AA2311" s="7">
        <v>0.0</v>
      </c>
      <c r="AB2311" s="7">
        <v>0.0</v>
      </c>
      <c r="AC2311" s="7">
        <v>0.0</v>
      </c>
      <c r="AD2311" s="7">
        <v>0.0</v>
      </c>
      <c r="AE2311" s="7">
        <v>0.0</v>
      </c>
      <c r="AF2311" s="7" t="s">
        <v>890</v>
      </c>
    </row>
    <row r="2312" ht="14.25" customHeight="1">
      <c r="A2312" s="5" t="s">
        <v>4051</v>
      </c>
      <c r="B2312" s="5" t="s">
        <v>1856</v>
      </c>
      <c r="C2312" s="5"/>
      <c r="D2312" s="5" t="s">
        <v>1882</v>
      </c>
      <c r="E2312" s="62">
        <v>41640.0</v>
      </c>
      <c r="F2312" s="62">
        <v>42004.0</v>
      </c>
      <c r="G2312" s="5" t="s">
        <v>1003</v>
      </c>
      <c r="H2312" s="5">
        <v>0.0</v>
      </c>
      <c r="I2312" s="5">
        <v>0.0</v>
      </c>
      <c r="J2312" s="5">
        <v>0.0</v>
      </c>
      <c r="K2312" s="5">
        <v>0.0</v>
      </c>
      <c r="L2312" s="5">
        <v>0.0</v>
      </c>
      <c r="M2312" s="5">
        <v>0.0</v>
      </c>
      <c r="N2312" s="5">
        <v>0.0</v>
      </c>
      <c r="O2312" s="5">
        <v>0.0</v>
      </c>
      <c r="P2312" s="5">
        <v>1.0</v>
      </c>
      <c r="Q2312" s="5">
        <v>1.0</v>
      </c>
      <c r="R2312" s="5">
        <v>1.0</v>
      </c>
      <c r="S2312" s="5">
        <v>1.0</v>
      </c>
      <c r="T2312" s="5">
        <v>1.0</v>
      </c>
      <c r="U2312" s="5">
        <v>1.0</v>
      </c>
      <c r="V2312" s="5">
        <v>1.0</v>
      </c>
      <c r="W2312" s="5">
        <v>1.0</v>
      </c>
      <c r="X2312" s="5">
        <v>1.0</v>
      </c>
      <c r="Y2312" s="5">
        <v>1.0</v>
      </c>
      <c r="Z2312" s="5">
        <v>1.0</v>
      </c>
      <c r="AA2312" s="5">
        <v>1.0</v>
      </c>
      <c r="AB2312" s="5">
        <v>1.0</v>
      </c>
      <c r="AC2312" s="5">
        <v>0.0</v>
      </c>
      <c r="AD2312" s="5">
        <v>0.0</v>
      </c>
      <c r="AE2312" s="5">
        <v>0.0</v>
      </c>
      <c r="AF2312" s="5" t="s">
        <v>890</v>
      </c>
    </row>
    <row r="2313" ht="14.25" customHeight="1">
      <c r="A2313" s="7" t="s">
        <v>4052</v>
      </c>
      <c r="B2313" s="7" t="s">
        <v>647</v>
      </c>
      <c r="C2313" s="7"/>
      <c r="D2313" s="7" t="s">
        <v>1078</v>
      </c>
      <c r="E2313" s="68">
        <v>41640.0</v>
      </c>
      <c r="F2313" s="68">
        <v>42004.0</v>
      </c>
      <c r="G2313" s="7" t="s">
        <v>1003</v>
      </c>
      <c r="H2313" s="7">
        <v>0.0</v>
      </c>
      <c r="I2313" s="7">
        <v>0.0</v>
      </c>
      <c r="J2313" s="7">
        <v>0.0</v>
      </c>
      <c r="K2313" s="7">
        <v>0.0</v>
      </c>
      <c r="L2313" s="7">
        <v>0.0</v>
      </c>
      <c r="M2313" s="7">
        <v>0.0</v>
      </c>
      <c r="N2313" s="7">
        <v>0.0</v>
      </c>
      <c r="O2313" s="7">
        <v>0.0</v>
      </c>
      <c r="P2313" s="7">
        <v>0.0</v>
      </c>
      <c r="Q2313" s="7">
        <v>0.05</v>
      </c>
      <c r="R2313" s="7">
        <v>0.1</v>
      </c>
      <c r="S2313" s="7">
        <v>0.2</v>
      </c>
      <c r="T2313" s="7">
        <v>0.4</v>
      </c>
      <c r="U2313" s="7">
        <v>0.4</v>
      </c>
      <c r="V2313" s="7">
        <v>0.3</v>
      </c>
      <c r="W2313" s="7">
        <v>0.2</v>
      </c>
      <c r="X2313" s="7">
        <v>0.1</v>
      </c>
      <c r="Y2313" s="7">
        <v>0.05</v>
      </c>
      <c r="Z2313" s="7">
        <v>0.0</v>
      </c>
      <c r="AA2313" s="7">
        <v>0.0</v>
      </c>
      <c r="AB2313" s="7">
        <v>0.0</v>
      </c>
      <c r="AC2313" s="7">
        <v>0.0</v>
      </c>
      <c r="AD2313" s="7">
        <v>0.0</v>
      </c>
      <c r="AE2313" s="7">
        <v>0.0</v>
      </c>
      <c r="AF2313" s="7" t="s">
        <v>890</v>
      </c>
    </row>
    <row r="2314" ht="14.25" customHeight="1">
      <c r="A2314" s="5" t="s">
        <v>4052</v>
      </c>
      <c r="B2314" s="5" t="s">
        <v>647</v>
      </c>
      <c r="C2314" s="5"/>
      <c r="D2314" s="5" t="s">
        <v>1085</v>
      </c>
      <c r="E2314" s="62">
        <v>41640.0</v>
      </c>
      <c r="F2314" s="62">
        <v>42004.0</v>
      </c>
      <c r="G2314" s="5" t="s">
        <v>747</v>
      </c>
      <c r="H2314" s="5">
        <v>0.0</v>
      </c>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t="s">
        <v>890</v>
      </c>
    </row>
    <row r="2315" ht="14.25" customHeight="1">
      <c r="A2315" s="7" t="s">
        <v>4052</v>
      </c>
      <c r="B2315" s="7" t="s">
        <v>647</v>
      </c>
      <c r="C2315" s="7"/>
      <c r="D2315" s="7" t="s">
        <v>1089</v>
      </c>
      <c r="E2315" s="68">
        <v>41640.0</v>
      </c>
      <c r="F2315" s="68">
        <v>42004.0</v>
      </c>
      <c r="G2315" s="7" t="s">
        <v>747</v>
      </c>
      <c r="H2315" s="7">
        <v>1.0</v>
      </c>
      <c r="I2315" s="7"/>
      <c r="J2315" s="7"/>
      <c r="K2315" s="7"/>
      <c r="L2315" s="7"/>
      <c r="M2315" s="7"/>
      <c r="N2315" s="7"/>
      <c r="O2315" s="7"/>
      <c r="P2315" s="7"/>
      <c r="Q2315" s="7"/>
      <c r="R2315" s="7"/>
      <c r="S2315" s="7"/>
      <c r="T2315" s="7"/>
      <c r="U2315" s="7"/>
      <c r="V2315" s="7"/>
      <c r="W2315" s="7"/>
      <c r="X2315" s="7"/>
      <c r="Y2315" s="7"/>
      <c r="Z2315" s="7"/>
      <c r="AA2315" s="7"/>
      <c r="AB2315" s="7"/>
      <c r="AC2315" s="7"/>
      <c r="AD2315" s="7"/>
      <c r="AE2315" s="7"/>
      <c r="AF2315" s="7" t="s">
        <v>890</v>
      </c>
    </row>
    <row r="2316" ht="14.25" customHeight="1">
      <c r="A2316" s="5" t="s">
        <v>4052</v>
      </c>
      <c r="B2316" s="5" t="s">
        <v>647</v>
      </c>
      <c r="C2316" s="5"/>
      <c r="D2316" s="5" t="s">
        <v>1624</v>
      </c>
      <c r="E2316" s="62">
        <v>41640.0</v>
      </c>
      <c r="F2316" s="62">
        <v>42004.0</v>
      </c>
      <c r="G2316" s="5" t="s">
        <v>1003</v>
      </c>
      <c r="H2316" s="5">
        <v>0.0</v>
      </c>
      <c r="I2316" s="5">
        <v>0.0</v>
      </c>
      <c r="J2316" s="5">
        <v>0.0</v>
      </c>
      <c r="K2316" s="5">
        <v>0.0</v>
      </c>
      <c r="L2316" s="5">
        <v>0.0</v>
      </c>
      <c r="M2316" s="5">
        <v>0.0</v>
      </c>
      <c r="N2316" s="5">
        <v>0.0</v>
      </c>
      <c r="O2316" s="5">
        <v>0.0</v>
      </c>
      <c r="P2316" s="5">
        <v>0.05</v>
      </c>
      <c r="Q2316" s="5">
        <v>0.1</v>
      </c>
      <c r="R2316" s="5">
        <v>0.1</v>
      </c>
      <c r="S2316" s="5">
        <v>0.2</v>
      </c>
      <c r="T2316" s="5">
        <v>0.4</v>
      </c>
      <c r="U2316" s="5">
        <v>0.6</v>
      </c>
      <c r="V2316" s="5">
        <v>0.4</v>
      </c>
      <c r="W2316" s="5">
        <v>0.3</v>
      </c>
      <c r="X2316" s="5">
        <v>0.3</v>
      </c>
      <c r="Y2316" s="5">
        <v>0.3</v>
      </c>
      <c r="Z2316" s="5">
        <v>0.05</v>
      </c>
      <c r="AA2316" s="5">
        <v>0.0</v>
      </c>
      <c r="AB2316" s="5">
        <v>0.0</v>
      </c>
      <c r="AC2316" s="5">
        <v>0.0</v>
      </c>
      <c r="AD2316" s="5">
        <v>0.0</v>
      </c>
      <c r="AE2316" s="5">
        <v>0.0</v>
      </c>
      <c r="AF2316" s="5" t="s">
        <v>890</v>
      </c>
    </row>
    <row r="2317" ht="14.25" customHeight="1">
      <c r="A2317" s="7" t="s">
        <v>4052</v>
      </c>
      <c r="B2317" s="7" t="s">
        <v>647</v>
      </c>
      <c r="C2317" s="7"/>
      <c r="D2317" s="7" t="s">
        <v>1191</v>
      </c>
      <c r="E2317" s="68">
        <v>41640.0</v>
      </c>
      <c r="F2317" s="68">
        <v>42004.0</v>
      </c>
      <c r="G2317" s="7" t="s">
        <v>1003</v>
      </c>
      <c r="H2317" s="7">
        <v>0.0</v>
      </c>
      <c r="I2317" s="7">
        <v>0.0</v>
      </c>
      <c r="J2317" s="7">
        <v>0.0</v>
      </c>
      <c r="K2317" s="7">
        <v>0.0</v>
      </c>
      <c r="L2317" s="7">
        <v>0.0</v>
      </c>
      <c r="M2317" s="7">
        <v>0.0</v>
      </c>
      <c r="N2317" s="7">
        <v>0.0</v>
      </c>
      <c r="O2317" s="7">
        <v>0.0</v>
      </c>
      <c r="P2317" s="7">
        <v>0.05</v>
      </c>
      <c r="Q2317" s="7">
        <v>0.1</v>
      </c>
      <c r="R2317" s="7">
        <v>0.1</v>
      </c>
      <c r="S2317" s="7">
        <v>0.1</v>
      </c>
      <c r="T2317" s="7">
        <v>0.2</v>
      </c>
      <c r="U2317" s="7">
        <v>0.4</v>
      </c>
      <c r="V2317" s="7">
        <v>0.3</v>
      </c>
      <c r="W2317" s="7">
        <v>0.2</v>
      </c>
      <c r="X2317" s="7">
        <v>0.2</v>
      </c>
      <c r="Y2317" s="7">
        <v>0.5</v>
      </c>
      <c r="Z2317" s="7">
        <v>0.5</v>
      </c>
      <c r="AA2317" s="7">
        <v>0.2</v>
      </c>
      <c r="AB2317" s="7">
        <v>0.05</v>
      </c>
      <c r="AC2317" s="7">
        <v>0.0</v>
      </c>
      <c r="AD2317" s="7">
        <v>0.0</v>
      </c>
      <c r="AE2317" s="7">
        <v>0.0</v>
      </c>
      <c r="AF2317" s="7" t="s">
        <v>890</v>
      </c>
    </row>
    <row r="2318" ht="14.25" customHeight="1">
      <c r="A2318" s="5" t="s">
        <v>4053</v>
      </c>
      <c r="B2318" s="5" t="s">
        <v>1230</v>
      </c>
      <c r="C2318" s="5"/>
      <c r="D2318" s="5" t="s">
        <v>1078</v>
      </c>
      <c r="E2318" s="62">
        <v>41640.0</v>
      </c>
      <c r="F2318" s="62">
        <v>42004.0</v>
      </c>
      <c r="G2318" s="5" t="s">
        <v>1003</v>
      </c>
      <c r="H2318" s="5">
        <v>0.0</v>
      </c>
      <c r="I2318" s="5">
        <v>0.0</v>
      </c>
      <c r="J2318" s="5">
        <v>0.0</v>
      </c>
      <c r="K2318" s="5">
        <v>0.0</v>
      </c>
      <c r="L2318" s="5">
        <v>0.0</v>
      </c>
      <c r="M2318" s="5">
        <v>0.0</v>
      </c>
      <c r="N2318" s="5">
        <v>0.0</v>
      </c>
      <c r="O2318" s="5">
        <v>0.0</v>
      </c>
      <c r="P2318" s="5">
        <v>0.0</v>
      </c>
      <c r="Q2318" s="5">
        <v>0.12</v>
      </c>
      <c r="R2318" s="5">
        <v>0.14</v>
      </c>
      <c r="S2318" s="5">
        <v>0.29</v>
      </c>
      <c r="T2318" s="5">
        <v>0.33</v>
      </c>
      <c r="U2318" s="5">
        <v>0.4</v>
      </c>
      <c r="V2318" s="5">
        <v>0.36</v>
      </c>
      <c r="W2318" s="5">
        <v>0.37</v>
      </c>
      <c r="X2318" s="5">
        <v>0.35</v>
      </c>
      <c r="Y2318" s="5">
        <v>0.37</v>
      </c>
      <c r="Z2318" s="5">
        <v>0.0</v>
      </c>
      <c r="AA2318" s="5">
        <v>0.0</v>
      </c>
      <c r="AB2318" s="5">
        <v>0.0</v>
      </c>
      <c r="AC2318" s="5">
        <v>0.0</v>
      </c>
      <c r="AD2318" s="5">
        <v>0.0</v>
      </c>
      <c r="AE2318" s="5">
        <v>0.0</v>
      </c>
      <c r="AF2318" s="5" t="s">
        <v>890</v>
      </c>
    </row>
    <row r="2319" ht="14.25" customHeight="1">
      <c r="A2319" s="7" t="s">
        <v>4053</v>
      </c>
      <c r="B2319" s="7" t="s">
        <v>1230</v>
      </c>
      <c r="C2319" s="7"/>
      <c r="D2319" s="7" t="s">
        <v>1627</v>
      </c>
      <c r="E2319" s="68">
        <v>41640.0</v>
      </c>
      <c r="F2319" s="68">
        <v>42004.0</v>
      </c>
      <c r="G2319" s="7" t="s">
        <v>1003</v>
      </c>
      <c r="H2319" s="7">
        <v>0.0</v>
      </c>
      <c r="I2319" s="7">
        <v>0.0</v>
      </c>
      <c r="J2319" s="7">
        <v>0.0</v>
      </c>
      <c r="K2319" s="7">
        <v>0.0</v>
      </c>
      <c r="L2319" s="7">
        <v>0.0</v>
      </c>
      <c r="M2319" s="7">
        <v>0.0</v>
      </c>
      <c r="N2319" s="7">
        <v>0.0</v>
      </c>
      <c r="O2319" s="7">
        <v>0.0</v>
      </c>
      <c r="P2319" s="7">
        <v>0.2</v>
      </c>
      <c r="Q2319" s="7">
        <v>0.24</v>
      </c>
      <c r="R2319" s="7">
        <v>0.27</v>
      </c>
      <c r="S2319" s="7">
        <v>0.42</v>
      </c>
      <c r="T2319" s="7">
        <v>0.54</v>
      </c>
      <c r="U2319" s="7">
        <v>0.62</v>
      </c>
      <c r="V2319" s="7">
        <v>0.6</v>
      </c>
      <c r="W2319" s="7">
        <v>0.5</v>
      </c>
      <c r="X2319" s="7">
        <v>0.48</v>
      </c>
      <c r="Y2319" s="7">
        <v>0.47</v>
      </c>
      <c r="Z2319" s="7">
        <v>0.34</v>
      </c>
      <c r="AA2319" s="7">
        <v>0.0</v>
      </c>
      <c r="AB2319" s="7">
        <v>0.0</v>
      </c>
      <c r="AC2319" s="7">
        <v>0.0</v>
      </c>
      <c r="AD2319" s="7">
        <v>0.0</v>
      </c>
      <c r="AE2319" s="7">
        <v>0.0</v>
      </c>
      <c r="AF2319" s="7" t="s">
        <v>890</v>
      </c>
    </row>
    <row r="2320" ht="14.25" customHeight="1">
      <c r="A2320" s="5" t="s">
        <v>4053</v>
      </c>
      <c r="B2320" s="5" t="s">
        <v>1230</v>
      </c>
      <c r="C2320" s="5"/>
      <c r="D2320" s="5" t="s">
        <v>1882</v>
      </c>
      <c r="E2320" s="62">
        <v>41640.0</v>
      </c>
      <c r="F2320" s="62">
        <v>42004.0</v>
      </c>
      <c r="G2320" s="5" t="s">
        <v>1003</v>
      </c>
      <c r="H2320" s="5">
        <v>0.0</v>
      </c>
      <c r="I2320" s="5">
        <v>0.0</v>
      </c>
      <c r="J2320" s="5">
        <v>0.0</v>
      </c>
      <c r="K2320" s="5">
        <v>0.0</v>
      </c>
      <c r="L2320" s="5">
        <v>0.0</v>
      </c>
      <c r="M2320" s="5">
        <v>0.0</v>
      </c>
      <c r="N2320" s="5">
        <v>0.0</v>
      </c>
      <c r="O2320" s="5">
        <v>0.0</v>
      </c>
      <c r="P2320" s="5">
        <v>0.15</v>
      </c>
      <c r="Q2320" s="5">
        <v>0.23</v>
      </c>
      <c r="R2320" s="5">
        <v>0.32</v>
      </c>
      <c r="S2320" s="5">
        <v>0.41</v>
      </c>
      <c r="T2320" s="5">
        <v>0.57</v>
      </c>
      <c r="U2320" s="5">
        <v>0.62</v>
      </c>
      <c r="V2320" s="5">
        <v>0.61</v>
      </c>
      <c r="W2320" s="5">
        <v>0.5</v>
      </c>
      <c r="X2320" s="5">
        <v>0.45</v>
      </c>
      <c r="Y2320" s="5">
        <v>0.46</v>
      </c>
      <c r="Z2320" s="5">
        <v>0.47</v>
      </c>
      <c r="AA2320" s="5">
        <v>0.42</v>
      </c>
      <c r="AB2320" s="5">
        <v>0.34</v>
      </c>
      <c r="AC2320" s="5">
        <v>0.0</v>
      </c>
      <c r="AD2320" s="5">
        <v>0.0</v>
      </c>
      <c r="AE2320" s="5">
        <v>0.0</v>
      </c>
      <c r="AF2320" s="5" t="s">
        <v>890</v>
      </c>
    </row>
    <row r="2321" ht="14.25" customHeight="1">
      <c r="A2321" s="7" t="s">
        <v>4054</v>
      </c>
      <c r="B2321" s="7" t="s">
        <v>1173</v>
      </c>
      <c r="C2321" s="7" t="s">
        <v>995</v>
      </c>
      <c r="D2321" s="7" t="s">
        <v>1078</v>
      </c>
      <c r="E2321" s="68">
        <v>41640.0</v>
      </c>
      <c r="F2321" s="68">
        <v>42004.0</v>
      </c>
      <c r="G2321" s="7" t="s">
        <v>1003</v>
      </c>
      <c r="H2321" s="7">
        <v>29.44</v>
      </c>
      <c r="I2321" s="7">
        <v>29.44</v>
      </c>
      <c r="J2321" s="7">
        <v>29.44</v>
      </c>
      <c r="K2321" s="7">
        <v>29.44</v>
      </c>
      <c r="L2321" s="7">
        <v>29.44</v>
      </c>
      <c r="M2321" s="7">
        <v>29.44</v>
      </c>
      <c r="N2321" s="7">
        <v>29.44</v>
      </c>
      <c r="O2321" s="7">
        <v>29.44</v>
      </c>
      <c r="P2321" s="7">
        <v>29.44</v>
      </c>
      <c r="Q2321" s="7">
        <v>23.89</v>
      </c>
      <c r="R2321" s="7">
        <v>23.89</v>
      </c>
      <c r="S2321" s="7">
        <v>23.89</v>
      </c>
      <c r="T2321" s="7">
        <v>23.89</v>
      </c>
      <c r="U2321" s="7">
        <v>23.89</v>
      </c>
      <c r="V2321" s="7">
        <v>23.89</v>
      </c>
      <c r="W2321" s="7">
        <v>23.89</v>
      </c>
      <c r="X2321" s="7">
        <v>23.89</v>
      </c>
      <c r="Y2321" s="7">
        <v>29.44</v>
      </c>
      <c r="Z2321" s="7">
        <v>29.44</v>
      </c>
      <c r="AA2321" s="7">
        <v>29.44</v>
      </c>
      <c r="AB2321" s="7">
        <v>29.44</v>
      </c>
      <c r="AC2321" s="7">
        <v>29.44</v>
      </c>
      <c r="AD2321" s="7">
        <v>29.44</v>
      </c>
      <c r="AE2321" s="7">
        <v>29.44</v>
      </c>
      <c r="AF2321" s="7" t="s">
        <v>890</v>
      </c>
    </row>
    <row r="2322" ht="14.25" customHeight="1">
      <c r="A2322" s="5" t="s">
        <v>4054</v>
      </c>
      <c r="B2322" s="5" t="s">
        <v>1173</v>
      </c>
      <c r="C2322" s="5" t="s">
        <v>995</v>
      </c>
      <c r="D2322" s="5" t="s">
        <v>1085</v>
      </c>
      <c r="E2322" s="62">
        <v>41640.0</v>
      </c>
      <c r="F2322" s="62">
        <v>42004.0</v>
      </c>
      <c r="G2322" s="5" t="s">
        <v>747</v>
      </c>
      <c r="H2322" s="5">
        <v>29.44</v>
      </c>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t="s">
        <v>890</v>
      </c>
    </row>
    <row r="2323" ht="14.25" customHeight="1">
      <c r="A2323" s="7" t="s">
        <v>4054</v>
      </c>
      <c r="B2323" s="7" t="s">
        <v>1173</v>
      </c>
      <c r="C2323" s="7" t="s">
        <v>995</v>
      </c>
      <c r="D2323" s="7" t="s">
        <v>1089</v>
      </c>
      <c r="E2323" s="68">
        <v>41640.0</v>
      </c>
      <c r="F2323" s="68">
        <v>42004.0</v>
      </c>
      <c r="G2323" s="7" t="s">
        <v>1003</v>
      </c>
      <c r="H2323" s="7">
        <v>29.44</v>
      </c>
      <c r="I2323" s="7">
        <v>29.44</v>
      </c>
      <c r="J2323" s="7">
        <v>29.44</v>
      </c>
      <c r="K2323" s="7">
        <v>29.44</v>
      </c>
      <c r="L2323" s="7">
        <v>29.44</v>
      </c>
      <c r="M2323" s="7">
        <v>29.44</v>
      </c>
      <c r="N2323" s="7">
        <v>29.44</v>
      </c>
      <c r="O2323" s="7">
        <v>29.44</v>
      </c>
      <c r="P2323" s="7">
        <v>26.67</v>
      </c>
      <c r="Q2323" s="7">
        <v>23.89</v>
      </c>
      <c r="R2323" s="7">
        <v>23.89</v>
      </c>
      <c r="S2323" s="7">
        <v>23.89</v>
      </c>
      <c r="T2323" s="7">
        <v>23.89</v>
      </c>
      <c r="U2323" s="7">
        <v>23.89</v>
      </c>
      <c r="V2323" s="7">
        <v>23.89</v>
      </c>
      <c r="W2323" s="7">
        <v>23.89</v>
      </c>
      <c r="X2323" s="7">
        <v>23.89</v>
      </c>
      <c r="Y2323" s="7">
        <v>23.89</v>
      </c>
      <c r="Z2323" s="7">
        <v>23.89</v>
      </c>
      <c r="AA2323" s="7">
        <v>23.89</v>
      </c>
      <c r="AB2323" s="7">
        <v>23.89</v>
      </c>
      <c r="AC2323" s="7">
        <v>29.44</v>
      </c>
      <c r="AD2323" s="7">
        <v>29.44</v>
      </c>
      <c r="AE2323" s="7">
        <v>29.44</v>
      </c>
      <c r="AF2323" s="7" t="s">
        <v>890</v>
      </c>
    </row>
    <row r="2324" ht="14.25" customHeight="1">
      <c r="A2324" s="5" t="s">
        <v>4054</v>
      </c>
      <c r="B2324" s="5" t="s">
        <v>1173</v>
      </c>
      <c r="C2324" s="5" t="s">
        <v>995</v>
      </c>
      <c r="D2324" s="5" t="s">
        <v>1624</v>
      </c>
      <c r="E2324" s="62">
        <v>41640.0</v>
      </c>
      <c r="F2324" s="62">
        <v>42004.0</v>
      </c>
      <c r="G2324" s="5" t="s">
        <v>1003</v>
      </c>
      <c r="H2324" s="5">
        <v>29.44</v>
      </c>
      <c r="I2324" s="5">
        <v>29.44</v>
      </c>
      <c r="J2324" s="5">
        <v>29.44</v>
      </c>
      <c r="K2324" s="5">
        <v>29.44</v>
      </c>
      <c r="L2324" s="5">
        <v>29.44</v>
      </c>
      <c r="M2324" s="5">
        <v>29.44</v>
      </c>
      <c r="N2324" s="5">
        <v>29.44</v>
      </c>
      <c r="O2324" s="5">
        <v>29.44</v>
      </c>
      <c r="P2324" s="5">
        <v>23.89</v>
      </c>
      <c r="Q2324" s="5">
        <v>23.89</v>
      </c>
      <c r="R2324" s="5">
        <v>23.89</v>
      </c>
      <c r="S2324" s="5">
        <v>23.89</v>
      </c>
      <c r="T2324" s="5">
        <v>23.89</v>
      </c>
      <c r="U2324" s="5">
        <v>23.89</v>
      </c>
      <c r="V2324" s="5">
        <v>23.89</v>
      </c>
      <c r="W2324" s="5">
        <v>23.89</v>
      </c>
      <c r="X2324" s="5">
        <v>23.89</v>
      </c>
      <c r="Y2324" s="5">
        <v>23.89</v>
      </c>
      <c r="Z2324" s="5">
        <v>29.44</v>
      </c>
      <c r="AA2324" s="5">
        <v>29.44</v>
      </c>
      <c r="AB2324" s="5">
        <v>29.44</v>
      </c>
      <c r="AC2324" s="5">
        <v>29.44</v>
      </c>
      <c r="AD2324" s="5">
        <v>29.44</v>
      </c>
      <c r="AE2324" s="5">
        <v>29.44</v>
      </c>
      <c r="AF2324" s="5" t="s">
        <v>890</v>
      </c>
    </row>
    <row r="2325" ht="14.25" customHeight="1">
      <c r="A2325" s="7" t="s">
        <v>4054</v>
      </c>
      <c r="B2325" s="7" t="s">
        <v>1173</v>
      </c>
      <c r="C2325" s="7" t="s">
        <v>995</v>
      </c>
      <c r="D2325" s="7" t="s">
        <v>1191</v>
      </c>
      <c r="E2325" s="68">
        <v>41640.0</v>
      </c>
      <c r="F2325" s="68">
        <v>42004.0</v>
      </c>
      <c r="G2325" s="7" t="s">
        <v>1003</v>
      </c>
      <c r="H2325" s="7">
        <v>29.44</v>
      </c>
      <c r="I2325" s="7">
        <v>29.44</v>
      </c>
      <c r="J2325" s="7">
        <v>29.44</v>
      </c>
      <c r="K2325" s="7">
        <v>29.44</v>
      </c>
      <c r="L2325" s="7">
        <v>29.44</v>
      </c>
      <c r="M2325" s="7">
        <v>29.44</v>
      </c>
      <c r="N2325" s="7">
        <v>29.44</v>
      </c>
      <c r="O2325" s="7">
        <v>29.44</v>
      </c>
      <c r="P2325" s="7">
        <v>23.89</v>
      </c>
      <c r="Q2325" s="7">
        <v>23.89</v>
      </c>
      <c r="R2325" s="7">
        <v>23.89</v>
      </c>
      <c r="S2325" s="7">
        <v>23.89</v>
      </c>
      <c r="T2325" s="7">
        <v>23.89</v>
      </c>
      <c r="U2325" s="7">
        <v>23.89</v>
      </c>
      <c r="V2325" s="7">
        <v>23.89</v>
      </c>
      <c r="W2325" s="7">
        <v>23.89</v>
      </c>
      <c r="X2325" s="7">
        <v>23.89</v>
      </c>
      <c r="Y2325" s="7">
        <v>23.89</v>
      </c>
      <c r="Z2325" s="7">
        <v>23.89</v>
      </c>
      <c r="AA2325" s="7">
        <v>23.89</v>
      </c>
      <c r="AB2325" s="7">
        <v>23.89</v>
      </c>
      <c r="AC2325" s="7">
        <v>29.44</v>
      </c>
      <c r="AD2325" s="7">
        <v>29.44</v>
      </c>
      <c r="AE2325" s="7">
        <v>29.44</v>
      </c>
      <c r="AF2325" s="7" t="s">
        <v>890</v>
      </c>
    </row>
    <row r="2326" ht="14.25" customHeight="1">
      <c r="A2326" s="5" t="s">
        <v>4055</v>
      </c>
      <c r="B2326" s="5" t="s">
        <v>1173</v>
      </c>
      <c r="C2326" s="5" t="s">
        <v>995</v>
      </c>
      <c r="D2326" s="5" t="s">
        <v>2523</v>
      </c>
      <c r="E2326" s="62">
        <v>41640.0</v>
      </c>
      <c r="F2326" s="62">
        <v>42004.0</v>
      </c>
      <c r="G2326" s="5" t="s">
        <v>747</v>
      </c>
      <c r="H2326" s="5">
        <v>23.89</v>
      </c>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t="s">
        <v>890</v>
      </c>
    </row>
    <row r="2327" ht="14.25" customHeight="1">
      <c r="A2327" s="7" t="s">
        <v>4055</v>
      </c>
      <c r="B2327" s="7" t="s">
        <v>1173</v>
      </c>
      <c r="C2327" s="7" t="s">
        <v>995</v>
      </c>
      <c r="D2327" s="7" t="s">
        <v>1085</v>
      </c>
      <c r="E2327" s="68">
        <v>41640.0</v>
      </c>
      <c r="F2327" s="68">
        <v>42004.0</v>
      </c>
      <c r="G2327" s="7" t="s">
        <v>747</v>
      </c>
      <c r="H2327" s="7">
        <v>29.44</v>
      </c>
      <c r="I2327" s="7"/>
      <c r="J2327" s="7"/>
      <c r="K2327" s="7"/>
      <c r="L2327" s="7"/>
      <c r="M2327" s="7"/>
      <c r="N2327" s="7"/>
      <c r="O2327" s="7"/>
      <c r="P2327" s="7"/>
      <c r="Q2327" s="7"/>
      <c r="R2327" s="7"/>
      <c r="S2327" s="7"/>
      <c r="T2327" s="7"/>
      <c r="U2327" s="7"/>
      <c r="V2327" s="7"/>
      <c r="W2327" s="7"/>
      <c r="X2327" s="7"/>
      <c r="Y2327" s="7"/>
      <c r="Z2327" s="7"/>
      <c r="AA2327" s="7"/>
      <c r="AB2327" s="7"/>
      <c r="AC2327" s="7"/>
      <c r="AD2327" s="7"/>
      <c r="AE2327" s="7"/>
      <c r="AF2327" s="7" t="s">
        <v>890</v>
      </c>
    </row>
    <row r="2328" ht="14.25" customHeight="1">
      <c r="A2328" s="5" t="s">
        <v>4055</v>
      </c>
      <c r="B2328" s="5" t="s">
        <v>1173</v>
      </c>
      <c r="C2328" s="5" t="s">
        <v>995</v>
      </c>
      <c r="D2328" s="5" t="s">
        <v>1089</v>
      </c>
      <c r="E2328" s="62">
        <v>41640.0</v>
      </c>
      <c r="F2328" s="62">
        <v>42004.0</v>
      </c>
      <c r="G2328" s="5" t="s">
        <v>1003</v>
      </c>
      <c r="H2328" s="5">
        <v>29.44</v>
      </c>
      <c r="I2328" s="5">
        <v>29.44</v>
      </c>
      <c r="J2328" s="5">
        <v>29.44</v>
      </c>
      <c r="K2328" s="5">
        <v>29.44</v>
      </c>
      <c r="L2328" s="5">
        <v>29.44</v>
      </c>
      <c r="M2328" s="5">
        <v>29.44</v>
      </c>
      <c r="N2328" s="5">
        <v>29.44</v>
      </c>
      <c r="O2328" s="5">
        <v>29.44</v>
      </c>
      <c r="P2328" s="5">
        <v>26.67</v>
      </c>
      <c r="Q2328" s="5">
        <v>23.89</v>
      </c>
      <c r="R2328" s="5">
        <v>23.89</v>
      </c>
      <c r="S2328" s="5">
        <v>23.89</v>
      </c>
      <c r="T2328" s="5">
        <v>23.89</v>
      </c>
      <c r="U2328" s="5">
        <v>23.89</v>
      </c>
      <c r="V2328" s="5">
        <v>23.89</v>
      </c>
      <c r="W2328" s="5">
        <v>23.89</v>
      </c>
      <c r="X2328" s="5">
        <v>23.89</v>
      </c>
      <c r="Y2328" s="5">
        <v>23.89</v>
      </c>
      <c r="Z2328" s="5">
        <v>23.89</v>
      </c>
      <c r="AA2328" s="5">
        <v>23.89</v>
      </c>
      <c r="AB2328" s="5">
        <v>23.89</v>
      </c>
      <c r="AC2328" s="5">
        <v>29.44</v>
      </c>
      <c r="AD2328" s="5">
        <v>29.44</v>
      </c>
      <c r="AE2328" s="5">
        <v>29.44</v>
      </c>
      <c r="AF2328" s="5" t="s">
        <v>890</v>
      </c>
    </row>
    <row r="2329" ht="14.25" customHeight="1">
      <c r="A2329" s="7" t="s">
        <v>4056</v>
      </c>
      <c r="B2329" s="7" t="s">
        <v>1173</v>
      </c>
      <c r="C2329" s="7" t="s">
        <v>995</v>
      </c>
      <c r="D2329" s="7" t="s">
        <v>1078</v>
      </c>
      <c r="E2329" s="68">
        <v>41640.0</v>
      </c>
      <c r="F2329" s="68">
        <v>42004.0</v>
      </c>
      <c r="G2329" s="7" t="s">
        <v>1003</v>
      </c>
      <c r="H2329" s="7">
        <v>29.44</v>
      </c>
      <c r="I2329" s="7">
        <v>29.44</v>
      </c>
      <c r="J2329" s="7">
        <v>29.44</v>
      </c>
      <c r="K2329" s="7">
        <v>29.44</v>
      </c>
      <c r="L2329" s="7">
        <v>29.44</v>
      </c>
      <c r="M2329" s="7">
        <v>29.44</v>
      </c>
      <c r="N2329" s="7">
        <v>29.44</v>
      </c>
      <c r="O2329" s="7">
        <v>29.44</v>
      </c>
      <c r="P2329" s="7">
        <v>29.44</v>
      </c>
      <c r="Q2329" s="7">
        <v>26.67</v>
      </c>
      <c r="R2329" s="7">
        <v>23.89</v>
      </c>
      <c r="S2329" s="7">
        <v>23.89</v>
      </c>
      <c r="T2329" s="7">
        <v>23.89</v>
      </c>
      <c r="U2329" s="7">
        <v>23.89</v>
      </c>
      <c r="V2329" s="7">
        <v>23.89</v>
      </c>
      <c r="W2329" s="7">
        <v>23.89</v>
      </c>
      <c r="X2329" s="7">
        <v>23.89</v>
      </c>
      <c r="Y2329" s="7">
        <v>29.44</v>
      </c>
      <c r="Z2329" s="7">
        <v>29.44</v>
      </c>
      <c r="AA2329" s="7">
        <v>29.44</v>
      </c>
      <c r="AB2329" s="7">
        <v>29.44</v>
      </c>
      <c r="AC2329" s="7">
        <v>29.44</v>
      </c>
      <c r="AD2329" s="7">
        <v>29.44</v>
      </c>
      <c r="AE2329" s="7">
        <v>29.44</v>
      </c>
      <c r="AF2329" s="7" t="s">
        <v>890</v>
      </c>
    </row>
    <row r="2330" ht="14.25" customHeight="1">
      <c r="A2330" s="5" t="s">
        <v>4056</v>
      </c>
      <c r="B2330" s="5" t="s">
        <v>1173</v>
      </c>
      <c r="C2330" s="5" t="s">
        <v>995</v>
      </c>
      <c r="D2330" s="5" t="s">
        <v>1085</v>
      </c>
      <c r="E2330" s="62">
        <v>41640.0</v>
      </c>
      <c r="F2330" s="62">
        <v>42004.0</v>
      </c>
      <c r="G2330" s="5" t="s">
        <v>747</v>
      </c>
      <c r="H2330" s="5">
        <v>29.44</v>
      </c>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t="s">
        <v>890</v>
      </c>
    </row>
    <row r="2331" ht="14.25" customHeight="1">
      <c r="A2331" s="7" t="s">
        <v>4056</v>
      </c>
      <c r="B2331" s="7" t="s">
        <v>1173</v>
      </c>
      <c r="C2331" s="7" t="s">
        <v>995</v>
      </c>
      <c r="D2331" s="7" t="s">
        <v>1882</v>
      </c>
      <c r="E2331" s="68">
        <v>41640.0</v>
      </c>
      <c r="F2331" s="68">
        <v>42004.0</v>
      </c>
      <c r="G2331" s="7" t="s">
        <v>1003</v>
      </c>
      <c r="H2331" s="7">
        <v>29.44</v>
      </c>
      <c r="I2331" s="7">
        <v>29.44</v>
      </c>
      <c r="J2331" s="7">
        <v>29.44</v>
      </c>
      <c r="K2331" s="7">
        <v>29.44</v>
      </c>
      <c r="L2331" s="7">
        <v>29.44</v>
      </c>
      <c r="M2331" s="7">
        <v>29.44</v>
      </c>
      <c r="N2331" s="7">
        <v>29.44</v>
      </c>
      <c r="O2331" s="7">
        <v>29.44</v>
      </c>
      <c r="P2331" s="7">
        <v>26.67</v>
      </c>
      <c r="Q2331" s="7">
        <v>23.89</v>
      </c>
      <c r="R2331" s="7">
        <v>23.89</v>
      </c>
      <c r="S2331" s="7">
        <v>23.89</v>
      </c>
      <c r="T2331" s="7">
        <v>23.89</v>
      </c>
      <c r="U2331" s="7">
        <v>23.89</v>
      </c>
      <c r="V2331" s="7">
        <v>23.89</v>
      </c>
      <c r="W2331" s="7">
        <v>23.89</v>
      </c>
      <c r="X2331" s="7">
        <v>23.89</v>
      </c>
      <c r="Y2331" s="7">
        <v>23.89</v>
      </c>
      <c r="Z2331" s="7">
        <v>23.89</v>
      </c>
      <c r="AA2331" s="7">
        <v>23.89</v>
      </c>
      <c r="AB2331" s="7">
        <v>23.89</v>
      </c>
      <c r="AC2331" s="7">
        <v>29.44</v>
      </c>
      <c r="AD2331" s="7">
        <v>29.44</v>
      </c>
      <c r="AE2331" s="7">
        <v>29.44</v>
      </c>
      <c r="AF2331" s="7" t="s">
        <v>890</v>
      </c>
    </row>
    <row r="2332" ht="14.25" customHeight="1">
      <c r="A2332" s="5" t="s">
        <v>4056</v>
      </c>
      <c r="B2332" s="5" t="s">
        <v>1173</v>
      </c>
      <c r="C2332" s="5" t="s">
        <v>995</v>
      </c>
      <c r="D2332" s="5" t="s">
        <v>1624</v>
      </c>
      <c r="E2332" s="62">
        <v>41640.0</v>
      </c>
      <c r="F2332" s="62">
        <v>42004.0</v>
      </c>
      <c r="G2332" s="5" t="s">
        <v>1003</v>
      </c>
      <c r="H2332" s="5">
        <v>29.44</v>
      </c>
      <c r="I2332" s="5">
        <v>29.44</v>
      </c>
      <c r="J2332" s="5">
        <v>29.44</v>
      </c>
      <c r="K2332" s="5">
        <v>29.44</v>
      </c>
      <c r="L2332" s="5">
        <v>29.44</v>
      </c>
      <c r="M2332" s="5">
        <v>29.44</v>
      </c>
      <c r="N2332" s="5">
        <v>29.44</v>
      </c>
      <c r="O2332" s="5">
        <v>29.44</v>
      </c>
      <c r="P2332" s="5">
        <v>26.67</v>
      </c>
      <c r="Q2332" s="5">
        <v>23.89</v>
      </c>
      <c r="R2332" s="5">
        <v>23.89</v>
      </c>
      <c r="S2332" s="5">
        <v>23.89</v>
      </c>
      <c r="T2332" s="5">
        <v>23.89</v>
      </c>
      <c r="U2332" s="5">
        <v>23.89</v>
      </c>
      <c r="V2332" s="5">
        <v>23.89</v>
      </c>
      <c r="W2332" s="5">
        <v>23.89</v>
      </c>
      <c r="X2332" s="5">
        <v>23.89</v>
      </c>
      <c r="Y2332" s="5">
        <v>23.89</v>
      </c>
      <c r="Z2332" s="5">
        <v>29.44</v>
      </c>
      <c r="AA2332" s="5">
        <v>29.44</v>
      </c>
      <c r="AB2332" s="5">
        <v>29.44</v>
      </c>
      <c r="AC2332" s="5">
        <v>29.44</v>
      </c>
      <c r="AD2332" s="5">
        <v>29.44</v>
      </c>
      <c r="AE2332" s="5">
        <v>29.44</v>
      </c>
      <c r="AF2332" s="5" t="s">
        <v>890</v>
      </c>
    </row>
    <row r="2333" ht="14.25" customHeight="1">
      <c r="A2333" s="7" t="s">
        <v>4057</v>
      </c>
      <c r="B2333" s="7" t="s">
        <v>1185</v>
      </c>
      <c r="C2333" s="7"/>
      <c r="D2333" s="7" t="s">
        <v>1078</v>
      </c>
      <c r="E2333" s="68">
        <v>41640.0</v>
      </c>
      <c r="F2333" s="68">
        <v>42004.0</v>
      </c>
      <c r="G2333" s="7" t="s">
        <v>1003</v>
      </c>
      <c r="H2333" s="7">
        <v>0.05</v>
      </c>
      <c r="I2333" s="7">
        <v>0.05</v>
      </c>
      <c r="J2333" s="7">
        <v>0.05</v>
      </c>
      <c r="K2333" s="7">
        <v>0.05</v>
      </c>
      <c r="L2333" s="7">
        <v>0.05</v>
      </c>
      <c r="M2333" s="7">
        <v>0.05</v>
      </c>
      <c r="N2333" s="7">
        <v>0.05</v>
      </c>
      <c r="O2333" s="7">
        <v>0.05</v>
      </c>
      <c r="P2333" s="7">
        <v>0.05</v>
      </c>
      <c r="Q2333" s="7">
        <v>0.05</v>
      </c>
      <c r="R2333" s="7">
        <v>0.5</v>
      </c>
      <c r="S2333" s="7">
        <v>0.9</v>
      </c>
      <c r="T2333" s="7">
        <v>0.9</v>
      </c>
      <c r="U2333" s="7">
        <v>0.9</v>
      </c>
      <c r="V2333" s="7">
        <v>0.9</v>
      </c>
      <c r="W2333" s="7">
        <v>0.9</v>
      </c>
      <c r="X2333" s="7">
        <v>0.9</v>
      </c>
      <c r="Y2333" s="7">
        <v>0.5</v>
      </c>
      <c r="Z2333" s="7">
        <v>0.05</v>
      </c>
      <c r="AA2333" s="7">
        <v>0.05</v>
      </c>
      <c r="AB2333" s="7">
        <v>0.05</v>
      </c>
      <c r="AC2333" s="7">
        <v>0.05</v>
      </c>
      <c r="AD2333" s="7">
        <v>0.05</v>
      </c>
      <c r="AE2333" s="7">
        <v>0.05</v>
      </c>
      <c r="AF2333" s="7" t="s">
        <v>890</v>
      </c>
    </row>
    <row r="2334" ht="14.25" customHeight="1">
      <c r="A2334" s="5" t="s">
        <v>4057</v>
      </c>
      <c r="B2334" s="5" t="s">
        <v>1185</v>
      </c>
      <c r="C2334" s="5"/>
      <c r="D2334" s="5" t="s">
        <v>1085</v>
      </c>
      <c r="E2334" s="62">
        <v>41640.0</v>
      </c>
      <c r="F2334" s="62">
        <v>42004.0</v>
      </c>
      <c r="G2334" s="5" t="s">
        <v>747</v>
      </c>
      <c r="H2334" s="5">
        <v>0.0</v>
      </c>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t="s">
        <v>890</v>
      </c>
    </row>
    <row r="2335" ht="14.25" customHeight="1">
      <c r="A2335" s="7" t="s">
        <v>4057</v>
      </c>
      <c r="B2335" s="7" t="s">
        <v>1185</v>
      </c>
      <c r="C2335" s="7"/>
      <c r="D2335" s="7" t="s">
        <v>1089</v>
      </c>
      <c r="E2335" s="68">
        <v>41640.0</v>
      </c>
      <c r="F2335" s="68">
        <v>42004.0</v>
      </c>
      <c r="G2335" s="7" t="s">
        <v>747</v>
      </c>
      <c r="H2335" s="7">
        <v>1.0</v>
      </c>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7" t="s">
        <v>890</v>
      </c>
    </row>
    <row r="2336" ht="14.25" customHeight="1">
      <c r="A2336" s="5" t="s">
        <v>4057</v>
      </c>
      <c r="B2336" s="5" t="s">
        <v>1185</v>
      </c>
      <c r="C2336" s="5"/>
      <c r="D2336" s="5" t="s">
        <v>1624</v>
      </c>
      <c r="E2336" s="62">
        <v>41640.0</v>
      </c>
      <c r="F2336" s="62">
        <v>42004.0</v>
      </c>
      <c r="G2336" s="5" t="s">
        <v>1003</v>
      </c>
      <c r="H2336" s="5">
        <v>0.05</v>
      </c>
      <c r="I2336" s="5">
        <v>0.05</v>
      </c>
      <c r="J2336" s="5">
        <v>0.05</v>
      </c>
      <c r="K2336" s="5">
        <v>0.05</v>
      </c>
      <c r="L2336" s="5">
        <v>0.05</v>
      </c>
      <c r="M2336" s="5">
        <v>0.05</v>
      </c>
      <c r="N2336" s="5">
        <v>0.05</v>
      </c>
      <c r="O2336" s="5">
        <v>0.05</v>
      </c>
      <c r="P2336" s="5">
        <v>0.05</v>
      </c>
      <c r="Q2336" s="5">
        <v>0.5</v>
      </c>
      <c r="R2336" s="5">
        <v>0.9</v>
      </c>
      <c r="S2336" s="5">
        <v>0.9</v>
      </c>
      <c r="T2336" s="5">
        <v>0.9</v>
      </c>
      <c r="U2336" s="5">
        <v>0.9</v>
      </c>
      <c r="V2336" s="5">
        <v>0.9</v>
      </c>
      <c r="W2336" s="5">
        <v>0.9</v>
      </c>
      <c r="X2336" s="5">
        <v>0.9</v>
      </c>
      <c r="Y2336" s="5">
        <v>0.9</v>
      </c>
      <c r="Z2336" s="5">
        <v>0.5</v>
      </c>
      <c r="AA2336" s="5">
        <v>0.05</v>
      </c>
      <c r="AB2336" s="5">
        <v>0.05</v>
      </c>
      <c r="AC2336" s="5">
        <v>0.05</v>
      </c>
      <c r="AD2336" s="5">
        <v>0.05</v>
      </c>
      <c r="AE2336" s="5">
        <v>0.05</v>
      </c>
      <c r="AF2336" s="5" t="s">
        <v>890</v>
      </c>
    </row>
    <row r="2337" ht="14.25" customHeight="1">
      <c r="A2337" s="7" t="s">
        <v>4057</v>
      </c>
      <c r="B2337" s="7" t="s">
        <v>1185</v>
      </c>
      <c r="C2337" s="7"/>
      <c r="D2337" s="7" t="s">
        <v>1191</v>
      </c>
      <c r="E2337" s="68">
        <v>41640.0</v>
      </c>
      <c r="F2337" s="68">
        <v>42004.0</v>
      </c>
      <c r="G2337" s="7" t="s">
        <v>1003</v>
      </c>
      <c r="H2337" s="7">
        <v>0.05</v>
      </c>
      <c r="I2337" s="7">
        <v>0.05</v>
      </c>
      <c r="J2337" s="7">
        <v>0.05</v>
      </c>
      <c r="K2337" s="7">
        <v>0.05</v>
      </c>
      <c r="L2337" s="7">
        <v>0.05</v>
      </c>
      <c r="M2337" s="7">
        <v>0.05</v>
      </c>
      <c r="N2337" s="7">
        <v>0.05</v>
      </c>
      <c r="O2337" s="7">
        <v>0.05</v>
      </c>
      <c r="P2337" s="7">
        <v>0.05</v>
      </c>
      <c r="Q2337" s="7">
        <v>0.5</v>
      </c>
      <c r="R2337" s="7">
        <v>0.9</v>
      </c>
      <c r="S2337" s="7">
        <v>0.9</v>
      </c>
      <c r="T2337" s="7">
        <v>0.9</v>
      </c>
      <c r="U2337" s="7">
        <v>0.9</v>
      </c>
      <c r="V2337" s="7">
        <v>0.9</v>
      </c>
      <c r="W2337" s="7">
        <v>0.9</v>
      </c>
      <c r="X2337" s="7">
        <v>0.9</v>
      </c>
      <c r="Y2337" s="7">
        <v>0.9</v>
      </c>
      <c r="Z2337" s="7">
        <v>0.9</v>
      </c>
      <c r="AA2337" s="7">
        <v>0.9</v>
      </c>
      <c r="AB2337" s="7">
        <v>0.5</v>
      </c>
      <c r="AC2337" s="7">
        <v>0.05</v>
      </c>
      <c r="AD2337" s="7">
        <v>0.05</v>
      </c>
      <c r="AE2337" s="7">
        <v>0.05</v>
      </c>
      <c r="AF2337" s="7" t="s">
        <v>890</v>
      </c>
    </row>
    <row r="2338" ht="14.25" customHeight="1">
      <c r="A2338" s="5" t="s">
        <v>1873</v>
      </c>
      <c r="B2338" s="5" t="s">
        <v>742</v>
      </c>
      <c r="C2338" s="5"/>
      <c r="D2338" s="5" t="s">
        <v>1078</v>
      </c>
      <c r="E2338" s="62">
        <v>41640.0</v>
      </c>
      <c r="F2338" s="62">
        <v>42004.0</v>
      </c>
      <c r="G2338" s="5" t="s">
        <v>1003</v>
      </c>
      <c r="H2338" s="5">
        <v>0.0</v>
      </c>
      <c r="I2338" s="5">
        <v>0.0</v>
      </c>
      <c r="J2338" s="5">
        <v>0.0</v>
      </c>
      <c r="K2338" s="5">
        <v>0.0</v>
      </c>
      <c r="L2338" s="5">
        <v>0.0</v>
      </c>
      <c r="M2338" s="5">
        <v>0.0</v>
      </c>
      <c r="N2338" s="5">
        <v>0.0</v>
      </c>
      <c r="O2338" s="5">
        <v>0.0</v>
      </c>
      <c r="P2338" s="5">
        <v>0.0</v>
      </c>
      <c r="Q2338" s="5">
        <v>1.0</v>
      </c>
      <c r="R2338" s="5">
        <v>1.0</v>
      </c>
      <c r="S2338" s="5">
        <v>1.0</v>
      </c>
      <c r="T2338" s="5">
        <v>1.0</v>
      </c>
      <c r="U2338" s="5">
        <v>1.0</v>
      </c>
      <c r="V2338" s="5">
        <v>1.0</v>
      </c>
      <c r="W2338" s="5">
        <v>1.0</v>
      </c>
      <c r="X2338" s="5">
        <v>1.0</v>
      </c>
      <c r="Y2338" s="5">
        <v>1.0</v>
      </c>
      <c r="Z2338" s="5">
        <v>0.0</v>
      </c>
      <c r="AA2338" s="5">
        <v>0.0</v>
      </c>
      <c r="AB2338" s="5">
        <v>0.0</v>
      </c>
      <c r="AC2338" s="5">
        <v>0.0</v>
      </c>
      <c r="AD2338" s="5">
        <v>0.0</v>
      </c>
      <c r="AE2338" s="5">
        <v>0.0</v>
      </c>
      <c r="AF2338" s="5" t="s">
        <v>890</v>
      </c>
    </row>
    <row r="2339" ht="14.25" customHeight="1">
      <c r="A2339" s="7" t="s">
        <v>1873</v>
      </c>
      <c r="B2339" s="7" t="s">
        <v>742</v>
      </c>
      <c r="C2339" s="7"/>
      <c r="D2339" s="7" t="s">
        <v>1627</v>
      </c>
      <c r="E2339" s="68">
        <v>41640.0</v>
      </c>
      <c r="F2339" s="68">
        <v>42004.0</v>
      </c>
      <c r="G2339" s="7" t="s">
        <v>1003</v>
      </c>
      <c r="H2339" s="7">
        <v>0.0</v>
      </c>
      <c r="I2339" s="7">
        <v>0.0</v>
      </c>
      <c r="J2339" s="7">
        <v>0.0</v>
      </c>
      <c r="K2339" s="7">
        <v>0.0</v>
      </c>
      <c r="L2339" s="7">
        <v>0.0</v>
      </c>
      <c r="M2339" s="7">
        <v>0.0</v>
      </c>
      <c r="N2339" s="7">
        <v>0.0</v>
      </c>
      <c r="O2339" s="7">
        <v>0.0</v>
      </c>
      <c r="P2339" s="7">
        <v>1.0</v>
      </c>
      <c r="Q2339" s="7">
        <v>1.0</v>
      </c>
      <c r="R2339" s="7">
        <v>1.0</v>
      </c>
      <c r="S2339" s="7">
        <v>1.0</v>
      </c>
      <c r="T2339" s="7">
        <v>1.0</v>
      </c>
      <c r="U2339" s="7">
        <v>1.0</v>
      </c>
      <c r="V2339" s="7">
        <v>1.0</v>
      </c>
      <c r="W2339" s="7">
        <v>1.0</v>
      </c>
      <c r="X2339" s="7">
        <v>1.0</v>
      </c>
      <c r="Y2339" s="7">
        <v>1.0</v>
      </c>
      <c r="Z2339" s="7">
        <v>1.0</v>
      </c>
      <c r="AA2339" s="7">
        <v>0.0</v>
      </c>
      <c r="AB2339" s="7">
        <v>0.0</v>
      </c>
      <c r="AC2339" s="7">
        <v>0.0</v>
      </c>
      <c r="AD2339" s="7">
        <v>0.0</v>
      </c>
      <c r="AE2339" s="7">
        <v>0.0</v>
      </c>
      <c r="AF2339" s="7" t="s">
        <v>890</v>
      </c>
    </row>
    <row r="2340" ht="14.25" customHeight="1">
      <c r="A2340" s="5" t="s">
        <v>1873</v>
      </c>
      <c r="B2340" s="5" t="s">
        <v>742</v>
      </c>
      <c r="C2340" s="5"/>
      <c r="D2340" s="5" t="s">
        <v>1882</v>
      </c>
      <c r="E2340" s="62">
        <v>41640.0</v>
      </c>
      <c r="F2340" s="62">
        <v>42004.0</v>
      </c>
      <c r="G2340" s="5" t="s">
        <v>1003</v>
      </c>
      <c r="H2340" s="5">
        <v>0.0</v>
      </c>
      <c r="I2340" s="5">
        <v>0.0</v>
      </c>
      <c r="J2340" s="5">
        <v>0.0</v>
      </c>
      <c r="K2340" s="5">
        <v>0.0</v>
      </c>
      <c r="L2340" s="5">
        <v>0.0</v>
      </c>
      <c r="M2340" s="5">
        <v>0.0</v>
      </c>
      <c r="N2340" s="5">
        <v>0.0</v>
      </c>
      <c r="O2340" s="5">
        <v>0.0</v>
      </c>
      <c r="P2340" s="5">
        <v>1.0</v>
      </c>
      <c r="Q2340" s="5">
        <v>1.0</v>
      </c>
      <c r="R2340" s="5">
        <v>1.0</v>
      </c>
      <c r="S2340" s="5">
        <v>1.0</v>
      </c>
      <c r="T2340" s="5">
        <v>1.0</v>
      </c>
      <c r="U2340" s="5">
        <v>1.0</v>
      </c>
      <c r="V2340" s="5">
        <v>1.0</v>
      </c>
      <c r="W2340" s="5">
        <v>1.0</v>
      </c>
      <c r="X2340" s="5">
        <v>1.0</v>
      </c>
      <c r="Y2340" s="5">
        <v>1.0</v>
      </c>
      <c r="Z2340" s="5">
        <v>1.0</v>
      </c>
      <c r="AA2340" s="5">
        <v>1.0</v>
      </c>
      <c r="AB2340" s="5">
        <v>1.0</v>
      </c>
      <c r="AC2340" s="5">
        <v>0.0</v>
      </c>
      <c r="AD2340" s="5">
        <v>0.0</v>
      </c>
      <c r="AE2340" s="5">
        <v>0.0</v>
      </c>
      <c r="AF2340" s="5" t="s">
        <v>890</v>
      </c>
    </row>
    <row r="2341" ht="14.25" customHeight="1">
      <c r="A2341" s="7" t="s">
        <v>4058</v>
      </c>
      <c r="B2341" s="7" t="s">
        <v>1173</v>
      </c>
      <c r="C2341" s="7" t="s">
        <v>995</v>
      </c>
      <c r="D2341" s="7" t="s">
        <v>1078</v>
      </c>
      <c r="E2341" s="68">
        <v>41640.0</v>
      </c>
      <c r="F2341" s="68">
        <v>42004.0</v>
      </c>
      <c r="G2341" s="7" t="s">
        <v>1003</v>
      </c>
      <c r="H2341" s="7">
        <v>15.56</v>
      </c>
      <c r="I2341" s="7">
        <v>15.56</v>
      </c>
      <c r="J2341" s="7">
        <v>15.56</v>
      </c>
      <c r="K2341" s="7">
        <v>15.56</v>
      </c>
      <c r="L2341" s="7">
        <v>15.56</v>
      </c>
      <c r="M2341" s="7">
        <v>15.56</v>
      </c>
      <c r="N2341" s="7">
        <v>15.56</v>
      </c>
      <c r="O2341" s="7">
        <v>15.56</v>
      </c>
      <c r="P2341" s="7">
        <v>15.56</v>
      </c>
      <c r="Q2341" s="7">
        <v>21.11</v>
      </c>
      <c r="R2341" s="7">
        <v>21.11</v>
      </c>
      <c r="S2341" s="7">
        <v>21.11</v>
      </c>
      <c r="T2341" s="7">
        <v>21.11</v>
      </c>
      <c r="U2341" s="7">
        <v>21.11</v>
      </c>
      <c r="V2341" s="7">
        <v>21.11</v>
      </c>
      <c r="W2341" s="7">
        <v>21.11</v>
      </c>
      <c r="X2341" s="7">
        <v>21.11</v>
      </c>
      <c r="Y2341" s="7">
        <v>21.11</v>
      </c>
      <c r="Z2341" s="7">
        <v>15.56</v>
      </c>
      <c r="AA2341" s="7">
        <v>15.56</v>
      </c>
      <c r="AB2341" s="7">
        <v>15.56</v>
      </c>
      <c r="AC2341" s="7">
        <v>15.56</v>
      </c>
      <c r="AD2341" s="7">
        <v>15.56</v>
      </c>
      <c r="AE2341" s="7">
        <v>15.56</v>
      </c>
      <c r="AF2341" s="7" t="s">
        <v>890</v>
      </c>
    </row>
    <row r="2342" ht="14.25" customHeight="1">
      <c r="A2342" s="5" t="s">
        <v>4058</v>
      </c>
      <c r="B2342" s="5" t="s">
        <v>1173</v>
      </c>
      <c r="C2342" s="5" t="s">
        <v>995</v>
      </c>
      <c r="D2342" s="5" t="s">
        <v>1085</v>
      </c>
      <c r="E2342" s="62">
        <v>41640.0</v>
      </c>
      <c r="F2342" s="62">
        <v>42004.0</v>
      </c>
      <c r="G2342" s="5" t="s">
        <v>1003</v>
      </c>
      <c r="H2342" s="5">
        <v>15.56</v>
      </c>
      <c r="I2342" s="5">
        <v>15.56</v>
      </c>
      <c r="J2342" s="5">
        <v>15.56</v>
      </c>
      <c r="K2342" s="5">
        <v>15.56</v>
      </c>
      <c r="L2342" s="5">
        <v>15.56</v>
      </c>
      <c r="M2342" s="5">
        <v>15.56</v>
      </c>
      <c r="N2342" s="5">
        <v>15.56</v>
      </c>
      <c r="O2342" s="5">
        <v>15.56</v>
      </c>
      <c r="P2342" s="5">
        <v>18.33</v>
      </c>
      <c r="Q2342" s="5">
        <v>21.11</v>
      </c>
      <c r="R2342" s="5">
        <v>21.11</v>
      </c>
      <c r="S2342" s="5">
        <v>21.11</v>
      </c>
      <c r="T2342" s="5">
        <v>21.11</v>
      </c>
      <c r="U2342" s="5">
        <v>21.11</v>
      </c>
      <c r="V2342" s="5">
        <v>21.11</v>
      </c>
      <c r="W2342" s="5">
        <v>21.11</v>
      </c>
      <c r="X2342" s="5">
        <v>21.11</v>
      </c>
      <c r="Y2342" s="5">
        <v>21.11</v>
      </c>
      <c r="Z2342" s="5">
        <v>21.11</v>
      </c>
      <c r="AA2342" s="5">
        <v>21.11</v>
      </c>
      <c r="AB2342" s="5">
        <v>21.11</v>
      </c>
      <c r="AC2342" s="5">
        <v>15.56</v>
      </c>
      <c r="AD2342" s="5">
        <v>15.56</v>
      </c>
      <c r="AE2342" s="5">
        <v>15.56</v>
      </c>
      <c r="AF2342" s="5" t="s">
        <v>890</v>
      </c>
    </row>
    <row r="2343" ht="14.25" customHeight="1">
      <c r="A2343" s="7" t="s">
        <v>4058</v>
      </c>
      <c r="B2343" s="7" t="s">
        <v>1173</v>
      </c>
      <c r="C2343" s="7" t="s">
        <v>995</v>
      </c>
      <c r="D2343" s="7" t="s">
        <v>1089</v>
      </c>
      <c r="E2343" s="68">
        <v>41640.0</v>
      </c>
      <c r="F2343" s="68">
        <v>42004.0</v>
      </c>
      <c r="G2343" s="7" t="s">
        <v>747</v>
      </c>
      <c r="H2343" s="7">
        <v>15.56</v>
      </c>
      <c r="I2343" s="7"/>
      <c r="J2343" s="7"/>
      <c r="K2343" s="7"/>
      <c r="L2343" s="7"/>
      <c r="M2343" s="7"/>
      <c r="N2343" s="7"/>
      <c r="O2343" s="7"/>
      <c r="P2343" s="7"/>
      <c r="Q2343" s="7"/>
      <c r="R2343" s="7"/>
      <c r="S2343" s="7"/>
      <c r="T2343" s="7"/>
      <c r="U2343" s="7"/>
      <c r="V2343" s="7"/>
      <c r="W2343" s="7"/>
      <c r="X2343" s="7"/>
      <c r="Y2343" s="7"/>
      <c r="Z2343" s="7"/>
      <c r="AA2343" s="7"/>
      <c r="AB2343" s="7"/>
      <c r="AC2343" s="7"/>
      <c r="AD2343" s="7"/>
      <c r="AE2343" s="7"/>
      <c r="AF2343" s="7" t="s">
        <v>890</v>
      </c>
    </row>
    <row r="2344" ht="14.25" customHeight="1">
      <c r="A2344" s="5" t="s">
        <v>4058</v>
      </c>
      <c r="B2344" s="5" t="s">
        <v>1173</v>
      </c>
      <c r="C2344" s="5" t="s">
        <v>995</v>
      </c>
      <c r="D2344" s="5" t="s">
        <v>1624</v>
      </c>
      <c r="E2344" s="62">
        <v>41640.0</v>
      </c>
      <c r="F2344" s="62">
        <v>42004.0</v>
      </c>
      <c r="G2344" s="5" t="s">
        <v>1003</v>
      </c>
      <c r="H2344" s="5">
        <v>15.56</v>
      </c>
      <c r="I2344" s="5">
        <v>15.56</v>
      </c>
      <c r="J2344" s="5">
        <v>15.56</v>
      </c>
      <c r="K2344" s="5">
        <v>15.56</v>
      </c>
      <c r="L2344" s="5">
        <v>15.56</v>
      </c>
      <c r="M2344" s="5">
        <v>15.56</v>
      </c>
      <c r="N2344" s="5">
        <v>15.56</v>
      </c>
      <c r="O2344" s="5">
        <v>15.56</v>
      </c>
      <c r="P2344" s="5">
        <v>21.11</v>
      </c>
      <c r="Q2344" s="5">
        <v>21.11</v>
      </c>
      <c r="R2344" s="5">
        <v>21.11</v>
      </c>
      <c r="S2344" s="5">
        <v>21.11</v>
      </c>
      <c r="T2344" s="5">
        <v>21.11</v>
      </c>
      <c r="U2344" s="5">
        <v>21.11</v>
      </c>
      <c r="V2344" s="5">
        <v>21.11</v>
      </c>
      <c r="W2344" s="5">
        <v>21.11</v>
      </c>
      <c r="X2344" s="5">
        <v>21.11</v>
      </c>
      <c r="Y2344" s="5">
        <v>21.11</v>
      </c>
      <c r="Z2344" s="5">
        <v>21.11</v>
      </c>
      <c r="AA2344" s="5">
        <v>15.56</v>
      </c>
      <c r="AB2344" s="5">
        <v>15.56</v>
      </c>
      <c r="AC2344" s="5">
        <v>15.56</v>
      </c>
      <c r="AD2344" s="5">
        <v>15.56</v>
      </c>
      <c r="AE2344" s="5">
        <v>15.56</v>
      </c>
      <c r="AF2344" s="5" t="s">
        <v>890</v>
      </c>
    </row>
    <row r="2345" ht="14.25" customHeight="1">
      <c r="A2345" s="7" t="s">
        <v>4058</v>
      </c>
      <c r="B2345" s="7" t="s">
        <v>1173</v>
      </c>
      <c r="C2345" s="7" t="s">
        <v>995</v>
      </c>
      <c r="D2345" s="7" t="s">
        <v>1191</v>
      </c>
      <c r="E2345" s="68">
        <v>41640.0</v>
      </c>
      <c r="F2345" s="68">
        <v>42004.0</v>
      </c>
      <c r="G2345" s="7" t="s">
        <v>1003</v>
      </c>
      <c r="H2345" s="7">
        <v>15.56</v>
      </c>
      <c r="I2345" s="7">
        <v>15.56</v>
      </c>
      <c r="J2345" s="7">
        <v>15.56</v>
      </c>
      <c r="K2345" s="7">
        <v>15.56</v>
      </c>
      <c r="L2345" s="7">
        <v>15.56</v>
      </c>
      <c r="M2345" s="7">
        <v>15.56</v>
      </c>
      <c r="N2345" s="7">
        <v>15.56</v>
      </c>
      <c r="O2345" s="7">
        <v>15.56</v>
      </c>
      <c r="P2345" s="7">
        <v>21.11</v>
      </c>
      <c r="Q2345" s="7">
        <v>21.11</v>
      </c>
      <c r="R2345" s="7">
        <v>21.11</v>
      </c>
      <c r="S2345" s="7">
        <v>21.11</v>
      </c>
      <c r="T2345" s="7">
        <v>21.11</v>
      </c>
      <c r="U2345" s="7">
        <v>21.11</v>
      </c>
      <c r="V2345" s="7">
        <v>21.11</v>
      </c>
      <c r="W2345" s="7">
        <v>21.11</v>
      </c>
      <c r="X2345" s="7">
        <v>21.11</v>
      </c>
      <c r="Y2345" s="7">
        <v>21.11</v>
      </c>
      <c r="Z2345" s="7">
        <v>21.11</v>
      </c>
      <c r="AA2345" s="7">
        <v>21.11</v>
      </c>
      <c r="AB2345" s="7">
        <v>21.11</v>
      </c>
      <c r="AC2345" s="7">
        <v>15.56</v>
      </c>
      <c r="AD2345" s="7">
        <v>15.56</v>
      </c>
      <c r="AE2345" s="7">
        <v>15.56</v>
      </c>
      <c r="AF2345" s="7" t="s">
        <v>890</v>
      </c>
    </row>
    <row r="2346" ht="14.25" customHeight="1">
      <c r="A2346" s="5" t="s">
        <v>4059</v>
      </c>
      <c r="B2346" s="5" t="s">
        <v>1173</v>
      </c>
      <c r="C2346" s="5" t="s">
        <v>995</v>
      </c>
      <c r="D2346" s="5" t="s">
        <v>1078</v>
      </c>
      <c r="E2346" s="62">
        <v>41640.0</v>
      </c>
      <c r="F2346" s="62">
        <v>42004.0</v>
      </c>
      <c r="G2346" s="5" t="s">
        <v>1003</v>
      </c>
      <c r="H2346" s="5">
        <v>15.56</v>
      </c>
      <c r="I2346" s="5">
        <v>15.56</v>
      </c>
      <c r="J2346" s="5">
        <v>15.56</v>
      </c>
      <c r="K2346" s="5">
        <v>15.56</v>
      </c>
      <c r="L2346" s="5">
        <v>15.56</v>
      </c>
      <c r="M2346" s="5">
        <v>15.56</v>
      </c>
      <c r="N2346" s="5">
        <v>15.56</v>
      </c>
      <c r="O2346" s="5">
        <v>15.56</v>
      </c>
      <c r="P2346" s="5">
        <v>15.56</v>
      </c>
      <c r="Q2346" s="5">
        <v>18.33</v>
      </c>
      <c r="R2346" s="5">
        <v>21.11</v>
      </c>
      <c r="S2346" s="5">
        <v>21.11</v>
      </c>
      <c r="T2346" s="5">
        <v>21.11</v>
      </c>
      <c r="U2346" s="5">
        <v>21.11</v>
      </c>
      <c r="V2346" s="5">
        <v>21.11</v>
      </c>
      <c r="W2346" s="5">
        <v>21.11</v>
      </c>
      <c r="X2346" s="5">
        <v>21.11</v>
      </c>
      <c r="Y2346" s="5">
        <v>21.11</v>
      </c>
      <c r="Z2346" s="5">
        <v>15.56</v>
      </c>
      <c r="AA2346" s="5">
        <v>15.56</v>
      </c>
      <c r="AB2346" s="5">
        <v>15.56</v>
      </c>
      <c r="AC2346" s="5">
        <v>15.56</v>
      </c>
      <c r="AD2346" s="5">
        <v>15.56</v>
      </c>
      <c r="AE2346" s="5">
        <v>15.56</v>
      </c>
      <c r="AF2346" s="5" t="s">
        <v>890</v>
      </c>
    </row>
    <row r="2347" ht="14.25" customHeight="1">
      <c r="A2347" s="7" t="s">
        <v>4059</v>
      </c>
      <c r="B2347" s="7" t="s">
        <v>1173</v>
      </c>
      <c r="C2347" s="7" t="s">
        <v>995</v>
      </c>
      <c r="D2347" s="7" t="s">
        <v>3998</v>
      </c>
      <c r="E2347" s="68">
        <v>41640.0</v>
      </c>
      <c r="F2347" s="68">
        <v>42004.0</v>
      </c>
      <c r="G2347" s="7" t="s">
        <v>1003</v>
      </c>
      <c r="H2347" s="7">
        <v>15.56</v>
      </c>
      <c r="I2347" s="7">
        <v>15.56</v>
      </c>
      <c r="J2347" s="7">
        <v>15.56</v>
      </c>
      <c r="K2347" s="7">
        <v>15.56</v>
      </c>
      <c r="L2347" s="7">
        <v>15.56</v>
      </c>
      <c r="M2347" s="7">
        <v>15.56</v>
      </c>
      <c r="N2347" s="7">
        <v>15.56</v>
      </c>
      <c r="O2347" s="7">
        <v>15.56</v>
      </c>
      <c r="P2347" s="7">
        <v>18.33</v>
      </c>
      <c r="Q2347" s="7">
        <v>21.11</v>
      </c>
      <c r="R2347" s="7">
        <v>21.11</v>
      </c>
      <c r="S2347" s="7">
        <v>21.11</v>
      </c>
      <c r="T2347" s="7">
        <v>21.11</v>
      </c>
      <c r="U2347" s="7">
        <v>21.11</v>
      </c>
      <c r="V2347" s="7">
        <v>21.11</v>
      </c>
      <c r="W2347" s="7">
        <v>21.11</v>
      </c>
      <c r="X2347" s="7">
        <v>21.11</v>
      </c>
      <c r="Y2347" s="7">
        <v>21.11</v>
      </c>
      <c r="Z2347" s="7">
        <v>21.11</v>
      </c>
      <c r="AA2347" s="7">
        <v>21.11</v>
      </c>
      <c r="AB2347" s="7">
        <v>21.11</v>
      </c>
      <c r="AC2347" s="7">
        <v>15.56</v>
      </c>
      <c r="AD2347" s="7">
        <v>15.56</v>
      </c>
      <c r="AE2347" s="7">
        <v>15.56</v>
      </c>
      <c r="AF2347" s="7" t="s">
        <v>890</v>
      </c>
    </row>
    <row r="2348" ht="14.25" customHeight="1">
      <c r="A2348" s="5" t="s">
        <v>4059</v>
      </c>
      <c r="B2348" s="5" t="s">
        <v>1173</v>
      </c>
      <c r="C2348" s="5" t="s">
        <v>995</v>
      </c>
      <c r="D2348" s="5" t="s">
        <v>1089</v>
      </c>
      <c r="E2348" s="62">
        <v>41640.0</v>
      </c>
      <c r="F2348" s="62">
        <v>42004.0</v>
      </c>
      <c r="G2348" s="5" t="s">
        <v>747</v>
      </c>
      <c r="H2348" s="5">
        <v>15.56</v>
      </c>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t="s">
        <v>890</v>
      </c>
    </row>
    <row r="2349" ht="14.25" customHeight="1">
      <c r="A2349" s="7" t="s">
        <v>4059</v>
      </c>
      <c r="B2349" s="7" t="s">
        <v>1173</v>
      </c>
      <c r="C2349" s="7" t="s">
        <v>995</v>
      </c>
      <c r="D2349" s="7" t="s">
        <v>1624</v>
      </c>
      <c r="E2349" s="68">
        <v>41640.0</v>
      </c>
      <c r="F2349" s="68">
        <v>42004.0</v>
      </c>
      <c r="G2349" s="7" t="s">
        <v>1003</v>
      </c>
      <c r="H2349" s="7">
        <v>15.56</v>
      </c>
      <c r="I2349" s="7">
        <v>15.56</v>
      </c>
      <c r="J2349" s="7">
        <v>15.56</v>
      </c>
      <c r="K2349" s="7">
        <v>15.56</v>
      </c>
      <c r="L2349" s="7">
        <v>15.56</v>
      </c>
      <c r="M2349" s="7">
        <v>15.56</v>
      </c>
      <c r="N2349" s="7">
        <v>15.56</v>
      </c>
      <c r="O2349" s="7">
        <v>15.56</v>
      </c>
      <c r="P2349" s="7">
        <v>18.33</v>
      </c>
      <c r="Q2349" s="7">
        <v>21.11</v>
      </c>
      <c r="R2349" s="7">
        <v>21.11</v>
      </c>
      <c r="S2349" s="7">
        <v>21.11</v>
      </c>
      <c r="T2349" s="7">
        <v>21.11</v>
      </c>
      <c r="U2349" s="7">
        <v>21.11</v>
      </c>
      <c r="V2349" s="7">
        <v>21.11</v>
      </c>
      <c r="W2349" s="7">
        <v>21.11</v>
      </c>
      <c r="X2349" s="7">
        <v>21.11</v>
      </c>
      <c r="Y2349" s="7">
        <v>21.11</v>
      </c>
      <c r="Z2349" s="7">
        <v>21.11</v>
      </c>
      <c r="AA2349" s="7">
        <v>15.56</v>
      </c>
      <c r="AB2349" s="7">
        <v>15.56</v>
      </c>
      <c r="AC2349" s="7">
        <v>15.56</v>
      </c>
      <c r="AD2349" s="7">
        <v>15.56</v>
      </c>
      <c r="AE2349" s="7">
        <v>15.56</v>
      </c>
      <c r="AF2349" s="7" t="s">
        <v>890</v>
      </c>
    </row>
    <row r="2350" ht="14.25" customHeight="1">
      <c r="A2350" s="5" t="s">
        <v>4060</v>
      </c>
      <c r="B2350" s="5" t="s">
        <v>668</v>
      </c>
      <c r="C2350" s="5"/>
      <c r="D2350" s="5" t="s">
        <v>1078</v>
      </c>
      <c r="E2350" s="62">
        <v>41640.0</v>
      </c>
      <c r="F2350" s="62">
        <v>42004.0</v>
      </c>
      <c r="G2350" s="5" t="s">
        <v>1003</v>
      </c>
      <c r="H2350" s="5">
        <v>1.0</v>
      </c>
      <c r="I2350" s="5">
        <v>1.0</v>
      </c>
      <c r="J2350" s="5">
        <v>1.0</v>
      </c>
      <c r="K2350" s="5">
        <v>1.0</v>
      </c>
      <c r="L2350" s="5">
        <v>1.0</v>
      </c>
      <c r="M2350" s="5">
        <v>1.0</v>
      </c>
      <c r="N2350" s="5">
        <v>1.0</v>
      </c>
      <c r="O2350" s="5">
        <v>1.0</v>
      </c>
      <c r="P2350" s="5">
        <v>1.0</v>
      </c>
      <c r="Q2350" s="5">
        <v>0.25</v>
      </c>
      <c r="R2350" s="5">
        <v>0.25</v>
      </c>
      <c r="S2350" s="5">
        <v>0.25</v>
      </c>
      <c r="T2350" s="5">
        <v>0.25</v>
      </c>
      <c r="U2350" s="5">
        <v>0.25</v>
      </c>
      <c r="V2350" s="5">
        <v>0.25</v>
      </c>
      <c r="W2350" s="5">
        <v>0.25</v>
      </c>
      <c r="X2350" s="5">
        <v>0.25</v>
      </c>
      <c r="Y2350" s="5">
        <v>0.25</v>
      </c>
      <c r="Z2350" s="5">
        <v>1.0</v>
      </c>
      <c r="AA2350" s="5">
        <v>1.0</v>
      </c>
      <c r="AB2350" s="5">
        <v>1.0</v>
      </c>
      <c r="AC2350" s="5">
        <v>1.0</v>
      </c>
      <c r="AD2350" s="5">
        <v>1.0</v>
      </c>
      <c r="AE2350" s="5">
        <v>1.0</v>
      </c>
      <c r="AF2350" s="5" t="s">
        <v>890</v>
      </c>
    </row>
    <row r="2351" ht="14.25" customHeight="1">
      <c r="A2351" s="7" t="s">
        <v>4060</v>
      </c>
      <c r="B2351" s="7" t="s">
        <v>668</v>
      </c>
      <c r="C2351" s="7"/>
      <c r="D2351" s="7" t="s">
        <v>1627</v>
      </c>
      <c r="E2351" s="68">
        <v>41640.0</v>
      </c>
      <c r="F2351" s="68">
        <v>42004.0</v>
      </c>
      <c r="G2351" s="7" t="s">
        <v>1003</v>
      </c>
      <c r="H2351" s="7">
        <v>1.0</v>
      </c>
      <c r="I2351" s="7">
        <v>1.0</v>
      </c>
      <c r="J2351" s="7">
        <v>1.0</v>
      </c>
      <c r="K2351" s="7">
        <v>1.0</v>
      </c>
      <c r="L2351" s="7">
        <v>1.0</v>
      </c>
      <c r="M2351" s="7">
        <v>1.0</v>
      </c>
      <c r="N2351" s="7">
        <v>1.0</v>
      </c>
      <c r="O2351" s="7">
        <v>1.0</v>
      </c>
      <c r="P2351" s="7">
        <v>0.25</v>
      </c>
      <c r="Q2351" s="7">
        <v>0.25</v>
      </c>
      <c r="R2351" s="7">
        <v>0.25</v>
      </c>
      <c r="S2351" s="7">
        <v>0.25</v>
      </c>
      <c r="T2351" s="7">
        <v>0.25</v>
      </c>
      <c r="U2351" s="7">
        <v>0.25</v>
      </c>
      <c r="V2351" s="7">
        <v>0.25</v>
      </c>
      <c r="W2351" s="7">
        <v>0.25</v>
      </c>
      <c r="X2351" s="7">
        <v>0.25</v>
      </c>
      <c r="Y2351" s="7">
        <v>0.25</v>
      </c>
      <c r="Z2351" s="7">
        <v>0.25</v>
      </c>
      <c r="AA2351" s="7">
        <v>1.0</v>
      </c>
      <c r="AB2351" s="7">
        <v>1.0</v>
      </c>
      <c r="AC2351" s="7">
        <v>1.0</v>
      </c>
      <c r="AD2351" s="7">
        <v>1.0</v>
      </c>
      <c r="AE2351" s="7">
        <v>1.0</v>
      </c>
      <c r="AF2351" s="7" t="s">
        <v>890</v>
      </c>
    </row>
    <row r="2352" ht="14.25" customHeight="1">
      <c r="A2352" s="5" t="s">
        <v>4060</v>
      </c>
      <c r="B2352" s="5" t="s">
        <v>668</v>
      </c>
      <c r="C2352" s="5"/>
      <c r="D2352" s="5" t="s">
        <v>1882</v>
      </c>
      <c r="E2352" s="62">
        <v>41640.0</v>
      </c>
      <c r="F2352" s="62">
        <v>42004.0</v>
      </c>
      <c r="G2352" s="5" t="s">
        <v>1003</v>
      </c>
      <c r="H2352" s="5">
        <v>1.0</v>
      </c>
      <c r="I2352" s="5">
        <v>1.0</v>
      </c>
      <c r="J2352" s="5">
        <v>1.0</v>
      </c>
      <c r="K2352" s="5">
        <v>1.0</v>
      </c>
      <c r="L2352" s="5">
        <v>1.0</v>
      </c>
      <c r="M2352" s="5">
        <v>1.0</v>
      </c>
      <c r="N2352" s="5">
        <v>1.0</v>
      </c>
      <c r="O2352" s="5">
        <v>1.0</v>
      </c>
      <c r="P2352" s="5">
        <v>0.25</v>
      </c>
      <c r="Q2352" s="5">
        <v>0.25</v>
      </c>
      <c r="R2352" s="5">
        <v>0.25</v>
      </c>
      <c r="S2352" s="5">
        <v>0.25</v>
      </c>
      <c r="T2352" s="5">
        <v>0.25</v>
      </c>
      <c r="U2352" s="5">
        <v>0.25</v>
      </c>
      <c r="V2352" s="5">
        <v>0.25</v>
      </c>
      <c r="W2352" s="5">
        <v>0.25</v>
      </c>
      <c r="X2352" s="5">
        <v>0.25</v>
      </c>
      <c r="Y2352" s="5">
        <v>0.25</v>
      </c>
      <c r="Z2352" s="5">
        <v>0.25</v>
      </c>
      <c r="AA2352" s="5">
        <v>0.25</v>
      </c>
      <c r="AB2352" s="5">
        <v>0.25</v>
      </c>
      <c r="AC2352" s="5">
        <v>1.0</v>
      </c>
      <c r="AD2352" s="5">
        <v>1.0</v>
      </c>
      <c r="AE2352" s="5">
        <v>1.0</v>
      </c>
      <c r="AF2352" s="5" t="s">
        <v>890</v>
      </c>
    </row>
    <row r="2353" ht="14.25" customHeight="1">
      <c r="A2353" s="7" t="s">
        <v>4061</v>
      </c>
      <c r="B2353" s="7" t="s">
        <v>41</v>
      </c>
      <c r="C2353" s="7"/>
      <c r="D2353" s="7" t="s">
        <v>1078</v>
      </c>
      <c r="E2353" s="68">
        <v>41640.0</v>
      </c>
      <c r="F2353" s="68">
        <v>42004.0</v>
      </c>
      <c r="G2353" s="7" t="s">
        <v>1003</v>
      </c>
      <c r="H2353" s="7">
        <v>0.05</v>
      </c>
      <c r="I2353" s="7">
        <v>0.05</v>
      </c>
      <c r="J2353" s="7">
        <v>0.05</v>
      </c>
      <c r="K2353" s="7">
        <v>0.05</v>
      </c>
      <c r="L2353" s="7">
        <v>0.05</v>
      </c>
      <c r="M2353" s="7">
        <v>0.05</v>
      </c>
      <c r="N2353" s="7">
        <v>0.05</v>
      </c>
      <c r="O2353" s="7">
        <v>0.05</v>
      </c>
      <c r="P2353" s="7">
        <v>0.05</v>
      </c>
      <c r="Q2353" s="7">
        <v>0.05</v>
      </c>
      <c r="R2353" s="7">
        <v>0.5</v>
      </c>
      <c r="S2353" s="7">
        <v>0.95</v>
      </c>
      <c r="T2353" s="7">
        <v>0.95</v>
      </c>
      <c r="U2353" s="7">
        <v>0.95</v>
      </c>
      <c r="V2353" s="7">
        <v>0.95</v>
      </c>
      <c r="W2353" s="7">
        <v>0.95</v>
      </c>
      <c r="X2353" s="7">
        <v>0.95</v>
      </c>
      <c r="Y2353" s="7">
        <v>0.5</v>
      </c>
      <c r="Z2353" s="7">
        <v>0.05</v>
      </c>
      <c r="AA2353" s="7">
        <v>0.05</v>
      </c>
      <c r="AB2353" s="7">
        <v>0.05</v>
      </c>
      <c r="AC2353" s="7">
        <v>0.05</v>
      </c>
      <c r="AD2353" s="7">
        <v>0.05</v>
      </c>
      <c r="AE2353" s="7">
        <v>0.05</v>
      </c>
      <c r="AF2353" s="7" t="s">
        <v>890</v>
      </c>
    </row>
    <row r="2354" ht="14.25" customHeight="1">
      <c r="A2354" s="5" t="s">
        <v>4061</v>
      </c>
      <c r="B2354" s="5" t="s">
        <v>41</v>
      </c>
      <c r="C2354" s="5"/>
      <c r="D2354" s="5" t="s">
        <v>1085</v>
      </c>
      <c r="E2354" s="62">
        <v>41640.0</v>
      </c>
      <c r="F2354" s="62">
        <v>42004.0</v>
      </c>
      <c r="G2354" s="5" t="s">
        <v>747</v>
      </c>
      <c r="H2354" s="5">
        <v>0.0</v>
      </c>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t="s">
        <v>890</v>
      </c>
    </row>
    <row r="2355" ht="14.25" customHeight="1">
      <c r="A2355" s="7" t="s">
        <v>4061</v>
      </c>
      <c r="B2355" s="7" t="s">
        <v>41</v>
      </c>
      <c r="C2355" s="7"/>
      <c r="D2355" s="7" t="s">
        <v>1089</v>
      </c>
      <c r="E2355" s="68">
        <v>41640.0</v>
      </c>
      <c r="F2355" s="68">
        <v>42004.0</v>
      </c>
      <c r="G2355" s="7" t="s">
        <v>747</v>
      </c>
      <c r="H2355" s="7">
        <v>1.0</v>
      </c>
      <c r="I2355" s="7"/>
      <c r="J2355" s="7"/>
      <c r="K2355" s="7"/>
      <c r="L2355" s="7"/>
      <c r="M2355" s="7"/>
      <c r="N2355" s="7"/>
      <c r="O2355" s="7"/>
      <c r="P2355" s="7"/>
      <c r="Q2355" s="7"/>
      <c r="R2355" s="7"/>
      <c r="S2355" s="7"/>
      <c r="T2355" s="7"/>
      <c r="U2355" s="7"/>
      <c r="V2355" s="7"/>
      <c r="W2355" s="7"/>
      <c r="X2355" s="7"/>
      <c r="Y2355" s="7"/>
      <c r="Z2355" s="7"/>
      <c r="AA2355" s="7"/>
      <c r="AB2355" s="7"/>
      <c r="AC2355" s="7"/>
      <c r="AD2355" s="7"/>
      <c r="AE2355" s="7"/>
      <c r="AF2355" s="7" t="s">
        <v>890</v>
      </c>
    </row>
    <row r="2356" ht="14.25" customHeight="1">
      <c r="A2356" s="5" t="s">
        <v>4061</v>
      </c>
      <c r="B2356" s="5" t="s">
        <v>41</v>
      </c>
      <c r="C2356" s="5"/>
      <c r="D2356" s="5" t="s">
        <v>1624</v>
      </c>
      <c r="E2356" s="62">
        <v>41640.0</v>
      </c>
      <c r="F2356" s="62">
        <v>42004.0</v>
      </c>
      <c r="G2356" s="5" t="s">
        <v>1003</v>
      </c>
      <c r="H2356" s="5">
        <v>0.05</v>
      </c>
      <c r="I2356" s="5">
        <v>0.05</v>
      </c>
      <c r="J2356" s="5">
        <v>0.05</v>
      </c>
      <c r="K2356" s="5">
        <v>0.05</v>
      </c>
      <c r="L2356" s="5">
        <v>0.05</v>
      </c>
      <c r="M2356" s="5">
        <v>0.05</v>
      </c>
      <c r="N2356" s="5">
        <v>0.05</v>
      </c>
      <c r="O2356" s="5">
        <v>0.05</v>
      </c>
      <c r="P2356" s="5">
        <v>0.05</v>
      </c>
      <c r="Q2356" s="5">
        <v>0.5</v>
      </c>
      <c r="R2356" s="5">
        <v>0.95</v>
      </c>
      <c r="S2356" s="5">
        <v>0.95</v>
      </c>
      <c r="T2356" s="5">
        <v>0.95</v>
      </c>
      <c r="U2356" s="5">
        <v>0.95</v>
      </c>
      <c r="V2356" s="5">
        <v>0.95</v>
      </c>
      <c r="W2356" s="5">
        <v>0.95</v>
      </c>
      <c r="X2356" s="5">
        <v>0.95</v>
      </c>
      <c r="Y2356" s="5">
        <v>0.95</v>
      </c>
      <c r="Z2356" s="5">
        <v>0.5</v>
      </c>
      <c r="AA2356" s="5">
        <v>0.05</v>
      </c>
      <c r="AB2356" s="5">
        <v>0.05</v>
      </c>
      <c r="AC2356" s="5">
        <v>0.05</v>
      </c>
      <c r="AD2356" s="5">
        <v>0.05</v>
      </c>
      <c r="AE2356" s="5">
        <v>0.05</v>
      </c>
      <c r="AF2356" s="5" t="s">
        <v>890</v>
      </c>
    </row>
    <row r="2357" ht="14.25" customHeight="1">
      <c r="A2357" s="7" t="s">
        <v>4061</v>
      </c>
      <c r="B2357" s="7" t="s">
        <v>41</v>
      </c>
      <c r="C2357" s="7"/>
      <c r="D2357" s="7" t="s">
        <v>1191</v>
      </c>
      <c r="E2357" s="68">
        <v>41640.0</v>
      </c>
      <c r="F2357" s="68">
        <v>42004.0</v>
      </c>
      <c r="G2357" s="7" t="s">
        <v>1003</v>
      </c>
      <c r="H2357" s="7">
        <v>0.05</v>
      </c>
      <c r="I2357" s="7">
        <v>0.05</v>
      </c>
      <c r="J2357" s="7">
        <v>0.05</v>
      </c>
      <c r="K2357" s="7">
        <v>0.05</v>
      </c>
      <c r="L2357" s="7">
        <v>0.05</v>
      </c>
      <c r="M2357" s="7">
        <v>0.05</v>
      </c>
      <c r="N2357" s="7">
        <v>0.05</v>
      </c>
      <c r="O2357" s="7">
        <v>0.05</v>
      </c>
      <c r="P2357" s="7">
        <v>0.05</v>
      </c>
      <c r="Q2357" s="7">
        <v>0.5</v>
      </c>
      <c r="R2357" s="7">
        <v>0.95</v>
      </c>
      <c r="S2357" s="7">
        <v>0.95</v>
      </c>
      <c r="T2357" s="7">
        <v>0.95</v>
      </c>
      <c r="U2357" s="7">
        <v>0.95</v>
      </c>
      <c r="V2357" s="7">
        <v>0.95</v>
      </c>
      <c r="W2357" s="7">
        <v>0.95</v>
      </c>
      <c r="X2357" s="7">
        <v>0.95</v>
      </c>
      <c r="Y2357" s="7">
        <v>0.95</v>
      </c>
      <c r="Z2357" s="7">
        <v>0.95</v>
      </c>
      <c r="AA2357" s="7">
        <v>0.95</v>
      </c>
      <c r="AB2357" s="7">
        <v>0.5</v>
      </c>
      <c r="AC2357" s="7">
        <v>0.05</v>
      </c>
      <c r="AD2357" s="7">
        <v>0.05</v>
      </c>
      <c r="AE2357" s="7">
        <v>0.05</v>
      </c>
      <c r="AF2357" s="7" t="s">
        <v>890</v>
      </c>
    </row>
    <row r="2358" ht="14.25" customHeight="1">
      <c r="A2358" s="5" t="s">
        <v>4062</v>
      </c>
      <c r="B2358" s="5" t="s">
        <v>1856</v>
      </c>
      <c r="C2358" s="5"/>
      <c r="D2358" s="5" t="s">
        <v>1078</v>
      </c>
      <c r="E2358" s="62">
        <v>41640.0</v>
      </c>
      <c r="F2358" s="62">
        <v>42004.0</v>
      </c>
      <c r="G2358" s="5" t="s">
        <v>1003</v>
      </c>
      <c r="H2358" s="5">
        <v>0.0</v>
      </c>
      <c r="I2358" s="5">
        <v>0.0</v>
      </c>
      <c r="J2358" s="5">
        <v>0.0</v>
      </c>
      <c r="K2358" s="5">
        <v>0.0</v>
      </c>
      <c r="L2358" s="5">
        <v>0.0</v>
      </c>
      <c r="M2358" s="5">
        <v>0.0</v>
      </c>
      <c r="N2358" s="5">
        <v>0.0</v>
      </c>
      <c r="O2358" s="5">
        <v>0.0</v>
      </c>
      <c r="P2358" s="5">
        <v>0.0</v>
      </c>
      <c r="Q2358" s="5">
        <v>0.0</v>
      </c>
      <c r="R2358" s="5">
        <v>1.0</v>
      </c>
      <c r="S2358" s="5">
        <v>1.0</v>
      </c>
      <c r="T2358" s="5">
        <v>1.0</v>
      </c>
      <c r="U2358" s="5">
        <v>1.0</v>
      </c>
      <c r="V2358" s="5">
        <v>1.0</v>
      </c>
      <c r="W2358" s="5">
        <v>1.0</v>
      </c>
      <c r="X2358" s="5">
        <v>1.0</v>
      </c>
      <c r="Y2358" s="5">
        <v>1.0</v>
      </c>
      <c r="Z2358" s="5">
        <v>0.0</v>
      </c>
      <c r="AA2358" s="5">
        <v>0.0</v>
      </c>
      <c r="AB2358" s="5">
        <v>0.0</v>
      </c>
      <c r="AC2358" s="5">
        <v>0.0</v>
      </c>
      <c r="AD2358" s="5">
        <v>0.0</v>
      </c>
      <c r="AE2358" s="5">
        <v>0.0</v>
      </c>
      <c r="AF2358" s="5" t="s">
        <v>890</v>
      </c>
    </row>
    <row r="2359" ht="14.25" customHeight="1">
      <c r="A2359" s="7" t="s">
        <v>4062</v>
      </c>
      <c r="B2359" s="7" t="s">
        <v>1856</v>
      </c>
      <c r="C2359" s="7"/>
      <c r="D2359" s="7" t="s">
        <v>1627</v>
      </c>
      <c r="E2359" s="68">
        <v>41640.0</v>
      </c>
      <c r="F2359" s="68">
        <v>42004.0</v>
      </c>
      <c r="G2359" s="7" t="s">
        <v>1003</v>
      </c>
      <c r="H2359" s="7">
        <v>0.0</v>
      </c>
      <c r="I2359" s="7">
        <v>0.0</v>
      </c>
      <c r="J2359" s="7">
        <v>0.0</v>
      </c>
      <c r="K2359" s="7">
        <v>0.0</v>
      </c>
      <c r="L2359" s="7">
        <v>0.0</v>
      </c>
      <c r="M2359" s="7">
        <v>0.0</v>
      </c>
      <c r="N2359" s="7">
        <v>0.0</v>
      </c>
      <c r="O2359" s="7">
        <v>0.0</v>
      </c>
      <c r="P2359" s="7">
        <v>0.0</v>
      </c>
      <c r="Q2359" s="7">
        <v>1.0</v>
      </c>
      <c r="R2359" s="7">
        <v>1.0</v>
      </c>
      <c r="S2359" s="7">
        <v>1.0</v>
      </c>
      <c r="T2359" s="7">
        <v>1.0</v>
      </c>
      <c r="U2359" s="7">
        <v>1.0</v>
      </c>
      <c r="V2359" s="7">
        <v>1.0</v>
      </c>
      <c r="W2359" s="7">
        <v>1.0</v>
      </c>
      <c r="X2359" s="7">
        <v>1.0</v>
      </c>
      <c r="Y2359" s="7">
        <v>1.0</v>
      </c>
      <c r="Z2359" s="7">
        <v>1.0</v>
      </c>
      <c r="AA2359" s="7">
        <v>0.0</v>
      </c>
      <c r="AB2359" s="7">
        <v>0.0</v>
      </c>
      <c r="AC2359" s="7">
        <v>0.0</v>
      </c>
      <c r="AD2359" s="7">
        <v>0.0</v>
      </c>
      <c r="AE2359" s="7">
        <v>0.0</v>
      </c>
      <c r="AF2359" s="7" t="s">
        <v>890</v>
      </c>
    </row>
    <row r="2360" ht="14.25" customHeight="1">
      <c r="A2360" s="5" t="s">
        <v>4062</v>
      </c>
      <c r="B2360" s="5" t="s">
        <v>1856</v>
      </c>
      <c r="C2360" s="5"/>
      <c r="D2360" s="5" t="s">
        <v>1882</v>
      </c>
      <c r="E2360" s="62">
        <v>41640.0</v>
      </c>
      <c r="F2360" s="62">
        <v>42004.0</v>
      </c>
      <c r="G2360" s="5" t="s">
        <v>1003</v>
      </c>
      <c r="H2360" s="5">
        <v>0.0</v>
      </c>
      <c r="I2360" s="5">
        <v>0.0</v>
      </c>
      <c r="J2360" s="5">
        <v>0.0</v>
      </c>
      <c r="K2360" s="5">
        <v>0.0</v>
      </c>
      <c r="L2360" s="5">
        <v>0.0</v>
      </c>
      <c r="M2360" s="5">
        <v>0.0</v>
      </c>
      <c r="N2360" s="5">
        <v>0.0</v>
      </c>
      <c r="O2360" s="5">
        <v>0.0</v>
      </c>
      <c r="P2360" s="5">
        <v>0.0</v>
      </c>
      <c r="Q2360" s="5">
        <v>1.0</v>
      </c>
      <c r="R2360" s="5">
        <v>1.0</v>
      </c>
      <c r="S2360" s="5">
        <v>1.0</v>
      </c>
      <c r="T2360" s="5">
        <v>1.0</v>
      </c>
      <c r="U2360" s="5">
        <v>1.0</v>
      </c>
      <c r="V2360" s="5">
        <v>1.0</v>
      </c>
      <c r="W2360" s="5">
        <v>1.0</v>
      </c>
      <c r="X2360" s="5">
        <v>1.0</v>
      </c>
      <c r="Y2360" s="5">
        <v>1.0</v>
      </c>
      <c r="Z2360" s="5">
        <v>1.0</v>
      </c>
      <c r="AA2360" s="5">
        <v>1.0</v>
      </c>
      <c r="AB2360" s="5">
        <v>1.0</v>
      </c>
      <c r="AC2360" s="5">
        <v>0.0</v>
      </c>
      <c r="AD2360" s="5">
        <v>0.0</v>
      </c>
      <c r="AE2360" s="5">
        <v>0.0</v>
      </c>
      <c r="AF2360" s="5" t="s">
        <v>890</v>
      </c>
    </row>
    <row r="2361" ht="14.25" customHeight="1">
      <c r="A2361" s="7" t="s">
        <v>4063</v>
      </c>
      <c r="B2361" s="7" t="s">
        <v>647</v>
      </c>
      <c r="C2361" s="7"/>
      <c r="D2361" s="7" t="s">
        <v>1078</v>
      </c>
      <c r="E2361" s="68">
        <v>41640.0</v>
      </c>
      <c r="F2361" s="68">
        <v>42004.0</v>
      </c>
      <c r="G2361" s="7" t="s">
        <v>1003</v>
      </c>
      <c r="H2361" s="7">
        <v>0.0</v>
      </c>
      <c r="I2361" s="7">
        <v>0.0</v>
      </c>
      <c r="J2361" s="7">
        <v>0.0</v>
      </c>
      <c r="K2361" s="7">
        <v>0.0</v>
      </c>
      <c r="L2361" s="7">
        <v>0.0</v>
      </c>
      <c r="M2361" s="7">
        <v>0.0</v>
      </c>
      <c r="N2361" s="7">
        <v>0.0</v>
      </c>
      <c r="O2361" s="7">
        <v>0.0</v>
      </c>
      <c r="P2361" s="7">
        <v>0.0</v>
      </c>
      <c r="Q2361" s="7">
        <v>0.0</v>
      </c>
      <c r="R2361" s="7">
        <v>0.11</v>
      </c>
      <c r="S2361" s="7">
        <v>0.11</v>
      </c>
      <c r="T2361" s="7">
        <v>0.43</v>
      </c>
      <c r="U2361" s="7">
        <v>0.46</v>
      </c>
      <c r="V2361" s="7">
        <v>0.5</v>
      </c>
      <c r="W2361" s="7">
        <v>0.69</v>
      </c>
      <c r="X2361" s="7">
        <v>0.34</v>
      </c>
      <c r="Y2361" s="7">
        <v>0.11</v>
      </c>
      <c r="Z2361" s="7">
        <v>0.0</v>
      </c>
      <c r="AA2361" s="7">
        <v>0.0</v>
      </c>
      <c r="AB2361" s="7">
        <v>0.0</v>
      </c>
      <c r="AC2361" s="7">
        <v>0.0</v>
      </c>
      <c r="AD2361" s="7">
        <v>0.0</v>
      </c>
      <c r="AE2361" s="7">
        <v>0.0</v>
      </c>
      <c r="AF2361" s="7" t="s">
        <v>890</v>
      </c>
    </row>
    <row r="2362" ht="14.25" customHeight="1">
      <c r="A2362" s="5" t="s">
        <v>4063</v>
      </c>
      <c r="B2362" s="5" t="s">
        <v>647</v>
      </c>
      <c r="C2362" s="5"/>
      <c r="D2362" s="5" t="s">
        <v>1085</v>
      </c>
      <c r="E2362" s="62">
        <v>41640.0</v>
      </c>
      <c r="F2362" s="62">
        <v>42004.0</v>
      </c>
      <c r="G2362" s="5" t="s">
        <v>747</v>
      </c>
      <c r="H2362" s="5">
        <v>0.0</v>
      </c>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t="s">
        <v>890</v>
      </c>
    </row>
    <row r="2363" ht="14.25" customHeight="1">
      <c r="A2363" s="7" t="s">
        <v>4063</v>
      </c>
      <c r="B2363" s="7" t="s">
        <v>647</v>
      </c>
      <c r="C2363" s="7"/>
      <c r="D2363" s="7" t="s">
        <v>1089</v>
      </c>
      <c r="E2363" s="68">
        <v>41640.0</v>
      </c>
      <c r="F2363" s="68">
        <v>42004.0</v>
      </c>
      <c r="G2363" s="7" t="s">
        <v>747</v>
      </c>
      <c r="H2363" s="7">
        <v>1.0</v>
      </c>
      <c r="I2363" s="7"/>
      <c r="J2363" s="7"/>
      <c r="K2363" s="7"/>
      <c r="L2363" s="7"/>
      <c r="M2363" s="7"/>
      <c r="N2363" s="7"/>
      <c r="O2363" s="7"/>
      <c r="P2363" s="7"/>
      <c r="Q2363" s="7"/>
      <c r="R2363" s="7"/>
      <c r="S2363" s="7"/>
      <c r="T2363" s="7"/>
      <c r="U2363" s="7"/>
      <c r="V2363" s="7"/>
      <c r="W2363" s="7"/>
      <c r="X2363" s="7"/>
      <c r="Y2363" s="7"/>
      <c r="Z2363" s="7"/>
      <c r="AA2363" s="7"/>
      <c r="AB2363" s="7"/>
      <c r="AC2363" s="7"/>
      <c r="AD2363" s="7"/>
      <c r="AE2363" s="7"/>
      <c r="AF2363" s="7" t="s">
        <v>890</v>
      </c>
    </row>
    <row r="2364" ht="14.25" customHeight="1">
      <c r="A2364" s="5" t="s">
        <v>4063</v>
      </c>
      <c r="B2364" s="5" t="s">
        <v>647</v>
      </c>
      <c r="C2364" s="5"/>
      <c r="D2364" s="5" t="s">
        <v>1624</v>
      </c>
      <c r="E2364" s="62">
        <v>41640.0</v>
      </c>
      <c r="F2364" s="62">
        <v>42004.0</v>
      </c>
      <c r="G2364" s="5" t="s">
        <v>1003</v>
      </c>
      <c r="H2364" s="5">
        <v>0.0</v>
      </c>
      <c r="I2364" s="5">
        <v>0.0</v>
      </c>
      <c r="J2364" s="5">
        <v>0.0</v>
      </c>
      <c r="K2364" s="5">
        <v>0.0</v>
      </c>
      <c r="L2364" s="5">
        <v>0.0</v>
      </c>
      <c r="M2364" s="5">
        <v>0.0</v>
      </c>
      <c r="N2364" s="5">
        <v>0.0</v>
      </c>
      <c r="O2364" s="5">
        <v>0.0</v>
      </c>
      <c r="P2364" s="5">
        <v>0.0</v>
      </c>
      <c r="Q2364" s="5">
        <v>0.11</v>
      </c>
      <c r="R2364" s="5">
        <v>0.11</v>
      </c>
      <c r="S2364" s="5">
        <v>0.58</v>
      </c>
      <c r="T2364" s="5">
        <v>0.71</v>
      </c>
      <c r="U2364" s="5">
        <v>0.74</v>
      </c>
      <c r="V2364" s="5">
        <v>0.77</v>
      </c>
      <c r="W2364" s="5">
        <v>0.8</v>
      </c>
      <c r="X2364" s="5">
        <v>0.74</v>
      </c>
      <c r="Y2364" s="5">
        <v>0.54</v>
      </c>
      <c r="Z2364" s="5">
        <v>0.11</v>
      </c>
      <c r="AA2364" s="5">
        <v>0.0</v>
      </c>
      <c r="AB2364" s="5">
        <v>0.0</v>
      </c>
      <c r="AC2364" s="5">
        <v>0.0</v>
      </c>
      <c r="AD2364" s="5">
        <v>0.0</v>
      </c>
      <c r="AE2364" s="5">
        <v>0.0</v>
      </c>
      <c r="AF2364" s="5" t="s">
        <v>890</v>
      </c>
    </row>
    <row r="2365" ht="14.25" customHeight="1">
      <c r="A2365" s="7" t="s">
        <v>4063</v>
      </c>
      <c r="B2365" s="7" t="s">
        <v>647</v>
      </c>
      <c r="C2365" s="7"/>
      <c r="D2365" s="7" t="s">
        <v>1191</v>
      </c>
      <c r="E2365" s="68">
        <v>41640.0</v>
      </c>
      <c r="F2365" s="68">
        <v>42004.0</v>
      </c>
      <c r="G2365" s="7" t="s">
        <v>1003</v>
      </c>
      <c r="H2365" s="7">
        <v>0.0</v>
      </c>
      <c r="I2365" s="7">
        <v>0.0</v>
      </c>
      <c r="J2365" s="7">
        <v>0.0</v>
      </c>
      <c r="K2365" s="7">
        <v>0.0</v>
      </c>
      <c r="L2365" s="7">
        <v>0.0</v>
      </c>
      <c r="M2365" s="7">
        <v>0.0</v>
      </c>
      <c r="N2365" s="7">
        <v>0.0</v>
      </c>
      <c r="O2365" s="7">
        <v>0.0</v>
      </c>
      <c r="P2365" s="7">
        <v>0.0</v>
      </c>
      <c r="Q2365" s="7">
        <v>0.11</v>
      </c>
      <c r="R2365" s="7">
        <v>0.11</v>
      </c>
      <c r="S2365" s="7">
        <v>0.43</v>
      </c>
      <c r="T2365" s="7">
        <v>0.46</v>
      </c>
      <c r="U2365" s="7">
        <v>0.71</v>
      </c>
      <c r="V2365" s="7">
        <v>0.5</v>
      </c>
      <c r="W2365" s="7">
        <v>0.69</v>
      </c>
      <c r="X2365" s="7">
        <v>0.54</v>
      </c>
      <c r="Y2365" s="7">
        <v>0.71</v>
      </c>
      <c r="Z2365" s="7">
        <v>0.34</v>
      </c>
      <c r="AA2365" s="7">
        <v>0.26</v>
      </c>
      <c r="AB2365" s="7">
        <v>0.11</v>
      </c>
      <c r="AC2365" s="7">
        <v>0.0</v>
      </c>
      <c r="AD2365" s="7">
        <v>0.0</v>
      </c>
      <c r="AE2365" s="7">
        <v>0.0</v>
      </c>
      <c r="AF2365" s="7" t="s">
        <v>890</v>
      </c>
    </row>
    <row r="2366" ht="14.25" customHeight="1">
      <c r="A2366" s="5" t="s">
        <v>4064</v>
      </c>
      <c r="B2366" s="5" t="s">
        <v>1230</v>
      </c>
      <c r="C2366" s="5"/>
      <c r="D2366" s="5" t="s">
        <v>1078</v>
      </c>
      <c r="E2366" s="62">
        <v>41640.0</v>
      </c>
      <c r="F2366" s="62">
        <v>42004.0</v>
      </c>
      <c r="G2366" s="5" t="s">
        <v>1003</v>
      </c>
      <c r="H2366" s="5">
        <v>0.0</v>
      </c>
      <c r="I2366" s="5">
        <v>0.0</v>
      </c>
      <c r="J2366" s="5">
        <v>0.0</v>
      </c>
      <c r="K2366" s="5">
        <v>0.0</v>
      </c>
      <c r="L2366" s="5">
        <v>0.0</v>
      </c>
      <c r="M2366" s="5">
        <v>0.0</v>
      </c>
      <c r="N2366" s="5">
        <v>0.0</v>
      </c>
      <c r="O2366" s="5">
        <v>0.0</v>
      </c>
      <c r="P2366" s="5">
        <v>0.0</v>
      </c>
      <c r="Q2366" s="5">
        <v>0.0</v>
      </c>
      <c r="R2366" s="5">
        <v>0.12</v>
      </c>
      <c r="S2366" s="5">
        <v>0.29</v>
      </c>
      <c r="T2366" s="5">
        <v>0.31</v>
      </c>
      <c r="U2366" s="5">
        <v>0.36</v>
      </c>
      <c r="V2366" s="5">
        <v>0.36</v>
      </c>
      <c r="W2366" s="5">
        <v>0.34</v>
      </c>
      <c r="X2366" s="5">
        <v>0.35</v>
      </c>
      <c r="Y2366" s="5">
        <v>0.37</v>
      </c>
      <c r="Z2366" s="5">
        <v>0.0</v>
      </c>
      <c r="AA2366" s="5">
        <v>0.0</v>
      </c>
      <c r="AB2366" s="5">
        <v>0.0</v>
      </c>
      <c r="AC2366" s="5">
        <v>0.0</v>
      </c>
      <c r="AD2366" s="5">
        <v>0.0</v>
      </c>
      <c r="AE2366" s="5">
        <v>0.0</v>
      </c>
      <c r="AF2366" s="5" t="s">
        <v>890</v>
      </c>
    </row>
    <row r="2367" ht="14.25" customHeight="1">
      <c r="A2367" s="7" t="s">
        <v>4064</v>
      </c>
      <c r="B2367" s="7" t="s">
        <v>1230</v>
      </c>
      <c r="C2367" s="7"/>
      <c r="D2367" s="7" t="s">
        <v>1627</v>
      </c>
      <c r="E2367" s="68">
        <v>41640.0</v>
      </c>
      <c r="F2367" s="68">
        <v>42004.0</v>
      </c>
      <c r="G2367" s="7" t="s">
        <v>1003</v>
      </c>
      <c r="H2367" s="7">
        <v>0.0</v>
      </c>
      <c r="I2367" s="7">
        <v>0.0</v>
      </c>
      <c r="J2367" s="7">
        <v>0.0</v>
      </c>
      <c r="K2367" s="7">
        <v>0.0</v>
      </c>
      <c r="L2367" s="7">
        <v>0.0</v>
      </c>
      <c r="M2367" s="7">
        <v>0.0</v>
      </c>
      <c r="N2367" s="7">
        <v>0.0</v>
      </c>
      <c r="O2367" s="7">
        <v>0.0</v>
      </c>
      <c r="P2367" s="7">
        <v>0.0</v>
      </c>
      <c r="Q2367" s="7">
        <v>0.2</v>
      </c>
      <c r="R2367" s="7">
        <v>0.27</v>
      </c>
      <c r="S2367" s="7">
        <v>0.42</v>
      </c>
      <c r="T2367" s="7">
        <v>0.54</v>
      </c>
      <c r="U2367" s="7">
        <v>0.59</v>
      </c>
      <c r="V2367" s="7">
        <v>0.6</v>
      </c>
      <c r="W2367" s="7">
        <v>0.49</v>
      </c>
      <c r="X2367" s="7">
        <v>0.48</v>
      </c>
      <c r="Y2367" s="7">
        <v>0.47</v>
      </c>
      <c r="Z2367" s="7">
        <v>0.46</v>
      </c>
      <c r="AA2367" s="7">
        <v>0.0</v>
      </c>
      <c r="AB2367" s="7">
        <v>0.0</v>
      </c>
      <c r="AC2367" s="7">
        <v>0.0</v>
      </c>
      <c r="AD2367" s="7">
        <v>0.0</v>
      </c>
      <c r="AE2367" s="7">
        <v>0.0</v>
      </c>
      <c r="AF2367" s="7" t="s">
        <v>890</v>
      </c>
    </row>
    <row r="2368" ht="14.25" customHeight="1">
      <c r="A2368" s="5" t="s">
        <v>4064</v>
      </c>
      <c r="B2368" s="5" t="s">
        <v>1230</v>
      </c>
      <c r="C2368" s="5"/>
      <c r="D2368" s="5" t="s">
        <v>1882</v>
      </c>
      <c r="E2368" s="62">
        <v>41640.0</v>
      </c>
      <c r="F2368" s="62">
        <v>42004.0</v>
      </c>
      <c r="G2368" s="5" t="s">
        <v>1003</v>
      </c>
      <c r="H2368" s="5">
        <v>0.0</v>
      </c>
      <c r="I2368" s="5">
        <v>0.0</v>
      </c>
      <c r="J2368" s="5">
        <v>0.0</v>
      </c>
      <c r="K2368" s="5">
        <v>0.0</v>
      </c>
      <c r="L2368" s="5">
        <v>0.0</v>
      </c>
      <c r="M2368" s="5">
        <v>0.0</v>
      </c>
      <c r="N2368" s="5">
        <v>0.0</v>
      </c>
      <c r="O2368" s="5">
        <v>0.0</v>
      </c>
      <c r="P2368" s="5">
        <v>0.0</v>
      </c>
      <c r="Q2368" s="5">
        <v>0.15</v>
      </c>
      <c r="R2368" s="5">
        <v>0.25</v>
      </c>
      <c r="S2368" s="5">
        <v>0.41</v>
      </c>
      <c r="T2368" s="5">
        <v>0.57</v>
      </c>
      <c r="U2368" s="5">
        <v>0.62</v>
      </c>
      <c r="V2368" s="5">
        <v>0.61</v>
      </c>
      <c r="W2368" s="5">
        <v>0.5</v>
      </c>
      <c r="X2368" s="5">
        <v>0.45</v>
      </c>
      <c r="Y2368" s="5">
        <v>0.46</v>
      </c>
      <c r="Z2368" s="5">
        <v>0.47</v>
      </c>
      <c r="AA2368" s="5">
        <v>0.42</v>
      </c>
      <c r="AB2368" s="5">
        <v>0.34</v>
      </c>
      <c r="AC2368" s="5">
        <v>0.0</v>
      </c>
      <c r="AD2368" s="5">
        <v>0.0</v>
      </c>
      <c r="AE2368" s="5">
        <v>0.0</v>
      </c>
      <c r="AF2368" s="5" t="s">
        <v>890</v>
      </c>
    </row>
    <row r="2369" ht="14.25" customHeight="1">
      <c r="A2369" s="7" t="s">
        <v>4065</v>
      </c>
      <c r="B2369" s="7" t="s">
        <v>742</v>
      </c>
      <c r="C2369" s="7"/>
      <c r="D2369" s="7" t="s">
        <v>743</v>
      </c>
      <c r="E2369" s="68">
        <v>41640.0</v>
      </c>
      <c r="F2369" s="68">
        <v>42004.0</v>
      </c>
      <c r="G2369" s="7" t="s">
        <v>747</v>
      </c>
      <c r="H2369" s="7">
        <v>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890</v>
      </c>
    </row>
    <row r="2370" ht="14.25" customHeight="1">
      <c r="A2370" s="7" t="s">
        <v>4066</v>
      </c>
      <c r="B2370" s="7" t="s">
        <v>742</v>
      </c>
      <c r="C2370" s="7"/>
      <c r="D2370" s="7" t="s">
        <v>1223</v>
      </c>
      <c r="E2370" s="68">
        <v>41640.0</v>
      </c>
      <c r="F2370" s="68">
        <v>42004.0</v>
      </c>
      <c r="G2370" s="7" t="s">
        <v>1003</v>
      </c>
      <c r="H2370" s="7">
        <v>0.1</v>
      </c>
      <c r="I2370" s="7">
        <v>0.1</v>
      </c>
      <c r="J2370" s="7">
        <v>0.1</v>
      </c>
      <c r="K2370" s="7">
        <v>0.1</v>
      </c>
      <c r="L2370" s="7">
        <v>0.3</v>
      </c>
      <c r="M2370" s="7">
        <v>0.3</v>
      </c>
      <c r="N2370" s="7">
        <v>0.6</v>
      </c>
      <c r="O2370" s="7">
        <v>0.9</v>
      </c>
      <c r="P2370" s="7">
        <v>0.9</v>
      </c>
      <c r="Q2370" s="7">
        <v>0.9</v>
      </c>
      <c r="R2370" s="7">
        <v>0.9</v>
      </c>
      <c r="S2370" s="7">
        <v>0.9</v>
      </c>
      <c r="T2370" s="7">
        <v>0.9</v>
      </c>
      <c r="U2370" s="7">
        <v>0.9</v>
      </c>
      <c r="V2370" s="7">
        <v>0.9</v>
      </c>
      <c r="W2370" s="7">
        <v>0.9</v>
      </c>
      <c r="X2370" s="7">
        <v>0.9</v>
      </c>
      <c r="Y2370" s="7">
        <v>0.9</v>
      </c>
      <c r="Z2370" s="7">
        <v>0.6</v>
      </c>
      <c r="AA2370" s="7">
        <v>0.6</v>
      </c>
      <c r="AB2370" s="7">
        <v>0.3</v>
      </c>
      <c r="AC2370" s="7">
        <v>0.3</v>
      </c>
      <c r="AD2370" s="7">
        <v>0.1</v>
      </c>
      <c r="AE2370" s="7">
        <v>0.1</v>
      </c>
      <c r="AF2370" s="7" t="s">
        <v>749</v>
      </c>
    </row>
    <row r="2371" ht="14.25" customHeight="1">
      <c r="A2371" s="5" t="s">
        <v>4066</v>
      </c>
      <c r="B2371" s="5" t="s">
        <v>742</v>
      </c>
      <c r="C2371" s="5"/>
      <c r="D2371" s="5" t="s">
        <v>1627</v>
      </c>
      <c r="E2371" s="62">
        <v>41640.0</v>
      </c>
      <c r="F2371" s="62">
        <v>42004.0</v>
      </c>
      <c r="G2371" s="5" t="s">
        <v>1003</v>
      </c>
      <c r="H2371" s="5">
        <v>0.1</v>
      </c>
      <c r="I2371" s="5">
        <v>0.1</v>
      </c>
      <c r="J2371" s="5">
        <v>0.1</v>
      </c>
      <c r="K2371" s="5">
        <v>0.1</v>
      </c>
      <c r="L2371" s="5">
        <v>0.1</v>
      </c>
      <c r="M2371" s="5">
        <v>0.1</v>
      </c>
      <c r="N2371" s="5">
        <v>0.1</v>
      </c>
      <c r="O2371" s="5">
        <v>0.3</v>
      </c>
      <c r="P2371" s="5">
        <v>0.3</v>
      </c>
      <c r="Q2371" s="5">
        <v>0.4</v>
      </c>
      <c r="R2371" s="5">
        <v>0.4</v>
      </c>
      <c r="S2371" s="5">
        <v>0.4</v>
      </c>
      <c r="T2371" s="5">
        <v>0.4</v>
      </c>
      <c r="U2371" s="5">
        <v>0.4</v>
      </c>
      <c r="V2371" s="5">
        <v>0.4</v>
      </c>
      <c r="W2371" s="5">
        <v>0.3</v>
      </c>
      <c r="X2371" s="5">
        <v>0.3</v>
      </c>
      <c r="Y2371" s="5">
        <v>0.3</v>
      </c>
      <c r="Z2371" s="5">
        <v>0.3</v>
      </c>
      <c r="AA2371" s="5">
        <v>0.3</v>
      </c>
      <c r="AB2371" s="5">
        <v>0.1</v>
      </c>
      <c r="AC2371" s="5">
        <v>0.1</v>
      </c>
      <c r="AD2371" s="5">
        <v>0.1</v>
      </c>
      <c r="AE2371" s="5">
        <v>0.1</v>
      </c>
      <c r="AF2371" s="5" t="s">
        <v>749</v>
      </c>
    </row>
    <row r="2372" ht="14.25" customHeight="1">
      <c r="A2372" s="7" t="s">
        <v>4066</v>
      </c>
      <c r="B2372" s="7" t="s">
        <v>742</v>
      </c>
      <c r="C2372" s="7"/>
      <c r="D2372" s="7" t="s">
        <v>1623</v>
      </c>
      <c r="E2372" s="68">
        <v>41640.0</v>
      </c>
      <c r="F2372" s="68">
        <v>42004.0</v>
      </c>
      <c r="G2372" s="7" t="s">
        <v>1003</v>
      </c>
      <c r="H2372" s="7">
        <v>0.05</v>
      </c>
      <c r="I2372" s="7">
        <v>0.05</v>
      </c>
      <c r="J2372" s="7">
        <v>0.05</v>
      </c>
      <c r="K2372" s="7">
        <v>0.05</v>
      </c>
      <c r="L2372" s="7">
        <v>0.05</v>
      </c>
      <c r="M2372" s="7">
        <v>0.05</v>
      </c>
      <c r="N2372" s="7">
        <v>0.05</v>
      </c>
      <c r="O2372" s="7">
        <v>0.05</v>
      </c>
      <c r="P2372" s="7">
        <v>0.1</v>
      </c>
      <c r="Q2372" s="7">
        <v>0.1</v>
      </c>
      <c r="R2372" s="7">
        <v>0.1</v>
      </c>
      <c r="S2372" s="7">
        <v>0.1</v>
      </c>
      <c r="T2372" s="7">
        <v>0.1</v>
      </c>
      <c r="U2372" s="7">
        <v>0.1</v>
      </c>
      <c r="V2372" s="7">
        <v>0.1</v>
      </c>
      <c r="W2372" s="7">
        <v>0.1</v>
      </c>
      <c r="X2372" s="7">
        <v>0.1</v>
      </c>
      <c r="Y2372" s="7">
        <v>0.05</v>
      </c>
      <c r="Z2372" s="7">
        <v>0.05</v>
      </c>
      <c r="AA2372" s="7">
        <v>0.05</v>
      </c>
      <c r="AB2372" s="7">
        <v>0.05</v>
      </c>
      <c r="AC2372" s="7">
        <v>0.05</v>
      </c>
      <c r="AD2372" s="7">
        <v>0.05</v>
      </c>
      <c r="AE2372" s="7">
        <v>0.05</v>
      </c>
      <c r="AF2372" s="7" t="s">
        <v>749</v>
      </c>
    </row>
    <row r="2373" ht="14.25" customHeight="1">
      <c r="A2373" s="5" t="s">
        <v>4067</v>
      </c>
      <c r="B2373" s="5" t="s">
        <v>886</v>
      </c>
      <c r="C2373" s="5" t="s">
        <v>887</v>
      </c>
      <c r="D2373" s="5" t="s">
        <v>743</v>
      </c>
      <c r="E2373" s="62">
        <v>41640.0</v>
      </c>
      <c r="F2373" s="62">
        <v>42004.0</v>
      </c>
      <c r="G2373" s="5" t="s">
        <v>747</v>
      </c>
      <c r="H2373" s="5">
        <v>120.0</v>
      </c>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t="s">
        <v>890</v>
      </c>
    </row>
    <row r="2374" ht="14.25" customHeight="1">
      <c r="A2374" s="7" t="s">
        <v>4068</v>
      </c>
      <c r="B2374" s="7" t="s">
        <v>742</v>
      </c>
      <c r="C2374" s="7" t="s">
        <v>887</v>
      </c>
      <c r="D2374" s="7" t="s">
        <v>743</v>
      </c>
      <c r="E2374" s="68">
        <v>41640.0</v>
      </c>
      <c r="F2374" s="68">
        <v>42004.0</v>
      </c>
      <c r="G2374" s="7" t="s">
        <v>747</v>
      </c>
      <c r="H2374" s="7">
        <v>0.2</v>
      </c>
      <c r="I2374" s="7"/>
      <c r="J2374" s="7"/>
      <c r="K2374" s="7"/>
      <c r="L2374" s="7"/>
      <c r="M2374" s="7"/>
      <c r="N2374" s="7"/>
      <c r="O2374" s="7"/>
      <c r="P2374" s="7"/>
      <c r="Q2374" s="7"/>
      <c r="R2374" s="7"/>
      <c r="S2374" s="7"/>
      <c r="T2374" s="7"/>
      <c r="U2374" s="7"/>
      <c r="V2374" s="7"/>
      <c r="W2374" s="7"/>
      <c r="X2374" s="7"/>
      <c r="Y2374" s="7"/>
      <c r="Z2374" s="7"/>
      <c r="AA2374" s="7"/>
      <c r="AB2374" s="7"/>
      <c r="AC2374" s="7"/>
      <c r="AD2374" s="7"/>
      <c r="AE2374" s="7"/>
      <c r="AF2374" s="7" t="s">
        <v>890</v>
      </c>
    </row>
    <row r="2375" ht="14.25" customHeight="1">
      <c r="A2375" s="5" t="s">
        <v>4069</v>
      </c>
      <c r="B2375" s="5" t="s">
        <v>742</v>
      </c>
      <c r="C2375" s="5"/>
      <c r="D2375" s="5" t="s">
        <v>743</v>
      </c>
      <c r="E2375" s="62">
        <v>41640.0</v>
      </c>
      <c r="F2375" s="62">
        <v>42004.0</v>
      </c>
      <c r="G2375" s="5" t="s">
        <v>747</v>
      </c>
      <c r="H2375" s="5">
        <v>0.0</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890</v>
      </c>
    </row>
    <row r="2376" ht="14.25" customHeight="1">
      <c r="A2376" s="7" t="s">
        <v>4070</v>
      </c>
      <c r="B2376" s="7" t="s">
        <v>742</v>
      </c>
      <c r="C2376" s="7"/>
      <c r="D2376" s="7" t="s">
        <v>743</v>
      </c>
      <c r="E2376" s="68">
        <v>41640.0</v>
      </c>
      <c r="F2376" s="68">
        <v>42004.0</v>
      </c>
      <c r="G2376" s="7" t="s">
        <v>747</v>
      </c>
      <c r="H2376" s="7">
        <v>1.0</v>
      </c>
      <c r="I2376" s="7"/>
      <c r="J2376" s="7"/>
      <c r="K2376" s="7"/>
      <c r="L2376" s="7"/>
      <c r="M2376" s="7"/>
      <c r="N2376" s="7"/>
      <c r="O2376" s="7"/>
      <c r="P2376" s="7"/>
      <c r="Q2376" s="7"/>
      <c r="R2376" s="7"/>
      <c r="S2376" s="7"/>
      <c r="T2376" s="7"/>
      <c r="U2376" s="7"/>
      <c r="V2376" s="7"/>
      <c r="W2376" s="7"/>
      <c r="X2376" s="7"/>
      <c r="Y2376" s="7"/>
      <c r="Z2376" s="7"/>
      <c r="AA2376" s="7"/>
      <c r="AB2376" s="7"/>
      <c r="AC2376" s="7"/>
      <c r="AD2376" s="7"/>
      <c r="AE2376" s="7"/>
      <c r="AF2376" s="7" t="s">
        <v>890</v>
      </c>
    </row>
    <row r="2377" ht="14.25" customHeight="1">
      <c r="A2377" s="5" t="s">
        <v>4071</v>
      </c>
      <c r="B2377" s="5" t="s">
        <v>1230</v>
      </c>
      <c r="C2377" s="5" t="s">
        <v>995</v>
      </c>
      <c r="D2377" s="5" t="s">
        <v>743</v>
      </c>
      <c r="E2377" s="62">
        <v>41640.0</v>
      </c>
      <c r="F2377" s="62">
        <v>42004.0</v>
      </c>
      <c r="G2377" s="5" t="s">
        <v>747</v>
      </c>
      <c r="H2377" s="5">
        <v>55.0</v>
      </c>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t="s">
        <v>890</v>
      </c>
    </row>
    <row r="2378" ht="14.25" customHeight="1">
      <c r="A2378" s="7" t="s">
        <v>4072</v>
      </c>
      <c r="B2378" s="7" t="s">
        <v>1230</v>
      </c>
      <c r="C2378" s="7"/>
      <c r="D2378" s="7" t="s">
        <v>743</v>
      </c>
      <c r="E2378" s="68">
        <v>41640.0</v>
      </c>
      <c r="F2378" s="68">
        <v>42004.0</v>
      </c>
      <c r="G2378" s="7" t="s">
        <v>747</v>
      </c>
      <c r="H2378" s="7">
        <v>0.05</v>
      </c>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7" t="s">
        <v>890</v>
      </c>
    </row>
    <row r="2379" ht="14.25" customHeight="1">
      <c r="A2379" s="5" t="s">
        <v>4073</v>
      </c>
      <c r="B2379" s="5" t="s">
        <v>1230</v>
      </c>
      <c r="C2379" s="5"/>
      <c r="D2379" s="5" t="s">
        <v>743</v>
      </c>
      <c r="E2379" s="62">
        <v>41640.0</v>
      </c>
      <c r="F2379" s="62">
        <v>42004.0</v>
      </c>
      <c r="G2379" s="5" t="s">
        <v>747</v>
      </c>
      <c r="H2379" s="5">
        <v>0.2</v>
      </c>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t="s">
        <v>890</v>
      </c>
    </row>
    <row r="2380" ht="14.25" customHeight="1">
      <c r="A2380" s="7" t="s">
        <v>4074</v>
      </c>
      <c r="B2380" s="7" t="s">
        <v>1230</v>
      </c>
      <c r="C2380" s="7" t="s">
        <v>995</v>
      </c>
      <c r="D2380" s="7" t="s">
        <v>743</v>
      </c>
      <c r="E2380" s="68">
        <v>41640.0</v>
      </c>
      <c r="F2380" s="68">
        <v>42004.0</v>
      </c>
      <c r="G2380" s="7" t="s">
        <v>747</v>
      </c>
      <c r="H2380" s="7">
        <v>60.0</v>
      </c>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7" t="s">
        <v>890</v>
      </c>
    </row>
    <row r="2381" ht="14.25" customHeight="1">
      <c r="A2381" s="5" t="s">
        <v>4075</v>
      </c>
      <c r="B2381" s="5" t="s">
        <v>1185</v>
      </c>
      <c r="C2381" s="5"/>
      <c r="D2381" s="5" t="s">
        <v>1247</v>
      </c>
      <c r="E2381" s="62">
        <v>41640.0</v>
      </c>
      <c r="F2381" s="62">
        <v>42004.0</v>
      </c>
      <c r="G2381" s="5" t="s">
        <v>747</v>
      </c>
      <c r="H2381" s="5">
        <v>0.35</v>
      </c>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t="s">
        <v>890</v>
      </c>
    </row>
    <row r="2382" ht="14.25" customHeight="1">
      <c r="A2382" s="7" t="s">
        <v>4075</v>
      </c>
      <c r="B2382" s="7" t="s">
        <v>1185</v>
      </c>
      <c r="C2382" s="7"/>
      <c r="D2382" s="7" t="s">
        <v>1089</v>
      </c>
      <c r="E2382" s="68">
        <v>41640.0</v>
      </c>
      <c r="F2382" s="68">
        <v>42004.0</v>
      </c>
      <c r="G2382" s="7" t="s">
        <v>1003</v>
      </c>
      <c r="H2382" s="5">
        <v>0.25</v>
      </c>
      <c r="I2382" s="5">
        <v>0.25</v>
      </c>
      <c r="J2382" s="5">
        <v>0.25</v>
      </c>
      <c r="K2382" s="5">
        <v>0.25</v>
      </c>
      <c r="L2382" s="5">
        <v>0.25</v>
      </c>
      <c r="M2382" s="5">
        <v>0.25</v>
      </c>
      <c r="N2382" s="5">
        <v>0.25</v>
      </c>
      <c r="O2382" s="5">
        <v>0.25</v>
      </c>
      <c r="P2382" s="5">
        <v>0.5</v>
      </c>
      <c r="Q2382" s="5">
        <v>0.5</v>
      </c>
      <c r="R2382" s="5">
        <v>0.5</v>
      </c>
      <c r="S2382" s="5">
        <v>0.5</v>
      </c>
      <c r="T2382" s="5">
        <v>0.5</v>
      </c>
      <c r="U2382" s="5">
        <v>0.5</v>
      </c>
      <c r="V2382" s="5">
        <v>0.5</v>
      </c>
      <c r="W2382" s="5">
        <v>0.5</v>
      </c>
      <c r="X2382" s="5">
        <v>0.5</v>
      </c>
      <c r="Y2382" s="5">
        <v>0.25</v>
      </c>
      <c r="Z2382" s="5">
        <v>0.25</v>
      </c>
      <c r="AA2382" s="5">
        <v>0.25</v>
      </c>
      <c r="AB2382" s="5">
        <v>0.25</v>
      </c>
      <c r="AC2382" s="5">
        <v>0.25</v>
      </c>
      <c r="AD2382" s="5">
        <v>0.25</v>
      </c>
      <c r="AE2382" s="5">
        <v>0.25</v>
      </c>
      <c r="AF2382" s="7" t="s">
        <v>890</v>
      </c>
    </row>
    <row r="2383" ht="14.25" customHeight="1">
      <c r="A2383" s="5" t="s">
        <v>4075</v>
      </c>
      <c r="B2383" s="5" t="s">
        <v>1185</v>
      </c>
      <c r="C2383" s="5"/>
      <c r="D2383" s="5" t="s">
        <v>1191</v>
      </c>
      <c r="E2383" s="62">
        <v>41883.0</v>
      </c>
      <c r="F2383" s="62">
        <v>42004.0</v>
      </c>
      <c r="G2383" s="5" t="s">
        <v>1003</v>
      </c>
      <c r="H2383" s="5">
        <v>0.35</v>
      </c>
      <c r="I2383" s="5">
        <v>0.35</v>
      </c>
      <c r="J2383" s="5">
        <v>0.35</v>
      </c>
      <c r="K2383" s="5">
        <v>0.35</v>
      </c>
      <c r="L2383" s="5">
        <v>0.35</v>
      </c>
      <c r="M2383" s="5">
        <v>0.35</v>
      </c>
      <c r="N2383" s="5">
        <v>0.35</v>
      </c>
      <c r="O2383" s="5">
        <v>0.35</v>
      </c>
      <c r="P2383" s="5">
        <v>0.95</v>
      </c>
      <c r="Q2383" s="5">
        <v>0.95</v>
      </c>
      <c r="R2383" s="5">
        <v>0.95</v>
      </c>
      <c r="S2383" s="5">
        <v>0.95</v>
      </c>
      <c r="T2383" s="5">
        <v>0.95</v>
      </c>
      <c r="U2383" s="5">
        <v>0.95</v>
      </c>
      <c r="V2383" s="5">
        <v>0.95</v>
      </c>
      <c r="W2383" s="5">
        <v>0.95</v>
      </c>
      <c r="X2383" s="5">
        <v>0.95</v>
      </c>
      <c r="Y2383" s="5">
        <v>0.35</v>
      </c>
      <c r="Z2383" s="5">
        <v>0.35</v>
      </c>
      <c r="AA2383" s="5">
        <v>0.35</v>
      </c>
      <c r="AB2383" s="5">
        <v>0.35</v>
      </c>
      <c r="AC2383" s="5">
        <v>0.35</v>
      </c>
      <c r="AD2383" s="5">
        <v>0.35</v>
      </c>
      <c r="AE2383" s="5">
        <v>0.35</v>
      </c>
      <c r="AF2383" s="5" t="s">
        <v>890</v>
      </c>
    </row>
    <row r="2384" ht="14.25" customHeight="1">
      <c r="A2384" s="7" t="s">
        <v>4075</v>
      </c>
      <c r="B2384" s="7" t="s">
        <v>1185</v>
      </c>
      <c r="C2384" s="7"/>
      <c r="D2384" s="7" t="s">
        <v>1658</v>
      </c>
      <c r="E2384" s="68">
        <v>41821.0</v>
      </c>
      <c r="F2384" s="68">
        <v>41883.0</v>
      </c>
      <c r="G2384" s="7" t="s">
        <v>747</v>
      </c>
      <c r="H2384" s="7">
        <v>0.25</v>
      </c>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7" t="s">
        <v>890</v>
      </c>
    </row>
    <row r="2385" ht="14.25" customHeight="1">
      <c r="A2385" s="5" t="s">
        <v>4075</v>
      </c>
      <c r="B2385" s="5" t="s">
        <v>1185</v>
      </c>
      <c r="C2385" s="5"/>
      <c r="D2385" s="5" t="s">
        <v>1191</v>
      </c>
      <c r="E2385" s="62">
        <v>41821.0</v>
      </c>
      <c r="F2385" s="62">
        <v>41883.0</v>
      </c>
      <c r="G2385" s="5" t="s">
        <v>1003</v>
      </c>
      <c r="H2385" s="5">
        <v>0.25</v>
      </c>
      <c r="I2385" s="5">
        <v>0.25</v>
      </c>
      <c r="J2385" s="5">
        <v>0.25</v>
      </c>
      <c r="K2385" s="5">
        <v>0.25</v>
      </c>
      <c r="L2385" s="5">
        <v>0.25</v>
      </c>
      <c r="M2385" s="5">
        <v>0.25</v>
      </c>
      <c r="N2385" s="5">
        <v>0.25</v>
      </c>
      <c r="O2385" s="5">
        <v>0.25</v>
      </c>
      <c r="P2385" s="5">
        <v>0.5</v>
      </c>
      <c r="Q2385" s="5">
        <v>0.5</v>
      </c>
      <c r="R2385" s="5">
        <v>0.5</v>
      </c>
      <c r="S2385" s="5">
        <v>0.5</v>
      </c>
      <c r="T2385" s="5">
        <v>0.5</v>
      </c>
      <c r="U2385" s="5">
        <v>0.5</v>
      </c>
      <c r="V2385" s="5">
        <v>0.5</v>
      </c>
      <c r="W2385" s="5">
        <v>0.5</v>
      </c>
      <c r="X2385" s="5">
        <v>0.5</v>
      </c>
      <c r="Y2385" s="5">
        <v>0.25</v>
      </c>
      <c r="Z2385" s="5">
        <v>0.25</v>
      </c>
      <c r="AA2385" s="5">
        <v>0.25</v>
      </c>
      <c r="AB2385" s="5">
        <v>0.25</v>
      </c>
      <c r="AC2385" s="5">
        <v>0.25</v>
      </c>
      <c r="AD2385" s="5">
        <v>0.25</v>
      </c>
      <c r="AE2385" s="5">
        <v>0.25</v>
      </c>
      <c r="AF2385" s="5" t="s">
        <v>890</v>
      </c>
    </row>
    <row r="2386" ht="14.25" customHeight="1">
      <c r="A2386" s="7" t="s">
        <v>4075</v>
      </c>
      <c r="B2386" s="7" t="s">
        <v>1185</v>
      </c>
      <c r="C2386" s="7"/>
      <c r="D2386" s="7" t="s">
        <v>1658</v>
      </c>
      <c r="E2386" s="68">
        <v>41640.0</v>
      </c>
      <c r="F2386" s="68">
        <v>41820.0</v>
      </c>
      <c r="G2386" s="7" t="s">
        <v>747</v>
      </c>
      <c r="H2386" s="7">
        <v>0.35</v>
      </c>
      <c r="I2386" s="7"/>
      <c r="J2386" s="7"/>
      <c r="K2386" s="7"/>
      <c r="L2386" s="7"/>
      <c r="M2386" s="7"/>
      <c r="N2386" s="7"/>
      <c r="O2386" s="7"/>
      <c r="P2386" s="7"/>
      <c r="Q2386" s="7"/>
      <c r="R2386" s="7"/>
      <c r="S2386" s="7"/>
      <c r="T2386" s="7"/>
      <c r="U2386" s="7"/>
      <c r="V2386" s="7"/>
      <c r="W2386" s="7"/>
      <c r="X2386" s="7"/>
      <c r="Y2386" s="7"/>
      <c r="Z2386" s="7"/>
      <c r="AA2386" s="7"/>
      <c r="AB2386" s="7"/>
      <c r="AC2386" s="7"/>
      <c r="AD2386" s="7"/>
      <c r="AE2386" s="7"/>
      <c r="AF2386" s="7" t="s">
        <v>890</v>
      </c>
    </row>
    <row r="2387" ht="14.25" customHeight="1">
      <c r="A2387" s="5" t="s">
        <v>4075</v>
      </c>
      <c r="B2387" s="5" t="s">
        <v>1185</v>
      </c>
      <c r="C2387" s="5"/>
      <c r="D2387" s="5" t="s">
        <v>1191</v>
      </c>
      <c r="E2387" s="62">
        <v>41640.0</v>
      </c>
      <c r="F2387" s="62">
        <v>41820.0</v>
      </c>
      <c r="G2387" s="5" t="s">
        <v>1003</v>
      </c>
      <c r="H2387" s="5">
        <v>0.35</v>
      </c>
      <c r="I2387" s="5">
        <v>0.35</v>
      </c>
      <c r="J2387" s="5">
        <v>0.35</v>
      </c>
      <c r="K2387" s="5">
        <v>0.35</v>
      </c>
      <c r="L2387" s="5">
        <v>0.35</v>
      </c>
      <c r="M2387" s="5">
        <v>0.35</v>
      </c>
      <c r="N2387" s="5">
        <v>0.35</v>
      </c>
      <c r="O2387" s="5">
        <v>0.35</v>
      </c>
      <c r="P2387" s="5">
        <v>0.95</v>
      </c>
      <c r="Q2387" s="5">
        <v>0.95</v>
      </c>
      <c r="R2387" s="5">
        <v>0.95</v>
      </c>
      <c r="S2387" s="5">
        <v>0.95</v>
      </c>
      <c r="T2387" s="5">
        <v>0.95</v>
      </c>
      <c r="U2387" s="5">
        <v>0.95</v>
      </c>
      <c r="V2387" s="5">
        <v>0.95</v>
      </c>
      <c r="W2387" s="5">
        <v>0.95</v>
      </c>
      <c r="X2387" s="5">
        <v>0.95</v>
      </c>
      <c r="Y2387" s="5">
        <v>0.35</v>
      </c>
      <c r="Z2387" s="5">
        <v>0.35</v>
      </c>
      <c r="AA2387" s="5">
        <v>0.35</v>
      </c>
      <c r="AB2387" s="5">
        <v>0.35</v>
      </c>
      <c r="AC2387" s="5">
        <v>0.35</v>
      </c>
      <c r="AD2387" s="5">
        <v>0.35</v>
      </c>
      <c r="AE2387" s="5">
        <v>0.35</v>
      </c>
      <c r="AF2387" s="5" t="s">
        <v>890</v>
      </c>
    </row>
    <row r="2388" ht="14.25" customHeight="1">
      <c r="A2388" s="7" t="s">
        <v>4076</v>
      </c>
      <c r="B2388" s="7" t="s">
        <v>41</v>
      </c>
      <c r="C2388" s="7"/>
      <c r="D2388" s="7" t="s">
        <v>1078</v>
      </c>
      <c r="E2388" s="68">
        <v>41640.0</v>
      </c>
      <c r="F2388" s="68">
        <v>42004.0</v>
      </c>
      <c r="G2388" s="7" t="s">
        <v>747</v>
      </c>
      <c r="H2388" s="7">
        <v>0.1773</v>
      </c>
      <c r="I2388" s="7"/>
      <c r="J2388" s="7"/>
      <c r="K2388" s="7"/>
      <c r="L2388" s="7"/>
      <c r="M2388" s="7"/>
      <c r="N2388" s="7"/>
      <c r="O2388" s="7"/>
      <c r="P2388" s="7"/>
      <c r="Q2388" s="7"/>
      <c r="R2388" s="7"/>
      <c r="S2388" s="7"/>
      <c r="T2388" s="7"/>
      <c r="U2388" s="7"/>
      <c r="V2388" s="7"/>
      <c r="W2388" s="7"/>
      <c r="X2388" s="7"/>
      <c r="Y2388" s="7"/>
      <c r="Z2388" s="7"/>
      <c r="AA2388" s="7"/>
      <c r="AB2388" s="7"/>
      <c r="AC2388" s="7"/>
      <c r="AD2388" s="7"/>
      <c r="AE2388" s="7"/>
      <c r="AF2388" s="7" t="s">
        <v>890</v>
      </c>
    </row>
    <row r="2389" ht="14.25" customHeight="1">
      <c r="A2389" s="5" t="s">
        <v>4076</v>
      </c>
      <c r="B2389" s="5" t="s">
        <v>41</v>
      </c>
      <c r="C2389" s="5"/>
      <c r="D2389" s="5" t="s">
        <v>1085</v>
      </c>
      <c r="E2389" s="62">
        <v>41640.0</v>
      </c>
      <c r="F2389" s="62">
        <v>42004.0</v>
      </c>
      <c r="G2389" s="5" t="s">
        <v>747</v>
      </c>
      <c r="H2389" s="5">
        <v>0.0</v>
      </c>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t="s">
        <v>890</v>
      </c>
    </row>
    <row r="2390" ht="14.25" customHeight="1">
      <c r="A2390" s="7" t="s">
        <v>4076</v>
      </c>
      <c r="B2390" s="7" t="s">
        <v>41</v>
      </c>
      <c r="C2390" s="7"/>
      <c r="D2390" s="7" t="s">
        <v>1089</v>
      </c>
      <c r="E2390" s="68">
        <v>41640.0</v>
      </c>
      <c r="F2390" s="68">
        <v>42004.0</v>
      </c>
      <c r="G2390" s="7" t="s">
        <v>747</v>
      </c>
      <c r="H2390" s="7">
        <v>1.0</v>
      </c>
      <c r="I2390" s="7"/>
      <c r="J2390" s="7"/>
      <c r="K2390" s="7"/>
      <c r="L2390" s="7"/>
      <c r="M2390" s="7"/>
      <c r="N2390" s="7"/>
      <c r="O2390" s="7"/>
      <c r="P2390" s="7"/>
      <c r="Q2390" s="7"/>
      <c r="R2390" s="7"/>
      <c r="S2390" s="7"/>
      <c r="T2390" s="7"/>
      <c r="U2390" s="7"/>
      <c r="V2390" s="7"/>
      <c r="W2390" s="7"/>
      <c r="X2390" s="7"/>
      <c r="Y2390" s="7"/>
      <c r="Z2390" s="7"/>
      <c r="AA2390" s="7"/>
      <c r="AB2390" s="7"/>
      <c r="AC2390" s="7"/>
      <c r="AD2390" s="7"/>
      <c r="AE2390" s="7"/>
      <c r="AF2390" s="7" t="s">
        <v>890</v>
      </c>
    </row>
    <row r="2391" ht="14.25" customHeight="1">
      <c r="A2391" s="5" t="s">
        <v>4076</v>
      </c>
      <c r="B2391" s="5" t="s">
        <v>41</v>
      </c>
      <c r="C2391" s="5"/>
      <c r="D2391" s="5" t="s">
        <v>1191</v>
      </c>
      <c r="E2391" s="62">
        <v>41883.0</v>
      </c>
      <c r="F2391" s="62">
        <v>42004.0</v>
      </c>
      <c r="G2391" s="5" t="s">
        <v>1003</v>
      </c>
      <c r="H2391" s="5">
        <v>0.1773</v>
      </c>
      <c r="I2391" s="5">
        <v>0.1773</v>
      </c>
      <c r="J2391" s="5">
        <v>0.1773</v>
      </c>
      <c r="K2391" s="5">
        <v>0.1773</v>
      </c>
      <c r="L2391" s="5">
        <v>0.1773</v>
      </c>
      <c r="M2391" s="5">
        <v>0.1773</v>
      </c>
      <c r="N2391" s="5">
        <v>0.1773</v>
      </c>
      <c r="O2391" s="5">
        <v>0.9</v>
      </c>
      <c r="P2391" s="5">
        <v>0.9</v>
      </c>
      <c r="Q2391" s="5">
        <v>0.9</v>
      </c>
      <c r="R2391" s="5">
        <v>0.9</v>
      </c>
      <c r="S2391" s="5">
        <v>0.9</v>
      </c>
      <c r="T2391" s="5">
        <v>0.9</v>
      </c>
      <c r="U2391" s="5">
        <v>0.9</v>
      </c>
      <c r="V2391" s="5">
        <v>0.9</v>
      </c>
      <c r="W2391" s="5">
        <v>0.9</v>
      </c>
      <c r="X2391" s="5">
        <v>0.9</v>
      </c>
      <c r="Y2391" s="5">
        <v>0.9</v>
      </c>
      <c r="Z2391" s="5">
        <v>0.9</v>
      </c>
      <c r="AA2391" s="5">
        <v>0.9</v>
      </c>
      <c r="AB2391" s="5">
        <v>0.9</v>
      </c>
      <c r="AC2391" s="5">
        <v>0.1773</v>
      </c>
      <c r="AD2391" s="5">
        <v>0.1773</v>
      </c>
      <c r="AE2391" s="5">
        <v>0.1773</v>
      </c>
      <c r="AF2391" s="5" t="s">
        <v>890</v>
      </c>
    </row>
    <row r="2392" ht="14.25" customHeight="1">
      <c r="A2392" s="7" t="s">
        <v>4076</v>
      </c>
      <c r="B2392" s="7" t="s">
        <v>41</v>
      </c>
      <c r="C2392" s="7"/>
      <c r="D2392" s="7" t="s">
        <v>1658</v>
      </c>
      <c r="E2392" s="68">
        <v>41821.0</v>
      </c>
      <c r="F2392" s="68">
        <v>41883.0</v>
      </c>
      <c r="G2392" s="7" t="s">
        <v>747</v>
      </c>
      <c r="H2392" s="7">
        <v>0.1773</v>
      </c>
      <c r="I2392" s="7"/>
      <c r="J2392" s="7"/>
      <c r="K2392" s="7"/>
      <c r="L2392" s="7"/>
      <c r="M2392" s="7"/>
      <c r="N2392" s="7"/>
      <c r="O2392" s="7"/>
      <c r="P2392" s="7"/>
      <c r="Q2392" s="7"/>
      <c r="R2392" s="7"/>
      <c r="S2392" s="7"/>
      <c r="T2392" s="7"/>
      <c r="U2392" s="7"/>
      <c r="V2392" s="7"/>
      <c r="W2392" s="7"/>
      <c r="X2392" s="7"/>
      <c r="Y2392" s="7"/>
      <c r="Z2392" s="7"/>
      <c r="AA2392" s="7"/>
      <c r="AB2392" s="7"/>
      <c r="AC2392" s="7"/>
      <c r="AD2392" s="7"/>
      <c r="AE2392" s="7"/>
      <c r="AF2392" s="7" t="s">
        <v>890</v>
      </c>
    </row>
    <row r="2393" ht="14.25" customHeight="1">
      <c r="A2393" s="5" t="s">
        <v>4076</v>
      </c>
      <c r="B2393" s="5" t="s">
        <v>41</v>
      </c>
      <c r="C2393" s="5"/>
      <c r="D2393" s="5" t="s">
        <v>1191</v>
      </c>
      <c r="E2393" s="62">
        <v>41821.0</v>
      </c>
      <c r="F2393" s="62">
        <v>41883.0</v>
      </c>
      <c r="G2393" s="5" t="s">
        <v>1003</v>
      </c>
      <c r="H2393" s="5">
        <v>0.1773</v>
      </c>
      <c r="I2393" s="5">
        <v>0.1773</v>
      </c>
      <c r="J2393" s="5">
        <v>0.1773</v>
      </c>
      <c r="K2393" s="5">
        <v>0.1773</v>
      </c>
      <c r="L2393" s="5">
        <v>0.1773</v>
      </c>
      <c r="M2393" s="5">
        <v>0.1773</v>
      </c>
      <c r="N2393" s="5">
        <v>0.1773</v>
      </c>
      <c r="O2393" s="5">
        <v>0.1773</v>
      </c>
      <c r="P2393" s="5">
        <v>0.5</v>
      </c>
      <c r="Q2393" s="5">
        <v>0.5</v>
      </c>
      <c r="R2393" s="5">
        <v>0.5</v>
      </c>
      <c r="S2393" s="5">
        <v>0.5</v>
      </c>
      <c r="T2393" s="5">
        <v>0.5</v>
      </c>
      <c r="U2393" s="5">
        <v>0.5</v>
      </c>
      <c r="V2393" s="5">
        <v>0.5</v>
      </c>
      <c r="W2393" s="5">
        <v>0.5</v>
      </c>
      <c r="X2393" s="5">
        <v>0.5</v>
      </c>
      <c r="Y2393" s="5">
        <v>0.5</v>
      </c>
      <c r="Z2393" s="5">
        <v>0.5</v>
      </c>
      <c r="AA2393" s="5">
        <v>0.5</v>
      </c>
      <c r="AB2393" s="5">
        <v>0.1773</v>
      </c>
      <c r="AC2393" s="5">
        <v>0.1773</v>
      </c>
      <c r="AD2393" s="5">
        <v>0.1773</v>
      </c>
      <c r="AE2393" s="5">
        <v>0.1773</v>
      </c>
      <c r="AF2393" s="5" t="s">
        <v>890</v>
      </c>
    </row>
    <row r="2394" ht="14.25" customHeight="1">
      <c r="A2394" s="7" t="s">
        <v>4076</v>
      </c>
      <c r="B2394" s="7" t="s">
        <v>41</v>
      </c>
      <c r="C2394" s="7"/>
      <c r="D2394" s="7" t="s">
        <v>1658</v>
      </c>
      <c r="E2394" s="68">
        <v>41640.0</v>
      </c>
      <c r="F2394" s="68">
        <v>41820.0</v>
      </c>
      <c r="G2394" s="7" t="s">
        <v>747</v>
      </c>
      <c r="H2394" s="7">
        <v>0.1773</v>
      </c>
      <c r="I2394" s="7"/>
      <c r="J2394" s="7"/>
      <c r="K2394" s="7"/>
      <c r="L2394" s="7"/>
      <c r="M2394" s="7"/>
      <c r="N2394" s="7"/>
      <c r="O2394" s="7"/>
      <c r="P2394" s="7"/>
      <c r="Q2394" s="7"/>
      <c r="R2394" s="7"/>
      <c r="S2394" s="7"/>
      <c r="T2394" s="7"/>
      <c r="U2394" s="7"/>
      <c r="V2394" s="7"/>
      <c r="W2394" s="7"/>
      <c r="X2394" s="7"/>
      <c r="Y2394" s="7"/>
      <c r="Z2394" s="7"/>
      <c r="AA2394" s="7"/>
      <c r="AB2394" s="7"/>
      <c r="AC2394" s="7"/>
      <c r="AD2394" s="7"/>
      <c r="AE2394" s="7"/>
      <c r="AF2394" s="7" t="s">
        <v>890</v>
      </c>
    </row>
    <row r="2395" ht="14.25" customHeight="1">
      <c r="A2395" s="5" t="s">
        <v>4076</v>
      </c>
      <c r="B2395" s="5" t="s">
        <v>41</v>
      </c>
      <c r="C2395" s="5"/>
      <c r="D2395" s="5" t="s">
        <v>1191</v>
      </c>
      <c r="E2395" s="62">
        <v>41640.0</v>
      </c>
      <c r="F2395" s="62">
        <v>41820.0</v>
      </c>
      <c r="G2395" s="5" t="s">
        <v>1003</v>
      </c>
      <c r="H2395" s="5">
        <v>0.1773</v>
      </c>
      <c r="I2395" s="5">
        <v>0.1773</v>
      </c>
      <c r="J2395" s="5">
        <v>0.1773</v>
      </c>
      <c r="K2395" s="5">
        <v>0.1773</v>
      </c>
      <c r="L2395" s="5">
        <v>0.1773</v>
      </c>
      <c r="M2395" s="5">
        <v>0.1773</v>
      </c>
      <c r="N2395" s="5">
        <v>0.1773</v>
      </c>
      <c r="O2395" s="5">
        <v>0.9</v>
      </c>
      <c r="P2395" s="5">
        <v>0.9</v>
      </c>
      <c r="Q2395" s="5">
        <v>0.9</v>
      </c>
      <c r="R2395" s="5">
        <v>0.9</v>
      </c>
      <c r="S2395" s="5">
        <v>0.9</v>
      </c>
      <c r="T2395" s="5">
        <v>0.9</v>
      </c>
      <c r="U2395" s="5">
        <v>0.9</v>
      </c>
      <c r="V2395" s="5">
        <v>0.9</v>
      </c>
      <c r="W2395" s="5">
        <v>0.9</v>
      </c>
      <c r="X2395" s="5">
        <v>0.9</v>
      </c>
      <c r="Y2395" s="5">
        <v>0.9</v>
      </c>
      <c r="Z2395" s="5">
        <v>0.9</v>
      </c>
      <c r="AA2395" s="5">
        <v>0.9</v>
      </c>
      <c r="AB2395" s="5">
        <v>0.9</v>
      </c>
      <c r="AC2395" s="5">
        <v>0.1773</v>
      </c>
      <c r="AD2395" s="5">
        <v>0.1773</v>
      </c>
      <c r="AE2395" s="5">
        <v>0.1773</v>
      </c>
      <c r="AF2395" s="5" t="s">
        <v>890</v>
      </c>
    </row>
    <row r="2396" ht="14.25" customHeight="1">
      <c r="A2396" s="7" t="s">
        <v>4077</v>
      </c>
      <c r="B2396" s="7" t="s">
        <v>41</v>
      </c>
      <c r="C2396" s="7"/>
      <c r="D2396" s="7" t="s">
        <v>1078</v>
      </c>
      <c r="E2396" s="68">
        <v>41640.0</v>
      </c>
      <c r="F2396" s="68">
        <v>42004.0</v>
      </c>
      <c r="G2396" s="7" t="s">
        <v>747</v>
      </c>
      <c r="H2396" s="7">
        <v>0.1773</v>
      </c>
      <c r="I2396" s="7"/>
      <c r="J2396" s="7"/>
      <c r="K2396" s="7"/>
      <c r="L2396" s="7"/>
      <c r="M2396" s="7"/>
      <c r="N2396" s="7"/>
      <c r="O2396" s="7"/>
      <c r="P2396" s="7"/>
      <c r="Q2396" s="7"/>
      <c r="R2396" s="7"/>
      <c r="S2396" s="7"/>
      <c r="T2396" s="7"/>
      <c r="U2396" s="7"/>
      <c r="V2396" s="7"/>
      <c r="W2396" s="7"/>
      <c r="X2396" s="7"/>
      <c r="Y2396" s="7"/>
      <c r="Z2396" s="7"/>
      <c r="AA2396" s="7"/>
      <c r="AB2396" s="7"/>
      <c r="AC2396" s="7"/>
      <c r="AD2396" s="7"/>
      <c r="AE2396" s="7"/>
      <c r="AF2396" s="7" t="s">
        <v>890</v>
      </c>
    </row>
    <row r="2397" ht="14.25" customHeight="1">
      <c r="A2397" s="5" t="s">
        <v>4077</v>
      </c>
      <c r="B2397" s="5" t="s">
        <v>41</v>
      </c>
      <c r="C2397" s="5"/>
      <c r="D2397" s="5" t="s">
        <v>1085</v>
      </c>
      <c r="E2397" s="62">
        <v>41640.0</v>
      </c>
      <c r="F2397" s="62">
        <v>42004.0</v>
      </c>
      <c r="G2397" s="5" t="s">
        <v>747</v>
      </c>
      <c r="H2397" s="5">
        <v>0.0</v>
      </c>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t="s">
        <v>890</v>
      </c>
    </row>
    <row r="2398" ht="14.25" customHeight="1">
      <c r="A2398" s="7" t="s">
        <v>4077</v>
      </c>
      <c r="B2398" s="7" t="s">
        <v>41</v>
      </c>
      <c r="C2398" s="7"/>
      <c r="D2398" s="7" t="s">
        <v>1089</v>
      </c>
      <c r="E2398" s="68">
        <v>41640.0</v>
      </c>
      <c r="F2398" s="68">
        <v>42004.0</v>
      </c>
      <c r="G2398" s="7" t="s">
        <v>747</v>
      </c>
      <c r="H2398" s="7">
        <v>1.0</v>
      </c>
      <c r="I2398" s="7"/>
      <c r="J2398" s="7"/>
      <c r="K2398" s="7"/>
      <c r="L2398" s="7"/>
      <c r="M2398" s="7"/>
      <c r="N2398" s="7"/>
      <c r="O2398" s="7"/>
      <c r="P2398" s="7"/>
      <c r="Q2398" s="7"/>
      <c r="R2398" s="7"/>
      <c r="S2398" s="7"/>
      <c r="T2398" s="7"/>
      <c r="U2398" s="7"/>
      <c r="V2398" s="7"/>
      <c r="W2398" s="7"/>
      <c r="X2398" s="7"/>
      <c r="Y2398" s="7"/>
      <c r="Z2398" s="7"/>
      <c r="AA2398" s="7"/>
      <c r="AB2398" s="7"/>
      <c r="AC2398" s="7"/>
      <c r="AD2398" s="7"/>
      <c r="AE2398" s="7"/>
      <c r="AF2398" s="7" t="s">
        <v>890</v>
      </c>
    </row>
    <row r="2399" ht="14.25" customHeight="1">
      <c r="A2399" s="5" t="s">
        <v>4077</v>
      </c>
      <c r="B2399" s="5" t="s">
        <v>41</v>
      </c>
      <c r="C2399" s="5"/>
      <c r="D2399" s="5" t="s">
        <v>1191</v>
      </c>
      <c r="E2399" s="62">
        <v>41883.0</v>
      </c>
      <c r="F2399" s="62">
        <v>42004.0</v>
      </c>
      <c r="G2399" s="5" t="s">
        <v>1003</v>
      </c>
      <c r="H2399" s="5">
        <v>0.1773</v>
      </c>
      <c r="I2399" s="5">
        <v>0.1773</v>
      </c>
      <c r="J2399" s="5">
        <v>0.1773</v>
      </c>
      <c r="K2399" s="5">
        <v>0.1773</v>
      </c>
      <c r="L2399" s="5">
        <v>0.1773</v>
      </c>
      <c r="M2399" s="5">
        <v>0.1773</v>
      </c>
      <c r="N2399" s="5">
        <v>0.1773</v>
      </c>
      <c r="O2399" s="5">
        <v>0.9</v>
      </c>
      <c r="P2399" s="5">
        <v>0.9</v>
      </c>
      <c r="Q2399" s="5">
        <v>0.9</v>
      </c>
      <c r="R2399" s="5">
        <v>0.9</v>
      </c>
      <c r="S2399" s="5">
        <v>0.9</v>
      </c>
      <c r="T2399" s="5">
        <v>0.9</v>
      </c>
      <c r="U2399" s="5">
        <v>0.9</v>
      </c>
      <c r="V2399" s="5">
        <v>0.9</v>
      </c>
      <c r="W2399" s="5">
        <v>0.9</v>
      </c>
      <c r="X2399" s="5">
        <v>0.9</v>
      </c>
      <c r="Y2399" s="5">
        <v>0.9</v>
      </c>
      <c r="Z2399" s="5">
        <v>0.9</v>
      </c>
      <c r="AA2399" s="5">
        <v>0.9</v>
      </c>
      <c r="AB2399" s="5">
        <v>0.9</v>
      </c>
      <c r="AC2399" s="5">
        <v>0.1773</v>
      </c>
      <c r="AD2399" s="5">
        <v>0.1773</v>
      </c>
      <c r="AE2399" s="5">
        <v>0.1773</v>
      </c>
      <c r="AF2399" s="5" t="s">
        <v>890</v>
      </c>
    </row>
    <row r="2400" ht="14.25" customHeight="1">
      <c r="A2400" s="7" t="s">
        <v>4077</v>
      </c>
      <c r="B2400" s="7" t="s">
        <v>41</v>
      </c>
      <c r="C2400" s="7"/>
      <c r="D2400" s="7" t="s">
        <v>1658</v>
      </c>
      <c r="E2400" s="68">
        <v>41821.0</v>
      </c>
      <c r="F2400" s="68">
        <v>41883.0</v>
      </c>
      <c r="G2400" s="7" t="s">
        <v>747</v>
      </c>
      <c r="H2400" s="7">
        <v>0.1773</v>
      </c>
      <c r="I2400" s="7"/>
      <c r="J2400" s="7"/>
      <c r="K2400" s="7"/>
      <c r="L2400" s="7"/>
      <c r="M2400" s="7"/>
      <c r="N2400" s="7"/>
      <c r="O2400" s="7"/>
      <c r="P2400" s="7"/>
      <c r="Q2400" s="7"/>
      <c r="R2400" s="7"/>
      <c r="S2400" s="7"/>
      <c r="T2400" s="7"/>
      <c r="U2400" s="7"/>
      <c r="V2400" s="7"/>
      <c r="W2400" s="7"/>
      <c r="X2400" s="7"/>
      <c r="Y2400" s="7"/>
      <c r="Z2400" s="7"/>
      <c r="AA2400" s="7"/>
      <c r="AB2400" s="7"/>
      <c r="AC2400" s="7"/>
      <c r="AD2400" s="7"/>
      <c r="AE2400" s="7"/>
      <c r="AF2400" s="7" t="s">
        <v>890</v>
      </c>
    </row>
    <row r="2401" ht="14.25" customHeight="1">
      <c r="A2401" s="5" t="s">
        <v>4077</v>
      </c>
      <c r="B2401" s="5" t="s">
        <v>41</v>
      </c>
      <c r="C2401" s="5"/>
      <c r="D2401" s="5" t="s">
        <v>1191</v>
      </c>
      <c r="E2401" s="62">
        <v>41821.0</v>
      </c>
      <c r="F2401" s="62">
        <v>41883.0</v>
      </c>
      <c r="G2401" s="5" t="s">
        <v>1003</v>
      </c>
      <c r="H2401" s="5">
        <v>0.1773</v>
      </c>
      <c r="I2401" s="5">
        <v>0.1773</v>
      </c>
      <c r="J2401" s="5">
        <v>0.1773</v>
      </c>
      <c r="K2401" s="5">
        <v>0.1773</v>
      </c>
      <c r="L2401" s="5">
        <v>0.1773</v>
      </c>
      <c r="M2401" s="5">
        <v>0.1773</v>
      </c>
      <c r="N2401" s="5">
        <v>0.1773</v>
      </c>
      <c r="O2401" s="5">
        <v>0.1773</v>
      </c>
      <c r="P2401" s="5">
        <v>0.5</v>
      </c>
      <c r="Q2401" s="5">
        <v>0.5</v>
      </c>
      <c r="R2401" s="5">
        <v>0.5</v>
      </c>
      <c r="S2401" s="5">
        <v>0.5</v>
      </c>
      <c r="T2401" s="5">
        <v>0.5</v>
      </c>
      <c r="U2401" s="5">
        <v>0.5</v>
      </c>
      <c r="V2401" s="5">
        <v>0.5</v>
      </c>
      <c r="W2401" s="5">
        <v>0.5</v>
      </c>
      <c r="X2401" s="5">
        <v>0.5</v>
      </c>
      <c r="Y2401" s="5">
        <v>0.5</v>
      </c>
      <c r="Z2401" s="5">
        <v>0.5</v>
      </c>
      <c r="AA2401" s="5">
        <v>0.5</v>
      </c>
      <c r="AB2401" s="5">
        <v>0.1773</v>
      </c>
      <c r="AC2401" s="5">
        <v>0.1773</v>
      </c>
      <c r="AD2401" s="5">
        <v>0.1773</v>
      </c>
      <c r="AE2401" s="5">
        <v>0.1773</v>
      </c>
      <c r="AF2401" s="5" t="s">
        <v>890</v>
      </c>
    </row>
    <row r="2402" ht="14.25" customHeight="1">
      <c r="A2402" s="7" t="s">
        <v>4077</v>
      </c>
      <c r="B2402" s="7" t="s">
        <v>41</v>
      </c>
      <c r="C2402" s="7"/>
      <c r="D2402" s="7" t="s">
        <v>1658</v>
      </c>
      <c r="E2402" s="68">
        <v>41640.0</v>
      </c>
      <c r="F2402" s="68">
        <v>41820.0</v>
      </c>
      <c r="G2402" s="7" t="s">
        <v>747</v>
      </c>
      <c r="H2402" s="7">
        <v>0.1773</v>
      </c>
      <c r="I2402" s="7"/>
      <c r="J2402" s="7"/>
      <c r="K2402" s="7"/>
      <c r="L2402" s="7"/>
      <c r="M2402" s="7"/>
      <c r="N2402" s="7"/>
      <c r="O2402" s="7"/>
      <c r="P2402" s="7"/>
      <c r="Q2402" s="7"/>
      <c r="R2402" s="7"/>
      <c r="S2402" s="7"/>
      <c r="T2402" s="7"/>
      <c r="U2402" s="7"/>
      <c r="V2402" s="7"/>
      <c r="W2402" s="7"/>
      <c r="X2402" s="7"/>
      <c r="Y2402" s="7"/>
      <c r="Z2402" s="7"/>
      <c r="AA2402" s="7"/>
      <c r="AB2402" s="7"/>
      <c r="AC2402" s="7"/>
      <c r="AD2402" s="7"/>
      <c r="AE2402" s="7"/>
      <c r="AF2402" s="7" t="s">
        <v>890</v>
      </c>
    </row>
    <row r="2403" ht="14.25" customHeight="1">
      <c r="A2403" s="5" t="s">
        <v>4077</v>
      </c>
      <c r="B2403" s="5" t="s">
        <v>41</v>
      </c>
      <c r="C2403" s="5"/>
      <c r="D2403" s="5" t="s">
        <v>1191</v>
      </c>
      <c r="E2403" s="62">
        <v>41640.0</v>
      </c>
      <c r="F2403" s="62">
        <v>41820.0</v>
      </c>
      <c r="G2403" s="5" t="s">
        <v>1003</v>
      </c>
      <c r="H2403" s="5">
        <v>0.1773</v>
      </c>
      <c r="I2403" s="5">
        <v>0.1773</v>
      </c>
      <c r="J2403" s="5">
        <v>0.1773</v>
      </c>
      <c r="K2403" s="5">
        <v>0.1773</v>
      </c>
      <c r="L2403" s="5">
        <v>0.1773</v>
      </c>
      <c r="M2403" s="5">
        <v>0.1773</v>
      </c>
      <c r="N2403" s="5">
        <v>0.1773</v>
      </c>
      <c r="O2403" s="5">
        <v>0.9</v>
      </c>
      <c r="P2403" s="5">
        <v>0.9</v>
      </c>
      <c r="Q2403" s="5">
        <v>0.9</v>
      </c>
      <c r="R2403" s="5">
        <v>0.9</v>
      </c>
      <c r="S2403" s="5">
        <v>0.9</v>
      </c>
      <c r="T2403" s="5">
        <v>0.9</v>
      </c>
      <c r="U2403" s="5">
        <v>0.9</v>
      </c>
      <c r="V2403" s="5">
        <v>0.9</v>
      </c>
      <c r="W2403" s="5">
        <v>0.9</v>
      </c>
      <c r="X2403" s="5">
        <v>0.9</v>
      </c>
      <c r="Y2403" s="5">
        <v>0.9</v>
      </c>
      <c r="Z2403" s="5">
        <v>0.9</v>
      </c>
      <c r="AA2403" s="5">
        <v>0.9</v>
      </c>
      <c r="AB2403" s="5">
        <v>0.9</v>
      </c>
      <c r="AC2403" s="5">
        <v>0.1773</v>
      </c>
      <c r="AD2403" s="5">
        <v>0.1773</v>
      </c>
      <c r="AE2403" s="5">
        <v>0.1773</v>
      </c>
      <c r="AF2403" s="5" t="s">
        <v>890</v>
      </c>
    </row>
    <row r="2404" ht="14.25" customHeight="1">
      <c r="A2404" s="7" t="s">
        <v>4078</v>
      </c>
      <c r="B2404" s="7" t="s">
        <v>41</v>
      </c>
      <c r="C2404" s="7"/>
      <c r="D2404" s="7" t="s">
        <v>1078</v>
      </c>
      <c r="E2404" s="68">
        <v>41640.0</v>
      </c>
      <c r="F2404" s="68">
        <v>42004.0</v>
      </c>
      <c r="G2404" s="7" t="s">
        <v>747</v>
      </c>
      <c r="H2404" s="7">
        <v>0.1773</v>
      </c>
      <c r="I2404" s="7"/>
      <c r="J2404" s="7"/>
      <c r="K2404" s="7"/>
      <c r="L2404" s="7"/>
      <c r="M2404" s="7"/>
      <c r="N2404" s="7"/>
      <c r="O2404" s="7"/>
      <c r="P2404" s="7"/>
      <c r="Q2404" s="7"/>
      <c r="R2404" s="7"/>
      <c r="S2404" s="7"/>
      <c r="T2404" s="7"/>
      <c r="U2404" s="7"/>
      <c r="V2404" s="7"/>
      <c r="W2404" s="7"/>
      <c r="X2404" s="7"/>
      <c r="Y2404" s="7"/>
      <c r="Z2404" s="7"/>
      <c r="AA2404" s="7"/>
      <c r="AB2404" s="7"/>
      <c r="AC2404" s="7"/>
      <c r="AD2404" s="7"/>
      <c r="AE2404" s="7"/>
      <c r="AF2404" s="7" t="s">
        <v>890</v>
      </c>
    </row>
    <row r="2405" ht="14.25" customHeight="1">
      <c r="A2405" s="5" t="s">
        <v>4078</v>
      </c>
      <c r="B2405" s="5" t="s">
        <v>41</v>
      </c>
      <c r="C2405" s="5"/>
      <c r="D2405" s="5" t="s">
        <v>1085</v>
      </c>
      <c r="E2405" s="62">
        <v>41640.0</v>
      </c>
      <c r="F2405" s="62">
        <v>42004.0</v>
      </c>
      <c r="G2405" s="5" t="s">
        <v>747</v>
      </c>
      <c r="H2405" s="5">
        <v>0.0</v>
      </c>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t="s">
        <v>890</v>
      </c>
    </row>
    <row r="2406" ht="14.25" customHeight="1">
      <c r="A2406" s="7" t="s">
        <v>4078</v>
      </c>
      <c r="B2406" s="7" t="s">
        <v>41</v>
      </c>
      <c r="C2406" s="7"/>
      <c r="D2406" s="7" t="s">
        <v>1089</v>
      </c>
      <c r="E2406" s="68">
        <v>41640.0</v>
      </c>
      <c r="F2406" s="68">
        <v>42004.0</v>
      </c>
      <c r="G2406" s="7" t="s">
        <v>747</v>
      </c>
      <c r="H2406" s="7">
        <v>1.0</v>
      </c>
      <c r="I2406" s="7"/>
      <c r="J2406" s="7"/>
      <c r="K2406" s="7"/>
      <c r="L2406" s="7"/>
      <c r="M2406" s="7"/>
      <c r="N2406" s="7"/>
      <c r="O2406" s="7"/>
      <c r="P2406" s="7"/>
      <c r="Q2406" s="7"/>
      <c r="R2406" s="7"/>
      <c r="S2406" s="7"/>
      <c r="T2406" s="7"/>
      <c r="U2406" s="7"/>
      <c r="V2406" s="7"/>
      <c r="W2406" s="7"/>
      <c r="X2406" s="7"/>
      <c r="Y2406" s="7"/>
      <c r="Z2406" s="7"/>
      <c r="AA2406" s="7"/>
      <c r="AB2406" s="7"/>
      <c r="AC2406" s="7"/>
      <c r="AD2406" s="7"/>
      <c r="AE2406" s="7"/>
      <c r="AF2406" s="7" t="s">
        <v>890</v>
      </c>
    </row>
    <row r="2407" ht="14.25" customHeight="1">
      <c r="A2407" s="5" t="s">
        <v>4078</v>
      </c>
      <c r="B2407" s="5" t="s">
        <v>41</v>
      </c>
      <c r="C2407" s="5"/>
      <c r="D2407" s="5" t="s">
        <v>1191</v>
      </c>
      <c r="E2407" s="62">
        <v>41883.0</v>
      </c>
      <c r="F2407" s="62">
        <v>42004.0</v>
      </c>
      <c r="G2407" s="5" t="s">
        <v>1003</v>
      </c>
      <c r="H2407" s="5">
        <v>0.1773</v>
      </c>
      <c r="I2407" s="5">
        <v>0.1773</v>
      </c>
      <c r="J2407" s="5">
        <v>0.1773</v>
      </c>
      <c r="K2407" s="5">
        <v>0.1773</v>
      </c>
      <c r="L2407" s="5">
        <v>0.1773</v>
      </c>
      <c r="M2407" s="5">
        <v>0.1773</v>
      </c>
      <c r="N2407" s="5">
        <v>0.1773</v>
      </c>
      <c r="O2407" s="5">
        <v>0.9</v>
      </c>
      <c r="P2407" s="5">
        <v>0.9</v>
      </c>
      <c r="Q2407" s="5">
        <v>0.9</v>
      </c>
      <c r="R2407" s="5">
        <v>0.9</v>
      </c>
      <c r="S2407" s="5">
        <v>0.9</v>
      </c>
      <c r="T2407" s="5">
        <v>0.9</v>
      </c>
      <c r="U2407" s="5">
        <v>0.9</v>
      </c>
      <c r="V2407" s="5">
        <v>0.9</v>
      </c>
      <c r="W2407" s="5">
        <v>0.9</v>
      </c>
      <c r="X2407" s="5">
        <v>0.9</v>
      </c>
      <c r="Y2407" s="5">
        <v>0.9</v>
      </c>
      <c r="Z2407" s="5">
        <v>0.9</v>
      </c>
      <c r="AA2407" s="5">
        <v>0.9</v>
      </c>
      <c r="AB2407" s="5">
        <v>0.9</v>
      </c>
      <c r="AC2407" s="5">
        <v>0.1773</v>
      </c>
      <c r="AD2407" s="5">
        <v>0.1773</v>
      </c>
      <c r="AE2407" s="5">
        <v>0.1773</v>
      </c>
      <c r="AF2407" s="5" t="s">
        <v>890</v>
      </c>
    </row>
    <row r="2408" ht="14.25" customHeight="1">
      <c r="A2408" s="7" t="s">
        <v>4078</v>
      </c>
      <c r="B2408" s="7" t="s">
        <v>41</v>
      </c>
      <c r="C2408" s="7"/>
      <c r="D2408" s="7" t="s">
        <v>1658</v>
      </c>
      <c r="E2408" s="68">
        <v>41821.0</v>
      </c>
      <c r="F2408" s="68">
        <v>41883.0</v>
      </c>
      <c r="G2408" s="7" t="s">
        <v>747</v>
      </c>
      <c r="H2408" s="7">
        <v>0.1773</v>
      </c>
      <c r="I2408" s="7"/>
      <c r="J2408" s="7"/>
      <c r="K2408" s="7"/>
      <c r="L2408" s="7"/>
      <c r="M2408" s="7"/>
      <c r="N2408" s="7"/>
      <c r="O2408" s="7"/>
      <c r="P2408" s="7"/>
      <c r="Q2408" s="7"/>
      <c r="R2408" s="7"/>
      <c r="S2408" s="7"/>
      <c r="T2408" s="7"/>
      <c r="U2408" s="7"/>
      <c r="V2408" s="7"/>
      <c r="W2408" s="7"/>
      <c r="X2408" s="7"/>
      <c r="Y2408" s="7"/>
      <c r="Z2408" s="7"/>
      <c r="AA2408" s="7"/>
      <c r="AB2408" s="7"/>
      <c r="AC2408" s="7"/>
      <c r="AD2408" s="7"/>
      <c r="AE2408" s="7"/>
      <c r="AF2408" s="7" t="s">
        <v>890</v>
      </c>
    </row>
    <row r="2409" ht="14.25" customHeight="1">
      <c r="A2409" s="5" t="s">
        <v>4078</v>
      </c>
      <c r="B2409" s="5" t="s">
        <v>41</v>
      </c>
      <c r="C2409" s="5"/>
      <c r="D2409" s="5" t="s">
        <v>1191</v>
      </c>
      <c r="E2409" s="62">
        <v>41821.0</v>
      </c>
      <c r="F2409" s="62">
        <v>41883.0</v>
      </c>
      <c r="G2409" s="5" t="s">
        <v>1003</v>
      </c>
      <c r="H2409" s="5">
        <v>0.1773</v>
      </c>
      <c r="I2409" s="5">
        <v>0.1773</v>
      </c>
      <c r="J2409" s="5">
        <v>0.1773</v>
      </c>
      <c r="K2409" s="5">
        <v>0.1773</v>
      </c>
      <c r="L2409" s="5">
        <v>0.1773</v>
      </c>
      <c r="M2409" s="5">
        <v>0.1773</v>
      </c>
      <c r="N2409" s="5">
        <v>0.1773</v>
      </c>
      <c r="O2409" s="5">
        <v>0.1773</v>
      </c>
      <c r="P2409" s="5">
        <v>0.5</v>
      </c>
      <c r="Q2409" s="5">
        <v>0.5</v>
      </c>
      <c r="R2409" s="5">
        <v>0.5</v>
      </c>
      <c r="S2409" s="5">
        <v>0.5</v>
      </c>
      <c r="T2409" s="5">
        <v>0.5</v>
      </c>
      <c r="U2409" s="5">
        <v>0.5</v>
      </c>
      <c r="V2409" s="5">
        <v>0.5</v>
      </c>
      <c r="W2409" s="5">
        <v>0.5</v>
      </c>
      <c r="X2409" s="5">
        <v>0.5</v>
      </c>
      <c r="Y2409" s="5">
        <v>0.5</v>
      </c>
      <c r="Z2409" s="5">
        <v>0.5</v>
      </c>
      <c r="AA2409" s="5">
        <v>0.5</v>
      </c>
      <c r="AB2409" s="5">
        <v>0.1773</v>
      </c>
      <c r="AC2409" s="5">
        <v>0.1773</v>
      </c>
      <c r="AD2409" s="5">
        <v>0.1773</v>
      </c>
      <c r="AE2409" s="5">
        <v>0.1773</v>
      </c>
      <c r="AF2409" s="5" t="s">
        <v>890</v>
      </c>
    </row>
    <row r="2410" ht="14.25" customHeight="1">
      <c r="A2410" s="7" t="s">
        <v>4078</v>
      </c>
      <c r="B2410" s="7" t="s">
        <v>41</v>
      </c>
      <c r="C2410" s="7"/>
      <c r="D2410" s="7" t="s">
        <v>1658</v>
      </c>
      <c r="E2410" s="68">
        <v>41640.0</v>
      </c>
      <c r="F2410" s="68">
        <v>41820.0</v>
      </c>
      <c r="G2410" s="7" t="s">
        <v>747</v>
      </c>
      <c r="H2410" s="7">
        <v>0.1773</v>
      </c>
      <c r="I2410" s="7"/>
      <c r="J2410" s="7"/>
      <c r="K2410" s="7"/>
      <c r="L2410" s="7"/>
      <c r="M2410" s="7"/>
      <c r="N2410" s="7"/>
      <c r="O2410" s="7"/>
      <c r="P2410" s="7"/>
      <c r="Q2410" s="7"/>
      <c r="R2410" s="7"/>
      <c r="S2410" s="7"/>
      <c r="T2410" s="7"/>
      <c r="U2410" s="7"/>
      <c r="V2410" s="7"/>
      <c r="W2410" s="7"/>
      <c r="X2410" s="7"/>
      <c r="Y2410" s="7"/>
      <c r="Z2410" s="7"/>
      <c r="AA2410" s="7"/>
      <c r="AB2410" s="7"/>
      <c r="AC2410" s="7"/>
      <c r="AD2410" s="7"/>
      <c r="AE2410" s="7"/>
      <c r="AF2410" s="7" t="s">
        <v>890</v>
      </c>
    </row>
    <row r="2411" ht="14.25" customHeight="1">
      <c r="A2411" s="5" t="s">
        <v>4078</v>
      </c>
      <c r="B2411" s="5" t="s">
        <v>41</v>
      </c>
      <c r="C2411" s="5"/>
      <c r="D2411" s="5" t="s">
        <v>1191</v>
      </c>
      <c r="E2411" s="62">
        <v>41640.0</v>
      </c>
      <c r="F2411" s="62">
        <v>41820.0</v>
      </c>
      <c r="G2411" s="5" t="s">
        <v>1003</v>
      </c>
      <c r="H2411" s="5">
        <v>0.1773</v>
      </c>
      <c r="I2411" s="5">
        <v>0.1773</v>
      </c>
      <c r="J2411" s="5">
        <v>0.1773</v>
      </c>
      <c r="K2411" s="5">
        <v>0.1773</v>
      </c>
      <c r="L2411" s="5">
        <v>0.1773</v>
      </c>
      <c r="M2411" s="5">
        <v>0.1773</v>
      </c>
      <c r="N2411" s="5">
        <v>0.1773</v>
      </c>
      <c r="O2411" s="5">
        <v>0.9</v>
      </c>
      <c r="P2411" s="5">
        <v>0.9</v>
      </c>
      <c r="Q2411" s="5">
        <v>0.9</v>
      </c>
      <c r="R2411" s="5">
        <v>0.9</v>
      </c>
      <c r="S2411" s="5">
        <v>0.9</v>
      </c>
      <c r="T2411" s="5">
        <v>0.9</v>
      </c>
      <c r="U2411" s="5">
        <v>0.9</v>
      </c>
      <c r="V2411" s="5">
        <v>0.9</v>
      </c>
      <c r="W2411" s="5">
        <v>0.9</v>
      </c>
      <c r="X2411" s="5">
        <v>0.9</v>
      </c>
      <c r="Y2411" s="5">
        <v>0.9</v>
      </c>
      <c r="Z2411" s="5">
        <v>0.9</v>
      </c>
      <c r="AA2411" s="5">
        <v>0.9</v>
      </c>
      <c r="AB2411" s="5">
        <v>0.9</v>
      </c>
      <c r="AC2411" s="5">
        <v>0.1773</v>
      </c>
      <c r="AD2411" s="5">
        <v>0.1773</v>
      </c>
      <c r="AE2411" s="5">
        <v>0.1773</v>
      </c>
      <c r="AF2411" s="5" t="s">
        <v>890</v>
      </c>
    </row>
    <row r="2412" ht="14.25" customHeight="1">
      <c r="A2412" s="7" t="s">
        <v>4079</v>
      </c>
      <c r="B2412" s="7" t="s">
        <v>41</v>
      </c>
      <c r="C2412" s="7"/>
      <c r="D2412" s="7" t="s">
        <v>1078</v>
      </c>
      <c r="E2412" s="68">
        <v>41640.0</v>
      </c>
      <c r="F2412" s="68">
        <v>42004.0</v>
      </c>
      <c r="G2412" s="7" t="s">
        <v>747</v>
      </c>
      <c r="H2412" s="7">
        <v>0.1773</v>
      </c>
      <c r="I2412" s="7"/>
      <c r="J2412" s="7"/>
      <c r="K2412" s="7"/>
      <c r="L2412" s="7"/>
      <c r="M2412" s="7"/>
      <c r="N2412" s="7"/>
      <c r="O2412" s="7"/>
      <c r="P2412" s="7"/>
      <c r="Q2412" s="7"/>
      <c r="R2412" s="7"/>
      <c r="S2412" s="7"/>
      <c r="T2412" s="7"/>
      <c r="U2412" s="7"/>
      <c r="V2412" s="7"/>
      <c r="W2412" s="7"/>
      <c r="X2412" s="7"/>
      <c r="Y2412" s="7"/>
      <c r="Z2412" s="7"/>
      <c r="AA2412" s="7"/>
      <c r="AB2412" s="7"/>
      <c r="AC2412" s="7"/>
      <c r="AD2412" s="7"/>
      <c r="AE2412" s="7"/>
      <c r="AF2412" s="7" t="s">
        <v>890</v>
      </c>
    </row>
    <row r="2413" ht="14.25" customHeight="1">
      <c r="A2413" s="5" t="s">
        <v>4079</v>
      </c>
      <c r="B2413" s="5" t="s">
        <v>41</v>
      </c>
      <c r="C2413" s="5"/>
      <c r="D2413" s="5" t="s">
        <v>1085</v>
      </c>
      <c r="E2413" s="62">
        <v>41640.0</v>
      </c>
      <c r="F2413" s="62">
        <v>42004.0</v>
      </c>
      <c r="G2413" s="5" t="s">
        <v>747</v>
      </c>
      <c r="H2413" s="5">
        <v>0.0</v>
      </c>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t="s">
        <v>890</v>
      </c>
    </row>
    <row r="2414" ht="14.25" customHeight="1">
      <c r="A2414" s="7" t="s">
        <v>4079</v>
      </c>
      <c r="B2414" s="7" t="s">
        <v>41</v>
      </c>
      <c r="C2414" s="7"/>
      <c r="D2414" s="7" t="s">
        <v>1089</v>
      </c>
      <c r="E2414" s="68">
        <v>41640.0</v>
      </c>
      <c r="F2414" s="68">
        <v>42004.0</v>
      </c>
      <c r="G2414" s="7" t="s">
        <v>747</v>
      </c>
      <c r="H2414" s="7">
        <v>1.0</v>
      </c>
      <c r="I2414" s="7"/>
      <c r="J2414" s="7"/>
      <c r="K2414" s="7"/>
      <c r="L2414" s="7"/>
      <c r="M2414" s="7"/>
      <c r="N2414" s="7"/>
      <c r="O2414" s="7"/>
      <c r="P2414" s="7"/>
      <c r="Q2414" s="7"/>
      <c r="R2414" s="7"/>
      <c r="S2414" s="7"/>
      <c r="T2414" s="7"/>
      <c r="U2414" s="7"/>
      <c r="V2414" s="7"/>
      <c r="W2414" s="7"/>
      <c r="X2414" s="7"/>
      <c r="Y2414" s="7"/>
      <c r="Z2414" s="7"/>
      <c r="AA2414" s="7"/>
      <c r="AB2414" s="7"/>
      <c r="AC2414" s="7"/>
      <c r="AD2414" s="7"/>
      <c r="AE2414" s="7"/>
      <c r="AF2414" s="7" t="s">
        <v>890</v>
      </c>
    </row>
    <row r="2415" ht="14.25" customHeight="1">
      <c r="A2415" s="5" t="s">
        <v>4079</v>
      </c>
      <c r="B2415" s="5" t="s">
        <v>41</v>
      </c>
      <c r="C2415" s="5"/>
      <c r="D2415" s="5" t="s">
        <v>1191</v>
      </c>
      <c r="E2415" s="62">
        <v>41883.0</v>
      </c>
      <c r="F2415" s="62">
        <v>42004.0</v>
      </c>
      <c r="G2415" s="5" t="s">
        <v>1003</v>
      </c>
      <c r="H2415" s="5">
        <v>0.1773</v>
      </c>
      <c r="I2415" s="5">
        <v>0.1773</v>
      </c>
      <c r="J2415" s="5">
        <v>0.1773</v>
      </c>
      <c r="K2415" s="5">
        <v>0.1773</v>
      </c>
      <c r="L2415" s="5">
        <v>0.1773</v>
      </c>
      <c r="M2415" s="5">
        <v>0.1773</v>
      </c>
      <c r="N2415" s="5">
        <v>0.1773</v>
      </c>
      <c r="O2415" s="5">
        <v>0.9</v>
      </c>
      <c r="P2415" s="5">
        <v>0.9</v>
      </c>
      <c r="Q2415" s="5">
        <v>0.9</v>
      </c>
      <c r="R2415" s="5">
        <v>0.9</v>
      </c>
      <c r="S2415" s="5">
        <v>0.9</v>
      </c>
      <c r="T2415" s="5">
        <v>0.9</v>
      </c>
      <c r="U2415" s="5">
        <v>0.9</v>
      </c>
      <c r="V2415" s="5">
        <v>0.9</v>
      </c>
      <c r="W2415" s="5">
        <v>0.9</v>
      </c>
      <c r="X2415" s="5">
        <v>0.9</v>
      </c>
      <c r="Y2415" s="5">
        <v>0.9</v>
      </c>
      <c r="Z2415" s="5">
        <v>0.9</v>
      </c>
      <c r="AA2415" s="5">
        <v>0.9</v>
      </c>
      <c r="AB2415" s="5">
        <v>0.9</v>
      </c>
      <c r="AC2415" s="5">
        <v>0.1773</v>
      </c>
      <c r="AD2415" s="5">
        <v>0.1773</v>
      </c>
      <c r="AE2415" s="5">
        <v>0.1773</v>
      </c>
      <c r="AF2415" s="5" t="s">
        <v>890</v>
      </c>
    </row>
    <row r="2416" ht="14.25" customHeight="1">
      <c r="A2416" s="7" t="s">
        <v>4079</v>
      </c>
      <c r="B2416" s="7" t="s">
        <v>41</v>
      </c>
      <c r="C2416" s="7"/>
      <c r="D2416" s="7" t="s">
        <v>1658</v>
      </c>
      <c r="E2416" s="68">
        <v>41821.0</v>
      </c>
      <c r="F2416" s="68">
        <v>41883.0</v>
      </c>
      <c r="G2416" s="7" t="s">
        <v>747</v>
      </c>
      <c r="H2416" s="7">
        <v>0.1773</v>
      </c>
      <c r="I2416" s="7"/>
      <c r="J2416" s="7"/>
      <c r="K2416" s="7"/>
      <c r="L2416" s="7"/>
      <c r="M2416" s="7"/>
      <c r="N2416" s="7"/>
      <c r="O2416" s="7"/>
      <c r="P2416" s="7"/>
      <c r="Q2416" s="7"/>
      <c r="R2416" s="7"/>
      <c r="S2416" s="7"/>
      <c r="T2416" s="7"/>
      <c r="U2416" s="7"/>
      <c r="V2416" s="7"/>
      <c r="W2416" s="7"/>
      <c r="X2416" s="7"/>
      <c r="Y2416" s="7"/>
      <c r="Z2416" s="7"/>
      <c r="AA2416" s="7"/>
      <c r="AB2416" s="7"/>
      <c r="AC2416" s="7"/>
      <c r="AD2416" s="7"/>
      <c r="AE2416" s="7"/>
      <c r="AF2416" s="7" t="s">
        <v>890</v>
      </c>
    </row>
    <row r="2417" ht="14.25" customHeight="1">
      <c r="A2417" s="5" t="s">
        <v>4079</v>
      </c>
      <c r="B2417" s="5" t="s">
        <v>41</v>
      </c>
      <c r="C2417" s="5"/>
      <c r="D2417" s="5" t="s">
        <v>1191</v>
      </c>
      <c r="E2417" s="62">
        <v>41821.0</v>
      </c>
      <c r="F2417" s="62">
        <v>41883.0</v>
      </c>
      <c r="G2417" s="5" t="s">
        <v>1003</v>
      </c>
      <c r="H2417" s="5">
        <v>0.1773</v>
      </c>
      <c r="I2417" s="5">
        <v>0.1773</v>
      </c>
      <c r="J2417" s="5">
        <v>0.1773</v>
      </c>
      <c r="K2417" s="5">
        <v>0.1773</v>
      </c>
      <c r="L2417" s="5">
        <v>0.1773</v>
      </c>
      <c r="M2417" s="5">
        <v>0.1773</v>
      </c>
      <c r="N2417" s="5">
        <v>0.1773</v>
      </c>
      <c r="O2417" s="5">
        <v>0.1773</v>
      </c>
      <c r="P2417" s="5">
        <v>0.5</v>
      </c>
      <c r="Q2417" s="5">
        <v>0.5</v>
      </c>
      <c r="R2417" s="5">
        <v>0.5</v>
      </c>
      <c r="S2417" s="5">
        <v>0.5</v>
      </c>
      <c r="T2417" s="5">
        <v>0.5</v>
      </c>
      <c r="U2417" s="5">
        <v>0.5</v>
      </c>
      <c r="V2417" s="5">
        <v>0.5</v>
      </c>
      <c r="W2417" s="5">
        <v>0.5</v>
      </c>
      <c r="X2417" s="5">
        <v>0.5</v>
      </c>
      <c r="Y2417" s="5">
        <v>0.5</v>
      </c>
      <c r="Z2417" s="5">
        <v>0.5</v>
      </c>
      <c r="AA2417" s="5">
        <v>0.5</v>
      </c>
      <c r="AB2417" s="5">
        <v>0.1773</v>
      </c>
      <c r="AC2417" s="5">
        <v>0.1773</v>
      </c>
      <c r="AD2417" s="5">
        <v>0.1773</v>
      </c>
      <c r="AE2417" s="5">
        <v>0.1773</v>
      </c>
      <c r="AF2417" s="5" t="s">
        <v>890</v>
      </c>
    </row>
    <row r="2418" ht="14.25" customHeight="1">
      <c r="A2418" s="7" t="s">
        <v>4079</v>
      </c>
      <c r="B2418" s="7" t="s">
        <v>41</v>
      </c>
      <c r="C2418" s="7"/>
      <c r="D2418" s="7" t="s">
        <v>1658</v>
      </c>
      <c r="E2418" s="68">
        <v>41640.0</v>
      </c>
      <c r="F2418" s="68">
        <v>41820.0</v>
      </c>
      <c r="G2418" s="7" t="s">
        <v>747</v>
      </c>
      <c r="H2418" s="7">
        <v>0.1773</v>
      </c>
      <c r="I2418" s="7"/>
      <c r="J2418" s="7"/>
      <c r="K2418" s="7"/>
      <c r="L2418" s="7"/>
      <c r="M2418" s="7"/>
      <c r="N2418" s="7"/>
      <c r="O2418" s="7"/>
      <c r="P2418" s="7"/>
      <c r="Q2418" s="7"/>
      <c r="R2418" s="7"/>
      <c r="S2418" s="7"/>
      <c r="T2418" s="7"/>
      <c r="U2418" s="7"/>
      <c r="V2418" s="7"/>
      <c r="W2418" s="7"/>
      <c r="X2418" s="7"/>
      <c r="Y2418" s="7"/>
      <c r="Z2418" s="7"/>
      <c r="AA2418" s="7"/>
      <c r="AB2418" s="7"/>
      <c r="AC2418" s="7"/>
      <c r="AD2418" s="7"/>
      <c r="AE2418" s="7"/>
      <c r="AF2418" s="7" t="s">
        <v>890</v>
      </c>
    </row>
    <row r="2419" ht="14.25" customHeight="1">
      <c r="A2419" s="5" t="s">
        <v>4079</v>
      </c>
      <c r="B2419" s="5" t="s">
        <v>41</v>
      </c>
      <c r="C2419" s="5"/>
      <c r="D2419" s="5" t="s">
        <v>1191</v>
      </c>
      <c r="E2419" s="62">
        <v>41640.0</v>
      </c>
      <c r="F2419" s="62">
        <v>41820.0</v>
      </c>
      <c r="G2419" s="5" t="s">
        <v>1003</v>
      </c>
      <c r="H2419" s="5">
        <v>0.1773</v>
      </c>
      <c r="I2419" s="5">
        <v>0.1773</v>
      </c>
      <c r="J2419" s="5">
        <v>0.1773</v>
      </c>
      <c r="K2419" s="5">
        <v>0.1773</v>
      </c>
      <c r="L2419" s="5">
        <v>0.1773</v>
      </c>
      <c r="M2419" s="5">
        <v>0.1773</v>
      </c>
      <c r="N2419" s="5">
        <v>0.1773</v>
      </c>
      <c r="O2419" s="5">
        <v>0.9</v>
      </c>
      <c r="P2419" s="5">
        <v>0.9</v>
      </c>
      <c r="Q2419" s="5">
        <v>0.9</v>
      </c>
      <c r="R2419" s="5">
        <v>0.9</v>
      </c>
      <c r="S2419" s="5">
        <v>0.9</v>
      </c>
      <c r="T2419" s="5">
        <v>0.9</v>
      </c>
      <c r="U2419" s="5">
        <v>0.9</v>
      </c>
      <c r="V2419" s="5">
        <v>0.9</v>
      </c>
      <c r="W2419" s="5">
        <v>0.9</v>
      </c>
      <c r="X2419" s="5">
        <v>0.9</v>
      </c>
      <c r="Y2419" s="5">
        <v>0.9</v>
      </c>
      <c r="Z2419" s="5">
        <v>0.9</v>
      </c>
      <c r="AA2419" s="5">
        <v>0.9</v>
      </c>
      <c r="AB2419" s="5">
        <v>0.9</v>
      </c>
      <c r="AC2419" s="5">
        <v>0.1773</v>
      </c>
      <c r="AD2419" s="5">
        <v>0.1773</v>
      </c>
      <c r="AE2419" s="5">
        <v>0.1773</v>
      </c>
      <c r="AF2419" s="5" t="s">
        <v>890</v>
      </c>
    </row>
    <row r="2420" ht="14.25" customHeight="1">
      <c r="A2420" s="7" t="s">
        <v>4081</v>
      </c>
      <c r="B2420" s="7" t="s">
        <v>41</v>
      </c>
      <c r="C2420" s="7"/>
      <c r="D2420" s="7" t="s">
        <v>1078</v>
      </c>
      <c r="E2420" s="68">
        <v>41640.0</v>
      </c>
      <c r="F2420" s="68">
        <v>42004.0</v>
      </c>
      <c r="G2420" s="7" t="s">
        <v>747</v>
      </c>
      <c r="H2420" s="7">
        <v>0.1773</v>
      </c>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7" t="s">
        <v>890</v>
      </c>
    </row>
    <row r="2421" ht="14.25" customHeight="1">
      <c r="A2421" s="5" t="s">
        <v>4081</v>
      </c>
      <c r="B2421" s="5" t="s">
        <v>41</v>
      </c>
      <c r="C2421" s="5"/>
      <c r="D2421" s="5" t="s">
        <v>1085</v>
      </c>
      <c r="E2421" s="62">
        <v>41640.0</v>
      </c>
      <c r="F2421" s="62">
        <v>42004.0</v>
      </c>
      <c r="G2421" s="5" t="s">
        <v>747</v>
      </c>
      <c r="H2421" s="5">
        <v>0.0</v>
      </c>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t="s">
        <v>890</v>
      </c>
    </row>
    <row r="2422" ht="14.25" customHeight="1">
      <c r="A2422" s="7" t="s">
        <v>4081</v>
      </c>
      <c r="B2422" s="7" t="s">
        <v>41</v>
      </c>
      <c r="C2422" s="7"/>
      <c r="D2422" s="7" t="s">
        <v>1089</v>
      </c>
      <c r="E2422" s="68">
        <v>41640.0</v>
      </c>
      <c r="F2422" s="68">
        <v>42004.0</v>
      </c>
      <c r="G2422" s="7" t="s">
        <v>747</v>
      </c>
      <c r="H2422" s="7">
        <v>1.0</v>
      </c>
      <c r="I2422" s="7"/>
      <c r="J2422" s="7"/>
      <c r="K2422" s="7"/>
      <c r="L2422" s="7"/>
      <c r="M2422" s="7"/>
      <c r="N2422" s="7"/>
      <c r="O2422" s="7"/>
      <c r="P2422" s="7"/>
      <c r="Q2422" s="7"/>
      <c r="R2422" s="7"/>
      <c r="S2422" s="7"/>
      <c r="T2422" s="7"/>
      <c r="U2422" s="7"/>
      <c r="V2422" s="7"/>
      <c r="W2422" s="7"/>
      <c r="X2422" s="7"/>
      <c r="Y2422" s="7"/>
      <c r="Z2422" s="7"/>
      <c r="AA2422" s="7"/>
      <c r="AB2422" s="7"/>
      <c r="AC2422" s="7"/>
      <c r="AD2422" s="7"/>
      <c r="AE2422" s="7"/>
      <c r="AF2422" s="7" t="s">
        <v>890</v>
      </c>
    </row>
    <row r="2423" ht="14.25" customHeight="1">
      <c r="A2423" s="5" t="s">
        <v>4081</v>
      </c>
      <c r="B2423" s="5" t="s">
        <v>41</v>
      </c>
      <c r="C2423" s="5"/>
      <c r="D2423" s="5" t="s">
        <v>1191</v>
      </c>
      <c r="E2423" s="62">
        <v>41883.0</v>
      </c>
      <c r="F2423" s="62">
        <v>42004.0</v>
      </c>
      <c r="G2423" s="5" t="s">
        <v>1003</v>
      </c>
      <c r="H2423" s="5">
        <v>0.1773</v>
      </c>
      <c r="I2423" s="5">
        <v>0.1773</v>
      </c>
      <c r="J2423" s="5">
        <v>0.1773</v>
      </c>
      <c r="K2423" s="5">
        <v>0.1773</v>
      </c>
      <c r="L2423" s="5">
        <v>0.1773</v>
      </c>
      <c r="M2423" s="5">
        <v>0.1773</v>
      </c>
      <c r="N2423" s="5">
        <v>0.1773</v>
      </c>
      <c r="O2423" s="5">
        <v>0.9</v>
      </c>
      <c r="P2423" s="5">
        <v>0.9</v>
      </c>
      <c r="Q2423" s="5">
        <v>0.9</v>
      </c>
      <c r="R2423" s="5">
        <v>0.9</v>
      </c>
      <c r="S2423" s="5">
        <v>0.9</v>
      </c>
      <c r="T2423" s="5">
        <v>0.9</v>
      </c>
      <c r="U2423" s="5">
        <v>0.9</v>
      </c>
      <c r="V2423" s="5">
        <v>0.9</v>
      </c>
      <c r="W2423" s="5">
        <v>0.9</v>
      </c>
      <c r="X2423" s="5">
        <v>0.9</v>
      </c>
      <c r="Y2423" s="5">
        <v>0.9</v>
      </c>
      <c r="Z2423" s="5">
        <v>0.9</v>
      </c>
      <c r="AA2423" s="5">
        <v>0.9</v>
      </c>
      <c r="AB2423" s="5">
        <v>0.9</v>
      </c>
      <c r="AC2423" s="5">
        <v>0.1773</v>
      </c>
      <c r="AD2423" s="5">
        <v>0.1773</v>
      </c>
      <c r="AE2423" s="5">
        <v>0.1773</v>
      </c>
      <c r="AF2423" s="5" t="s">
        <v>890</v>
      </c>
    </row>
    <row r="2424" ht="14.25" customHeight="1">
      <c r="A2424" s="7" t="s">
        <v>4081</v>
      </c>
      <c r="B2424" s="7" t="s">
        <v>41</v>
      </c>
      <c r="C2424" s="7"/>
      <c r="D2424" s="7" t="s">
        <v>1658</v>
      </c>
      <c r="E2424" s="68">
        <v>41821.0</v>
      </c>
      <c r="F2424" s="68">
        <v>41883.0</v>
      </c>
      <c r="G2424" s="7" t="s">
        <v>747</v>
      </c>
      <c r="H2424" s="7">
        <v>0.1773</v>
      </c>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t="s">
        <v>890</v>
      </c>
    </row>
    <row r="2425" ht="14.25" customHeight="1">
      <c r="A2425" s="5" t="s">
        <v>4081</v>
      </c>
      <c r="B2425" s="5" t="s">
        <v>41</v>
      </c>
      <c r="C2425" s="5"/>
      <c r="D2425" s="5" t="s">
        <v>1191</v>
      </c>
      <c r="E2425" s="62">
        <v>41821.0</v>
      </c>
      <c r="F2425" s="62">
        <v>41883.0</v>
      </c>
      <c r="G2425" s="5" t="s">
        <v>1003</v>
      </c>
      <c r="H2425" s="5">
        <v>0.1773</v>
      </c>
      <c r="I2425" s="5">
        <v>0.1773</v>
      </c>
      <c r="J2425" s="5">
        <v>0.1773</v>
      </c>
      <c r="K2425" s="5">
        <v>0.1773</v>
      </c>
      <c r="L2425" s="5">
        <v>0.1773</v>
      </c>
      <c r="M2425" s="5">
        <v>0.1773</v>
      </c>
      <c r="N2425" s="5">
        <v>0.1773</v>
      </c>
      <c r="O2425" s="5">
        <v>0.1773</v>
      </c>
      <c r="P2425" s="5">
        <v>0.5</v>
      </c>
      <c r="Q2425" s="5">
        <v>0.5</v>
      </c>
      <c r="R2425" s="5">
        <v>0.5</v>
      </c>
      <c r="S2425" s="5">
        <v>0.5</v>
      </c>
      <c r="T2425" s="5">
        <v>0.5</v>
      </c>
      <c r="U2425" s="5">
        <v>0.5</v>
      </c>
      <c r="V2425" s="5">
        <v>0.5</v>
      </c>
      <c r="W2425" s="5">
        <v>0.5</v>
      </c>
      <c r="X2425" s="5">
        <v>0.5</v>
      </c>
      <c r="Y2425" s="5">
        <v>0.5</v>
      </c>
      <c r="Z2425" s="5">
        <v>0.5</v>
      </c>
      <c r="AA2425" s="5">
        <v>0.5</v>
      </c>
      <c r="AB2425" s="5">
        <v>0.1773</v>
      </c>
      <c r="AC2425" s="5">
        <v>0.1773</v>
      </c>
      <c r="AD2425" s="5">
        <v>0.1773</v>
      </c>
      <c r="AE2425" s="5">
        <v>0.1773</v>
      </c>
      <c r="AF2425" s="5" t="s">
        <v>890</v>
      </c>
    </row>
    <row r="2426" ht="14.25" customHeight="1">
      <c r="A2426" s="7" t="s">
        <v>4081</v>
      </c>
      <c r="B2426" s="7" t="s">
        <v>41</v>
      </c>
      <c r="C2426" s="7"/>
      <c r="D2426" s="7" t="s">
        <v>1658</v>
      </c>
      <c r="E2426" s="68">
        <v>41640.0</v>
      </c>
      <c r="F2426" s="68">
        <v>41820.0</v>
      </c>
      <c r="G2426" s="7" t="s">
        <v>747</v>
      </c>
      <c r="H2426" s="7">
        <v>0.1773</v>
      </c>
      <c r="I2426" s="7"/>
      <c r="J2426" s="7"/>
      <c r="K2426" s="7"/>
      <c r="L2426" s="7"/>
      <c r="M2426" s="7"/>
      <c r="N2426" s="7"/>
      <c r="O2426" s="7"/>
      <c r="P2426" s="7"/>
      <c r="Q2426" s="7"/>
      <c r="R2426" s="7"/>
      <c r="S2426" s="7"/>
      <c r="T2426" s="7"/>
      <c r="U2426" s="7"/>
      <c r="V2426" s="7"/>
      <c r="W2426" s="7"/>
      <c r="X2426" s="7"/>
      <c r="Y2426" s="7"/>
      <c r="Z2426" s="7"/>
      <c r="AA2426" s="7"/>
      <c r="AB2426" s="7"/>
      <c r="AC2426" s="7"/>
      <c r="AD2426" s="7"/>
      <c r="AE2426" s="7"/>
      <c r="AF2426" s="7" t="s">
        <v>890</v>
      </c>
    </row>
    <row r="2427" ht="14.25" customHeight="1">
      <c r="A2427" s="5" t="s">
        <v>4081</v>
      </c>
      <c r="B2427" s="5" t="s">
        <v>41</v>
      </c>
      <c r="C2427" s="5"/>
      <c r="D2427" s="5" t="s">
        <v>1191</v>
      </c>
      <c r="E2427" s="62">
        <v>41640.0</v>
      </c>
      <c r="F2427" s="62">
        <v>41820.0</v>
      </c>
      <c r="G2427" s="5" t="s">
        <v>1003</v>
      </c>
      <c r="H2427" s="5">
        <v>0.1773</v>
      </c>
      <c r="I2427" s="5">
        <v>0.1773</v>
      </c>
      <c r="J2427" s="5">
        <v>0.1773</v>
      </c>
      <c r="K2427" s="5">
        <v>0.1773</v>
      </c>
      <c r="L2427" s="5">
        <v>0.1773</v>
      </c>
      <c r="M2427" s="5">
        <v>0.1773</v>
      </c>
      <c r="N2427" s="5">
        <v>0.1773</v>
      </c>
      <c r="O2427" s="5">
        <v>0.9</v>
      </c>
      <c r="P2427" s="5">
        <v>0.9</v>
      </c>
      <c r="Q2427" s="5">
        <v>0.9</v>
      </c>
      <c r="R2427" s="5">
        <v>0.9</v>
      </c>
      <c r="S2427" s="5">
        <v>0.9</v>
      </c>
      <c r="T2427" s="5">
        <v>0.9</v>
      </c>
      <c r="U2427" s="5">
        <v>0.9</v>
      </c>
      <c r="V2427" s="5">
        <v>0.9</v>
      </c>
      <c r="W2427" s="5">
        <v>0.9</v>
      </c>
      <c r="X2427" s="5">
        <v>0.9</v>
      </c>
      <c r="Y2427" s="5">
        <v>0.9</v>
      </c>
      <c r="Z2427" s="5">
        <v>0.9</v>
      </c>
      <c r="AA2427" s="5">
        <v>0.9</v>
      </c>
      <c r="AB2427" s="5">
        <v>0.9</v>
      </c>
      <c r="AC2427" s="5">
        <v>0.1773</v>
      </c>
      <c r="AD2427" s="5">
        <v>0.1773</v>
      </c>
      <c r="AE2427" s="5">
        <v>0.1773</v>
      </c>
      <c r="AF2427" s="5" t="s">
        <v>890</v>
      </c>
    </row>
    <row r="2428" ht="14.25" customHeight="1">
      <c r="A2428" s="7" t="s">
        <v>4082</v>
      </c>
      <c r="B2428" s="7" t="s">
        <v>41</v>
      </c>
      <c r="C2428" s="7"/>
      <c r="D2428" s="7" t="s">
        <v>1078</v>
      </c>
      <c r="E2428" s="68">
        <v>41640.0</v>
      </c>
      <c r="F2428" s="68">
        <v>42004.0</v>
      </c>
      <c r="G2428" s="7" t="s">
        <v>747</v>
      </c>
      <c r="H2428" s="7">
        <v>0.1773</v>
      </c>
      <c r="I2428" s="7"/>
      <c r="J2428" s="7"/>
      <c r="K2428" s="7"/>
      <c r="L2428" s="7"/>
      <c r="M2428" s="7"/>
      <c r="N2428" s="7"/>
      <c r="O2428" s="7"/>
      <c r="P2428" s="7"/>
      <c r="Q2428" s="7"/>
      <c r="R2428" s="7"/>
      <c r="S2428" s="7"/>
      <c r="T2428" s="7"/>
      <c r="U2428" s="7"/>
      <c r="V2428" s="7"/>
      <c r="W2428" s="7"/>
      <c r="X2428" s="7"/>
      <c r="Y2428" s="7"/>
      <c r="Z2428" s="7"/>
      <c r="AA2428" s="7"/>
      <c r="AB2428" s="7"/>
      <c r="AC2428" s="7"/>
      <c r="AD2428" s="7"/>
      <c r="AE2428" s="7"/>
      <c r="AF2428" s="7" t="s">
        <v>890</v>
      </c>
    </row>
    <row r="2429" ht="14.25" customHeight="1">
      <c r="A2429" s="5" t="s">
        <v>4082</v>
      </c>
      <c r="B2429" s="5" t="s">
        <v>41</v>
      </c>
      <c r="C2429" s="5"/>
      <c r="D2429" s="5" t="s">
        <v>1085</v>
      </c>
      <c r="E2429" s="62">
        <v>41640.0</v>
      </c>
      <c r="F2429" s="62">
        <v>42004.0</v>
      </c>
      <c r="G2429" s="5" t="s">
        <v>747</v>
      </c>
      <c r="H2429" s="5">
        <v>0.0</v>
      </c>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t="s">
        <v>890</v>
      </c>
    </row>
    <row r="2430" ht="14.25" customHeight="1">
      <c r="A2430" s="7" t="s">
        <v>4082</v>
      </c>
      <c r="B2430" s="7" t="s">
        <v>41</v>
      </c>
      <c r="C2430" s="7"/>
      <c r="D2430" s="7" t="s">
        <v>1089</v>
      </c>
      <c r="E2430" s="68">
        <v>41640.0</v>
      </c>
      <c r="F2430" s="68">
        <v>42004.0</v>
      </c>
      <c r="G2430" s="7" t="s">
        <v>747</v>
      </c>
      <c r="H2430" s="7">
        <v>1.0</v>
      </c>
      <c r="I2430" s="7"/>
      <c r="J2430" s="7"/>
      <c r="K2430" s="7"/>
      <c r="L2430" s="7"/>
      <c r="M2430" s="7"/>
      <c r="N2430" s="7"/>
      <c r="O2430" s="7"/>
      <c r="P2430" s="7"/>
      <c r="Q2430" s="7"/>
      <c r="R2430" s="7"/>
      <c r="S2430" s="7"/>
      <c r="T2430" s="7"/>
      <c r="U2430" s="7"/>
      <c r="V2430" s="7"/>
      <c r="W2430" s="7"/>
      <c r="X2430" s="7"/>
      <c r="Y2430" s="7"/>
      <c r="Z2430" s="7"/>
      <c r="AA2430" s="7"/>
      <c r="AB2430" s="7"/>
      <c r="AC2430" s="7"/>
      <c r="AD2430" s="7"/>
      <c r="AE2430" s="7"/>
      <c r="AF2430" s="7" t="s">
        <v>890</v>
      </c>
    </row>
    <row r="2431" ht="14.25" customHeight="1">
      <c r="A2431" s="5" t="s">
        <v>4082</v>
      </c>
      <c r="B2431" s="5" t="s">
        <v>41</v>
      </c>
      <c r="C2431" s="5"/>
      <c r="D2431" s="5" t="s">
        <v>1191</v>
      </c>
      <c r="E2431" s="62">
        <v>41883.0</v>
      </c>
      <c r="F2431" s="62">
        <v>42004.0</v>
      </c>
      <c r="G2431" s="5" t="s">
        <v>1003</v>
      </c>
      <c r="H2431" s="5">
        <v>0.1773</v>
      </c>
      <c r="I2431" s="5">
        <v>0.1773</v>
      </c>
      <c r="J2431" s="5">
        <v>0.1773</v>
      </c>
      <c r="K2431" s="5">
        <v>0.1773</v>
      </c>
      <c r="L2431" s="5">
        <v>0.1773</v>
      </c>
      <c r="M2431" s="5">
        <v>0.1773</v>
      </c>
      <c r="N2431" s="5">
        <v>0.1773</v>
      </c>
      <c r="O2431" s="5">
        <v>0.9</v>
      </c>
      <c r="P2431" s="5">
        <v>0.9</v>
      </c>
      <c r="Q2431" s="5">
        <v>0.9</v>
      </c>
      <c r="R2431" s="5">
        <v>0.9</v>
      </c>
      <c r="S2431" s="5">
        <v>0.9</v>
      </c>
      <c r="T2431" s="5">
        <v>0.9</v>
      </c>
      <c r="U2431" s="5">
        <v>0.9</v>
      </c>
      <c r="V2431" s="5">
        <v>0.9</v>
      </c>
      <c r="W2431" s="5">
        <v>0.9</v>
      </c>
      <c r="X2431" s="5">
        <v>0.9</v>
      </c>
      <c r="Y2431" s="5">
        <v>0.9</v>
      </c>
      <c r="Z2431" s="5">
        <v>0.9</v>
      </c>
      <c r="AA2431" s="5">
        <v>0.9</v>
      </c>
      <c r="AB2431" s="5">
        <v>0.9</v>
      </c>
      <c r="AC2431" s="5">
        <v>0.1773</v>
      </c>
      <c r="AD2431" s="5">
        <v>0.1773</v>
      </c>
      <c r="AE2431" s="5">
        <v>0.1773</v>
      </c>
      <c r="AF2431" s="5" t="s">
        <v>890</v>
      </c>
    </row>
    <row r="2432" ht="14.25" customHeight="1">
      <c r="A2432" s="7" t="s">
        <v>4082</v>
      </c>
      <c r="B2432" s="7" t="s">
        <v>41</v>
      </c>
      <c r="C2432" s="7"/>
      <c r="D2432" s="7" t="s">
        <v>1658</v>
      </c>
      <c r="E2432" s="68">
        <v>41821.0</v>
      </c>
      <c r="F2432" s="68">
        <v>41883.0</v>
      </c>
      <c r="G2432" s="7" t="s">
        <v>747</v>
      </c>
      <c r="H2432" s="7">
        <v>0.1773</v>
      </c>
      <c r="I2432" s="7"/>
      <c r="J2432" s="7"/>
      <c r="K2432" s="7"/>
      <c r="L2432" s="7"/>
      <c r="M2432" s="7"/>
      <c r="N2432" s="7"/>
      <c r="O2432" s="7"/>
      <c r="P2432" s="7"/>
      <c r="Q2432" s="7"/>
      <c r="R2432" s="7"/>
      <c r="S2432" s="7"/>
      <c r="T2432" s="7"/>
      <c r="U2432" s="7"/>
      <c r="V2432" s="7"/>
      <c r="W2432" s="7"/>
      <c r="X2432" s="7"/>
      <c r="Y2432" s="7"/>
      <c r="Z2432" s="7"/>
      <c r="AA2432" s="7"/>
      <c r="AB2432" s="7"/>
      <c r="AC2432" s="7"/>
      <c r="AD2432" s="7"/>
      <c r="AE2432" s="7"/>
      <c r="AF2432" s="7" t="s">
        <v>890</v>
      </c>
    </row>
    <row r="2433" ht="14.25" customHeight="1">
      <c r="A2433" s="5" t="s">
        <v>4082</v>
      </c>
      <c r="B2433" s="5" t="s">
        <v>41</v>
      </c>
      <c r="C2433" s="5"/>
      <c r="D2433" s="5" t="s">
        <v>1191</v>
      </c>
      <c r="E2433" s="62">
        <v>41821.0</v>
      </c>
      <c r="F2433" s="62">
        <v>41883.0</v>
      </c>
      <c r="G2433" s="5" t="s">
        <v>1003</v>
      </c>
      <c r="H2433" s="5">
        <v>0.1773</v>
      </c>
      <c r="I2433" s="5">
        <v>0.1773</v>
      </c>
      <c r="J2433" s="5">
        <v>0.1773</v>
      </c>
      <c r="K2433" s="5">
        <v>0.1773</v>
      </c>
      <c r="L2433" s="5">
        <v>0.1773</v>
      </c>
      <c r="M2433" s="5">
        <v>0.1773</v>
      </c>
      <c r="N2433" s="5">
        <v>0.1773</v>
      </c>
      <c r="O2433" s="5">
        <v>0.1773</v>
      </c>
      <c r="P2433" s="5">
        <v>0.5</v>
      </c>
      <c r="Q2433" s="5">
        <v>0.5</v>
      </c>
      <c r="R2433" s="5">
        <v>0.5</v>
      </c>
      <c r="S2433" s="5">
        <v>0.5</v>
      </c>
      <c r="T2433" s="5">
        <v>0.5</v>
      </c>
      <c r="U2433" s="5">
        <v>0.5</v>
      </c>
      <c r="V2433" s="5">
        <v>0.5</v>
      </c>
      <c r="W2433" s="5">
        <v>0.5</v>
      </c>
      <c r="X2433" s="5">
        <v>0.5</v>
      </c>
      <c r="Y2433" s="5">
        <v>0.5</v>
      </c>
      <c r="Z2433" s="5">
        <v>0.5</v>
      </c>
      <c r="AA2433" s="5">
        <v>0.5</v>
      </c>
      <c r="AB2433" s="5">
        <v>0.1773</v>
      </c>
      <c r="AC2433" s="5">
        <v>0.1773</v>
      </c>
      <c r="AD2433" s="5">
        <v>0.1773</v>
      </c>
      <c r="AE2433" s="5">
        <v>0.1773</v>
      </c>
      <c r="AF2433" s="5" t="s">
        <v>890</v>
      </c>
    </row>
    <row r="2434" ht="14.25" customHeight="1">
      <c r="A2434" s="7" t="s">
        <v>4082</v>
      </c>
      <c r="B2434" s="7" t="s">
        <v>41</v>
      </c>
      <c r="C2434" s="7"/>
      <c r="D2434" s="7" t="s">
        <v>1658</v>
      </c>
      <c r="E2434" s="68">
        <v>41640.0</v>
      </c>
      <c r="F2434" s="68">
        <v>41820.0</v>
      </c>
      <c r="G2434" s="7" t="s">
        <v>747</v>
      </c>
      <c r="H2434" s="7">
        <v>0.1773</v>
      </c>
      <c r="I2434" s="7"/>
      <c r="J2434" s="7"/>
      <c r="K2434" s="7"/>
      <c r="L2434" s="7"/>
      <c r="M2434" s="7"/>
      <c r="N2434" s="7"/>
      <c r="O2434" s="7"/>
      <c r="P2434" s="7"/>
      <c r="Q2434" s="7"/>
      <c r="R2434" s="7"/>
      <c r="S2434" s="7"/>
      <c r="T2434" s="7"/>
      <c r="U2434" s="7"/>
      <c r="V2434" s="7"/>
      <c r="W2434" s="7"/>
      <c r="X2434" s="7"/>
      <c r="Y2434" s="7"/>
      <c r="Z2434" s="7"/>
      <c r="AA2434" s="7"/>
      <c r="AB2434" s="7"/>
      <c r="AC2434" s="7"/>
      <c r="AD2434" s="7"/>
      <c r="AE2434" s="7"/>
      <c r="AF2434" s="7" t="s">
        <v>890</v>
      </c>
    </row>
    <row r="2435" ht="14.25" customHeight="1">
      <c r="A2435" s="5" t="s">
        <v>4082</v>
      </c>
      <c r="B2435" s="5" t="s">
        <v>41</v>
      </c>
      <c r="C2435" s="5"/>
      <c r="D2435" s="5" t="s">
        <v>1191</v>
      </c>
      <c r="E2435" s="62">
        <v>41640.0</v>
      </c>
      <c r="F2435" s="62">
        <v>41820.0</v>
      </c>
      <c r="G2435" s="5" t="s">
        <v>1003</v>
      </c>
      <c r="H2435" s="5">
        <v>0.1773</v>
      </c>
      <c r="I2435" s="5">
        <v>0.1773</v>
      </c>
      <c r="J2435" s="5">
        <v>0.1773</v>
      </c>
      <c r="K2435" s="5">
        <v>0.1773</v>
      </c>
      <c r="L2435" s="5">
        <v>0.1773</v>
      </c>
      <c r="M2435" s="5">
        <v>0.1773</v>
      </c>
      <c r="N2435" s="5">
        <v>0.1773</v>
      </c>
      <c r="O2435" s="5">
        <v>0.9</v>
      </c>
      <c r="P2435" s="5">
        <v>0.9</v>
      </c>
      <c r="Q2435" s="5">
        <v>0.9</v>
      </c>
      <c r="R2435" s="5">
        <v>0.9</v>
      </c>
      <c r="S2435" s="5">
        <v>0.9</v>
      </c>
      <c r="T2435" s="5">
        <v>0.9</v>
      </c>
      <c r="U2435" s="5">
        <v>0.9</v>
      </c>
      <c r="V2435" s="5">
        <v>0.9</v>
      </c>
      <c r="W2435" s="5">
        <v>0.9</v>
      </c>
      <c r="X2435" s="5">
        <v>0.9</v>
      </c>
      <c r="Y2435" s="5">
        <v>0.9</v>
      </c>
      <c r="Z2435" s="5">
        <v>0.9</v>
      </c>
      <c r="AA2435" s="5">
        <v>0.9</v>
      </c>
      <c r="AB2435" s="5">
        <v>0.9</v>
      </c>
      <c r="AC2435" s="5">
        <v>0.1773</v>
      </c>
      <c r="AD2435" s="5">
        <v>0.1773</v>
      </c>
      <c r="AE2435" s="5">
        <v>0.1773</v>
      </c>
      <c r="AF2435" s="5" t="s">
        <v>890</v>
      </c>
    </row>
    <row r="2436" ht="14.25" customHeight="1">
      <c r="A2436" s="7" t="s">
        <v>4083</v>
      </c>
      <c r="B2436" s="7" t="s">
        <v>41</v>
      </c>
      <c r="C2436" s="7"/>
      <c r="D2436" s="7" t="s">
        <v>1078</v>
      </c>
      <c r="E2436" s="68">
        <v>41640.0</v>
      </c>
      <c r="F2436" s="68">
        <v>42004.0</v>
      </c>
      <c r="G2436" s="7" t="s">
        <v>747</v>
      </c>
      <c r="H2436" s="7">
        <v>0.1773</v>
      </c>
      <c r="I2436" s="7"/>
      <c r="J2436" s="7"/>
      <c r="K2436" s="7"/>
      <c r="L2436" s="7"/>
      <c r="M2436" s="7"/>
      <c r="N2436" s="7"/>
      <c r="O2436" s="7"/>
      <c r="P2436" s="7"/>
      <c r="Q2436" s="7"/>
      <c r="R2436" s="7"/>
      <c r="S2436" s="7"/>
      <c r="T2436" s="7"/>
      <c r="U2436" s="7"/>
      <c r="V2436" s="7"/>
      <c r="W2436" s="7"/>
      <c r="X2436" s="7"/>
      <c r="Y2436" s="7"/>
      <c r="Z2436" s="7"/>
      <c r="AA2436" s="7"/>
      <c r="AB2436" s="7"/>
      <c r="AC2436" s="7"/>
      <c r="AD2436" s="7"/>
      <c r="AE2436" s="7"/>
      <c r="AF2436" s="7" t="s">
        <v>890</v>
      </c>
    </row>
    <row r="2437" ht="14.25" customHeight="1">
      <c r="A2437" s="5" t="s">
        <v>4083</v>
      </c>
      <c r="B2437" s="5" t="s">
        <v>41</v>
      </c>
      <c r="C2437" s="5"/>
      <c r="D2437" s="5" t="s">
        <v>1085</v>
      </c>
      <c r="E2437" s="62">
        <v>41640.0</v>
      </c>
      <c r="F2437" s="62">
        <v>42004.0</v>
      </c>
      <c r="G2437" s="5" t="s">
        <v>747</v>
      </c>
      <c r="H2437" s="5">
        <v>0.0</v>
      </c>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t="s">
        <v>890</v>
      </c>
    </row>
    <row r="2438" ht="14.25" customHeight="1">
      <c r="A2438" s="7" t="s">
        <v>4083</v>
      </c>
      <c r="B2438" s="7" t="s">
        <v>41</v>
      </c>
      <c r="C2438" s="7"/>
      <c r="D2438" s="7" t="s">
        <v>1089</v>
      </c>
      <c r="E2438" s="68">
        <v>41640.0</v>
      </c>
      <c r="F2438" s="68">
        <v>42004.0</v>
      </c>
      <c r="G2438" s="7" t="s">
        <v>747</v>
      </c>
      <c r="H2438" s="7">
        <v>1.0</v>
      </c>
      <c r="I2438" s="7"/>
      <c r="J2438" s="7"/>
      <c r="K2438" s="7"/>
      <c r="L2438" s="7"/>
      <c r="M2438" s="7"/>
      <c r="N2438" s="7"/>
      <c r="O2438" s="7"/>
      <c r="P2438" s="7"/>
      <c r="Q2438" s="7"/>
      <c r="R2438" s="7"/>
      <c r="S2438" s="7"/>
      <c r="T2438" s="7"/>
      <c r="U2438" s="7"/>
      <c r="V2438" s="7"/>
      <c r="W2438" s="7"/>
      <c r="X2438" s="7"/>
      <c r="Y2438" s="7"/>
      <c r="Z2438" s="7"/>
      <c r="AA2438" s="7"/>
      <c r="AB2438" s="7"/>
      <c r="AC2438" s="7"/>
      <c r="AD2438" s="7"/>
      <c r="AE2438" s="7"/>
      <c r="AF2438" s="7" t="s">
        <v>890</v>
      </c>
    </row>
    <row r="2439" ht="14.25" customHeight="1">
      <c r="A2439" s="5" t="s">
        <v>4083</v>
      </c>
      <c r="B2439" s="5" t="s">
        <v>41</v>
      </c>
      <c r="C2439" s="5"/>
      <c r="D2439" s="5" t="s">
        <v>1191</v>
      </c>
      <c r="E2439" s="62">
        <v>41883.0</v>
      </c>
      <c r="F2439" s="62">
        <v>42004.0</v>
      </c>
      <c r="G2439" s="5" t="s">
        <v>1003</v>
      </c>
      <c r="H2439" s="5">
        <v>0.1773</v>
      </c>
      <c r="I2439" s="5">
        <v>0.1773</v>
      </c>
      <c r="J2439" s="5">
        <v>0.1773</v>
      </c>
      <c r="K2439" s="5">
        <v>0.1773</v>
      </c>
      <c r="L2439" s="5">
        <v>0.1773</v>
      </c>
      <c r="M2439" s="5">
        <v>0.1773</v>
      </c>
      <c r="N2439" s="5">
        <v>0.1773</v>
      </c>
      <c r="O2439" s="5">
        <v>0.9</v>
      </c>
      <c r="P2439" s="5">
        <v>0.9</v>
      </c>
      <c r="Q2439" s="5">
        <v>0.9</v>
      </c>
      <c r="R2439" s="5">
        <v>0.9</v>
      </c>
      <c r="S2439" s="5">
        <v>0.9</v>
      </c>
      <c r="T2439" s="5">
        <v>0.9</v>
      </c>
      <c r="U2439" s="5">
        <v>0.9</v>
      </c>
      <c r="V2439" s="5">
        <v>0.9</v>
      </c>
      <c r="W2439" s="5">
        <v>0.9</v>
      </c>
      <c r="X2439" s="5">
        <v>0.9</v>
      </c>
      <c r="Y2439" s="5">
        <v>0.9</v>
      </c>
      <c r="Z2439" s="5">
        <v>0.9</v>
      </c>
      <c r="AA2439" s="5">
        <v>0.9</v>
      </c>
      <c r="AB2439" s="5">
        <v>0.9</v>
      </c>
      <c r="AC2439" s="5">
        <v>0.1773</v>
      </c>
      <c r="AD2439" s="5">
        <v>0.1773</v>
      </c>
      <c r="AE2439" s="5">
        <v>0.1773</v>
      </c>
      <c r="AF2439" s="5" t="s">
        <v>890</v>
      </c>
    </row>
    <row r="2440" ht="14.25" customHeight="1">
      <c r="A2440" s="7" t="s">
        <v>4083</v>
      </c>
      <c r="B2440" s="7" t="s">
        <v>41</v>
      </c>
      <c r="C2440" s="7"/>
      <c r="D2440" s="7" t="s">
        <v>1658</v>
      </c>
      <c r="E2440" s="68">
        <v>41821.0</v>
      </c>
      <c r="F2440" s="68">
        <v>41883.0</v>
      </c>
      <c r="G2440" s="7" t="s">
        <v>747</v>
      </c>
      <c r="H2440" s="7">
        <v>0.1773</v>
      </c>
      <c r="I2440" s="7"/>
      <c r="J2440" s="7"/>
      <c r="K2440" s="7"/>
      <c r="L2440" s="7"/>
      <c r="M2440" s="7"/>
      <c r="N2440" s="7"/>
      <c r="O2440" s="7"/>
      <c r="P2440" s="7"/>
      <c r="Q2440" s="7"/>
      <c r="R2440" s="7"/>
      <c r="S2440" s="7"/>
      <c r="T2440" s="7"/>
      <c r="U2440" s="7"/>
      <c r="V2440" s="7"/>
      <c r="W2440" s="7"/>
      <c r="X2440" s="7"/>
      <c r="Y2440" s="7"/>
      <c r="Z2440" s="7"/>
      <c r="AA2440" s="7"/>
      <c r="AB2440" s="7"/>
      <c r="AC2440" s="7"/>
      <c r="AD2440" s="7"/>
      <c r="AE2440" s="7"/>
      <c r="AF2440" s="7" t="s">
        <v>890</v>
      </c>
    </row>
    <row r="2441" ht="14.25" customHeight="1">
      <c r="A2441" s="5" t="s">
        <v>4083</v>
      </c>
      <c r="B2441" s="5" t="s">
        <v>41</v>
      </c>
      <c r="C2441" s="5"/>
      <c r="D2441" s="5" t="s">
        <v>1191</v>
      </c>
      <c r="E2441" s="62">
        <v>41821.0</v>
      </c>
      <c r="F2441" s="62">
        <v>41883.0</v>
      </c>
      <c r="G2441" s="5" t="s">
        <v>1003</v>
      </c>
      <c r="H2441" s="5">
        <v>0.1773</v>
      </c>
      <c r="I2441" s="5">
        <v>0.1773</v>
      </c>
      <c r="J2441" s="5">
        <v>0.1773</v>
      </c>
      <c r="K2441" s="5">
        <v>0.1773</v>
      </c>
      <c r="L2441" s="5">
        <v>0.1773</v>
      </c>
      <c r="M2441" s="5">
        <v>0.1773</v>
      </c>
      <c r="N2441" s="5">
        <v>0.1773</v>
      </c>
      <c r="O2441" s="5">
        <v>0.1773</v>
      </c>
      <c r="P2441" s="5">
        <v>0.5</v>
      </c>
      <c r="Q2441" s="5">
        <v>0.5</v>
      </c>
      <c r="R2441" s="5">
        <v>0.5</v>
      </c>
      <c r="S2441" s="5">
        <v>0.5</v>
      </c>
      <c r="T2441" s="5">
        <v>0.5</v>
      </c>
      <c r="U2441" s="5">
        <v>0.5</v>
      </c>
      <c r="V2441" s="5">
        <v>0.5</v>
      </c>
      <c r="W2441" s="5">
        <v>0.5</v>
      </c>
      <c r="X2441" s="5">
        <v>0.5</v>
      </c>
      <c r="Y2441" s="5">
        <v>0.5</v>
      </c>
      <c r="Z2441" s="5">
        <v>0.5</v>
      </c>
      <c r="AA2441" s="5">
        <v>0.5</v>
      </c>
      <c r="AB2441" s="5">
        <v>0.1773</v>
      </c>
      <c r="AC2441" s="5">
        <v>0.1773</v>
      </c>
      <c r="AD2441" s="5">
        <v>0.1773</v>
      </c>
      <c r="AE2441" s="5">
        <v>0.1773</v>
      </c>
      <c r="AF2441" s="5" t="s">
        <v>890</v>
      </c>
    </row>
    <row r="2442" ht="14.25" customHeight="1">
      <c r="A2442" s="7" t="s">
        <v>4083</v>
      </c>
      <c r="B2442" s="7" t="s">
        <v>41</v>
      </c>
      <c r="C2442" s="7"/>
      <c r="D2442" s="7" t="s">
        <v>1658</v>
      </c>
      <c r="E2442" s="68">
        <v>41640.0</v>
      </c>
      <c r="F2442" s="68">
        <v>41820.0</v>
      </c>
      <c r="G2442" s="7" t="s">
        <v>747</v>
      </c>
      <c r="H2442" s="7">
        <v>0.1773</v>
      </c>
      <c r="I2442" s="7"/>
      <c r="J2442" s="7"/>
      <c r="K2442" s="7"/>
      <c r="L2442" s="7"/>
      <c r="M2442" s="7"/>
      <c r="N2442" s="7"/>
      <c r="O2442" s="7"/>
      <c r="P2442" s="7"/>
      <c r="Q2442" s="7"/>
      <c r="R2442" s="7"/>
      <c r="S2442" s="7"/>
      <c r="T2442" s="7"/>
      <c r="U2442" s="7"/>
      <c r="V2442" s="7"/>
      <c r="W2442" s="7"/>
      <c r="X2442" s="7"/>
      <c r="Y2442" s="7"/>
      <c r="Z2442" s="7"/>
      <c r="AA2442" s="7"/>
      <c r="AB2442" s="7"/>
      <c r="AC2442" s="7"/>
      <c r="AD2442" s="7"/>
      <c r="AE2442" s="7"/>
      <c r="AF2442" s="7" t="s">
        <v>890</v>
      </c>
    </row>
    <row r="2443" ht="14.25" customHeight="1">
      <c r="A2443" s="5" t="s">
        <v>4083</v>
      </c>
      <c r="B2443" s="5" t="s">
        <v>41</v>
      </c>
      <c r="C2443" s="5"/>
      <c r="D2443" s="5" t="s">
        <v>1191</v>
      </c>
      <c r="E2443" s="62">
        <v>41640.0</v>
      </c>
      <c r="F2443" s="62">
        <v>41820.0</v>
      </c>
      <c r="G2443" s="5" t="s">
        <v>1003</v>
      </c>
      <c r="H2443" s="5">
        <v>0.1773</v>
      </c>
      <c r="I2443" s="5">
        <v>0.1773</v>
      </c>
      <c r="J2443" s="5">
        <v>0.1773</v>
      </c>
      <c r="K2443" s="5">
        <v>0.1773</v>
      </c>
      <c r="L2443" s="5">
        <v>0.1773</v>
      </c>
      <c r="M2443" s="5">
        <v>0.1773</v>
      </c>
      <c r="N2443" s="5">
        <v>0.1773</v>
      </c>
      <c r="O2443" s="5">
        <v>0.9</v>
      </c>
      <c r="P2443" s="5">
        <v>0.9</v>
      </c>
      <c r="Q2443" s="5">
        <v>0.9</v>
      </c>
      <c r="R2443" s="5">
        <v>0.9</v>
      </c>
      <c r="S2443" s="5">
        <v>0.9</v>
      </c>
      <c r="T2443" s="5">
        <v>0.9</v>
      </c>
      <c r="U2443" s="5">
        <v>0.9</v>
      </c>
      <c r="V2443" s="5">
        <v>0.9</v>
      </c>
      <c r="W2443" s="5">
        <v>0.9</v>
      </c>
      <c r="X2443" s="5">
        <v>0.9</v>
      </c>
      <c r="Y2443" s="5">
        <v>0.9</v>
      </c>
      <c r="Z2443" s="5">
        <v>0.9</v>
      </c>
      <c r="AA2443" s="5">
        <v>0.9</v>
      </c>
      <c r="AB2443" s="5">
        <v>0.9</v>
      </c>
      <c r="AC2443" s="5">
        <v>0.1773</v>
      </c>
      <c r="AD2443" s="5">
        <v>0.1773</v>
      </c>
      <c r="AE2443" s="5">
        <v>0.1773</v>
      </c>
      <c r="AF2443" s="5" t="s">
        <v>890</v>
      </c>
    </row>
    <row r="2444" ht="14.25" customHeight="1">
      <c r="A2444" s="7" t="s">
        <v>4084</v>
      </c>
      <c r="B2444" s="7" t="s">
        <v>41</v>
      </c>
      <c r="C2444" s="7"/>
      <c r="D2444" s="7" t="s">
        <v>1078</v>
      </c>
      <c r="E2444" s="68">
        <v>41640.0</v>
      </c>
      <c r="F2444" s="68">
        <v>42004.0</v>
      </c>
      <c r="G2444" s="7" t="s">
        <v>747</v>
      </c>
      <c r="H2444" s="7">
        <v>0.1773</v>
      </c>
      <c r="I2444" s="7"/>
      <c r="J2444" s="7"/>
      <c r="K2444" s="7"/>
      <c r="L2444" s="7"/>
      <c r="M2444" s="7"/>
      <c r="N2444" s="7"/>
      <c r="O2444" s="7"/>
      <c r="P2444" s="7"/>
      <c r="Q2444" s="7"/>
      <c r="R2444" s="7"/>
      <c r="S2444" s="7"/>
      <c r="T2444" s="7"/>
      <c r="U2444" s="7"/>
      <c r="V2444" s="7"/>
      <c r="W2444" s="7"/>
      <c r="X2444" s="7"/>
      <c r="Y2444" s="7"/>
      <c r="Z2444" s="7"/>
      <c r="AA2444" s="7"/>
      <c r="AB2444" s="7"/>
      <c r="AC2444" s="7"/>
      <c r="AD2444" s="7"/>
      <c r="AE2444" s="7"/>
      <c r="AF2444" s="7" t="s">
        <v>890</v>
      </c>
    </row>
    <row r="2445" ht="14.25" customHeight="1">
      <c r="A2445" s="5" t="s">
        <v>4084</v>
      </c>
      <c r="B2445" s="5" t="s">
        <v>41</v>
      </c>
      <c r="C2445" s="5"/>
      <c r="D2445" s="5" t="s">
        <v>1085</v>
      </c>
      <c r="E2445" s="62">
        <v>41640.0</v>
      </c>
      <c r="F2445" s="62">
        <v>42004.0</v>
      </c>
      <c r="G2445" s="5" t="s">
        <v>747</v>
      </c>
      <c r="H2445" s="5">
        <v>0.0</v>
      </c>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t="s">
        <v>890</v>
      </c>
    </row>
    <row r="2446" ht="14.25" customHeight="1">
      <c r="A2446" s="7" t="s">
        <v>4084</v>
      </c>
      <c r="B2446" s="7" t="s">
        <v>41</v>
      </c>
      <c r="C2446" s="7"/>
      <c r="D2446" s="7" t="s">
        <v>1089</v>
      </c>
      <c r="E2446" s="68">
        <v>41640.0</v>
      </c>
      <c r="F2446" s="68">
        <v>42004.0</v>
      </c>
      <c r="G2446" s="7" t="s">
        <v>747</v>
      </c>
      <c r="H2446" s="7">
        <v>1.0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7" t="s">
        <v>890</v>
      </c>
    </row>
    <row r="2447" ht="14.25" customHeight="1">
      <c r="A2447" s="5" t="s">
        <v>4084</v>
      </c>
      <c r="B2447" s="5" t="s">
        <v>41</v>
      </c>
      <c r="C2447" s="5"/>
      <c r="D2447" s="5" t="s">
        <v>1191</v>
      </c>
      <c r="E2447" s="62">
        <v>41883.0</v>
      </c>
      <c r="F2447" s="62">
        <v>42004.0</v>
      </c>
      <c r="G2447" s="5" t="s">
        <v>1003</v>
      </c>
      <c r="H2447" s="5">
        <v>0.1773</v>
      </c>
      <c r="I2447" s="5">
        <v>0.1773</v>
      </c>
      <c r="J2447" s="5">
        <v>0.1773</v>
      </c>
      <c r="K2447" s="5">
        <v>0.1773</v>
      </c>
      <c r="L2447" s="5">
        <v>0.1773</v>
      </c>
      <c r="M2447" s="5">
        <v>0.1773</v>
      </c>
      <c r="N2447" s="5">
        <v>0.1773</v>
      </c>
      <c r="O2447" s="5">
        <v>0.9</v>
      </c>
      <c r="P2447" s="5">
        <v>0.9</v>
      </c>
      <c r="Q2447" s="5">
        <v>0.9</v>
      </c>
      <c r="R2447" s="5">
        <v>0.9</v>
      </c>
      <c r="S2447" s="5">
        <v>0.9</v>
      </c>
      <c r="T2447" s="5">
        <v>0.9</v>
      </c>
      <c r="U2447" s="5">
        <v>0.9</v>
      </c>
      <c r="V2447" s="5">
        <v>0.9</v>
      </c>
      <c r="W2447" s="5">
        <v>0.9</v>
      </c>
      <c r="X2447" s="5">
        <v>0.9</v>
      </c>
      <c r="Y2447" s="5">
        <v>0.9</v>
      </c>
      <c r="Z2447" s="5">
        <v>0.9</v>
      </c>
      <c r="AA2447" s="5">
        <v>0.9</v>
      </c>
      <c r="AB2447" s="5">
        <v>0.9</v>
      </c>
      <c r="AC2447" s="5">
        <v>0.1773</v>
      </c>
      <c r="AD2447" s="5">
        <v>0.1773</v>
      </c>
      <c r="AE2447" s="5">
        <v>0.1773</v>
      </c>
      <c r="AF2447" s="5" t="s">
        <v>890</v>
      </c>
    </row>
    <row r="2448" ht="14.25" customHeight="1">
      <c r="A2448" s="7" t="s">
        <v>4084</v>
      </c>
      <c r="B2448" s="7" t="s">
        <v>41</v>
      </c>
      <c r="C2448" s="7"/>
      <c r="D2448" s="7" t="s">
        <v>1658</v>
      </c>
      <c r="E2448" s="68">
        <v>41821.0</v>
      </c>
      <c r="F2448" s="68">
        <v>41883.0</v>
      </c>
      <c r="G2448" s="7" t="s">
        <v>747</v>
      </c>
      <c r="H2448" s="7">
        <v>0.1773</v>
      </c>
      <c r="I2448" s="7"/>
      <c r="J2448" s="7"/>
      <c r="K2448" s="7"/>
      <c r="L2448" s="7"/>
      <c r="M2448" s="7"/>
      <c r="N2448" s="7"/>
      <c r="O2448" s="7"/>
      <c r="P2448" s="7"/>
      <c r="Q2448" s="7"/>
      <c r="R2448" s="7"/>
      <c r="S2448" s="7"/>
      <c r="T2448" s="7"/>
      <c r="U2448" s="7"/>
      <c r="V2448" s="7"/>
      <c r="W2448" s="7"/>
      <c r="X2448" s="7"/>
      <c r="Y2448" s="7"/>
      <c r="Z2448" s="7"/>
      <c r="AA2448" s="7"/>
      <c r="AB2448" s="7"/>
      <c r="AC2448" s="7"/>
      <c r="AD2448" s="7"/>
      <c r="AE2448" s="7"/>
      <c r="AF2448" s="7" t="s">
        <v>890</v>
      </c>
    </row>
    <row r="2449" ht="14.25" customHeight="1">
      <c r="A2449" s="5" t="s">
        <v>4084</v>
      </c>
      <c r="B2449" s="5" t="s">
        <v>41</v>
      </c>
      <c r="C2449" s="5"/>
      <c r="D2449" s="5" t="s">
        <v>1191</v>
      </c>
      <c r="E2449" s="62">
        <v>41821.0</v>
      </c>
      <c r="F2449" s="62">
        <v>41883.0</v>
      </c>
      <c r="G2449" s="5" t="s">
        <v>1003</v>
      </c>
      <c r="H2449" s="5">
        <v>0.1773</v>
      </c>
      <c r="I2449" s="5">
        <v>0.1773</v>
      </c>
      <c r="J2449" s="5">
        <v>0.1773</v>
      </c>
      <c r="K2449" s="5">
        <v>0.1773</v>
      </c>
      <c r="L2449" s="5">
        <v>0.1773</v>
      </c>
      <c r="M2449" s="5">
        <v>0.1773</v>
      </c>
      <c r="N2449" s="5">
        <v>0.1773</v>
      </c>
      <c r="O2449" s="5">
        <v>0.1773</v>
      </c>
      <c r="P2449" s="5">
        <v>0.5</v>
      </c>
      <c r="Q2449" s="5">
        <v>0.5</v>
      </c>
      <c r="R2449" s="5">
        <v>0.5</v>
      </c>
      <c r="S2449" s="5">
        <v>0.5</v>
      </c>
      <c r="T2449" s="5">
        <v>0.5</v>
      </c>
      <c r="U2449" s="5">
        <v>0.5</v>
      </c>
      <c r="V2449" s="5">
        <v>0.5</v>
      </c>
      <c r="W2449" s="5">
        <v>0.5</v>
      </c>
      <c r="X2449" s="5">
        <v>0.5</v>
      </c>
      <c r="Y2449" s="5">
        <v>0.5</v>
      </c>
      <c r="Z2449" s="5">
        <v>0.5</v>
      </c>
      <c r="AA2449" s="5">
        <v>0.5</v>
      </c>
      <c r="AB2449" s="5">
        <v>0.1773</v>
      </c>
      <c r="AC2449" s="5">
        <v>0.1773</v>
      </c>
      <c r="AD2449" s="5">
        <v>0.1773</v>
      </c>
      <c r="AE2449" s="5">
        <v>0.1773</v>
      </c>
      <c r="AF2449" s="5" t="s">
        <v>890</v>
      </c>
    </row>
    <row r="2450" ht="14.25" customHeight="1">
      <c r="A2450" s="7" t="s">
        <v>4084</v>
      </c>
      <c r="B2450" s="7" t="s">
        <v>41</v>
      </c>
      <c r="C2450" s="7"/>
      <c r="D2450" s="7" t="s">
        <v>1658</v>
      </c>
      <c r="E2450" s="68">
        <v>41640.0</v>
      </c>
      <c r="F2450" s="68">
        <v>41820.0</v>
      </c>
      <c r="G2450" s="7" t="s">
        <v>747</v>
      </c>
      <c r="H2450" s="7">
        <v>0.1773</v>
      </c>
      <c r="I2450" s="7"/>
      <c r="J2450" s="7"/>
      <c r="K2450" s="7"/>
      <c r="L2450" s="7"/>
      <c r="M2450" s="7"/>
      <c r="N2450" s="7"/>
      <c r="O2450" s="7"/>
      <c r="P2450" s="7"/>
      <c r="Q2450" s="7"/>
      <c r="R2450" s="7"/>
      <c r="S2450" s="7"/>
      <c r="T2450" s="7"/>
      <c r="U2450" s="7"/>
      <c r="V2450" s="7"/>
      <c r="W2450" s="7"/>
      <c r="X2450" s="7"/>
      <c r="Y2450" s="7"/>
      <c r="Z2450" s="7"/>
      <c r="AA2450" s="7"/>
      <c r="AB2450" s="7"/>
      <c r="AC2450" s="7"/>
      <c r="AD2450" s="7"/>
      <c r="AE2450" s="7"/>
      <c r="AF2450" s="7" t="s">
        <v>890</v>
      </c>
    </row>
    <row r="2451" ht="14.25" customHeight="1">
      <c r="A2451" s="5" t="s">
        <v>4084</v>
      </c>
      <c r="B2451" s="5" t="s">
        <v>41</v>
      </c>
      <c r="C2451" s="5"/>
      <c r="D2451" s="5" t="s">
        <v>1191</v>
      </c>
      <c r="E2451" s="62">
        <v>41640.0</v>
      </c>
      <c r="F2451" s="62">
        <v>41820.0</v>
      </c>
      <c r="G2451" s="5" t="s">
        <v>1003</v>
      </c>
      <c r="H2451" s="5">
        <v>0.1773</v>
      </c>
      <c r="I2451" s="5">
        <v>0.1773</v>
      </c>
      <c r="J2451" s="5">
        <v>0.1773</v>
      </c>
      <c r="K2451" s="5">
        <v>0.1773</v>
      </c>
      <c r="L2451" s="5">
        <v>0.1773</v>
      </c>
      <c r="M2451" s="5">
        <v>0.1773</v>
      </c>
      <c r="N2451" s="5">
        <v>0.1773</v>
      </c>
      <c r="O2451" s="5">
        <v>0.9</v>
      </c>
      <c r="P2451" s="5">
        <v>0.9</v>
      </c>
      <c r="Q2451" s="5">
        <v>0.9</v>
      </c>
      <c r="R2451" s="5">
        <v>0.9</v>
      </c>
      <c r="S2451" s="5">
        <v>0.9</v>
      </c>
      <c r="T2451" s="5">
        <v>0.9</v>
      </c>
      <c r="U2451" s="5">
        <v>0.9</v>
      </c>
      <c r="V2451" s="5">
        <v>0.9</v>
      </c>
      <c r="W2451" s="5">
        <v>0.9</v>
      </c>
      <c r="X2451" s="5">
        <v>0.9</v>
      </c>
      <c r="Y2451" s="5">
        <v>0.9</v>
      </c>
      <c r="Z2451" s="5">
        <v>0.9</v>
      </c>
      <c r="AA2451" s="5">
        <v>0.9</v>
      </c>
      <c r="AB2451" s="5">
        <v>0.9</v>
      </c>
      <c r="AC2451" s="5">
        <v>0.1773</v>
      </c>
      <c r="AD2451" s="5">
        <v>0.1773</v>
      </c>
      <c r="AE2451" s="5">
        <v>0.1773</v>
      </c>
      <c r="AF2451" s="5" t="s">
        <v>890</v>
      </c>
    </row>
    <row r="2452" ht="14.25" customHeight="1">
      <c r="A2452" s="7" t="s">
        <v>4085</v>
      </c>
      <c r="B2452" s="7" t="s">
        <v>647</v>
      </c>
      <c r="C2452" s="7"/>
      <c r="D2452" s="7" t="s">
        <v>1247</v>
      </c>
      <c r="E2452" s="68">
        <v>41640.0</v>
      </c>
      <c r="F2452" s="68">
        <v>42004.0</v>
      </c>
      <c r="G2452" s="7" t="s">
        <v>747</v>
      </c>
      <c r="H2452" s="7">
        <v>0.0</v>
      </c>
      <c r="I2452" s="7"/>
      <c r="J2452" s="7"/>
      <c r="K2452" s="7"/>
      <c r="L2452" s="7"/>
      <c r="M2452" s="7"/>
      <c r="N2452" s="7"/>
      <c r="O2452" s="7"/>
      <c r="P2452" s="7"/>
      <c r="Q2452" s="7"/>
      <c r="R2452" s="7"/>
      <c r="S2452" s="7"/>
      <c r="T2452" s="7"/>
      <c r="U2452" s="7"/>
      <c r="V2452" s="7"/>
      <c r="W2452" s="7"/>
      <c r="X2452" s="7"/>
      <c r="Y2452" s="7"/>
      <c r="Z2452" s="7"/>
      <c r="AA2452" s="7"/>
      <c r="AB2452" s="7"/>
      <c r="AC2452" s="7"/>
      <c r="AD2452" s="7"/>
      <c r="AE2452" s="7"/>
      <c r="AF2452" s="7" t="s">
        <v>890</v>
      </c>
    </row>
    <row r="2453" ht="14.25" customHeight="1">
      <c r="A2453" s="5" t="s">
        <v>4085</v>
      </c>
      <c r="B2453" s="5" t="s">
        <v>647</v>
      </c>
      <c r="C2453" s="5"/>
      <c r="D2453" s="5" t="s">
        <v>1089</v>
      </c>
      <c r="E2453" s="62">
        <v>41640.0</v>
      </c>
      <c r="F2453" s="62">
        <v>42004.0</v>
      </c>
      <c r="G2453" s="5" t="s">
        <v>1003</v>
      </c>
      <c r="H2453" s="7">
        <v>0.0</v>
      </c>
      <c r="I2453" s="7">
        <v>0.0</v>
      </c>
      <c r="J2453" s="7">
        <v>0.0</v>
      </c>
      <c r="K2453" s="7">
        <v>0.0</v>
      </c>
      <c r="L2453" s="7">
        <v>0.0</v>
      </c>
      <c r="M2453" s="7">
        <v>0.0</v>
      </c>
      <c r="N2453" s="7">
        <v>0.0</v>
      </c>
      <c r="O2453" s="7">
        <v>0.0</v>
      </c>
      <c r="P2453" s="7">
        <v>0.15</v>
      </c>
      <c r="Q2453" s="7">
        <v>0.15</v>
      </c>
      <c r="R2453" s="7">
        <v>0.15</v>
      </c>
      <c r="S2453" s="7">
        <v>0.15</v>
      </c>
      <c r="T2453" s="7">
        <v>0.15</v>
      </c>
      <c r="U2453" s="7">
        <v>0.15</v>
      </c>
      <c r="V2453" s="7">
        <v>0.15</v>
      </c>
      <c r="W2453" s="7">
        <v>0.15</v>
      </c>
      <c r="X2453" s="7">
        <v>0.15</v>
      </c>
      <c r="Y2453" s="7">
        <v>0.15</v>
      </c>
      <c r="Z2453" s="7">
        <v>0.15</v>
      </c>
      <c r="AA2453" s="7">
        <v>0.15</v>
      </c>
      <c r="AB2453" s="7">
        <v>0.15</v>
      </c>
      <c r="AC2453" s="7">
        <v>0.0</v>
      </c>
      <c r="AD2453" s="7">
        <v>0.0</v>
      </c>
      <c r="AE2453" s="7">
        <v>0.0</v>
      </c>
      <c r="AF2453" s="5" t="s">
        <v>890</v>
      </c>
    </row>
    <row r="2454" ht="14.25" customHeight="1">
      <c r="A2454" s="7" t="s">
        <v>4085</v>
      </c>
      <c r="B2454" s="7" t="s">
        <v>647</v>
      </c>
      <c r="C2454" s="7"/>
      <c r="D2454" s="7" t="s">
        <v>1191</v>
      </c>
      <c r="E2454" s="68">
        <v>41898.0</v>
      </c>
      <c r="F2454" s="68">
        <v>42004.0</v>
      </c>
      <c r="G2454" s="7" t="s">
        <v>1003</v>
      </c>
      <c r="H2454" s="7">
        <v>0.0</v>
      </c>
      <c r="I2454" s="7">
        <v>0.0</v>
      </c>
      <c r="J2454" s="7">
        <v>0.0</v>
      </c>
      <c r="K2454" s="7">
        <v>0.0</v>
      </c>
      <c r="L2454" s="7">
        <v>0.0</v>
      </c>
      <c r="M2454" s="7">
        <v>0.0</v>
      </c>
      <c r="N2454" s="7">
        <v>0.0</v>
      </c>
      <c r="O2454" s="7">
        <v>0.0</v>
      </c>
      <c r="P2454" s="7">
        <v>0.95</v>
      </c>
      <c r="Q2454" s="7">
        <v>0.95</v>
      </c>
      <c r="R2454" s="7">
        <v>0.95</v>
      </c>
      <c r="S2454" s="7">
        <v>0.95</v>
      </c>
      <c r="T2454" s="7">
        <v>0.95</v>
      </c>
      <c r="U2454" s="7">
        <v>0.95</v>
      </c>
      <c r="V2454" s="7">
        <v>0.95</v>
      </c>
      <c r="W2454" s="7">
        <v>0.95</v>
      </c>
      <c r="X2454" s="7">
        <v>0.15</v>
      </c>
      <c r="Y2454" s="7">
        <v>0.15</v>
      </c>
      <c r="Z2454" s="7">
        <v>0.15</v>
      </c>
      <c r="AA2454" s="7">
        <v>0.15</v>
      </c>
      <c r="AB2454" s="7">
        <v>0.15</v>
      </c>
      <c r="AC2454" s="7">
        <v>0.0</v>
      </c>
      <c r="AD2454" s="7">
        <v>0.0</v>
      </c>
      <c r="AE2454" s="7">
        <v>0.0</v>
      </c>
      <c r="AF2454" s="7" t="s">
        <v>890</v>
      </c>
    </row>
    <row r="2455" ht="14.25" customHeight="1">
      <c r="A2455" s="5" t="s">
        <v>4085</v>
      </c>
      <c r="B2455" s="5" t="s">
        <v>647</v>
      </c>
      <c r="C2455" s="5"/>
      <c r="D2455" s="5" t="s">
        <v>1658</v>
      </c>
      <c r="E2455" s="62">
        <v>41806.0</v>
      </c>
      <c r="F2455" s="62">
        <v>41897.0</v>
      </c>
      <c r="G2455" s="5" t="s">
        <v>747</v>
      </c>
      <c r="H2455" s="5">
        <v>0.0</v>
      </c>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t="s">
        <v>890</v>
      </c>
    </row>
    <row r="2456" ht="14.25" customHeight="1">
      <c r="A2456" s="7" t="s">
        <v>4085</v>
      </c>
      <c r="B2456" s="7" t="s">
        <v>647</v>
      </c>
      <c r="C2456" s="7"/>
      <c r="D2456" s="7" t="s">
        <v>1191</v>
      </c>
      <c r="E2456" s="68">
        <v>41806.0</v>
      </c>
      <c r="F2456" s="68">
        <v>41897.0</v>
      </c>
      <c r="G2456" s="7" t="s">
        <v>1003</v>
      </c>
      <c r="H2456" s="7">
        <v>0.0</v>
      </c>
      <c r="I2456" s="7">
        <v>0.0</v>
      </c>
      <c r="J2456" s="7">
        <v>0.0</v>
      </c>
      <c r="K2456" s="7">
        <v>0.0</v>
      </c>
      <c r="L2456" s="7">
        <v>0.0</v>
      </c>
      <c r="M2456" s="7">
        <v>0.0</v>
      </c>
      <c r="N2456" s="7">
        <v>0.0</v>
      </c>
      <c r="O2456" s="7">
        <v>0.0</v>
      </c>
      <c r="P2456" s="7">
        <v>0.15</v>
      </c>
      <c r="Q2456" s="7">
        <v>0.15</v>
      </c>
      <c r="R2456" s="7">
        <v>0.15</v>
      </c>
      <c r="S2456" s="7">
        <v>0.15</v>
      </c>
      <c r="T2456" s="7">
        <v>0.15</v>
      </c>
      <c r="U2456" s="7">
        <v>0.15</v>
      </c>
      <c r="V2456" s="7">
        <v>0.15</v>
      </c>
      <c r="W2456" s="7">
        <v>0.15</v>
      </c>
      <c r="X2456" s="7">
        <v>0.15</v>
      </c>
      <c r="Y2456" s="7">
        <v>0.15</v>
      </c>
      <c r="Z2456" s="7">
        <v>0.15</v>
      </c>
      <c r="AA2456" s="7">
        <v>0.15</v>
      </c>
      <c r="AB2456" s="7">
        <v>0.15</v>
      </c>
      <c r="AC2456" s="7">
        <v>0.0</v>
      </c>
      <c r="AD2456" s="7">
        <v>0.0</v>
      </c>
      <c r="AE2456" s="7">
        <v>0.0</v>
      </c>
      <c r="AF2456" s="7" t="s">
        <v>890</v>
      </c>
    </row>
    <row r="2457" ht="14.25" customHeight="1">
      <c r="A2457" s="5" t="s">
        <v>4085</v>
      </c>
      <c r="B2457" s="5" t="s">
        <v>647</v>
      </c>
      <c r="C2457" s="5"/>
      <c r="D2457" s="5" t="s">
        <v>1658</v>
      </c>
      <c r="E2457" s="62">
        <v>41640.0</v>
      </c>
      <c r="F2457" s="62">
        <v>41805.0</v>
      </c>
      <c r="G2457" s="5" t="s">
        <v>747</v>
      </c>
      <c r="H2457" s="5">
        <v>0.0</v>
      </c>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t="s">
        <v>890</v>
      </c>
    </row>
    <row r="2458" ht="14.25" customHeight="1">
      <c r="A2458" s="7" t="s">
        <v>4085</v>
      </c>
      <c r="B2458" s="7" t="s">
        <v>647</v>
      </c>
      <c r="C2458" s="7"/>
      <c r="D2458" s="7" t="s">
        <v>1191</v>
      </c>
      <c r="E2458" s="68">
        <v>41640.0</v>
      </c>
      <c r="F2458" s="68">
        <v>41805.0</v>
      </c>
      <c r="G2458" s="7" t="s">
        <v>1003</v>
      </c>
      <c r="H2458" s="7">
        <v>0.0</v>
      </c>
      <c r="I2458" s="7">
        <v>0.0</v>
      </c>
      <c r="J2458" s="7">
        <v>0.0</v>
      </c>
      <c r="K2458" s="7">
        <v>0.0</v>
      </c>
      <c r="L2458" s="7">
        <v>0.0</v>
      </c>
      <c r="M2458" s="7">
        <v>0.0</v>
      </c>
      <c r="N2458" s="7">
        <v>0.0</v>
      </c>
      <c r="O2458" s="7">
        <v>0.0</v>
      </c>
      <c r="P2458" s="7">
        <v>0.95</v>
      </c>
      <c r="Q2458" s="7">
        <v>0.95</v>
      </c>
      <c r="R2458" s="7">
        <v>0.95</v>
      </c>
      <c r="S2458" s="7">
        <v>0.95</v>
      </c>
      <c r="T2458" s="7">
        <v>0.95</v>
      </c>
      <c r="U2458" s="7">
        <v>0.95</v>
      </c>
      <c r="V2458" s="7">
        <v>0.95</v>
      </c>
      <c r="W2458" s="7">
        <v>0.95</v>
      </c>
      <c r="X2458" s="7">
        <v>0.15</v>
      </c>
      <c r="Y2458" s="7">
        <v>0.15</v>
      </c>
      <c r="Z2458" s="7">
        <v>0.15</v>
      </c>
      <c r="AA2458" s="7">
        <v>0.15</v>
      </c>
      <c r="AB2458" s="7">
        <v>0.15</v>
      </c>
      <c r="AC2458" s="7">
        <v>0.0</v>
      </c>
      <c r="AD2458" s="7">
        <v>0.0</v>
      </c>
      <c r="AE2458" s="7">
        <v>0.0</v>
      </c>
      <c r="AF2458" s="7" t="s">
        <v>890</v>
      </c>
    </row>
    <row r="2459" ht="14.25" customHeight="1">
      <c r="A2459" s="5" t="s">
        <v>4086</v>
      </c>
      <c r="B2459" s="5" t="s">
        <v>647</v>
      </c>
      <c r="C2459" s="5"/>
      <c r="D2459" s="5" t="s">
        <v>1247</v>
      </c>
      <c r="E2459" s="62">
        <v>41640.0</v>
      </c>
      <c r="F2459" s="62">
        <v>42004.0</v>
      </c>
      <c r="G2459" s="5" t="s">
        <v>747</v>
      </c>
      <c r="H2459" s="5">
        <v>0.0</v>
      </c>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t="s">
        <v>890</v>
      </c>
    </row>
    <row r="2460" ht="14.25" customHeight="1">
      <c r="A2460" s="7" t="s">
        <v>4086</v>
      </c>
      <c r="B2460" s="7" t="s">
        <v>647</v>
      </c>
      <c r="C2460" s="7"/>
      <c r="D2460" s="7" t="s">
        <v>1089</v>
      </c>
      <c r="E2460" s="68">
        <v>41640.0</v>
      </c>
      <c r="F2460" s="68">
        <v>42004.0</v>
      </c>
      <c r="G2460" s="7" t="s">
        <v>1003</v>
      </c>
      <c r="H2460" s="5">
        <v>0.0</v>
      </c>
      <c r="I2460" s="5">
        <v>0.0</v>
      </c>
      <c r="J2460" s="5">
        <v>0.0</v>
      </c>
      <c r="K2460" s="5">
        <v>0.0</v>
      </c>
      <c r="L2460" s="5">
        <v>0.0</v>
      </c>
      <c r="M2460" s="5">
        <v>0.0</v>
      </c>
      <c r="N2460" s="5">
        <v>0.0</v>
      </c>
      <c r="O2460" s="5">
        <v>0.0</v>
      </c>
      <c r="P2460" s="5">
        <v>0.0</v>
      </c>
      <c r="Q2460" s="5">
        <v>0.15</v>
      </c>
      <c r="R2460" s="5">
        <v>0.15</v>
      </c>
      <c r="S2460" s="5">
        <v>0.15</v>
      </c>
      <c r="T2460" s="5">
        <v>0.15</v>
      </c>
      <c r="U2460" s="5">
        <v>0.15</v>
      </c>
      <c r="V2460" s="5">
        <v>0.15</v>
      </c>
      <c r="W2460" s="5">
        <v>0.15</v>
      </c>
      <c r="X2460" s="5">
        <v>0.15</v>
      </c>
      <c r="Y2460" s="5">
        <v>0.35</v>
      </c>
      <c r="Z2460" s="5">
        <v>0.35</v>
      </c>
      <c r="AA2460" s="5">
        <v>0.0</v>
      </c>
      <c r="AB2460" s="5">
        <v>0.0</v>
      </c>
      <c r="AC2460" s="5">
        <v>0.0</v>
      </c>
      <c r="AD2460" s="5">
        <v>0.0</v>
      </c>
      <c r="AE2460" s="5">
        <v>0.0</v>
      </c>
      <c r="AF2460" s="7" t="s">
        <v>890</v>
      </c>
    </row>
    <row r="2461" ht="14.25" customHeight="1">
      <c r="A2461" s="5" t="s">
        <v>4086</v>
      </c>
      <c r="B2461" s="5" t="s">
        <v>647</v>
      </c>
      <c r="C2461" s="5"/>
      <c r="D2461" s="5" t="s">
        <v>1191</v>
      </c>
      <c r="E2461" s="62">
        <v>41883.0</v>
      </c>
      <c r="F2461" s="62">
        <v>42004.0</v>
      </c>
      <c r="G2461" s="5" t="s">
        <v>1003</v>
      </c>
      <c r="H2461" s="5">
        <v>0.0</v>
      </c>
      <c r="I2461" s="5">
        <v>0.0</v>
      </c>
      <c r="J2461" s="5">
        <v>0.0</v>
      </c>
      <c r="K2461" s="5">
        <v>0.0</v>
      </c>
      <c r="L2461" s="5">
        <v>0.0</v>
      </c>
      <c r="M2461" s="5">
        <v>0.0</v>
      </c>
      <c r="N2461" s="5">
        <v>0.0</v>
      </c>
      <c r="O2461" s="5">
        <v>0.0</v>
      </c>
      <c r="P2461" s="5">
        <v>0.0</v>
      </c>
      <c r="Q2461" s="5">
        <v>0.95</v>
      </c>
      <c r="R2461" s="5">
        <v>0.95</v>
      </c>
      <c r="S2461" s="5">
        <v>0.95</v>
      </c>
      <c r="T2461" s="5">
        <v>0.95</v>
      </c>
      <c r="U2461" s="5">
        <v>0.95</v>
      </c>
      <c r="V2461" s="5">
        <v>0.95</v>
      </c>
      <c r="W2461" s="5">
        <v>0.35</v>
      </c>
      <c r="X2461" s="5">
        <v>0.35</v>
      </c>
      <c r="Y2461" s="5">
        <v>0.35</v>
      </c>
      <c r="Z2461" s="5">
        <v>0.35</v>
      </c>
      <c r="AA2461" s="5">
        <v>0.35</v>
      </c>
      <c r="AB2461" s="5">
        <v>0.0</v>
      </c>
      <c r="AC2461" s="5">
        <v>0.0</v>
      </c>
      <c r="AD2461" s="5">
        <v>0.0</v>
      </c>
      <c r="AE2461" s="5">
        <v>0.0</v>
      </c>
      <c r="AF2461" s="5" t="s">
        <v>890</v>
      </c>
    </row>
    <row r="2462" ht="14.25" customHeight="1">
      <c r="A2462" s="7" t="s">
        <v>4086</v>
      </c>
      <c r="B2462" s="7" t="s">
        <v>647</v>
      </c>
      <c r="C2462" s="7"/>
      <c r="D2462" s="7" t="s">
        <v>1658</v>
      </c>
      <c r="E2462" s="68">
        <v>41821.0</v>
      </c>
      <c r="F2462" s="68">
        <v>41883.0</v>
      </c>
      <c r="G2462" s="7" t="s">
        <v>747</v>
      </c>
      <c r="H2462" s="7">
        <v>0.0</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890</v>
      </c>
    </row>
    <row r="2463" ht="14.25" customHeight="1">
      <c r="A2463" s="5" t="s">
        <v>4086</v>
      </c>
      <c r="B2463" s="5" t="s">
        <v>647</v>
      </c>
      <c r="C2463" s="5"/>
      <c r="D2463" s="5" t="s">
        <v>1191</v>
      </c>
      <c r="E2463" s="62">
        <v>41821.0</v>
      </c>
      <c r="F2463" s="62">
        <v>41883.0</v>
      </c>
      <c r="G2463" s="5" t="s">
        <v>1003</v>
      </c>
      <c r="H2463" s="5">
        <v>0.0</v>
      </c>
      <c r="I2463" s="5">
        <v>0.0</v>
      </c>
      <c r="J2463" s="5">
        <v>0.0</v>
      </c>
      <c r="K2463" s="5">
        <v>0.0</v>
      </c>
      <c r="L2463" s="5">
        <v>0.0</v>
      </c>
      <c r="M2463" s="5">
        <v>0.0</v>
      </c>
      <c r="N2463" s="5">
        <v>0.0</v>
      </c>
      <c r="O2463" s="5">
        <v>0.0</v>
      </c>
      <c r="P2463" s="5">
        <v>0.0</v>
      </c>
      <c r="Q2463" s="5">
        <v>0.15</v>
      </c>
      <c r="R2463" s="5">
        <v>0.15</v>
      </c>
      <c r="S2463" s="5">
        <v>0.15</v>
      </c>
      <c r="T2463" s="5">
        <v>0.15</v>
      </c>
      <c r="U2463" s="5">
        <v>0.15</v>
      </c>
      <c r="V2463" s="5">
        <v>0.15</v>
      </c>
      <c r="W2463" s="5">
        <v>0.15</v>
      </c>
      <c r="X2463" s="5">
        <v>0.15</v>
      </c>
      <c r="Y2463" s="5">
        <v>0.35</v>
      </c>
      <c r="Z2463" s="5">
        <v>0.35</v>
      </c>
      <c r="AA2463" s="5">
        <v>0.0</v>
      </c>
      <c r="AB2463" s="5">
        <v>0.0</v>
      </c>
      <c r="AC2463" s="5">
        <v>0.0</v>
      </c>
      <c r="AD2463" s="5">
        <v>0.0</v>
      </c>
      <c r="AE2463" s="5">
        <v>0.0</v>
      </c>
      <c r="AF2463" s="5" t="s">
        <v>890</v>
      </c>
    </row>
    <row r="2464" ht="14.25" customHeight="1">
      <c r="A2464" s="7" t="s">
        <v>4086</v>
      </c>
      <c r="B2464" s="7" t="s">
        <v>647</v>
      </c>
      <c r="C2464" s="7"/>
      <c r="D2464" s="7" t="s">
        <v>1658</v>
      </c>
      <c r="E2464" s="68">
        <v>41640.0</v>
      </c>
      <c r="F2464" s="68">
        <v>41820.0</v>
      </c>
      <c r="G2464" s="7" t="s">
        <v>747</v>
      </c>
      <c r="H2464" s="7">
        <v>0.0</v>
      </c>
      <c r="I2464" s="7"/>
      <c r="J2464" s="7"/>
      <c r="K2464" s="7"/>
      <c r="L2464" s="7"/>
      <c r="M2464" s="7"/>
      <c r="N2464" s="7"/>
      <c r="O2464" s="7"/>
      <c r="P2464" s="7"/>
      <c r="Q2464" s="7"/>
      <c r="R2464" s="7"/>
      <c r="S2464" s="7"/>
      <c r="T2464" s="7"/>
      <c r="U2464" s="7"/>
      <c r="V2464" s="7"/>
      <c r="W2464" s="7"/>
      <c r="X2464" s="7"/>
      <c r="Y2464" s="7"/>
      <c r="Z2464" s="7"/>
      <c r="AA2464" s="7"/>
      <c r="AB2464" s="7"/>
      <c r="AC2464" s="7"/>
      <c r="AD2464" s="7"/>
      <c r="AE2464" s="7"/>
      <c r="AF2464" s="7" t="s">
        <v>890</v>
      </c>
    </row>
    <row r="2465" ht="14.25" customHeight="1">
      <c r="A2465" s="5" t="s">
        <v>4086</v>
      </c>
      <c r="B2465" s="5" t="s">
        <v>647</v>
      </c>
      <c r="C2465" s="5"/>
      <c r="D2465" s="5" t="s">
        <v>1191</v>
      </c>
      <c r="E2465" s="62">
        <v>41640.0</v>
      </c>
      <c r="F2465" s="62">
        <v>41820.0</v>
      </c>
      <c r="G2465" s="5" t="s">
        <v>1003</v>
      </c>
      <c r="H2465" s="5">
        <v>0.0</v>
      </c>
      <c r="I2465" s="5">
        <v>0.0</v>
      </c>
      <c r="J2465" s="5">
        <v>0.0</v>
      </c>
      <c r="K2465" s="5">
        <v>0.0</v>
      </c>
      <c r="L2465" s="5">
        <v>0.0</v>
      </c>
      <c r="M2465" s="5">
        <v>0.0</v>
      </c>
      <c r="N2465" s="5">
        <v>0.0</v>
      </c>
      <c r="O2465" s="5">
        <v>0.0</v>
      </c>
      <c r="P2465" s="5">
        <v>0.0</v>
      </c>
      <c r="Q2465" s="5">
        <v>0.95</v>
      </c>
      <c r="R2465" s="5">
        <v>0.95</v>
      </c>
      <c r="S2465" s="5">
        <v>0.95</v>
      </c>
      <c r="T2465" s="5">
        <v>0.95</v>
      </c>
      <c r="U2465" s="5">
        <v>0.95</v>
      </c>
      <c r="V2465" s="5">
        <v>0.95</v>
      </c>
      <c r="W2465" s="5">
        <v>0.35</v>
      </c>
      <c r="X2465" s="5">
        <v>0.35</v>
      </c>
      <c r="Y2465" s="5">
        <v>0.35</v>
      </c>
      <c r="Z2465" s="5">
        <v>0.35</v>
      </c>
      <c r="AA2465" s="5">
        <v>0.35</v>
      </c>
      <c r="AB2465" s="5">
        <v>0.0</v>
      </c>
      <c r="AC2465" s="5">
        <v>0.0</v>
      </c>
      <c r="AD2465" s="5">
        <v>0.0</v>
      </c>
      <c r="AE2465" s="5">
        <v>0.0</v>
      </c>
      <c r="AF2465" s="5" t="s">
        <v>890</v>
      </c>
    </row>
    <row r="2466" ht="14.25" customHeight="1">
      <c r="A2466" s="7" t="s">
        <v>4087</v>
      </c>
      <c r="B2466" s="7" t="s">
        <v>647</v>
      </c>
      <c r="C2466" s="7"/>
      <c r="D2466" s="7" t="s">
        <v>1247</v>
      </c>
      <c r="E2466" s="68">
        <v>41640.0</v>
      </c>
      <c r="F2466" s="68">
        <v>42004.0</v>
      </c>
      <c r="G2466" s="7" t="s">
        <v>747</v>
      </c>
      <c r="H2466" s="7">
        <v>0.0</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890</v>
      </c>
    </row>
    <row r="2467" ht="14.25" customHeight="1">
      <c r="A2467" s="5" t="s">
        <v>4087</v>
      </c>
      <c r="B2467" s="5" t="s">
        <v>647</v>
      </c>
      <c r="C2467" s="5"/>
      <c r="D2467" s="5" t="s">
        <v>1089</v>
      </c>
      <c r="E2467" s="62">
        <v>41640.0</v>
      </c>
      <c r="F2467" s="62">
        <v>42004.0</v>
      </c>
      <c r="G2467" s="5" t="s">
        <v>1003</v>
      </c>
      <c r="H2467" s="7">
        <v>0.0</v>
      </c>
      <c r="I2467" s="7">
        <v>0.0</v>
      </c>
      <c r="J2467" s="7">
        <v>0.0</v>
      </c>
      <c r="K2467" s="7">
        <v>0.0</v>
      </c>
      <c r="L2467" s="7">
        <v>0.0</v>
      </c>
      <c r="M2467" s="7">
        <v>0.0</v>
      </c>
      <c r="N2467" s="7">
        <v>0.0</v>
      </c>
      <c r="O2467" s="7">
        <v>0.0</v>
      </c>
      <c r="P2467" s="7">
        <v>0.5</v>
      </c>
      <c r="Q2467" s="7">
        <v>0.5</v>
      </c>
      <c r="R2467" s="7">
        <v>0.5</v>
      </c>
      <c r="S2467" s="7">
        <v>0.5</v>
      </c>
      <c r="T2467" s="7">
        <v>0.5</v>
      </c>
      <c r="U2467" s="7">
        <v>0.5</v>
      </c>
      <c r="V2467" s="7">
        <v>0.5</v>
      </c>
      <c r="W2467" s="7">
        <v>0.5</v>
      </c>
      <c r="X2467" s="7">
        <v>0.5</v>
      </c>
      <c r="Y2467" s="7">
        <v>0.5</v>
      </c>
      <c r="Z2467" s="7">
        <v>0.5</v>
      </c>
      <c r="AA2467" s="7">
        <v>0.5</v>
      </c>
      <c r="AB2467" s="7">
        <v>0.5</v>
      </c>
      <c r="AC2467" s="7">
        <v>0.0</v>
      </c>
      <c r="AD2467" s="7">
        <v>0.0</v>
      </c>
      <c r="AE2467" s="7">
        <v>0.0</v>
      </c>
      <c r="AF2467" s="5" t="s">
        <v>890</v>
      </c>
    </row>
    <row r="2468" ht="14.25" customHeight="1">
      <c r="A2468" s="7" t="s">
        <v>4087</v>
      </c>
      <c r="B2468" s="7" t="s">
        <v>647</v>
      </c>
      <c r="C2468" s="7"/>
      <c r="D2468" s="7" t="s">
        <v>1191</v>
      </c>
      <c r="E2468" s="68">
        <v>41883.0</v>
      </c>
      <c r="F2468" s="68">
        <v>42004.0</v>
      </c>
      <c r="G2468" s="7" t="s">
        <v>1003</v>
      </c>
      <c r="H2468" s="7">
        <v>0.0</v>
      </c>
      <c r="I2468" s="7">
        <v>0.0</v>
      </c>
      <c r="J2468" s="7">
        <v>0.0</v>
      </c>
      <c r="K2468" s="7">
        <v>0.0</v>
      </c>
      <c r="L2468" s="7">
        <v>0.0</v>
      </c>
      <c r="M2468" s="7">
        <v>0.0</v>
      </c>
      <c r="N2468" s="7">
        <v>0.0</v>
      </c>
      <c r="O2468" s="7">
        <v>0.0</v>
      </c>
      <c r="P2468" s="7">
        <v>0.95</v>
      </c>
      <c r="Q2468" s="7">
        <v>0.95</v>
      </c>
      <c r="R2468" s="7">
        <v>0.95</v>
      </c>
      <c r="S2468" s="7">
        <v>0.95</v>
      </c>
      <c r="T2468" s="7">
        <v>0.95</v>
      </c>
      <c r="U2468" s="7">
        <v>0.95</v>
      </c>
      <c r="V2468" s="7">
        <v>0.95</v>
      </c>
      <c r="W2468" s="7">
        <v>0.95</v>
      </c>
      <c r="X2468" s="7">
        <v>0.95</v>
      </c>
      <c r="Y2468" s="7">
        <v>0.95</v>
      </c>
      <c r="Z2468" s="7">
        <v>0.95</v>
      </c>
      <c r="AA2468" s="7">
        <v>0.95</v>
      </c>
      <c r="AB2468" s="7">
        <v>0.95</v>
      </c>
      <c r="AC2468" s="7">
        <v>0.0</v>
      </c>
      <c r="AD2468" s="7">
        <v>0.0</v>
      </c>
      <c r="AE2468" s="7">
        <v>0.0</v>
      </c>
      <c r="AF2468" s="7" t="s">
        <v>890</v>
      </c>
    </row>
    <row r="2469" ht="14.25" customHeight="1">
      <c r="A2469" s="5" t="s">
        <v>4087</v>
      </c>
      <c r="B2469" s="5" t="s">
        <v>647</v>
      </c>
      <c r="C2469" s="5"/>
      <c r="D2469" s="5" t="s">
        <v>1658</v>
      </c>
      <c r="E2469" s="62">
        <v>41821.0</v>
      </c>
      <c r="F2469" s="62">
        <v>41883.0</v>
      </c>
      <c r="G2469" s="5" t="s">
        <v>747</v>
      </c>
      <c r="H2469" s="5">
        <v>0.0</v>
      </c>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t="s">
        <v>890</v>
      </c>
    </row>
    <row r="2470" ht="14.25" customHeight="1">
      <c r="A2470" s="7" t="s">
        <v>4087</v>
      </c>
      <c r="B2470" s="7" t="s">
        <v>647</v>
      </c>
      <c r="C2470" s="7"/>
      <c r="D2470" s="7" t="s">
        <v>1191</v>
      </c>
      <c r="E2470" s="68">
        <v>41821.0</v>
      </c>
      <c r="F2470" s="68">
        <v>41883.0</v>
      </c>
      <c r="G2470" s="7" t="s">
        <v>1003</v>
      </c>
      <c r="H2470" s="7">
        <v>0.0</v>
      </c>
      <c r="I2470" s="7">
        <v>0.0</v>
      </c>
      <c r="J2470" s="7">
        <v>0.0</v>
      </c>
      <c r="K2470" s="7">
        <v>0.0</v>
      </c>
      <c r="L2470" s="7">
        <v>0.0</v>
      </c>
      <c r="M2470" s="7">
        <v>0.0</v>
      </c>
      <c r="N2470" s="7">
        <v>0.0</v>
      </c>
      <c r="O2470" s="7">
        <v>0.0</v>
      </c>
      <c r="P2470" s="7">
        <v>0.5</v>
      </c>
      <c r="Q2470" s="7">
        <v>0.5</v>
      </c>
      <c r="R2470" s="7">
        <v>0.5</v>
      </c>
      <c r="S2470" s="7">
        <v>0.5</v>
      </c>
      <c r="T2470" s="7">
        <v>0.5</v>
      </c>
      <c r="U2470" s="7">
        <v>0.5</v>
      </c>
      <c r="V2470" s="7">
        <v>0.5</v>
      </c>
      <c r="W2470" s="7">
        <v>0.5</v>
      </c>
      <c r="X2470" s="7">
        <v>0.5</v>
      </c>
      <c r="Y2470" s="7">
        <v>0.5</v>
      </c>
      <c r="Z2470" s="7">
        <v>0.5</v>
      </c>
      <c r="AA2470" s="7">
        <v>0.5</v>
      </c>
      <c r="AB2470" s="7">
        <v>0.5</v>
      </c>
      <c r="AC2470" s="7">
        <v>0.0</v>
      </c>
      <c r="AD2470" s="7">
        <v>0.0</v>
      </c>
      <c r="AE2470" s="7">
        <v>0.0</v>
      </c>
      <c r="AF2470" s="7" t="s">
        <v>890</v>
      </c>
    </row>
    <row r="2471" ht="14.25" customHeight="1">
      <c r="A2471" s="5" t="s">
        <v>4087</v>
      </c>
      <c r="B2471" s="5" t="s">
        <v>647</v>
      </c>
      <c r="C2471" s="5"/>
      <c r="D2471" s="5" t="s">
        <v>1658</v>
      </c>
      <c r="E2471" s="62">
        <v>41640.0</v>
      </c>
      <c r="F2471" s="62">
        <v>41820.0</v>
      </c>
      <c r="G2471" s="5" t="s">
        <v>747</v>
      </c>
      <c r="H2471" s="5">
        <v>0.0</v>
      </c>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t="s">
        <v>890</v>
      </c>
    </row>
    <row r="2472" ht="14.25" customHeight="1">
      <c r="A2472" s="7" t="s">
        <v>4087</v>
      </c>
      <c r="B2472" s="7" t="s">
        <v>647</v>
      </c>
      <c r="C2472" s="7"/>
      <c r="D2472" s="7" t="s">
        <v>1191</v>
      </c>
      <c r="E2472" s="68">
        <v>41640.0</v>
      </c>
      <c r="F2472" s="68">
        <v>41820.0</v>
      </c>
      <c r="G2472" s="7" t="s">
        <v>1003</v>
      </c>
      <c r="H2472" s="7">
        <v>0.0</v>
      </c>
      <c r="I2472" s="7">
        <v>0.0</v>
      </c>
      <c r="J2472" s="7">
        <v>0.0</v>
      </c>
      <c r="K2472" s="7">
        <v>0.0</v>
      </c>
      <c r="L2472" s="7">
        <v>0.0</v>
      </c>
      <c r="M2472" s="7">
        <v>0.0</v>
      </c>
      <c r="N2472" s="7">
        <v>0.0</v>
      </c>
      <c r="O2472" s="7">
        <v>0.0</v>
      </c>
      <c r="P2472" s="7">
        <v>0.95</v>
      </c>
      <c r="Q2472" s="7">
        <v>0.95</v>
      </c>
      <c r="R2472" s="7">
        <v>0.95</v>
      </c>
      <c r="S2472" s="7">
        <v>0.95</v>
      </c>
      <c r="T2472" s="7">
        <v>0.95</v>
      </c>
      <c r="U2472" s="7">
        <v>0.95</v>
      </c>
      <c r="V2472" s="7">
        <v>0.95</v>
      </c>
      <c r="W2472" s="7">
        <v>0.95</v>
      </c>
      <c r="X2472" s="7">
        <v>0.95</v>
      </c>
      <c r="Y2472" s="7">
        <v>0.95</v>
      </c>
      <c r="Z2472" s="7">
        <v>0.95</v>
      </c>
      <c r="AA2472" s="7">
        <v>0.95</v>
      </c>
      <c r="AB2472" s="7">
        <v>0.95</v>
      </c>
      <c r="AC2472" s="7">
        <v>0.0</v>
      </c>
      <c r="AD2472" s="7">
        <v>0.0</v>
      </c>
      <c r="AE2472" s="7">
        <v>0.0</v>
      </c>
      <c r="AF2472" s="7" t="s">
        <v>890</v>
      </c>
    </row>
    <row r="2473" ht="14.25" customHeight="1">
      <c r="A2473" s="5" t="s">
        <v>4088</v>
      </c>
      <c r="B2473" s="5" t="s">
        <v>647</v>
      </c>
      <c r="C2473" s="5"/>
      <c r="D2473" s="5" t="s">
        <v>1247</v>
      </c>
      <c r="E2473" s="62">
        <v>41640.0</v>
      </c>
      <c r="F2473" s="62">
        <v>42004.0</v>
      </c>
      <c r="G2473" s="5" t="s">
        <v>747</v>
      </c>
      <c r="H2473" s="5">
        <v>0.0</v>
      </c>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t="s">
        <v>890</v>
      </c>
    </row>
    <row r="2474" ht="14.25" customHeight="1">
      <c r="A2474" s="7" t="s">
        <v>4088</v>
      </c>
      <c r="B2474" s="7" t="s">
        <v>647</v>
      </c>
      <c r="C2474" s="7"/>
      <c r="D2474" s="7" t="s">
        <v>1089</v>
      </c>
      <c r="E2474" s="68">
        <v>41640.0</v>
      </c>
      <c r="F2474" s="68">
        <v>42004.0</v>
      </c>
      <c r="G2474" s="7" t="s">
        <v>1003</v>
      </c>
      <c r="H2474" s="7">
        <v>0.0</v>
      </c>
      <c r="I2474" s="7">
        <v>0.0</v>
      </c>
      <c r="J2474" s="7">
        <v>0.0</v>
      </c>
      <c r="K2474" s="7">
        <v>0.0</v>
      </c>
      <c r="L2474" s="7">
        <v>0.0</v>
      </c>
      <c r="M2474" s="7">
        <v>0.0</v>
      </c>
      <c r="N2474" s="7">
        <v>0.0</v>
      </c>
      <c r="O2474" s="7">
        <v>0.0</v>
      </c>
      <c r="P2474" s="7">
        <v>0.35</v>
      </c>
      <c r="Q2474" s="7">
        <v>0.35</v>
      </c>
      <c r="R2474" s="7">
        <v>0.35</v>
      </c>
      <c r="S2474" s="7">
        <v>0.35</v>
      </c>
      <c r="T2474" s="7">
        <v>0.35</v>
      </c>
      <c r="U2474" s="7">
        <v>0.35</v>
      </c>
      <c r="V2474" s="7">
        <v>0.35</v>
      </c>
      <c r="W2474" s="7">
        <v>0.35</v>
      </c>
      <c r="X2474" s="7">
        <v>0.95</v>
      </c>
      <c r="Y2474" s="7">
        <v>0.95</v>
      </c>
      <c r="Z2474" s="7">
        <v>0.95</v>
      </c>
      <c r="AA2474" s="7">
        <v>0.95</v>
      </c>
      <c r="AB2474" s="7">
        <v>0.95</v>
      </c>
      <c r="AC2474" s="7">
        <v>0.0</v>
      </c>
      <c r="AD2474" s="7">
        <v>0.0</v>
      </c>
      <c r="AE2474" s="7">
        <v>0.0</v>
      </c>
      <c r="AF2474" s="7" t="s">
        <v>890</v>
      </c>
    </row>
    <row r="2475" ht="14.25" customHeight="1">
      <c r="A2475" s="5" t="s">
        <v>4088</v>
      </c>
      <c r="B2475" s="5" t="s">
        <v>647</v>
      </c>
      <c r="C2475" s="5"/>
      <c r="D2475" s="5" t="s">
        <v>1191</v>
      </c>
      <c r="E2475" s="62">
        <v>41883.0</v>
      </c>
      <c r="F2475" s="62">
        <v>42004.0</v>
      </c>
      <c r="G2475" s="5" t="s">
        <v>1003</v>
      </c>
      <c r="H2475" s="5">
        <v>0.0</v>
      </c>
      <c r="I2475" s="5">
        <v>0.0</v>
      </c>
      <c r="J2475" s="5">
        <v>0.0</v>
      </c>
      <c r="K2475" s="5">
        <v>0.0</v>
      </c>
      <c r="L2475" s="5">
        <v>0.0</v>
      </c>
      <c r="M2475" s="5">
        <v>0.0</v>
      </c>
      <c r="N2475" s="5">
        <v>0.0</v>
      </c>
      <c r="O2475" s="5">
        <v>0.0</v>
      </c>
      <c r="P2475" s="5">
        <v>0.35</v>
      </c>
      <c r="Q2475" s="5">
        <v>0.35</v>
      </c>
      <c r="R2475" s="5">
        <v>0.35</v>
      </c>
      <c r="S2475" s="5">
        <v>0.35</v>
      </c>
      <c r="T2475" s="5">
        <v>0.35</v>
      </c>
      <c r="U2475" s="5">
        <v>0.35</v>
      </c>
      <c r="V2475" s="5">
        <v>0.35</v>
      </c>
      <c r="W2475" s="5">
        <v>0.35</v>
      </c>
      <c r="X2475" s="5">
        <v>0.95</v>
      </c>
      <c r="Y2475" s="5">
        <v>0.95</v>
      </c>
      <c r="Z2475" s="5">
        <v>0.95</v>
      </c>
      <c r="AA2475" s="5">
        <v>0.95</v>
      </c>
      <c r="AB2475" s="5">
        <v>0.95</v>
      </c>
      <c r="AC2475" s="5">
        <v>0.0</v>
      </c>
      <c r="AD2475" s="5">
        <v>0.0</v>
      </c>
      <c r="AE2475" s="5">
        <v>0.0</v>
      </c>
      <c r="AF2475" s="5" t="s">
        <v>890</v>
      </c>
    </row>
    <row r="2476" ht="14.25" customHeight="1">
      <c r="A2476" s="7" t="s">
        <v>4088</v>
      </c>
      <c r="B2476" s="7" t="s">
        <v>647</v>
      </c>
      <c r="C2476" s="7"/>
      <c r="D2476" s="7" t="s">
        <v>1658</v>
      </c>
      <c r="E2476" s="68">
        <v>41821.0</v>
      </c>
      <c r="F2476" s="68">
        <v>41883.0</v>
      </c>
      <c r="G2476" s="7" t="s">
        <v>747</v>
      </c>
      <c r="H2476" s="7">
        <v>0.0</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890</v>
      </c>
    </row>
    <row r="2477" ht="14.25" customHeight="1">
      <c r="A2477" s="5" t="s">
        <v>4088</v>
      </c>
      <c r="B2477" s="5" t="s">
        <v>647</v>
      </c>
      <c r="C2477" s="5"/>
      <c r="D2477" s="5" t="s">
        <v>1191</v>
      </c>
      <c r="E2477" s="62">
        <v>41821.0</v>
      </c>
      <c r="F2477" s="62">
        <v>41883.0</v>
      </c>
      <c r="G2477" s="5" t="s">
        <v>1003</v>
      </c>
      <c r="H2477" s="5">
        <v>0.0</v>
      </c>
      <c r="I2477" s="5">
        <v>0.0</v>
      </c>
      <c r="J2477" s="5">
        <v>0.0</v>
      </c>
      <c r="K2477" s="5">
        <v>0.0</v>
      </c>
      <c r="L2477" s="5">
        <v>0.0</v>
      </c>
      <c r="M2477" s="5">
        <v>0.0</v>
      </c>
      <c r="N2477" s="5">
        <v>0.0</v>
      </c>
      <c r="O2477" s="5">
        <v>0.0</v>
      </c>
      <c r="P2477" s="5">
        <v>0.35</v>
      </c>
      <c r="Q2477" s="5">
        <v>0.35</v>
      </c>
      <c r="R2477" s="5">
        <v>0.35</v>
      </c>
      <c r="S2477" s="5">
        <v>0.35</v>
      </c>
      <c r="T2477" s="5">
        <v>0.35</v>
      </c>
      <c r="U2477" s="5">
        <v>0.35</v>
      </c>
      <c r="V2477" s="5">
        <v>0.35</v>
      </c>
      <c r="W2477" s="5">
        <v>0.35</v>
      </c>
      <c r="X2477" s="5">
        <v>0.35</v>
      </c>
      <c r="Y2477" s="5">
        <v>0.35</v>
      </c>
      <c r="Z2477" s="5">
        <v>0.35</v>
      </c>
      <c r="AA2477" s="5">
        <v>0.35</v>
      </c>
      <c r="AB2477" s="5">
        <v>0.35</v>
      </c>
      <c r="AC2477" s="5">
        <v>0.0</v>
      </c>
      <c r="AD2477" s="5">
        <v>0.0</v>
      </c>
      <c r="AE2477" s="5">
        <v>0.0</v>
      </c>
      <c r="AF2477" s="5" t="s">
        <v>890</v>
      </c>
    </row>
    <row r="2478" ht="14.25" customHeight="1">
      <c r="A2478" s="7" t="s">
        <v>4088</v>
      </c>
      <c r="B2478" s="7" t="s">
        <v>647</v>
      </c>
      <c r="C2478" s="7"/>
      <c r="D2478" s="7" t="s">
        <v>1658</v>
      </c>
      <c r="E2478" s="68">
        <v>41640.0</v>
      </c>
      <c r="F2478" s="68">
        <v>41820.0</v>
      </c>
      <c r="G2478" s="7" t="s">
        <v>747</v>
      </c>
      <c r="H2478" s="7">
        <v>0.0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890</v>
      </c>
    </row>
    <row r="2479" ht="14.25" customHeight="1">
      <c r="A2479" s="5" t="s">
        <v>4088</v>
      </c>
      <c r="B2479" s="5" t="s">
        <v>647</v>
      </c>
      <c r="C2479" s="5"/>
      <c r="D2479" s="5" t="s">
        <v>1191</v>
      </c>
      <c r="E2479" s="62">
        <v>41640.0</v>
      </c>
      <c r="F2479" s="62">
        <v>41820.0</v>
      </c>
      <c r="G2479" s="5" t="s">
        <v>1003</v>
      </c>
      <c r="H2479" s="5">
        <v>0.0</v>
      </c>
      <c r="I2479" s="5">
        <v>0.0</v>
      </c>
      <c r="J2479" s="5">
        <v>0.0</v>
      </c>
      <c r="K2479" s="5">
        <v>0.0</v>
      </c>
      <c r="L2479" s="5">
        <v>0.0</v>
      </c>
      <c r="M2479" s="5">
        <v>0.0</v>
      </c>
      <c r="N2479" s="5">
        <v>0.0</v>
      </c>
      <c r="O2479" s="5">
        <v>0.0</v>
      </c>
      <c r="P2479" s="5">
        <v>0.35</v>
      </c>
      <c r="Q2479" s="5">
        <v>0.35</v>
      </c>
      <c r="R2479" s="5">
        <v>0.35</v>
      </c>
      <c r="S2479" s="5">
        <v>0.35</v>
      </c>
      <c r="T2479" s="5">
        <v>0.35</v>
      </c>
      <c r="U2479" s="5">
        <v>0.35</v>
      </c>
      <c r="V2479" s="5">
        <v>0.35</v>
      </c>
      <c r="W2479" s="5">
        <v>0.35</v>
      </c>
      <c r="X2479" s="5">
        <v>0.95</v>
      </c>
      <c r="Y2479" s="5">
        <v>0.95</v>
      </c>
      <c r="Z2479" s="5">
        <v>0.95</v>
      </c>
      <c r="AA2479" s="5">
        <v>0.95</v>
      </c>
      <c r="AB2479" s="5">
        <v>0.95</v>
      </c>
      <c r="AC2479" s="5">
        <v>0.0</v>
      </c>
      <c r="AD2479" s="5">
        <v>0.0</v>
      </c>
      <c r="AE2479" s="5">
        <v>0.0</v>
      </c>
      <c r="AF2479" s="5" t="s">
        <v>890</v>
      </c>
    </row>
    <row r="2480" ht="14.25" customHeight="1">
      <c r="A2480" s="7" t="s">
        <v>4089</v>
      </c>
      <c r="B2480" s="7" t="s">
        <v>647</v>
      </c>
      <c r="C2480" s="7"/>
      <c r="D2480" s="7" t="s">
        <v>1247</v>
      </c>
      <c r="E2480" s="68">
        <v>41640.0</v>
      </c>
      <c r="F2480" s="68">
        <v>42004.0</v>
      </c>
      <c r="G2480" s="7" t="s">
        <v>747</v>
      </c>
      <c r="H2480" s="7">
        <v>0.0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890</v>
      </c>
    </row>
    <row r="2481" ht="14.25" customHeight="1">
      <c r="A2481" s="5" t="s">
        <v>4089</v>
      </c>
      <c r="B2481" s="5" t="s">
        <v>647</v>
      </c>
      <c r="C2481" s="5"/>
      <c r="D2481" s="5" t="s">
        <v>1089</v>
      </c>
      <c r="E2481" s="62">
        <v>41640.0</v>
      </c>
      <c r="F2481" s="62">
        <v>42004.0</v>
      </c>
      <c r="G2481" s="5" t="s">
        <v>1003</v>
      </c>
      <c r="H2481" s="7">
        <v>0.0</v>
      </c>
      <c r="I2481" s="7">
        <v>0.0</v>
      </c>
      <c r="J2481" s="7">
        <v>0.0</v>
      </c>
      <c r="K2481" s="7">
        <v>0.0</v>
      </c>
      <c r="L2481" s="7">
        <v>0.0</v>
      </c>
      <c r="M2481" s="7">
        <v>0.0</v>
      </c>
      <c r="N2481" s="7">
        <v>0.0</v>
      </c>
      <c r="O2481" s="7">
        <v>0.0</v>
      </c>
      <c r="P2481" s="7">
        <v>0.5</v>
      </c>
      <c r="Q2481" s="7">
        <v>0.5</v>
      </c>
      <c r="R2481" s="7">
        <v>0.5</v>
      </c>
      <c r="S2481" s="7">
        <v>0.5</v>
      </c>
      <c r="T2481" s="7">
        <v>0.5</v>
      </c>
      <c r="U2481" s="7">
        <v>0.5</v>
      </c>
      <c r="V2481" s="7">
        <v>0.5</v>
      </c>
      <c r="W2481" s="7">
        <v>0.5</v>
      </c>
      <c r="X2481" s="7">
        <v>0.5</v>
      </c>
      <c r="Y2481" s="7">
        <v>0.15</v>
      </c>
      <c r="Z2481" s="7">
        <v>0.15</v>
      </c>
      <c r="AA2481" s="7">
        <v>0.15</v>
      </c>
      <c r="AB2481" s="7">
        <v>0.15</v>
      </c>
      <c r="AC2481" s="7">
        <v>0.0</v>
      </c>
      <c r="AD2481" s="7">
        <v>0.0</v>
      </c>
      <c r="AE2481" s="7">
        <v>0.0</v>
      </c>
      <c r="AF2481" s="5" t="s">
        <v>890</v>
      </c>
    </row>
    <row r="2482" ht="14.25" customHeight="1">
      <c r="A2482" s="7" t="s">
        <v>4089</v>
      </c>
      <c r="B2482" s="7" t="s">
        <v>647</v>
      </c>
      <c r="C2482" s="7"/>
      <c r="D2482" s="7" t="s">
        <v>1191</v>
      </c>
      <c r="E2482" s="68">
        <v>41883.0</v>
      </c>
      <c r="F2482" s="68">
        <v>42004.0</v>
      </c>
      <c r="G2482" s="7" t="s">
        <v>1003</v>
      </c>
      <c r="H2482" s="7">
        <v>0.0</v>
      </c>
      <c r="I2482" s="7">
        <v>0.0</v>
      </c>
      <c r="J2482" s="7">
        <v>0.0</v>
      </c>
      <c r="K2482" s="7">
        <v>0.0</v>
      </c>
      <c r="L2482" s="7">
        <v>0.0</v>
      </c>
      <c r="M2482" s="7">
        <v>0.0</v>
      </c>
      <c r="N2482" s="7">
        <v>0.0</v>
      </c>
      <c r="O2482" s="7">
        <v>0.0</v>
      </c>
      <c r="P2482" s="7">
        <v>0.95</v>
      </c>
      <c r="Q2482" s="7">
        <v>0.95</v>
      </c>
      <c r="R2482" s="7">
        <v>0.95</v>
      </c>
      <c r="S2482" s="7">
        <v>0.95</v>
      </c>
      <c r="T2482" s="7">
        <v>0.95</v>
      </c>
      <c r="U2482" s="7">
        <v>0.95</v>
      </c>
      <c r="V2482" s="7">
        <v>0.95</v>
      </c>
      <c r="W2482" s="7">
        <v>0.95</v>
      </c>
      <c r="X2482" s="7">
        <v>0.95</v>
      </c>
      <c r="Y2482" s="7">
        <v>0.15</v>
      </c>
      <c r="Z2482" s="7">
        <v>0.15</v>
      </c>
      <c r="AA2482" s="7">
        <v>0.15</v>
      </c>
      <c r="AB2482" s="7">
        <v>0.15</v>
      </c>
      <c r="AC2482" s="7">
        <v>0.0</v>
      </c>
      <c r="AD2482" s="7">
        <v>0.0</v>
      </c>
      <c r="AE2482" s="7">
        <v>0.0</v>
      </c>
      <c r="AF2482" s="7" t="s">
        <v>890</v>
      </c>
    </row>
    <row r="2483" ht="14.25" customHeight="1">
      <c r="A2483" s="5" t="s">
        <v>4089</v>
      </c>
      <c r="B2483" s="5" t="s">
        <v>647</v>
      </c>
      <c r="C2483" s="5"/>
      <c r="D2483" s="5" t="s">
        <v>1658</v>
      </c>
      <c r="E2483" s="62">
        <v>41821.0</v>
      </c>
      <c r="F2483" s="62">
        <v>41883.0</v>
      </c>
      <c r="G2483" s="5" t="s">
        <v>747</v>
      </c>
      <c r="H2483" s="5">
        <v>0.0</v>
      </c>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t="s">
        <v>890</v>
      </c>
    </row>
    <row r="2484" ht="14.25" customHeight="1">
      <c r="A2484" s="7" t="s">
        <v>4089</v>
      </c>
      <c r="B2484" s="7" t="s">
        <v>647</v>
      </c>
      <c r="C2484" s="7"/>
      <c r="D2484" s="7" t="s">
        <v>1191</v>
      </c>
      <c r="E2484" s="68">
        <v>41821.0</v>
      </c>
      <c r="F2484" s="68">
        <v>41883.0</v>
      </c>
      <c r="G2484" s="7" t="s">
        <v>1003</v>
      </c>
      <c r="H2484" s="7">
        <v>0.0</v>
      </c>
      <c r="I2484" s="7">
        <v>0.0</v>
      </c>
      <c r="J2484" s="7">
        <v>0.0</v>
      </c>
      <c r="K2484" s="7">
        <v>0.0</v>
      </c>
      <c r="L2484" s="7">
        <v>0.0</v>
      </c>
      <c r="M2484" s="7">
        <v>0.0</v>
      </c>
      <c r="N2484" s="7">
        <v>0.0</v>
      </c>
      <c r="O2484" s="7">
        <v>0.0</v>
      </c>
      <c r="P2484" s="7">
        <v>0.5</v>
      </c>
      <c r="Q2484" s="7">
        <v>0.5</v>
      </c>
      <c r="R2484" s="7">
        <v>0.5</v>
      </c>
      <c r="S2484" s="7">
        <v>0.5</v>
      </c>
      <c r="T2484" s="7">
        <v>0.5</v>
      </c>
      <c r="U2484" s="7">
        <v>0.5</v>
      </c>
      <c r="V2484" s="7">
        <v>0.5</v>
      </c>
      <c r="W2484" s="7">
        <v>0.5</v>
      </c>
      <c r="X2484" s="7">
        <v>0.5</v>
      </c>
      <c r="Y2484" s="7">
        <v>0.15</v>
      </c>
      <c r="Z2484" s="7">
        <v>0.15</v>
      </c>
      <c r="AA2484" s="7">
        <v>0.15</v>
      </c>
      <c r="AB2484" s="7">
        <v>0.15</v>
      </c>
      <c r="AC2484" s="7">
        <v>0.0</v>
      </c>
      <c r="AD2484" s="7">
        <v>0.0</v>
      </c>
      <c r="AE2484" s="7">
        <v>0.0</v>
      </c>
      <c r="AF2484" s="7" t="s">
        <v>890</v>
      </c>
    </row>
    <row r="2485" ht="14.25" customHeight="1">
      <c r="A2485" s="5" t="s">
        <v>4089</v>
      </c>
      <c r="B2485" s="5" t="s">
        <v>647</v>
      </c>
      <c r="C2485" s="5"/>
      <c r="D2485" s="5" t="s">
        <v>1658</v>
      </c>
      <c r="E2485" s="62">
        <v>41640.0</v>
      </c>
      <c r="F2485" s="62">
        <v>41820.0</v>
      </c>
      <c r="G2485" s="5" t="s">
        <v>747</v>
      </c>
      <c r="H2485" s="5">
        <v>0.0</v>
      </c>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t="s">
        <v>890</v>
      </c>
    </row>
    <row r="2486" ht="14.25" customHeight="1">
      <c r="A2486" s="7" t="s">
        <v>4089</v>
      </c>
      <c r="B2486" s="7" t="s">
        <v>647</v>
      </c>
      <c r="C2486" s="7"/>
      <c r="D2486" s="7" t="s">
        <v>1191</v>
      </c>
      <c r="E2486" s="68">
        <v>41640.0</v>
      </c>
      <c r="F2486" s="68">
        <v>41820.0</v>
      </c>
      <c r="G2486" s="7" t="s">
        <v>1003</v>
      </c>
      <c r="H2486" s="7">
        <v>0.0</v>
      </c>
      <c r="I2486" s="7">
        <v>0.0</v>
      </c>
      <c r="J2486" s="7">
        <v>0.0</v>
      </c>
      <c r="K2486" s="7">
        <v>0.0</v>
      </c>
      <c r="L2486" s="7">
        <v>0.0</v>
      </c>
      <c r="M2486" s="7">
        <v>0.0</v>
      </c>
      <c r="N2486" s="7">
        <v>0.0</v>
      </c>
      <c r="O2486" s="7">
        <v>0.0</v>
      </c>
      <c r="P2486" s="7">
        <v>0.95</v>
      </c>
      <c r="Q2486" s="7">
        <v>0.95</v>
      </c>
      <c r="R2486" s="7">
        <v>0.95</v>
      </c>
      <c r="S2486" s="7">
        <v>0.95</v>
      </c>
      <c r="T2486" s="7">
        <v>0.95</v>
      </c>
      <c r="U2486" s="7">
        <v>0.95</v>
      </c>
      <c r="V2486" s="7">
        <v>0.95</v>
      </c>
      <c r="W2486" s="7">
        <v>0.95</v>
      </c>
      <c r="X2486" s="7">
        <v>0.95</v>
      </c>
      <c r="Y2486" s="7">
        <v>0.15</v>
      </c>
      <c r="Z2486" s="7">
        <v>0.15</v>
      </c>
      <c r="AA2486" s="7">
        <v>0.15</v>
      </c>
      <c r="AB2486" s="7">
        <v>0.15</v>
      </c>
      <c r="AC2486" s="7">
        <v>0.0</v>
      </c>
      <c r="AD2486" s="7">
        <v>0.0</v>
      </c>
      <c r="AE2486" s="7">
        <v>0.0</v>
      </c>
      <c r="AF2486" s="7" t="s">
        <v>890</v>
      </c>
    </row>
    <row r="2487" ht="14.25" customHeight="1">
      <c r="A2487" s="5" t="s">
        <v>1636</v>
      </c>
      <c r="B2487" s="5" t="s">
        <v>1230</v>
      </c>
      <c r="C2487" s="5"/>
      <c r="D2487" s="5" t="s">
        <v>1078</v>
      </c>
      <c r="E2487" s="62">
        <v>41640.0</v>
      </c>
      <c r="F2487" s="62">
        <v>42004.0</v>
      </c>
      <c r="G2487" s="5" t="s">
        <v>747</v>
      </c>
      <c r="H2487" s="5">
        <v>0.0</v>
      </c>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t="s">
        <v>890</v>
      </c>
    </row>
    <row r="2488" ht="14.25" customHeight="1">
      <c r="A2488" s="7" t="s">
        <v>1636</v>
      </c>
      <c r="B2488" s="7" t="s">
        <v>1230</v>
      </c>
      <c r="C2488" s="7"/>
      <c r="D2488" s="7" t="s">
        <v>1085</v>
      </c>
      <c r="E2488" s="68">
        <v>41640.0</v>
      </c>
      <c r="F2488" s="68">
        <v>42004.0</v>
      </c>
      <c r="G2488" s="7" t="s">
        <v>1003</v>
      </c>
      <c r="H2488" s="7">
        <v>0.03</v>
      </c>
      <c r="I2488" s="7">
        <v>0.03</v>
      </c>
      <c r="J2488" s="7">
        <v>0.03</v>
      </c>
      <c r="K2488" s="7">
        <v>0.03</v>
      </c>
      <c r="L2488" s="7">
        <v>0.03</v>
      </c>
      <c r="M2488" s="7">
        <v>0.03</v>
      </c>
      <c r="N2488" s="7">
        <v>0.03</v>
      </c>
      <c r="O2488" s="7">
        <v>0.03</v>
      </c>
      <c r="P2488" s="7">
        <v>0.03</v>
      </c>
      <c r="Q2488" s="7">
        <v>0.05</v>
      </c>
      <c r="R2488" s="7">
        <v>0.05</v>
      </c>
      <c r="S2488" s="7">
        <v>0.05</v>
      </c>
      <c r="T2488" s="7">
        <v>0.05</v>
      </c>
      <c r="U2488" s="7">
        <v>0.03</v>
      </c>
      <c r="V2488" s="7">
        <v>0.03</v>
      </c>
      <c r="W2488" s="7">
        <v>0.03</v>
      </c>
      <c r="X2488" s="7">
        <v>0.03</v>
      </c>
      <c r="Y2488" s="7">
        <v>0.03</v>
      </c>
      <c r="Z2488" s="7">
        <v>0.03</v>
      </c>
      <c r="AA2488" s="7">
        <v>0.03</v>
      </c>
      <c r="AB2488" s="7">
        <v>0.03</v>
      </c>
      <c r="AC2488" s="7">
        <v>0.03</v>
      </c>
      <c r="AD2488" s="7">
        <v>0.03</v>
      </c>
      <c r="AE2488" s="7">
        <v>0.03</v>
      </c>
      <c r="AF2488" s="7" t="s">
        <v>890</v>
      </c>
    </row>
    <row r="2489" ht="14.25" customHeight="1">
      <c r="A2489" s="5" t="s">
        <v>1636</v>
      </c>
      <c r="B2489" s="5" t="s">
        <v>1230</v>
      </c>
      <c r="C2489" s="5"/>
      <c r="D2489" s="5" t="s">
        <v>1089</v>
      </c>
      <c r="E2489" s="62">
        <v>41640.0</v>
      </c>
      <c r="F2489" s="62">
        <v>42004.0</v>
      </c>
      <c r="G2489" s="5" t="s">
        <v>1003</v>
      </c>
      <c r="H2489" s="5">
        <v>0.05</v>
      </c>
      <c r="I2489" s="5">
        <v>0.05</v>
      </c>
      <c r="J2489" s="5">
        <v>0.05</v>
      </c>
      <c r="K2489" s="5">
        <v>0.05</v>
      </c>
      <c r="L2489" s="5">
        <v>0.05</v>
      </c>
      <c r="M2489" s="5">
        <v>0.05</v>
      </c>
      <c r="N2489" s="5">
        <v>0.05</v>
      </c>
      <c r="O2489" s="5">
        <v>0.1</v>
      </c>
      <c r="P2489" s="5">
        <v>0.34</v>
      </c>
      <c r="Q2489" s="5">
        <v>0.6</v>
      </c>
      <c r="R2489" s="5">
        <v>0.63</v>
      </c>
      <c r="S2489" s="5">
        <v>0.72</v>
      </c>
      <c r="T2489" s="5">
        <v>0.79</v>
      </c>
      <c r="U2489" s="5">
        <v>0.83</v>
      </c>
      <c r="V2489" s="5">
        <v>0.61</v>
      </c>
      <c r="W2489" s="5">
        <v>0.65</v>
      </c>
      <c r="X2489" s="5">
        <v>0.1</v>
      </c>
      <c r="Y2489" s="5">
        <v>0.1</v>
      </c>
      <c r="Z2489" s="5">
        <v>0.19</v>
      </c>
      <c r="AA2489" s="5">
        <v>0.25</v>
      </c>
      <c r="AB2489" s="5">
        <v>0.22</v>
      </c>
      <c r="AC2489" s="5">
        <v>0.22</v>
      </c>
      <c r="AD2489" s="5">
        <v>0.12</v>
      </c>
      <c r="AE2489" s="5">
        <v>0.09</v>
      </c>
      <c r="AF2489" s="5" t="s">
        <v>890</v>
      </c>
    </row>
    <row r="2490" ht="14.25" customHeight="1">
      <c r="A2490" s="7" t="s">
        <v>1636</v>
      </c>
      <c r="B2490" s="7" t="s">
        <v>1230</v>
      </c>
      <c r="C2490" s="7"/>
      <c r="D2490" s="7" t="s">
        <v>1624</v>
      </c>
      <c r="E2490" s="68">
        <v>41898.0</v>
      </c>
      <c r="F2490" s="68">
        <v>42004.0</v>
      </c>
      <c r="G2490" s="7" t="s">
        <v>747</v>
      </c>
      <c r="H2490" s="7">
        <v>0.0</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890</v>
      </c>
    </row>
    <row r="2491" ht="14.25" customHeight="1">
      <c r="A2491" s="5" t="s">
        <v>1636</v>
      </c>
      <c r="B2491" s="5" t="s">
        <v>1230</v>
      </c>
      <c r="C2491" s="5"/>
      <c r="D2491" s="5" t="s">
        <v>1191</v>
      </c>
      <c r="E2491" s="62">
        <v>41898.0</v>
      </c>
      <c r="F2491" s="62">
        <v>42004.0</v>
      </c>
      <c r="G2491" s="5" t="s">
        <v>1003</v>
      </c>
      <c r="H2491" s="5">
        <v>0.0</v>
      </c>
      <c r="I2491" s="5">
        <v>0.0</v>
      </c>
      <c r="J2491" s="5">
        <v>0.0</v>
      </c>
      <c r="K2491" s="5">
        <v>0.0</v>
      </c>
      <c r="L2491" s="5">
        <v>0.0</v>
      </c>
      <c r="M2491" s="5">
        <v>0.0</v>
      </c>
      <c r="N2491" s="5">
        <v>0.0</v>
      </c>
      <c r="O2491" s="5">
        <v>0.0</v>
      </c>
      <c r="P2491" s="5">
        <v>0.34</v>
      </c>
      <c r="Q2491" s="5">
        <v>0.6</v>
      </c>
      <c r="R2491" s="5">
        <v>0.63</v>
      </c>
      <c r="S2491" s="5">
        <v>0.72</v>
      </c>
      <c r="T2491" s="5">
        <v>0.79</v>
      </c>
      <c r="U2491" s="5">
        <v>0.83</v>
      </c>
      <c r="V2491" s="5">
        <v>0.61</v>
      </c>
      <c r="W2491" s="5">
        <v>0.65</v>
      </c>
      <c r="X2491" s="5">
        <v>0.1</v>
      </c>
      <c r="Y2491" s="5">
        <v>0.1</v>
      </c>
      <c r="Z2491" s="5">
        <v>0.19</v>
      </c>
      <c r="AA2491" s="5">
        <v>0.25</v>
      </c>
      <c r="AB2491" s="5">
        <v>0.0</v>
      </c>
      <c r="AC2491" s="5">
        <v>0.0</v>
      </c>
      <c r="AD2491" s="5">
        <v>0.0</v>
      </c>
      <c r="AE2491" s="5">
        <v>0.0</v>
      </c>
      <c r="AF2491" s="5" t="s">
        <v>890</v>
      </c>
    </row>
    <row r="2492" ht="14.25" customHeight="1">
      <c r="A2492" s="7" t="s">
        <v>1636</v>
      </c>
      <c r="B2492" s="7" t="s">
        <v>1230</v>
      </c>
      <c r="C2492" s="7"/>
      <c r="D2492" s="7" t="s">
        <v>4090</v>
      </c>
      <c r="E2492" s="68">
        <v>41806.0</v>
      </c>
      <c r="F2492" s="68">
        <v>41897.0</v>
      </c>
      <c r="G2492" s="7" t="s">
        <v>747</v>
      </c>
      <c r="H2492" s="7">
        <v>0.0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890</v>
      </c>
    </row>
    <row r="2493" ht="14.25" customHeight="1">
      <c r="A2493" s="5" t="s">
        <v>1636</v>
      </c>
      <c r="B2493" s="5" t="s">
        <v>1230</v>
      </c>
      <c r="C2493" s="5"/>
      <c r="D2493" s="5" t="s">
        <v>1191</v>
      </c>
      <c r="E2493" s="62">
        <v>41806.0</v>
      </c>
      <c r="F2493" s="62">
        <v>41897.0</v>
      </c>
      <c r="G2493" s="5" t="s">
        <v>1003</v>
      </c>
      <c r="H2493" s="5">
        <v>0.0</v>
      </c>
      <c r="I2493" s="5">
        <v>0.0</v>
      </c>
      <c r="J2493" s="5">
        <v>0.0</v>
      </c>
      <c r="K2493" s="5">
        <v>0.0</v>
      </c>
      <c r="L2493" s="5">
        <v>0.0</v>
      </c>
      <c r="M2493" s="5">
        <v>0.0</v>
      </c>
      <c r="N2493" s="5">
        <v>0.0</v>
      </c>
      <c r="O2493" s="5">
        <v>0.0</v>
      </c>
      <c r="P2493" s="5">
        <v>0.1</v>
      </c>
      <c r="Q2493" s="5">
        <v>0.1</v>
      </c>
      <c r="R2493" s="5">
        <v>0.1</v>
      </c>
      <c r="S2493" s="5">
        <v>0.1</v>
      </c>
      <c r="T2493" s="5">
        <v>0.1</v>
      </c>
      <c r="U2493" s="5">
        <v>0.1</v>
      </c>
      <c r="V2493" s="5">
        <v>0.1</v>
      </c>
      <c r="W2493" s="5">
        <v>0.1</v>
      </c>
      <c r="X2493" s="5">
        <v>0.1</v>
      </c>
      <c r="Y2493" s="5">
        <v>0.1</v>
      </c>
      <c r="Z2493" s="5">
        <v>0.19</v>
      </c>
      <c r="AA2493" s="5">
        <v>0.25</v>
      </c>
      <c r="AB2493" s="5">
        <v>0.0</v>
      </c>
      <c r="AC2493" s="5">
        <v>0.0</v>
      </c>
      <c r="AD2493" s="5">
        <v>0.0</v>
      </c>
      <c r="AE2493" s="5">
        <v>0.0</v>
      </c>
      <c r="AF2493" s="5" t="s">
        <v>890</v>
      </c>
    </row>
    <row r="2494" ht="14.25" customHeight="1">
      <c r="A2494" s="7" t="s">
        <v>1636</v>
      </c>
      <c r="B2494" s="7" t="s">
        <v>1230</v>
      </c>
      <c r="C2494" s="7"/>
      <c r="D2494" s="7" t="s">
        <v>4090</v>
      </c>
      <c r="E2494" s="68">
        <v>41640.0</v>
      </c>
      <c r="F2494" s="68">
        <v>41805.0</v>
      </c>
      <c r="G2494" s="7" t="s">
        <v>747</v>
      </c>
      <c r="H2494" s="7">
        <v>0.0</v>
      </c>
      <c r="I2494" s="7"/>
      <c r="J2494" s="7"/>
      <c r="K2494" s="7"/>
      <c r="L2494" s="7"/>
      <c r="M2494" s="7"/>
      <c r="N2494" s="7"/>
      <c r="O2494" s="7"/>
      <c r="P2494" s="7"/>
      <c r="Q2494" s="7"/>
      <c r="R2494" s="7"/>
      <c r="S2494" s="7"/>
      <c r="T2494" s="7"/>
      <c r="U2494" s="7"/>
      <c r="V2494" s="7"/>
      <c r="W2494" s="7"/>
      <c r="X2494" s="7"/>
      <c r="Y2494" s="7"/>
      <c r="Z2494" s="7"/>
      <c r="AA2494" s="7"/>
      <c r="AB2494" s="7"/>
      <c r="AC2494" s="7"/>
      <c r="AD2494" s="7"/>
      <c r="AE2494" s="7"/>
      <c r="AF2494" s="7" t="s">
        <v>890</v>
      </c>
    </row>
    <row r="2495" ht="14.25" customHeight="1">
      <c r="A2495" s="5" t="s">
        <v>1636</v>
      </c>
      <c r="B2495" s="5" t="s">
        <v>1230</v>
      </c>
      <c r="C2495" s="5"/>
      <c r="D2495" s="5" t="s">
        <v>1191</v>
      </c>
      <c r="E2495" s="62">
        <v>41640.0</v>
      </c>
      <c r="F2495" s="62">
        <v>41805.0</v>
      </c>
      <c r="G2495" s="5" t="s">
        <v>1003</v>
      </c>
      <c r="H2495" s="5">
        <v>0.0</v>
      </c>
      <c r="I2495" s="5">
        <v>0.0</v>
      </c>
      <c r="J2495" s="5">
        <v>0.0</v>
      </c>
      <c r="K2495" s="5">
        <v>0.0</v>
      </c>
      <c r="L2495" s="5">
        <v>0.0</v>
      </c>
      <c r="M2495" s="5">
        <v>0.0</v>
      </c>
      <c r="N2495" s="5">
        <v>0.0</v>
      </c>
      <c r="O2495" s="5">
        <v>0.0</v>
      </c>
      <c r="P2495" s="5">
        <v>0.34</v>
      </c>
      <c r="Q2495" s="5">
        <v>0.6</v>
      </c>
      <c r="R2495" s="5">
        <v>0.63</v>
      </c>
      <c r="S2495" s="5">
        <v>0.72</v>
      </c>
      <c r="T2495" s="5">
        <v>0.79</v>
      </c>
      <c r="U2495" s="5">
        <v>0.83</v>
      </c>
      <c r="V2495" s="5">
        <v>0.61</v>
      </c>
      <c r="W2495" s="5">
        <v>0.65</v>
      </c>
      <c r="X2495" s="5">
        <v>0.1</v>
      </c>
      <c r="Y2495" s="5">
        <v>0.1</v>
      </c>
      <c r="Z2495" s="5">
        <v>0.19</v>
      </c>
      <c r="AA2495" s="5">
        <v>0.25</v>
      </c>
      <c r="AB2495" s="5">
        <v>0.0</v>
      </c>
      <c r="AC2495" s="5">
        <v>0.0</v>
      </c>
      <c r="AD2495" s="5">
        <v>0.0</v>
      </c>
      <c r="AE2495" s="5">
        <v>0.0</v>
      </c>
      <c r="AF2495" s="5" t="s">
        <v>890</v>
      </c>
    </row>
    <row r="2496" ht="14.25" customHeight="1">
      <c r="A2496" s="7" t="s">
        <v>4091</v>
      </c>
      <c r="B2496" s="7" t="s">
        <v>742</v>
      </c>
      <c r="C2496" s="7" t="s">
        <v>887</v>
      </c>
      <c r="D2496" s="7" t="s">
        <v>743</v>
      </c>
      <c r="E2496" s="68">
        <v>41640.0</v>
      </c>
      <c r="F2496" s="68">
        <v>42004.0</v>
      </c>
      <c r="G2496" s="7" t="s">
        <v>747</v>
      </c>
      <c r="H2496" s="7">
        <v>60.0</v>
      </c>
      <c r="I2496" s="7"/>
      <c r="J2496" s="7"/>
      <c r="K2496" s="7"/>
      <c r="L2496" s="7"/>
      <c r="M2496" s="7"/>
      <c r="N2496" s="7"/>
      <c r="O2496" s="7"/>
      <c r="P2496" s="7"/>
      <c r="Q2496" s="7"/>
      <c r="R2496" s="7"/>
      <c r="S2496" s="7"/>
      <c r="T2496" s="7"/>
      <c r="U2496" s="7"/>
      <c r="V2496" s="7"/>
      <c r="W2496" s="7"/>
      <c r="X2496" s="7"/>
      <c r="Y2496" s="7"/>
      <c r="Z2496" s="7"/>
      <c r="AA2496" s="7"/>
      <c r="AB2496" s="7"/>
      <c r="AC2496" s="7"/>
      <c r="AD2496" s="7"/>
      <c r="AE2496" s="7"/>
      <c r="AF2496" s="7" t="s">
        <v>890</v>
      </c>
    </row>
    <row r="2497" ht="14.25" customHeight="1">
      <c r="A2497" s="5" t="s">
        <v>4092</v>
      </c>
      <c r="B2497" s="5" t="s">
        <v>742</v>
      </c>
      <c r="C2497" s="5" t="s">
        <v>887</v>
      </c>
      <c r="D2497" s="5" t="s">
        <v>743</v>
      </c>
      <c r="E2497" s="62">
        <v>41640.0</v>
      </c>
      <c r="F2497" s="62">
        <v>42004.0</v>
      </c>
      <c r="G2497" s="5" t="s">
        <v>747</v>
      </c>
      <c r="H2497" s="5">
        <v>82.22</v>
      </c>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t="s">
        <v>890</v>
      </c>
    </row>
    <row r="2498" ht="14.25" customHeight="1">
      <c r="A2498" s="7" t="s">
        <v>4093</v>
      </c>
      <c r="B2498" s="7" t="s">
        <v>1173</v>
      </c>
      <c r="C2498" s="7" t="s">
        <v>995</v>
      </c>
      <c r="D2498" s="7" t="s">
        <v>1247</v>
      </c>
      <c r="E2498" s="68">
        <v>41640.0</v>
      </c>
      <c r="F2498" s="68">
        <v>42004.0</v>
      </c>
      <c r="G2498" s="7" t="s">
        <v>747</v>
      </c>
      <c r="H2498" s="7">
        <v>26.7</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890</v>
      </c>
    </row>
    <row r="2499" ht="14.25" customHeight="1">
      <c r="A2499" s="5" t="s">
        <v>4093</v>
      </c>
      <c r="B2499" s="5" t="s">
        <v>1173</v>
      </c>
      <c r="C2499" s="5" t="s">
        <v>995</v>
      </c>
      <c r="D2499" s="5" t="s">
        <v>1089</v>
      </c>
      <c r="E2499" s="62">
        <v>41640.0</v>
      </c>
      <c r="F2499" s="62">
        <v>42004.0</v>
      </c>
      <c r="G2499" s="5" t="s">
        <v>747</v>
      </c>
      <c r="H2499" s="5">
        <v>24.0</v>
      </c>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t="s">
        <v>890</v>
      </c>
    </row>
    <row r="2500" ht="14.25" customHeight="1">
      <c r="A2500" s="7" t="s">
        <v>4093</v>
      </c>
      <c r="B2500" s="7" t="s">
        <v>1173</v>
      </c>
      <c r="C2500" s="7" t="s">
        <v>995</v>
      </c>
      <c r="D2500" s="7" t="s">
        <v>1191</v>
      </c>
      <c r="E2500" s="68">
        <v>41640.0</v>
      </c>
      <c r="F2500" s="68">
        <v>42004.0</v>
      </c>
      <c r="G2500" s="7" t="s">
        <v>1003</v>
      </c>
      <c r="H2500" s="7">
        <v>26.7</v>
      </c>
      <c r="I2500" s="7">
        <v>26.7</v>
      </c>
      <c r="J2500" s="7">
        <v>26.7</v>
      </c>
      <c r="K2500" s="7">
        <v>26.7</v>
      </c>
      <c r="L2500" s="7">
        <v>26.7</v>
      </c>
      <c r="M2500" s="7">
        <v>26.7</v>
      </c>
      <c r="N2500" s="7">
        <v>24.0</v>
      </c>
      <c r="O2500" s="7">
        <v>24.0</v>
      </c>
      <c r="P2500" s="7">
        <v>24.0</v>
      </c>
      <c r="Q2500" s="7">
        <v>24.0</v>
      </c>
      <c r="R2500" s="7">
        <v>24.0</v>
      </c>
      <c r="S2500" s="7">
        <v>24.0</v>
      </c>
      <c r="T2500" s="7">
        <v>24.0</v>
      </c>
      <c r="U2500" s="7">
        <v>24.0</v>
      </c>
      <c r="V2500" s="7">
        <v>24.0</v>
      </c>
      <c r="W2500" s="7">
        <v>24.0</v>
      </c>
      <c r="X2500" s="7">
        <v>24.0</v>
      </c>
      <c r="Y2500" s="7">
        <v>24.0</v>
      </c>
      <c r="Z2500" s="7">
        <v>24.0</v>
      </c>
      <c r="AA2500" s="7">
        <v>24.0</v>
      </c>
      <c r="AB2500" s="7">
        <v>24.0</v>
      </c>
      <c r="AC2500" s="7">
        <v>26.7</v>
      </c>
      <c r="AD2500" s="7">
        <v>26.7</v>
      </c>
      <c r="AE2500" s="7">
        <v>26.7</v>
      </c>
      <c r="AF2500" s="7" t="s">
        <v>890</v>
      </c>
    </row>
    <row r="2501" ht="14.25" customHeight="1">
      <c r="A2501" s="5" t="s">
        <v>4094</v>
      </c>
      <c r="B2501" s="5" t="s">
        <v>1173</v>
      </c>
      <c r="C2501" s="5" t="s">
        <v>995</v>
      </c>
      <c r="D2501" s="5" t="s">
        <v>4095</v>
      </c>
      <c r="E2501" s="62">
        <v>41640.0</v>
      </c>
      <c r="F2501" s="62">
        <v>42004.0</v>
      </c>
      <c r="G2501" s="5" t="s">
        <v>747</v>
      </c>
      <c r="H2501" s="5">
        <v>24.0</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890</v>
      </c>
    </row>
    <row r="2502" ht="14.25" customHeight="1">
      <c r="A2502" s="7" t="s">
        <v>4094</v>
      </c>
      <c r="B2502" s="7" t="s">
        <v>1173</v>
      </c>
      <c r="C2502" s="7" t="s">
        <v>995</v>
      </c>
      <c r="D2502" s="7" t="s">
        <v>1085</v>
      </c>
      <c r="E2502" s="68">
        <v>41640.0</v>
      </c>
      <c r="F2502" s="68">
        <v>42004.0</v>
      </c>
      <c r="G2502" s="7" t="s">
        <v>747</v>
      </c>
      <c r="H2502" s="7">
        <v>26.7</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890</v>
      </c>
    </row>
    <row r="2503" ht="14.25" customHeight="1">
      <c r="A2503" s="5" t="s">
        <v>4096</v>
      </c>
      <c r="B2503" s="5" t="s">
        <v>1173</v>
      </c>
      <c r="C2503" s="5" t="s">
        <v>995</v>
      </c>
      <c r="D2503" s="5" t="s">
        <v>4097</v>
      </c>
      <c r="E2503" s="62">
        <v>41640.0</v>
      </c>
      <c r="F2503" s="62">
        <v>42004.0</v>
      </c>
      <c r="G2503" s="5" t="s">
        <v>747</v>
      </c>
      <c r="H2503" s="5">
        <v>26.7</v>
      </c>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t="s">
        <v>890</v>
      </c>
    </row>
    <row r="2504" ht="14.25" customHeight="1">
      <c r="A2504" s="7" t="s">
        <v>4096</v>
      </c>
      <c r="B2504" s="7" t="s">
        <v>1173</v>
      </c>
      <c r="C2504" s="7" t="s">
        <v>995</v>
      </c>
      <c r="D2504" s="7" t="s">
        <v>1089</v>
      </c>
      <c r="E2504" s="68">
        <v>41640.0</v>
      </c>
      <c r="F2504" s="68">
        <v>42004.0</v>
      </c>
      <c r="G2504" s="7" t="s">
        <v>747</v>
      </c>
      <c r="H2504" s="7">
        <v>24.0</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890</v>
      </c>
    </row>
    <row r="2505" ht="14.25" customHeight="1">
      <c r="A2505" s="5" t="s">
        <v>4098</v>
      </c>
      <c r="B2505" s="5" t="s">
        <v>1173</v>
      </c>
      <c r="C2505" s="5" t="s">
        <v>995</v>
      </c>
      <c r="D2505" s="5" t="s">
        <v>1247</v>
      </c>
      <c r="E2505" s="62">
        <v>41640.0</v>
      </c>
      <c r="F2505" s="62">
        <v>42004.0</v>
      </c>
      <c r="G2505" s="5" t="s">
        <v>747</v>
      </c>
      <c r="H2505" s="5">
        <v>26.7</v>
      </c>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t="s">
        <v>890</v>
      </c>
    </row>
    <row r="2506" ht="14.25" customHeight="1">
      <c r="A2506" s="7" t="s">
        <v>4098</v>
      </c>
      <c r="B2506" s="7" t="s">
        <v>1173</v>
      </c>
      <c r="C2506" s="7" t="s">
        <v>995</v>
      </c>
      <c r="D2506" s="7" t="s">
        <v>1089</v>
      </c>
      <c r="E2506" s="68">
        <v>41640.0</v>
      </c>
      <c r="F2506" s="68">
        <v>42004.0</v>
      </c>
      <c r="G2506" s="7" t="s">
        <v>747</v>
      </c>
      <c r="H2506" s="7">
        <v>24.0</v>
      </c>
      <c r="I2506" s="7"/>
      <c r="J2506" s="7"/>
      <c r="K2506" s="7"/>
      <c r="L2506" s="7"/>
      <c r="M2506" s="7"/>
      <c r="N2506" s="7"/>
      <c r="O2506" s="7"/>
      <c r="P2506" s="7"/>
      <c r="Q2506" s="7"/>
      <c r="R2506" s="7"/>
      <c r="S2506" s="7"/>
      <c r="T2506" s="7"/>
      <c r="U2506" s="7"/>
      <c r="V2506" s="7"/>
      <c r="W2506" s="7"/>
      <c r="X2506" s="7"/>
      <c r="Y2506" s="7"/>
      <c r="Z2506" s="7"/>
      <c r="AA2506" s="7"/>
      <c r="AB2506" s="7"/>
      <c r="AC2506" s="7"/>
      <c r="AD2506" s="7"/>
      <c r="AE2506" s="7"/>
      <c r="AF2506" s="7" t="s">
        <v>890</v>
      </c>
    </row>
    <row r="2507" ht="14.25" customHeight="1">
      <c r="A2507" s="5" t="s">
        <v>4098</v>
      </c>
      <c r="B2507" s="5" t="s">
        <v>1173</v>
      </c>
      <c r="C2507" s="5" t="s">
        <v>995</v>
      </c>
      <c r="D2507" s="5" t="s">
        <v>1191</v>
      </c>
      <c r="E2507" s="62">
        <v>41640.0</v>
      </c>
      <c r="F2507" s="62">
        <v>42004.0</v>
      </c>
      <c r="G2507" s="5" t="s">
        <v>1003</v>
      </c>
      <c r="H2507" s="5">
        <v>26.7</v>
      </c>
      <c r="I2507" s="5">
        <v>26.7</v>
      </c>
      <c r="J2507" s="5">
        <v>26.7</v>
      </c>
      <c r="K2507" s="5">
        <v>26.7</v>
      </c>
      <c r="L2507" s="5">
        <v>26.7</v>
      </c>
      <c r="M2507" s="5">
        <v>26.7</v>
      </c>
      <c r="N2507" s="5">
        <v>24.0</v>
      </c>
      <c r="O2507" s="5">
        <v>24.0</v>
      </c>
      <c r="P2507" s="5">
        <v>24.0</v>
      </c>
      <c r="Q2507" s="5">
        <v>24.0</v>
      </c>
      <c r="R2507" s="5">
        <v>24.0</v>
      </c>
      <c r="S2507" s="5">
        <v>24.0</v>
      </c>
      <c r="T2507" s="5">
        <v>24.0</v>
      </c>
      <c r="U2507" s="5">
        <v>24.0</v>
      </c>
      <c r="V2507" s="5">
        <v>24.0</v>
      </c>
      <c r="W2507" s="5">
        <v>24.0</v>
      </c>
      <c r="X2507" s="5">
        <v>24.0</v>
      </c>
      <c r="Y2507" s="5">
        <v>24.0</v>
      </c>
      <c r="Z2507" s="5">
        <v>24.0</v>
      </c>
      <c r="AA2507" s="5">
        <v>24.0</v>
      </c>
      <c r="AB2507" s="5">
        <v>24.0</v>
      </c>
      <c r="AC2507" s="5">
        <v>26.7</v>
      </c>
      <c r="AD2507" s="5">
        <v>26.7</v>
      </c>
      <c r="AE2507" s="5">
        <v>26.7</v>
      </c>
      <c r="AF2507" s="5" t="s">
        <v>890</v>
      </c>
    </row>
    <row r="2508" ht="14.25" customHeight="1">
      <c r="A2508" s="7" t="s">
        <v>4099</v>
      </c>
      <c r="B2508" s="7" t="s">
        <v>1173</v>
      </c>
      <c r="C2508" s="7" t="s">
        <v>995</v>
      </c>
      <c r="D2508" s="7" t="s">
        <v>1247</v>
      </c>
      <c r="E2508" s="68">
        <v>41640.0</v>
      </c>
      <c r="F2508" s="68">
        <v>42004.0</v>
      </c>
      <c r="G2508" s="7" t="s">
        <v>747</v>
      </c>
      <c r="H2508" s="7">
        <v>26.7</v>
      </c>
      <c r="I2508" s="7"/>
      <c r="J2508" s="7"/>
      <c r="K2508" s="7"/>
      <c r="L2508" s="7"/>
      <c r="M2508" s="7"/>
      <c r="N2508" s="7"/>
      <c r="O2508" s="7"/>
      <c r="P2508" s="7"/>
      <c r="Q2508" s="7"/>
      <c r="R2508" s="7"/>
      <c r="S2508" s="7"/>
      <c r="T2508" s="7"/>
      <c r="U2508" s="7"/>
      <c r="V2508" s="7"/>
      <c r="W2508" s="7"/>
      <c r="X2508" s="7"/>
      <c r="Y2508" s="7"/>
      <c r="Z2508" s="7"/>
      <c r="AA2508" s="7"/>
      <c r="AB2508" s="7"/>
      <c r="AC2508" s="7"/>
      <c r="AD2508" s="7"/>
      <c r="AE2508" s="7"/>
      <c r="AF2508" s="7" t="s">
        <v>890</v>
      </c>
    </row>
    <row r="2509" ht="14.25" customHeight="1">
      <c r="A2509" s="5" t="s">
        <v>4099</v>
      </c>
      <c r="B2509" s="5" t="s">
        <v>1173</v>
      </c>
      <c r="C2509" s="5" t="s">
        <v>995</v>
      </c>
      <c r="D2509" s="5" t="s">
        <v>1089</v>
      </c>
      <c r="E2509" s="62">
        <v>41640.0</v>
      </c>
      <c r="F2509" s="62">
        <v>42004.0</v>
      </c>
      <c r="G2509" s="5" t="s">
        <v>747</v>
      </c>
      <c r="H2509" s="5">
        <v>24.0</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890</v>
      </c>
    </row>
    <row r="2510" ht="14.25" customHeight="1">
      <c r="A2510" s="7" t="s">
        <v>4099</v>
      </c>
      <c r="B2510" s="7" t="s">
        <v>1173</v>
      </c>
      <c r="C2510" s="7" t="s">
        <v>995</v>
      </c>
      <c r="D2510" s="7" t="s">
        <v>1191</v>
      </c>
      <c r="E2510" s="68">
        <v>41640.0</v>
      </c>
      <c r="F2510" s="68">
        <v>42004.0</v>
      </c>
      <c r="G2510" s="7" t="s">
        <v>1003</v>
      </c>
      <c r="H2510" s="7">
        <v>26.7</v>
      </c>
      <c r="I2510" s="7">
        <v>26.7</v>
      </c>
      <c r="J2510" s="7">
        <v>26.7</v>
      </c>
      <c r="K2510" s="7">
        <v>26.7</v>
      </c>
      <c r="L2510" s="7">
        <v>26.7</v>
      </c>
      <c r="M2510" s="7">
        <v>26.7</v>
      </c>
      <c r="N2510" s="7">
        <v>24.0</v>
      </c>
      <c r="O2510" s="7">
        <v>24.0</v>
      </c>
      <c r="P2510" s="7">
        <v>24.0</v>
      </c>
      <c r="Q2510" s="7">
        <v>24.0</v>
      </c>
      <c r="R2510" s="7">
        <v>24.0</v>
      </c>
      <c r="S2510" s="7">
        <v>24.0</v>
      </c>
      <c r="T2510" s="7">
        <v>24.0</v>
      </c>
      <c r="U2510" s="7">
        <v>24.0</v>
      </c>
      <c r="V2510" s="7">
        <v>24.0</v>
      </c>
      <c r="W2510" s="7">
        <v>24.0</v>
      </c>
      <c r="X2510" s="7">
        <v>24.0</v>
      </c>
      <c r="Y2510" s="7">
        <v>24.0</v>
      </c>
      <c r="Z2510" s="7">
        <v>24.0</v>
      </c>
      <c r="AA2510" s="7">
        <v>24.0</v>
      </c>
      <c r="AB2510" s="7">
        <v>24.0</v>
      </c>
      <c r="AC2510" s="7">
        <v>26.7</v>
      </c>
      <c r="AD2510" s="7">
        <v>26.7</v>
      </c>
      <c r="AE2510" s="7">
        <v>26.7</v>
      </c>
      <c r="AF2510" s="7" t="s">
        <v>890</v>
      </c>
    </row>
    <row r="2511" ht="14.25" customHeight="1">
      <c r="A2511" s="5" t="s">
        <v>4100</v>
      </c>
      <c r="B2511" s="5" t="s">
        <v>1173</v>
      </c>
      <c r="C2511" s="5" t="s">
        <v>995</v>
      </c>
      <c r="D2511" s="5" t="s">
        <v>1247</v>
      </c>
      <c r="E2511" s="62">
        <v>41640.0</v>
      </c>
      <c r="F2511" s="62">
        <v>42004.0</v>
      </c>
      <c r="G2511" s="5" t="s">
        <v>747</v>
      </c>
      <c r="H2511" s="5">
        <v>26.7</v>
      </c>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t="s">
        <v>890</v>
      </c>
    </row>
    <row r="2512" ht="14.25" customHeight="1">
      <c r="A2512" s="7" t="s">
        <v>4100</v>
      </c>
      <c r="B2512" s="7" t="s">
        <v>1173</v>
      </c>
      <c r="C2512" s="7" t="s">
        <v>995</v>
      </c>
      <c r="D2512" s="7" t="s">
        <v>1089</v>
      </c>
      <c r="E2512" s="68">
        <v>41640.0</v>
      </c>
      <c r="F2512" s="68">
        <v>42004.0</v>
      </c>
      <c r="G2512" s="7" t="s">
        <v>747</v>
      </c>
      <c r="H2512" s="7">
        <v>24.0</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890</v>
      </c>
    </row>
    <row r="2513" ht="14.25" customHeight="1">
      <c r="A2513" s="5" t="s">
        <v>4100</v>
      </c>
      <c r="B2513" s="5" t="s">
        <v>1173</v>
      </c>
      <c r="C2513" s="5" t="s">
        <v>995</v>
      </c>
      <c r="D2513" s="5" t="s">
        <v>1191</v>
      </c>
      <c r="E2513" s="62">
        <v>41640.0</v>
      </c>
      <c r="F2513" s="62">
        <v>42004.0</v>
      </c>
      <c r="G2513" s="5" t="s">
        <v>1003</v>
      </c>
      <c r="H2513" s="5">
        <v>26.7</v>
      </c>
      <c r="I2513" s="5">
        <v>26.7</v>
      </c>
      <c r="J2513" s="5">
        <v>26.7</v>
      </c>
      <c r="K2513" s="5">
        <v>26.7</v>
      </c>
      <c r="L2513" s="5">
        <v>26.7</v>
      </c>
      <c r="M2513" s="5">
        <v>26.7</v>
      </c>
      <c r="N2513" s="5">
        <v>24.0</v>
      </c>
      <c r="O2513" s="5">
        <v>24.0</v>
      </c>
      <c r="P2513" s="5">
        <v>24.0</v>
      </c>
      <c r="Q2513" s="5">
        <v>24.0</v>
      </c>
      <c r="R2513" s="5">
        <v>24.0</v>
      </c>
      <c r="S2513" s="5">
        <v>24.0</v>
      </c>
      <c r="T2513" s="5">
        <v>24.0</v>
      </c>
      <c r="U2513" s="5">
        <v>24.0</v>
      </c>
      <c r="V2513" s="5">
        <v>24.0</v>
      </c>
      <c r="W2513" s="5">
        <v>24.0</v>
      </c>
      <c r="X2513" s="5">
        <v>24.0</v>
      </c>
      <c r="Y2513" s="5">
        <v>24.0</v>
      </c>
      <c r="Z2513" s="5">
        <v>24.0</v>
      </c>
      <c r="AA2513" s="5">
        <v>24.0</v>
      </c>
      <c r="AB2513" s="5">
        <v>24.0</v>
      </c>
      <c r="AC2513" s="5">
        <v>26.7</v>
      </c>
      <c r="AD2513" s="5">
        <v>26.7</v>
      </c>
      <c r="AE2513" s="5">
        <v>26.7</v>
      </c>
      <c r="AF2513" s="5" t="s">
        <v>890</v>
      </c>
    </row>
    <row r="2514" ht="14.25" customHeight="1">
      <c r="A2514" s="7" t="s">
        <v>4101</v>
      </c>
      <c r="B2514" s="7" t="s">
        <v>1173</v>
      </c>
      <c r="C2514" s="7" t="s">
        <v>995</v>
      </c>
      <c r="D2514" s="7" t="s">
        <v>1247</v>
      </c>
      <c r="E2514" s="68">
        <v>41640.0</v>
      </c>
      <c r="F2514" s="68">
        <v>42004.0</v>
      </c>
      <c r="G2514" s="7" t="s">
        <v>747</v>
      </c>
      <c r="H2514" s="7">
        <v>26.7</v>
      </c>
      <c r="I2514" s="7"/>
      <c r="J2514" s="7"/>
      <c r="K2514" s="7"/>
      <c r="L2514" s="7"/>
      <c r="M2514" s="7"/>
      <c r="N2514" s="7"/>
      <c r="O2514" s="7"/>
      <c r="P2514" s="7"/>
      <c r="Q2514" s="7"/>
      <c r="R2514" s="7"/>
      <c r="S2514" s="7"/>
      <c r="T2514" s="7"/>
      <c r="U2514" s="7"/>
      <c r="V2514" s="7"/>
      <c r="W2514" s="7"/>
      <c r="X2514" s="7"/>
      <c r="Y2514" s="7"/>
      <c r="Z2514" s="7"/>
      <c r="AA2514" s="7"/>
      <c r="AB2514" s="7"/>
      <c r="AC2514" s="7"/>
      <c r="AD2514" s="7"/>
      <c r="AE2514" s="7"/>
      <c r="AF2514" s="7" t="s">
        <v>890</v>
      </c>
    </row>
    <row r="2515" ht="14.25" customHeight="1">
      <c r="A2515" s="5" t="s">
        <v>4101</v>
      </c>
      <c r="B2515" s="5" t="s">
        <v>1173</v>
      </c>
      <c r="C2515" s="5" t="s">
        <v>995</v>
      </c>
      <c r="D2515" s="5" t="s">
        <v>1089</v>
      </c>
      <c r="E2515" s="62">
        <v>41640.0</v>
      </c>
      <c r="F2515" s="62">
        <v>42004.0</v>
      </c>
      <c r="G2515" s="5" t="s">
        <v>747</v>
      </c>
      <c r="H2515" s="5">
        <v>24.0</v>
      </c>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t="s">
        <v>890</v>
      </c>
    </row>
    <row r="2516" ht="14.25" customHeight="1">
      <c r="A2516" s="7" t="s">
        <v>4101</v>
      </c>
      <c r="B2516" s="7" t="s">
        <v>1173</v>
      </c>
      <c r="C2516" s="7" t="s">
        <v>995</v>
      </c>
      <c r="D2516" s="7" t="s">
        <v>1191</v>
      </c>
      <c r="E2516" s="68">
        <v>41640.0</v>
      </c>
      <c r="F2516" s="68">
        <v>42004.0</v>
      </c>
      <c r="G2516" s="7" t="s">
        <v>1003</v>
      </c>
      <c r="H2516" s="7">
        <v>26.7</v>
      </c>
      <c r="I2516" s="7">
        <v>26.7</v>
      </c>
      <c r="J2516" s="7">
        <v>26.7</v>
      </c>
      <c r="K2516" s="7">
        <v>26.7</v>
      </c>
      <c r="L2516" s="7">
        <v>26.7</v>
      </c>
      <c r="M2516" s="7">
        <v>26.7</v>
      </c>
      <c r="N2516" s="7">
        <v>24.0</v>
      </c>
      <c r="O2516" s="7">
        <v>24.0</v>
      </c>
      <c r="P2516" s="7">
        <v>24.0</v>
      </c>
      <c r="Q2516" s="7">
        <v>24.0</v>
      </c>
      <c r="R2516" s="7">
        <v>24.0</v>
      </c>
      <c r="S2516" s="7">
        <v>24.0</v>
      </c>
      <c r="T2516" s="7">
        <v>24.0</v>
      </c>
      <c r="U2516" s="7">
        <v>24.0</v>
      </c>
      <c r="V2516" s="7">
        <v>24.0</v>
      </c>
      <c r="W2516" s="7">
        <v>24.0</v>
      </c>
      <c r="X2516" s="7">
        <v>24.0</v>
      </c>
      <c r="Y2516" s="7">
        <v>24.0</v>
      </c>
      <c r="Z2516" s="7">
        <v>24.0</v>
      </c>
      <c r="AA2516" s="7">
        <v>24.0</v>
      </c>
      <c r="AB2516" s="7">
        <v>24.0</v>
      </c>
      <c r="AC2516" s="7">
        <v>26.7</v>
      </c>
      <c r="AD2516" s="7">
        <v>26.7</v>
      </c>
      <c r="AE2516" s="7">
        <v>26.7</v>
      </c>
      <c r="AF2516" s="7" t="s">
        <v>890</v>
      </c>
    </row>
    <row r="2517" ht="14.25" customHeight="1">
      <c r="A2517" s="5" t="s">
        <v>4102</v>
      </c>
      <c r="B2517" s="5" t="s">
        <v>1173</v>
      </c>
      <c r="C2517" s="5" t="s">
        <v>995</v>
      </c>
      <c r="D2517" s="5" t="s">
        <v>1247</v>
      </c>
      <c r="E2517" s="62">
        <v>41640.0</v>
      </c>
      <c r="F2517" s="62">
        <v>42004.0</v>
      </c>
      <c r="G2517" s="5" t="s">
        <v>747</v>
      </c>
      <c r="H2517" s="5">
        <v>26.7</v>
      </c>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t="s">
        <v>890</v>
      </c>
    </row>
    <row r="2518" ht="14.25" customHeight="1">
      <c r="A2518" s="7" t="s">
        <v>4102</v>
      </c>
      <c r="B2518" s="7" t="s">
        <v>1173</v>
      </c>
      <c r="C2518" s="7" t="s">
        <v>995</v>
      </c>
      <c r="D2518" s="7" t="s">
        <v>1089</v>
      </c>
      <c r="E2518" s="68">
        <v>41640.0</v>
      </c>
      <c r="F2518" s="68">
        <v>42004.0</v>
      </c>
      <c r="G2518" s="7" t="s">
        <v>747</v>
      </c>
      <c r="H2518" s="7">
        <v>24.0</v>
      </c>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7" t="s">
        <v>890</v>
      </c>
    </row>
    <row r="2519" ht="14.25" customHeight="1">
      <c r="A2519" s="5" t="s">
        <v>4102</v>
      </c>
      <c r="B2519" s="5" t="s">
        <v>1173</v>
      </c>
      <c r="C2519" s="5" t="s">
        <v>995</v>
      </c>
      <c r="D2519" s="5" t="s">
        <v>1191</v>
      </c>
      <c r="E2519" s="62">
        <v>41640.0</v>
      </c>
      <c r="F2519" s="62">
        <v>42004.0</v>
      </c>
      <c r="G2519" s="5" t="s">
        <v>1003</v>
      </c>
      <c r="H2519" s="5">
        <v>26.7</v>
      </c>
      <c r="I2519" s="5">
        <v>26.7</v>
      </c>
      <c r="J2519" s="5">
        <v>26.7</v>
      </c>
      <c r="K2519" s="5">
        <v>26.7</v>
      </c>
      <c r="L2519" s="5">
        <v>26.7</v>
      </c>
      <c r="M2519" s="5">
        <v>26.7</v>
      </c>
      <c r="N2519" s="5">
        <v>25.6</v>
      </c>
      <c r="O2519" s="5">
        <v>25.0</v>
      </c>
      <c r="P2519" s="5">
        <v>24.0</v>
      </c>
      <c r="Q2519" s="5">
        <v>24.0</v>
      </c>
      <c r="R2519" s="5">
        <v>24.0</v>
      </c>
      <c r="S2519" s="5">
        <v>24.0</v>
      </c>
      <c r="T2519" s="5">
        <v>24.0</v>
      </c>
      <c r="U2519" s="5">
        <v>24.0</v>
      </c>
      <c r="V2519" s="5">
        <v>24.0</v>
      </c>
      <c r="W2519" s="5">
        <v>24.0</v>
      </c>
      <c r="X2519" s="5">
        <v>24.0</v>
      </c>
      <c r="Y2519" s="5">
        <v>24.0</v>
      </c>
      <c r="Z2519" s="5">
        <v>24.0</v>
      </c>
      <c r="AA2519" s="5">
        <v>24.0</v>
      </c>
      <c r="AB2519" s="5">
        <v>24.0</v>
      </c>
      <c r="AC2519" s="5">
        <v>26.7</v>
      </c>
      <c r="AD2519" s="5">
        <v>26.7</v>
      </c>
      <c r="AE2519" s="5">
        <v>26.7</v>
      </c>
      <c r="AF2519" s="5" t="s">
        <v>890</v>
      </c>
    </row>
    <row r="2520" ht="14.25" customHeight="1">
      <c r="A2520" s="7" t="s">
        <v>4103</v>
      </c>
      <c r="B2520" s="7" t="s">
        <v>1173</v>
      </c>
      <c r="C2520" s="7" t="s">
        <v>995</v>
      </c>
      <c r="D2520" s="7" t="s">
        <v>1247</v>
      </c>
      <c r="E2520" s="68">
        <v>41640.0</v>
      </c>
      <c r="F2520" s="68">
        <v>42004.0</v>
      </c>
      <c r="G2520" s="7" t="s">
        <v>747</v>
      </c>
      <c r="H2520" s="7">
        <v>26.7</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890</v>
      </c>
    </row>
    <row r="2521" ht="14.25" customHeight="1">
      <c r="A2521" s="5" t="s">
        <v>4103</v>
      </c>
      <c r="B2521" s="5" t="s">
        <v>1173</v>
      </c>
      <c r="C2521" s="5" t="s">
        <v>995</v>
      </c>
      <c r="D2521" s="5" t="s">
        <v>1089</v>
      </c>
      <c r="E2521" s="62">
        <v>41640.0</v>
      </c>
      <c r="F2521" s="62">
        <v>42004.0</v>
      </c>
      <c r="G2521" s="5" t="s">
        <v>747</v>
      </c>
      <c r="H2521" s="5">
        <v>24.0</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890</v>
      </c>
    </row>
    <row r="2522" ht="14.25" customHeight="1">
      <c r="A2522" s="7" t="s">
        <v>4103</v>
      </c>
      <c r="B2522" s="7" t="s">
        <v>1173</v>
      </c>
      <c r="C2522" s="7" t="s">
        <v>995</v>
      </c>
      <c r="D2522" s="7" t="s">
        <v>1191</v>
      </c>
      <c r="E2522" s="68">
        <v>41640.0</v>
      </c>
      <c r="F2522" s="68">
        <v>42004.0</v>
      </c>
      <c r="G2522" s="7" t="s">
        <v>1003</v>
      </c>
      <c r="H2522" s="7">
        <v>26.7</v>
      </c>
      <c r="I2522" s="7">
        <v>26.7</v>
      </c>
      <c r="J2522" s="7">
        <v>26.7</v>
      </c>
      <c r="K2522" s="7">
        <v>26.7</v>
      </c>
      <c r="L2522" s="7">
        <v>26.7</v>
      </c>
      <c r="M2522" s="7">
        <v>26.7</v>
      </c>
      <c r="N2522" s="7">
        <v>25.6</v>
      </c>
      <c r="O2522" s="7">
        <v>25.0</v>
      </c>
      <c r="P2522" s="7">
        <v>24.0</v>
      </c>
      <c r="Q2522" s="7">
        <v>24.0</v>
      </c>
      <c r="R2522" s="7">
        <v>24.0</v>
      </c>
      <c r="S2522" s="7">
        <v>24.0</v>
      </c>
      <c r="T2522" s="7">
        <v>24.0</v>
      </c>
      <c r="U2522" s="7">
        <v>24.0</v>
      </c>
      <c r="V2522" s="7">
        <v>24.0</v>
      </c>
      <c r="W2522" s="7">
        <v>24.0</v>
      </c>
      <c r="X2522" s="7">
        <v>24.0</v>
      </c>
      <c r="Y2522" s="7">
        <v>24.0</v>
      </c>
      <c r="Z2522" s="7">
        <v>24.0</v>
      </c>
      <c r="AA2522" s="7">
        <v>24.0</v>
      </c>
      <c r="AB2522" s="7">
        <v>24.0</v>
      </c>
      <c r="AC2522" s="7">
        <v>26.7</v>
      </c>
      <c r="AD2522" s="7">
        <v>26.7</v>
      </c>
      <c r="AE2522" s="7">
        <v>26.7</v>
      </c>
      <c r="AF2522" s="7" t="s">
        <v>890</v>
      </c>
    </row>
    <row r="2523" ht="14.25" customHeight="1">
      <c r="A2523" s="5" t="s">
        <v>4104</v>
      </c>
      <c r="B2523" s="5" t="s">
        <v>1648</v>
      </c>
      <c r="C2523" s="5" t="s">
        <v>887</v>
      </c>
      <c r="D2523" s="5" t="s">
        <v>1223</v>
      </c>
      <c r="E2523" s="62">
        <v>41640.0</v>
      </c>
      <c r="F2523" s="62">
        <v>42004.0</v>
      </c>
      <c r="G2523" s="5" t="s">
        <v>747</v>
      </c>
      <c r="H2523" s="5">
        <v>0.6</v>
      </c>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t="s">
        <v>890</v>
      </c>
    </row>
    <row r="2524" ht="14.25" customHeight="1">
      <c r="A2524" s="7" t="s">
        <v>4104</v>
      </c>
      <c r="B2524" s="7" t="s">
        <v>1648</v>
      </c>
      <c r="C2524" s="7" t="s">
        <v>887</v>
      </c>
      <c r="D2524" s="7" t="s">
        <v>1085</v>
      </c>
      <c r="E2524" s="68">
        <v>41640.0</v>
      </c>
      <c r="F2524" s="68">
        <v>42004.0</v>
      </c>
      <c r="G2524" s="7" t="s">
        <v>747</v>
      </c>
      <c r="H2524" s="7">
        <v>1.1</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890</v>
      </c>
    </row>
    <row r="2525" ht="14.25" customHeight="1">
      <c r="A2525" s="5" t="s">
        <v>4104</v>
      </c>
      <c r="B2525" s="5" t="s">
        <v>1648</v>
      </c>
      <c r="C2525" s="5" t="s">
        <v>887</v>
      </c>
      <c r="D2525" s="5" t="s">
        <v>1224</v>
      </c>
      <c r="E2525" s="62">
        <v>41913.0</v>
      </c>
      <c r="F2525" s="62">
        <v>42004.0</v>
      </c>
      <c r="G2525" s="5" t="s">
        <v>747</v>
      </c>
      <c r="H2525" s="5">
        <v>1.1</v>
      </c>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t="s">
        <v>890</v>
      </c>
    </row>
    <row r="2526" ht="14.25" customHeight="1">
      <c r="A2526" s="7" t="s">
        <v>4104</v>
      </c>
      <c r="B2526" s="7" t="s">
        <v>1648</v>
      </c>
      <c r="C2526" s="7" t="s">
        <v>887</v>
      </c>
      <c r="D2526" s="7" t="s">
        <v>1224</v>
      </c>
      <c r="E2526" s="68">
        <v>41640.0</v>
      </c>
      <c r="F2526" s="68">
        <v>41759.0</v>
      </c>
      <c r="G2526" s="7" t="s">
        <v>747</v>
      </c>
      <c r="H2526" s="7">
        <v>1.1</v>
      </c>
      <c r="I2526" s="7"/>
      <c r="J2526" s="7"/>
      <c r="K2526" s="7"/>
      <c r="L2526" s="7"/>
      <c r="M2526" s="7"/>
      <c r="N2526" s="7"/>
      <c r="O2526" s="7"/>
      <c r="P2526" s="7"/>
      <c r="Q2526" s="7"/>
      <c r="R2526" s="7"/>
      <c r="S2526" s="7"/>
      <c r="T2526" s="7"/>
      <c r="U2526" s="7"/>
      <c r="V2526" s="7"/>
      <c r="W2526" s="7"/>
      <c r="X2526" s="7"/>
      <c r="Y2526" s="7"/>
      <c r="Z2526" s="7"/>
      <c r="AA2526" s="7"/>
      <c r="AB2526" s="7"/>
      <c r="AC2526" s="7"/>
      <c r="AD2526" s="7"/>
      <c r="AE2526" s="7"/>
      <c r="AF2526" s="7" t="s">
        <v>890</v>
      </c>
    </row>
    <row r="2527" ht="14.25" customHeight="1">
      <c r="A2527" s="5" t="s">
        <v>4105</v>
      </c>
      <c r="B2527" s="5" t="s">
        <v>742</v>
      </c>
      <c r="C2527" s="5" t="s">
        <v>887</v>
      </c>
      <c r="D2527" s="5" t="s">
        <v>743</v>
      </c>
      <c r="E2527" s="62">
        <v>41640.0</v>
      </c>
      <c r="F2527" s="62">
        <v>42004.0</v>
      </c>
      <c r="G2527" s="5" t="s">
        <v>747</v>
      </c>
      <c r="H2527" s="5">
        <v>1.0</v>
      </c>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t="s">
        <v>890</v>
      </c>
    </row>
    <row r="2528" ht="14.25" customHeight="1">
      <c r="A2528" s="7" t="s">
        <v>4106</v>
      </c>
      <c r="B2528" s="7" t="s">
        <v>742</v>
      </c>
      <c r="C2528" s="7" t="s">
        <v>995</v>
      </c>
      <c r="D2528" s="7" t="s">
        <v>743</v>
      </c>
      <c r="E2528" s="68">
        <v>41640.0</v>
      </c>
      <c r="F2528" s="68">
        <v>42004.0</v>
      </c>
      <c r="G2528" s="7" t="s">
        <v>747</v>
      </c>
      <c r="H2528" s="7">
        <v>6.7</v>
      </c>
      <c r="I2528" s="7"/>
      <c r="J2528" s="7"/>
      <c r="K2528" s="7"/>
      <c r="L2528" s="7"/>
      <c r="M2528" s="7"/>
      <c r="N2528" s="7"/>
      <c r="O2528" s="7"/>
      <c r="P2528" s="7"/>
      <c r="Q2528" s="7"/>
      <c r="R2528" s="7"/>
      <c r="S2528" s="7"/>
      <c r="T2528" s="7"/>
      <c r="U2528" s="7"/>
      <c r="V2528" s="7"/>
      <c r="W2528" s="7"/>
      <c r="X2528" s="7"/>
      <c r="Y2528" s="7"/>
      <c r="Z2528" s="7"/>
      <c r="AA2528" s="7"/>
      <c r="AB2528" s="7"/>
      <c r="AC2528" s="7"/>
      <c r="AD2528" s="7"/>
      <c r="AE2528" s="7"/>
      <c r="AF2528" s="7" t="s">
        <v>890</v>
      </c>
    </row>
    <row r="2529" ht="14.25" customHeight="1">
      <c r="A2529" s="5" t="s">
        <v>4107</v>
      </c>
      <c r="B2529" s="5" t="s">
        <v>742</v>
      </c>
      <c r="C2529" s="5"/>
      <c r="D2529" s="5" t="s">
        <v>743</v>
      </c>
      <c r="E2529" s="62">
        <v>41640.0</v>
      </c>
      <c r="F2529" s="62">
        <v>42004.0</v>
      </c>
      <c r="G2529" s="5" t="s">
        <v>747</v>
      </c>
      <c r="H2529" s="5">
        <v>4.0</v>
      </c>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t="s">
        <v>890</v>
      </c>
    </row>
    <row r="2530" ht="14.25" customHeight="1">
      <c r="A2530" s="7" t="s">
        <v>4108</v>
      </c>
      <c r="B2530" s="7" t="s">
        <v>742</v>
      </c>
      <c r="C2530" s="7"/>
      <c r="D2530" s="7" t="s">
        <v>743</v>
      </c>
      <c r="E2530" s="68">
        <v>41640.0</v>
      </c>
      <c r="F2530" s="68">
        <v>42004.0</v>
      </c>
      <c r="G2530" s="7" t="s">
        <v>747</v>
      </c>
      <c r="H2530" s="7">
        <v>0.5</v>
      </c>
      <c r="I2530" s="7"/>
      <c r="J2530" s="7"/>
      <c r="K2530" s="7"/>
      <c r="L2530" s="7"/>
      <c r="M2530" s="7"/>
      <c r="N2530" s="7"/>
      <c r="O2530" s="7"/>
      <c r="P2530" s="7"/>
      <c r="Q2530" s="7"/>
      <c r="R2530" s="7"/>
      <c r="S2530" s="7"/>
      <c r="T2530" s="7"/>
      <c r="U2530" s="7"/>
      <c r="V2530" s="7"/>
      <c r="W2530" s="7"/>
      <c r="X2530" s="7"/>
      <c r="Y2530" s="7"/>
      <c r="Z2530" s="7"/>
      <c r="AA2530" s="7"/>
      <c r="AB2530" s="7"/>
      <c r="AC2530" s="7"/>
      <c r="AD2530" s="7"/>
      <c r="AE2530" s="7"/>
      <c r="AF2530" s="7" t="s">
        <v>890</v>
      </c>
    </row>
    <row r="2531" ht="14.25" customHeight="1">
      <c r="A2531" s="5" t="s">
        <v>4109</v>
      </c>
      <c r="B2531" s="5" t="s">
        <v>742</v>
      </c>
      <c r="C2531" s="5"/>
      <c r="D2531" s="5" t="s">
        <v>743</v>
      </c>
      <c r="E2531" s="62">
        <v>41640.0</v>
      </c>
      <c r="F2531" s="62">
        <v>42004.0</v>
      </c>
      <c r="G2531" s="5" t="s">
        <v>747</v>
      </c>
      <c r="H2531" s="5">
        <v>1.0</v>
      </c>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t="s">
        <v>890</v>
      </c>
    </row>
    <row r="2532" ht="14.25" customHeight="1">
      <c r="A2532" s="7" t="s">
        <v>1670</v>
      </c>
      <c r="B2532" s="7" t="s">
        <v>41</v>
      </c>
      <c r="C2532" s="7"/>
      <c r="D2532" s="7" t="s">
        <v>743</v>
      </c>
      <c r="E2532" s="68">
        <v>41640.0</v>
      </c>
      <c r="F2532" s="68">
        <v>42004.0</v>
      </c>
      <c r="G2532" s="7" t="s">
        <v>1003</v>
      </c>
      <c r="H2532" s="7">
        <v>0.0</v>
      </c>
      <c r="I2532" s="7">
        <v>0.0</v>
      </c>
      <c r="J2532" s="7">
        <v>0.0</v>
      </c>
      <c r="K2532" s="7">
        <v>0.0</v>
      </c>
      <c r="L2532" s="7">
        <v>0.0</v>
      </c>
      <c r="M2532" s="7">
        <v>0.0</v>
      </c>
      <c r="N2532" s="7">
        <v>1.0</v>
      </c>
      <c r="O2532" s="7">
        <v>1.0</v>
      </c>
      <c r="P2532" s="7">
        <v>1.0</v>
      </c>
      <c r="Q2532" s="7">
        <v>1.0</v>
      </c>
      <c r="R2532" s="7">
        <v>1.0</v>
      </c>
      <c r="S2532" s="7">
        <v>1.0</v>
      </c>
      <c r="T2532" s="7">
        <v>1.0</v>
      </c>
      <c r="U2532" s="7">
        <v>1.0</v>
      </c>
      <c r="V2532" s="7">
        <v>1.0</v>
      </c>
      <c r="W2532" s="7">
        <v>1.0</v>
      </c>
      <c r="X2532" s="7">
        <v>1.0</v>
      </c>
      <c r="Y2532" s="7">
        <v>1.0</v>
      </c>
      <c r="Z2532" s="7">
        <v>1.0</v>
      </c>
      <c r="AA2532" s="7">
        <v>1.0</v>
      </c>
      <c r="AB2532" s="7">
        <v>1.0</v>
      </c>
      <c r="AC2532" s="7">
        <v>1.0</v>
      </c>
      <c r="AD2532" s="7">
        <v>1.0</v>
      </c>
      <c r="AE2532" s="7">
        <v>1.0</v>
      </c>
      <c r="AF2532" s="7" t="s">
        <v>890</v>
      </c>
    </row>
    <row r="2533" ht="14.25" customHeight="1">
      <c r="A2533" s="5" t="s">
        <v>1668</v>
      </c>
      <c r="B2533" s="5" t="s">
        <v>41</v>
      </c>
      <c r="C2533" s="5"/>
      <c r="D2533" s="5" t="s">
        <v>743</v>
      </c>
      <c r="E2533" s="62">
        <v>41640.0</v>
      </c>
      <c r="F2533" s="62">
        <v>42004.0</v>
      </c>
      <c r="G2533" s="5" t="s">
        <v>1003</v>
      </c>
      <c r="H2533" s="5">
        <v>0.7</v>
      </c>
      <c r="I2533" s="5">
        <v>0.7</v>
      </c>
      <c r="J2533" s="5">
        <v>0.7</v>
      </c>
      <c r="K2533" s="5">
        <v>0.7</v>
      </c>
      <c r="L2533" s="5">
        <v>0.7</v>
      </c>
      <c r="M2533" s="5">
        <v>0.7</v>
      </c>
      <c r="N2533" s="5">
        <v>1.0</v>
      </c>
      <c r="O2533" s="5">
        <v>1.0</v>
      </c>
      <c r="P2533" s="5">
        <v>1.0</v>
      </c>
      <c r="Q2533" s="5">
        <v>1.0</v>
      </c>
      <c r="R2533" s="5">
        <v>1.0</v>
      </c>
      <c r="S2533" s="5">
        <v>1.0</v>
      </c>
      <c r="T2533" s="5">
        <v>1.0</v>
      </c>
      <c r="U2533" s="5">
        <v>1.0</v>
      </c>
      <c r="V2533" s="5">
        <v>1.0</v>
      </c>
      <c r="W2533" s="5">
        <v>1.0</v>
      </c>
      <c r="X2533" s="5">
        <v>1.0</v>
      </c>
      <c r="Y2533" s="5">
        <v>1.0</v>
      </c>
      <c r="Z2533" s="5">
        <v>1.0</v>
      </c>
      <c r="AA2533" s="5">
        <v>1.0</v>
      </c>
      <c r="AB2533" s="5">
        <v>1.0</v>
      </c>
      <c r="AC2533" s="5">
        <v>1.0</v>
      </c>
      <c r="AD2533" s="5">
        <v>1.0</v>
      </c>
      <c r="AE2533" s="5">
        <v>1.0</v>
      </c>
      <c r="AF2533" s="5" t="s">
        <v>890</v>
      </c>
    </row>
    <row r="2534" ht="14.25" customHeight="1">
      <c r="A2534" s="7" t="s">
        <v>4110</v>
      </c>
      <c r="B2534" s="7" t="s">
        <v>742</v>
      </c>
      <c r="C2534" s="7" t="s">
        <v>887</v>
      </c>
      <c r="D2534" s="7" t="s">
        <v>743</v>
      </c>
      <c r="E2534" s="68">
        <v>41640.0</v>
      </c>
      <c r="F2534" s="68">
        <v>42004.0</v>
      </c>
      <c r="G2534" s="7" t="s">
        <v>747</v>
      </c>
      <c r="H2534" s="7">
        <v>1.0</v>
      </c>
      <c r="I2534" s="7"/>
      <c r="J2534" s="7"/>
      <c r="K2534" s="7"/>
      <c r="L2534" s="7"/>
      <c r="M2534" s="7"/>
      <c r="N2534" s="7"/>
      <c r="O2534" s="7"/>
      <c r="P2534" s="7"/>
      <c r="Q2534" s="7"/>
      <c r="R2534" s="7"/>
      <c r="S2534" s="7"/>
      <c r="T2534" s="7"/>
      <c r="U2534" s="7"/>
      <c r="V2534" s="7"/>
      <c r="W2534" s="7"/>
      <c r="X2534" s="7"/>
      <c r="Y2534" s="7"/>
      <c r="Z2534" s="7"/>
      <c r="AA2534" s="7"/>
      <c r="AB2534" s="7"/>
      <c r="AC2534" s="7"/>
      <c r="AD2534" s="7"/>
      <c r="AE2534" s="7"/>
      <c r="AF2534" s="7" t="s">
        <v>890</v>
      </c>
    </row>
    <row r="2535" ht="14.25" customHeight="1">
      <c r="A2535" s="5" t="s">
        <v>4111</v>
      </c>
      <c r="B2535" s="5" t="s">
        <v>742</v>
      </c>
      <c r="C2535" s="5" t="s">
        <v>995</v>
      </c>
      <c r="D2535" s="5" t="s">
        <v>743</v>
      </c>
      <c r="E2535" s="62">
        <v>41640.0</v>
      </c>
      <c r="F2535" s="62">
        <v>42004.0</v>
      </c>
      <c r="G2535" s="5" t="s">
        <v>747</v>
      </c>
      <c r="H2535" s="5">
        <v>16.0</v>
      </c>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t="s">
        <v>890</v>
      </c>
    </row>
    <row r="2536" ht="14.25" customHeight="1">
      <c r="A2536" s="7" t="s">
        <v>4112</v>
      </c>
      <c r="B2536" s="7" t="s">
        <v>2110</v>
      </c>
      <c r="C2536" s="7"/>
      <c r="D2536" s="7" t="s">
        <v>1078</v>
      </c>
      <c r="E2536" s="68">
        <v>41640.0</v>
      </c>
      <c r="F2536" s="68">
        <v>42004.0</v>
      </c>
      <c r="G2536" s="7" t="s">
        <v>747</v>
      </c>
      <c r="H2536" s="7">
        <v>0.0</v>
      </c>
      <c r="I2536" s="7"/>
      <c r="J2536" s="7"/>
      <c r="K2536" s="7"/>
      <c r="L2536" s="7"/>
      <c r="M2536" s="7"/>
      <c r="N2536" s="7"/>
      <c r="O2536" s="7"/>
      <c r="P2536" s="7"/>
      <c r="Q2536" s="7"/>
      <c r="R2536" s="7"/>
      <c r="S2536" s="7"/>
      <c r="T2536" s="7"/>
      <c r="U2536" s="7"/>
      <c r="V2536" s="7"/>
      <c r="W2536" s="7"/>
      <c r="X2536" s="7"/>
      <c r="Y2536" s="7"/>
      <c r="Z2536" s="7"/>
      <c r="AA2536" s="7"/>
      <c r="AB2536" s="7"/>
      <c r="AC2536" s="7"/>
      <c r="AD2536" s="7"/>
      <c r="AE2536" s="7"/>
      <c r="AF2536" s="7" t="s">
        <v>890</v>
      </c>
    </row>
    <row r="2537" ht="14.25" customHeight="1">
      <c r="A2537" s="5" t="s">
        <v>4112</v>
      </c>
      <c r="B2537" s="5" t="s">
        <v>2110</v>
      </c>
      <c r="C2537" s="5"/>
      <c r="D2537" s="5" t="s">
        <v>3387</v>
      </c>
      <c r="E2537" s="62">
        <v>41640.0</v>
      </c>
      <c r="F2537" s="62">
        <v>42004.0</v>
      </c>
      <c r="G2537" s="5" t="s">
        <v>1003</v>
      </c>
      <c r="H2537" s="5">
        <v>0.0</v>
      </c>
      <c r="I2537" s="5">
        <v>0.0</v>
      </c>
      <c r="J2537" s="5">
        <v>0.0</v>
      </c>
      <c r="K2537" s="5">
        <v>0.0</v>
      </c>
      <c r="L2537" s="5">
        <v>0.0</v>
      </c>
      <c r="M2537" s="5">
        <v>0.0</v>
      </c>
      <c r="N2537" s="5">
        <v>0.0</v>
      </c>
      <c r="O2537" s="5">
        <v>1.0</v>
      </c>
      <c r="P2537" s="5">
        <v>1.0</v>
      </c>
      <c r="Q2537" s="5">
        <v>1.0</v>
      </c>
      <c r="R2537" s="5">
        <v>1.0</v>
      </c>
      <c r="S2537" s="5">
        <v>1.0</v>
      </c>
      <c r="T2537" s="5">
        <v>1.0</v>
      </c>
      <c r="U2537" s="5">
        <v>1.0</v>
      </c>
      <c r="V2537" s="5">
        <v>1.0</v>
      </c>
      <c r="W2537" s="5">
        <v>1.0</v>
      </c>
      <c r="X2537" s="5">
        <v>1.0</v>
      </c>
      <c r="Y2537" s="5">
        <v>1.0</v>
      </c>
      <c r="Z2537" s="5">
        <v>1.0</v>
      </c>
      <c r="AA2537" s="5">
        <v>1.0</v>
      </c>
      <c r="AB2537" s="5">
        <v>1.0</v>
      </c>
      <c r="AC2537" s="5">
        <v>0.0</v>
      </c>
      <c r="AD2537" s="5">
        <v>0.0</v>
      </c>
      <c r="AE2537" s="5">
        <v>0.0</v>
      </c>
      <c r="AF2537" s="5" t="s">
        <v>890</v>
      </c>
    </row>
    <row r="2538" ht="14.25" customHeight="1">
      <c r="A2538" s="7" t="s">
        <v>4113</v>
      </c>
      <c r="B2538" s="7" t="s">
        <v>1173</v>
      </c>
      <c r="C2538" s="7" t="s">
        <v>995</v>
      </c>
      <c r="D2538" s="7" t="s">
        <v>1223</v>
      </c>
      <c r="E2538" s="68">
        <v>41640.0</v>
      </c>
      <c r="F2538" s="68">
        <v>42004.0</v>
      </c>
      <c r="G2538" s="7" t="s">
        <v>747</v>
      </c>
      <c r="H2538" s="7">
        <v>15.6</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890</v>
      </c>
    </row>
    <row r="2539" ht="14.25" customHeight="1">
      <c r="A2539" s="5" t="s">
        <v>4113</v>
      </c>
      <c r="B2539" s="5" t="s">
        <v>1173</v>
      </c>
      <c r="C2539" s="5" t="s">
        <v>995</v>
      </c>
      <c r="D2539" s="5" t="s">
        <v>1085</v>
      </c>
      <c r="E2539" s="62">
        <v>41640.0</v>
      </c>
      <c r="F2539" s="62">
        <v>42004.0</v>
      </c>
      <c r="G2539" s="5" t="s">
        <v>747</v>
      </c>
      <c r="H2539" s="5">
        <v>21.0</v>
      </c>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t="s">
        <v>890</v>
      </c>
    </row>
    <row r="2540" ht="14.25" customHeight="1">
      <c r="A2540" s="7" t="s">
        <v>4113</v>
      </c>
      <c r="B2540" s="7" t="s">
        <v>1173</v>
      </c>
      <c r="C2540" s="7" t="s">
        <v>995</v>
      </c>
      <c r="D2540" s="7" t="s">
        <v>1191</v>
      </c>
      <c r="E2540" s="68">
        <v>41640.0</v>
      </c>
      <c r="F2540" s="68">
        <v>42004.0</v>
      </c>
      <c r="G2540" s="7" t="s">
        <v>1003</v>
      </c>
      <c r="H2540" s="7">
        <v>15.6</v>
      </c>
      <c r="I2540" s="7">
        <v>15.6</v>
      </c>
      <c r="J2540" s="7">
        <v>15.6</v>
      </c>
      <c r="K2540" s="7">
        <v>15.6</v>
      </c>
      <c r="L2540" s="7">
        <v>15.6</v>
      </c>
      <c r="M2540" s="7">
        <v>15.6</v>
      </c>
      <c r="N2540" s="7">
        <v>21.0</v>
      </c>
      <c r="O2540" s="7">
        <v>21.0</v>
      </c>
      <c r="P2540" s="7">
        <v>21.0</v>
      </c>
      <c r="Q2540" s="7">
        <v>21.0</v>
      </c>
      <c r="R2540" s="7">
        <v>21.0</v>
      </c>
      <c r="S2540" s="7">
        <v>21.0</v>
      </c>
      <c r="T2540" s="7">
        <v>21.0</v>
      </c>
      <c r="U2540" s="7">
        <v>21.0</v>
      </c>
      <c r="V2540" s="7">
        <v>21.0</v>
      </c>
      <c r="W2540" s="7">
        <v>21.0</v>
      </c>
      <c r="X2540" s="7">
        <v>21.0</v>
      </c>
      <c r="Y2540" s="7">
        <v>21.0</v>
      </c>
      <c r="Z2540" s="7">
        <v>21.0</v>
      </c>
      <c r="AA2540" s="7">
        <v>21.0</v>
      </c>
      <c r="AB2540" s="7">
        <v>21.0</v>
      </c>
      <c r="AC2540" s="7">
        <v>15.6</v>
      </c>
      <c r="AD2540" s="7">
        <v>15.6</v>
      </c>
      <c r="AE2540" s="7">
        <v>15.6</v>
      </c>
      <c r="AF2540" s="7" t="s">
        <v>890</v>
      </c>
    </row>
    <row r="2541" ht="14.25" customHeight="1">
      <c r="A2541" s="5" t="s">
        <v>4114</v>
      </c>
      <c r="B2541" s="5" t="s">
        <v>1173</v>
      </c>
      <c r="C2541" s="5" t="s">
        <v>995</v>
      </c>
      <c r="D2541" s="5" t="s">
        <v>4095</v>
      </c>
      <c r="E2541" s="62">
        <v>41640.0</v>
      </c>
      <c r="F2541" s="62">
        <v>42004.0</v>
      </c>
      <c r="G2541" s="5" t="s">
        <v>747</v>
      </c>
      <c r="H2541" s="5">
        <v>15.6</v>
      </c>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t="s">
        <v>890</v>
      </c>
    </row>
    <row r="2542" ht="14.25" customHeight="1">
      <c r="A2542" s="7" t="s">
        <v>4114</v>
      </c>
      <c r="B2542" s="7" t="s">
        <v>1173</v>
      </c>
      <c r="C2542" s="7" t="s">
        <v>995</v>
      </c>
      <c r="D2542" s="7" t="s">
        <v>1085</v>
      </c>
      <c r="E2542" s="68">
        <v>41640.0</v>
      </c>
      <c r="F2542" s="68">
        <v>42004.0</v>
      </c>
      <c r="G2542" s="7" t="s">
        <v>747</v>
      </c>
      <c r="H2542" s="7">
        <v>21.0</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890</v>
      </c>
    </row>
    <row r="2543" ht="14.25" customHeight="1">
      <c r="A2543" s="5" t="s">
        <v>4115</v>
      </c>
      <c r="B2543" s="5" t="s">
        <v>1173</v>
      </c>
      <c r="C2543" s="5" t="s">
        <v>995</v>
      </c>
      <c r="D2543" s="5" t="s">
        <v>1223</v>
      </c>
      <c r="E2543" s="62">
        <v>41640.0</v>
      </c>
      <c r="F2543" s="62">
        <v>42004.0</v>
      </c>
      <c r="G2543" s="5" t="s">
        <v>747</v>
      </c>
      <c r="H2543" s="5">
        <v>15.6</v>
      </c>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t="s">
        <v>890</v>
      </c>
    </row>
    <row r="2544" ht="14.25" customHeight="1">
      <c r="A2544" s="7" t="s">
        <v>4115</v>
      </c>
      <c r="B2544" s="7" t="s">
        <v>1173</v>
      </c>
      <c r="C2544" s="7" t="s">
        <v>995</v>
      </c>
      <c r="D2544" s="7" t="s">
        <v>1085</v>
      </c>
      <c r="E2544" s="68">
        <v>41640.0</v>
      </c>
      <c r="F2544" s="68">
        <v>42004.0</v>
      </c>
      <c r="G2544" s="7" t="s">
        <v>747</v>
      </c>
      <c r="H2544" s="7">
        <v>21.0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890</v>
      </c>
    </row>
    <row r="2545" ht="14.25" customHeight="1">
      <c r="A2545" s="5" t="s">
        <v>4115</v>
      </c>
      <c r="B2545" s="5" t="s">
        <v>1173</v>
      </c>
      <c r="C2545" s="5" t="s">
        <v>995</v>
      </c>
      <c r="D2545" s="5" t="s">
        <v>1191</v>
      </c>
      <c r="E2545" s="62">
        <v>41640.0</v>
      </c>
      <c r="F2545" s="62">
        <v>42004.0</v>
      </c>
      <c r="G2545" s="5" t="s">
        <v>1003</v>
      </c>
      <c r="H2545" s="5">
        <v>15.6</v>
      </c>
      <c r="I2545" s="5">
        <v>15.6</v>
      </c>
      <c r="J2545" s="5">
        <v>15.6</v>
      </c>
      <c r="K2545" s="5">
        <v>15.6</v>
      </c>
      <c r="L2545" s="5">
        <v>15.6</v>
      </c>
      <c r="M2545" s="5">
        <v>15.6</v>
      </c>
      <c r="N2545" s="5">
        <v>21.0</v>
      </c>
      <c r="O2545" s="5">
        <v>21.0</v>
      </c>
      <c r="P2545" s="5">
        <v>21.0</v>
      </c>
      <c r="Q2545" s="5">
        <v>21.0</v>
      </c>
      <c r="R2545" s="5">
        <v>21.0</v>
      </c>
      <c r="S2545" s="5">
        <v>21.0</v>
      </c>
      <c r="T2545" s="5">
        <v>21.0</v>
      </c>
      <c r="U2545" s="5">
        <v>21.0</v>
      </c>
      <c r="V2545" s="5">
        <v>21.0</v>
      </c>
      <c r="W2545" s="5">
        <v>21.0</v>
      </c>
      <c r="X2545" s="5">
        <v>21.0</v>
      </c>
      <c r="Y2545" s="5">
        <v>21.0</v>
      </c>
      <c r="Z2545" s="5">
        <v>21.0</v>
      </c>
      <c r="AA2545" s="5">
        <v>21.0</v>
      </c>
      <c r="AB2545" s="5">
        <v>21.0</v>
      </c>
      <c r="AC2545" s="5">
        <v>15.6</v>
      </c>
      <c r="AD2545" s="5">
        <v>15.6</v>
      </c>
      <c r="AE2545" s="5">
        <v>15.6</v>
      </c>
      <c r="AF2545" s="5" t="s">
        <v>890</v>
      </c>
    </row>
    <row r="2546" ht="14.25" customHeight="1">
      <c r="A2546" s="7" t="s">
        <v>4116</v>
      </c>
      <c r="B2546" s="7" t="s">
        <v>1173</v>
      </c>
      <c r="C2546" s="7" t="s">
        <v>995</v>
      </c>
      <c r="D2546" s="7" t="s">
        <v>1223</v>
      </c>
      <c r="E2546" s="68">
        <v>41640.0</v>
      </c>
      <c r="F2546" s="68">
        <v>42004.0</v>
      </c>
      <c r="G2546" s="7" t="s">
        <v>747</v>
      </c>
      <c r="H2546" s="7">
        <v>15.6</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890</v>
      </c>
    </row>
    <row r="2547" ht="14.25" customHeight="1">
      <c r="A2547" s="5" t="s">
        <v>4116</v>
      </c>
      <c r="B2547" s="5" t="s">
        <v>1173</v>
      </c>
      <c r="C2547" s="5" t="s">
        <v>995</v>
      </c>
      <c r="D2547" s="5" t="s">
        <v>1085</v>
      </c>
      <c r="E2547" s="62">
        <v>41640.0</v>
      </c>
      <c r="F2547" s="62">
        <v>42004.0</v>
      </c>
      <c r="G2547" s="5" t="s">
        <v>747</v>
      </c>
      <c r="H2547" s="5">
        <v>21.0</v>
      </c>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t="s">
        <v>890</v>
      </c>
    </row>
    <row r="2548" ht="14.25" customHeight="1">
      <c r="A2548" s="7" t="s">
        <v>4116</v>
      </c>
      <c r="B2548" s="7" t="s">
        <v>1173</v>
      </c>
      <c r="C2548" s="7" t="s">
        <v>995</v>
      </c>
      <c r="D2548" s="7" t="s">
        <v>1191</v>
      </c>
      <c r="E2548" s="68">
        <v>41640.0</v>
      </c>
      <c r="F2548" s="68">
        <v>42004.0</v>
      </c>
      <c r="G2548" s="7" t="s">
        <v>1003</v>
      </c>
      <c r="H2548" s="7">
        <v>15.6</v>
      </c>
      <c r="I2548" s="7">
        <v>15.6</v>
      </c>
      <c r="J2548" s="7">
        <v>15.6</v>
      </c>
      <c r="K2548" s="7">
        <v>15.6</v>
      </c>
      <c r="L2548" s="7">
        <v>15.6</v>
      </c>
      <c r="M2548" s="7">
        <v>15.6</v>
      </c>
      <c r="N2548" s="7">
        <v>21.0</v>
      </c>
      <c r="O2548" s="7">
        <v>21.0</v>
      </c>
      <c r="P2548" s="7">
        <v>21.0</v>
      </c>
      <c r="Q2548" s="7">
        <v>21.0</v>
      </c>
      <c r="R2548" s="7">
        <v>21.0</v>
      </c>
      <c r="S2548" s="7">
        <v>21.0</v>
      </c>
      <c r="T2548" s="7">
        <v>21.0</v>
      </c>
      <c r="U2548" s="7">
        <v>21.0</v>
      </c>
      <c r="V2548" s="7">
        <v>21.0</v>
      </c>
      <c r="W2548" s="7">
        <v>21.0</v>
      </c>
      <c r="X2548" s="7">
        <v>21.0</v>
      </c>
      <c r="Y2548" s="7">
        <v>21.0</v>
      </c>
      <c r="Z2548" s="7">
        <v>21.0</v>
      </c>
      <c r="AA2548" s="7">
        <v>21.0</v>
      </c>
      <c r="AB2548" s="7">
        <v>21.0</v>
      </c>
      <c r="AC2548" s="7">
        <v>15.6</v>
      </c>
      <c r="AD2548" s="7">
        <v>15.6</v>
      </c>
      <c r="AE2548" s="7">
        <v>15.6</v>
      </c>
      <c r="AF2548" s="7" t="s">
        <v>890</v>
      </c>
    </row>
    <row r="2549" ht="14.25" customHeight="1">
      <c r="A2549" s="5" t="s">
        <v>4117</v>
      </c>
      <c r="B2549" s="5" t="s">
        <v>1173</v>
      </c>
      <c r="C2549" s="5" t="s">
        <v>995</v>
      </c>
      <c r="D2549" s="5" t="s">
        <v>1223</v>
      </c>
      <c r="E2549" s="62">
        <v>41640.0</v>
      </c>
      <c r="F2549" s="62">
        <v>42004.0</v>
      </c>
      <c r="G2549" s="5" t="s">
        <v>747</v>
      </c>
      <c r="H2549" s="5">
        <v>15.6</v>
      </c>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t="s">
        <v>890</v>
      </c>
    </row>
    <row r="2550" ht="14.25" customHeight="1">
      <c r="A2550" s="7" t="s">
        <v>4117</v>
      </c>
      <c r="B2550" s="7" t="s">
        <v>1173</v>
      </c>
      <c r="C2550" s="7" t="s">
        <v>995</v>
      </c>
      <c r="D2550" s="7" t="s">
        <v>1085</v>
      </c>
      <c r="E2550" s="68">
        <v>41640.0</v>
      </c>
      <c r="F2550" s="68">
        <v>42004.0</v>
      </c>
      <c r="G2550" s="7" t="s">
        <v>747</v>
      </c>
      <c r="H2550" s="7">
        <v>21.0</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890</v>
      </c>
    </row>
    <row r="2551" ht="14.25" customHeight="1">
      <c r="A2551" s="5" t="s">
        <v>4117</v>
      </c>
      <c r="B2551" s="5" t="s">
        <v>1173</v>
      </c>
      <c r="C2551" s="5" t="s">
        <v>995</v>
      </c>
      <c r="D2551" s="5" t="s">
        <v>1191</v>
      </c>
      <c r="E2551" s="62">
        <v>41640.0</v>
      </c>
      <c r="F2551" s="62">
        <v>42004.0</v>
      </c>
      <c r="G2551" s="5" t="s">
        <v>1003</v>
      </c>
      <c r="H2551" s="5">
        <v>15.6</v>
      </c>
      <c r="I2551" s="5">
        <v>15.6</v>
      </c>
      <c r="J2551" s="5">
        <v>15.6</v>
      </c>
      <c r="K2551" s="5">
        <v>15.6</v>
      </c>
      <c r="L2551" s="5">
        <v>15.6</v>
      </c>
      <c r="M2551" s="5">
        <v>15.6</v>
      </c>
      <c r="N2551" s="5">
        <v>21.0</v>
      </c>
      <c r="O2551" s="5">
        <v>21.0</v>
      </c>
      <c r="P2551" s="5">
        <v>21.0</v>
      </c>
      <c r="Q2551" s="5">
        <v>21.0</v>
      </c>
      <c r="R2551" s="5">
        <v>21.0</v>
      </c>
      <c r="S2551" s="5">
        <v>21.0</v>
      </c>
      <c r="T2551" s="5">
        <v>21.0</v>
      </c>
      <c r="U2551" s="5">
        <v>21.0</v>
      </c>
      <c r="V2551" s="5">
        <v>21.0</v>
      </c>
      <c r="W2551" s="5">
        <v>21.0</v>
      </c>
      <c r="X2551" s="5">
        <v>21.0</v>
      </c>
      <c r="Y2551" s="5">
        <v>21.0</v>
      </c>
      <c r="Z2551" s="5">
        <v>21.0</v>
      </c>
      <c r="AA2551" s="5">
        <v>21.0</v>
      </c>
      <c r="AB2551" s="5">
        <v>21.0</v>
      </c>
      <c r="AC2551" s="5">
        <v>15.6</v>
      </c>
      <c r="AD2551" s="5">
        <v>15.6</v>
      </c>
      <c r="AE2551" s="5">
        <v>15.6</v>
      </c>
      <c r="AF2551" s="5" t="s">
        <v>890</v>
      </c>
    </row>
    <row r="2552" ht="14.25" customHeight="1">
      <c r="A2552" s="7" t="s">
        <v>4118</v>
      </c>
      <c r="B2552" s="7" t="s">
        <v>1173</v>
      </c>
      <c r="C2552" s="7" t="s">
        <v>995</v>
      </c>
      <c r="D2552" s="7" t="s">
        <v>1223</v>
      </c>
      <c r="E2552" s="68">
        <v>41640.0</v>
      </c>
      <c r="F2552" s="68">
        <v>42004.0</v>
      </c>
      <c r="G2552" s="7" t="s">
        <v>747</v>
      </c>
      <c r="H2552" s="7">
        <v>15.6</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890</v>
      </c>
    </row>
    <row r="2553" ht="14.25" customHeight="1">
      <c r="A2553" s="5" t="s">
        <v>4118</v>
      </c>
      <c r="B2553" s="5" t="s">
        <v>1173</v>
      </c>
      <c r="C2553" s="5" t="s">
        <v>995</v>
      </c>
      <c r="D2553" s="5" t="s">
        <v>1085</v>
      </c>
      <c r="E2553" s="62">
        <v>41640.0</v>
      </c>
      <c r="F2553" s="62">
        <v>42004.0</v>
      </c>
      <c r="G2553" s="5" t="s">
        <v>747</v>
      </c>
      <c r="H2553" s="5">
        <v>21.0</v>
      </c>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t="s">
        <v>890</v>
      </c>
    </row>
    <row r="2554" ht="14.25" customHeight="1">
      <c r="A2554" s="7" t="s">
        <v>4118</v>
      </c>
      <c r="B2554" s="7" t="s">
        <v>1173</v>
      </c>
      <c r="C2554" s="7" t="s">
        <v>995</v>
      </c>
      <c r="D2554" s="7" t="s">
        <v>1191</v>
      </c>
      <c r="E2554" s="68">
        <v>41640.0</v>
      </c>
      <c r="F2554" s="68">
        <v>42004.0</v>
      </c>
      <c r="G2554" s="7" t="s">
        <v>1003</v>
      </c>
      <c r="H2554" s="7">
        <v>15.6</v>
      </c>
      <c r="I2554" s="7">
        <v>15.6</v>
      </c>
      <c r="J2554" s="7">
        <v>15.6</v>
      </c>
      <c r="K2554" s="7">
        <v>15.6</v>
      </c>
      <c r="L2554" s="7">
        <v>15.6</v>
      </c>
      <c r="M2554" s="7">
        <v>15.6</v>
      </c>
      <c r="N2554" s="7">
        <v>21.0</v>
      </c>
      <c r="O2554" s="7">
        <v>21.0</v>
      </c>
      <c r="P2554" s="7">
        <v>21.0</v>
      </c>
      <c r="Q2554" s="7">
        <v>21.0</v>
      </c>
      <c r="R2554" s="7">
        <v>21.0</v>
      </c>
      <c r="S2554" s="7">
        <v>21.0</v>
      </c>
      <c r="T2554" s="7">
        <v>21.0</v>
      </c>
      <c r="U2554" s="7">
        <v>21.0</v>
      </c>
      <c r="V2554" s="7">
        <v>21.0</v>
      </c>
      <c r="W2554" s="7">
        <v>21.0</v>
      </c>
      <c r="X2554" s="7">
        <v>21.0</v>
      </c>
      <c r="Y2554" s="7">
        <v>21.0</v>
      </c>
      <c r="Z2554" s="7">
        <v>21.0</v>
      </c>
      <c r="AA2554" s="7">
        <v>21.0</v>
      </c>
      <c r="AB2554" s="7">
        <v>21.0</v>
      </c>
      <c r="AC2554" s="7">
        <v>15.6</v>
      </c>
      <c r="AD2554" s="7">
        <v>15.6</v>
      </c>
      <c r="AE2554" s="7">
        <v>15.6</v>
      </c>
      <c r="AF2554" s="7" t="s">
        <v>890</v>
      </c>
    </row>
    <row r="2555" ht="14.25" customHeight="1">
      <c r="A2555" s="5" t="s">
        <v>4119</v>
      </c>
      <c r="B2555" s="5" t="s">
        <v>1173</v>
      </c>
      <c r="C2555" s="5" t="s">
        <v>995</v>
      </c>
      <c r="D2555" s="5" t="s">
        <v>1223</v>
      </c>
      <c r="E2555" s="62">
        <v>41640.0</v>
      </c>
      <c r="F2555" s="62">
        <v>42004.0</v>
      </c>
      <c r="G2555" s="5" t="s">
        <v>747</v>
      </c>
      <c r="H2555" s="5">
        <v>15.6</v>
      </c>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t="s">
        <v>890</v>
      </c>
    </row>
    <row r="2556" ht="14.25" customHeight="1">
      <c r="A2556" s="7" t="s">
        <v>4119</v>
      </c>
      <c r="B2556" s="7" t="s">
        <v>1173</v>
      </c>
      <c r="C2556" s="7" t="s">
        <v>995</v>
      </c>
      <c r="D2556" s="7" t="s">
        <v>1085</v>
      </c>
      <c r="E2556" s="68">
        <v>41640.0</v>
      </c>
      <c r="F2556" s="68">
        <v>42004.0</v>
      </c>
      <c r="G2556" s="7" t="s">
        <v>747</v>
      </c>
      <c r="H2556" s="7">
        <v>21.0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890</v>
      </c>
    </row>
    <row r="2557" ht="14.25" customHeight="1">
      <c r="A2557" s="5" t="s">
        <v>4119</v>
      </c>
      <c r="B2557" s="5" t="s">
        <v>1173</v>
      </c>
      <c r="C2557" s="5" t="s">
        <v>995</v>
      </c>
      <c r="D2557" s="5" t="s">
        <v>1191</v>
      </c>
      <c r="E2557" s="62">
        <v>41640.0</v>
      </c>
      <c r="F2557" s="62">
        <v>42004.0</v>
      </c>
      <c r="G2557" s="5" t="s">
        <v>1003</v>
      </c>
      <c r="H2557" s="5">
        <v>15.6</v>
      </c>
      <c r="I2557" s="5">
        <v>15.6</v>
      </c>
      <c r="J2557" s="5">
        <v>15.6</v>
      </c>
      <c r="K2557" s="5">
        <v>15.6</v>
      </c>
      <c r="L2557" s="5">
        <v>15.6</v>
      </c>
      <c r="M2557" s="5">
        <v>15.6</v>
      </c>
      <c r="N2557" s="5">
        <v>17.8</v>
      </c>
      <c r="O2557" s="5">
        <v>20.0</v>
      </c>
      <c r="P2557" s="5">
        <v>21.0</v>
      </c>
      <c r="Q2557" s="5">
        <v>21.0</v>
      </c>
      <c r="R2557" s="5">
        <v>21.0</v>
      </c>
      <c r="S2557" s="5">
        <v>21.0</v>
      </c>
      <c r="T2557" s="5">
        <v>21.0</v>
      </c>
      <c r="U2557" s="5">
        <v>21.0</v>
      </c>
      <c r="V2557" s="5">
        <v>21.0</v>
      </c>
      <c r="W2557" s="5">
        <v>21.0</v>
      </c>
      <c r="X2557" s="5">
        <v>21.0</v>
      </c>
      <c r="Y2557" s="5">
        <v>21.0</v>
      </c>
      <c r="Z2557" s="5">
        <v>21.0</v>
      </c>
      <c r="AA2557" s="5">
        <v>21.0</v>
      </c>
      <c r="AB2557" s="5">
        <v>21.0</v>
      </c>
      <c r="AC2557" s="5">
        <v>15.6</v>
      </c>
      <c r="AD2557" s="5">
        <v>15.6</v>
      </c>
      <c r="AE2557" s="5">
        <v>15.6</v>
      </c>
      <c r="AF2557" s="5" t="s">
        <v>890</v>
      </c>
    </row>
    <row r="2558" ht="14.25" customHeight="1">
      <c r="A2558" s="7" t="s">
        <v>4120</v>
      </c>
      <c r="B2558" s="7" t="s">
        <v>1173</v>
      </c>
      <c r="C2558" s="7" t="s">
        <v>995</v>
      </c>
      <c r="D2558" s="7" t="s">
        <v>1223</v>
      </c>
      <c r="E2558" s="68">
        <v>41640.0</v>
      </c>
      <c r="F2558" s="68">
        <v>42004.0</v>
      </c>
      <c r="G2558" s="7" t="s">
        <v>747</v>
      </c>
      <c r="H2558" s="7">
        <v>15.6</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890</v>
      </c>
    </row>
    <row r="2559" ht="14.25" customHeight="1">
      <c r="A2559" s="5" t="s">
        <v>4120</v>
      </c>
      <c r="B2559" s="5" t="s">
        <v>1173</v>
      </c>
      <c r="C2559" s="5" t="s">
        <v>995</v>
      </c>
      <c r="D2559" s="5" t="s">
        <v>1085</v>
      </c>
      <c r="E2559" s="62">
        <v>41640.0</v>
      </c>
      <c r="F2559" s="62">
        <v>42004.0</v>
      </c>
      <c r="G2559" s="5" t="s">
        <v>747</v>
      </c>
      <c r="H2559" s="5">
        <v>21.0</v>
      </c>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t="s">
        <v>890</v>
      </c>
    </row>
    <row r="2560" ht="14.25" customHeight="1">
      <c r="A2560" s="7" t="s">
        <v>4120</v>
      </c>
      <c r="B2560" s="7" t="s">
        <v>1173</v>
      </c>
      <c r="C2560" s="7" t="s">
        <v>995</v>
      </c>
      <c r="D2560" s="7" t="s">
        <v>1191</v>
      </c>
      <c r="E2560" s="68">
        <v>41640.0</v>
      </c>
      <c r="F2560" s="68">
        <v>42004.0</v>
      </c>
      <c r="G2560" s="7" t="s">
        <v>1003</v>
      </c>
      <c r="H2560" s="7">
        <v>15.6</v>
      </c>
      <c r="I2560" s="7">
        <v>15.6</v>
      </c>
      <c r="J2560" s="7">
        <v>15.6</v>
      </c>
      <c r="K2560" s="7">
        <v>15.6</v>
      </c>
      <c r="L2560" s="7">
        <v>15.6</v>
      </c>
      <c r="M2560" s="7">
        <v>15.6</v>
      </c>
      <c r="N2560" s="7">
        <v>17.8</v>
      </c>
      <c r="O2560" s="7">
        <v>20.0</v>
      </c>
      <c r="P2560" s="7">
        <v>21.0</v>
      </c>
      <c r="Q2560" s="7">
        <v>21.0</v>
      </c>
      <c r="R2560" s="7">
        <v>21.0</v>
      </c>
      <c r="S2560" s="7">
        <v>21.0</v>
      </c>
      <c r="T2560" s="7">
        <v>21.0</v>
      </c>
      <c r="U2560" s="7">
        <v>21.0</v>
      </c>
      <c r="V2560" s="7">
        <v>21.0</v>
      </c>
      <c r="W2560" s="7">
        <v>21.0</v>
      </c>
      <c r="X2560" s="7">
        <v>21.0</v>
      </c>
      <c r="Y2560" s="7">
        <v>21.0</v>
      </c>
      <c r="Z2560" s="7">
        <v>21.0</v>
      </c>
      <c r="AA2560" s="7">
        <v>21.0</v>
      </c>
      <c r="AB2560" s="7">
        <v>21.0</v>
      </c>
      <c r="AC2560" s="7">
        <v>15.6</v>
      </c>
      <c r="AD2560" s="7">
        <v>15.6</v>
      </c>
      <c r="AE2560" s="7">
        <v>15.6</v>
      </c>
      <c r="AF2560" s="7" t="s">
        <v>890</v>
      </c>
    </row>
    <row r="2561" ht="14.25" customHeight="1">
      <c r="A2561" s="5" t="s">
        <v>4121</v>
      </c>
      <c r="B2561" s="5" t="s">
        <v>742</v>
      </c>
      <c r="C2561" s="5"/>
      <c r="D2561" s="5" t="s">
        <v>743</v>
      </c>
      <c r="E2561" s="62">
        <v>41640.0</v>
      </c>
      <c r="F2561" s="62">
        <v>42004.0</v>
      </c>
      <c r="G2561" s="5" t="s">
        <v>747</v>
      </c>
      <c r="H2561" s="5">
        <v>65.0</v>
      </c>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t="s">
        <v>890</v>
      </c>
    </row>
    <row r="2562" ht="14.25" customHeight="1">
      <c r="A2562" s="7" t="s">
        <v>1666</v>
      </c>
      <c r="B2562" s="7" t="s">
        <v>2110</v>
      </c>
      <c r="C2562" s="7"/>
      <c r="D2562" s="7" t="s">
        <v>1078</v>
      </c>
      <c r="E2562" s="68">
        <v>41640.0</v>
      </c>
      <c r="F2562" s="68">
        <v>42004.0</v>
      </c>
      <c r="G2562" s="7" t="s">
        <v>747</v>
      </c>
      <c r="H2562" s="7">
        <v>0.0</v>
      </c>
      <c r="I2562" s="7"/>
      <c r="J2562" s="7"/>
      <c r="K2562" s="7"/>
      <c r="L2562" s="7"/>
      <c r="M2562" s="7"/>
      <c r="N2562" s="7"/>
      <c r="O2562" s="7"/>
      <c r="P2562" s="7"/>
      <c r="Q2562" s="7"/>
      <c r="R2562" s="7"/>
      <c r="S2562" s="7"/>
      <c r="T2562" s="7"/>
      <c r="U2562" s="7"/>
      <c r="V2562" s="7"/>
      <c r="W2562" s="7"/>
      <c r="X2562" s="7"/>
      <c r="Y2562" s="7"/>
      <c r="Z2562" s="7"/>
      <c r="AA2562" s="7"/>
      <c r="AB2562" s="7"/>
      <c r="AC2562" s="7"/>
      <c r="AD2562" s="7"/>
      <c r="AE2562" s="7"/>
      <c r="AF2562" s="7" t="s">
        <v>890</v>
      </c>
    </row>
    <row r="2563" ht="14.25" customHeight="1">
      <c r="A2563" s="5" t="s">
        <v>1666</v>
      </c>
      <c r="B2563" s="5" t="s">
        <v>2110</v>
      </c>
      <c r="C2563" s="5"/>
      <c r="D2563" s="5" t="s">
        <v>3387</v>
      </c>
      <c r="E2563" s="62">
        <v>41640.0</v>
      </c>
      <c r="F2563" s="62">
        <v>42004.0</v>
      </c>
      <c r="G2563" s="5" t="s">
        <v>1003</v>
      </c>
      <c r="H2563" s="5">
        <v>0.0</v>
      </c>
      <c r="I2563" s="5">
        <v>0.0</v>
      </c>
      <c r="J2563" s="5">
        <v>0.0</v>
      </c>
      <c r="K2563" s="5">
        <v>0.0</v>
      </c>
      <c r="L2563" s="5">
        <v>0.0</v>
      </c>
      <c r="M2563" s="5">
        <v>0.0</v>
      </c>
      <c r="N2563" s="5">
        <v>0.0</v>
      </c>
      <c r="O2563" s="5">
        <v>1.0</v>
      </c>
      <c r="P2563" s="5">
        <v>1.0</v>
      </c>
      <c r="Q2563" s="5">
        <v>1.0</v>
      </c>
      <c r="R2563" s="5">
        <v>1.0</v>
      </c>
      <c r="S2563" s="5">
        <v>1.0</v>
      </c>
      <c r="T2563" s="5">
        <v>1.0</v>
      </c>
      <c r="U2563" s="5">
        <v>1.0</v>
      </c>
      <c r="V2563" s="5">
        <v>1.0</v>
      </c>
      <c r="W2563" s="5">
        <v>1.0</v>
      </c>
      <c r="X2563" s="5">
        <v>1.0</v>
      </c>
      <c r="Y2563" s="5">
        <v>1.0</v>
      </c>
      <c r="Z2563" s="5">
        <v>1.0</v>
      </c>
      <c r="AA2563" s="5">
        <v>1.0</v>
      </c>
      <c r="AB2563" s="5">
        <v>1.0</v>
      </c>
      <c r="AC2563" s="5">
        <v>0.0</v>
      </c>
      <c r="AD2563" s="5">
        <v>0.0</v>
      </c>
      <c r="AE2563" s="5">
        <v>0.0</v>
      </c>
      <c r="AF2563" s="5" t="s">
        <v>890</v>
      </c>
    </row>
    <row r="2564" ht="14.25" customHeight="1">
      <c r="A2564" s="7" t="s">
        <v>4122</v>
      </c>
      <c r="B2564" s="7" t="s">
        <v>742</v>
      </c>
      <c r="C2564" s="7" t="s">
        <v>995</v>
      </c>
      <c r="D2564" s="7" t="s">
        <v>743</v>
      </c>
      <c r="E2564" s="68">
        <v>41640.0</v>
      </c>
      <c r="F2564" s="68">
        <v>42004.0</v>
      </c>
      <c r="G2564" s="7" t="s">
        <v>747</v>
      </c>
      <c r="H2564" s="7">
        <v>82.0</v>
      </c>
      <c r="I2564" s="7"/>
      <c r="J2564" s="7"/>
      <c r="K2564" s="7"/>
      <c r="L2564" s="7"/>
      <c r="M2564" s="7"/>
      <c r="N2564" s="7"/>
      <c r="O2564" s="7"/>
      <c r="P2564" s="7"/>
      <c r="Q2564" s="7"/>
      <c r="R2564" s="7"/>
      <c r="S2564" s="7"/>
      <c r="T2564" s="7"/>
      <c r="U2564" s="7"/>
      <c r="V2564" s="7"/>
      <c r="W2564" s="7"/>
      <c r="X2564" s="7"/>
      <c r="Y2564" s="7"/>
      <c r="Z2564" s="7"/>
      <c r="AA2564" s="7"/>
      <c r="AB2564" s="7"/>
      <c r="AC2564" s="7"/>
      <c r="AD2564" s="7"/>
      <c r="AE2564" s="7"/>
      <c r="AF2564" s="7" t="s">
        <v>890</v>
      </c>
    </row>
    <row r="2565" ht="14.25" customHeight="1">
      <c r="A2565" s="5" t="s">
        <v>4123</v>
      </c>
      <c r="B2565" s="5" t="s">
        <v>668</v>
      </c>
      <c r="C2565" s="5"/>
      <c r="D2565" s="5" t="s">
        <v>743</v>
      </c>
      <c r="E2565" s="62">
        <v>41640.0</v>
      </c>
      <c r="F2565" s="62">
        <v>42004.0</v>
      </c>
      <c r="G2565" s="5" t="s">
        <v>747</v>
      </c>
      <c r="H2565" s="5">
        <v>0.0</v>
      </c>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t="s">
        <v>890</v>
      </c>
    </row>
    <row r="2566" ht="14.25" customHeight="1">
      <c r="A2566" s="7" t="s">
        <v>4123</v>
      </c>
      <c r="B2566" s="7" t="s">
        <v>668</v>
      </c>
      <c r="C2566" s="7"/>
      <c r="D2566" s="7" t="s">
        <v>1191</v>
      </c>
      <c r="E2566" s="68">
        <v>41640.0</v>
      </c>
      <c r="F2566" s="68">
        <v>42004.0</v>
      </c>
      <c r="G2566" s="7" t="s">
        <v>1003</v>
      </c>
      <c r="H2566" s="7">
        <v>0.0</v>
      </c>
      <c r="I2566" s="7">
        <v>0.0</v>
      </c>
      <c r="J2566" s="7">
        <v>0.0</v>
      </c>
      <c r="K2566" s="7">
        <v>0.0</v>
      </c>
      <c r="L2566" s="7">
        <v>0.0</v>
      </c>
      <c r="M2566" s="7">
        <v>0.0</v>
      </c>
      <c r="N2566" s="7">
        <v>0.0</v>
      </c>
      <c r="O2566" s="7">
        <v>1.0</v>
      </c>
      <c r="P2566" s="7">
        <v>0.144</v>
      </c>
      <c r="Q2566" s="7">
        <v>0.144</v>
      </c>
      <c r="R2566" s="7">
        <v>0.144</v>
      </c>
      <c r="S2566" s="7">
        <v>0.144</v>
      </c>
      <c r="T2566" s="7">
        <v>0.144</v>
      </c>
      <c r="U2566" s="7">
        <v>0.144</v>
      </c>
      <c r="V2566" s="7">
        <v>0.144</v>
      </c>
      <c r="W2566" s="7">
        <v>1.0</v>
      </c>
      <c r="X2566" s="7">
        <v>0.144</v>
      </c>
      <c r="Y2566" s="7">
        <v>0.144</v>
      </c>
      <c r="Z2566" s="7">
        <v>0.0</v>
      </c>
      <c r="AA2566" s="7">
        <v>0.0</v>
      </c>
      <c r="AB2566" s="7">
        <v>0.0</v>
      </c>
      <c r="AC2566" s="7">
        <v>0.0</v>
      </c>
      <c r="AD2566" s="7">
        <v>0.0</v>
      </c>
      <c r="AE2566" s="7">
        <v>0.0</v>
      </c>
      <c r="AF2566" s="7" t="s">
        <v>890</v>
      </c>
    </row>
    <row r="2567" ht="14.25" customHeight="1">
      <c r="A2567" s="5" t="s">
        <v>4124</v>
      </c>
      <c r="B2567" s="5" t="s">
        <v>668</v>
      </c>
      <c r="C2567" s="5"/>
      <c r="D2567" s="5" t="s">
        <v>743</v>
      </c>
      <c r="E2567" s="62">
        <v>41640.0</v>
      </c>
      <c r="F2567" s="62">
        <v>42004.0</v>
      </c>
      <c r="G2567" s="5" t="s">
        <v>1003</v>
      </c>
      <c r="H2567" s="5">
        <v>1.0</v>
      </c>
      <c r="I2567" s="5">
        <v>1.0</v>
      </c>
      <c r="J2567" s="5">
        <v>1.0</v>
      </c>
      <c r="K2567" s="5">
        <v>1.0</v>
      </c>
      <c r="L2567" s="5">
        <v>1.0</v>
      </c>
      <c r="M2567" s="5">
        <v>1.0</v>
      </c>
      <c r="N2567" s="5">
        <v>1.0</v>
      </c>
      <c r="O2567" s="5">
        <v>0.5</v>
      </c>
      <c r="P2567" s="5">
        <v>0.5</v>
      </c>
      <c r="Q2567" s="5">
        <v>0.5</v>
      </c>
      <c r="R2567" s="5">
        <v>0.5</v>
      </c>
      <c r="S2567" s="5">
        <v>0.5</v>
      </c>
      <c r="T2567" s="5">
        <v>0.5</v>
      </c>
      <c r="U2567" s="5">
        <v>0.5</v>
      </c>
      <c r="V2567" s="5">
        <v>0.5</v>
      </c>
      <c r="W2567" s="5">
        <v>0.5</v>
      </c>
      <c r="X2567" s="5">
        <v>0.5</v>
      </c>
      <c r="Y2567" s="5">
        <v>0.5</v>
      </c>
      <c r="Z2567" s="5">
        <v>0.5</v>
      </c>
      <c r="AA2567" s="5">
        <v>0.5</v>
      </c>
      <c r="AB2567" s="5">
        <v>0.5</v>
      </c>
      <c r="AC2567" s="5">
        <v>1.0</v>
      </c>
      <c r="AD2567" s="5">
        <v>1.0</v>
      </c>
      <c r="AE2567" s="5">
        <v>1.0</v>
      </c>
      <c r="AF2567" s="5" t="s">
        <v>890</v>
      </c>
    </row>
    <row r="2568" ht="14.25" customHeight="1">
      <c r="A2568" s="7" t="s">
        <v>4125</v>
      </c>
      <c r="B2568" s="7" t="s">
        <v>668</v>
      </c>
      <c r="C2568" s="7"/>
      <c r="D2568" s="7" t="s">
        <v>1247</v>
      </c>
      <c r="E2568" s="68">
        <v>41640.0</v>
      </c>
      <c r="F2568" s="68">
        <v>42004.0</v>
      </c>
      <c r="G2568" s="7" t="s">
        <v>747</v>
      </c>
      <c r="H2568" s="7">
        <v>1.0</v>
      </c>
      <c r="I2568" s="7"/>
      <c r="J2568" s="7"/>
      <c r="K2568" s="7"/>
      <c r="L2568" s="7"/>
      <c r="M2568" s="7"/>
      <c r="N2568" s="7"/>
      <c r="O2568" s="7"/>
      <c r="P2568" s="7"/>
      <c r="Q2568" s="7"/>
      <c r="R2568" s="7"/>
      <c r="S2568" s="7"/>
      <c r="T2568" s="7"/>
      <c r="U2568" s="7"/>
      <c r="V2568" s="7"/>
      <c r="W2568" s="7"/>
      <c r="X2568" s="7"/>
      <c r="Y2568" s="7"/>
      <c r="Z2568" s="7"/>
      <c r="AA2568" s="7"/>
      <c r="AB2568" s="7"/>
      <c r="AC2568" s="7"/>
      <c r="AD2568" s="7"/>
      <c r="AE2568" s="7"/>
      <c r="AF2568" s="7" t="s">
        <v>890</v>
      </c>
    </row>
    <row r="2569" ht="14.25" customHeight="1">
      <c r="A2569" s="5" t="s">
        <v>4125</v>
      </c>
      <c r="B2569" s="5" t="s">
        <v>668</v>
      </c>
      <c r="C2569" s="5"/>
      <c r="D2569" s="5" t="s">
        <v>1882</v>
      </c>
      <c r="E2569" s="62">
        <v>41640.0</v>
      </c>
      <c r="F2569" s="62">
        <v>42004.0</v>
      </c>
      <c r="G2569" s="5" t="s">
        <v>1003</v>
      </c>
      <c r="H2569" s="5">
        <v>1.0</v>
      </c>
      <c r="I2569" s="5">
        <v>1.0</v>
      </c>
      <c r="J2569" s="5">
        <v>1.0</v>
      </c>
      <c r="K2569" s="5">
        <v>1.0</v>
      </c>
      <c r="L2569" s="5">
        <v>1.0</v>
      </c>
      <c r="M2569" s="5">
        <v>1.0</v>
      </c>
      <c r="N2569" s="5">
        <v>1.0</v>
      </c>
      <c r="O2569" s="5">
        <v>0.25</v>
      </c>
      <c r="P2569" s="5">
        <v>0.25</v>
      </c>
      <c r="Q2569" s="5">
        <v>0.25</v>
      </c>
      <c r="R2569" s="5">
        <v>0.25</v>
      </c>
      <c r="S2569" s="5">
        <v>0.25</v>
      </c>
      <c r="T2569" s="5">
        <v>0.25</v>
      </c>
      <c r="U2569" s="5">
        <v>0.25</v>
      </c>
      <c r="V2569" s="5">
        <v>0.25</v>
      </c>
      <c r="W2569" s="5">
        <v>0.25</v>
      </c>
      <c r="X2569" s="5">
        <v>0.25</v>
      </c>
      <c r="Y2569" s="5">
        <v>0.25</v>
      </c>
      <c r="Z2569" s="5">
        <v>0.25</v>
      </c>
      <c r="AA2569" s="5">
        <v>0.25</v>
      </c>
      <c r="AB2569" s="5">
        <v>0.25</v>
      </c>
      <c r="AC2569" s="5">
        <v>1.0</v>
      </c>
      <c r="AD2569" s="5">
        <v>1.0</v>
      </c>
      <c r="AE2569" s="5">
        <v>1.0</v>
      </c>
      <c r="AF2569" s="5" t="s">
        <v>890</v>
      </c>
    </row>
    <row r="2570" ht="14.25" customHeight="1">
      <c r="A2570" s="7" t="s">
        <v>4126</v>
      </c>
      <c r="B2570" s="7" t="s">
        <v>1185</v>
      </c>
      <c r="C2570" s="7"/>
      <c r="D2570" s="7" t="s">
        <v>1078</v>
      </c>
      <c r="E2570" s="68">
        <v>41640.0</v>
      </c>
      <c r="F2570" s="68">
        <v>42004.0</v>
      </c>
      <c r="G2570" s="7" t="s">
        <v>747</v>
      </c>
      <c r="H2570" s="7">
        <v>0.0</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890</v>
      </c>
    </row>
    <row r="2571" ht="14.25" customHeight="1">
      <c r="A2571" s="5" t="s">
        <v>4126</v>
      </c>
      <c r="B2571" s="5" t="s">
        <v>1185</v>
      </c>
      <c r="C2571" s="5"/>
      <c r="D2571" s="5" t="s">
        <v>1174</v>
      </c>
      <c r="E2571" s="62">
        <v>41640.0</v>
      </c>
      <c r="F2571" s="62">
        <v>42004.0</v>
      </c>
      <c r="G2571" s="5" t="s">
        <v>1003</v>
      </c>
      <c r="H2571" s="5">
        <v>0.0</v>
      </c>
      <c r="I2571" s="5">
        <v>0.0</v>
      </c>
      <c r="J2571" s="5">
        <v>0.0</v>
      </c>
      <c r="K2571" s="5">
        <v>0.0</v>
      </c>
      <c r="L2571" s="5">
        <v>0.0</v>
      </c>
      <c r="M2571" s="5">
        <v>0.0</v>
      </c>
      <c r="N2571" s="5">
        <v>0.0</v>
      </c>
      <c r="O2571" s="5">
        <v>0.0</v>
      </c>
      <c r="P2571" s="5">
        <v>0.816666666666667</v>
      </c>
      <c r="Q2571" s="5">
        <v>0.816666666666667</v>
      </c>
      <c r="R2571" s="5">
        <v>0.816666666666667</v>
      </c>
      <c r="S2571" s="5">
        <v>0.816666666666667</v>
      </c>
      <c r="T2571" s="5">
        <v>0.816666666666667</v>
      </c>
      <c r="U2571" s="5">
        <v>0.816666666666667</v>
      </c>
      <c r="V2571" s="5">
        <v>0.816666666666667</v>
      </c>
      <c r="W2571" s="5">
        <v>0.816666666666667</v>
      </c>
      <c r="X2571" s="5">
        <v>0.816666666666667</v>
      </c>
      <c r="Y2571" s="5">
        <v>0.816666666666667</v>
      </c>
      <c r="Z2571" s="5">
        <v>0.816666666666667</v>
      </c>
      <c r="AA2571" s="5">
        <v>0.816666666666667</v>
      </c>
      <c r="AB2571" s="5">
        <v>0.816666666666667</v>
      </c>
      <c r="AC2571" s="5">
        <v>0.0</v>
      </c>
      <c r="AD2571" s="5">
        <v>0.0</v>
      </c>
      <c r="AE2571" s="5">
        <v>0.0</v>
      </c>
      <c r="AF2571" s="5" t="s">
        <v>890</v>
      </c>
    </row>
    <row r="2572" ht="14.25" customHeight="1">
      <c r="A2572" s="7" t="s">
        <v>4126</v>
      </c>
      <c r="B2572" s="7" t="s">
        <v>1185</v>
      </c>
      <c r="C2572" s="7"/>
      <c r="D2572" s="7" t="s">
        <v>1191</v>
      </c>
      <c r="E2572" s="68">
        <v>41883.0</v>
      </c>
      <c r="F2572" s="68">
        <v>42004.0</v>
      </c>
      <c r="G2572" s="7" t="s">
        <v>1003</v>
      </c>
      <c r="H2572" s="7">
        <v>0.0</v>
      </c>
      <c r="I2572" s="7">
        <v>0.0</v>
      </c>
      <c r="J2572" s="7">
        <v>0.0</v>
      </c>
      <c r="K2572" s="7">
        <v>0.0</v>
      </c>
      <c r="L2572" s="7">
        <v>0.0</v>
      </c>
      <c r="M2572" s="7">
        <v>0.0</v>
      </c>
      <c r="N2572" s="7">
        <v>0.0</v>
      </c>
      <c r="O2572" s="7">
        <v>0.0</v>
      </c>
      <c r="P2572" s="7">
        <v>0.816666666666667</v>
      </c>
      <c r="Q2572" s="7">
        <v>0.816666666666667</v>
      </c>
      <c r="R2572" s="7">
        <v>0.816666666666667</v>
      </c>
      <c r="S2572" s="7">
        <v>0.816666666666667</v>
      </c>
      <c r="T2572" s="7">
        <v>0.816666666666667</v>
      </c>
      <c r="U2572" s="7">
        <v>0.816666666666667</v>
      </c>
      <c r="V2572" s="7">
        <v>0.816666666666667</v>
      </c>
      <c r="W2572" s="7">
        <v>0.816666666666667</v>
      </c>
      <c r="X2572" s="7">
        <v>0.816666666666667</v>
      </c>
      <c r="Y2572" s="7">
        <v>0.816666666666667</v>
      </c>
      <c r="Z2572" s="7">
        <v>0.816666666666667</v>
      </c>
      <c r="AA2572" s="7">
        <v>0.816666666666667</v>
      </c>
      <c r="AB2572" s="7">
        <v>0.816666666666667</v>
      </c>
      <c r="AC2572" s="7">
        <v>0.0</v>
      </c>
      <c r="AD2572" s="7">
        <v>0.0</v>
      </c>
      <c r="AE2572" s="7">
        <v>0.0</v>
      </c>
      <c r="AF2572" s="7" t="s">
        <v>890</v>
      </c>
    </row>
    <row r="2573" ht="14.25" customHeight="1">
      <c r="A2573" s="5" t="s">
        <v>4126</v>
      </c>
      <c r="B2573" s="5" t="s">
        <v>1185</v>
      </c>
      <c r="C2573" s="5"/>
      <c r="D2573" s="5" t="s">
        <v>1658</v>
      </c>
      <c r="E2573" s="62">
        <v>41821.0</v>
      </c>
      <c r="F2573" s="62">
        <v>41883.0</v>
      </c>
      <c r="G2573" s="5" t="s">
        <v>747</v>
      </c>
      <c r="H2573" s="5">
        <v>0.0</v>
      </c>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t="s">
        <v>890</v>
      </c>
    </row>
    <row r="2574" ht="14.25" customHeight="1">
      <c r="A2574" s="7" t="s">
        <v>4126</v>
      </c>
      <c r="B2574" s="7" t="s">
        <v>1185</v>
      </c>
      <c r="C2574" s="7"/>
      <c r="D2574" s="7" t="s">
        <v>1191</v>
      </c>
      <c r="E2574" s="68">
        <v>41821.0</v>
      </c>
      <c r="F2574" s="68">
        <v>41883.0</v>
      </c>
      <c r="G2574" s="7" t="s">
        <v>1003</v>
      </c>
      <c r="H2574" s="7">
        <v>0.0</v>
      </c>
      <c r="I2574" s="7">
        <v>0.0</v>
      </c>
      <c r="J2574" s="7">
        <v>0.0</v>
      </c>
      <c r="K2574" s="7">
        <v>0.0</v>
      </c>
      <c r="L2574" s="7">
        <v>0.0</v>
      </c>
      <c r="M2574" s="7">
        <v>0.0</v>
      </c>
      <c r="N2574" s="7">
        <v>0.0</v>
      </c>
      <c r="O2574" s="7">
        <v>0.0</v>
      </c>
      <c r="P2574" s="7">
        <v>0.816666666666667</v>
      </c>
      <c r="Q2574" s="7">
        <v>0.816666666666667</v>
      </c>
      <c r="R2574" s="7">
        <v>0.816666666666667</v>
      </c>
      <c r="S2574" s="7">
        <v>0.816666666666667</v>
      </c>
      <c r="T2574" s="7">
        <v>0.816666666666667</v>
      </c>
      <c r="U2574" s="7">
        <v>0.816666666666667</v>
      </c>
      <c r="V2574" s="7">
        <v>0.816666666666667</v>
      </c>
      <c r="W2574" s="7">
        <v>0.816666666666667</v>
      </c>
      <c r="X2574" s="7">
        <v>0.816666666666667</v>
      </c>
      <c r="Y2574" s="7">
        <v>0.816666666666667</v>
      </c>
      <c r="Z2574" s="7">
        <v>0.816666666666667</v>
      </c>
      <c r="AA2574" s="7">
        <v>0.816666666666667</v>
      </c>
      <c r="AB2574" s="7">
        <v>0.816666666666667</v>
      </c>
      <c r="AC2574" s="7">
        <v>0.0</v>
      </c>
      <c r="AD2574" s="7">
        <v>0.0</v>
      </c>
      <c r="AE2574" s="7">
        <v>0.0</v>
      </c>
      <c r="AF2574" s="7" t="s">
        <v>890</v>
      </c>
    </row>
    <row r="2575" ht="14.25" customHeight="1">
      <c r="A2575" s="5" t="s">
        <v>4126</v>
      </c>
      <c r="B2575" s="5" t="s">
        <v>1185</v>
      </c>
      <c r="C2575" s="5"/>
      <c r="D2575" s="5" t="s">
        <v>1658</v>
      </c>
      <c r="E2575" s="62">
        <v>41640.0</v>
      </c>
      <c r="F2575" s="62">
        <v>41820.0</v>
      </c>
      <c r="G2575" s="5" t="s">
        <v>747</v>
      </c>
      <c r="H2575" s="5">
        <v>0.0</v>
      </c>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t="s">
        <v>890</v>
      </c>
    </row>
    <row r="2576" ht="14.25" customHeight="1">
      <c r="A2576" s="7" t="s">
        <v>4126</v>
      </c>
      <c r="B2576" s="7" t="s">
        <v>1185</v>
      </c>
      <c r="C2576" s="7"/>
      <c r="D2576" s="7" t="s">
        <v>1191</v>
      </c>
      <c r="E2576" s="68">
        <v>41640.0</v>
      </c>
      <c r="F2576" s="68">
        <v>41820.0</v>
      </c>
      <c r="G2576" s="7" t="s">
        <v>1003</v>
      </c>
      <c r="H2576" s="7">
        <v>0.0</v>
      </c>
      <c r="I2576" s="7">
        <v>0.0</v>
      </c>
      <c r="J2576" s="7">
        <v>0.0</v>
      </c>
      <c r="K2576" s="7">
        <v>0.0</v>
      </c>
      <c r="L2576" s="7">
        <v>0.0</v>
      </c>
      <c r="M2576" s="7">
        <v>0.0</v>
      </c>
      <c r="N2576" s="7">
        <v>0.0</v>
      </c>
      <c r="O2576" s="7">
        <v>0.0</v>
      </c>
      <c r="P2576" s="7">
        <v>0.816666666666667</v>
      </c>
      <c r="Q2576" s="7">
        <v>0.816666666666667</v>
      </c>
      <c r="R2576" s="7">
        <v>0.816666666666667</v>
      </c>
      <c r="S2576" s="7">
        <v>0.816666666666667</v>
      </c>
      <c r="T2576" s="7">
        <v>0.816666666666667</v>
      </c>
      <c r="U2576" s="7">
        <v>0.816666666666667</v>
      </c>
      <c r="V2576" s="7">
        <v>0.816666666666667</v>
      </c>
      <c r="W2576" s="7">
        <v>0.816666666666667</v>
      </c>
      <c r="X2576" s="7">
        <v>0.816666666666667</v>
      </c>
      <c r="Y2576" s="7">
        <v>0.0</v>
      </c>
      <c r="Z2576" s="7">
        <v>0.0</v>
      </c>
      <c r="AA2576" s="7">
        <v>0.0</v>
      </c>
      <c r="AB2576" s="7">
        <v>0.0</v>
      </c>
      <c r="AC2576" s="7">
        <v>0.0</v>
      </c>
      <c r="AD2576" s="7">
        <v>0.0</v>
      </c>
      <c r="AE2576" s="7">
        <v>0.0</v>
      </c>
      <c r="AF2576" s="7" t="s">
        <v>890</v>
      </c>
    </row>
    <row r="2577" ht="14.25" customHeight="1">
      <c r="A2577" s="5" t="s">
        <v>4127</v>
      </c>
      <c r="B2577" s="5" t="s">
        <v>1185</v>
      </c>
      <c r="C2577" s="5"/>
      <c r="D2577" s="5" t="s">
        <v>1247</v>
      </c>
      <c r="E2577" s="62">
        <v>41640.0</v>
      </c>
      <c r="F2577" s="62">
        <v>42004.0</v>
      </c>
      <c r="G2577" s="5" t="s">
        <v>747</v>
      </c>
      <c r="H2577" s="5">
        <v>0.1</v>
      </c>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t="s">
        <v>890</v>
      </c>
    </row>
    <row r="2578" ht="14.25" customHeight="1">
      <c r="A2578" s="7" t="s">
        <v>4127</v>
      </c>
      <c r="B2578" s="7" t="s">
        <v>1185</v>
      </c>
      <c r="C2578" s="7"/>
      <c r="D2578" s="7" t="s">
        <v>1089</v>
      </c>
      <c r="E2578" s="68">
        <v>41640.0</v>
      </c>
      <c r="F2578" s="68">
        <v>42004.0</v>
      </c>
      <c r="G2578" s="7" t="s">
        <v>1003</v>
      </c>
      <c r="H2578" s="7">
        <v>0.1</v>
      </c>
      <c r="I2578" s="7">
        <v>0.1</v>
      </c>
      <c r="J2578" s="7">
        <v>0.1</v>
      </c>
      <c r="K2578" s="7">
        <v>0.1</v>
      </c>
      <c r="L2578" s="7">
        <v>0.1</v>
      </c>
      <c r="M2578" s="7">
        <v>0.1</v>
      </c>
      <c r="N2578" s="7">
        <v>0.1</v>
      </c>
      <c r="O2578" s="7">
        <v>0.1</v>
      </c>
      <c r="P2578" s="7">
        <v>0.15</v>
      </c>
      <c r="Q2578" s="7">
        <v>0.15</v>
      </c>
      <c r="R2578" s="7">
        <v>0.25</v>
      </c>
      <c r="S2578" s="7">
        <v>0.25</v>
      </c>
      <c r="T2578" s="7">
        <v>0.25</v>
      </c>
      <c r="U2578" s="7">
        <v>0.15</v>
      </c>
      <c r="V2578" s="7">
        <v>0.15</v>
      </c>
      <c r="W2578" s="7">
        <v>0.1</v>
      </c>
      <c r="X2578" s="7">
        <v>0.1</v>
      </c>
      <c r="Y2578" s="7">
        <v>0.1</v>
      </c>
      <c r="Z2578" s="7">
        <v>0.1</v>
      </c>
      <c r="AA2578" s="7">
        <v>0.1</v>
      </c>
      <c r="AB2578" s="7">
        <v>0.1</v>
      </c>
      <c r="AC2578" s="7">
        <v>0.1</v>
      </c>
      <c r="AD2578" s="7">
        <v>0.1</v>
      </c>
      <c r="AE2578" s="7">
        <v>0.1</v>
      </c>
      <c r="AF2578" s="7" t="s">
        <v>890</v>
      </c>
    </row>
    <row r="2579" ht="14.25" customHeight="1">
      <c r="A2579" s="5" t="s">
        <v>4127</v>
      </c>
      <c r="B2579" s="5" t="s">
        <v>1185</v>
      </c>
      <c r="C2579" s="5"/>
      <c r="D2579" s="5" t="s">
        <v>1191</v>
      </c>
      <c r="E2579" s="62">
        <v>41883.0</v>
      </c>
      <c r="F2579" s="62">
        <v>42004.0</v>
      </c>
      <c r="G2579" s="5" t="s">
        <v>1003</v>
      </c>
      <c r="H2579" s="5">
        <v>0.1</v>
      </c>
      <c r="I2579" s="5">
        <v>0.1</v>
      </c>
      <c r="J2579" s="5">
        <v>0.1</v>
      </c>
      <c r="K2579" s="5">
        <v>0.1</v>
      </c>
      <c r="L2579" s="5">
        <v>0.1</v>
      </c>
      <c r="M2579" s="5">
        <v>0.1</v>
      </c>
      <c r="N2579" s="5">
        <v>0.1</v>
      </c>
      <c r="O2579" s="5">
        <v>0.1</v>
      </c>
      <c r="P2579" s="5">
        <v>0.15</v>
      </c>
      <c r="Q2579" s="5">
        <v>0.15</v>
      </c>
      <c r="R2579" s="5">
        <v>0.25</v>
      </c>
      <c r="S2579" s="5">
        <v>0.25</v>
      </c>
      <c r="T2579" s="5">
        <v>0.25</v>
      </c>
      <c r="U2579" s="5">
        <v>0.15</v>
      </c>
      <c r="V2579" s="5">
        <v>0.15</v>
      </c>
      <c r="W2579" s="5">
        <v>0.1</v>
      </c>
      <c r="X2579" s="5">
        <v>0.1</v>
      </c>
      <c r="Y2579" s="5">
        <v>0.1</v>
      </c>
      <c r="Z2579" s="5">
        <v>0.1</v>
      </c>
      <c r="AA2579" s="5">
        <v>0.1</v>
      </c>
      <c r="AB2579" s="5">
        <v>0.1</v>
      </c>
      <c r="AC2579" s="5">
        <v>0.1</v>
      </c>
      <c r="AD2579" s="5">
        <v>0.1</v>
      </c>
      <c r="AE2579" s="5">
        <v>0.1</v>
      </c>
      <c r="AF2579" s="5" t="s">
        <v>890</v>
      </c>
    </row>
    <row r="2580" ht="14.25" customHeight="1">
      <c r="A2580" s="7" t="s">
        <v>4127</v>
      </c>
      <c r="B2580" s="7" t="s">
        <v>1185</v>
      </c>
      <c r="C2580" s="7"/>
      <c r="D2580" s="7" t="s">
        <v>1658</v>
      </c>
      <c r="E2580" s="68">
        <v>41821.0</v>
      </c>
      <c r="F2580" s="68">
        <v>41883.0</v>
      </c>
      <c r="G2580" s="7" t="s">
        <v>747</v>
      </c>
      <c r="H2580" s="7">
        <v>0.1</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890</v>
      </c>
    </row>
    <row r="2581" ht="14.25" customHeight="1">
      <c r="A2581" s="5" t="s">
        <v>4127</v>
      </c>
      <c r="B2581" s="5" t="s">
        <v>1185</v>
      </c>
      <c r="C2581" s="5"/>
      <c r="D2581" s="5" t="s">
        <v>1191</v>
      </c>
      <c r="E2581" s="62">
        <v>41821.0</v>
      </c>
      <c r="F2581" s="62">
        <v>41883.0</v>
      </c>
      <c r="G2581" s="5" t="s">
        <v>1003</v>
      </c>
      <c r="H2581" s="5">
        <v>0.1</v>
      </c>
      <c r="I2581" s="5">
        <v>0.1</v>
      </c>
      <c r="J2581" s="5">
        <v>0.1</v>
      </c>
      <c r="K2581" s="5">
        <v>0.1</v>
      </c>
      <c r="L2581" s="5">
        <v>0.1</v>
      </c>
      <c r="M2581" s="5">
        <v>0.1</v>
      </c>
      <c r="N2581" s="5">
        <v>0.1</v>
      </c>
      <c r="O2581" s="5">
        <v>0.1</v>
      </c>
      <c r="P2581" s="5">
        <v>0.15</v>
      </c>
      <c r="Q2581" s="5">
        <v>0.15</v>
      </c>
      <c r="R2581" s="5">
        <v>0.25</v>
      </c>
      <c r="S2581" s="5">
        <v>0.25</v>
      </c>
      <c r="T2581" s="5">
        <v>0.25</v>
      </c>
      <c r="U2581" s="5">
        <v>0.15</v>
      </c>
      <c r="V2581" s="5">
        <v>0.15</v>
      </c>
      <c r="W2581" s="5">
        <v>0.1</v>
      </c>
      <c r="X2581" s="5">
        <v>0.1</v>
      </c>
      <c r="Y2581" s="5">
        <v>0.1</v>
      </c>
      <c r="Z2581" s="5">
        <v>0.1</v>
      </c>
      <c r="AA2581" s="5">
        <v>0.1</v>
      </c>
      <c r="AB2581" s="5">
        <v>0.1</v>
      </c>
      <c r="AC2581" s="5">
        <v>0.1</v>
      </c>
      <c r="AD2581" s="5">
        <v>0.1</v>
      </c>
      <c r="AE2581" s="5">
        <v>0.1</v>
      </c>
      <c r="AF2581" s="5" t="s">
        <v>890</v>
      </c>
    </row>
    <row r="2582" ht="14.25" customHeight="1">
      <c r="A2582" s="7" t="s">
        <v>4127</v>
      </c>
      <c r="B2582" s="7" t="s">
        <v>1185</v>
      </c>
      <c r="C2582" s="7"/>
      <c r="D2582" s="7" t="s">
        <v>1658</v>
      </c>
      <c r="E2582" s="68">
        <v>41640.0</v>
      </c>
      <c r="F2582" s="68">
        <v>41820.0</v>
      </c>
      <c r="G2582" s="7" t="s">
        <v>747</v>
      </c>
      <c r="H2582" s="7">
        <v>0.1</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890</v>
      </c>
    </row>
    <row r="2583" ht="14.25" customHeight="1">
      <c r="A2583" s="5" t="s">
        <v>4127</v>
      </c>
      <c r="B2583" s="5" t="s">
        <v>1185</v>
      </c>
      <c r="C2583" s="5"/>
      <c r="D2583" s="5" t="s">
        <v>1191</v>
      </c>
      <c r="E2583" s="62">
        <v>41640.0</v>
      </c>
      <c r="F2583" s="62">
        <v>41820.0</v>
      </c>
      <c r="G2583" s="5" t="s">
        <v>1003</v>
      </c>
      <c r="H2583" s="5">
        <v>0.1</v>
      </c>
      <c r="I2583" s="5">
        <v>0.1</v>
      </c>
      <c r="J2583" s="5">
        <v>0.1</v>
      </c>
      <c r="K2583" s="5">
        <v>0.1</v>
      </c>
      <c r="L2583" s="5">
        <v>0.1</v>
      </c>
      <c r="M2583" s="5">
        <v>0.1</v>
      </c>
      <c r="N2583" s="5">
        <v>0.1</v>
      </c>
      <c r="O2583" s="5">
        <v>0.1</v>
      </c>
      <c r="P2583" s="5">
        <v>0.15</v>
      </c>
      <c r="Q2583" s="5">
        <v>0.15</v>
      </c>
      <c r="R2583" s="5">
        <v>0.25</v>
      </c>
      <c r="S2583" s="5">
        <v>0.25</v>
      </c>
      <c r="T2583" s="5">
        <v>0.25</v>
      </c>
      <c r="U2583" s="5">
        <v>0.15</v>
      </c>
      <c r="V2583" s="5">
        <v>0.15</v>
      </c>
      <c r="W2583" s="5">
        <v>0.1</v>
      </c>
      <c r="X2583" s="5">
        <v>0.1</v>
      </c>
      <c r="Y2583" s="5">
        <v>0.1</v>
      </c>
      <c r="Z2583" s="5">
        <v>0.1</v>
      </c>
      <c r="AA2583" s="5">
        <v>0.1</v>
      </c>
      <c r="AB2583" s="5">
        <v>0.1</v>
      </c>
      <c r="AC2583" s="5">
        <v>0.1</v>
      </c>
      <c r="AD2583" s="5">
        <v>0.1</v>
      </c>
      <c r="AE2583" s="5">
        <v>0.1</v>
      </c>
      <c r="AF2583" s="5" t="s">
        <v>890</v>
      </c>
    </row>
    <row r="2584" ht="14.25" customHeight="1">
      <c r="A2584" s="7" t="s">
        <v>4128</v>
      </c>
      <c r="B2584" s="7" t="s">
        <v>1185</v>
      </c>
      <c r="C2584" s="7"/>
      <c r="D2584" s="7" t="s">
        <v>1078</v>
      </c>
      <c r="E2584" s="68">
        <v>41640.0</v>
      </c>
      <c r="F2584" s="68">
        <v>42004.0</v>
      </c>
      <c r="G2584" s="7" t="s">
        <v>747</v>
      </c>
      <c r="H2584" s="7">
        <v>0.0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890</v>
      </c>
    </row>
    <row r="2585" ht="14.25" customHeight="1">
      <c r="A2585" s="5" t="s">
        <v>4128</v>
      </c>
      <c r="B2585" s="5" t="s">
        <v>1185</v>
      </c>
      <c r="C2585" s="5"/>
      <c r="D2585" s="5" t="s">
        <v>1174</v>
      </c>
      <c r="E2585" s="62">
        <v>41640.0</v>
      </c>
      <c r="F2585" s="62">
        <v>42004.0</v>
      </c>
      <c r="G2585" s="5" t="s">
        <v>1003</v>
      </c>
      <c r="H2585" s="5">
        <v>0.0</v>
      </c>
      <c r="I2585" s="5">
        <v>0.0</v>
      </c>
      <c r="J2585" s="5">
        <v>0.0</v>
      </c>
      <c r="K2585" s="5">
        <v>0.0</v>
      </c>
      <c r="L2585" s="5">
        <v>0.0</v>
      </c>
      <c r="M2585" s="5">
        <v>0.0</v>
      </c>
      <c r="N2585" s="5">
        <v>0.0</v>
      </c>
      <c r="O2585" s="5">
        <v>0.0</v>
      </c>
      <c r="P2585" s="5">
        <v>1.0</v>
      </c>
      <c r="Q2585" s="5">
        <v>1.0</v>
      </c>
      <c r="R2585" s="5">
        <v>1.0</v>
      </c>
      <c r="S2585" s="5">
        <v>1.0</v>
      </c>
      <c r="T2585" s="5">
        <v>1.0</v>
      </c>
      <c r="U2585" s="5">
        <v>1.0</v>
      </c>
      <c r="V2585" s="5">
        <v>1.0</v>
      </c>
      <c r="W2585" s="5">
        <v>1.0</v>
      </c>
      <c r="X2585" s="5">
        <v>1.0</v>
      </c>
      <c r="Y2585" s="5">
        <v>1.0</v>
      </c>
      <c r="Z2585" s="5">
        <v>1.0</v>
      </c>
      <c r="AA2585" s="5">
        <v>1.0</v>
      </c>
      <c r="AB2585" s="5">
        <v>1.0</v>
      </c>
      <c r="AC2585" s="5">
        <v>0.0</v>
      </c>
      <c r="AD2585" s="5">
        <v>0.0</v>
      </c>
      <c r="AE2585" s="5">
        <v>0.0</v>
      </c>
      <c r="AF2585" s="5" t="s">
        <v>890</v>
      </c>
    </row>
    <row r="2586" ht="14.25" customHeight="1">
      <c r="A2586" s="7" t="s">
        <v>4128</v>
      </c>
      <c r="B2586" s="7" t="s">
        <v>1185</v>
      </c>
      <c r="C2586" s="7"/>
      <c r="D2586" s="7" t="s">
        <v>1191</v>
      </c>
      <c r="E2586" s="68">
        <v>41883.0</v>
      </c>
      <c r="F2586" s="68">
        <v>42004.0</v>
      </c>
      <c r="G2586" s="7" t="s">
        <v>1003</v>
      </c>
      <c r="H2586" s="7">
        <v>0.0</v>
      </c>
      <c r="I2586" s="7">
        <v>0.0</v>
      </c>
      <c r="J2586" s="7">
        <v>0.0</v>
      </c>
      <c r="K2586" s="7">
        <v>0.0</v>
      </c>
      <c r="L2586" s="7">
        <v>0.0</v>
      </c>
      <c r="M2586" s="7">
        <v>0.0</v>
      </c>
      <c r="N2586" s="7">
        <v>0.0</v>
      </c>
      <c r="O2586" s="7">
        <v>0.0</v>
      </c>
      <c r="P2586" s="7">
        <v>1.0</v>
      </c>
      <c r="Q2586" s="7">
        <v>1.0</v>
      </c>
      <c r="R2586" s="7">
        <v>1.0</v>
      </c>
      <c r="S2586" s="7">
        <v>1.0</v>
      </c>
      <c r="T2586" s="7">
        <v>1.0</v>
      </c>
      <c r="U2586" s="7">
        <v>1.0</v>
      </c>
      <c r="V2586" s="7">
        <v>1.0</v>
      </c>
      <c r="W2586" s="7">
        <v>1.0</v>
      </c>
      <c r="X2586" s="7">
        <v>1.0</v>
      </c>
      <c r="Y2586" s="7">
        <v>1.0</v>
      </c>
      <c r="Z2586" s="7">
        <v>1.0</v>
      </c>
      <c r="AA2586" s="7">
        <v>1.0</v>
      </c>
      <c r="AB2586" s="7">
        <v>1.0</v>
      </c>
      <c r="AC2586" s="7">
        <v>0.0</v>
      </c>
      <c r="AD2586" s="7">
        <v>0.0</v>
      </c>
      <c r="AE2586" s="7">
        <v>0.0</v>
      </c>
      <c r="AF2586" s="7" t="s">
        <v>890</v>
      </c>
    </row>
    <row r="2587" ht="14.25" customHeight="1">
      <c r="A2587" s="5" t="s">
        <v>4128</v>
      </c>
      <c r="B2587" s="5" t="s">
        <v>1185</v>
      </c>
      <c r="C2587" s="5"/>
      <c r="D2587" s="5" t="s">
        <v>1658</v>
      </c>
      <c r="E2587" s="62">
        <v>41821.0</v>
      </c>
      <c r="F2587" s="62">
        <v>41883.0</v>
      </c>
      <c r="G2587" s="5" t="s">
        <v>747</v>
      </c>
      <c r="H2587" s="5">
        <v>0.0</v>
      </c>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t="s">
        <v>890</v>
      </c>
    </row>
    <row r="2588" ht="14.25" customHeight="1">
      <c r="A2588" s="7" t="s">
        <v>4128</v>
      </c>
      <c r="B2588" s="7" t="s">
        <v>1185</v>
      </c>
      <c r="C2588" s="7"/>
      <c r="D2588" s="7" t="s">
        <v>1191</v>
      </c>
      <c r="E2588" s="68">
        <v>41821.0</v>
      </c>
      <c r="F2588" s="68">
        <v>41883.0</v>
      </c>
      <c r="G2588" s="7" t="s">
        <v>1003</v>
      </c>
      <c r="H2588" s="7">
        <v>0.0</v>
      </c>
      <c r="I2588" s="7">
        <v>0.0</v>
      </c>
      <c r="J2588" s="7">
        <v>0.0</v>
      </c>
      <c r="K2588" s="7">
        <v>0.0</v>
      </c>
      <c r="L2588" s="7">
        <v>0.0</v>
      </c>
      <c r="M2588" s="7">
        <v>0.0</v>
      </c>
      <c r="N2588" s="7">
        <v>0.0</v>
      </c>
      <c r="O2588" s="7">
        <v>0.0</v>
      </c>
      <c r="P2588" s="7">
        <v>1.0</v>
      </c>
      <c r="Q2588" s="7">
        <v>1.0</v>
      </c>
      <c r="R2588" s="7">
        <v>1.0</v>
      </c>
      <c r="S2588" s="7">
        <v>1.0</v>
      </c>
      <c r="T2588" s="7">
        <v>1.0</v>
      </c>
      <c r="U2588" s="7">
        <v>1.0</v>
      </c>
      <c r="V2588" s="7">
        <v>1.0</v>
      </c>
      <c r="W2588" s="7">
        <v>1.0</v>
      </c>
      <c r="X2588" s="7">
        <v>1.0</v>
      </c>
      <c r="Y2588" s="7">
        <v>1.0</v>
      </c>
      <c r="Z2588" s="7">
        <v>1.0</v>
      </c>
      <c r="AA2588" s="7">
        <v>1.0</v>
      </c>
      <c r="AB2588" s="7">
        <v>1.0</v>
      </c>
      <c r="AC2588" s="7">
        <v>0.0</v>
      </c>
      <c r="AD2588" s="7">
        <v>0.0</v>
      </c>
      <c r="AE2588" s="7">
        <v>0.0</v>
      </c>
      <c r="AF2588" s="7" t="s">
        <v>890</v>
      </c>
    </row>
    <row r="2589" ht="14.25" customHeight="1">
      <c r="A2589" s="5" t="s">
        <v>4128</v>
      </c>
      <c r="B2589" s="5" t="s">
        <v>1185</v>
      </c>
      <c r="C2589" s="5"/>
      <c r="D2589" s="5" t="s">
        <v>1658</v>
      </c>
      <c r="E2589" s="62">
        <v>41640.0</v>
      </c>
      <c r="F2589" s="62">
        <v>41820.0</v>
      </c>
      <c r="G2589" s="5" t="s">
        <v>747</v>
      </c>
      <c r="H2589" s="5">
        <v>0.0</v>
      </c>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t="s">
        <v>890</v>
      </c>
    </row>
    <row r="2590" ht="14.25" customHeight="1">
      <c r="A2590" s="7" t="s">
        <v>4128</v>
      </c>
      <c r="B2590" s="7" t="s">
        <v>1185</v>
      </c>
      <c r="C2590" s="7"/>
      <c r="D2590" s="7" t="s">
        <v>1191</v>
      </c>
      <c r="E2590" s="68">
        <v>41640.0</v>
      </c>
      <c r="F2590" s="68">
        <v>41820.0</v>
      </c>
      <c r="G2590" s="7" t="s">
        <v>1003</v>
      </c>
      <c r="H2590" s="7">
        <v>0.0</v>
      </c>
      <c r="I2590" s="7">
        <v>0.0</v>
      </c>
      <c r="J2590" s="7">
        <v>0.0</v>
      </c>
      <c r="K2590" s="7">
        <v>0.0</v>
      </c>
      <c r="L2590" s="7">
        <v>0.0</v>
      </c>
      <c r="M2590" s="7">
        <v>0.0</v>
      </c>
      <c r="N2590" s="7">
        <v>0.0</v>
      </c>
      <c r="O2590" s="7">
        <v>0.0</v>
      </c>
      <c r="P2590" s="7">
        <v>1.0</v>
      </c>
      <c r="Q2590" s="7">
        <v>1.0</v>
      </c>
      <c r="R2590" s="7">
        <v>1.0</v>
      </c>
      <c r="S2590" s="7">
        <v>1.0</v>
      </c>
      <c r="T2590" s="7">
        <v>1.0</v>
      </c>
      <c r="U2590" s="7">
        <v>1.0</v>
      </c>
      <c r="V2590" s="7">
        <v>1.0</v>
      </c>
      <c r="W2590" s="7">
        <v>1.0</v>
      </c>
      <c r="X2590" s="7">
        <v>1.0</v>
      </c>
      <c r="Y2590" s="7">
        <v>0.0</v>
      </c>
      <c r="Z2590" s="7">
        <v>0.0</v>
      </c>
      <c r="AA2590" s="7">
        <v>0.0</v>
      </c>
      <c r="AB2590" s="7">
        <v>0.0</v>
      </c>
      <c r="AC2590" s="7">
        <v>0.0</v>
      </c>
      <c r="AD2590" s="7">
        <v>0.0</v>
      </c>
      <c r="AE2590" s="7">
        <v>0.0</v>
      </c>
      <c r="AF2590" s="7" t="s">
        <v>890</v>
      </c>
    </row>
    <row r="2591" ht="14.25" customHeight="1">
      <c r="A2591" s="5" t="s">
        <v>4129</v>
      </c>
      <c r="B2591" s="5" t="s">
        <v>1185</v>
      </c>
      <c r="C2591" s="5"/>
      <c r="D2591" s="5" t="s">
        <v>1247</v>
      </c>
      <c r="E2591" s="62">
        <v>41640.0</v>
      </c>
      <c r="F2591" s="62">
        <v>42004.0</v>
      </c>
      <c r="G2591" s="5" t="s">
        <v>747</v>
      </c>
      <c r="H2591" s="5">
        <v>0.02</v>
      </c>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t="s">
        <v>890</v>
      </c>
    </row>
    <row r="2592" ht="14.25" customHeight="1">
      <c r="A2592" s="7" t="s">
        <v>4129</v>
      </c>
      <c r="B2592" s="7" t="s">
        <v>1185</v>
      </c>
      <c r="C2592" s="7"/>
      <c r="D2592" s="7" t="s">
        <v>1089</v>
      </c>
      <c r="E2592" s="68">
        <v>41640.0</v>
      </c>
      <c r="F2592" s="68">
        <v>42004.0</v>
      </c>
      <c r="G2592" s="7" t="s">
        <v>1003</v>
      </c>
      <c r="H2592" s="7">
        <v>0.02</v>
      </c>
      <c r="I2592" s="7">
        <v>0.02</v>
      </c>
      <c r="J2592" s="7">
        <v>0.02</v>
      </c>
      <c r="K2592" s="7">
        <v>0.02</v>
      </c>
      <c r="L2592" s="7">
        <v>0.02</v>
      </c>
      <c r="M2592" s="7">
        <v>0.02</v>
      </c>
      <c r="N2592" s="7">
        <v>0.02</v>
      </c>
      <c r="O2592" s="7">
        <v>0.02</v>
      </c>
      <c r="P2592" s="7">
        <v>0.15</v>
      </c>
      <c r="Q2592" s="7">
        <v>0.15</v>
      </c>
      <c r="R2592" s="7">
        <v>0.2</v>
      </c>
      <c r="S2592" s="7">
        <v>0.2</v>
      </c>
      <c r="T2592" s="7">
        <v>0.2</v>
      </c>
      <c r="U2592" s="7">
        <v>0.1</v>
      </c>
      <c r="V2592" s="7">
        <v>0.1</v>
      </c>
      <c r="W2592" s="7">
        <v>0.02</v>
      </c>
      <c r="X2592" s="7">
        <v>0.02</v>
      </c>
      <c r="Y2592" s="7">
        <v>0.02</v>
      </c>
      <c r="Z2592" s="7">
        <v>0.02</v>
      </c>
      <c r="AA2592" s="7">
        <v>0.02</v>
      </c>
      <c r="AB2592" s="7">
        <v>0.02</v>
      </c>
      <c r="AC2592" s="7">
        <v>0.02</v>
      </c>
      <c r="AD2592" s="7">
        <v>0.02</v>
      </c>
      <c r="AE2592" s="7">
        <v>0.02</v>
      </c>
      <c r="AF2592" s="7" t="s">
        <v>890</v>
      </c>
    </row>
    <row r="2593" ht="14.25" customHeight="1">
      <c r="A2593" s="5" t="s">
        <v>4129</v>
      </c>
      <c r="B2593" s="5" t="s">
        <v>1185</v>
      </c>
      <c r="C2593" s="5"/>
      <c r="D2593" s="5" t="s">
        <v>1191</v>
      </c>
      <c r="E2593" s="62">
        <v>41883.0</v>
      </c>
      <c r="F2593" s="62">
        <v>42004.0</v>
      </c>
      <c r="G2593" s="5" t="s">
        <v>1003</v>
      </c>
      <c r="H2593" s="5">
        <v>0.02</v>
      </c>
      <c r="I2593" s="5">
        <v>0.02</v>
      </c>
      <c r="J2593" s="5">
        <v>0.02</v>
      </c>
      <c r="K2593" s="5">
        <v>0.02</v>
      </c>
      <c r="L2593" s="5">
        <v>0.02</v>
      </c>
      <c r="M2593" s="5">
        <v>0.02</v>
      </c>
      <c r="N2593" s="5">
        <v>0.02</v>
      </c>
      <c r="O2593" s="5">
        <v>0.02</v>
      </c>
      <c r="P2593" s="5">
        <v>0.15</v>
      </c>
      <c r="Q2593" s="5">
        <v>0.15</v>
      </c>
      <c r="R2593" s="5">
        <v>0.2</v>
      </c>
      <c r="S2593" s="5">
        <v>0.2</v>
      </c>
      <c r="T2593" s="5">
        <v>0.2</v>
      </c>
      <c r="U2593" s="5">
        <v>0.1</v>
      </c>
      <c r="V2593" s="5">
        <v>0.1</v>
      </c>
      <c r="W2593" s="5">
        <v>0.02</v>
      </c>
      <c r="X2593" s="5">
        <v>0.02</v>
      </c>
      <c r="Y2593" s="5">
        <v>0.02</v>
      </c>
      <c r="Z2593" s="5">
        <v>0.02</v>
      </c>
      <c r="AA2593" s="5">
        <v>0.02</v>
      </c>
      <c r="AB2593" s="5">
        <v>0.02</v>
      </c>
      <c r="AC2593" s="5">
        <v>0.02</v>
      </c>
      <c r="AD2593" s="5">
        <v>0.02</v>
      </c>
      <c r="AE2593" s="5">
        <v>0.02</v>
      </c>
      <c r="AF2593" s="5" t="s">
        <v>890</v>
      </c>
    </row>
    <row r="2594" ht="14.25" customHeight="1">
      <c r="A2594" s="7" t="s">
        <v>4129</v>
      </c>
      <c r="B2594" s="7" t="s">
        <v>1185</v>
      </c>
      <c r="C2594" s="7"/>
      <c r="D2594" s="7" t="s">
        <v>1658</v>
      </c>
      <c r="E2594" s="68">
        <v>41821.0</v>
      </c>
      <c r="F2594" s="68">
        <v>41883.0</v>
      </c>
      <c r="G2594" s="7" t="s">
        <v>747</v>
      </c>
      <c r="H2594" s="7">
        <v>0.02</v>
      </c>
      <c r="I2594" s="7"/>
      <c r="J2594" s="7"/>
      <c r="K2594" s="7"/>
      <c r="L2594" s="7"/>
      <c r="M2594" s="7"/>
      <c r="N2594" s="7"/>
      <c r="O2594" s="7"/>
      <c r="P2594" s="7"/>
      <c r="Q2594" s="7"/>
      <c r="R2594" s="7"/>
      <c r="S2594" s="7"/>
      <c r="T2594" s="7"/>
      <c r="U2594" s="7"/>
      <c r="V2594" s="7"/>
      <c r="W2594" s="7"/>
      <c r="X2594" s="7"/>
      <c r="Y2594" s="7"/>
      <c r="Z2594" s="7"/>
      <c r="AA2594" s="7"/>
      <c r="AB2594" s="7"/>
      <c r="AC2594" s="7"/>
      <c r="AD2594" s="7"/>
      <c r="AE2594" s="7"/>
      <c r="AF2594" s="7" t="s">
        <v>890</v>
      </c>
    </row>
    <row r="2595" ht="14.25" customHeight="1">
      <c r="A2595" s="5" t="s">
        <v>4129</v>
      </c>
      <c r="B2595" s="5" t="s">
        <v>1185</v>
      </c>
      <c r="C2595" s="5"/>
      <c r="D2595" s="5" t="s">
        <v>1191</v>
      </c>
      <c r="E2595" s="62">
        <v>41821.0</v>
      </c>
      <c r="F2595" s="62">
        <v>41883.0</v>
      </c>
      <c r="G2595" s="5" t="s">
        <v>1003</v>
      </c>
      <c r="H2595" s="5">
        <v>0.02</v>
      </c>
      <c r="I2595" s="5">
        <v>0.02</v>
      </c>
      <c r="J2595" s="5">
        <v>0.02</v>
      </c>
      <c r="K2595" s="5">
        <v>0.02</v>
      </c>
      <c r="L2595" s="5">
        <v>0.02</v>
      </c>
      <c r="M2595" s="5">
        <v>0.02</v>
      </c>
      <c r="N2595" s="5">
        <v>0.02</v>
      </c>
      <c r="O2595" s="5">
        <v>0.02</v>
      </c>
      <c r="P2595" s="5">
        <v>0.15</v>
      </c>
      <c r="Q2595" s="5">
        <v>0.15</v>
      </c>
      <c r="R2595" s="5">
        <v>0.2</v>
      </c>
      <c r="S2595" s="5">
        <v>0.2</v>
      </c>
      <c r="T2595" s="5">
        <v>0.2</v>
      </c>
      <c r="U2595" s="5">
        <v>0.1</v>
      </c>
      <c r="V2595" s="5">
        <v>0.1</v>
      </c>
      <c r="W2595" s="5">
        <v>0.02</v>
      </c>
      <c r="X2595" s="5">
        <v>0.02</v>
      </c>
      <c r="Y2595" s="5">
        <v>0.02</v>
      </c>
      <c r="Z2595" s="5">
        <v>0.02</v>
      </c>
      <c r="AA2595" s="5">
        <v>0.02</v>
      </c>
      <c r="AB2595" s="5">
        <v>0.02</v>
      </c>
      <c r="AC2595" s="5">
        <v>0.02</v>
      </c>
      <c r="AD2595" s="5">
        <v>0.02</v>
      </c>
      <c r="AE2595" s="5">
        <v>0.02</v>
      </c>
      <c r="AF2595" s="5" t="s">
        <v>890</v>
      </c>
    </row>
    <row r="2596" ht="14.25" customHeight="1">
      <c r="A2596" s="7" t="s">
        <v>4129</v>
      </c>
      <c r="B2596" s="7" t="s">
        <v>1185</v>
      </c>
      <c r="C2596" s="7"/>
      <c r="D2596" s="7" t="s">
        <v>1658</v>
      </c>
      <c r="E2596" s="68">
        <v>41640.0</v>
      </c>
      <c r="F2596" s="68">
        <v>41820.0</v>
      </c>
      <c r="G2596" s="7" t="s">
        <v>747</v>
      </c>
      <c r="H2596" s="7">
        <v>0.02</v>
      </c>
      <c r="I2596" s="7"/>
      <c r="J2596" s="7"/>
      <c r="K2596" s="7"/>
      <c r="L2596" s="7"/>
      <c r="M2596" s="7"/>
      <c r="N2596" s="7"/>
      <c r="O2596" s="7"/>
      <c r="P2596" s="7"/>
      <c r="Q2596" s="7"/>
      <c r="R2596" s="7"/>
      <c r="S2596" s="7"/>
      <c r="T2596" s="7"/>
      <c r="U2596" s="7"/>
      <c r="V2596" s="7"/>
      <c r="W2596" s="7"/>
      <c r="X2596" s="7"/>
      <c r="Y2596" s="7"/>
      <c r="Z2596" s="7"/>
      <c r="AA2596" s="7"/>
      <c r="AB2596" s="7"/>
      <c r="AC2596" s="7"/>
      <c r="AD2596" s="7"/>
      <c r="AE2596" s="7"/>
      <c r="AF2596" s="7" t="s">
        <v>890</v>
      </c>
    </row>
    <row r="2597" ht="14.25" customHeight="1">
      <c r="A2597" s="5" t="s">
        <v>4129</v>
      </c>
      <c r="B2597" s="5" t="s">
        <v>1185</v>
      </c>
      <c r="C2597" s="5"/>
      <c r="D2597" s="5" t="s">
        <v>1191</v>
      </c>
      <c r="E2597" s="62">
        <v>41640.0</v>
      </c>
      <c r="F2597" s="62">
        <v>41820.0</v>
      </c>
      <c r="G2597" s="5" t="s">
        <v>1003</v>
      </c>
      <c r="H2597" s="5">
        <v>0.02</v>
      </c>
      <c r="I2597" s="5">
        <v>0.02</v>
      </c>
      <c r="J2597" s="5">
        <v>0.02</v>
      </c>
      <c r="K2597" s="5">
        <v>0.02</v>
      </c>
      <c r="L2597" s="5">
        <v>0.02</v>
      </c>
      <c r="M2597" s="5">
        <v>0.02</v>
      </c>
      <c r="N2597" s="5">
        <v>0.02</v>
      </c>
      <c r="O2597" s="5">
        <v>0.02</v>
      </c>
      <c r="P2597" s="5">
        <v>0.15</v>
      </c>
      <c r="Q2597" s="5">
        <v>0.15</v>
      </c>
      <c r="R2597" s="5">
        <v>0.2</v>
      </c>
      <c r="S2597" s="5">
        <v>0.2</v>
      </c>
      <c r="T2597" s="5">
        <v>0.2</v>
      </c>
      <c r="U2597" s="5">
        <v>0.1</v>
      </c>
      <c r="V2597" s="5">
        <v>0.1</v>
      </c>
      <c r="W2597" s="5">
        <v>0.02</v>
      </c>
      <c r="X2597" s="5">
        <v>0.02</v>
      </c>
      <c r="Y2597" s="5">
        <v>0.02</v>
      </c>
      <c r="Z2597" s="5">
        <v>0.02</v>
      </c>
      <c r="AA2597" s="5">
        <v>0.02</v>
      </c>
      <c r="AB2597" s="5">
        <v>0.02</v>
      </c>
      <c r="AC2597" s="5">
        <v>0.02</v>
      </c>
      <c r="AD2597" s="5">
        <v>0.02</v>
      </c>
      <c r="AE2597" s="5">
        <v>0.02</v>
      </c>
      <c r="AF2597" s="5" t="s">
        <v>890</v>
      </c>
    </row>
    <row r="2598" ht="14.25" customHeight="1">
      <c r="A2598" s="7" t="s">
        <v>4130</v>
      </c>
      <c r="B2598" s="7" t="s">
        <v>1185</v>
      </c>
      <c r="C2598" s="7" t="s">
        <v>995</v>
      </c>
      <c r="D2598" s="7" t="s">
        <v>743</v>
      </c>
      <c r="E2598" s="68">
        <v>41640.0</v>
      </c>
      <c r="F2598" s="68">
        <v>42004.0</v>
      </c>
      <c r="G2598" s="7" t="s">
        <v>747</v>
      </c>
      <c r="H2598" s="7">
        <v>55.0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890</v>
      </c>
    </row>
    <row r="2599" ht="14.25" customHeight="1">
      <c r="A2599" s="5" t="s">
        <v>4131</v>
      </c>
      <c r="B2599" s="5" t="s">
        <v>1185</v>
      </c>
      <c r="C2599" s="5"/>
      <c r="D2599" s="5" t="s">
        <v>743</v>
      </c>
      <c r="E2599" s="62">
        <v>41640.0</v>
      </c>
      <c r="F2599" s="62">
        <v>42004.0</v>
      </c>
      <c r="G2599" s="5" t="s">
        <v>747</v>
      </c>
      <c r="H2599" s="5">
        <v>0.05</v>
      </c>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t="s">
        <v>890</v>
      </c>
    </row>
    <row r="2600" ht="14.25" customHeight="1">
      <c r="A2600" s="7" t="s">
        <v>4132</v>
      </c>
      <c r="B2600" s="7" t="s">
        <v>1185</v>
      </c>
      <c r="C2600" s="7"/>
      <c r="D2600" s="7" t="s">
        <v>743</v>
      </c>
      <c r="E2600" s="68">
        <v>41640.0</v>
      </c>
      <c r="F2600" s="68">
        <v>42004.0</v>
      </c>
      <c r="G2600" s="7" t="s">
        <v>747</v>
      </c>
      <c r="H2600" s="7">
        <v>0.2</v>
      </c>
      <c r="I2600" s="7"/>
      <c r="J2600" s="7"/>
      <c r="K2600" s="7"/>
      <c r="L2600" s="7"/>
      <c r="M2600" s="7"/>
      <c r="N2600" s="7"/>
      <c r="O2600" s="7"/>
      <c r="P2600" s="7"/>
      <c r="Q2600" s="7"/>
      <c r="R2600" s="7"/>
      <c r="S2600" s="7"/>
      <c r="T2600" s="7"/>
      <c r="U2600" s="7"/>
      <c r="V2600" s="7"/>
      <c r="W2600" s="7"/>
      <c r="X2600" s="7"/>
      <c r="Y2600" s="7"/>
      <c r="Z2600" s="7"/>
      <c r="AA2600" s="7"/>
      <c r="AB2600" s="7"/>
      <c r="AC2600" s="7"/>
      <c r="AD2600" s="7"/>
      <c r="AE2600" s="7"/>
      <c r="AF2600" s="7" t="s">
        <v>890</v>
      </c>
    </row>
    <row r="2601" ht="14.25" customHeight="1">
      <c r="A2601" s="5" t="s">
        <v>4133</v>
      </c>
      <c r="B2601" s="5" t="s">
        <v>1185</v>
      </c>
      <c r="C2601" s="5" t="s">
        <v>995</v>
      </c>
      <c r="D2601" s="5" t="s">
        <v>743</v>
      </c>
      <c r="E2601" s="62">
        <v>41640.0</v>
      </c>
      <c r="F2601" s="62">
        <v>42004.0</v>
      </c>
      <c r="G2601" s="5" t="s">
        <v>747</v>
      </c>
      <c r="H2601" s="5">
        <v>60.0</v>
      </c>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t="s">
        <v>890</v>
      </c>
    </row>
    <row r="2602" ht="14.25" customHeight="1">
      <c r="A2602" s="7" t="s">
        <v>4134</v>
      </c>
      <c r="B2602" s="7" t="s">
        <v>1185</v>
      </c>
      <c r="C2602" s="7" t="s">
        <v>887</v>
      </c>
      <c r="D2602" s="7" t="s">
        <v>1078</v>
      </c>
      <c r="E2602" s="68">
        <v>41640.0</v>
      </c>
      <c r="F2602" s="68">
        <v>42004.0</v>
      </c>
      <c r="G2602" s="7" t="s">
        <v>1003</v>
      </c>
      <c r="H2602" s="7">
        <v>0.0</v>
      </c>
      <c r="I2602" s="7">
        <v>0.0</v>
      </c>
      <c r="J2602" s="7">
        <v>0.0</v>
      </c>
      <c r="K2602" s="7">
        <v>0.0</v>
      </c>
      <c r="L2602" s="7">
        <v>725.0</v>
      </c>
      <c r="M2602" s="7">
        <v>417.0</v>
      </c>
      <c r="N2602" s="7">
        <v>290.0</v>
      </c>
      <c r="O2602" s="7">
        <v>0.0</v>
      </c>
      <c r="P2602" s="7">
        <v>0.0</v>
      </c>
      <c r="Q2602" s="7">
        <v>0.0</v>
      </c>
      <c r="R2602" s="7">
        <v>0.0</v>
      </c>
      <c r="S2602" s="7">
        <v>0.0</v>
      </c>
      <c r="T2602" s="7">
        <v>0.0</v>
      </c>
      <c r="U2602" s="7">
        <v>0.0</v>
      </c>
      <c r="V2602" s="7">
        <v>0.0</v>
      </c>
      <c r="W2602" s="7">
        <v>0.0</v>
      </c>
      <c r="X2602" s="7">
        <v>0.0</v>
      </c>
      <c r="Y2602" s="7">
        <v>0.0</v>
      </c>
      <c r="Z2602" s="7">
        <v>0.0</v>
      </c>
      <c r="AA2602" s="7">
        <v>0.0</v>
      </c>
      <c r="AB2602" s="7">
        <v>0.0</v>
      </c>
      <c r="AC2602" s="7">
        <v>0.0</v>
      </c>
      <c r="AD2602" s="7">
        <v>0.0</v>
      </c>
      <c r="AE2602" s="7">
        <v>0.0</v>
      </c>
      <c r="AF2602" s="7" t="s">
        <v>890</v>
      </c>
    </row>
    <row r="2603" ht="14.25" customHeight="1">
      <c r="A2603" s="5" t="s">
        <v>4134</v>
      </c>
      <c r="B2603" s="5" t="s">
        <v>1185</v>
      </c>
      <c r="C2603" s="5" t="s">
        <v>887</v>
      </c>
      <c r="D2603" s="5" t="s">
        <v>2158</v>
      </c>
      <c r="E2603" s="62">
        <v>41640.0</v>
      </c>
      <c r="F2603" s="62">
        <v>42004.0</v>
      </c>
      <c r="G2603" s="5" t="s">
        <v>1003</v>
      </c>
      <c r="H2603" s="5">
        <v>0.0</v>
      </c>
      <c r="I2603" s="5">
        <v>0.0</v>
      </c>
      <c r="J2603" s="5">
        <v>0.0</v>
      </c>
      <c r="K2603" s="5">
        <v>0.0</v>
      </c>
      <c r="L2603" s="5">
        <v>125.0</v>
      </c>
      <c r="M2603" s="5">
        <v>117.0</v>
      </c>
      <c r="N2603" s="5">
        <v>90.0</v>
      </c>
      <c r="O2603" s="5">
        <v>0.0</v>
      </c>
      <c r="P2603" s="5">
        <v>0.0</v>
      </c>
      <c r="Q2603" s="5">
        <v>0.0</v>
      </c>
      <c r="R2603" s="5">
        <v>0.0</v>
      </c>
      <c r="S2603" s="5">
        <v>0.0</v>
      </c>
      <c r="T2603" s="5">
        <v>0.0</v>
      </c>
      <c r="U2603" s="5">
        <v>0.0</v>
      </c>
      <c r="V2603" s="5">
        <v>0.0</v>
      </c>
      <c r="W2603" s="5">
        <v>0.0</v>
      </c>
      <c r="X2603" s="5">
        <v>0.0</v>
      </c>
      <c r="Y2603" s="5">
        <v>0.0</v>
      </c>
      <c r="Z2603" s="5">
        <v>0.0</v>
      </c>
      <c r="AA2603" s="5">
        <v>125.0</v>
      </c>
      <c r="AB2603" s="5">
        <v>117.0</v>
      </c>
      <c r="AC2603" s="5">
        <v>90.0</v>
      </c>
      <c r="AD2603" s="5">
        <v>0.0</v>
      </c>
      <c r="AE2603" s="5">
        <v>0.0</v>
      </c>
      <c r="AF2603" s="5" t="s">
        <v>890</v>
      </c>
    </row>
    <row r="2604" ht="14.25" customHeight="1">
      <c r="A2604" s="7" t="s">
        <v>4135</v>
      </c>
      <c r="B2604" s="7" t="s">
        <v>1185</v>
      </c>
      <c r="C2604" s="7" t="s">
        <v>887</v>
      </c>
      <c r="D2604" s="7" t="s">
        <v>743</v>
      </c>
      <c r="E2604" s="68">
        <v>41640.0</v>
      </c>
      <c r="F2604" s="68">
        <v>42004.0</v>
      </c>
      <c r="G2604" s="7" t="s">
        <v>747</v>
      </c>
      <c r="H2604" s="7">
        <v>0.0</v>
      </c>
      <c r="I2604" s="7"/>
      <c r="J2604" s="7"/>
      <c r="K2604" s="7"/>
      <c r="L2604" s="7"/>
      <c r="M2604" s="7"/>
      <c r="N2604" s="7"/>
      <c r="O2604" s="7"/>
      <c r="P2604" s="7"/>
      <c r="Q2604" s="7"/>
      <c r="R2604" s="7"/>
      <c r="S2604" s="7"/>
      <c r="T2604" s="7"/>
      <c r="U2604" s="7"/>
      <c r="V2604" s="7"/>
      <c r="W2604" s="7"/>
      <c r="X2604" s="7"/>
      <c r="Y2604" s="7"/>
      <c r="Z2604" s="7"/>
      <c r="AA2604" s="7"/>
      <c r="AB2604" s="7"/>
      <c r="AC2604" s="7"/>
      <c r="AD2604" s="7"/>
      <c r="AE2604" s="7"/>
      <c r="AF2604" s="7" t="s">
        <v>890</v>
      </c>
    </row>
    <row r="2605" ht="14.25" customHeight="1">
      <c r="A2605" s="5" t="s">
        <v>4136</v>
      </c>
      <c r="B2605" s="5" t="s">
        <v>1185</v>
      </c>
      <c r="C2605" s="5"/>
      <c r="D2605" s="5" t="s">
        <v>1078</v>
      </c>
      <c r="E2605" s="62">
        <v>41640.0</v>
      </c>
      <c r="F2605" s="62">
        <v>42004.0</v>
      </c>
      <c r="G2605" s="5" t="s">
        <v>747</v>
      </c>
      <c r="H2605" s="5">
        <v>0.0</v>
      </c>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t="s">
        <v>890</v>
      </c>
    </row>
    <row r="2606" ht="14.25" customHeight="1">
      <c r="A2606" s="7" t="s">
        <v>4136</v>
      </c>
      <c r="B2606" s="7" t="s">
        <v>1185</v>
      </c>
      <c r="C2606" s="7"/>
      <c r="D2606" s="7" t="s">
        <v>3387</v>
      </c>
      <c r="E2606" s="68">
        <v>41640.0</v>
      </c>
      <c r="F2606" s="68">
        <v>42004.0</v>
      </c>
      <c r="G2606" s="7" t="s">
        <v>1003</v>
      </c>
      <c r="H2606" s="7">
        <v>0.0</v>
      </c>
      <c r="I2606" s="7">
        <v>0.0</v>
      </c>
      <c r="J2606" s="7">
        <v>0.0</v>
      </c>
      <c r="K2606" s="7">
        <v>0.0</v>
      </c>
      <c r="L2606" s="7">
        <v>0.0</v>
      </c>
      <c r="M2606" s="7">
        <v>0.0</v>
      </c>
      <c r="N2606" s="7">
        <v>0.0</v>
      </c>
      <c r="O2606" s="7">
        <v>1.0</v>
      </c>
      <c r="P2606" s="7">
        <v>1.0</v>
      </c>
      <c r="Q2606" s="7">
        <v>1.0</v>
      </c>
      <c r="R2606" s="7">
        <v>1.0</v>
      </c>
      <c r="S2606" s="7">
        <v>1.0</v>
      </c>
      <c r="T2606" s="7">
        <v>1.0</v>
      </c>
      <c r="U2606" s="7">
        <v>1.0</v>
      </c>
      <c r="V2606" s="7">
        <v>1.0</v>
      </c>
      <c r="W2606" s="7">
        <v>1.0</v>
      </c>
      <c r="X2606" s="7">
        <v>1.0</v>
      </c>
      <c r="Y2606" s="7">
        <v>0.0</v>
      </c>
      <c r="Z2606" s="7">
        <v>0.0</v>
      </c>
      <c r="AA2606" s="7">
        <v>0.0</v>
      </c>
      <c r="AB2606" s="7">
        <v>0.0</v>
      </c>
      <c r="AC2606" s="7">
        <v>0.0</v>
      </c>
      <c r="AD2606" s="7">
        <v>0.0</v>
      </c>
      <c r="AE2606" s="7">
        <v>0.0</v>
      </c>
      <c r="AF2606" s="7" t="s">
        <v>890</v>
      </c>
    </row>
    <row r="2607" ht="14.25" customHeight="1">
      <c r="A2607" s="5" t="s">
        <v>1667</v>
      </c>
      <c r="B2607" s="5" t="s">
        <v>1856</v>
      </c>
      <c r="C2607" s="5"/>
      <c r="D2607" s="5" t="s">
        <v>1078</v>
      </c>
      <c r="E2607" s="62">
        <v>41640.0</v>
      </c>
      <c r="F2607" s="62">
        <v>42004.0</v>
      </c>
      <c r="G2607" s="5" t="s">
        <v>747</v>
      </c>
      <c r="H2607" s="5">
        <v>0.0</v>
      </c>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t="s">
        <v>890</v>
      </c>
    </row>
    <row r="2608" ht="14.25" customHeight="1">
      <c r="A2608" s="7" t="s">
        <v>1667</v>
      </c>
      <c r="B2608" s="7" t="s">
        <v>1856</v>
      </c>
      <c r="C2608" s="7"/>
      <c r="D2608" s="7" t="s">
        <v>3387</v>
      </c>
      <c r="E2608" s="68">
        <v>41640.0</v>
      </c>
      <c r="F2608" s="68">
        <v>42004.0</v>
      </c>
      <c r="G2608" s="7" t="s">
        <v>1003</v>
      </c>
      <c r="H2608" s="7">
        <v>0.0</v>
      </c>
      <c r="I2608" s="7">
        <v>0.0</v>
      </c>
      <c r="J2608" s="7">
        <v>0.0</v>
      </c>
      <c r="K2608" s="7">
        <v>0.0</v>
      </c>
      <c r="L2608" s="7">
        <v>0.0</v>
      </c>
      <c r="M2608" s="7">
        <v>0.0</v>
      </c>
      <c r="N2608" s="7">
        <v>0.0</v>
      </c>
      <c r="O2608" s="7">
        <v>0.0</v>
      </c>
      <c r="P2608" s="7">
        <v>1.0</v>
      </c>
      <c r="Q2608" s="7">
        <v>1.0</v>
      </c>
      <c r="R2608" s="7">
        <v>1.0</v>
      </c>
      <c r="S2608" s="7">
        <v>1.0</v>
      </c>
      <c r="T2608" s="7">
        <v>1.0</v>
      </c>
      <c r="U2608" s="7">
        <v>1.0</v>
      </c>
      <c r="V2608" s="7">
        <v>1.0</v>
      </c>
      <c r="W2608" s="7">
        <v>1.0</v>
      </c>
      <c r="X2608" s="7">
        <v>1.0</v>
      </c>
      <c r="Y2608" s="7">
        <v>1.0</v>
      </c>
      <c r="Z2608" s="7">
        <v>1.0</v>
      </c>
      <c r="AA2608" s="7">
        <v>1.0</v>
      </c>
      <c r="AB2608" s="7">
        <v>1.0</v>
      </c>
      <c r="AC2608" s="7">
        <v>0.0</v>
      </c>
      <c r="AD2608" s="7">
        <v>0.0</v>
      </c>
      <c r="AE2608" s="7">
        <v>0.0</v>
      </c>
      <c r="AF2608" s="7" t="s">
        <v>890</v>
      </c>
    </row>
    <row r="2609" ht="14.25" customHeight="1">
      <c r="A2609" s="5" t="s">
        <v>4137</v>
      </c>
      <c r="B2609" s="5" t="s">
        <v>1856</v>
      </c>
      <c r="C2609" s="5"/>
      <c r="D2609" s="5" t="s">
        <v>743</v>
      </c>
      <c r="E2609" s="62">
        <v>41640.0</v>
      </c>
      <c r="F2609" s="62">
        <v>42004.0</v>
      </c>
      <c r="G2609" s="5" t="s">
        <v>747</v>
      </c>
      <c r="H2609" s="5">
        <v>1.0</v>
      </c>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t="s">
        <v>890</v>
      </c>
    </row>
    <row r="2610" ht="14.25" customHeight="1">
      <c r="A2610" s="7" t="s">
        <v>4138</v>
      </c>
      <c r="B2610" s="7" t="s">
        <v>742</v>
      </c>
      <c r="C2610" s="7" t="s">
        <v>887</v>
      </c>
      <c r="D2610" s="7" t="s">
        <v>743</v>
      </c>
      <c r="E2610" s="68">
        <v>41640.0</v>
      </c>
      <c r="F2610" s="68">
        <v>42004.0</v>
      </c>
      <c r="G2610" s="7" t="s">
        <v>747</v>
      </c>
      <c r="H2610" s="7">
        <v>1.0</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890</v>
      </c>
    </row>
    <row r="2611" ht="14.25" customHeight="1">
      <c r="A2611" s="5" t="s">
        <v>4139</v>
      </c>
      <c r="B2611" s="5" t="s">
        <v>742</v>
      </c>
      <c r="C2611" s="5" t="s">
        <v>887</v>
      </c>
      <c r="D2611" s="5" t="s">
        <v>743</v>
      </c>
      <c r="E2611" s="62">
        <v>41640.0</v>
      </c>
      <c r="F2611" s="62">
        <v>42004.0</v>
      </c>
      <c r="G2611" s="5" t="s">
        <v>747</v>
      </c>
      <c r="H2611" s="5">
        <v>1.0</v>
      </c>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t="s">
        <v>890</v>
      </c>
    </row>
    <row r="2612" ht="14.25" customHeight="1">
      <c r="A2612" s="7" t="s">
        <v>4141</v>
      </c>
      <c r="B2612" s="7" t="s">
        <v>742</v>
      </c>
      <c r="C2612" s="7" t="s">
        <v>995</v>
      </c>
      <c r="D2612" s="7" t="s">
        <v>743</v>
      </c>
      <c r="E2612" s="68">
        <v>41640.0</v>
      </c>
      <c r="F2612" s="68">
        <v>42004.0</v>
      </c>
      <c r="G2612" s="7" t="s">
        <v>747</v>
      </c>
      <c r="H2612" s="7">
        <v>13.0</v>
      </c>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7" t="s">
        <v>890</v>
      </c>
    </row>
    <row r="2613" ht="14.25" customHeight="1">
      <c r="A2613" s="5" t="s">
        <v>4141</v>
      </c>
      <c r="B2613" s="5" t="s">
        <v>742</v>
      </c>
      <c r="C2613" s="5" t="s">
        <v>995</v>
      </c>
      <c r="D2613" s="5" t="s">
        <v>1224</v>
      </c>
      <c r="E2613" s="62">
        <v>41913.0</v>
      </c>
      <c r="F2613" s="62">
        <v>42004.0</v>
      </c>
      <c r="G2613" s="5" t="s">
        <v>747</v>
      </c>
      <c r="H2613" s="5">
        <v>13.0</v>
      </c>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t="s">
        <v>890</v>
      </c>
    </row>
    <row r="2614" ht="14.25" customHeight="1">
      <c r="A2614" s="7" t="s">
        <v>4141</v>
      </c>
      <c r="B2614" s="7" t="s">
        <v>742</v>
      </c>
      <c r="C2614" s="7" t="s">
        <v>995</v>
      </c>
      <c r="D2614" s="7" t="s">
        <v>1224</v>
      </c>
      <c r="E2614" s="68">
        <v>41640.0</v>
      </c>
      <c r="F2614" s="68">
        <v>41729.0</v>
      </c>
      <c r="G2614" s="7" t="s">
        <v>747</v>
      </c>
      <c r="H2614" s="7">
        <v>13.0</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890</v>
      </c>
    </row>
    <row r="2615" ht="14.25" customHeight="1">
      <c r="A2615" s="5" t="s">
        <v>4145</v>
      </c>
      <c r="B2615" s="5" t="s">
        <v>742</v>
      </c>
      <c r="C2615" s="5" t="s">
        <v>887</v>
      </c>
      <c r="D2615" s="5" t="s">
        <v>743</v>
      </c>
      <c r="E2615" s="62">
        <v>41640.0</v>
      </c>
      <c r="F2615" s="62">
        <v>42004.0</v>
      </c>
      <c r="G2615" s="5" t="s">
        <v>747</v>
      </c>
      <c r="H2615" s="5">
        <v>0.0</v>
      </c>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t="s">
        <v>890</v>
      </c>
    </row>
    <row r="2616" ht="14.25" customHeight="1">
      <c r="A2616" s="7" t="s">
        <v>4146</v>
      </c>
      <c r="B2616" s="7" t="s">
        <v>1230</v>
      </c>
      <c r="C2616" s="7" t="s">
        <v>995</v>
      </c>
      <c r="D2616" s="7" t="s">
        <v>743</v>
      </c>
      <c r="E2616" s="68">
        <v>41640.0</v>
      </c>
      <c r="F2616" s="68">
        <v>42004.0</v>
      </c>
      <c r="G2616" s="7" t="s">
        <v>747</v>
      </c>
      <c r="H2616" s="7">
        <v>22.0</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890</v>
      </c>
    </row>
    <row r="2617" ht="14.25" customHeight="1">
      <c r="A2617" s="5" t="s">
        <v>4148</v>
      </c>
      <c r="B2617" s="5" t="s">
        <v>1230</v>
      </c>
      <c r="C2617" s="5" t="s">
        <v>995</v>
      </c>
      <c r="D2617" s="5" t="s">
        <v>743</v>
      </c>
      <c r="E2617" s="62">
        <v>41640.0</v>
      </c>
      <c r="F2617" s="62">
        <v>42004.0</v>
      </c>
      <c r="G2617" s="5" t="s">
        <v>747</v>
      </c>
      <c r="H2617" s="5">
        <v>60.0</v>
      </c>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t="s">
        <v>890</v>
      </c>
    </row>
    <row r="2618" ht="14.25" customHeight="1">
      <c r="A2618" s="7" t="s">
        <v>4149</v>
      </c>
      <c r="B2618" s="7" t="s">
        <v>1230</v>
      </c>
      <c r="C2618" s="7" t="s">
        <v>995</v>
      </c>
      <c r="D2618" s="7" t="s">
        <v>743</v>
      </c>
      <c r="E2618" s="68">
        <v>41640.0</v>
      </c>
      <c r="F2618" s="68">
        <v>42004.0</v>
      </c>
      <c r="G2618" s="7" t="s">
        <v>747</v>
      </c>
      <c r="H2618" s="7">
        <v>60.0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890</v>
      </c>
    </row>
    <row r="2619" ht="14.25" customHeight="1">
      <c r="A2619" s="5" t="s">
        <v>4150</v>
      </c>
      <c r="B2619" s="5" t="s">
        <v>742</v>
      </c>
      <c r="C2619" s="5" t="s">
        <v>995</v>
      </c>
      <c r="D2619" s="5" t="s">
        <v>743</v>
      </c>
      <c r="E2619" s="62">
        <v>41640.0</v>
      </c>
      <c r="F2619" s="62">
        <v>42004.0</v>
      </c>
      <c r="G2619" s="5" t="s">
        <v>747</v>
      </c>
      <c r="H2619" s="5">
        <v>12.8</v>
      </c>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t="s">
        <v>890</v>
      </c>
    </row>
    <row r="2620" ht="14.25" customHeight="1">
      <c r="A2620" s="7" t="s">
        <v>4151</v>
      </c>
      <c r="B2620" s="7" t="s">
        <v>647</v>
      </c>
      <c r="C2620" s="7"/>
      <c r="D2620" s="7" t="s">
        <v>1078</v>
      </c>
      <c r="E2620" s="68">
        <v>41640.0</v>
      </c>
      <c r="F2620" s="68">
        <v>42004.0</v>
      </c>
      <c r="G2620" s="7" t="s">
        <v>747</v>
      </c>
      <c r="H2620" s="7">
        <v>0.1773</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890</v>
      </c>
    </row>
    <row r="2621" ht="14.25" customHeight="1">
      <c r="A2621" s="5" t="s">
        <v>4151</v>
      </c>
      <c r="B2621" s="5" t="s">
        <v>647</v>
      </c>
      <c r="C2621" s="5"/>
      <c r="D2621" s="5" t="s">
        <v>1085</v>
      </c>
      <c r="E2621" s="62">
        <v>41640.0</v>
      </c>
      <c r="F2621" s="62">
        <v>42004.0</v>
      </c>
      <c r="G2621" s="5" t="s">
        <v>747</v>
      </c>
      <c r="H2621" s="5">
        <v>0.0</v>
      </c>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t="s">
        <v>890</v>
      </c>
    </row>
    <row r="2622" ht="14.25" customHeight="1">
      <c r="A2622" s="7" t="s">
        <v>4151</v>
      </c>
      <c r="B2622" s="7" t="s">
        <v>647</v>
      </c>
      <c r="C2622" s="7"/>
      <c r="D2622" s="7" t="s">
        <v>1089</v>
      </c>
      <c r="E2622" s="68">
        <v>41640.0</v>
      </c>
      <c r="F2622" s="68">
        <v>42004.0</v>
      </c>
      <c r="G2622" s="7" t="s">
        <v>747</v>
      </c>
      <c r="H2622" s="7">
        <v>1.0</v>
      </c>
      <c r="I2622" s="7"/>
      <c r="J2622" s="7"/>
      <c r="K2622" s="7"/>
      <c r="L2622" s="7"/>
      <c r="M2622" s="7"/>
      <c r="N2622" s="7"/>
      <c r="O2622" s="7"/>
      <c r="P2622" s="7"/>
      <c r="Q2622" s="7"/>
      <c r="R2622" s="7"/>
      <c r="S2622" s="7"/>
      <c r="T2622" s="7"/>
      <c r="U2622" s="7"/>
      <c r="V2622" s="7"/>
      <c r="W2622" s="7"/>
      <c r="X2622" s="7"/>
      <c r="Y2622" s="7"/>
      <c r="Z2622" s="7"/>
      <c r="AA2622" s="7"/>
      <c r="AB2622" s="7"/>
      <c r="AC2622" s="7"/>
      <c r="AD2622" s="7"/>
      <c r="AE2622" s="7"/>
      <c r="AF2622" s="7" t="s">
        <v>890</v>
      </c>
    </row>
    <row r="2623" ht="14.25" customHeight="1">
      <c r="A2623" s="5" t="s">
        <v>4151</v>
      </c>
      <c r="B2623" s="5" t="s">
        <v>647</v>
      </c>
      <c r="C2623" s="5"/>
      <c r="D2623" s="5" t="s">
        <v>1191</v>
      </c>
      <c r="E2623" s="62">
        <v>41883.0</v>
      </c>
      <c r="F2623" s="62">
        <v>42004.0</v>
      </c>
      <c r="G2623" s="5" t="s">
        <v>1003</v>
      </c>
      <c r="H2623" s="5">
        <v>0.1773</v>
      </c>
      <c r="I2623" s="5">
        <v>0.1773</v>
      </c>
      <c r="J2623" s="5">
        <v>0.1773</v>
      </c>
      <c r="K2623" s="5">
        <v>0.1773</v>
      </c>
      <c r="L2623" s="5">
        <v>0.1773</v>
      </c>
      <c r="M2623" s="5">
        <v>0.1773</v>
      </c>
      <c r="N2623" s="5">
        <v>0.1773</v>
      </c>
      <c r="O2623" s="5">
        <v>0.468</v>
      </c>
      <c r="P2623" s="5">
        <v>0.468</v>
      </c>
      <c r="Q2623" s="5">
        <v>0.468</v>
      </c>
      <c r="R2623" s="5">
        <v>0.468</v>
      </c>
      <c r="S2623" s="5">
        <v>0.468</v>
      </c>
      <c r="T2623" s="5">
        <v>0.468</v>
      </c>
      <c r="U2623" s="5">
        <v>0.468</v>
      </c>
      <c r="V2623" s="5">
        <v>0.468</v>
      </c>
      <c r="W2623" s="5">
        <v>0.468</v>
      </c>
      <c r="X2623" s="5">
        <v>0.468</v>
      </c>
      <c r="Y2623" s="5">
        <v>0.468</v>
      </c>
      <c r="Z2623" s="5">
        <v>0.468</v>
      </c>
      <c r="AA2623" s="5">
        <v>0.468</v>
      </c>
      <c r="AB2623" s="5">
        <v>0.468</v>
      </c>
      <c r="AC2623" s="5">
        <v>0.1773</v>
      </c>
      <c r="AD2623" s="5">
        <v>0.1773</v>
      </c>
      <c r="AE2623" s="5">
        <v>0.1773</v>
      </c>
      <c r="AF2623" s="5" t="s">
        <v>890</v>
      </c>
    </row>
    <row r="2624" ht="14.25" customHeight="1">
      <c r="A2624" s="7" t="s">
        <v>4151</v>
      </c>
      <c r="B2624" s="7" t="s">
        <v>647</v>
      </c>
      <c r="C2624" s="7"/>
      <c r="D2624" s="7" t="s">
        <v>1658</v>
      </c>
      <c r="E2624" s="68">
        <v>41821.0</v>
      </c>
      <c r="F2624" s="68">
        <v>41883.0</v>
      </c>
      <c r="G2624" s="7" t="s">
        <v>747</v>
      </c>
      <c r="H2624" s="7">
        <v>0.1773</v>
      </c>
      <c r="I2624" s="7"/>
      <c r="J2624" s="7"/>
      <c r="K2624" s="7"/>
      <c r="L2624" s="7"/>
      <c r="M2624" s="7"/>
      <c r="N2624" s="7"/>
      <c r="O2624" s="7"/>
      <c r="P2624" s="7"/>
      <c r="Q2624" s="7"/>
      <c r="R2624" s="7"/>
      <c r="S2624" s="7"/>
      <c r="T2624" s="7"/>
      <c r="U2624" s="7"/>
      <c r="V2624" s="7"/>
      <c r="W2624" s="7"/>
      <c r="X2624" s="7"/>
      <c r="Y2624" s="7"/>
      <c r="Z2624" s="7"/>
      <c r="AA2624" s="7"/>
      <c r="AB2624" s="7"/>
      <c r="AC2624" s="7"/>
      <c r="AD2624" s="7"/>
      <c r="AE2624" s="7"/>
      <c r="AF2624" s="7" t="s">
        <v>890</v>
      </c>
    </row>
    <row r="2625" ht="14.25" customHeight="1">
      <c r="A2625" s="5" t="s">
        <v>4151</v>
      </c>
      <c r="B2625" s="5" t="s">
        <v>647</v>
      </c>
      <c r="C2625" s="5"/>
      <c r="D2625" s="5" t="s">
        <v>1191</v>
      </c>
      <c r="E2625" s="62">
        <v>41821.0</v>
      </c>
      <c r="F2625" s="62">
        <v>41883.0</v>
      </c>
      <c r="G2625" s="5" t="s">
        <v>1003</v>
      </c>
      <c r="H2625" s="5">
        <v>0.1773</v>
      </c>
      <c r="I2625" s="5">
        <v>0.1773</v>
      </c>
      <c r="J2625" s="5">
        <v>0.1773</v>
      </c>
      <c r="K2625" s="5">
        <v>0.1773</v>
      </c>
      <c r="L2625" s="5">
        <v>0.1773</v>
      </c>
      <c r="M2625" s="5">
        <v>0.1773</v>
      </c>
      <c r="N2625" s="5">
        <v>0.1773</v>
      </c>
      <c r="O2625" s="5">
        <v>0.1773</v>
      </c>
      <c r="P2625" s="5">
        <v>0.26</v>
      </c>
      <c r="Q2625" s="5">
        <v>0.26</v>
      </c>
      <c r="R2625" s="5">
        <v>0.26</v>
      </c>
      <c r="S2625" s="5">
        <v>0.26</v>
      </c>
      <c r="T2625" s="5">
        <v>0.26</v>
      </c>
      <c r="U2625" s="5">
        <v>0.26</v>
      </c>
      <c r="V2625" s="5">
        <v>0.26</v>
      </c>
      <c r="W2625" s="5">
        <v>0.26</v>
      </c>
      <c r="X2625" s="5">
        <v>0.26</v>
      </c>
      <c r="Y2625" s="5">
        <v>0.26</v>
      </c>
      <c r="Z2625" s="5">
        <v>0.26</v>
      </c>
      <c r="AA2625" s="5">
        <v>0.26</v>
      </c>
      <c r="AB2625" s="5">
        <v>0.1773</v>
      </c>
      <c r="AC2625" s="5">
        <v>0.1773</v>
      </c>
      <c r="AD2625" s="5">
        <v>0.1773</v>
      </c>
      <c r="AE2625" s="5">
        <v>0.1773</v>
      </c>
      <c r="AF2625" s="5" t="s">
        <v>890</v>
      </c>
    </row>
    <row r="2626" ht="14.25" customHeight="1">
      <c r="A2626" s="7" t="s">
        <v>4151</v>
      </c>
      <c r="B2626" s="7" t="s">
        <v>647</v>
      </c>
      <c r="C2626" s="7"/>
      <c r="D2626" s="7" t="s">
        <v>1658</v>
      </c>
      <c r="E2626" s="68">
        <v>41640.0</v>
      </c>
      <c r="F2626" s="68">
        <v>41820.0</v>
      </c>
      <c r="G2626" s="7" t="s">
        <v>747</v>
      </c>
      <c r="H2626" s="7">
        <v>0.1773</v>
      </c>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7" t="s">
        <v>890</v>
      </c>
    </row>
    <row r="2627" ht="14.25" customHeight="1">
      <c r="A2627" s="5" t="s">
        <v>4151</v>
      </c>
      <c r="B2627" s="5" t="s">
        <v>647</v>
      </c>
      <c r="C2627" s="5"/>
      <c r="D2627" s="5" t="s">
        <v>1191</v>
      </c>
      <c r="E2627" s="62">
        <v>41640.0</v>
      </c>
      <c r="F2627" s="62">
        <v>41820.0</v>
      </c>
      <c r="G2627" s="5" t="s">
        <v>1003</v>
      </c>
      <c r="H2627" s="5">
        <v>0.1773</v>
      </c>
      <c r="I2627" s="5">
        <v>0.1773</v>
      </c>
      <c r="J2627" s="5">
        <v>0.1773</v>
      </c>
      <c r="K2627" s="5">
        <v>0.1773</v>
      </c>
      <c r="L2627" s="5">
        <v>0.1773</v>
      </c>
      <c r="M2627" s="5">
        <v>0.1773</v>
      </c>
      <c r="N2627" s="5">
        <v>0.1773</v>
      </c>
      <c r="O2627" s="5">
        <v>0.468</v>
      </c>
      <c r="P2627" s="5">
        <v>0.468</v>
      </c>
      <c r="Q2627" s="5">
        <v>0.468</v>
      </c>
      <c r="R2627" s="5">
        <v>0.468</v>
      </c>
      <c r="S2627" s="5">
        <v>0.468</v>
      </c>
      <c r="T2627" s="5">
        <v>0.468</v>
      </c>
      <c r="U2627" s="5">
        <v>0.468</v>
      </c>
      <c r="V2627" s="5">
        <v>0.468</v>
      </c>
      <c r="W2627" s="5">
        <v>0.468</v>
      </c>
      <c r="X2627" s="5">
        <v>0.468</v>
      </c>
      <c r="Y2627" s="5">
        <v>0.468</v>
      </c>
      <c r="Z2627" s="5">
        <v>0.468</v>
      </c>
      <c r="AA2627" s="5">
        <v>0.468</v>
      </c>
      <c r="AB2627" s="5">
        <v>0.468</v>
      </c>
      <c r="AC2627" s="5">
        <v>0.1773</v>
      </c>
      <c r="AD2627" s="5">
        <v>0.1773</v>
      </c>
      <c r="AE2627" s="5">
        <v>0.1773</v>
      </c>
      <c r="AF2627" s="5" t="s">
        <v>890</v>
      </c>
    </row>
    <row r="2628" ht="14.25" customHeight="1">
      <c r="A2628" s="7" t="s">
        <v>4152</v>
      </c>
      <c r="B2628" s="7" t="s">
        <v>742</v>
      </c>
      <c r="C2628" s="7"/>
      <c r="D2628" s="7" t="s">
        <v>743</v>
      </c>
      <c r="E2628" s="68">
        <v>41640.0</v>
      </c>
      <c r="F2628" s="68">
        <v>42004.0</v>
      </c>
      <c r="G2628" s="7" t="s">
        <v>747</v>
      </c>
      <c r="H2628" s="7">
        <v>0.0</v>
      </c>
      <c r="I2628" s="7"/>
      <c r="J2628" s="7"/>
      <c r="K2628" s="7"/>
      <c r="L2628" s="7"/>
      <c r="M2628" s="7"/>
      <c r="N2628" s="7"/>
      <c r="O2628" s="7"/>
      <c r="P2628" s="7"/>
      <c r="Q2628" s="7"/>
      <c r="R2628" s="7"/>
      <c r="S2628" s="7"/>
      <c r="T2628" s="7"/>
      <c r="U2628" s="7"/>
      <c r="V2628" s="7"/>
      <c r="W2628" s="7"/>
      <c r="X2628" s="7"/>
      <c r="Y2628" s="7"/>
      <c r="Z2628" s="7"/>
      <c r="AA2628" s="7"/>
      <c r="AB2628" s="7"/>
      <c r="AC2628" s="7"/>
      <c r="AD2628" s="7"/>
      <c r="AE2628" s="7"/>
      <c r="AF2628" s="7" t="s">
        <v>890</v>
      </c>
    </row>
    <row r="2629" ht="14.25" customHeight="1">
      <c r="A2629" s="5" t="s">
        <v>4153</v>
      </c>
      <c r="B2629" s="5" t="s">
        <v>886</v>
      </c>
      <c r="C2629" s="5" t="s">
        <v>887</v>
      </c>
      <c r="D2629" s="5" t="s">
        <v>743</v>
      </c>
      <c r="E2629" s="62">
        <v>41640.0</v>
      </c>
      <c r="F2629" s="62">
        <v>42004.0</v>
      </c>
      <c r="G2629" s="5" t="s">
        <v>747</v>
      </c>
      <c r="H2629" s="5">
        <v>120.0</v>
      </c>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t="s">
        <v>890</v>
      </c>
    </row>
    <row r="2630" ht="14.25" customHeight="1">
      <c r="A2630" s="7" t="s">
        <v>4154</v>
      </c>
      <c r="B2630" s="7" t="s">
        <v>742</v>
      </c>
      <c r="C2630" s="7" t="s">
        <v>887</v>
      </c>
      <c r="D2630" s="7" t="s">
        <v>743</v>
      </c>
      <c r="E2630" s="68">
        <v>41640.0</v>
      </c>
      <c r="F2630" s="68">
        <v>42004.0</v>
      </c>
      <c r="G2630" s="7" t="s">
        <v>747</v>
      </c>
      <c r="H2630" s="7">
        <v>0.2</v>
      </c>
      <c r="I2630" s="7"/>
      <c r="J2630" s="7"/>
      <c r="K2630" s="7"/>
      <c r="L2630" s="7"/>
      <c r="M2630" s="7"/>
      <c r="N2630" s="7"/>
      <c r="O2630" s="7"/>
      <c r="P2630" s="7"/>
      <c r="Q2630" s="7"/>
      <c r="R2630" s="7"/>
      <c r="S2630" s="7"/>
      <c r="T2630" s="7"/>
      <c r="U2630" s="7"/>
      <c r="V2630" s="7"/>
      <c r="W2630" s="7"/>
      <c r="X2630" s="7"/>
      <c r="Y2630" s="7"/>
      <c r="Z2630" s="7"/>
      <c r="AA2630" s="7"/>
      <c r="AB2630" s="7"/>
      <c r="AC2630" s="7"/>
      <c r="AD2630" s="7"/>
      <c r="AE2630" s="7"/>
      <c r="AF2630" s="7" t="s">
        <v>890</v>
      </c>
    </row>
    <row r="2631" ht="14.25" customHeight="1">
      <c r="A2631" s="5" t="s">
        <v>4155</v>
      </c>
      <c r="B2631" s="5" t="s">
        <v>742</v>
      </c>
      <c r="C2631" s="5"/>
      <c r="D2631" s="5" t="s">
        <v>743</v>
      </c>
      <c r="E2631" s="62">
        <v>41640.0</v>
      </c>
      <c r="F2631" s="62">
        <v>42004.0</v>
      </c>
      <c r="G2631" s="5" t="s">
        <v>747</v>
      </c>
      <c r="H2631" s="5">
        <v>0.0</v>
      </c>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t="s">
        <v>890</v>
      </c>
    </row>
    <row r="2632" ht="14.25" customHeight="1">
      <c r="A2632" s="7" t="s">
        <v>4156</v>
      </c>
      <c r="B2632" s="7" t="s">
        <v>742</v>
      </c>
      <c r="C2632" s="7"/>
      <c r="D2632" s="7" t="s">
        <v>743</v>
      </c>
      <c r="E2632" s="68">
        <v>41640.0</v>
      </c>
      <c r="F2632" s="68">
        <v>42004.0</v>
      </c>
      <c r="G2632" s="7" t="s">
        <v>747</v>
      </c>
      <c r="H2632" s="7">
        <v>1.0</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890</v>
      </c>
    </row>
    <row r="2633" ht="14.25" customHeight="1">
      <c r="A2633" s="5" t="s">
        <v>4157</v>
      </c>
      <c r="B2633" s="5" t="s">
        <v>1230</v>
      </c>
      <c r="C2633" s="5" t="s">
        <v>995</v>
      </c>
      <c r="D2633" s="5" t="s">
        <v>743</v>
      </c>
      <c r="E2633" s="62">
        <v>41640.0</v>
      </c>
      <c r="F2633" s="62">
        <v>42004.0</v>
      </c>
      <c r="G2633" s="5" t="s">
        <v>747</v>
      </c>
      <c r="H2633" s="5">
        <v>55.0</v>
      </c>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t="s">
        <v>890</v>
      </c>
    </row>
    <row r="2634" ht="14.25" customHeight="1">
      <c r="A2634" s="7" t="s">
        <v>4158</v>
      </c>
      <c r="B2634" s="7" t="s">
        <v>1230</v>
      </c>
      <c r="C2634" s="7"/>
      <c r="D2634" s="7" t="s">
        <v>743</v>
      </c>
      <c r="E2634" s="68">
        <v>41640.0</v>
      </c>
      <c r="F2634" s="68">
        <v>42004.0</v>
      </c>
      <c r="G2634" s="7" t="s">
        <v>747</v>
      </c>
      <c r="H2634" s="7">
        <v>0.05</v>
      </c>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7" t="s">
        <v>890</v>
      </c>
    </row>
    <row r="2635" ht="14.25" customHeight="1">
      <c r="A2635" s="5" t="s">
        <v>4159</v>
      </c>
      <c r="B2635" s="5" t="s">
        <v>1230</v>
      </c>
      <c r="C2635" s="5"/>
      <c r="D2635" s="5" t="s">
        <v>743</v>
      </c>
      <c r="E2635" s="62">
        <v>41640.0</v>
      </c>
      <c r="F2635" s="62">
        <v>42004.0</v>
      </c>
      <c r="G2635" s="5" t="s">
        <v>747</v>
      </c>
      <c r="H2635" s="5">
        <v>0.2</v>
      </c>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t="s">
        <v>890</v>
      </c>
    </row>
    <row r="2636" ht="14.25" customHeight="1">
      <c r="A2636" s="7" t="s">
        <v>4160</v>
      </c>
      <c r="B2636" s="7" t="s">
        <v>1230</v>
      </c>
      <c r="C2636" s="7" t="s">
        <v>995</v>
      </c>
      <c r="D2636" s="7" t="s">
        <v>743</v>
      </c>
      <c r="E2636" s="68">
        <v>41640.0</v>
      </c>
      <c r="F2636" s="68">
        <v>42004.0</v>
      </c>
      <c r="G2636" s="7" t="s">
        <v>747</v>
      </c>
      <c r="H2636" s="7">
        <v>60.0</v>
      </c>
      <c r="I2636" s="7"/>
      <c r="J2636" s="7"/>
      <c r="K2636" s="7"/>
      <c r="L2636" s="7"/>
      <c r="M2636" s="7"/>
      <c r="N2636" s="7"/>
      <c r="O2636" s="7"/>
      <c r="P2636" s="7"/>
      <c r="Q2636" s="7"/>
      <c r="R2636" s="7"/>
      <c r="S2636" s="7"/>
      <c r="T2636" s="7"/>
      <c r="U2636" s="7"/>
      <c r="V2636" s="7"/>
      <c r="W2636" s="7"/>
      <c r="X2636" s="7"/>
      <c r="Y2636" s="7"/>
      <c r="Z2636" s="7"/>
      <c r="AA2636" s="7"/>
      <c r="AB2636" s="7"/>
      <c r="AC2636" s="7"/>
      <c r="AD2636" s="7"/>
      <c r="AE2636" s="7"/>
      <c r="AF2636" s="7" t="s">
        <v>890</v>
      </c>
    </row>
    <row r="2637" ht="14.25" customHeight="1">
      <c r="A2637" s="5" t="s">
        <v>4161</v>
      </c>
      <c r="B2637" s="5" t="s">
        <v>1230</v>
      </c>
      <c r="C2637" s="5" t="s">
        <v>995</v>
      </c>
      <c r="D2637" s="5" t="s">
        <v>743</v>
      </c>
      <c r="E2637" s="62">
        <v>41640.0</v>
      </c>
      <c r="F2637" s="62">
        <v>42004.0</v>
      </c>
      <c r="G2637" s="5" t="s">
        <v>747</v>
      </c>
      <c r="H2637" s="5">
        <v>55.0</v>
      </c>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t="s">
        <v>890</v>
      </c>
    </row>
    <row r="2638" ht="14.25" customHeight="1">
      <c r="A2638" s="7" t="s">
        <v>4162</v>
      </c>
      <c r="B2638" s="7" t="s">
        <v>1230</v>
      </c>
      <c r="C2638" s="7"/>
      <c r="D2638" s="7" t="s">
        <v>743</v>
      </c>
      <c r="E2638" s="68">
        <v>41640.0</v>
      </c>
      <c r="F2638" s="68">
        <v>42004.0</v>
      </c>
      <c r="G2638" s="7" t="s">
        <v>747</v>
      </c>
      <c r="H2638" s="7">
        <v>0.05</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890</v>
      </c>
    </row>
    <row r="2639" ht="14.25" customHeight="1">
      <c r="A2639" s="5" t="s">
        <v>4163</v>
      </c>
      <c r="B2639" s="5" t="s">
        <v>1230</v>
      </c>
      <c r="C2639" s="5"/>
      <c r="D2639" s="5" t="s">
        <v>743</v>
      </c>
      <c r="E2639" s="62">
        <v>41640.0</v>
      </c>
      <c r="F2639" s="62">
        <v>42004.0</v>
      </c>
      <c r="G2639" s="5" t="s">
        <v>747</v>
      </c>
      <c r="H2639" s="5">
        <v>0.2</v>
      </c>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t="s">
        <v>890</v>
      </c>
    </row>
    <row r="2640" ht="14.25" customHeight="1">
      <c r="A2640" s="7" t="s">
        <v>4164</v>
      </c>
      <c r="B2640" s="7" t="s">
        <v>1230</v>
      </c>
      <c r="C2640" s="7" t="s">
        <v>995</v>
      </c>
      <c r="D2640" s="7" t="s">
        <v>743</v>
      </c>
      <c r="E2640" s="68">
        <v>41640.0</v>
      </c>
      <c r="F2640" s="68">
        <v>42004.0</v>
      </c>
      <c r="G2640" s="7" t="s">
        <v>747</v>
      </c>
      <c r="H2640" s="7">
        <v>60.0</v>
      </c>
      <c r="I2640" s="7"/>
      <c r="J2640" s="7"/>
      <c r="K2640" s="7"/>
      <c r="L2640" s="7"/>
      <c r="M2640" s="7"/>
      <c r="N2640" s="7"/>
      <c r="O2640" s="7"/>
      <c r="P2640" s="7"/>
      <c r="Q2640" s="7"/>
      <c r="R2640" s="7"/>
      <c r="S2640" s="7"/>
      <c r="T2640" s="7"/>
      <c r="U2640" s="7"/>
      <c r="V2640" s="7"/>
      <c r="W2640" s="7"/>
      <c r="X2640" s="7"/>
      <c r="Y2640" s="7"/>
      <c r="Z2640" s="7"/>
      <c r="AA2640" s="7"/>
      <c r="AB2640" s="7"/>
      <c r="AC2640" s="7"/>
      <c r="AD2640" s="7"/>
      <c r="AE2640" s="7"/>
      <c r="AF2640" s="7" t="s">
        <v>890</v>
      </c>
    </row>
    <row r="2641" ht="14.25" customHeight="1">
      <c r="A2641" s="5" t="s">
        <v>4165</v>
      </c>
      <c r="B2641" s="5" t="s">
        <v>1077</v>
      </c>
      <c r="C2641" s="5"/>
      <c r="D2641" s="5" t="s">
        <v>1247</v>
      </c>
      <c r="E2641" s="62">
        <v>41640.0</v>
      </c>
      <c r="F2641" s="62">
        <v>42004.0</v>
      </c>
      <c r="G2641" s="5" t="s">
        <v>747</v>
      </c>
      <c r="H2641" s="5">
        <v>0.0</v>
      </c>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t="s">
        <v>890</v>
      </c>
    </row>
    <row r="2642" ht="14.25" customHeight="1">
      <c r="A2642" s="7" t="s">
        <v>4165</v>
      </c>
      <c r="B2642" s="7" t="s">
        <v>1077</v>
      </c>
      <c r="C2642" s="7"/>
      <c r="D2642" s="7" t="s">
        <v>1089</v>
      </c>
      <c r="E2642" s="68">
        <v>41640.0</v>
      </c>
      <c r="F2642" s="68">
        <v>42004.0</v>
      </c>
      <c r="G2642" s="7" t="s">
        <v>747</v>
      </c>
      <c r="H2642" s="7">
        <v>0.3</v>
      </c>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7" t="s">
        <v>890</v>
      </c>
    </row>
    <row r="2643" ht="14.25" customHeight="1">
      <c r="A2643" s="5" t="s">
        <v>4165</v>
      </c>
      <c r="B2643" s="5" t="s">
        <v>1077</v>
      </c>
      <c r="C2643" s="5"/>
      <c r="D2643" s="5" t="s">
        <v>1191</v>
      </c>
      <c r="E2643" s="62">
        <v>41640.0</v>
      </c>
      <c r="F2643" s="62">
        <v>42004.0</v>
      </c>
      <c r="G2643" s="5" t="s">
        <v>1003</v>
      </c>
      <c r="H2643" s="5">
        <v>0.0</v>
      </c>
      <c r="I2643" s="5">
        <v>0.0</v>
      </c>
      <c r="J2643" s="5">
        <v>0.0</v>
      </c>
      <c r="K2643" s="5">
        <v>0.0</v>
      </c>
      <c r="L2643" s="5">
        <v>0.0</v>
      </c>
      <c r="M2643" s="5">
        <v>0.0</v>
      </c>
      <c r="N2643" s="5">
        <v>0.0</v>
      </c>
      <c r="O2643" s="5">
        <v>0.0</v>
      </c>
      <c r="P2643" s="5">
        <v>0.3</v>
      </c>
      <c r="Q2643" s="5">
        <v>0.3</v>
      </c>
      <c r="R2643" s="5">
        <v>0.3</v>
      </c>
      <c r="S2643" s="5">
        <v>0.3</v>
      </c>
      <c r="T2643" s="5">
        <v>0.3</v>
      </c>
      <c r="U2643" s="5">
        <v>0.3</v>
      </c>
      <c r="V2643" s="5">
        <v>0.3</v>
      </c>
      <c r="W2643" s="5">
        <v>0.15</v>
      </c>
      <c r="X2643" s="5">
        <v>0.0</v>
      </c>
      <c r="Y2643" s="5">
        <v>0.0</v>
      </c>
      <c r="Z2643" s="5">
        <v>0.0</v>
      </c>
      <c r="AA2643" s="5">
        <v>0.0</v>
      </c>
      <c r="AB2643" s="5">
        <v>0.0</v>
      </c>
      <c r="AC2643" s="5">
        <v>0.0</v>
      </c>
      <c r="AD2643" s="5">
        <v>0.0</v>
      </c>
      <c r="AE2643" s="5">
        <v>0.0</v>
      </c>
      <c r="AF2643" s="5" t="s">
        <v>890</v>
      </c>
    </row>
    <row r="2644" ht="14.25" customHeight="1">
      <c r="A2644" s="7" t="s">
        <v>4166</v>
      </c>
      <c r="B2644" s="7" t="s">
        <v>1185</v>
      </c>
      <c r="C2644" s="7"/>
      <c r="D2644" s="7" t="s">
        <v>1247</v>
      </c>
      <c r="E2644" s="68">
        <v>41640.0</v>
      </c>
      <c r="F2644" s="68">
        <v>42004.0</v>
      </c>
      <c r="G2644" s="7" t="s">
        <v>747</v>
      </c>
      <c r="H2644" s="7">
        <v>0.35</v>
      </c>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7" t="s">
        <v>890</v>
      </c>
    </row>
    <row r="2645" ht="14.25" customHeight="1">
      <c r="A2645" s="5" t="s">
        <v>4166</v>
      </c>
      <c r="B2645" s="5" t="s">
        <v>1185</v>
      </c>
      <c r="C2645" s="5"/>
      <c r="D2645" s="5" t="s">
        <v>1089</v>
      </c>
      <c r="E2645" s="62">
        <v>41640.0</v>
      </c>
      <c r="F2645" s="62">
        <v>42004.0</v>
      </c>
      <c r="G2645" s="5" t="s">
        <v>1003</v>
      </c>
      <c r="H2645" s="7">
        <v>0.25</v>
      </c>
      <c r="I2645" s="7">
        <v>0.25</v>
      </c>
      <c r="J2645" s="7">
        <v>0.25</v>
      </c>
      <c r="K2645" s="7">
        <v>0.25</v>
      </c>
      <c r="L2645" s="7">
        <v>0.25</v>
      </c>
      <c r="M2645" s="7">
        <v>0.25</v>
      </c>
      <c r="N2645" s="7">
        <v>0.25</v>
      </c>
      <c r="O2645" s="7">
        <v>0.25</v>
      </c>
      <c r="P2645" s="7">
        <v>0.5</v>
      </c>
      <c r="Q2645" s="7">
        <v>0.5</v>
      </c>
      <c r="R2645" s="7">
        <v>0.5</v>
      </c>
      <c r="S2645" s="7">
        <v>0.5</v>
      </c>
      <c r="T2645" s="7">
        <v>0.5</v>
      </c>
      <c r="U2645" s="7">
        <v>0.5</v>
      </c>
      <c r="V2645" s="7">
        <v>0.5</v>
      </c>
      <c r="W2645" s="7">
        <v>0.5</v>
      </c>
      <c r="X2645" s="7">
        <v>0.5</v>
      </c>
      <c r="Y2645" s="7">
        <v>0.25</v>
      </c>
      <c r="Z2645" s="7">
        <v>0.25</v>
      </c>
      <c r="AA2645" s="7">
        <v>0.25</v>
      </c>
      <c r="AB2645" s="7">
        <v>0.25</v>
      </c>
      <c r="AC2645" s="7">
        <v>0.25</v>
      </c>
      <c r="AD2645" s="7">
        <v>0.25</v>
      </c>
      <c r="AE2645" s="7">
        <v>0.25</v>
      </c>
      <c r="AF2645" s="5" t="s">
        <v>890</v>
      </c>
    </row>
    <row r="2646" ht="14.25" customHeight="1">
      <c r="A2646" s="7" t="s">
        <v>4166</v>
      </c>
      <c r="B2646" s="7" t="s">
        <v>1185</v>
      </c>
      <c r="C2646" s="7"/>
      <c r="D2646" s="7" t="s">
        <v>1191</v>
      </c>
      <c r="E2646" s="68">
        <v>41883.0</v>
      </c>
      <c r="F2646" s="68">
        <v>42004.0</v>
      </c>
      <c r="G2646" s="7" t="s">
        <v>1003</v>
      </c>
      <c r="H2646" s="7">
        <v>0.35</v>
      </c>
      <c r="I2646" s="7">
        <v>0.35</v>
      </c>
      <c r="J2646" s="7">
        <v>0.35</v>
      </c>
      <c r="K2646" s="7">
        <v>0.35</v>
      </c>
      <c r="L2646" s="7">
        <v>0.35</v>
      </c>
      <c r="M2646" s="7">
        <v>0.35</v>
      </c>
      <c r="N2646" s="7">
        <v>0.35</v>
      </c>
      <c r="O2646" s="7">
        <v>0.35</v>
      </c>
      <c r="P2646" s="7">
        <v>0.95</v>
      </c>
      <c r="Q2646" s="7">
        <v>0.95</v>
      </c>
      <c r="R2646" s="7">
        <v>0.95</v>
      </c>
      <c r="S2646" s="7">
        <v>0.95</v>
      </c>
      <c r="T2646" s="7">
        <v>0.95</v>
      </c>
      <c r="U2646" s="7">
        <v>0.95</v>
      </c>
      <c r="V2646" s="7">
        <v>0.95</v>
      </c>
      <c r="W2646" s="7">
        <v>0.95</v>
      </c>
      <c r="X2646" s="7">
        <v>0.95</v>
      </c>
      <c r="Y2646" s="7">
        <v>0.35</v>
      </c>
      <c r="Z2646" s="7">
        <v>0.35</v>
      </c>
      <c r="AA2646" s="7">
        <v>0.35</v>
      </c>
      <c r="AB2646" s="7">
        <v>0.35</v>
      </c>
      <c r="AC2646" s="7">
        <v>0.35</v>
      </c>
      <c r="AD2646" s="7">
        <v>0.35</v>
      </c>
      <c r="AE2646" s="7">
        <v>0.35</v>
      </c>
      <c r="AF2646" s="7" t="s">
        <v>890</v>
      </c>
    </row>
    <row r="2647" ht="14.25" customHeight="1">
      <c r="A2647" s="5" t="s">
        <v>4166</v>
      </c>
      <c r="B2647" s="5" t="s">
        <v>1185</v>
      </c>
      <c r="C2647" s="5"/>
      <c r="D2647" s="5" t="s">
        <v>1658</v>
      </c>
      <c r="E2647" s="62">
        <v>41821.0</v>
      </c>
      <c r="F2647" s="62">
        <v>41883.0</v>
      </c>
      <c r="G2647" s="5" t="s">
        <v>747</v>
      </c>
      <c r="H2647" s="5">
        <v>0.25</v>
      </c>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t="s">
        <v>890</v>
      </c>
    </row>
    <row r="2648" ht="14.25" customHeight="1">
      <c r="A2648" s="7" t="s">
        <v>4166</v>
      </c>
      <c r="B2648" s="7" t="s">
        <v>1185</v>
      </c>
      <c r="C2648" s="7"/>
      <c r="D2648" s="7" t="s">
        <v>1191</v>
      </c>
      <c r="E2648" s="68">
        <v>41821.0</v>
      </c>
      <c r="F2648" s="68">
        <v>41883.0</v>
      </c>
      <c r="G2648" s="7" t="s">
        <v>1003</v>
      </c>
      <c r="H2648" s="7">
        <v>0.25</v>
      </c>
      <c r="I2648" s="7">
        <v>0.25</v>
      </c>
      <c r="J2648" s="7">
        <v>0.25</v>
      </c>
      <c r="K2648" s="7">
        <v>0.25</v>
      </c>
      <c r="L2648" s="7">
        <v>0.25</v>
      </c>
      <c r="M2648" s="7">
        <v>0.25</v>
      </c>
      <c r="N2648" s="7">
        <v>0.25</v>
      </c>
      <c r="O2648" s="7">
        <v>0.25</v>
      </c>
      <c r="P2648" s="7">
        <v>0.5</v>
      </c>
      <c r="Q2648" s="7">
        <v>0.5</v>
      </c>
      <c r="R2648" s="7">
        <v>0.5</v>
      </c>
      <c r="S2648" s="7">
        <v>0.5</v>
      </c>
      <c r="T2648" s="7">
        <v>0.5</v>
      </c>
      <c r="U2648" s="7">
        <v>0.5</v>
      </c>
      <c r="V2648" s="7">
        <v>0.5</v>
      </c>
      <c r="W2648" s="7">
        <v>0.5</v>
      </c>
      <c r="X2648" s="7">
        <v>0.5</v>
      </c>
      <c r="Y2648" s="7">
        <v>0.25</v>
      </c>
      <c r="Z2648" s="7">
        <v>0.25</v>
      </c>
      <c r="AA2648" s="7">
        <v>0.25</v>
      </c>
      <c r="AB2648" s="7">
        <v>0.25</v>
      </c>
      <c r="AC2648" s="7">
        <v>0.25</v>
      </c>
      <c r="AD2648" s="7">
        <v>0.25</v>
      </c>
      <c r="AE2648" s="7">
        <v>0.25</v>
      </c>
      <c r="AF2648" s="7" t="s">
        <v>890</v>
      </c>
    </row>
    <row r="2649" ht="14.25" customHeight="1">
      <c r="A2649" s="5" t="s">
        <v>4166</v>
      </c>
      <c r="B2649" s="5" t="s">
        <v>1185</v>
      </c>
      <c r="C2649" s="5"/>
      <c r="D2649" s="5" t="s">
        <v>1658</v>
      </c>
      <c r="E2649" s="62">
        <v>41640.0</v>
      </c>
      <c r="F2649" s="62">
        <v>41820.0</v>
      </c>
      <c r="G2649" s="5" t="s">
        <v>747</v>
      </c>
      <c r="H2649" s="5">
        <v>0.35</v>
      </c>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t="s">
        <v>890</v>
      </c>
    </row>
    <row r="2650" ht="14.25" customHeight="1">
      <c r="A2650" s="7" t="s">
        <v>4166</v>
      </c>
      <c r="B2650" s="7" t="s">
        <v>1185</v>
      </c>
      <c r="C2650" s="7"/>
      <c r="D2650" s="7" t="s">
        <v>1191</v>
      </c>
      <c r="E2650" s="68">
        <v>41640.0</v>
      </c>
      <c r="F2650" s="68">
        <v>41820.0</v>
      </c>
      <c r="G2650" s="7" t="s">
        <v>1003</v>
      </c>
      <c r="H2650" s="7">
        <v>0.35</v>
      </c>
      <c r="I2650" s="7">
        <v>0.35</v>
      </c>
      <c r="J2650" s="7">
        <v>0.35</v>
      </c>
      <c r="K2650" s="7">
        <v>0.35</v>
      </c>
      <c r="L2650" s="7">
        <v>0.35</v>
      </c>
      <c r="M2650" s="7">
        <v>0.35</v>
      </c>
      <c r="N2650" s="7">
        <v>0.35</v>
      </c>
      <c r="O2650" s="7">
        <v>0.35</v>
      </c>
      <c r="P2650" s="7">
        <v>0.95</v>
      </c>
      <c r="Q2650" s="7">
        <v>0.95</v>
      </c>
      <c r="R2650" s="7">
        <v>0.95</v>
      </c>
      <c r="S2650" s="7">
        <v>0.95</v>
      </c>
      <c r="T2650" s="7">
        <v>0.95</v>
      </c>
      <c r="U2650" s="7">
        <v>0.95</v>
      </c>
      <c r="V2650" s="7">
        <v>0.95</v>
      </c>
      <c r="W2650" s="7">
        <v>0.95</v>
      </c>
      <c r="X2650" s="7">
        <v>0.95</v>
      </c>
      <c r="Y2650" s="7">
        <v>0.35</v>
      </c>
      <c r="Z2650" s="7">
        <v>0.35</v>
      </c>
      <c r="AA2650" s="7">
        <v>0.35</v>
      </c>
      <c r="AB2650" s="7">
        <v>0.35</v>
      </c>
      <c r="AC2650" s="7">
        <v>0.35</v>
      </c>
      <c r="AD2650" s="7">
        <v>0.35</v>
      </c>
      <c r="AE2650" s="7">
        <v>0.35</v>
      </c>
      <c r="AF2650" s="7" t="s">
        <v>890</v>
      </c>
    </row>
    <row r="2651" ht="14.25" customHeight="1">
      <c r="A2651" s="5" t="s">
        <v>4167</v>
      </c>
      <c r="B2651" s="5" t="s">
        <v>41</v>
      </c>
      <c r="C2651" s="5"/>
      <c r="D2651" s="5" t="s">
        <v>1078</v>
      </c>
      <c r="E2651" s="62">
        <v>41640.0</v>
      </c>
      <c r="F2651" s="62">
        <v>42004.0</v>
      </c>
      <c r="G2651" s="5" t="s">
        <v>747</v>
      </c>
      <c r="H2651" s="5">
        <v>0.1773</v>
      </c>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t="s">
        <v>890</v>
      </c>
    </row>
    <row r="2652" ht="14.25" customHeight="1">
      <c r="A2652" s="7" t="s">
        <v>4167</v>
      </c>
      <c r="B2652" s="7" t="s">
        <v>41</v>
      </c>
      <c r="C2652" s="7"/>
      <c r="D2652" s="7" t="s">
        <v>1085</v>
      </c>
      <c r="E2652" s="68">
        <v>41640.0</v>
      </c>
      <c r="F2652" s="68">
        <v>42004.0</v>
      </c>
      <c r="G2652" s="7" t="s">
        <v>747</v>
      </c>
      <c r="H2652" s="7">
        <v>0.0</v>
      </c>
      <c r="I2652" s="7"/>
      <c r="J2652" s="7"/>
      <c r="K2652" s="7"/>
      <c r="L2652" s="7"/>
      <c r="M2652" s="7"/>
      <c r="N2652" s="7"/>
      <c r="O2652" s="7"/>
      <c r="P2652" s="7"/>
      <c r="Q2652" s="7"/>
      <c r="R2652" s="7"/>
      <c r="S2652" s="7"/>
      <c r="T2652" s="7"/>
      <c r="U2652" s="7"/>
      <c r="V2652" s="7"/>
      <c r="W2652" s="7"/>
      <c r="X2652" s="7"/>
      <c r="Y2652" s="7"/>
      <c r="Z2652" s="7"/>
      <c r="AA2652" s="7"/>
      <c r="AB2652" s="7"/>
      <c r="AC2652" s="7"/>
      <c r="AD2652" s="7"/>
      <c r="AE2652" s="7"/>
      <c r="AF2652" s="7" t="s">
        <v>890</v>
      </c>
    </row>
    <row r="2653" ht="14.25" customHeight="1">
      <c r="A2653" s="5" t="s">
        <v>4167</v>
      </c>
      <c r="B2653" s="5" t="s">
        <v>41</v>
      </c>
      <c r="C2653" s="5"/>
      <c r="D2653" s="5" t="s">
        <v>1089</v>
      </c>
      <c r="E2653" s="62">
        <v>41640.0</v>
      </c>
      <c r="F2653" s="62">
        <v>42004.0</v>
      </c>
      <c r="G2653" s="5" t="s">
        <v>747</v>
      </c>
      <c r="H2653" s="5">
        <v>1.0</v>
      </c>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t="s">
        <v>890</v>
      </c>
    </row>
    <row r="2654" ht="14.25" customHeight="1">
      <c r="A2654" s="7" t="s">
        <v>4167</v>
      </c>
      <c r="B2654" s="7" t="s">
        <v>41</v>
      </c>
      <c r="C2654" s="7"/>
      <c r="D2654" s="7" t="s">
        <v>1191</v>
      </c>
      <c r="E2654" s="68">
        <v>41883.0</v>
      </c>
      <c r="F2654" s="68">
        <v>42004.0</v>
      </c>
      <c r="G2654" s="7" t="s">
        <v>1003</v>
      </c>
      <c r="H2654" s="7">
        <v>0.1773</v>
      </c>
      <c r="I2654" s="7">
        <v>0.1773</v>
      </c>
      <c r="J2654" s="7">
        <v>0.1773</v>
      </c>
      <c r="K2654" s="7">
        <v>0.1773</v>
      </c>
      <c r="L2654" s="7">
        <v>0.1773</v>
      </c>
      <c r="M2654" s="7">
        <v>0.1773</v>
      </c>
      <c r="N2654" s="7">
        <v>0.1773</v>
      </c>
      <c r="O2654" s="7">
        <v>0.9</v>
      </c>
      <c r="P2654" s="7">
        <v>0.9</v>
      </c>
      <c r="Q2654" s="7">
        <v>0.9</v>
      </c>
      <c r="R2654" s="7">
        <v>0.9</v>
      </c>
      <c r="S2654" s="7">
        <v>0.9</v>
      </c>
      <c r="T2654" s="7">
        <v>0.9</v>
      </c>
      <c r="U2654" s="7">
        <v>0.9</v>
      </c>
      <c r="V2654" s="7">
        <v>0.9</v>
      </c>
      <c r="W2654" s="7">
        <v>0.9</v>
      </c>
      <c r="X2654" s="7">
        <v>0.9</v>
      </c>
      <c r="Y2654" s="7">
        <v>0.9</v>
      </c>
      <c r="Z2654" s="7">
        <v>0.9</v>
      </c>
      <c r="AA2654" s="7">
        <v>0.9</v>
      </c>
      <c r="AB2654" s="7">
        <v>0.9</v>
      </c>
      <c r="AC2654" s="7">
        <v>0.1773</v>
      </c>
      <c r="AD2654" s="7">
        <v>0.1773</v>
      </c>
      <c r="AE2654" s="7">
        <v>0.1773</v>
      </c>
      <c r="AF2654" s="7" t="s">
        <v>890</v>
      </c>
    </row>
    <row r="2655" ht="14.25" customHeight="1">
      <c r="A2655" s="5" t="s">
        <v>4167</v>
      </c>
      <c r="B2655" s="5" t="s">
        <v>41</v>
      </c>
      <c r="C2655" s="5"/>
      <c r="D2655" s="5" t="s">
        <v>1658</v>
      </c>
      <c r="E2655" s="62">
        <v>41821.0</v>
      </c>
      <c r="F2655" s="62">
        <v>41883.0</v>
      </c>
      <c r="G2655" s="5" t="s">
        <v>747</v>
      </c>
      <c r="H2655" s="5">
        <v>0.1773</v>
      </c>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t="s">
        <v>890</v>
      </c>
    </row>
    <row r="2656" ht="14.25" customHeight="1">
      <c r="A2656" s="7" t="s">
        <v>4167</v>
      </c>
      <c r="B2656" s="7" t="s">
        <v>41</v>
      </c>
      <c r="C2656" s="7"/>
      <c r="D2656" s="7" t="s">
        <v>1191</v>
      </c>
      <c r="E2656" s="68">
        <v>41821.0</v>
      </c>
      <c r="F2656" s="68">
        <v>41883.0</v>
      </c>
      <c r="G2656" s="7" t="s">
        <v>1003</v>
      </c>
      <c r="H2656" s="7">
        <v>0.1773</v>
      </c>
      <c r="I2656" s="7">
        <v>0.1773</v>
      </c>
      <c r="J2656" s="7">
        <v>0.1773</v>
      </c>
      <c r="K2656" s="7">
        <v>0.1773</v>
      </c>
      <c r="L2656" s="7">
        <v>0.1773</v>
      </c>
      <c r="M2656" s="7">
        <v>0.1773</v>
      </c>
      <c r="N2656" s="7">
        <v>0.1773</v>
      </c>
      <c r="O2656" s="7">
        <v>0.1773</v>
      </c>
      <c r="P2656" s="7">
        <v>0.5</v>
      </c>
      <c r="Q2656" s="7">
        <v>0.5</v>
      </c>
      <c r="R2656" s="7">
        <v>0.5</v>
      </c>
      <c r="S2656" s="7">
        <v>0.5</v>
      </c>
      <c r="T2656" s="7">
        <v>0.5</v>
      </c>
      <c r="U2656" s="7">
        <v>0.5</v>
      </c>
      <c r="V2656" s="7">
        <v>0.5</v>
      </c>
      <c r="W2656" s="7">
        <v>0.5</v>
      </c>
      <c r="X2656" s="7">
        <v>0.5</v>
      </c>
      <c r="Y2656" s="7">
        <v>0.5</v>
      </c>
      <c r="Z2656" s="7">
        <v>0.5</v>
      </c>
      <c r="AA2656" s="7">
        <v>0.5</v>
      </c>
      <c r="AB2656" s="7">
        <v>0.1773</v>
      </c>
      <c r="AC2656" s="7">
        <v>0.1773</v>
      </c>
      <c r="AD2656" s="7">
        <v>0.1773</v>
      </c>
      <c r="AE2656" s="7">
        <v>0.1773</v>
      </c>
      <c r="AF2656" s="7" t="s">
        <v>890</v>
      </c>
    </row>
    <row r="2657" ht="14.25" customHeight="1">
      <c r="A2657" s="5" t="s">
        <v>4167</v>
      </c>
      <c r="B2657" s="5" t="s">
        <v>41</v>
      </c>
      <c r="C2657" s="5"/>
      <c r="D2657" s="5" t="s">
        <v>1658</v>
      </c>
      <c r="E2657" s="62">
        <v>41640.0</v>
      </c>
      <c r="F2657" s="62">
        <v>41820.0</v>
      </c>
      <c r="G2657" s="5" t="s">
        <v>747</v>
      </c>
      <c r="H2657" s="5">
        <v>0.1773</v>
      </c>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t="s">
        <v>890</v>
      </c>
    </row>
    <row r="2658" ht="14.25" customHeight="1">
      <c r="A2658" s="7" t="s">
        <v>4167</v>
      </c>
      <c r="B2658" s="7" t="s">
        <v>41</v>
      </c>
      <c r="C2658" s="7"/>
      <c r="D2658" s="7" t="s">
        <v>1191</v>
      </c>
      <c r="E2658" s="68">
        <v>41640.0</v>
      </c>
      <c r="F2658" s="68">
        <v>41820.0</v>
      </c>
      <c r="G2658" s="7" t="s">
        <v>1003</v>
      </c>
      <c r="H2658" s="7">
        <v>0.1773</v>
      </c>
      <c r="I2658" s="7">
        <v>0.1773</v>
      </c>
      <c r="J2658" s="7">
        <v>0.1773</v>
      </c>
      <c r="K2658" s="7">
        <v>0.1773</v>
      </c>
      <c r="L2658" s="7">
        <v>0.1773</v>
      </c>
      <c r="M2658" s="7">
        <v>0.1773</v>
      </c>
      <c r="N2658" s="7">
        <v>0.1773</v>
      </c>
      <c r="O2658" s="7">
        <v>0.9</v>
      </c>
      <c r="P2658" s="7">
        <v>0.9</v>
      </c>
      <c r="Q2658" s="7">
        <v>0.9</v>
      </c>
      <c r="R2658" s="7">
        <v>0.9</v>
      </c>
      <c r="S2658" s="7">
        <v>0.9</v>
      </c>
      <c r="T2658" s="7">
        <v>0.9</v>
      </c>
      <c r="U2658" s="7">
        <v>0.9</v>
      </c>
      <c r="V2658" s="7">
        <v>0.9</v>
      </c>
      <c r="W2658" s="7">
        <v>0.9</v>
      </c>
      <c r="X2658" s="7">
        <v>0.9</v>
      </c>
      <c r="Y2658" s="7">
        <v>0.9</v>
      </c>
      <c r="Z2658" s="7">
        <v>0.9</v>
      </c>
      <c r="AA2658" s="7">
        <v>0.9</v>
      </c>
      <c r="AB2658" s="7">
        <v>0.9</v>
      </c>
      <c r="AC2658" s="7">
        <v>0.1773</v>
      </c>
      <c r="AD2658" s="7">
        <v>0.1773</v>
      </c>
      <c r="AE2658" s="7">
        <v>0.1773</v>
      </c>
      <c r="AF2658" s="7" t="s">
        <v>890</v>
      </c>
    </row>
    <row r="2659" ht="14.25" customHeight="1">
      <c r="A2659" s="5" t="s">
        <v>4168</v>
      </c>
      <c r="B2659" s="5" t="s">
        <v>41</v>
      </c>
      <c r="C2659" s="5"/>
      <c r="D2659" s="5" t="s">
        <v>1078</v>
      </c>
      <c r="E2659" s="62">
        <v>41640.0</v>
      </c>
      <c r="F2659" s="62">
        <v>42004.0</v>
      </c>
      <c r="G2659" s="5" t="s">
        <v>747</v>
      </c>
      <c r="H2659" s="5">
        <v>0.1773</v>
      </c>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t="s">
        <v>890</v>
      </c>
    </row>
    <row r="2660" ht="14.25" customHeight="1">
      <c r="A2660" s="7" t="s">
        <v>4168</v>
      </c>
      <c r="B2660" s="7" t="s">
        <v>41</v>
      </c>
      <c r="C2660" s="7"/>
      <c r="D2660" s="7" t="s">
        <v>1085</v>
      </c>
      <c r="E2660" s="68">
        <v>41640.0</v>
      </c>
      <c r="F2660" s="68">
        <v>42004.0</v>
      </c>
      <c r="G2660" s="7" t="s">
        <v>747</v>
      </c>
      <c r="H2660" s="7">
        <v>0.0</v>
      </c>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7" t="s">
        <v>890</v>
      </c>
    </row>
    <row r="2661" ht="14.25" customHeight="1">
      <c r="A2661" s="5" t="s">
        <v>4168</v>
      </c>
      <c r="B2661" s="5" t="s">
        <v>41</v>
      </c>
      <c r="C2661" s="5"/>
      <c r="D2661" s="5" t="s">
        <v>1089</v>
      </c>
      <c r="E2661" s="62">
        <v>41640.0</v>
      </c>
      <c r="F2661" s="62">
        <v>42004.0</v>
      </c>
      <c r="G2661" s="5" t="s">
        <v>747</v>
      </c>
      <c r="H2661" s="5">
        <v>1.0</v>
      </c>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t="s">
        <v>890</v>
      </c>
    </row>
    <row r="2662" ht="14.25" customHeight="1">
      <c r="A2662" s="7" t="s">
        <v>4168</v>
      </c>
      <c r="B2662" s="7" t="s">
        <v>41</v>
      </c>
      <c r="C2662" s="7"/>
      <c r="D2662" s="7" t="s">
        <v>1191</v>
      </c>
      <c r="E2662" s="68">
        <v>41883.0</v>
      </c>
      <c r="F2662" s="68">
        <v>42004.0</v>
      </c>
      <c r="G2662" s="7" t="s">
        <v>1003</v>
      </c>
      <c r="H2662" s="7">
        <v>0.1773</v>
      </c>
      <c r="I2662" s="7">
        <v>0.1773</v>
      </c>
      <c r="J2662" s="7">
        <v>0.1773</v>
      </c>
      <c r="K2662" s="7">
        <v>0.1773</v>
      </c>
      <c r="L2662" s="7">
        <v>0.1773</v>
      </c>
      <c r="M2662" s="7">
        <v>0.1773</v>
      </c>
      <c r="N2662" s="7">
        <v>0.1773</v>
      </c>
      <c r="O2662" s="7">
        <v>0.9</v>
      </c>
      <c r="P2662" s="7">
        <v>0.9</v>
      </c>
      <c r="Q2662" s="7">
        <v>0.9</v>
      </c>
      <c r="R2662" s="7">
        <v>0.9</v>
      </c>
      <c r="S2662" s="7">
        <v>0.9</v>
      </c>
      <c r="T2662" s="7">
        <v>0.9</v>
      </c>
      <c r="U2662" s="7">
        <v>0.9</v>
      </c>
      <c r="V2662" s="7">
        <v>0.9</v>
      </c>
      <c r="W2662" s="7">
        <v>0.9</v>
      </c>
      <c r="X2662" s="7">
        <v>0.9</v>
      </c>
      <c r="Y2662" s="7">
        <v>0.9</v>
      </c>
      <c r="Z2662" s="7">
        <v>0.9</v>
      </c>
      <c r="AA2662" s="7">
        <v>0.9</v>
      </c>
      <c r="AB2662" s="7">
        <v>0.9</v>
      </c>
      <c r="AC2662" s="7">
        <v>0.1773</v>
      </c>
      <c r="AD2662" s="7">
        <v>0.1773</v>
      </c>
      <c r="AE2662" s="7">
        <v>0.1773</v>
      </c>
      <c r="AF2662" s="7" t="s">
        <v>890</v>
      </c>
    </row>
    <row r="2663" ht="14.25" customHeight="1">
      <c r="A2663" s="5" t="s">
        <v>4168</v>
      </c>
      <c r="B2663" s="5" t="s">
        <v>41</v>
      </c>
      <c r="C2663" s="5"/>
      <c r="D2663" s="5" t="s">
        <v>1658</v>
      </c>
      <c r="E2663" s="62">
        <v>41821.0</v>
      </c>
      <c r="F2663" s="62">
        <v>41883.0</v>
      </c>
      <c r="G2663" s="5" t="s">
        <v>747</v>
      </c>
      <c r="H2663" s="5">
        <v>0.1773</v>
      </c>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t="s">
        <v>890</v>
      </c>
    </row>
    <row r="2664" ht="14.25" customHeight="1">
      <c r="A2664" s="7" t="s">
        <v>4168</v>
      </c>
      <c r="B2664" s="7" t="s">
        <v>41</v>
      </c>
      <c r="C2664" s="7"/>
      <c r="D2664" s="7" t="s">
        <v>1191</v>
      </c>
      <c r="E2664" s="68">
        <v>41821.0</v>
      </c>
      <c r="F2664" s="68">
        <v>41883.0</v>
      </c>
      <c r="G2664" s="7" t="s">
        <v>1003</v>
      </c>
      <c r="H2664" s="7">
        <v>0.1773</v>
      </c>
      <c r="I2664" s="7">
        <v>0.1773</v>
      </c>
      <c r="J2664" s="7">
        <v>0.1773</v>
      </c>
      <c r="K2664" s="7">
        <v>0.1773</v>
      </c>
      <c r="L2664" s="7">
        <v>0.1773</v>
      </c>
      <c r="M2664" s="7">
        <v>0.1773</v>
      </c>
      <c r="N2664" s="7">
        <v>0.1773</v>
      </c>
      <c r="O2664" s="7">
        <v>0.1773</v>
      </c>
      <c r="P2664" s="7">
        <v>0.5</v>
      </c>
      <c r="Q2664" s="7">
        <v>0.5</v>
      </c>
      <c r="R2664" s="7">
        <v>0.5</v>
      </c>
      <c r="S2664" s="7">
        <v>0.5</v>
      </c>
      <c r="T2664" s="7">
        <v>0.5</v>
      </c>
      <c r="U2664" s="7">
        <v>0.5</v>
      </c>
      <c r="V2664" s="7">
        <v>0.5</v>
      </c>
      <c r="W2664" s="7">
        <v>0.5</v>
      </c>
      <c r="X2664" s="7">
        <v>0.5</v>
      </c>
      <c r="Y2664" s="7">
        <v>0.5</v>
      </c>
      <c r="Z2664" s="7">
        <v>0.5</v>
      </c>
      <c r="AA2664" s="7">
        <v>0.5</v>
      </c>
      <c r="AB2664" s="7">
        <v>0.1773</v>
      </c>
      <c r="AC2664" s="7">
        <v>0.1773</v>
      </c>
      <c r="AD2664" s="7">
        <v>0.1773</v>
      </c>
      <c r="AE2664" s="7">
        <v>0.1773</v>
      </c>
      <c r="AF2664" s="7" t="s">
        <v>890</v>
      </c>
    </row>
    <row r="2665" ht="14.25" customHeight="1">
      <c r="A2665" s="5" t="s">
        <v>4168</v>
      </c>
      <c r="B2665" s="5" t="s">
        <v>41</v>
      </c>
      <c r="C2665" s="5"/>
      <c r="D2665" s="5" t="s">
        <v>1658</v>
      </c>
      <c r="E2665" s="62">
        <v>41640.0</v>
      </c>
      <c r="F2665" s="62">
        <v>41820.0</v>
      </c>
      <c r="G2665" s="5" t="s">
        <v>747</v>
      </c>
      <c r="H2665" s="5">
        <v>0.1773</v>
      </c>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t="s">
        <v>890</v>
      </c>
    </row>
    <row r="2666" ht="14.25" customHeight="1">
      <c r="A2666" s="7" t="s">
        <v>4168</v>
      </c>
      <c r="B2666" s="7" t="s">
        <v>41</v>
      </c>
      <c r="C2666" s="7"/>
      <c r="D2666" s="7" t="s">
        <v>1191</v>
      </c>
      <c r="E2666" s="68">
        <v>41640.0</v>
      </c>
      <c r="F2666" s="68">
        <v>41820.0</v>
      </c>
      <c r="G2666" s="7" t="s">
        <v>1003</v>
      </c>
      <c r="H2666" s="7">
        <v>0.1773</v>
      </c>
      <c r="I2666" s="7">
        <v>0.1773</v>
      </c>
      <c r="J2666" s="7">
        <v>0.1773</v>
      </c>
      <c r="K2666" s="7">
        <v>0.1773</v>
      </c>
      <c r="L2666" s="7">
        <v>0.1773</v>
      </c>
      <c r="M2666" s="7">
        <v>0.1773</v>
      </c>
      <c r="N2666" s="7">
        <v>0.1773</v>
      </c>
      <c r="O2666" s="7">
        <v>0.9</v>
      </c>
      <c r="P2666" s="7">
        <v>0.9</v>
      </c>
      <c r="Q2666" s="7">
        <v>0.9</v>
      </c>
      <c r="R2666" s="7">
        <v>0.9</v>
      </c>
      <c r="S2666" s="7">
        <v>0.9</v>
      </c>
      <c r="T2666" s="7">
        <v>0.9</v>
      </c>
      <c r="U2666" s="7">
        <v>0.9</v>
      </c>
      <c r="V2666" s="7">
        <v>0.9</v>
      </c>
      <c r="W2666" s="7">
        <v>0.9</v>
      </c>
      <c r="X2666" s="7">
        <v>0.9</v>
      </c>
      <c r="Y2666" s="7">
        <v>0.9</v>
      </c>
      <c r="Z2666" s="7">
        <v>0.9</v>
      </c>
      <c r="AA2666" s="7">
        <v>0.9</v>
      </c>
      <c r="AB2666" s="7">
        <v>0.9</v>
      </c>
      <c r="AC2666" s="7">
        <v>0.1773</v>
      </c>
      <c r="AD2666" s="7">
        <v>0.1773</v>
      </c>
      <c r="AE2666" s="7">
        <v>0.1773</v>
      </c>
      <c r="AF2666" s="7" t="s">
        <v>890</v>
      </c>
    </row>
    <row r="2667" ht="14.25" customHeight="1">
      <c r="A2667" s="5" t="s">
        <v>4169</v>
      </c>
      <c r="B2667" s="5" t="s">
        <v>41</v>
      </c>
      <c r="C2667" s="5"/>
      <c r="D2667" s="5" t="s">
        <v>1078</v>
      </c>
      <c r="E2667" s="62">
        <v>41640.0</v>
      </c>
      <c r="F2667" s="62">
        <v>42004.0</v>
      </c>
      <c r="G2667" s="5" t="s">
        <v>747</v>
      </c>
      <c r="H2667" s="5">
        <v>0.1773</v>
      </c>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t="s">
        <v>890</v>
      </c>
    </row>
    <row r="2668" ht="14.25" customHeight="1">
      <c r="A2668" s="7" t="s">
        <v>4169</v>
      </c>
      <c r="B2668" s="7" t="s">
        <v>41</v>
      </c>
      <c r="C2668" s="7"/>
      <c r="D2668" s="7" t="s">
        <v>1085</v>
      </c>
      <c r="E2668" s="68">
        <v>41640.0</v>
      </c>
      <c r="F2668" s="68">
        <v>42004.0</v>
      </c>
      <c r="G2668" s="7" t="s">
        <v>747</v>
      </c>
      <c r="H2668" s="7">
        <v>0.0</v>
      </c>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7" t="s">
        <v>890</v>
      </c>
    </row>
    <row r="2669" ht="14.25" customHeight="1">
      <c r="A2669" s="5" t="s">
        <v>4169</v>
      </c>
      <c r="B2669" s="5" t="s">
        <v>41</v>
      </c>
      <c r="C2669" s="5"/>
      <c r="D2669" s="5" t="s">
        <v>1089</v>
      </c>
      <c r="E2669" s="62">
        <v>41640.0</v>
      </c>
      <c r="F2669" s="62">
        <v>42004.0</v>
      </c>
      <c r="G2669" s="5" t="s">
        <v>747</v>
      </c>
      <c r="H2669" s="5">
        <v>1.0</v>
      </c>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t="s">
        <v>890</v>
      </c>
    </row>
    <row r="2670" ht="14.25" customHeight="1">
      <c r="A2670" s="7" t="s">
        <v>4169</v>
      </c>
      <c r="B2670" s="7" t="s">
        <v>41</v>
      </c>
      <c r="C2670" s="7"/>
      <c r="D2670" s="7" t="s">
        <v>1191</v>
      </c>
      <c r="E2670" s="68">
        <v>41883.0</v>
      </c>
      <c r="F2670" s="68">
        <v>42004.0</v>
      </c>
      <c r="G2670" s="7" t="s">
        <v>1003</v>
      </c>
      <c r="H2670" s="7">
        <v>0.1773</v>
      </c>
      <c r="I2670" s="7">
        <v>0.1773</v>
      </c>
      <c r="J2670" s="7">
        <v>0.1773</v>
      </c>
      <c r="K2670" s="7">
        <v>0.1773</v>
      </c>
      <c r="L2670" s="7">
        <v>0.1773</v>
      </c>
      <c r="M2670" s="7">
        <v>0.1773</v>
      </c>
      <c r="N2670" s="7">
        <v>0.1773</v>
      </c>
      <c r="O2670" s="7">
        <v>0.9</v>
      </c>
      <c r="P2670" s="7">
        <v>0.9</v>
      </c>
      <c r="Q2670" s="7">
        <v>0.9</v>
      </c>
      <c r="R2670" s="7">
        <v>0.9</v>
      </c>
      <c r="S2670" s="7">
        <v>0.9</v>
      </c>
      <c r="T2670" s="7">
        <v>0.9</v>
      </c>
      <c r="U2670" s="7">
        <v>0.9</v>
      </c>
      <c r="V2670" s="7">
        <v>0.9</v>
      </c>
      <c r="W2670" s="7">
        <v>0.9</v>
      </c>
      <c r="X2670" s="7">
        <v>0.9</v>
      </c>
      <c r="Y2670" s="7">
        <v>0.9</v>
      </c>
      <c r="Z2670" s="7">
        <v>0.9</v>
      </c>
      <c r="AA2670" s="7">
        <v>0.9</v>
      </c>
      <c r="AB2670" s="7">
        <v>0.9</v>
      </c>
      <c r="AC2670" s="7">
        <v>0.1773</v>
      </c>
      <c r="AD2670" s="7">
        <v>0.1773</v>
      </c>
      <c r="AE2670" s="7">
        <v>0.1773</v>
      </c>
      <c r="AF2670" s="7" t="s">
        <v>890</v>
      </c>
    </row>
    <row r="2671" ht="14.25" customHeight="1">
      <c r="A2671" s="5" t="s">
        <v>4169</v>
      </c>
      <c r="B2671" s="5" t="s">
        <v>41</v>
      </c>
      <c r="C2671" s="5"/>
      <c r="D2671" s="5" t="s">
        <v>1658</v>
      </c>
      <c r="E2671" s="62">
        <v>41821.0</v>
      </c>
      <c r="F2671" s="62">
        <v>41883.0</v>
      </c>
      <c r="G2671" s="5" t="s">
        <v>747</v>
      </c>
      <c r="H2671" s="5">
        <v>0.1773</v>
      </c>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t="s">
        <v>890</v>
      </c>
    </row>
    <row r="2672" ht="14.25" customHeight="1">
      <c r="A2672" s="7" t="s">
        <v>4169</v>
      </c>
      <c r="B2672" s="7" t="s">
        <v>41</v>
      </c>
      <c r="C2672" s="7"/>
      <c r="D2672" s="7" t="s">
        <v>1191</v>
      </c>
      <c r="E2672" s="68">
        <v>41821.0</v>
      </c>
      <c r="F2672" s="68">
        <v>41883.0</v>
      </c>
      <c r="G2672" s="7" t="s">
        <v>1003</v>
      </c>
      <c r="H2672" s="7">
        <v>0.1773</v>
      </c>
      <c r="I2672" s="7">
        <v>0.1773</v>
      </c>
      <c r="J2672" s="7">
        <v>0.1773</v>
      </c>
      <c r="K2672" s="7">
        <v>0.1773</v>
      </c>
      <c r="L2672" s="7">
        <v>0.1773</v>
      </c>
      <c r="M2672" s="7">
        <v>0.1773</v>
      </c>
      <c r="N2672" s="7">
        <v>0.1773</v>
      </c>
      <c r="O2672" s="7">
        <v>0.1773</v>
      </c>
      <c r="P2672" s="7">
        <v>0.5</v>
      </c>
      <c r="Q2672" s="7">
        <v>0.5</v>
      </c>
      <c r="R2672" s="7">
        <v>0.5</v>
      </c>
      <c r="S2672" s="7">
        <v>0.5</v>
      </c>
      <c r="T2672" s="7">
        <v>0.5</v>
      </c>
      <c r="U2672" s="7">
        <v>0.5</v>
      </c>
      <c r="V2672" s="7">
        <v>0.5</v>
      </c>
      <c r="W2672" s="7">
        <v>0.5</v>
      </c>
      <c r="X2672" s="7">
        <v>0.5</v>
      </c>
      <c r="Y2672" s="7">
        <v>0.5</v>
      </c>
      <c r="Z2672" s="7">
        <v>0.5</v>
      </c>
      <c r="AA2672" s="7">
        <v>0.5</v>
      </c>
      <c r="AB2672" s="7">
        <v>0.1773</v>
      </c>
      <c r="AC2672" s="7">
        <v>0.1773</v>
      </c>
      <c r="AD2672" s="7">
        <v>0.1773</v>
      </c>
      <c r="AE2672" s="7">
        <v>0.1773</v>
      </c>
      <c r="AF2672" s="7" t="s">
        <v>890</v>
      </c>
    </row>
    <row r="2673" ht="14.25" customHeight="1">
      <c r="A2673" s="5" t="s">
        <v>4169</v>
      </c>
      <c r="B2673" s="5" t="s">
        <v>41</v>
      </c>
      <c r="C2673" s="5"/>
      <c r="D2673" s="5" t="s">
        <v>1658</v>
      </c>
      <c r="E2673" s="62">
        <v>41640.0</v>
      </c>
      <c r="F2673" s="62">
        <v>41820.0</v>
      </c>
      <c r="G2673" s="5" t="s">
        <v>747</v>
      </c>
      <c r="H2673" s="5">
        <v>0.1773</v>
      </c>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t="s">
        <v>890</v>
      </c>
    </row>
    <row r="2674" ht="14.25" customHeight="1">
      <c r="A2674" s="7" t="s">
        <v>4169</v>
      </c>
      <c r="B2674" s="7" t="s">
        <v>41</v>
      </c>
      <c r="C2674" s="7"/>
      <c r="D2674" s="7" t="s">
        <v>1191</v>
      </c>
      <c r="E2674" s="68">
        <v>41640.0</v>
      </c>
      <c r="F2674" s="68">
        <v>41820.0</v>
      </c>
      <c r="G2674" s="7" t="s">
        <v>1003</v>
      </c>
      <c r="H2674" s="7">
        <v>0.1773</v>
      </c>
      <c r="I2674" s="7">
        <v>0.1773</v>
      </c>
      <c r="J2674" s="7">
        <v>0.1773</v>
      </c>
      <c r="K2674" s="7">
        <v>0.1773</v>
      </c>
      <c r="L2674" s="7">
        <v>0.1773</v>
      </c>
      <c r="M2674" s="7">
        <v>0.1773</v>
      </c>
      <c r="N2674" s="7">
        <v>0.1773</v>
      </c>
      <c r="O2674" s="7">
        <v>0.9</v>
      </c>
      <c r="P2674" s="7">
        <v>0.9</v>
      </c>
      <c r="Q2674" s="7">
        <v>0.9</v>
      </c>
      <c r="R2674" s="7">
        <v>0.9</v>
      </c>
      <c r="S2674" s="7">
        <v>0.9</v>
      </c>
      <c r="T2674" s="7">
        <v>0.9</v>
      </c>
      <c r="U2674" s="7">
        <v>0.9</v>
      </c>
      <c r="V2674" s="7">
        <v>0.9</v>
      </c>
      <c r="W2674" s="7">
        <v>0.9</v>
      </c>
      <c r="X2674" s="7">
        <v>0.9</v>
      </c>
      <c r="Y2674" s="7">
        <v>0.9</v>
      </c>
      <c r="Z2674" s="7">
        <v>0.9</v>
      </c>
      <c r="AA2674" s="7">
        <v>0.9</v>
      </c>
      <c r="AB2674" s="7">
        <v>0.9</v>
      </c>
      <c r="AC2674" s="7">
        <v>0.1773</v>
      </c>
      <c r="AD2674" s="7">
        <v>0.1773</v>
      </c>
      <c r="AE2674" s="7">
        <v>0.1773</v>
      </c>
      <c r="AF2674" s="7" t="s">
        <v>890</v>
      </c>
    </row>
    <row r="2675" ht="14.25" customHeight="1">
      <c r="A2675" s="5" t="s">
        <v>4170</v>
      </c>
      <c r="B2675" s="5" t="s">
        <v>41</v>
      </c>
      <c r="C2675" s="5"/>
      <c r="D2675" s="5" t="s">
        <v>1078</v>
      </c>
      <c r="E2675" s="62">
        <v>41640.0</v>
      </c>
      <c r="F2675" s="62">
        <v>42004.0</v>
      </c>
      <c r="G2675" s="5" t="s">
        <v>747</v>
      </c>
      <c r="H2675" s="5">
        <v>0.1773</v>
      </c>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t="s">
        <v>890</v>
      </c>
    </row>
    <row r="2676" ht="14.25" customHeight="1">
      <c r="A2676" s="7" t="s">
        <v>4170</v>
      </c>
      <c r="B2676" s="7" t="s">
        <v>41</v>
      </c>
      <c r="C2676" s="7"/>
      <c r="D2676" s="7" t="s">
        <v>1085</v>
      </c>
      <c r="E2676" s="68">
        <v>41640.0</v>
      </c>
      <c r="F2676" s="68">
        <v>42004.0</v>
      </c>
      <c r="G2676" s="7" t="s">
        <v>747</v>
      </c>
      <c r="H2676" s="7">
        <v>0.0</v>
      </c>
      <c r="I2676" s="7"/>
      <c r="J2676" s="7"/>
      <c r="K2676" s="7"/>
      <c r="L2676" s="7"/>
      <c r="M2676" s="7"/>
      <c r="N2676" s="7"/>
      <c r="O2676" s="7"/>
      <c r="P2676" s="7"/>
      <c r="Q2676" s="7"/>
      <c r="R2676" s="7"/>
      <c r="S2676" s="7"/>
      <c r="T2676" s="7"/>
      <c r="U2676" s="7"/>
      <c r="V2676" s="7"/>
      <c r="W2676" s="7"/>
      <c r="X2676" s="7"/>
      <c r="Y2676" s="7"/>
      <c r="Z2676" s="7"/>
      <c r="AA2676" s="7"/>
      <c r="AB2676" s="7"/>
      <c r="AC2676" s="7"/>
      <c r="AD2676" s="7"/>
      <c r="AE2676" s="7"/>
      <c r="AF2676" s="7" t="s">
        <v>890</v>
      </c>
    </row>
    <row r="2677" ht="14.25" customHeight="1">
      <c r="A2677" s="5" t="s">
        <v>4170</v>
      </c>
      <c r="B2677" s="5" t="s">
        <v>41</v>
      </c>
      <c r="C2677" s="5"/>
      <c r="D2677" s="5" t="s">
        <v>1089</v>
      </c>
      <c r="E2677" s="62">
        <v>41640.0</v>
      </c>
      <c r="F2677" s="62">
        <v>42004.0</v>
      </c>
      <c r="G2677" s="5" t="s">
        <v>747</v>
      </c>
      <c r="H2677" s="5">
        <v>1.0</v>
      </c>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t="s">
        <v>890</v>
      </c>
    </row>
    <row r="2678" ht="14.25" customHeight="1">
      <c r="A2678" s="7" t="s">
        <v>4170</v>
      </c>
      <c r="B2678" s="7" t="s">
        <v>41</v>
      </c>
      <c r="C2678" s="7"/>
      <c r="D2678" s="7" t="s">
        <v>1191</v>
      </c>
      <c r="E2678" s="68">
        <v>41883.0</v>
      </c>
      <c r="F2678" s="68">
        <v>42004.0</v>
      </c>
      <c r="G2678" s="7" t="s">
        <v>1003</v>
      </c>
      <c r="H2678" s="7">
        <v>0.1773</v>
      </c>
      <c r="I2678" s="7">
        <v>0.1773</v>
      </c>
      <c r="J2678" s="7">
        <v>0.1773</v>
      </c>
      <c r="K2678" s="7">
        <v>0.1773</v>
      </c>
      <c r="L2678" s="7">
        <v>0.1773</v>
      </c>
      <c r="M2678" s="7">
        <v>0.1773</v>
      </c>
      <c r="N2678" s="7">
        <v>0.1773</v>
      </c>
      <c r="O2678" s="7">
        <v>0.9</v>
      </c>
      <c r="P2678" s="7">
        <v>0.9</v>
      </c>
      <c r="Q2678" s="7">
        <v>0.9</v>
      </c>
      <c r="R2678" s="7">
        <v>0.9</v>
      </c>
      <c r="S2678" s="7">
        <v>0.9</v>
      </c>
      <c r="T2678" s="7">
        <v>0.9</v>
      </c>
      <c r="U2678" s="7">
        <v>0.9</v>
      </c>
      <c r="V2678" s="7">
        <v>0.9</v>
      </c>
      <c r="W2678" s="7">
        <v>0.9</v>
      </c>
      <c r="X2678" s="7">
        <v>0.9</v>
      </c>
      <c r="Y2678" s="7">
        <v>0.9</v>
      </c>
      <c r="Z2678" s="7">
        <v>0.9</v>
      </c>
      <c r="AA2678" s="7">
        <v>0.9</v>
      </c>
      <c r="AB2678" s="7">
        <v>0.9</v>
      </c>
      <c r="AC2678" s="7">
        <v>0.1773</v>
      </c>
      <c r="AD2678" s="7">
        <v>0.1773</v>
      </c>
      <c r="AE2678" s="7">
        <v>0.1773</v>
      </c>
      <c r="AF2678" s="7" t="s">
        <v>890</v>
      </c>
    </row>
    <row r="2679" ht="14.25" customHeight="1">
      <c r="A2679" s="5" t="s">
        <v>4170</v>
      </c>
      <c r="B2679" s="5" t="s">
        <v>41</v>
      </c>
      <c r="C2679" s="5"/>
      <c r="D2679" s="5" t="s">
        <v>1658</v>
      </c>
      <c r="E2679" s="62">
        <v>41821.0</v>
      </c>
      <c r="F2679" s="62">
        <v>41883.0</v>
      </c>
      <c r="G2679" s="5" t="s">
        <v>747</v>
      </c>
      <c r="H2679" s="5">
        <v>0.1773</v>
      </c>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t="s">
        <v>890</v>
      </c>
    </row>
    <row r="2680" ht="14.25" customHeight="1">
      <c r="A2680" s="7" t="s">
        <v>4170</v>
      </c>
      <c r="B2680" s="7" t="s">
        <v>41</v>
      </c>
      <c r="C2680" s="7"/>
      <c r="D2680" s="7" t="s">
        <v>1191</v>
      </c>
      <c r="E2680" s="68">
        <v>41821.0</v>
      </c>
      <c r="F2680" s="68">
        <v>41883.0</v>
      </c>
      <c r="G2680" s="7" t="s">
        <v>1003</v>
      </c>
      <c r="H2680" s="7">
        <v>0.1773</v>
      </c>
      <c r="I2680" s="7">
        <v>0.1773</v>
      </c>
      <c r="J2680" s="7">
        <v>0.1773</v>
      </c>
      <c r="K2680" s="7">
        <v>0.1773</v>
      </c>
      <c r="L2680" s="7">
        <v>0.1773</v>
      </c>
      <c r="M2680" s="7">
        <v>0.1773</v>
      </c>
      <c r="N2680" s="7">
        <v>0.1773</v>
      </c>
      <c r="O2680" s="7">
        <v>0.1773</v>
      </c>
      <c r="P2680" s="7">
        <v>0.5</v>
      </c>
      <c r="Q2680" s="7">
        <v>0.5</v>
      </c>
      <c r="R2680" s="7">
        <v>0.5</v>
      </c>
      <c r="S2680" s="7">
        <v>0.5</v>
      </c>
      <c r="T2680" s="7">
        <v>0.5</v>
      </c>
      <c r="U2680" s="7">
        <v>0.5</v>
      </c>
      <c r="V2680" s="7">
        <v>0.5</v>
      </c>
      <c r="W2680" s="7">
        <v>0.5</v>
      </c>
      <c r="X2680" s="7">
        <v>0.5</v>
      </c>
      <c r="Y2680" s="7">
        <v>0.5</v>
      </c>
      <c r="Z2680" s="7">
        <v>0.5</v>
      </c>
      <c r="AA2680" s="7">
        <v>0.5</v>
      </c>
      <c r="AB2680" s="7">
        <v>0.1773</v>
      </c>
      <c r="AC2680" s="7">
        <v>0.1773</v>
      </c>
      <c r="AD2680" s="7">
        <v>0.1773</v>
      </c>
      <c r="AE2680" s="7">
        <v>0.1773</v>
      </c>
      <c r="AF2680" s="7" t="s">
        <v>890</v>
      </c>
    </row>
    <row r="2681" ht="14.25" customHeight="1">
      <c r="A2681" s="5" t="s">
        <v>4170</v>
      </c>
      <c r="B2681" s="5" t="s">
        <v>41</v>
      </c>
      <c r="C2681" s="5"/>
      <c r="D2681" s="5" t="s">
        <v>1658</v>
      </c>
      <c r="E2681" s="62">
        <v>41640.0</v>
      </c>
      <c r="F2681" s="62">
        <v>41820.0</v>
      </c>
      <c r="G2681" s="5" t="s">
        <v>747</v>
      </c>
      <c r="H2681" s="5">
        <v>0.1773</v>
      </c>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t="s">
        <v>890</v>
      </c>
    </row>
    <row r="2682" ht="14.25" customHeight="1">
      <c r="A2682" s="7" t="s">
        <v>4170</v>
      </c>
      <c r="B2682" s="7" t="s">
        <v>41</v>
      </c>
      <c r="C2682" s="7"/>
      <c r="D2682" s="7" t="s">
        <v>1191</v>
      </c>
      <c r="E2682" s="68">
        <v>41640.0</v>
      </c>
      <c r="F2682" s="68">
        <v>41820.0</v>
      </c>
      <c r="G2682" s="7" t="s">
        <v>1003</v>
      </c>
      <c r="H2682" s="7">
        <v>0.1773</v>
      </c>
      <c r="I2682" s="7">
        <v>0.1773</v>
      </c>
      <c r="J2682" s="7">
        <v>0.1773</v>
      </c>
      <c r="K2682" s="7">
        <v>0.1773</v>
      </c>
      <c r="L2682" s="7">
        <v>0.1773</v>
      </c>
      <c r="M2682" s="7">
        <v>0.1773</v>
      </c>
      <c r="N2682" s="7">
        <v>0.1773</v>
      </c>
      <c r="O2682" s="7">
        <v>0.9</v>
      </c>
      <c r="P2682" s="7">
        <v>0.9</v>
      </c>
      <c r="Q2682" s="7">
        <v>0.9</v>
      </c>
      <c r="R2682" s="7">
        <v>0.9</v>
      </c>
      <c r="S2682" s="7">
        <v>0.9</v>
      </c>
      <c r="T2682" s="7">
        <v>0.9</v>
      </c>
      <c r="U2682" s="7">
        <v>0.9</v>
      </c>
      <c r="V2682" s="7">
        <v>0.9</v>
      </c>
      <c r="W2682" s="7">
        <v>0.9</v>
      </c>
      <c r="X2682" s="7">
        <v>0.9</v>
      </c>
      <c r="Y2682" s="7">
        <v>0.9</v>
      </c>
      <c r="Z2682" s="7">
        <v>0.9</v>
      </c>
      <c r="AA2682" s="7">
        <v>0.9</v>
      </c>
      <c r="AB2682" s="7">
        <v>0.9</v>
      </c>
      <c r="AC2682" s="7">
        <v>0.1773</v>
      </c>
      <c r="AD2682" s="7">
        <v>0.1773</v>
      </c>
      <c r="AE2682" s="7">
        <v>0.1773</v>
      </c>
      <c r="AF2682" s="7" t="s">
        <v>890</v>
      </c>
    </row>
    <row r="2683" ht="14.25" customHeight="1">
      <c r="A2683" s="5" t="s">
        <v>4171</v>
      </c>
      <c r="B2683" s="5" t="s">
        <v>41</v>
      </c>
      <c r="C2683" s="5"/>
      <c r="D2683" s="5" t="s">
        <v>1078</v>
      </c>
      <c r="E2683" s="62">
        <v>41640.0</v>
      </c>
      <c r="F2683" s="62">
        <v>42004.0</v>
      </c>
      <c r="G2683" s="5" t="s">
        <v>747</v>
      </c>
      <c r="H2683" s="5">
        <v>0.1773</v>
      </c>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t="s">
        <v>890</v>
      </c>
    </row>
    <row r="2684" ht="14.25" customHeight="1">
      <c r="A2684" s="7" t="s">
        <v>4171</v>
      </c>
      <c r="B2684" s="7" t="s">
        <v>41</v>
      </c>
      <c r="C2684" s="7"/>
      <c r="D2684" s="7" t="s">
        <v>1085</v>
      </c>
      <c r="E2684" s="68">
        <v>41640.0</v>
      </c>
      <c r="F2684" s="68">
        <v>42004.0</v>
      </c>
      <c r="G2684" s="7" t="s">
        <v>747</v>
      </c>
      <c r="H2684" s="7">
        <v>0.0</v>
      </c>
      <c r="I2684" s="7"/>
      <c r="J2684" s="7"/>
      <c r="K2684" s="7"/>
      <c r="L2684" s="7"/>
      <c r="M2684" s="7"/>
      <c r="N2684" s="7"/>
      <c r="O2684" s="7"/>
      <c r="P2684" s="7"/>
      <c r="Q2684" s="7"/>
      <c r="R2684" s="7"/>
      <c r="S2684" s="7"/>
      <c r="T2684" s="7"/>
      <c r="U2684" s="7"/>
      <c r="V2684" s="7"/>
      <c r="W2684" s="7"/>
      <c r="X2684" s="7"/>
      <c r="Y2684" s="7"/>
      <c r="Z2684" s="7"/>
      <c r="AA2684" s="7"/>
      <c r="AB2684" s="7"/>
      <c r="AC2684" s="7"/>
      <c r="AD2684" s="7"/>
      <c r="AE2684" s="7"/>
      <c r="AF2684" s="7" t="s">
        <v>890</v>
      </c>
    </row>
    <row r="2685" ht="14.25" customHeight="1">
      <c r="A2685" s="5" t="s">
        <v>4171</v>
      </c>
      <c r="B2685" s="5" t="s">
        <v>41</v>
      </c>
      <c r="C2685" s="5"/>
      <c r="D2685" s="5" t="s">
        <v>1089</v>
      </c>
      <c r="E2685" s="62">
        <v>41640.0</v>
      </c>
      <c r="F2685" s="62">
        <v>42004.0</v>
      </c>
      <c r="G2685" s="5" t="s">
        <v>747</v>
      </c>
      <c r="H2685" s="5">
        <v>1.0</v>
      </c>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t="s">
        <v>890</v>
      </c>
    </row>
    <row r="2686" ht="14.25" customHeight="1">
      <c r="A2686" s="7" t="s">
        <v>4171</v>
      </c>
      <c r="B2686" s="7" t="s">
        <v>41</v>
      </c>
      <c r="C2686" s="7"/>
      <c r="D2686" s="7" t="s">
        <v>1191</v>
      </c>
      <c r="E2686" s="68">
        <v>41883.0</v>
      </c>
      <c r="F2686" s="68">
        <v>42004.0</v>
      </c>
      <c r="G2686" s="7" t="s">
        <v>1003</v>
      </c>
      <c r="H2686" s="7">
        <v>0.1773</v>
      </c>
      <c r="I2686" s="7">
        <v>0.1773</v>
      </c>
      <c r="J2686" s="7">
        <v>0.1773</v>
      </c>
      <c r="K2686" s="7">
        <v>0.1773</v>
      </c>
      <c r="L2686" s="7">
        <v>0.1773</v>
      </c>
      <c r="M2686" s="7">
        <v>0.1773</v>
      </c>
      <c r="N2686" s="7">
        <v>0.1773</v>
      </c>
      <c r="O2686" s="7">
        <v>0.9</v>
      </c>
      <c r="P2686" s="7">
        <v>0.9</v>
      </c>
      <c r="Q2686" s="7">
        <v>0.9</v>
      </c>
      <c r="R2686" s="7">
        <v>0.9</v>
      </c>
      <c r="S2686" s="7">
        <v>0.9</v>
      </c>
      <c r="T2686" s="7">
        <v>0.9</v>
      </c>
      <c r="U2686" s="7">
        <v>0.9</v>
      </c>
      <c r="V2686" s="7">
        <v>0.9</v>
      </c>
      <c r="W2686" s="7">
        <v>0.9</v>
      </c>
      <c r="X2686" s="7">
        <v>0.9</v>
      </c>
      <c r="Y2686" s="7">
        <v>0.9</v>
      </c>
      <c r="Z2686" s="7">
        <v>0.9</v>
      </c>
      <c r="AA2686" s="7">
        <v>0.9</v>
      </c>
      <c r="AB2686" s="7">
        <v>0.9</v>
      </c>
      <c r="AC2686" s="7">
        <v>0.1773</v>
      </c>
      <c r="AD2686" s="7">
        <v>0.1773</v>
      </c>
      <c r="AE2686" s="7">
        <v>0.1773</v>
      </c>
      <c r="AF2686" s="7" t="s">
        <v>890</v>
      </c>
    </row>
    <row r="2687" ht="14.25" customHeight="1">
      <c r="A2687" s="5" t="s">
        <v>4171</v>
      </c>
      <c r="B2687" s="5" t="s">
        <v>41</v>
      </c>
      <c r="C2687" s="5"/>
      <c r="D2687" s="5" t="s">
        <v>1658</v>
      </c>
      <c r="E2687" s="62">
        <v>41821.0</v>
      </c>
      <c r="F2687" s="62">
        <v>41883.0</v>
      </c>
      <c r="G2687" s="5" t="s">
        <v>747</v>
      </c>
      <c r="H2687" s="5">
        <v>0.1773</v>
      </c>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t="s">
        <v>890</v>
      </c>
    </row>
    <row r="2688" ht="14.25" customHeight="1">
      <c r="A2688" s="7" t="s">
        <v>4171</v>
      </c>
      <c r="B2688" s="7" t="s">
        <v>41</v>
      </c>
      <c r="C2688" s="7"/>
      <c r="D2688" s="7" t="s">
        <v>1191</v>
      </c>
      <c r="E2688" s="68">
        <v>41821.0</v>
      </c>
      <c r="F2688" s="68">
        <v>41883.0</v>
      </c>
      <c r="G2688" s="7" t="s">
        <v>1003</v>
      </c>
      <c r="H2688" s="7">
        <v>0.1773</v>
      </c>
      <c r="I2688" s="7">
        <v>0.1773</v>
      </c>
      <c r="J2688" s="7">
        <v>0.1773</v>
      </c>
      <c r="K2688" s="7">
        <v>0.1773</v>
      </c>
      <c r="L2688" s="7">
        <v>0.1773</v>
      </c>
      <c r="M2688" s="7">
        <v>0.1773</v>
      </c>
      <c r="N2688" s="7">
        <v>0.1773</v>
      </c>
      <c r="O2688" s="7">
        <v>0.1773</v>
      </c>
      <c r="P2688" s="7">
        <v>0.5</v>
      </c>
      <c r="Q2688" s="7">
        <v>0.5</v>
      </c>
      <c r="R2688" s="7">
        <v>0.5</v>
      </c>
      <c r="S2688" s="7">
        <v>0.5</v>
      </c>
      <c r="T2688" s="7">
        <v>0.5</v>
      </c>
      <c r="U2688" s="7">
        <v>0.5</v>
      </c>
      <c r="V2688" s="7">
        <v>0.5</v>
      </c>
      <c r="W2688" s="7">
        <v>0.5</v>
      </c>
      <c r="X2688" s="7">
        <v>0.5</v>
      </c>
      <c r="Y2688" s="7">
        <v>0.5</v>
      </c>
      <c r="Z2688" s="7">
        <v>0.5</v>
      </c>
      <c r="AA2688" s="7">
        <v>0.5</v>
      </c>
      <c r="AB2688" s="7">
        <v>0.1773</v>
      </c>
      <c r="AC2688" s="7">
        <v>0.1773</v>
      </c>
      <c r="AD2688" s="7">
        <v>0.1773</v>
      </c>
      <c r="AE2688" s="7">
        <v>0.1773</v>
      </c>
      <c r="AF2688" s="7" t="s">
        <v>890</v>
      </c>
    </row>
    <row r="2689" ht="14.25" customHeight="1">
      <c r="A2689" s="5" t="s">
        <v>4171</v>
      </c>
      <c r="B2689" s="5" t="s">
        <v>41</v>
      </c>
      <c r="C2689" s="5"/>
      <c r="D2689" s="5" t="s">
        <v>1658</v>
      </c>
      <c r="E2689" s="62">
        <v>41640.0</v>
      </c>
      <c r="F2689" s="62">
        <v>41820.0</v>
      </c>
      <c r="G2689" s="5" t="s">
        <v>747</v>
      </c>
      <c r="H2689" s="5">
        <v>0.1773</v>
      </c>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t="s">
        <v>890</v>
      </c>
    </row>
    <row r="2690" ht="14.25" customHeight="1">
      <c r="A2690" s="7" t="s">
        <v>4171</v>
      </c>
      <c r="B2690" s="7" t="s">
        <v>41</v>
      </c>
      <c r="C2690" s="7"/>
      <c r="D2690" s="7" t="s">
        <v>1191</v>
      </c>
      <c r="E2690" s="68">
        <v>41640.0</v>
      </c>
      <c r="F2690" s="68">
        <v>41820.0</v>
      </c>
      <c r="G2690" s="7" t="s">
        <v>1003</v>
      </c>
      <c r="H2690" s="7">
        <v>0.1773</v>
      </c>
      <c r="I2690" s="7">
        <v>0.1773</v>
      </c>
      <c r="J2690" s="7">
        <v>0.1773</v>
      </c>
      <c r="K2690" s="7">
        <v>0.1773</v>
      </c>
      <c r="L2690" s="7">
        <v>0.1773</v>
      </c>
      <c r="M2690" s="7">
        <v>0.1773</v>
      </c>
      <c r="N2690" s="7">
        <v>0.1773</v>
      </c>
      <c r="O2690" s="7">
        <v>0.9</v>
      </c>
      <c r="P2690" s="7">
        <v>0.9</v>
      </c>
      <c r="Q2690" s="7">
        <v>0.9</v>
      </c>
      <c r="R2690" s="7">
        <v>0.9</v>
      </c>
      <c r="S2690" s="7">
        <v>0.9</v>
      </c>
      <c r="T2690" s="7">
        <v>0.9</v>
      </c>
      <c r="U2690" s="7">
        <v>0.9</v>
      </c>
      <c r="V2690" s="7">
        <v>0.9</v>
      </c>
      <c r="W2690" s="7">
        <v>0.9</v>
      </c>
      <c r="X2690" s="7">
        <v>0.9</v>
      </c>
      <c r="Y2690" s="7">
        <v>0.9</v>
      </c>
      <c r="Z2690" s="7">
        <v>0.9</v>
      </c>
      <c r="AA2690" s="7">
        <v>0.9</v>
      </c>
      <c r="AB2690" s="7">
        <v>0.9</v>
      </c>
      <c r="AC2690" s="7">
        <v>0.1773</v>
      </c>
      <c r="AD2690" s="7">
        <v>0.1773</v>
      </c>
      <c r="AE2690" s="7">
        <v>0.1773</v>
      </c>
      <c r="AF2690" s="7" t="s">
        <v>890</v>
      </c>
    </row>
    <row r="2691" ht="14.25" customHeight="1">
      <c r="A2691" s="5" t="s">
        <v>4172</v>
      </c>
      <c r="B2691" s="5" t="s">
        <v>41</v>
      </c>
      <c r="C2691" s="5"/>
      <c r="D2691" s="5" t="s">
        <v>1078</v>
      </c>
      <c r="E2691" s="62">
        <v>41640.0</v>
      </c>
      <c r="F2691" s="62">
        <v>42004.0</v>
      </c>
      <c r="G2691" s="5" t="s">
        <v>747</v>
      </c>
      <c r="H2691" s="5">
        <v>0.1773</v>
      </c>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t="s">
        <v>890</v>
      </c>
    </row>
    <row r="2692" ht="14.25" customHeight="1">
      <c r="A2692" s="7" t="s">
        <v>4172</v>
      </c>
      <c r="B2692" s="7" t="s">
        <v>41</v>
      </c>
      <c r="C2692" s="7"/>
      <c r="D2692" s="7" t="s">
        <v>1085</v>
      </c>
      <c r="E2692" s="68">
        <v>41640.0</v>
      </c>
      <c r="F2692" s="68">
        <v>42004.0</v>
      </c>
      <c r="G2692" s="7" t="s">
        <v>747</v>
      </c>
      <c r="H2692" s="7">
        <v>0.0</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890</v>
      </c>
    </row>
    <row r="2693" ht="14.25" customHeight="1">
      <c r="A2693" s="5" t="s">
        <v>4172</v>
      </c>
      <c r="B2693" s="5" t="s">
        <v>41</v>
      </c>
      <c r="C2693" s="5"/>
      <c r="D2693" s="5" t="s">
        <v>1089</v>
      </c>
      <c r="E2693" s="62">
        <v>41640.0</v>
      </c>
      <c r="F2693" s="62">
        <v>42004.0</v>
      </c>
      <c r="G2693" s="5" t="s">
        <v>747</v>
      </c>
      <c r="H2693" s="5">
        <v>1.0</v>
      </c>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t="s">
        <v>890</v>
      </c>
    </row>
    <row r="2694" ht="14.25" customHeight="1">
      <c r="A2694" s="7" t="s">
        <v>4172</v>
      </c>
      <c r="B2694" s="7" t="s">
        <v>41</v>
      </c>
      <c r="C2694" s="7"/>
      <c r="D2694" s="7" t="s">
        <v>1191</v>
      </c>
      <c r="E2694" s="68">
        <v>41883.0</v>
      </c>
      <c r="F2694" s="68">
        <v>42004.0</v>
      </c>
      <c r="G2694" s="7" t="s">
        <v>1003</v>
      </c>
      <c r="H2694" s="7">
        <v>0.1773</v>
      </c>
      <c r="I2694" s="7">
        <v>0.1773</v>
      </c>
      <c r="J2694" s="7">
        <v>0.1773</v>
      </c>
      <c r="K2694" s="7">
        <v>0.1773</v>
      </c>
      <c r="L2694" s="7">
        <v>0.1773</v>
      </c>
      <c r="M2694" s="7">
        <v>0.1773</v>
      </c>
      <c r="N2694" s="7">
        <v>0.1773</v>
      </c>
      <c r="O2694" s="7">
        <v>0.9</v>
      </c>
      <c r="P2694" s="7">
        <v>0.9</v>
      </c>
      <c r="Q2694" s="7">
        <v>0.9</v>
      </c>
      <c r="R2694" s="7">
        <v>0.9</v>
      </c>
      <c r="S2694" s="7">
        <v>0.9</v>
      </c>
      <c r="T2694" s="7">
        <v>0.9</v>
      </c>
      <c r="U2694" s="7">
        <v>0.9</v>
      </c>
      <c r="V2694" s="7">
        <v>0.9</v>
      </c>
      <c r="W2694" s="7">
        <v>0.9</v>
      </c>
      <c r="X2694" s="7">
        <v>0.9</v>
      </c>
      <c r="Y2694" s="7">
        <v>0.9</v>
      </c>
      <c r="Z2694" s="7">
        <v>0.9</v>
      </c>
      <c r="AA2694" s="7">
        <v>0.9</v>
      </c>
      <c r="AB2694" s="7">
        <v>0.9</v>
      </c>
      <c r="AC2694" s="7">
        <v>0.1773</v>
      </c>
      <c r="AD2694" s="7">
        <v>0.1773</v>
      </c>
      <c r="AE2694" s="7">
        <v>0.1773</v>
      </c>
      <c r="AF2694" s="7" t="s">
        <v>890</v>
      </c>
    </row>
    <row r="2695" ht="14.25" customHeight="1">
      <c r="A2695" s="5" t="s">
        <v>4172</v>
      </c>
      <c r="B2695" s="5" t="s">
        <v>41</v>
      </c>
      <c r="C2695" s="5"/>
      <c r="D2695" s="5" t="s">
        <v>1658</v>
      </c>
      <c r="E2695" s="62">
        <v>41821.0</v>
      </c>
      <c r="F2695" s="62">
        <v>41883.0</v>
      </c>
      <c r="G2695" s="5" t="s">
        <v>747</v>
      </c>
      <c r="H2695" s="5">
        <v>0.1773</v>
      </c>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t="s">
        <v>890</v>
      </c>
    </row>
    <row r="2696" ht="14.25" customHeight="1">
      <c r="A2696" s="7" t="s">
        <v>4172</v>
      </c>
      <c r="B2696" s="7" t="s">
        <v>41</v>
      </c>
      <c r="C2696" s="7"/>
      <c r="D2696" s="7" t="s">
        <v>1191</v>
      </c>
      <c r="E2696" s="68">
        <v>41821.0</v>
      </c>
      <c r="F2696" s="68">
        <v>41883.0</v>
      </c>
      <c r="G2696" s="7" t="s">
        <v>1003</v>
      </c>
      <c r="H2696" s="7">
        <v>0.1773</v>
      </c>
      <c r="I2696" s="7">
        <v>0.1773</v>
      </c>
      <c r="J2696" s="7">
        <v>0.1773</v>
      </c>
      <c r="K2696" s="7">
        <v>0.1773</v>
      </c>
      <c r="L2696" s="7">
        <v>0.1773</v>
      </c>
      <c r="M2696" s="7">
        <v>0.1773</v>
      </c>
      <c r="N2696" s="7">
        <v>0.1773</v>
      </c>
      <c r="O2696" s="7">
        <v>0.1773</v>
      </c>
      <c r="P2696" s="7">
        <v>0.5</v>
      </c>
      <c r="Q2696" s="7">
        <v>0.5</v>
      </c>
      <c r="R2696" s="7">
        <v>0.5</v>
      </c>
      <c r="S2696" s="7">
        <v>0.5</v>
      </c>
      <c r="T2696" s="7">
        <v>0.5</v>
      </c>
      <c r="U2696" s="7">
        <v>0.5</v>
      </c>
      <c r="V2696" s="7">
        <v>0.5</v>
      </c>
      <c r="W2696" s="7">
        <v>0.5</v>
      </c>
      <c r="X2696" s="7">
        <v>0.5</v>
      </c>
      <c r="Y2696" s="7">
        <v>0.5</v>
      </c>
      <c r="Z2696" s="7">
        <v>0.5</v>
      </c>
      <c r="AA2696" s="7">
        <v>0.5</v>
      </c>
      <c r="AB2696" s="7">
        <v>0.1773</v>
      </c>
      <c r="AC2696" s="7">
        <v>0.1773</v>
      </c>
      <c r="AD2696" s="7">
        <v>0.1773</v>
      </c>
      <c r="AE2696" s="7">
        <v>0.1773</v>
      </c>
      <c r="AF2696" s="7" t="s">
        <v>890</v>
      </c>
    </row>
    <row r="2697" ht="14.25" customHeight="1">
      <c r="A2697" s="5" t="s">
        <v>4172</v>
      </c>
      <c r="B2697" s="5" t="s">
        <v>41</v>
      </c>
      <c r="C2697" s="5"/>
      <c r="D2697" s="5" t="s">
        <v>1658</v>
      </c>
      <c r="E2697" s="62">
        <v>41640.0</v>
      </c>
      <c r="F2697" s="62">
        <v>41820.0</v>
      </c>
      <c r="G2697" s="5" t="s">
        <v>747</v>
      </c>
      <c r="H2697" s="5">
        <v>0.1773</v>
      </c>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t="s">
        <v>890</v>
      </c>
    </row>
    <row r="2698" ht="14.25" customHeight="1">
      <c r="A2698" s="7" t="s">
        <v>4172</v>
      </c>
      <c r="B2698" s="7" t="s">
        <v>41</v>
      </c>
      <c r="C2698" s="7"/>
      <c r="D2698" s="7" t="s">
        <v>1191</v>
      </c>
      <c r="E2698" s="68">
        <v>41640.0</v>
      </c>
      <c r="F2698" s="68">
        <v>41820.0</v>
      </c>
      <c r="G2698" s="7" t="s">
        <v>1003</v>
      </c>
      <c r="H2698" s="7">
        <v>0.1773</v>
      </c>
      <c r="I2698" s="7">
        <v>0.1773</v>
      </c>
      <c r="J2698" s="7">
        <v>0.1773</v>
      </c>
      <c r="K2698" s="7">
        <v>0.1773</v>
      </c>
      <c r="L2698" s="7">
        <v>0.1773</v>
      </c>
      <c r="M2698" s="7">
        <v>0.1773</v>
      </c>
      <c r="N2698" s="7">
        <v>0.1773</v>
      </c>
      <c r="O2698" s="7">
        <v>0.9</v>
      </c>
      <c r="P2698" s="7">
        <v>0.9</v>
      </c>
      <c r="Q2698" s="7">
        <v>0.9</v>
      </c>
      <c r="R2698" s="7">
        <v>0.9</v>
      </c>
      <c r="S2698" s="7">
        <v>0.9</v>
      </c>
      <c r="T2698" s="7">
        <v>0.9</v>
      </c>
      <c r="U2698" s="7">
        <v>0.9</v>
      </c>
      <c r="V2698" s="7">
        <v>0.9</v>
      </c>
      <c r="W2698" s="7">
        <v>0.9</v>
      </c>
      <c r="X2698" s="7">
        <v>0.9</v>
      </c>
      <c r="Y2698" s="7">
        <v>0.9</v>
      </c>
      <c r="Z2698" s="7">
        <v>0.9</v>
      </c>
      <c r="AA2698" s="7">
        <v>0.9</v>
      </c>
      <c r="AB2698" s="7">
        <v>0.9</v>
      </c>
      <c r="AC2698" s="7">
        <v>0.1773</v>
      </c>
      <c r="AD2698" s="7">
        <v>0.1773</v>
      </c>
      <c r="AE2698" s="7">
        <v>0.1773</v>
      </c>
      <c r="AF2698" s="7" t="s">
        <v>890</v>
      </c>
    </row>
    <row r="2699" ht="14.25" customHeight="1">
      <c r="A2699" s="5" t="s">
        <v>4174</v>
      </c>
      <c r="B2699" s="5" t="s">
        <v>41</v>
      </c>
      <c r="C2699" s="5"/>
      <c r="D2699" s="5" t="s">
        <v>1078</v>
      </c>
      <c r="E2699" s="62">
        <v>41640.0</v>
      </c>
      <c r="F2699" s="62">
        <v>42004.0</v>
      </c>
      <c r="G2699" s="5" t="s">
        <v>747</v>
      </c>
      <c r="H2699" s="5">
        <v>0.1773</v>
      </c>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t="s">
        <v>890</v>
      </c>
    </row>
    <row r="2700" ht="14.25" customHeight="1">
      <c r="A2700" s="7" t="s">
        <v>4174</v>
      </c>
      <c r="B2700" s="7" t="s">
        <v>41</v>
      </c>
      <c r="C2700" s="7"/>
      <c r="D2700" s="7" t="s">
        <v>1085</v>
      </c>
      <c r="E2700" s="68">
        <v>41640.0</v>
      </c>
      <c r="F2700" s="68">
        <v>42004.0</v>
      </c>
      <c r="G2700" s="7" t="s">
        <v>747</v>
      </c>
      <c r="H2700" s="7">
        <v>0.0</v>
      </c>
      <c r="I2700" s="7"/>
      <c r="J2700" s="7"/>
      <c r="K2700" s="7"/>
      <c r="L2700" s="7"/>
      <c r="M2700" s="7"/>
      <c r="N2700" s="7"/>
      <c r="O2700" s="7"/>
      <c r="P2700" s="7"/>
      <c r="Q2700" s="7"/>
      <c r="R2700" s="7"/>
      <c r="S2700" s="7"/>
      <c r="T2700" s="7"/>
      <c r="U2700" s="7"/>
      <c r="V2700" s="7"/>
      <c r="W2700" s="7"/>
      <c r="X2700" s="7"/>
      <c r="Y2700" s="7"/>
      <c r="Z2700" s="7"/>
      <c r="AA2700" s="7"/>
      <c r="AB2700" s="7"/>
      <c r="AC2700" s="7"/>
      <c r="AD2700" s="7"/>
      <c r="AE2700" s="7"/>
      <c r="AF2700" s="7" t="s">
        <v>890</v>
      </c>
    </row>
    <row r="2701" ht="14.25" customHeight="1">
      <c r="A2701" s="5" t="s">
        <v>4174</v>
      </c>
      <c r="B2701" s="5" t="s">
        <v>41</v>
      </c>
      <c r="C2701" s="5"/>
      <c r="D2701" s="5" t="s">
        <v>1089</v>
      </c>
      <c r="E2701" s="62">
        <v>41640.0</v>
      </c>
      <c r="F2701" s="62">
        <v>42004.0</v>
      </c>
      <c r="G2701" s="5" t="s">
        <v>747</v>
      </c>
      <c r="H2701" s="5">
        <v>1.0</v>
      </c>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t="s">
        <v>890</v>
      </c>
    </row>
    <row r="2702" ht="14.25" customHeight="1">
      <c r="A2702" s="7" t="s">
        <v>4174</v>
      </c>
      <c r="B2702" s="7" t="s">
        <v>41</v>
      </c>
      <c r="C2702" s="7"/>
      <c r="D2702" s="7" t="s">
        <v>1191</v>
      </c>
      <c r="E2702" s="68">
        <v>41883.0</v>
      </c>
      <c r="F2702" s="68">
        <v>42004.0</v>
      </c>
      <c r="G2702" s="7" t="s">
        <v>1003</v>
      </c>
      <c r="H2702" s="7">
        <v>0.1773</v>
      </c>
      <c r="I2702" s="7">
        <v>0.1773</v>
      </c>
      <c r="J2702" s="7">
        <v>0.1773</v>
      </c>
      <c r="K2702" s="7">
        <v>0.1773</v>
      </c>
      <c r="L2702" s="7">
        <v>0.1773</v>
      </c>
      <c r="M2702" s="7">
        <v>0.1773</v>
      </c>
      <c r="N2702" s="7">
        <v>0.1773</v>
      </c>
      <c r="O2702" s="7">
        <v>0.9</v>
      </c>
      <c r="P2702" s="7">
        <v>0.9</v>
      </c>
      <c r="Q2702" s="7">
        <v>0.9</v>
      </c>
      <c r="R2702" s="7">
        <v>0.9</v>
      </c>
      <c r="S2702" s="7">
        <v>0.9</v>
      </c>
      <c r="T2702" s="7">
        <v>0.9</v>
      </c>
      <c r="U2702" s="7">
        <v>0.9</v>
      </c>
      <c r="V2702" s="7">
        <v>0.9</v>
      </c>
      <c r="W2702" s="7">
        <v>0.9</v>
      </c>
      <c r="X2702" s="7">
        <v>0.9</v>
      </c>
      <c r="Y2702" s="7">
        <v>0.9</v>
      </c>
      <c r="Z2702" s="7">
        <v>0.9</v>
      </c>
      <c r="AA2702" s="7">
        <v>0.9</v>
      </c>
      <c r="AB2702" s="7">
        <v>0.9</v>
      </c>
      <c r="AC2702" s="7">
        <v>0.1773</v>
      </c>
      <c r="AD2702" s="7">
        <v>0.1773</v>
      </c>
      <c r="AE2702" s="7">
        <v>0.1773</v>
      </c>
      <c r="AF2702" s="7" t="s">
        <v>890</v>
      </c>
    </row>
    <row r="2703" ht="14.25" customHeight="1">
      <c r="A2703" s="5" t="s">
        <v>4174</v>
      </c>
      <c r="B2703" s="5" t="s">
        <v>41</v>
      </c>
      <c r="C2703" s="5"/>
      <c r="D2703" s="5" t="s">
        <v>1658</v>
      </c>
      <c r="E2703" s="62">
        <v>41821.0</v>
      </c>
      <c r="F2703" s="62">
        <v>41883.0</v>
      </c>
      <c r="G2703" s="5" t="s">
        <v>747</v>
      </c>
      <c r="H2703" s="5">
        <v>0.1773</v>
      </c>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t="s">
        <v>890</v>
      </c>
    </row>
    <row r="2704" ht="14.25" customHeight="1">
      <c r="A2704" s="7" t="s">
        <v>4174</v>
      </c>
      <c r="B2704" s="7" t="s">
        <v>41</v>
      </c>
      <c r="C2704" s="7"/>
      <c r="D2704" s="7" t="s">
        <v>1191</v>
      </c>
      <c r="E2704" s="68">
        <v>41821.0</v>
      </c>
      <c r="F2704" s="68">
        <v>41883.0</v>
      </c>
      <c r="G2704" s="7" t="s">
        <v>1003</v>
      </c>
      <c r="H2704" s="7">
        <v>0.1773</v>
      </c>
      <c r="I2704" s="7">
        <v>0.1773</v>
      </c>
      <c r="J2704" s="7">
        <v>0.1773</v>
      </c>
      <c r="K2704" s="7">
        <v>0.1773</v>
      </c>
      <c r="L2704" s="7">
        <v>0.1773</v>
      </c>
      <c r="M2704" s="7">
        <v>0.1773</v>
      </c>
      <c r="N2704" s="7">
        <v>0.1773</v>
      </c>
      <c r="O2704" s="7">
        <v>0.1773</v>
      </c>
      <c r="P2704" s="7">
        <v>0.5</v>
      </c>
      <c r="Q2704" s="7">
        <v>0.5</v>
      </c>
      <c r="R2704" s="7">
        <v>0.5</v>
      </c>
      <c r="S2704" s="7">
        <v>0.5</v>
      </c>
      <c r="T2704" s="7">
        <v>0.5</v>
      </c>
      <c r="U2704" s="7">
        <v>0.5</v>
      </c>
      <c r="V2704" s="7">
        <v>0.5</v>
      </c>
      <c r="W2704" s="7">
        <v>0.5</v>
      </c>
      <c r="X2704" s="7">
        <v>0.5</v>
      </c>
      <c r="Y2704" s="7">
        <v>0.5</v>
      </c>
      <c r="Z2704" s="7">
        <v>0.5</v>
      </c>
      <c r="AA2704" s="7">
        <v>0.5</v>
      </c>
      <c r="AB2704" s="7">
        <v>0.1773</v>
      </c>
      <c r="AC2704" s="7">
        <v>0.1773</v>
      </c>
      <c r="AD2704" s="7">
        <v>0.1773</v>
      </c>
      <c r="AE2704" s="7">
        <v>0.1773</v>
      </c>
      <c r="AF2704" s="7" t="s">
        <v>890</v>
      </c>
    </row>
    <row r="2705" ht="14.25" customHeight="1">
      <c r="A2705" s="5" t="s">
        <v>4174</v>
      </c>
      <c r="B2705" s="5" t="s">
        <v>41</v>
      </c>
      <c r="C2705" s="5"/>
      <c r="D2705" s="5" t="s">
        <v>1658</v>
      </c>
      <c r="E2705" s="62">
        <v>41640.0</v>
      </c>
      <c r="F2705" s="62">
        <v>41820.0</v>
      </c>
      <c r="G2705" s="5" t="s">
        <v>747</v>
      </c>
      <c r="H2705" s="5">
        <v>0.1773</v>
      </c>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t="s">
        <v>890</v>
      </c>
    </row>
    <row r="2706" ht="14.25" customHeight="1">
      <c r="A2706" s="7" t="s">
        <v>4174</v>
      </c>
      <c r="B2706" s="7" t="s">
        <v>41</v>
      </c>
      <c r="C2706" s="7"/>
      <c r="D2706" s="7" t="s">
        <v>1191</v>
      </c>
      <c r="E2706" s="68">
        <v>41640.0</v>
      </c>
      <c r="F2706" s="68">
        <v>41820.0</v>
      </c>
      <c r="G2706" s="7" t="s">
        <v>1003</v>
      </c>
      <c r="H2706" s="7">
        <v>0.1773</v>
      </c>
      <c r="I2706" s="7">
        <v>0.1773</v>
      </c>
      <c r="J2706" s="7">
        <v>0.1773</v>
      </c>
      <c r="K2706" s="7">
        <v>0.1773</v>
      </c>
      <c r="L2706" s="7">
        <v>0.1773</v>
      </c>
      <c r="M2706" s="7">
        <v>0.1773</v>
      </c>
      <c r="N2706" s="7">
        <v>0.1773</v>
      </c>
      <c r="O2706" s="7">
        <v>0.9</v>
      </c>
      <c r="P2706" s="7">
        <v>0.9</v>
      </c>
      <c r="Q2706" s="7">
        <v>0.9</v>
      </c>
      <c r="R2706" s="7">
        <v>0.9</v>
      </c>
      <c r="S2706" s="7">
        <v>0.9</v>
      </c>
      <c r="T2706" s="7">
        <v>0.9</v>
      </c>
      <c r="U2706" s="7">
        <v>0.9</v>
      </c>
      <c r="V2706" s="7">
        <v>0.9</v>
      </c>
      <c r="W2706" s="7">
        <v>0.9</v>
      </c>
      <c r="X2706" s="7">
        <v>0.9</v>
      </c>
      <c r="Y2706" s="7">
        <v>0.9</v>
      </c>
      <c r="Z2706" s="7">
        <v>0.9</v>
      </c>
      <c r="AA2706" s="7">
        <v>0.9</v>
      </c>
      <c r="AB2706" s="7">
        <v>0.9</v>
      </c>
      <c r="AC2706" s="7">
        <v>0.1773</v>
      </c>
      <c r="AD2706" s="7">
        <v>0.1773</v>
      </c>
      <c r="AE2706" s="7">
        <v>0.1773</v>
      </c>
      <c r="AF2706" s="7" t="s">
        <v>890</v>
      </c>
    </row>
    <row r="2707" ht="14.25" customHeight="1">
      <c r="A2707" s="5" t="s">
        <v>4175</v>
      </c>
      <c r="B2707" s="5" t="s">
        <v>41</v>
      </c>
      <c r="C2707" s="5"/>
      <c r="D2707" s="5" t="s">
        <v>1078</v>
      </c>
      <c r="E2707" s="62">
        <v>41640.0</v>
      </c>
      <c r="F2707" s="62">
        <v>42004.0</v>
      </c>
      <c r="G2707" s="5" t="s">
        <v>747</v>
      </c>
      <c r="H2707" s="5">
        <v>0.1773</v>
      </c>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t="s">
        <v>890</v>
      </c>
    </row>
    <row r="2708" ht="14.25" customHeight="1">
      <c r="A2708" s="7" t="s">
        <v>4175</v>
      </c>
      <c r="B2708" s="7" t="s">
        <v>41</v>
      </c>
      <c r="C2708" s="7"/>
      <c r="D2708" s="7" t="s">
        <v>1085</v>
      </c>
      <c r="E2708" s="68">
        <v>41640.0</v>
      </c>
      <c r="F2708" s="68">
        <v>42004.0</v>
      </c>
      <c r="G2708" s="7" t="s">
        <v>747</v>
      </c>
      <c r="H2708" s="7">
        <v>0.0</v>
      </c>
      <c r="I2708" s="7"/>
      <c r="J2708" s="7"/>
      <c r="K2708" s="7"/>
      <c r="L2708" s="7"/>
      <c r="M2708" s="7"/>
      <c r="N2708" s="7"/>
      <c r="O2708" s="7"/>
      <c r="P2708" s="7"/>
      <c r="Q2708" s="7"/>
      <c r="R2708" s="7"/>
      <c r="S2708" s="7"/>
      <c r="T2708" s="7"/>
      <c r="U2708" s="7"/>
      <c r="V2708" s="7"/>
      <c r="W2708" s="7"/>
      <c r="X2708" s="7"/>
      <c r="Y2708" s="7"/>
      <c r="Z2708" s="7"/>
      <c r="AA2708" s="7"/>
      <c r="AB2708" s="7"/>
      <c r="AC2708" s="7"/>
      <c r="AD2708" s="7"/>
      <c r="AE2708" s="7"/>
      <c r="AF2708" s="7" t="s">
        <v>890</v>
      </c>
    </row>
    <row r="2709" ht="14.25" customHeight="1">
      <c r="A2709" s="5" t="s">
        <v>4175</v>
      </c>
      <c r="B2709" s="5" t="s">
        <v>41</v>
      </c>
      <c r="C2709" s="5"/>
      <c r="D2709" s="5" t="s">
        <v>1089</v>
      </c>
      <c r="E2709" s="62">
        <v>41640.0</v>
      </c>
      <c r="F2709" s="62">
        <v>42004.0</v>
      </c>
      <c r="G2709" s="5" t="s">
        <v>747</v>
      </c>
      <c r="H2709" s="5">
        <v>1.0</v>
      </c>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t="s">
        <v>890</v>
      </c>
    </row>
    <row r="2710" ht="14.25" customHeight="1">
      <c r="A2710" s="7" t="s">
        <v>4175</v>
      </c>
      <c r="B2710" s="7" t="s">
        <v>41</v>
      </c>
      <c r="C2710" s="7"/>
      <c r="D2710" s="7" t="s">
        <v>1191</v>
      </c>
      <c r="E2710" s="68">
        <v>41883.0</v>
      </c>
      <c r="F2710" s="68">
        <v>42004.0</v>
      </c>
      <c r="G2710" s="7" t="s">
        <v>1003</v>
      </c>
      <c r="H2710" s="7">
        <v>0.1773</v>
      </c>
      <c r="I2710" s="7">
        <v>0.1773</v>
      </c>
      <c r="J2710" s="7">
        <v>0.1773</v>
      </c>
      <c r="K2710" s="7">
        <v>0.1773</v>
      </c>
      <c r="L2710" s="7">
        <v>0.1773</v>
      </c>
      <c r="M2710" s="7">
        <v>0.1773</v>
      </c>
      <c r="N2710" s="7">
        <v>0.1773</v>
      </c>
      <c r="O2710" s="7">
        <v>0.9</v>
      </c>
      <c r="P2710" s="7">
        <v>0.9</v>
      </c>
      <c r="Q2710" s="7">
        <v>0.9</v>
      </c>
      <c r="R2710" s="7">
        <v>0.9</v>
      </c>
      <c r="S2710" s="7">
        <v>0.9</v>
      </c>
      <c r="T2710" s="7">
        <v>0.9</v>
      </c>
      <c r="U2710" s="7">
        <v>0.9</v>
      </c>
      <c r="V2710" s="7">
        <v>0.9</v>
      </c>
      <c r="W2710" s="7">
        <v>0.9</v>
      </c>
      <c r="X2710" s="7">
        <v>0.9</v>
      </c>
      <c r="Y2710" s="7">
        <v>0.9</v>
      </c>
      <c r="Z2710" s="7">
        <v>0.9</v>
      </c>
      <c r="AA2710" s="7">
        <v>0.9</v>
      </c>
      <c r="AB2710" s="7">
        <v>0.9</v>
      </c>
      <c r="AC2710" s="7">
        <v>0.1773</v>
      </c>
      <c r="AD2710" s="7">
        <v>0.1773</v>
      </c>
      <c r="AE2710" s="7">
        <v>0.1773</v>
      </c>
      <c r="AF2710" s="7" t="s">
        <v>890</v>
      </c>
    </row>
    <row r="2711" ht="14.25" customHeight="1">
      <c r="A2711" s="5" t="s">
        <v>4175</v>
      </c>
      <c r="B2711" s="5" t="s">
        <v>41</v>
      </c>
      <c r="C2711" s="5"/>
      <c r="D2711" s="5" t="s">
        <v>1658</v>
      </c>
      <c r="E2711" s="62">
        <v>41821.0</v>
      </c>
      <c r="F2711" s="62">
        <v>41883.0</v>
      </c>
      <c r="G2711" s="5" t="s">
        <v>747</v>
      </c>
      <c r="H2711" s="5">
        <v>0.1773</v>
      </c>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t="s">
        <v>890</v>
      </c>
    </row>
    <row r="2712" ht="14.25" customHeight="1">
      <c r="A2712" s="7" t="s">
        <v>4175</v>
      </c>
      <c r="B2712" s="7" t="s">
        <v>41</v>
      </c>
      <c r="C2712" s="7"/>
      <c r="D2712" s="7" t="s">
        <v>1191</v>
      </c>
      <c r="E2712" s="68">
        <v>41821.0</v>
      </c>
      <c r="F2712" s="68">
        <v>41883.0</v>
      </c>
      <c r="G2712" s="7" t="s">
        <v>1003</v>
      </c>
      <c r="H2712" s="7">
        <v>0.1773</v>
      </c>
      <c r="I2712" s="7">
        <v>0.1773</v>
      </c>
      <c r="J2712" s="7">
        <v>0.1773</v>
      </c>
      <c r="K2712" s="7">
        <v>0.1773</v>
      </c>
      <c r="L2712" s="7">
        <v>0.1773</v>
      </c>
      <c r="M2712" s="7">
        <v>0.1773</v>
      </c>
      <c r="N2712" s="7">
        <v>0.1773</v>
      </c>
      <c r="O2712" s="7">
        <v>0.1773</v>
      </c>
      <c r="P2712" s="7">
        <v>0.5</v>
      </c>
      <c r="Q2712" s="7">
        <v>0.5</v>
      </c>
      <c r="R2712" s="7">
        <v>0.5</v>
      </c>
      <c r="S2712" s="7">
        <v>0.5</v>
      </c>
      <c r="T2712" s="7">
        <v>0.5</v>
      </c>
      <c r="U2712" s="7">
        <v>0.5</v>
      </c>
      <c r="V2712" s="7">
        <v>0.5</v>
      </c>
      <c r="W2712" s="7">
        <v>0.5</v>
      </c>
      <c r="X2712" s="7">
        <v>0.5</v>
      </c>
      <c r="Y2712" s="7">
        <v>0.5</v>
      </c>
      <c r="Z2712" s="7">
        <v>0.5</v>
      </c>
      <c r="AA2712" s="7">
        <v>0.5</v>
      </c>
      <c r="AB2712" s="7">
        <v>0.1773</v>
      </c>
      <c r="AC2712" s="7">
        <v>0.1773</v>
      </c>
      <c r="AD2712" s="7">
        <v>0.1773</v>
      </c>
      <c r="AE2712" s="7">
        <v>0.1773</v>
      </c>
      <c r="AF2712" s="7" t="s">
        <v>890</v>
      </c>
    </row>
    <row r="2713" ht="14.25" customHeight="1">
      <c r="A2713" s="5" t="s">
        <v>4175</v>
      </c>
      <c r="B2713" s="5" t="s">
        <v>41</v>
      </c>
      <c r="C2713" s="5"/>
      <c r="D2713" s="5" t="s">
        <v>1658</v>
      </c>
      <c r="E2713" s="62">
        <v>41640.0</v>
      </c>
      <c r="F2713" s="62">
        <v>41820.0</v>
      </c>
      <c r="G2713" s="5" t="s">
        <v>747</v>
      </c>
      <c r="H2713" s="5">
        <v>0.1773</v>
      </c>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t="s">
        <v>890</v>
      </c>
    </row>
    <row r="2714" ht="14.25" customHeight="1">
      <c r="A2714" s="7" t="s">
        <v>4175</v>
      </c>
      <c r="B2714" s="7" t="s">
        <v>41</v>
      </c>
      <c r="C2714" s="7"/>
      <c r="D2714" s="7" t="s">
        <v>1191</v>
      </c>
      <c r="E2714" s="68">
        <v>41640.0</v>
      </c>
      <c r="F2714" s="68">
        <v>41820.0</v>
      </c>
      <c r="G2714" s="7" t="s">
        <v>1003</v>
      </c>
      <c r="H2714" s="7">
        <v>0.1773</v>
      </c>
      <c r="I2714" s="7">
        <v>0.1773</v>
      </c>
      <c r="J2714" s="7">
        <v>0.1773</v>
      </c>
      <c r="K2714" s="7">
        <v>0.1773</v>
      </c>
      <c r="L2714" s="7">
        <v>0.1773</v>
      </c>
      <c r="M2714" s="7">
        <v>0.1773</v>
      </c>
      <c r="N2714" s="7">
        <v>0.1773</v>
      </c>
      <c r="O2714" s="7">
        <v>0.9</v>
      </c>
      <c r="P2714" s="7">
        <v>0.9</v>
      </c>
      <c r="Q2714" s="7">
        <v>0.9</v>
      </c>
      <c r="R2714" s="7">
        <v>0.9</v>
      </c>
      <c r="S2714" s="7">
        <v>0.9</v>
      </c>
      <c r="T2714" s="7">
        <v>0.9</v>
      </c>
      <c r="U2714" s="7">
        <v>0.9</v>
      </c>
      <c r="V2714" s="7">
        <v>0.9</v>
      </c>
      <c r="W2714" s="7">
        <v>0.9</v>
      </c>
      <c r="X2714" s="7">
        <v>0.9</v>
      </c>
      <c r="Y2714" s="7">
        <v>0.9</v>
      </c>
      <c r="Z2714" s="7">
        <v>0.9</v>
      </c>
      <c r="AA2714" s="7">
        <v>0.9</v>
      </c>
      <c r="AB2714" s="7">
        <v>0.9</v>
      </c>
      <c r="AC2714" s="7">
        <v>0.1773</v>
      </c>
      <c r="AD2714" s="7">
        <v>0.1773</v>
      </c>
      <c r="AE2714" s="7">
        <v>0.1773</v>
      </c>
      <c r="AF2714" s="7" t="s">
        <v>890</v>
      </c>
    </row>
    <row r="2715" ht="14.25" customHeight="1">
      <c r="A2715" s="5" t="s">
        <v>4176</v>
      </c>
      <c r="B2715" s="5" t="s">
        <v>647</v>
      </c>
      <c r="C2715" s="5"/>
      <c r="D2715" s="5" t="s">
        <v>1247</v>
      </c>
      <c r="E2715" s="62">
        <v>41640.0</v>
      </c>
      <c r="F2715" s="62">
        <v>42004.0</v>
      </c>
      <c r="G2715" s="5" t="s">
        <v>747</v>
      </c>
      <c r="H2715" s="5">
        <v>0.0</v>
      </c>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t="s">
        <v>890</v>
      </c>
    </row>
    <row r="2716" ht="14.25" customHeight="1">
      <c r="A2716" s="7" t="s">
        <v>4176</v>
      </c>
      <c r="B2716" s="7" t="s">
        <v>647</v>
      </c>
      <c r="C2716" s="7"/>
      <c r="D2716" s="7" t="s">
        <v>1089</v>
      </c>
      <c r="E2716" s="68">
        <v>41640.0</v>
      </c>
      <c r="F2716" s="68">
        <v>42004.0</v>
      </c>
      <c r="G2716" s="7" t="s">
        <v>1003</v>
      </c>
      <c r="H2716" s="5">
        <v>0.0</v>
      </c>
      <c r="I2716" s="5">
        <v>0.0</v>
      </c>
      <c r="J2716" s="5">
        <v>0.0</v>
      </c>
      <c r="K2716" s="5">
        <v>0.0</v>
      </c>
      <c r="L2716" s="5">
        <v>0.0</v>
      </c>
      <c r="M2716" s="5">
        <v>0.0</v>
      </c>
      <c r="N2716" s="5">
        <v>0.0</v>
      </c>
      <c r="O2716" s="5">
        <v>0.0</v>
      </c>
      <c r="P2716" s="5">
        <v>0.15</v>
      </c>
      <c r="Q2716" s="5">
        <v>0.15</v>
      </c>
      <c r="R2716" s="5">
        <v>0.15</v>
      </c>
      <c r="S2716" s="5">
        <v>0.15</v>
      </c>
      <c r="T2716" s="5">
        <v>0.15</v>
      </c>
      <c r="U2716" s="5">
        <v>0.15</v>
      </c>
      <c r="V2716" s="5">
        <v>0.15</v>
      </c>
      <c r="W2716" s="5">
        <v>0.15</v>
      </c>
      <c r="X2716" s="5">
        <v>0.15</v>
      </c>
      <c r="Y2716" s="5">
        <v>0.15</v>
      </c>
      <c r="Z2716" s="5">
        <v>0.15</v>
      </c>
      <c r="AA2716" s="5">
        <v>0.15</v>
      </c>
      <c r="AB2716" s="5">
        <v>0.15</v>
      </c>
      <c r="AC2716" s="5">
        <v>0.0</v>
      </c>
      <c r="AD2716" s="5">
        <v>0.0</v>
      </c>
      <c r="AE2716" s="5">
        <v>0.0</v>
      </c>
      <c r="AF2716" s="7" t="s">
        <v>890</v>
      </c>
    </row>
    <row r="2717" ht="14.25" customHeight="1">
      <c r="A2717" s="5" t="s">
        <v>4176</v>
      </c>
      <c r="B2717" s="5" t="s">
        <v>647</v>
      </c>
      <c r="C2717" s="5"/>
      <c r="D2717" s="5" t="s">
        <v>1191</v>
      </c>
      <c r="E2717" s="62">
        <v>41898.0</v>
      </c>
      <c r="F2717" s="62">
        <v>42004.0</v>
      </c>
      <c r="G2717" s="5" t="s">
        <v>1003</v>
      </c>
      <c r="H2717" s="5">
        <v>0.0</v>
      </c>
      <c r="I2717" s="5">
        <v>0.0</v>
      </c>
      <c r="J2717" s="5">
        <v>0.0</v>
      </c>
      <c r="K2717" s="5">
        <v>0.0</v>
      </c>
      <c r="L2717" s="5">
        <v>0.0</v>
      </c>
      <c r="M2717" s="5">
        <v>0.0</v>
      </c>
      <c r="N2717" s="5">
        <v>0.0</v>
      </c>
      <c r="O2717" s="5">
        <v>0.0</v>
      </c>
      <c r="P2717" s="5">
        <v>0.95</v>
      </c>
      <c r="Q2717" s="5">
        <v>0.95</v>
      </c>
      <c r="R2717" s="5">
        <v>0.95</v>
      </c>
      <c r="S2717" s="5">
        <v>0.95</v>
      </c>
      <c r="T2717" s="5">
        <v>0.95</v>
      </c>
      <c r="U2717" s="5">
        <v>0.95</v>
      </c>
      <c r="V2717" s="5">
        <v>0.95</v>
      </c>
      <c r="W2717" s="5">
        <v>0.95</v>
      </c>
      <c r="X2717" s="5">
        <v>0.15</v>
      </c>
      <c r="Y2717" s="5">
        <v>0.15</v>
      </c>
      <c r="Z2717" s="5">
        <v>0.15</v>
      </c>
      <c r="AA2717" s="5">
        <v>0.15</v>
      </c>
      <c r="AB2717" s="5">
        <v>0.15</v>
      </c>
      <c r="AC2717" s="5">
        <v>0.0</v>
      </c>
      <c r="AD2717" s="5">
        <v>0.0</v>
      </c>
      <c r="AE2717" s="5">
        <v>0.0</v>
      </c>
      <c r="AF2717" s="5" t="s">
        <v>890</v>
      </c>
    </row>
    <row r="2718" ht="14.25" customHeight="1">
      <c r="A2718" s="7" t="s">
        <v>4176</v>
      </c>
      <c r="B2718" s="7" t="s">
        <v>647</v>
      </c>
      <c r="C2718" s="7"/>
      <c r="D2718" s="7" t="s">
        <v>1658</v>
      </c>
      <c r="E2718" s="68">
        <v>41806.0</v>
      </c>
      <c r="F2718" s="68">
        <v>41897.0</v>
      </c>
      <c r="G2718" s="7" t="s">
        <v>747</v>
      </c>
      <c r="H2718" s="7">
        <v>0.0</v>
      </c>
      <c r="I2718" s="7"/>
      <c r="J2718" s="7"/>
      <c r="K2718" s="7"/>
      <c r="L2718" s="7"/>
      <c r="M2718" s="7"/>
      <c r="N2718" s="7"/>
      <c r="O2718" s="7"/>
      <c r="P2718" s="7"/>
      <c r="Q2718" s="7"/>
      <c r="R2718" s="7"/>
      <c r="S2718" s="7"/>
      <c r="T2718" s="7"/>
      <c r="U2718" s="7"/>
      <c r="V2718" s="7"/>
      <c r="W2718" s="7"/>
      <c r="X2718" s="7"/>
      <c r="Y2718" s="7"/>
      <c r="Z2718" s="7"/>
      <c r="AA2718" s="7"/>
      <c r="AB2718" s="7"/>
      <c r="AC2718" s="7"/>
      <c r="AD2718" s="7"/>
      <c r="AE2718" s="7"/>
      <c r="AF2718" s="7" t="s">
        <v>890</v>
      </c>
    </row>
    <row r="2719" ht="14.25" customHeight="1">
      <c r="A2719" s="5" t="s">
        <v>4176</v>
      </c>
      <c r="B2719" s="5" t="s">
        <v>647</v>
      </c>
      <c r="C2719" s="5"/>
      <c r="D2719" s="5" t="s">
        <v>1191</v>
      </c>
      <c r="E2719" s="62">
        <v>41806.0</v>
      </c>
      <c r="F2719" s="62">
        <v>41897.0</v>
      </c>
      <c r="G2719" s="5" t="s">
        <v>1003</v>
      </c>
      <c r="H2719" s="5">
        <v>0.0</v>
      </c>
      <c r="I2719" s="5">
        <v>0.0</v>
      </c>
      <c r="J2719" s="5">
        <v>0.0</v>
      </c>
      <c r="K2719" s="5">
        <v>0.0</v>
      </c>
      <c r="L2719" s="5">
        <v>0.0</v>
      </c>
      <c r="M2719" s="5">
        <v>0.0</v>
      </c>
      <c r="N2719" s="5">
        <v>0.0</v>
      </c>
      <c r="O2719" s="5">
        <v>0.0</v>
      </c>
      <c r="P2719" s="5">
        <v>0.15</v>
      </c>
      <c r="Q2719" s="5">
        <v>0.15</v>
      </c>
      <c r="R2719" s="5">
        <v>0.15</v>
      </c>
      <c r="S2719" s="5">
        <v>0.15</v>
      </c>
      <c r="T2719" s="5">
        <v>0.15</v>
      </c>
      <c r="U2719" s="5">
        <v>0.15</v>
      </c>
      <c r="V2719" s="5">
        <v>0.15</v>
      </c>
      <c r="W2719" s="5">
        <v>0.15</v>
      </c>
      <c r="X2719" s="5">
        <v>0.15</v>
      </c>
      <c r="Y2719" s="5">
        <v>0.15</v>
      </c>
      <c r="Z2719" s="5">
        <v>0.15</v>
      </c>
      <c r="AA2719" s="5">
        <v>0.15</v>
      </c>
      <c r="AB2719" s="5">
        <v>0.15</v>
      </c>
      <c r="AC2719" s="5">
        <v>0.0</v>
      </c>
      <c r="AD2719" s="5">
        <v>0.0</v>
      </c>
      <c r="AE2719" s="5">
        <v>0.0</v>
      </c>
      <c r="AF2719" s="5" t="s">
        <v>890</v>
      </c>
    </row>
    <row r="2720" ht="14.25" customHeight="1">
      <c r="A2720" s="7" t="s">
        <v>4176</v>
      </c>
      <c r="B2720" s="7" t="s">
        <v>647</v>
      </c>
      <c r="C2720" s="7"/>
      <c r="D2720" s="7" t="s">
        <v>1658</v>
      </c>
      <c r="E2720" s="68">
        <v>41640.0</v>
      </c>
      <c r="F2720" s="68">
        <v>41805.0</v>
      </c>
      <c r="G2720" s="7" t="s">
        <v>747</v>
      </c>
      <c r="H2720" s="7">
        <v>0.0</v>
      </c>
      <c r="I2720" s="7"/>
      <c r="J2720" s="7"/>
      <c r="K2720" s="7"/>
      <c r="L2720" s="7"/>
      <c r="M2720" s="7"/>
      <c r="N2720" s="7"/>
      <c r="O2720" s="7"/>
      <c r="P2720" s="7"/>
      <c r="Q2720" s="7"/>
      <c r="R2720" s="7"/>
      <c r="S2720" s="7"/>
      <c r="T2720" s="7"/>
      <c r="U2720" s="7"/>
      <c r="V2720" s="7"/>
      <c r="W2720" s="7"/>
      <c r="X2720" s="7"/>
      <c r="Y2720" s="7"/>
      <c r="Z2720" s="7"/>
      <c r="AA2720" s="7"/>
      <c r="AB2720" s="7"/>
      <c r="AC2720" s="7"/>
      <c r="AD2720" s="7"/>
      <c r="AE2720" s="7"/>
      <c r="AF2720" s="7" t="s">
        <v>890</v>
      </c>
    </row>
    <row r="2721" ht="14.25" customHeight="1">
      <c r="A2721" s="5" t="s">
        <v>4176</v>
      </c>
      <c r="B2721" s="5" t="s">
        <v>647</v>
      </c>
      <c r="C2721" s="5"/>
      <c r="D2721" s="5" t="s">
        <v>1191</v>
      </c>
      <c r="E2721" s="62">
        <v>41640.0</v>
      </c>
      <c r="F2721" s="62">
        <v>41805.0</v>
      </c>
      <c r="G2721" s="5" t="s">
        <v>1003</v>
      </c>
      <c r="H2721" s="5">
        <v>0.0</v>
      </c>
      <c r="I2721" s="5">
        <v>0.0</v>
      </c>
      <c r="J2721" s="5">
        <v>0.0</v>
      </c>
      <c r="K2721" s="5">
        <v>0.0</v>
      </c>
      <c r="L2721" s="5">
        <v>0.0</v>
      </c>
      <c r="M2721" s="5">
        <v>0.0</v>
      </c>
      <c r="N2721" s="5">
        <v>0.0</v>
      </c>
      <c r="O2721" s="5">
        <v>0.0</v>
      </c>
      <c r="P2721" s="5">
        <v>0.95</v>
      </c>
      <c r="Q2721" s="5">
        <v>0.95</v>
      </c>
      <c r="R2721" s="5">
        <v>0.95</v>
      </c>
      <c r="S2721" s="5">
        <v>0.95</v>
      </c>
      <c r="T2721" s="5">
        <v>0.95</v>
      </c>
      <c r="U2721" s="5">
        <v>0.95</v>
      </c>
      <c r="V2721" s="5">
        <v>0.95</v>
      </c>
      <c r="W2721" s="5">
        <v>0.95</v>
      </c>
      <c r="X2721" s="5">
        <v>0.15</v>
      </c>
      <c r="Y2721" s="5">
        <v>0.15</v>
      </c>
      <c r="Z2721" s="5">
        <v>0.15</v>
      </c>
      <c r="AA2721" s="5">
        <v>0.15</v>
      </c>
      <c r="AB2721" s="5">
        <v>0.15</v>
      </c>
      <c r="AC2721" s="5">
        <v>0.0</v>
      </c>
      <c r="AD2721" s="5">
        <v>0.0</v>
      </c>
      <c r="AE2721" s="5">
        <v>0.0</v>
      </c>
      <c r="AF2721" s="5" t="s">
        <v>890</v>
      </c>
    </row>
    <row r="2722" ht="14.25" customHeight="1">
      <c r="A2722" s="7" t="s">
        <v>4177</v>
      </c>
      <c r="B2722" s="7" t="s">
        <v>647</v>
      </c>
      <c r="C2722" s="7"/>
      <c r="D2722" s="7" t="s">
        <v>1247</v>
      </c>
      <c r="E2722" s="68">
        <v>41640.0</v>
      </c>
      <c r="F2722" s="68">
        <v>42004.0</v>
      </c>
      <c r="G2722" s="7" t="s">
        <v>747</v>
      </c>
      <c r="H2722" s="7">
        <v>0.0</v>
      </c>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7" t="s">
        <v>890</v>
      </c>
    </row>
    <row r="2723" ht="14.25" customHeight="1">
      <c r="A2723" s="5" t="s">
        <v>4177</v>
      </c>
      <c r="B2723" s="5" t="s">
        <v>647</v>
      </c>
      <c r="C2723" s="5"/>
      <c r="D2723" s="5" t="s">
        <v>1089</v>
      </c>
      <c r="E2723" s="62">
        <v>41640.0</v>
      </c>
      <c r="F2723" s="62">
        <v>42004.0</v>
      </c>
      <c r="G2723" s="5" t="s">
        <v>1003</v>
      </c>
      <c r="H2723" s="7">
        <v>0.0</v>
      </c>
      <c r="I2723" s="7">
        <v>0.0</v>
      </c>
      <c r="J2723" s="7">
        <v>0.0</v>
      </c>
      <c r="K2723" s="7">
        <v>0.0</v>
      </c>
      <c r="L2723" s="7">
        <v>0.0</v>
      </c>
      <c r="M2723" s="7">
        <v>0.0</v>
      </c>
      <c r="N2723" s="7">
        <v>0.0</v>
      </c>
      <c r="O2723" s="7">
        <v>0.0</v>
      </c>
      <c r="P2723" s="7">
        <v>0.15</v>
      </c>
      <c r="Q2723" s="7">
        <v>0.15</v>
      </c>
      <c r="R2723" s="7">
        <v>0.15</v>
      </c>
      <c r="S2723" s="7">
        <v>0.15</v>
      </c>
      <c r="T2723" s="7">
        <v>0.15</v>
      </c>
      <c r="U2723" s="7">
        <v>0.15</v>
      </c>
      <c r="V2723" s="7">
        <v>0.15</v>
      </c>
      <c r="W2723" s="7">
        <v>0.15</v>
      </c>
      <c r="X2723" s="7">
        <v>0.15</v>
      </c>
      <c r="Y2723" s="7">
        <v>0.35</v>
      </c>
      <c r="Z2723" s="7">
        <v>0.35</v>
      </c>
      <c r="AA2723" s="7">
        <v>0.0</v>
      </c>
      <c r="AB2723" s="7">
        <v>0.0</v>
      </c>
      <c r="AC2723" s="7">
        <v>0.0</v>
      </c>
      <c r="AD2723" s="7">
        <v>0.0</v>
      </c>
      <c r="AE2723" s="7">
        <v>0.0</v>
      </c>
      <c r="AF2723" s="5" t="s">
        <v>890</v>
      </c>
    </row>
    <row r="2724" ht="14.25" customHeight="1">
      <c r="A2724" s="7" t="s">
        <v>4177</v>
      </c>
      <c r="B2724" s="7" t="s">
        <v>647</v>
      </c>
      <c r="C2724" s="7"/>
      <c r="D2724" s="7" t="s">
        <v>1191</v>
      </c>
      <c r="E2724" s="68">
        <v>41883.0</v>
      </c>
      <c r="F2724" s="68">
        <v>42004.0</v>
      </c>
      <c r="G2724" s="7" t="s">
        <v>1003</v>
      </c>
      <c r="H2724" s="7">
        <v>0.0</v>
      </c>
      <c r="I2724" s="7">
        <v>0.0</v>
      </c>
      <c r="J2724" s="7">
        <v>0.0</v>
      </c>
      <c r="K2724" s="7">
        <v>0.0</v>
      </c>
      <c r="L2724" s="7">
        <v>0.0</v>
      </c>
      <c r="M2724" s="7">
        <v>0.0</v>
      </c>
      <c r="N2724" s="7">
        <v>0.0</v>
      </c>
      <c r="O2724" s="7">
        <v>0.0</v>
      </c>
      <c r="P2724" s="7">
        <v>0.25</v>
      </c>
      <c r="Q2724" s="7">
        <v>0.25</v>
      </c>
      <c r="R2724" s="7">
        <v>0.25</v>
      </c>
      <c r="S2724" s="7">
        <v>0.25</v>
      </c>
      <c r="T2724" s="7">
        <v>0.25</v>
      </c>
      <c r="U2724" s="7">
        <v>0.25</v>
      </c>
      <c r="V2724" s="7">
        <v>0.25</v>
      </c>
      <c r="W2724" s="7">
        <v>0.95</v>
      </c>
      <c r="X2724" s="7">
        <v>0.95</v>
      </c>
      <c r="Y2724" s="7">
        <v>0.95</v>
      </c>
      <c r="Z2724" s="7">
        <v>0.95</v>
      </c>
      <c r="AA2724" s="7">
        <v>0.95</v>
      </c>
      <c r="AB2724" s="7">
        <v>0.0</v>
      </c>
      <c r="AC2724" s="7">
        <v>0.0</v>
      </c>
      <c r="AD2724" s="7">
        <v>0.0</v>
      </c>
      <c r="AE2724" s="7">
        <v>0.0</v>
      </c>
      <c r="AF2724" s="7" t="s">
        <v>890</v>
      </c>
    </row>
    <row r="2725" ht="14.25" customHeight="1">
      <c r="A2725" s="5" t="s">
        <v>4177</v>
      </c>
      <c r="B2725" s="5" t="s">
        <v>647</v>
      </c>
      <c r="C2725" s="5"/>
      <c r="D2725" s="5" t="s">
        <v>1658</v>
      </c>
      <c r="E2725" s="62">
        <v>41821.0</v>
      </c>
      <c r="F2725" s="62">
        <v>41883.0</v>
      </c>
      <c r="G2725" s="5" t="s">
        <v>747</v>
      </c>
      <c r="H2725" s="5">
        <v>0.0</v>
      </c>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t="s">
        <v>890</v>
      </c>
    </row>
    <row r="2726" ht="14.25" customHeight="1">
      <c r="A2726" s="7" t="s">
        <v>4177</v>
      </c>
      <c r="B2726" s="7" t="s">
        <v>647</v>
      </c>
      <c r="C2726" s="7"/>
      <c r="D2726" s="7" t="s">
        <v>1191</v>
      </c>
      <c r="E2726" s="68">
        <v>41821.0</v>
      </c>
      <c r="F2726" s="68">
        <v>41883.0</v>
      </c>
      <c r="G2726" s="7" t="s">
        <v>1003</v>
      </c>
      <c r="H2726" s="7">
        <v>0.0</v>
      </c>
      <c r="I2726" s="7">
        <v>0.0</v>
      </c>
      <c r="J2726" s="7">
        <v>0.0</v>
      </c>
      <c r="K2726" s="7">
        <v>0.0</v>
      </c>
      <c r="L2726" s="7">
        <v>0.0</v>
      </c>
      <c r="M2726" s="7">
        <v>0.0</v>
      </c>
      <c r="N2726" s="7">
        <v>0.0</v>
      </c>
      <c r="O2726" s="7">
        <v>0.0</v>
      </c>
      <c r="P2726" s="7">
        <v>0.15</v>
      </c>
      <c r="Q2726" s="7">
        <v>0.15</v>
      </c>
      <c r="R2726" s="7">
        <v>0.15</v>
      </c>
      <c r="S2726" s="7">
        <v>0.15</v>
      </c>
      <c r="T2726" s="7">
        <v>0.15</v>
      </c>
      <c r="U2726" s="7">
        <v>0.15</v>
      </c>
      <c r="V2726" s="7">
        <v>0.15</v>
      </c>
      <c r="W2726" s="7">
        <v>0.15</v>
      </c>
      <c r="X2726" s="7">
        <v>0.15</v>
      </c>
      <c r="Y2726" s="7">
        <v>0.35</v>
      </c>
      <c r="Z2726" s="7">
        <v>0.35</v>
      </c>
      <c r="AA2726" s="7">
        <v>0.0</v>
      </c>
      <c r="AB2726" s="7">
        <v>0.0</v>
      </c>
      <c r="AC2726" s="7">
        <v>0.0</v>
      </c>
      <c r="AD2726" s="7">
        <v>0.0</v>
      </c>
      <c r="AE2726" s="7">
        <v>0.0</v>
      </c>
      <c r="AF2726" s="7" t="s">
        <v>890</v>
      </c>
    </row>
    <row r="2727" ht="14.25" customHeight="1">
      <c r="A2727" s="5" t="s">
        <v>4177</v>
      </c>
      <c r="B2727" s="5" t="s">
        <v>647</v>
      </c>
      <c r="C2727" s="5"/>
      <c r="D2727" s="5" t="s">
        <v>1658</v>
      </c>
      <c r="E2727" s="62">
        <v>41640.0</v>
      </c>
      <c r="F2727" s="62">
        <v>41820.0</v>
      </c>
      <c r="G2727" s="5" t="s">
        <v>747</v>
      </c>
      <c r="H2727" s="5">
        <v>0.0</v>
      </c>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t="s">
        <v>890</v>
      </c>
    </row>
    <row r="2728" ht="14.25" customHeight="1">
      <c r="A2728" s="7" t="s">
        <v>4177</v>
      </c>
      <c r="B2728" s="7" t="s">
        <v>647</v>
      </c>
      <c r="C2728" s="7"/>
      <c r="D2728" s="7" t="s">
        <v>1191</v>
      </c>
      <c r="E2728" s="68">
        <v>41640.0</v>
      </c>
      <c r="F2728" s="68">
        <v>41820.0</v>
      </c>
      <c r="G2728" s="7" t="s">
        <v>1003</v>
      </c>
      <c r="H2728" s="7">
        <v>0.0</v>
      </c>
      <c r="I2728" s="7">
        <v>0.0</v>
      </c>
      <c r="J2728" s="7">
        <v>0.0</v>
      </c>
      <c r="K2728" s="7">
        <v>0.0</v>
      </c>
      <c r="L2728" s="7">
        <v>0.0</v>
      </c>
      <c r="M2728" s="7">
        <v>0.0</v>
      </c>
      <c r="N2728" s="7">
        <v>0.0</v>
      </c>
      <c r="O2728" s="7">
        <v>0.0</v>
      </c>
      <c r="P2728" s="7">
        <v>0.25</v>
      </c>
      <c r="Q2728" s="7">
        <v>0.25</v>
      </c>
      <c r="R2728" s="7">
        <v>0.25</v>
      </c>
      <c r="S2728" s="7">
        <v>0.25</v>
      </c>
      <c r="T2728" s="7">
        <v>0.25</v>
      </c>
      <c r="U2728" s="7">
        <v>0.25</v>
      </c>
      <c r="V2728" s="7">
        <v>0.25</v>
      </c>
      <c r="W2728" s="7">
        <v>0.95</v>
      </c>
      <c r="X2728" s="7">
        <v>0.95</v>
      </c>
      <c r="Y2728" s="7">
        <v>0.95</v>
      </c>
      <c r="Z2728" s="7">
        <v>0.95</v>
      </c>
      <c r="AA2728" s="7">
        <v>0.95</v>
      </c>
      <c r="AB2728" s="7">
        <v>0.0</v>
      </c>
      <c r="AC2728" s="7">
        <v>0.0</v>
      </c>
      <c r="AD2728" s="7">
        <v>0.0</v>
      </c>
      <c r="AE2728" s="7">
        <v>0.0</v>
      </c>
      <c r="AF2728" s="7" t="s">
        <v>890</v>
      </c>
    </row>
    <row r="2729" ht="14.25" customHeight="1">
      <c r="A2729" s="5" t="s">
        <v>4178</v>
      </c>
      <c r="B2729" s="5" t="s">
        <v>647</v>
      </c>
      <c r="C2729" s="5"/>
      <c r="D2729" s="5" t="s">
        <v>1247</v>
      </c>
      <c r="E2729" s="62">
        <v>41640.0</v>
      </c>
      <c r="F2729" s="62">
        <v>42004.0</v>
      </c>
      <c r="G2729" s="5" t="s">
        <v>747</v>
      </c>
      <c r="H2729" s="5">
        <v>0.0</v>
      </c>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t="s">
        <v>890</v>
      </c>
    </row>
    <row r="2730" ht="14.25" customHeight="1">
      <c r="A2730" s="7" t="s">
        <v>4178</v>
      </c>
      <c r="B2730" s="7" t="s">
        <v>647</v>
      </c>
      <c r="C2730" s="7"/>
      <c r="D2730" s="7" t="s">
        <v>1089</v>
      </c>
      <c r="E2730" s="68">
        <v>41640.0</v>
      </c>
      <c r="F2730" s="68">
        <v>42004.0</v>
      </c>
      <c r="G2730" s="7" t="s">
        <v>1003</v>
      </c>
      <c r="H2730" s="5">
        <v>0.0</v>
      </c>
      <c r="I2730" s="5">
        <v>0.0</v>
      </c>
      <c r="J2730" s="5">
        <v>0.0</v>
      </c>
      <c r="K2730" s="5">
        <v>0.0</v>
      </c>
      <c r="L2730" s="5">
        <v>0.0</v>
      </c>
      <c r="M2730" s="5">
        <v>0.0</v>
      </c>
      <c r="N2730" s="5">
        <v>0.0</v>
      </c>
      <c r="O2730" s="5">
        <v>0.0</v>
      </c>
      <c r="P2730" s="5">
        <v>0.0</v>
      </c>
      <c r="Q2730" s="5">
        <v>0.15</v>
      </c>
      <c r="R2730" s="5">
        <v>0.15</v>
      </c>
      <c r="S2730" s="5">
        <v>0.15</v>
      </c>
      <c r="T2730" s="5">
        <v>0.15</v>
      </c>
      <c r="U2730" s="5">
        <v>0.15</v>
      </c>
      <c r="V2730" s="5">
        <v>0.15</v>
      </c>
      <c r="W2730" s="5">
        <v>0.15</v>
      </c>
      <c r="X2730" s="5">
        <v>0.15</v>
      </c>
      <c r="Y2730" s="5">
        <v>0.35</v>
      </c>
      <c r="Z2730" s="5">
        <v>0.35</v>
      </c>
      <c r="AA2730" s="5">
        <v>0.0</v>
      </c>
      <c r="AB2730" s="5">
        <v>0.0</v>
      </c>
      <c r="AC2730" s="5">
        <v>0.0</v>
      </c>
      <c r="AD2730" s="5">
        <v>0.0</v>
      </c>
      <c r="AE2730" s="5">
        <v>0.0</v>
      </c>
      <c r="AF2730" s="7" t="s">
        <v>890</v>
      </c>
    </row>
    <row r="2731" ht="14.25" customHeight="1">
      <c r="A2731" s="5" t="s">
        <v>4178</v>
      </c>
      <c r="B2731" s="5" t="s">
        <v>647</v>
      </c>
      <c r="C2731" s="5"/>
      <c r="D2731" s="5" t="s">
        <v>1191</v>
      </c>
      <c r="E2731" s="62">
        <v>41883.0</v>
      </c>
      <c r="F2731" s="62">
        <v>42004.0</v>
      </c>
      <c r="G2731" s="5" t="s">
        <v>1003</v>
      </c>
      <c r="H2731" s="5">
        <v>0.0</v>
      </c>
      <c r="I2731" s="5">
        <v>0.0</v>
      </c>
      <c r="J2731" s="5">
        <v>0.0</v>
      </c>
      <c r="K2731" s="5">
        <v>0.0</v>
      </c>
      <c r="L2731" s="5">
        <v>0.0</v>
      </c>
      <c r="M2731" s="5">
        <v>0.0</v>
      </c>
      <c r="N2731" s="5">
        <v>0.0</v>
      </c>
      <c r="O2731" s="5">
        <v>0.0</v>
      </c>
      <c r="P2731" s="5">
        <v>0.0</v>
      </c>
      <c r="Q2731" s="5">
        <v>0.95</v>
      </c>
      <c r="R2731" s="5">
        <v>0.95</v>
      </c>
      <c r="S2731" s="5">
        <v>0.95</v>
      </c>
      <c r="T2731" s="5">
        <v>0.95</v>
      </c>
      <c r="U2731" s="5">
        <v>0.95</v>
      </c>
      <c r="V2731" s="5">
        <v>0.95</v>
      </c>
      <c r="W2731" s="5">
        <v>0.35</v>
      </c>
      <c r="X2731" s="5">
        <v>0.35</v>
      </c>
      <c r="Y2731" s="5">
        <v>0.35</v>
      </c>
      <c r="Z2731" s="5">
        <v>0.35</v>
      </c>
      <c r="AA2731" s="5">
        <v>0.35</v>
      </c>
      <c r="AB2731" s="5">
        <v>0.0</v>
      </c>
      <c r="AC2731" s="5">
        <v>0.0</v>
      </c>
      <c r="AD2731" s="5">
        <v>0.0</v>
      </c>
      <c r="AE2731" s="5">
        <v>0.0</v>
      </c>
      <c r="AF2731" s="5" t="s">
        <v>890</v>
      </c>
    </row>
    <row r="2732" ht="14.25" customHeight="1">
      <c r="A2732" s="7" t="s">
        <v>4178</v>
      </c>
      <c r="B2732" s="7" t="s">
        <v>647</v>
      </c>
      <c r="C2732" s="7"/>
      <c r="D2732" s="7" t="s">
        <v>1658</v>
      </c>
      <c r="E2732" s="68">
        <v>41821.0</v>
      </c>
      <c r="F2732" s="68">
        <v>41883.0</v>
      </c>
      <c r="G2732" s="7" t="s">
        <v>747</v>
      </c>
      <c r="H2732" s="7">
        <v>0.0</v>
      </c>
      <c r="I2732" s="7"/>
      <c r="J2732" s="7"/>
      <c r="K2732" s="7"/>
      <c r="L2732" s="7"/>
      <c r="M2732" s="7"/>
      <c r="N2732" s="7"/>
      <c r="O2732" s="7"/>
      <c r="P2732" s="7"/>
      <c r="Q2732" s="7"/>
      <c r="R2732" s="7"/>
      <c r="S2732" s="7"/>
      <c r="T2732" s="7"/>
      <c r="U2732" s="7"/>
      <c r="V2732" s="7"/>
      <c r="W2732" s="7"/>
      <c r="X2732" s="7"/>
      <c r="Y2732" s="7"/>
      <c r="Z2732" s="7"/>
      <c r="AA2732" s="7"/>
      <c r="AB2732" s="7"/>
      <c r="AC2732" s="7"/>
      <c r="AD2732" s="7"/>
      <c r="AE2732" s="7"/>
      <c r="AF2732" s="7" t="s">
        <v>890</v>
      </c>
    </row>
    <row r="2733" ht="14.25" customHeight="1">
      <c r="A2733" s="5" t="s">
        <v>4178</v>
      </c>
      <c r="B2733" s="5" t="s">
        <v>647</v>
      </c>
      <c r="C2733" s="5"/>
      <c r="D2733" s="5" t="s">
        <v>1191</v>
      </c>
      <c r="E2733" s="62">
        <v>41821.0</v>
      </c>
      <c r="F2733" s="62">
        <v>41883.0</v>
      </c>
      <c r="G2733" s="5" t="s">
        <v>1003</v>
      </c>
      <c r="H2733" s="5">
        <v>0.0</v>
      </c>
      <c r="I2733" s="5">
        <v>0.0</v>
      </c>
      <c r="J2733" s="5">
        <v>0.0</v>
      </c>
      <c r="K2733" s="5">
        <v>0.0</v>
      </c>
      <c r="L2733" s="5">
        <v>0.0</v>
      </c>
      <c r="M2733" s="5">
        <v>0.0</v>
      </c>
      <c r="N2733" s="5">
        <v>0.0</v>
      </c>
      <c r="O2733" s="5">
        <v>0.0</v>
      </c>
      <c r="P2733" s="5">
        <v>0.0</v>
      </c>
      <c r="Q2733" s="5">
        <v>0.15</v>
      </c>
      <c r="R2733" s="5">
        <v>0.15</v>
      </c>
      <c r="S2733" s="5">
        <v>0.15</v>
      </c>
      <c r="T2733" s="5">
        <v>0.15</v>
      </c>
      <c r="U2733" s="5">
        <v>0.15</v>
      </c>
      <c r="V2733" s="5">
        <v>0.15</v>
      </c>
      <c r="W2733" s="5">
        <v>0.15</v>
      </c>
      <c r="X2733" s="5">
        <v>0.15</v>
      </c>
      <c r="Y2733" s="5">
        <v>0.35</v>
      </c>
      <c r="Z2733" s="5">
        <v>0.35</v>
      </c>
      <c r="AA2733" s="5">
        <v>0.0</v>
      </c>
      <c r="AB2733" s="5">
        <v>0.0</v>
      </c>
      <c r="AC2733" s="5">
        <v>0.0</v>
      </c>
      <c r="AD2733" s="5">
        <v>0.0</v>
      </c>
      <c r="AE2733" s="5">
        <v>0.0</v>
      </c>
      <c r="AF2733" s="5" t="s">
        <v>890</v>
      </c>
    </row>
    <row r="2734" ht="14.25" customHeight="1">
      <c r="A2734" s="7" t="s">
        <v>4178</v>
      </c>
      <c r="B2734" s="7" t="s">
        <v>647</v>
      </c>
      <c r="C2734" s="7"/>
      <c r="D2734" s="7" t="s">
        <v>1658</v>
      </c>
      <c r="E2734" s="68">
        <v>41640.0</v>
      </c>
      <c r="F2734" s="68">
        <v>41820.0</v>
      </c>
      <c r="G2734" s="7" t="s">
        <v>747</v>
      </c>
      <c r="H2734" s="7">
        <v>0.0</v>
      </c>
      <c r="I2734" s="7"/>
      <c r="J2734" s="7"/>
      <c r="K2734" s="7"/>
      <c r="L2734" s="7"/>
      <c r="M2734" s="7"/>
      <c r="N2734" s="7"/>
      <c r="O2734" s="7"/>
      <c r="P2734" s="7"/>
      <c r="Q2734" s="7"/>
      <c r="R2734" s="7"/>
      <c r="S2734" s="7"/>
      <c r="T2734" s="7"/>
      <c r="U2734" s="7"/>
      <c r="V2734" s="7"/>
      <c r="W2734" s="7"/>
      <c r="X2734" s="7"/>
      <c r="Y2734" s="7"/>
      <c r="Z2734" s="7"/>
      <c r="AA2734" s="7"/>
      <c r="AB2734" s="7"/>
      <c r="AC2734" s="7"/>
      <c r="AD2734" s="7"/>
      <c r="AE2734" s="7"/>
      <c r="AF2734" s="7" t="s">
        <v>890</v>
      </c>
    </row>
    <row r="2735" ht="14.25" customHeight="1">
      <c r="A2735" s="5" t="s">
        <v>4178</v>
      </c>
      <c r="B2735" s="5" t="s">
        <v>647</v>
      </c>
      <c r="C2735" s="5"/>
      <c r="D2735" s="5" t="s">
        <v>1191</v>
      </c>
      <c r="E2735" s="62">
        <v>41640.0</v>
      </c>
      <c r="F2735" s="62">
        <v>41820.0</v>
      </c>
      <c r="G2735" s="5" t="s">
        <v>1003</v>
      </c>
      <c r="H2735" s="5">
        <v>0.0</v>
      </c>
      <c r="I2735" s="5">
        <v>0.0</v>
      </c>
      <c r="J2735" s="5">
        <v>0.0</v>
      </c>
      <c r="K2735" s="5">
        <v>0.0</v>
      </c>
      <c r="L2735" s="5">
        <v>0.0</v>
      </c>
      <c r="M2735" s="5">
        <v>0.0</v>
      </c>
      <c r="N2735" s="5">
        <v>0.0</v>
      </c>
      <c r="O2735" s="5">
        <v>0.0</v>
      </c>
      <c r="P2735" s="5">
        <v>0.0</v>
      </c>
      <c r="Q2735" s="5">
        <v>0.95</v>
      </c>
      <c r="R2735" s="5">
        <v>0.95</v>
      </c>
      <c r="S2735" s="5">
        <v>0.95</v>
      </c>
      <c r="T2735" s="5">
        <v>0.95</v>
      </c>
      <c r="U2735" s="5">
        <v>0.95</v>
      </c>
      <c r="V2735" s="5">
        <v>0.95</v>
      </c>
      <c r="W2735" s="5">
        <v>0.35</v>
      </c>
      <c r="X2735" s="5">
        <v>0.35</v>
      </c>
      <c r="Y2735" s="5">
        <v>0.35</v>
      </c>
      <c r="Z2735" s="5">
        <v>0.35</v>
      </c>
      <c r="AA2735" s="5">
        <v>0.35</v>
      </c>
      <c r="AB2735" s="5">
        <v>0.0</v>
      </c>
      <c r="AC2735" s="5">
        <v>0.0</v>
      </c>
      <c r="AD2735" s="5">
        <v>0.0</v>
      </c>
      <c r="AE2735" s="5">
        <v>0.0</v>
      </c>
      <c r="AF2735" s="5" t="s">
        <v>890</v>
      </c>
    </row>
    <row r="2736" ht="14.25" customHeight="1">
      <c r="A2736" s="7" t="s">
        <v>4179</v>
      </c>
      <c r="B2736" s="7" t="s">
        <v>647</v>
      </c>
      <c r="C2736" s="7"/>
      <c r="D2736" s="7" t="s">
        <v>1247</v>
      </c>
      <c r="E2736" s="68">
        <v>41640.0</v>
      </c>
      <c r="F2736" s="68">
        <v>42004.0</v>
      </c>
      <c r="G2736" s="7" t="s">
        <v>747</v>
      </c>
      <c r="H2736" s="7">
        <v>0.0</v>
      </c>
      <c r="I2736" s="7"/>
      <c r="J2736" s="7"/>
      <c r="K2736" s="7"/>
      <c r="L2736" s="7"/>
      <c r="M2736" s="7"/>
      <c r="N2736" s="7"/>
      <c r="O2736" s="7"/>
      <c r="P2736" s="7"/>
      <c r="Q2736" s="7"/>
      <c r="R2736" s="7"/>
      <c r="S2736" s="7"/>
      <c r="T2736" s="7"/>
      <c r="U2736" s="7"/>
      <c r="V2736" s="7"/>
      <c r="W2736" s="7"/>
      <c r="X2736" s="7"/>
      <c r="Y2736" s="7"/>
      <c r="Z2736" s="7"/>
      <c r="AA2736" s="7"/>
      <c r="AB2736" s="7"/>
      <c r="AC2736" s="7"/>
      <c r="AD2736" s="7"/>
      <c r="AE2736" s="7"/>
      <c r="AF2736" s="7" t="s">
        <v>890</v>
      </c>
    </row>
    <row r="2737" ht="14.25" customHeight="1">
      <c r="A2737" s="5" t="s">
        <v>4179</v>
      </c>
      <c r="B2737" s="5" t="s">
        <v>647</v>
      </c>
      <c r="C2737" s="5"/>
      <c r="D2737" s="5" t="s">
        <v>1089</v>
      </c>
      <c r="E2737" s="62">
        <v>41640.0</v>
      </c>
      <c r="F2737" s="62">
        <v>42004.0</v>
      </c>
      <c r="G2737" s="5" t="s">
        <v>1003</v>
      </c>
      <c r="H2737" s="7">
        <v>0.0</v>
      </c>
      <c r="I2737" s="7">
        <v>0.0</v>
      </c>
      <c r="J2737" s="7">
        <v>0.0</v>
      </c>
      <c r="K2737" s="7">
        <v>0.0</v>
      </c>
      <c r="L2737" s="7">
        <v>0.0</v>
      </c>
      <c r="M2737" s="7">
        <v>0.0</v>
      </c>
      <c r="N2737" s="7">
        <v>0.0</v>
      </c>
      <c r="O2737" s="7">
        <v>0.0</v>
      </c>
      <c r="P2737" s="7">
        <v>0.5</v>
      </c>
      <c r="Q2737" s="7">
        <v>0.5</v>
      </c>
      <c r="R2737" s="7">
        <v>0.5</v>
      </c>
      <c r="S2737" s="7">
        <v>0.5</v>
      </c>
      <c r="T2737" s="7">
        <v>0.5</v>
      </c>
      <c r="U2737" s="7">
        <v>0.5</v>
      </c>
      <c r="V2737" s="7">
        <v>0.5</v>
      </c>
      <c r="W2737" s="7">
        <v>0.5</v>
      </c>
      <c r="X2737" s="7">
        <v>0.5</v>
      </c>
      <c r="Y2737" s="7">
        <v>0.5</v>
      </c>
      <c r="Z2737" s="7">
        <v>0.5</v>
      </c>
      <c r="AA2737" s="7">
        <v>0.5</v>
      </c>
      <c r="AB2737" s="7">
        <v>0.5</v>
      </c>
      <c r="AC2737" s="7">
        <v>0.0</v>
      </c>
      <c r="AD2737" s="7">
        <v>0.0</v>
      </c>
      <c r="AE2737" s="7">
        <v>0.0</v>
      </c>
      <c r="AF2737" s="5" t="s">
        <v>890</v>
      </c>
    </row>
    <row r="2738" ht="14.25" customHeight="1">
      <c r="A2738" s="7" t="s">
        <v>4179</v>
      </c>
      <c r="B2738" s="7" t="s">
        <v>647</v>
      </c>
      <c r="C2738" s="7"/>
      <c r="D2738" s="7" t="s">
        <v>1191</v>
      </c>
      <c r="E2738" s="68">
        <v>41883.0</v>
      </c>
      <c r="F2738" s="68">
        <v>42004.0</v>
      </c>
      <c r="G2738" s="7" t="s">
        <v>1003</v>
      </c>
      <c r="H2738" s="7">
        <v>0.0</v>
      </c>
      <c r="I2738" s="7">
        <v>0.0</v>
      </c>
      <c r="J2738" s="7">
        <v>0.0</v>
      </c>
      <c r="K2738" s="7">
        <v>0.0</v>
      </c>
      <c r="L2738" s="7">
        <v>0.0</v>
      </c>
      <c r="M2738" s="7">
        <v>0.0</v>
      </c>
      <c r="N2738" s="7">
        <v>0.0</v>
      </c>
      <c r="O2738" s="7">
        <v>0.0</v>
      </c>
      <c r="P2738" s="7">
        <v>0.95</v>
      </c>
      <c r="Q2738" s="7">
        <v>0.95</v>
      </c>
      <c r="R2738" s="7">
        <v>0.95</v>
      </c>
      <c r="S2738" s="7">
        <v>0.95</v>
      </c>
      <c r="T2738" s="7">
        <v>0.95</v>
      </c>
      <c r="U2738" s="7">
        <v>0.95</v>
      </c>
      <c r="V2738" s="7">
        <v>0.95</v>
      </c>
      <c r="W2738" s="7">
        <v>0.95</v>
      </c>
      <c r="X2738" s="7">
        <v>0.95</v>
      </c>
      <c r="Y2738" s="7">
        <v>0.95</v>
      </c>
      <c r="Z2738" s="7">
        <v>0.95</v>
      </c>
      <c r="AA2738" s="7">
        <v>0.95</v>
      </c>
      <c r="AB2738" s="7">
        <v>0.95</v>
      </c>
      <c r="AC2738" s="7">
        <v>0.0</v>
      </c>
      <c r="AD2738" s="7">
        <v>0.0</v>
      </c>
      <c r="AE2738" s="7">
        <v>0.0</v>
      </c>
      <c r="AF2738" s="7" t="s">
        <v>890</v>
      </c>
    </row>
    <row r="2739" ht="14.25" customHeight="1">
      <c r="A2739" s="5" t="s">
        <v>4179</v>
      </c>
      <c r="B2739" s="5" t="s">
        <v>647</v>
      </c>
      <c r="C2739" s="5"/>
      <c r="D2739" s="5" t="s">
        <v>1658</v>
      </c>
      <c r="E2739" s="62">
        <v>41821.0</v>
      </c>
      <c r="F2739" s="62">
        <v>41883.0</v>
      </c>
      <c r="G2739" s="5" t="s">
        <v>747</v>
      </c>
      <c r="H2739" s="5">
        <v>0.0</v>
      </c>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t="s">
        <v>890</v>
      </c>
    </row>
    <row r="2740" ht="14.25" customHeight="1">
      <c r="A2740" s="7" t="s">
        <v>4179</v>
      </c>
      <c r="B2740" s="7" t="s">
        <v>647</v>
      </c>
      <c r="C2740" s="7"/>
      <c r="D2740" s="7" t="s">
        <v>1191</v>
      </c>
      <c r="E2740" s="68">
        <v>41821.0</v>
      </c>
      <c r="F2740" s="68">
        <v>41883.0</v>
      </c>
      <c r="G2740" s="7" t="s">
        <v>1003</v>
      </c>
      <c r="H2740" s="7">
        <v>0.0</v>
      </c>
      <c r="I2740" s="7">
        <v>0.0</v>
      </c>
      <c r="J2740" s="7">
        <v>0.0</v>
      </c>
      <c r="K2740" s="7">
        <v>0.0</v>
      </c>
      <c r="L2740" s="7">
        <v>0.0</v>
      </c>
      <c r="M2740" s="7">
        <v>0.0</v>
      </c>
      <c r="N2740" s="7">
        <v>0.0</v>
      </c>
      <c r="O2740" s="7">
        <v>0.0</v>
      </c>
      <c r="P2740" s="7">
        <v>0.5</v>
      </c>
      <c r="Q2740" s="7">
        <v>0.5</v>
      </c>
      <c r="R2740" s="7">
        <v>0.5</v>
      </c>
      <c r="S2740" s="7">
        <v>0.5</v>
      </c>
      <c r="T2740" s="7">
        <v>0.5</v>
      </c>
      <c r="U2740" s="7">
        <v>0.5</v>
      </c>
      <c r="V2740" s="7">
        <v>0.5</v>
      </c>
      <c r="W2740" s="7">
        <v>0.5</v>
      </c>
      <c r="X2740" s="7">
        <v>0.5</v>
      </c>
      <c r="Y2740" s="7">
        <v>0.5</v>
      </c>
      <c r="Z2740" s="7">
        <v>0.5</v>
      </c>
      <c r="AA2740" s="7">
        <v>0.5</v>
      </c>
      <c r="AB2740" s="7">
        <v>0.5</v>
      </c>
      <c r="AC2740" s="7">
        <v>0.0</v>
      </c>
      <c r="AD2740" s="7">
        <v>0.0</v>
      </c>
      <c r="AE2740" s="7">
        <v>0.0</v>
      </c>
      <c r="AF2740" s="7" t="s">
        <v>890</v>
      </c>
    </row>
    <row r="2741" ht="14.25" customHeight="1">
      <c r="A2741" s="5" t="s">
        <v>4179</v>
      </c>
      <c r="B2741" s="5" t="s">
        <v>647</v>
      </c>
      <c r="C2741" s="5"/>
      <c r="D2741" s="5" t="s">
        <v>1658</v>
      </c>
      <c r="E2741" s="62">
        <v>41640.0</v>
      </c>
      <c r="F2741" s="62">
        <v>41820.0</v>
      </c>
      <c r="G2741" s="5" t="s">
        <v>747</v>
      </c>
      <c r="H2741" s="5">
        <v>0.0</v>
      </c>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t="s">
        <v>890</v>
      </c>
    </row>
    <row r="2742" ht="14.25" customHeight="1">
      <c r="A2742" s="7" t="s">
        <v>4179</v>
      </c>
      <c r="B2742" s="7" t="s">
        <v>647</v>
      </c>
      <c r="C2742" s="7"/>
      <c r="D2742" s="7" t="s">
        <v>1191</v>
      </c>
      <c r="E2742" s="68">
        <v>41640.0</v>
      </c>
      <c r="F2742" s="68">
        <v>41820.0</v>
      </c>
      <c r="G2742" s="7" t="s">
        <v>1003</v>
      </c>
      <c r="H2742" s="7">
        <v>0.0</v>
      </c>
      <c r="I2742" s="7">
        <v>0.0</v>
      </c>
      <c r="J2742" s="7">
        <v>0.0</v>
      </c>
      <c r="K2742" s="7">
        <v>0.0</v>
      </c>
      <c r="L2742" s="7">
        <v>0.0</v>
      </c>
      <c r="M2742" s="7">
        <v>0.0</v>
      </c>
      <c r="N2742" s="7">
        <v>0.0</v>
      </c>
      <c r="O2742" s="7">
        <v>0.0</v>
      </c>
      <c r="P2742" s="7">
        <v>0.95</v>
      </c>
      <c r="Q2742" s="7">
        <v>0.95</v>
      </c>
      <c r="R2742" s="7">
        <v>0.95</v>
      </c>
      <c r="S2742" s="7">
        <v>0.95</v>
      </c>
      <c r="T2742" s="7">
        <v>0.95</v>
      </c>
      <c r="U2742" s="7">
        <v>0.95</v>
      </c>
      <c r="V2742" s="7">
        <v>0.95</v>
      </c>
      <c r="W2742" s="7">
        <v>0.95</v>
      </c>
      <c r="X2742" s="7">
        <v>0.95</v>
      </c>
      <c r="Y2742" s="7">
        <v>0.95</v>
      </c>
      <c r="Z2742" s="7">
        <v>0.95</v>
      </c>
      <c r="AA2742" s="7">
        <v>0.95</v>
      </c>
      <c r="AB2742" s="7">
        <v>0.95</v>
      </c>
      <c r="AC2742" s="7">
        <v>0.0</v>
      </c>
      <c r="AD2742" s="7">
        <v>0.0</v>
      </c>
      <c r="AE2742" s="7">
        <v>0.0</v>
      </c>
      <c r="AF2742" s="7" t="s">
        <v>890</v>
      </c>
    </row>
    <row r="2743" ht="14.25" customHeight="1">
      <c r="A2743" s="5" t="s">
        <v>4180</v>
      </c>
      <c r="B2743" s="5" t="s">
        <v>647</v>
      </c>
      <c r="C2743" s="5"/>
      <c r="D2743" s="5" t="s">
        <v>1247</v>
      </c>
      <c r="E2743" s="62">
        <v>41640.0</v>
      </c>
      <c r="F2743" s="62">
        <v>42004.0</v>
      </c>
      <c r="G2743" s="5" t="s">
        <v>747</v>
      </c>
      <c r="H2743" s="5">
        <v>0.0</v>
      </c>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t="s">
        <v>890</v>
      </c>
    </row>
    <row r="2744" ht="14.25" customHeight="1">
      <c r="A2744" s="7" t="s">
        <v>4180</v>
      </c>
      <c r="B2744" s="7" t="s">
        <v>647</v>
      </c>
      <c r="C2744" s="7"/>
      <c r="D2744" s="7" t="s">
        <v>1089</v>
      </c>
      <c r="E2744" s="68">
        <v>41640.0</v>
      </c>
      <c r="F2744" s="68">
        <v>42004.0</v>
      </c>
      <c r="G2744" s="7" t="s">
        <v>1003</v>
      </c>
      <c r="H2744" s="7">
        <v>0.0</v>
      </c>
      <c r="I2744" s="7">
        <v>0.0</v>
      </c>
      <c r="J2744" s="7">
        <v>0.0</v>
      </c>
      <c r="K2744" s="7">
        <v>0.0</v>
      </c>
      <c r="L2744" s="7">
        <v>0.0</v>
      </c>
      <c r="M2744" s="7">
        <v>0.0</v>
      </c>
      <c r="N2744" s="7">
        <v>0.0</v>
      </c>
      <c r="O2744" s="7">
        <v>0.0</v>
      </c>
      <c r="P2744" s="7">
        <v>0.35</v>
      </c>
      <c r="Q2744" s="7">
        <v>0.35</v>
      </c>
      <c r="R2744" s="7">
        <v>0.35</v>
      </c>
      <c r="S2744" s="7">
        <v>0.35</v>
      </c>
      <c r="T2744" s="7">
        <v>0.35</v>
      </c>
      <c r="U2744" s="7">
        <v>0.35</v>
      </c>
      <c r="V2744" s="7">
        <v>0.35</v>
      </c>
      <c r="W2744" s="7">
        <v>0.35</v>
      </c>
      <c r="X2744" s="7">
        <v>0.95</v>
      </c>
      <c r="Y2744" s="7">
        <v>0.95</v>
      </c>
      <c r="Z2744" s="7">
        <v>0.95</v>
      </c>
      <c r="AA2744" s="7">
        <v>0.95</v>
      </c>
      <c r="AB2744" s="7">
        <v>0.95</v>
      </c>
      <c r="AC2744" s="7">
        <v>0.0</v>
      </c>
      <c r="AD2744" s="7">
        <v>0.0</v>
      </c>
      <c r="AE2744" s="7">
        <v>0.0</v>
      </c>
      <c r="AF2744" s="7" t="s">
        <v>890</v>
      </c>
    </row>
    <row r="2745" ht="14.25" customHeight="1">
      <c r="A2745" s="5" t="s">
        <v>4180</v>
      </c>
      <c r="B2745" s="5" t="s">
        <v>647</v>
      </c>
      <c r="C2745" s="5"/>
      <c r="D2745" s="5" t="s">
        <v>1191</v>
      </c>
      <c r="E2745" s="62">
        <v>41883.0</v>
      </c>
      <c r="F2745" s="62">
        <v>42004.0</v>
      </c>
      <c r="G2745" s="5" t="s">
        <v>1003</v>
      </c>
      <c r="H2745" s="5">
        <v>0.0</v>
      </c>
      <c r="I2745" s="5">
        <v>0.0</v>
      </c>
      <c r="J2745" s="5">
        <v>0.0</v>
      </c>
      <c r="K2745" s="5">
        <v>0.0</v>
      </c>
      <c r="L2745" s="5">
        <v>0.0</v>
      </c>
      <c r="M2745" s="5">
        <v>0.0</v>
      </c>
      <c r="N2745" s="5">
        <v>0.0</v>
      </c>
      <c r="O2745" s="5">
        <v>0.0</v>
      </c>
      <c r="P2745" s="5">
        <v>0.35</v>
      </c>
      <c r="Q2745" s="5">
        <v>0.35</v>
      </c>
      <c r="R2745" s="5">
        <v>0.35</v>
      </c>
      <c r="S2745" s="5">
        <v>0.35</v>
      </c>
      <c r="T2745" s="5">
        <v>0.35</v>
      </c>
      <c r="U2745" s="5">
        <v>0.35</v>
      </c>
      <c r="V2745" s="5">
        <v>0.35</v>
      </c>
      <c r="W2745" s="5">
        <v>0.35</v>
      </c>
      <c r="X2745" s="5">
        <v>0.95</v>
      </c>
      <c r="Y2745" s="5">
        <v>0.95</v>
      </c>
      <c r="Z2745" s="5">
        <v>0.95</v>
      </c>
      <c r="AA2745" s="5">
        <v>0.95</v>
      </c>
      <c r="AB2745" s="5">
        <v>0.95</v>
      </c>
      <c r="AC2745" s="5">
        <v>0.0</v>
      </c>
      <c r="AD2745" s="5">
        <v>0.0</v>
      </c>
      <c r="AE2745" s="5">
        <v>0.0</v>
      </c>
      <c r="AF2745" s="5" t="s">
        <v>890</v>
      </c>
    </row>
    <row r="2746" ht="14.25" customHeight="1">
      <c r="A2746" s="7" t="s">
        <v>4180</v>
      </c>
      <c r="B2746" s="7" t="s">
        <v>647</v>
      </c>
      <c r="C2746" s="7"/>
      <c r="D2746" s="7" t="s">
        <v>1658</v>
      </c>
      <c r="E2746" s="68">
        <v>41821.0</v>
      </c>
      <c r="F2746" s="68">
        <v>41883.0</v>
      </c>
      <c r="G2746" s="7" t="s">
        <v>747</v>
      </c>
      <c r="H2746" s="7">
        <v>0.0</v>
      </c>
      <c r="I2746" s="7"/>
      <c r="J2746" s="7"/>
      <c r="K2746" s="7"/>
      <c r="L2746" s="7"/>
      <c r="M2746" s="7"/>
      <c r="N2746" s="7"/>
      <c r="O2746" s="7"/>
      <c r="P2746" s="7"/>
      <c r="Q2746" s="7"/>
      <c r="R2746" s="7"/>
      <c r="S2746" s="7"/>
      <c r="T2746" s="7"/>
      <c r="U2746" s="7"/>
      <c r="V2746" s="7"/>
      <c r="W2746" s="7"/>
      <c r="X2746" s="7"/>
      <c r="Y2746" s="7"/>
      <c r="Z2746" s="7"/>
      <c r="AA2746" s="7"/>
      <c r="AB2746" s="7"/>
      <c r="AC2746" s="7"/>
      <c r="AD2746" s="7"/>
      <c r="AE2746" s="7"/>
      <c r="AF2746" s="7" t="s">
        <v>890</v>
      </c>
    </row>
    <row r="2747" ht="14.25" customHeight="1">
      <c r="A2747" s="5" t="s">
        <v>4180</v>
      </c>
      <c r="B2747" s="5" t="s">
        <v>647</v>
      </c>
      <c r="C2747" s="5"/>
      <c r="D2747" s="5" t="s">
        <v>1191</v>
      </c>
      <c r="E2747" s="62">
        <v>41821.0</v>
      </c>
      <c r="F2747" s="62">
        <v>41883.0</v>
      </c>
      <c r="G2747" s="5" t="s">
        <v>1003</v>
      </c>
      <c r="H2747" s="5">
        <v>0.0</v>
      </c>
      <c r="I2747" s="5">
        <v>0.0</v>
      </c>
      <c r="J2747" s="5">
        <v>0.0</v>
      </c>
      <c r="K2747" s="5">
        <v>0.0</v>
      </c>
      <c r="L2747" s="5">
        <v>0.0</v>
      </c>
      <c r="M2747" s="5">
        <v>0.0</v>
      </c>
      <c r="N2747" s="5">
        <v>0.0</v>
      </c>
      <c r="O2747" s="5">
        <v>0.0</v>
      </c>
      <c r="P2747" s="5">
        <v>0.35</v>
      </c>
      <c r="Q2747" s="5">
        <v>0.35</v>
      </c>
      <c r="R2747" s="5">
        <v>0.35</v>
      </c>
      <c r="S2747" s="5">
        <v>0.35</v>
      </c>
      <c r="T2747" s="5">
        <v>0.35</v>
      </c>
      <c r="U2747" s="5">
        <v>0.35</v>
      </c>
      <c r="V2747" s="5">
        <v>0.35</v>
      </c>
      <c r="W2747" s="5">
        <v>0.35</v>
      </c>
      <c r="X2747" s="5">
        <v>0.35</v>
      </c>
      <c r="Y2747" s="5">
        <v>0.35</v>
      </c>
      <c r="Z2747" s="5">
        <v>0.35</v>
      </c>
      <c r="AA2747" s="5">
        <v>0.35</v>
      </c>
      <c r="AB2747" s="5">
        <v>0.35</v>
      </c>
      <c r="AC2747" s="5">
        <v>0.0</v>
      </c>
      <c r="AD2747" s="5">
        <v>0.0</v>
      </c>
      <c r="AE2747" s="5">
        <v>0.0</v>
      </c>
      <c r="AF2747" s="5" t="s">
        <v>890</v>
      </c>
    </row>
    <row r="2748" ht="14.25" customHeight="1">
      <c r="A2748" s="7" t="s">
        <v>4180</v>
      </c>
      <c r="B2748" s="7" t="s">
        <v>647</v>
      </c>
      <c r="C2748" s="7"/>
      <c r="D2748" s="7" t="s">
        <v>1658</v>
      </c>
      <c r="E2748" s="68">
        <v>41640.0</v>
      </c>
      <c r="F2748" s="68">
        <v>41820.0</v>
      </c>
      <c r="G2748" s="7" t="s">
        <v>747</v>
      </c>
      <c r="H2748" s="7">
        <v>0.0</v>
      </c>
      <c r="I2748" s="7"/>
      <c r="J2748" s="7"/>
      <c r="K2748" s="7"/>
      <c r="L2748" s="7"/>
      <c r="M2748" s="7"/>
      <c r="N2748" s="7"/>
      <c r="O2748" s="7"/>
      <c r="P2748" s="7"/>
      <c r="Q2748" s="7"/>
      <c r="R2748" s="7"/>
      <c r="S2748" s="7"/>
      <c r="T2748" s="7"/>
      <c r="U2748" s="7"/>
      <c r="V2748" s="7"/>
      <c r="W2748" s="7"/>
      <c r="X2748" s="7"/>
      <c r="Y2748" s="7"/>
      <c r="Z2748" s="7"/>
      <c r="AA2748" s="7"/>
      <c r="AB2748" s="7"/>
      <c r="AC2748" s="7"/>
      <c r="AD2748" s="7"/>
      <c r="AE2748" s="7"/>
      <c r="AF2748" s="7" t="s">
        <v>890</v>
      </c>
    </row>
    <row r="2749" ht="14.25" customHeight="1">
      <c r="A2749" s="5" t="s">
        <v>4180</v>
      </c>
      <c r="B2749" s="5" t="s">
        <v>647</v>
      </c>
      <c r="C2749" s="5"/>
      <c r="D2749" s="5" t="s">
        <v>1191</v>
      </c>
      <c r="E2749" s="62">
        <v>41640.0</v>
      </c>
      <c r="F2749" s="62">
        <v>41820.0</v>
      </c>
      <c r="G2749" s="5" t="s">
        <v>1003</v>
      </c>
      <c r="H2749" s="5">
        <v>0.0</v>
      </c>
      <c r="I2749" s="5">
        <v>0.0</v>
      </c>
      <c r="J2749" s="5">
        <v>0.0</v>
      </c>
      <c r="K2749" s="5">
        <v>0.0</v>
      </c>
      <c r="L2749" s="5">
        <v>0.0</v>
      </c>
      <c r="M2749" s="5">
        <v>0.0</v>
      </c>
      <c r="N2749" s="5">
        <v>0.0</v>
      </c>
      <c r="O2749" s="5">
        <v>0.0</v>
      </c>
      <c r="P2749" s="5">
        <v>0.35</v>
      </c>
      <c r="Q2749" s="5">
        <v>0.35</v>
      </c>
      <c r="R2749" s="5">
        <v>0.35</v>
      </c>
      <c r="S2749" s="5">
        <v>0.35</v>
      </c>
      <c r="T2749" s="5">
        <v>0.35</v>
      </c>
      <c r="U2749" s="5">
        <v>0.35</v>
      </c>
      <c r="V2749" s="5">
        <v>0.35</v>
      </c>
      <c r="W2749" s="5">
        <v>0.35</v>
      </c>
      <c r="X2749" s="5">
        <v>0.95</v>
      </c>
      <c r="Y2749" s="5">
        <v>0.95</v>
      </c>
      <c r="Z2749" s="5">
        <v>0.95</v>
      </c>
      <c r="AA2749" s="5">
        <v>0.95</v>
      </c>
      <c r="AB2749" s="5">
        <v>0.95</v>
      </c>
      <c r="AC2749" s="5">
        <v>0.0</v>
      </c>
      <c r="AD2749" s="5">
        <v>0.0</v>
      </c>
      <c r="AE2749" s="5">
        <v>0.0</v>
      </c>
      <c r="AF2749" s="5" t="s">
        <v>890</v>
      </c>
    </row>
    <row r="2750" ht="14.25" customHeight="1">
      <c r="A2750" s="7" t="s">
        <v>4181</v>
      </c>
      <c r="B2750" s="7" t="s">
        <v>647</v>
      </c>
      <c r="C2750" s="7"/>
      <c r="D2750" s="7" t="s">
        <v>1247</v>
      </c>
      <c r="E2750" s="68">
        <v>41640.0</v>
      </c>
      <c r="F2750" s="68">
        <v>42004.0</v>
      </c>
      <c r="G2750" s="7" t="s">
        <v>747</v>
      </c>
      <c r="H2750" s="7">
        <v>0.0</v>
      </c>
      <c r="I2750" s="7"/>
      <c r="J2750" s="7"/>
      <c r="K2750" s="7"/>
      <c r="L2750" s="7"/>
      <c r="M2750" s="7"/>
      <c r="N2750" s="7"/>
      <c r="O2750" s="7"/>
      <c r="P2750" s="7"/>
      <c r="Q2750" s="7"/>
      <c r="R2750" s="7"/>
      <c r="S2750" s="7"/>
      <c r="T2750" s="7"/>
      <c r="U2750" s="7"/>
      <c r="V2750" s="7"/>
      <c r="W2750" s="7"/>
      <c r="X2750" s="7"/>
      <c r="Y2750" s="7"/>
      <c r="Z2750" s="7"/>
      <c r="AA2750" s="7"/>
      <c r="AB2750" s="7"/>
      <c r="AC2750" s="7"/>
      <c r="AD2750" s="7"/>
      <c r="AE2750" s="7"/>
      <c r="AF2750" s="7" t="s">
        <v>890</v>
      </c>
    </row>
    <row r="2751" ht="14.25" customHeight="1">
      <c r="A2751" s="5" t="s">
        <v>4181</v>
      </c>
      <c r="B2751" s="5" t="s">
        <v>647</v>
      </c>
      <c r="C2751" s="5"/>
      <c r="D2751" s="5" t="s">
        <v>1089</v>
      </c>
      <c r="E2751" s="62">
        <v>41640.0</v>
      </c>
      <c r="F2751" s="62">
        <v>42004.0</v>
      </c>
      <c r="G2751" s="5" t="s">
        <v>1003</v>
      </c>
      <c r="H2751" s="7">
        <v>0.0</v>
      </c>
      <c r="I2751" s="7">
        <v>0.0</v>
      </c>
      <c r="J2751" s="7">
        <v>0.0</v>
      </c>
      <c r="K2751" s="7">
        <v>0.0</v>
      </c>
      <c r="L2751" s="7">
        <v>0.0</v>
      </c>
      <c r="M2751" s="7">
        <v>0.0</v>
      </c>
      <c r="N2751" s="7">
        <v>0.0</v>
      </c>
      <c r="O2751" s="7">
        <v>0.0</v>
      </c>
      <c r="P2751" s="7">
        <v>0.5</v>
      </c>
      <c r="Q2751" s="7">
        <v>0.5</v>
      </c>
      <c r="R2751" s="7">
        <v>0.5</v>
      </c>
      <c r="S2751" s="7">
        <v>0.5</v>
      </c>
      <c r="T2751" s="7">
        <v>0.5</v>
      </c>
      <c r="U2751" s="7">
        <v>0.5</v>
      </c>
      <c r="V2751" s="7">
        <v>0.5</v>
      </c>
      <c r="W2751" s="7">
        <v>0.5</v>
      </c>
      <c r="X2751" s="7">
        <v>0.5</v>
      </c>
      <c r="Y2751" s="7">
        <v>0.15</v>
      </c>
      <c r="Z2751" s="7">
        <v>0.15</v>
      </c>
      <c r="AA2751" s="7">
        <v>0.15</v>
      </c>
      <c r="AB2751" s="7">
        <v>0.15</v>
      </c>
      <c r="AC2751" s="7">
        <v>0.0</v>
      </c>
      <c r="AD2751" s="7">
        <v>0.0</v>
      </c>
      <c r="AE2751" s="7">
        <v>0.0</v>
      </c>
      <c r="AF2751" s="5" t="s">
        <v>890</v>
      </c>
    </row>
    <row r="2752" ht="14.25" customHeight="1">
      <c r="A2752" s="7" t="s">
        <v>4181</v>
      </c>
      <c r="B2752" s="7" t="s">
        <v>647</v>
      </c>
      <c r="C2752" s="7"/>
      <c r="D2752" s="7" t="s">
        <v>1191</v>
      </c>
      <c r="E2752" s="68">
        <v>41883.0</v>
      </c>
      <c r="F2752" s="68">
        <v>42004.0</v>
      </c>
      <c r="G2752" s="7" t="s">
        <v>1003</v>
      </c>
      <c r="H2752" s="7">
        <v>0.0</v>
      </c>
      <c r="I2752" s="7">
        <v>0.0</v>
      </c>
      <c r="J2752" s="7">
        <v>0.0</v>
      </c>
      <c r="K2752" s="7">
        <v>0.0</v>
      </c>
      <c r="L2752" s="7">
        <v>0.0</v>
      </c>
      <c r="M2752" s="7">
        <v>0.0</v>
      </c>
      <c r="N2752" s="7">
        <v>0.0</v>
      </c>
      <c r="O2752" s="7">
        <v>0.0</v>
      </c>
      <c r="P2752" s="7">
        <v>0.95</v>
      </c>
      <c r="Q2752" s="7">
        <v>0.95</v>
      </c>
      <c r="R2752" s="7">
        <v>0.95</v>
      </c>
      <c r="S2752" s="7">
        <v>0.95</v>
      </c>
      <c r="T2752" s="7">
        <v>0.95</v>
      </c>
      <c r="U2752" s="7">
        <v>0.95</v>
      </c>
      <c r="V2752" s="7">
        <v>0.95</v>
      </c>
      <c r="W2752" s="7">
        <v>0.95</v>
      </c>
      <c r="X2752" s="7">
        <v>0.95</v>
      </c>
      <c r="Y2752" s="7">
        <v>0.15</v>
      </c>
      <c r="Z2752" s="7">
        <v>0.15</v>
      </c>
      <c r="AA2752" s="7">
        <v>0.15</v>
      </c>
      <c r="AB2752" s="7">
        <v>0.15</v>
      </c>
      <c r="AC2752" s="7">
        <v>0.0</v>
      </c>
      <c r="AD2752" s="7">
        <v>0.0</v>
      </c>
      <c r="AE2752" s="7">
        <v>0.0</v>
      </c>
      <c r="AF2752" s="7" t="s">
        <v>890</v>
      </c>
    </row>
    <row r="2753" ht="14.25" customHeight="1">
      <c r="A2753" s="5" t="s">
        <v>4181</v>
      </c>
      <c r="B2753" s="5" t="s">
        <v>647</v>
      </c>
      <c r="C2753" s="5"/>
      <c r="D2753" s="5" t="s">
        <v>1658</v>
      </c>
      <c r="E2753" s="62">
        <v>41821.0</v>
      </c>
      <c r="F2753" s="62">
        <v>41883.0</v>
      </c>
      <c r="G2753" s="5" t="s">
        <v>747</v>
      </c>
      <c r="H2753" s="5">
        <v>0.0</v>
      </c>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t="s">
        <v>890</v>
      </c>
    </row>
    <row r="2754" ht="14.25" customHeight="1">
      <c r="A2754" s="7" t="s">
        <v>4181</v>
      </c>
      <c r="B2754" s="7" t="s">
        <v>647</v>
      </c>
      <c r="C2754" s="7"/>
      <c r="D2754" s="7" t="s">
        <v>1191</v>
      </c>
      <c r="E2754" s="68">
        <v>41821.0</v>
      </c>
      <c r="F2754" s="68">
        <v>41883.0</v>
      </c>
      <c r="G2754" s="7" t="s">
        <v>1003</v>
      </c>
      <c r="H2754" s="7">
        <v>0.0</v>
      </c>
      <c r="I2754" s="7">
        <v>0.0</v>
      </c>
      <c r="J2754" s="7">
        <v>0.0</v>
      </c>
      <c r="K2754" s="7">
        <v>0.0</v>
      </c>
      <c r="L2754" s="7">
        <v>0.0</v>
      </c>
      <c r="M2754" s="7">
        <v>0.0</v>
      </c>
      <c r="N2754" s="7">
        <v>0.0</v>
      </c>
      <c r="O2754" s="7">
        <v>0.0</v>
      </c>
      <c r="P2754" s="7">
        <v>0.5</v>
      </c>
      <c r="Q2754" s="7">
        <v>0.5</v>
      </c>
      <c r="R2754" s="7">
        <v>0.5</v>
      </c>
      <c r="S2754" s="7">
        <v>0.5</v>
      </c>
      <c r="T2754" s="7">
        <v>0.5</v>
      </c>
      <c r="U2754" s="7">
        <v>0.5</v>
      </c>
      <c r="V2754" s="7">
        <v>0.5</v>
      </c>
      <c r="W2754" s="7">
        <v>0.5</v>
      </c>
      <c r="X2754" s="7">
        <v>0.5</v>
      </c>
      <c r="Y2754" s="7">
        <v>0.15</v>
      </c>
      <c r="Z2754" s="7">
        <v>0.15</v>
      </c>
      <c r="AA2754" s="7">
        <v>0.15</v>
      </c>
      <c r="AB2754" s="7">
        <v>0.15</v>
      </c>
      <c r="AC2754" s="7">
        <v>0.0</v>
      </c>
      <c r="AD2754" s="7">
        <v>0.0</v>
      </c>
      <c r="AE2754" s="7">
        <v>0.0</v>
      </c>
      <c r="AF2754" s="7" t="s">
        <v>890</v>
      </c>
    </row>
    <row r="2755" ht="14.25" customHeight="1">
      <c r="A2755" s="5" t="s">
        <v>4181</v>
      </c>
      <c r="B2755" s="5" t="s">
        <v>647</v>
      </c>
      <c r="C2755" s="5"/>
      <c r="D2755" s="5" t="s">
        <v>1658</v>
      </c>
      <c r="E2755" s="62">
        <v>41640.0</v>
      </c>
      <c r="F2755" s="62">
        <v>41820.0</v>
      </c>
      <c r="G2755" s="5" t="s">
        <v>747</v>
      </c>
      <c r="H2755" s="5">
        <v>0.0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890</v>
      </c>
    </row>
    <row r="2756" ht="14.25" customHeight="1">
      <c r="A2756" s="7" t="s">
        <v>4181</v>
      </c>
      <c r="B2756" s="7" t="s">
        <v>647</v>
      </c>
      <c r="C2756" s="7"/>
      <c r="D2756" s="7" t="s">
        <v>1191</v>
      </c>
      <c r="E2756" s="68">
        <v>41640.0</v>
      </c>
      <c r="F2756" s="68">
        <v>41820.0</v>
      </c>
      <c r="G2756" s="7" t="s">
        <v>1003</v>
      </c>
      <c r="H2756" s="7">
        <v>0.0</v>
      </c>
      <c r="I2756" s="7">
        <v>0.0</v>
      </c>
      <c r="J2756" s="7">
        <v>0.0</v>
      </c>
      <c r="K2756" s="7">
        <v>0.0</v>
      </c>
      <c r="L2756" s="7">
        <v>0.0</v>
      </c>
      <c r="M2756" s="7">
        <v>0.0</v>
      </c>
      <c r="N2756" s="7">
        <v>0.0</v>
      </c>
      <c r="O2756" s="7">
        <v>0.0</v>
      </c>
      <c r="P2756" s="7">
        <v>0.95</v>
      </c>
      <c r="Q2756" s="7">
        <v>0.95</v>
      </c>
      <c r="R2756" s="7">
        <v>0.95</v>
      </c>
      <c r="S2756" s="7">
        <v>0.95</v>
      </c>
      <c r="T2756" s="7">
        <v>0.95</v>
      </c>
      <c r="U2756" s="7">
        <v>0.95</v>
      </c>
      <c r="V2756" s="7">
        <v>0.95</v>
      </c>
      <c r="W2756" s="7">
        <v>0.95</v>
      </c>
      <c r="X2756" s="7">
        <v>0.95</v>
      </c>
      <c r="Y2756" s="7">
        <v>0.15</v>
      </c>
      <c r="Z2756" s="7">
        <v>0.15</v>
      </c>
      <c r="AA2756" s="7">
        <v>0.15</v>
      </c>
      <c r="AB2756" s="7">
        <v>0.15</v>
      </c>
      <c r="AC2756" s="7">
        <v>0.0</v>
      </c>
      <c r="AD2756" s="7">
        <v>0.0</v>
      </c>
      <c r="AE2756" s="7">
        <v>0.0</v>
      </c>
      <c r="AF2756" s="7" t="s">
        <v>890</v>
      </c>
    </row>
    <row r="2757" ht="14.25" customHeight="1">
      <c r="A2757" s="5" t="s">
        <v>1032</v>
      </c>
      <c r="B2757" s="5" t="s">
        <v>1230</v>
      </c>
      <c r="C2757" s="5"/>
      <c r="D2757" s="5" t="s">
        <v>1078</v>
      </c>
      <c r="E2757" s="62">
        <v>41640.0</v>
      </c>
      <c r="F2757" s="62">
        <v>42004.0</v>
      </c>
      <c r="G2757" s="5" t="s">
        <v>747</v>
      </c>
      <c r="H2757" s="5">
        <v>0.0</v>
      </c>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t="s">
        <v>890</v>
      </c>
    </row>
    <row r="2758" ht="14.25" customHeight="1">
      <c r="A2758" s="7" t="s">
        <v>1032</v>
      </c>
      <c r="B2758" s="7" t="s">
        <v>1230</v>
      </c>
      <c r="C2758" s="7"/>
      <c r="D2758" s="7" t="s">
        <v>1085</v>
      </c>
      <c r="E2758" s="68">
        <v>41640.0</v>
      </c>
      <c r="F2758" s="68">
        <v>42004.0</v>
      </c>
      <c r="G2758" s="7" t="s">
        <v>1003</v>
      </c>
      <c r="H2758" s="7">
        <v>0.03</v>
      </c>
      <c r="I2758" s="7">
        <v>0.03</v>
      </c>
      <c r="J2758" s="7">
        <v>0.03</v>
      </c>
      <c r="K2758" s="7">
        <v>0.03</v>
      </c>
      <c r="L2758" s="7">
        <v>0.03</v>
      </c>
      <c r="M2758" s="7">
        <v>0.03</v>
      </c>
      <c r="N2758" s="7">
        <v>0.03</v>
      </c>
      <c r="O2758" s="7">
        <v>0.03</v>
      </c>
      <c r="P2758" s="7">
        <v>0.03</v>
      </c>
      <c r="Q2758" s="7">
        <v>0.05</v>
      </c>
      <c r="R2758" s="7">
        <v>0.05</v>
      </c>
      <c r="S2758" s="7">
        <v>0.05</v>
      </c>
      <c r="T2758" s="7">
        <v>0.05</v>
      </c>
      <c r="U2758" s="7">
        <v>0.03</v>
      </c>
      <c r="V2758" s="7">
        <v>0.03</v>
      </c>
      <c r="W2758" s="7">
        <v>0.03</v>
      </c>
      <c r="X2758" s="7">
        <v>0.03</v>
      </c>
      <c r="Y2758" s="7">
        <v>0.03</v>
      </c>
      <c r="Z2758" s="7">
        <v>0.03</v>
      </c>
      <c r="AA2758" s="7">
        <v>0.03</v>
      </c>
      <c r="AB2758" s="7">
        <v>0.03</v>
      </c>
      <c r="AC2758" s="7">
        <v>0.03</v>
      </c>
      <c r="AD2758" s="7">
        <v>0.03</v>
      </c>
      <c r="AE2758" s="7">
        <v>0.03</v>
      </c>
      <c r="AF2758" s="7" t="s">
        <v>890</v>
      </c>
    </row>
    <row r="2759" ht="14.25" customHeight="1">
      <c r="A2759" s="5" t="s">
        <v>1032</v>
      </c>
      <c r="B2759" s="5" t="s">
        <v>1230</v>
      </c>
      <c r="C2759" s="5"/>
      <c r="D2759" s="5" t="s">
        <v>1089</v>
      </c>
      <c r="E2759" s="62">
        <v>41640.0</v>
      </c>
      <c r="F2759" s="62">
        <v>42004.0</v>
      </c>
      <c r="G2759" s="5" t="s">
        <v>1003</v>
      </c>
      <c r="H2759" s="5">
        <v>0.05</v>
      </c>
      <c r="I2759" s="5">
        <v>0.05</v>
      </c>
      <c r="J2759" s="5">
        <v>0.05</v>
      </c>
      <c r="K2759" s="5">
        <v>0.05</v>
      </c>
      <c r="L2759" s="5">
        <v>0.05</v>
      </c>
      <c r="M2759" s="5">
        <v>0.05</v>
      </c>
      <c r="N2759" s="5">
        <v>0.05</v>
      </c>
      <c r="O2759" s="5">
        <v>0.1</v>
      </c>
      <c r="P2759" s="5">
        <v>0.34</v>
      </c>
      <c r="Q2759" s="5">
        <v>0.6</v>
      </c>
      <c r="R2759" s="5">
        <v>0.63</v>
      </c>
      <c r="S2759" s="5">
        <v>0.72</v>
      </c>
      <c r="T2759" s="5">
        <v>0.79</v>
      </c>
      <c r="U2759" s="5">
        <v>0.83</v>
      </c>
      <c r="V2759" s="5">
        <v>0.61</v>
      </c>
      <c r="W2759" s="5">
        <v>0.65</v>
      </c>
      <c r="X2759" s="5">
        <v>0.1</v>
      </c>
      <c r="Y2759" s="5">
        <v>0.1</v>
      </c>
      <c r="Z2759" s="5">
        <v>0.19</v>
      </c>
      <c r="AA2759" s="5">
        <v>0.25</v>
      </c>
      <c r="AB2759" s="5">
        <v>0.22</v>
      </c>
      <c r="AC2759" s="5">
        <v>0.22</v>
      </c>
      <c r="AD2759" s="5">
        <v>0.12</v>
      </c>
      <c r="AE2759" s="5">
        <v>0.09</v>
      </c>
      <c r="AF2759" s="5" t="s">
        <v>890</v>
      </c>
    </row>
    <row r="2760" ht="14.25" customHeight="1">
      <c r="A2760" s="7" t="s">
        <v>1032</v>
      </c>
      <c r="B2760" s="7" t="s">
        <v>1230</v>
      </c>
      <c r="C2760" s="7"/>
      <c r="D2760" s="7" t="s">
        <v>1624</v>
      </c>
      <c r="E2760" s="68">
        <v>41898.0</v>
      </c>
      <c r="F2760" s="68">
        <v>42004.0</v>
      </c>
      <c r="G2760" s="7" t="s">
        <v>747</v>
      </c>
      <c r="H2760" s="7">
        <v>0.0</v>
      </c>
      <c r="I2760" s="7"/>
      <c r="J2760" s="7"/>
      <c r="K2760" s="7"/>
      <c r="L2760" s="7"/>
      <c r="M2760" s="7"/>
      <c r="N2760" s="7"/>
      <c r="O2760" s="7"/>
      <c r="P2760" s="7"/>
      <c r="Q2760" s="7"/>
      <c r="R2760" s="7"/>
      <c r="S2760" s="7"/>
      <c r="T2760" s="7"/>
      <c r="U2760" s="7"/>
      <c r="V2760" s="7"/>
      <c r="W2760" s="7"/>
      <c r="X2760" s="7"/>
      <c r="Y2760" s="7"/>
      <c r="Z2760" s="7"/>
      <c r="AA2760" s="7"/>
      <c r="AB2760" s="7"/>
      <c r="AC2760" s="7"/>
      <c r="AD2760" s="7"/>
      <c r="AE2760" s="7"/>
      <c r="AF2760" s="7" t="s">
        <v>890</v>
      </c>
    </row>
    <row r="2761" ht="14.25" customHeight="1">
      <c r="A2761" s="5" t="s">
        <v>1032</v>
      </c>
      <c r="B2761" s="5" t="s">
        <v>1230</v>
      </c>
      <c r="C2761" s="5"/>
      <c r="D2761" s="5" t="s">
        <v>1191</v>
      </c>
      <c r="E2761" s="62">
        <v>41898.0</v>
      </c>
      <c r="F2761" s="62">
        <v>42004.0</v>
      </c>
      <c r="G2761" s="5" t="s">
        <v>1003</v>
      </c>
      <c r="H2761" s="5">
        <v>0.0</v>
      </c>
      <c r="I2761" s="5">
        <v>0.0</v>
      </c>
      <c r="J2761" s="5">
        <v>0.0</v>
      </c>
      <c r="K2761" s="5">
        <v>0.0</v>
      </c>
      <c r="L2761" s="5">
        <v>0.0</v>
      </c>
      <c r="M2761" s="5">
        <v>0.0</v>
      </c>
      <c r="N2761" s="5">
        <v>0.0</v>
      </c>
      <c r="O2761" s="5">
        <v>0.0</v>
      </c>
      <c r="P2761" s="5">
        <v>0.34</v>
      </c>
      <c r="Q2761" s="5">
        <v>0.6</v>
      </c>
      <c r="R2761" s="5">
        <v>0.63</v>
      </c>
      <c r="S2761" s="5">
        <v>0.72</v>
      </c>
      <c r="T2761" s="5">
        <v>0.79</v>
      </c>
      <c r="U2761" s="5">
        <v>0.83</v>
      </c>
      <c r="V2761" s="5">
        <v>0.61</v>
      </c>
      <c r="W2761" s="5">
        <v>0.65</v>
      </c>
      <c r="X2761" s="5">
        <v>0.1</v>
      </c>
      <c r="Y2761" s="5">
        <v>0.1</v>
      </c>
      <c r="Z2761" s="5">
        <v>0.19</v>
      </c>
      <c r="AA2761" s="5">
        <v>0.25</v>
      </c>
      <c r="AB2761" s="5">
        <v>0.0</v>
      </c>
      <c r="AC2761" s="5">
        <v>0.0</v>
      </c>
      <c r="AD2761" s="5">
        <v>0.0</v>
      </c>
      <c r="AE2761" s="5">
        <v>0.0</v>
      </c>
      <c r="AF2761" s="5" t="s">
        <v>890</v>
      </c>
    </row>
    <row r="2762" ht="14.25" customHeight="1">
      <c r="A2762" s="7" t="s">
        <v>1032</v>
      </c>
      <c r="B2762" s="7" t="s">
        <v>1230</v>
      </c>
      <c r="C2762" s="7"/>
      <c r="D2762" s="7" t="s">
        <v>4090</v>
      </c>
      <c r="E2762" s="68">
        <v>41806.0</v>
      </c>
      <c r="F2762" s="68">
        <v>41897.0</v>
      </c>
      <c r="G2762" s="7" t="s">
        <v>747</v>
      </c>
      <c r="H2762" s="7">
        <v>0.0</v>
      </c>
      <c r="I2762" s="7"/>
      <c r="J2762" s="7"/>
      <c r="K2762" s="7"/>
      <c r="L2762" s="7"/>
      <c r="M2762" s="7"/>
      <c r="N2762" s="7"/>
      <c r="O2762" s="7"/>
      <c r="P2762" s="7"/>
      <c r="Q2762" s="7"/>
      <c r="R2762" s="7"/>
      <c r="S2762" s="7"/>
      <c r="T2762" s="7"/>
      <c r="U2762" s="7"/>
      <c r="V2762" s="7"/>
      <c r="W2762" s="7"/>
      <c r="X2762" s="7"/>
      <c r="Y2762" s="7"/>
      <c r="Z2762" s="7"/>
      <c r="AA2762" s="7"/>
      <c r="AB2762" s="7"/>
      <c r="AC2762" s="7"/>
      <c r="AD2762" s="7"/>
      <c r="AE2762" s="7"/>
      <c r="AF2762" s="7" t="s">
        <v>890</v>
      </c>
    </row>
    <row r="2763" ht="14.25" customHeight="1">
      <c r="A2763" s="5" t="s">
        <v>1032</v>
      </c>
      <c r="B2763" s="5" t="s">
        <v>1230</v>
      </c>
      <c r="C2763" s="5"/>
      <c r="D2763" s="5" t="s">
        <v>1191</v>
      </c>
      <c r="E2763" s="62">
        <v>41806.0</v>
      </c>
      <c r="F2763" s="62">
        <v>41897.0</v>
      </c>
      <c r="G2763" s="5" t="s">
        <v>1003</v>
      </c>
      <c r="H2763" s="5">
        <v>0.0</v>
      </c>
      <c r="I2763" s="5">
        <v>0.0</v>
      </c>
      <c r="J2763" s="5">
        <v>0.0</v>
      </c>
      <c r="K2763" s="5">
        <v>0.0</v>
      </c>
      <c r="L2763" s="5">
        <v>0.0</v>
      </c>
      <c r="M2763" s="5">
        <v>0.0</v>
      </c>
      <c r="N2763" s="5">
        <v>0.0</v>
      </c>
      <c r="O2763" s="5">
        <v>0.0</v>
      </c>
      <c r="P2763" s="5">
        <v>0.1</v>
      </c>
      <c r="Q2763" s="5">
        <v>0.1</v>
      </c>
      <c r="R2763" s="5">
        <v>0.1</v>
      </c>
      <c r="S2763" s="5">
        <v>0.1</v>
      </c>
      <c r="T2763" s="5">
        <v>0.1</v>
      </c>
      <c r="U2763" s="5">
        <v>0.1</v>
      </c>
      <c r="V2763" s="5">
        <v>0.1</v>
      </c>
      <c r="W2763" s="5">
        <v>0.1</v>
      </c>
      <c r="X2763" s="5">
        <v>0.1</v>
      </c>
      <c r="Y2763" s="5">
        <v>0.1</v>
      </c>
      <c r="Z2763" s="5">
        <v>0.19</v>
      </c>
      <c r="AA2763" s="5">
        <v>0.25</v>
      </c>
      <c r="AB2763" s="5">
        <v>0.0</v>
      </c>
      <c r="AC2763" s="5">
        <v>0.0</v>
      </c>
      <c r="AD2763" s="5">
        <v>0.0</v>
      </c>
      <c r="AE2763" s="5">
        <v>0.0</v>
      </c>
      <c r="AF2763" s="5" t="s">
        <v>890</v>
      </c>
    </row>
    <row r="2764" ht="14.25" customHeight="1">
      <c r="A2764" s="7" t="s">
        <v>1032</v>
      </c>
      <c r="B2764" s="7" t="s">
        <v>1230</v>
      </c>
      <c r="C2764" s="7"/>
      <c r="D2764" s="7" t="s">
        <v>4090</v>
      </c>
      <c r="E2764" s="68">
        <v>41640.0</v>
      </c>
      <c r="F2764" s="68">
        <v>41805.0</v>
      </c>
      <c r="G2764" s="7" t="s">
        <v>747</v>
      </c>
      <c r="H2764" s="7">
        <v>0.0</v>
      </c>
      <c r="I2764" s="7"/>
      <c r="J2764" s="7"/>
      <c r="K2764" s="7"/>
      <c r="L2764" s="7"/>
      <c r="M2764" s="7"/>
      <c r="N2764" s="7"/>
      <c r="O2764" s="7"/>
      <c r="P2764" s="7"/>
      <c r="Q2764" s="7"/>
      <c r="R2764" s="7"/>
      <c r="S2764" s="7"/>
      <c r="T2764" s="7"/>
      <c r="U2764" s="7"/>
      <c r="V2764" s="7"/>
      <c r="W2764" s="7"/>
      <c r="X2764" s="7"/>
      <c r="Y2764" s="7"/>
      <c r="Z2764" s="7"/>
      <c r="AA2764" s="7"/>
      <c r="AB2764" s="7"/>
      <c r="AC2764" s="7"/>
      <c r="AD2764" s="7"/>
      <c r="AE2764" s="7"/>
      <c r="AF2764" s="7" t="s">
        <v>890</v>
      </c>
    </row>
    <row r="2765" ht="14.25" customHeight="1">
      <c r="A2765" s="5" t="s">
        <v>1032</v>
      </c>
      <c r="B2765" s="5" t="s">
        <v>1230</v>
      </c>
      <c r="C2765" s="5"/>
      <c r="D2765" s="5" t="s">
        <v>1191</v>
      </c>
      <c r="E2765" s="62">
        <v>41640.0</v>
      </c>
      <c r="F2765" s="62">
        <v>41805.0</v>
      </c>
      <c r="G2765" s="5" t="s">
        <v>1003</v>
      </c>
      <c r="H2765" s="5">
        <v>0.0</v>
      </c>
      <c r="I2765" s="5">
        <v>0.0</v>
      </c>
      <c r="J2765" s="5">
        <v>0.0</v>
      </c>
      <c r="K2765" s="5">
        <v>0.0</v>
      </c>
      <c r="L2765" s="5">
        <v>0.0</v>
      </c>
      <c r="M2765" s="5">
        <v>0.0</v>
      </c>
      <c r="N2765" s="5">
        <v>0.0</v>
      </c>
      <c r="O2765" s="5">
        <v>0.0</v>
      </c>
      <c r="P2765" s="5">
        <v>0.34</v>
      </c>
      <c r="Q2765" s="5">
        <v>0.6</v>
      </c>
      <c r="R2765" s="5">
        <v>0.63</v>
      </c>
      <c r="S2765" s="5">
        <v>0.72</v>
      </c>
      <c r="T2765" s="5">
        <v>0.79</v>
      </c>
      <c r="U2765" s="5">
        <v>0.83</v>
      </c>
      <c r="V2765" s="5">
        <v>0.61</v>
      </c>
      <c r="W2765" s="5">
        <v>0.65</v>
      </c>
      <c r="X2765" s="5">
        <v>0.1</v>
      </c>
      <c r="Y2765" s="5">
        <v>0.1</v>
      </c>
      <c r="Z2765" s="5">
        <v>0.19</v>
      </c>
      <c r="AA2765" s="5">
        <v>0.25</v>
      </c>
      <c r="AB2765" s="5">
        <v>0.0</v>
      </c>
      <c r="AC2765" s="5">
        <v>0.0</v>
      </c>
      <c r="AD2765" s="5">
        <v>0.0</v>
      </c>
      <c r="AE2765" s="5">
        <v>0.0</v>
      </c>
      <c r="AF2765" s="5" t="s">
        <v>890</v>
      </c>
    </row>
    <row r="2766" ht="14.25" customHeight="1">
      <c r="A2766" s="7" t="s">
        <v>4182</v>
      </c>
      <c r="B2766" s="7" t="s">
        <v>742</v>
      </c>
      <c r="C2766" s="7" t="s">
        <v>887</v>
      </c>
      <c r="D2766" s="7" t="s">
        <v>743</v>
      </c>
      <c r="E2766" s="68">
        <v>41640.0</v>
      </c>
      <c r="F2766" s="68">
        <v>42004.0</v>
      </c>
      <c r="G2766" s="7" t="s">
        <v>747</v>
      </c>
      <c r="H2766" s="7">
        <v>60.0</v>
      </c>
      <c r="I2766" s="7"/>
      <c r="J2766" s="7"/>
      <c r="K2766" s="7"/>
      <c r="L2766" s="7"/>
      <c r="M2766" s="7"/>
      <c r="N2766" s="7"/>
      <c r="O2766" s="7"/>
      <c r="P2766" s="7"/>
      <c r="Q2766" s="7"/>
      <c r="R2766" s="7"/>
      <c r="S2766" s="7"/>
      <c r="T2766" s="7"/>
      <c r="U2766" s="7"/>
      <c r="V2766" s="7"/>
      <c r="W2766" s="7"/>
      <c r="X2766" s="7"/>
      <c r="Y2766" s="7"/>
      <c r="Z2766" s="7"/>
      <c r="AA2766" s="7"/>
      <c r="AB2766" s="7"/>
      <c r="AC2766" s="7"/>
      <c r="AD2766" s="7"/>
      <c r="AE2766" s="7"/>
      <c r="AF2766" s="7" t="s">
        <v>890</v>
      </c>
    </row>
    <row r="2767" ht="14.25" customHeight="1">
      <c r="A2767" s="5" t="s">
        <v>4183</v>
      </c>
      <c r="B2767" s="5" t="s">
        <v>742</v>
      </c>
      <c r="C2767" s="5" t="s">
        <v>887</v>
      </c>
      <c r="D2767" s="5" t="s">
        <v>743</v>
      </c>
      <c r="E2767" s="62">
        <v>41640.0</v>
      </c>
      <c r="F2767" s="62">
        <v>42004.0</v>
      </c>
      <c r="G2767" s="5" t="s">
        <v>747</v>
      </c>
      <c r="H2767" s="5">
        <v>82.22</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890</v>
      </c>
    </row>
    <row r="2768" ht="14.25" customHeight="1">
      <c r="A2768" s="7" t="s">
        <v>4184</v>
      </c>
      <c r="B2768" s="7" t="s">
        <v>1173</v>
      </c>
      <c r="C2768" s="7" t="s">
        <v>995</v>
      </c>
      <c r="D2768" s="7" t="s">
        <v>1247</v>
      </c>
      <c r="E2768" s="68">
        <v>41640.0</v>
      </c>
      <c r="F2768" s="68">
        <v>42004.0</v>
      </c>
      <c r="G2768" s="7" t="s">
        <v>747</v>
      </c>
      <c r="H2768" s="7">
        <v>29.44</v>
      </c>
      <c r="I2768" s="7"/>
      <c r="J2768" s="7"/>
      <c r="K2768" s="7"/>
      <c r="L2768" s="7"/>
      <c r="M2768" s="7"/>
      <c r="N2768" s="7"/>
      <c r="O2768" s="7"/>
      <c r="P2768" s="7"/>
      <c r="Q2768" s="7"/>
      <c r="R2768" s="7"/>
      <c r="S2768" s="7"/>
      <c r="T2768" s="7"/>
      <c r="U2768" s="7"/>
      <c r="V2768" s="7"/>
      <c r="W2768" s="7"/>
      <c r="X2768" s="7"/>
      <c r="Y2768" s="7"/>
      <c r="Z2768" s="7"/>
      <c r="AA2768" s="7"/>
      <c r="AB2768" s="7"/>
      <c r="AC2768" s="7"/>
      <c r="AD2768" s="7"/>
      <c r="AE2768" s="7"/>
      <c r="AF2768" s="7" t="s">
        <v>890</v>
      </c>
    </row>
    <row r="2769" ht="14.25" customHeight="1">
      <c r="A2769" s="5" t="s">
        <v>4184</v>
      </c>
      <c r="B2769" s="5" t="s">
        <v>1173</v>
      </c>
      <c r="C2769" s="5" t="s">
        <v>995</v>
      </c>
      <c r="D2769" s="5" t="s">
        <v>1089</v>
      </c>
      <c r="E2769" s="62">
        <v>41640.0</v>
      </c>
      <c r="F2769" s="62">
        <v>42004.0</v>
      </c>
      <c r="G2769" s="5" t="s">
        <v>747</v>
      </c>
      <c r="H2769" s="5">
        <v>24.0</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890</v>
      </c>
    </row>
    <row r="2770" ht="14.25" customHeight="1">
      <c r="A2770" s="7" t="s">
        <v>4184</v>
      </c>
      <c r="B2770" s="7" t="s">
        <v>1173</v>
      </c>
      <c r="C2770" s="7" t="s">
        <v>995</v>
      </c>
      <c r="D2770" s="7" t="s">
        <v>1191</v>
      </c>
      <c r="E2770" s="68">
        <v>41640.0</v>
      </c>
      <c r="F2770" s="68">
        <v>42004.0</v>
      </c>
      <c r="G2770" s="7" t="s">
        <v>1003</v>
      </c>
      <c r="H2770" s="7">
        <v>29.44</v>
      </c>
      <c r="I2770" s="7">
        <v>29.44</v>
      </c>
      <c r="J2770" s="7">
        <v>29.44</v>
      </c>
      <c r="K2770" s="7">
        <v>29.44</v>
      </c>
      <c r="L2770" s="7">
        <v>29.44</v>
      </c>
      <c r="M2770" s="7">
        <v>29.44</v>
      </c>
      <c r="N2770" s="7">
        <v>24.0</v>
      </c>
      <c r="O2770" s="7">
        <v>24.0</v>
      </c>
      <c r="P2770" s="7">
        <v>24.0</v>
      </c>
      <c r="Q2770" s="7">
        <v>24.0</v>
      </c>
      <c r="R2770" s="7">
        <v>24.0</v>
      </c>
      <c r="S2770" s="7">
        <v>24.0</v>
      </c>
      <c r="T2770" s="7">
        <v>24.0</v>
      </c>
      <c r="U2770" s="7">
        <v>24.0</v>
      </c>
      <c r="V2770" s="7">
        <v>24.0</v>
      </c>
      <c r="W2770" s="7">
        <v>24.0</v>
      </c>
      <c r="X2770" s="7">
        <v>24.0</v>
      </c>
      <c r="Y2770" s="7">
        <v>24.0</v>
      </c>
      <c r="Z2770" s="7">
        <v>24.0</v>
      </c>
      <c r="AA2770" s="7">
        <v>24.0</v>
      </c>
      <c r="AB2770" s="7">
        <v>24.0</v>
      </c>
      <c r="AC2770" s="7">
        <v>29.44</v>
      </c>
      <c r="AD2770" s="7">
        <v>29.44</v>
      </c>
      <c r="AE2770" s="7">
        <v>29.44</v>
      </c>
      <c r="AF2770" s="7" t="s">
        <v>890</v>
      </c>
    </row>
    <row r="2771" ht="14.25" customHeight="1">
      <c r="A2771" s="5" t="s">
        <v>4185</v>
      </c>
      <c r="B2771" s="5" t="s">
        <v>1173</v>
      </c>
      <c r="C2771" s="5" t="s">
        <v>995</v>
      </c>
      <c r="D2771" s="22" t="s">
        <v>1223</v>
      </c>
      <c r="E2771" s="62">
        <v>41640.0</v>
      </c>
      <c r="F2771" s="62">
        <v>42004.0</v>
      </c>
      <c r="G2771" s="22" t="s">
        <v>747</v>
      </c>
      <c r="H2771" s="37">
        <v>24.0</v>
      </c>
      <c r="I2771" s="7"/>
      <c r="J2771" s="7"/>
      <c r="K2771" s="7"/>
      <c r="L2771" s="7"/>
      <c r="M2771" s="7"/>
      <c r="N2771" s="7"/>
      <c r="O2771" s="7"/>
      <c r="P2771" s="7"/>
      <c r="Q2771" s="7"/>
      <c r="R2771" s="7"/>
      <c r="S2771" s="7"/>
      <c r="T2771" s="7"/>
      <c r="U2771" s="7"/>
      <c r="V2771" s="7"/>
      <c r="W2771" s="7"/>
      <c r="X2771" s="7"/>
      <c r="Y2771" s="7"/>
      <c r="Z2771" s="7"/>
      <c r="AA2771" s="7"/>
      <c r="AB2771" s="7"/>
      <c r="AC2771" s="7"/>
      <c r="AD2771" s="7"/>
      <c r="AE2771" s="7"/>
      <c r="AF2771" s="5" t="s">
        <v>890</v>
      </c>
    </row>
    <row r="2772" ht="14.25" customHeight="1">
      <c r="A2772" s="7" t="s">
        <v>4185</v>
      </c>
      <c r="B2772" s="7" t="s">
        <v>1173</v>
      </c>
      <c r="C2772" s="7" t="s">
        <v>995</v>
      </c>
      <c r="D2772" s="7" t="s">
        <v>1085</v>
      </c>
      <c r="E2772" s="68">
        <v>41640.0</v>
      </c>
      <c r="F2772" s="68">
        <v>42004.0</v>
      </c>
      <c r="G2772" s="7" t="s">
        <v>747</v>
      </c>
      <c r="H2772" s="7">
        <v>29.44</v>
      </c>
      <c r="I2772" s="7"/>
      <c r="J2772" s="7"/>
      <c r="K2772" s="7"/>
      <c r="L2772" s="7"/>
      <c r="M2772" s="7"/>
      <c r="N2772" s="7"/>
      <c r="O2772" s="7"/>
      <c r="P2772" s="7"/>
      <c r="Q2772" s="7"/>
      <c r="R2772" s="7"/>
      <c r="S2772" s="7"/>
      <c r="T2772" s="7"/>
      <c r="U2772" s="7"/>
      <c r="V2772" s="7"/>
      <c r="W2772" s="7"/>
      <c r="X2772" s="7"/>
      <c r="Y2772" s="7"/>
      <c r="Z2772" s="7"/>
      <c r="AA2772" s="7"/>
      <c r="AB2772" s="7"/>
      <c r="AC2772" s="7"/>
      <c r="AD2772" s="7"/>
      <c r="AE2772" s="7"/>
      <c r="AF2772" s="7" t="s">
        <v>890</v>
      </c>
    </row>
    <row r="2773" ht="14.25" customHeight="1">
      <c r="A2773" s="22" t="s">
        <v>4186</v>
      </c>
      <c r="B2773" s="5" t="s">
        <v>1173</v>
      </c>
      <c r="C2773" s="5" t="s">
        <v>995</v>
      </c>
      <c r="D2773" s="22" t="s">
        <v>1247</v>
      </c>
      <c r="E2773" s="62">
        <v>41640.0</v>
      </c>
      <c r="F2773" s="62">
        <v>42004.0</v>
      </c>
      <c r="G2773" s="5" t="s">
        <v>747</v>
      </c>
      <c r="H2773" s="5">
        <v>29.44</v>
      </c>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t="s">
        <v>890</v>
      </c>
    </row>
    <row r="2774" ht="14.25" customHeight="1">
      <c r="A2774" s="22" t="s">
        <v>4186</v>
      </c>
      <c r="B2774" s="5" t="s">
        <v>1173</v>
      </c>
      <c r="C2774" s="5" t="s">
        <v>995</v>
      </c>
      <c r="D2774" s="22" t="s">
        <v>1089</v>
      </c>
      <c r="E2774" s="62">
        <v>41640.0</v>
      </c>
      <c r="F2774" s="62">
        <v>42004.0</v>
      </c>
      <c r="G2774" s="5" t="s">
        <v>747</v>
      </c>
      <c r="H2774" s="5">
        <v>24.0</v>
      </c>
      <c r="I2774" s="7"/>
      <c r="J2774" s="7"/>
      <c r="K2774" s="7"/>
      <c r="L2774" s="7"/>
      <c r="M2774" s="7"/>
      <c r="N2774" s="7"/>
      <c r="O2774" s="7"/>
      <c r="P2774" s="7"/>
      <c r="Q2774" s="7"/>
      <c r="R2774" s="7"/>
      <c r="S2774" s="7"/>
      <c r="T2774" s="7"/>
      <c r="U2774" s="7"/>
      <c r="V2774" s="7"/>
      <c r="W2774" s="7"/>
      <c r="X2774" s="7"/>
      <c r="Y2774" s="7"/>
      <c r="Z2774" s="7"/>
      <c r="AA2774" s="7"/>
      <c r="AB2774" s="7"/>
      <c r="AC2774" s="7"/>
      <c r="AD2774" s="7"/>
      <c r="AE2774" s="7"/>
      <c r="AF2774" s="7" t="s">
        <v>890</v>
      </c>
    </row>
    <row r="2775" ht="14.25" customHeight="1">
      <c r="A2775" s="22" t="s">
        <v>4186</v>
      </c>
      <c r="B2775" s="5" t="s">
        <v>1173</v>
      </c>
      <c r="C2775" s="5" t="s">
        <v>995</v>
      </c>
      <c r="D2775" s="22" t="s">
        <v>1191</v>
      </c>
      <c r="E2775" s="62">
        <v>41640.0</v>
      </c>
      <c r="F2775" s="62">
        <v>42004.0</v>
      </c>
      <c r="G2775" s="22" t="s">
        <v>1003</v>
      </c>
      <c r="H2775" s="7">
        <v>29.44</v>
      </c>
      <c r="I2775" s="7">
        <v>29.44</v>
      </c>
      <c r="J2775" s="7">
        <v>29.44</v>
      </c>
      <c r="K2775" s="7">
        <v>29.44</v>
      </c>
      <c r="L2775" s="7">
        <v>29.44</v>
      </c>
      <c r="M2775" s="7">
        <v>29.44</v>
      </c>
      <c r="N2775" s="7">
        <v>24.0</v>
      </c>
      <c r="O2775" s="7">
        <v>24.0</v>
      </c>
      <c r="P2775" s="7">
        <v>24.0</v>
      </c>
      <c r="Q2775" s="7">
        <v>24.0</v>
      </c>
      <c r="R2775" s="7">
        <v>24.0</v>
      </c>
      <c r="S2775" s="7">
        <v>24.0</v>
      </c>
      <c r="T2775" s="7">
        <v>24.0</v>
      </c>
      <c r="U2775" s="7">
        <v>24.0</v>
      </c>
      <c r="V2775" s="7">
        <v>24.0</v>
      </c>
      <c r="W2775" s="7">
        <v>24.0</v>
      </c>
      <c r="X2775" s="7">
        <v>24.0</v>
      </c>
      <c r="Y2775" s="7">
        <v>24.0</v>
      </c>
      <c r="Z2775" s="7">
        <v>24.0</v>
      </c>
      <c r="AA2775" s="7">
        <v>24.0</v>
      </c>
      <c r="AB2775" s="7">
        <v>24.0</v>
      </c>
      <c r="AC2775" s="7">
        <v>29.44</v>
      </c>
      <c r="AD2775" s="7">
        <v>29.44</v>
      </c>
      <c r="AE2775" s="7">
        <v>29.44</v>
      </c>
      <c r="AF2775" s="7" t="s">
        <v>890</v>
      </c>
    </row>
    <row r="2776" ht="14.25" customHeight="1">
      <c r="A2776" s="37" t="s">
        <v>4187</v>
      </c>
      <c r="B2776" s="7" t="s">
        <v>1173</v>
      </c>
      <c r="C2776" s="7" t="s">
        <v>995</v>
      </c>
      <c r="D2776" s="7" t="s">
        <v>4097</v>
      </c>
      <c r="E2776" s="68">
        <v>41640.0</v>
      </c>
      <c r="F2776" s="68">
        <v>42004.0</v>
      </c>
      <c r="G2776" s="5" t="s">
        <v>747</v>
      </c>
      <c r="H2776" s="7">
        <v>29.44</v>
      </c>
      <c r="I2776" s="7"/>
      <c r="J2776" s="7"/>
      <c r="K2776" s="7"/>
      <c r="L2776" s="7"/>
      <c r="M2776" s="7"/>
      <c r="N2776" s="7"/>
      <c r="O2776" s="7"/>
      <c r="P2776" s="7"/>
      <c r="Q2776" s="7"/>
      <c r="R2776" s="7"/>
      <c r="S2776" s="7"/>
      <c r="T2776" s="7"/>
      <c r="U2776" s="7"/>
      <c r="V2776" s="7"/>
      <c r="W2776" s="7"/>
      <c r="X2776" s="7"/>
      <c r="Y2776" s="7"/>
      <c r="Z2776" s="7"/>
      <c r="AA2776" s="7"/>
      <c r="AB2776" s="7"/>
      <c r="AC2776" s="7"/>
      <c r="AD2776" s="7"/>
      <c r="AE2776" s="7"/>
      <c r="AF2776" s="7" t="s">
        <v>890</v>
      </c>
    </row>
    <row r="2777" ht="14.25" customHeight="1">
      <c r="A2777" s="22" t="s">
        <v>4187</v>
      </c>
      <c r="B2777" s="5" t="s">
        <v>1173</v>
      </c>
      <c r="C2777" s="5" t="s">
        <v>995</v>
      </c>
      <c r="D2777" s="5" t="s">
        <v>1089</v>
      </c>
      <c r="E2777" s="62">
        <v>41640.0</v>
      </c>
      <c r="F2777" s="62">
        <v>42004.0</v>
      </c>
      <c r="G2777" s="5" t="s">
        <v>747</v>
      </c>
      <c r="H2777" s="5">
        <v>24.0</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890</v>
      </c>
    </row>
    <row r="2778" ht="14.25" customHeight="1">
      <c r="A2778" s="7" t="s">
        <v>4188</v>
      </c>
      <c r="B2778" s="7" t="s">
        <v>1173</v>
      </c>
      <c r="C2778" s="7" t="s">
        <v>995</v>
      </c>
      <c r="D2778" s="7" t="s">
        <v>1247</v>
      </c>
      <c r="E2778" s="68">
        <v>41640.0</v>
      </c>
      <c r="F2778" s="68">
        <v>42004.0</v>
      </c>
      <c r="G2778" s="7" t="s">
        <v>747</v>
      </c>
      <c r="H2778" s="7">
        <v>29.44</v>
      </c>
      <c r="I2778" s="7"/>
      <c r="J2778" s="7"/>
      <c r="K2778" s="7"/>
      <c r="L2778" s="7"/>
      <c r="M2778" s="7"/>
      <c r="N2778" s="7"/>
      <c r="O2778" s="7"/>
      <c r="P2778" s="7"/>
      <c r="Q2778" s="7"/>
      <c r="R2778" s="7"/>
      <c r="S2778" s="7"/>
      <c r="T2778" s="7"/>
      <c r="U2778" s="7"/>
      <c r="V2778" s="7"/>
      <c r="W2778" s="7"/>
      <c r="X2778" s="7"/>
      <c r="Y2778" s="7"/>
      <c r="Z2778" s="7"/>
      <c r="AA2778" s="7"/>
      <c r="AB2778" s="7"/>
      <c r="AC2778" s="7"/>
      <c r="AD2778" s="7"/>
      <c r="AE2778" s="7"/>
      <c r="AF2778" s="7" t="s">
        <v>890</v>
      </c>
    </row>
    <row r="2779" ht="14.25" customHeight="1">
      <c r="A2779" s="5" t="s">
        <v>4188</v>
      </c>
      <c r="B2779" s="5" t="s">
        <v>1173</v>
      </c>
      <c r="C2779" s="5" t="s">
        <v>995</v>
      </c>
      <c r="D2779" s="5" t="s">
        <v>1089</v>
      </c>
      <c r="E2779" s="62">
        <v>41640.0</v>
      </c>
      <c r="F2779" s="62">
        <v>42004.0</v>
      </c>
      <c r="G2779" s="5" t="s">
        <v>747</v>
      </c>
      <c r="H2779" s="5">
        <v>24.0</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890</v>
      </c>
    </row>
    <row r="2780" ht="14.25" customHeight="1">
      <c r="A2780" s="7" t="s">
        <v>4188</v>
      </c>
      <c r="B2780" s="7" t="s">
        <v>1173</v>
      </c>
      <c r="C2780" s="7" t="s">
        <v>995</v>
      </c>
      <c r="D2780" s="7" t="s">
        <v>1191</v>
      </c>
      <c r="E2780" s="68">
        <v>41640.0</v>
      </c>
      <c r="F2780" s="68">
        <v>42004.0</v>
      </c>
      <c r="G2780" s="7" t="s">
        <v>1003</v>
      </c>
      <c r="H2780" s="7">
        <v>29.44</v>
      </c>
      <c r="I2780" s="7">
        <v>29.44</v>
      </c>
      <c r="J2780" s="7">
        <v>29.44</v>
      </c>
      <c r="K2780" s="7">
        <v>29.44</v>
      </c>
      <c r="L2780" s="7">
        <v>29.44</v>
      </c>
      <c r="M2780" s="7">
        <v>29.44</v>
      </c>
      <c r="N2780" s="7">
        <v>27.8</v>
      </c>
      <c r="O2780" s="7">
        <v>25.6</v>
      </c>
      <c r="P2780" s="7">
        <v>24.0</v>
      </c>
      <c r="Q2780" s="7">
        <v>24.0</v>
      </c>
      <c r="R2780" s="7">
        <v>24.0</v>
      </c>
      <c r="S2780" s="7">
        <v>24.0</v>
      </c>
      <c r="T2780" s="7">
        <v>24.0</v>
      </c>
      <c r="U2780" s="7">
        <v>24.0</v>
      </c>
      <c r="V2780" s="7">
        <v>24.0</v>
      </c>
      <c r="W2780" s="7">
        <v>24.0</v>
      </c>
      <c r="X2780" s="7">
        <v>24.0</v>
      </c>
      <c r="Y2780" s="7">
        <v>24.0</v>
      </c>
      <c r="Z2780" s="7">
        <v>24.0</v>
      </c>
      <c r="AA2780" s="7">
        <v>24.0</v>
      </c>
      <c r="AB2780" s="7">
        <v>24.0</v>
      </c>
      <c r="AC2780" s="7">
        <v>29.44</v>
      </c>
      <c r="AD2780" s="7">
        <v>29.44</v>
      </c>
      <c r="AE2780" s="7">
        <v>29.44</v>
      </c>
      <c r="AF2780" s="7" t="s">
        <v>890</v>
      </c>
    </row>
    <row r="2781" ht="14.25" customHeight="1">
      <c r="A2781" s="5" t="s">
        <v>4189</v>
      </c>
      <c r="B2781" s="5" t="s">
        <v>1173</v>
      </c>
      <c r="C2781" s="5" t="s">
        <v>995</v>
      </c>
      <c r="D2781" s="5" t="s">
        <v>1247</v>
      </c>
      <c r="E2781" s="62">
        <v>41640.0</v>
      </c>
      <c r="F2781" s="62">
        <v>42004.0</v>
      </c>
      <c r="G2781" s="5" t="s">
        <v>747</v>
      </c>
      <c r="H2781" s="5">
        <v>29.44</v>
      </c>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t="s">
        <v>890</v>
      </c>
    </row>
    <row r="2782" ht="14.25" customHeight="1">
      <c r="A2782" s="7" t="s">
        <v>4189</v>
      </c>
      <c r="B2782" s="7" t="s">
        <v>1173</v>
      </c>
      <c r="C2782" s="7" t="s">
        <v>995</v>
      </c>
      <c r="D2782" s="7" t="s">
        <v>1089</v>
      </c>
      <c r="E2782" s="68">
        <v>41640.0</v>
      </c>
      <c r="F2782" s="68">
        <v>42004.0</v>
      </c>
      <c r="G2782" s="7" t="s">
        <v>747</v>
      </c>
      <c r="H2782" s="7">
        <v>24.0</v>
      </c>
      <c r="I2782" s="7"/>
      <c r="J2782" s="7"/>
      <c r="K2782" s="7"/>
      <c r="L2782" s="7"/>
      <c r="M2782" s="7"/>
      <c r="N2782" s="7"/>
      <c r="O2782" s="7"/>
      <c r="P2782" s="7"/>
      <c r="Q2782" s="7"/>
      <c r="R2782" s="7"/>
      <c r="S2782" s="7"/>
      <c r="T2782" s="7"/>
      <c r="U2782" s="7"/>
      <c r="V2782" s="7"/>
      <c r="W2782" s="7"/>
      <c r="X2782" s="7"/>
      <c r="Y2782" s="7"/>
      <c r="Z2782" s="7"/>
      <c r="AA2782" s="7"/>
      <c r="AB2782" s="7"/>
      <c r="AC2782" s="7"/>
      <c r="AD2782" s="7"/>
      <c r="AE2782" s="7"/>
      <c r="AF2782" s="7" t="s">
        <v>890</v>
      </c>
    </row>
    <row r="2783" ht="14.25" customHeight="1">
      <c r="A2783" s="5" t="s">
        <v>4189</v>
      </c>
      <c r="B2783" s="5" t="s">
        <v>1173</v>
      </c>
      <c r="C2783" s="5" t="s">
        <v>995</v>
      </c>
      <c r="D2783" s="5" t="s">
        <v>1191</v>
      </c>
      <c r="E2783" s="62">
        <v>41640.0</v>
      </c>
      <c r="F2783" s="62">
        <v>42004.0</v>
      </c>
      <c r="G2783" s="5" t="s">
        <v>1003</v>
      </c>
      <c r="H2783" s="5">
        <v>29.44</v>
      </c>
      <c r="I2783" s="5">
        <v>29.44</v>
      </c>
      <c r="J2783" s="5">
        <v>29.44</v>
      </c>
      <c r="K2783" s="5">
        <v>29.44</v>
      </c>
      <c r="L2783" s="5">
        <v>29.44</v>
      </c>
      <c r="M2783" s="5">
        <v>29.44</v>
      </c>
      <c r="N2783" s="5">
        <v>27.8</v>
      </c>
      <c r="O2783" s="5">
        <v>25.6</v>
      </c>
      <c r="P2783" s="5">
        <v>24.0</v>
      </c>
      <c r="Q2783" s="5">
        <v>24.0</v>
      </c>
      <c r="R2783" s="5">
        <v>24.0</v>
      </c>
      <c r="S2783" s="5">
        <v>24.0</v>
      </c>
      <c r="T2783" s="5">
        <v>24.0</v>
      </c>
      <c r="U2783" s="5">
        <v>24.0</v>
      </c>
      <c r="V2783" s="5">
        <v>24.0</v>
      </c>
      <c r="W2783" s="5">
        <v>24.0</v>
      </c>
      <c r="X2783" s="5">
        <v>24.0</v>
      </c>
      <c r="Y2783" s="5">
        <v>24.0</v>
      </c>
      <c r="Z2783" s="5">
        <v>24.0</v>
      </c>
      <c r="AA2783" s="5">
        <v>24.0</v>
      </c>
      <c r="AB2783" s="5">
        <v>24.0</v>
      </c>
      <c r="AC2783" s="5">
        <v>29.44</v>
      </c>
      <c r="AD2783" s="5">
        <v>29.44</v>
      </c>
      <c r="AE2783" s="5">
        <v>29.44</v>
      </c>
      <c r="AF2783" s="5" t="s">
        <v>890</v>
      </c>
    </row>
    <row r="2784" ht="14.25" customHeight="1">
      <c r="A2784" s="7" t="s">
        <v>4190</v>
      </c>
      <c r="B2784" s="7" t="s">
        <v>1648</v>
      </c>
      <c r="C2784" s="7" t="s">
        <v>887</v>
      </c>
      <c r="D2784" s="7" t="s">
        <v>1223</v>
      </c>
      <c r="E2784" s="68">
        <v>41640.0</v>
      </c>
      <c r="F2784" s="68">
        <v>42004.0</v>
      </c>
      <c r="G2784" s="7" t="s">
        <v>747</v>
      </c>
      <c r="H2784" s="7">
        <v>0.6</v>
      </c>
      <c r="I2784" s="7"/>
      <c r="J2784" s="7"/>
      <c r="K2784" s="7"/>
      <c r="L2784" s="7"/>
      <c r="M2784" s="7"/>
      <c r="N2784" s="7"/>
      <c r="O2784" s="7"/>
      <c r="P2784" s="7"/>
      <c r="Q2784" s="7"/>
      <c r="R2784" s="7"/>
      <c r="S2784" s="7"/>
      <c r="T2784" s="7"/>
      <c r="U2784" s="7"/>
      <c r="V2784" s="7"/>
      <c r="W2784" s="7"/>
      <c r="X2784" s="7"/>
      <c r="Y2784" s="7"/>
      <c r="Z2784" s="7"/>
      <c r="AA2784" s="7"/>
      <c r="AB2784" s="7"/>
      <c r="AC2784" s="7"/>
      <c r="AD2784" s="7"/>
      <c r="AE2784" s="7"/>
      <c r="AF2784" s="7" t="s">
        <v>890</v>
      </c>
    </row>
    <row r="2785" ht="14.25" customHeight="1">
      <c r="A2785" s="5" t="s">
        <v>4190</v>
      </c>
      <c r="B2785" s="5" t="s">
        <v>1648</v>
      </c>
      <c r="C2785" s="5" t="s">
        <v>887</v>
      </c>
      <c r="D2785" s="5" t="s">
        <v>1085</v>
      </c>
      <c r="E2785" s="62">
        <v>41640.0</v>
      </c>
      <c r="F2785" s="62">
        <v>42004.0</v>
      </c>
      <c r="G2785" s="5" t="s">
        <v>747</v>
      </c>
      <c r="H2785" s="5">
        <v>1.1</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890</v>
      </c>
    </row>
    <row r="2786" ht="14.25" customHeight="1">
      <c r="A2786" s="7" t="s">
        <v>4190</v>
      </c>
      <c r="B2786" s="7" t="s">
        <v>1648</v>
      </c>
      <c r="C2786" s="7" t="s">
        <v>887</v>
      </c>
      <c r="D2786" s="7" t="s">
        <v>1224</v>
      </c>
      <c r="E2786" s="68">
        <v>41913.0</v>
      </c>
      <c r="F2786" s="68">
        <v>42004.0</v>
      </c>
      <c r="G2786" s="7" t="s">
        <v>747</v>
      </c>
      <c r="H2786" s="7">
        <v>1.1</v>
      </c>
      <c r="I2786" s="7"/>
      <c r="J2786" s="7"/>
      <c r="K2786" s="7"/>
      <c r="L2786" s="7"/>
      <c r="M2786" s="7"/>
      <c r="N2786" s="7"/>
      <c r="O2786" s="7"/>
      <c r="P2786" s="7"/>
      <c r="Q2786" s="7"/>
      <c r="R2786" s="7"/>
      <c r="S2786" s="7"/>
      <c r="T2786" s="7"/>
      <c r="U2786" s="7"/>
      <c r="V2786" s="7"/>
      <c r="W2786" s="7"/>
      <c r="X2786" s="7"/>
      <c r="Y2786" s="7"/>
      <c r="Z2786" s="7"/>
      <c r="AA2786" s="7"/>
      <c r="AB2786" s="7"/>
      <c r="AC2786" s="7"/>
      <c r="AD2786" s="7"/>
      <c r="AE2786" s="7"/>
      <c r="AF2786" s="7" t="s">
        <v>890</v>
      </c>
    </row>
    <row r="2787" ht="14.25" customHeight="1">
      <c r="A2787" s="5" t="s">
        <v>4190</v>
      </c>
      <c r="B2787" s="5" t="s">
        <v>1648</v>
      </c>
      <c r="C2787" s="5" t="s">
        <v>887</v>
      </c>
      <c r="D2787" s="5" t="s">
        <v>1224</v>
      </c>
      <c r="E2787" s="62">
        <v>41640.0</v>
      </c>
      <c r="F2787" s="62">
        <v>41759.0</v>
      </c>
      <c r="G2787" s="5" t="s">
        <v>747</v>
      </c>
      <c r="H2787" s="5">
        <v>1.1</v>
      </c>
      <c r="I2787" s="5"/>
      <c r="J2787" s="5"/>
      <c r="K2787" s="5"/>
      <c r="L2787" s="5"/>
      <c r="M2787" s="5"/>
      <c r="N2787" s="5"/>
      <c r="O2787" s="5"/>
      <c r="P2787" s="5"/>
      <c r="Q2787" s="5"/>
      <c r="R2787" s="5"/>
      <c r="S2787" s="5"/>
      <c r="T2787" s="5"/>
      <c r="U2787" s="5"/>
      <c r="V2787" s="5"/>
      <c r="W2787" s="5"/>
      <c r="X2787" s="5"/>
      <c r="Y2787" s="5"/>
      <c r="Z2787" s="5"/>
      <c r="AA2787" s="5"/>
      <c r="AB2787" s="5"/>
      <c r="AC2787" s="5"/>
      <c r="AD2787" s="5"/>
      <c r="AE2787" s="5"/>
      <c r="AF2787" s="5" t="s">
        <v>890</v>
      </c>
    </row>
    <row r="2788" ht="14.25" customHeight="1">
      <c r="A2788" s="7" t="s">
        <v>4191</v>
      </c>
      <c r="B2788" s="7" t="s">
        <v>742</v>
      </c>
      <c r="C2788" s="7" t="s">
        <v>887</v>
      </c>
      <c r="D2788" s="7" t="s">
        <v>743</v>
      </c>
      <c r="E2788" s="68">
        <v>41640.0</v>
      </c>
      <c r="F2788" s="68">
        <v>42004.0</v>
      </c>
      <c r="G2788" s="7" t="s">
        <v>747</v>
      </c>
      <c r="H2788" s="7">
        <v>1.0</v>
      </c>
      <c r="I2788" s="7"/>
      <c r="J2788" s="7"/>
      <c r="K2788" s="7"/>
      <c r="L2788" s="7"/>
      <c r="M2788" s="7"/>
      <c r="N2788" s="7"/>
      <c r="O2788" s="7"/>
      <c r="P2788" s="7"/>
      <c r="Q2788" s="7"/>
      <c r="R2788" s="7"/>
      <c r="S2788" s="7"/>
      <c r="T2788" s="7"/>
      <c r="U2788" s="7"/>
      <c r="V2788" s="7"/>
      <c r="W2788" s="7"/>
      <c r="X2788" s="7"/>
      <c r="Y2788" s="7"/>
      <c r="Z2788" s="7"/>
      <c r="AA2788" s="7"/>
      <c r="AB2788" s="7"/>
      <c r="AC2788" s="7"/>
      <c r="AD2788" s="7"/>
      <c r="AE2788" s="7"/>
      <c r="AF2788" s="7" t="s">
        <v>890</v>
      </c>
    </row>
    <row r="2789" ht="14.25" customHeight="1">
      <c r="A2789" s="5" t="s">
        <v>4192</v>
      </c>
      <c r="B2789" s="5" t="s">
        <v>742</v>
      </c>
      <c r="C2789" s="5" t="s">
        <v>995</v>
      </c>
      <c r="D2789" s="5" t="s">
        <v>743</v>
      </c>
      <c r="E2789" s="62">
        <v>41640.0</v>
      </c>
      <c r="F2789" s="62">
        <v>42004.0</v>
      </c>
      <c r="G2789" s="5" t="s">
        <v>747</v>
      </c>
      <c r="H2789" s="5">
        <v>6.7</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890</v>
      </c>
    </row>
    <row r="2790" ht="14.25" customHeight="1">
      <c r="A2790" s="7" t="s">
        <v>4193</v>
      </c>
      <c r="B2790" s="7" t="s">
        <v>742</v>
      </c>
      <c r="C2790" s="7"/>
      <c r="D2790" s="7" t="s">
        <v>743</v>
      </c>
      <c r="E2790" s="68">
        <v>41640.0</v>
      </c>
      <c r="F2790" s="68">
        <v>42004.0</v>
      </c>
      <c r="G2790" s="7" t="s">
        <v>747</v>
      </c>
      <c r="H2790" s="7">
        <v>4.0</v>
      </c>
      <c r="I2790" s="7"/>
      <c r="J2790" s="7"/>
      <c r="K2790" s="7"/>
      <c r="L2790" s="7"/>
      <c r="M2790" s="7"/>
      <c r="N2790" s="7"/>
      <c r="O2790" s="7"/>
      <c r="P2790" s="7"/>
      <c r="Q2790" s="7"/>
      <c r="R2790" s="7"/>
      <c r="S2790" s="7"/>
      <c r="T2790" s="7"/>
      <c r="U2790" s="7"/>
      <c r="V2790" s="7"/>
      <c r="W2790" s="7"/>
      <c r="X2790" s="7"/>
      <c r="Y2790" s="7"/>
      <c r="Z2790" s="7"/>
      <c r="AA2790" s="7"/>
      <c r="AB2790" s="7"/>
      <c r="AC2790" s="7"/>
      <c r="AD2790" s="7"/>
      <c r="AE2790" s="7"/>
      <c r="AF2790" s="7" t="s">
        <v>890</v>
      </c>
    </row>
    <row r="2791" ht="14.25" customHeight="1">
      <c r="A2791" s="5" t="s">
        <v>4194</v>
      </c>
      <c r="B2791" s="5" t="s">
        <v>41</v>
      </c>
      <c r="C2791" s="5"/>
      <c r="D2791" s="5" t="s">
        <v>743</v>
      </c>
      <c r="E2791" s="62">
        <v>41640.0</v>
      </c>
      <c r="F2791" s="62">
        <v>42004.0</v>
      </c>
      <c r="G2791" s="5" t="s">
        <v>747</v>
      </c>
      <c r="H2791" s="5">
        <v>1.0</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890</v>
      </c>
    </row>
    <row r="2792" ht="14.25" customHeight="1">
      <c r="A2792" s="7" t="s">
        <v>4195</v>
      </c>
      <c r="B2792" s="7" t="s">
        <v>41</v>
      </c>
      <c r="C2792" s="7"/>
      <c r="D2792" s="7" t="s">
        <v>1247</v>
      </c>
      <c r="E2792" s="68">
        <v>41640.0</v>
      </c>
      <c r="F2792" s="68">
        <v>42004.0</v>
      </c>
      <c r="G2792" s="7" t="s">
        <v>747</v>
      </c>
      <c r="H2792" s="7">
        <v>0.0</v>
      </c>
      <c r="I2792" s="7"/>
      <c r="J2792" s="7"/>
      <c r="K2792" s="7"/>
      <c r="L2792" s="7"/>
      <c r="M2792" s="7"/>
      <c r="N2792" s="7"/>
      <c r="O2792" s="7"/>
      <c r="P2792" s="7"/>
      <c r="Q2792" s="7"/>
      <c r="R2792" s="7"/>
      <c r="S2792" s="7"/>
      <c r="T2792" s="7"/>
      <c r="U2792" s="7"/>
      <c r="V2792" s="7"/>
      <c r="W2792" s="7"/>
      <c r="X2792" s="7"/>
      <c r="Y2792" s="7"/>
      <c r="Z2792" s="7"/>
      <c r="AA2792" s="7"/>
      <c r="AB2792" s="7"/>
      <c r="AC2792" s="7"/>
      <c r="AD2792" s="7"/>
      <c r="AE2792" s="7"/>
      <c r="AF2792" s="7" t="s">
        <v>890</v>
      </c>
    </row>
    <row r="2793" ht="14.25" customHeight="1">
      <c r="A2793" s="5" t="s">
        <v>4195</v>
      </c>
      <c r="B2793" s="5" t="s">
        <v>41</v>
      </c>
      <c r="C2793" s="5"/>
      <c r="D2793" s="5" t="s">
        <v>1089</v>
      </c>
      <c r="E2793" s="62">
        <v>41640.0</v>
      </c>
      <c r="F2793" s="62">
        <v>42004.0</v>
      </c>
      <c r="G2793" s="5" t="s">
        <v>747</v>
      </c>
      <c r="H2793" s="5">
        <v>0.3</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890</v>
      </c>
    </row>
    <row r="2794" ht="14.25" customHeight="1">
      <c r="A2794" s="7" t="s">
        <v>4195</v>
      </c>
      <c r="B2794" s="7" t="s">
        <v>41</v>
      </c>
      <c r="C2794" s="7"/>
      <c r="D2794" s="7" t="s">
        <v>1191</v>
      </c>
      <c r="E2794" s="68">
        <v>41640.0</v>
      </c>
      <c r="F2794" s="68">
        <v>42004.0</v>
      </c>
      <c r="G2794" s="7" t="s">
        <v>1003</v>
      </c>
      <c r="H2794" s="7">
        <v>0.0</v>
      </c>
      <c r="I2794" s="7">
        <v>0.0</v>
      </c>
      <c r="J2794" s="7">
        <v>0.0</v>
      </c>
      <c r="K2794" s="7">
        <v>0.0</v>
      </c>
      <c r="L2794" s="7">
        <v>0.0</v>
      </c>
      <c r="M2794" s="7">
        <v>0.0</v>
      </c>
      <c r="N2794" s="7">
        <v>0.0</v>
      </c>
      <c r="O2794" s="7">
        <v>0.0</v>
      </c>
      <c r="P2794" s="7">
        <v>0.3</v>
      </c>
      <c r="Q2794" s="7">
        <v>0.3</v>
      </c>
      <c r="R2794" s="7">
        <v>0.3</v>
      </c>
      <c r="S2794" s="7">
        <v>0.3</v>
      </c>
      <c r="T2794" s="7">
        <v>0.3</v>
      </c>
      <c r="U2794" s="7">
        <v>0.3</v>
      </c>
      <c r="V2794" s="7">
        <v>0.3</v>
      </c>
      <c r="W2794" s="7">
        <v>0.15</v>
      </c>
      <c r="X2794" s="7">
        <v>0.0</v>
      </c>
      <c r="Y2794" s="7">
        <v>0.0</v>
      </c>
      <c r="Z2794" s="7">
        <v>0.0</v>
      </c>
      <c r="AA2794" s="7">
        <v>0.0</v>
      </c>
      <c r="AB2794" s="7">
        <v>0.0</v>
      </c>
      <c r="AC2794" s="7">
        <v>0.0</v>
      </c>
      <c r="AD2794" s="7">
        <v>0.0</v>
      </c>
      <c r="AE2794" s="7">
        <v>0.0</v>
      </c>
      <c r="AF2794" s="7" t="s">
        <v>890</v>
      </c>
    </row>
    <row r="2795" ht="14.25" customHeight="1">
      <c r="A2795" s="5" t="s">
        <v>4196</v>
      </c>
      <c r="B2795" s="5" t="s">
        <v>742</v>
      </c>
      <c r="C2795" s="5"/>
      <c r="D2795" s="5" t="s">
        <v>743</v>
      </c>
      <c r="E2795" s="62">
        <v>41640.0</v>
      </c>
      <c r="F2795" s="62">
        <v>42004.0</v>
      </c>
      <c r="G2795" s="5" t="s">
        <v>747</v>
      </c>
      <c r="H2795" s="5">
        <v>0.5</v>
      </c>
      <c r="I2795" s="5"/>
      <c r="J2795" s="5"/>
      <c r="K2795" s="5"/>
      <c r="L2795" s="5"/>
      <c r="M2795" s="5"/>
      <c r="N2795" s="5"/>
      <c r="O2795" s="5"/>
      <c r="P2795" s="5"/>
      <c r="Q2795" s="5"/>
      <c r="R2795" s="5"/>
      <c r="S2795" s="5"/>
      <c r="T2795" s="5"/>
      <c r="U2795" s="5"/>
      <c r="V2795" s="5"/>
      <c r="W2795" s="5"/>
      <c r="X2795" s="5"/>
      <c r="Y2795" s="5"/>
      <c r="Z2795" s="5"/>
      <c r="AA2795" s="5"/>
      <c r="AB2795" s="5"/>
      <c r="AC2795" s="5"/>
      <c r="AD2795" s="5"/>
      <c r="AE2795" s="5"/>
      <c r="AF2795" s="5" t="s">
        <v>890</v>
      </c>
    </row>
    <row r="2796" ht="14.25" customHeight="1">
      <c r="A2796" s="7" t="s">
        <v>1376</v>
      </c>
      <c r="B2796" s="7" t="s">
        <v>742</v>
      </c>
      <c r="C2796" s="7"/>
      <c r="D2796" s="7" t="s">
        <v>743</v>
      </c>
      <c r="E2796" s="68">
        <v>41640.0</v>
      </c>
      <c r="F2796" s="68">
        <v>42004.0</v>
      </c>
      <c r="G2796" s="7" t="s">
        <v>747</v>
      </c>
      <c r="H2796" s="7">
        <v>1.0</v>
      </c>
      <c r="I2796" s="7"/>
      <c r="J2796" s="7"/>
      <c r="K2796" s="7"/>
      <c r="L2796" s="7"/>
      <c r="M2796" s="7"/>
      <c r="N2796" s="7"/>
      <c r="O2796" s="7"/>
      <c r="P2796" s="7"/>
      <c r="Q2796" s="7"/>
      <c r="R2796" s="7"/>
      <c r="S2796" s="7"/>
      <c r="T2796" s="7"/>
      <c r="U2796" s="7"/>
      <c r="V2796" s="7"/>
      <c r="W2796" s="7"/>
      <c r="X2796" s="7"/>
      <c r="Y2796" s="7"/>
      <c r="Z2796" s="7"/>
      <c r="AA2796" s="7"/>
      <c r="AB2796" s="7"/>
      <c r="AC2796" s="7"/>
      <c r="AD2796" s="7"/>
      <c r="AE2796" s="7"/>
      <c r="AF2796" s="7" t="s">
        <v>890</v>
      </c>
    </row>
    <row r="2797" ht="14.25" customHeight="1">
      <c r="A2797" s="5" t="s">
        <v>1121</v>
      </c>
      <c r="B2797" s="5" t="s">
        <v>41</v>
      </c>
      <c r="C2797" s="5"/>
      <c r="D2797" s="5" t="s">
        <v>743</v>
      </c>
      <c r="E2797" s="62">
        <v>41640.0</v>
      </c>
      <c r="F2797" s="62">
        <v>42004.0</v>
      </c>
      <c r="G2797" s="5" t="s">
        <v>1003</v>
      </c>
      <c r="H2797" s="5">
        <v>0.0</v>
      </c>
      <c r="I2797" s="5">
        <v>0.0</v>
      </c>
      <c r="J2797" s="5">
        <v>0.0</v>
      </c>
      <c r="K2797" s="5">
        <v>0.0</v>
      </c>
      <c r="L2797" s="5">
        <v>0.0</v>
      </c>
      <c r="M2797" s="5">
        <v>0.0</v>
      </c>
      <c r="N2797" s="5">
        <v>1.0</v>
      </c>
      <c r="O2797" s="5">
        <v>1.0</v>
      </c>
      <c r="P2797" s="5">
        <v>1.0</v>
      </c>
      <c r="Q2797" s="5">
        <v>1.0</v>
      </c>
      <c r="R2797" s="5">
        <v>1.0</v>
      </c>
      <c r="S2797" s="5">
        <v>1.0</v>
      </c>
      <c r="T2797" s="5">
        <v>1.0</v>
      </c>
      <c r="U2797" s="5">
        <v>1.0</v>
      </c>
      <c r="V2797" s="5">
        <v>1.0</v>
      </c>
      <c r="W2797" s="5">
        <v>1.0</v>
      </c>
      <c r="X2797" s="5">
        <v>1.0</v>
      </c>
      <c r="Y2797" s="5">
        <v>1.0</v>
      </c>
      <c r="Z2797" s="5">
        <v>1.0</v>
      </c>
      <c r="AA2797" s="5">
        <v>1.0</v>
      </c>
      <c r="AB2797" s="5">
        <v>1.0</v>
      </c>
      <c r="AC2797" s="5">
        <v>1.0</v>
      </c>
      <c r="AD2797" s="5">
        <v>1.0</v>
      </c>
      <c r="AE2797" s="5">
        <v>1.0</v>
      </c>
      <c r="AF2797" s="5" t="s">
        <v>890</v>
      </c>
    </row>
    <row r="2798" ht="14.25" customHeight="1">
      <c r="A2798" s="7" t="s">
        <v>1120</v>
      </c>
      <c r="B2798" s="7" t="s">
        <v>41</v>
      </c>
      <c r="C2798" s="7"/>
      <c r="D2798" s="7" t="s">
        <v>743</v>
      </c>
      <c r="E2798" s="68">
        <v>41640.0</v>
      </c>
      <c r="F2798" s="68">
        <v>42004.0</v>
      </c>
      <c r="G2798" s="7" t="s">
        <v>1003</v>
      </c>
      <c r="H2798" s="7">
        <v>0.7</v>
      </c>
      <c r="I2798" s="7">
        <v>0.7</v>
      </c>
      <c r="J2798" s="7">
        <v>0.7</v>
      </c>
      <c r="K2798" s="7">
        <v>0.7</v>
      </c>
      <c r="L2798" s="7">
        <v>0.7</v>
      </c>
      <c r="M2798" s="7">
        <v>0.7</v>
      </c>
      <c r="N2798" s="7">
        <v>1.0</v>
      </c>
      <c r="O2798" s="7">
        <v>1.0</v>
      </c>
      <c r="P2798" s="7">
        <v>1.0</v>
      </c>
      <c r="Q2798" s="7">
        <v>1.0</v>
      </c>
      <c r="R2798" s="7">
        <v>1.0</v>
      </c>
      <c r="S2798" s="7">
        <v>1.0</v>
      </c>
      <c r="T2798" s="7">
        <v>1.0</v>
      </c>
      <c r="U2798" s="7">
        <v>1.0</v>
      </c>
      <c r="V2798" s="7">
        <v>1.0</v>
      </c>
      <c r="W2798" s="7">
        <v>1.0</v>
      </c>
      <c r="X2798" s="7">
        <v>1.0</v>
      </c>
      <c r="Y2798" s="7">
        <v>1.0</v>
      </c>
      <c r="Z2798" s="7">
        <v>1.0</v>
      </c>
      <c r="AA2798" s="7">
        <v>1.0</v>
      </c>
      <c r="AB2798" s="7">
        <v>1.0</v>
      </c>
      <c r="AC2798" s="7">
        <v>1.0</v>
      </c>
      <c r="AD2798" s="7">
        <v>1.0</v>
      </c>
      <c r="AE2798" s="7">
        <v>1.0</v>
      </c>
      <c r="AF2798" s="7" t="s">
        <v>890</v>
      </c>
    </row>
    <row r="2799" ht="14.25" customHeight="1">
      <c r="A2799" s="5" t="s">
        <v>4197</v>
      </c>
      <c r="B2799" s="5" t="s">
        <v>742</v>
      </c>
      <c r="C2799" s="5" t="s">
        <v>887</v>
      </c>
      <c r="D2799" s="5" t="s">
        <v>743</v>
      </c>
      <c r="E2799" s="62">
        <v>41640.0</v>
      </c>
      <c r="F2799" s="62">
        <v>42004.0</v>
      </c>
      <c r="G2799" s="5" t="s">
        <v>747</v>
      </c>
      <c r="H2799" s="5">
        <v>1.0</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890</v>
      </c>
    </row>
    <row r="2800" ht="14.25" customHeight="1">
      <c r="A2800" s="7" t="s">
        <v>4198</v>
      </c>
      <c r="B2800" s="7" t="s">
        <v>742</v>
      </c>
      <c r="C2800" s="7" t="s">
        <v>995</v>
      </c>
      <c r="D2800" s="7" t="s">
        <v>743</v>
      </c>
      <c r="E2800" s="68">
        <v>41640.0</v>
      </c>
      <c r="F2800" s="68">
        <v>42004.0</v>
      </c>
      <c r="G2800" s="7" t="s">
        <v>747</v>
      </c>
      <c r="H2800" s="7">
        <v>16.0</v>
      </c>
      <c r="I2800" s="7"/>
      <c r="J2800" s="7"/>
      <c r="K2800" s="7"/>
      <c r="L2800" s="7"/>
      <c r="M2800" s="7"/>
      <c r="N2800" s="7"/>
      <c r="O2800" s="7"/>
      <c r="P2800" s="7"/>
      <c r="Q2800" s="7"/>
      <c r="R2800" s="7"/>
      <c r="S2800" s="7"/>
      <c r="T2800" s="7"/>
      <c r="U2800" s="7"/>
      <c r="V2800" s="7"/>
      <c r="W2800" s="7"/>
      <c r="X2800" s="7"/>
      <c r="Y2800" s="7"/>
      <c r="Z2800" s="7"/>
      <c r="AA2800" s="7"/>
      <c r="AB2800" s="7"/>
      <c r="AC2800" s="7"/>
      <c r="AD2800" s="7"/>
      <c r="AE2800" s="7"/>
      <c r="AF2800" s="7" t="s">
        <v>890</v>
      </c>
    </row>
    <row r="2801" ht="14.25" customHeight="1">
      <c r="A2801" s="5" t="s">
        <v>4199</v>
      </c>
      <c r="B2801" s="5" t="s">
        <v>2110</v>
      </c>
      <c r="C2801" s="5"/>
      <c r="D2801" s="5" t="s">
        <v>1078</v>
      </c>
      <c r="E2801" s="62">
        <v>41640.0</v>
      </c>
      <c r="F2801" s="62">
        <v>42004.0</v>
      </c>
      <c r="G2801" s="5" t="s">
        <v>747</v>
      </c>
      <c r="H2801" s="5">
        <v>0.0</v>
      </c>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t="s">
        <v>890</v>
      </c>
    </row>
    <row r="2802" ht="14.25" customHeight="1">
      <c r="A2802" s="7" t="s">
        <v>4199</v>
      </c>
      <c r="B2802" s="7" t="s">
        <v>2110</v>
      </c>
      <c r="C2802" s="7"/>
      <c r="D2802" s="7" t="s">
        <v>3387</v>
      </c>
      <c r="E2802" s="68">
        <v>41640.0</v>
      </c>
      <c r="F2802" s="68">
        <v>42004.0</v>
      </c>
      <c r="G2802" s="7" t="s">
        <v>1003</v>
      </c>
      <c r="H2802" s="7">
        <v>0.0</v>
      </c>
      <c r="I2802" s="7">
        <v>0.0</v>
      </c>
      <c r="J2802" s="7">
        <v>0.0</v>
      </c>
      <c r="K2802" s="7">
        <v>0.0</v>
      </c>
      <c r="L2802" s="7">
        <v>0.0</v>
      </c>
      <c r="M2802" s="7">
        <v>0.0</v>
      </c>
      <c r="N2802" s="7">
        <v>0.0</v>
      </c>
      <c r="O2802" s="7">
        <v>1.0</v>
      </c>
      <c r="P2802" s="7">
        <v>1.0</v>
      </c>
      <c r="Q2802" s="7">
        <v>1.0</v>
      </c>
      <c r="R2802" s="7">
        <v>1.0</v>
      </c>
      <c r="S2802" s="7">
        <v>1.0</v>
      </c>
      <c r="T2802" s="7">
        <v>1.0</v>
      </c>
      <c r="U2802" s="7">
        <v>1.0</v>
      </c>
      <c r="V2802" s="7">
        <v>1.0</v>
      </c>
      <c r="W2802" s="7">
        <v>1.0</v>
      </c>
      <c r="X2802" s="7">
        <v>1.0</v>
      </c>
      <c r="Y2802" s="7">
        <v>1.0</v>
      </c>
      <c r="Z2802" s="7">
        <v>1.0</v>
      </c>
      <c r="AA2802" s="7">
        <v>1.0</v>
      </c>
      <c r="AB2802" s="7">
        <v>1.0</v>
      </c>
      <c r="AC2802" s="7">
        <v>0.0</v>
      </c>
      <c r="AD2802" s="7">
        <v>0.0</v>
      </c>
      <c r="AE2802" s="7">
        <v>0.0</v>
      </c>
      <c r="AF2802" s="7" t="s">
        <v>890</v>
      </c>
    </row>
    <row r="2803" ht="14.25" customHeight="1">
      <c r="A2803" s="5" t="s">
        <v>4200</v>
      </c>
      <c r="B2803" s="5" t="s">
        <v>1173</v>
      </c>
      <c r="C2803" s="5" t="s">
        <v>995</v>
      </c>
      <c r="D2803" s="5" t="s">
        <v>1223</v>
      </c>
      <c r="E2803" s="62">
        <v>41640.0</v>
      </c>
      <c r="F2803" s="62">
        <v>42004.0</v>
      </c>
      <c r="G2803" s="5" t="s">
        <v>747</v>
      </c>
      <c r="H2803" s="5">
        <v>15.6</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890</v>
      </c>
    </row>
    <row r="2804" ht="14.25" customHeight="1">
      <c r="A2804" s="7" t="s">
        <v>4200</v>
      </c>
      <c r="B2804" s="7" t="s">
        <v>1173</v>
      </c>
      <c r="C2804" s="7" t="s">
        <v>995</v>
      </c>
      <c r="D2804" s="7" t="s">
        <v>1085</v>
      </c>
      <c r="E2804" s="68">
        <v>41640.0</v>
      </c>
      <c r="F2804" s="68">
        <v>42004.0</v>
      </c>
      <c r="G2804" s="7" t="s">
        <v>747</v>
      </c>
      <c r="H2804" s="7">
        <v>21.0</v>
      </c>
      <c r="I2804" s="7"/>
      <c r="J2804" s="7"/>
      <c r="K2804" s="7"/>
      <c r="L2804" s="7"/>
      <c r="M2804" s="7"/>
      <c r="N2804" s="7"/>
      <c r="O2804" s="7"/>
      <c r="P2804" s="7"/>
      <c r="Q2804" s="7"/>
      <c r="R2804" s="7"/>
      <c r="S2804" s="7"/>
      <c r="T2804" s="7"/>
      <c r="U2804" s="7"/>
      <c r="V2804" s="7"/>
      <c r="W2804" s="7"/>
      <c r="X2804" s="7"/>
      <c r="Y2804" s="7"/>
      <c r="Z2804" s="7"/>
      <c r="AA2804" s="7"/>
      <c r="AB2804" s="7"/>
      <c r="AC2804" s="7"/>
      <c r="AD2804" s="7"/>
      <c r="AE2804" s="7"/>
      <c r="AF2804" s="7" t="s">
        <v>890</v>
      </c>
    </row>
    <row r="2805" ht="14.25" customHeight="1">
      <c r="A2805" s="5" t="s">
        <v>4200</v>
      </c>
      <c r="B2805" s="5" t="s">
        <v>1173</v>
      </c>
      <c r="C2805" s="5" t="s">
        <v>995</v>
      </c>
      <c r="D2805" s="5" t="s">
        <v>1191</v>
      </c>
      <c r="E2805" s="62">
        <v>41640.0</v>
      </c>
      <c r="F2805" s="62">
        <v>42004.0</v>
      </c>
      <c r="G2805" s="5" t="s">
        <v>1003</v>
      </c>
      <c r="H2805" s="5">
        <v>15.6</v>
      </c>
      <c r="I2805" s="5">
        <v>15.6</v>
      </c>
      <c r="J2805" s="5">
        <v>15.6</v>
      </c>
      <c r="K2805" s="5">
        <v>15.6</v>
      </c>
      <c r="L2805" s="5">
        <v>15.6</v>
      </c>
      <c r="M2805" s="5">
        <v>15.6</v>
      </c>
      <c r="N2805" s="5">
        <v>21.0</v>
      </c>
      <c r="O2805" s="5">
        <v>21.0</v>
      </c>
      <c r="P2805" s="5">
        <v>21.0</v>
      </c>
      <c r="Q2805" s="5">
        <v>21.0</v>
      </c>
      <c r="R2805" s="5">
        <v>21.0</v>
      </c>
      <c r="S2805" s="5">
        <v>21.0</v>
      </c>
      <c r="T2805" s="5">
        <v>21.0</v>
      </c>
      <c r="U2805" s="5">
        <v>21.0</v>
      </c>
      <c r="V2805" s="5">
        <v>21.0</v>
      </c>
      <c r="W2805" s="5">
        <v>21.0</v>
      </c>
      <c r="X2805" s="5">
        <v>21.0</v>
      </c>
      <c r="Y2805" s="5">
        <v>21.0</v>
      </c>
      <c r="Z2805" s="5">
        <v>21.0</v>
      </c>
      <c r="AA2805" s="5">
        <v>21.0</v>
      </c>
      <c r="AB2805" s="5">
        <v>21.0</v>
      </c>
      <c r="AC2805" s="5">
        <v>15.6</v>
      </c>
      <c r="AD2805" s="5">
        <v>15.6</v>
      </c>
      <c r="AE2805" s="5">
        <v>15.6</v>
      </c>
      <c r="AF2805" s="5" t="s">
        <v>890</v>
      </c>
    </row>
    <row r="2806" ht="14.25" customHeight="1">
      <c r="A2806" s="37" t="s">
        <v>4201</v>
      </c>
      <c r="B2806" s="7" t="s">
        <v>1173</v>
      </c>
      <c r="C2806" s="7" t="s">
        <v>995</v>
      </c>
      <c r="D2806" s="7" t="s">
        <v>1223</v>
      </c>
      <c r="E2806" s="68">
        <v>41640.0</v>
      </c>
      <c r="F2806" s="68">
        <v>42004.0</v>
      </c>
      <c r="G2806" s="7" t="s">
        <v>747</v>
      </c>
      <c r="H2806" s="7">
        <v>15.6</v>
      </c>
      <c r="I2806" s="7"/>
      <c r="J2806" s="7"/>
      <c r="K2806" s="7"/>
      <c r="L2806" s="7"/>
      <c r="M2806" s="7"/>
      <c r="N2806" s="7"/>
      <c r="O2806" s="7"/>
      <c r="P2806" s="7"/>
      <c r="Q2806" s="7"/>
      <c r="R2806" s="7"/>
      <c r="S2806" s="7"/>
      <c r="T2806" s="7"/>
      <c r="U2806" s="7"/>
      <c r="V2806" s="7"/>
      <c r="W2806" s="7"/>
      <c r="X2806" s="7"/>
      <c r="Y2806" s="7"/>
      <c r="Z2806" s="7"/>
      <c r="AA2806" s="7"/>
      <c r="AB2806" s="7"/>
      <c r="AC2806" s="7"/>
      <c r="AD2806" s="7"/>
      <c r="AE2806" s="7"/>
      <c r="AF2806" s="7" t="s">
        <v>890</v>
      </c>
    </row>
    <row r="2807" ht="14.25" customHeight="1">
      <c r="A2807" s="37" t="s">
        <v>4201</v>
      </c>
      <c r="B2807" s="7" t="s">
        <v>1173</v>
      </c>
      <c r="C2807" s="7" t="s">
        <v>995</v>
      </c>
      <c r="D2807" s="5" t="s">
        <v>1085</v>
      </c>
      <c r="E2807" s="68">
        <v>41640.0</v>
      </c>
      <c r="F2807" s="68">
        <v>42004.0</v>
      </c>
      <c r="G2807" s="7" t="s">
        <v>747</v>
      </c>
      <c r="H2807" s="22">
        <v>21.0</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7" t="s">
        <v>890</v>
      </c>
    </row>
    <row r="2808" ht="14.25" customHeight="1">
      <c r="A2808" s="37" t="s">
        <v>4201</v>
      </c>
      <c r="B2808" s="7" t="s">
        <v>1173</v>
      </c>
      <c r="C2808" s="7" t="s">
        <v>995</v>
      </c>
      <c r="D2808" s="7" t="s">
        <v>1191</v>
      </c>
      <c r="E2808" s="62">
        <v>41640.0</v>
      </c>
      <c r="F2808" s="62">
        <v>42004.0</v>
      </c>
      <c r="G2808" s="5" t="s">
        <v>1003</v>
      </c>
      <c r="H2808" s="5">
        <v>15.6</v>
      </c>
      <c r="I2808" s="5">
        <v>15.6</v>
      </c>
      <c r="J2808" s="5">
        <v>15.6</v>
      </c>
      <c r="K2808" s="5">
        <v>15.6</v>
      </c>
      <c r="L2808" s="5">
        <v>15.6</v>
      </c>
      <c r="M2808" s="5">
        <v>15.6</v>
      </c>
      <c r="N2808" s="5">
        <v>21.0</v>
      </c>
      <c r="O2808" s="5">
        <v>21.0</v>
      </c>
      <c r="P2808" s="5">
        <v>21.0</v>
      </c>
      <c r="Q2808" s="5">
        <v>21.0</v>
      </c>
      <c r="R2808" s="5">
        <v>21.0</v>
      </c>
      <c r="S2808" s="5">
        <v>21.0</v>
      </c>
      <c r="T2808" s="5">
        <v>21.0</v>
      </c>
      <c r="U2808" s="5">
        <v>21.0</v>
      </c>
      <c r="V2808" s="5">
        <v>21.0</v>
      </c>
      <c r="W2808" s="5">
        <v>21.0</v>
      </c>
      <c r="X2808" s="5">
        <v>21.0</v>
      </c>
      <c r="Y2808" s="5">
        <v>21.0</v>
      </c>
      <c r="Z2808" s="5">
        <v>21.0</v>
      </c>
      <c r="AA2808" s="5">
        <v>21.0</v>
      </c>
      <c r="AB2808" s="5">
        <v>21.0</v>
      </c>
      <c r="AC2808" s="5">
        <v>15.6</v>
      </c>
      <c r="AD2808" s="5">
        <v>15.6</v>
      </c>
      <c r="AE2808" s="5">
        <v>15.6</v>
      </c>
      <c r="AF2808" s="7" t="s">
        <v>890</v>
      </c>
    </row>
    <row r="2809" ht="14.25" customHeight="1">
      <c r="A2809" s="5" t="s">
        <v>4202</v>
      </c>
      <c r="B2809" s="5" t="s">
        <v>1173</v>
      </c>
      <c r="C2809" s="5" t="s">
        <v>995</v>
      </c>
      <c r="D2809" s="5" t="s">
        <v>4095</v>
      </c>
      <c r="E2809" s="62">
        <v>41640.0</v>
      </c>
      <c r="F2809" s="62">
        <v>42004.0</v>
      </c>
      <c r="G2809" s="5" t="s">
        <v>747</v>
      </c>
      <c r="H2809" s="5">
        <v>15.6</v>
      </c>
      <c r="I2809" s="5"/>
      <c r="J2809" s="5"/>
      <c r="K2809" s="5"/>
      <c r="L2809" s="5"/>
      <c r="M2809" s="5"/>
      <c r="N2809" s="5"/>
      <c r="O2809" s="5"/>
      <c r="P2809" s="5"/>
      <c r="Q2809" s="5"/>
      <c r="R2809" s="5"/>
      <c r="S2809" s="5"/>
      <c r="T2809" s="5"/>
      <c r="U2809" s="5"/>
      <c r="V2809" s="5"/>
      <c r="W2809" s="5"/>
      <c r="X2809" s="5"/>
      <c r="Y2809" s="5"/>
      <c r="Z2809" s="5"/>
      <c r="AA2809" s="5"/>
      <c r="AB2809" s="5"/>
      <c r="AC2809" s="5"/>
      <c r="AD2809" s="5"/>
      <c r="AE2809" s="5"/>
      <c r="AF2809" s="5" t="s">
        <v>890</v>
      </c>
    </row>
    <row r="2810" ht="14.25" customHeight="1">
      <c r="A2810" s="7" t="s">
        <v>4202</v>
      </c>
      <c r="B2810" s="7" t="s">
        <v>1173</v>
      </c>
      <c r="C2810" s="7" t="s">
        <v>995</v>
      </c>
      <c r="D2810" s="7" t="s">
        <v>1085</v>
      </c>
      <c r="E2810" s="68">
        <v>41640.0</v>
      </c>
      <c r="F2810" s="68">
        <v>42004.0</v>
      </c>
      <c r="G2810" s="7" t="s">
        <v>747</v>
      </c>
      <c r="H2810" s="7">
        <v>21.0</v>
      </c>
      <c r="I2810" s="7"/>
      <c r="J2810" s="7"/>
      <c r="K2810" s="7"/>
      <c r="L2810" s="7"/>
      <c r="M2810" s="7"/>
      <c r="N2810" s="7"/>
      <c r="O2810" s="7"/>
      <c r="P2810" s="7"/>
      <c r="Q2810" s="7"/>
      <c r="R2810" s="7"/>
      <c r="S2810" s="7"/>
      <c r="T2810" s="7"/>
      <c r="U2810" s="7"/>
      <c r="V2810" s="7"/>
      <c r="W2810" s="7"/>
      <c r="X2810" s="7"/>
      <c r="Y2810" s="7"/>
      <c r="Z2810" s="7"/>
      <c r="AA2810" s="7"/>
      <c r="AB2810" s="7"/>
      <c r="AC2810" s="7"/>
      <c r="AD2810" s="7"/>
      <c r="AE2810" s="7"/>
      <c r="AF2810" s="7" t="s">
        <v>890</v>
      </c>
    </row>
    <row r="2811" ht="14.25" customHeight="1">
      <c r="A2811" s="5" t="s">
        <v>4203</v>
      </c>
      <c r="B2811" s="5" t="s">
        <v>1173</v>
      </c>
      <c r="C2811" s="5" t="s">
        <v>995</v>
      </c>
      <c r="D2811" s="5" t="s">
        <v>1223</v>
      </c>
      <c r="E2811" s="62">
        <v>41640.0</v>
      </c>
      <c r="F2811" s="62">
        <v>42004.0</v>
      </c>
      <c r="G2811" s="5" t="s">
        <v>747</v>
      </c>
      <c r="H2811" s="5">
        <v>15.6</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t="s">
        <v>890</v>
      </c>
    </row>
    <row r="2812" ht="14.25" customHeight="1">
      <c r="A2812" s="7" t="s">
        <v>4203</v>
      </c>
      <c r="B2812" s="7" t="s">
        <v>1173</v>
      </c>
      <c r="C2812" s="7" t="s">
        <v>995</v>
      </c>
      <c r="D2812" s="7" t="s">
        <v>1085</v>
      </c>
      <c r="E2812" s="68">
        <v>41640.0</v>
      </c>
      <c r="F2812" s="68">
        <v>42004.0</v>
      </c>
      <c r="G2812" s="7" t="s">
        <v>747</v>
      </c>
      <c r="H2812" s="7">
        <v>21.0</v>
      </c>
      <c r="I2812" s="7"/>
      <c r="J2812" s="7"/>
      <c r="K2812" s="7"/>
      <c r="L2812" s="7"/>
      <c r="M2812" s="7"/>
      <c r="N2812" s="7"/>
      <c r="O2812" s="7"/>
      <c r="P2812" s="7"/>
      <c r="Q2812" s="7"/>
      <c r="R2812" s="7"/>
      <c r="S2812" s="7"/>
      <c r="T2812" s="7"/>
      <c r="U2812" s="7"/>
      <c r="V2812" s="7"/>
      <c r="W2812" s="7"/>
      <c r="X2812" s="7"/>
      <c r="Y2812" s="7"/>
      <c r="Z2812" s="7"/>
      <c r="AA2812" s="7"/>
      <c r="AB2812" s="7"/>
      <c r="AC2812" s="7"/>
      <c r="AD2812" s="7"/>
      <c r="AE2812" s="7"/>
      <c r="AF2812" s="7" t="s">
        <v>890</v>
      </c>
    </row>
    <row r="2813" ht="14.25" customHeight="1">
      <c r="A2813" s="5" t="s">
        <v>4203</v>
      </c>
      <c r="B2813" s="5" t="s">
        <v>1173</v>
      </c>
      <c r="C2813" s="5" t="s">
        <v>995</v>
      </c>
      <c r="D2813" s="5" t="s">
        <v>1191</v>
      </c>
      <c r="E2813" s="62">
        <v>41640.0</v>
      </c>
      <c r="F2813" s="62">
        <v>42004.0</v>
      </c>
      <c r="G2813" s="5" t="s">
        <v>1003</v>
      </c>
      <c r="H2813" s="5">
        <v>15.6</v>
      </c>
      <c r="I2813" s="5">
        <v>15.6</v>
      </c>
      <c r="J2813" s="5">
        <v>15.6</v>
      </c>
      <c r="K2813" s="5">
        <v>15.6</v>
      </c>
      <c r="L2813" s="5">
        <v>15.6</v>
      </c>
      <c r="M2813" s="5">
        <v>15.6</v>
      </c>
      <c r="N2813" s="5">
        <v>17.8</v>
      </c>
      <c r="O2813" s="5">
        <v>20.0</v>
      </c>
      <c r="P2813" s="5">
        <v>21.0</v>
      </c>
      <c r="Q2813" s="5">
        <v>21.0</v>
      </c>
      <c r="R2813" s="5">
        <v>21.0</v>
      </c>
      <c r="S2813" s="5">
        <v>21.0</v>
      </c>
      <c r="T2813" s="5">
        <v>21.0</v>
      </c>
      <c r="U2813" s="5">
        <v>21.0</v>
      </c>
      <c r="V2813" s="5">
        <v>21.0</v>
      </c>
      <c r="W2813" s="5">
        <v>21.0</v>
      </c>
      <c r="X2813" s="5">
        <v>21.0</v>
      </c>
      <c r="Y2813" s="5">
        <v>21.0</v>
      </c>
      <c r="Z2813" s="5">
        <v>21.0</v>
      </c>
      <c r="AA2813" s="5">
        <v>21.0</v>
      </c>
      <c r="AB2813" s="5">
        <v>21.0</v>
      </c>
      <c r="AC2813" s="5">
        <v>15.6</v>
      </c>
      <c r="AD2813" s="5">
        <v>15.6</v>
      </c>
      <c r="AE2813" s="5">
        <v>15.6</v>
      </c>
      <c r="AF2813" s="5" t="s">
        <v>890</v>
      </c>
    </row>
    <row r="2814" ht="14.25" customHeight="1">
      <c r="A2814" s="7" t="s">
        <v>4204</v>
      </c>
      <c r="B2814" s="7" t="s">
        <v>1173</v>
      </c>
      <c r="C2814" s="7" t="s">
        <v>995</v>
      </c>
      <c r="D2814" s="7" t="s">
        <v>1223</v>
      </c>
      <c r="E2814" s="68">
        <v>41640.0</v>
      </c>
      <c r="F2814" s="68">
        <v>42004.0</v>
      </c>
      <c r="G2814" s="7" t="s">
        <v>747</v>
      </c>
      <c r="H2814" s="7">
        <v>15.6</v>
      </c>
      <c r="I2814" s="7"/>
      <c r="J2814" s="7"/>
      <c r="K2814" s="7"/>
      <c r="L2814" s="7"/>
      <c r="M2814" s="7"/>
      <c r="N2814" s="7"/>
      <c r="O2814" s="7"/>
      <c r="P2814" s="7"/>
      <c r="Q2814" s="7"/>
      <c r="R2814" s="7"/>
      <c r="S2814" s="7"/>
      <c r="T2814" s="7"/>
      <c r="U2814" s="7"/>
      <c r="V2814" s="7"/>
      <c r="W2814" s="7"/>
      <c r="X2814" s="7"/>
      <c r="Y2814" s="7"/>
      <c r="Z2814" s="7"/>
      <c r="AA2814" s="7"/>
      <c r="AB2814" s="7"/>
      <c r="AC2814" s="7"/>
      <c r="AD2814" s="7"/>
      <c r="AE2814" s="7"/>
      <c r="AF2814" s="7" t="s">
        <v>890</v>
      </c>
    </row>
    <row r="2815" ht="14.25" customHeight="1">
      <c r="A2815" s="5" t="s">
        <v>4204</v>
      </c>
      <c r="B2815" s="5" t="s">
        <v>1173</v>
      </c>
      <c r="C2815" s="5" t="s">
        <v>995</v>
      </c>
      <c r="D2815" s="5" t="s">
        <v>1085</v>
      </c>
      <c r="E2815" s="62">
        <v>41640.0</v>
      </c>
      <c r="F2815" s="62">
        <v>42004.0</v>
      </c>
      <c r="G2815" s="5" t="s">
        <v>747</v>
      </c>
      <c r="H2815" s="5">
        <v>21.0</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890</v>
      </c>
    </row>
    <row r="2816" ht="14.25" customHeight="1">
      <c r="A2816" s="7" t="s">
        <v>4204</v>
      </c>
      <c r="B2816" s="7" t="s">
        <v>1173</v>
      </c>
      <c r="C2816" s="7" t="s">
        <v>995</v>
      </c>
      <c r="D2816" s="7" t="s">
        <v>1191</v>
      </c>
      <c r="E2816" s="68">
        <v>41640.0</v>
      </c>
      <c r="F2816" s="68">
        <v>42004.0</v>
      </c>
      <c r="G2816" s="7" t="s">
        <v>1003</v>
      </c>
      <c r="H2816" s="7">
        <v>15.6</v>
      </c>
      <c r="I2816" s="7">
        <v>15.6</v>
      </c>
      <c r="J2816" s="7">
        <v>15.6</v>
      </c>
      <c r="K2816" s="7">
        <v>15.6</v>
      </c>
      <c r="L2816" s="7">
        <v>15.6</v>
      </c>
      <c r="M2816" s="7">
        <v>15.6</v>
      </c>
      <c r="N2816" s="7">
        <v>17.8</v>
      </c>
      <c r="O2816" s="7">
        <v>20.0</v>
      </c>
      <c r="P2816" s="7">
        <v>21.0</v>
      </c>
      <c r="Q2816" s="7">
        <v>21.0</v>
      </c>
      <c r="R2816" s="7">
        <v>21.0</v>
      </c>
      <c r="S2816" s="7">
        <v>21.0</v>
      </c>
      <c r="T2816" s="7">
        <v>21.0</v>
      </c>
      <c r="U2816" s="7">
        <v>21.0</v>
      </c>
      <c r="V2816" s="7">
        <v>21.0</v>
      </c>
      <c r="W2816" s="7">
        <v>21.0</v>
      </c>
      <c r="X2816" s="7">
        <v>21.0</v>
      </c>
      <c r="Y2816" s="7">
        <v>21.0</v>
      </c>
      <c r="Z2816" s="7">
        <v>21.0</v>
      </c>
      <c r="AA2816" s="7">
        <v>21.0</v>
      </c>
      <c r="AB2816" s="7">
        <v>21.0</v>
      </c>
      <c r="AC2816" s="7">
        <v>15.6</v>
      </c>
      <c r="AD2816" s="7">
        <v>15.6</v>
      </c>
      <c r="AE2816" s="7">
        <v>15.6</v>
      </c>
      <c r="AF2816" s="7" t="s">
        <v>890</v>
      </c>
    </row>
    <row r="2817" ht="14.25" customHeight="1">
      <c r="A2817" s="5" t="s">
        <v>4205</v>
      </c>
      <c r="B2817" s="5" t="s">
        <v>742</v>
      </c>
      <c r="C2817" s="5"/>
      <c r="D2817" s="5" t="s">
        <v>743</v>
      </c>
      <c r="E2817" s="62">
        <v>41640.0</v>
      </c>
      <c r="F2817" s="62">
        <v>42004.0</v>
      </c>
      <c r="G2817" s="5" t="s">
        <v>747</v>
      </c>
      <c r="H2817" s="5">
        <v>65.0</v>
      </c>
      <c r="I2817" s="5"/>
      <c r="J2817" s="5"/>
      <c r="K2817" s="5"/>
      <c r="L2817" s="5"/>
      <c r="M2817" s="5"/>
      <c r="N2817" s="5"/>
      <c r="O2817" s="5"/>
      <c r="P2817" s="5"/>
      <c r="Q2817" s="5"/>
      <c r="R2817" s="5"/>
      <c r="S2817" s="5"/>
      <c r="T2817" s="5"/>
      <c r="U2817" s="5"/>
      <c r="V2817" s="5"/>
      <c r="W2817" s="5"/>
      <c r="X2817" s="5"/>
      <c r="Y2817" s="5"/>
      <c r="Z2817" s="5"/>
      <c r="AA2817" s="5"/>
      <c r="AB2817" s="5"/>
      <c r="AC2817" s="5"/>
      <c r="AD2817" s="5"/>
      <c r="AE2817" s="5"/>
      <c r="AF2817" s="5" t="s">
        <v>890</v>
      </c>
    </row>
    <row r="2818" ht="14.25" customHeight="1">
      <c r="A2818" s="7" t="s">
        <v>1116</v>
      </c>
      <c r="B2818" s="7" t="s">
        <v>2110</v>
      </c>
      <c r="C2818" s="7"/>
      <c r="D2818" s="7" t="s">
        <v>1078</v>
      </c>
      <c r="E2818" s="68">
        <v>41640.0</v>
      </c>
      <c r="F2818" s="68">
        <v>42004.0</v>
      </c>
      <c r="G2818" s="7" t="s">
        <v>747</v>
      </c>
      <c r="H2818" s="7">
        <v>0.0</v>
      </c>
      <c r="I2818" s="7"/>
      <c r="J2818" s="7"/>
      <c r="K2818" s="7"/>
      <c r="L2818" s="7"/>
      <c r="M2818" s="7"/>
      <c r="N2818" s="7"/>
      <c r="O2818" s="7"/>
      <c r="P2818" s="7"/>
      <c r="Q2818" s="7"/>
      <c r="R2818" s="7"/>
      <c r="S2818" s="7"/>
      <c r="T2818" s="7"/>
      <c r="U2818" s="7"/>
      <c r="V2818" s="7"/>
      <c r="W2818" s="7"/>
      <c r="X2818" s="7"/>
      <c r="Y2818" s="7"/>
      <c r="Z2818" s="7"/>
      <c r="AA2818" s="7"/>
      <c r="AB2818" s="7"/>
      <c r="AC2818" s="7"/>
      <c r="AD2818" s="7"/>
      <c r="AE2818" s="7"/>
      <c r="AF2818" s="7" t="s">
        <v>890</v>
      </c>
    </row>
    <row r="2819" ht="14.25" customHeight="1">
      <c r="A2819" s="5" t="s">
        <v>1116</v>
      </c>
      <c r="B2819" s="5" t="s">
        <v>2110</v>
      </c>
      <c r="C2819" s="5"/>
      <c r="D2819" s="5" t="s">
        <v>3387</v>
      </c>
      <c r="E2819" s="62">
        <v>41640.0</v>
      </c>
      <c r="F2819" s="62">
        <v>42004.0</v>
      </c>
      <c r="G2819" s="5" t="s">
        <v>1003</v>
      </c>
      <c r="H2819" s="5">
        <v>0.0</v>
      </c>
      <c r="I2819" s="5">
        <v>0.0</v>
      </c>
      <c r="J2819" s="5">
        <v>0.0</v>
      </c>
      <c r="K2819" s="5">
        <v>0.0</v>
      </c>
      <c r="L2819" s="5">
        <v>0.0</v>
      </c>
      <c r="M2819" s="5">
        <v>0.0</v>
      </c>
      <c r="N2819" s="5">
        <v>0.0</v>
      </c>
      <c r="O2819" s="5">
        <v>1.0</v>
      </c>
      <c r="P2819" s="5">
        <v>1.0</v>
      </c>
      <c r="Q2819" s="5">
        <v>1.0</v>
      </c>
      <c r="R2819" s="5">
        <v>1.0</v>
      </c>
      <c r="S2819" s="5">
        <v>1.0</v>
      </c>
      <c r="T2819" s="5">
        <v>1.0</v>
      </c>
      <c r="U2819" s="5">
        <v>1.0</v>
      </c>
      <c r="V2819" s="5">
        <v>1.0</v>
      </c>
      <c r="W2819" s="5">
        <v>1.0</v>
      </c>
      <c r="X2819" s="5">
        <v>1.0</v>
      </c>
      <c r="Y2819" s="5">
        <v>1.0</v>
      </c>
      <c r="Z2819" s="5">
        <v>1.0</v>
      </c>
      <c r="AA2819" s="5">
        <v>1.0</v>
      </c>
      <c r="AB2819" s="5">
        <v>1.0</v>
      </c>
      <c r="AC2819" s="5">
        <v>0.0</v>
      </c>
      <c r="AD2819" s="5">
        <v>0.0</v>
      </c>
      <c r="AE2819" s="5">
        <v>0.0</v>
      </c>
      <c r="AF2819" s="5" t="s">
        <v>890</v>
      </c>
    </row>
    <row r="2820" ht="14.25" customHeight="1">
      <c r="A2820" s="7" t="s">
        <v>4206</v>
      </c>
      <c r="B2820" s="7" t="s">
        <v>742</v>
      </c>
      <c r="C2820" s="7" t="s">
        <v>995</v>
      </c>
      <c r="D2820" s="7" t="s">
        <v>743</v>
      </c>
      <c r="E2820" s="68">
        <v>41640.0</v>
      </c>
      <c r="F2820" s="68">
        <v>42004.0</v>
      </c>
      <c r="G2820" s="7" t="s">
        <v>747</v>
      </c>
      <c r="H2820" s="37">
        <v>82.0</v>
      </c>
      <c r="I2820" s="7"/>
      <c r="J2820" s="7"/>
      <c r="K2820" s="7"/>
      <c r="L2820" s="7"/>
      <c r="M2820" s="7"/>
      <c r="N2820" s="7"/>
      <c r="O2820" s="7"/>
      <c r="P2820" s="7"/>
      <c r="Q2820" s="7"/>
      <c r="R2820" s="7"/>
      <c r="S2820" s="7"/>
      <c r="T2820" s="7"/>
      <c r="U2820" s="7"/>
      <c r="V2820" s="7"/>
      <c r="W2820" s="7"/>
      <c r="X2820" s="7"/>
      <c r="Y2820" s="7"/>
      <c r="Z2820" s="7"/>
      <c r="AA2820" s="7"/>
      <c r="AB2820" s="7"/>
      <c r="AC2820" s="7"/>
      <c r="AD2820" s="7"/>
      <c r="AE2820" s="7"/>
      <c r="AF2820" s="7" t="s">
        <v>890</v>
      </c>
    </row>
    <row r="2821" ht="14.25" customHeight="1">
      <c r="A2821" s="5" t="s">
        <v>4207</v>
      </c>
      <c r="B2821" s="5" t="s">
        <v>668</v>
      </c>
      <c r="C2821" s="5"/>
      <c r="D2821" s="5" t="s">
        <v>743</v>
      </c>
      <c r="E2821" s="62">
        <v>41640.0</v>
      </c>
      <c r="F2821" s="62">
        <v>42004.0</v>
      </c>
      <c r="G2821" s="5" t="s">
        <v>747</v>
      </c>
      <c r="H2821" s="5">
        <v>0.0</v>
      </c>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t="s">
        <v>890</v>
      </c>
    </row>
    <row r="2822" ht="14.25" customHeight="1">
      <c r="A2822" s="7" t="s">
        <v>4207</v>
      </c>
      <c r="B2822" s="7" t="s">
        <v>668</v>
      </c>
      <c r="C2822" s="7"/>
      <c r="D2822" s="7" t="s">
        <v>1191</v>
      </c>
      <c r="E2822" s="68">
        <v>41640.0</v>
      </c>
      <c r="F2822" s="68">
        <v>42004.0</v>
      </c>
      <c r="G2822" s="7" t="s">
        <v>1003</v>
      </c>
      <c r="H2822" s="7">
        <v>0.0</v>
      </c>
      <c r="I2822" s="7">
        <v>0.0</v>
      </c>
      <c r="J2822" s="7">
        <v>0.0</v>
      </c>
      <c r="K2822" s="7">
        <v>0.0</v>
      </c>
      <c r="L2822" s="7">
        <v>0.0</v>
      </c>
      <c r="M2822" s="7">
        <v>0.0</v>
      </c>
      <c r="N2822" s="7">
        <v>0.0</v>
      </c>
      <c r="O2822" s="7">
        <v>1.0</v>
      </c>
      <c r="P2822" s="7">
        <v>0.144</v>
      </c>
      <c r="Q2822" s="7">
        <v>0.144</v>
      </c>
      <c r="R2822" s="7">
        <v>0.144</v>
      </c>
      <c r="S2822" s="7">
        <v>0.144</v>
      </c>
      <c r="T2822" s="7">
        <v>0.144</v>
      </c>
      <c r="U2822" s="7">
        <v>0.144</v>
      </c>
      <c r="V2822" s="7">
        <v>0.144</v>
      </c>
      <c r="W2822" s="7">
        <v>1.0</v>
      </c>
      <c r="X2822" s="7">
        <v>1.0</v>
      </c>
      <c r="Y2822" s="7">
        <v>0.144</v>
      </c>
      <c r="Z2822" s="7">
        <v>0.144</v>
      </c>
      <c r="AA2822" s="7">
        <v>0.0</v>
      </c>
      <c r="AB2822" s="7">
        <v>0.0</v>
      </c>
      <c r="AC2822" s="7">
        <v>0.0</v>
      </c>
      <c r="AD2822" s="7">
        <v>0.0</v>
      </c>
      <c r="AE2822" s="7">
        <v>0.0</v>
      </c>
      <c r="AF2822" s="7" t="s">
        <v>890</v>
      </c>
    </row>
    <row r="2823" ht="14.25" customHeight="1">
      <c r="A2823" s="5" t="s">
        <v>4208</v>
      </c>
      <c r="B2823" s="5" t="s">
        <v>668</v>
      </c>
      <c r="C2823" s="5"/>
      <c r="D2823" s="5" t="s">
        <v>743</v>
      </c>
      <c r="E2823" s="62">
        <v>41640.0</v>
      </c>
      <c r="F2823" s="62">
        <v>42004.0</v>
      </c>
      <c r="G2823" s="5" t="s">
        <v>1003</v>
      </c>
      <c r="H2823" s="5">
        <v>1.0</v>
      </c>
      <c r="I2823" s="5">
        <v>1.0</v>
      </c>
      <c r="J2823" s="5">
        <v>1.0</v>
      </c>
      <c r="K2823" s="5">
        <v>1.0</v>
      </c>
      <c r="L2823" s="5">
        <v>1.0</v>
      </c>
      <c r="M2823" s="5">
        <v>1.0</v>
      </c>
      <c r="N2823" s="5">
        <v>1.0</v>
      </c>
      <c r="O2823" s="5">
        <v>0.25</v>
      </c>
      <c r="P2823" s="5">
        <v>0.25</v>
      </c>
      <c r="Q2823" s="5">
        <v>0.25</v>
      </c>
      <c r="R2823" s="5">
        <v>0.25</v>
      </c>
      <c r="S2823" s="5">
        <v>0.25</v>
      </c>
      <c r="T2823" s="5">
        <v>0.25</v>
      </c>
      <c r="U2823" s="5">
        <v>0.25</v>
      </c>
      <c r="V2823" s="5">
        <v>0.25</v>
      </c>
      <c r="W2823" s="5">
        <v>0.25</v>
      </c>
      <c r="X2823" s="5">
        <v>0.25</v>
      </c>
      <c r="Y2823" s="5">
        <v>0.25</v>
      </c>
      <c r="Z2823" s="5">
        <v>0.25</v>
      </c>
      <c r="AA2823" s="5">
        <v>0.25</v>
      </c>
      <c r="AB2823" s="5">
        <v>0.25</v>
      </c>
      <c r="AC2823" s="5">
        <v>1.0</v>
      </c>
      <c r="AD2823" s="5">
        <v>1.0</v>
      </c>
      <c r="AE2823" s="5">
        <v>1.0</v>
      </c>
      <c r="AF2823" s="5" t="s">
        <v>890</v>
      </c>
    </row>
    <row r="2824" ht="14.25" customHeight="1">
      <c r="A2824" s="7" t="s">
        <v>4209</v>
      </c>
      <c r="B2824" s="7" t="s">
        <v>668</v>
      </c>
      <c r="C2824" s="7"/>
      <c r="D2824" s="7" t="s">
        <v>1247</v>
      </c>
      <c r="E2824" s="68">
        <v>41640.0</v>
      </c>
      <c r="F2824" s="68">
        <v>42004.0</v>
      </c>
      <c r="G2824" s="7" t="s">
        <v>747</v>
      </c>
      <c r="H2824" s="7">
        <v>1.0</v>
      </c>
      <c r="I2824" s="7"/>
      <c r="J2824" s="7"/>
      <c r="K2824" s="7"/>
      <c r="L2824" s="7"/>
      <c r="M2824" s="7"/>
      <c r="N2824" s="7"/>
      <c r="O2824" s="7"/>
      <c r="P2824" s="7"/>
      <c r="Q2824" s="7"/>
      <c r="R2824" s="7"/>
      <c r="S2824" s="7"/>
      <c r="T2824" s="7"/>
      <c r="U2824" s="7"/>
      <c r="V2824" s="7"/>
      <c r="W2824" s="7"/>
      <c r="X2824" s="7"/>
      <c r="Y2824" s="7"/>
      <c r="Z2824" s="7"/>
      <c r="AA2824" s="7"/>
      <c r="AB2824" s="7"/>
      <c r="AC2824" s="7"/>
      <c r="AD2824" s="7"/>
      <c r="AE2824" s="7"/>
      <c r="AF2824" s="7" t="s">
        <v>890</v>
      </c>
    </row>
    <row r="2825" ht="14.25" customHeight="1">
      <c r="A2825" s="5" t="s">
        <v>4209</v>
      </c>
      <c r="B2825" s="5" t="s">
        <v>668</v>
      </c>
      <c r="C2825" s="5"/>
      <c r="D2825" s="5" t="s">
        <v>1882</v>
      </c>
      <c r="E2825" s="62">
        <v>41640.0</v>
      </c>
      <c r="F2825" s="62">
        <v>42004.0</v>
      </c>
      <c r="G2825" s="5" t="s">
        <v>1003</v>
      </c>
      <c r="H2825" s="5">
        <v>1.0</v>
      </c>
      <c r="I2825" s="5">
        <v>1.0</v>
      </c>
      <c r="J2825" s="5">
        <v>1.0</v>
      </c>
      <c r="K2825" s="5">
        <v>1.0</v>
      </c>
      <c r="L2825" s="5">
        <v>1.0</v>
      </c>
      <c r="M2825" s="5">
        <v>1.0</v>
      </c>
      <c r="N2825" s="5">
        <v>1.0</v>
      </c>
      <c r="O2825" s="5">
        <v>0.25</v>
      </c>
      <c r="P2825" s="5">
        <v>0.25</v>
      </c>
      <c r="Q2825" s="5">
        <v>0.25</v>
      </c>
      <c r="R2825" s="5">
        <v>0.25</v>
      </c>
      <c r="S2825" s="5">
        <v>0.25</v>
      </c>
      <c r="T2825" s="5">
        <v>0.25</v>
      </c>
      <c r="U2825" s="5">
        <v>0.25</v>
      </c>
      <c r="V2825" s="5">
        <v>0.25</v>
      </c>
      <c r="W2825" s="5">
        <v>0.25</v>
      </c>
      <c r="X2825" s="5">
        <v>0.25</v>
      </c>
      <c r="Y2825" s="5">
        <v>0.25</v>
      </c>
      <c r="Z2825" s="5">
        <v>0.25</v>
      </c>
      <c r="AA2825" s="5">
        <v>0.25</v>
      </c>
      <c r="AB2825" s="5">
        <v>0.25</v>
      </c>
      <c r="AC2825" s="5">
        <v>1.0</v>
      </c>
      <c r="AD2825" s="5">
        <v>1.0</v>
      </c>
      <c r="AE2825" s="5">
        <v>1.0</v>
      </c>
      <c r="AF2825" s="5" t="s">
        <v>890</v>
      </c>
    </row>
    <row r="2826" ht="14.25" customHeight="1">
      <c r="A2826" s="7" t="s">
        <v>4210</v>
      </c>
      <c r="B2826" s="7" t="s">
        <v>1185</v>
      </c>
      <c r="C2826" s="7"/>
      <c r="D2826" s="7" t="s">
        <v>1078</v>
      </c>
      <c r="E2826" s="68">
        <v>41640.0</v>
      </c>
      <c r="F2826" s="68">
        <v>42004.0</v>
      </c>
      <c r="G2826" s="7" t="s">
        <v>747</v>
      </c>
      <c r="H2826" s="7">
        <v>0.0</v>
      </c>
      <c r="I2826" s="7"/>
      <c r="J2826" s="7"/>
      <c r="K2826" s="7"/>
      <c r="L2826" s="7"/>
      <c r="M2826" s="7"/>
      <c r="N2826" s="7"/>
      <c r="O2826" s="7"/>
      <c r="P2826" s="7"/>
      <c r="Q2826" s="7"/>
      <c r="R2826" s="7"/>
      <c r="S2826" s="7"/>
      <c r="T2826" s="7"/>
      <c r="U2826" s="7"/>
      <c r="V2826" s="7"/>
      <c r="W2826" s="7"/>
      <c r="X2826" s="7"/>
      <c r="Y2826" s="7"/>
      <c r="Z2826" s="7"/>
      <c r="AA2826" s="7"/>
      <c r="AB2826" s="7"/>
      <c r="AC2826" s="7"/>
      <c r="AD2826" s="7"/>
      <c r="AE2826" s="7"/>
      <c r="AF2826" s="7" t="s">
        <v>890</v>
      </c>
    </row>
    <row r="2827" ht="14.25" customHeight="1">
      <c r="A2827" s="5" t="s">
        <v>4210</v>
      </c>
      <c r="B2827" s="5" t="s">
        <v>1185</v>
      </c>
      <c r="C2827" s="5"/>
      <c r="D2827" s="5" t="s">
        <v>1174</v>
      </c>
      <c r="E2827" s="62">
        <v>41640.0</v>
      </c>
      <c r="F2827" s="62">
        <v>42004.0</v>
      </c>
      <c r="G2827" s="5" t="s">
        <v>1003</v>
      </c>
      <c r="H2827" s="5">
        <v>0.0</v>
      </c>
      <c r="I2827" s="5">
        <v>0.0</v>
      </c>
      <c r="J2827" s="5">
        <v>0.0</v>
      </c>
      <c r="K2827" s="5">
        <v>0.0</v>
      </c>
      <c r="L2827" s="5">
        <v>0.0</v>
      </c>
      <c r="M2827" s="5">
        <v>0.0</v>
      </c>
      <c r="N2827" s="5">
        <v>0.0</v>
      </c>
      <c r="O2827" s="5">
        <v>0.0</v>
      </c>
      <c r="P2827" s="5">
        <v>0.746296296296296</v>
      </c>
      <c r="Q2827" s="5">
        <v>0.746296296296296</v>
      </c>
      <c r="R2827" s="5">
        <v>0.746296296296296</v>
      </c>
      <c r="S2827" s="5">
        <v>0.746296296296296</v>
      </c>
      <c r="T2827" s="5">
        <v>0.746296296296296</v>
      </c>
      <c r="U2827" s="5">
        <v>0.746296296296296</v>
      </c>
      <c r="V2827" s="5">
        <v>0.746296296296296</v>
      </c>
      <c r="W2827" s="5">
        <v>0.746296296296296</v>
      </c>
      <c r="X2827" s="5">
        <v>0.746296296296296</v>
      </c>
      <c r="Y2827" s="5">
        <v>0.746296296296296</v>
      </c>
      <c r="Z2827" s="5">
        <v>0.746296296296296</v>
      </c>
      <c r="AA2827" s="5">
        <v>0.746296296296296</v>
      </c>
      <c r="AB2827" s="5">
        <v>0.746296296296296</v>
      </c>
      <c r="AC2827" s="5">
        <v>0.0</v>
      </c>
      <c r="AD2827" s="5">
        <v>0.0</v>
      </c>
      <c r="AE2827" s="5">
        <v>0.0</v>
      </c>
      <c r="AF2827" s="5" t="s">
        <v>890</v>
      </c>
    </row>
    <row r="2828" ht="14.25" customHeight="1">
      <c r="A2828" s="7" t="s">
        <v>4210</v>
      </c>
      <c r="B2828" s="7" t="s">
        <v>1185</v>
      </c>
      <c r="C2828" s="7"/>
      <c r="D2828" s="7" t="s">
        <v>1191</v>
      </c>
      <c r="E2828" s="68">
        <v>41883.0</v>
      </c>
      <c r="F2828" s="68">
        <v>42004.0</v>
      </c>
      <c r="G2828" s="7" t="s">
        <v>1003</v>
      </c>
      <c r="H2828" s="7">
        <v>0.0</v>
      </c>
      <c r="I2828" s="7">
        <v>0.0</v>
      </c>
      <c r="J2828" s="7">
        <v>0.0</v>
      </c>
      <c r="K2828" s="7">
        <v>0.0</v>
      </c>
      <c r="L2828" s="7">
        <v>0.0</v>
      </c>
      <c r="M2828" s="7">
        <v>0.0</v>
      </c>
      <c r="N2828" s="7">
        <v>0.0</v>
      </c>
      <c r="O2828" s="7">
        <v>0.0</v>
      </c>
      <c r="P2828" s="7">
        <v>0.746296296296296</v>
      </c>
      <c r="Q2828" s="7">
        <v>0.746296296296296</v>
      </c>
      <c r="R2828" s="7">
        <v>0.746296296296296</v>
      </c>
      <c r="S2828" s="7">
        <v>0.746296296296296</v>
      </c>
      <c r="T2828" s="7">
        <v>0.746296296296296</v>
      </c>
      <c r="U2828" s="7">
        <v>0.746296296296296</v>
      </c>
      <c r="V2828" s="7">
        <v>0.746296296296296</v>
      </c>
      <c r="W2828" s="7">
        <v>0.746296296296296</v>
      </c>
      <c r="X2828" s="7">
        <v>0.746296296296296</v>
      </c>
      <c r="Y2828" s="7">
        <v>0.746296296296296</v>
      </c>
      <c r="Z2828" s="7">
        <v>0.746296296296296</v>
      </c>
      <c r="AA2828" s="7">
        <v>0.746296296296296</v>
      </c>
      <c r="AB2828" s="7">
        <v>0.746296296296296</v>
      </c>
      <c r="AC2828" s="7">
        <v>0.0</v>
      </c>
      <c r="AD2828" s="7">
        <v>0.0</v>
      </c>
      <c r="AE2828" s="7">
        <v>0.0</v>
      </c>
      <c r="AF2828" s="7" t="s">
        <v>890</v>
      </c>
    </row>
    <row r="2829" ht="14.25" customHeight="1">
      <c r="A2829" s="5" t="s">
        <v>4210</v>
      </c>
      <c r="B2829" s="5" t="s">
        <v>1185</v>
      </c>
      <c r="C2829" s="5"/>
      <c r="D2829" s="5" t="s">
        <v>1658</v>
      </c>
      <c r="E2829" s="62">
        <v>41821.0</v>
      </c>
      <c r="F2829" s="62">
        <v>41883.0</v>
      </c>
      <c r="G2829" s="5" t="s">
        <v>747</v>
      </c>
      <c r="H2829" s="5">
        <v>0.0</v>
      </c>
      <c r="I2829" s="5"/>
      <c r="J2829" s="5"/>
      <c r="K2829" s="5"/>
      <c r="L2829" s="5"/>
      <c r="M2829" s="5"/>
      <c r="N2829" s="5"/>
      <c r="O2829" s="5"/>
      <c r="P2829" s="5"/>
      <c r="Q2829" s="5"/>
      <c r="R2829" s="5"/>
      <c r="S2829" s="5"/>
      <c r="T2829" s="5"/>
      <c r="U2829" s="5"/>
      <c r="V2829" s="5"/>
      <c r="W2829" s="5"/>
      <c r="X2829" s="5"/>
      <c r="Y2829" s="5"/>
      <c r="Z2829" s="5"/>
      <c r="AA2829" s="5"/>
      <c r="AB2829" s="5"/>
      <c r="AC2829" s="5"/>
      <c r="AD2829" s="5"/>
      <c r="AE2829" s="5"/>
      <c r="AF2829" s="5" t="s">
        <v>890</v>
      </c>
    </row>
    <row r="2830" ht="14.25" customHeight="1">
      <c r="A2830" s="7" t="s">
        <v>4210</v>
      </c>
      <c r="B2830" s="7" t="s">
        <v>1185</v>
      </c>
      <c r="C2830" s="7"/>
      <c r="D2830" s="7" t="s">
        <v>1191</v>
      </c>
      <c r="E2830" s="68">
        <v>41821.0</v>
      </c>
      <c r="F2830" s="68">
        <v>41883.0</v>
      </c>
      <c r="G2830" s="7" t="s">
        <v>1003</v>
      </c>
      <c r="H2830" s="7">
        <v>0.0</v>
      </c>
      <c r="I2830" s="7">
        <v>0.0</v>
      </c>
      <c r="J2830" s="7">
        <v>0.0</v>
      </c>
      <c r="K2830" s="7">
        <v>0.0</v>
      </c>
      <c r="L2830" s="7">
        <v>0.0</v>
      </c>
      <c r="M2830" s="7">
        <v>0.0</v>
      </c>
      <c r="N2830" s="7">
        <v>0.0</v>
      </c>
      <c r="O2830" s="7">
        <v>0.0</v>
      </c>
      <c r="P2830" s="7">
        <v>0.746296296296296</v>
      </c>
      <c r="Q2830" s="7">
        <v>0.746296296296296</v>
      </c>
      <c r="R2830" s="7">
        <v>0.746296296296296</v>
      </c>
      <c r="S2830" s="7">
        <v>0.746296296296296</v>
      </c>
      <c r="T2830" s="7">
        <v>0.746296296296296</v>
      </c>
      <c r="U2830" s="7">
        <v>0.746296296296296</v>
      </c>
      <c r="V2830" s="7">
        <v>0.746296296296296</v>
      </c>
      <c r="W2830" s="7">
        <v>0.746296296296296</v>
      </c>
      <c r="X2830" s="7">
        <v>0.746296296296296</v>
      </c>
      <c r="Y2830" s="7">
        <v>0.746296296296296</v>
      </c>
      <c r="Z2830" s="7">
        <v>0.746296296296296</v>
      </c>
      <c r="AA2830" s="7">
        <v>0.746296296296296</v>
      </c>
      <c r="AB2830" s="7">
        <v>0.746296296296296</v>
      </c>
      <c r="AC2830" s="7">
        <v>0.0</v>
      </c>
      <c r="AD2830" s="7">
        <v>0.0</v>
      </c>
      <c r="AE2830" s="7">
        <v>0.0</v>
      </c>
      <c r="AF2830" s="7" t="s">
        <v>890</v>
      </c>
    </row>
    <row r="2831" ht="14.25" customHeight="1">
      <c r="A2831" s="5" t="s">
        <v>4210</v>
      </c>
      <c r="B2831" s="5" t="s">
        <v>1185</v>
      </c>
      <c r="C2831" s="5"/>
      <c r="D2831" s="5" t="s">
        <v>1658</v>
      </c>
      <c r="E2831" s="62">
        <v>41640.0</v>
      </c>
      <c r="F2831" s="62">
        <v>41820.0</v>
      </c>
      <c r="G2831" s="5" t="s">
        <v>747</v>
      </c>
      <c r="H2831" s="5">
        <v>0.0</v>
      </c>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t="s">
        <v>890</v>
      </c>
    </row>
    <row r="2832" ht="14.25" customHeight="1">
      <c r="A2832" s="7" t="s">
        <v>4210</v>
      </c>
      <c r="B2832" s="7" t="s">
        <v>1185</v>
      </c>
      <c r="C2832" s="7"/>
      <c r="D2832" s="7" t="s">
        <v>1191</v>
      </c>
      <c r="E2832" s="68">
        <v>41640.0</v>
      </c>
      <c r="F2832" s="68">
        <v>41820.0</v>
      </c>
      <c r="G2832" s="7" t="s">
        <v>1003</v>
      </c>
      <c r="H2832" s="7">
        <v>0.0</v>
      </c>
      <c r="I2832" s="7">
        <v>0.0</v>
      </c>
      <c r="J2832" s="7">
        <v>0.0</v>
      </c>
      <c r="K2832" s="7">
        <v>0.0</v>
      </c>
      <c r="L2832" s="7">
        <v>0.0</v>
      </c>
      <c r="M2832" s="7">
        <v>0.0</v>
      </c>
      <c r="N2832" s="7">
        <v>0.0</v>
      </c>
      <c r="O2832" s="7">
        <v>0.0</v>
      </c>
      <c r="P2832" s="7">
        <v>0.746296296296296</v>
      </c>
      <c r="Q2832" s="7">
        <v>0.746296296296296</v>
      </c>
      <c r="R2832" s="7">
        <v>0.746296296296296</v>
      </c>
      <c r="S2832" s="7">
        <v>0.746296296296296</v>
      </c>
      <c r="T2832" s="7">
        <v>0.746296296296296</v>
      </c>
      <c r="U2832" s="7">
        <v>0.746296296296296</v>
      </c>
      <c r="V2832" s="7">
        <v>0.746296296296296</v>
      </c>
      <c r="W2832" s="7">
        <v>0.746296296296296</v>
      </c>
      <c r="X2832" s="7">
        <v>0.746296296296296</v>
      </c>
      <c r="Y2832" s="7">
        <v>0.0</v>
      </c>
      <c r="Z2832" s="7">
        <v>0.0</v>
      </c>
      <c r="AA2832" s="7">
        <v>0.0</v>
      </c>
      <c r="AB2832" s="7">
        <v>0.0</v>
      </c>
      <c r="AC2832" s="7">
        <v>0.0</v>
      </c>
      <c r="AD2832" s="7">
        <v>0.0</v>
      </c>
      <c r="AE2832" s="7">
        <v>0.0</v>
      </c>
      <c r="AF2832" s="7" t="s">
        <v>890</v>
      </c>
    </row>
    <row r="2833" ht="14.25" customHeight="1">
      <c r="A2833" s="5" t="s">
        <v>4211</v>
      </c>
      <c r="B2833" s="5" t="s">
        <v>1185</v>
      </c>
      <c r="C2833" s="5"/>
      <c r="D2833" s="5" t="s">
        <v>1247</v>
      </c>
      <c r="E2833" s="62">
        <v>41640.0</v>
      </c>
      <c r="F2833" s="62">
        <v>42004.0</v>
      </c>
      <c r="G2833" s="5" t="s">
        <v>747</v>
      </c>
      <c r="H2833" s="5">
        <v>0.1</v>
      </c>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t="s">
        <v>890</v>
      </c>
    </row>
    <row r="2834" ht="14.25" customHeight="1">
      <c r="A2834" s="7" t="s">
        <v>4211</v>
      </c>
      <c r="B2834" s="7" t="s">
        <v>1185</v>
      </c>
      <c r="C2834" s="7"/>
      <c r="D2834" s="7" t="s">
        <v>1089</v>
      </c>
      <c r="E2834" s="68">
        <v>41640.0</v>
      </c>
      <c r="F2834" s="68">
        <v>42004.0</v>
      </c>
      <c r="G2834" s="7" t="s">
        <v>1003</v>
      </c>
      <c r="H2834" s="7">
        <v>0.1</v>
      </c>
      <c r="I2834" s="7">
        <v>0.1</v>
      </c>
      <c r="J2834" s="7">
        <v>0.1</v>
      </c>
      <c r="K2834" s="7">
        <v>0.1</v>
      </c>
      <c r="L2834" s="7">
        <v>0.1</v>
      </c>
      <c r="M2834" s="7">
        <v>0.1</v>
      </c>
      <c r="N2834" s="7">
        <v>0.1</v>
      </c>
      <c r="O2834" s="7">
        <v>0.1</v>
      </c>
      <c r="P2834" s="7">
        <v>0.15</v>
      </c>
      <c r="Q2834" s="7">
        <v>0.15</v>
      </c>
      <c r="R2834" s="7">
        <v>0.25</v>
      </c>
      <c r="S2834" s="7">
        <v>0.25</v>
      </c>
      <c r="T2834" s="7">
        <v>0.25</v>
      </c>
      <c r="U2834" s="7">
        <v>0.15</v>
      </c>
      <c r="V2834" s="7">
        <v>0.15</v>
      </c>
      <c r="W2834" s="7">
        <v>0.1</v>
      </c>
      <c r="X2834" s="7">
        <v>0.1</v>
      </c>
      <c r="Y2834" s="7">
        <v>0.1</v>
      </c>
      <c r="Z2834" s="7">
        <v>0.1</v>
      </c>
      <c r="AA2834" s="7">
        <v>0.1</v>
      </c>
      <c r="AB2834" s="7">
        <v>0.1</v>
      </c>
      <c r="AC2834" s="7">
        <v>0.1</v>
      </c>
      <c r="AD2834" s="7">
        <v>0.1</v>
      </c>
      <c r="AE2834" s="7">
        <v>0.1</v>
      </c>
      <c r="AF2834" s="7" t="s">
        <v>890</v>
      </c>
    </row>
    <row r="2835" ht="14.25" customHeight="1">
      <c r="A2835" s="5" t="s">
        <v>4211</v>
      </c>
      <c r="B2835" s="5" t="s">
        <v>1185</v>
      </c>
      <c r="C2835" s="5"/>
      <c r="D2835" s="5" t="s">
        <v>1191</v>
      </c>
      <c r="E2835" s="62">
        <v>41883.0</v>
      </c>
      <c r="F2835" s="62">
        <v>42004.0</v>
      </c>
      <c r="G2835" s="5" t="s">
        <v>1003</v>
      </c>
      <c r="H2835" s="5">
        <v>0.1</v>
      </c>
      <c r="I2835" s="5">
        <v>0.1</v>
      </c>
      <c r="J2835" s="5">
        <v>0.1</v>
      </c>
      <c r="K2835" s="5">
        <v>0.1</v>
      </c>
      <c r="L2835" s="5">
        <v>0.1</v>
      </c>
      <c r="M2835" s="5">
        <v>0.1</v>
      </c>
      <c r="N2835" s="5">
        <v>0.1</v>
      </c>
      <c r="O2835" s="5">
        <v>0.1</v>
      </c>
      <c r="P2835" s="5">
        <v>0.15</v>
      </c>
      <c r="Q2835" s="5">
        <v>0.15</v>
      </c>
      <c r="R2835" s="5">
        <v>0.25</v>
      </c>
      <c r="S2835" s="5">
        <v>0.25</v>
      </c>
      <c r="T2835" s="5">
        <v>0.25</v>
      </c>
      <c r="U2835" s="5">
        <v>0.15</v>
      </c>
      <c r="V2835" s="5">
        <v>0.15</v>
      </c>
      <c r="W2835" s="5">
        <v>0.1</v>
      </c>
      <c r="X2835" s="5">
        <v>0.1</v>
      </c>
      <c r="Y2835" s="5">
        <v>0.1</v>
      </c>
      <c r="Z2835" s="5">
        <v>0.1</v>
      </c>
      <c r="AA2835" s="5">
        <v>0.1</v>
      </c>
      <c r="AB2835" s="5">
        <v>0.1</v>
      </c>
      <c r="AC2835" s="5">
        <v>0.1</v>
      </c>
      <c r="AD2835" s="5">
        <v>0.1</v>
      </c>
      <c r="AE2835" s="5">
        <v>0.1</v>
      </c>
      <c r="AF2835" s="5" t="s">
        <v>890</v>
      </c>
    </row>
    <row r="2836" ht="14.25" customHeight="1">
      <c r="A2836" s="7" t="s">
        <v>4211</v>
      </c>
      <c r="B2836" s="7" t="s">
        <v>1185</v>
      </c>
      <c r="C2836" s="7"/>
      <c r="D2836" s="7" t="s">
        <v>1658</v>
      </c>
      <c r="E2836" s="68">
        <v>41821.0</v>
      </c>
      <c r="F2836" s="68">
        <v>41883.0</v>
      </c>
      <c r="G2836" s="7" t="s">
        <v>747</v>
      </c>
      <c r="H2836" s="7">
        <v>0.1</v>
      </c>
      <c r="I2836" s="7"/>
      <c r="J2836" s="7"/>
      <c r="K2836" s="7"/>
      <c r="L2836" s="7"/>
      <c r="M2836" s="7"/>
      <c r="N2836" s="7"/>
      <c r="O2836" s="7"/>
      <c r="P2836" s="7"/>
      <c r="Q2836" s="7"/>
      <c r="R2836" s="7"/>
      <c r="S2836" s="7"/>
      <c r="T2836" s="7"/>
      <c r="U2836" s="7"/>
      <c r="V2836" s="7"/>
      <c r="W2836" s="7"/>
      <c r="X2836" s="7"/>
      <c r="Y2836" s="7"/>
      <c r="Z2836" s="7"/>
      <c r="AA2836" s="7"/>
      <c r="AB2836" s="7"/>
      <c r="AC2836" s="7"/>
      <c r="AD2836" s="7"/>
      <c r="AE2836" s="7"/>
      <c r="AF2836" s="7" t="s">
        <v>890</v>
      </c>
    </row>
    <row r="2837" ht="14.25" customHeight="1">
      <c r="A2837" s="5" t="s">
        <v>4211</v>
      </c>
      <c r="B2837" s="5" t="s">
        <v>1185</v>
      </c>
      <c r="C2837" s="5"/>
      <c r="D2837" s="5" t="s">
        <v>1191</v>
      </c>
      <c r="E2837" s="62">
        <v>41821.0</v>
      </c>
      <c r="F2837" s="62">
        <v>41883.0</v>
      </c>
      <c r="G2837" s="5" t="s">
        <v>1003</v>
      </c>
      <c r="H2837" s="5">
        <v>0.1</v>
      </c>
      <c r="I2837" s="5">
        <v>0.1</v>
      </c>
      <c r="J2837" s="5">
        <v>0.1</v>
      </c>
      <c r="K2837" s="5">
        <v>0.1</v>
      </c>
      <c r="L2837" s="5">
        <v>0.1</v>
      </c>
      <c r="M2837" s="5">
        <v>0.1</v>
      </c>
      <c r="N2837" s="5">
        <v>0.1</v>
      </c>
      <c r="O2837" s="5">
        <v>0.1</v>
      </c>
      <c r="P2837" s="5">
        <v>0.15</v>
      </c>
      <c r="Q2837" s="5">
        <v>0.15</v>
      </c>
      <c r="R2837" s="5">
        <v>0.25</v>
      </c>
      <c r="S2837" s="5">
        <v>0.25</v>
      </c>
      <c r="T2837" s="5">
        <v>0.25</v>
      </c>
      <c r="U2837" s="5">
        <v>0.15</v>
      </c>
      <c r="V2837" s="5">
        <v>0.15</v>
      </c>
      <c r="W2837" s="5">
        <v>0.1</v>
      </c>
      <c r="X2837" s="5">
        <v>0.1</v>
      </c>
      <c r="Y2837" s="5">
        <v>0.1</v>
      </c>
      <c r="Z2837" s="5">
        <v>0.1</v>
      </c>
      <c r="AA2837" s="5">
        <v>0.1</v>
      </c>
      <c r="AB2837" s="5">
        <v>0.1</v>
      </c>
      <c r="AC2837" s="5">
        <v>0.1</v>
      </c>
      <c r="AD2837" s="5">
        <v>0.1</v>
      </c>
      <c r="AE2837" s="5">
        <v>0.1</v>
      </c>
      <c r="AF2837" s="5" t="s">
        <v>890</v>
      </c>
    </row>
    <row r="2838" ht="14.25" customHeight="1">
      <c r="A2838" s="7" t="s">
        <v>4211</v>
      </c>
      <c r="B2838" s="7" t="s">
        <v>1185</v>
      </c>
      <c r="C2838" s="7"/>
      <c r="D2838" s="7" t="s">
        <v>1658</v>
      </c>
      <c r="E2838" s="68">
        <v>41640.0</v>
      </c>
      <c r="F2838" s="68">
        <v>41820.0</v>
      </c>
      <c r="G2838" s="7" t="s">
        <v>747</v>
      </c>
      <c r="H2838" s="7">
        <v>0.1</v>
      </c>
      <c r="I2838" s="7"/>
      <c r="J2838" s="7"/>
      <c r="K2838" s="7"/>
      <c r="L2838" s="7"/>
      <c r="M2838" s="7"/>
      <c r="N2838" s="7"/>
      <c r="O2838" s="7"/>
      <c r="P2838" s="7"/>
      <c r="Q2838" s="7"/>
      <c r="R2838" s="7"/>
      <c r="S2838" s="7"/>
      <c r="T2838" s="7"/>
      <c r="U2838" s="7"/>
      <c r="V2838" s="7"/>
      <c r="W2838" s="7"/>
      <c r="X2838" s="7"/>
      <c r="Y2838" s="7"/>
      <c r="Z2838" s="7"/>
      <c r="AA2838" s="7"/>
      <c r="AB2838" s="7"/>
      <c r="AC2838" s="7"/>
      <c r="AD2838" s="7"/>
      <c r="AE2838" s="7"/>
      <c r="AF2838" s="7" t="s">
        <v>890</v>
      </c>
    </row>
    <row r="2839" ht="14.25" customHeight="1">
      <c r="A2839" s="5" t="s">
        <v>4211</v>
      </c>
      <c r="B2839" s="5" t="s">
        <v>1185</v>
      </c>
      <c r="C2839" s="5"/>
      <c r="D2839" s="5" t="s">
        <v>1191</v>
      </c>
      <c r="E2839" s="62">
        <v>41640.0</v>
      </c>
      <c r="F2839" s="62">
        <v>41820.0</v>
      </c>
      <c r="G2839" s="5" t="s">
        <v>1003</v>
      </c>
      <c r="H2839" s="5">
        <v>0.1</v>
      </c>
      <c r="I2839" s="5">
        <v>0.1</v>
      </c>
      <c r="J2839" s="5">
        <v>0.1</v>
      </c>
      <c r="K2839" s="5">
        <v>0.1</v>
      </c>
      <c r="L2839" s="5">
        <v>0.1</v>
      </c>
      <c r="M2839" s="5">
        <v>0.1</v>
      </c>
      <c r="N2839" s="5">
        <v>0.1</v>
      </c>
      <c r="O2839" s="5">
        <v>0.1</v>
      </c>
      <c r="P2839" s="5">
        <v>0.15</v>
      </c>
      <c r="Q2839" s="5">
        <v>0.15</v>
      </c>
      <c r="R2839" s="5">
        <v>0.25</v>
      </c>
      <c r="S2839" s="5">
        <v>0.25</v>
      </c>
      <c r="T2839" s="5">
        <v>0.25</v>
      </c>
      <c r="U2839" s="5">
        <v>0.15</v>
      </c>
      <c r="V2839" s="5">
        <v>0.15</v>
      </c>
      <c r="W2839" s="5">
        <v>0.1</v>
      </c>
      <c r="X2839" s="5">
        <v>0.1</v>
      </c>
      <c r="Y2839" s="5">
        <v>0.1</v>
      </c>
      <c r="Z2839" s="5">
        <v>0.1</v>
      </c>
      <c r="AA2839" s="5">
        <v>0.1</v>
      </c>
      <c r="AB2839" s="5">
        <v>0.1</v>
      </c>
      <c r="AC2839" s="5">
        <v>0.1</v>
      </c>
      <c r="AD2839" s="5">
        <v>0.1</v>
      </c>
      <c r="AE2839" s="5">
        <v>0.1</v>
      </c>
      <c r="AF2839" s="5" t="s">
        <v>890</v>
      </c>
    </row>
    <row r="2840" ht="14.25" customHeight="1">
      <c r="A2840" s="7" t="s">
        <v>4212</v>
      </c>
      <c r="B2840" s="7" t="s">
        <v>1185</v>
      </c>
      <c r="C2840" s="7"/>
      <c r="D2840" s="7" t="s">
        <v>1078</v>
      </c>
      <c r="E2840" s="68">
        <v>41640.0</v>
      </c>
      <c r="F2840" s="68">
        <v>42004.0</v>
      </c>
      <c r="G2840" s="7" t="s">
        <v>747</v>
      </c>
      <c r="H2840" s="7">
        <v>0.0</v>
      </c>
      <c r="I2840" s="7"/>
      <c r="J2840" s="7"/>
      <c r="K2840" s="7"/>
      <c r="L2840" s="7"/>
      <c r="M2840" s="7"/>
      <c r="N2840" s="7"/>
      <c r="O2840" s="7"/>
      <c r="P2840" s="7"/>
      <c r="Q2840" s="7"/>
      <c r="R2840" s="7"/>
      <c r="S2840" s="7"/>
      <c r="T2840" s="7"/>
      <c r="U2840" s="7"/>
      <c r="V2840" s="7"/>
      <c r="W2840" s="7"/>
      <c r="X2840" s="7"/>
      <c r="Y2840" s="7"/>
      <c r="Z2840" s="7"/>
      <c r="AA2840" s="7"/>
      <c r="AB2840" s="7"/>
      <c r="AC2840" s="7"/>
      <c r="AD2840" s="7"/>
      <c r="AE2840" s="7"/>
      <c r="AF2840" s="7" t="s">
        <v>890</v>
      </c>
    </row>
    <row r="2841" ht="14.25" customHeight="1">
      <c r="A2841" s="5" t="s">
        <v>4212</v>
      </c>
      <c r="B2841" s="5" t="s">
        <v>1185</v>
      </c>
      <c r="C2841" s="5"/>
      <c r="D2841" s="5" t="s">
        <v>1174</v>
      </c>
      <c r="E2841" s="62">
        <v>41640.0</v>
      </c>
      <c r="F2841" s="62">
        <v>42004.0</v>
      </c>
      <c r="G2841" s="5" t="s">
        <v>1003</v>
      </c>
      <c r="H2841" s="5">
        <v>0.0</v>
      </c>
      <c r="I2841" s="5">
        <v>0.0</v>
      </c>
      <c r="J2841" s="5">
        <v>0.0</v>
      </c>
      <c r="K2841" s="5">
        <v>0.0</v>
      </c>
      <c r="L2841" s="5">
        <v>0.0</v>
      </c>
      <c r="M2841" s="5">
        <v>0.0</v>
      </c>
      <c r="N2841" s="5">
        <v>0.0</v>
      </c>
      <c r="O2841" s="5">
        <v>0.0</v>
      </c>
      <c r="P2841" s="5">
        <v>1.0</v>
      </c>
      <c r="Q2841" s="5">
        <v>1.0</v>
      </c>
      <c r="R2841" s="5">
        <v>1.0</v>
      </c>
      <c r="S2841" s="5">
        <v>1.0</v>
      </c>
      <c r="T2841" s="5">
        <v>1.0</v>
      </c>
      <c r="U2841" s="5">
        <v>1.0</v>
      </c>
      <c r="V2841" s="5">
        <v>1.0</v>
      </c>
      <c r="W2841" s="5">
        <v>1.0</v>
      </c>
      <c r="X2841" s="5">
        <v>1.0</v>
      </c>
      <c r="Y2841" s="5">
        <v>1.0</v>
      </c>
      <c r="Z2841" s="5">
        <v>1.0</v>
      </c>
      <c r="AA2841" s="5">
        <v>1.0</v>
      </c>
      <c r="AB2841" s="5">
        <v>1.0</v>
      </c>
      <c r="AC2841" s="5">
        <v>0.0</v>
      </c>
      <c r="AD2841" s="5">
        <v>0.0</v>
      </c>
      <c r="AE2841" s="5">
        <v>0.0</v>
      </c>
      <c r="AF2841" s="5" t="s">
        <v>890</v>
      </c>
    </row>
    <row r="2842" ht="14.25" customHeight="1">
      <c r="A2842" s="7" t="s">
        <v>4212</v>
      </c>
      <c r="B2842" s="7" t="s">
        <v>1185</v>
      </c>
      <c r="C2842" s="7"/>
      <c r="D2842" s="7" t="s">
        <v>1191</v>
      </c>
      <c r="E2842" s="68">
        <v>41883.0</v>
      </c>
      <c r="F2842" s="68">
        <v>42004.0</v>
      </c>
      <c r="G2842" s="7" t="s">
        <v>1003</v>
      </c>
      <c r="H2842" s="7">
        <v>0.0</v>
      </c>
      <c r="I2842" s="7">
        <v>0.0</v>
      </c>
      <c r="J2842" s="7">
        <v>0.0</v>
      </c>
      <c r="K2842" s="7">
        <v>0.0</v>
      </c>
      <c r="L2842" s="7">
        <v>0.0</v>
      </c>
      <c r="M2842" s="7">
        <v>0.0</v>
      </c>
      <c r="N2842" s="7">
        <v>0.0</v>
      </c>
      <c r="O2842" s="7">
        <v>0.0</v>
      </c>
      <c r="P2842" s="7">
        <v>1.0</v>
      </c>
      <c r="Q2842" s="7">
        <v>1.0</v>
      </c>
      <c r="R2842" s="7">
        <v>1.0</v>
      </c>
      <c r="S2842" s="7">
        <v>1.0</v>
      </c>
      <c r="T2842" s="7">
        <v>1.0</v>
      </c>
      <c r="U2842" s="7">
        <v>1.0</v>
      </c>
      <c r="V2842" s="7">
        <v>1.0</v>
      </c>
      <c r="W2842" s="7">
        <v>1.0</v>
      </c>
      <c r="X2842" s="7">
        <v>1.0</v>
      </c>
      <c r="Y2842" s="7">
        <v>1.0</v>
      </c>
      <c r="Z2842" s="7">
        <v>1.0</v>
      </c>
      <c r="AA2842" s="7">
        <v>1.0</v>
      </c>
      <c r="AB2842" s="7">
        <v>1.0</v>
      </c>
      <c r="AC2842" s="7">
        <v>0.0</v>
      </c>
      <c r="AD2842" s="7">
        <v>0.0</v>
      </c>
      <c r="AE2842" s="7">
        <v>0.0</v>
      </c>
      <c r="AF2842" s="7" t="s">
        <v>890</v>
      </c>
    </row>
    <row r="2843" ht="14.25" customHeight="1">
      <c r="A2843" s="5" t="s">
        <v>4212</v>
      </c>
      <c r="B2843" s="5" t="s">
        <v>1185</v>
      </c>
      <c r="C2843" s="5"/>
      <c r="D2843" s="5" t="s">
        <v>1658</v>
      </c>
      <c r="E2843" s="62">
        <v>41821.0</v>
      </c>
      <c r="F2843" s="62">
        <v>41883.0</v>
      </c>
      <c r="G2843" s="5" t="s">
        <v>747</v>
      </c>
      <c r="H2843" s="5">
        <v>0.0</v>
      </c>
      <c r="I2843" s="5"/>
      <c r="J2843" s="5"/>
      <c r="K2843" s="5"/>
      <c r="L2843" s="5"/>
      <c r="M2843" s="5"/>
      <c r="N2843" s="5"/>
      <c r="O2843" s="5"/>
      <c r="P2843" s="5"/>
      <c r="Q2843" s="5"/>
      <c r="R2843" s="5"/>
      <c r="S2843" s="5"/>
      <c r="T2843" s="5"/>
      <c r="U2843" s="5"/>
      <c r="V2843" s="5"/>
      <c r="W2843" s="5"/>
      <c r="X2843" s="5"/>
      <c r="Y2843" s="5"/>
      <c r="Z2843" s="5"/>
      <c r="AA2843" s="5"/>
      <c r="AB2843" s="5"/>
      <c r="AC2843" s="5"/>
      <c r="AD2843" s="5"/>
      <c r="AE2843" s="5"/>
      <c r="AF2843" s="5" t="s">
        <v>890</v>
      </c>
    </row>
    <row r="2844" ht="14.25" customHeight="1">
      <c r="A2844" s="7" t="s">
        <v>4212</v>
      </c>
      <c r="B2844" s="7" t="s">
        <v>1185</v>
      </c>
      <c r="C2844" s="7"/>
      <c r="D2844" s="7" t="s">
        <v>1191</v>
      </c>
      <c r="E2844" s="68">
        <v>41821.0</v>
      </c>
      <c r="F2844" s="68">
        <v>41883.0</v>
      </c>
      <c r="G2844" s="7" t="s">
        <v>1003</v>
      </c>
      <c r="H2844" s="7">
        <v>0.0</v>
      </c>
      <c r="I2844" s="7">
        <v>0.0</v>
      </c>
      <c r="J2844" s="7">
        <v>0.0</v>
      </c>
      <c r="K2844" s="7">
        <v>0.0</v>
      </c>
      <c r="L2844" s="7">
        <v>0.0</v>
      </c>
      <c r="M2844" s="7">
        <v>0.0</v>
      </c>
      <c r="N2844" s="7">
        <v>0.0</v>
      </c>
      <c r="O2844" s="7">
        <v>0.0</v>
      </c>
      <c r="P2844" s="7">
        <v>1.0</v>
      </c>
      <c r="Q2844" s="7">
        <v>1.0</v>
      </c>
      <c r="R2844" s="7">
        <v>1.0</v>
      </c>
      <c r="S2844" s="7">
        <v>1.0</v>
      </c>
      <c r="T2844" s="7">
        <v>1.0</v>
      </c>
      <c r="U2844" s="7">
        <v>1.0</v>
      </c>
      <c r="V2844" s="7">
        <v>1.0</v>
      </c>
      <c r="W2844" s="7">
        <v>1.0</v>
      </c>
      <c r="X2844" s="7">
        <v>1.0</v>
      </c>
      <c r="Y2844" s="7">
        <v>1.0</v>
      </c>
      <c r="Z2844" s="7">
        <v>1.0</v>
      </c>
      <c r="AA2844" s="7">
        <v>1.0</v>
      </c>
      <c r="AB2844" s="7">
        <v>1.0</v>
      </c>
      <c r="AC2844" s="7">
        <v>0.0</v>
      </c>
      <c r="AD2844" s="7">
        <v>0.0</v>
      </c>
      <c r="AE2844" s="7">
        <v>0.0</v>
      </c>
      <c r="AF2844" s="7" t="s">
        <v>890</v>
      </c>
    </row>
    <row r="2845" ht="14.25" customHeight="1">
      <c r="A2845" s="5" t="s">
        <v>4212</v>
      </c>
      <c r="B2845" s="5" t="s">
        <v>1185</v>
      </c>
      <c r="C2845" s="5"/>
      <c r="D2845" s="5" t="s">
        <v>1658</v>
      </c>
      <c r="E2845" s="62">
        <v>41640.0</v>
      </c>
      <c r="F2845" s="62">
        <v>41820.0</v>
      </c>
      <c r="G2845" s="5" t="s">
        <v>747</v>
      </c>
      <c r="H2845" s="5">
        <v>0.0</v>
      </c>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t="s">
        <v>890</v>
      </c>
    </row>
    <row r="2846" ht="14.25" customHeight="1">
      <c r="A2846" s="7" t="s">
        <v>4212</v>
      </c>
      <c r="B2846" s="7" t="s">
        <v>1185</v>
      </c>
      <c r="C2846" s="7"/>
      <c r="D2846" s="7" t="s">
        <v>1191</v>
      </c>
      <c r="E2846" s="68">
        <v>41640.0</v>
      </c>
      <c r="F2846" s="68">
        <v>41820.0</v>
      </c>
      <c r="G2846" s="7" t="s">
        <v>1003</v>
      </c>
      <c r="H2846" s="7">
        <v>0.0</v>
      </c>
      <c r="I2846" s="7">
        <v>0.0</v>
      </c>
      <c r="J2846" s="7">
        <v>0.0</v>
      </c>
      <c r="K2846" s="7">
        <v>0.0</v>
      </c>
      <c r="L2846" s="7">
        <v>0.0</v>
      </c>
      <c r="M2846" s="7">
        <v>0.0</v>
      </c>
      <c r="N2846" s="7">
        <v>0.0</v>
      </c>
      <c r="O2846" s="7">
        <v>0.0</v>
      </c>
      <c r="P2846" s="7">
        <v>1.0</v>
      </c>
      <c r="Q2846" s="7">
        <v>1.0</v>
      </c>
      <c r="R2846" s="7">
        <v>1.0</v>
      </c>
      <c r="S2846" s="7">
        <v>1.0</v>
      </c>
      <c r="T2846" s="7">
        <v>1.0</v>
      </c>
      <c r="U2846" s="7">
        <v>1.0</v>
      </c>
      <c r="V2846" s="7">
        <v>1.0</v>
      </c>
      <c r="W2846" s="7">
        <v>1.0</v>
      </c>
      <c r="X2846" s="7">
        <v>1.0</v>
      </c>
      <c r="Y2846" s="7">
        <v>0.0</v>
      </c>
      <c r="Z2846" s="7">
        <v>0.0</v>
      </c>
      <c r="AA2846" s="7">
        <v>0.0</v>
      </c>
      <c r="AB2846" s="7">
        <v>0.0</v>
      </c>
      <c r="AC2846" s="7">
        <v>0.0</v>
      </c>
      <c r="AD2846" s="7">
        <v>0.0</v>
      </c>
      <c r="AE2846" s="7">
        <v>0.0</v>
      </c>
      <c r="AF2846" s="7" t="s">
        <v>890</v>
      </c>
    </row>
    <row r="2847" ht="14.25" customHeight="1">
      <c r="A2847" s="5" t="s">
        <v>4213</v>
      </c>
      <c r="B2847" s="5" t="s">
        <v>1185</v>
      </c>
      <c r="C2847" s="5"/>
      <c r="D2847" s="5" t="s">
        <v>743</v>
      </c>
      <c r="E2847" s="62">
        <v>41640.0</v>
      </c>
      <c r="F2847" s="62">
        <v>42004.0</v>
      </c>
      <c r="G2847" s="5" t="s">
        <v>747</v>
      </c>
      <c r="H2847" s="5">
        <v>1.0</v>
      </c>
      <c r="I2847" s="5"/>
      <c r="J2847" s="5"/>
      <c r="K2847" s="5"/>
      <c r="L2847" s="5"/>
      <c r="M2847" s="5"/>
      <c r="N2847" s="5"/>
      <c r="O2847" s="5"/>
      <c r="P2847" s="5"/>
      <c r="Q2847" s="5"/>
      <c r="R2847" s="5"/>
      <c r="S2847" s="5"/>
      <c r="T2847" s="5"/>
      <c r="U2847" s="5"/>
      <c r="V2847" s="5"/>
      <c r="W2847" s="5"/>
      <c r="X2847" s="5"/>
      <c r="Y2847" s="5"/>
      <c r="Z2847" s="5"/>
      <c r="AA2847" s="5"/>
      <c r="AB2847" s="5"/>
      <c r="AC2847" s="5"/>
      <c r="AD2847" s="5"/>
      <c r="AE2847" s="5"/>
      <c r="AF2847" s="5" t="s">
        <v>890</v>
      </c>
    </row>
    <row r="2848" ht="14.25" customHeight="1">
      <c r="A2848" s="7" t="s">
        <v>4214</v>
      </c>
      <c r="B2848" s="7" t="s">
        <v>1185</v>
      </c>
      <c r="C2848" s="7"/>
      <c r="D2848" s="7" t="s">
        <v>1247</v>
      </c>
      <c r="E2848" s="68">
        <v>41640.0</v>
      </c>
      <c r="F2848" s="68">
        <v>42004.0</v>
      </c>
      <c r="G2848" s="7" t="s">
        <v>747</v>
      </c>
      <c r="H2848" s="7">
        <v>0.02</v>
      </c>
      <c r="I2848" s="7"/>
      <c r="J2848" s="7"/>
      <c r="K2848" s="7"/>
      <c r="L2848" s="7"/>
      <c r="M2848" s="7"/>
      <c r="N2848" s="7"/>
      <c r="O2848" s="7"/>
      <c r="P2848" s="7"/>
      <c r="Q2848" s="7"/>
      <c r="R2848" s="7"/>
      <c r="S2848" s="7"/>
      <c r="T2848" s="7"/>
      <c r="U2848" s="7"/>
      <c r="V2848" s="7"/>
      <c r="W2848" s="7"/>
      <c r="X2848" s="7"/>
      <c r="Y2848" s="7"/>
      <c r="Z2848" s="7"/>
      <c r="AA2848" s="7"/>
      <c r="AB2848" s="7"/>
      <c r="AC2848" s="7"/>
      <c r="AD2848" s="7"/>
      <c r="AE2848" s="7"/>
      <c r="AF2848" s="7" t="s">
        <v>890</v>
      </c>
    </row>
    <row r="2849" ht="14.25" customHeight="1">
      <c r="A2849" s="5" t="s">
        <v>4214</v>
      </c>
      <c r="B2849" s="5" t="s">
        <v>1185</v>
      </c>
      <c r="C2849" s="5"/>
      <c r="D2849" s="5" t="s">
        <v>1089</v>
      </c>
      <c r="E2849" s="62">
        <v>41640.0</v>
      </c>
      <c r="F2849" s="62">
        <v>42004.0</v>
      </c>
      <c r="G2849" s="5" t="s">
        <v>1003</v>
      </c>
      <c r="H2849" s="5">
        <v>0.02</v>
      </c>
      <c r="I2849" s="5">
        <v>0.02</v>
      </c>
      <c r="J2849" s="5">
        <v>0.02</v>
      </c>
      <c r="K2849" s="5">
        <v>0.02</v>
      </c>
      <c r="L2849" s="5">
        <v>0.02</v>
      </c>
      <c r="M2849" s="5">
        <v>0.02</v>
      </c>
      <c r="N2849" s="5">
        <v>0.02</v>
      </c>
      <c r="O2849" s="5">
        <v>0.02</v>
      </c>
      <c r="P2849" s="5">
        <v>0.15</v>
      </c>
      <c r="Q2849" s="5">
        <v>0.15</v>
      </c>
      <c r="R2849" s="5">
        <v>0.2</v>
      </c>
      <c r="S2849" s="5">
        <v>0.2</v>
      </c>
      <c r="T2849" s="5">
        <v>0.2</v>
      </c>
      <c r="U2849" s="5">
        <v>0.1</v>
      </c>
      <c r="V2849" s="5">
        <v>0.1</v>
      </c>
      <c r="W2849" s="5">
        <v>0.02</v>
      </c>
      <c r="X2849" s="5">
        <v>0.02</v>
      </c>
      <c r="Y2849" s="5">
        <v>0.02</v>
      </c>
      <c r="Z2849" s="5">
        <v>0.02</v>
      </c>
      <c r="AA2849" s="5">
        <v>0.02</v>
      </c>
      <c r="AB2849" s="5">
        <v>0.02</v>
      </c>
      <c r="AC2849" s="5">
        <v>0.02</v>
      </c>
      <c r="AD2849" s="5">
        <v>0.02</v>
      </c>
      <c r="AE2849" s="5">
        <v>0.02</v>
      </c>
      <c r="AF2849" s="5" t="s">
        <v>890</v>
      </c>
    </row>
    <row r="2850" ht="14.25" customHeight="1">
      <c r="A2850" s="7" t="s">
        <v>4214</v>
      </c>
      <c r="B2850" s="7" t="s">
        <v>1185</v>
      </c>
      <c r="C2850" s="7"/>
      <c r="D2850" s="7" t="s">
        <v>1191</v>
      </c>
      <c r="E2850" s="68">
        <v>41883.0</v>
      </c>
      <c r="F2850" s="68">
        <v>42004.0</v>
      </c>
      <c r="G2850" s="7" t="s">
        <v>1003</v>
      </c>
      <c r="H2850" s="7">
        <v>0.02</v>
      </c>
      <c r="I2850" s="7">
        <v>0.02</v>
      </c>
      <c r="J2850" s="7">
        <v>0.02</v>
      </c>
      <c r="K2850" s="7">
        <v>0.02</v>
      </c>
      <c r="L2850" s="7">
        <v>0.02</v>
      </c>
      <c r="M2850" s="7">
        <v>0.02</v>
      </c>
      <c r="N2850" s="7">
        <v>0.02</v>
      </c>
      <c r="O2850" s="7">
        <v>0.02</v>
      </c>
      <c r="P2850" s="7">
        <v>0.15</v>
      </c>
      <c r="Q2850" s="7">
        <v>0.15</v>
      </c>
      <c r="R2850" s="7">
        <v>0.2</v>
      </c>
      <c r="S2850" s="7">
        <v>0.2</v>
      </c>
      <c r="T2850" s="7">
        <v>0.2</v>
      </c>
      <c r="U2850" s="7">
        <v>0.1</v>
      </c>
      <c r="V2850" s="7">
        <v>0.1</v>
      </c>
      <c r="W2850" s="7">
        <v>0.02</v>
      </c>
      <c r="X2850" s="7">
        <v>0.02</v>
      </c>
      <c r="Y2850" s="7">
        <v>0.02</v>
      </c>
      <c r="Z2850" s="7">
        <v>0.02</v>
      </c>
      <c r="AA2850" s="7">
        <v>0.02</v>
      </c>
      <c r="AB2850" s="7">
        <v>0.02</v>
      </c>
      <c r="AC2850" s="7">
        <v>0.02</v>
      </c>
      <c r="AD2850" s="7">
        <v>0.02</v>
      </c>
      <c r="AE2850" s="7">
        <v>0.02</v>
      </c>
      <c r="AF2850" s="7" t="s">
        <v>890</v>
      </c>
    </row>
    <row r="2851" ht="14.25" customHeight="1">
      <c r="A2851" s="5" t="s">
        <v>4214</v>
      </c>
      <c r="B2851" s="5" t="s">
        <v>1185</v>
      </c>
      <c r="C2851" s="5"/>
      <c r="D2851" s="5" t="s">
        <v>1658</v>
      </c>
      <c r="E2851" s="62">
        <v>41821.0</v>
      </c>
      <c r="F2851" s="62">
        <v>41883.0</v>
      </c>
      <c r="G2851" s="5" t="s">
        <v>747</v>
      </c>
      <c r="H2851" s="5">
        <v>0.02</v>
      </c>
      <c r="I2851" s="5"/>
      <c r="J2851" s="5"/>
      <c r="K2851" s="5"/>
      <c r="L2851" s="5"/>
      <c r="M2851" s="5"/>
      <c r="N2851" s="5"/>
      <c r="O2851" s="5"/>
      <c r="P2851" s="5"/>
      <c r="Q2851" s="5"/>
      <c r="R2851" s="5"/>
      <c r="S2851" s="5"/>
      <c r="T2851" s="5"/>
      <c r="U2851" s="5"/>
      <c r="V2851" s="5"/>
      <c r="W2851" s="5"/>
      <c r="X2851" s="5"/>
      <c r="Y2851" s="5"/>
      <c r="Z2851" s="5"/>
      <c r="AA2851" s="5"/>
      <c r="AB2851" s="5"/>
      <c r="AC2851" s="5"/>
      <c r="AD2851" s="5"/>
      <c r="AE2851" s="5"/>
      <c r="AF2851" s="5" t="s">
        <v>890</v>
      </c>
    </row>
    <row r="2852" ht="14.25" customHeight="1">
      <c r="A2852" s="7" t="s">
        <v>4214</v>
      </c>
      <c r="B2852" s="7" t="s">
        <v>1185</v>
      </c>
      <c r="C2852" s="7"/>
      <c r="D2852" s="7" t="s">
        <v>1191</v>
      </c>
      <c r="E2852" s="68">
        <v>41821.0</v>
      </c>
      <c r="F2852" s="68">
        <v>41883.0</v>
      </c>
      <c r="G2852" s="7" t="s">
        <v>1003</v>
      </c>
      <c r="H2852" s="7">
        <v>0.02</v>
      </c>
      <c r="I2852" s="7">
        <v>0.02</v>
      </c>
      <c r="J2852" s="7">
        <v>0.02</v>
      </c>
      <c r="K2852" s="7">
        <v>0.02</v>
      </c>
      <c r="L2852" s="7">
        <v>0.02</v>
      </c>
      <c r="M2852" s="7">
        <v>0.02</v>
      </c>
      <c r="N2852" s="7">
        <v>0.02</v>
      </c>
      <c r="O2852" s="7">
        <v>0.02</v>
      </c>
      <c r="P2852" s="7">
        <v>0.15</v>
      </c>
      <c r="Q2852" s="7">
        <v>0.15</v>
      </c>
      <c r="R2852" s="7">
        <v>0.2</v>
      </c>
      <c r="S2852" s="7">
        <v>0.2</v>
      </c>
      <c r="T2852" s="7">
        <v>0.2</v>
      </c>
      <c r="U2852" s="7">
        <v>0.1</v>
      </c>
      <c r="V2852" s="7">
        <v>0.1</v>
      </c>
      <c r="W2852" s="7">
        <v>0.02</v>
      </c>
      <c r="X2852" s="7">
        <v>0.02</v>
      </c>
      <c r="Y2852" s="7">
        <v>0.02</v>
      </c>
      <c r="Z2852" s="7">
        <v>0.02</v>
      </c>
      <c r="AA2852" s="7">
        <v>0.02</v>
      </c>
      <c r="AB2852" s="7">
        <v>0.02</v>
      </c>
      <c r="AC2852" s="7">
        <v>0.02</v>
      </c>
      <c r="AD2852" s="7">
        <v>0.02</v>
      </c>
      <c r="AE2852" s="7">
        <v>0.02</v>
      </c>
      <c r="AF2852" s="7" t="s">
        <v>890</v>
      </c>
    </row>
    <row r="2853" ht="14.25" customHeight="1">
      <c r="A2853" s="5" t="s">
        <v>4214</v>
      </c>
      <c r="B2853" s="5" t="s">
        <v>1185</v>
      </c>
      <c r="C2853" s="5"/>
      <c r="D2853" s="5" t="s">
        <v>1658</v>
      </c>
      <c r="E2853" s="62">
        <v>41640.0</v>
      </c>
      <c r="F2853" s="62">
        <v>41820.0</v>
      </c>
      <c r="G2853" s="5" t="s">
        <v>747</v>
      </c>
      <c r="H2853" s="5">
        <v>0.02</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890</v>
      </c>
    </row>
    <row r="2854" ht="14.25" customHeight="1">
      <c r="A2854" s="7" t="s">
        <v>4214</v>
      </c>
      <c r="B2854" s="7" t="s">
        <v>1185</v>
      </c>
      <c r="C2854" s="7"/>
      <c r="D2854" s="7" t="s">
        <v>1191</v>
      </c>
      <c r="E2854" s="68">
        <v>41640.0</v>
      </c>
      <c r="F2854" s="68">
        <v>41820.0</v>
      </c>
      <c r="G2854" s="7" t="s">
        <v>1003</v>
      </c>
      <c r="H2854" s="7">
        <v>0.02</v>
      </c>
      <c r="I2854" s="7">
        <v>0.02</v>
      </c>
      <c r="J2854" s="7">
        <v>0.02</v>
      </c>
      <c r="K2854" s="7">
        <v>0.02</v>
      </c>
      <c r="L2854" s="7">
        <v>0.02</v>
      </c>
      <c r="M2854" s="7">
        <v>0.02</v>
      </c>
      <c r="N2854" s="7">
        <v>0.02</v>
      </c>
      <c r="O2854" s="7">
        <v>0.02</v>
      </c>
      <c r="P2854" s="7">
        <v>0.15</v>
      </c>
      <c r="Q2854" s="7">
        <v>0.15</v>
      </c>
      <c r="R2854" s="7">
        <v>0.2</v>
      </c>
      <c r="S2854" s="7">
        <v>0.2</v>
      </c>
      <c r="T2854" s="7">
        <v>0.2</v>
      </c>
      <c r="U2854" s="7">
        <v>0.1</v>
      </c>
      <c r="V2854" s="7">
        <v>0.1</v>
      </c>
      <c r="W2854" s="7">
        <v>0.02</v>
      </c>
      <c r="X2854" s="7">
        <v>0.02</v>
      </c>
      <c r="Y2854" s="7">
        <v>0.02</v>
      </c>
      <c r="Z2854" s="7">
        <v>0.02</v>
      </c>
      <c r="AA2854" s="7">
        <v>0.02</v>
      </c>
      <c r="AB2854" s="7">
        <v>0.02</v>
      </c>
      <c r="AC2854" s="7">
        <v>0.02</v>
      </c>
      <c r="AD2854" s="7">
        <v>0.02</v>
      </c>
      <c r="AE2854" s="7">
        <v>0.02</v>
      </c>
      <c r="AF2854" s="7" t="s">
        <v>890</v>
      </c>
    </row>
    <row r="2855" ht="14.25" customHeight="1">
      <c r="A2855" s="5" t="s">
        <v>4215</v>
      </c>
      <c r="B2855" s="5" t="s">
        <v>1185</v>
      </c>
      <c r="C2855" s="5" t="s">
        <v>995</v>
      </c>
      <c r="D2855" s="5" t="s">
        <v>743</v>
      </c>
      <c r="E2855" s="62">
        <v>41640.0</v>
      </c>
      <c r="F2855" s="62">
        <v>42004.0</v>
      </c>
      <c r="G2855" s="5" t="s">
        <v>747</v>
      </c>
      <c r="H2855" s="5">
        <v>55.0</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890</v>
      </c>
    </row>
    <row r="2856" ht="14.25" customHeight="1">
      <c r="A2856" s="7" t="s">
        <v>4216</v>
      </c>
      <c r="B2856" s="7" t="s">
        <v>1185</v>
      </c>
      <c r="C2856" s="7"/>
      <c r="D2856" s="7" t="s">
        <v>743</v>
      </c>
      <c r="E2856" s="68">
        <v>41640.0</v>
      </c>
      <c r="F2856" s="68">
        <v>42004.0</v>
      </c>
      <c r="G2856" s="7" t="s">
        <v>747</v>
      </c>
      <c r="H2856" s="7">
        <v>0.05</v>
      </c>
      <c r="I2856" s="7"/>
      <c r="J2856" s="7"/>
      <c r="K2856" s="7"/>
      <c r="L2856" s="7"/>
      <c r="M2856" s="7"/>
      <c r="N2856" s="7"/>
      <c r="O2856" s="7"/>
      <c r="P2856" s="7"/>
      <c r="Q2856" s="7"/>
      <c r="R2856" s="7"/>
      <c r="S2856" s="7"/>
      <c r="T2856" s="7"/>
      <c r="U2856" s="7"/>
      <c r="V2856" s="7"/>
      <c r="W2856" s="7"/>
      <c r="X2856" s="7"/>
      <c r="Y2856" s="7"/>
      <c r="Z2856" s="7"/>
      <c r="AA2856" s="7"/>
      <c r="AB2856" s="7"/>
      <c r="AC2856" s="7"/>
      <c r="AD2856" s="7"/>
      <c r="AE2856" s="7"/>
      <c r="AF2856" s="7" t="s">
        <v>890</v>
      </c>
    </row>
    <row r="2857" ht="14.25" customHeight="1">
      <c r="A2857" s="5" t="s">
        <v>4217</v>
      </c>
      <c r="B2857" s="5" t="s">
        <v>1185</v>
      </c>
      <c r="C2857" s="5"/>
      <c r="D2857" s="5" t="s">
        <v>743</v>
      </c>
      <c r="E2857" s="62">
        <v>41640.0</v>
      </c>
      <c r="F2857" s="62">
        <v>42004.0</v>
      </c>
      <c r="G2857" s="5" t="s">
        <v>747</v>
      </c>
      <c r="H2857" s="5">
        <v>0.2</v>
      </c>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t="s">
        <v>890</v>
      </c>
    </row>
    <row r="2858" ht="14.25" customHeight="1">
      <c r="A2858" s="7" t="s">
        <v>4218</v>
      </c>
      <c r="B2858" s="7" t="s">
        <v>1185</v>
      </c>
      <c r="C2858" s="7" t="s">
        <v>995</v>
      </c>
      <c r="D2858" s="7" t="s">
        <v>743</v>
      </c>
      <c r="E2858" s="68">
        <v>41640.0</v>
      </c>
      <c r="F2858" s="68">
        <v>42004.0</v>
      </c>
      <c r="G2858" s="7" t="s">
        <v>747</v>
      </c>
      <c r="H2858" s="7">
        <v>60.0</v>
      </c>
      <c r="I2858" s="7"/>
      <c r="J2858" s="7"/>
      <c r="K2858" s="7"/>
      <c r="L2858" s="7"/>
      <c r="M2858" s="7"/>
      <c r="N2858" s="7"/>
      <c r="O2858" s="7"/>
      <c r="P2858" s="7"/>
      <c r="Q2858" s="7"/>
      <c r="R2858" s="7"/>
      <c r="S2858" s="7"/>
      <c r="T2858" s="7"/>
      <c r="U2858" s="7"/>
      <c r="V2858" s="7"/>
      <c r="W2858" s="7"/>
      <c r="X2858" s="7"/>
      <c r="Y2858" s="7"/>
      <c r="Z2858" s="7"/>
      <c r="AA2858" s="7"/>
      <c r="AB2858" s="7"/>
      <c r="AC2858" s="7"/>
      <c r="AD2858" s="7"/>
      <c r="AE2858" s="7"/>
      <c r="AF2858" s="7" t="s">
        <v>890</v>
      </c>
    </row>
    <row r="2859" ht="14.25" customHeight="1">
      <c r="A2859" s="5" t="s">
        <v>4219</v>
      </c>
      <c r="B2859" s="5" t="s">
        <v>1185</v>
      </c>
      <c r="C2859" s="5" t="s">
        <v>887</v>
      </c>
      <c r="D2859" s="5" t="s">
        <v>1078</v>
      </c>
      <c r="E2859" s="62">
        <v>41640.0</v>
      </c>
      <c r="F2859" s="62">
        <v>42004.0</v>
      </c>
      <c r="G2859" s="5" t="s">
        <v>1003</v>
      </c>
      <c r="H2859" s="5">
        <v>0.0</v>
      </c>
      <c r="I2859" s="5">
        <v>0.0</v>
      </c>
      <c r="J2859" s="5">
        <v>0.0</v>
      </c>
      <c r="K2859" s="5">
        <v>0.0</v>
      </c>
      <c r="L2859" s="5">
        <v>725.0</v>
      </c>
      <c r="M2859" s="5">
        <v>417.0</v>
      </c>
      <c r="N2859" s="5">
        <v>290.0</v>
      </c>
      <c r="O2859" s="5">
        <v>0.0</v>
      </c>
      <c r="P2859" s="5">
        <v>0.0</v>
      </c>
      <c r="Q2859" s="5">
        <v>0.0</v>
      </c>
      <c r="R2859" s="5">
        <v>0.0</v>
      </c>
      <c r="S2859" s="5">
        <v>0.0</v>
      </c>
      <c r="T2859" s="5">
        <v>0.0</v>
      </c>
      <c r="U2859" s="5">
        <v>0.0</v>
      </c>
      <c r="V2859" s="5">
        <v>0.0</v>
      </c>
      <c r="W2859" s="5">
        <v>0.0</v>
      </c>
      <c r="X2859" s="5">
        <v>0.0</v>
      </c>
      <c r="Y2859" s="5">
        <v>0.0</v>
      </c>
      <c r="Z2859" s="5">
        <v>0.0</v>
      </c>
      <c r="AA2859" s="5">
        <v>0.0</v>
      </c>
      <c r="AB2859" s="5">
        <v>0.0</v>
      </c>
      <c r="AC2859" s="5">
        <v>0.0</v>
      </c>
      <c r="AD2859" s="5">
        <v>0.0</v>
      </c>
      <c r="AE2859" s="5">
        <v>0.0</v>
      </c>
      <c r="AF2859" s="5" t="s">
        <v>890</v>
      </c>
    </row>
    <row r="2860" ht="14.25" customHeight="1">
      <c r="A2860" s="7" t="s">
        <v>4219</v>
      </c>
      <c r="B2860" s="7" t="s">
        <v>1185</v>
      </c>
      <c r="C2860" s="7" t="s">
        <v>887</v>
      </c>
      <c r="D2860" s="7" t="s">
        <v>2158</v>
      </c>
      <c r="E2860" s="68">
        <v>41640.0</v>
      </c>
      <c r="F2860" s="68">
        <v>42004.0</v>
      </c>
      <c r="G2860" s="7" t="s">
        <v>1003</v>
      </c>
      <c r="H2860" s="7">
        <v>0.0</v>
      </c>
      <c r="I2860" s="7">
        <v>0.0</v>
      </c>
      <c r="J2860" s="7">
        <v>0.0</v>
      </c>
      <c r="K2860" s="7">
        <v>0.0</v>
      </c>
      <c r="L2860" s="7">
        <v>125.0</v>
      </c>
      <c r="M2860" s="7">
        <v>117.0</v>
      </c>
      <c r="N2860" s="7">
        <v>90.0</v>
      </c>
      <c r="O2860" s="7">
        <v>0.0</v>
      </c>
      <c r="P2860" s="7">
        <v>0.0</v>
      </c>
      <c r="Q2860" s="7">
        <v>0.0</v>
      </c>
      <c r="R2860" s="7">
        <v>0.0</v>
      </c>
      <c r="S2860" s="7">
        <v>0.0</v>
      </c>
      <c r="T2860" s="7">
        <v>0.0</v>
      </c>
      <c r="U2860" s="7">
        <v>0.0</v>
      </c>
      <c r="V2860" s="7">
        <v>0.0</v>
      </c>
      <c r="W2860" s="7">
        <v>0.0</v>
      </c>
      <c r="X2860" s="7">
        <v>0.0</v>
      </c>
      <c r="Y2860" s="7">
        <v>0.0</v>
      </c>
      <c r="Z2860" s="7">
        <v>0.0</v>
      </c>
      <c r="AA2860" s="7">
        <v>125.0</v>
      </c>
      <c r="AB2860" s="7">
        <v>117.0</v>
      </c>
      <c r="AC2860" s="7">
        <v>90.0</v>
      </c>
      <c r="AD2860" s="7">
        <v>0.0</v>
      </c>
      <c r="AE2860" s="7">
        <v>0.0</v>
      </c>
      <c r="AF2860" s="7" t="s">
        <v>890</v>
      </c>
    </row>
    <row r="2861" ht="14.25" customHeight="1">
      <c r="A2861" s="5" t="s">
        <v>4220</v>
      </c>
      <c r="B2861" s="5" t="s">
        <v>1185</v>
      </c>
      <c r="C2861" s="5" t="s">
        <v>887</v>
      </c>
      <c r="D2861" s="5" t="s">
        <v>743</v>
      </c>
      <c r="E2861" s="62">
        <v>41640.0</v>
      </c>
      <c r="F2861" s="62">
        <v>42004.0</v>
      </c>
      <c r="G2861" s="5" t="s">
        <v>747</v>
      </c>
      <c r="H2861" s="5">
        <v>0.0</v>
      </c>
      <c r="I2861" s="5"/>
      <c r="J2861" s="5"/>
      <c r="K2861" s="5"/>
      <c r="L2861" s="5"/>
      <c r="M2861" s="5"/>
      <c r="N2861" s="5"/>
      <c r="O2861" s="5"/>
      <c r="P2861" s="5"/>
      <c r="Q2861" s="5"/>
      <c r="R2861" s="5"/>
      <c r="S2861" s="5"/>
      <c r="T2861" s="5"/>
      <c r="U2861" s="5"/>
      <c r="V2861" s="5"/>
      <c r="W2861" s="5"/>
      <c r="X2861" s="5"/>
      <c r="Y2861" s="5"/>
      <c r="Z2861" s="5"/>
      <c r="AA2861" s="5"/>
      <c r="AB2861" s="5"/>
      <c r="AC2861" s="5"/>
      <c r="AD2861" s="5"/>
      <c r="AE2861" s="5"/>
      <c r="AF2861" s="5" t="s">
        <v>890</v>
      </c>
    </row>
    <row r="2862" ht="14.25" customHeight="1">
      <c r="A2862" s="134" t="s">
        <v>1117</v>
      </c>
      <c r="B2862" s="134" t="s">
        <v>1856</v>
      </c>
      <c r="C2862" s="134"/>
      <c r="D2862" s="134" t="s">
        <v>1078</v>
      </c>
      <c r="E2862" s="135">
        <v>41640.0</v>
      </c>
      <c r="F2862" s="135">
        <v>42004.0</v>
      </c>
      <c r="G2862" s="134" t="s">
        <v>747</v>
      </c>
      <c r="H2862" s="134">
        <v>0.0</v>
      </c>
      <c r="I2862" s="134"/>
      <c r="J2862" s="134"/>
      <c r="K2862" s="134"/>
      <c r="L2862" s="134"/>
      <c r="M2862" s="134"/>
      <c r="N2862" s="134"/>
      <c r="O2862" s="134"/>
      <c r="P2862" s="134"/>
      <c r="Q2862" s="134"/>
      <c r="R2862" s="134"/>
      <c r="S2862" s="134"/>
      <c r="T2862" s="134"/>
      <c r="U2862" s="134"/>
      <c r="V2862" s="134"/>
      <c r="W2862" s="134"/>
      <c r="X2862" s="134"/>
      <c r="Y2862" s="134"/>
      <c r="Z2862" s="134"/>
      <c r="AA2862" s="134"/>
      <c r="AB2862" s="134"/>
      <c r="AC2862" s="134"/>
      <c r="AD2862" s="134"/>
      <c r="AE2862" s="134"/>
      <c r="AF2862" s="134" t="s">
        <v>890</v>
      </c>
    </row>
    <row r="2863" ht="14.25" customHeight="1">
      <c r="A2863" s="134" t="s">
        <v>1117</v>
      </c>
      <c r="B2863" s="134" t="s">
        <v>1856</v>
      </c>
      <c r="C2863" s="134"/>
      <c r="D2863" s="134" t="s">
        <v>3387</v>
      </c>
      <c r="E2863" s="135">
        <v>41640.0</v>
      </c>
      <c r="F2863" s="135">
        <v>42004.0</v>
      </c>
      <c r="G2863" s="134" t="s">
        <v>1003</v>
      </c>
      <c r="H2863" s="134">
        <v>0.0</v>
      </c>
      <c r="I2863" s="134">
        <v>0.0</v>
      </c>
      <c r="J2863" s="134">
        <v>0.0</v>
      </c>
      <c r="K2863" s="134">
        <v>0.0</v>
      </c>
      <c r="L2863" s="134">
        <v>0.0</v>
      </c>
      <c r="M2863" s="134">
        <v>0.0</v>
      </c>
      <c r="N2863" s="134">
        <v>0.0</v>
      </c>
      <c r="O2863" s="134">
        <v>0.0</v>
      </c>
      <c r="P2863" s="134">
        <v>1.0</v>
      </c>
      <c r="Q2863" s="134">
        <v>1.0</v>
      </c>
      <c r="R2863" s="134">
        <v>1.0</v>
      </c>
      <c r="S2863" s="134">
        <v>1.0</v>
      </c>
      <c r="T2863" s="134">
        <v>1.0</v>
      </c>
      <c r="U2863" s="134">
        <v>1.0</v>
      </c>
      <c r="V2863" s="134">
        <v>1.0</v>
      </c>
      <c r="W2863" s="134">
        <v>1.0</v>
      </c>
      <c r="X2863" s="134">
        <v>1.0</v>
      </c>
      <c r="Y2863" s="134">
        <v>1.0</v>
      </c>
      <c r="Z2863" s="134">
        <v>1.0</v>
      </c>
      <c r="AA2863" s="134">
        <v>1.0</v>
      </c>
      <c r="AB2863" s="134">
        <v>1.0</v>
      </c>
      <c r="AC2863" s="134">
        <v>0.0</v>
      </c>
      <c r="AD2863" s="134">
        <v>0.0</v>
      </c>
      <c r="AE2863" s="134">
        <v>0.0</v>
      </c>
      <c r="AF2863" s="134" t="s">
        <v>890</v>
      </c>
    </row>
    <row r="2864" ht="14.25" customHeight="1">
      <c r="A2864" s="7" t="s">
        <v>4221</v>
      </c>
      <c r="B2864" s="7" t="s">
        <v>1856</v>
      </c>
      <c r="C2864" s="7"/>
      <c r="D2864" s="7" t="s">
        <v>4222</v>
      </c>
      <c r="E2864" s="68">
        <v>41640.0</v>
      </c>
      <c r="F2864" s="68">
        <v>42004.0</v>
      </c>
      <c r="G2864" s="7" t="s">
        <v>747</v>
      </c>
      <c r="H2864" s="7">
        <v>1.0</v>
      </c>
      <c r="I2864" s="7"/>
      <c r="J2864" s="7"/>
      <c r="K2864" s="7"/>
      <c r="L2864" s="7"/>
      <c r="M2864" s="7"/>
      <c r="N2864" s="7"/>
      <c r="O2864" s="7"/>
      <c r="P2864" s="7"/>
      <c r="Q2864" s="7"/>
      <c r="R2864" s="7"/>
      <c r="S2864" s="7"/>
      <c r="T2864" s="7"/>
      <c r="U2864" s="7"/>
      <c r="V2864" s="7"/>
      <c r="W2864" s="7"/>
      <c r="X2864" s="7"/>
      <c r="Y2864" s="7"/>
      <c r="Z2864" s="7"/>
      <c r="AA2864" s="7"/>
      <c r="AB2864" s="7"/>
      <c r="AC2864" s="7"/>
      <c r="AD2864" s="7"/>
      <c r="AE2864" s="7"/>
      <c r="AF2864" s="7" t="s">
        <v>890</v>
      </c>
    </row>
    <row r="2865" ht="14.25" customHeight="1">
      <c r="A2865" s="5" t="s">
        <v>4223</v>
      </c>
      <c r="B2865" s="5" t="s">
        <v>742</v>
      </c>
      <c r="C2865" s="5" t="s">
        <v>887</v>
      </c>
      <c r="D2865" s="5" t="s">
        <v>743</v>
      </c>
      <c r="E2865" s="62">
        <v>41640.0</v>
      </c>
      <c r="F2865" s="62">
        <v>42004.0</v>
      </c>
      <c r="G2865" s="5" t="s">
        <v>747</v>
      </c>
      <c r="H2865" s="5">
        <v>1.0</v>
      </c>
      <c r="I2865" s="5"/>
      <c r="J2865" s="5"/>
      <c r="K2865" s="5"/>
      <c r="L2865" s="5"/>
      <c r="M2865" s="5"/>
      <c r="N2865" s="5"/>
      <c r="O2865" s="5"/>
      <c r="P2865" s="5"/>
      <c r="Q2865" s="5"/>
      <c r="R2865" s="5"/>
      <c r="S2865" s="5"/>
      <c r="T2865" s="5"/>
      <c r="U2865" s="5"/>
      <c r="V2865" s="5"/>
      <c r="W2865" s="5"/>
      <c r="X2865" s="5"/>
      <c r="Y2865" s="5"/>
      <c r="Z2865" s="5"/>
      <c r="AA2865" s="5"/>
      <c r="AB2865" s="5"/>
      <c r="AC2865" s="5"/>
      <c r="AD2865" s="5"/>
      <c r="AE2865" s="5"/>
      <c r="AF2865" s="5" t="s">
        <v>890</v>
      </c>
    </row>
    <row r="2866" ht="14.25" customHeight="1">
      <c r="A2866" s="7" t="s">
        <v>4224</v>
      </c>
      <c r="B2866" s="7" t="s">
        <v>742</v>
      </c>
      <c r="C2866" s="7" t="s">
        <v>887</v>
      </c>
      <c r="D2866" s="7" t="s">
        <v>743</v>
      </c>
      <c r="E2866" s="68">
        <v>41640.0</v>
      </c>
      <c r="F2866" s="68">
        <v>42004.0</v>
      </c>
      <c r="G2866" s="7" t="s">
        <v>747</v>
      </c>
      <c r="H2866" s="7">
        <v>1.0</v>
      </c>
      <c r="I2866" s="7"/>
      <c r="J2866" s="7"/>
      <c r="K2866" s="7"/>
      <c r="L2866" s="7"/>
      <c r="M2866" s="7"/>
      <c r="N2866" s="7"/>
      <c r="O2866" s="7"/>
      <c r="P2866" s="7"/>
      <c r="Q2866" s="7"/>
      <c r="R2866" s="7"/>
      <c r="S2866" s="7"/>
      <c r="T2866" s="7"/>
      <c r="U2866" s="7"/>
      <c r="V2866" s="7"/>
      <c r="W2866" s="7"/>
      <c r="X2866" s="7"/>
      <c r="Y2866" s="7"/>
      <c r="Z2866" s="7"/>
      <c r="AA2866" s="7"/>
      <c r="AB2866" s="7"/>
      <c r="AC2866" s="7"/>
      <c r="AD2866" s="7"/>
      <c r="AE2866" s="7"/>
      <c r="AF2866" s="7" t="s">
        <v>890</v>
      </c>
    </row>
    <row r="2867" ht="14.25" customHeight="1">
      <c r="A2867" s="5" t="s">
        <v>4225</v>
      </c>
      <c r="B2867" s="5" t="s">
        <v>742</v>
      </c>
      <c r="C2867" s="5" t="s">
        <v>995</v>
      </c>
      <c r="D2867" s="5" t="s">
        <v>743</v>
      </c>
      <c r="E2867" s="62">
        <v>41640.0</v>
      </c>
      <c r="F2867" s="62">
        <v>42004.0</v>
      </c>
      <c r="G2867" s="5" t="s">
        <v>747</v>
      </c>
      <c r="H2867" s="5">
        <v>13.0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890</v>
      </c>
    </row>
    <row r="2868" ht="14.25" customHeight="1">
      <c r="A2868" s="7" t="s">
        <v>4225</v>
      </c>
      <c r="B2868" s="7" t="s">
        <v>742</v>
      </c>
      <c r="C2868" s="7" t="s">
        <v>995</v>
      </c>
      <c r="D2868" s="7" t="s">
        <v>1224</v>
      </c>
      <c r="E2868" s="68">
        <v>41913.0</v>
      </c>
      <c r="F2868" s="68">
        <v>42004.0</v>
      </c>
      <c r="G2868" s="7" t="s">
        <v>747</v>
      </c>
      <c r="H2868" s="7">
        <v>13.0</v>
      </c>
      <c r="I2868" s="7"/>
      <c r="J2868" s="7"/>
      <c r="K2868" s="7"/>
      <c r="L2868" s="7"/>
      <c r="M2868" s="7"/>
      <c r="N2868" s="7"/>
      <c r="O2868" s="7"/>
      <c r="P2868" s="7"/>
      <c r="Q2868" s="7"/>
      <c r="R2868" s="7"/>
      <c r="S2868" s="7"/>
      <c r="T2868" s="7"/>
      <c r="U2868" s="7"/>
      <c r="V2868" s="7"/>
      <c r="W2868" s="7"/>
      <c r="X2868" s="7"/>
      <c r="Y2868" s="7"/>
      <c r="Z2868" s="7"/>
      <c r="AA2868" s="7"/>
      <c r="AB2868" s="7"/>
      <c r="AC2868" s="7"/>
      <c r="AD2868" s="7"/>
      <c r="AE2868" s="7"/>
      <c r="AF2868" s="7" t="s">
        <v>890</v>
      </c>
    </row>
    <row r="2869" ht="14.25" customHeight="1">
      <c r="A2869" s="5" t="s">
        <v>4225</v>
      </c>
      <c r="B2869" s="5" t="s">
        <v>742</v>
      </c>
      <c r="C2869" s="5" t="s">
        <v>995</v>
      </c>
      <c r="D2869" s="5" t="s">
        <v>1224</v>
      </c>
      <c r="E2869" s="62">
        <v>41640.0</v>
      </c>
      <c r="F2869" s="62">
        <v>41729.0</v>
      </c>
      <c r="G2869" s="5" t="s">
        <v>747</v>
      </c>
      <c r="H2869" s="5">
        <v>13.0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890</v>
      </c>
    </row>
    <row r="2870" ht="14.25" customHeight="1">
      <c r="A2870" s="7" t="s">
        <v>4226</v>
      </c>
      <c r="B2870" s="7" t="s">
        <v>742</v>
      </c>
      <c r="C2870" s="7" t="s">
        <v>887</v>
      </c>
      <c r="D2870" s="7" t="s">
        <v>743</v>
      </c>
      <c r="E2870" s="68">
        <v>41640.0</v>
      </c>
      <c r="F2870" s="68">
        <v>42004.0</v>
      </c>
      <c r="G2870" s="7" t="s">
        <v>747</v>
      </c>
      <c r="H2870" s="7">
        <v>0.0</v>
      </c>
      <c r="I2870" s="7"/>
      <c r="J2870" s="7"/>
      <c r="K2870" s="7"/>
      <c r="L2870" s="7"/>
      <c r="M2870" s="7"/>
      <c r="N2870" s="7"/>
      <c r="O2870" s="7"/>
      <c r="P2870" s="7"/>
      <c r="Q2870" s="7"/>
      <c r="R2870" s="7"/>
      <c r="S2870" s="7"/>
      <c r="T2870" s="7"/>
      <c r="U2870" s="7"/>
      <c r="V2870" s="7"/>
      <c r="W2870" s="7"/>
      <c r="X2870" s="7"/>
      <c r="Y2870" s="7"/>
      <c r="Z2870" s="7"/>
      <c r="AA2870" s="7"/>
      <c r="AB2870" s="7"/>
      <c r="AC2870" s="7"/>
      <c r="AD2870" s="7"/>
      <c r="AE2870" s="7"/>
      <c r="AF2870" s="7" t="s">
        <v>890</v>
      </c>
    </row>
    <row r="2871" ht="14.25" customHeight="1">
      <c r="A2871" s="5" t="s">
        <v>4227</v>
      </c>
      <c r="B2871" s="5" t="s">
        <v>1230</v>
      </c>
      <c r="C2871" s="5" t="s">
        <v>995</v>
      </c>
      <c r="D2871" s="5" t="s">
        <v>743</v>
      </c>
      <c r="E2871" s="62">
        <v>41640.0</v>
      </c>
      <c r="F2871" s="62">
        <v>42004.0</v>
      </c>
      <c r="G2871" s="5" t="s">
        <v>747</v>
      </c>
      <c r="H2871" s="5">
        <v>22.0</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890</v>
      </c>
    </row>
    <row r="2872" ht="14.25" customHeight="1">
      <c r="A2872" s="7" t="s">
        <v>4228</v>
      </c>
      <c r="B2872" s="7" t="s">
        <v>1230</v>
      </c>
      <c r="C2872" s="7" t="s">
        <v>995</v>
      </c>
      <c r="D2872" s="7" t="s">
        <v>743</v>
      </c>
      <c r="E2872" s="68">
        <v>41640.0</v>
      </c>
      <c r="F2872" s="68">
        <v>42004.0</v>
      </c>
      <c r="G2872" s="7" t="s">
        <v>747</v>
      </c>
      <c r="H2872" s="7">
        <v>60.0</v>
      </c>
      <c r="I2872" s="7"/>
      <c r="J2872" s="7"/>
      <c r="K2872" s="7"/>
      <c r="L2872" s="7"/>
      <c r="M2872" s="7"/>
      <c r="N2872" s="7"/>
      <c r="O2872" s="7"/>
      <c r="P2872" s="7"/>
      <c r="Q2872" s="7"/>
      <c r="R2872" s="7"/>
      <c r="S2872" s="7"/>
      <c r="T2872" s="7"/>
      <c r="U2872" s="7"/>
      <c r="V2872" s="7"/>
      <c r="W2872" s="7"/>
      <c r="X2872" s="7"/>
      <c r="Y2872" s="7"/>
      <c r="Z2872" s="7"/>
      <c r="AA2872" s="7"/>
      <c r="AB2872" s="7"/>
      <c r="AC2872" s="7"/>
      <c r="AD2872" s="7"/>
      <c r="AE2872" s="7"/>
      <c r="AF2872" s="7" t="s">
        <v>890</v>
      </c>
    </row>
    <row r="2873" ht="14.25" customHeight="1">
      <c r="A2873" s="5" t="s">
        <v>4229</v>
      </c>
      <c r="B2873" s="5" t="s">
        <v>1230</v>
      </c>
      <c r="C2873" s="5" t="s">
        <v>995</v>
      </c>
      <c r="D2873" s="5" t="s">
        <v>743</v>
      </c>
      <c r="E2873" s="62">
        <v>41640.0</v>
      </c>
      <c r="F2873" s="62">
        <v>42004.0</v>
      </c>
      <c r="G2873" s="5" t="s">
        <v>747</v>
      </c>
      <c r="H2873" s="5">
        <v>60.0</v>
      </c>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t="s">
        <v>890</v>
      </c>
    </row>
    <row r="2874" ht="14.25" customHeight="1">
      <c r="A2874" s="7" t="s">
        <v>4230</v>
      </c>
      <c r="B2874" s="7" t="s">
        <v>742</v>
      </c>
      <c r="C2874" s="7" t="s">
        <v>995</v>
      </c>
      <c r="D2874" s="7" t="s">
        <v>743</v>
      </c>
      <c r="E2874" s="68">
        <v>41640.0</v>
      </c>
      <c r="F2874" s="68">
        <v>42004.0</v>
      </c>
      <c r="G2874" s="7" t="s">
        <v>747</v>
      </c>
      <c r="H2874" s="7">
        <v>12.8</v>
      </c>
      <c r="I2874" s="7"/>
      <c r="J2874" s="7"/>
      <c r="K2874" s="7"/>
      <c r="L2874" s="7"/>
      <c r="M2874" s="7"/>
      <c r="N2874" s="7"/>
      <c r="O2874" s="7"/>
      <c r="P2874" s="7"/>
      <c r="Q2874" s="7"/>
      <c r="R2874" s="7"/>
      <c r="S2874" s="7"/>
      <c r="T2874" s="7"/>
      <c r="U2874" s="7"/>
      <c r="V2874" s="7"/>
      <c r="W2874" s="7"/>
      <c r="X2874" s="7"/>
      <c r="Y2874" s="7"/>
      <c r="Z2874" s="7"/>
      <c r="AA2874" s="7"/>
      <c r="AB2874" s="7"/>
      <c r="AC2874" s="7"/>
      <c r="AD2874" s="7"/>
      <c r="AE2874" s="7"/>
      <c r="AF2874" s="7" t="s">
        <v>890</v>
      </c>
    </row>
    <row r="2875" ht="14.25" customHeight="1">
      <c r="A2875" s="5" t="s">
        <v>4231</v>
      </c>
      <c r="B2875" s="5" t="s">
        <v>647</v>
      </c>
      <c r="C2875" s="5"/>
      <c r="D2875" s="5" t="s">
        <v>1078</v>
      </c>
      <c r="E2875" s="62">
        <v>41640.0</v>
      </c>
      <c r="F2875" s="62">
        <v>42004.0</v>
      </c>
      <c r="G2875" s="5" t="s">
        <v>747</v>
      </c>
      <c r="H2875" s="5">
        <v>0.1773</v>
      </c>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t="s">
        <v>890</v>
      </c>
    </row>
    <row r="2876" ht="14.25" customHeight="1">
      <c r="A2876" s="7" t="s">
        <v>4231</v>
      </c>
      <c r="B2876" s="7" t="s">
        <v>647</v>
      </c>
      <c r="C2876" s="7"/>
      <c r="D2876" s="7" t="s">
        <v>1085</v>
      </c>
      <c r="E2876" s="68">
        <v>41640.0</v>
      </c>
      <c r="F2876" s="68">
        <v>42004.0</v>
      </c>
      <c r="G2876" s="7" t="s">
        <v>747</v>
      </c>
      <c r="H2876" s="7">
        <v>0.0</v>
      </c>
      <c r="I2876" s="7"/>
      <c r="J2876" s="7"/>
      <c r="K2876" s="7"/>
      <c r="L2876" s="7"/>
      <c r="M2876" s="7"/>
      <c r="N2876" s="7"/>
      <c r="O2876" s="7"/>
      <c r="P2876" s="7"/>
      <c r="Q2876" s="7"/>
      <c r="R2876" s="7"/>
      <c r="S2876" s="7"/>
      <c r="T2876" s="7"/>
      <c r="U2876" s="7"/>
      <c r="V2876" s="7"/>
      <c r="W2876" s="7"/>
      <c r="X2876" s="7"/>
      <c r="Y2876" s="7"/>
      <c r="Z2876" s="7"/>
      <c r="AA2876" s="7"/>
      <c r="AB2876" s="7"/>
      <c r="AC2876" s="7"/>
      <c r="AD2876" s="7"/>
      <c r="AE2876" s="7"/>
      <c r="AF2876" s="7" t="s">
        <v>890</v>
      </c>
    </row>
    <row r="2877" ht="14.25" customHeight="1">
      <c r="A2877" s="5" t="s">
        <v>4231</v>
      </c>
      <c r="B2877" s="5" t="s">
        <v>647</v>
      </c>
      <c r="C2877" s="5"/>
      <c r="D2877" s="5" t="s">
        <v>1089</v>
      </c>
      <c r="E2877" s="62">
        <v>41640.0</v>
      </c>
      <c r="F2877" s="62">
        <v>42004.0</v>
      </c>
      <c r="G2877" s="5" t="s">
        <v>747</v>
      </c>
      <c r="H2877" s="5">
        <v>1.0</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890</v>
      </c>
    </row>
    <row r="2878" ht="14.25" customHeight="1">
      <c r="A2878" s="7" t="s">
        <v>4231</v>
      </c>
      <c r="B2878" s="7" t="s">
        <v>647</v>
      </c>
      <c r="C2878" s="7"/>
      <c r="D2878" s="7" t="s">
        <v>1191</v>
      </c>
      <c r="E2878" s="68">
        <v>41883.0</v>
      </c>
      <c r="F2878" s="68">
        <v>42004.0</v>
      </c>
      <c r="G2878" s="7" t="s">
        <v>1003</v>
      </c>
      <c r="H2878" s="7">
        <v>0.1773</v>
      </c>
      <c r="I2878" s="7">
        <v>0.1773</v>
      </c>
      <c r="J2878" s="7">
        <v>0.1773</v>
      </c>
      <c r="K2878" s="7">
        <v>0.1773</v>
      </c>
      <c r="L2878" s="7">
        <v>0.1773</v>
      </c>
      <c r="M2878" s="7">
        <v>0.1773</v>
      </c>
      <c r="N2878" s="7">
        <v>0.1773</v>
      </c>
      <c r="O2878" s="7">
        <v>0.468</v>
      </c>
      <c r="P2878" s="7">
        <v>0.468</v>
      </c>
      <c r="Q2878" s="7">
        <v>0.468</v>
      </c>
      <c r="R2878" s="7">
        <v>0.468</v>
      </c>
      <c r="S2878" s="7">
        <v>0.468</v>
      </c>
      <c r="T2878" s="7">
        <v>0.468</v>
      </c>
      <c r="U2878" s="7">
        <v>0.468</v>
      </c>
      <c r="V2878" s="7">
        <v>0.468</v>
      </c>
      <c r="W2878" s="7">
        <v>0.468</v>
      </c>
      <c r="X2878" s="7">
        <v>0.468</v>
      </c>
      <c r="Y2878" s="7">
        <v>0.468</v>
      </c>
      <c r="Z2878" s="7">
        <v>0.468</v>
      </c>
      <c r="AA2878" s="7">
        <v>0.468</v>
      </c>
      <c r="AB2878" s="7">
        <v>0.468</v>
      </c>
      <c r="AC2878" s="7">
        <v>0.1773</v>
      </c>
      <c r="AD2878" s="7">
        <v>0.1773</v>
      </c>
      <c r="AE2878" s="7">
        <v>0.1773</v>
      </c>
      <c r="AF2878" s="7" t="s">
        <v>890</v>
      </c>
    </row>
    <row r="2879" ht="14.25" customHeight="1">
      <c r="A2879" s="5" t="s">
        <v>4231</v>
      </c>
      <c r="B2879" s="5" t="s">
        <v>647</v>
      </c>
      <c r="C2879" s="5"/>
      <c r="D2879" s="5" t="s">
        <v>1658</v>
      </c>
      <c r="E2879" s="62">
        <v>41821.0</v>
      </c>
      <c r="F2879" s="62">
        <v>41883.0</v>
      </c>
      <c r="G2879" s="5" t="s">
        <v>747</v>
      </c>
      <c r="H2879" s="5">
        <v>0.1773</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890</v>
      </c>
    </row>
    <row r="2880" ht="14.25" customHeight="1">
      <c r="A2880" s="7" t="s">
        <v>4231</v>
      </c>
      <c r="B2880" s="7" t="s">
        <v>647</v>
      </c>
      <c r="C2880" s="7"/>
      <c r="D2880" s="7" t="s">
        <v>1191</v>
      </c>
      <c r="E2880" s="68">
        <v>41821.0</v>
      </c>
      <c r="F2880" s="68">
        <v>41883.0</v>
      </c>
      <c r="G2880" s="7" t="s">
        <v>1003</v>
      </c>
      <c r="H2880" s="7">
        <v>0.1773</v>
      </c>
      <c r="I2880" s="7">
        <v>0.1773</v>
      </c>
      <c r="J2880" s="7">
        <v>0.1773</v>
      </c>
      <c r="K2880" s="7">
        <v>0.1773</v>
      </c>
      <c r="L2880" s="7">
        <v>0.1773</v>
      </c>
      <c r="M2880" s="7">
        <v>0.1773</v>
      </c>
      <c r="N2880" s="7">
        <v>0.1773</v>
      </c>
      <c r="O2880" s="7">
        <v>0.1773</v>
      </c>
      <c r="P2880" s="7">
        <v>0.26</v>
      </c>
      <c r="Q2880" s="7">
        <v>0.26</v>
      </c>
      <c r="R2880" s="7">
        <v>0.26</v>
      </c>
      <c r="S2880" s="7">
        <v>0.26</v>
      </c>
      <c r="T2880" s="7">
        <v>0.26</v>
      </c>
      <c r="U2880" s="7">
        <v>0.26</v>
      </c>
      <c r="V2880" s="7">
        <v>0.26</v>
      </c>
      <c r="W2880" s="7">
        <v>0.26</v>
      </c>
      <c r="X2880" s="7">
        <v>0.26</v>
      </c>
      <c r="Y2880" s="7">
        <v>0.26</v>
      </c>
      <c r="Z2880" s="7">
        <v>0.26</v>
      </c>
      <c r="AA2880" s="7">
        <v>0.26</v>
      </c>
      <c r="AB2880" s="7">
        <v>0.1773</v>
      </c>
      <c r="AC2880" s="7">
        <v>0.1773</v>
      </c>
      <c r="AD2880" s="7">
        <v>0.1773</v>
      </c>
      <c r="AE2880" s="7">
        <v>0.1773</v>
      </c>
      <c r="AF2880" s="7" t="s">
        <v>890</v>
      </c>
    </row>
    <row r="2881" ht="14.25" customHeight="1">
      <c r="A2881" s="5" t="s">
        <v>4231</v>
      </c>
      <c r="B2881" s="5" t="s">
        <v>647</v>
      </c>
      <c r="C2881" s="5"/>
      <c r="D2881" s="5" t="s">
        <v>1658</v>
      </c>
      <c r="E2881" s="62">
        <v>41640.0</v>
      </c>
      <c r="F2881" s="62">
        <v>41820.0</v>
      </c>
      <c r="G2881" s="5" t="s">
        <v>747</v>
      </c>
      <c r="H2881" s="5">
        <v>0.1773</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890</v>
      </c>
    </row>
    <row r="2882" ht="14.25" customHeight="1">
      <c r="A2882" s="7" t="s">
        <v>4231</v>
      </c>
      <c r="B2882" s="7" t="s">
        <v>647</v>
      </c>
      <c r="C2882" s="7"/>
      <c r="D2882" s="7" t="s">
        <v>1191</v>
      </c>
      <c r="E2882" s="68">
        <v>41640.0</v>
      </c>
      <c r="F2882" s="68">
        <v>41820.0</v>
      </c>
      <c r="G2882" s="7" t="s">
        <v>1003</v>
      </c>
      <c r="H2882" s="7">
        <v>0.1773</v>
      </c>
      <c r="I2882" s="7">
        <v>0.1773</v>
      </c>
      <c r="J2882" s="7">
        <v>0.1773</v>
      </c>
      <c r="K2882" s="7">
        <v>0.1773</v>
      </c>
      <c r="L2882" s="7">
        <v>0.1773</v>
      </c>
      <c r="M2882" s="7">
        <v>0.1773</v>
      </c>
      <c r="N2882" s="7">
        <v>0.1773</v>
      </c>
      <c r="O2882" s="7">
        <v>0.468</v>
      </c>
      <c r="P2882" s="7">
        <v>0.468</v>
      </c>
      <c r="Q2882" s="7">
        <v>0.468</v>
      </c>
      <c r="R2882" s="7">
        <v>0.468</v>
      </c>
      <c r="S2882" s="7">
        <v>0.468</v>
      </c>
      <c r="T2882" s="7">
        <v>0.468</v>
      </c>
      <c r="U2882" s="7">
        <v>0.468</v>
      </c>
      <c r="V2882" s="7">
        <v>0.468</v>
      </c>
      <c r="W2882" s="7">
        <v>0.468</v>
      </c>
      <c r="X2882" s="7">
        <v>0.468</v>
      </c>
      <c r="Y2882" s="7">
        <v>0.468</v>
      </c>
      <c r="Z2882" s="7">
        <v>0.468</v>
      </c>
      <c r="AA2882" s="7">
        <v>0.468</v>
      </c>
      <c r="AB2882" s="7">
        <v>0.468</v>
      </c>
      <c r="AC2882" s="7">
        <v>0.1773</v>
      </c>
      <c r="AD2882" s="7">
        <v>0.1773</v>
      </c>
      <c r="AE2882" s="7">
        <v>0.1773</v>
      </c>
      <c r="AF2882" s="7" t="s">
        <v>890</v>
      </c>
    </row>
    <row r="2883" ht="14.25" customHeight="1">
      <c r="A2883" s="5" t="s">
        <v>4232</v>
      </c>
      <c r="B2883" s="5" t="s">
        <v>742</v>
      </c>
      <c r="C2883" s="5"/>
      <c r="D2883" s="5" t="s">
        <v>743</v>
      </c>
      <c r="E2883" s="62">
        <v>41640.0</v>
      </c>
      <c r="F2883" s="62">
        <v>42004.0</v>
      </c>
      <c r="G2883" s="5" t="s">
        <v>747</v>
      </c>
      <c r="H2883" s="5">
        <v>0.0</v>
      </c>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t="s">
        <v>890</v>
      </c>
    </row>
    <row r="2884" ht="14.25" customHeight="1">
      <c r="A2884" s="5" t="s">
        <v>4233</v>
      </c>
      <c r="B2884" s="5" t="s">
        <v>886</v>
      </c>
      <c r="C2884" s="5" t="s">
        <v>887</v>
      </c>
      <c r="D2884" s="5" t="s">
        <v>743</v>
      </c>
      <c r="E2884" s="62">
        <v>41640.0</v>
      </c>
      <c r="F2884" s="62">
        <v>42004.0</v>
      </c>
      <c r="G2884" s="5" t="s">
        <v>747</v>
      </c>
      <c r="H2884" s="5">
        <v>120.0</v>
      </c>
      <c r="I2884" s="5"/>
      <c r="J2884" s="5"/>
      <c r="K2884" s="5"/>
      <c r="L2884" s="5"/>
      <c r="M2884" s="5"/>
      <c r="N2884" s="5"/>
      <c r="O2884" s="5"/>
      <c r="P2884" s="5"/>
      <c r="Q2884" s="5"/>
      <c r="R2884" s="5"/>
      <c r="S2884" s="5"/>
      <c r="T2884" s="5"/>
      <c r="U2884" s="5"/>
      <c r="V2884" s="5"/>
      <c r="W2884" s="5"/>
      <c r="X2884" s="5"/>
      <c r="Y2884" s="5"/>
      <c r="Z2884" s="5"/>
      <c r="AA2884" s="5"/>
      <c r="AB2884" s="5"/>
      <c r="AC2884" s="5"/>
      <c r="AD2884" s="5"/>
      <c r="AE2884" s="5"/>
      <c r="AF2884" s="5" t="s">
        <v>749</v>
      </c>
    </row>
    <row r="2885" ht="14.25" customHeight="1">
      <c r="A2885" s="7" t="s">
        <v>4234</v>
      </c>
      <c r="B2885" s="7" t="s">
        <v>647</v>
      </c>
      <c r="C2885" s="7"/>
      <c r="D2885" s="7" t="s">
        <v>1223</v>
      </c>
      <c r="E2885" s="68">
        <v>41640.0</v>
      </c>
      <c r="F2885" s="68">
        <v>42004.0</v>
      </c>
      <c r="G2885" s="7" t="s">
        <v>1003</v>
      </c>
      <c r="H2885" s="7">
        <v>0.0</v>
      </c>
      <c r="I2885" s="7">
        <v>0.0</v>
      </c>
      <c r="J2885" s="7">
        <v>0.0</v>
      </c>
      <c r="K2885" s="7">
        <v>0.0</v>
      </c>
      <c r="L2885" s="7">
        <v>0.0</v>
      </c>
      <c r="M2885" s="7">
        <v>0.0</v>
      </c>
      <c r="N2885" s="7">
        <v>0.0</v>
      </c>
      <c r="O2885" s="7">
        <v>0.0</v>
      </c>
      <c r="P2885" s="7">
        <v>0.25</v>
      </c>
      <c r="Q2885" s="7">
        <v>0.25</v>
      </c>
      <c r="R2885" s="7">
        <v>0.25</v>
      </c>
      <c r="S2885" s="7">
        <v>0.25</v>
      </c>
      <c r="T2885" s="7">
        <v>0.25</v>
      </c>
      <c r="U2885" s="7">
        <v>0.25</v>
      </c>
      <c r="V2885" s="7">
        <v>0.25</v>
      </c>
      <c r="W2885" s="7">
        <v>0.95</v>
      </c>
      <c r="X2885" s="7">
        <v>0.95</v>
      </c>
      <c r="Y2885" s="7">
        <v>0.1</v>
      </c>
      <c r="Z2885" s="7">
        <v>0.1</v>
      </c>
      <c r="AA2885" s="7">
        <v>0.1</v>
      </c>
      <c r="AB2885" s="7">
        <v>0.0</v>
      </c>
      <c r="AC2885" s="7">
        <v>0.0</v>
      </c>
      <c r="AD2885" s="7">
        <v>0.0</v>
      </c>
      <c r="AE2885" s="7">
        <v>0.0</v>
      </c>
      <c r="AF2885" s="7" t="s">
        <v>749</v>
      </c>
    </row>
    <row r="2886" ht="14.25" customHeight="1">
      <c r="A2886" s="5" t="s">
        <v>4234</v>
      </c>
      <c r="B2886" s="5" t="s">
        <v>647</v>
      </c>
      <c r="C2886" s="5"/>
      <c r="D2886" s="5" t="s">
        <v>1085</v>
      </c>
      <c r="E2886" s="62">
        <v>41640.0</v>
      </c>
      <c r="F2886" s="62">
        <v>42004.0</v>
      </c>
      <c r="G2886" s="5" t="s">
        <v>747</v>
      </c>
      <c r="H2886" s="5">
        <v>0.0</v>
      </c>
      <c r="I2886" s="5"/>
      <c r="J2886" s="5"/>
      <c r="K2886" s="5"/>
      <c r="L2886" s="5"/>
      <c r="M2886" s="5"/>
      <c r="N2886" s="5"/>
      <c r="O2886" s="5"/>
      <c r="P2886" s="5"/>
      <c r="Q2886" s="5"/>
      <c r="R2886" s="5"/>
      <c r="S2886" s="5"/>
      <c r="T2886" s="5"/>
      <c r="U2886" s="5"/>
      <c r="V2886" s="5"/>
      <c r="W2886" s="5"/>
      <c r="X2886" s="5"/>
      <c r="Y2886" s="5"/>
      <c r="Z2886" s="5"/>
      <c r="AA2886" s="5"/>
      <c r="AB2886" s="5"/>
      <c r="AC2886" s="5"/>
      <c r="AD2886" s="5"/>
      <c r="AE2886" s="5"/>
      <c r="AF2886" s="5" t="s">
        <v>749</v>
      </c>
    </row>
    <row r="2887" ht="14.25" customHeight="1">
      <c r="A2887" s="7" t="s">
        <v>4234</v>
      </c>
      <c r="B2887" s="7" t="s">
        <v>647</v>
      </c>
      <c r="C2887" s="7"/>
      <c r="D2887" s="7" t="s">
        <v>1658</v>
      </c>
      <c r="E2887" s="68">
        <v>41883.0</v>
      </c>
      <c r="F2887" s="68">
        <v>42004.0</v>
      </c>
      <c r="G2887" s="7" t="s">
        <v>747</v>
      </c>
      <c r="H2887" s="7">
        <v>0.0</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749</v>
      </c>
    </row>
    <row r="2888" ht="14.25" customHeight="1">
      <c r="A2888" s="5" t="s">
        <v>4234</v>
      </c>
      <c r="B2888" s="5" t="s">
        <v>647</v>
      </c>
      <c r="C2888" s="5"/>
      <c r="D2888" s="5" t="s">
        <v>1191</v>
      </c>
      <c r="E2888" s="62">
        <v>41883.0</v>
      </c>
      <c r="F2888" s="62">
        <v>42004.0</v>
      </c>
      <c r="G2888" s="5" t="s">
        <v>1003</v>
      </c>
      <c r="H2888" s="5">
        <v>0.0</v>
      </c>
      <c r="I2888" s="5">
        <v>0.0</v>
      </c>
      <c r="J2888" s="5">
        <v>0.0</v>
      </c>
      <c r="K2888" s="5">
        <v>0.0</v>
      </c>
      <c r="L2888" s="5">
        <v>0.0</v>
      </c>
      <c r="M2888" s="5">
        <v>0.0</v>
      </c>
      <c r="N2888" s="5">
        <v>0.0</v>
      </c>
      <c r="O2888" s="5">
        <v>0.0</v>
      </c>
      <c r="P2888" s="5">
        <v>0.25</v>
      </c>
      <c r="Q2888" s="5">
        <v>0.25</v>
      </c>
      <c r="R2888" s="5">
        <v>0.25</v>
      </c>
      <c r="S2888" s="5">
        <v>0.25</v>
      </c>
      <c r="T2888" s="5">
        <v>0.25</v>
      </c>
      <c r="U2888" s="5">
        <v>0.25</v>
      </c>
      <c r="V2888" s="5">
        <v>0.25</v>
      </c>
      <c r="W2888" s="5">
        <v>0.95</v>
      </c>
      <c r="X2888" s="5">
        <v>0.95</v>
      </c>
      <c r="Y2888" s="5">
        <v>0.1</v>
      </c>
      <c r="Z2888" s="5">
        <v>0.1</v>
      </c>
      <c r="AA2888" s="5">
        <v>0.1</v>
      </c>
      <c r="AB2888" s="5">
        <v>0.0</v>
      </c>
      <c r="AC2888" s="5">
        <v>0.0</v>
      </c>
      <c r="AD2888" s="5">
        <v>0.0</v>
      </c>
      <c r="AE2888" s="5">
        <v>0.0</v>
      </c>
      <c r="AF2888" s="5" t="s">
        <v>749</v>
      </c>
    </row>
    <row r="2889" ht="14.25" customHeight="1">
      <c r="A2889" s="7" t="s">
        <v>4234</v>
      </c>
      <c r="B2889" s="7" t="s">
        <v>647</v>
      </c>
      <c r="C2889" s="7"/>
      <c r="D2889" s="7" t="s">
        <v>1658</v>
      </c>
      <c r="E2889" s="68">
        <v>41821.0</v>
      </c>
      <c r="F2889" s="68">
        <v>41883.0</v>
      </c>
      <c r="G2889" s="7" t="s">
        <v>747</v>
      </c>
      <c r="H2889" s="7">
        <v>0.0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749</v>
      </c>
    </row>
    <row r="2890" ht="14.25" customHeight="1">
      <c r="A2890" s="5" t="s">
        <v>4234</v>
      </c>
      <c r="B2890" s="5" t="s">
        <v>647</v>
      </c>
      <c r="C2890" s="5"/>
      <c r="D2890" s="5" t="s">
        <v>1191</v>
      </c>
      <c r="E2890" s="62">
        <v>41821.0</v>
      </c>
      <c r="F2890" s="62">
        <v>41883.0</v>
      </c>
      <c r="G2890" s="5" t="s">
        <v>1003</v>
      </c>
      <c r="H2890" s="5">
        <v>0.0</v>
      </c>
      <c r="I2890" s="5">
        <v>0.0</v>
      </c>
      <c r="J2890" s="5">
        <v>0.0</v>
      </c>
      <c r="K2890" s="5">
        <v>0.0</v>
      </c>
      <c r="L2890" s="5">
        <v>0.0</v>
      </c>
      <c r="M2890" s="5">
        <v>0.0</v>
      </c>
      <c r="N2890" s="5">
        <v>0.0</v>
      </c>
      <c r="O2890" s="5">
        <v>0.0</v>
      </c>
      <c r="P2890" s="5">
        <v>0.15</v>
      </c>
      <c r="Q2890" s="5">
        <v>0.15</v>
      </c>
      <c r="R2890" s="5">
        <v>0.15</v>
      </c>
      <c r="S2890" s="5">
        <v>0.15</v>
      </c>
      <c r="T2890" s="5">
        <v>0.15</v>
      </c>
      <c r="U2890" s="5">
        <v>0.15</v>
      </c>
      <c r="V2890" s="5">
        <v>0.15</v>
      </c>
      <c r="W2890" s="5">
        <v>0.15</v>
      </c>
      <c r="X2890" s="5">
        <v>0.15</v>
      </c>
      <c r="Y2890" s="5">
        <v>0.35</v>
      </c>
      <c r="Z2890" s="5">
        <v>0.35</v>
      </c>
      <c r="AA2890" s="5">
        <v>0.0</v>
      </c>
      <c r="AB2890" s="5">
        <v>0.0</v>
      </c>
      <c r="AC2890" s="5">
        <v>0.0</v>
      </c>
      <c r="AD2890" s="5">
        <v>0.0</v>
      </c>
      <c r="AE2890" s="5">
        <v>0.0</v>
      </c>
      <c r="AF2890" s="5" t="s">
        <v>749</v>
      </c>
    </row>
    <row r="2891" ht="14.25" customHeight="1">
      <c r="A2891" s="7" t="s">
        <v>4234</v>
      </c>
      <c r="B2891" s="7" t="s">
        <v>647</v>
      </c>
      <c r="C2891" s="7"/>
      <c r="D2891" s="7" t="s">
        <v>1658</v>
      </c>
      <c r="E2891" s="68">
        <v>41640.0</v>
      </c>
      <c r="F2891" s="68">
        <v>41820.0</v>
      </c>
      <c r="G2891" s="7" t="s">
        <v>747</v>
      </c>
      <c r="H2891" s="7">
        <v>0.0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749</v>
      </c>
    </row>
    <row r="2892" ht="14.25" customHeight="1">
      <c r="A2892" s="5" t="s">
        <v>4235</v>
      </c>
      <c r="B2892" s="5" t="s">
        <v>1077</v>
      </c>
      <c r="C2892" s="5"/>
      <c r="D2892" s="5" t="s">
        <v>1223</v>
      </c>
      <c r="E2892" s="62">
        <v>41640.0</v>
      </c>
      <c r="F2892" s="62">
        <v>42004.0</v>
      </c>
      <c r="G2892" s="5" t="s">
        <v>1003</v>
      </c>
      <c r="H2892" s="5">
        <v>0.0</v>
      </c>
      <c r="I2892" s="5">
        <v>0.0</v>
      </c>
      <c r="J2892" s="5">
        <v>0.0</v>
      </c>
      <c r="K2892" s="5">
        <v>0.0</v>
      </c>
      <c r="L2892" s="5">
        <v>0.0</v>
      </c>
      <c r="M2892" s="5">
        <v>0.0</v>
      </c>
      <c r="N2892" s="5">
        <v>0.0</v>
      </c>
      <c r="O2892" s="5">
        <v>0.0</v>
      </c>
      <c r="P2892" s="5">
        <v>0.3</v>
      </c>
      <c r="Q2892" s="5">
        <v>0.3</v>
      </c>
      <c r="R2892" s="5">
        <v>0.3</v>
      </c>
      <c r="S2892" s="5">
        <v>0.3</v>
      </c>
      <c r="T2892" s="5">
        <v>0.3</v>
      </c>
      <c r="U2892" s="5">
        <v>0.3</v>
      </c>
      <c r="V2892" s="5">
        <v>0.3</v>
      </c>
      <c r="W2892" s="5">
        <v>0.15</v>
      </c>
      <c r="X2892" s="5">
        <v>0.0</v>
      </c>
      <c r="Y2892" s="5">
        <v>0.0</v>
      </c>
      <c r="Z2892" s="5">
        <v>0.0</v>
      </c>
      <c r="AA2892" s="5">
        <v>0.0</v>
      </c>
      <c r="AB2892" s="5">
        <v>0.0</v>
      </c>
      <c r="AC2892" s="5">
        <v>0.0</v>
      </c>
      <c r="AD2892" s="5">
        <v>0.0</v>
      </c>
      <c r="AE2892" s="5">
        <v>0.0</v>
      </c>
      <c r="AF2892" s="5" t="s">
        <v>749</v>
      </c>
    </row>
    <row r="2893" ht="14.25" customHeight="1">
      <c r="A2893" s="7" t="s">
        <v>4235</v>
      </c>
      <c r="B2893" s="7" t="s">
        <v>1077</v>
      </c>
      <c r="C2893" s="7"/>
      <c r="D2893" s="7" t="s">
        <v>3032</v>
      </c>
      <c r="E2893" s="68">
        <v>41640.0</v>
      </c>
      <c r="F2893" s="68">
        <v>42004.0</v>
      </c>
      <c r="G2893" s="7" t="s">
        <v>747</v>
      </c>
      <c r="H2893" s="7">
        <v>0.0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749</v>
      </c>
    </row>
    <row r="2894" ht="14.25" customHeight="1">
      <c r="A2894" s="5" t="s">
        <v>4236</v>
      </c>
      <c r="B2894" s="5" t="s">
        <v>1185</v>
      </c>
      <c r="C2894" s="5"/>
      <c r="D2894" s="5" t="s">
        <v>1223</v>
      </c>
      <c r="E2894" s="62">
        <v>41640.0</v>
      </c>
      <c r="F2894" s="62">
        <v>42004.0</v>
      </c>
      <c r="G2894" s="5" t="s">
        <v>1003</v>
      </c>
      <c r="H2894" s="5">
        <v>0.35</v>
      </c>
      <c r="I2894" s="5">
        <v>0.35</v>
      </c>
      <c r="J2894" s="5">
        <v>0.35</v>
      </c>
      <c r="K2894" s="5">
        <v>0.35</v>
      </c>
      <c r="L2894" s="5">
        <v>0.35</v>
      </c>
      <c r="M2894" s="5">
        <v>0.35</v>
      </c>
      <c r="N2894" s="5">
        <v>0.35</v>
      </c>
      <c r="O2894" s="5">
        <v>0.35</v>
      </c>
      <c r="P2894" s="5">
        <v>0.95</v>
      </c>
      <c r="Q2894" s="5">
        <v>0.95</v>
      </c>
      <c r="R2894" s="5">
        <v>0.95</v>
      </c>
      <c r="S2894" s="5">
        <v>0.95</v>
      </c>
      <c r="T2894" s="5">
        <v>0.95</v>
      </c>
      <c r="U2894" s="5">
        <v>0.95</v>
      </c>
      <c r="V2894" s="5">
        <v>0.95</v>
      </c>
      <c r="W2894" s="5">
        <v>0.95</v>
      </c>
      <c r="X2894" s="5">
        <v>0.95</v>
      </c>
      <c r="Y2894" s="5">
        <v>0.35</v>
      </c>
      <c r="Z2894" s="5">
        <v>0.35</v>
      </c>
      <c r="AA2894" s="5">
        <v>0.35</v>
      </c>
      <c r="AB2894" s="5">
        <v>0.35</v>
      </c>
      <c r="AC2894" s="5">
        <v>0.35</v>
      </c>
      <c r="AD2894" s="5">
        <v>0.35</v>
      </c>
      <c r="AE2894" s="5">
        <v>0.35</v>
      </c>
      <c r="AF2894" s="5" t="s">
        <v>749</v>
      </c>
    </row>
    <row r="2895" ht="14.25" customHeight="1">
      <c r="A2895" s="7" t="s">
        <v>4236</v>
      </c>
      <c r="B2895" s="7" t="s">
        <v>1185</v>
      </c>
      <c r="C2895" s="7"/>
      <c r="D2895" s="7" t="s">
        <v>1085</v>
      </c>
      <c r="E2895" s="68">
        <v>41640.0</v>
      </c>
      <c r="F2895" s="68">
        <v>42004.0</v>
      </c>
      <c r="G2895" s="7" t="s">
        <v>747</v>
      </c>
      <c r="H2895" s="7">
        <v>0.35</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749</v>
      </c>
    </row>
    <row r="2896" ht="14.25" customHeight="1">
      <c r="A2896" s="5" t="s">
        <v>4236</v>
      </c>
      <c r="B2896" s="5" t="s">
        <v>1185</v>
      </c>
      <c r="C2896" s="5"/>
      <c r="D2896" s="5" t="s">
        <v>1658</v>
      </c>
      <c r="E2896" s="62">
        <v>41883.0</v>
      </c>
      <c r="F2896" s="62">
        <v>42004.0</v>
      </c>
      <c r="G2896" s="5" t="s">
        <v>747</v>
      </c>
      <c r="H2896" s="5">
        <v>0.35</v>
      </c>
      <c r="I2896" s="5"/>
      <c r="J2896" s="5"/>
      <c r="K2896" s="5"/>
      <c r="L2896" s="5"/>
      <c r="M2896" s="5"/>
      <c r="N2896" s="5"/>
      <c r="O2896" s="5"/>
      <c r="P2896" s="5"/>
      <c r="Q2896" s="5"/>
      <c r="R2896" s="5"/>
      <c r="S2896" s="5"/>
      <c r="T2896" s="5"/>
      <c r="U2896" s="5"/>
      <c r="V2896" s="5"/>
      <c r="W2896" s="5"/>
      <c r="X2896" s="5"/>
      <c r="Y2896" s="5"/>
      <c r="Z2896" s="5"/>
      <c r="AA2896" s="5"/>
      <c r="AB2896" s="5"/>
      <c r="AC2896" s="5"/>
      <c r="AD2896" s="5"/>
      <c r="AE2896" s="5"/>
      <c r="AF2896" s="5" t="s">
        <v>749</v>
      </c>
    </row>
    <row r="2897" ht="14.25" customHeight="1">
      <c r="A2897" s="7" t="s">
        <v>4236</v>
      </c>
      <c r="B2897" s="7" t="s">
        <v>1185</v>
      </c>
      <c r="C2897" s="7"/>
      <c r="D2897" s="7" t="s">
        <v>1191</v>
      </c>
      <c r="E2897" s="68">
        <v>41883.0</v>
      </c>
      <c r="F2897" s="68">
        <v>42004.0</v>
      </c>
      <c r="G2897" s="7" t="s">
        <v>1003</v>
      </c>
      <c r="H2897" s="7">
        <v>0.35</v>
      </c>
      <c r="I2897" s="7">
        <v>0.35</v>
      </c>
      <c r="J2897" s="7">
        <v>0.35</v>
      </c>
      <c r="K2897" s="7">
        <v>0.35</v>
      </c>
      <c r="L2897" s="7">
        <v>0.35</v>
      </c>
      <c r="M2897" s="7">
        <v>0.35</v>
      </c>
      <c r="N2897" s="7">
        <v>0.35</v>
      </c>
      <c r="O2897" s="7">
        <v>0.35</v>
      </c>
      <c r="P2897" s="7">
        <v>0.95</v>
      </c>
      <c r="Q2897" s="7">
        <v>0.95</v>
      </c>
      <c r="R2897" s="7">
        <v>0.95</v>
      </c>
      <c r="S2897" s="7">
        <v>0.95</v>
      </c>
      <c r="T2897" s="7">
        <v>0.95</v>
      </c>
      <c r="U2897" s="7">
        <v>0.95</v>
      </c>
      <c r="V2897" s="7">
        <v>0.95</v>
      </c>
      <c r="W2897" s="7">
        <v>0.95</v>
      </c>
      <c r="X2897" s="7">
        <v>0.95</v>
      </c>
      <c r="Y2897" s="7">
        <v>0.35</v>
      </c>
      <c r="Z2897" s="7">
        <v>0.35</v>
      </c>
      <c r="AA2897" s="7">
        <v>0.35</v>
      </c>
      <c r="AB2897" s="7">
        <v>0.35</v>
      </c>
      <c r="AC2897" s="7">
        <v>0.35</v>
      </c>
      <c r="AD2897" s="7">
        <v>0.35</v>
      </c>
      <c r="AE2897" s="7">
        <v>0.35</v>
      </c>
      <c r="AF2897" s="7" t="s">
        <v>749</v>
      </c>
    </row>
    <row r="2898" ht="14.25" customHeight="1">
      <c r="A2898" s="5" t="s">
        <v>4236</v>
      </c>
      <c r="B2898" s="5" t="s">
        <v>1185</v>
      </c>
      <c r="C2898" s="5"/>
      <c r="D2898" s="5" t="s">
        <v>1658</v>
      </c>
      <c r="E2898" s="62">
        <v>41821.0</v>
      </c>
      <c r="F2898" s="62">
        <v>41883.0</v>
      </c>
      <c r="G2898" s="5" t="s">
        <v>747</v>
      </c>
      <c r="H2898" s="5">
        <v>0.25</v>
      </c>
      <c r="I2898" s="5"/>
      <c r="J2898" s="5"/>
      <c r="K2898" s="5"/>
      <c r="L2898" s="5"/>
      <c r="M2898" s="5"/>
      <c r="N2898" s="5"/>
      <c r="O2898" s="5"/>
      <c r="P2898" s="5"/>
      <c r="Q2898" s="5"/>
      <c r="R2898" s="5"/>
      <c r="S2898" s="5"/>
      <c r="T2898" s="5"/>
      <c r="U2898" s="5"/>
      <c r="V2898" s="5"/>
      <c r="W2898" s="5"/>
      <c r="X2898" s="5"/>
      <c r="Y2898" s="5"/>
      <c r="Z2898" s="5"/>
      <c r="AA2898" s="5"/>
      <c r="AB2898" s="5"/>
      <c r="AC2898" s="5"/>
      <c r="AD2898" s="5"/>
      <c r="AE2898" s="5"/>
      <c r="AF2898" s="5" t="s">
        <v>749</v>
      </c>
    </row>
    <row r="2899" ht="14.25" customHeight="1">
      <c r="A2899" s="7" t="s">
        <v>4236</v>
      </c>
      <c r="B2899" s="7" t="s">
        <v>1185</v>
      </c>
      <c r="C2899" s="7"/>
      <c r="D2899" s="7" t="s">
        <v>1191</v>
      </c>
      <c r="E2899" s="68">
        <v>41821.0</v>
      </c>
      <c r="F2899" s="68">
        <v>41883.0</v>
      </c>
      <c r="G2899" s="7" t="s">
        <v>1003</v>
      </c>
      <c r="H2899" s="7">
        <v>0.25</v>
      </c>
      <c r="I2899" s="7">
        <v>0.25</v>
      </c>
      <c r="J2899" s="7">
        <v>0.25</v>
      </c>
      <c r="K2899" s="7">
        <v>0.25</v>
      </c>
      <c r="L2899" s="7">
        <v>0.25</v>
      </c>
      <c r="M2899" s="7">
        <v>0.25</v>
      </c>
      <c r="N2899" s="7">
        <v>0.25</v>
      </c>
      <c r="O2899" s="7">
        <v>0.25</v>
      </c>
      <c r="P2899" s="7">
        <v>0.5</v>
      </c>
      <c r="Q2899" s="7">
        <v>0.5</v>
      </c>
      <c r="R2899" s="7">
        <v>0.5</v>
      </c>
      <c r="S2899" s="7">
        <v>0.5</v>
      </c>
      <c r="T2899" s="7">
        <v>0.5</v>
      </c>
      <c r="U2899" s="7">
        <v>0.5</v>
      </c>
      <c r="V2899" s="7">
        <v>0.5</v>
      </c>
      <c r="W2899" s="7">
        <v>0.5</v>
      </c>
      <c r="X2899" s="7">
        <v>0.5</v>
      </c>
      <c r="Y2899" s="7">
        <v>0.25</v>
      </c>
      <c r="Z2899" s="7">
        <v>0.25</v>
      </c>
      <c r="AA2899" s="7">
        <v>0.25</v>
      </c>
      <c r="AB2899" s="7">
        <v>0.25</v>
      </c>
      <c r="AC2899" s="7">
        <v>0.25</v>
      </c>
      <c r="AD2899" s="7">
        <v>0.25</v>
      </c>
      <c r="AE2899" s="7">
        <v>0.25</v>
      </c>
      <c r="AF2899" s="7" t="s">
        <v>749</v>
      </c>
    </row>
    <row r="2900" ht="14.25" customHeight="1">
      <c r="A2900" s="5" t="s">
        <v>4236</v>
      </c>
      <c r="B2900" s="5" t="s">
        <v>1185</v>
      </c>
      <c r="C2900" s="5"/>
      <c r="D2900" s="5" t="s">
        <v>1658</v>
      </c>
      <c r="E2900" s="62">
        <v>41640.0</v>
      </c>
      <c r="F2900" s="62">
        <v>41820.0</v>
      </c>
      <c r="G2900" s="5" t="s">
        <v>747</v>
      </c>
      <c r="H2900" s="5">
        <v>0.35</v>
      </c>
      <c r="I2900" s="5"/>
      <c r="J2900" s="5"/>
      <c r="K2900" s="5"/>
      <c r="L2900" s="5"/>
      <c r="M2900" s="5"/>
      <c r="N2900" s="5"/>
      <c r="O2900" s="5"/>
      <c r="P2900" s="5"/>
      <c r="Q2900" s="5"/>
      <c r="R2900" s="5"/>
      <c r="S2900" s="5"/>
      <c r="T2900" s="5"/>
      <c r="U2900" s="5"/>
      <c r="V2900" s="5"/>
      <c r="W2900" s="5"/>
      <c r="X2900" s="5"/>
      <c r="Y2900" s="5"/>
      <c r="Z2900" s="5"/>
      <c r="AA2900" s="5"/>
      <c r="AB2900" s="5"/>
      <c r="AC2900" s="5"/>
      <c r="AD2900" s="5"/>
      <c r="AE2900" s="5"/>
      <c r="AF2900" s="5" t="s">
        <v>749</v>
      </c>
    </row>
    <row r="2901" ht="14.25" customHeight="1">
      <c r="A2901" s="7" t="s">
        <v>4237</v>
      </c>
      <c r="B2901" s="7" t="s">
        <v>41</v>
      </c>
      <c r="C2901" s="7"/>
      <c r="D2901" s="7" t="s">
        <v>1223</v>
      </c>
      <c r="E2901" s="68">
        <v>41640.0</v>
      </c>
      <c r="F2901" s="68">
        <v>42004.0</v>
      </c>
      <c r="G2901" s="7" t="s">
        <v>1003</v>
      </c>
      <c r="H2901" s="7">
        <v>0.1773</v>
      </c>
      <c r="I2901" s="7">
        <v>0.1773</v>
      </c>
      <c r="J2901" s="7">
        <v>0.1773</v>
      </c>
      <c r="K2901" s="7">
        <v>0.1773</v>
      </c>
      <c r="L2901" s="7">
        <v>0.1773</v>
      </c>
      <c r="M2901" s="7">
        <v>0.1773</v>
      </c>
      <c r="N2901" s="7">
        <v>0.1773</v>
      </c>
      <c r="O2901" s="7">
        <v>0.9</v>
      </c>
      <c r="P2901" s="7">
        <v>0.9</v>
      </c>
      <c r="Q2901" s="7">
        <v>0.9</v>
      </c>
      <c r="R2901" s="7">
        <v>0.9</v>
      </c>
      <c r="S2901" s="7">
        <v>0.9</v>
      </c>
      <c r="T2901" s="7">
        <v>0.9</v>
      </c>
      <c r="U2901" s="7">
        <v>0.9</v>
      </c>
      <c r="V2901" s="7">
        <v>0.9</v>
      </c>
      <c r="W2901" s="7">
        <v>0.9</v>
      </c>
      <c r="X2901" s="7">
        <v>0.9</v>
      </c>
      <c r="Y2901" s="7">
        <v>0.9</v>
      </c>
      <c r="Z2901" s="7">
        <v>0.9</v>
      </c>
      <c r="AA2901" s="7">
        <v>0.9</v>
      </c>
      <c r="AB2901" s="7">
        <v>0.9</v>
      </c>
      <c r="AC2901" s="7">
        <v>0.1773</v>
      </c>
      <c r="AD2901" s="7">
        <v>0.1773</v>
      </c>
      <c r="AE2901" s="7">
        <v>0.1773</v>
      </c>
      <c r="AF2901" s="7" t="s">
        <v>749</v>
      </c>
    </row>
    <row r="2902" ht="14.25" customHeight="1">
      <c r="A2902" s="5" t="s">
        <v>4237</v>
      </c>
      <c r="B2902" s="5" t="s">
        <v>41</v>
      </c>
      <c r="C2902" s="5"/>
      <c r="D2902" s="5" t="s">
        <v>1085</v>
      </c>
      <c r="E2902" s="62">
        <v>41640.0</v>
      </c>
      <c r="F2902" s="62">
        <v>42004.0</v>
      </c>
      <c r="G2902" s="5" t="s">
        <v>747</v>
      </c>
      <c r="H2902" s="5">
        <v>0.1773</v>
      </c>
      <c r="I2902" s="5"/>
      <c r="J2902" s="5"/>
      <c r="K2902" s="5"/>
      <c r="L2902" s="5"/>
      <c r="M2902" s="5"/>
      <c r="N2902" s="5"/>
      <c r="O2902" s="5"/>
      <c r="P2902" s="5"/>
      <c r="Q2902" s="5"/>
      <c r="R2902" s="5"/>
      <c r="S2902" s="5"/>
      <c r="T2902" s="5"/>
      <c r="U2902" s="5"/>
      <c r="V2902" s="5"/>
      <c r="W2902" s="5"/>
      <c r="X2902" s="5"/>
      <c r="Y2902" s="5"/>
      <c r="Z2902" s="5"/>
      <c r="AA2902" s="5"/>
      <c r="AB2902" s="5"/>
      <c r="AC2902" s="5"/>
      <c r="AD2902" s="5"/>
      <c r="AE2902" s="5"/>
      <c r="AF2902" s="5" t="s">
        <v>749</v>
      </c>
    </row>
    <row r="2903" ht="14.25" customHeight="1">
      <c r="A2903" s="7" t="s">
        <v>4237</v>
      </c>
      <c r="B2903" s="7" t="s">
        <v>41</v>
      </c>
      <c r="C2903" s="7"/>
      <c r="D2903" s="7" t="s">
        <v>1658</v>
      </c>
      <c r="E2903" s="68">
        <v>41883.0</v>
      </c>
      <c r="F2903" s="68">
        <v>42004.0</v>
      </c>
      <c r="G2903" s="7" t="s">
        <v>747</v>
      </c>
      <c r="H2903" s="7">
        <v>0.1773</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749</v>
      </c>
    </row>
    <row r="2904" ht="14.25" customHeight="1">
      <c r="A2904" s="5" t="s">
        <v>4237</v>
      </c>
      <c r="B2904" s="5" t="s">
        <v>41</v>
      </c>
      <c r="C2904" s="5"/>
      <c r="D2904" s="5" t="s">
        <v>1191</v>
      </c>
      <c r="E2904" s="62">
        <v>41883.0</v>
      </c>
      <c r="F2904" s="62">
        <v>42004.0</v>
      </c>
      <c r="G2904" s="5" t="s">
        <v>1003</v>
      </c>
      <c r="H2904" s="5">
        <v>0.1773</v>
      </c>
      <c r="I2904" s="5">
        <v>0.1773</v>
      </c>
      <c r="J2904" s="5">
        <v>0.1773</v>
      </c>
      <c r="K2904" s="5">
        <v>0.1773</v>
      </c>
      <c r="L2904" s="5">
        <v>0.1773</v>
      </c>
      <c r="M2904" s="5">
        <v>0.1773</v>
      </c>
      <c r="N2904" s="5">
        <v>0.1773</v>
      </c>
      <c r="O2904" s="5">
        <v>0.9</v>
      </c>
      <c r="P2904" s="5">
        <v>0.9</v>
      </c>
      <c r="Q2904" s="5">
        <v>0.9</v>
      </c>
      <c r="R2904" s="5">
        <v>0.9</v>
      </c>
      <c r="S2904" s="5">
        <v>0.9</v>
      </c>
      <c r="T2904" s="5">
        <v>0.9</v>
      </c>
      <c r="U2904" s="5">
        <v>0.9</v>
      </c>
      <c r="V2904" s="5">
        <v>0.9</v>
      </c>
      <c r="W2904" s="5">
        <v>0.9</v>
      </c>
      <c r="X2904" s="5">
        <v>0.9</v>
      </c>
      <c r="Y2904" s="5">
        <v>0.9</v>
      </c>
      <c r="Z2904" s="5">
        <v>0.9</v>
      </c>
      <c r="AA2904" s="5">
        <v>0.9</v>
      </c>
      <c r="AB2904" s="5">
        <v>0.9</v>
      </c>
      <c r="AC2904" s="5">
        <v>0.1773</v>
      </c>
      <c r="AD2904" s="5">
        <v>0.1773</v>
      </c>
      <c r="AE2904" s="5">
        <v>0.1773</v>
      </c>
      <c r="AF2904" s="5" t="s">
        <v>749</v>
      </c>
    </row>
    <row r="2905" ht="14.25" customHeight="1">
      <c r="A2905" s="7" t="s">
        <v>4237</v>
      </c>
      <c r="B2905" s="7" t="s">
        <v>41</v>
      </c>
      <c r="C2905" s="7"/>
      <c r="D2905" s="7" t="s">
        <v>1658</v>
      </c>
      <c r="E2905" s="68">
        <v>41821.0</v>
      </c>
      <c r="F2905" s="68">
        <v>41883.0</v>
      </c>
      <c r="G2905" s="7" t="s">
        <v>747</v>
      </c>
      <c r="H2905" s="7">
        <v>0.1773</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749</v>
      </c>
    </row>
    <row r="2906" ht="14.25" customHeight="1">
      <c r="A2906" s="5" t="s">
        <v>4237</v>
      </c>
      <c r="B2906" s="5" t="s">
        <v>41</v>
      </c>
      <c r="C2906" s="5"/>
      <c r="D2906" s="5" t="s">
        <v>1191</v>
      </c>
      <c r="E2906" s="62">
        <v>41821.0</v>
      </c>
      <c r="F2906" s="62">
        <v>41883.0</v>
      </c>
      <c r="G2906" s="5" t="s">
        <v>1003</v>
      </c>
      <c r="H2906" s="5">
        <v>0.1773</v>
      </c>
      <c r="I2906" s="5">
        <v>0.1773</v>
      </c>
      <c r="J2906" s="5">
        <v>0.1773</v>
      </c>
      <c r="K2906" s="5">
        <v>0.1773</v>
      </c>
      <c r="L2906" s="5">
        <v>0.1773</v>
      </c>
      <c r="M2906" s="5">
        <v>0.1773</v>
      </c>
      <c r="N2906" s="5">
        <v>0.1773</v>
      </c>
      <c r="O2906" s="5">
        <v>0.1773</v>
      </c>
      <c r="P2906" s="5">
        <v>0.5</v>
      </c>
      <c r="Q2906" s="5">
        <v>0.5</v>
      </c>
      <c r="R2906" s="5">
        <v>0.5</v>
      </c>
      <c r="S2906" s="5">
        <v>0.5</v>
      </c>
      <c r="T2906" s="5">
        <v>0.5</v>
      </c>
      <c r="U2906" s="5">
        <v>0.5</v>
      </c>
      <c r="V2906" s="5">
        <v>0.5</v>
      </c>
      <c r="W2906" s="5">
        <v>0.5</v>
      </c>
      <c r="X2906" s="5">
        <v>0.5</v>
      </c>
      <c r="Y2906" s="5">
        <v>0.5</v>
      </c>
      <c r="Z2906" s="5">
        <v>0.5</v>
      </c>
      <c r="AA2906" s="5">
        <v>0.5</v>
      </c>
      <c r="AB2906" s="5">
        <v>0.1773</v>
      </c>
      <c r="AC2906" s="5">
        <v>0.1773</v>
      </c>
      <c r="AD2906" s="5">
        <v>0.1773</v>
      </c>
      <c r="AE2906" s="5">
        <v>0.1773</v>
      </c>
      <c r="AF2906" s="5" t="s">
        <v>749</v>
      </c>
    </row>
    <row r="2907" ht="14.25" customHeight="1">
      <c r="A2907" s="7" t="s">
        <v>4237</v>
      </c>
      <c r="B2907" s="7" t="s">
        <v>41</v>
      </c>
      <c r="C2907" s="7"/>
      <c r="D2907" s="7" t="s">
        <v>1658</v>
      </c>
      <c r="E2907" s="68">
        <v>41640.0</v>
      </c>
      <c r="F2907" s="68">
        <v>41820.0</v>
      </c>
      <c r="G2907" s="7" t="s">
        <v>747</v>
      </c>
      <c r="H2907" s="7">
        <v>0.1773</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749</v>
      </c>
    </row>
    <row r="2908" ht="14.25" customHeight="1">
      <c r="A2908" s="5" t="s">
        <v>4238</v>
      </c>
      <c r="B2908" s="5" t="s">
        <v>647</v>
      </c>
      <c r="C2908" s="5"/>
      <c r="D2908" s="5" t="s">
        <v>1223</v>
      </c>
      <c r="E2908" s="62">
        <v>41640.0</v>
      </c>
      <c r="F2908" s="62">
        <v>42004.0</v>
      </c>
      <c r="G2908" s="5" t="s">
        <v>1003</v>
      </c>
      <c r="H2908" s="5">
        <v>0.0</v>
      </c>
      <c r="I2908" s="5">
        <v>0.0</v>
      </c>
      <c r="J2908" s="5">
        <v>0.0</v>
      </c>
      <c r="K2908" s="5">
        <v>0.0</v>
      </c>
      <c r="L2908" s="5">
        <v>0.0</v>
      </c>
      <c r="M2908" s="5">
        <v>0.0</v>
      </c>
      <c r="N2908" s="5">
        <v>0.0</v>
      </c>
      <c r="O2908" s="5">
        <v>0.0</v>
      </c>
      <c r="P2908" s="5">
        <v>0.7</v>
      </c>
      <c r="Q2908" s="5">
        <v>0.7</v>
      </c>
      <c r="R2908" s="5">
        <v>0.7</v>
      </c>
      <c r="S2908" s="5">
        <v>0.7</v>
      </c>
      <c r="T2908" s="5">
        <v>0.7</v>
      </c>
      <c r="U2908" s="5">
        <v>0.7</v>
      </c>
      <c r="V2908" s="5">
        <v>0.7</v>
      </c>
      <c r="W2908" s="5">
        <v>0.7</v>
      </c>
      <c r="X2908" s="5">
        <v>0.15</v>
      </c>
      <c r="Y2908" s="5">
        <v>0.15</v>
      </c>
      <c r="Z2908" s="5">
        <v>0.15</v>
      </c>
      <c r="AA2908" s="5">
        <v>0.15</v>
      </c>
      <c r="AB2908" s="5">
        <v>0.15</v>
      </c>
      <c r="AC2908" s="5">
        <v>0.0</v>
      </c>
      <c r="AD2908" s="5">
        <v>0.0</v>
      </c>
      <c r="AE2908" s="5">
        <v>0.0</v>
      </c>
      <c r="AF2908" s="5" t="s">
        <v>749</v>
      </c>
    </row>
    <row r="2909" ht="14.25" customHeight="1">
      <c r="A2909" s="7" t="s">
        <v>4238</v>
      </c>
      <c r="B2909" s="7" t="s">
        <v>647</v>
      </c>
      <c r="C2909" s="7"/>
      <c r="D2909" s="7" t="s">
        <v>1085</v>
      </c>
      <c r="E2909" s="68">
        <v>41640.0</v>
      </c>
      <c r="F2909" s="68">
        <v>42004.0</v>
      </c>
      <c r="G2909" s="7" t="s">
        <v>747</v>
      </c>
      <c r="H2909" s="7">
        <v>0.0</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749</v>
      </c>
    </row>
    <row r="2910" ht="14.25" customHeight="1">
      <c r="A2910" s="5" t="s">
        <v>4238</v>
      </c>
      <c r="B2910" s="5" t="s">
        <v>647</v>
      </c>
      <c r="C2910" s="5"/>
      <c r="D2910" s="5" t="s">
        <v>1658</v>
      </c>
      <c r="E2910" s="62">
        <v>41883.0</v>
      </c>
      <c r="F2910" s="62">
        <v>42004.0</v>
      </c>
      <c r="G2910" s="5" t="s">
        <v>747</v>
      </c>
      <c r="H2910" s="5">
        <v>0.0</v>
      </c>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t="s">
        <v>749</v>
      </c>
    </row>
    <row r="2911" ht="14.25" customHeight="1">
      <c r="A2911" s="7" t="s">
        <v>4238</v>
      </c>
      <c r="B2911" s="7" t="s">
        <v>647</v>
      </c>
      <c r="C2911" s="7"/>
      <c r="D2911" s="7" t="s">
        <v>1191</v>
      </c>
      <c r="E2911" s="68">
        <v>41883.0</v>
      </c>
      <c r="F2911" s="68">
        <v>42004.0</v>
      </c>
      <c r="G2911" s="7" t="s">
        <v>1003</v>
      </c>
      <c r="H2911" s="7">
        <v>0.0</v>
      </c>
      <c r="I2911" s="7">
        <v>0.0</v>
      </c>
      <c r="J2911" s="7">
        <v>0.0</v>
      </c>
      <c r="K2911" s="7">
        <v>0.0</v>
      </c>
      <c r="L2911" s="7">
        <v>0.0</v>
      </c>
      <c r="M2911" s="7">
        <v>0.0</v>
      </c>
      <c r="N2911" s="7">
        <v>0.0</v>
      </c>
      <c r="O2911" s="7">
        <v>0.0</v>
      </c>
      <c r="P2911" s="7">
        <v>0.7</v>
      </c>
      <c r="Q2911" s="7">
        <v>0.7</v>
      </c>
      <c r="R2911" s="7">
        <v>0.7</v>
      </c>
      <c r="S2911" s="7">
        <v>0.7</v>
      </c>
      <c r="T2911" s="7">
        <v>0.7</v>
      </c>
      <c r="U2911" s="7">
        <v>0.7</v>
      </c>
      <c r="V2911" s="7">
        <v>0.7</v>
      </c>
      <c r="W2911" s="7">
        <v>0.7</v>
      </c>
      <c r="X2911" s="7">
        <v>0.15</v>
      </c>
      <c r="Y2911" s="7">
        <v>0.15</v>
      </c>
      <c r="Z2911" s="7">
        <v>0.15</v>
      </c>
      <c r="AA2911" s="7">
        <v>0.15</v>
      </c>
      <c r="AB2911" s="7">
        <v>0.15</v>
      </c>
      <c r="AC2911" s="7">
        <v>0.0</v>
      </c>
      <c r="AD2911" s="7">
        <v>0.0</v>
      </c>
      <c r="AE2911" s="7">
        <v>0.0</v>
      </c>
      <c r="AF2911" s="7" t="s">
        <v>749</v>
      </c>
    </row>
    <row r="2912" ht="14.25" customHeight="1">
      <c r="A2912" s="5" t="s">
        <v>4238</v>
      </c>
      <c r="B2912" s="5" t="s">
        <v>647</v>
      </c>
      <c r="C2912" s="5"/>
      <c r="D2912" s="5" t="s">
        <v>1658</v>
      </c>
      <c r="E2912" s="62">
        <v>41821.0</v>
      </c>
      <c r="F2912" s="62">
        <v>41883.0</v>
      </c>
      <c r="G2912" s="5" t="s">
        <v>747</v>
      </c>
      <c r="H2912" s="5">
        <v>0.0</v>
      </c>
      <c r="I2912" s="5"/>
      <c r="J2912" s="5"/>
      <c r="K2912" s="5"/>
      <c r="L2912" s="5"/>
      <c r="M2912" s="5"/>
      <c r="N2912" s="5"/>
      <c r="O2912" s="5"/>
      <c r="P2912" s="5"/>
      <c r="Q2912" s="5"/>
      <c r="R2912" s="5"/>
      <c r="S2912" s="5"/>
      <c r="T2912" s="5"/>
      <c r="U2912" s="5"/>
      <c r="V2912" s="5"/>
      <c r="W2912" s="5"/>
      <c r="X2912" s="5"/>
      <c r="Y2912" s="5"/>
      <c r="Z2912" s="5"/>
      <c r="AA2912" s="5"/>
      <c r="AB2912" s="5"/>
      <c r="AC2912" s="5"/>
      <c r="AD2912" s="5"/>
      <c r="AE2912" s="5"/>
      <c r="AF2912" s="5" t="s">
        <v>749</v>
      </c>
    </row>
    <row r="2913" ht="14.25" customHeight="1">
      <c r="A2913" s="7" t="s">
        <v>4238</v>
      </c>
      <c r="B2913" s="7" t="s">
        <v>647</v>
      </c>
      <c r="C2913" s="7"/>
      <c r="D2913" s="7" t="s">
        <v>1191</v>
      </c>
      <c r="E2913" s="68">
        <v>41821.0</v>
      </c>
      <c r="F2913" s="68">
        <v>41883.0</v>
      </c>
      <c r="G2913" s="7" t="s">
        <v>1003</v>
      </c>
      <c r="H2913" s="7">
        <v>0.0</v>
      </c>
      <c r="I2913" s="7">
        <v>0.0</v>
      </c>
      <c r="J2913" s="7">
        <v>0.0</v>
      </c>
      <c r="K2913" s="7">
        <v>0.0</v>
      </c>
      <c r="L2913" s="7">
        <v>0.0</v>
      </c>
      <c r="M2913" s="7">
        <v>0.0</v>
      </c>
      <c r="N2913" s="7">
        <v>0.0</v>
      </c>
      <c r="O2913" s="7">
        <v>0.0</v>
      </c>
      <c r="P2913" s="7">
        <v>0.15</v>
      </c>
      <c r="Q2913" s="7">
        <v>0.15</v>
      </c>
      <c r="R2913" s="7">
        <v>0.15</v>
      </c>
      <c r="S2913" s="7">
        <v>0.15</v>
      </c>
      <c r="T2913" s="7">
        <v>0.15</v>
      </c>
      <c r="U2913" s="7">
        <v>0.15</v>
      </c>
      <c r="V2913" s="7">
        <v>0.15</v>
      </c>
      <c r="W2913" s="7">
        <v>0.15</v>
      </c>
      <c r="X2913" s="7">
        <v>0.15</v>
      </c>
      <c r="Y2913" s="7">
        <v>0.15</v>
      </c>
      <c r="Z2913" s="7">
        <v>0.15</v>
      </c>
      <c r="AA2913" s="7">
        <v>0.15</v>
      </c>
      <c r="AB2913" s="7">
        <v>0.15</v>
      </c>
      <c r="AC2913" s="7">
        <v>0.0</v>
      </c>
      <c r="AD2913" s="7">
        <v>0.0</v>
      </c>
      <c r="AE2913" s="7">
        <v>0.0</v>
      </c>
      <c r="AF2913" s="7" t="s">
        <v>749</v>
      </c>
    </row>
    <row r="2914" ht="14.25" customHeight="1">
      <c r="A2914" s="5" t="s">
        <v>4238</v>
      </c>
      <c r="B2914" s="5" t="s">
        <v>647</v>
      </c>
      <c r="C2914" s="5"/>
      <c r="D2914" s="5" t="s">
        <v>1658</v>
      </c>
      <c r="E2914" s="62">
        <v>41640.0</v>
      </c>
      <c r="F2914" s="62">
        <v>41820.0</v>
      </c>
      <c r="G2914" s="5" t="s">
        <v>747</v>
      </c>
      <c r="H2914" s="5">
        <v>0.0</v>
      </c>
      <c r="I2914" s="5"/>
      <c r="J2914" s="5"/>
      <c r="K2914" s="5"/>
      <c r="L2914" s="5"/>
      <c r="M2914" s="5"/>
      <c r="N2914" s="5"/>
      <c r="O2914" s="5"/>
      <c r="P2914" s="5"/>
      <c r="Q2914" s="5"/>
      <c r="R2914" s="5"/>
      <c r="S2914" s="5"/>
      <c r="T2914" s="5"/>
      <c r="U2914" s="5"/>
      <c r="V2914" s="5"/>
      <c r="W2914" s="5"/>
      <c r="X2914" s="5"/>
      <c r="Y2914" s="5"/>
      <c r="Z2914" s="5"/>
      <c r="AA2914" s="5"/>
      <c r="AB2914" s="5"/>
      <c r="AC2914" s="5"/>
      <c r="AD2914" s="5"/>
      <c r="AE2914" s="5"/>
      <c r="AF2914" s="5" t="s">
        <v>749</v>
      </c>
    </row>
    <row r="2915" ht="14.25" customHeight="1">
      <c r="A2915" s="7" t="s">
        <v>4239</v>
      </c>
      <c r="B2915" s="7" t="s">
        <v>647</v>
      </c>
      <c r="C2915" s="7"/>
      <c r="D2915" s="7" t="s">
        <v>1223</v>
      </c>
      <c r="E2915" s="68">
        <v>41640.0</v>
      </c>
      <c r="F2915" s="68">
        <v>42004.0</v>
      </c>
      <c r="G2915" s="7" t="s">
        <v>1003</v>
      </c>
      <c r="H2915" s="7">
        <v>0.0</v>
      </c>
      <c r="I2915" s="7">
        <v>0.0</v>
      </c>
      <c r="J2915" s="7">
        <v>0.0</v>
      </c>
      <c r="K2915" s="7">
        <v>0.0</v>
      </c>
      <c r="L2915" s="7">
        <v>0.0</v>
      </c>
      <c r="M2915" s="7">
        <v>0.0</v>
      </c>
      <c r="N2915" s="7">
        <v>0.0</v>
      </c>
      <c r="O2915" s="7">
        <v>0.15</v>
      </c>
      <c r="P2915" s="7">
        <v>0.15</v>
      </c>
      <c r="Q2915" s="7">
        <v>0.05</v>
      </c>
      <c r="R2915" s="7">
        <v>0.05</v>
      </c>
      <c r="S2915" s="7">
        <v>0.95</v>
      </c>
      <c r="T2915" s="7">
        <v>0.95</v>
      </c>
      <c r="U2915" s="7">
        <v>0.15</v>
      </c>
      <c r="V2915" s="7">
        <v>0.15</v>
      </c>
      <c r="W2915" s="7">
        <v>0.0</v>
      </c>
      <c r="X2915" s="7">
        <v>0.0</v>
      </c>
      <c r="Y2915" s="7">
        <v>0.0</v>
      </c>
      <c r="Z2915" s="7">
        <v>0.0</v>
      </c>
      <c r="AA2915" s="7">
        <v>0.0</v>
      </c>
      <c r="AB2915" s="7">
        <v>0.0</v>
      </c>
      <c r="AC2915" s="7">
        <v>0.0</v>
      </c>
      <c r="AD2915" s="7">
        <v>0.0</v>
      </c>
      <c r="AE2915" s="7">
        <v>0.0</v>
      </c>
      <c r="AF2915" s="7" t="s">
        <v>749</v>
      </c>
    </row>
    <row r="2916" ht="14.25" customHeight="1">
      <c r="A2916" s="5" t="s">
        <v>4239</v>
      </c>
      <c r="B2916" s="5" t="s">
        <v>647</v>
      </c>
      <c r="C2916" s="5"/>
      <c r="D2916" s="5" t="s">
        <v>1085</v>
      </c>
      <c r="E2916" s="62">
        <v>41640.0</v>
      </c>
      <c r="F2916" s="62">
        <v>42004.0</v>
      </c>
      <c r="G2916" s="5" t="s">
        <v>747</v>
      </c>
      <c r="H2916" s="5">
        <v>0.0</v>
      </c>
      <c r="I2916" s="5"/>
      <c r="J2916" s="5"/>
      <c r="K2916" s="5"/>
      <c r="L2916" s="5"/>
      <c r="M2916" s="5"/>
      <c r="N2916" s="5"/>
      <c r="O2916" s="5"/>
      <c r="P2916" s="5"/>
      <c r="Q2916" s="5"/>
      <c r="R2916" s="5"/>
      <c r="S2916" s="5"/>
      <c r="T2916" s="5"/>
      <c r="U2916" s="5"/>
      <c r="V2916" s="5"/>
      <c r="W2916" s="5"/>
      <c r="X2916" s="5"/>
      <c r="Y2916" s="5"/>
      <c r="Z2916" s="5"/>
      <c r="AA2916" s="5"/>
      <c r="AB2916" s="5"/>
      <c r="AC2916" s="5"/>
      <c r="AD2916" s="5"/>
      <c r="AE2916" s="5"/>
      <c r="AF2916" s="5" t="s">
        <v>749</v>
      </c>
    </row>
    <row r="2917" ht="14.25" customHeight="1">
      <c r="A2917" s="7" t="s">
        <v>4239</v>
      </c>
      <c r="B2917" s="7" t="s">
        <v>647</v>
      </c>
      <c r="C2917" s="7"/>
      <c r="D2917" s="7" t="s">
        <v>1658</v>
      </c>
      <c r="E2917" s="68">
        <v>41883.0</v>
      </c>
      <c r="F2917" s="68">
        <v>42004.0</v>
      </c>
      <c r="G2917" s="7" t="s">
        <v>747</v>
      </c>
      <c r="H2917" s="7">
        <v>0.0</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749</v>
      </c>
    </row>
    <row r="2918" ht="14.25" customHeight="1">
      <c r="A2918" s="5" t="s">
        <v>4239</v>
      </c>
      <c r="B2918" s="5" t="s">
        <v>647</v>
      </c>
      <c r="C2918" s="5"/>
      <c r="D2918" s="5" t="s">
        <v>1191</v>
      </c>
      <c r="E2918" s="62">
        <v>41883.0</v>
      </c>
      <c r="F2918" s="62">
        <v>42004.0</v>
      </c>
      <c r="G2918" s="5" t="s">
        <v>1003</v>
      </c>
      <c r="H2918" s="5">
        <v>0.0</v>
      </c>
      <c r="I2918" s="5">
        <v>0.0</v>
      </c>
      <c r="J2918" s="5">
        <v>0.0</v>
      </c>
      <c r="K2918" s="5">
        <v>0.0</v>
      </c>
      <c r="L2918" s="5">
        <v>0.0</v>
      </c>
      <c r="M2918" s="5">
        <v>0.0</v>
      </c>
      <c r="N2918" s="5">
        <v>0.0</v>
      </c>
      <c r="O2918" s="5">
        <v>0.15</v>
      </c>
      <c r="P2918" s="5">
        <v>0.15</v>
      </c>
      <c r="Q2918" s="5">
        <v>0.05</v>
      </c>
      <c r="R2918" s="5">
        <v>0.05</v>
      </c>
      <c r="S2918" s="5">
        <v>0.95</v>
      </c>
      <c r="T2918" s="5">
        <v>0.95</v>
      </c>
      <c r="U2918" s="5">
        <v>0.15</v>
      </c>
      <c r="V2918" s="5">
        <v>0.15</v>
      </c>
      <c r="W2918" s="5">
        <v>0.0</v>
      </c>
      <c r="X2918" s="5">
        <v>0.0</v>
      </c>
      <c r="Y2918" s="5">
        <v>0.0</v>
      </c>
      <c r="Z2918" s="5">
        <v>0.0</v>
      </c>
      <c r="AA2918" s="5">
        <v>0.0</v>
      </c>
      <c r="AB2918" s="5">
        <v>0.0</v>
      </c>
      <c r="AC2918" s="5">
        <v>0.0</v>
      </c>
      <c r="AD2918" s="5">
        <v>0.0</v>
      </c>
      <c r="AE2918" s="5">
        <v>0.0</v>
      </c>
      <c r="AF2918" s="5" t="s">
        <v>749</v>
      </c>
    </row>
    <row r="2919" ht="14.25" customHeight="1">
      <c r="A2919" s="7" t="s">
        <v>4239</v>
      </c>
      <c r="B2919" s="7" t="s">
        <v>647</v>
      </c>
      <c r="C2919" s="7"/>
      <c r="D2919" s="7" t="s">
        <v>1658</v>
      </c>
      <c r="E2919" s="68">
        <v>41821.0</v>
      </c>
      <c r="F2919" s="68">
        <v>41883.0</v>
      </c>
      <c r="G2919" s="7" t="s">
        <v>747</v>
      </c>
      <c r="H2919" s="7">
        <v>0.0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749</v>
      </c>
    </row>
    <row r="2920" ht="14.25" customHeight="1">
      <c r="A2920" s="5" t="s">
        <v>4239</v>
      </c>
      <c r="B2920" s="5" t="s">
        <v>647</v>
      </c>
      <c r="C2920" s="5"/>
      <c r="D2920" s="5" t="s">
        <v>1191</v>
      </c>
      <c r="E2920" s="62">
        <v>41821.0</v>
      </c>
      <c r="F2920" s="62">
        <v>41883.0</v>
      </c>
      <c r="G2920" s="5" t="s">
        <v>1003</v>
      </c>
      <c r="H2920" s="5">
        <v>0.0</v>
      </c>
      <c r="I2920" s="5">
        <v>0.0</v>
      </c>
      <c r="J2920" s="5">
        <v>0.0</v>
      </c>
      <c r="K2920" s="5">
        <v>0.0</v>
      </c>
      <c r="L2920" s="5">
        <v>0.0</v>
      </c>
      <c r="M2920" s="5">
        <v>0.0</v>
      </c>
      <c r="N2920" s="5">
        <v>0.0</v>
      </c>
      <c r="O2920" s="5">
        <v>0.0</v>
      </c>
      <c r="P2920" s="5">
        <v>0.0</v>
      </c>
      <c r="Q2920" s="5">
        <v>0.25</v>
      </c>
      <c r="R2920" s="5">
        <v>0.25</v>
      </c>
      <c r="S2920" s="5">
        <v>0.25</v>
      </c>
      <c r="T2920" s="5">
        <v>0.25</v>
      </c>
      <c r="U2920" s="5">
        <v>0.25</v>
      </c>
      <c r="V2920" s="5">
        <v>0.25</v>
      </c>
      <c r="W2920" s="5">
        <v>0.0</v>
      </c>
      <c r="X2920" s="5">
        <v>0.0</v>
      </c>
      <c r="Y2920" s="5">
        <v>0.0</v>
      </c>
      <c r="Z2920" s="5">
        <v>0.0</v>
      </c>
      <c r="AA2920" s="5">
        <v>0.0</v>
      </c>
      <c r="AB2920" s="5">
        <v>0.0</v>
      </c>
      <c r="AC2920" s="5">
        <v>0.0</v>
      </c>
      <c r="AD2920" s="5">
        <v>0.0</v>
      </c>
      <c r="AE2920" s="5">
        <v>0.0</v>
      </c>
      <c r="AF2920" s="5" t="s">
        <v>749</v>
      </c>
    </row>
    <row r="2921" ht="14.25" customHeight="1">
      <c r="A2921" s="7" t="s">
        <v>4239</v>
      </c>
      <c r="B2921" s="7" t="s">
        <v>647</v>
      </c>
      <c r="C2921" s="7"/>
      <c r="D2921" s="7" t="s">
        <v>1658</v>
      </c>
      <c r="E2921" s="68">
        <v>41640.0</v>
      </c>
      <c r="F2921" s="68">
        <v>41820.0</v>
      </c>
      <c r="G2921" s="7" t="s">
        <v>747</v>
      </c>
      <c r="H2921" s="7">
        <v>0.0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749</v>
      </c>
    </row>
    <row r="2922" ht="14.25" customHeight="1">
      <c r="A2922" s="5" t="s">
        <v>4240</v>
      </c>
      <c r="B2922" s="5" t="s">
        <v>1173</v>
      </c>
      <c r="C2922" s="5" t="s">
        <v>995</v>
      </c>
      <c r="D2922" s="5" t="s">
        <v>1078</v>
      </c>
      <c r="E2922" s="62">
        <v>41640.0</v>
      </c>
      <c r="F2922" s="62">
        <v>42004.0</v>
      </c>
      <c r="G2922" s="5" t="s">
        <v>1003</v>
      </c>
      <c r="H2922" s="5">
        <v>27.0</v>
      </c>
      <c r="I2922" s="5">
        <v>27.0</v>
      </c>
      <c r="J2922" s="5">
        <v>27.0</v>
      </c>
      <c r="K2922" s="5">
        <v>27.0</v>
      </c>
      <c r="L2922" s="5">
        <v>27.0</v>
      </c>
      <c r="M2922" s="5">
        <v>27.0</v>
      </c>
      <c r="N2922" s="5">
        <v>24.0</v>
      </c>
      <c r="O2922" s="5">
        <v>24.0</v>
      </c>
      <c r="P2922" s="5">
        <v>24.0</v>
      </c>
      <c r="Q2922" s="5">
        <v>24.0</v>
      </c>
      <c r="R2922" s="5">
        <v>24.0</v>
      </c>
      <c r="S2922" s="5">
        <v>24.0</v>
      </c>
      <c r="T2922" s="5">
        <v>24.0</v>
      </c>
      <c r="U2922" s="5">
        <v>24.0</v>
      </c>
      <c r="V2922" s="5">
        <v>24.0</v>
      </c>
      <c r="W2922" s="5">
        <v>24.0</v>
      </c>
      <c r="X2922" s="5">
        <v>24.0</v>
      </c>
      <c r="Y2922" s="5">
        <v>24.0</v>
      </c>
      <c r="Z2922" s="5">
        <v>24.0</v>
      </c>
      <c r="AA2922" s="5">
        <v>24.0</v>
      </c>
      <c r="AB2922" s="5">
        <v>24.0</v>
      </c>
      <c r="AC2922" s="5">
        <v>27.0</v>
      </c>
      <c r="AD2922" s="5">
        <v>27.0</v>
      </c>
      <c r="AE2922" s="5">
        <v>27.0</v>
      </c>
      <c r="AF2922" s="5" t="s">
        <v>749</v>
      </c>
    </row>
    <row r="2923" ht="14.25" customHeight="1">
      <c r="A2923" s="7" t="s">
        <v>4240</v>
      </c>
      <c r="B2923" s="7" t="s">
        <v>1173</v>
      </c>
      <c r="C2923" s="7" t="s">
        <v>995</v>
      </c>
      <c r="D2923" s="7" t="s">
        <v>1085</v>
      </c>
      <c r="E2923" s="68">
        <v>41640.0</v>
      </c>
      <c r="F2923" s="68">
        <v>42004.0</v>
      </c>
      <c r="G2923" s="7" t="s">
        <v>747</v>
      </c>
      <c r="H2923" s="7">
        <v>27.0</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749</v>
      </c>
    </row>
    <row r="2924" ht="14.25" customHeight="1">
      <c r="A2924" s="5" t="s">
        <v>4240</v>
      </c>
      <c r="B2924" s="5" t="s">
        <v>1173</v>
      </c>
      <c r="C2924" s="5" t="s">
        <v>995</v>
      </c>
      <c r="D2924" s="5" t="s">
        <v>1089</v>
      </c>
      <c r="E2924" s="62">
        <v>41640.0</v>
      </c>
      <c r="F2924" s="62">
        <v>42004.0</v>
      </c>
      <c r="G2924" s="5" t="s">
        <v>747</v>
      </c>
      <c r="H2924" s="5">
        <v>24.0</v>
      </c>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t="s">
        <v>749</v>
      </c>
    </row>
    <row r="2925" ht="14.25" customHeight="1">
      <c r="A2925" s="7" t="s">
        <v>4240</v>
      </c>
      <c r="B2925" s="7" t="s">
        <v>1173</v>
      </c>
      <c r="C2925" s="7" t="s">
        <v>995</v>
      </c>
      <c r="D2925" s="7" t="s">
        <v>1224</v>
      </c>
      <c r="E2925" s="68">
        <v>41883.0</v>
      </c>
      <c r="F2925" s="68">
        <v>42004.0</v>
      </c>
      <c r="G2925" s="7" t="s">
        <v>1003</v>
      </c>
      <c r="H2925" s="7">
        <v>27.0</v>
      </c>
      <c r="I2925" s="7">
        <v>27.0</v>
      </c>
      <c r="J2925" s="7">
        <v>27.0</v>
      </c>
      <c r="K2925" s="7">
        <v>27.0</v>
      </c>
      <c r="L2925" s="7">
        <v>27.0</v>
      </c>
      <c r="M2925" s="7">
        <v>27.0</v>
      </c>
      <c r="N2925" s="7">
        <v>24.0</v>
      </c>
      <c r="O2925" s="7">
        <v>24.0</v>
      </c>
      <c r="P2925" s="7">
        <v>24.0</v>
      </c>
      <c r="Q2925" s="7">
        <v>24.0</v>
      </c>
      <c r="R2925" s="7">
        <v>24.0</v>
      </c>
      <c r="S2925" s="7">
        <v>24.0</v>
      </c>
      <c r="T2925" s="7">
        <v>24.0</v>
      </c>
      <c r="U2925" s="7">
        <v>24.0</v>
      </c>
      <c r="V2925" s="7">
        <v>24.0</v>
      </c>
      <c r="W2925" s="7">
        <v>24.0</v>
      </c>
      <c r="X2925" s="7">
        <v>24.0</v>
      </c>
      <c r="Y2925" s="7">
        <v>24.0</v>
      </c>
      <c r="Z2925" s="7">
        <v>24.0</v>
      </c>
      <c r="AA2925" s="7">
        <v>24.0</v>
      </c>
      <c r="AB2925" s="7">
        <v>24.0</v>
      </c>
      <c r="AC2925" s="7">
        <v>27.0</v>
      </c>
      <c r="AD2925" s="7">
        <v>27.0</v>
      </c>
      <c r="AE2925" s="7">
        <v>27.0</v>
      </c>
      <c r="AF2925" s="7" t="s">
        <v>749</v>
      </c>
    </row>
    <row r="2926" ht="14.25" customHeight="1">
      <c r="A2926" s="5" t="s">
        <v>4240</v>
      </c>
      <c r="B2926" s="5" t="s">
        <v>1173</v>
      </c>
      <c r="C2926" s="5" t="s">
        <v>995</v>
      </c>
      <c r="D2926" s="5" t="s">
        <v>1224</v>
      </c>
      <c r="E2926" s="62">
        <v>41821.0</v>
      </c>
      <c r="F2926" s="62">
        <v>41883.0</v>
      </c>
      <c r="G2926" s="5" t="s">
        <v>1003</v>
      </c>
      <c r="H2926" s="5">
        <v>27.0</v>
      </c>
      <c r="I2926" s="5">
        <v>27.0</v>
      </c>
      <c r="J2926" s="5">
        <v>27.0</v>
      </c>
      <c r="K2926" s="5">
        <v>27.0</v>
      </c>
      <c r="L2926" s="5">
        <v>27.0</v>
      </c>
      <c r="M2926" s="5">
        <v>27.0</v>
      </c>
      <c r="N2926" s="5">
        <v>27.0</v>
      </c>
      <c r="O2926" s="5">
        <v>24.0</v>
      </c>
      <c r="P2926" s="5">
        <v>24.0</v>
      </c>
      <c r="Q2926" s="5">
        <v>24.0</v>
      </c>
      <c r="R2926" s="5">
        <v>24.0</v>
      </c>
      <c r="S2926" s="5">
        <v>24.0</v>
      </c>
      <c r="T2926" s="5">
        <v>24.0</v>
      </c>
      <c r="U2926" s="5">
        <v>24.0</v>
      </c>
      <c r="V2926" s="5">
        <v>24.0</v>
      </c>
      <c r="W2926" s="5">
        <v>24.0</v>
      </c>
      <c r="X2926" s="5">
        <v>24.0</v>
      </c>
      <c r="Y2926" s="5">
        <v>24.0</v>
      </c>
      <c r="Z2926" s="5">
        <v>27.0</v>
      </c>
      <c r="AA2926" s="5">
        <v>27.0</v>
      </c>
      <c r="AB2926" s="5">
        <v>27.0</v>
      </c>
      <c r="AC2926" s="5">
        <v>27.0</v>
      </c>
      <c r="AD2926" s="5">
        <v>27.0</v>
      </c>
      <c r="AE2926" s="5">
        <v>27.0</v>
      </c>
      <c r="AF2926" s="5" t="s">
        <v>749</v>
      </c>
    </row>
    <row r="2927" ht="14.25" customHeight="1">
      <c r="A2927" s="7" t="s">
        <v>4241</v>
      </c>
      <c r="B2927" s="7" t="s">
        <v>1173</v>
      </c>
      <c r="C2927" s="7" t="s">
        <v>995</v>
      </c>
      <c r="D2927" s="7" t="s">
        <v>1247</v>
      </c>
      <c r="E2927" s="68">
        <v>41640.0</v>
      </c>
      <c r="F2927" s="68">
        <v>42004.0</v>
      </c>
      <c r="G2927" s="7" t="s">
        <v>747</v>
      </c>
      <c r="H2927" s="7">
        <v>27.0</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749</v>
      </c>
    </row>
    <row r="2928" ht="14.25" customHeight="1">
      <c r="A2928" s="5" t="s">
        <v>4241</v>
      </c>
      <c r="B2928" s="5" t="s">
        <v>1173</v>
      </c>
      <c r="C2928" s="5" t="s">
        <v>995</v>
      </c>
      <c r="D2928" s="5" t="s">
        <v>1089</v>
      </c>
      <c r="E2928" s="62">
        <v>41640.0</v>
      </c>
      <c r="F2928" s="62">
        <v>42004.0</v>
      </c>
      <c r="G2928" s="5" t="s">
        <v>1003</v>
      </c>
      <c r="H2928" s="5">
        <v>27.0</v>
      </c>
      <c r="I2928" s="5">
        <v>27.0</v>
      </c>
      <c r="J2928" s="5">
        <v>27.0</v>
      </c>
      <c r="K2928" s="5">
        <v>27.0</v>
      </c>
      <c r="L2928" s="5">
        <v>27.0</v>
      </c>
      <c r="M2928" s="5">
        <v>27.0</v>
      </c>
      <c r="N2928" s="5">
        <v>24.0</v>
      </c>
      <c r="O2928" s="5">
        <v>24.0</v>
      </c>
      <c r="P2928" s="5">
        <v>24.0</v>
      </c>
      <c r="Q2928" s="5">
        <v>24.0</v>
      </c>
      <c r="R2928" s="5">
        <v>24.0</v>
      </c>
      <c r="S2928" s="5">
        <v>24.0</v>
      </c>
      <c r="T2928" s="5">
        <v>24.0</v>
      </c>
      <c r="U2928" s="5">
        <v>24.0</v>
      </c>
      <c r="V2928" s="5">
        <v>24.0</v>
      </c>
      <c r="W2928" s="5">
        <v>24.0</v>
      </c>
      <c r="X2928" s="5">
        <v>24.0</v>
      </c>
      <c r="Y2928" s="5">
        <v>24.0</v>
      </c>
      <c r="Z2928" s="5">
        <v>24.0</v>
      </c>
      <c r="AA2928" s="5">
        <v>24.0</v>
      </c>
      <c r="AB2928" s="5">
        <v>24.0</v>
      </c>
      <c r="AC2928" s="5">
        <v>27.0</v>
      </c>
      <c r="AD2928" s="5">
        <v>27.0</v>
      </c>
      <c r="AE2928" s="5">
        <v>27.0</v>
      </c>
      <c r="AF2928" s="5" t="s">
        <v>749</v>
      </c>
    </row>
    <row r="2929" ht="14.25" customHeight="1">
      <c r="A2929" s="7" t="s">
        <v>4242</v>
      </c>
      <c r="B2929" s="7" t="s">
        <v>1648</v>
      </c>
      <c r="C2929" s="7"/>
      <c r="D2929" s="7" t="s">
        <v>1247</v>
      </c>
      <c r="E2929" s="68">
        <v>41640.0</v>
      </c>
      <c r="F2929" s="68">
        <v>42004.0</v>
      </c>
      <c r="G2929" s="7" t="s">
        <v>747</v>
      </c>
      <c r="H2929" s="7">
        <v>1.1</v>
      </c>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t="s">
        <v>749</v>
      </c>
    </row>
    <row r="2930" ht="14.25" customHeight="1">
      <c r="A2930" s="5" t="s">
        <v>4242</v>
      </c>
      <c r="B2930" s="5" t="s">
        <v>1648</v>
      </c>
      <c r="C2930" s="5"/>
      <c r="D2930" s="5" t="s">
        <v>1089</v>
      </c>
      <c r="E2930" s="62">
        <v>41640.0</v>
      </c>
      <c r="F2930" s="62">
        <v>42004.0</v>
      </c>
      <c r="G2930" s="5" t="s">
        <v>747</v>
      </c>
      <c r="H2930" s="5">
        <v>0.6</v>
      </c>
      <c r="I2930" s="5"/>
      <c r="J2930" s="5"/>
      <c r="K2930" s="5"/>
      <c r="L2930" s="5"/>
      <c r="M2930" s="5"/>
      <c r="N2930" s="5"/>
      <c r="O2930" s="5"/>
      <c r="P2930" s="5"/>
      <c r="Q2930" s="5"/>
      <c r="R2930" s="5"/>
      <c r="S2930" s="5"/>
      <c r="T2930" s="5"/>
      <c r="U2930" s="5"/>
      <c r="V2930" s="5"/>
      <c r="W2930" s="5"/>
      <c r="X2930" s="5"/>
      <c r="Y2930" s="5"/>
      <c r="Z2930" s="5"/>
      <c r="AA2930" s="5"/>
      <c r="AB2930" s="5"/>
      <c r="AC2930" s="5"/>
      <c r="AD2930" s="5"/>
      <c r="AE2930" s="5"/>
      <c r="AF2930" s="5" t="s">
        <v>749</v>
      </c>
    </row>
    <row r="2931" ht="14.25" customHeight="1">
      <c r="A2931" s="7" t="s">
        <v>4242</v>
      </c>
      <c r="B2931" s="7" t="s">
        <v>1648</v>
      </c>
      <c r="C2931" s="7"/>
      <c r="D2931" s="7" t="s">
        <v>1224</v>
      </c>
      <c r="E2931" s="68">
        <v>41913.0</v>
      </c>
      <c r="F2931" s="68">
        <v>42004.0</v>
      </c>
      <c r="G2931" s="7" t="s">
        <v>747</v>
      </c>
      <c r="H2931" s="7">
        <v>1.1</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749</v>
      </c>
    </row>
    <row r="2932" ht="14.25" customHeight="1">
      <c r="A2932" s="5" t="s">
        <v>4242</v>
      </c>
      <c r="B2932" s="5" t="s">
        <v>1648</v>
      </c>
      <c r="C2932" s="5"/>
      <c r="D2932" s="5" t="s">
        <v>1224</v>
      </c>
      <c r="E2932" s="62">
        <v>41760.0</v>
      </c>
      <c r="F2932" s="62">
        <v>41912.0</v>
      </c>
      <c r="G2932" s="5" t="s">
        <v>747</v>
      </c>
      <c r="H2932" s="5">
        <v>0.6</v>
      </c>
      <c r="I2932" s="5"/>
      <c r="J2932" s="5"/>
      <c r="K2932" s="5"/>
      <c r="L2932" s="5"/>
      <c r="M2932" s="5"/>
      <c r="N2932" s="5"/>
      <c r="O2932" s="5"/>
      <c r="P2932" s="5"/>
      <c r="Q2932" s="5"/>
      <c r="R2932" s="5"/>
      <c r="S2932" s="5"/>
      <c r="T2932" s="5"/>
      <c r="U2932" s="5"/>
      <c r="V2932" s="5"/>
      <c r="W2932" s="5"/>
      <c r="X2932" s="5"/>
      <c r="Y2932" s="5"/>
      <c r="Z2932" s="5"/>
      <c r="AA2932" s="5"/>
      <c r="AB2932" s="5"/>
      <c r="AC2932" s="5"/>
      <c r="AD2932" s="5"/>
      <c r="AE2932" s="5"/>
      <c r="AF2932" s="5" t="s">
        <v>749</v>
      </c>
    </row>
    <row r="2933" ht="14.25" customHeight="1">
      <c r="A2933" s="7" t="s">
        <v>4243</v>
      </c>
      <c r="B2933" s="7" t="s">
        <v>647</v>
      </c>
      <c r="C2933" s="7"/>
      <c r="D2933" s="7" t="s">
        <v>1223</v>
      </c>
      <c r="E2933" s="68">
        <v>41640.0</v>
      </c>
      <c r="F2933" s="68">
        <v>42004.0</v>
      </c>
      <c r="G2933" s="7" t="s">
        <v>1003</v>
      </c>
      <c r="H2933" s="7">
        <v>0.0</v>
      </c>
      <c r="I2933" s="7">
        <v>0.0</v>
      </c>
      <c r="J2933" s="7">
        <v>0.0</v>
      </c>
      <c r="K2933" s="7">
        <v>0.0</v>
      </c>
      <c r="L2933" s="7">
        <v>0.0</v>
      </c>
      <c r="M2933" s="7">
        <v>0.0</v>
      </c>
      <c r="N2933" s="7">
        <v>0.0</v>
      </c>
      <c r="O2933" s="7">
        <v>0.0</v>
      </c>
      <c r="P2933" s="7">
        <v>0.7</v>
      </c>
      <c r="Q2933" s="7">
        <v>0.7</v>
      </c>
      <c r="R2933" s="7">
        <v>0.7</v>
      </c>
      <c r="S2933" s="7">
        <v>0.7</v>
      </c>
      <c r="T2933" s="7">
        <v>0.7</v>
      </c>
      <c r="U2933" s="7">
        <v>0.7</v>
      </c>
      <c r="V2933" s="7">
        <v>0.7</v>
      </c>
      <c r="W2933" s="7">
        <v>0.7</v>
      </c>
      <c r="X2933" s="7">
        <v>0.7</v>
      </c>
      <c r="Y2933" s="7">
        <v>0.7</v>
      </c>
      <c r="Z2933" s="7">
        <v>0.7</v>
      </c>
      <c r="AA2933" s="7">
        <v>0.7</v>
      </c>
      <c r="AB2933" s="7">
        <v>0.7</v>
      </c>
      <c r="AC2933" s="7">
        <v>0.0</v>
      </c>
      <c r="AD2933" s="7">
        <v>0.0</v>
      </c>
      <c r="AE2933" s="7">
        <v>0.0</v>
      </c>
      <c r="AF2933" s="7" t="s">
        <v>749</v>
      </c>
    </row>
    <row r="2934" ht="14.25" customHeight="1">
      <c r="A2934" s="5" t="s">
        <v>4243</v>
      </c>
      <c r="B2934" s="5" t="s">
        <v>647</v>
      </c>
      <c r="C2934" s="5"/>
      <c r="D2934" s="5" t="s">
        <v>1085</v>
      </c>
      <c r="E2934" s="62">
        <v>41640.0</v>
      </c>
      <c r="F2934" s="62">
        <v>42004.0</v>
      </c>
      <c r="G2934" s="5" t="s">
        <v>747</v>
      </c>
      <c r="H2934" s="5">
        <v>0.0</v>
      </c>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t="s">
        <v>749</v>
      </c>
    </row>
    <row r="2935" ht="14.25" customHeight="1">
      <c r="A2935" s="7" t="s">
        <v>4243</v>
      </c>
      <c r="B2935" s="7" t="s">
        <v>647</v>
      </c>
      <c r="C2935" s="7"/>
      <c r="D2935" s="7" t="s">
        <v>1658</v>
      </c>
      <c r="E2935" s="68">
        <v>41883.0</v>
      </c>
      <c r="F2935" s="68">
        <v>42004.0</v>
      </c>
      <c r="G2935" s="7" t="s">
        <v>747</v>
      </c>
      <c r="H2935" s="7">
        <v>0.0</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749</v>
      </c>
    </row>
    <row r="2936" ht="14.25" customHeight="1">
      <c r="A2936" s="5" t="s">
        <v>4243</v>
      </c>
      <c r="B2936" s="5" t="s">
        <v>647</v>
      </c>
      <c r="C2936" s="5"/>
      <c r="D2936" s="5" t="s">
        <v>1191</v>
      </c>
      <c r="E2936" s="62">
        <v>41883.0</v>
      </c>
      <c r="F2936" s="62">
        <v>42004.0</v>
      </c>
      <c r="G2936" s="5" t="s">
        <v>1003</v>
      </c>
      <c r="H2936" s="5">
        <v>0.0</v>
      </c>
      <c r="I2936" s="5">
        <v>0.0</v>
      </c>
      <c r="J2936" s="5">
        <v>0.0</v>
      </c>
      <c r="K2936" s="5">
        <v>0.0</v>
      </c>
      <c r="L2936" s="5">
        <v>0.0</v>
      </c>
      <c r="M2936" s="5">
        <v>0.0</v>
      </c>
      <c r="N2936" s="5">
        <v>0.0</v>
      </c>
      <c r="O2936" s="5">
        <v>0.0</v>
      </c>
      <c r="P2936" s="5">
        <v>0.7</v>
      </c>
      <c r="Q2936" s="5">
        <v>0.7</v>
      </c>
      <c r="R2936" s="5">
        <v>0.7</v>
      </c>
      <c r="S2936" s="5">
        <v>0.7</v>
      </c>
      <c r="T2936" s="5">
        <v>0.7</v>
      </c>
      <c r="U2936" s="5">
        <v>0.7</v>
      </c>
      <c r="V2936" s="5">
        <v>0.7</v>
      </c>
      <c r="W2936" s="5">
        <v>0.7</v>
      </c>
      <c r="X2936" s="5">
        <v>0.7</v>
      </c>
      <c r="Y2936" s="5">
        <v>0.7</v>
      </c>
      <c r="Z2936" s="5">
        <v>0.7</v>
      </c>
      <c r="AA2936" s="5">
        <v>0.7</v>
      </c>
      <c r="AB2936" s="5">
        <v>0.7</v>
      </c>
      <c r="AC2936" s="5">
        <v>0.0</v>
      </c>
      <c r="AD2936" s="5">
        <v>0.0</v>
      </c>
      <c r="AE2936" s="5">
        <v>0.0</v>
      </c>
      <c r="AF2936" s="5" t="s">
        <v>749</v>
      </c>
    </row>
    <row r="2937" ht="14.25" customHeight="1">
      <c r="A2937" s="7" t="s">
        <v>4243</v>
      </c>
      <c r="B2937" s="7" t="s">
        <v>647</v>
      </c>
      <c r="C2937" s="7"/>
      <c r="D2937" s="7" t="s">
        <v>1658</v>
      </c>
      <c r="E2937" s="68">
        <v>41821.0</v>
      </c>
      <c r="F2937" s="68">
        <v>41883.0</v>
      </c>
      <c r="G2937" s="7" t="s">
        <v>747</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749</v>
      </c>
    </row>
    <row r="2938" ht="14.25" customHeight="1">
      <c r="A2938" s="5" t="s">
        <v>4243</v>
      </c>
      <c r="B2938" s="5" t="s">
        <v>647</v>
      </c>
      <c r="C2938" s="5"/>
      <c r="D2938" s="5" t="s">
        <v>1191</v>
      </c>
      <c r="E2938" s="62">
        <v>41821.0</v>
      </c>
      <c r="F2938" s="62">
        <v>41883.0</v>
      </c>
      <c r="G2938" s="5" t="s">
        <v>1003</v>
      </c>
      <c r="H2938" s="5">
        <v>0.0</v>
      </c>
      <c r="I2938" s="5">
        <v>0.0</v>
      </c>
      <c r="J2938" s="5">
        <v>0.0</v>
      </c>
      <c r="K2938" s="5">
        <v>0.0</v>
      </c>
      <c r="L2938" s="5">
        <v>0.0</v>
      </c>
      <c r="M2938" s="5">
        <v>0.0</v>
      </c>
      <c r="N2938" s="5">
        <v>0.0</v>
      </c>
      <c r="O2938" s="5">
        <v>0.0</v>
      </c>
      <c r="P2938" s="5">
        <v>0.5</v>
      </c>
      <c r="Q2938" s="5">
        <v>0.5</v>
      </c>
      <c r="R2938" s="5">
        <v>0.5</v>
      </c>
      <c r="S2938" s="5">
        <v>0.5</v>
      </c>
      <c r="T2938" s="5">
        <v>0.5</v>
      </c>
      <c r="U2938" s="5">
        <v>0.5</v>
      </c>
      <c r="V2938" s="5">
        <v>0.5</v>
      </c>
      <c r="W2938" s="5">
        <v>0.5</v>
      </c>
      <c r="X2938" s="5">
        <v>0.5</v>
      </c>
      <c r="Y2938" s="5">
        <v>0.5</v>
      </c>
      <c r="Z2938" s="5">
        <v>0.5</v>
      </c>
      <c r="AA2938" s="5">
        <v>0.5</v>
      </c>
      <c r="AB2938" s="5">
        <v>0.5</v>
      </c>
      <c r="AC2938" s="5">
        <v>0.0</v>
      </c>
      <c r="AD2938" s="5">
        <v>0.0</v>
      </c>
      <c r="AE2938" s="5">
        <v>0.0</v>
      </c>
      <c r="AF2938" s="5" t="s">
        <v>749</v>
      </c>
    </row>
    <row r="2939" ht="14.25" customHeight="1">
      <c r="A2939" s="7" t="s">
        <v>4243</v>
      </c>
      <c r="B2939" s="7" t="s">
        <v>647</v>
      </c>
      <c r="C2939" s="7"/>
      <c r="D2939" s="7" t="s">
        <v>1658</v>
      </c>
      <c r="E2939" s="68">
        <v>41640.0</v>
      </c>
      <c r="F2939" s="68">
        <v>41820.0</v>
      </c>
      <c r="G2939" s="7" t="s">
        <v>747</v>
      </c>
      <c r="H2939" s="7">
        <v>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749</v>
      </c>
    </row>
    <row r="2940" ht="14.25" customHeight="1">
      <c r="A2940" s="7" t="s">
        <v>4244</v>
      </c>
      <c r="B2940" s="7" t="s">
        <v>41</v>
      </c>
      <c r="C2940" s="7" t="s">
        <v>3372</v>
      </c>
      <c r="D2940" s="7" t="s">
        <v>743</v>
      </c>
      <c r="E2940" s="68">
        <v>41640.0</v>
      </c>
      <c r="F2940" s="68">
        <v>42004.0</v>
      </c>
      <c r="G2940" s="68" t="s">
        <v>1003</v>
      </c>
      <c r="H2940" s="125">
        <v>0.0</v>
      </c>
      <c r="I2940" s="125">
        <v>0.0</v>
      </c>
      <c r="J2940" s="125">
        <v>0.0</v>
      </c>
      <c r="K2940" s="125">
        <v>0.0</v>
      </c>
      <c r="L2940" s="125">
        <v>0.0</v>
      </c>
      <c r="M2940" s="125">
        <v>0.0</v>
      </c>
      <c r="N2940" s="125">
        <v>0.0</v>
      </c>
      <c r="O2940" s="125">
        <v>1.0</v>
      </c>
      <c r="P2940" s="125">
        <v>1.0</v>
      </c>
      <c r="Q2940" s="125">
        <v>1.0</v>
      </c>
      <c r="R2940" s="125">
        <v>1.0</v>
      </c>
      <c r="S2940" s="125">
        <v>1.0</v>
      </c>
      <c r="T2940" s="125">
        <v>1.0</v>
      </c>
      <c r="U2940" s="125">
        <v>1.0</v>
      </c>
      <c r="V2940" s="125">
        <v>1.0</v>
      </c>
      <c r="W2940" s="125">
        <v>1.0</v>
      </c>
      <c r="X2940" s="125">
        <v>1.0</v>
      </c>
      <c r="Y2940" s="125">
        <v>1.0</v>
      </c>
      <c r="Z2940" s="125">
        <v>1.0</v>
      </c>
      <c r="AA2940" s="125">
        <v>1.0</v>
      </c>
      <c r="AB2940" s="125">
        <v>1.0</v>
      </c>
      <c r="AC2940" s="125">
        <v>1.0</v>
      </c>
      <c r="AD2940" s="125">
        <v>1.0</v>
      </c>
      <c r="AE2940" s="125">
        <v>1.0</v>
      </c>
      <c r="AF2940" s="7"/>
    </row>
    <row r="2941" ht="14.25" customHeight="1">
      <c r="A2941" s="5" t="s">
        <v>1021</v>
      </c>
      <c r="B2941" s="5" t="s">
        <v>41</v>
      </c>
      <c r="C2941" s="5" t="s">
        <v>3372</v>
      </c>
      <c r="D2941" s="5" t="s">
        <v>743</v>
      </c>
      <c r="E2941" s="62">
        <v>41640.0</v>
      </c>
      <c r="F2941" s="62">
        <v>42004.0</v>
      </c>
      <c r="G2941" s="62" t="s">
        <v>747</v>
      </c>
      <c r="H2941" s="130">
        <v>1.0</v>
      </c>
      <c r="I2941" s="117"/>
      <c r="J2941" s="117"/>
      <c r="K2941" s="117"/>
      <c r="L2941" s="117"/>
      <c r="M2941" s="117"/>
      <c r="N2941" s="117"/>
      <c r="O2941" s="117"/>
      <c r="P2941" s="117"/>
      <c r="Q2941" s="117"/>
      <c r="R2941" s="117"/>
      <c r="S2941" s="117"/>
      <c r="T2941" s="117"/>
      <c r="U2941" s="117"/>
      <c r="V2941" s="117"/>
      <c r="W2941" s="117"/>
      <c r="X2941" s="117"/>
      <c r="Y2941" s="117"/>
      <c r="Z2941" s="117"/>
      <c r="AA2941" s="117"/>
      <c r="AB2941" s="117"/>
      <c r="AC2941" s="117"/>
      <c r="AD2941" s="117"/>
      <c r="AE2941" s="117"/>
      <c r="AF2941" s="5"/>
    </row>
    <row r="2942" ht="14.25" customHeight="1">
      <c r="A2942" s="5" t="s">
        <v>4245</v>
      </c>
      <c r="B2942" s="5" t="s">
        <v>647</v>
      </c>
      <c r="C2942" s="5"/>
      <c r="D2942" s="5" t="s">
        <v>1223</v>
      </c>
      <c r="E2942" s="62">
        <v>41640.0</v>
      </c>
      <c r="F2942" s="62">
        <v>42004.0</v>
      </c>
      <c r="G2942" s="5" t="s">
        <v>1003</v>
      </c>
      <c r="H2942" s="5">
        <v>0.0</v>
      </c>
      <c r="I2942" s="5">
        <v>0.0</v>
      </c>
      <c r="J2942" s="5">
        <v>0.0</v>
      </c>
      <c r="K2942" s="5">
        <v>0.0</v>
      </c>
      <c r="L2942" s="5">
        <v>0.0</v>
      </c>
      <c r="M2942" s="5">
        <v>0.0</v>
      </c>
      <c r="N2942" s="5">
        <v>0.0</v>
      </c>
      <c r="O2942" s="5">
        <v>0.0</v>
      </c>
      <c r="P2942" s="5">
        <v>0.35</v>
      </c>
      <c r="Q2942" s="5">
        <v>0.35</v>
      </c>
      <c r="R2942" s="5">
        <v>0.35</v>
      </c>
      <c r="S2942" s="5">
        <v>0.35</v>
      </c>
      <c r="T2942" s="5">
        <v>0.35</v>
      </c>
      <c r="U2942" s="5">
        <v>0.35</v>
      </c>
      <c r="V2942" s="5">
        <v>0.35</v>
      </c>
      <c r="W2942" s="5">
        <v>0.35</v>
      </c>
      <c r="X2942" s="5">
        <v>0.95</v>
      </c>
      <c r="Y2942" s="5">
        <v>0.95</v>
      </c>
      <c r="Z2942" s="5">
        <v>0.95</v>
      </c>
      <c r="AA2942" s="5">
        <v>0.95</v>
      </c>
      <c r="AB2942" s="5">
        <v>0.95</v>
      </c>
      <c r="AC2942" s="5">
        <v>0.0</v>
      </c>
      <c r="AD2942" s="5">
        <v>0.0</v>
      </c>
      <c r="AE2942" s="5">
        <v>0.0</v>
      </c>
      <c r="AF2942" s="5" t="s">
        <v>749</v>
      </c>
    </row>
    <row r="2943" ht="14.25" customHeight="1">
      <c r="A2943" s="7" t="s">
        <v>4245</v>
      </c>
      <c r="B2943" s="7" t="s">
        <v>647</v>
      </c>
      <c r="C2943" s="7"/>
      <c r="D2943" s="7" t="s">
        <v>1085</v>
      </c>
      <c r="E2943" s="68">
        <v>41640.0</v>
      </c>
      <c r="F2943" s="68">
        <v>42004.0</v>
      </c>
      <c r="G2943" s="7" t="s">
        <v>747</v>
      </c>
      <c r="H2943" s="7">
        <v>0.0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749</v>
      </c>
    </row>
    <row r="2944" ht="14.25" customHeight="1">
      <c r="A2944" s="5" t="s">
        <v>4245</v>
      </c>
      <c r="B2944" s="5" t="s">
        <v>647</v>
      </c>
      <c r="C2944" s="5"/>
      <c r="D2944" s="5" t="s">
        <v>1658</v>
      </c>
      <c r="E2944" s="62">
        <v>41883.0</v>
      </c>
      <c r="F2944" s="62">
        <v>42004.0</v>
      </c>
      <c r="G2944" s="5" t="s">
        <v>747</v>
      </c>
      <c r="H2944" s="5">
        <v>0.0</v>
      </c>
      <c r="I2944" s="5"/>
      <c r="J2944" s="5"/>
      <c r="K2944" s="5"/>
      <c r="L2944" s="5"/>
      <c r="M2944" s="5"/>
      <c r="N2944" s="5"/>
      <c r="O2944" s="5"/>
      <c r="P2944" s="5"/>
      <c r="Q2944" s="5"/>
      <c r="R2944" s="5"/>
      <c r="S2944" s="5"/>
      <c r="T2944" s="5"/>
      <c r="U2944" s="5"/>
      <c r="V2944" s="5"/>
      <c r="W2944" s="5"/>
      <c r="X2944" s="5"/>
      <c r="Y2944" s="5"/>
      <c r="Z2944" s="5"/>
      <c r="AA2944" s="5"/>
      <c r="AB2944" s="5"/>
      <c r="AC2944" s="5"/>
      <c r="AD2944" s="5"/>
      <c r="AE2944" s="5"/>
      <c r="AF2944" s="5" t="s">
        <v>749</v>
      </c>
    </row>
    <row r="2945" ht="14.25" customHeight="1">
      <c r="A2945" s="7" t="s">
        <v>4245</v>
      </c>
      <c r="B2945" s="7" t="s">
        <v>647</v>
      </c>
      <c r="C2945" s="7"/>
      <c r="D2945" s="7" t="s">
        <v>1191</v>
      </c>
      <c r="E2945" s="68">
        <v>41883.0</v>
      </c>
      <c r="F2945" s="68">
        <v>42004.0</v>
      </c>
      <c r="G2945" s="7" t="s">
        <v>1003</v>
      </c>
      <c r="H2945" s="7">
        <v>0.0</v>
      </c>
      <c r="I2945" s="7">
        <v>0.0</v>
      </c>
      <c r="J2945" s="7">
        <v>0.0</v>
      </c>
      <c r="K2945" s="7">
        <v>0.0</v>
      </c>
      <c r="L2945" s="7">
        <v>0.0</v>
      </c>
      <c r="M2945" s="7">
        <v>0.0</v>
      </c>
      <c r="N2945" s="7">
        <v>0.0</v>
      </c>
      <c r="O2945" s="7">
        <v>0.0</v>
      </c>
      <c r="P2945" s="7">
        <v>0.35</v>
      </c>
      <c r="Q2945" s="7">
        <v>0.35</v>
      </c>
      <c r="R2945" s="7">
        <v>0.35</v>
      </c>
      <c r="S2945" s="7">
        <v>0.35</v>
      </c>
      <c r="T2945" s="7">
        <v>0.35</v>
      </c>
      <c r="U2945" s="7">
        <v>0.35</v>
      </c>
      <c r="V2945" s="7">
        <v>0.35</v>
      </c>
      <c r="W2945" s="7">
        <v>0.35</v>
      </c>
      <c r="X2945" s="7">
        <v>0.95</v>
      </c>
      <c r="Y2945" s="7">
        <v>0.95</v>
      </c>
      <c r="Z2945" s="7">
        <v>0.95</v>
      </c>
      <c r="AA2945" s="7">
        <v>0.95</v>
      </c>
      <c r="AB2945" s="7">
        <v>0.95</v>
      </c>
      <c r="AC2945" s="7">
        <v>0.0</v>
      </c>
      <c r="AD2945" s="7">
        <v>0.0</v>
      </c>
      <c r="AE2945" s="7">
        <v>0.0</v>
      </c>
      <c r="AF2945" s="7" t="s">
        <v>749</v>
      </c>
    </row>
    <row r="2946" ht="14.25" customHeight="1">
      <c r="A2946" s="5" t="s">
        <v>4245</v>
      </c>
      <c r="B2946" s="5" t="s">
        <v>647</v>
      </c>
      <c r="C2946" s="5"/>
      <c r="D2946" s="5" t="s">
        <v>1658</v>
      </c>
      <c r="E2946" s="62">
        <v>41821.0</v>
      </c>
      <c r="F2946" s="62">
        <v>41883.0</v>
      </c>
      <c r="G2946" s="5" t="s">
        <v>747</v>
      </c>
      <c r="H2946" s="5">
        <v>0.0</v>
      </c>
      <c r="I2946" s="5"/>
      <c r="J2946" s="5"/>
      <c r="K2946" s="5"/>
      <c r="L2946" s="5"/>
      <c r="M2946" s="5"/>
      <c r="N2946" s="5"/>
      <c r="O2946" s="5"/>
      <c r="P2946" s="5"/>
      <c r="Q2946" s="5"/>
      <c r="R2946" s="5"/>
      <c r="S2946" s="5"/>
      <c r="T2946" s="5"/>
      <c r="U2946" s="5"/>
      <c r="V2946" s="5"/>
      <c r="W2946" s="5"/>
      <c r="X2946" s="5"/>
      <c r="Y2946" s="5"/>
      <c r="Z2946" s="5"/>
      <c r="AA2946" s="5"/>
      <c r="AB2946" s="5"/>
      <c r="AC2946" s="5"/>
      <c r="AD2946" s="5"/>
      <c r="AE2946" s="5"/>
      <c r="AF2946" s="5" t="s">
        <v>749</v>
      </c>
    </row>
    <row r="2947" ht="14.25" customHeight="1">
      <c r="A2947" s="7" t="s">
        <v>4245</v>
      </c>
      <c r="B2947" s="7" t="s">
        <v>647</v>
      </c>
      <c r="C2947" s="7"/>
      <c r="D2947" s="7" t="s">
        <v>1191</v>
      </c>
      <c r="E2947" s="68">
        <v>41821.0</v>
      </c>
      <c r="F2947" s="68">
        <v>41883.0</v>
      </c>
      <c r="G2947" s="7" t="s">
        <v>1003</v>
      </c>
      <c r="H2947" s="7">
        <v>0.0</v>
      </c>
      <c r="I2947" s="7">
        <v>0.0</v>
      </c>
      <c r="J2947" s="7">
        <v>0.0</v>
      </c>
      <c r="K2947" s="7">
        <v>0.0</v>
      </c>
      <c r="L2947" s="7">
        <v>0.0</v>
      </c>
      <c r="M2947" s="7">
        <v>0.0</v>
      </c>
      <c r="N2947" s="7">
        <v>0.0</v>
      </c>
      <c r="O2947" s="7">
        <v>0.0</v>
      </c>
      <c r="P2947" s="7">
        <v>0.35</v>
      </c>
      <c r="Q2947" s="7">
        <v>0.35</v>
      </c>
      <c r="R2947" s="7">
        <v>0.35</v>
      </c>
      <c r="S2947" s="7">
        <v>0.35</v>
      </c>
      <c r="T2947" s="7">
        <v>0.35</v>
      </c>
      <c r="U2947" s="7">
        <v>0.35</v>
      </c>
      <c r="V2947" s="7">
        <v>0.35</v>
      </c>
      <c r="W2947" s="7">
        <v>0.35</v>
      </c>
      <c r="X2947" s="7">
        <v>0.35</v>
      </c>
      <c r="Y2947" s="7">
        <v>0.35</v>
      </c>
      <c r="Z2947" s="7">
        <v>0.35</v>
      </c>
      <c r="AA2947" s="7">
        <v>0.35</v>
      </c>
      <c r="AB2947" s="7">
        <v>0.35</v>
      </c>
      <c r="AC2947" s="7">
        <v>0.0</v>
      </c>
      <c r="AD2947" s="7">
        <v>0.0</v>
      </c>
      <c r="AE2947" s="7">
        <v>0.0</v>
      </c>
      <c r="AF2947" s="7" t="s">
        <v>749</v>
      </c>
    </row>
    <row r="2948" ht="14.25" customHeight="1">
      <c r="A2948" s="5" t="s">
        <v>4245</v>
      </c>
      <c r="B2948" s="5" t="s">
        <v>647</v>
      </c>
      <c r="C2948" s="5"/>
      <c r="D2948" s="5" t="s">
        <v>1658</v>
      </c>
      <c r="E2948" s="62">
        <v>41640.0</v>
      </c>
      <c r="F2948" s="62">
        <v>41820.0</v>
      </c>
      <c r="G2948" s="5" t="s">
        <v>747</v>
      </c>
      <c r="H2948" s="5">
        <v>0.0</v>
      </c>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t="s">
        <v>749</v>
      </c>
    </row>
    <row r="2949" ht="14.25" customHeight="1">
      <c r="A2949" s="7" t="s">
        <v>4246</v>
      </c>
      <c r="B2949" s="7" t="s">
        <v>1173</v>
      </c>
      <c r="C2949" s="7" t="s">
        <v>995</v>
      </c>
      <c r="D2949" s="7" t="s">
        <v>1078</v>
      </c>
      <c r="E2949" s="68">
        <v>41640.0</v>
      </c>
      <c r="F2949" s="68">
        <v>42004.0</v>
      </c>
      <c r="G2949" s="7" t="s">
        <v>1003</v>
      </c>
      <c r="H2949" s="7">
        <v>16.0</v>
      </c>
      <c r="I2949" s="7">
        <v>16.0</v>
      </c>
      <c r="J2949" s="7">
        <v>16.0</v>
      </c>
      <c r="K2949" s="7">
        <v>16.0</v>
      </c>
      <c r="L2949" s="7">
        <v>16.0</v>
      </c>
      <c r="M2949" s="7">
        <v>16.0</v>
      </c>
      <c r="N2949" s="7">
        <v>21.0</v>
      </c>
      <c r="O2949" s="7">
        <v>21.0</v>
      </c>
      <c r="P2949" s="7">
        <v>21.0</v>
      </c>
      <c r="Q2949" s="7">
        <v>21.0</v>
      </c>
      <c r="R2949" s="7">
        <v>21.0</v>
      </c>
      <c r="S2949" s="7">
        <v>21.0</v>
      </c>
      <c r="T2949" s="7">
        <v>21.0</v>
      </c>
      <c r="U2949" s="7">
        <v>21.0</v>
      </c>
      <c r="V2949" s="7">
        <v>21.0</v>
      </c>
      <c r="W2949" s="7">
        <v>21.0</v>
      </c>
      <c r="X2949" s="7">
        <v>21.0</v>
      </c>
      <c r="Y2949" s="7">
        <v>21.0</v>
      </c>
      <c r="Z2949" s="7">
        <v>21.0</v>
      </c>
      <c r="AA2949" s="7">
        <v>21.0</v>
      </c>
      <c r="AB2949" s="7">
        <v>21.0</v>
      </c>
      <c r="AC2949" s="7">
        <v>16.0</v>
      </c>
      <c r="AD2949" s="7">
        <v>16.0</v>
      </c>
      <c r="AE2949" s="7">
        <v>16.0</v>
      </c>
      <c r="AF2949" s="7" t="s">
        <v>749</v>
      </c>
    </row>
    <row r="2950" ht="14.25" customHeight="1">
      <c r="A2950" s="5" t="s">
        <v>4246</v>
      </c>
      <c r="B2950" s="5" t="s">
        <v>1173</v>
      </c>
      <c r="C2950" s="5" t="s">
        <v>995</v>
      </c>
      <c r="D2950" s="5" t="s">
        <v>1085</v>
      </c>
      <c r="E2950" s="62">
        <v>41640.0</v>
      </c>
      <c r="F2950" s="62">
        <v>42004.0</v>
      </c>
      <c r="G2950" s="5" t="s">
        <v>747</v>
      </c>
      <c r="H2950" s="5">
        <v>21.0</v>
      </c>
      <c r="I2950" s="5"/>
      <c r="J2950" s="5"/>
      <c r="K2950" s="5"/>
      <c r="L2950" s="5"/>
      <c r="M2950" s="5"/>
      <c r="N2950" s="5"/>
      <c r="O2950" s="5"/>
      <c r="P2950" s="5"/>
      <c r="Q2950" s="5"/>
      <c r="R2950" s="5"/>
      <c r="S2950" s="5"/>
      <c r="T2950" s="5"/>
      <c r="U2950" s="5"/>
      <c r="V2950" s="5"/>
      <c r="W2950" s="5"/>
      <c r="X2950" s="5"/>
      <c r="Y2950" s="5"/>
      <c r="Z2950" s="5"/>
      <c r="AA2950" s="5"/>
      <c r="AB2950" s="5"/>
      <c r="AC2950" s="5"/>
      <c r="AD2950" s="5"/>
      <c r="AE2950" s="5"/>
      <c r="AF2950" s="5" t="s">
        <v>749</v>
      </c>
    </row>
    <row r="2951" ht="14.25" customHeight="1">
      <c r="A2951" s="7" t="s">
        <v>4246</v>
      </c>
      <c r="B2951" s="7" t="s">
        <v>1173</v>
      </c>
      <c r="C2951" s="7" t="s">
        <v>995</v>
      </c>
      <c r="D2951" s="7" t="s">
        <v>1089</v>
      </c>
      <c r="E2951" s="68">
        <v>41640.0</v>
      </c>
      <c r="F2951" s="68">
        <v>42004.0</v>
      </c>
      <c r="G2951" s="7" t="s">
        <v>747</v>
      </c>
      <c r="H2951" s="7">
        <v>16.0</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749</v>
      </c>
    </row>
    <row r="2952" ht="14.25" customHeight="1">
      <c r="A2952" s="5" t="s">
        <v>4246</v>
      </c>
      <c r="B2952" s="5" t="s">
        <v>1173</v>
      </c>
      <c r="C2952" s="5" t="s">
        <v>995</v>
      </c>
      <c r="D2952" s="5" t="s">
        <v>1224</v>
      </c>
      <c r="E2952" s="62">
        <v>41883.0</v>
      </c>
      <c r="F2952" s="62">
        <v>42004.0</v>
      </c>
      <c r="G2952" s="5" t="s">
        <v>1003</v>
      </c>
      <c r="H2952" s="5">
        <v>16.0</v>
      </c>
      <c r="I2952" s="5">
        <v>16.0</v>
      </c>
      <c r="J2952" s="5">
        <v>16.0</v>
      </c>
      <c r="K2952" s="5">
        <v>16.0</v>
      </c>
      <c r="L2952" s="5">
        <v>16.0</v>
      </c>
      <c r="M2952" s="5">
        <v>16.0</v>
      </c>
      <c r="N2952" s="5">
        <v>21.0</v>
      </c>
      <c r="O2952" s="5">
        <v>21.0</v>
      </c>
      <c r="P2952" s="5">
        <v>21.0</v>
      </c>
      <c r="Q2952" s="5">
        <v>21.0</v>
      </c>
      <c r="R2952" s="5">
        <v>21.0</v>
      </c>
      <c r="S2952" s="5">
        <v>21.0</v>
      </c>
      <c r="T2952" s="5">
        <v>21.0</v>
      </c>
      <c r="U2952" s="5">
        <v>21.0</v>
      </c>
      <c r="V2952" s="5">
        <v>21.0</v>
      </c>
      <c r="W2952" s="5">
        <v>21.0</v>
      </c>
      <c r="X2952" s="5">
        <v>21.0</v>
      </c>
      <c r="Y2952" s="5">
        <v>21.0</v>
      </c>
      <c r="Z2952" s="5">
        <v>21.0</v>
      </c>
      <c r="AA2952" s="5">
        <v>21.0</v>
      </c>
      <c r="AB2952" s="5">
        <v>21.0</v>
      </c>
      <c r="AC2952" s="5">
        <v>16.0</v>
      </c>
      <c r="AD2952" s="5">
        <v>16.0</v>
      </c>
      <c r="AE2952" s="5">
        <v>16.0</v>
      </c>
      <c r="AF2952" s="5" t="s">
        <v>749</v>
      </c>
    </row>
    <row r="2953" ht="14.25" customHeight="1">
      <c r="A2953" s="7" t="s">
        <v>4246</v>
      </c>
      <c r="B2953" s="7" t="s">
        <v>1173</v>
      </c>
      <c r="C2953" s="7" t="s">
        <v>995</v>
      </c>
      <c r="D2953" s="7" t="s">
        <v>1224</v>
      </c>
      <c r="E2953" s="68">
        <v>41821.0</v>
      </c>
      <c r="F2953" s="68">
        <v>41883.0</v>
      </c>
      <c r="G2953" s="7" t="s">
        <v>1003</v>
      </c>
      <c r="H2953" s="7">
        <v>16.0</v>
      </c>
      <c r="I2953" s="7">
        <v>16.0</v>
      </c>
      <c r="J2953" s="7">
        <v>16.0</v>
      </c>
      <c r="K2953" s="7">
        <v>16.0</v>
      </c>
      <c r="L2953" s="7">
        <v>16.0</v>
      </c>
      <c r="M2953" s="7">
        <v>16.0</v>
      </c>
      <c r="N2953" s="7">
        <v>16.0</v>
      </c>
      <c r="O2953" s="7">
        <v>21.0</v>
      </c>
      <c r="P2953" s="7">
        <v>21.0</v>
      </c>
      <c r="Q2953" s="7">
        <v>21.0</v>
      </c>
      <c r="R2953" s="7">
        <v>21.0</v>
      </c>
      <c r="S2953" s="7">
        <v>21.0</v>
      </c>
      <c r="T2953" s="7">
        <v>21.0</v>
      </c>
      <c r="U2953" s="7">
        <v>21.0</v>
      </c>
      <c r="V2953" s="7">
        <v>21.0</v>
      </c>
      <c r="W2953" s="7">
        <v>21.0</v>
      </c>
      <c r="X2953" s="7">
        <v>21.0</v>
      </c>
      <c r="Y2953" s="7">
        <v>21.0</v>
      </c>
      <c r="Z2953" s="7">
        <v>16.0</v>
      </c>
      <c r="AA2953" s="7">
        <v>16.0</v>
      </c>
      <c r="AB2953" s="7">
        <v>16.0</v>
      </c>
      <c r="AC2953" s="7">
        <v>16.0</v>
      </c>
      <c r="AD2953" s="7">
        <v>16.0</v>
      </c>
      <c r="AE2953" s="7">
        <v>16.0</v>
      </c>
      <c r="AF2953" s="7" t="s">
        <v>749</v>
      </c>
    </row>
    <row r="2954" ht="14.25" customHeight="1">
      <c r="A2954" s="5" t="s">
        <v>4247</v>
      </c>
      <c r="B2954" s="5" t="s">
        <v>1173</v>
      </c>
      <c r="C2954" s="5" t="s">
        <v>995</v>
      </c>
      <c r="D2954" s="5" t="s">
        <v>1223</v>
      </c>
      <c r="E2954" s="62">
        <v>41640.0</v>
      </c>
      <c r="F2954" s="62">
        <v>42004.0</v>
      </c>
      <c r="G2954" s="5" t="s">
        <v>747</v>
      </c>
      <c r="H2954" s="5">
        <v>16.0</v>
      </c>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t="s">
        <v>749</v>
      </c>
    </row>
    <row r="2955" ht="14.25" customHeight="1">
      <c r="A2955" s="7" t="s">
        <v>4247</v>
      </c>
      <c r="B2955" s="7" t="s">
        <v>1173</v>
      </c>
      <c r="C2955" s="7" t="s">
        <v>995</v>
      </c>
      <c r="D2955" s="7" t="s">
        <v>1085</v>
      </c>
      <c r="E2955" s="68">
        <v>41640.0</v>
      </c>
      <c r="F2955" s="68">
        <v>42004.0</v>
      </c>
      <c r="G2955" s="7" t="s">
        <v>1003</v>
      </c>
      <c r="H2955" s="7">
        <v>16.0</v>
      </c>
      <c r="I2955" s="7">
        <v>16.0</v>
      </c>
      <c r="J2955" s="7">
        <v>16.0</v>
      </c>
      <c r="K2955" s="7">
        <v>16.0</v>
      </c>
      <c r="L2955" s="7">
        <v>16.0</v>
      </c>
      <c r="M2955" s="7">
        <v>16.0</v>
      </c>
      <c r="N2955" s="7">
        <v>21.0</v>
      </c>
      <c r="O2955" s="7">
        <v>21.0</v>
      </c>
      <c r="P2955" s="7">
        <v>21.0</v>
      </c>
      <c r="Q2955" s="7">
        <v>21.0</v>
      </c>
      <c r="R2955" s="7">
        <v>21.0</v>
      </c>
      <c r="S2955" s="7">
        <v>21.0</v>
      </c>
      <c r="T2955" s="7">
        <v>21.0</v>
      </c>
      <c r="U2955" s="7">
        <v>21.0</v>
      </c>
      <c r="V2955" s="7">
        <v>21.0</v>
      </c>
      <c r="W2955" s="7">
        <v>21.0</v>
      </c>
      <c r="X2955" s="7">
        <v>21.0</v>
      </c>
      <c r="Y2955" s="7">
        <v>21.0</v>
      </c>
      <c r="Z2955" s="7">
        <v>21.0</v>
      </c>
      <c r="AA2955" s="7">
        <v>21.0</v>
      </c>
      <c r="AB2955" s="7">
        <v>21.0</v>
      </c>
      <c r="AC2955" s="7">
        <v>16.0</v>
      </c>
      <c r="AD2955" s="7">
        <v>16.0</v>
      </c>
      <c r="AE2955" s="7">
        <v>16.0</v>
      </c>
      <c r="AF2955" s="7" t="s">
        <v>749</v>
      </c>
    </row>
    <row r="2956" ht="14.25" customHeight="1">
      <c r="A2956" s="5" t="s">
        <v>4248</v>
      </c>
      <c r="B2956" s="5" t="s">
        <v>668</v>
      </c>
      <c r="C2956" s="5"/>
      <c r="D2956" s="5" t="s">
        <v>743</v>
      </c>
      <c r="E2956" s="62">
        <v>41640.0</v>
      </c>
      <c r="F2956" s="62">
        <v>42004.0</v>
      </c>
      <c r="G2956" s="5" t="s">
        <v>1003</v>
      </c>
      <c r="H2956" s="5">
        <v>1.0</v>
      </c>
      <c r="I2956" s="5">
        <v>1.0</v>
      </c>
      <c r="J2956" s="5">
        <v>1.0</v>
      </c>
      <c r="K2956" s="5">
        <v>1.0</v>
      </c>
      <c r="L2956" s="5">
        <v>1.0</v>
      </c>
      <c r="M2956" s="5">
        <v>1.0</v>
      </c>
      <c r="N2956" s="5">
        <v>1.0</v>
      </c>
      <c r="O2956" s="5">
        <v>0.5</v>
      </c>
      <c r="P2956" s="5">
        <v>0.5</v>
      </c>
      <c r="Q2956" s="5">
        <v>0.5</v>
      </c>
      <c r="R2956" s="5">
        <v>0.5</v>
      </c>
      <c r="S2956" s="5">
        <v>0.5</v>
      </c>
      <c r="T2956" s="5">
        <v>0.5</v>
      </c>
      <c r="U2956" s="5">
        <v>0.5</v>
      </c>
      <c r="V2956" s="5">
        <v>0.5</v>
      </c>
      <c r="W2956" s="5">
        <v>0.5</v>
      </c>
      <c r="X2956" s="5">
        <v>0.5</v>
      </c>
      <c r="Y2956" s="5">
        <v>0.5</v>
      </c>
      <c r="Z2956" s="5">
        <v>0.5</v>
      </c>
      <c r="AA2956" s="5">
        <v>0.5</v>
      </c>
      <c r="AB2956" s="5">
        <v>0.5</v>
      </c>
      <c r="AC2956" s="5">
        <v>1.0</v>
      </c>
      <c r="AD2956" s="5">
        <v>1.0</v>
      </c>
      <c r="AE2956" s="5">
        <v>1.0</v>
      </c>
      <c r="AF2956" s="5" t="s">
        <v>749</v>
      </c>
    </row>
    <row r="2957" ht="14.25" customHeight="1">
      <c r="A2957" s="7" t="s">
        <v>4249</v>
      </c>
      <c r="B2957" s="7" t="s">
        <v>1185</v>
      </c>
      <c r="C2957" s="7"/>
      <c r="D2957" s="7" t="s">
        <v>1223</v>
      </c>
      <c r="E2957" s="68">
        <v>41640.0</v>
      </c>
      <c r="F2957" s="68">
        <v>42004.0</v>
      </c>
      <c r="G2957" s="7" t="s">
        <v>1003</v>
      </c>
      <c r="H2957" s="7">
        <v>0.1</v>
      </c>
      <c r="I2957" s="7">
        <v>0.1</v>
      </c>
      <c r="J2957" s="7">
        <v>0.1</v>
      </c>
      <c r="K2957" s="7">
        <v>0.1</v>
      </c>
      <c r="L2957" s="7">
        <v>0.1</v>
      </c>
      <c r="M2957" s="7">
        <v>0.1</v>
      </c>
      <c r="N2957" s="7">
        <v>0.1</v>
      </c>
      <c r="O2957" s="7">
        <v>0.1</v>
      </c>
      <c r="P2957" s="7">
        <v>0.15</v>
      </c>
      <c r="Q2957" s="7">
        <v>0.15</v>
      </c>
      <c r="R2957" s="7">
        <v>0.25</v>
      </c>
      <c r="S2957" s="7">
        <v>0.25</v>
      </c>
      <c r="T2957" s="7">
        <v>0.25</v>
      </c>
      <c r="U2957" s="7">
        <v>0.15</v>
      </c>
      <c r="V2957" s="7">
        <v>0.15</v>
      </c>
      <c r="W2957" s="7">
        <v>0.1</v>
      </c>
      <c r="X2957" s="7">
        <v>0.1</v>
      </c>
      <c r="Y2957" s="7">
        <v>0.1</v>
      </c>
      <c r="Z2957" s="7">
        <v>0.1</v>
      </c>
      <c r="AA2957" s="7">
        <v>0.1</v>
      </c>
      <c r="AB2957" s="7">
        <v>0.1</v>
      </c>
      <c r="AC2957" s="7">
        <v>0.1</v>
      </c>
      <c r="AD2957" s="7">
        <v>0.1</v>
      </c>
      <c r="AE2957" s="7">
        <v>0.1</v>
      </c>
      <c r="AF2957" s="7" t="s">
        <v>749</v>
      </c>
    </row>
    <row r="2958" ht="14.25" customHeight="1">
      <c r="A2958" s="5" t="s">
        <v>4249</v>
      </c>
      <c r="B2958" s="5" t="s">
        <v>1185</v>
      </c>
      <c r="C2958" s="5"/>
      <c r="D2958" s="5" t="s">
        <v>1085</v>
      </c>
      <c r="E2958" s="62">
        <v>41640.0</v>
      </c>
      <c r="F2958" s="62">
        <v>42004.0</v>
      </c>
      <c r="G2958" s="5" t="s">
        <v>747</v>
      </c>
      <c r="H2958" s="5">
        <v>0.1</v>
      </c>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t="s">
        <v>749</v>
      </c>
    </row>
    <row r="2959" ht="14.25" customHeight="1">
      <c r="A2959" s="7" t="s">
        <v>4249</v>
      </c>
      <c r="B2959" s="7" t="s">
        <v>1185</v>
      </c>
      <c r="C2959" s="7"/>
      <c r="D2959" s="7" t="s">
        <v>1658</v>
      </c>
      <c r="E2959" s="68">
        <v>41883.0</v>
      </c>
      <c r="F2959" s="68">
        <v>42004.0</v>
      </c>
      <c r="G2959" s="7" t="s">
        <v>747</v>
      </c>
      <c r="H2959" s="7">
        <v>0.1</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749</v>
      </c>
    </row>
    <row r="2960" ht="14.25" customHeight="1">
      <c r="A2960" s="5" t="s">
        <v>4249</v>
      </c>
      <c r="B2960" s="5" t="s">
        <v>1185</v>
      </c>
      <c r="C2960" s="5"/>
      <c r="D2960" s="5" t="s">
        <v>1191</v>
      </c>
      <c r="E2960" s="62">
        <v>41883.0</v>
      </c>
      <c r="F2960" s="62">
        <v>42004.0</v>
      </c>
      <c r="G2960" s="5" t="s">
        <v>1003</v>
      </c>
      <c r="H2960" s="5">
        <v>0.1</v>
      </c>
      <c r="I2960" s="5">
        <v>0.1</v>
      </c>
      <c r="J2960" s="5">
        <v>0.1</v>
      </c>
      <c r="K2960" s="5">
        <v>0.1</v>
      </c>
      <c r="L2960" s="5">
        <v>0.1</v>
      </c>
      <c r="M2960" s="5">
        <v>0.1</v>
      </c>
      <c r="N2960" s="5">
        <v>0.1</v>
      </c>
      <c r="O2960" s="5">
        <v>0.1</v>
      </c>
      <c r="P2960" s="5">
        <v>0.15</v>
      </c>
      <c r="Q2960" s="5">
        <v>0.15</v>
      </c>
      <c r="R2960" s="5">
        <v>0.25</v>
      </c>
      <c r="S2960" s="5">
        <v>0.25</v>
      </c>
      <c r="T2960" s="5">
        <v>0.25</v>
      </c>
      <c r="U2960" s="5">
        <v>0.15</v>
      </c>
      <c r="V2960" s="5">
        <v>0.15</v>
      </c>
      <c r="W2960" s="5">
        <v>0.1</v>
      </c>
      <c r="X2960" s="5">
        <v>0.1</v>
      </c>
      <c r="Y2960" s="5">
        <v>0.1</v>
      </c>
      <c r="Z2960" s="5">
        <v>0.1</v>
      </c>
      <c r="AA2960" s="5">
        <v>0.1</v>
      </c>
      <c r="AB2960" s="5">
        <v>0.1</v>
      </c>
      <c r="AC2960" s="5">
        <v>0.1</v>
      </c>
      <c r="AD2960" s="5">
        <v>0.1</v>
      </c>
      <c r="AE2960" s="5">
        <v>0.1</v>
      </c>
      <c r="AF2960" s="5" t="s">
        <v>749</v>
      </c>
    </row>
    <row r="2961" ht="14.25" customHeight="1">
      <c r="A2961" s="7" t="s">
        <v>4249</v>
      </c>
      <c r="B2961" s="7" t="s">
        <v>1185</v>
      </c>
      <c r="C2961" s="7"/>
      <c r="D2961" s="7" t="s">
        <v>1658</v>
      </c>
      <c r="E2961" s="68">
        <v>41821.0</v>
      </c>
      <c r="F2961" s="68">
        <v>41883.0</v>
      </c>
      <c r="G2961" s="7" t="s">
        <v>747</v>
      </c>
      <c r="H2961" s="7">
        <v>0.1</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749</v>
      </c>
    </row>
    <row r="2962" ht="14.25" customHeight="1">
      <c r="A2962" s="5" t="s">
        <v>4249</v>
      </c>
      <c r="B2962" s="5" t="s">
        <v>1185</v>
      </c>
      <c r="C2962" s="5"/>
      <c r="D2962" s="5" t="s">
        <v>1191</v>
      </c>
      <c r="E2962" s="62">
        <v>41821.0</v>
      </c>
      <c r="F2962" s="62">
        <v>41883.0</v>
      </c>
      <c r="G2962" s="5" t="s">
        <v>1003</v>
      </c>
      <c r="H2962" s="5">
        <v>0.1</v>
      </c>
      <c r="I2962" s="5">
        <v>0.1</v>
      </c>
      <c r="J2962" s="5">
        <v>0.1</v>
      </c>
      <c r="K2962" s="5">
        <v>0.1</v>
      </c>
      <c r="L2962" s="5">
        <v>0.1</v>
      </c>
      <c r="M2962" s="5">
        <v>0.1</v>
      </c>
      <c r="N2962" s="5">
        <v>0.1</v>
      </c>
      <c r="O2962" s="5">
        <v>0.1</v>
      </c>
      <c r="P2962" s="5">
        <v>0.13</v>
      </c>
      <c r="Q2962" s="5">
        <v>0.13</v>
      </c>
      <c r="R2962" s="5">
        <v>0.2</v>
      </c>
      <c r="S2962" s="5">
        <v>0.2</v>
      </c>
      <c r="T2962" s="5">
        <v>0.2</v>
      </c>
      <c r="U2962" s="5">
        <v>0.13</v>
      </c>
      <c r="V2962" s="5">
        <v>0.13</v>
      </c>
      <c r="W2962" s="5">
        <v>0.1</v>
      </c>
      <c r="X2962" s="5">
        <v>0.1</v>
      </c>
      <c r="Y2962" s="5">
        <v>0.1</v>
      </c>
      <c r="Z2962" s="5">
        <v>0.1</v>
      </c>
      <c r="AA2962" s="5">
        <v>0.1</v>
      </c>
      <c r="AB2962" s="5">
        <v>0.1</v>
      </c>
      <c r="AC2962" s="5">
        <v>0.1</v>
      </c>
      <c r="AD2962" s="5">
        <v>0.1</v>
      </c>
      <c r="AE2962" s="5">
        <v>0.1</v>
      </c>
      <c r="AF2962" s="5" t="s">
        <v>749</v>
      </c>
    </row>
    <row r="2963" ht="14.25" customHeight="1">
      <c r="A2963" s="7" t="s">
        <v>4249</v>
      </c>
      <c r="B2963" s="7" t="s">
        <v>1185</v>
      </c>
      <c r="C2963" s="7"/>
      <c r="D2963" s="7" t="s">
        <v>1658</v>
      </c>
      <c r="E2963" s="68">
        <v>41640.0</v>
      </c>
      <c r="F2963" s="68">
        <v>41820.0</v>
      </c>
      <c r="G2963" s="7" t="s">
        <v>747</v>
      </c>
      <c r="H2963" s="7">
        <v>0.1</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749</v>
      </c>
    </row>
    <row r="2964" ht="14.25" customHeight="1">
      <c r="A2964" s="5" t="s">
        <v>4250</v>
      </c>
      <c r="B2964" s="5" t="s">
        <v>1185</v>
      </c>
      <c r="C2964" s="5"/>
      <c r="D2964" s="5" t="s">
        <v>1223</v>
      </c>
      <c r="E2964" s="62">
        <v>41640.0</v>
      </c>
      <c r="F2964" s="62">
        <v>42004.0</v>
      </c>
      <c r="G2964" s="5" t="s">
        <v>1003</v>
      </c>
      <c r="H2964" s="5">
        <v>0.0</v>
      </c>
      <c r="I2964" s="5">
        <v>0.0</v>
      </c>
      <c r="J2964" s="5">
        <v>0.0</v>
      </c>
      <c r="K2964" s="5">
        <v>0.0</v>
      </c>
      <c r="L2964" s="5">
        <v>0.0</v>
      </c>
      <c r="M2964" s="5">
        <v>0.0</v>
      </c>
      <c r="N2964" s="5">
        <v>1.0</v>
      </c>
      <c r="O2964" s="5">
        <v>1.0</v>
      </c>
      <c r="P2964" s="5">
        <v>1.0</v>
      </c>
      <c r="Q2964" s="5">
        <v>1.0</v>
      </c>
      <c r="R2964" s="5">
        <v>1.0</v>
      </c>
      <c r="S2964" s="5">
        <v>1.0</v>
      </c>
      <c r="T2964" s="5">
        <v>1.0</v>
      </c>
      <c r="U2964" s="5">
        <v>1.0</v>
      </c>
      <c r="V2964" s="5">
        <v>1.0</v>
      </c>
      <c r="W2964" s="5">
        <v>1.0</v>
      </c>
      <c r="X2964" s="5">
        <v>1.0</v>
      </c>
      <c r="Y2964" s="5">
        <v>1.0</v>
      </c>
      <c r="Z2964" s="5">
        <v>1.0</v>
      </c>
      <c r="AA2964" s="5">
        <v>1.0</v>
      </c>
      <c r="AB2964" s="5">
        <v>1.0</v>
      </c>
      <c r="AC2964" s="5">
        <v>0.0</v>
      </c>
      <c r="AD2964" s="5">
        <v>0.0</v>
      </c>
      <c r="AE2964" s="5">
        <v>0.0</v>
      </c>
      <c r="AF2964" s="5" t="s">
        <v>749</v>
      </c>
    </row>
    <row r="2965" ht="14.25" customHeight="1">
      <c r="A2965" s="7" t="s">
        <v>4250</v>
      </c>
      <c r="B2965" s="7" t="s">
        <v>1185</v>
      </c>
      <c r="C2965" s="7"/>
      <c r="D2965" s="7" t="s">
        <v>3032</v>
      </c>
      <c r="E2965" s="68">
        <v>41640.0</v>
      </c>
      <c r="F2965" s="68">
        <v>42004.0</v>
      </c>
      <c r="G2965" s="7" t="s">
        <v>747</v>
      </c>
      <c r="H2965" s="7">
        <v>0.0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749</v>
      </c>
    </row>
    <row r="2966" ht="14.25" customHeight="1">
      <c r="A2966" s="5" t="s">
        <v>4251</v>
      </c>
      <c r="B2966" s="5" t="s">
        <v>1185</v>
      </c>
      <c r="C2966" s="5"/>
      <c r="D2966" s="5" t="s">
        <v>1223</v>
      </c>
      <c r="E2966" s="62">
        <v>41640.0</v>
      </c>
      <c r="F2966" s="62">
        <v>42004.0</v>
      </c>
      <c r="G2966" s="5" t="s">
        <v>1003</v>
      </c>
      <c r="H2966" s="5">
        <v>0.02</v>
      </c>
      <c r="I2966" s="5">
        <v>0.02</v>
      </c>
      <c r="J2966" s="5">
        <v>0.02</v>
      </c>
      <c r="K2966" s="5">
        <v>0.02</v>
      </c>
      <c r="L2966" s="5">
        <v>0.02</v>
      </c>
      <c r="M2966" s="5">
        <v>0.02</v>
      </c>
      <c r="N2966" s="5">
        <v>0.02</v>
      </c>
      <c r="O2966" s="5">
        <v>0.02</v>
      </c>
      <c r="P2966" s="5">
        <v>0.15</v>
      </c>
      <c r="Q2966" s="5">
        <v>0.15</v>
      </c>
      <c r="R2966" s="5">
        <v>0.2</v>
      </c>
      <c r="S2966" s="5">
        <v>0.2</v>
      </c>
      <c r="T2966" s="5">
        <v>0.2</v>
      </c>
      <c r="U2966" s="5">
        <v>0.1</v>
      </c>
      <c r="V2966" s="5">
        <v>0.1</v>
      </c>
      <c r="W2966" s="5">
        <v>0.02</v>
      </c>
      <c r="X2966" s="5">
        <v>0.02</v>
      </c>
      <c r="Y2966" s="5">
        <v>0.02</v>
      </c>
      <c r="Z2966" s="5">
        <v>0.02</v>
      </c>
      <c r="AA2966" s="5">
        <v>0.02</v>
      </c>
      <c r="AB2966" s="5">
        <v>0.02</v>
      </c>
      <c r="AC2966" s="5">
        <v>0.02</v>
      </c>
      <c r="AD2966" s="5">
        <v>0.02</v>
      </c>
      <c r="AE2966" s="5">
        <v>0.02</v>
      </c>
      <c r="AF2966" s="5" t="s">
        <v>749</v>
      </c>
    </row>
    <row r="2967" ht="14.25" customHeight="1">
      <c r="A2967" s="7" t="s">
        <v>4251</v>
      </c>
      <c r="B2967" s="7" t="s">
        <v>1185</v>
      </c>
      <c r="C2967" s="7"/>
      <c r="D2967" s="7" t="s">
        <v>1085</v>
      </c>
      <c r="E2967" s="68">
        <v>41640.0</v>
      </c>
      <c r="F2967" s="68">
        <v>42004.0</v>
      </c>
      <c r="G2967" s="7" t="s">
        <v>747</v>
      </c>
      <c r="H2967" s="7">
        <v>0.02</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749</v>
      </c>
    </row>
    <row r="2968" ht="14.25" customHeight="1">
      <c r="A2968" s="5" t="s">
        <v>4251</v>
      </c>
      <c r="B2968" s="5" t="s">
        <v>1185</v>
      </c>
      <c r="C2968" s="5"/>
      <c r="D2968" s="5" t="s">
        <v>1658</v>
      </c>
      <c r="E2968" s="62">
        <v>41883.0</v>
      </c>
      <c r="F2968" s="62">
        <v>42004.0</v>
      </c>
      <c r="G2968" s="5" t="s">
        <v>747</v>
      </c>
      <c r="H2968" s="5">
        <v>0.02</v>
      </c>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t="s">
        <v>749</v>
      </c>
    </row>
    <row r="2969" ht="14.25" customHeight="1">
      <c r="A2969" s="7" t="s">
        <v>4251</v>
      </c>
      <c r="B2969" s="7" t="s">
        <v>1185</v>
      </c>
      <c r="C2969" s="7"/>
      <c r="D2969" s="7" t="s">
        <v>1191</v>
      </c>
      <c r="E2969" s="68">
        <v>41883.0</v>
      </c>
      <c r="F2969" s="68">
        <v>42004.0</v>
      </c>
      <c r="G2969" s="7" t="s">
        <v>1003</v>
      </c>
      <c r="H2969" s="7">
        <v>0.02</v>
      </c>
      <c r="I2969" s="7">
        <v>0.02</v>
      </c>
      <c r="J2969" s="7">
        <v>0.02</v>
      </c>
      <c r="K2969" s="7">
        <v>0.02</v>
      </c>
      <c r="L2969" s="7">
        <v>0.02</v>
      </c>
      <c r="M2969" s="7">
        <v>0.02</v>
      </c>
      <c r="N2969" s="7">
        <v>0.02</v>
      </c>
      <c r="O2969" s="7">
        <v>0.02</v>
      </c>
      <c r="P2969" s="7">
        <v>0.15</v>
      </c>
      <c r="Q2969" s="7">
        <v>0.15</v>
      </c>
      <c r="R2969" s="7">
        <v>0.2</v>
      </c>
      <c r="S2969" s="7">
        <v>0.2</v>
      </c>
      <c r="T2969" s="7">
        <v>0.2</v>
      </c>
      <c r="U2969" s="7">
        <v>0.1</v>
      </c>
      <c r="V2969" s="7">
        <v>0.1</v>
      </c>
      <c r="W2969" s="7">
        <v>0.02</v>
      </c>
      <c r="X2969" s="7">
        <v>0.02</v>
      </c>
      <c r="Y2969" s="7">
        <v>0.02</v>
      </c>
      <c r="Z2969" s="7">
        <v>0.02</v>
      </c>
      <c r="AA2969" s="7">
        <v>0.02</v>
      </c>
      <c r="AB2969" s="7">
        <v>0.02</v>
      </c>
      <c r="AC2969" s="7">
        <v>0.02</v>
      </c>
      <c r="AD2969" s="7">
        <v>0.02</v>
      </c>
      <c r="AE2969" s="7">
        <v>0.02</v>
      </c>
      <c r="AF2969" s="7" t="s">
        <v>749</v>
      </c>
    </row>
    <row r="2970" ht="14.25" customHeight="1">
      <c r="A2970" s="5" t="s">
        <v>4251</v>
      </c>
      <c r="B2970" s="5" t="s">
        <v>1185</v>
      </c>
      <c r="C2970" s="5"/>
      <c r="D2970" s="5" t="s">
        <v>1658</v>
      </c>
      <c r="E2970" s="62">
        <v>41821.0</v>
      </c>
      <c r="F2970" s="62">
        <v>41883.0</v>
      </c>
      <c r="G2970" s="5" t="s">
        <v>747</v>
      </c>
      <c r="H2970" s="5">
        <v>0.02</v>
      </c>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t="s">
        <v>749</v>
      </c>
    </row>
    <row r="2971" ht="14.25" customHeight="1">
      <c r="A2971" s="7" t="s">
        <v>4251</v>
      </c>
      <c r="B2971" s="7" t="s">
        <v>1185</v>
      </c>
      <c r="C2971" s="7"/>
      <c r="D2971" s="7" t="s">
        <v>1191</v>
      </c>
      <c r="E2971" s="68">
        <v>41821.0</v>
      </c>
      <c r="F2971" s="68">
        <v>41883.0</v>
      </c>
      <c r="G2971" s="7" t="s">
        <v>1003</v>
      </c>
      <c r="H2971" s="7">
        <v>0.02</v>
      </c>
      <c r="I2971" s="7">
        <v>0.02</v>
      </c>
      <c r="J2971" s="7">
        <v>0.02</v>
      </c>
      <c r="K2971" s="7">
        <v>0.02</v>
      </c>
      <c r="L2971" s="7">
        <v>0.02</v>
      </c>
      <c r="M2971" s="7">
        <v>0.02</v>
      </c>
      <c r="N2971" s="7">
        <v>0.02</v>
      </c>
      <c r="O2971" s="7">
        <v>0.02</v>
      </c>
      <c r="P2971" s="7">
        <v>0.1</v>
      </c>
      <c r="Q2971" s="7">
        <v>0.1</v>
      </c>
      <c r="R2971" s="7">
        <v>0.15</v>
      </c>
      <c r="S2971" s="7">
        <v>0.15</v>
      </c>
      <c r="T2971" s="7">
        <v>0.15</v>
      </c>
      <c r="U2971" s="7">
        <v>0.1</v>
      </c>
      <c r="V2971" s="7">
        <v>0.1</v>
      </c>
      <c r="W2971" s="7">
        <v>0.02</v>
      </c>
      <c r="X2971" s="7">
        <v>0.02</v>
      </c>
      <c r="Y2971" s="7">
        <v>0.02</v>
      </c>
      <c r="Z2971" s="7">
        <v>0.02</v>
      </c>
      <c r="AA2971" s="7">
        <v>0.02</v>
      </c>
      <c r="AB2971" s="7">
        <v>0.02</v>
      </c>
      <c r="AC2971" s="7">
        <v>0.02</v>
      </c>
      <c r="AD2971" s="7">
        <v>0.02</v>
      </c>
      <c r="AE2971" s="7">
        <v>0.02</v>
      </c>
      <c r="AF2971" s="7" t="s">
        <v>749</v>
      </c>
    </row>
    <row r="2972" ht="14.25" customHeight="1">
      <c r="A2972" s="5" t="s">
        <v>4251</v>
      </c>
      <c r="B2972" s="5" t="s">
        <v>1185</v>
      </c>
      <c r="C2972" s="5"/>
      <c r="D2972" s="5" t="s">
        <v>1658</v>
      </c>
      <c r="E2972" s="62">
        <v>41640.0</v>
      </c>
      <c r="F2972" s="62">
        <v>41820.0</v>
      </c>
      <c r="G2972" s="5" t="s">
        <v>747</v>
      </c>
      <c r="H2972" s="5">
        <v>0.02</v>
      </c>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t="s">
        <v>749</v>
      </c>
    </row>
    <row r="2973" ht="14.25" customHeight="1">
      <c r="A2973" s="7" t="s">
        <v>4252</v>
      </c>
      <c r="B2973" s="7" t="s">
        <v>647</v>
      </c>
      <c r="C2973" s="7"/>
      <c r="D2973" s="7" t="s">
        <v>1223</v>
      </c>
      <c r="E2973" s="68">
        <v>41640.0</v>
      </c>
      <c r="F2973" s="68">
        <v>42004.0</v>
      </c>
      <c r="G2973" s="7" t="s">
        <v>1003</v>
      </c>
      <c r="H2973" s="7">
        <v>0.0</v>
      </c>
      <c r="I2973" s="7">
        <v>0.0</v>
      </c>
      <c r="J2973" s="7">
        <v>0.0</v>
      </c>
      <c r="K2973" s="7">
        <v>0.0</v>
      </c>
      <c r="L2973" s="7">
        <v>0.0</v>
      </c>
      <c r="M2973" s="7">
        <v>0.0</v>
      </c>
      <c r="N2973" s="7">
        <v>0.0</v>
      </c>
      <c r="O2973" s="7">
        <v>0.0</v>
      </c>
      <c r="P2973" s="7">
        <v>0.95</v>
      </c>
      <c r="Q2973" s="7">
        <v>0.95</v>
      </c>
      <c r="R2973" s="7">
        <v>0.95</v>
      </c>
      <c r="S2973" s="7">
        <v>0.95</v>
      </c>
      <c r="T2973" s="7">
        <v>0.95</v>
      </c>
      <c r="U2973" s="7">
        <v>0.95</v>
      </c>
      <c r="V2973" s="7">
        <v>0.95</v>
      </c>
      <c r="W2973" s="7">
        <v>0.95</v>
      </c>
      <c r="X2973" s="7">
        <v>0.95</v>
      </c>
      <c r="Y2973" s="7">
        <v>0.15</v>
      </c>
      <c r="Z2973" s="7">
        <v>0.15</v>
      </c>
      <c r="AA2973" s="7">
        <v>0.15</v>
      </c>
      <c r="AB2973" s="7">
        <v>0.15</v>
      </c>
      <c r="AC2973" s="7">
        <v>0.0</v>
      </c>
      <c r="AD2973" s="7">
        <v>0.0</v>
      </c>
      <c r="AE2973" s="7">
        <v>0.0</v>
      </c>
      <c r="AF2973" s="7" t="s">
        <v>749</v>
      </c>
    </row>
    <row r="2974" ht="14.25" customHeight="1">
      <c r="A2974" s="5" t="s">
        <v>4252</v>
      </c>
      <c r="B2974" s="5" t="s">
        <v>647</v>
      </c>
      <c r="C2974" s="5"/>
      <c r="D2974" s="5" t="s">
        <v>1085</v>
      </c>
      <c r="E2974" s="62">
        <v>41640.0</v>
      </c>
      <c r="F2974" s="62">
        <v>42004.0</v>
      </c>
      <c r="G2974" s="5" t="s">
        <v>747</v>
      </c>
      <c r="H2974" s="5">
        <v>0.0</v>
      </c>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t="s">
        <v>749</v>
      </c>
    </row>
    <row r="2975" ht="14.25" customHeight="1">
      <c r="A2975" s="7" t="s">
        <v>4252</v>
      </c>
      <c r="B2975" s="7" t="s">
        <v>647</v>
      </c>
      <c r="C2975" s="7"/>
      <c r="D2975" s="7" t="s">
        <v>1658</v>
      </c>
      <c r="E2975" s="68">
        <v>41883.0</v>
      </c>
      <c r="F2975" s="68">
        <v>42004.0</v>
      </c>
      <c r="G2975" s="7" t="s">
        <v>747</v>
      </c>
      <c r="H2975" s="7">
        <v>0.0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749</v>
      </c>
    </row>
    <row r="2976" ht="14.25" customHeight="1">
      <c r="A2976" s="5" t="s">
        <v>4252</v>
      </c>
      <c r="B2976" s="5" t="s">
        <v>647</v>
      </c>
      <c r="C2976" s="5"/>
      <c r="D2976" s="5" t="s">
        <v>1191</v>
      </c>
      <c r="E2976" s="62">
        <v>41883.0</v>
      </c>
      <c r="F2976" s="62">
        <v>42004.0</v>
      </c>
      <c r="G2976" s="5" t="s">
        <v>1003</v>
      </c>
      <c r="H2976" s="5">
        <v>0.0</v>
      </c>
      <c r="I2976" s="5">
        <v>0.0</v>
      </c>
      <c r="J2976" s="5">
        <v>0.0</v>
      </c>
      <c r="K2976" s="5">
        <v>0.0</v>
      </c>
      <c r="L2976" s="5">
        <v>0.0</v>
      </c>
      <c r="M2976" s="5">
        <v>0.0</v>
      </c>
      <c r="N2976" s="5">
        <v>0.0</v>
      </c>
      <c r="O2976" s="5">
        <v>0.0</v>
      </c>
      <c r="P2976" s="5">
        <v>0.95</v>
      </c>
      <c r="Q2976" s="5">
        <v>0.95</v>
      </c>
      <c r="R2976" s="5">
        <v>0.95</v>
      </c>
      <c r="S2976" s="5">
        <v>0.95</v>
      </c>
      <c r="T2976" s="5">
        <v>0.95</v>
      </c>
      <c r="U2976" s="5">
        <v>0.95</v>
      </c>
      <c r="V2976" s="5">
        <v>0.95</v>
      </c>
      <c r="W2976" s="5">
        <v>0.95</v>
      </c>
      <c r="X2976" s="5">
        <v>0.95</v>
      </c>
      <c r="Y2976" s="5">
        <v>0.15</v>
      </c>
      <c r="Z2976" s="5">
        <v>0.15</v>
      </c>
      <c r="AA2976" s="5">
        <v>0.15</v>
      </c>
      <c r="AB2976" s="5">
        <v>0.15</v>
      </c>
      <c r="AC2976" s="5">
        <v>0.0</v>
      </c>
      <c r="AD2976" s="5">
        <v>0.0</v>
      </c>
      <c r="AE2976" s="5">
        <v>0.0</v>
      </c>
      <c r="AF2976" s="5" t="s">
        <v>749</v>
      </c>
    </row>
    <row r="2977" ht="14.25" customHeight="1">
      <c r="A2977" s="7" t="s">
        <v>4252</v>
      </c>
      <c r="B2977" s="7" t="s">
        <v>647</v>
      </c>
      <c r="C2977" s="7"/>
      <c r="D2977" s="7" t="s">
        <v>1658</v>
      </c>
      <c r="E2977" s="68">
        <v>41821.0</v>
      </c>
      <c r="F2977" s="68">
        <v>41883.0</v>
      </c>
      <c r="G2977" s="7" t="s">
        <v>747</v>
      </c>
      <c r="H2977" s="7">
        <v>0.0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749</v>
      </c>
    </row>
    <row r="2978" ht="14.25" customHeight="1">
      <c r="A2978" s="5" t="s">
        <v>4252</v>
      </c>
      <c r="B2978" s="5" t="s">
        <v>647</v>
      </c>
      <c r="C2978" s="5"/>
      <c r="D2978" s="5" t="s">
        <v>1191</v>
      </c>
      <c r="E2978" s="62">
        <v>41821.0</v>
      </c>
      <c r="F2978" s="62">
        <v>41883.0</v>
      </c>
      <c r="G2978" s="5" t="s">
        <v>1003</v>
      </c>
      <c r="H2978" s="5">
        <v>0.0</v>
      </c>
      <c r="I2978" s="5">
        <v>0.0</v>
      </c>
      <c r="J2978" s="5">
        <v>0.0</v>
      </c>
      <c r="K2978" s="5">
        <v>0.0</v>
      </c>
      <c r="L2978" s="5">
        <v>0.0</v>
      </c>
      <c r="M2978" s="5">
        <v>0.0</v>
      </c>
      <c r="N2978" s="5">
        <v>0.0</v>
      </c>
      <c r="O2978" s="5">
        <v>0.0</v>
      </c>
      <c r="P2978" s="5">
        <v>0.5</v>
      </c>
      <c r="Q2978" s="5">
        <v>0.5</v>
      </c>
      <c r="R2978" s="5">
        <v>0.5</v>
      </c>
      <c r="S2978" s="5">
        <v>0.5</v>
      </c>
      <c r="T2978" s="5">
        <v>0.5</v>
      </c>
      <c r="U2978" s="5">
        <v>0.5</v>
      </c>
      <c r="V2978" s="5">
        <v>0.5</v>
      </c>
      <c r="W2978" s="5">
        <v>0.5</v>
      </c>
      <c r="X2978" s="5">
        <v>0.5</v>
      </c>
      <c r="Y2978" s="5">
        <v>0.0</v>
      </c>
      <c r="Z2978" s="5">
        <v>0.0</v>
      </c>
      <c r="AA2978" s="5">
        <v>0.0</v>
      </c>
      <c r="AB2978" s="5">
        <v>0.0</v>
      </c>
      <c r="AC2978" s="5">
        <v>0.0</v>
      </c>
      <c r="AD2978" s="5">
        <v>0.0</v>
      </c>
      <c r="AE2978" s="5">
        <v>0.0</v>
      </c>
      <c r="AF2978" s="5" t="s">
        <v>749</v>
      </c>
    </row>
    <row r="2979" ht="14.25" customHeight="1">
      <c r="A2979" s="7" t="s">
        <v>4252</v>
      </c>
      <c r="B2979" s="7" t="s">
        <v>647</v>
      </c>
      <c r="C2979" s="7"/>
      <c r="D2979" s="7" t="s">
        <v>1658</v>
      </c>
      <c r="E2979" s="68">
        <v>41640.0</v>
      </c>
      <c r="F2979" s="68">
        <v>41820.0</v>
      </c>
      <c r="G2979" s="7" t="s">
        <v>747</v>
      </c>
      <c r="H2979" s="7">
        <v>0.0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749</v>
      </c>
    </row>
    <row r="2980" ht="14.25" customHeight="1">
      <c r="A2980" s="5" t="s">
        <v>1010</v>
      </c>
      <c r="B2980" s="5" t="s">
        <v>2110</v>
      </c>
      <c r="C2980" s="5" t="s">
        <v>3372</v>
      </c>
      <c r="D2980" s="5" t="s">
        <v>1223</v>
      </c>
      <c r="E2980" s="62">
        <v>41640.0</v>
      </c>
      <c r="F2980" s="62">
        <v>42004.0</v>
      </c>
      <c r="G2980" s="62" t="s">
        <v>1003</v>
      </c>
      <c r="H2980" s="132">
        <v>0.0</v>
      </c>
      <c r="I2980" s="132">
        <v>0.0</v>
      </c>
      <c r="J2980" s="132">
        <v>0.0</v>
      </c>
      <c r="K2980" s="132">
        <v>0.0</v>
      </c>
      <c r="L2980" s="132">
        <v>0.0</v>
      </c>
      <c r="M2980" s="132">
        <v>0.0</v>
      </c>
      <c r="N2980" s="132">
        <v>1.0</v>
      </c>
      <c r="O2980" s="132">
        <v>1.0</v>
      </c>
      <c r="P2980" s="132">
        <v>1.0</v>
      </c>
      <c r="Q2980" s="132">
        <v>1.0</v>
      </c>
      <c r="R2980" s="132">
        <v>1.0</v>
      </c>
      <c r="S2980" s="132">
        <v>1.0</v>
      </c>
      <c r="T2980" s="132">
        <v>1.0</v>
      </c>
      <c r="U2980" s="132">
        <v>1.0</v>
      </c>
      <c r="V2980" s="132">
        <v>1.0</v>
      </c>
      <c r="W2980" s="132">
        <v>1.0</v>
      </c>
      <c r="X2980" s="132">
        <v>1.0</v>
      </c>
      <c r="Y2980" s="132">
        <v>1.0</v>
      </c>
      <c r="Z2980" s="132">
        <v>1.0</v>
      </c>
      <c r="AA2980" s="130">
        <v>0.0</v>
      </c>
      <c r="AB2980" s="130">
        <v>0.0</v>
      </c>
      <c r="AC2980" s="130">
        <v>0.0</v>
      </c>
      <c r="AD2980" s="130">
        <v>0.0</v>
      </c>
      <c r="AE2980" s="130">
        <v>0.0</v>
      </c>
      <c r="AF2980" s="5"/>
    </row>
    <row r="2981" ht="14.25" customHeight="1">
      <c r="A2981" s="7" t="s">
        <v>1010</v>
      </c>
      <c r="B2981" s="7" t="s">
        <v>2110</v>
      </c>
      <c r="C2981" s="7" t="s">
        <v>3372</v>
      </c>
      <c r="D2981" s="7" t="s">
        <v>4253</v>
      </c>
      <c r="E2981" s="68">
        <v>41640.0</v>
      </c>
      <c r="F2981" s="68">
        <v>42004.0</v>
      </c>
      <c r="G2981" s="68" t="s">
        <v>1003</v>
      </c>
      <c r="H2981" s="131">
        <v>0.0</v>
      </c>
      <c r="I2981" s="131">
        <v>0.0</v>
      </c>
      <c r="J2981" s="131">
        <v>0.0</v>
      </c>
      <c r="K2981" s="131">
        <v>0.0</v>
      </c>
      <c r="L2981" s="131">
        <v>0.0</v>
      </c>
      <c r="M2981" s="131">
        <v>0.0</v>
      </c>
      <c r="N2981" s="131">
        <v>1.0</v>
      </c>
      <c r="O2981" s="131">
        <v>1.0</v>
      </c>
      <c r="P2981" s="131">
        <v>1.0</v>
      </c>
      <c r="Q2981" s="131">
        <v>1.0</v>
      </c>
      <c r="R2981" s="131">
        <v>1.0</v>
      </c>
      <c r="S2981" s="131">
        <v>1.0</v>
      </c>
      <c r="T2981" s="131">
        <v>1.0</v>
      </c>
      <c r="U2981" s="131">
        <v>1.0</v>
      </c>
      <c r="V2981" s="131">
        <v>1.0</v>
      </c>
      <c r="W2981" s="131">
        <v>1.0</v>
      </c>
      <c r="X2981" s="131">
        <v>1.0</v>
      </c>
      <c r="Y2981" s="131">
        <v>1.0</v>
      </c>
      <c r="Z2981" s="131">
        <v>1.0</v>
      </c>
      <c r="AA2981" s="125">
        <v>0.0</v>
      </c>
      <c r="AB2981" s="125">
        <v>0.0</v>
      </c>
      <c r="AC2981" s="125">
        <v>0.0</v>
      </c>
      <c r="AD2981" s="125">
        <v>0.0</v>
      </c>
      <c r="AE2981" s="125">
        <v>0.0</v>
      </c>
      <c r="AF2981" s="7"/>
    </row>
    <row r="2982" ht="14.25" customHeight="1">
      <c r="A2982" s="5" t="s">
        <v>1010</v>
      </c>
      <c r="B2982" s="5" t="s">
        <v>2110</v>
      </c>
      <c r="C2982" s="5" t="s">
        <v>3372</v>
      </c>
      <c r="D2982" s="5" t="s">
        <v>1623</v>
      </c>
      <c r="E2982" s="62">
        <v>41640.0</v>
      </c>
      <c r="F2982" s="62">
        <v>42004.0</v>
      </c>
      <c r="G2982" s="62" t="s">
        <v>747</v>
      </c>
      <c r="H2982" s="130">
        <v>0.0</v>
      </c>
      <c r="I2982" s="117"/>
      <c r="J2982" s="117"/>
      <c r="K2982" s="117"/>
      <c r="L2982" s="117"/>
      <c r="M2982" s="117"/>
      <c r="N2982" s="117"/>
      <c r="O2982" s="117"/>
      <c r="P2982" s="117"/>
      <c r="Q2982" s="117"/>
      <c r="R2982" s="117"/>
      <c r="S2982" s="117"/>
      <c r="T2982" s="117"/>
      <c r="U2982" s="117"/>
      <c r="V2982" s="117"/>
      <c r="W2982" s="117"/>
      <c r="X2982" s="117"/>
      <c r="Y2982" s="117"/>
      <c r="Z2982" s="117"/>
      <c r="AA2982" s="117"/>
      <c r="AB2982" s="117"/>
      <c r="AC2982" s="117"/>
      <c r="AD2982" s="117"/>
      <c r="AE2982" s="117"/>
      <c r="AF2982" s="5"/>
    </row>
    <row r="2983" ht="14.25" customHeight="1">
      <c r="A2983" s="7" t="s">
        <v>1008</v>
      </c>
      <c r="B2983" s="7" t="s">
        <v>2110</v>
      </c>
      <c r="C2983" s="7" t="s">
        <v>3372</v>
      </c>
      <c r="D2983" s="7" t="s">
        <v>1223</v>
      </c>
      <c r="E2983" s="68">
        <v>41640.0</v>
      </c>
      <c r="F2983" s="68">
        <v>42004.0</v>
      </c>
      <c r="G2983" s="68" t="s">
        <v>1003</v>
      </c>
      <c r="H2983" s="131">
        <v>0.0</v>
      </c>
      <c r="I2983" s="131">
        <v>0.0</v>
      </c>
      <c r="J2983" s="131">
        <v>0.0</v>
      </c>
      <c r="K2983" s="131">
        <v>0.0</v>
      </c>
      <c r="L2983" s="131">
        <v>0.0</v>
      </c>
      <c r="M2983" s="131">
        <v>0.0</v>
      </c>
      <c r="N2983" s="131">
        <v>1.0</v>
      </c>
      <c r="O2983" s="131">
        <v>1.0</v>
      </c>
      <c r="P2983" s="131">
        <v>1.0</v>
      </c>
      <c r="Q2983" s="131">
        <v>1.0</v>
      </c>
      <c r="R2983" s="131">
        <v>1.0</v>
      </c>
      <c r="S2983" s="131">
        <v>1.0</v>
      </c>
      <c r="T2983" s="131">
        <v>1.0</v>
      </c>
      <c r="U2983" s="131">
        <v>1.0</v>
      </c>
      <c r="V2983" s="131">
        <v>1.0</v>
      </c>
      <c r="W2983" s="131">
        <v>1.0</v>
      </c>
      <c r="X2983" s="131">
        <v>1.0</v>
      </c>
      <c r="Y2983" s="131">
        <v>1.0</v>
      </c>
      <c r="Z2983" s="131">
        <v>1.0</v>
      </c>
      <c r="AA2983" s="125">
        <v>0.0</v>
      </c>
      <c r="AB2983" s="125">
        <v>0.0</v>
      </c>
      <c r="AC2983" s="125">
        <v>0.0</v>
      </c>
      <c r="AD2983" s="125">
        <v>0.0</v>
      </c>
      <c r="AE2983" s="125">
        <v>0.0</v>
      </c>
      <c r="AF2983" s="7"/>
    </row>
    <row r="2984" ht="14.25" customHeight="1">
      <c r="A2984" s="5" t="s">
        <v>1008</v>
      </c>
      <c r="B2984" s="5" t="s">
        <v>2110</v>
      </c>
      <c r="C2984" s="5" t="s">
        <v>3372</v>
      </c>
      <c r="D2984" s="5" t="s">
        <v>4253</v>
      </c>
      <c r="E2984" s="62">
        <v>41640.0</v>
      </c>
      <c r="F2984" s="62">
        <v>42004.0</v>
      </c>
      <c r="G2984" s="62" t="s">
        <v>1003</v>
      </c>
      <c r="H2984" s="132">
        <v>0.0</v>
      </c>
      <c r="I2984" s="132">
        <v>0.0</v>
      </c>
      <c r="J2984" s="132">
        <v>0.0</v>
      </c>
      <c r="K2984" s="132">
        <v>0.0</v>
      </c>
      <c r="L2984" s="132">
        <v>0.0</v>
      </c>
      <c r="M2984" s="132">
        <v>0.0</v>
      </c>
      <c r="N2984" s="132">
        <v>1.0</v>
      </c>
      <c r="O2984" s="132">
        <v>1.0</v>
      </c>
      <c r="P2984" s="132">
        <v>1.0</v>
      </c>
      <c r="Q2984" s="132">
        <v>1.0</v>
      </c>
      <c r="R2984" s="132">
        <v>1.0</v>
      </c>
      <c r="S2984" s="132">
        <v>1.0</v>
      </c>
      <c r="T2984" s="132">
        <v>1.0</v>
      </c>
      <c r="U2984" s="132">
        <v>1.0</v>
      </c>
      <c r="V2984" s="132">
        <v>1.0</v>
      </c>
      <c r="W2984" s="132">
        <v>1.0</v>
      </c>
      <c r="X2984" s="132">
        <v>1.0</v>
      </c>
      <c r="Y2984" s="132">
        <v>1.0</v>
      </c>
      <c r="Z2984" s="132">
        <v>1.0</v>
      </c>
      <c r="AA2984" s="130">
        <v>0.0</v>
      </c>
      <c r="AB2984" s="130">
        <v>0.0</v>
      </c>
      <c r="AC2984" s="130">
        <v>0.0</v>
      </c>
      <c r="AD2984" s="130">
        <v>0.0</v>
      </c>
      <c r="AE2984" s="130">
        <v>0.0</v>
      </c>
      <c r="AF2984" s="5"/>
    </row>
    <row r="2985" ht="14.25" customHeight="1">
      <c r="A2985" s="7" t="s">
        <v>1008</v>
      </c>
      <c r="B2985" s="7" t="s">
        <v>2110</v>
      </c>
      <c r="C2985" s="7" t="s">
        <v>3372</v>
      </c>
      <c r="D2985" s="7" t="s">
        <v>1623</v>
      </c>
      <c r="E2985" s="68">
        <v>41640.0</v>
      </c>
      <c r="F2985" s="68">
        <v>42004.0</v>
      </c>
      <c r="G2985" s="68" t="s">
        <v>747</v>
      </c>
      <c r="H2985" s="125">
        <v>0.0</v>
      </c>
      <c r="I2985" s="126"/>
      <c r="J2985" s="126"/>
      <c r="K2985" s="126"/>
      <c r="L2985" s="126"/>
      <c r="M2985" s="126"/>
      <c r="N2985" s="126"/>
      <c r="O2985" s="126"/>
      <c r="P2985" s="126"/>
      <c r="Q2985" s="126"/>
      <c r="R2985" s="126"/>
      <c r="S2985" s="126"/>
      <c r="T2985" s="126"/>
      <c r="U2985" s="126"/>
      <c r="V2985" s="126"/>
      <c r="W2985" s="126"/>
      <c r="X2985" s="126"/>
      <c r="Y2985" s="126"/>
      <c r="Z2985" s="126"/>
      <c r="AA2985" s="126"/>
      <c r="AB2985" s="126"/>
      <c r="AC2985" s="126"/>
      <c r="AD2985" s="126"/>
      <c r="AE2985" s="126"/>
      <c r="AF2985" s="7"/>
    </row>
    <row r="2986" ht="14.25" customHeight="1">
      <c r="A2986" s="5" t="s">
        <v>1043</v>
      </c>
      <c r="B2986" s="5" t="s">
        <v>2110</v>
      </c>
      <c r="C2986" s="5" t="s">
        <v>3372</v>
      </c>
      <c r="D2986" s="22" t="s">
        <v>1223</v>
      </c>
      <c r="E2986" s="62">
        <v>41640.0</v>
      </c>
      <c r="F2986" s="62">
        <v>42004.0</v>
      </c>
      <c r="G2986" s="62" t="s">
        <v>1003</v>
      </c>
      <c r="H2986" s="130">
        <v>0.0</v>
      </c>
      <c r="I2986" s="130">
        <v>0.0</v>
      </c>
      <c r="J2986" s="130">
        <v>0.0</v>
      </c>
      <c r="K2986" s="130">
        <v>0.0</v>
      </c>
      <c r="L2986" s="130">
        <v>0.0</v>
      </c>
      <c r="M2986" s="130">
        <v>0.0</v>
      </c>
      <c r="N2986" s="116">
        <v>1.0</v>
      </c>
      <c r="O2986" s="116">
        <v>1.0</v>
      </c>
      <c r="P2986" s="130">
        <v>1.0</v>
      </c>
      <c r="Q2986" s="130">
        <v>1.0</v>
      </c>
      <c r="R2986" s="130">
        <v>1.0</v>
      </c>
      <c r="S2986" s="130">
        <v>1.0</v>
      </c>
      <c r="T2986" s="130">
        <v>1.0</v>
      </c>
      <c r="U2986" s="130">
        <v>1.0</v>
      </c>
      <c r="V2986" s="130">
        <v>1.0</v>
      </c>
      <c r="W2986" s="130">
        <v>1.0</v>
      </c>
      <c r="X2986" s="130">
        <v>1.0</v>
      </c>
      <c r="Y2986" s="130">
        <v>1.0</v>
      </c>
      <c r="Z2986" s="130">
        <v>1.0</v>
      </c>
      <c r="AA2986" s="130">
        <v>1.0</v>
      </c>
      <c r="AB2986" s="116">
        <v>1.0</v>
      </c>
      <c r="AC2986" s="116">
        <v>1.0</v>
      </c>
      <c r="AD2986" s="130">
        <v>0.0</v>
      </c>
      <c r="AE2986" s="130">
        <v>0.0</v>
      </c>
      <c r="AF2986" s="5"/>
    </row>
    <row r="2987" ht="14.25" customHeight="1">
      <c r="A2987" s="5" t="s">
        <v>1043</v>
      </c>
      <c r="B2987" s="5" t="s">
        <v>2110</v>
      </c>
      <c r="C2987" s="5" t="s">
        <v>3372</v>
      </c>
      <c r="D2987" s="22" t="s">
        <v>3374</v>
      </c>
      <c r="E2987" s="62">
        <v>41640.0</v>
      </c>
      <c r="F2987" s="62">
        <v>42004.0</v>
      </c>
      <c r="G2987" s="62" t="s">
        <v>747</v>
      </c>
      <c r="H2987" s="130">
        <v>0.0</v>
      </c>
      <c r="I2987" s="117"/>
      <c r="J2987" s="117"/>
      <c r="K2987" s="117"/>
      <c r="L2987" s="117"/>
      <c r="M2987" s="117"/>
      <c r="N2987" s="117"/>
      <c r="O2987" s="117"/>
      <c r="P2987" s="117"/>
      <c r="Q2987" s="117"/>
      <c r="R2987" s="117"/>
      <c r="S2987" s="117"/>
      <c r="T2987" s="117"/>
      <c r="U2987" s="117"/>
      <c r="V2987" s="117"/>
      <c r="W2987" s="117"/>
      <c r="X2987" s="117"/>
      <c r="Y2987" s="117"/>
      <c r="Z2987" s="117"/>
      <c r="AA2987" s="117"/>
      <c r="AB2987" s="117"/>
      <c r="AC2987" s="117"/>
      <c r="AD2987" s="117"/>
      <c r="AE2987" s="117"/>
      <c r="AF2987" s="5"/>
    </row>
    <row r="2988" ht="14.25" customHeight="1">
      <c r="A2988" s="7" t="s">
        <v>1041</v>
      </c>
      <c r="B2988" s="7" t="s">
        <v>2110</v>
      </c>
      <c r="C2988" s="7" t="s">
        <v>3372</v>
      </c>
      <c r="D2988" s="7" t="s">
        <v>1223</v>
      </c>
      <c r="E2988" s="68">
        <v>41640.0</v>
      </c>
      <c r="F2988" s="68">
        <v>42004.0</v>
      </c>
      <c r="G2988" s="68" t="s">
        <v>1003</v>
      </c>
      <c r="H2988" s="125">
        <v>0.0</v>
      </c>
      <c r="I2988" s="125">
        <v>0.0</v>
      </c>
      <c r="J2988" s="125">
        <v>0.0</v>
      </c>
      <c r="K2988" s="125">
        <v>0.0</v>
      </c>
      <c r="L2988" s="125">
        <v>0.0</v>
      </c>
      <c r="M2988" s="125">
        <v>0.0</v>
      </c>
      <c r="N2988" s="125">
        <v>1.0</v>
      </c>
      <c r="O2988" s="125">
        <v>1.0</v>
      </c>
      <c r="P2988" s="125">
        <v>1.0</v>
      </c>
      <c r="Q2988" s="125">
        <v>1.0</v>
      </c>
      <c r="R2988" s="125">
        <v>1.0</v>
      </c>
      <c r="S2988" s="125">
        <v>1.0</v>
      </c>
      <c r="T2988" s="125">
        <v>1.0</v>
      </c>
      <c r="U2988" s="125">
        <v>1.0</v>
      </c>
      <c r="V2988" s="125">
        <v>1.0</v>
      </c>
      <c r="W2988" s="125">
        <v>1.0</v>
      </c>
      <c r="X2988" s="125">
        <v>1.0</v>
      </c>
      <c r="Y2988" s="125">
        <v>1.0</v>
      </c>
      <c r="Z2988" s="125">
        <v>1.0</v>
      </c>
      <c r="AA2988" s="125">
        <v>1.0</v>
      </c>
      <c r="AB2988" s="125">
        <v>1.0</v>
      </c>
      <c r="AC2988" s="125">
        <v>1.0</v>
      </c>
      <c r="AD2988" s="125">
        <v>0.0</v>
      </c>
      <c r="AE2988" s="125">
        <v>0.0</v>
      </c>
      <c r="AF2988" s="7"/>
    </row>
    <row r="2989" ht="14.25" customHeight="1">
      <c r="A2989" s="5" t="s">
        <v>1041</v>
      </c>
      <c r="B2989" s="5" t="s">
        <v>2110</v>
      </c>
      <c r="C2989" s="5" t="s">
        <v>3372</v>
      </c>
      <c r="D2989" s="5" t="s">
        <v>4253</v>
      </c>
      <c r="E2989" s="62">
        <v>41640.0</v>
      </c>
      <c r="F2989" s="62">
        <v>42004.0</v>
      </c>
      <c r="G2989" s="62" t="s">
        <v>1003</v>
      </c>
      <c r="H2989" s="130">
        <v>0.0</v>
      </c>
      <c r="I2989" s="130">
        <v>0.0</v>
      </c>
      <c r="J2989" s="130">
        <v>0.0</v>
      </c>
      <c r="K2989" s="130">
        <v>0.0</v>
      </c>
      <c r="L2989" s="130">
        <v>0.0</v>
      </c>
      <c r="M2989" s="130">
        <v>0.0</v>
      </c>
      <c r="N2989" s="130">
        <v>1.0</v>
      </c>
      <c r="O2989" s="130">
        <v>1.0</v>
      </c>
      <c r="P2989" s="130">
        <v>1.0</v>
      </c>
      <c r="Q2989" s="130">
        <v>1.0</v>
      </c>
      <c r="R2989" s="130">
        <v>1.0</v>
      </c>
      <c r="S2989" s="130">
        <v>1.0</v>
      </c>
      <c r="T2989" s="130">
        <v>1.0</v>
      </c>
      <c r="U2989" s="130">
        <v>1.0</v>
      </c>
      <c r="V2989" s="130">
        <v>1.0</v>
      </c>
      <c r="W2989" s="130">
        <v>1.0</v>
      </c>
      <c r="X2989" s="130">
        <v>1.0</v>
      </c>
      <c r="Y2989" s="130">
        <v>1.0</v>
      </c>
      <c r="Z2989" s="130">
        <v>0.0</v>
      </c>
      <c r="AA2989" s="130">
        <v>0.0</v>
      </c>
      <c r="AB2989" s="130">
        <v>0.0</v>
      </c>
      <c r="AC2989" s="130">
        <v>0.0</v>
      </c>
      <c r="AD2989" s="130">
        <v>0.0</v>
      </c>
      <c r="AE2989" s="130">
        <v>0.0</v>
      </c>
      <c r="AF2989" s="5"/>
    </row>
    <row r="2990" ht="14.25" customHeight="1">
      <c r="A2990" s="7" t="s">
        <v>1041</v>
      </c>
      <c r="B2990" s="7" t="s">
        <v>2110</v>
      </c>
      <c r="C2990" s="7" t="s">
        <v>3372</v>
      </c>
      <c r="D2990" s="7" t="s">
        <v>1623</v>
      </c>
      <c r="E2990" s="68">
        <v>41640.0</v>
      </c>
      <c r="F2990" s="68">
        <v>42004.0</v>
      </c>
      <c r="G2990" s="68" t="s">
        <v>747</v>
      </c>
      <c r="H2990" s="125">
        <v>0.0</v>
      </c>
      <c r="I2990" s="126"/>
      <c r="J2990" s="126"/>
      <c r="K2990" s="126"/>
      <c r="L2990" s="126"/>
      <c r="M2990" s="126"/>
      <c r="N2990" s="126"/>
      <c r="O2990" s="126"/>
      <c r="P2990" s="126"/>
      <c r="Q2990" s="126"/>
      <c r="R2990" s="126"/>
      <c r="S2990" s="126"/>
      <c r="T2990" s="126"/>
      <c r="U2990" s="126"/>
      <c r="V2990" s="126"/>
      <c r="W2990" s="126"/>
      <c r="X2990" s="126"/>
      <c r="Y2990" s="126"/>
      <c r="Z2990" s="126"/>
      <c r="AA2990" s="126"/>
      <c r="AB2990" s="126"/>
      <c r="AC2990" s="126"/>
      <c r="AD2990" s="126"/>
      <c r="AE2990" s="126"/>
      <c r="AF2990" s="7"/>
    </row>
    <row r="2991" ht="14.25" customHeight="1">
      <c r="A2991" s="5" t="s">
        <v>4254</v>
      </c>
      <c r="B2991" s="5" t="s">
        <v>742</v>
      </c>
      <c r="C2991" s="5"/>
      <c r="D2991" s="5" t="s">
        <v>743</v>
      </c>
      <c r="E2991" s="62">
        <v>41640.0</v>
      </c>
      <c r="F2991" s="62">
        <v>42004.0</v>
      </c>
      <c r="G2991" s="5" t="s">
        <v>747</v>
      </c>
      <c r="H2991" s="5">
        <v>0.0</v>
      </c>
      <c r="I2991" s="5"/>
      <c r="J2991" s="5"/>
      <c r="K2991" s="5"/>
      <c r="L2991" s="5"/>
      <c r="M2991" s="5"/>
      <c r="N2991" s="5"/>
      <c r="O2991" s="5"/>
      <c r="P2991" s="5"/>
      <c r="Q2991" s="5"/>
      <c r="R2991" s="5"/>
      <c r="S2991" s="5"/>
      <c r="T2991" s="5"/>
      <c r="U2991" s="5"/>
      <c r="V2991" s="5"/>
      <c r="W2991" s="5"/>
      <c r="X2991" s="5"/>
      <c r="Y2991" s="5"/>
      <c r="Z2991" s="5"/>
      <c r="AA2991" s="5"/>
      <c r="AB2991" s="5"/>
      <c r="AC2991" s="5"/>
      <c r="AD2991" s="5"/>
      <c r="AE2991" s="5"/>
      <c r="AF2991" s="5" t="s">
        <v>749</v>
      </c>
    </row>
    <row r="2992" ht="14.25" customHeight="1">
      <c r="A2992" s="7" t="s">
        <v>4142</v>
      </c>
      <c r="B2992" s="7" t="s">
        <v>886</v>
      </c>
      <c r="C2992" s="7" t="s">
        <v>887</v>
      </c>
      <c r="D2992" s="7" t="s">
        <v>743</v>
      </c>
      <c r="E2992" s="68">
        <v>41640.0</v>
      </c>
      <c r="F2992" s="68">
        <v>42004.0</v>
      </c>
      <c r="G2992" s="7" t="s">
        <v>747</v>
      </c>
      <c r="H2992" s="7">
        <v>120.0</v>
      </c>
      <c r="I2992" s="7"/>
      <c r="J2992" s="7"/>
      <c r="K2992" s="7"/>
      <c r="L2992" s="7"/>
      <c r="M2992" s="7"/>
      <c r="N2992" s="7"/>
      <c r="O2992" s="7"/>
      <c r="P2992" s="7"/>
      <c r="Q2992" s="7"/>
      <c r="R2992" s="7"/>
      <c r="S2992" s="7"/>
      <c r="T2992" s="7"/>
      <c r="U2992" s="7"/>
      <c r="V2992" s="7"/>
      <c r="W2992" s="7"/>
      <c r="X2992" s="7"/>
      <c r="Y2992" s="7"/>
      <c r="Z2992" s="7"/>
      <c r="AA2992" s="7"/>
      <c r="AB2992" s="7"/>
      <c r="AC2992" s="7"/>
      <c r="AD2992" s="7"/>
      <c r="AE2992" s="7"/>
      <c r="AF2992" s="7" t="s">
        <v>749</v>
      </c>
    </row>
    <row r="2993" ht="14.25" customHeight="1">
      <c r="A2993" s="5" t="s">
        <v>4144</v>
      </c>
      <c r="B2993" s="5" t="s">
        <v>1185</v>
      </c>
      <c r="C2993" s="5"/>
      <c r="D2993" s="5" t="s">
        <v>1078</v>
      </c>
      <c r="E2993" s="62">
        <v>41640.0</v>
      </c>
      <c r="F2993" s="62">
        <v>42004.0</v>
      </c>
      <c r="G2993" s="5" t="s">
        <v>1003</v>
      </c>
      <c r="H2993" s="5">
        <v>0.4</v>
      </c>
      <c r="I2993" s="5">
        <v>0.4</v>
      </c>
      <c r="J2993" s="5">
        <v>0.4</v>
      </c>
      <c r="K2993" s="5">
        <v>0.4</v>
      </c>
      <c r="L2993" s="5">
        <v>0.4</v>
      </c>
      <c r="M2993" s="5">
        <v>0.4</v>
      </c>
      <c r="N2993" s="5">
        <v>0.4</v>
      </c>
      <c r="O2993" s="5">
        <v>0.4</v>
      </c>
      <c r="P2993" s="5">
        <v>0.9</v>
      </c>
      <c r="Q2993" s="5">
        <v>0.9</v>
      </c>
      <c r="R2993" s="5">
        <v>0.9</v>
      </c>
      <c r="S2993" s="5">
        <v>0.9</v>
      </c>
      <c r="T2993" s="5">
        <v>0.8</v>
      </c>
      <c r="U2993" s="5">
        <v>0.9</v>
      </c>
      <c r="V2993" s="5">
        <v>0.9</v>
      </c>
      <c r="W2993" s="5">
        <v>0.9</v>
      </c>
      <c r="X2993" s="5">
        <v>0.9</v>
      </c>
      <c r="Y2993" s="5">
        <v>0.5</v>
      </c>
      <c r="Z2993" s="5">
        <v>0.4</v>
      </c>
      <c r="AA2993" s="5">
        <v>0.4</v>
      </c>
      <c r="AB2993" s="5">
        <v>0.4</v>
      </c>
      <c r="AC2993" s="5">
        <v>0.4</v>
      </c>
      <c r="AD2993" s="5">
        <v>0.4</v>
      </c>
      <c r="AE2993" s="5">
        <v>0.4</v>
      </c>
      <c r="AF2993" s="5" t="s">
        <v>749</v>
      </c>
    </row>
    <row r="2994" ht="14.25" customHeight="1">
      <c r="A2994" s="7" t="s">
        <v>4144</v>
      </c>
      <c r="B2994" s="7" t="s">
        <v>1185</v>
      </c>
      <c r="C2994" s="7"/>
      <c r="D2994" s="7" t="s">
        <v>1085</v>
      </c>
      <c r="E2994" s="68">
        <v>41640.0</v>
      </c>
      <c r="F2994" s="68">
        <v>42004.0</v>
      </c>
      <c r="G2994" s="7" t="s">
        <v>747</v>
      </c>
      <c r="H2994" s="7">
        <v>0.0</v>
      </c>
      <c r="I2994" s="7"/>
      <c r="J2994" s="7"/>
      <c r="K2994" s="7"/>
      <c r="L2994" s="7"/>
      <c r="M2994" s="7"/>
      <c r="N2994" s="7"/>
      <c r="O2994" s="7"/>
      <c r="P2994" s="7"/>
      <c r="Q2994" s="7"/>
      <c r="R2994" s="7"/>
      <c r="S2994" s="7"/>
      <c r="T2994" s="7"/>
      <c r="U2994" s="7"/>
      <c r="V2994" s="7"/>
      <c r="W2994" s="7"/>
      <c r="X2994" s="7"/>
      <c r="Y2994" s="7"/>
      <c r="Z2994" s="7"/>
      <c r="AA2994" s="7"/>
      <c r="AB2994" s="7"/>
      <c r="AC2994" s="7"/>
      <c r="AD2994" s="7"/>
      <c r="AE2994" s="7"/>
      <c r="AF2994" s="7" t="s">
        <v>749</v>
      </c>
    </row>
    <row r="2995" ht="14.25" customHeight="1">
      <c r="A2995" s="5" t="s">
        <v>4144</v>
      </c>
      <c r="B2995" s="5" t="s">
        <v>1185</v>
      </c>
      <c r="C2995" s="5"/>
      <c r="D2995" s="5" t="s">
        <v>1089</v>
      </c>
      <c r="E2995" s="62">
        <v>41640.0</v>
      </c>
      <c r="F2995" s="62">
        <v>42004.0</v>
      </c>
      <c r="G2995" s="5" t="s">
        <v>747</v>
      </c>
      <c r="H2995" s="5">
        <v>1.0</v>
      </c>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t="s">
        <v>749</v>
      </c>
    </row>
    <row r="2996" ht="14.25" customHeight="1">
      <c r="A2996" s="7" t="s">
        <v>4144</v>
      </c>
      <c r="B2996" s="7" t="s">
        <v>1185</v>
      </c>
      <c r="C2996" s="7"/>
      <c r="D2996" s="7" t="s">
        <v>1623</v>
      </c>
      <c r="E2996" s="68">
        <v>41640.0</v>
      </c>
      <c r="F2996" s="68">
        <v>42004.0</v>
      </c>
      <c r="G2996" s="7" t="s">
        <v>747</v>
      </c>
      <c r="H2996" s="7">
        <v>0.3</v>
      </c>
      <c r="I2996" s="7"/>
      <c r="J2996" s="7"/>
      <c r="K2996" s="7"/>
      <c r="L2996" s="7"/>
      <c r="M2996" s="7"/>
      <c r="N2996" s="7"/>
      <c r="O2996" s="7"/>
      <c r="P2996" s="7"/>
      <c r="Q2996" s="7"/>
      <c r="R2996" s="7"/>
      <c r="S2996" s="7"/>
      <c r="T2996" s="7"/>
      <c r="U2996" s="7"/>
      <c r="V2996" s="7"/>
      <c r="W2996" s="7"/>
      <c r="X2996" s="7"/>
      <c r="Y2996" s="7"/>
      <c r="Z2996" s="7"/>
      <c r="AA2996" s="7"/>
      <c r="AB2996" s="7"/>
      <c r="AC2996" s="7"/>
      <c r="AD2996" s="7"/>
      <c r="AE2996" s="7"/>
      <c r="AF2996" s="7" t="s">
        <v>749</v>
      </c>
    </row>
    <row r="2997" ht="14.25" customHeight="1">
      <c r="A2997" s="5" t="s">
        <v>4144</v>
      </c>
      <c r="B2997" s="5" t="s">
        <v>1185</v>
      </c>
      <c r="C2997" s="5"/>
      <c r="D2997" s="5" t="s">
        <v>1624</v>
      </c>
      <c r="E2997" s="62">
        <v>41640.0</v>
      </c>
      <c r="F2997" s="62">
        <v>42004.0</v>
      </c>
      <c r="G2997" s="5" t="s">
        <v>1003</v>
      </c>
      <c r="H2997" s="5">
        <v>0.3</v>
      </c>
      <c r="I2997" s="5">
        <v>0.3</v>
      </c>
      <c r="J2997" s="5">
        <v>0.3</v>
      </c>
      <c r="K2997" s="5">
        <v>0.3</v>
      </c>
      <c r="L2997" s="5">
        <v>0.3</v>
      </c>
      <c r="M2997" s="5">
        <v>0.3</v>
      </c>
      <c r="N2997" s="5">
        <v>0.4</v>
      </c>
      <c r="O2997" s="5">
        <v>0.4</v>
      </c>
      <c r="P2997" s="5">
        <v>0.5</v>
      </c>
      <c r="Q2997" s="5">
        <v>0.5</v>
      </c>
      <c r="R2997" s="5">
        <v>0.5</v>
      </c>
      <c r="S2997" s="5">
        <v>0.5</v>
      </c>
      <c r="T2997" s="5">
        <v>0.35</v>
      </c>
      <c r="U2997" s="5">
        <v>0.35</v>
      </c>
      <c r="V2997" s="5">
        <v>0.35</v>
      </c>
      <c r="W2997" s="5">
        <v>0.35</v>
      </c>
      <c r="X2997" s="5">
        <v>0.35</v>
      </c>
      <c r="Y2997" s="5">
        <v>0.3</v>
      </c>
      <c r="Z2997" s="5">
        <v>0.3</v>
      </c>
      <c r="AA2997" s="5">
        <v>0.3</v>
      </c>
      <c r="AB2997" s="5">
        <v>0.3</v>
      </c>
      <c r="AC2997" s="5">
        <v>0.3</v>
      </c>
      <c r="AD2997" s="5">
        <v>0.3</v>
      </c>
      <c r="AE2997" s="5">
        <v>0.3</v>
      </c>
      <c r="AF2997" s="5" t="s">
        <v>749</v>
      </c>
    </row>
    <row r="2998" ht="14.25" customHeight="1">
      <c r="A2998" s="7" t="s">
        <v>4255</v>
      </c>
      <c r="B2998" s="7" t="s">
        <v>41</v>
      </c>
      <c r="C2998" s="7"/>
      <c r="D2998" s="7" t="s">
        <v>1078</v>
      </c>
      <c r="E2998" s="68">
        <v>41640.0</v>
      </c>
      <c r="F2998" s="68">
        <v>42004.0</v>
      </c>
      <c r="G2998" s="7" t="s">
        <v>1003</v>
      </c>
      <c r="H2998" s="7">
        <v>0.05</v>
      </c>
      <c r="I2998" s="7">
        <v>0.05</v>
      </c>
      <c r="J2998" s="7">
        <v>0.05</v>
      </c>
      <c r="K2998" s="7">
        <v>0.05</v>
      </c>
      <c r="L2998" s="7">
        <v>0.05</v>
      </c>
      <c r="M2998" s="7">
        <v>0.1</v>
      </c>
      <c r="N2998" s="7">
        <v>0.1</v>
      </c>
      <c r="O2998" s="7">
        <v>0.3</v>
      </c>
      <c r="P2998" s="7">
        <v>0.9</v>
      </c>
      <c r="Q2998" s="7">
        <v>0.9</v>
      </c>
      <c r="R2998" s="7">
        <v>0.9</v>
      </c>
      <c r="S2998" s="7">
        <v>0.9</v>
      </c>
      <c r="T2998" s="7">
        <v>0.9</v>
      </c>
      <c r="U2998" s="7">
        <v>0.9</v>
      </c>
      <c r="V2998" s="7">
        <v>0.9</v>
      </c>
      <c r="W2998" s="7">
        <v>0.9</v>
      </c>
      <c r="X2998" s="7">
        <v>0.9</v>
      </c>
      <c r="Y2998" s="7">
        <v>0.5</v>
      </c>
      <c r="Z2998" s="7">
        <v>0.3</v>
      </c>
      <c r="AA2998" s="7">
        <v>0.3</v>
      </c>
      <c r="AB2998" s="7">
        <v>0.2</v>
      </c>
      <c r="AC2998" s="7">
        <v>0.2</v>
      </c>
      <c r="AD2998" s="7">
        <v>0.1</v>
      </c>
      <c r="AE2998" s="7">
        <v>0.05</v>
      </c>
      <c r="AF2998" s="7" t="s">
        <v>749</v>
      </c>
    </row>
    <row r="2999" ht="14.25" customHeight="1">
      <c r="A2999" s="5" t="s">
        <v>4255</v>
      </c>
      <c r="B2999" s="5" t="s">
        <v>41</v>
      </c>
      <c r="C2999" s="5"/>
      <c r="D2999" s="5" t="s">
        <v>1085</v>
      </c>
      <c r="E2999" s="62">
        <v>41640.0</v>
      </c>
      <c r="F2999" s="62">
        <v>42004.0</v>
      </c>
      <c r="G2999" s="5" t="s">
        <v>747</v>
      </c>
      <c r="H2999" s="5">
        <v>0.0</v>
      </c>
      <c r="I2999" s="5"/>
      <c r="J2999" s="5"/>
      <c r="K2999" s="5"/>
      <c r="L2999" s="5"/>
      <c r="M2999" s="5"/>
      <c r="N2999" s="5"/>
      <c r="O2999" s="5"/>
      <c r="P2999" s="5"/>
      <c r="Q2999" s="5"/>
      <c r="R2999" s="5"/>
      <c r="S2999" s="5"/>
      <c r="T2999" s="5"/>
      <c r="U2999" s="5"/>
      <c r="V2999" s="5"/>
      <c r="W2999" s="5"/>
      <c r="X2999" s="5"/>
      <c r="Y2999" s="5"/>
      <c r="Z2999" s="5"/>
      <c r="AA2999" s="5"/>
      <c r="AB2999" s="5"/>
      <c r="AC2999" s="5"/>
      <c r="AD2999" s="5"/>
      <c r="AE2999" s="5"/>
      <c r="AF2999" s="5" t="s">
        <v>749</v>
      </c>
    </row>
    <row r="3000" ht="14.25" customHeight="1">
      <c r="A3000" s="7" t="s">
        <v>4255</v>
      </c>
      <c r="B3000" s="7" t="s">
        <v>41</v>
      </c>
      <c r="C3000" s="7"/>
      <c r="D3000" s="7" t="s">
        <v>1089</v>
      </c>
      <c r="E3000" s="68">
        <v>41640.0</v>
      </c>
      <c r="F3000" s="68">
        <v>42004.0</v>
      </c>
      <c r="G3000" s="7" t="s">
        <v>747</v>
      </c>
      <c r="H3000" s="7">
        <v>1.0</v>
      </c>
      <c r="I3000" s="7"/>
      <c r="J3000" s="7"/>
      <c r="K3000" s="7"/>
      <c r="L3000" s="7"/>
      <c r="M3000" s="7"/>
      <c r="N3000" s="7"/>
      <c r="O3000" s="7"/>
      <c r="P3000" s="7"/>
      <c r="Q3000" s="7"/>
      <c r="R3000" s="7"/>
      <c r="S3000" s="7"/>
      <c r="T3000" s="7"/>
      <c r="U3000" s="7"/>
      <c r="V3000" s="7"/>
      <c r="W3000" s="7"/>
      <c r="X3000" s="7"/>
      <c r="Y3000" s="7"/>
      <c r="Z3000" s="7"/>
      <c r="AA3000" s="7"/>
      <c r="AB3000" s="7"/>
      <c r="AC3000" s="7"/>
      <c r="AD3000" s="7"/>
      <c r="AE3000" s="7"/>
      <c r="AF3000" s="7" t="s">
        <v>749</v>
      </c>
    </row>
    <row r="3001" ht="14.25" customHeight="1">
      <c r="A3001" s="5" t="s">
        <v>4255</v>
      </c>
      <c r="B3001" s="5" t="s">
        <v>41</v>
      </c>
      <c r="C3001" s="5"/>
      <c r="D3001" s="5" t="s">
        <v>1623</v>
      </c>
      <c r="E3001" s="62">
        <v>41640.0</v>
      </c>
      <c r="F3001" s="62">
        <v>42004.0</v>
      </c>
      <c r="G3001" s="5" t="s">
        <v>747</v>
      </c>
      <c r="H3001" s="5">
        <v>0.05</v>
      </c>
      <c r="I3001" s="5"/>
      <c r="J3001" s="5"/>
      <c r="K3001" s="5"/>
      <c r="L3001" s="5"/>
      <c r="M3001" s="5"/>
      <c r="N3001" s="5"/>
      <c r="O3001" s="5"/>
      <c r="P3001" s="5"/>
      <c r="Q3001" s="5"/>
      <c r="R3001" s="5"/>
      <c r="S3001" s="5"/>
      <c r="T3001" s="5"/>
      <c r="U3001" s="5"/>
      <c r="V3001" s="5"/>
      <c r="W3001" s="5"/>
      <c r="X3001" s="5"/>
      <c r="Y3001" s="5"/>
      <c r="Z3001" s="5"/>
      <c r="AA3001" s="5"/>
      <c r="AB3001" s="5"/>
      <c r="AC3001" s="5"/>
      <c r="AD3001" s="5"/>
      <c r="AE3001" s="5"/>
      <c r="AF3001" s="5" t="s">
        <v>749</v>
      </c>
    </row>
    <row r="3002" ht="14.25" customHeight="1">
      <c r="A3002" s="7" t="s">
        <v>4255</v>
      </c>
      <c r="B3002" s="7" t="s">
        <v>41</v>
      </c>
      <c r="C3002" s="7"/>
      <c r="D3002" s="7" t="s">
        <v>1624</v>
      </c>
      <c r="E3002" s="68">
        <v>41640.0</v>
      </c>
      <c r="F3002" s="68">
        <v>42004.0</v>
      </c>
      <c r="G3002" s="7" t="s">
        <v>1003</v>
      </c>
      <c r="H3002" s="7">
        <v>0.05</v>
      </c>
      <c r="I3002" s="7">
        <v>0.05</v>
      </c>
      <c r="J3002" s="7">
        <v>0.05</v>
      </c>
      <c r="K3002" s="7">
        <v>0.05</v>
      </c>
      <c r="L3002" s="7">
        <v>0.05</v>
      </c>
      <c r="M3002" s="7">
        <v>0.05</v>
      </c>
      <c r="N3002" s="7">
        <v>0.1</v>
      </c>
      <c r="O3002" s="7">
        <v>0.1</v>
      </c>
      <c r="P3002" s="7">
        <v>0.3</v>
      </c>
      <c r="Q3002" s="7">
        <v>0.3</v>
      </c>
      <c r="R3002" s="7">
        <v>0.3</v>
      </c>
      <c r="S3002" s="7">
        <v>0.3</v>
      </c>
      <c r="T3002" s="7">
        <v>0.15</v>
      </c>
      <c r="U3002" s="7">
        <v>0.15</v>
      </c>
      <c r="V3002" s="7">
        <v>0.15</v>
      </c>
      <c r="W3002" s="7">
        <v>0.15</v>
      </c>
      <c r="X3002" s="7">
        <v>0.15</v>
      </c>
      <c r="Y3002" s="7">
        <v>0.05</v>
      </c>
      <c r="Z3002" s="7">
        <v>0.05</v>
      </c>
      <c r="AA3002" s="7">
        <v>0.05</v>
      </c>
      <c r="AB3002" s="7">
        <v>0.05</v>
      </c>
      <c r="AC3002" s="7">
        <v>0.05</v>
      </c>
      <c r="AD3002" s="7">
        <v>0.05</v>
      </c>
      <c r="AE3002" s="7">
        <v>0.05</v>
      </c>
      <c r="AF3002" s="7" t="s">
        <v>749</v>
      </c>
    </row>
    <row r="3003" ht="14.25" customHeight="1">
      <c r="A3003" s="5" t="s">
        <v>4140</v>
      </c>
      <c r="B3003" s="5" t="s">
        <v>647</v>
      </c>
      <c r="C3003" s="5"/>
      <c r="D3003" s="5" t="s">
        <v>1078</v>
      </c>
      <c r="E3003" s="62">
        <v>41640.0</v>
      </c>
      <c r="F3003" s="62">
        <v>42004.0</v>
      </c>
      <c r="G3003" s="5" t="s">
        <v>1003</v>
      </c>
      <c r="H3003" s="5">
        <v>0.0</v>
      </c>
      <c r="I3003" s="5">
        <v>0.0</v>
      </c>
      <c r="J3003" s="5">
        <v>0.0</v>
      </c>
      <c r="K3003" s="5">
        <v>0.0</v>
      </c>
      <c r="L3003" s="5">
        <v>0.0</v>
      </c>
      <c r="M3003" s="5">
        <v>0.0</v>
      </c>
      <c r="N3003" s="5">
        <v>0.1</v>
      </c>
      <c r="O3003" s="5">
        <v>0.2</v>
      </c>
      <c r="P3003" s="5">
        <v>0.95</v>
      </c>
      <c r="Q3003" s="5">
        <v>0.95</v>
      </c>
      <c r="R3003" s="5">
        <v>0.95</v>
      </c>
      <c r="S3003" s="5">
        <v>0.95</v>
      </c>
      <c r="T3003" s="5">
        <v>0.5</v>
      </c>
      <c r="U3003" s="5">
        <v>0.95</v>
      </c>
      <c r="V3003" s="5">
        <v>0.95</v>
      </c>
      <c r="W3003" s="5">
        <v>0.95</v>
      </c>
      <c r="X3003" s="5">
        <v>0.95</v>
      </c>
      <c r="Y3003" s="5">
        <v>0.3</v>
      </c>
      <c r="Z3003" s="5">
        <v>0.1</v>
      </c>
      <c r="AA3003" s="5">
        <v>0.1</v>
      </c>
      <c r="AB3003" s="5">
        <v>0.05</v>
      </c>
      <c r="AC3003" s="5">
        <v>0.05</v>
      </c>
      <c r="AD3003" s="5">
        <v>0.05</v>
      </c>
      <c r="AE3003" s="5">
        <v>0.05</v>
      </c>
      <c r="AF3003" s="5" t="s">
        <v>749</v>
      </c>
    </row>
    <row r="3004" ht="14.25" customHeight="1">
      <c r="A3004" s="7" t="s">
        <v>4140</v>
      </c>
      <c r="B3004" s="7" t="s">
        <v>647</v>
      </c>
      <c r="C3004" s="7"/>
      <c r="D3004" s="7" t="s">
        <v>2825</v>
      </c>
      <c r="E3004" s="68">
        <v>41640.0</v>
      </c>
      <c r="F3004" s="68">
        <v>42004.0</v>
      </c>
      <c r="G3004" s="7" t="s">
        <v>747</v>
      </c>
      <c r="H3004" s="7">
        <v>0.0</v>
      </c>
      <c r="I3004" s="7"/>
      <c r="J3004" s="7"/>
      <c r="K3004" s="7"/>
      <c r="L3004" s="7"/>
      <c r="M3004" s="7"/>
      <c r="N3004" s="7"/>
      <c r="O3004" s="7"/>
      <c r="P3004" s="7"/>
      <c r="Q3004" s="7"/>
      <c r="R3004" s="7"/>
      <c r="S3004" s="7"/>
      <c r="T3004" s="7"/>
      <c r="U3004" s="7"/>
      <c r="V3004" s="7"/>
      <c r="W3004" s="7"/>
      <c r="X3004" s="7"/>
      <c r="Y3004" s="7"/>
      <c r="Z3004" s="7"/>
      <c r="AA3004" s="7"/>
      <c r="AB3004" s="7"/>
      <c r="AC3004" s="7"/>
      <c r="AD3004" s="7"/>
      <c r="AE3004" s="7"/>
      <c r="AF3004" s="7" t="s">
        <v>749</v>
      </c>
    </row>
    <row r="3005" ht="14.25" customHeight="1">
      <c r="A3005" s="5" t="s">
        <v>4140</v>
      </c>
      <c r="B3005" s="5" t="s">
        <v>647</v>
      </c>
      <c r="C3005" s="5"/>
      <c r="D3005" s="5" t="s">
        <v>1089</v>
      </c>
      <c r="E3005" s="62">
        <v>41640.0</v>
      </c>
      <c r="F3005" s="62">
        <v>42004.0</v>
      </c>
      <c r="G3005" s="5" t="s">
        <v>1003</v>
      </c>
      <c r="H3005" s="5">
        <v>0.0</v>
      </c>
      <c r="I3005" s="5">
        <v>0.0</v>
      </c>
      <c r="J3005" s="5">
        <v>0.0</v>
      </c>
      <c r="K3005" s="5">
        <v>0.0</v>
      </c>
      <c r="L3005" s="5">
        <v>0.0</v>
      </c>
      <c r="M3005" s="5">
        <v>0.0</v>
      </c>
      <c r="N3005" s="5">
        <v>1.0</v>
      </c>
      <c r="O3005" s="5">
        <v>1.0</v>
      </c>
      <c r="P3005" s="5">
        <v>1.0</v>
      </c>
      <c r="Q3005" s="5">
        <v>1.0</v>
      </c>
      <c r="R3005" s="5">
        <v>1.0</v>
      </c>
      <c r="S3005" s="5">
        <v>1.0</v>
      </c>
      <c r="T3005" s="5">
        <v>1.0</v>
      </c>
      <c r="U3005" s="5">
        <v>1.0</v>
      </c>
      <c r="V3005" s="5">
        <v>1.0</v>
      </c>
      <c r="W3005" s="5">
        <v>1.0</v>
      </c>
      <c r="X3005" s="5">
        <v>1.0</v>
      </c>
      <c r="Y3005" s="5">
        <v>1.0</v>
      </c>
      <c r="Z3005" s="5">
        <v>1.0</v>
      </c>
      <c r="AA3005" s="5">
        <v>1.0</v>
      </c>
      <c r="AB3005" s="5">
        <v>1.0</v>
      </c>
      <c r="AC3005" s="5">
        <v>1.0</v>
      </c>
      <c r="AD3005" s="5">
        <v>0.05</v>
      </c>
      <c r="AE3005" s="5">
        <v>0.05</v>
      </c>
      <c r="AF3005" s="5" t="s">
        <v>749</v>
      </c>
    </row>
    <row r="3006" ht="14.25" customHeight="1">
      <c r="A3006" s="7" t="s">
        <v>4140</v>
      </c>
      <c r="B3006" s="7" t="s">
        <v>647</v>
      </c>
      <c r="C3006" s="7"/>
      <c r="D3006" s="7" t="s">
        <v>1624</v>
      </c>
      <c r="E3006" s="68">
        <v>41640.0</v>
      </c>
      <c r="F3006" s="68">
        <v>42004.0</v>
      </c>
      <c r="G3006" s="7" t="s">
        <v>1003</v>
      </c>
      <c r="H3006" s="7">
        <v>0.0</v>
      </c>
      <c r="I3006" s="7">
        <v>0.0</v>
      </c>
      <c r="J3006" s="7">
        <v>0.0</v>
      </c>
      <c r="K3006" s="7">
        <v>0.0</v>
      </c>
      <c r="L3006" s="7">
        <v>0.0</v>
      </c>
      <c r="M3006" s="7">
        <v>0.0</v>
      </c>
      <c r="N3006" s="7">
        <v>0.1</v>
      </c>
      <c r="O3006" s="7">
        <v>0.1</v>
      </c>
      <c r="P3006" s="7">
        <v>0.3</v>
      </c>
      <c r="Q3006" s="7">
        <v>0.3</v>
      </c>
      <c r="R3006" s="7">
        <v>0.3</v>
      </c>
      <c r="S3006" s="7">
        <v>0.3</v>
      </c>
      <c r="T3006" s="7">
        <v>0.1</v>
      </c>
      <c r="U3006" s="7">
        <v>0.1</v>
      </c>
      <c r="V3006" s="7">
        <v>0.1</v>
      </c>
      <c r="W3006" s="7">
        <v>0.1</v>
      </c>
      <c r="X3006" s="7">
        <v>0.1</v>
      </c>
      <c r="Y3006" s="7">
        <v>0.0</v>
      </c>
      <c r="Z3006" s="7">
        <v>0.0</v>
      </c>
      <c r="AA3006" s="7">
        <v>0.0</v>
      </c>
      <c r="AB3006" s="7">
        <v>0.0</v>
      </c>
      <c r="AC3006" s="7">
        <v>0.0</v>
      </c>
      <c r="AD3006" s="7">
        <v>0.0</v>
      </c>
      <c r="AE3006" s="7">
        <v>0.0</v>
      </c>
      <c r="AF3006" s="7" t="s">
        <v>749</v>
      </c>
    </row>
    <row r="3007" ht="14.25" customHeight="1">
      <c r="A3007" s="5" t="s">
        <v>1436</v>
      </c>
      <c r="B3007" s="5" t="s">
        <v>1173</v>
      </c>
      <c r="C3007" s="5" t="s">
        <v>995</v>
      </c>
      <c r="D3007" s="5" t="s">
        <v>1223</v>
      </c>
      <c r="E3007" s="62">
        <v>41640.0</v>
      </c>
      <c r="F3007" s="62">
        <v>42004.0</v>
      </c>
      <c r="G3007" s="5" t="s">
        <v>1003</v>
      </c>
      <c r="H3007" s="5">
        <v>26.7</v>
      </c>
      <c r="I3007" s="5">
        <v>26.7</v>
      </c>
      <c r="J3007" s="5">
        <v>26.7</v>
      </c>
      <c r="K3007" s="5">
        <v>26.7</v>
      </c>
      <c r="L3007" s="5">
        <v>26.7</v>
      </c>
      <c r="M3007" s="5">
        <v>26.7</v>
      </c>
      <c r="N3007" s="5">
        <v>24.0</v>
      </c>
      <c r="O3007" s="5">
        <v>24.0</v>
      </c>
      <c r="P3007" s="5">
        <v>24.0</v>
      </c>
      <c r="Q3007" s="5">
        <v>24.0</v>
      </c>
      <c r="R3007" s="5">
        <v>24.0</v>
      </c>
      <c r="S3007" s="5">
        <v>24.0</v>
      </c>
      <c r="T3007" s="5">
        <v>24.0</v>
      </c>
      <c r="U3007" s="5">
        <v>24.0</v>
      </c>
      <c r="V3007" s="5">
        <v>24.0</v>
      </c>
      <c r="W3007" s="5">
        <v>24.0</v>
      </c>
      <c r="X3007" s="5">
        <v>24.0</v>
      </c>
      <c r="Y3007" s="5">
        <v>24.0</v>
      </c>
      <c r="Z3007" s="5">
        <v>24.0</v>
      </c>
      <c r="AA3007" s="5">
        <v>24.0</v>
      </c>
      <c r="AB3007" s="5">
        <v>24.0</v>
      </c>
      <c r="AC3007" s="5">
        <v>24.0</v>
      </c>
      <c r="AD3007" s="5">
        <v>26.7</v>
      </c>
      <c r="AE3007" s="5">
        <v>26.7</v>
      </c>
      <c r="AF3007" s="5" t="s">
        <v>749</v>
      </c>
    </row>
    <row r="3008" ht="14.25" customHeight="1">
      <c r="A3008" s="7" t="s">
        <v>1436</v>
      </c>
      <c r="B3008" s="7" t="s">
        <v>1173</v>
      </c>
      <c r="C3008" s="7" t="s">
        <v>995</v>
      </c>
      <c r="D3008" s="7" t="s">
        <v>2825</v>
      </c>
      <c r="E3008" s="68">
        <v>41640.0</v>
      </c>
      <c r="F3008" s="68">
        <v>42004.0</v>
      </c>
      <c r="G3008" s="7" t="s">
        <v>747</v>
      </c>
      <c r="H3008" s="7">
        <v>26.7</v>
      </c>
      <c r="I3008" s="7"/>
      <c r="J3008" s="7"/>
      <c r="K3008" s="7"/>
      <c r="L3008" s="7"/>
      <c r="M3008" s="7"/>
      <c r="N3008" s="7"/>
      <c r="O3008" s="7"/>
      <c r="P3008" s="7"/>
      <c r="Q3008" s="7"/>
      <c r="R3008" s="7"/>
      <c r="S3008" s="7"/>
      <c r="T3008" s="7"/>
      <c r="U3008" s="7"/>
      <c r="V3008" s="7"/>
      <c r="W3008" s="7"/>
      <c r="X3008" s="7"/>
      <c r="Y3008" s="7"/>
      <c r="Z3008" s="7"/>
      <c r="AA3008" s="7"/>
      <c r="AB3008" s="7"/>
      <c r="AC3008" s="7"/>
      <c r="AD3008" s="7"/>
      <c r="AE3008" s="7"/>
      <c r="AF3008" s="7" t="s">
        <v>749</v>
      </c>
    </row>
    <row r="3009" ht="14.25" customHeight="1">
      <c r="A3009" s="5" t="s">
        <v>1436</v>
      </c>
      <c r="B3009" s="5" t="s">
        <v>1173</v>
      </c>
      <c r="C3009" s="5" t="s">
        <v>995</v>
      </c>
      <c r="D3009" s="5" t="s">
        <v>1624</v>
      </c>
      <c r="E3009" s="62">
        <v>41640.0</v>
      </c>
      <c r="F3009" s="62">
        <v>42004.0</v>
      </c>
      <c r="G3009" s="5" t="s">
        <v>1003</v>
      </c>
      <c r="H3009" s="5">
        <v>26.7</v>
      </c>
      <c r="I3009" s="5">
        <v>26.7</v>
      </c>
      <c r="J3009" s="5">
        <v>26.7</v>
      </c>
      <c r="K3009" s="5">
        <v>26.7</v>
      </c>
      <c r="L3009" s="5">
        <v>26.7</v>
      </c>
      <c r="M3009" s="5">
        <v>26.7</v>
      </c>
      <c r="N3009" s="5">
        <v>24.0</v>
      </c>
      <c r="O3009" s="5">
        <v>24.0</v>
      </c>
      <c r="P3009" s="5">
        <v>24.0</v>
      </c>
      <c r="Q3009" s="5">
        <v>24.0</v>
      </c>
      <c r="R3009" s="5">
        <v>24.0</v>
      </c>
      <c r="S3009" s="5">
        <v>24.0</v>
      </c>
      <c r="T3009" s="5">
        <v>24.0</v>
      </c>
      <c r="U3009" s="5">
        <v>24.0</v>
      </c>
      <c r="V3009" s="5">
        <v>24.0</v>
      </c>
      <c r="W3009" s="5">
        <v>24.0</v>
      </c>
      <c r="X3009" s="5">
        <v>24.0</v>
      </c>
      <c r="Y3009" s="5">
        <v>24.0</v>
      </c>
      <c r="Z3009" s="5">
        <v>26.7</v>
      </c>
      <c r="AA3009" s="5">
        <v>26.7</v>
      </c>
      <c r="AB3009" s="5">
        <v>26.7</v>
      </c>
      <c r="AC3009" s="5">
        <v>26.7</v>
      </c>
      <c r="AD3009" s="5">
        <v>26.7</v>
      </c>
      <c r="AE3009" s="5">
        <v>26.7</v>
      </c>
      <c r="AF3009" s="5" t="s">
        <v>749</v>
      </c>
    </row>
    <row r="3010" ht="14.25" customHeight="1">
      <c r="A3010" s="7" t="s">
        <v>4256</v>
      </c>
      <c r="B3010" s="7" t="s">
        <v>1648</v>
      </c>
      <c r="C3010" s="7"/>
      <c r="D3010" s="7" t="s">
        <v>1247</v>
      </c>
      <c r="E3010" s="68">
        <v>41640.0</v>
      </c>
      <c r="F3010" s="68">
        <v>42004.0</v>
      </c>
      <c r="G3010" s="7" t="s">
        <v>747</v>
      </c>
      <c r="H3010" s="7">
        <v>1.0</v>
      </c>
      <c r="I3010" s="7"/>
      <c r="J3010" s="7"/>
      <c r="K3010" s="7"/>
      <c r="L3010" s="7"/>
      <c r="M3010" s="7"/>
      <c r="N3010" s="7"/>
      <c r="O3010" s="7"/>
      <c r="P3010" s="7"/>
      <c r="Q3010" s="7"/>
      <c r="R3010" s="7"/>
      <c r="S3010" s="7"/>
      <c r="T3010" s="7"/>
      <c r="U3010" s="7"/>
      <c r="V3010" s="7"/>
      <c r="W3010" s="7"/>
      <c r="X3010" s="7"/>
      <c r="Y3010" s="7"/>
      <c r="Z3010" s="7"/>
      <c r="AA3010" s="7"/>
      <c r="AB3010" s="7"/>
      <c r="AC3010" s="7"/>
      <c r="AD3010" s="7"/>
      <c r="AE3010" s="7"/>
      <c r="AF3010" s="7" t="s">
        <v>749</v>
      </c>
    </row>
    <row r="3011" ht="14.25" customHeight="1">
      <c r="A3011" s="5" t="s">
        <v>4256</v>
      </c>
      <c r="B3011" s="5" t="s">
        <v>1648</v>
      </c>
      <c r="C3011" s="5"/>
      <c r="D3011" s="5" t="s">
        <v>1089</v>
      </c>
      <c r="E3011" s="62">
        <v>41640.0</v>
      </c>
      <c r="F3011" s="62">
        <v>42004.0</v>
      </c>
      <c r="G3011" s="5" t="s">
        <v>747</v>
      </c>
      <c r="H3011" s="5">
        <v>0.5</v>
      </c>
      <c r="I3011" s="5"/>
      <c r="J3011" s="5"/>
      <c r="K3011" s="5"/>
      <c r="L3011" s="5"/>
      <c r="M3011" s="5"/>
      <c r="N3011" s="5"/>
      <c r="O3011" s="5"/>
      <c r="P3011" s="5"/>
      <c r="Q3011" s="5"/>
      <c r="R3011" s="5"/>
      <c r="S3011" s="5"/>
      <c r="T3011" s="5"/>
      <c r="U3011" s="5"/>
      <c r="V3011" s="5"/>
      <c r="W3011" s="5"/>
      <c r="X3011" s="5"/>
      <c r="Y3011" s="5"/>
      <c r="Z3011" s="5"/>
      <c r="AA3011" s="5"/>
      <c r="AB3011" s="5"/>
      <c r="AC3011" s="5"/>
      <c r="AD3011" s="5"/>
      <c r="AE3011" s="5"/>
      <c r="AF3011" s="5" t="s">
        <v>749</v>
      </c>
    </row>
    <row r="3012" ht="14.25" customHeight="1">
      <c r="A3012" s="7" t="s">
        <v>4256</v>
      </c>
      <c r="B3012" s="7" t="s">
        <v>1648</v>
      </c>
      <c r="C3012" s="7"/>
      <c r="D3012" s="7" t="s">
        <v>1224</v>
      </c>
      <c r="E3012" s="68">
        <v>41913.0</v>
      </c>
      <c r="F3012" s="68">
        <v>42004.0</v>
      </c>
      <c r="G3012" s="7" t="s">
        <v>747</v>
      </c>
      <c r="H3012" s="7">
        <v>1.0</v>
      </c>
      <c r="I3012" s="7"/>
      <c r="J3012" s="7"/>
      <c r="K3012" s="7"/>
      <c r="L3012" s="7"/>
      <c r="M3012" s="7"/>
      <c r="N3012" s="7"/>
      <c r="O3012" s="7"/>
      <c r="P3012" s="7"/>
      <c r="Q3012" s="7"/>
      <c r="R3012" s="7"/>
      <c r="S3012" s="7"/>
      <c r="T3012" s="7"/>
      <c r="U3012" s="7"/>
      <c r="V3012" s="7"/>
      <c r="W3012" s="7"/>
      <c r="X3012" s="7"/>
      <c r="Y3012" s="7"/>
      <c r="Z3012" s="7"/>
      <c r="AA3012" s="7"/>
      <c r="AB3012" s="7"/>
      <c r="AC3012" s="7"/>
      <c r="AD3012" s="7"/>
      <c r="AE3012" s="7"/>
      <c r="AF3012" s="7" t="s">
        <v>749</v>
      </c>
    </row>
    <row r="3013" ht="14.25" customHeight="1">
      <c r="A3013" s="5" t="s">
        <v>4256</v>
      </c>
      <c r="B3013" s="5" t="s">
        <v>1648</v>
      </c>
      <c r="C3013" s="5"/>
      <c r="D3013" s="5" t="s">
        <v>1224</v>
      </c>
      <c r="E3013" s="62">
        <v>41760.0</v>
      </c>
      <c r="F3013" s="62">
        <v>41912.0</v>
      </c>
      <c r="G3013" s="5" t="s">
        <v>747</v>
      </c>
      <c r="H3013" s="5">
        <v>0.5</v>
      </c>
      <c r="I3013" s="5"/>
      <c r="J3013" s="5"/>
      <c r="K3013" s="5"/>
      <c r="L3013" s="5"/>
      <c r="M3013" s="5"/>
      <c r="N3013" s="5"/>
      <c r="O3013" s="5"/>
      <c r="P3013" s="5"/>
      <c r="Q3013" s="5"/>
      <c r="R3013" s="5"/>
      <c r="S3013" s="5"/>
      <c r="T3013" s="5"/>
      <c r="U3013" s="5"/>
      <c r="V3013" s="5"/>
      <c r="W3013" s="5"/>
      <c r="X3013" s="5"/>
      <c r="Y3013" s="5"/>
      <c r="Z3013" s="5"/>
      <c r="AA3013" s="5"/>
      <c r="AB3013" s="5"/>
      <c r="AC3013" s="5"/>
      <c r="AD3013" s="5"/>
      <c r="AE3013" s="5"/>
      <c r="AF3013" s="5" t="s">
        <v>749</v>
      </c>
    </row>
    <row r="3014" ht="14.25" customHeight="1">
      <c r="A3014" s="7" t="s">
        <v>1434</v>
      </c>
      <c r="B3014" s="7" t="s">
        <v>1173</v>
      </c>
      <c r="C3014" s="7" t="s">
        <v>995</v>
      </c>
      <c r="D3014" s="7" t="s">
        <v>1078</v>
      </c>
      <c r="E3014" s="68">
        <v>41640.0</v>
      </c>
      <c r="F3014" s="68">
        <v>42004.0</v>
      </c>
      <c r="G3014" s="7" t="s">
        <v>1003</v>
      </c>
      <c r="H3014" s="7">
        <v>15.6</v>
      </c>
      <c r="I3014" s="7">
        <v>15.6</v>
      </c>
      <c r="J3014" s="7">
        <v>15.6</v>
      </c>
      <c r="K3014" s="7">
        <v>15.6</v>
      </c>
      <c r="L3014" s="7">
        <v>15.6</v>
      </c>
      <c r="M3014" s="7">
        <v>15.6</v>
      </c>
      <c r="N3014" s="7">
        <v>21.0</v>
      </c>
      <c r="O3014" s="7">
        <v>21.0</v>
      </c>
      <c r="P3014" s="7">
        <v>21.0</v>
      </c>
      <c r="Q3014" s="7">
        <v>21.0</v>
      </c>
      <c r="R3014" s="7">
        <v>21.0</v>
      </c>
      <c r="S3014" s="7">
        <v>21.0</v>
      </c>
      <c r="T3014" s="7">
        <v>21.0</v>
      </c>
      <c r="U3014" s="7">
        <v>21.0</v>
      </c>
      <c r="V3014" s="7">
        <v>21.0</v>
      </c>
      <c r="W3014" s="7">
        <v>21.0</v>
      </c>
      <c r="X3014" s="7">
        <v>21.0</v>
      </c>
      <c r="Y3014" s="7">
        <v>21.0</v>
      </c>
      <c r="Z3014" s="7">
        <v>21.0</v>
      </c>
      <c r="AA3014" s="7">
        <v>21.0</v>
      </c>
      <c r="AB3014" s="7">
        <v>21.0</v>
      </c>
      <c r="AC3014" s="7">
        <v>21.0</v>
      </c>
      <c r="AD3014" s="7">
        <v>15.6</v>
      </c>
      <c r="AE3014" s="7">
        <v>15.6</v>
      </c>
      <c r="AF3014" s="7" t="s">
        <v>749</v>
      </c>
    </row>
    <row r="3015" ht="14.25" customHeight="1">
      <c r="A3015" s="5" t="s">
        <v>1434</v>
      </c>
      <c r="B3015" s="5" t="s">
        <v>1173</v>
      </c>
      <c r="C3015" s="5" t="s">
        <v>995</v>
      </c>
      <c r="D3015" s="5" t="s">
        <v>1085</v>
      </c>
      <c r="E3015" s="62">
        <v>41640.0</v>
      </c>
      <c r="F3015" s="62">
        <v>42004.0</v>
      </c>
      <c r="G3015" s="5" t="s">
        <v>747</v>
      </c>
      <c r="H3015" s="5">
        <v>21.0</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749</v>
      </c>
    </row>
    <row r="3016" ht="14.25" customHeight="1">
      <c r="A3016" s="7" t="s">
        <v>1434</v>
      </c>
      <c r="B3016" s="7" t="s">
        <v>1173</v>
      </c>
      <c r="C3016" s="7" t="s">
        <v>995</v>
      </c>
      <c r="D3016" s="7" t="s">
        <v>2865</v>
      </c>
      <c r="E3016" s="68">
        <v>41640.0</v>
      </c>
      <c r="F3016" s="68">
        <v>42004.0</v>
      </c>
      <c r="G3016" s="7" t="s">
        <v>747</v>
      </c>
      <c r="H3016" s="7">
        <v>15.6</v>
      </c>
      <c r="I3016" s="7"/>
      <c r="J3016" s="7"/>
      <c r="K3016" s="7"/>
      <c r="L3016" s="7"/>
      <c r="M3016" s="7"/>
      <c r="N3016" s="7"/>
      <c r="O3016" s="7"/>
      <c r="P3016" s="7"/>
      <c r="Q3016" s="7"/>
      <c r="R3016" s="7"/>
      <c r="S3016" s="7"/>
      <c r="T3016" s="7"/>
      <c r="U3016" s="7"/>
      <c r="V3016" s="7"/>
      <c r="W3016" s="7"/>
      <c r="X3016" s="7"/>
      <c r="Y3016" s="7"/>
      <c r="Z3016" s="7"/>
      <c r="AA3016" s="7"/>
      <c r="AB3016" s="7"/>
      <c r="AC3016" s="7"/>
      <c r="AD3016" s="7"/>
      <c r="AE3016" s="7"/>
      <c r="AF3016" s="7" t="s">
        <v>749</v>
      </c>
    </row>
    <row r="3017" ht="14.25" customHeight="1">
      <c r="A3017" s="5" t="s">
        <v>1434</v>
      </c>
      <c r="B3017" s="5" t="s">
        <v>1173</v>
      </c>
      <c r="C3017" s="5" t="s">
        <v>995</v>
      </c>
      <c r="D3017" s="5" t="s">
        <v>1624</v>
      </c>
      <c r="E3017" s="62">
        <v>41640.0</v>
      </c>
      <c r="F3017" s="62">
        <v>42004.0</v>
      </c>
      <c r="G3017" s="5" t="s">
        <v>1003</v>
      </c>
      <c r="H3017" s="5">
        <v>15.6</v>
      </c>
      <c r="I3017" s="5">
        <v>15.6</v>
      </c>
      <c r="J3017" s="5">
        <v>15.6</v>
      </c>
      <c r="K3017" s="5">
        <v>15.6</v>
      </c>
      <c r="L3017" s="5">
        <v>15.6</v>
      </c>
      <c r="M3017" s="5">
        <v>15.6</v>
      </c>
      <c r="N3017" s="5">
        <v>21.0</v>
      </c>
      <c r="O3017" s="5">
        <v>21.0</v>
      </c>
      <c r="P3017" s="5">
        <v>21.0</v>
      </c>
      <c r="Q3017" s="5">
        <v>21.0</v>
      </c>
      <c r="R3017" s="5">
        <v>21.0</v>
      </c>
      <c r="S3017" s="5">
        <v>21.0</v>
      </c>
      <c r="T3017" s="5">
        <v>21.0</v>
      </c>
      <c r="U3017" s="5">
        <v>21.0</v>
      </c>
      <c r="V3017" s="5">
        <v>21.0</v>
      </c>
      <c r="W3017" s="5">
        <v>21.0</v>
      </c>
      <c r="X3017" s="5">
        <v>21.0</v>
      </c>
      <c r="Y3017" s="5">
        <v>21.0</v>
      </c>
      <c r="Z3017" s="5">
        <v>15.6</v>
      </c>
      <c r="AA3017" s="5">
        <v>15.6</v>
      </c>
      <c r="AB3017" s="5">
        <v>15.6</v>
      </c>
      <c r="AC3017" s="5">
        <v>15.6</v>
      </c>
      <c r="AD3017" s="5">
        <v>15.6</v>
      </c>
      <c r="AE3017" s="5">
        <v>15.6</v>
      </c>
      <c r="AF3017" s="5" t="s">
        <v>749</v>
      </c>
    </row>
    <row r="3018" ht="14.25" customHeight="1">
      <c r="A3018" s="7" t="s">
        <v>4143</v>
      </c>
      <c r="B3018" s="7" t="s">
        <v>668</v>
      </c>
      <c r="C3018" s="7"/>
      <c r="D3018" s="7" t="s">
        <v>1223</v>
      </c>
      <c r="E3018" s="68">
        <v>41640.0</v>
      </c>
      <c r="F3018" s="68">
        <v>42004.0</v>
      </c>
      <c r="G3018" s="7" t="s">
        <v>1003</v>
      </c>
      <c r="H3018" s="7">
        <v>1.0</v>
      </c>
      <c r="I3018" s="7">
        <v>1.0</v>
      </c>
      <c r="J3018" s="7">
        <v>1.0</v>
      </c>
      <c r="K3018" s="7">
        <v>1.0</v>
      </c>
      <c r="L3018" s="7">
        <v>1.0</v>
      </c>
      <c r="M3018" s="7">
        <v>1.0</v>
      </c>
      <c r="N3018" s="7">
        <v>0.25</v>
      </c>
      <c r="O3018" s="7">
        <v>0.25</v>
      </c>
      <c r="P3018" s="7">
        <v>0.25</v>
      </c>
      <c r="Q3018" s="7">
        <v>0.25</v>
      </c>
      <c r="R3018" s="7">
        <v>0.25</v>
      </c>
      <c r="S3018" s="7">
        <v>0.25</v>
      </c>
      <c r="T3018" s="7">
        <v>0.25</v>
      </c>
      <c r="U3018" s="7">
        <v>0.25</v>
      </c>
      <c r="V3018" s="7">
        <v>0.25</v>
      </c>
      <c r="W3018" s="7">
        <v>0.25</v>
      </c>
      <c r="X3018" s="7">
        <v>0.25</v>
      </c>
      <c r="Y3018" s="7">
        <v>0.25</v>
      </c>
      <c r="Z3018" s="7">
        <v>0.25</v>
      </c>
      <c r="AA3018" s="7">
        <v>0.25</v>
      </c>
      <c r="AB3018" s="7">
        <v>0.25</v>
      </c>
      <c r="AC3018" s="7">
        <v>0.25</v>
      </c>
      <c r="AD3018" s="7">
        <v>1.0</v>
      </c>
      <c r="AE3018" s="7">
        <v>1.0</v>
      </c>
      <c r="AF3018" s="7" t="s">
        <v>749</v>
      </c>
    </row>
    <row r="3019" ht="14.25" customHeight="1">
      <c r="A3019" s="5" t="s">
        <v>4143</v>
      </c>
      <c r="B3019" s="5" t="s">
        <v>668</v>
      </c>
      <c r="C3019" s="5"/>
      <c r="D3019" s="5" t="s">
        <v>1627</v>
      </c>
      <c r="E3019" s="62">
        <v>41640.0</v>
      </c>
      <c r="F3019" s="62">
        <v>42004.0</v>
      </c>
      <c r="G3019" s="5" t="s">
        <v>1003</v>
      </c>
      <c r="H3019" s="5">
        <v>1.0</v>
      </c>
      <c r="I3019" s="5">
        <v>1.0</v>
      </c>
      <c r="J3019" s="5">
        <v>1.0</v>
      </c>
      <c r="K3019" s="5">
        <v>1.0</v>
      </c>
      <c r="L3019" s="5">
        <v>1.0</v>
      </c>
      <c r="M3019" s="5">
        <v>1.0</v>
      </c>
      <c r="N3019" s="5">
        <v>0.25</v>
      </c>
      <c r="O3019" s="5">
        <v>0.25</v>
      </c>
      <c r="P3019" s="5">
        <v>0.25</v>
      </c>
      <c r="Q3019" s="5">
        <v>0.25</v>
      </c>
      <c r="R3019" s="5">
        <v>0.25</v>
      </c>
      <c r="S3019" s="5">
        <v>0.25</v>
      </c>
      <c r="T3019" s="5">
        <v>0.25</v>
      </c>
      <c r="U3019" s="5">
        <v>0.25</v>
      </c>
      <c r="V3019" s="5">
        <v>0.25</v>
      </c>
      <c r="W3019" s="5">
        <v>0.25</v>
      </c>
      <c r="X3019" s="5">
        <v>0.25</v>
      </c>
      <c r="Y3019" s="5">
        <v>0.25</v>
      </c>
      <c r="Z3019" s="5">
        <v>1.0</v>
      </c>
      <c r="AA3019" s="5">
        <v>1.0</v>
      </c>
      <c r="AB3019" s="5">
        <v>1.0</v>
      </c>
      <c r="AC3019" s="5">
        <v>1.0</v>
      </c>
      <c r="AD3019" s="5">
        <v>1.0</v>
      </c>
      <c r="AE3019" s="5">
        <v>1.0</v>
      </c>
      <c r="AF3019" s="5" t="s">
        <v>749</v>
      </c>
    </row>
    <row r="3020" ht="14.25" customHeight="1">
      <c r="A3020" s="7" t="s">
        <v>4143</v>
      </c>
      <c r="B3020" s="7" t="s">
        <v>668</v>
      </c>
      <c r="C3020" s="7"/>
      <c r="D3020" s="7" t="s">
        <v>1623</v>
      </c>
      <c r="E3020" s="68">
        <v>41640.0</v>
      </c>
      <c r="F3020" s="68">
        <v>42004.0</v>
      </c>
      <c r="G3020" s="7" t="s">
        <v>747</v>
      </c>
      <c r="H3020" s="7">
        <v>1.0</v>
      </c>
      <c r="I3020" s="7"/>
      <c r="J3020" s="7"/>
      <c r="K3020" s="7"/>
      <c r="L3020" s="7"/>
      <c r="M3020" s="7"/>
      <c r="N3020" s="7"/>
      <c r="O3020" s="7"/>
      <c r="P3020" s="7"/>
      <c r="Q3020" s="7"/>
      <c r="R3020" s="7"/>
      <c r="S3020" s="7"/>
      <c r="T3020" s="7"/>
      <c r="U3020" s="7"/>
      <c r="V3020" s="7"/>
      <c r="W3020" s="7"/>
      <c r="X3020" s="7"/>
      <c r="Y3020" s="7"/>
      <c r="Z3020" s="7"/>
      <c r="AA3020" s="7"/>
      <c r="AB3020" s="7"/>
      <c r="AC3020" s="7"/>
      <c r="AD3020" s="7"/>
      <c r="AE3020" s="7"/>
      <c r="AF3020" s="7" t="s">
        <v>749</v>
      </c>
    </row>
    <row r="3021" ht="14.25" customHeight="1">
      <c r="A3021" s="5" t="s">
        <v>4257</v>
      </c>
      <c r="B3021" s="5" t="s">
        <v>742</v>
      </c>
      <c r="C3021" s="5"/>
      <c r="D3021" s="5" t="s">
        <v>743</v>
      </c>
      <c r="E3021" s="62">
        <v>41640.0</v>
      </c>
      <c r="F3021" s="62">
        <v>42004.0</v>
      </c>
      <c r="G3021" s="5" t="s">
        <v>747</v>
      </c>
      <c r="H3021" s="5">
        <v>0.0</v>
      </c>
      <c r="I3021" s="5"/>
      <c r="J3021" s="5"/>
      <c r="K3021" s="5"/>
      <c r="L3021" s="5"/>
      <c r="M3021" s="5"/>
      <c r="N3021" s="5"/>
      <c r="O3021" s="5"/>
      <c r="P3021" s="5"/>
      <c r="Q3021" s="5"/>
      <c r="R3021" s="5"/>
      <c r="S3021" s="5"/>
      <c r="T3021" s="5"/>
      <c r="U3021" s="5"/>
      <c r="V3021" s="5"/>
      <c r="W3021" s="5"/>
      <c r="X3021" s="5"/>
      <c r="Y3021" s="5"/>
      <c r="Z3021" s="5"/>
      <c r="AA3021" s="5"/>
      <c r="AB3021" s="5"/>
      <c r="AC3021" s="5"/>
      <c r="AD3021" s="5"/>
      <c r="AE3021" s="5"/>
      <c r="AF3021" s="5" t="s">
        <v>749</v>
      </c>
    </row>
    <row r="3022" ht="14.25" customHeight="1">
      <c r="A3022" s="7" t="s">
        <v>4258</v>
      </c>
      <c r="B3022" s="7" t="s">
        <v>886</v>
      </c>
      <c r="C3022" s="7" t="s">
        <v>887</v>
      </c>
      <c r="D3022" s="7" t="s">
        <v>743</v>
      </c>
      <c r="E3022" s="68">
        <v>41640.0</v>
      </c>
      <c r="F3022" s="68">
        <v>42004.0</v>
      </c>
      <c r="G3022" s="7" t="s">
        <v>747</v>
      </c>
      <c r="H3022" s="7">
        <v>120.0</v>
      </c>
      <c r="I3022" s="7"/>
      <c r="J3022" s="7"/>
      <c r="K3022" s="7"/>
      <c r="L3022" s="7"/>
      <c r="M3022" s="7"/>
      <c r="N3022" s="7"/>
      <c r="O3022" s="7"/>
      <c r="P3022" s="7"/>
      <c r="Q3022" s="7"/>
      <c r="R3022" s="7"/>
      <c r="S3022" s="7"/>
      <c r="T3022" s="7"/>
      <c r="U3022" s="7"/>
      <c r="V3022" s="7"/>
      <c r="W3022" s="7"/>
      <c r="X3022" s="7"/>
      <c r="Y3022" s="7"/>
      <c r="Z3022" s="7"/>
      <c r="AA3022" s="7"/>
      <c r="AB3022" s="7"/>
      <c r="AC3022" s="7"/>
      <c r="AD3022" s="7"/>
      <c r="AE3022" s="7"/>
      <c r="AF3022" s="7" t="s">
        <v>749</v>
      </c>
    </row>
    <row r="3023" ht="14.25" customHeight="1">
      <c r="A3023" s="5" t="s">
        <v>4259</v>
      </c>
      <c r="B3023" s="5" t="s">
        <v>1077</v>
      </c>
      <c r="C3023" s="5"/>
      <c r="D3023" s="5" t="s">
        <v>743</v>
      </c>
      <c r="E3023" s="62">
        <v>41640.0</v>
      </c>
      <c r="F3023" s="62">
        <v>42004.0</v>
      </c>
      <c r="G3023" s="5" t="s">
        <v>1003</v>
      </c>
      <c r="H3023" s="5">
        <v>0.05</v>
      </c>
      <c r="I3023" s="5">
        <v>0.05</v>
      </c>
      <c r="J3023" s="5">
        <v>0.05</v>
      </c>
      <c r="K3023" s="5">
        <v>0.05</v>
      </c>
      <c r="L3023" s="5">
        <v>0.1</v>
      </c>
      <c r="M3023" s="5">
        <v>0.2</v>
      </c>
      <c r="N3023" s="5">
        <v>0.4</v>
      </c>
      <c r="O3023" s="5">
        <v>0.5</v>
      </c>
      <c r="P3023" s="5">
        <v>0.5</v>
      </c>
      <c r="Q3023" s="5">
        <v>0.35</v>
      </c>
      <c r="R3023" s="5">
        <v>0.15</v>
      </c>
      <c r="S3023" s="5">
        <v>0.15</v>
      </c>
      <c r="T3023" s="5">
        <v>0.15</v>
      </c>
      <c r="U3023" s="5">
        <v>0.15</v>
      </c>
      <c r="V3023" s="5">
        <v>0.15</v>
      </c>
      <c r="W3023" s="5">
        <v>0.15</v>
      </c>
      <c r="X3023" s="5">
        <v>0.35</v>
      </c>
      <c r="Y3023" s="5">
        <v>0.5</v>
      </c>
      <c r="Z3023" s="5">
        <v>0.5</v>
      </c>
      <c r="AA3023" s="5">
        <v>0.4</v>
      </c>
      <c r="AB3023" s="5">
        <v>0.4</v>
      </c>
      <c r="AC3023" s="5">
        <v>0.3</v>
      </c>
      <c r="AD3023" s="5">
        <v>0.2</v>
      </c>
      <c r="AE3023" s="5">
        <v>0.1</v>
      </c>
      <c r="AF3023" s="5" t="s">
        <v>749</v>
      </c>
    </row>
    <row r="3024" ht="14.25" customHeight="1">
      <c r="A3024" s="7" t="s">
        <v>4260</v>
      </c>
      <c r="B3024" s="7" t="s">
        <v>1185</v>
      </c>
      <c r="C3024" s="7"/>
      <c r="D3024" s="7" t="s">
        <v>1078</v>
      </c>
      <c r="E3024" s="68">
        <v>41640.0</v>
      </c>
      <c r="F3024" s="68">
        <v>42004.0</v>
      </c>
      <c r="G3024" s="7" t="s">
        <v>1003</v>
      </c>
      <c r="H3024" s="7">
        <v>0.3</v>
      </c>
      <c r="I3024" s="7">
        <v>0.25</v>
      </c>
      <c r="J3024" s="7">
        <v>0.2</v>
      </c>
      <c r="K3024" s="7">
        <v>0.2</v>
      </c>
      <c r="L3024" s="7">
        <v>0.2</v>
      </c>
      <c r="M3024" s="7">
        <v>0.3</v>
      </c>
      <c r="N3024" s="7">
        <v>0.5</v>
      </c>
      <c r="O3024" s="7">
        <v>0.6</v>
      </c>
      <c r="P3024" s="7">
        <v>0.5</v>
      </c>
      <c r="Q3024" s="7">
        <v>0.5</v>
      </c>
      <c r="R3024" s="7">
        <v>0.35</v>
      </c>
      <c r="S3024" s="7">
        <v>0.35</v>
      </c>
      <c r="T3024" s="7">
        <v>0.35</v>
      </c>
      <c r="U3024" s="7">
        <v>0.35</v>
      </c>
      <c r="V3024" s="7">
        <v>0.35</v>
      </c>
      <c r="W3024" s="7">
        <v>0.35</v>
      </c>
      <c r="X3024" s="7">
        <v>0.35</v>
      </c>
      <c r="Y3024" s="7">
        <v>0.35</v>
      </c>
      <c r="Z3024" s="7">
        <v>0.7</v>
      </c>
      <c r="AA3024" s="7">
        <v>0.9</v>
      </c>
      <c r="AB3024" s="7">
        <v>0.95</v>
      </c>
      <c r="AC3024" s="7">
        <v>0.9</v>
      </c>
      <c r="AD3024" s="7">
        <v>0.7</v>
      </c>
      <c r="AE3024" s="7">
        <v>0.4</v>
      </c>
      <c r="AF3024" s="7" t="s">
        <v>749</v>
      </c>
    </row>
    <row r="3025" ht="14.25" customHeight="1">
      <c r="A3025" s="5" t="s">
        <v>4260</v>
      </c>
      <c r="B3025" s="5" t="s">
        <v>1185</v>
      </c>
      <c r="C3025" s="5"/>
      <c r="D3025" s="5" t="s">
        <v>1085</v>
      </c>
      <c r="E3025" s="62">
        <v>41640.0</v>
      </c>
      <c r="F3025" s="62">
        <v>42004.0</v>
      </c>
      <c r="G3025" s="5" t="s">
        <v>747</v>
      </c>
      <c r="H3025" s="5">
        <v>0.0</v>
      </c>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t="s">
        <v>749</v>
      </c>
    </row>
    <row r="3026" ht="14.25" customHeight="1">
      <c r="A3026" s="7" t="s">
        <v>4260</v>
      </c>
      <c r="B3026" s="7" t="s">
        <v>1185</v>
      </c>
      <c r="C3026" s="7"/>
      <c r="D3026" s="7" t="s">
        <v>1089</v>
      </c>
      <c r="E3026" s="68">
        <v>41640.0</v>
      </c>
      <c r="F3026" s="68">
        <v>42004.0</v>
      </c>
      <c r="G3026" s="7" t="s">
        <v>747</v>
      </c>
      <c r="H3026" s="7">
        <v>1.0</v>
      </c>
      <c r="I3026" s="7"/>
      <c r="J3026" s="7"/>
      <c r="K3026" s="7"/>
      <c r="L3026" s="7"/>
      <c r="M3026" s="7"/>
      <c r="N3026" s="7"/>
      <c r="O3026" s="7"/>
      <c r="P3026" s="7"/>
      <c r="Q3026" s="7"/>
      <c r="R3026" s="7"/>
      <c r="S3026" s="7"/>
      <c r="T3026" s="7"/>
      <c r="U3026" s="7"/>
      <c r="V3026" s="7"/>
      <c r="W3026" s="7"/>
      <c r="X3026" s="7"/>
      <c r="Y3026" s="7"/>
      <c r="Z3026" s="7"/>
      <c r="AA3026" s="7"/>
      <c r="AB3026" s="7"/>
      <c r="AC3026" s="7"/>
      <c r="AD3026" s="7"/>
      <c r="AE3026" s="7"/>
      <c r="AF3026" s="7" t="s">
        <v>749</v>
      </c>
    </row>
    <row r="3027" ht="14.25" customHeight="1">
      <c r="A3027" s="5" t="s">
        <v>4260</v>
      </c>
      <c r="B3027" s="5" t="s">
        <v>1185</v>
      </c>
      <c r="C3027" s="5"/>
      <c r="D3027" s="5" t="s">
        <v>1623</v>
      </c>
      <c r="E3027" s="62">
        <v>41640.0</v>
      </c>
      <c r="F3027" s="62">
        <v>42004.0</v>
      </c>
      <c r="G3027" s="5" t="s">
        <v>1003</v>
      </c>
      <c r="H3027" s="5">
        <v>0.4</v>
      </c>
      <c r="I3027" s="5">
        <v>0.4</v>
      </c>
      <c r="J3027" s="5">
        <v>0.3</v>
      </c>
      <c r="K3027" s="5">
        <v>0.3</v>
      </c>
      <c r="L3027" s="5">
        <v>0.3</v>
      </c>
      <c r="M3027" s="5">
        <v>0.3</v>
      </c>
      <c r="N3027" s="5">
        <v>0.4</v>
      </c>
      <c r="O3027" s="5">
        <v>0.5</v>
      </c>
      <c r="P3027" s="5">
        <v>0.5</v>
      </c>
      <c r="Q3027" s="5">
        <v>0.4</v>
      </c>
      <c r="R3027" s="5">
        <v>0.4</v>
      </c>
      <c r="S3027" s="5">
        <v>0.4</v>
      </c>
      <c r="T3027" s="5">
        <v>0.4</v>
      </c>
      <c r="U3027" s="5">
        <v>0.3</v>
      </c>
      <c r="V3027" s="5">
        <v>0.3</v>
      </c>
      <c r="W3027" s="5">
        <v>0.3</v>
      </c>
      <c r="X3027" s="5">
        <v>0.3</v>
      </c>
      <c r="Y3027" s="5">
        <v>0.3</v>
      </c>
      <c r="Z3027" s="5">
        <v>0.6</v>
      </c>
      <c r="AA3027" s="5">
        <v>0.8</v>
      </c>
      <c r="AB3027" s="5">
        <v>0.9</v>
      </c>
      <c r="AC3027" s="5">
        <v>0.7</v>
      </c>
      <c r="AD3027" s="5">
        <v>0.6</v>
      </c>
      <c r="AE3027" s="5">
        <v>0.4</v>
      </c>
      <c r="AF3027" s="5" t="s">
        <v>749</v>
      </c>
    </row>
    <row r="3028" ht="14.25" customHeight="1">
      <c r="A3028" s="7" t="s">
        <v>4260</v>
      </c>
      <c r="B3028" s="7" t="s">
        <v>1185</v>
      </c>
      <c r="C3028" s="7"/>
      <c r="D3028" s="7" t="s">
        <v>1624</v>
      </c>
      <c r="E3028" s="68">
        <v>41640.0</v>
      </c>
      <c r="F3028" s="68">
        <v>42004.0</v>
      </c>
      <c r="G3028" s="7" t="s">
        <v>1003</v>
      </c>
      <c r="H3028" s="7">
        <v>0.3</v>
      </c>
      <c r="I3028" s="7">
        <v>0.3</v>
      </c>
      <c r="J3028" s="7">
        <v>0.2</v>
      </c>
      <c r="K3028" s="7">
        <v>0.2</v>
      </c>
      <c r="L3028" s="7">
        <v>0.2</v>
      </c>
      <c r="M3028" s="7">
        <v>0.2</v>
      </c>
      <c r="N3028" s="7">
        <v>0.4</v>
      </c>
      <c r="O3028" s="7">
        <v>0.4</v>
      </c>
      <c r="P3028" s="7">
        <v>0.5</v>
      </c>
      <c r="Q3028" s="7">
        <v>0.5</v>
      </c>
      <c r="R3028" s="7">
        <v>0.4</v>
      </c>
      <c r="S3028" s="7">
        <v>0.35</v>
      </c>
      <c r="T3028" s="7">
        <v>0.35</v>
      </c>
      <c r="U3028" s="7">
        <v>0.35</v>
      </c>
      <c r="V3028" s="7">
        <v>0.35</v>
      </c>
      <c r="W3028" s="7">
        <v>0.35</v>
      </c>
      <c r="X3028" s="7">
        <v>0.35</v>
      </c>
      <c r="Y3028" s="7">
        <v>0.35</v>
      </c>
      <c r="Z3028" s="7">
        <v>0.7</v>
      </c>
      <c r="AA3028" s="7">
        <v>0.8</v>
      </c>
      <c r="AB3028" s="7">
        <v>0.8</v>
      </c>
      <c r="AC3028" s="7">
        <v>0.8</v>
      </c>
      <c r="AD3028" s="7">
        <v>0.7</v>
      </c>
      <c r="AE3028" s="7">
        <v>0.4</v>
      </c>
      <c r="AF3028" s="7" t="s">
        <v>749</v>
      </c>
    </row>
    <row r="3029" ht="14.25" customHeight="1">
      <c r="A3029" s="5" t="s">
        <v>4261</v>
      </c>
      <c r="B3029" s="5" t="s">
        <v>41</v>
      </c>
      <c r="C3029" s="5"/>
      <c r="D3029" s="5" t="s">
        <v>1078</v>
      </c>
      <c r="E3029" s="62">
        <v>41640.0</v>
      </c>
      <c r="F3029" s="62">
        <v>42004.0</v>
      </c>
      <c r="G3029" s="5" t="s">
        <v>1003</v>
      </c>
      <c r="H3029" s="5">
        <v>0.2</v>
      </c>
      <c r="I3029" s="5">
        <v>0.15</v>
      </c>
      <c r="J3029" s="5">
        <v>0.1</v>
      </c>
      <c r="K3029" s="5">
        <v>0.1</v>
      </c>
      <c r="L3029" s="5">
        <v>0.1</v>
      </c>
      <c r="M3029" s="5">
        <v>0.2</v>
      </c>
      <c r="N3029" s="5">
        <v>0.4</v>
      </c>
      <c r="O3029" s="5">
        <v>0.5</v>
      </c>
      <c r="P3029" s="5">
        <v>0.4</v>
      </c>
      <c r="Q3029" s="5">
        <v>0.4</v>
      </c>
      <c r="R3029" s="5">
        <v>0.25</v>
      </c>
      <c r="S3029" s="5">
        <v>0.25</v>
      </c>
      <c r="T3029" s="5">
        <v>0.25</v>
      </c>
      <c r="U3029" s="5">
        <v>0.25</v>
      </c>
      <c r="V3029" s="5">
        <v>0.25</v>
      </c>
      <c r="W3029" s="5">
        <v>0.25</v>
      </c>
      <c r="X3029" s="5">
        <v>0.25</v>
      </c>
      <c r="Y3029" s="5">
        <v>0.25</v>
      </c>
      <c r="Z3029" s="5">
        <v>0.6</v>
      </c>
      <c r="AA3029" s="5">
        <v>0.8</v>
      </c>
      <c r="AB3029" s="5">
        <v>0.9</v>
      </c>
      <c r="AC3029" s="5">
        <v>0.8</v>
      </c>
      <c r="AD3029" s="5">
        <v>0.6</v>
      </c>
      <c r="AE3029" s="5">
        <v>0.3</v>
      </c>
      <c r="AF3029" s="5" t="s">
        <v>749</v>
      </c>
    </row>
    <row r="3030" ht="14.25" customHeight="1">
      <c r="A3030" s="7" t="s">
        <v>4261</v>
      </c>
      <c r="B3030" s="7" t="s">
        <v>41</v>
      </c>
      <c r="C3030" s="7"/>
      <c r="D3030" s="7" t="s">
        <v>1085</v>
      </c>
      <c r="E3030" s="68">
        <v>41640.0</v>
      </c>
      <c r="F3030" s="68">
        <v>42004.0</v>
      </c>
      <c r="G3030" s="7" t="s">
        <v>747</v>
      </c>
      <c r="H3030" s="7">
        <v>0.0</v>
      </c>
      <c r="I3030" s="7"/>
      <c r="J3030" s="7"/>
      <c r="K3030" s="7"/>
      <c r="L3030" s="7"/>
      <c r="M3030" s="7"/>
      <c r="N3030" s="7"/>
      <c r="O3030" s="7"/>
      <c r="P3030" s="7"/>
      <c r="Q3030" s="7"/>
      <c r="R3030" s="7"/>
      <c r="S3030" s="7"/>
      <c r="T3030" s="7"/>
      <c r="U3030" s="7"/>
      <c r="V3030" s="7"/>
      <c r="W3030" s="7"/>
      <c r="X3030" s="7"/>
      <c r="Y3030" s="7"/>
      <c r="Z3030" s="7"/>
      <c r="AA3030" s="7"/>
      <c r="AB3030" s="7"/>
      <c r="AC3030" s="7"/>
      <c r="AD3030" s="7"/>
      <c r="AE3030" s="7"/>
      <c r="AF3030" s="7" t="s">
        <v>749</v>
      </c>
    </row>
    <row r="3031" ht="14.25" customHeight="1">
      <c r="A3031" s="5" t="s">
        <v>4261</v>
      </c>
      <c r="B3031" s="5" t="s">
        <v>41</v>
      </c>
      <c r="C3031" s="5"/>
      <c r="D3031" s="5" t="s">
        <v>1089</v>
      </c>
      <c r="E3031" s="62">
        <v>41640.0</v>
      </c>
      <c r="F3031" s="62">
        <v>42004.0</v>
      </c>
      <c r="G3031" s="5" t="s">
        <v>747</v>
      </c>
      <c r="H3031" s="5">
        <v>1.0</v>
      </c>
      <c r="I3031" s="5"/>
      <c r="J3031" s="5"/>
      <c r="K3031" s="5"/>
      <c r="L3031" s="5"/>
      <c r="M3031" s="5"/>
      <c r="N3031" s="5"/>
      <c r="O3031" s="5"/>
      <c r="P3031" s="5"/>
      <c r="Q3031" s="5"/>
      <c r="R3031" s="5"/>
      <c r="S3031" s="5"/>
      <c r="T3031" s="5"/>
      <c r="U3031" s="5"/>
      <c r="V3031" s="5"/>
      <c r="W3031" s="5"/>
      <c r="X3031" s="5"/>
      <c r="Y3031" s="5"/>
      <c r="Z3031" s="5"/>
      <c r="AA3031" s="5"/>
      <c r="AB3031" s="5"/>
      <c r="AC3031" s="5"/>
      <c r="AD3031" s="5"/>
      <c r="AE3031" s="5"/>
      <c r="AF3031" s="5" t="s">
        <v>749</v>
      </c>
    </row>
    <row r="3032" ht="14.25" customHeight="1">
      <c r="A3032" s="7" t="s">
        <v>4261</v>
      </c>
      <c r="B3032" s="7" t="s">
        <v>41</v>
      </c>
      <c r="C3032" s="7"/>
      <c r="D3032" s="7" t="s">
        <v>1623</v>
      </c>
      <c r="E3032" s="68">
        <v>41640.0</v>
      </c>
      <c r="F3032" s="68">
        <v>42004.0</v>
      </c>
      <c r="G3032" s="7" t="s">
        <v>1003</v>
      </c>
      <c r="H3032" s="7">
        <v>0.3</v>
      </c>
      <c r="I3032" s="7">
        <v>0.3</v>
      </c>
      <c r="J3032" s="7">
        <v>0.2</v>
      </c>
      <c r="K3032" s="7">
        <v>0.2</v>
      </c>
      <c r="L3032" s="7">
        <v>0.2</v>
      </c>
      <c r="M3032" s="7">
        <v>0.2</v>
      </c>
      <c r="N3032" s="7">
        <v>0.3</v>
      </c>
      <c r="O3032" s="7">
        <v>0.4</v>
      </c>
      <c r="P3032" s="7">
        <v>0.4</v>
      </c>
      <c r="Q3032" s="7">
        <v>0.3</v>
      </c>
      <c r="R3032" s="7">
        <v>0.3</v>
      </c>
      <c r="S3032" s="7">
        <v>0.3</v>
      </c>
      <c r="T3032" s="7">
        <v>0.3</v>
      </c>
      <c r="U3032" s="7">
        <v>0.2</v>
      </c>
      <c r="V3032" s="7">
        <v>0.2</v>
      </c>
      <c r="W3032" s="7">
        <v>0.2</v>
      </c>
      <c r="X3032" s="7">
        <v>0.2</v>
      </c>
      <c r="Y3032" s="7">
        <v>0.2</v>
      </c>
      <c r="Z3032" s="7">
        <v>0.5</v>
      </c>
      <c r="AA3032" s="7">
        <v>0.7</v>
      </c>
      <c r="AB3032" s="7">
        <v>0.8</v>
      </c>
      <c r="AC3032" s="7">
        <v>0.6</v>
      </c>
      <c r="AD3032" s="7">
        <v>0.5</v>
      </c>
      <c r="AE3032" s="7">
        <v>0.3</v>
      </c>
      <c r="AF3032" s="7" t="s">
        <v>749</v>
      </c>
    </row>
    <row r="3033" ht="14.25" customHeight="1">
      <c r="A3033" s="5" t="s">
        <v>4261</v>
      </c>
      <c r="B3033" s="5" t="s">
        <v>41</v>
      </c>
      <c r="C3033" s="5"/>
      <c r="D3033" s="5" t="s">
        <v>1624</v>
      </c>
      <c r="E3033" s="62">
        <v>41640.0</v>
      </c>
      <c r="F3033" s="62">
        <v>42004.0</v>
      </c>
      <c r="G3033" s="5" t="s">
        <v>1003</v>
      </c>
      <c r="H3033" s="5">
        <v>0.2</v>
      </c>
      <c r="I3033" s="5">
        <v>0.2</v>
      </c>
      <c r="J3033" s="5">
        <v>0.1</v>
      </c>
      <c r="K3033" s="5">
        <v>0.1</v>
      </c>
      <c r="L3033" s="5">
        <v>0.1</v>
      </c>
      <c r="M3033" s="5">
        <v>0.1</v>
      </c>
      <c r="N3033" s="5">
        <v>0.3</v>
      </c>
      <c r="O3033" s="5">
        <v>0.3</v>
      </c>
      <c r="P3033" s="5">
        <v>0.4</v>
      </c>
      <c r="Q3033" s="5">
        <v>0.4</v>
      </c>
      <c r="R3033" s="5">
        <v>0.3</v>
      </c>
      <c r="S3033" s="5">
        <v>0.25</v>
      </c>
      <c r="T3033" s="5">
        <v>0.25</v>
      </c>
      <c r="U3033" s="5">
        <v>0.25</v>
      </c>
      <c r="V3033" s="5">
        <v>0.25</v>
      </c>
      <c r="W3033" s="5">
        <v>0.25</v>
      </c>
      <c r="X3033" s="5">
        <v>0.25</v>
      </c>
      <c r="Y3033" s="5">
        <v>0.25</v>
      </c>
      <c r="Z3033" s="5">
        <v>0.6</v>
      </c>
      <c r="AA3033" s="5">
        <v>0.7</v>
      </c>
      <c r="AB3033" s="5">
        <v>0.7</v>
      </c>
      <c r="AC3033" s="5">
        <v>0.7</v>
      </c>
      <c r="AD3033" s="5">
        <v>0.6</v>
      </c>
      <c r="AE3033" s="5">
        <v>0.3</v>
      </c>
      <c r="AF3033" s="5" t="s">
        <v>749</v>
      </c>
    </row>
    <row r="3034" ht="14.25" customHeight="1">
      <c r="A3034" s="7" t="s">
        <v>4262</v>
      </c>
      <c r="B3034" s="7" t="s">
        <v>647</v>
      </c>
      <c r="C3034" s="7"/>
      <c r="D3034" s="7" t="s">
        <v>1078</v>
      </c>
      <c r="E3034" s="68">
        <v>41640.0</v>
      </c>
      <c r="F3034" s="68">
        <v>42004.0</v>
      </c>
      <c r="G3034" s="7" t="s">
        <v>1003</v>
      </c>
      <c r="H3034" s="7">
        <v>0.9</v>
      </c>
      <c r="I3034" s="7">
        <v>0.9</v>
      </c>
      <c r="J3034" s="7">
        <v>0.9</v>
      </c>
      <c r="K3034" s="7">
        <v>0.9</v>
      </c>
      <c r="L3034" s="7">
        <v>0.9</v>
      </c>
      <c r="M3034" s="7">
        <v>0.9</v>
      </c>
      <c r="N3034" s="7">
        <v>0.7</v>
      </c>
      <c r="O3034" s="7">
        <v>0.4</v>
      </c>
      <c r="P3034" s="7">
        <v>0.4</v>
      </c>
      <c r="Q3034" s="7">
        <v>0.2</v>
      </c>
      <c r="R3034" s="7">
        <v>0.2</v>
      </c>
      <c r="S3034" s="7">
        <v>0.2</v>
      </c>
      <c r="T3034" s="7">
        <v>0.2</v>
      </c>
      <c r="U3034" s="7">
        <v>0.2</v>
      </c>
      <c r="V3034" s="7">
        <v>0.2</v>
      </c>
      <c r="W3034" s="7">
        <v>0.3</v>
      </c>
      <c r="X3034" s="7">
        <v>0.5</v>
      </c>
      <c r="Y3034" s="7">
        <v>0.5</v>
      </c>
      <c r="Z3034" s="7">
        <v>0.5</v>
      </c>
      <c r="AA3034" s="7">
        <v>0.7</v>
      </c>
      <c r="AB3034" s="7">
        <v>0.7</v>
      </c>
      <c r="AC3034" s="7">
        <v>0.8</v>
      </c>
      <c r="AD3034" s="7">
        <v>0.9</v>
      </c>
      <c r="AE3034" s="7">
        <v>0.9</v>
      </c>
      <c r="AF3034" s="7" t="s">
        <v>749</v>
      </c>
    </row>
    <row r="3035" ht="14.25" customHeight="1">
      <c r="A3035" s="5" t="s">
        <v>4262</v>
      </c>
      <c r="B3035" s="5" t="s">
        <v>647</v>
      </c>
      <c r="C3035" s="5"/>
      <c r="D3035" s="5" t="s">
        <v>1085</v>
      </c>
      <c r="E3035" s="62">
        <v>41640.0</v>
      </c>
      <c r="F3035" s="62">
        <v>42004.0</v>
      </c>
      <c r="G3035" s="5" t="s">
        <v>747</v>
      </c>
      <c r="H3035" s="5">
        <v>0.0</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749</v>
      </c>
    </row>
    <row r="3036" ht="14.25" customHeight="1">
      <c r="A3036" s="7" t="s">
        <v>4262</v>
      </c>
      <c r="B3036" s="7" t="s">
        <v>647</v>
      </c>
      <c r="C3036" s="7"/>
      <c r="D3036" s="7" t="s">
        <v>1089</v>
      </c>
      <c r="E3036" s="68">
        <v>41640.0</v>
      </c>
      <c r="F3036" s="68">
        <v>42004.0</v>
      </c>
      <c r="G3036" s="7" t="s">
        <v>747</v>
      </c>
      <c r="H3036" s="7">
        <v>1.0</v>
      </c>
      <c r="I3036" s="7"/>
      <c r="J3036" s="7"/>
      <c r="K3036" s="7"/>
      <c r="L3036" s="7"/>
      <c r="M3036" s="7"/>
      <c r="N3036" s="7"/>
      <c r="O3036" s="7"/>
      <c r="P3036" s="7"/>
      <c r="Q3036" s="7"/>
      <c r="R3036" s="7"/>
      <c r="S3036" s="7"/>
      <c r="T3036" s="7"/>
      <c r="U3036" s="7"/>
      <c r="V3036" s="7"/>
      <c r="W3036" s="7"/>
      <c r="X3036" s="7"/>
      <c r="Y3036" s="7"/>
      <c r="Z3036" s="7"/>
      <c r="AA3036" s="7"/>
      <c r="AB3036" s="7"/>
      <c r="AC3036" s="7"/>
      <c r="AD3036" s="7"/>
      <c r="AE3036" s="7"/>
      <c r="AF3036" s="7" t="s">
        <v>749</v>
      </c>
    </row>
    <row r="3037" ht="14.25" customHeight="1">
      <c r="A3037" s="5" t="s">
        <v>4262</v>
      </c>
      <c r="B3037" s="5" t="s">
        <v>647</v>
      </c>
      <c r="C3037" s="5"/>
      <c r="D3037" s="5" t="s">
        <v>1623</v>
      </c>
      <c r="E3037" s="62">
        <v>41640.0</v>
      </c>
      <c r="F3037" s="62">
        <v>42004.0</v>
      </c>
      <c r="G3037" s="5" t="s">
        <v>1003</v>
      </c>
      <c r="H3037" s="5">
        <v>0.7</v>
      </c>
      <c r="I3037" s="5">
        <v>0.7</v>
      </c>
      <c r="J3037" s="5">
        <v>0.7</v>
      </c>
      <c r="K3037" s="5">
        <v>0.7</v>
      </c>
      <c r="L3037" s="5">
        <v>0.7</v>
      </c>
      <c r="M3037" s="5">
        <v>0.7</v>
      </c>
      <c r="N3037" s="5">
        <v>0.7</v>
      </c>
      <c r="O3037" s="5">
        <v>0.7</v>
      </c>
      <c r="P3037" s="5">
        <v>0.5</v>
      </c>
      <c r="Q3037" s="5">
        <v>0.5</v>
      </c>
      <c r="R3037" s="5">
        <v>0.5</v>
      </c>
      <c r="S3037" s="5">
        <v>0.3</v>
      </c>
      <c r="T3037" s="5">
        <v>0.3</v>
      </c>
      <c r="U3037" s="5">
        <v>0.2</v>
      </c>
      <c r="V3037" s="5">
        <v>0.2</v>
      </c>
      <c r="W3037" s="5">
        <v>0.2</v>
      </c>
      <c r="X3037" s="5">
        <v>0.3</v>
      </c>
      <c r="Y3037" s="5">
        <v>0.4</v>
      </c>
      <c r="Z3037" s="5">
        <v>0.4</v>
      </c>
      <c r="AA3037" s="5">
        <v>0.6</v>
      </c>
      <c r="AB3037" s="5">
        <v>0.6</v>
      </c>
      <c r="AC3037" s="5">
        <v>0.8</v>
      </c>
      <c r="AD3037" s="5">
        <v>0.8</v>
      </c>
      <c r="AE3037" s="5">
        <v>0.8</v>
      </c>
      <c r="AF3037" s="5" t="s">
        <v>749</v>
      </c>
    </row>
    <row r="3038" ht="14.25" customHeight="1">
      <c r="A3038" s="7" t="s">
        <v>4262</v>
      </c>
      <c r="B3038" s="7" t="s">
        <v>647</v>
      </c>
      <c r="C3038" s="7"/>
      <c r="D3038" s="7" t="s">
        <v>1624</v>
      </c>
      <c r="E3038" s="68">
        <v>41640.0</v>
      </c>
      <c r="F3038" s="68">
        <v>42004.0</v>
      </c>
      <c r="G3038" s="7" t="s">
        <v>1003</v>
      </c>
      <c r="H3038" s="7">
        <v>0.9</v>
      </c>
      <c r="I3038" s="7">
        <v>0.9</v>
      </c>
      <c r="J3038" s="7">
        <v>0.9</v>
      </c>
      <c r="K3038" s="7">
        <v>0.9</v>
      </c>
      <c r="L3038" s="7">
        <v>0.9</v>
      </c>
      <c r="M3038" s="7">
        <v>0.9</v>
      </c>
      <c r="N3038" s="7">
        <v>0.7</v>
      </c>
      <c r="O3038" s="7">
        <v>0.5</v>
      </c>
      <c r="P3038" s="7">
        <v>0.5</v>
      </c>
      <c r="Q3038" s="7">
        <v>0.3</v>
      </c>
      <c r="R3038" s="7">
        <v>0.3</v>
      </c>
      <c r="S3038" s="7">
        <v>0.3</v>
      </c>
      <c r="T3038" s="7">
        <v>0.3</v>
      </c>
      <c r="U3038" s="7">
        <v>0.3</v>
      </c>
      <c r="V3038" s="7">
        <v>0.3</v>
      </c>
      <c r="W3038" s="7">
        <v>0.3</v>
      </c>
      <c r="X3038" s="7">
        <v>0.3</v>
      </c>
      <c r="Y3038" s="7">
        <v>0.5</v>
      </c>
      <c r="Z3038" s="7">
        <v>0.6</v>
      </c>
      <c r="AA3038" s="7">
        <v>0.6</v>
      </c>
      <c r="AB3038" s="7">
        <v>0.6</v>
      </c>
      <c r="AC3038" s="7">
        <v>0.7</v>
      </c>
      <c r="AD3038" s="7">
        <v>0.7</v>
      </c>
      <c r="AE3038" s="7">
        <v>0.7</v>
      </c>
      <c r="AF3038" s="7" t="s">
        <v>749</v>
      </c>
    </row>
    <row r="3039" ht="14.25" customHeight="1">
      <c r="A3039" s="5" t="s">
        <v>4263</v>
      </c>
      <c r="B3039" s="5" t="s">
        <v>1173</v>
      </c>
      <c r="C3039" s="5" t="s">
        <v>995</v>
      </c>
      <c r="D3039" s="5" t="s">
        <v>743</v>
      </c>
      <c r="E3039" s="62">
        <v>41640.0</v>
      </c>
      <c r="F3039" s="62">
        <v>42004.0</v>
      </c>
      <c r="G3039" s="5" t="s">
        <v>747</v>
      </c>
      <c r="H3039" s="5">
        <v>24.0</v>
      </c>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t="s">
        <v>749</v>
      </c>
    </row>
    <row r="3040" ht="14.25" customHeight="1">
      <c r="A3040" s="7" t="s">
        <v>4264</v>
      </c>
      <c r="B3040" s="7" t="s">
        <v>1648</v>
      </c>
      <c r="C3040" s="7"/>
      <c r="D3040" s="7" t="s">
        <v>1247</v>
      </c>
      <c r="E3040" s="68">
        <v>41640.0</v>
      </c>
      <c r="F3040" s="68">
        <v>42004.0</v>
      </c>
      <c r="G3040" s="7" t="s">
        <v>747</v>
      </c>
      <c r="H3040" s="7">
        <v>1.0</v>
      </c>
      <c r="I3040" s="7"/>
      <c r="J3040" s="7"/>
      <c r="K3040" s="7"/>
      <c r="L3040" s="7"/>
      <c r="M3040" s="7"/>
      <c r="N3040" s="7"/>
      <c r="O3040" s="7"/>
      <c r="P3040" s="7"/>
      <c r="Q3040" s="7"/>
      <c r="R3040" s="7"/>
      <c r="S3040" s="7"/>
      <c r="T3040" s="7"/>
      <c r="U3040" s="7"/>
      <c r="V3040" s="7"/>
      <c r="W3040" s="7"/>
      <c r="X3040" s="7"/>
      <c r="Y3040" s="7"/>
      <c r="Z3040" s="7"/>
      <c r="AA3040" s="7"/>
      <c r="AB3040" s="7"/>
      <c r="AC3040" s="7"/>
      <c r="AD3040" s="7"/>
      <c r="AE3040" s="7"/>
      <c r="AF3040" s="7" t="s">
        <v>749</v>
      </c>
    </row>
    <row r="3041" ht="14.25" customHeight="1">
      <c r="A3041" s="5" t="s">
        <v>4264</v>
      </c>
      <c r="B3041" s="5" t="s">
        <v>1648</v>
      </c>
      <c r="C3041" s="5"/>
      <c r="D3041" s="5" t="s">
        <v>1089</v>
      </c>
      <c r="E3041" s="62">
        <v>41640.0</v>
      </c>
      <c r="F3041" s="62">
        <v>42004.0</v>
      </c>
      <c r="G3041" s="5" t="s">
        <v>747</v>
      </c>
      <c r="H3041" s="5">
        <v>0.5</v>
      </c>
      <c r="I3041" s="5"/>
      <c r="J3041" s="5"/>
      <c r="K3041" s="5"/>
      <c r="L3041" s="5"/>
      <c r="M3041" s="5"/>
      <c r="N3041" s="5"/>
      <c r="O3041" s="5"/>
      <c r="P3041" s="5"/>
      <c r="Q3041" s="5"/>
      <c r="R3041" s="5"/>
      <c r="S3041" s="5"/>
      <c r="T3041" s="5"/>
      <c r="U3041" s="5"/>
      <c r="V3041" s="5"/>
      <c r="W3041" s="5"/>
      <c r="X3041" s="5"/>
      <c r="Y3041" s="5"/>
      <c r="Z3041" s="5"/>
      <c r="AA3041" s="5"/>
      <c r="AB3041" s="5"/>
      <c r="AC3041" s="5"/>
      <c r="AD3041" s="5"/>
      <c r="AE3041" s="5"/>
      <c r="AF3041" s="5" t="s">
        <v>749</v>
      </c>
    </row>
    <row r="3042" ht="14.25" customHeight="1">
      <c r="A3042" s="7" t="s">
        <v>4264</v>
      </c>
      <c r="B3042" s="7" t="s">
        <v>1648</v>
      </c>
      <c r="C3042" s="7"/>
      <c r="D3042" s="7" t="s">
        <v>1224</v>
      </c>
      <c r="E3042" s="68">
        <v>41913.0</v>
      </c>
      <c r="F3042" s="68">
        <v>42004.0</v>
      </c>
      <c r="G3042" s="7" t="s">
        <v>747</v>
      </c>
      <c r="H3042" s="7">
        <v>1.0</v>
      </c>
      <c r="I3042" s="7"/>
      <c r="J3042" s="7"/>
      <c r="K3042" s="7"/>
      <c r="L3042" s="7"/>
      <c r="M3042" s="7"/>
      <c r="N3042" s="7"/>
      <c r="O3042" s="7"/>
      <c r="P3042" s="7"/>
      <c r="Q3042" s="7"/>
      <c r="R3042" s="7"/>
      <c r="S3042" s="7"/>
      <c r="T3042" s="7"/>
      <c r="U3042" s="7"/>
      <c r="V3042" s="7"/>
      <c r="W3042" s="7"/>
      <c r="X3042" s="7"/>
      <c r="Y3042" s="7"/>
      <c r="Z3042" s="7"/>
      <c r="AA3042" s="7"/>
      <c r="AB3042" s="7"/>
      <c r="AC3042" s="7"/>
      <c r="AD3042" s="7"/>
      <c r="AE3042" s="7"/>
      <c r="AF3042" s="7" t="s">
        <v>749</v>
      </c>
    </row>
    <row r="3043" ht="14.25" customHeight="1">
      <c r="A3043" s="5" t="s">
        <v>4264</v>
      </c>
      <c r="B3043" s="5" t="s">
        <v>1648</v>
      </c>
      <c r="C3043" s="5"/>
      <c r="D3043" s="5" t="s">
        <v>1224</v>
      </c>
      <c r="E3043" s="62">
        <v>41760.0</v>
      </c>
      <c r="F3043" s="62">
        <v>41912.0</v>
      </c>
      <c r="G3043" s="5" t="s">
        <v>747</v>
      </c>
      <c r="H3043" s="5">
        <v>0.5</v>
      </c>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t="s">
        <v>749</v>
      </c>
    </row>
    <row r="3044" ht="14.25" customHeight="1">
      <c r="A3044" s="7" t="s">
        <v>4265</v>
      </c>
      <c r="B3044" s="7" t="s">
        <v>41</v>
      </c>
      <c r="C3044" s="7"/>
      <c r="D3044" s="7" t="s">
        <v>743</v>
      </c>
      <c r="E3044" s="68">
        <v>41640.0</v>
      </c>
      <c r="F3044" s="68">
        <v>42004.0</v>
      </c>
      <c r="G3044" s="7" t="s">
        <v>747</v>
      </c>
      <c r="H3044" s="7">
        <v>1.0</v>
      </c>
      <c r="I3044" s="7"/>
      <c r="J3044" s="7"/>
      <c r="K3044" s="7"/>
      <c r="L3044" s="7"/>
      <c r="M3044" s="7"/>
      <c r="N3044" s="7"/>
      <c r="O3044" s="7"/>
      <c r="P3044" s="7"/>
      <c r="Q3044" s="7"/>
      <c r="R3044" s="7"/>
      <c r="S3044" s="7"/>
      <c r="T3044" s="7"/>
      <c r="U3044" s="7"/>
      <c r="V3044" s="7"/>
      <c r="W3044" s="7"/>
      <c r="X3044" s="7"/>
      <c r="Y3044" s="7"/>
      <c r="Z3044" s="7"/>
      <c r="AA3044" s="7"/>
      <c r="AB3044" s="7"/>
      <c r="AC3044" s="7"/>
      <c r="AD3044" s="7"/>
      <c r="AE3044" s="7"/>
      <c r="AF3044" s="7" t="s">
        <v>749</v>
      </c>
    </row>
    <row r="3045" ht="14.25" customHeight="1">
      <c r="A3045" s="5" t="s">
        <v>4266</v>
      </c>
      <c r="B3045" s="5" t="s">
        <v>1185</v>
      </c>
      <c r="C3045" s="5"/>
      <c r="D3045" s="5" t="s">
        <v>743</v>
      </c>
      <c r="E3045" s="62">
        <v>41640.0</v>
      </c>
      <c r="F3045" s="62">
        <v>42004.0</v>
      </c>
      <c r="G3045" s="5" t="s">
        <v>1003</v>
      </c>
      <c r="H3045" s="5">
        <v>0.0</v>
      </c>
      <c r="I3045" s="5">
        <v>0.0</v>
      </c>
      <c r="J3045" s="5">
        <v>0.0</v>
      </c>
      <c r="K3045" s="5">
        <v>0.0</v>
      </c>
      <c r="L3045" s="5">
        <v>0.0</v>
      </c>
      <c r="M3045" s="5">
        <v>0.0</v>
      </c>
      <c r="N3045" s="5">
        <v>0.5</v>
      </c>
      <c r="O3045" s="5">
        <v>1.0</v>
      </c>
      <c r="P3045" s="5">
        <v>1.0</v>
      </c>
      <c r="Q3045" s="5">
        <v>0.5</v>
      </c>
      <c r="R3045" s="5">
        <v>0.5</v>
      </c>
      <c r="S3045" s="5">
        <v>0.5</v>
      </c>
      <c r="T3045" s="5">
        <v>0.0</v>
      </c>
      <c r="U3045" s="5">
        <v>0.5</v>
      </c>
      <c r="V3045" s="5">
        <v>0.5</v>
      </c>
      <c r="W3045" s="5">
        <v>0.5</v>
      </c>
      <c r="X3045" s="5">
        <v>1.0</v>
      </c>
      <c r="Y3045" s="5">
        <v>0.5</v>
      </c>
      <c r="Z3045" s="5">
        <v>0.5</v>
      </c>
      <c r="AA3045" s="5">
        <v>1.0</v>
      </c>
      <c r="AB3045" s="5">
        <v>1.0</v>
      </c>
      <c r="AC3045" s="5">
        <v>0.5</v>
      </c>
      <c r="AD3045" s="5">
        <v>0.5</v>
      </c>
      <c r="AE3045" s="5">
        <v>0.0</v>
      </c>
      <c r="AF3045" s="5" t="s">
        <v>749</v>
      </c>
    </row>
    <row r="3046" ht="14.25" customHeight="1">
      <c r="A3046" s="7" t="s">
        <v>4267</v>
      </c>
      <c r="B3046" s="7" t="s">
        <v>41</v>
      </c>
      <c r="C3046" s="7"/>
      <c r="D3046" s="7" t="s">
        <v>743</v>
      </c>
      <c r="E3046" s="68">
        <v>41640.0</v>
      </c>
      <c r="F3046" s="68">
        <v>42004.0</v>
      </c>
      <c r="G3046" s="7" t="s">
        <v>1003</v>
      </c>
      <c r="H3046" s="7">
        <v>0.0</v>
      </c>
      <c r="I3046" s="7">
        <v>0.0</v>
      </c>
      <c r="J3046" s="7">
        <v>0.0</v>
      </c>
      <c r="K3046" s="7">
        <v>0.0</v>
      </c>
      <c r="L3046" s="7">
        <v>0.0</v>
      </c>
      <c r="M3046" s="7">
        <v>0.0</v>
      </c>
      <c r="N3046" s="7">
        <v>0.5</v>
      </c>
      <c r="O3046" s="7">
        <v>1.0</v>
      </c>
      <c r="P3046" s="7">
        <v>1.0</v>
      </c>
      <c r="Q3046" s="7">
        <v>1.0</v>
      </c>
      <c r="R3046" s="7">
        <v>1.0</v>
      </c>
      <c r="S3046" s="7">
        <v>1.0</v>
      </c>
      <c r="T3046" s="7">
        <v>1.0</v>
      </c>
      <c r="U3046" s="7">
        <v>1.0</v>
      </c>
      <c r="V3046" s="7">
        <v>1.0</v>
      </c>
      <c r="W3046" s="7">
        <v>1.0</v>
      </c>
      <c r="X3046" s="7">
        <v>1.0</v>
      </c>
      <c r="Y3046" s="7">
        <v>1.0</v>
      </c>
      <c r="Z3046" s="7">
        <v>1.0</v>
      </c>
      <c r="AA3046" s="7">
        <v>1.0</v>
      </c>
      <c r="AB3046" s="7">
        <v>1.0</v>
      </c>
      <c r="AC3046" s="7">
        <v>1.0</v>
      </c>
      <c r="AD3046" s="7">
        <v>0.5</v>
      </c>
      <c r="AE3046" s="7">
        <v>0.0</v>
      </c>
      <c r="AF3046" s="7" t="s">
        <v>749</v>
      </c>
    </row>
    <row r="3047" ht="14.25" customHeight="1">
      <c r="A3047" s="5" t="s">
        <v>4268</v>
      </c>
      <c r="B3047" s="5" t="s">
        <v>647</v>
      </c>
      <c r="C3047" s="5"/>
      <c r="D3047" s="5" t="s">
        <v>743</v>
      </c>
      <c r="E3047" s="62">
        <v>41640.0</v>
      </c>
      <c r="F3047" s="62">
        <v>42004.0</v>
      </c>
      <c r="G3047" s="5" t="s">
        <v>1003</v>
      </c>
      <c r="H3047" s="5">
        <v>0.0</v>
      </c>
      <c r="I3047" s="5">
        <v>0.0</v>
      </c>
      <c r="J3047" s="5">
        <v>0.0</v>
      </c>
      <c r="K3047" s="5">
        <v>0.0</v>
      </c>
      <c r="L3047" s="5">
        <v>0.0</v>
      </c>
      <c r="M3047" s="5">
        <v>0.0</v>
      </c>
      <c r="N3047" s="5">
        <v>0.5</v>
      </c>
      <c r="O3047" s="5">
        <v>1.0</v>
      </c>
      <c r="P3047" s="5">
        <v>1.0</v>
      </c>
      <c r="Q3047" s="5">
        <v>1.0</v>
      </c>
      <c r="R3047" s="5">
        <v>1.0</v>
      </c>
      <c r="S3047" s="5">
        <v>0.5</v>
      </c>
      <c r="T3047" s="5">
        <v>0.0</v>
      </c>
      <c r="U3047" s="5">
        <v>1.0</v>
      </c>
      <c r="V3047" s="5">
        <v>1.0</v>
      </c>
      <c r="W3047" s="5">
        <v>1.0</v>
      </c>
      <c r="X3047" s="5">
        <v>1.0</v>
      </c>
      <c r="Y3047" s="5">
        <v>1.0</v>
      </c>
      <c r="Z3047" s="5">
        <v>1.0</v>
      </c>
      <c r="AA3047" s="5">
        <v>1.0</v>
      </c>
      <c r="AB3047" s="5">
        <v>1.0</v>
      </c>
      <c r="AC3047" s="5">
        <v>1.0</v>
      </c>
      <c r="AD3047" s="5">
        <v>0.5</v>
      </c>
      <c r="AE3047" s="5">
        <v>0.0</v>
      </c>
      <c r="AF3047" s="5" t="s">
        <v>749</v>
      </c>
    </row>
    <row r="3048" ht="14.25" customHeight="1">
      <c r="A3048" s="7" t="s">
        <v>1474</v>
      </c>
      <c r="B3048" s="7" t="s">
        <v>41</v>
      </c>
      <c r="C3048" s="7" t="s">
        <v>3372</v>
      </c>
      <c r="D3048" s="7" t="s">
        <v>743</v>
      </c>
      <c r="E3048" s="68">
        <v>41640.0</v>
      </c>
      <c r="F3048" s="68">
        <v>42004.0</v>
      </c>
      <c r="G3048" s="68" t="s">
        <v>747</v>
      </c>
      <c r="H3048" s="125">
        <v>1.0</v>
      </c>
      <c r="I3048" s="126"/>
      <c r="J3048" s="126"/>
      <c r="K3048" s="126"/>
      <c r="L3048" s="126"/>
      <c r="M3048" s="126"/>
      <c r="N3048" s="126"/>
      <c r="O3048" s="126"/>
      <c r="P3048" s="126"/>
      <c r="Q3048" s="126"/>
      <c r="R3048" s="126"/>
      <c r="S3048" s="126"/>
      <c r="T3048" s="126"/>
      <c r="U3048" s="126"/>
      <c r="V3048" s="126"/>
      <c r="W3048" s="126"/>
      <c r="X3048" s="126"/>
      <c r="Y3048" s="126"/>
      <c r="Z3048" s="126"/>
      <c r="AA3048" s="126"/>
      <c r="AB3048" s="126"/>
      <c r="AC3048" s="126"/>
      <c r="AD3048" s="126"/>
      <c r="AE3048" s="126"/>
      <c r="AF3048" s="7"/>
    </row>
    <row r="3049" ht="14.25" customHeight="1">
      <c r="A3049" s="7" t="s">
        <v>4269</v>
      </c>
      <c r="B3049" s="7" t="s">
        <v>1185</v>
      </c>
      <c r="C3049" s="7"/>
      <c r="D3049" s="7" t="s">
        <v>1078</v>
      </c>
      <c r="E3049" s="68">
        <v>41640.0</v>
      </c>
      <c r="F3049" s="68">
        <v>42004.0</v>
      </c>
      <c r="G3049" s="7" t="s">
        <v>1003</v>
      </c>
      <c r="H3049" s="7">
        <v>0.2</v>
      </c>
      <c r="I3049" s="7">
        <v>0.2</v>
      </c>
      <c r="J3049" s="7">
        <v>0.2</v>
      </c>
      <c r="K3049" s="7">
        <v>0.2</v>
      </c>
      <c r="L3049" s="7">
        <v>0.2</v>
      </c>
      <c r="M3049" s="7">
        <v>0.2</v>
      </c>
      <c r="N3049" s="7">
        <v>0.62</v>
      </c>
      <c r="O3049" s="7">
        <v>0.9</v>
      </c>
      <c r="P3049" s="7">
        <v>0.43</v>
      </c>
      <c r="Q3049" s="7">
        <v>0.43</v>
      </c>
      <c r="R3049" s="7">
        <v>0.26</v>
      </c>
      <c r="S3049" s="7">
        <v>0.26</v>
      </c>
      <c r="T3049" s="7">
        <v>0.26</v>
      </c>
      <c r="U3049" s="7">
        <v>0.26</v>
      </c>
      <c r="V3049" s="7">
        <v>0.26</v>
      </c>
      <c r="W3049" s="7">
        <v>0.26</v>
      </c>
      <c r="X3049" s="7">
        <v>0.26</v>
      </c>
      <c r="Y3049" s="7">
        <v>0.51</v>
      </c>
      <c r="Z3049" s="7">
        <v>0.51</v>
      </c>
      <c r="AA3049" s="7">
        <v>0.49</v>
      </c>
      <c r="AB3049" s="7">
        <v>0.66</v>
      </c>
      <c r="AC3049" s="7">
        <v>0.7</v>
      </c>
      <c r="AD3049" s="7">
        <v>0.35</v>
      </c>
      <c r="AE3049" s="7">
        <v>0.2</v>
      </c>
      <c r="AF3049" s="7" t="s">
        <v>749</v>
      </c>
    </row>
    <row r="3050" ht="14.25" customHeight="1">
      <c r="A3050" s="5" t="s">
        <v>4269</v>
      </c>
      <c r="B3050" s="5" t="s">
        <v>1185</v>
      </c>
      <c r="C3050" s="5"/>
      <c r="D3050" s="5" t="s">
        <v>1085</v>
      </c>
      <c r="E3050" s="62">
        <v>41640.0</v>
      </c>
      <c r="F3050" s="62">
        <v>42004.0</v>
      </c>
      <c r="G3050" s="5" t="s">
        <v>747</v>
      </c>
      <c r="H3050" s="5">
        <v>0.0</v>
      </c>
      <c r="I3050" s="5"/>
      <c r="J3050" s="5"/>
      <c r="K3050" s="5"/>
      <c r="L3050" s="5"/>
      <c r="M3050" s="5"/>
      <c r="N3050" s="5"/>
      <c r="O3050" s="5"/>
      <c r="P3050" s="5"/>
      <c r="Q3050" s="5"/>
      <c r="R3050" s="5"/>
      <c r="S3050" s="5"/>
      <c r="T3050" s="5"/>
      <c r="U3050" s="5"/>
      <c r="V3050" s="5"/>
      <c r="W3050" s="5"/>
      <c r="X3050" s="5"/>
      <c r="Y3050" s="5"/>
      <c r="Z3050" s="5"/>
      <c r="AA3050" s="5"/>
      <c r="AB3050" s="5"/>
      <c r="AC3050" s="5"/>
      <c r="AD3050" s="5"/>
      <c r="AE3050" s="5"/>
      <c r="AF3050" s="5" t="s">
        <v>749</v>
      </c>
    </row>
    <row r="3051" ht="14.25" customHeight="1">
      <c r="A3051" s="7" t="s">
        <v>4269</v>
      </c>
      <c r="B3051" s="7" t="s">
        <v>1185</v>
      </c>
      <c r="C3051" s="7"/>
      <c r="D3051" s="7" t="s">
        <v>1089</v>
      </c>
      <c r="E3051" s="68">
        <v>41640.0</v>
      </c>
      <c r="F3051" s="68">
        <v>42004.0</v>
      </c>
      <c r="G3051" s="7" t="s">
        <v>747</v>
      </c>
      <c r="H3051" s="7">
        <v>1.0</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749</v>
      </c>
    </row>
    <row r="3052" ht="14.25" customHeight="1">
      <c r="A3052" s="5" t="s">
        <v>4269</v>
      </c>
      <c r="B3052" s="5" t="s">
        <v>1185</v>
      </c>
      <c r="C3052" s="5"/>
      <c r="D3052" s="5" t="s">
        <v>1658</v>
      </c>
      <c r="E3052" s="62">
        <v>41640.0</v>
      </c>
      <c r="F3052" s="62">
        <v>42004.0</v>
      </c>
      <c r="G3052" s="5" t="s">
        <v>1003</v>
      </c>
      <c r="H3052" s="5">
        <v>0.2</v>
      </c>
      <c r="I3052" s="5">
        <v>0.2</v>
      </c>
      <c r="J3052" s="5">
        <v>0.2</v>
      </c>
      <c r="K3052" s="5">
        <v>0.2</v>
      </c>
      <c r="L3052" s="5">
        <v>0.2</v>
      </c>
      <c r="M3052" s="5">
        <v>0.2</v>
      </c>
      <c r="N3052" s="5">
        <v>0.3</v>
      </c>
      <c r="O3052" s="5">
        <v>0.62</v>
      </c>
      <c r="P3052" s="5">
        <v>0.9</v>
      </c>
      <c r="Q3052" s="5">
        <v>0.62</v>
      </c>
      <c r="R3052" s="5">
        <v>0.29</v>
      </c>
      <c r="S3052" s="5">
        <v>0.29</v>
      </c>
      <c r="T3052" s="5">
        <v>0.29</v>
      </c>
      <c r="U3052" s="5">
        <v>0.29</v>
      </c>
      <c r="V3052" s="5">
        <v>0.29</v>
      </c>
      <c r="W3052" s="5">
        <v>0.29</v>
      </c>
      <c r="X3052" s="5">
        <v>0.29</v>
      </c>
      <c r="Y3052" s="5">
        <v>0.43</v>
      </c>
      <c r="Z3052" s="5">
        <v>0.51</v>
      </c>
      <c r="AA3052" s="5">
        <v>0.49</v>
      </c>
      <c r="AB3052" s="5">
        <v>0.66</v>
      </c>
      <c r="AC3052" s="5">
        <v>0.7</v>
      </c>
      <c r="AD3052" s="5">
        <v>0.35</v>
      </c>
      <c r="AE3052" s="5">
        <v>0.2</v>
      </c>
      <c r="AF3052" s="5" t="s">
        <v>749</v>
      </c>
    </row>
    <row r="3053" ht="14.25" customHeight="1">
      <c r="A3053" s="7" t="s">
        <v>4270</v>
      </c>
      <c r="B3053" s="7" t="s">
        <v>41</v>
      </c>
      <c r="C3053" s="7"/>
      <c r="D3053" s="7" t="s">
        <v>1078</v>
      </c>
      <c r="E3053" s="68">
        <v>41640.0</v>
      </c>
      <c r="F3053" s="68">
        <v>42004.0</v>
      </c>
      <c r="G3053" s="7" t="s">
        <v>1003</v>
      </c>
      <c r="H3053" s="7">
        <v>0.22</v>
      </c>
      <c r="I3053" s="7">
        <v>0.17</v>
      </c>
      <c r="J3053" s="7">
        <v>0.11</v>
      </c>
      <c r="K3053" s="7">
        <v>0.11</v>
      </c>
      <c r="L3053" s="7">
        <v>0.11</v>
      </c>
      <c r="M3053" s="7">
        <v>0.22</v>
      </c>
      <c r="N3053" s="7">
        <v>0.44</v>
      </c>
      <c r="O3053" s="7">
        <v>0.56</v>
      </c>
      <c r="P3053" s="7">
        <v>0.44</v>
      </c>
      <c r="Q3053" s="7">
        <v>0.44</v>
      </c>
      <c r="R3053" s="7">
        <v>0.28</v>
      </c>
      <c r="S3053" s="7">
        <v>0.28</v>
      </c>
      <c r="T3053" s="7">
        <v>0.28</v>
      </c>
      <c r="U3053" s="7">
        <v>0.28</v>
      </c>
      <c r="V3053" s="7">
        <v>0.28</v>
      </c>
      <c r="W3053" s="7">
        <v>0.28</v>
      </c>
      <c r="X3053" s="7">
        <v>0.28</v>
      </c>
      <c r="Y3053" s="7">
        <v>0.28</v>
      </c>
      <c r="Z3053" s="7">
        <v>0.67</v>
      </c>
      <c r="AA3053" s="7">
        <v>0.89</v>
      </c>
      <c r="AB3053" s="7">
        <v>1.0</v>
      </c>
      <c r="AC3053" s="7">
        <v>0.89</v>
      </c>
      <c r="AD3053" s="7">
        <v>0.67</v>
      </c>
      <c r="AE3053" s="7">
        <v>0.33</v>
      </c>
      <c r="AF3053" s="7" t="s">
        <v>749</v>
      </c>
    </row>
    <row r="3054" ht="14.25" customHeight="1">
      <c r="A3054" s="5" t="s">
        <v>4270</v>
      </c>
      <c r="B3054" s="5" t="s">
        <v>41</v>
      </c>
      <c r="C3054" s="5"/>
      <c r="D3054" s="5" t="s">
        <v>1085</v>
      </c>
      <c r="E3054" s="62">
        <v>41640.0</v>
      </c>
      <c r="F3054" s="62">
        <v>42004.0</v>
      </c>
      <c r="G3054" s="5" t="s">
        <v>747</v>
      </c>
      <c r="H3054" s="5">
        <v>0.0</v>
      </c>
      <c r="I3054" s="5"/>
      <c r="J3054" s="5"/>
      <c r="K3054" s="5"/>
      <c r="L3054" s="5"/>
      <c r="M3054" s="5"/>
      <c r="N3054" s="5"/>
      <c r="O3054" s="5"/>
      <c r="P3054" s="5"/>
      <c r="Q3054" s="5"/>
      <c r="R3054" s="5"/>
      <c r="S3054" s="5"/>
      <c r="T3054" s="5"/>
      <c r="U3054" s="5"/>
      <c r="V3054" s="5"/>
      <c r="W3054" s="5"/>
      <c r="X3054" s="5"/>
      <c r="Y3054" s="5"/>
      <c r="Z3054" s="5"/>
      <c r="AA3054" s="5"/>
      <c r="AB3054" s="5"/>
      <c r="AC3054" s="5"/>
      <c r="AD3054" s="5"/>
      <c r="AE3054" s="5"/>
      <c r="AF3054" s="5" t="s">
        <v>749</v>
      </c>
    </row>
    <row r="3055" ht="14.25" customHeight="1">
      <c r="A3055" s="7" t="s">
        <v>4270</v>
      </c>
      <c r="B3055" s="7" t="s">
        <v>41</v>
      </c>
      <c r="C3055" s="7"/>
      <c r="D3055" s="7" t="s">
        <v>1089</v>
      </c>
      <c r="E3055" s="68">
        <v>41640.0</v>
      </c>
      <c r="F3055" s="68">
        <v>42004.0</v>
      </c>
      <c r="G3055" s="7" t="s">
        <v>747</v>
      </c>
      <c r="H3055" s="7">
        <v>1.0</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749</v>
      </c>
    </row>
    <row r="3056" ht="14.25" customHeight="1">
      <c r="A3056" s="5" t="s">
        <v>4270</v>
      </c>
      <c r="B3056" s="5" t="s">
        <v>41</v>
      </c>
      <c r="C3056" s="5"/>
      <c r="D3056" s="5" t="s">
        <v>1658</v>
      </c>
      <c r="E3056" s="62">
        <v>41640.0</v>
      </c>
      <c r="F3056" s="62">
        <v>42004.0</v>
      </c>
      <c r="G3056" s="5" t="s">
        <v>1003</v>
      </c>
      <c r="H3056" s="5">
        <v>0.26</v>
      </c>
      <c r="I3056" s="5">
        <v>0.26</v>
      </c>
      <c r="J3056" s="5">
        <v>0.11</v>
      </c>
      <c r="K3056" s="5">
        <v>0.11</v>
      </c>
      <c r="L3056" s="5">
        <v>0.11</v>
      </c>
      <c r="M3056" s="5">
        <v>0.11</v>
      </c>
      <c r="N3056" s="5">
        <v>0.41</v>
      </c>
      <c r="O3056" s="5">
        <v>0.41</v>
      </c>
      <c r="P3056" s="5">
        <v>0.56</v>
      </c>
      <c r="Q3056" s="5">
        <v>0.56</v>
      </c>
      <c r="R3056" s="5">
        <v>0.41</v>
      </c>
      <c r="S3056" s="5">
        <v>0.33</v>
      </c>
      <c r="T3056" s="5">
        <v>0.33</v>
      </c>
      <c r="U3056" s="5">
        <v>0.33</v>
      </c>
      <c r="V3056" s="5">
        <v>0.33</v>
      </c>
      <c r="W3056" s="5">
        <v>0.33</v>
      </c>
      <c r="X3056" s="5">
        <v>0.33</v>
      </c>
      <c r="Y3056" s="5">
        <v>0.33</v>
      </c>
      <c r="Z3056" s="5">
        <v>0.85</v>
      </c>
      <c r="AA3056" s="5">
        <v>1.0</v>
      </c>
      <c r="AB3056" s="5">
        <v>1.0</v>
      </c>
      <c r="AC3056" s="5">
        <v>1.0</v>
      </c>
      <c r="AD3056" s="5">
        <v>0.85</v>
      </c>
      <c r="AE3056" s="5">
        <v>0.41</v>
      </c>
      <c r="AF3056" s="5" t="s">
        <v>749</v>
      </c>
    </row>
    <row r="3057" ht="14.25" customHeight="1">
      <c r="A3057" s="7" t="s">
        <v>4271</v>
      </c>
      <c r="B3057" s="7" t="s">
        <v>647</v>
      </c>
      <c r="C3057" s="7"/>
      <c r="D3057" s="7" t="s">
        <v>1078</v>
      </c>
      <c r="E3057" s="68">
        <v>41640.0</v>
      </c>
      <c r="F3057" s="68">
        <v>42004.0</v>
      </c>
      <c r="G3057" s="7" t="s">
        <v>1003</v>
      </c>
      <c r="H3057" s="7">
        <v>0.65</v>
      </c>
      <c r="I3057" s="7">
        <v>0.65</v>
      </c>
      <c r="J3057" s="7">
        <v>0.65</v>
      </c>
      <c r="K3057" s="7">
        <v>0.65</v>
      </c>
      <c r="L3057" s="7">
        <v>0.65</v>
      </c>
      <c r="M3057" s="7">
        <v>0.65</v>
      </c>
      <c r="N3057" s="7">
        <v>0.5</v>
      </c>
      <c r="O3057" s="7">
        <v>0.28</v>
      </c>
      <c r="P3057" s="7">
        <v>0.28</v>
      </c>
      <c r="Q3057" s="7">
        <v>0.13</v>
      </c>
      <c r="R3057" s="7">
        <v>0.13</v>
      </c>
      <c r="S3057" s="7">
        <v>0.13</v>
      </c>
      <c r="T3057" s="7">
        <v>0.13</v>
      </c>
      <c r="U3057" s="7">
        <v>0.13</v>
      </c>
      <c r="V3057" s="7">
        <v>0.13</v>
      </c>
      <c r="W3057" s="7">
        <v>0.2</v>
      </c>
      <c r="X3057" s="7">
        <v>0.35</v>
      </c>
      <c r="Y3057" s="7">
        <v>0.35</v>
      </c>
      <c r="Z3057" s="7">
        <v>0.35</v>
      </c>
      <c r="AA3057" s="7">
        <v>0.5</v>
      </c>
      <c r="AB3057" s="7">
        <v>0.5</v>
      </c>
      <c r="AC3057" s="7">
        <v>0.58</v>
      </c>
      <c r="AD3057" s="7">
        <v>0.65</v>
      </c>
      <c r="AE3057" s="7">
        <v>0.65</v>
      </c>
      <c r="AF3057" s="7" t="s">
        <v>749</v>
      </c>
    </row>
    <row r="3058" ht="14.25" customHeight="1">
      <c r="A3058" s="5" t="s">
        <v>4271</v>
      </c>
      <c r="B3058" s="5" t="s">
        <v>647</v>
      </c>
      <c r="C3058" s="5"/>
      <c r="D3058" s="5" t="s">
        <v>1085</v>
      </c>
      <c r="E3058" s="62">
        <v>41640.0</v>
      </c>
      <c r="F3058" s="62">
        <v>42004.0</v>
      </c>
      <c r="G3058" s="5" t="s">
        <v>747</v>
      </c>
      <c r="H3058" s="5">
        <v>0.0</v>
      </c>
      <c r="I3058" s="5"/>
      <c r="J3058" s="5"/>
      <c r="K3058" s="5"/>
      <c r="L3058" s="5"/>
      <c r="M3058" s="5"/>
      <c r="N3058" s="5"/>
      <c r="O3058" s="5"/>
      <c r="P3058" s="5"/>
      <c r="Q3058" s="5"/>
      <c r="R3058" s="5"/>
      <c r="S3058" s="5"/>
      <c r="T3058" s="5"/>
      <c r="U3058" s="5"/>
      <c r="V3058" s="5"/>
      <c r="W3058" s="5"/>
      <c r="X3058" s="5"/>
      <c r="Y3058" s="5"/>
      <c r="Z3058" s="5"/>
      <c r="AA3058" s="5"/>
      <c r="AB3058" s="5"/>
      <c r="AC3058" s="5"/>
      <c r="AD3058" s="5"/>
      <c r="AE3058" s="5"/>
      <c r="AF3058" s="5" t="s">
        <v>749</v>
      </c>
    </row>
    <row r="3059" ht="14.25" customHeight="1">
      <c r="A3059" s="7" t="s">
        <v>4271</v>
      </c>
      <c r="B3059" s="7" t="s">
        <v>647</v>
      </c>
      <c r="C3059" s="7"/>
      <c r="D3059" s="7" t="s">
        <v>1089</v>
      </c>
      <c r="E3059" s="68">
        <v>41640.0</v>
      </c>
      <c r="F3059" s="68">
        <v>42004.0</v>
      </c>
      <c r="G3059" s="7" t="s">
        <v>747</v>
      </c>
      <c r="H3059" s="7">
        <v>1.0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749</v>
      </c>
    </row>
    <row r="3060" ht="14.25" customHeight="1">
      <c r="A3060" s="5" t="s">
        <v>4271</v>
      </c>
      <c r="B3060" s="5" t="s">
        <v>647</v>
      </c>
      <c r="C3060" s="5"/>
      <c r="D3060" s="5" t="s">
        <v>1658</v>
      </c>
      <c r="E3060" s="62">
        <v>41640.0</v>
      </c>
      <c r="F3060" s="62">
        <v>42004.0</v>
      </c>
      <c r="G3060" s="5" t="s">
        <v>1003</v>
      </c>
      <c r="H3060" s="5">
        <v>0.65</v>
      </c>
      <c r="I3060" s="5">
        <v>0.65</v>
      </c>
      <c r="J3060" s="5">
        <v>0.65</v>
      </c>
      <c r="K3060" s="5">
        <v>0.65</v>
      </c>
      <c r="L3060" s="5">
        <v>0.65</v>
      </c>
      <c r="M3060" s="5">
        <v>0.65</v>
      </c>
      <c r="N3060" s="5">
        <v>0.5</v>
      </c>
      <c r="O3060" s="5">
        <v>0.34</v>
      </c>
      <c r="P3060" s="5">
        <v>0.34</v>
      </c>
      <c r="Q3060" s="5">
        <v>0.2</v>
      </c>
      <c r="R3060" s="5">
        <v>0.2</v>
      </c>
      <c r="S3060" s="5">
        <v>0.2</v>
      </c>
      <c r="T3060" s="5">
        <v>0.2</v>
      </c>
      <c r="U3060" s="5">
        <v>0.2</v>
      </c>
      <c r="V3060" s="5">
        <v>0.2</v>
      </c>
      <c r="W3060" s="5">
        <v>0.2</v>
      </c>
      <c r="X3060" s="5">
        <v>0.2</v>
      </c>
      <c r="Y3060" s="5">
        <v>0.34</v>
      </c>
      <c r="Z3060" s="5">
        <v>0.35</v>
      </c>
      <c r="AA3060" s="5">
        <v>0.65</v>
      </c>
      <c r="AB3060" s="5">
        <v>0.65</v>
      </c>
      <c r="AC3060" s="5">
        <v>0.5</v>
      </c>
      <c r="AD3060" s="5">
        <v>0.5</v>
      </c>
      <c r="AE3060" s="5">
        <v>0.5</v>
      </c>
      <c r="AF3060" s="5" t="s">
        <v>749</v>
      </c>
    </row>
    <row r="3061" ht="14.25" customHeight="1">
      <c r="A3061" s="7" t="s">
        <v>4272</v>
      </c>
      <c r="B3061" s="7" t="s">
        <v>1173</v>
      </c>
      <c r="C3061" s="7" t="s">
        <v>995</v>
      </c>
      <c r="D3061" s="7" t="s">
        <v>743</v>
      </c>
      <c r="E3061" s="68">
        <v>41640.0</v>
      </c>
      <c r="F3061" s="68">
        <v>42004.0</v>
      </c>
      <c r="G3061" s="7" t="s">
        <v>747</v>
      </c>
      <c r="H3061" s="7">
        <v>21.0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749</v>
      </c>
    </row>
    <row r="3062" ht="14.25" customHeight="1">
      <c r="A3062" s="5" t="s">
        <v>4273</v>
      </c>
      <c r="B3062" s="5" t="s">
        <v>668</v>
      </c>
      <c r="C3062" s="5"/>
      <c r="D3062" s="5" t="s">
        <v>743</v>
      </c>
      <c r="E3062" s="62">
        <v>41640.0</v>
      </c>
      <c r="F3062" s="62">
        <v>42004.0</v>
      </c>
      <c r="G3062" s="5" t="s">
        <v>747</v>
      </c>
      <c r="H3062" s="5">
        <v>1.0</v>
      </c>
      <c r="I3062" s="5"/>
      <c r="J3062" s="5"/>
      <c r="K3062" s="5"/>
      <c r="L3062" s="5"/>
      <c r="M3062" s="5"/>
      <c r="N3062" s="5"/>
      <c r="O3062" s="5"/>
      <c r="P3062" s="5"/>
      <c r="Q3062" s="5"/>
      <c r="R3062" s="5"/>
      <c r="S3062" s="5"/>
      <c r="T3062" s="5"/>
      <c r="U3062" s="5"/>
      <c r="V3062" s="5"/>
      <c r="W3062" s="5"/>
      <c r="X3062" s="5"/>
      <c r="Y3062" s="5"/>
      <c r="Z3062" s="5"/>
      <c r="AA3062" s="5"/>
      <c r="AB3062" s="5"/>
      <c r="AC3062" s="5"/>
      <c r="AD3062" s="5"/>
      <c r="AE3062" s="5"/>
      <c r="AF3062" s="5" t="s">
        <v>749</v>
      </c>
    </row>
    <row r="3063" ht="14.25" customHeight="1">
      <c r="A3063" s="7" t="s">
        <v>4274</v>
      </c>
      <c r="B3063" s="7" t="s">
        <v>668</v>
      </c>
      <c r="C3063" s="7"/>
      <c r="D3063" s="7" t="s">
        <v>743</v>
      </c>
      <c r="E3063" s="68">
        <v>41640.0</v>
      </c>
      <c r="F3063" s="68">
        <v>42004.0</v>
      </c>
      <c r="G3063" s="7" t="s">
        <v>747</v>
      </c>
      <c r="H3063" s="7">
        <v>0.5</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749</v>
      </c>
    </row>
    <row r="3064" ht="14.25" customHeight="1">
      <c r="A3064" s="5" t="s">
        <v>4275</v>
      </c>
      <c r="B3064" s="5" t="s">
        <v>1185</v>
      </c>
      <c r="C3064" s="5"/>
      <c r="D3064" s="5" t="s">
        <v>1078</v>
      </c>
      <c r="E3064" s="62">
        <v>41640.0</v>
      </c>
      <c r="F3064" s="62">
        <v>42004.0</v>
      </c>
      <c r="G3064" s="5" t="s">
        <v>1003</v>
      </c>
      <c r="H3064" s="5">
        <v>0.0</v>
      </c>
      <c r="I3064" s="5">
        <v>0.0</v>
      </c>
      <c r="J3064" s="5">
        <v>0.0</v>
      </c>
      <c r="K3064" s="5">
        <v>0.0</v>
      </c>
      <c r="L3064" s="5">
        <v>0.0</v>
      </c>
      <c r="M3064" s="5">
        <v>0.0</v>
      </c>
      <c r="N3064" s="5">
        <v>0.0</v>
      </c>
      <c r="O3064" s="5">
        <v>0.0</v>
      </c>
      <c r="P3064" s="5">
        <v>1.0</v>
      </c>
      <c r="Q3064" s="5">
        <v>1.0</v>
      </c>
      <c r="R3064" s="5">
        <v>1.0</v>
      </c>
      <c r="S3064" s="5">
        <v>1.0</v>
      </c>
      <c r="T3064" s="5">
        <v>1.0</v>
      </c>
      <c r="U3064" s="5">
        <v>1.0</v>
      </c>
      <c r="V3064" s="5">
        <v>1.0</v>
      </c>
      <c r="W3064" s="5">
        <v>1.0</v>
      </c>
      <c r="X3064" s="5">
        <v>0.0</v>
      </c>
      <c r="Y3064" s="5">
        <v>0.0</v>
      </c>
      <c r="Z3064" s="5">
        <v>0.0</v>
      </c>
      <c r="AA3064" s="5">
        <v>0.0</v>
      </c>
      <c r="AB3064" s="5">
        <v>0.0</v>
      </c>
      <c r="AC3064" s="5">
        <v>0.0</v>
      </c>
      <c r="AD3064" s="5">
        <v>0.0</v>
      </c>
      <c r="AE3064" s="5">
        <v>0.0</v>
      </c>
      <c r="AF3064" s="5" t="s">
        <v>749</v>
      </c>
    </row>
    <row r="3065" ht="14.25" customHeight="1">
      <c r="A3065" s="7" t="s">
        <v>4275</v>
      </c>
      <c r="B3065" s="7" t="s">
        <v>1185</v>
      </c>
      <c r="C3065" s="7"/>
      <c r="D3065" s="7" t="s">
        <v>1085</v>
      </c>
      <c r="E3065" s="68">
        <v>41640.0</v>
      </c>
      <c r="F3065" s="68">
        <v>42004.0</v>
      </c>
      <c r="G3065" s="7" t="s">
        <v>747</v>
      </c>
      <c r="H3065" s="7">
        <v>0.0</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749</v>
      </c>
    </row>
    <row r="3066" ht="14.25" customHeight="1">
      <c r="A3066" s="5" t="s">
        <v>4275</v>
      </c>
      <c r="B3066" s="5" t="s">
        <v>1185</v>
      </c>
      <c r="C3066" s="5"/>
      <c r="D3066" s="5" t="s">
        <v>1089</v>
      </c>
      <c r="E3066" s="62">
        <v>41640.0</v>
      </c>
      <c r="F3066" s="62">
        <v>42004.0</v>
      </c>
      <c r="G3066" s="5" t="s">
        <v>747</v>
      </c>
      <c r="H3066" s="5">
        <v>1.0</v>
      </c>
      <c r="I3066" s="5"/>
      <c r="J3066" s="5"/>
      <c r="K3066" s="5"/>
      <c r="L3066" s="5"/>
      <c r="M3066" s="5"/>
      <c r="N3066" s="5"/>
      <c r="O3066" s="5"/>
      <c r="P3066" s="5"/>
      <c r="Q3066" s="5"/>
      <c r="R3066" s="5"/>
      <c r="S3066" s="5"/>
      <c r="T3066" s="5"/>
      <c r="U3066" s="5"/>
      <c r="V3066" s="5"/>
      <c r="W3066" s="5"/>
      <c r="X3066" s="5"/>
      <c r="Y3066" s="5"/>
      <c r="Z3066" s="5"/>
      <c r="AA3066" s="5"/>
      <c r="AB3066" s="5"/>
      <c r="AC3066" s="5"/>
      <c r="AD3066" s="5"/>
      <c r="AE3066" s="5"/>
      <c r="AF3066" s="5" t="s">
        <v>749</v>
      </c>
    </row>
    <row r="3067" ht="14.25" customHeight="1">
      <c r="A3067" s="7" t="s">
        <v>4276</v>
      </c>
      <c r="B3067" s="7" t="s">
        <v>1185</v>
      </c>
      <c r="C3067" s="7"/>
      <c r="D3067" s="7" t="s">
        <v>1078</v>
      </c>
      <c r="E3067" s="68">
        <v>41640.0</v>
      </c>
      <c r="F3067" s="68">
        <v>42004.0</v>
      </c>
      <c r="G3067" s="7" t="s">
        <v>1003</v>
      </c>
      <c r="H3067" s="7">
        <v>0.0</v>
      </c>
      <c r="I3067" s="7">
        <v>0.0</v>
      </c>
      <c r="J3067" s="7">
        <v>0.0</v>
      </c>
      <c r="K3067" s="7">
        <v>0.0</v>
      </c>
      <c r="L3067" s="7">
        <v>0.0</v>
      </c>
      <c r="M3067" s="7">
        <v>0.0</v>
      </c>
      <c r="N3067" s="7">
        <v>0.0</v>
      </c>
      <c r="O3067" s="7">
        <v>0.0</v>
      </c>
      <c r="P3067" s="7">
        <v>0.0</v>
      </c>
      <c r="Q3067" s="7">
        <v>1.0</v>
      </c>
      <c r="R3067" s="7">
        <v>1.0</v>
      </c>
      <c r="S3067" s="7">
        <v>1.0</v>
      </c>
      <c r="T3067" s="7">
        <v>1.0</v>
      </c>
      <c r="U3067" s="7">
        <v>1.0</v>
      </c>
      <c r="V3067" s="7">
        <v>1.0</v>
      </c>
      <c r="W3067" s="7">
        <v>1.0</v>
      </c>
      <c r="X3067" s="7">
        <v>1.0</v>
      </c>
      <c r="Y3067" s="7">
        <v>0.0</v>
      </c>
      <c r="Z3067" s="7">
        <v>0.0</v>
      </c>
      <c r="AA3067" s="7">
        <v>0.0</v>
      </c>
      <c r="AB3067" s="7">
        <v>0.0</v>
      </c>
      <c r="AC3067" s="7">
        <v>0.0</v>
      </c>
      <c r="AD3067" s="7">
        <v>0.0</v>
      </c>
      <c r="AE3067" s="7">
        <v>0.0</v>
      </c>
      <c r="AF3067" s="7" t="s">
        <v>749</v>
      </c>
    </row>
    <row r="3068" ht="14.25" customHeight="1">
      <c r="A3068" s="5" t="s">
        <v>4276</v>
      </c>
      <c r="B3068" s="5" t="s">
        <v>1185</v>
      </c>
      <c r="C3068" s="5"/>
      <c r="D3068" s="5" t="s">
        <v>1085</v>
      </c>
      <c r="E3068" s="62">
        <v>41640.0</v>
      </c>
      <c r="F3068" s="62">
        <v>42004.0</v>
      </c>
      <c r="G3068" s="5" t="s">
        <v>747</v>
      </c>
      <c r="H3068" s="5">
        <v>0.0</v>
      </c>
      <c r="I3068" s="5"/>
      <c r="J3068" s="5"/>
      <c r="K3068" s="5"/>
      <c r="L3068" s="5"/>
      <c r="M3068" s="5"/>
      <c r="N3068" s="5"/>
      <c r="O3068" s="5"/>
      <c r="P3068" s="5"/>
      <c r="Q3068" s="5"/>
      <c r="R3068" s="5"/>
      <c r="S3068" s="5"/>
      <c r="T3068" s="5"/>
      <c r="U3068" s="5"/>
      <c r="V3068" s="5"/>
      <c r="W3068" s="5"/>
      <c r="X3068" s="5"/>
      <c r="Y3068" s="5"/>
      <c r="Z3068" s="5"/>
      <c r="AA3068" s="5"/>
      <c r="AB3068" s="5"/>
      <c r="AC3068" s="5"/>
      <c r="AD3068" s="5"/>
      <c r="AE3068" s="5"/>
      <c r="AF3068" s="5" t="s">
        <v>749</v>
      </c>
    </row>
    <row r="3069" ht="14.25" customHeight="1">
      <c r="A3069" s="7" t="s">
        <v>4276</v>
      </c>
      <c r="B3069" s="7" t="s">
        <v>1185</v>
      </c>
      <c r="C3069" s="7"/>
      <c r="D3069" s="7" t="s">
        <v>1089</v>
      </c>
      <c r="E3069" s="68">
        <v>41640.0</v>
      </c>
      <c r="F3069" s="68">
        <v>42004.0</v>
      </c>
      <c r="G3069" s="7" t="s">
        <v>747</v>
      </c>
      <c r="H3069" s="7">
        <v>1.0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749</v>
      </c>
    </row>
    <row r="3070" ht="14.25" customHeight="1">
      <c r="A3070" s="5" t="s">
        <v>4277</v>
      </c>
      <c r="B3070" s="5" t="s">
        <v>41</v>
      </c>
      <c r="C3070" s="5"/>
      <c r="D3070" s="5" t="s">
        <v>743</v>
      </c>
      <c r="E3070" s="62">
        <v>41640.0</v>
      </c>
      <c r="F3070" s="62">
        <v>42004.0</v>
      </c>
      <c r="G3070" s="5" t="s">
        <v>1003</v>
      </c>
      <c r="H3070" s="5">
        <v>0.0</v>
      </c>
      <c r="I3070" s="5">
        <v>0.0</v>
      </c>
      <c r="J3070" s="5">
        <v>0.0</v>
      </c>
      <c r="K3070" s="5">
        <v>0.0</v>
      </c>
      <c r="L3070" s="5">
        <v>0.0</v>
      </c>
      <c r="M3070" s="5">
        <v>0.0</v>
      </c>
      <c r="N3070" s="5">
        <v>0.0</v>
      </c>
      <c r="O3070" s="5">
        <v>0.0</v>
      </c>
      <c r="P3070" s="5">
        <v>1.0</v>
      </c>
      <c r="Q3070" s="5">
        <v>1.0</v>
      </c>
      <c r="R3070" s="5">
        <v>1.0</v>
      </c>
      <c r="S3070" s="5">
        <v>1.0</v>
      </c>
      <c r="T3070" s="5">
        <v>1.0</v>
      </c>
      <c r="U3070" s="5">
        <v>1.0</v>
      </c>
      <c r="V3070" s="5">
        <v>1.0</v>
      </c>
      <c r="W3070" s="5">
        <v>1.0</v>
      </c>
      <c r="X3070" s="5">
        <v>1.0</v>
      </c>
      <c r="Y3070" s="5">
        <v>0.0</v>
      </c>
      <c r="Z3070" s="5">
        <v>0.0</v>
      </c>
      <c r="AA3070" s="5">
        <v>0.0</v>
      </c>
      <c r="AB3070" s="5">
        <v>0.0</v>
      </c>
      <c r="AC3070" s="5">
        <v>0.0</v>
      </c>
      <c r="AD3070" s="5">
        <v>0.0</v>
      </c>
      <c r="AE3070" s="5">
        <v>0.0</v>
      </c>
      <c r="AF3070" s="5" t="s">
        <v>749</v>
      </c>
    </row>
    <row r="3071" ht="14.25" customHeight="1">
      <c r="A3071" s="7" t="s">
        <v>4278</v>
      </c>
      <c r="B3071" s="7" t="s">
        <v>647</v>
      </c>
      <c r="C3071" s="7"/>
      <c r="D3071" s="7" t="s">
        <v>4279</v>
      </c>
      <c r="E3071" s="68">
        <v>41640.0</v>
      </c>
      <c r="F3071" s="68">
        <v>42004.0</v>
      </c>
      <c r="G3071" s="7" t="s">
        <v>1003</v>
      </c>
      <c r="H3071" s="7">
        <v>0.0</v>
      </c>
      <c r="I3071" s="7">
        <v>0.0</v>
      </c>
      <c r="J3071" s="7">
        <v>0.0</v>
      </c>
      <c r="K3071" s="7">
        <v>0.0</v>
      </c>
      <c r="L3071" s="7">
        <v>0.0</v>
      </c>
      <c r="M3071" s="7">
        <v>0.0</v>
      </c>
      <c r="N3071" s="7">
        <v>0.0</v>
      </c>
      <c r="O3071" s="7">
        <v>0.0</v>
      </c>
      <c r="P3071" s="7">
        <v>0.09</v>
      </c>
      <c r="Q3071" s="7">
        <v>0.09</v>
      </c>
      <c r="R3071" s="7">
        <v>0.18</v>
      </c>
      <c r="S3071" s="7">
        <v>0.18</v>
      </c>
      <c r="T3071" s="7">
        <v>0.0</v>
      </c>
      <c r="U3071" s="7">
        <v>0.18</v>
      </c>
      <c r="V3071" s="7">
        <v>0.18</v>
      </c>
      <c r="W3071" s="7">
        <v>0.18</v>
      </c>
      <c r="X3071" s="7">
        <v>0.09</v>
      </c>
      <c r="Y3071" s="7">
        <v>0.0</v>
      </c>
      <c r="Z3071" s="7">
        <v>0.0</v>
      </c>
      <c r="AA3071" s="7">
        <v>0.0</v>
      </c>
      <c r="AB3071" s="7">
        <v>0.0</v>
      </c>
      <c r="AC3071" s="7">
        <v>0.0</v>
      </c>
      <c r="AD3071" s="7">
        <v>0.0</v>
      </c>
      <c r="AE3071" s="7">
        <v>0.0</v>
      </c>
      <c r="AF3071" s="7" t="s">
        <v>749</v>
      </c>
    </row>
    <row r="3072" ht="14.25" customHeight="1">
      <c r="A3072" s="5" t="s">
        <v>4278</v>
      </c>
      <c r="B3072" s="5" t="s">
        <v>647</v>
      </c>
      <c r="C3072" s="5"/>
      <c r="D3072" s="5" t="s">
        <v>1085</v>
      </c>
      <c r="E3072" s="62">
        <v>41640.0</v>
      </c>
      <c r="F3072" s="62">
        <v>42004.0</v>
      </c>
      <c r="G3072" s="5" t="s">
        <v>747</v>
      </c>
      <c r="H3072" s="5">
        <v>0.0</v>
      </c>
      <c r="I3072" s="5"/>
      <c r="J3072" s="5"/>
      <c r="K3072" s="5"/>
      <c r="L3072" s="5"/>
      <c r="M3072" s="5"/>
      <c r="N3072" s="5"/>
      <c r="O3072" s="5"/>
      <c r="P3072" s="5"/>
      <c r="Q3072" s="5"/>
      <c r="R3072" s="5"/>
      <c r="S3072" s="5"/>
      <c r="T3072" s="5"/>
      <c r="U3072" s="5"/>
      <c r="V3072" s="5"/>
      <c r="W3072" s="5"/>
      <c r="X3072" s="5"/>
      <c r="Y3072" s="5"/>
      <c r="Z3072" s="5"/>
      <c r="AA3072" s="5"/>
      <c r="AB3072" s="5"/>
      <c r="AC3072" s="5"/>
      <c r="AD3072" s="5"/>
      <c r="AE3072" s="5"/>
      <c r="AF3072" s="5" t="s">
        <v>749</v>
      </c>
    </row>
    <row r="3073" ht="14.25" customHeight="1">
      <c r="A3073" s="7" t="s">
        <v>4278</v>
      </c>
      <c r="B3073" s="7" t="s">
        <v>647</v>
      </c>
      <c r="C3073" s="7"/>
      <c r="D3073" s="7" t="s">
        <v>1089</v>
      </c>
      <c r="E3073" s="68">
        <v>41640.0</v>
      </c>
      <c r="F3073" s="68">
        <v>42004.0</v>
      </c>
      <c r="G3073" s="7" t="s">
        <v>747</v>
      </c>
      <c r="H3073" s="7">
        <v>1.0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749</v>
      </c>
    </row>
    <row r="3074" ht="14.25" customHeight="1">
      <c r="A3074" s="5" t="s">
        <v>4280</v>
      </c>
      <c r="B3074" s="5" t="s">
        <v>1185</v>
      </c>
      <c r="C3074" s="5"/>
      <c r="D3074" s="5" t="s">
        <v>743</v>
      </c>
      <c r="E3074" s="62">
        <v>41640.0</v>
      </c>
      <c r="F3074" s="62">
        <v>42004.0</v>
      </c>
      <c r="G3074" s="5" t="s">
        <v>1003</v>
      </c>
      <c r="H3074" s="5">
        <v>0.0</v>
      </c>
      <c r="I3074" s="5">
        <v>0.0</v>
      </c>
      <c r="J3074" s="5">
        <v>0.0</v>
      </c>
      <c r="K3074" s="5">
        <v>0.0</v>
      </c>
      <c r="L3074" s="5">
        <v>0.0</v>
      </c>
      <c r="M3074" s="5">
        <v>0.0</v>
      </c>
      <c r="N3074" s="5">
        <v>0.0</v>
      </c>
      <c r="O3074" s="5">
        <v>0.05</v>
      </c>
      <c r="P3074" s="5">
        <v>0.54</v>
      </c>
      <c r="Q3074" s="5">
        <v>0.54</v>
      </c>
      <c r="R3074" s="5">
        <v>0.26</v>
      </c>
      <c r="S3074" s="5">
        <v>0.26</v>
      </c>
      <c r="T3074" s="5">
        <v>0.05</v>
      </c>
      <c r="U3074" s="5">
        <v>0.54</v>
      </c>
      <c r="V3074" s="5">
        <v>0.54</v>
      </c>
      <c r="W3074" s="5">
        <v>0.26</v>
      </c>
      <c r="X3074" s="5">
        <v>0.26</v>
      </c>
      <c r="Y3074" s="5">
        <v>0.26</v>
      </c>
      <c r="Z3074" s="5">
        <v>0.05</v>
      </c>
      <c r="AA3074" s="5">
        <v>0.05</v>
      </c>
      <c r="AB3074" s="5">
        <v>0.0</v>
      </c>
      <c r="AC3074" s="5">
        <v>0.0</v>
      </c>
      <c r="AD3074" s="5">
        <v>0.0</v>
      </c>
      <c r="AE3074" s="5">
        <v>0.0</v>
      </c>
      <c r="AF3074" s="5" t="s">
        <v>749</v>
      </c>
    </row>
    <row r="3075" ht="14.25" customHeight="1">
      <c r="A3075" s="7" t="s">
        <v>4281</v>
      </c>
      <c r="B3075" s="7" t="s">
        <v>41</v>
      </c>
      <c r="C3075" s="7"/>
      <c r="D3075" s="7" t="s">
        <v>1078</v>
      </c>
      <c r="E3075" s="68">
        <v>41640.0</v>
      </c>
      <c r="F3075" s="68">
        <v>42004.0</v>
      </c>
      <c r="G3075" s="7" t="s">
        <v>1003</v>
      </c>
      <c r="H3075" s="7">
        <v>0.0</v>
      </c>
      <c r="I3075" s="7">
        <v>0.0</v>
      </c>
      <c r="J3075" s="7">
        <v>0.0</v>
      </c>
      <c r="K3075" s="7">
        <v>0.0</v>
      </c>
      <c r="L3075" s="7">
        <v>0.0</v>
      </c>
      <c r="M3075" s="7">
        <v>0.2</v>
      </c>
      <c r="N3075" s="7">
        <v>0.3</v>
      </c>
      <c r="O3075" s="7">
        <v>0.5</v>
      </c>
      <c r="P3075" s="7">
        <v>1.0</v>
      </c>
      <c r="Q3075" s="7">
        <v>1.0</v>
      </c>
      <c r="R3075" s="7">
        <v>1.0</v>
      </c>
      <c r="S3075" s="7">
        <v>1.0</v>
      </c>
      <c r="T3075" s="7">
        <v>1.0</v>
      </c>
      <c r="U3075" s="7">
        <v>1.0</v>
      </c>
      <c r="V3075" s="7">
        <v>1.0</v>
      </c>
      <c r="W3075" s="7">
        <v>1.0</v>
      </c>
      <c r="X3075" s="7">
        <v>1.0</v>
      </c>
      <c r="Y3075" s="7">
        <v>1.0</v>
      </c>
      <c r="Z3075" s="7">
        <v>0.5</v>
      </c>
      <c r="AA3075" s="7">
        <v>0.3</v>
      </c>
      <c r="AB3075" s="7">
        <v>0.2</v>
      </c>
      <c r="AC3075" s="7">
        <v>0.05</v>
      </c>
      <c r="AD3075" s="7">
        <v>0.0</v>
      </c>
      <c r="AE3075" s="7">
        <v>0.0</v>
      </c>
      <c r="AF3075" s="7" t="s">
        <v>749</v>
      </c>
    </row>
    <row r="3076" ht="14.25" customHeight="1">
      <c r="A3076" s="5" t="s">
        <v>4281</v>
      </c>
      <c r="B3076" s="5" t="s">
        <v>41</v>
      </c>
      <c r="C3076" s="5"/>
      <c r="D3076" s="5" t="s">
        <v>1085</v>
      </c>
      <c r="E3076" s="62">
        <v>41640.0</v>
      </c>
      <c r="F3076" s="62">
        <v>42004.0</v>
      </c>
      <c r="G3076" s="5" t="s">
        <v>747</v>
      </c>
      <c r="H3076" s="5">
        <v>0.0</v>
      </c>
      <c r="I3076" s="5"/>
      <c r="J3076" s="5"/>
      <c r="K3076" s="5"/>
      <c r="L3076" s="5"/>
      <c r="M3076" s="5"/>
      <c r="N3076" s="5"/>
      <c r="O3076" s="5"/>
      <c r="P3076" s="5"/>
      <c r="Q3076" s="5"/>
      <c r="R3076" s="5"/>
      <c r="S3076" s="5"/>
      <c r="T3076" s="5"/>
      <c r="U3076" s="5"/>
      <c r="V3076" s="5"/>
      <c r="W3076" s="5"/>
      <c r="X3076" s="5"/>
      <c r="Y3076" s="5"/>
      <c r="Z3076" s="5"/>
      <c r="AA3076" s="5"/>
      <c r="AB3076" s="5"/>
      <c r="AC3076" s="5"/>
      <c r="AD3076" s="5"/>
      <c r="AE3076" s="5"/>
      <c r="AF3076" s="5" t="s">
        <v>749</v>
      </c>
    </row>
    <row r="3077" ht="14.25" customHeight="1">
      <c r="A3077" s="7" t="s">
        <v>4281</v>
      </c>
      <c r="B3077" s="7" t="s">
        <v>41</v>
      </c>
      <c r="C3077" s="7"/>
      <c r="D3077" s="7" t="s">
        <v>1089</v>
      </c>
      <c r="E3077" s="68">
        <v>41640.0</v>
      </c>
      <c r="F3077" s="68">
        <v>42004.0</v>
      </c>
      <c r="G3077" s="7" t="s">
        <v>747</v>
      </c>
      <c r="H3077" s="7">
        <v>1.0</v>
      </c>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7" t="s">
        <v>749</v>
      </c>
    </row>
    <row r="3078" ht="14.25" customHeight="1">
      <c r="A3078" s="5" t="s">
        <v>4282</v>
      </c>
      <c r="B3078" s="5" t="s">
        <v>647</v>
      </c>
      <c r="C3078" s="5"/>
      <c r="D3078" s="5" t="s">
        <v>4279</v>
      </c>
      <c r="E3078" s="62">
        <v>41640.0</v>
      </c>
      <c r="F3078" s="62">
        <v>42004.0</v>
      </c>
      <c r="G3078" s="5" t="s">
        <v>1003</v>
      </c>
      <c r="H3078" s="5">
        <v>0.0</v>
      </c>
      <c r="I3078" s="5">
        <v>0.0</v>
      </c>
      <c r="J3078" s="5">
        <v>0.0</v>
      </c>
      <c r="K3078" s="5">
        <v>0.0</v>
      </c>
      <c r="L3078" s="5">
        <v>0.0</v>
      </c>
      <c r="M3078" s="5">
        <v>0.0</v>
      </c>
      <c r="N3078" s="5">
        <v>0.0</v>
      </c>
      <c r="O3078" s="5">
        <v>0.05</v>
      </c>
      <c r="P3078" s="5">
        <v>0.5</v>
      </c>
      <c r="Q3078" s="5">
        <v>0.5</v>
      </c>
      <c r="R3078" s="5">
        <v>0.2</v>
      </c>
      <c r="S3078" s="5">
        <v>0.2</v>
      </c>
      <c r="T3078" s="5">
        <v>0.05</v>
      </c>
      <c r="U3078" s="5">
        <v>0.5</v>
      </c>
      <c r="V3078" s="5">
        <v>0.5</v>
      </c>
      <c r="W3078" s="5">
        <v>0.2</v>
      </c>
      <c r="X3078" s="5">
        <v>0.2</v>
      </c>
      <c r="Y3078" s="5">
        <v>0.2</v>
      </c>
      <c r="Z3078" s="5">
        <v>0.05</v>
      </c>
      <c r="AA3078" s="5">
        <v>0.05</v>
      </c>
      <c r="AB3078" s="5">
        <v>0.0</v>
      </c>
      <c r="AC3078" s="5">
        <v>0.0</v>
      </c>
      <c r="AD3078" s="5">
        <v>0.0</v>
      </c>
      <c r="AE3078" s="5">
        <v>0.0</v>
      </c>
      <c r="AF3078" s="5" t="s">
        <v>749</v>
      </c>
    </row>
    <row r="3079" ht="14.25" customHeight="1">
      <c r="A3079" s="7" t="s">
        <v>4282</v>
      </c>
      <c r="B3079" s="7" t="s">
        <v>647</v>
      </c>
      <c r="C3079" s="7"/>
      <c r="D3079" s="7" t="s">
        <v>1085</v>
      </c>
      <c r="E3079" s="68">
        <v>41640.0</v>
      </c>
      <c r="F3079" s="68">
        <v>42004.0</v>
      </c>
      <c r="G3079" s="7" t="s">
        <v>747</v>
      </c>
      <c r="H3079" s="7">
        <v>0.0</v>
      </c>
      <c r="I3079" s="7"/>
      <c r="J3079" s="7"/>
      <c r="K3079" s="7"/>
      <c r="L3079" s="7"/>
      <c r="M3079" s="7"/>
      <c r="N3079" s="7"/>
      <c r="O3079" s="7"/>
      <c r="P3079" s="7"/>
      <c r="Q3079" s="7"/>
      <c r="R3079" s="7"/>
      <c r="S3079" s="7"/>
      <c r="T3079" s="7"/>
      <c r="U3079" s="7"/>
      <c r="V3079" s="7"/>
      <c r="W3079" s="7"/>
      <c r="X3079" s="7"/>
      <c r="Y3079" s="7"/>
      <c r="Z3079" s="7"/>
      <c r="AA3079" s="7"/>
      <c r="AB3079" s="7"/>
      <c r="AC3079" s="7"/>
      <c r="AD3079" s="7"/>
      <c r="AE3079" s="7"/>
      <c r="AF3079" s="7" t="s">
        <v>749</v>
      </c>
    </row>
    <row r="3080" ht="14.25" customHeight="1">
      <c r="A3080" s="5" t="s">
        <v>4282</v>
      </c>
      <c r="B3080" s="5" t="s">
        <v>647</v>
      </c>
      <c r="C3080" s="5"/>
      <c r="D3080" s="5" t="s">
        <v>1089</v>
      </c>
      <c r="E3080" s="62">
        <v>41640.0</v>
      </c>
      <c r="F3080" s="62">
        <v>42004.0</v>
      </c>
      <c r="G3080" s="5" t="s">
        <v>747</v>
      </c>
      <c r="H3080" s="5">
        <v>1.0</v>
      </c>
      <c r="I3080" s="5"/>
      <c r="J3080" s="5"/>
      <c r="K3080" s="5"/>
      <c r="L3080" s="5"/>
      <c r="M3080" s="5"/>
      <c r="N3080" s="5"/>
      <c r="O3080" s="5"/>
      <c r="P3080" s="5"/>
      <c r="Q3080" s="5"/>
      <c r="R3080" s="5"/>
      <c r="S3080" s="5"/>
      <c r="T3080" s="5"/>
      <c r="U3080" s="5"/>
      <c r="V3080" s="5"/>
      <c r="W3080" s="5"/>
      <c r="X3080" s="5"/>
      <c r="Y3080" s="5"/>
      <c r="Z3080" s="5"/>
      <c r="AA3080" s="5"/>
      <c r="AB3080" s="5"/>
      <c r="AC3080" s="5"/>
      <c r="AD3080" s="5"/>
      <c r="AE3080" s="5"/>
      <c r="AF3080" s="5" t="s">
        <v>749</v>
      </c>
    </row>
    <row r="3081" ht="14.25" customHeight="1">
      <c r="A3081" s="7" t="s">
        <v>4283</v>
      </c>
      <c r="B3081" s="7" t="s">
        <v>1185</v>
      </c>
      <c r="C3081" s="7"/>
      <c r="D3081" s="7" t="s">
        <v>1078</v>
      </c>
      <c r="E3081" s="68">
        <v>41640.0</v>
      </c>
      <c r="F3081" s="68">
        <v>42004.0</v>
      </c>
      <c r="G3081" s="7" t="s">
        <v>1003</v>
      </c>
      <c r="H3081" s="7">
        <v>0.33</v>
      </c>
      <c r="I3081" s="7">
        <v>0.33</v>
      </c>
      <c r="J3081" s="7">
        <v>0.33</v>
      </c>
      <c r="K3081" s="7">
        <v>0.33</v>
      </c>
      <c r="L3081" s="7">
        <v>0.33</v>
      </c>
      <c r="M3081" s="7">
        <v>0.38</v>
      </c>
      <c r="N3081" s="7">
        <v>0.38</v>
      </c>
      <c r="O3081" s="7">
        <v>0.43</v>
      </c>
      <c r="P3081" s="7">
        <v>0.43</v>
      </c>
      <c r="Q3081" s="7">
        <v>0.43</v>
      </c>
      <c r="R3081" s="7">
        <v>1.0</v>
      </c>
      <c r="S3081" s="7">
        <v>1.0</v>
      </c>
      <c r="T3081" s="7">
        <v>0.94</v>
      </c>
      <c r="U3081" s="7">
        <v>1.0</v>
      </c>
      <c r="V3081" s="7">
        <v>1.0</v>
      </c>
      <c r="W3081" s="7">
        <v>1.0</v>
      </c>
      <c r="X3081" s="7">
        <v>1.0</v>
      </c>
      <c r="Y3081" s="7">
        <v>0.75</v>
      </c>
      <c r="Z3081" s="7">
        <v>0.63</v>
      </c>
      <c r="AA3081" s="7">
        <v>0.63</v>
      </c>
      <c r="AB3081" s="7">
        <v>0.48</v>
      </c>
      <c r="AC3081" s="7">
        <v>0.48</v>
      </c>
      <c r="AD3081" s="7">
        <v>0.33</v>
      </c>
      <c r="AE3081" s="7">
        <v>0.33</v>
      </c>
      <c r="AF3081" s="7" t="s">
        <v>749</v>
      </c>
    </row>
    <row r="3082" ht="14.25" customHeight="1">
      <c r="A3082" s="5" t="s">
        <v>4283</v>
      </c>
      <c r="B3082" s="5" t="s">
        <v>1185</v>
      </c>
      <c r="C3082" s="5"/>
      <c r="D3082" s="5" t="s">
        <v>1085</v>
      </c>
      <c r="E3082" s="62">
        <v>41640.0</v>
      </c>
      <c r="F3082" s="62">
        <v>42004.0</v>
      </c>
      <c r="G3082" s="5" t="s">
        <v>747</v>
      </c>
      <c r="H3082" s="5">
        <v>0.0</v>
      </c>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t="s">
        <v>749</v>
      </c>
    </row>
    <row r="3083" ht="14.25" customHeight="1">
      <c r="A3083" s="7" t="s">
        <v>4283</v>
      </c>
      <c r="B3083" s="7" t="s">
        <v>1185</v>
      </c>
      <c r="C3083" s="7"/>
      <c r="D3083" s="7" t="s">
        <v>1089</v>
      </c>
      <c r="E3083" s="68">
        <v>41640.0</v>
      </c>
      <c r="F3083" s="68">
        <v>42004.0</v>
      </c>
      <c r="G3083" s="7" t="s">
        <v>747</v>
      </c>
      <c r="H3083" s="7">
        <v>1.0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749</v>
      </c>
    </row>
    <row r="3084" ht="14.25" customHeight="1">
      <c r="A3084" s="5" t="s">
        <v>4283</v>
      </c>
      <c r="B3084" s="5" t="s">
        <v>1185</v>
      </c>
      <c r="C3084" s="5"/>
      <c r="D3084" s="5" t="s">
        <v>1658</v>
      </c>
      <c r="E3084" s="62">
        <v>41640.0</v>
      </c>
      <c r="F3084" s="62">
        <v>42004.0</v>
      </c>
      <c r="G3084" s="5" t="s">
        <v>1003</v>
      </c>
      <c r="H3084" s="5">
        <v>0.33</v>
      </c>
      <c r="I3084" s="5">
        <v>0.33</v>
      </c>
      <c r="J3084" s="5">
        <v>0.33</v>
      </c>
      <c r="K3084" s="5">
        <v>0.33</v>
      </c>
      <c r="L3084" s="5">
        <v>0.33</v>
      </c>
      <c r="M3084" s="5">
        <v>0.38</v>
      </c>
      <c r="N3084" s="5">
        <v>0.38</v>
      </c>
      <c r="O3084" s="5">
        <v>0.43</v>
      </c>
      <c r="P3084" s="5">
        <v>0.63</v>
      </c>
      <c r="Q3084" s="5">
        <v>0.63</v>
      </c>
      <c r="R3084" s="5">
        <v>0.63</v>
      </c>
      <c r="S3084" s="5">
        <v>0.63</v>
      </c>
      <c r="T3084" s="5">
        <v>0.63</v>
      </c>
      <c r="U3084" s="5">
        <v>0.63</v>
      </c>
      <c r="V3084" s="5">
        <v>0.63</v>
      </c>
      <c r="W3084" s="5">
        <v>0.63</v>
      </c>
      <c r="X3084" s="5">
        <v>0.63</v>
      </c>
      <c r="Y3084" s="5">
        <v>0.63</v>
      </c>
      <c r="Z3084" s="5">
        <v>0.48</v>
      </c>
      <c r="AA3084" s="5">
        <v>0.48</v>
      </c>
      <c r="AB3084" s="5">
        <v>0.48</v>
      </c>
      <c r="AC3084" s="5">
        <v>0.48</v>
      </c>
      <c r="AD3084" s="5">
        <v>0.33</v>
      </c>
      <c r="AE3084" s="5">
        <v>0.33</v>
      </c>
      <c r="AF3084" s="5" t="s">
        <v>749</v>
      </c>
    </row>
    <row r="3085" ht="14.25" customHeight="1">
      <c r="A3085" s="7" t="s">
        <v>4284</v>
      </c>
      <c r="B3085" s="7" t="s">
        <v>41</v>
      </c>
      <c r="C3085" s="7"/>
      <c r="D3085" s="7" t="s">
        <v>1078</v>
      </c>
      <c r="E3085" s="68">
        <v>41640.0</v>
      </c>
      <c r="F3085" s="68">
        <v>42004.0</v>
      </c>
      <c r="G3085" s="7" t="s">
        <v>1003</v>
      </c>
      <c r="H3085" s="7">
        <v>0.5</v>
      </c>
      <c r="I3085" s="7">
        <v>0.5</v>
      </c>
      <c r="J3085" s="7">
        <v>0.5</v>
      </c>
      <c r="K3085" s="7">
        <v>0.5</v>
      </c>
      <c r="L3085" s="7">
        <v>0.5</v>
      </c>
      <c r="M3085" s="7">
        <v>0.5</v>
      </c>
      <c r="N3085" s="7">
        <v>0.5</v>
      </c>
      <c r="O3085" s="7">
        <v>0.61</v>
      </c>
      <c r="P3085" s="7">
        <v>0.9</v>
      </c>
      <c r="Q3085" s="7">
        <v>0.9</v>
      </c>
      <c r="R3085" s="7">
        <v>0.9</v>
      </c>
      <c r="S3085" s="7">
        <v>0.9</v>
      </c>
      <c r="T3085" s="7">
        <v>0.8</v>
      </c>
      <c r="U3085" s="7">
        <v>0.9</v>
      </c>
      <c r="V3085" s="7">
        <v>0.9</v>
      </c>
      <c r="W3085" s="7">
        <v>0.9</v>
      </c>
      <c r="X3085" s="7">
        <v>0.9</v>
      </c>
      <c r="Y3085" s="7">
        <v>0.61</v>
      </c>
      <c r="Z3085" s="7">
        <v>0.5</v>
      </c>
      <c r="AA3085" s="7">
        <v>0.5</v>
      </c>
      <c r="AB3085" s="7">
        <v>0.5</v>
      </c>
      <c r="AC3085" s="7">
        <v>0.5</v>
      </c>
      <c r="AD3085" s="7">
        <v>0.5</v>
      </c>
      <c r="AE3085" s="7">
        <v>0.5</v>
      </c>
      <c r="AF3085" s="7" t="s">
        <v>749</v>
      </c>
    </row>
    <row r="3086" ht="14.25" customHeight="1">
      <c r="A3086" s="5" t="s">
        <v>4284</v>
      </c>
      <c r="B3086" s="5" t="s">
        <v>41</v>
      </c>
      <c r="C3086" s="5"/>
      <c r="D3086" s="5" t="s">
        <v>1085</v>
      </c>
      <c r="E3086" s="62">
        <v>41640.0</v>
      </c>
      <c r="F3086" s="62">
        <v>42004.0</v>
      </c>
      <c r="G3086" s="5" t="s">
        <v>747</v>
      </c>
      <c r="H3086" s="5">
        <v>0.0</v>
      </c>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t="s">
        <v>749</v>
      </c>
    </row>
    <row r="3087" ht="14.25" customHeight="1">
      <c r="A3087" s="7" t="s">
        <v>4284</v>
      </c>
      <c r="B3087" s="7" t="s">
        <v>41</v>
      </c>
      <c r="C3087" s="7"/>
      <c r="D3087" s="7" t="s">
        <v>1089</v>
      </c>
      <c r="E3087" s="68">
        <v>41640.0</v>
      </c>
      <c r="F3087" s="68">
        <v>42004.0</v>
      </c>
      <c r="G3087" s="7" t="s">
        <v>747</v>
      </c>
      <c r="H3087" s="7">
        <v>1.0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749</v>
      </c>
    </row>
    <row r="3088" ht="14.25" customHeight="1">
      <c r="A3088" s="5" t="s">
        <v>4285</v>
      </c>
      <c r="B3088" s="5" t="s">
        <v>647</v>
      </c>
      <c r="C3088" s="5"/>
      <c r="D3088" s="5" t="s">
        <v>1078</v>
      </c>
      <c r="E3088" s="62">
        <v>41640.0</v>
      </c>
      <c r="F3088" s="62">
        <v>42004.0</v>
      </c>
      <c r="G3088" s="5" t="s">
        <v>1003</v>
      </c>
      <c r="H3088" s="5">
        <v>0.2</v>
      </c>
      <c r="I3088" s="5">
        <v>0.2</v>
      </c>
      <c r="J3088" s="5">
        <v>0.2</v>
      </c>
      <c r="K3088" s="5">
        <v>0.2</v>
      </c>
      <c r="L3088" s="5">
        <v>0.2</v>
      </c>
      <c r="M3088" s="5">
        <v>0.2</v>
      </c>
      <c r="N3088" s="5">
        <v>0.3</v>
      </c>
      <c r="O3088" s="5">
        <v>0.4</v>
      </c>
      <c r="P3088" s="5">
        <v>1.0</v>
      </c>
      <c r="Q3088" s="5">
        <v>1.0</v>
      </c>
      <c r="R3088" s="5">
        <v>1.0</v>
      </c>
      <c r="S3088" s="5">
        <v>1.0</v>
      </c>
      <c r="T3088" s="5">
        <v>0.5</v>
      </c>
      <c r="U3088" s="5">
        <v>1.0</v>
      </c>
      <c r="V3088" s="5">
        <v>1.0</v>
      </c>
      <c r="W3088" s="5">
        <v>1.0</v>
      </c>
      <c r="X3088" s="5">
        <v>1.0</v>
      </c>
      <c r="Y3088" s="5">
        <v>0.4</v>
      </c>
      <c r="Z3088" s="5">
        <v>0.3</v>
      </c>
      <c r="AA3088" s="5">
        <v>0.2</v>
      </c>
      <c r="AB3088" s="5">
        <v>0.2</v>
      </c>
      <c r="AC3088" s="5">
        <v>0.2</v>
      </c>
      <c r="AD3088" s="5">
        <v>0.2</v>
      </c>
      <c r="AE3088" s="5">
        <v>0.2</v>
      </c>
      <c r="AF3088" s="5" t="s">
        <v>749</v>
      </c>
    </row>
    <row r="3089" ht="14.25" customHeight="1">
      <c r="A3089" s="7" t="s">
        <v>4285</v>
      </c>
      <c r="B3089" s="7" t="s">
        <v>647</v>
      </c>
      <c r="C3089" s="7"/>
      <c r="D3089" s="7" t="s">
        <v>1085</v>
      </c>
      <c r="E3089" s="68">
        <v>41640.0</v>
      </c>
      <c r="F3089" s="68">
        <v>42004.0</v>
      </c>
      <c r="G3089" s="7" t="s">
        <v>747</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749</v>
      </c>
    </row>
    <row r="3090" ht="14.25" customHeight="1">
      <c r="A3090" s="5" t="s">
        <v>4285</v>
      </c>
      <c r="B3090" s="5" t="s">
        <v>647</v>
      </c>
      <c r="C3090" s="5"/>
      <c r="D3090" s="5" t="s">
        <v>1089</v>
      </c>
      <c r="E3090" s="62">
        <v>41640.0</v>
      </c>
      <c r="F3090" s="62">
        <v>42004.0</v>
      </c>
      <c r="G3090" s="5" t="s">
        <v>747</v>
      </c>
      <c r="H3090" s="5">
        <v>1.0</v>
      </c>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t="s">
        <v>749</v>
      </c>
    </row>
    <row r="3091" ht="14.25" customHeight="1">
      <c r="A3091" s="7" t="s">
        <v>4285</v>
      </c>
      <c r="B3091" s="7" t="s">
        <v>647</v>
      </c>
      <c r="C3091" s="7"/>
      <c r="D3091" s="7" t="s">
        <v>1658</v>
      </c>
      <c r="E3091" s="68">
        <v>41640.0</v>
      </c>
      <c r="F3091" s="68">
        <v>42004.0</v>
      </c>
      <c r="G3091" s="7" t="s">
        <v>1003</v>
      </c>
      <c r="H3091" s="7">
        <v>0.2</v>
      </c>
      <c r="I3091" s="7">
        <v>0.2</v>
      </c>
      <c r="J3091" s="7">
        <v>0.2</v>
      </c>
      <c r="K3091" s="7">
        <v>0.2</v>
      </c>
      <c r="L3091" s="7">
        <v>0.2</v>
      </c>
      <c r="M3091" s="7">
        <v>0.2</v>
      </c>
      <c r="N3091" s="7">
        <v>0.2</v>
      </c>
      <c r="O3091" s="7">
        <v>0.3</v>
      </c>
      <c r="P3091" s="7">
        <v>0.5</v>
      </c>
      <c r="Q3091" s="7">
        <v>0.5</v>
      </c>
      <c r="R3091" s="7">
        <v>0.5</v>
      </c>
      <c r="S3091" s="7">
        <v>0.5</v>
      </c>
      <c r="T3091" s="7">
        <v>0.5</v>
      </c>
      <c r="U3091" s="7">
        <v>0.5</v>
      </c>
      <c r="V3091" s="7">
        <v>0.5</v>
      </c>
      <c r="W3091" s="7">
        <v>0.5</v>
      </c>
      <c r="X3091" s="7">
        <v>0.5</v>
      </c>
      <c r="Y3091" s="7">
        <v>0.3</v>
      </c>
      <c r="Z3091" s="7">
        <v>0.2</v>
      </c>
      <c r="AA3091" s="7">
        <v>0.2</v>
      </c>
      <c r="AB3091" s="7">
        <v>0.2</v>
      </c>
      <c r="AC3091" s="7">
        <v>0.2</v>
      </c>
      <c r="AD3091" s="7">
        <v>0.2</v>
      </c>
      <c r="AE3091" s="7">
        <v>0.2</v>
      </c>
      <c r="AF3091" s="7" t="s">
        <v>749</v>
      </c>
    </row>
    <row r="3092" ht="14.25" customHeight="1">
      <c r="A3092" s="7" t="s">
        <v>1492</v>
      </c>
      <c r="B3092" s="7" t="s">
        <v>2110</v>
      </c>
      <c r="C3092" s="7" t="s">
        <v>3372</v>
      </c>
      <c r="D3092" s="7" t="s">
        <v>1078</v>
      </c>
      <c r="E3092" s="68">
        <v>41640.0</v>
      </c>
      <c r="F3092" s="68">
        <v>42004.0</v>
      </c>
      <c r="G3092" s="68" t="s">
        <v>747</v>
      </c>
      <c r="H3092" s="125">
        <v>1.0</v>
      </c>
      <c r="I3092" s="126"/>
      <c r="J3092" s="126"/>
      <c r="K3092" s="126"/>
      <c r="L3092" s="126"/>
      <c r="M3092" s="126"/>
      <c r="N3092" s="126"/>
      <c r="O3092" s="126"/>
      <c r="P3092" s="126"/>
      <c r="Q3092" s="126"/>
      <c r="R3092" s="126"/>
      <c r="S3092" s="126"/>
      <c r="T3092" s="126"/>
      <c r="U3092" s="126"/>
      <c r="V3092" s="126"/>
      <c r="W3092" s="126"/>
      <c r="X3092" s="126"/>
      <c r="Y3092" s="126"/>
      <c r="Z3092" s="126"/>
      <c r="AA3092" s="126"/>
      <c r="AB3092" s="126"/>
      <c r="AC3092" s="126"/>
      <c r="AD3092" s="126"/>
      <c r="AE3092" s="126"/>
      <c r="AF3092" s="7"/>
    </row>
    <row r="3093" ht="14.25" customHeight="1">
      <c r="A3093" s="5" t="s">
        <v>1491</v>
      </c>
      <c r="B3093" s="5" t="s">
        <v>2110</v>
      </c>
      <c r="C3093" s="5" t="s">
        <v>3372</v>
      </c>
      <c r="D3093" s="5" t="s">
        <v>1078</v>
      </c>
      <c r="E3093" s="62">
        <v>41640.0</v>
      </c>
      <c r="F3093" s="62">
        <v>42004.0</v>
      </c>
      <c r="G3093" s="62" t="s">
        <v>747</v>
      </c>
      <c r="H3093" s="130">
        <v>1.0</v>
      </c>
      <c r="I3093" s="117"/>
      <c r="J3093" s="117"/>
      <c r="K3093" s="117"/>
      <c r="L3093" s="117"/>
      <c r="M3093" s="117"/>
      <c r="N3093" s="117"/>
      <c r="O3093" s="117"/>
      <c r="P3093" s="117"/>
      <c r="Q3093" s="117"/>
      <c r="R3093" s="117"/>
      <c r="S3093" s="117"/>
      <c r="T3093" s="117"/>
      <c r="U3093" s="117"/>
      <c r="V3093" s="117"/>
      <c r="W3093" s="117"/>
      <c r="X3093" s="117"/>
      <c r="Y3093" s="117"/>
      <c r="Z3093" s="117"/>
      <c r="AA3093" s="117"/>
      <c r="AB3093" s="117"/>
      <c r="AC3093" s="117"/>
      <c r="AD3093" s="117"/>
      <c r="AE3093" s="117"/>
      <c r="AF3093" s="5"/>
    </row>
    <row r="3094" ht="14.25" customHeight="1">
      <c r="A3094" s="7" t="s">
        <v>1484</v>
      </c>
      <c r="B3094" s="7" t="s">
        <v>2110</v>
      </c>
      <c r="C3094" s="7" t="s">
        <v>3372</v>
      </c>
      <c r="D3094" s="7" t="s">
        <v>1078</v>
      </c>
      <c r="E3094" s="68">
        <v>41640.0</v>
      </c>
      <c r="F3094" s="68">
        <v>42004.0</v>
      </c>
      <c r="G3094" s="68" t="s">
        <v>747</v>
      </c>
      <c r="H3094" s="125">
        <v>0.0</v>
      </c>
      <c r="I3094" s="126"/>
      <c r="J3094" s="126"/>
      <c r="K3094" s="126"/>
      <c r="L3094" s="126"/>
      <c r="M3094" s="126"/>
      <c r="N3094" s="126"/>
      <c r="O3094" s="126"/>
      <c r="P3094" s="126"/>
      <c r="Q3094" s="126"/>
      <c r="R3094" s="126"/>
      <c r="S3094" s="126"/>
      <c r="T3094" s="126"/>
      <c r="U3094" s="126"/>
      <c r="V3094" s="126"/>
      <c r="W3094" s="126"/>
      <c r="X3094" s="126"/>
      <c r="Y3094" s="126"/>
      <c r="Z3094" s="126"/>
      <c r="AA3094" s="126"/>
      <c r="AB3094" s="126"/>
      <c r="AC3094" s="126"/>
      <c r="AD3094" s="126"/>
      <c r="AE3094" s="126"/>
      <c r="AF3094" s="7"/>
    </row>
    <row r="3095" ht="14.25" customHeight="1">
      <c r="A3095" s="5" t="s">
        <v>1483</v>
      </c>
      <c r="B3095" s="5" t="s">
        <v>2110</v>
      </c>
      <c r="C3095" s="5" t="s">
        <v>3372</v>
      </c>
      <c r="D3095" s="5" t="s">
        <v>1078</v>
      </c>
      <c r="E3095" s="62">
        <v>41640.0</v>
      </c>
      <c r="F3095" s="62">
        <v>42004.0</v>
      </c>
      <c r="G3095" s="62" t="s">
        <v>747</v>
      </c>
      <c r="H3095" s="130">
        <v>1.0</v>
      </c>
      <c r="I3095" s="117"/>
      <c r="J3095" s="117"/>
      <c r="K3095" s="117"/>
      <c r="L3095" s="117"/>
      <c r="M3095" s="117"/>
      <c r="N3095" s="117"/>
      <c r="O3095" s="117"/>
      <c r="P3095" s="117"/>
      <c r="Q3095" s="117"/>
      <c r="R3095" s="117"/>
      <c r="S3095" s="117"/>
      <c r="T3095" s="117"/>
      <c r="U3095" s="117"/>
      <c r="V3095" s="117"/>
      <c r="W3095" s="117"/>
      <c r="X3095" s="117"/>
      <c r="Y3095" s="117"/>
      <c r="Z3095" s="117"/>
      <c r="AA3095" s="117"/>
      <c r="AB3095" s="117"/>
      <c r="AC3095" s="117"/>
      <c r="AD3095" s="117"/>
      <c r="AE3095" s="117"/>
      <c r="AF3095" s="5"/>
    </row>
    <row r="3096" ht="14.25" customHeight="1">
      <c r="A3096" s="7" t="s">
        <v>1593</v>
      </c>
      <c r="B3096" s="7" t="s">
        <v>2110</v>
      </c>
      <c r="C3096" s="7" t="s">
        <v>3372</v>
      </c>
      <c r="D3096" s="7" t="s">
        <v>1078</v>
      </c>
      <c r="E3096" s="68">
        <v>41640.0</v>
      </c>
      <c r="F3096" s="68">
        <v>42004.0</v>
      </c>
      <c r="G3096" s="68" t="s">
        <v>747</v>
      </c>
      <c r="H3096" s="125">
        <v>1.0</v>
      </c>
      <c r="I3096" s="126"/>
      <c r="J3096" s="126"/>
      <c r="K3096" s="126"/>
      <c r="L3096" s="126"/>
      <c r="M3096" s="126"/>
      <c r="N3096" s="126"/>
      <c r="O3096" s="126"/>
      <c r="P3096" s="126"/>
      <c r="Q3096" s="126"/>
      <c r="R3096" s="126"/>
      <c r="S3096" s="126"/>
      <c r="T3096" s="126"/>
      <c r="U3096" s="126"/>
      <c r="V3096" s="126"/>
      <c r="W3096" s="126"/>
      <c r="X3096" s="126"/>
      <c r="Y3096" s="126"/>
      <c r="Z3096" s="126"/>
      <c r="AA3096" s="126"/>
      <c r="AB3096" s="126"/>
      <c r="AC3096" s="126"/>
      <c r="AD3096" s="126"/>
      <c r="AE3096" s="126"/>
      <c r="AF3096" s="7"/>
    </row>
    <row r="3097" ht="14.25" customHeight="1">
      <c r="A3097" s="5" t="s">
        <v>1591</v>
      </c>
      <c r="B3097" s="5" t="s">
        <v>2110</v>
      </c>
      <c r="C3097" s="5" t="s">
        <v>3372</v>
      </c>
      <c r="D3097" s="5" t="s">
        <v>1078</v>
      </c>
      <c r="E3097" s="62">
        <v>41640.0</v>
      </c>
      <c r="F3097" s="62">
        <v>42004.0</v>
      </c>
      <c r="G3097" s="62" t="s">
        <v>747</v>
      </c>
      <c r="H3097" s="130">
        <v>1.0</v>
      </c>
      <c r="I3097" s="117"/>
      <c r="J3097" s="117"/>
      <c r="K3097" s="117"/>
      <c r="L3097" s="117"/>
      <c r="M3097" s="117"/>
      <c r="N3097" s="117"/>
      <c r="O3097" s="117"/>
      <c r="P3097" s="117"/>
      <c r="Q3097" s="117"/>
      <c r="R3097" s="117"/>
      <c r="S3097" s="117"/>
      <c r="T3097" s="117"/>
      <c r="U3097" s="117"/>
      <c r="V3097" s="117"/>
      <c r="W3097" s="117"/>
      <c r="X3097" s="117"/>
      <c r="Y3097" s="117"/>
      <c r="Z3097" s="117"/>
      <c r="AA3097" s="117"/>
      <c r="AB3097" s="117"/>
      <c r="AC3097" s="117"/>
      <c r="AD3097" s="117"/>
      <c r="AE3097" s="117"/>
      <c r="AF3097" s="5"/>
    </row>
    <row r="3098" ht="14.25" customHeight="1">
      <c r="A3098" s="5" t="s">
        <v>4286</v>
      </c>
      <c r="B3098" s="5" t="s">
        <v>1185</v>
      </c>
      <c r="C3098" s="5"/>
      <c r="D3098" s="5" t="s">
        <v>4279</v>
      </c>
      <c r="E3098" s="62">
        <v>41640.0</v>
      </c>
      <c r="F3098" s="62">
        <v>42004.0</v>
      </c>
      <c r="G3098" s="5" t="s">
        <v>1003</v>
      </c>
      <c r="H3098" s="5">
        <v>0.11</v>
      </c>
      <c r="I3098" s="5">
        <v>0.11</v>
      </c>
      <c r="J3098" s="5">
        <v>0.11</v>
      </c>
      <c r="K3098" s="5">
        <v>0.11</v>
      </c>
      <c r="L3098" s="5">
        <v>0.11</v>
      </c>
      <c r="M3098" s="5">
        <v>0.19</v>
      </c>
      <c r="N3098" s="5">
        <v>0.19</v>
      </c>
      <c r="O3098" s="5">
        <v>0.25</v>
      </c>
      <c r="P3098" s="5">
        <v>1.0</v>
      </c>
      <c r="Q3098" s="5">
        <v>1.0</v>
      </c>
      <c r="R3098" s="5">
        <v>0.86</v>
      </c>
      <c r="S3098" s="5">
        <v>0.86</v>
      </c>
      <c r="T3098" s="5">
        <v>1.0</v>
      </c>
      <c r="U3098" s="5">
        <v>0.86</v>
      </c>
      <c r="V3098" s="5">
        <v>0.86</v>
      </c>
      <c r="W3098" s="5">
        <v>0.86</v>
      </c>
      <c r="X3098" s="5">
        <v>0.86</v>
      </c>
      <c r="Y3098" s="5">
        <v>0.86</v>
      </c>
      <c r="Z3098" s="5">
        <v>0.25</v>
      </c>
      <c r="AA3098" s="5">
        <v>0.19</v>
      </c>
      <c r="AB3098" s="5">
        <v>0.11</v>
      </c>
      <c r="AC3098" s="5">
        <v>0.11</v>
      </c>
      <c r="AD3098" s="5">
        <v>0.11</v>
      </c>
      <c r="AE3098" s="5">
        <v>0.11</v>
      </c>
      <c r="AF3098" s="5" t="s">
        <v>749</v>
      </c>
    </row>
    <row r="3099" ht="14.25" customHeight="1">
      <c r="A3099" s="7" t="s">
        <v>4286</v>
      </c>
      <c r="B3099" s="7" t="s">
        <v>1185</v>
      </c>
      <c r="C3099" s="7"/>
      <c r="D3099" s="7" t="s">
        <v>1085</v>
      </c>
      <c r="E3099" s="68">
        <v>41640.0</v>
      </c>
      <c r="F3099" s="68">
        <v>42004.0</v>
      </c>
      <c r="G3099" s="7" t="s">
        <v>747</v>
      </c>
      <c r="H3099" s="7">
        <v>0.0</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749</v>
      </c>
    </row>
    <row r="3100" ht="14.25" customHeight="1">
      <c r="A3100" s="5" t="s">
        <v>4286</v>
      </c>
      <c r="B3100" s="5" t="s">
        <v>1185</v>
      </c>
      <c r="C3100" s="5"/>
      <c r="D3100" s="5" t="s">
        <v>1089</v>
      </c>
      <c r="E3100" s="62">
        <v>41640.0</v>
      </c>
      <c r="F3100" s="62">
        <v>42004.0</v>
      </c>
      <c r="G3100" s="5" t="s">
        <v>747</v>
      </c>
      <c r="H3100" s="5">
        <v>1.0</v>
      </c>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t="s">
        <v>749</v>
      </c>
    </row>
    <row r="3101" ht="14.25" customHeight="1">
      <c r="A3101" s="7" t="s">
        <v>4287</v>
      </c>
      <c r="B3101" s="7" t="s">
        <v>41</v>
      </c>
      <c r="C3101" s="7"/>
      <c r="D3101" s="7" t="s">
        <v>1078</v>
      </c>
      <c r="E3101" s="68">
        <v>41640.0</v>
      </c>
      <c r="F3101" s="68">
        <v>42004.0</v>
      </c>
      <c r="G3101" s="7" t="s">
        <v>1003</v>
      </c>
      <c r="H3101" s="7">
        <v>0.05</v>
      </c>
      <c r="I3101" s="7">
        <v>0.05</v>
      </c>
      <c r="J3101" s="7">
        <v>0.05</v>
      </c>
      <c r="K3101" s="7">
        <v>0.05</v>
      </c>
      <c r="L3101" s="7">
        <v>0.05</v>
      </c>
      <c r="M3101" s="7">
        <v>0.15</v>
      </c>
      <c r="N3101" s="7">
        <v>0.4</v>
      </c>
      <c r="O3101" s="7">
        <v>0.5</v>
      </c>
      <c r="P3101" s="7">
        <v>1.0</v>
      </c>
      <c r="Q3101" s="7">
        <v>1.0</v>
      </c>
      <c r="R3101" s="7">
        <v>1.0</v>
      </c>
      <c r="S3101" s="7">
        <v>1.0</v>
      </c>
      <c r="T3101" s="7">
        <v>1.0</v>
      </c>
      <c r="U3101" s="7">
        <v>1.0</v>
      </c>
      <c r="V3101" s="7">
        <v>1.0</v>
      </c>
      <c r="W3101" s="7">
        <v>1.0</v>
      </c>
      <c r="X3101" s="7">
        <v>1.0</v>
      </c>
      <c r="Y3101" s="7">
        <v>1.0</v>
      </c>
      <c r="Z3101" s="7">
        <v>0.5</v>
      </c>
      <c r="AA3101" s="7">
        <v>0.4</v>
      </c>
      <c r="AB3101" s="7">
        <v>0.15</v>
      </c>
      <c r="AC3101" s="7">
        <v>0.15</v>
      </c>
      <c r="AD3101" s="7">
        <v>0.05</v>
      </c>
      <c r="AE3101" s="7">
        <v>0.05</v>
      </c>
      <c r="AF3101" s="7" t="s">
        <v>749</v>
      </c>
    </row>
    <row r="3102" ht="14.25" customHeight="1">
      <c r="A3102" s="5" t="s">
        <v>4287</v>
      </c>
      <c r="B3102" s="5" t="s">
        <v>41</v>
      </c>
      <c r="C3102" s="5"/>
      <c r="D3102" s="5" t="s">
        <v>1085</v>
      </c>
      <c r="E3102" s="62">
        <v>41640.0</v>
      </c>
      <c r="F3102" s="62">
        <v>42004.0</v>
      </c>
      <c r="G3102" s="5" t="s">
        <v>747</v>
      </c>
      <c r="H3102" s="5">
        <v>0.0</v>
      </c>
      <c r="I3102" s="5"/>
      <c r="J3102" s="5"/>
      <c r="K3102" s="5"/>
      <c r="L3102" s="5"/>
      <c r="M3102" s="5"/>
      <c r="N3102" s="5"/>
      <c r="O3102" s="5"/>
      <c r="P3102" s="5"/>
      <c r="Q3102" s="5"/>
      <c r="R3102" s="5"/>
      <c r="S3102" s="5"/>
      <c r="T3102" s="5"/>
      <c r="U3102" s="5"/>
      <c r="V3102" s="5"/>
      <c r="W3102" s="5"/>
      <c r="X3102" s="5"/>
      <c r="Y3102" s="5"/>
      <c r="Z3102" s="5"/>
      <c r="AA3102" s="5"/>
      <c r="AB3102" s="5"/>
      <c r="AC3102" s="5"/>
      <c r="AD3102" s="5"/>
      <c r="AE3102" s="5"/>
      <c r="AF3102" s="5" t="s">
        <v>749</v>
      </c>
    </row>
    <row r="3103" ht="14.25" customHeight="1">
      <c r="A3103" s="7" t="s">
        <v>4287</v>
      </c>
      <c r="B3103" s="7" t="s">
        <v>41</v>
      </c>
      <c r="C3103" s="7"/>
      <c r="D3103" s="7" t="s">
        <v>1089</v>
      </c>
      <c r="E3103" s="68">
        <v>41640.0</v>
      </c>
      <c r="F3103" s="68">
        <v>42004.0</v>
      </c>
      <c r="G3103" s="7" t="s">
        <v>747</v>
      </c>
      <c r="H3103" s="7">
        <v>1.0</v>
      </c>
      <c r="I3103" s="7"/>
      <c r="J3103" s="7"/>
      <c r="K3103" s="7"/>
      <c r="L3103" s="7"/>
      <c r="M3103" s="7"/>
      <c r="N3103" s="7"/>
      <c r="O3103" s="7"/>
      <c r="P3103" s="7"/>
      <c r="Q3103" s="7"/>
      <c r="R3103" s="7"/>
      <c r="S3103" s="7"/>
      <c r="T3103" s="7"/>
      <c r="U3103" s="7"/>
      <c r="V3103" s="7"/>
      <c r="W3103" s="7"/>
      <c r="X3103" s="7"/>
      <c r="Y3103" s="7"/>
      <c r="Z3103" s="7"/>
      <c r="AA3103" s="7"/>
      <c r="AB3103" s="7"/>
      <c r="AC3103" s="7"/>
      <c r="AD3103" s="7"/>
      <c r="AE3103" s="7"/>
      <c r="AF3103" s="7" t="s">
        <v>749</v>
      </c>
    </row>
    <row r="3104" ht="14.25" customHeight="1">
      <c r="A3104" s="5" t="s">
        <v>4287</v>
      </c>
      <c r="B3104" s="5" t="s">
        <v>41</v>
      </c>
      <c r="C3104" s="5"/>
      <c r="D3104" s="5" t="s">
        <v>1658</v>
      </c>
      <c r="E3104" s="62">
        <v>41640.0</v>
      </c>
      <c r="F3104" s="62">
        <v>42004.0</v>
      </c>
      <c r="G3104" s="5" t="s">
        <v>1003</v>
      </c>
      <c r="H3104" s="5">
        <v>0.05</v>
      </c>
      <c r="I3104" s="5">
        <v>0.05</v>
      </c>
      <c r="J3104" s="5">
        <v>0.05</v>
      </c>
      <c r="K3104" s="5">
        <v>0.05</v>
      </c>
      <c r="L3104" s="5">
        <v>0.05</v>
      </c>
      <c r="M3104" s="5">
        <v>0.15</v>
      </c>
      <c r="N3104" s="5">
        <v>0.3</v>
      </c>
      <c r="O3104" s="5">
        <v>0.4</v>
      </c>
      <c r="P3104" s="5">
        <v>0.6</v>
      </c>
      <c r="Q3104" s="5">
        <v>0.6</v>
      </c>
      <c r="R3104" s="5">
        <v>0.6</v>
      </c>
      <c r="S3104" s="5">
        <v>0.6</v>
      </c>
      <c r="T3104" s="5">
        <v>0.6</v>
      </c>
      <c r="U3104" s="5">
        <v>0.6</v>
      </c>
      <c r="V3104" s="5">
        <v>0.6</v>
      </c>
      <c r="W3104" s="5">
        <v>0.6</v>
      </c>
      <c r="X3104" s="5">
        <v>0.6</v>
      </c>
      <c r="Y3104" s="5">
        <v>0.6</v>
      </c>
      <c r="Z3104" s="5">
        <v>0.4</v>
      </c>
      <c r="AA3104" s="5">
        <v>0.3</v>
      </c>
      <c r="AB3104" s="5">
        <v>0.15</v>
      </c>
      <c r="AC3104" s="5">
        <v>0.15</v>
      </c>
      <c r="AD3104" s="5">
        <v>0.05</v>
      </c>
      <c r="AE3104" s="5">
        <v>0.05</v>
      </c>
      <c r="AF3104" s="5" t="s">
        <v>749</v>
      </c>
    </row>
    <row r="3105" ht="14.25" customHeight="1">
      <c r="A3105" s="7" t="s">
        <v>4288</v>
      </c>
      <c r="B3105" s="7" t="s">
        <v>647</v>
      </c>
      <c r="C3105" s="7"/>
      <c r="D3105" s="7" t="s">
        <v>1078</v>
      </c>
      <c r="E3105" s="68">
        <v>41640.0</v>
      </c>
      <c r="F3105" s="68">
        <v>42004.0</v>
      </c>
      <c r="G3105" s="7" t="s">
        <v>1003</v>
      </c>
      <c r="H3105" s="7">
        <v>0.0</v>
      </c>
      <c r="I3105" s="7">
        <v>0.0</v>
      </c>
      <c r="J3105" s="7">
        <v>0.0</v>
      </c>
      <c r="K3105" s="7">
        <v>0.0</v>
      </c>
      <c r="L3105" s="7">
        <v>0.0</v>
      </c>
      <c r="M3105" s="7">
        <v>0.1</v>
      </c>
      <c r="N3105" s="7">
        <v>0.1</v>
      </c>
      <c r="O3105" s="7">
        <v>0.2</v>
      </c>
      <c r="P3105" s="7">
        <v>0.2</v>
      </c>
      <c r="Q3105" s="7">
        <v>0.2</v>
      </c>
      <c r="R3105" s="7">
        <v>0.2</v>
      </c>
      <c r="S3105" s="7">
        <v>0.2</v>
      </c>
      <c r="T3105" s="7">
        <v>0.7</v>
      </c>
      <c r="U3105" s="7">
        <v>0.2</v>
      </c>
      <c r="V3105" s="7">
        <v>0.2</v>
      </c>
      <c r="W3105" s="7">
        <v>0.2</v>
      </c>
      <c r="X3105" s="7">
        <v>0.2</v>
      </c>
      <c r="Y3105" s="7">
        <v>0.2</v>
      </c>
      <c r="Z3105" s="7">
        <v>0.1</v>
      </c>
      <c r="AA3105" s="7">
        <v>0.1</v>
      </c>
      <c r="AB3105" s="7">
        <v>0.0</v>
      </c>
      <c r="AC3105" s="7">
        <v>0.0</v>
      </c>
      <c r="AD3105" s="7">
        <v>0.0</v>
      </c>
      <c r="AE3105" s="7">
        <v>0.0</v>
      </c>
      <c r="AF3105" s="7" t="s">
        <v>749</v>
      </c>
    </row>
    <row r="3106" ht="14.25" customHeight="1">
      <c r="A3106" s="5" t="s">
        <v>4288</v>
      </c>
      <c r="B3106" s="5" t="s">
        <v>647</v>
      </c>
      <c r="C3106" s="5"/>
      <c r="D3106" s="5" t="s">
        <v>1085</v>
      </c>
      <c r="E3106" s="62">
        <v>41640.0</v>
      </c>
      <c r="F3106" s="62">
        <v>42004.0</v>
      </c>
      <c r="G3106" s="5" t="s">
        <v>747</v>
      </c>
      <c r="H3106" s="5">
        <v>0.0</v>
      </c>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t="s">
        <v>749</v>
      </c>
    </row>
    <row r="3107" ht="14.25" customHeight="1">
      <c r="A3107" s="7" t="s">
        <v>4288</v>
      </c>
      <c r="B3107" s="7" t="s">
        <v>647</v>
      </c>
      <c r="C3107" s="7"/>
      <c r="D3107" s="7" t="s">
        <v>1089</v>
      </c>
      <c r="E3107" s="68">
        <v>41640.0</v>
      </c>
      <c r="F3107" s="68">
        <v>42004.0</v>
      </c>
      <c r="G3107" s="7" t="s">
        <v>747</v>
      </c>
      <c r="H3107" s="7">
        <v>1.0</v>
      </c>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7" t="s">
        <v>749</v>
      </c>
    </row>
    <row r="3108" ht="14.25" customHeight="1">
      <c r="A3108" s="5" t="s">
        <v>4288</v>
      </c>
      <c r="B3108" s="5" t="s">
        <v>647</v>
      </c>
      <c r="C3108" s="5"/>
      <c r="D3108" s="5" t="s">
        <v>1658</v>
      </c>
      <c r="E3108" s="62">
        <v>41640.0</v>
      </c>
      <c r="F3108" s="62">
        <v>42004.0</v>
      </c>
      <c r="G3108" s="5" t="s">
        <v>1003</v>
      </c>
      <c r="H3108" s="5">
        <v>0.0</v>
      </c>
      <c r="I3108" s="5">
        <v>0.0</v>
      </c>
      <c r="J3108" s="5">
        <v>0.0</v>
      </c>
      <c r="K3108" s="5">
        <v>0.0</v>
      </c>
      <c r="L3108" s="5">
        <v>0.0</v>
      </c>
      <c r="M3108" s="5">
        <v>0.05</v>
      </c>
      <c r="N3108" s="5">
        <v>0.05</v>
      </c>
      <c r="O3108" s="5">
        <v>0.05</v>
      </c>
      <c r="P3108" s="5">
        <v>0.1</v>
      </c>
      <c r="Q3108" s="5">
        <v>0.1</v>
      </c>
      <c r="R3108" s="5">
        <v>0.1</v>
      </c>
      <c r="S3108" s="5">
        <v>0.1</v>
      </c>
      <c r="T3108" s="5">
        <v>0.2</v>
      </c>
      <c r="U3108" s="5">
        <v>0.1</v>
      </c>
      <c r="V3108" s="5">
        <v>0.1</v>
      </c>
      <c r="W3108" s="5">
        <v>0.1</v>
      </c>
      <c r="X3108" s="5">
        <v>0.1</v>
      </c>
      <c r="Y3108" s="5">
        <v>0.1</v>
      </c>
      <c r="Z3108" s="5">
        <v>0.05</v>
      </c>
      <c r="AA3108" s="5">
        <v>0.05</v>
      </c>
      <c r="AB3108" s="5">
        <v>0.0</v>
      </c>
      <c r="AC3108" s="5">
        <v>0.0</v>
      </c>
      <c r="AD3108" s="5">
        <v>0.0</v>
      </c>
      <c r="AE3108" s="5">
        <v>0.0</v>
      </c>
      <c r="AF3108" s="5" t="s">
        <v>749</v>
      </c>
    </row>
    <row r="3109" ht="14.25" customHeight="1">
      <c r="A3109" s="7" t="s">
        <v>4289</v>
      </c>
      <c r="B3109" s="7" t="s">
        <v>41</v>
      </c>
      <c r="C3109" s="7"/>
      <c r="D3109" s="7" t="s">
        <v>4279</v>
      </c>
      <c r="E3109" s="68">
        <v>41640.0</v>
      </c>
      <c r="F3109" s="68">
        <v>42004.0</v>
      </c>
      <c r="G3109" s="7" t="s">
        <v>1003</v>
      </c>
      <c r="H3109" s="7">
        <v>0.1</v>
      </c>
      <c r="I3109" s="7">
        <v>0.1</v>
      </c>
      <c r="J3109" s="7">
        <v>0.1</v>
      </c>
      <c r="K3109" s="7">
        <v>0.1</v>
      </c>
      <c r="L3109" s="7">
        <v>0.1</v>
      </c>
      <c r="M3109" s="7">
        <v>0.1</v>
      </c>
      <c r="N3109" s="7">
        <v>0.1</v>
      </c>
      <c r="O3109" s="7">
        <v>0.2</v>
      </c>
      <c r="P3109" s="7">
        <v>0.4</v>
      </c>
      <c r="Q3109" s="7">
        <v>0.4</v>
      </c>
      <c r="R3109" s="7">
        <v>0.4</v>
      </c>
      <c r="S3109" s="7">
        <v>0.4</v>
      </c>
      <c r="T3109" s="7">
        <v>0.4</v>
      </c>
      <c r="U3109" s="7">
        <v>0.4</v>
      </c>
      <c r="V3109" s="7">
        <v>0.4</v>
      </c>
      <c r="W3109" s="7">
        <v>0.4</v>
      </c>
      <c r="X3109" s="7">
        <v>0.4</v>
      </c>
      <c r="Y3109" s="7">
        <v>0.4</v>
      </c>
      <c r="Z3109" s="7">
        <v>0.2</v>
      </c>
      <c r="AA3109" s="7">
        <v>0.2</v>
      </c>
      <c r="AB3109" s="7">
        <v>0.2</v>
      </c>
      <c r="AC3109" s="7">
        <v>0.2</v>
      </c>
      <c r="AD3109" s="7">
        <v>0.1</v>
      </c>
      <c r="AE3109" s="7">
        <v>0.1</v>
      </c>
      <c r="AF3109" s="7" t="s">
        <v>749</v>
      </c>
    </row>
    <row r="3110" ht="14.25" customHeight="1">
      <c r="A3110" s="5" t="s">
        <v>4289</v>
      </c>
      <c r="B3110" s="5" t="s">
        <v>41</v>
      </c>
      <c r="C3110" s="5"/>
      <c r="D3110" s="5" t="s">
        <v>1085</v>
      </c>
      <c r="E3110" s="62">
        <v>41640.0</v>
      </c>
      <c r="F3110" s="62">
        <v>42004.0</v>
      </c>
      <c r="G3110" s="5" t="s">
        <v>747</v>
      </c>
      <c r="H3110" s="5">
        <v>0.0</v>
      </c>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t="s">
        <v>749</v>
      </c>
    </row>
    <row r="3111" ht="14.25" customHeight="1">
      <c r="A3111" s="7" t="s">
        <v>4289</v>
      </c>
      <c r="B3111" s="7" t="s">
        <v>41</v>
      </c>
      <c r="C3111" s="7"/>
      <c r="D3111" s="7" t="s">
        <v>1089</v>
      </c>
      <c r="E3111" s="68">
        <v>41640.0</v>
      </c>
      <c r="F3111" s="68">
        <v>42004.0</v>
      </c>
      <c r="G3111" s="7" t="s">
        <v>747</v>
      </c>
      <c r="H3111" s="7">
        <v>1.0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749</v>
      </c>
    </row>
    <row r="3112" ht="14.25" customHeight="1">
      <c r="A3112" s="5" t="s">
        <v>4290</v>
      </c>
      <c r="B3112" s="5" t="s">
        <v>1173</v>
      </c>
      <c r="C3112" s="5"/>
      <c r="D3112" s="5" t="s">
        <v>743</v>
      </c>
      <c r="E3112" s="62">
        <v>41640.0</v>
      </c>
      <c r="F3112" s="62">
        <v>42004.0</v>
      </c>
      <c r="G3112" s="5" t="s">
        <v>747</v>
      </c>
      <c r="H3112" s="5">
        <v>40.0</v>
      </c>
      <c r="I3112" s="5"/>
      <c r="J3112" s="5"/>
      <c r="K3112" s="5"/>
      <c r="L3112" s="5"/>
      <c r="M3112" s="5"/>
      <c r="N3112" s="5"/>
      <c r="O3112" s="5"/>
      <c r="P3112" s="5"/>
      <c r="Q3112" s="5"/>
      <c r="R3112" s="5"/>
      <c r="S3112" s="5"/>
      <c r="T3112" s="5"/>
      <c r="U3112" s="5"/>
      <c r="V3112" s="5"/>
      <c r="W3112" s="5"/>
      <c r="X3112" s="5"/>
      <c r="Y3112" s="5"/>
      <c r="Z3112" s="5"/>
      <c r="AA3112" s="5"/>
      <c r="AB3112" s="5"/>
      <c r="AC3112" s="5"/>
      <c r="AD3112" s="5"/>
      <c r="AE3112" s="5"/>
      <c r="AF3112" s="5" t="s">
        <v>749</v>
      </c>
    </row>
    <row r="3113" ht="14.25" customHeight="1">
      <c r="A3113" s="7" t="s">
        <v>4291</v>
      </c>
      <c r="B3113" s="7" t="s">
        <v>1173</v>
      </c>
      <c r="C3113" s="7"/>
      <c r="D3113" s="7" t="s">
        <v>743</v>
      </c>
      <c r="E3113" s="68">
        <v>41640.0</v>
      </c>
      <c r="F3113" s="68">
        <v>42004.0</v>
      </c>
      <c r="G3113" s="7" t="s">
        <v>747</v>
      </c>
      <c r="H3113" s="7">
        <v>15.6</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749</v>
      </c>
    </row>
    <row r="3114" ht="14.25" customHeight="1">
      <c r="A3114" s="5" t="s">
        <v>4292</v>
      </c>
      <c r="B3114" s="5" t="s">
        <v>742</v>
      </c>
      <c r="C3114" s="5"/>
      <c r="D3114" s="5" t="s">
        <v>743</v>
      </c>
      <c r="E3114" s="62">
        <v>41640.0</v>
      </c>
      <c r="F3114" s="62">
        <v>42004.0</v>
      </c>
      <c r="G3114" s="5" t="s">
        <v>747</v>
      </c>
      <c r="H3114" s="5">
        <v>0.0</v>
      </c>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t="s">
        <v>749</v>
      </c>
    </row>
    <row r="3115" ht="14.25" customHeight="1">
      <c r="A3115" s="7" t="s">
        <v>4293</v>
      </c>
      <c r="B3115" s="7" t="s">
        <v>41</v>
      </c>
      <c r="C3115" s="7" t="s">
        <v>3372</v>
      </c>
      <c r="D3115" s="7" t="s">
        <v>743</v>
      </c>
      <c r="E3115" s="68">
        <v>41640.0</v>
      </c>
      <c r="F3115" s="68">
        <v>42004.0</v>
      </c>
      <c r="G3115" s="68" t="s">
        <v>1003</v>
      </c>
      <c r="H3115" s="125">
        <v>0.0</v>
      </c>
      <c r="I3115" s="125">
        <v>0.0</v>
      </c>
      <c r="J3115" s="125">
        <v>0.0</v>
      </c>
      <c r="K3115" s="125">
        <v>0.0</v>
      </c>
      <c r="L3115" s="125">
        <v>0.0</v>
      </c>
      <c r="M3115" s="125">
        <v>0.0</v>
      </c>
      <c r="N3115" s="125">
        <v>0.0</v>
      </c>
      <c r="O3115" s="125">
        <v>1.0</v>
      </c>
      <c r="P3115" s="125">
        <v>1.0</v>
      </c>
      <c r="Q3115" s="125">
        <v>1.0</v>
      </c>
      <c r="R3115" s="125">
        <v>1.0</v>
      </c>
      <c r="S3115" s="125">
        <v>1.0</v>
      </c>
      <c r="T3115" s="125">
        <v>1.0</v>
      </c>
      <c r="U3115" s="125">
        <v>1.0</v>
      </c>
      <c r="V3115" s="125">
        <v>1.0</v>
      </c>
      <c r="W3115" s="125">
        <v>1.0</v>
      </c>
      <c r="X3115" s="125">
        <v>1.0</v>
      </c>
      <c r="Y3115" s="125">
        <v>1.0</v>
      </c>
      <c r="Z3115" s="125">
        <v>1.0</v>
      </c>
      <c r="AA3115" s="125">
        <v>1.0</v>
      </c>
      <c r="AB3115" s="125">
        <v>1.0</v>
      </c>
      <c r="AC3115" s="125">
        <v>1.0</v>
      </c>
      <c r="AD3115" s="125">
        <v>1.0</v>
      </c>
      <c r="AE3115" s="125">
        <v>1.0</v>
      </c>
      <c r="AF3115" s="7"/>
    </row>
    <row r="3116" ht="14.25" customHeight="1">
      <c r="A3116" s="5" t="s">
        <v>1432</v>
      </c>
      <c r="B3116" s="5" t="s">
        <v>41</v>
      </c>
      <c r="C3116" s="5" t="s">
        <v>3372</v>
      </c>
      <c r="D3116" s="5" t="s">
        <v>743</v>
      </c>
      <c r="E3116" s="62">
        <v>41640.0</v>
      </c>
      <c r="F3116" s="62">
        <v>42004.0</v>
      </c>
      <c r="G3116" s="62" t="s">
        <v>747</v>
      </c>
      <c r="H3116" s="130">
        <v>1.0</v>
      </c>
      <c r="I3116" s="117"/>
      <c r="J3116" s="117"/>
      <c r="K3116" s="117"/>
      <c r="L3116" s="117"/>
      <c r="M3116" s="117"/>
      <c r="N3116" s="117"/>
      <c r="O3116" s="117"/>
      <c r="P3116" s="117"/>
      <c r="Q3116" s="117"/>
      <c r="R3116" s="117"/>
      <c r="S3116" s="117"/>
      <c r="T3116" s="117"/>
      <c r="U3116" s="117"/>
      <c r="V3116" s="117"/>
      <c r="W3116" s="117"/>
      <c r="X3116" s="117"/>
      <c r="Y3116" s="117"/>
      <c r="Z3116" s="117"/>
      <c r="AA3116" s="117"/>
      <c r="AB3116" s="117"/>
      <c r="AC3116" s="117"/>
      <c r="AD3116" s="117"/>
      <c r="AE3116" s="117"/>
      <c r="AF3116" s="5"/>
    </row>
    <row r="3117" ht="14.25" customHeight="1">
      <c r="A3117" s="7" t="s">
        <v>1430</v>
      </c>
      <c r="B3117" s="7" t="s">
        <v>2110</v>
      </c>
      <c r="C3117" s="7" t="s">
        <v>3372</v>
      </c>
      <c r="D3117" s="7" t="s">
        <v>4253</v>
      </c>
      <c r="E3117" s="68">
        <v>41640.0</v>
      </c>
      <c r="F3117" s="68">
        <v>42004.0</v>
      </c>
      <c r="G3117" s="68" t="s">
        <v>1003</v>
      </c>
      <c r="H3117" s="125">
        <v>0.0</v>
      </c>
      <c r="I3117" s="125">
        <v>0.0</v>
      </c>
      <c r="J3117" s="125">
        <v>0.0</v>
      </c>
      <c r="K3117" s="125">
        <v>0.0</v>
      </c>
      <c r="L3117" s="125">
        <v>0.0</v>
      </c>
      <c r="M3117" s="125">
        <v>0.0</v>
      </c>
      <c r="N3117" s="125">
        <v>0.0</v>
      </c>
      <c r="O3117" s="125">
        <v>1.0</v>
      </c>
      <c r="P3117" s="125">
        <v>1.0</v>
      </c>
      <c r="Q3117" s="125">
        <v>1.0</v>
      </c>
      <c r="R3117" s="125">
        <v>1.0</v>
      </c>
      <c r="S3117" s="125">
        <v>1.0</v>
      </c>
      <c r="T3117" s="125">
        <v>1.0</v>
      </c>
      <c r="U3117" s="125">
        <v>1.0</v>
      </c>
      <c r="V3117" s="125">
        <v>1.0</v>
      </c>
      <c r="W3117" s="125">
        <v>1.0</v>
      </c>
      <c r="X3117" s="125">
        <v>1.0</v>
      </c>
      <c r="Y3117" s="125">
        <v>1.0</v>
      </c>
      <c r="Z3117" s="125">
        <v>0.0</v>
      </c>
      <c r="AA3117" s="125">
        <v>0.0</v>
      </c>
      <c r="AB3117" s="125">
        <v>0.0</v>
      </c>
      <c r="AC3117" s="125">
        <v>0.0</v>
      </c>
      <c r="AD3117" s="125">
        <v>0.0</v>
      </c>
      <c r="AE3117" s="125">
        <v>0.0</v>
      </c>
      <c r="AF3117" s="7"/>
    </row>
    <row r="3118" ht="14.25" customHeight="1">
      <c r="A3118" s="5" t="s">
        <v>1430</v>
      </c>
      <c r="B3118" s="5" t="s">
        <v>2110</v>
      </c>
      <c r="C3118" s="5" t="s">
        <v>3372</v>
      </c>
      <c r="D3118" s="5" t="s">
        <v>1623</v>
      </c>
      <c r="E3118" s="62">
        <v>41640.0</v>
      </c>
      <c r="F3118" s="62">
        <v>42004.0</v>
      </c>
      <c r="G3118" s="62" t="s">
        <v>747</v>
      </c>
      <c r="H3118" s="130">
        <v>0.0</v>
      </c>
      <c r="I3118" s="117"/>
      <c r="J3118" s="117"/>
      <c r="K3118" s="117"/>
      <c r="L3118" s="117"/>
      <c r="M3118" s="117"/>
      <c r="N3118" s="117"/>
      <c r="O3118" s="117"/>
      <c r="P3118" s="117"/>
      <c r="Q3118" s="117"/>
      <c r="R3118" s="117"/>
      <c r="S3118" s="117"/>
      <c r="T3118" s="117"/>
      <c r="U3118" s="117"/>
      <c r="V3118" s="117"/>
      <c r="W3118" s="117"/>
      <c r="X3118" s="117"/>
      <c r="Y3118" s="117"/>
      <c r="Z3118" s="117"/>
      <c r="AA3118" s="117"/>
      <c r="AB3118" s="117"/>
      <c r="AC3118" s="117"/>
      <c r="AD3118" s="117"/>
      <c r="AE3118" s="117"/>
      <c r="AF3118" s="5"/>
    </row>
    <row r="3119" ht="14.25" customHeight="1">
      <c r="A3119" s="5" t="s">
        <v>1429</v>
      </c>
      <c r="B3119" s="5" t="s">
        <v>2110</v>
      </c>
      <c r="C3119" s="5" t="s">
        <v>3372</v>
      </c>
      <c r="D3119" s="5" t="s">
        <v>1223</v>
      </c>
      <c r="E3119" s="62">
        <v>41640.0</v>
      </c>
      <c r="F3119" s="62">
        <v>42004.0</v>
      </c>
      <c r="G3119" s="62" t="s">
        <v>1003</v>
      </c>
      <c r="H3119" s="132">
        <v>0.0</v>
      </c>
      <c r="I3119" s="132">
        <v>0.0</v>
      </c>
      <c r="J3119" s="132">
        <v>0.0</v>
      </c>
      <c r="K3119" s="132">
        <v>0.0</v>
      </c>
      <c r="L3119" s="132">
        <v>0.0</v>
      </c>
      <c r="M3119" s="132">
        <v>0.0</v>
      </c>
      <c r="N3119" s="132">
        <v>1.0</v>
      </c>
      <c r="O3119" s="132">
        <v>1.0</v>
      </c>
      <c r="P3119" s="132">
        <v>1.0</v>
      </c>
      <c r="Q3119" s="132">
        <v>1.0</v>
      </c>
      <c r="R3119" s="132">
        <v>1.0</v>
      </c>
      <c r="S3119" s="132">
        <v>1.0</v>
      </c>
      <c r="T3119" s="132">
        <v>1.0</v>
      </c>
      <c r="U3119" s="132">
        <v>1.0</v>
      </c>
      <c r="V3119" s="132">
        <v>1.0</v>
      </c>
      <c r="W3119" s="132">
        <v>1.0</v>
      </c>
      <c r="X3119" s="132">
        <v>1.0</v>
      </c>
      <c r="Y3119" s="132">
        <v>1.0</v>
      </c>
      <c r="Z3119" s="132">
        <v>1.0</v>
      </c>
      <c r="AA3119" s="130">
        <v>0.0</v>
      </c>
      <c r="AB3119" s="130">
        <v>0.0</v>
      </c>
      <c r="AC3119" s="130">
        <v>0.0</v>
      </c>
      <c r="AD3119" s="130">
        <v>0.0</v>
      </c>
      <c r="AE3119" s="130">
        <v>0.0</v>
      </c>
      <c r="AF3119" s="5"/>
    </row>
    <row r="3120" ht="14.25" customHeight="1">
      <c r="A3120" s="7" t="s">
        <v>1429</v>
      </c>
      <c r="B3120" s="7" t="s">
        <v>2110</v>
      </c>
      <c r="C3120" s="7" t="s">
        <v>3372</v>
      </c>
      <c r="D3120" s="7" t="s">
        <v>4253</v>
      </c>
      <c r="E3120" s="68">
        <v>41640.0</v>
      </c>
      <c r="F3120" s="68">
        <v>42004.0</v>
      </c>
      <c r="G3120" s="68" t="s">
        <v>747</v>
      </c>
      <c r="H3120" s="125">
        <v>0.0</v>
      </c>
      <c r="I3120" s="126"/>
      <c r="J3120" s="126"/>
      <c r="K3120" s="126"/>
      <c r="L3120" s="126"/>
      <c r="M3120" s="126"/>
      <c r="N3120" s="126"/>
      <c r="O3120" s="126"/>
      <c r="P3120" s="126"/>
      <c r="Q3120" s="126"/>
      <c r="R3120" s="126"/>
      <c r="S3120" s="126"/>
      <c r="T3120" s="126"/>
      <c r="U3120" s="126"/>
      <c r="V3120" s="126"/>
      <c r="W3120" s="126"/>
      <c r="X3120" s="126"/>
      <c r="Y3120" s="126"/>
      <c r="Z3120" s="126"/>
      <c r="AA3120" s="126"/>
      <c r="AB3120" s="126"/>
      <c r="AC3120" s="126"/>
      <c r="AD3120" s="126"/>
      <c r="AE3120" s="126"/>
      <c r="AF3120" s="7"/>
    </row>
    <row r="3121" ht="14.25" customHeight="1">
      <c r="A3121" s="5" t="s">
        <v>1429</v>
      </c>
      <c r="B3121" s="5" t="s">
        <v>2110</v>
      </c>
      <c r="C3121" s="5" t="s">
        <v>3372</v>
      </c>
      <c r="D3121" s="5" t="s">
        <v>1223</v>
      </c>
      <c r="E3121" s="62">
        <v>41640.0</v>
      </c>
      <c r="F3121" s="62">
        <v>42004.0</v>
      </c>
      <c r="G3121" s="62" t="s">
        <v>1003</v>
      </c>
      <c r="H3121" s="130">
        <v>0.0</v>
      </c>
      <c r="I3121" s="130">
        <v>0.0</v>
      </c>
      <c r="J3121" s="130">
        <v>0.0</v>
      </c>
      <c r="K3121" s="130">
        <v>0.0</v>
      </c>
      <c r="L3121" s="130">
        <v>0.0</v>
      </c>
      <c r="M3121" s="130">
        <v>0.0</v>
      </c>
      <c r="N3121" s="130">
        <v>0.0</v>
      </c>
      <c r="O3121" s="130">
        <v>1.0</v>
      </c>
      <c r="P3121" s="130">
        <v>1.0</v>
      </c>
      <c r="Q3121" s="130">
        <v>1.0</v>
      </c>
      <c r="R3121" s="130">
        <v>1.0</v>
      </c>
      <c r="S3121" s="130">
        <v>1.0</v>
      </c>
      <c r="T3121" s="130">
        <v>1.0</v>
      </c>
      <c r="U3121" s="130">
        <v>1.0</v>
      </c>
      <c r="V3121" s="130">
        <v>1.0</v>
      </c>
      <c r="W3121" s="130">
        <v>1.0</v>
      </c>
      <c r="X3121" s="130">
        <v>1.0</v>
      </c>
      <c r="Y3121" s="130">
        <v>1.0</v>
      </c>
      <c r="Z3121" s="130">
        <v>1.0</v>
      </c>
      <c r="AA3121" s="130">
        <v>1.0</v>
      </c>
      <c r="AB3121" s="130">
        <v>1.0</v>
      </c>
      <c r="AC3121" s="130">
        <v>1.0</v>
      </c>
      <c r="AD3121" s="130">
        <v>0.0</v>
      </c>
      <c r="AE3121" s="130">
        <v>0.0</v>
      </c>
      <c r="AF3121" s="5"/>
    </row>
    <row r="3122" ht="14.25" customHeight="1">
      <c r="A3122" s="7" t="s">
        <v>4294</v>
      </c>
      <c r="B3122" s="7" t="s">
        <v>886</v>
      </c>
      <c r="C3122" s="7" t="s">
        <v>887</v>
      </c>
      <c r="D3122" s="7" t="s">
        <v>743</v>
      </c>
      <c r="E3122" s="68">
        <v>41640.0</v>
      </c>
      <c r="F3122" s="68">
        <v>42004.0</v>
      </c>
      <c r="G3122" s="7" t="s">
        <v>747</v>
      </c>
      <c r="H3122" s="7">
        <v>120.0</v>
      </c>
      <c r="I3122" s="7"/>
      <c r="J3122" s="7"/>
      <c r="K3122" s="7"/>
      <c r="L3122" s="7"/>
      <c r="M3122" s="7"/>
      <c r="N3122" s="7"/>
      <c r="O3122" s="7"/>
      <c r="P3122" s="7"/>
      <c r="Q3122" s="7"/>
      <c r="R3122" s="7"/>
      <c r="S3122" s="7"/>
      <c r="T3122" s="7"/>
      <c r="U3122" s="7"/>
      <c r="V3122" s="7"/>
      <c r="W3122" s="7"/>
      <c r="X3122" s="7"/>
      <c r="Y3122" s="7"/>
      <c r="Z3122" s="7"/>
      <c r="AA3122" s="7"/>
      <c r="AB3122" s="7"/>
      <c r="AC3122" s="7"/>
      <c r="AD3122" s="7"/>
      <c r="AE3122" s="7"/>
      <c r="AF3122" s="7" t="s">
        <v>749</v>
      </c>
    </row>
    <row r="3123" ht="14.25" customHeight="1">
      <c r="A3123" s="5" t="s">
        <v>4295</v>
      </c>
      <c r="B3123" s="5" t="s">
        <v>1185</v>
      </c>
      <c r="C3123" s="5"/>
      <c r="D3123" s="5" t="s">
        <v>1078</v>
      </c>
      <c r="E3123" s="62">
        <v>41640.0</v>
      </c>
      <c r="F3123" s="62">
        <v>42004.0</v>
      </c>
      <c r="G3123" s="5" t="s">
        <v>1003</v>
      </c>
      <c r="H3123" s="5">
        <v>0.2</v>
      </c>
      <c r="I3123" s="5">
        <v>0.2</v>
      </c>
      <c r="J3123" s="5">
        <v>0.2</v>
      </c>
      <c r="K3123" s="5">
        <v>0.2</v>
      </c>
      <c r="L3123" s="5">
        <v>0.2</v>
      </c>
      <c r="M3123" s="5">
        <v>0.2</v>
      </c>
      <c r="N3123" s="5">
        <v>0.2</v>
      </c>
      <c r="O3123" s="5">
        <v>0.4</v>
      </c>
      <c r="P3123" s="5">
        <v>0.7</v>
      </c>
      <c r="Q3123" s="5">
        <v>0.9</v>
      </c>
      <c r="R3123" s="5">
        <v>0.9</v>
      </c>
      <c r="S3123" s="5">
        <v>0.9</v>
      </c>
      <c r="T3123" s="5">
        <v>0.9</v>
      </c>
      <c r="U3123" s="5">
        <v>0.9</v>
      </c>
      <c r="V3123" s="5">
        <v>0.9</v>
      </c>
      <c r="W3123" s="5">
        <v>0.9</v>
      </c>
      <c r="X3123" s="5">
        <v>0.9</v>
      </c>
      <c r="Y3123" s="5">
        <v>0.9</v>
      </c>
      <c r="Z3123" s="5">
        <v>0.8</v>
      </c>
      <c r="AA3123" s="5">
        <v>0.8</v>
      </c>
      <c r="AB3123" s="5">
        <v>0.7</v>
      </c>
      <c r="AC3123" s="5">
        <v>0.4</v>
      </c>
      <c r="AD3123" s="5">
        <v>0.2</v>
      </c>
      <c r="AE3123" s="5">
        <v>0.2</v>
      </c>
      <c r="AF3123" s="5" t="s">
        <v>749</v>
      </c>
    </row>
    <row r="3124" ht="14.25" customHeight="1">
      <c r="A3124" s="7" t="s">
        <v>4295</v>
      </c>
      <c r="B3124" s="7" t="s">
        <v>1185</v>
      </c>
      <c r="C3124" s="7"/>
      <c r="D3124" s="7" t="s">
        <v>1085</v>
      </c>
      <c r="E3124" s="68">
        <v>41640.0</v>
      </c>
      <c r="F3124" s="68">
        <v>42004.0</v>
      </c>
      <c r="G3124" s="7" t="s">
        <v>747</v>
      </c>
      <c r="H3124" s="7">
        <v>0.0</v>
      </c>
      <c r="I3124" s="7"/>
      <c r="J3124" s="7"/>
      <c r="K3124" s="7"/>
      <c r="L3124" s="7"/>
      <c r="M3124" s="7"/>
      <c r="N3124" s="7"/>
      <c r="O3124" s="7"/>
      <c r="P3124" s="7"/>
      <c r="Q3124" s="7"/>
      <c r="R3124" s="7"/>
      <c r="S3124" s="7"/>
      <c r="T3124" s="7"/>
      <c r="U3124" s="7"/>
      <c r="V3124" s="7"/>
      <c r="W3124" s="7"/>
      <c r="X3124" s="7"/>
      <c r="Y3124" s="7"/>
      <c r="Z3124" s="7"/>
      <c r="AA3124" s="7"/>
      <c r="AB3124" s="7"/>
      <c r="AC3124" s="7"/>
      <c r="AD3124" s="7"/>
      <c r="AE3124" s="7"/>
      <c r="AF3124" s="7" t="s">
        <v>749</v>
      </c>
    </row>
    <row r="3125" ht="14.25" customHeight="1">
      <c r="A3125" s="5" t="s">
        <v>4295</v>
      </c>
      <c r="B3125" s="5" t="s">
        <v>1185</v>
      </c>
      <c r="C3125" s="5"/>
      <c r="D3125" s="5" t="s">
        <v>1089</v>
      </c>
      <c r="E3125" s="62">
        <v>41640.0</v>
      </c>
      <c r="F3125" s="62">
        <v>42004.0</v>
      </c>
      <c r="G3125" s="5" t="s">
        <v>747</v>
      </c>
      <c r="H3125" s="5">
        <v>1.0</v>
      </c>
      <c r="I3125" s="5"/>
      <c r="J3125" s="5"/>
      <c r="K3125" s="5"/>
      <c r="L3125" s="5"/>
      <c r="M3125" s="5"/>
      <c r="N3125" s="5"/>
      <c r="O3125" s="5"/>
      <c r="P3125" s="5"/>
      <c r="Q3125" s="5"/>
      <c r="R3125" s="5"/>
      <c r="S3125" s="5"/>
      <c r="T3125" s="5"/>
      <c r="U3125" s="5"/>
      <c r="V3125" s="5"/>
      <c r="W3125" s="5"/>
      <c r="X3125" s="5"/>
      <c r="Y3125" s="5"/>
      <c r="Z3125" s="5"/>
      <c r="AA3125" s="5"/>
      <c r="AB3125" s="5"/>
      <c r="AC3125" s="5"/>
      <c r="AD3125" s="5"/>
      <c r="AE3125" s="5"/>
      <c r="AF3125" s="5" t="s">
        <v>749</v>
      </c>
    </row>
    <row r="3126" ht="14.25" customHeight="1">
      <c r="A3126" s="7" t="s">
        <v>4295</v>
      </c>
      <c r="B3126" s="7" t="s">
        <v>1185</v>
      </c>
      <c r="C3126" s="7"/>
      <c r="D3126" s="7" t="s">
        <v>1623</v>
      </c>
      <c r="E3126" s="68">
        <v>41640.0</v>
      </c>
      <c r="F3126" s="68">
        <v>42004.0</v>
      </c>
      <c r="G3126" s="7" t="s">
        <v>1003</v>
      </c>
      <c r="H3126" s="7">
        <v>0.15</v>
      </c>
      <c r="I3126" s="7">
        <v>0.15</v>
      </c>
      <c r="J3126" s="7">
        <v>0.15</v>
      </c>
      <c r="K3126" s="7">
        <v>0.15</v>
      </c>
      <c r="L3126" s="7">
        <v>0.15</v>
      </c>
      <c r="M3126" s="7">
        <v>0.15</v>
      </c>
      <c r="N3126" s="7">
        <v>0.15</v>
      </c>
      <c r="O3126" s="7">
        <v>0.15</v>
      </c>
      <c r="P3126" s="7">
        <v>0.3</v>
      </c>
      <c r="Q3126" s="7">
        <v>0.3</v>
      </c>
      <c r="R3126" s="7">
        <v>0.6</v>
      </c>
      <c r="S3126" s="7">
        <v>0.6</v>
      </c>
      <c r="T3126" s="7">
        <v>0.8</v>
      </c>
      <c r="U3126" s="7">
        <v>0.8</v>
      </c>
      <c r="V3126" s="7">
        <v>0.8</v>
      </c>
      <c r="W3126" s="7">
        <v>0.8</v>
      </c>
      <c r="X3126" s="7">
        <v>0.8</v>
      </c>
      <c r="Y3126" s="7">
        <v>0.6</v>
      </c>
      <c r="Z3126" s="7">
        <v>0.4</v>
      </c>
      <c r="AA3126" s="7">
        <v>0.15</v>
      </c>
      <c r="AB3126" s="7">
        <v>0.15</v>
      </c>
      <c r="AC3126" s="7">
        <v>0.15</v>
      </c>
      <c r="AD3126" s="7">
        <v>0.15</v>
      </c>
      <c r="AE3126" s="7">
        <v>0.15</v>
      </c>
      <c r="AF3126" s="7" t="s">
        <v>749</v>
      </c>
    </row>
    <row r="3127" ht="14.25" customHeight="1">
      <c r="A3127" s="5" t="s">
        <v>4295</v>
      </c>
      <c r="B3127" s="5" t="s">
        <v>1185</v>
      </c>
      <c r="C3127" s="5"/>
      <c r="D3127" s="5" t="s">
        <v>1624</v>
      </c>
      <c r="E3127" s="62">
        <v>41640.0</v>
      </c>
      <c r="F3127" s="62">
        <v>42004.0</v>
      </c>
      <c r="G3127" s="5" t="s">
        <v>1003</v>
      </c>
      <c r="H3127" s="5">
        <v>0.15</v>
      </c>
      <c r="I3127" s="5">
        <v>0.15</v>
      </c>
      <c r="J3127" s="5">
        <v>0.15</v>
      </c>
      <c r="K3127" s="5">
        <v>0.15</v>
      </c>
      <c r="L3127" s="5">
        <v>0.15</v>
      </c>
      <c r="M3127" s="5">
        <v>0.15</v>
      </c>
      <c r="N3127" s="5">
        <v>0.15</v>
      </c>
      <c r="O3127" s="5">
        <v>0.3</v>
      </c>
      <c r="P3127" s="5">
        <v>0.5</v>
      </c>
      <c r="Q3127" s="5">
        <v>0.8</v>
      </c>
      <c r="R3127" s="5">
        <v>0.9</v>
      </c>
      <c r="S3127" s="5">
        <v>0.9</v>
      </c>
      <c r="T3127" s="5">
        <v>0.9</v>
      </c>
      <c r="U3127" s="5">
        <v>0.9</v>
      </c>
      <c r="V3127" s="5">
        <v>0.9</v>
      </c>
      <c r="W3127" s="5">
        <v>0.9</v>
      </c>
      <c r="X3127" s="5">
        <v>0.9</v>
      </c>
      <c r="Y3127" s="5">
        <v>0.9</v>
      </c>
      <c r="Z3127" s="5">
        <v>0.7</v>
      </c>
      <c r="AA3127" s="5">
        <v>0.5</v>
      </c>
      <c r="AB3127" s="5">
        <v>0.5</v>
      </c>
      <c r="AC3127" s="5">
        <v>0.3</v>
      </c>
      <c r="AD3127" s="5">
        <v>0.15</v>
      </c>
      <c r="AE3127" s="5">
        <v>0.15</v>
      </c>
      <c r="AF3127" s="5" t="s">
        <v>749</v>
      </c>
    </row>
    <row r="3128" ht="14.25" customHeight="1">
      <c r="A3128" s="7" t="s">
        <v>4296</v>
      </c>
      <c r="B3128" s="7" t="s">
        <v>41</v>
      </c>
      <c r="C3128" s="7"/>
      <c r="D3128" s="7" t="s">
        <v>1078</v>
      </c>
      <c r="E3128" s="68">
        <v>41640.0</v>
      </c>
      <c r="F3128" s="68">
        <v>42004.0</v>
      </c>
      <c r="G3128" s="7" t="s">
        <v>1003</v>
      </c>
      <c r="H3128" s="7">
        <v>0.05</v>
      </c>
      <c r="I3128" s="7">
        <v>0.05</v>
      </c>
      <c r="J3128" s="7">
        <v>0.05</v>
      </c>
      <c r="K3128" s="7">
        <v>0.05</v>
      </c>
      <c r="L3128" s="7">
        <v>0.05</v>
      </c>
      <c r="M3128" s="7">
        <v>0.05</v>
      </c>
      <c r="N3128" s="7">
        <v>0.05</v>
      </c>
      <c r="O3128" s="7">
        <v>0.2</v>
      </c>
      <c r="P3128" s="7">
        <v>0.5</v>
      </c>
      <c r="Q3128" s="7">
        <v>0.9</v>
      </c>
      <c r="R3128" s="7">
        <v>0.9</v>
      </c>
      <c r="S3128" s="7">
        <v>0.9</v>
      </c>
      <c r="T3128" s="7">
        <v>0.9</v>
      </c>
      <c r="U3128" s="7">
        <v>0.9</v>
      </c>
      <c r="V3128" s="7">
        <v>0.9</v>
      </c>
      <c r="W3128" s="7">
        <v>0.9</v>
      </c>
      <c r="X3128" s="7">
        <v>0.9</v>
      </c>
      <c r="Y3128" s="7">
        <v>0.9</v>
      </c>
      <c r="Z3128" s="7">
        <v>0.6</v>
      </c>
      <c r="AA3128" s="7">
        <v>0.6</v>
      </c>
      <c r="AB3128" s="7">
        <v>0.5</v>
      </c>
      <c r="AC3128" s="7">
        <v>0.2</v>
      </c>
      <c r="AD3128" s="7">
        <v>0.05</v>
      </c>
      <c r="AE3128" s="7">
        <v>0.05</v>
      </c>
      <c r="AF3128" s="7" t="s">
        <v>749</v>
      </c>
    </row>
    <row r="3129" ht="14.25" customHeight="1">
      <c r="A3129" s="5" t="s">
        <v>4296</v>
      </c>
      <c r="B3129" s="5" t="s">
        <v>41</v>
      </c>
      <c r="C3129" s="5"/>
      <c r="D3129" s="5" t="s">
        <v>1085</v>
      </c>
      <c r="E3129" s="62">
        <v>41640.0</v>
      </c>
      <c r="F3129" s="62">
        <v>42004.0</v>
      </c>
      <c r="G3129" s="5" t="s">
        <v>747</v>
      </c>
      <c r="H3129" s="5">
        <v>0.0</v>
      </c>
      <c r="I3129" s="5"/>
      <c r="J3129" s="5"/>
      <c r="K3129" s="5"/>
      <c r="L3129" s="5"/>
      <c r="M3129" s="5"/>
      <c r="N3129" s="5"/>
      <c r="O3129" s="5"/>
      <c r="P3129" s="5"/>
      <c r="Q3129" s="5"/>
      <c r="R3129" s="5"/>
      <c r="S3129" s="5"/>
      <c r="T3129" s="5"/>
      <c r="U3129" s="5"/>
      <c r="V3129" s="5"/>
      <c r="W3129" s="5"/>
      <c r="X3129" s="5"/>
      <c r="Y3129" s="5"/>
      <c r="Z3129" s="5"/>
      <c r="AA3129" s="5"/>
      <c r="AB3129" s="5"/>
      <c r="AC3129" s="5"/>
      <c r="AD3129" s="5"/>
      <c r="AE3129" s="5"/>
      <c r="AF3129" s="5" t="s">
        <v>749</v>
      </c>
    </row>
    <row r="3130" ht="14.25" customHeight="1">
      <c r="A3130" s="7" t="s">
        <v>4296</v>
      </c>
      <c r="B3130" s="7" t="s">
        <v>41</v>
      </c>
      <c r="C3130" s="7"/>
      <c r="D3130" s="7" t="s">
        <v>1089</v>
      </c>
      <c r="E3130" s="68">
        <v>41640.0</v>
      </c>
      <c r="F3130" s="68">
        <v>42004.0</v>
      </c>
      <c r="G3130" s="7" t="s">
        <v>747</v>
      </c>
      <c r="H3130" s="7">
        <v>1.0</v>
      </c>
      <c r="I3130" s="7"/>
      <c r="J3130" s="7"/>
      <c r="K3130" s="7"/>
      <c r="L3130" s="7"/>
      <c r="M3130" s="7"/>
      <c r="N3130" s="7"/>
      <c r="O3130" s="7"/>
      <c r="P3130" s="7"/>
      <c r="Q3130" s="7"/>
      <c r="R3130" s="7"/>
      <c r="S3130" s="7"/>
      <c r="T3130" s="7"/>
      <c r="U3130" s="7"/>
      <c r="V3130" s="7"/>
      <c r="W3130" s="7"/>
      <c r="X3130" s="7"/>
      <c r="Y3130" s="7"/>
      <c r="Z3130" s="7"/>
      <c r="AA3130" s="7"/>
      <c r="AB3130" s="7"/>
      <c r="AC3130" s="7"/>
      <c r="AD3130" s="7"/>
      <c r="AE3130" s="7"/>
      <c r="AF3130" s="7" t="s">
        <v>749</v>
      </c>
    </row>
    <row r="3131" ht="14.25" customHeight="1">
      <c r="A3131" s="5" t="s">
        <v>4296</v>
      </c>
      <c r="B3131" s="5" t="s">
        <v>41</v>
      </c>
      <c r="C3131" s="5"/>
      <c r="D3131" s="5" t="s">
        <v>1623</v>
      </c>
      <c r="E3131" s="62">
        <v>41640.0</v>
      </c>
      <c r="F3131" s="62">
        <v>42004.0</v>
      </c>
      <c r="G3131" s="5" t="s">
        <v>1003</v>
      </c>
      <c r="H3131" s="5">
        <v>0.05</v>
      </c>
      <c r="I3131" s="5">
        <v>0.05</v>
      </c>
      <c r="J3131" s="5">
        <v>0.05</v>
      </c>
      <c r="K3131" s="5">
        <v>0.05</v>
      </c>
      <c r="L3131" s="5">
        <v>0.05</v>
      </c>
      <c r="M3131" s="5">
        <v>0.05</v>
      </c>
      <c r="N3131" s="5">
        <v>0.05</v>
      </c>
      <c r="O3131" s="5">
        <v>0.05</v>
      </c>
      <c r="P3131" s="5">
        <v>0.1</v>
      </c>
      <c r="Q3131" s="5">
        <v>0.1</v>
      </c>
      <c r="R3131" s="5">
        <v>0.4</v>
      </c>
      <c r="S3131" s="5">
        <v>0.4</v>
      </c>
      <c r="T3131" s="5">
        <v>0.6</v>
      </c>
      <c r="U3131" s="5">
        <v>0.6</v>
      </c>
      <c r="V3131" s="5">
        <v>0.6</v>
      </c>
      <c r="W3131" s="5">
        <v>0.6</v>
      </c>
      <c r="X3131" s="5">
        <v>0.6</v>
      </c>
      <c r="Y3131" s="5">
        <v>0.4</v>
      </c>
      <c r="Z3131" s="5">
        <v>0.2</v>
      </c>
      <c r="AA3131" s="5">
        <v>0.05</v>
      </c>
      <c r="AB3131" s="5">
        <v>0.05</v>
      </c>
      <c r="AC3131" s="5">
        <v>0.05</v>
      </c>
      <c r="AD3131" s="5">
        <v>0.05</v>
      </c>
      <c r="AE3131" s="5">
        <v>0.05</v>
      </c>
      <c r="AF3131" s="5" t="s">
        <v>749</v>
      </c>
    </row>
    <row r="3132" ht="14.25" customHeight="1">
      <c r="A3132" s="7" t="s">
        <v>4296</v>
      </c>
      <c r="B3132" s="7" t="s">
        <v>41</v>
      </c>
      <c r="C3132" s="7"/>
      <c r="D3132" s="7" t="s">
        <v>1624</v>
      </c>
      <c r="E3132" s="68">
        <v>41640.0</v>
      </c>
      <c r="F3132" s="68">
        <v>42004.0</v>
      </c>
      <c r="G3132" s="7" t="s">
        <v>1003</v>
      </c>
      <c r="H3132" s="7">
        <v>0.05</v>
      </c>
      <c r="I3132" s="7">
        <v>0.05</v>
      </c>
      <c r="J3132" s="7">
        <v>0.05</v>
      </c>
      <c r="K3132" s="7">
        <v>0.05</v>
      </c>
      <c r="L3132" s="7">
        <v>0.05</v>
      </c>
      <c r="M3132" s="7">
        <v>0.05</v>
      </c>
      <c r="N3132" s="7">
        <v>0.05</v>
      </c>
      <c r="O3132" s="7">
        <v>0.1</v>
      </c>
      <c r="P3132" s="7">
        <v>0.3</v>
      </c>
      <c r="Q3132" s="7">
        <v>0.6</v>
      </c>
      <c r="R3132" s="7">
        <v>0.9</v>
      </c>
      <c r="S3132" s="7">
        <v>0.9</v>
      </c>
      <c r="T3132" s="7">
        <v>0.9</v>
      </c>
      <c r="U3132" s="7">
        <v>0.9</v>
      </c>
      <c r="V3132" s="7">
        <v>0.9</v>
      </c>
      <c r="W3132" s="7">
        <v>0.9</v>
      </c>
      <c r="X3132" s="7">
        <v>0.9</v>
      </c>
      <c r="Y3132" s="7">
        <v>0.9</v>
      </c>
      <c r="Z3132" s="7">
        <v>0.5</v>
      </c>
      <c r="AA3132" s="7">
        <v>0.3</v>
      </c>
      <c r="AB3132" s="7">
        <v>0.3</v>
      </c>
      <c r="AC3132" s="7">
        <v>0.1</v>
      </c>
      <c r="AD3132" s="7">
        <v>0.05</v>
      </c>
      <c r="AE3132" s="7">
        <v>0.05</v>
      </c>
      <c r="AF3132" s="7" t="s">
        <v>749</v>
      </c>
    </row>
    <row r="3133" ht="14.25" customHeight="1">
      <c r="A3133" s="5" t="s">
        <v>4297</v>
      </c>
      <c r="B3133" s="5" t="s">
        <v>647</v>
      </c>
      <c r="C3133" s="5"/>
      <c r="D3133" s="5" t="s">
        <v>1078</v>
      </c>
      <c r="E3133" s="62">
        <v>41640.0</v>
      </c>
      <c r="F3133" s="62">
        <v>42004.0</v>
      </c>
      <c r="G3133" s="5" t="s">
        <v>1003</v>
      </c>
      <c r="H3133" s="5">
        <v>0.0</v>
      </c>
      <c r="I3133" s="5">
        <v>0.0</v>
      </c>
      <c r="J3133" s="5">
        <v>0.0</v>
      </c>
      <c r="K3133" s="5">
        <v>0.0</v>
      </c>
      <c r="L3133" s="5">
        <v>0.0</v>
      </c>
      <c r="M3133" s="5">
        <v>0.0</v>
      </c>
      <c r="N3133" s="5">
        <v>0.0</v>
      </c>
      <c r="O3133" s="5">
        <v>0.1</v>
      </c>
      <c r="P3133" s="5">
        <v>0.2</v>
      </c>
      <c r="Q3133" s="5">
        <v>0.5</v>
      </c>
      <c r="R3133" s="5">
        <v>0.5</v>
      </c>
      <c r="S3133" s="5">
        <v>0.7</v>
      </c>
      <c r="T3133" s="5">
        <v>0.7</v>
      </c>
      <c r="U3133" s="5">
        <v>0.7</v>
      </c>
      <c r="V3133" s="5">
        <v>0.7</v>
      </c>
      <c r="W3133" s="5">
        <v>0.8</v>
      </c>
      <c r="X3133" s="5">
        <v>0.7</v>
      </c>
      <c r="Y3133" s="5">
        <v>0.5</v>
      </c>
      <c r="Z3133" s="5">
        <v>0.5</v>
      </c>
      <c r="AA3133" s="5">
        <v>0.3</v>
      </c>
      <c r="AB3133" s="5">
        <v>0.3</v>
      </c>
      <c r="AC3133" s="5">
        <v>0.0</v>
      </c>
      <c r="AD3133" s="5">
        <v>0.0</v>
      </c>
      <c r="AE3133" s="5">
        <v>0.0</v>
      </c>
      <c r="AF3133" s="5" t="s">
        <v>749</v>
      </c>
    </row>
    <row r="3134" ht="14.25" customHeight="1">
      <c r="A3134" s="7" t="s">
        <v>4297</v>
      </c>
      <c r="B3134" s="7" t="s">
        <v>647</v>
      </c>
      <c r="C3134" s="7"/>
      <c r="D3134" s="7" t="s">
        <v>1174</v>
      </c>
      <c r="E3134" s="68">
        <v>41640.0</v>
      </c>
      <c r="F3134" s="68">
        <v>42004.0</v>
      </c>
      <c r="G3134" s="7" t="s">
        <v>747</v>
      </c>
      <c r="H3134" s="7">
        <v>1.0</v>
      </c>
      <c r="I3134" s="7"/>
      <c r="J3134" s="7"/>
      <c r="K3134" s="7"/>
      <c r="L3134" s="7"/>
      <c r="M3134" s="7"/>
      <c r="N3134" s="7"/>
      <c r="O3134" s="7"/>
      <c r="P3134" s="7"/>
      <c r="Q3134" s="7"/>
      <c r="R3134" s="7"/>
      <c r="S3134" s="7"/>
      <c r="T3134" s="7"/>
      <c r="U3134" s="7"/>
      <c r="V3134" s="7"/>
      <c r="W3134" s="7"/>
      <c r="X3134" s="7"/>
      <c r="Y3134" s="7"/>
      <c r="Z3134" s="7"/>
      <c r="AA3134" s="7"/>
      <c r="AB3134" s="7"/>
      <c r="AC3134" s="7"/>
      <c r="AD3134" s="7"/>
      <c r="AE3134" s="7"/>
      <c r="AF3134" s="7" t="s">
        <v>749</v>
      </c>
    </row>
    <row r="3135" ht="14.25" customHeight="1">
      <c r="A3135" s="5" t="s">
        <v>4297</v>
      </c>
      <c r="B3135" s="5" t="s">
        <v>647</v>
      </c>
      <c r="C3135" s="5"/>
      <c r="D3135" s="5" t="s">
        <v>1623</v>
      </c>
      <c r="E3135" s="62">
        <v>41640.0</v>
      </c>
      <c r="F3135" s="62">
        <v>42004.0</v>
      </c>
      <c r="G3135" s="5" t="s">
        <v>1003</v>
      </c>
      <c r="H3135" s="5">
        <v>0.0</v>
      </c>
      <c r="I3135" s="5">
        <v>0.0</v>
      </c>
      <c r="J3135" s="5">
        <v>0.0</v>
      </c>
      <c r="K3135" s="5">
        <v>0.0</v>
      </c>
      <c r="L3135" s="5">
        <v>0.0</v>
      </c>
      <c r="M3135" s="5">
        <v>0.0</v>
      </c>
      <c r="N3135" s="5">
        <v>0.0</v>
      </c>
      <c r="O3135" s="5">
        <v>0.0</v>
      </c>
      <c r="P3135" s="5">
        <v>0.0</v>
      </c>
      <c r="Q3135" s="5">
        <v>0.1</v>
      </c>
      <c r="R3135" s="5">
        <v>0.2</v>
      </c>
      <c r="S3135" s="5">
        <v>0.2</v>
      </c>
      <c r="T3135" s="5">
        <v>0.4</v>
      </c>
      <c r="U3135" s="5">
        <v>0.4</v>
      </c>
      <c r="V3135" s="5">
        <v>0.4</v>
      </c>
      <c r="W3135" s="5">
        <v>0.4</v>
      </c>
      <c r="X3135" s="5">
        <v>0.4</v>
      </c>
      <c r="Y3135" s="5">
        <v>0.2</v>
      </c>
      <c r="Z3135" s="5">
        <v>0.1</v>
      </c>
      <c r="AA3135" s="5">
        <v>0.0</v>
      </c>
      <c r="AB3135" s="5">
        <v>0.0</v>
      </c>
      <c r="AC3135" s="5">
        <v>0.0</v>
      </c>
      <c r="AD3135" s="5">
        <v>0.0</v>
      </c>
      <c r="AE3135" s="5">
        <v>0.0</v>
      </c>
      <c r="AF3135" s="5" t="s">
        <v>749</v>
      </c>
    </row>
    <row r="3136" ht="14.25" customHeight="1">
      <c r="A3136" s="7" t="s">
        <v>4297</v>
      </c>
      <c r="B3136" s="7" t="s">
        <v>647</v>
      </c>
      <c r="C3136" s="7"/>
      <c r="D3136" s="7" t="s">
        <v>1624</v>
      </c>
      <c r="E3136" s="68">
        <v>41640.0</v>
      </c>
      <c r="F3136" s="68">
        <v>42004.0</v>
      </c>
      <c r="G3136" s="7" t="s">
        <v>1003</v>
      </c>
      <c r="H3136" s="7">
        <v>0.0</v>
      </c>
      <c r="I3136" s="7">
        <v>0.0</v>
      </c>
      <c r="J3136" s="7">
        <v>0.0</v>
      </c>
      <c r="K3136" s="7">
        <v>0.0</v>
      </c>
      <c r="L3136" s="7">
        <v>0.0</v>
      </c>
      <c r="M3136" s="7">
        <v>0.0</v>
      </c>
      <c r="N3136" s="7">
        <v>0.0</v>
      </c>
      <c r="O3136" s="7">
        <v>0.1</v>
      </c>
      <c r="P3136" s="7">
        <v>0.2</v>
      </c>
      <c r="Q3136" s="7">
        <v>0.5</v>
      </c>
      <c r="R3136" s="7">
        <v>0.6</v>
      </c>
      <c r="S3136" s="7">
        <v>0.8</v>
      </c>
      <c r="T3136" s="7">
        <v>0.8</v>
      </c>
      <c r="U3136" s="7">
        <v>0.8</v>
      </c>
      <c r="V3136" s="7">
        <v>0.8</v>
      </c>
      <c r="W3136" s="7">
        <v>0.8</v>
      </c>
      <c r="X3136" s="7">
        <v>0.8</v>
      </c>
      <c r="Y3136" s="7">
        <v>0.6</v>
      </c>
      <c r="Z3136" s="7">
        <v>0.2</v>
      </c>
      <c r="AA3136" s="7">
        <v>0.2</v>
      </c>
      <c r="AB3136" s="7">
        <v>0.2</v>
      </c>
      <c r="AC3136" s="7">
        <v>0.1</v>
      </c>
      <c r="AD3136" s="7">
        <v>0.0</v>
      </c>
      <c r="AE3136" s="7">
        <v>0.0</v>
      </c>
      <c r="AF3136" s="7" t="s">
        <v>749</v>
      </c>
    </row>
    <row r="3137" ht="14.25" customHeight="1">
      <c r="A3137" s="5" t="s">
        <v>1886</v>
      </c>
      <c r="B3137" s="5" t="s">
        <v>1173</v>
      </c>
      <c r="C3137" s="5" t="s">
        <v>995</v>
      </c>
      <c r="D3137" s="5" t="s">
        <v>1223</v>
      </c>
      <c r="E3137" s="62">
        <v>41640.0</v>
      </c>
      <c r="F3137" s="62">
        <v>42004.0</v>
      </c>
      <c r="G3137" s="5" t="s">
        <v>1003</v>
      </c>
      <c r="H3137" s="5">
        <v>30.0</v>
      </c>
      <c r="I3137" s="5">
        <v>30.0</v>
      </c>
      <c r="J3137" s="5">
        <v>30.0</v>
      </c>
      <c r="K3137" s="5">
        <v>30.0</v>
      </c>
      <c r="L3137" s="5">
        <v>30.0</v>
      </c>
      <c r="M3137" s="5">
        <v>30.0</v>
      </c>
      <c r="N3137" s="5">
        <v>24.0</v>
      </c>
      <c r="O3137" s="5">
        <v>24.0</v>
      </c>
      <c r="P3137" s="5">
        <v>24.0</v>
      </c>
      <c r="Q3137" s="5">
        <v>24.0</v>
      </c>
      <c r="R3137" s="5">
        <v>24.0</v>
      </c>
      <c r="S3137" s="5">
        <v>24.0</v>
      </c>
      <c r="T3137" s="5">
        <v>24.0</v>
      </c>
      <c r="U3137" s="5">
        <v>24.0</v>
      </c>
      <c r="V3137" s="5">
        <v>24.0</v>
      </c>
      <c r="W3137" s="5">
        <v>24.0</v>
      </c>
      <c r="X3137" s="5">
        <v>24.0</v>
      </c>
      <c r="Y3137" s="5">
        <v>24.0</v>
      </c>
      <c r="Z3137" s="5">
        <v>24.0</v>
      </c>
      <c r="AA3137" s="5">
        <v>24.0</v>
      </c>
      <c r="AB3137" s="5">
        <v>24.0</v>
      </c>
      <c r="AC3137" s="5">
        <v>30.0</v>
      </c>
      <c r="AD3137" s="5">
        <v>30.0</v>
      </c>
      <c r="AE3137" s="5">
        <v>30.0</v>
      </c>
      <c r="AF3137" s="5" t="s">
        <v>749</v>
      </c>
    </row>
    <row r="3138" ht="14.25" customHeight="1">
      <c r="A3138" s="7" t="s">
        <v>1886</v>
      </c>
      <c r="B3138" s="7" t="s">
        <v>1173</v>
      </c>
      <c r="C3138" s="7" t="s">
        <v>995</v>
      </c>
      <c r="D3138" s="7" t="s">
        <v>1085</v>
      </c>
      <c r="E3138" s="68">
        <v>41640.0</v>
      </c>
      <c r="F3138" s="68">
        <v>42004.0</v>
      </c>
      <c r="G3138" s="7" t="s">
        <v>747</v>
      </c>
      <c r="H3138" s="7">
        <v>30.0</v>
      </c>
      <c r="I3138" s="7"/>
      <c r="J3138" s="7"/>
      <c r="K3138" s="7"/>
      <c r="L3138" s="7"/>
      <c r="M3138" s="7"/>
      <c r="N3138" s="7"/>
      <c r="O3138" s="7"/>
      <c r="P3138" s="7"/>
      <c r="Q3138" s="7"/>
      <c r="R3138" s="7"/>
      <c r="S3138" s="7"/>
      <c r="T3138" s="7"/>
      <c r="U3138" s="7"/>
      <c r="V3138" s="7"/>
      <c r="W3138" s="7"/>
      <c r="X3138" s="7"/>
      <c r="Y3138" s="7"/>
      <c r="Z3138" s="7"/>
      <c r="AA3138" s="7"/>
      <c r="AB3138" s="7"/>
      <c r="AC3138" s="7"/>
      <c r="AD3138" s="7"/>
      <c r="AE3138" s="7"/>
      <c r="AF3138" s="7" t="s">
        <v>749</v>
      </c>
    </row>
    <row r="3139" ht="14.25" customHeight="1">
      <c r="A3139" s="5" t="s">
        <v>1886</v>
      </c>
      <c r="B3139" s="5" t="s">
        <v>1173</v>
      </c>
      <c r="C3139" s="5" t="s">
        <v>995</v>
      </c>
      <c r="D3139" s="5" t="s">
        <v>1623</v>
      </c>
      <c r="E3139" s="62">
        <v>41640.0</v>
      </c>
      <c r="F3139" s="62">
        <v>42004.0</v>
      </c>
      <c r="G3139" s="5" t="s">
        <v>1003</v>
      </c>
      <c r="H3139" s="5">
        <v>30.0</v>
      </c>
      <c r="I3139" s="5">
        <v>30.0</v>
      </c>
      <c r="J3139" s="5">
        <v>30.0</v>
      </c>
      <c r="K3139" s="5">
        <v>30.0</v>
      </c>
      <c r="L3139" s="5">
        <v>30.0</v>
      </c>
      <c r="M3139" s="5">
        <v>30.0</v>
      </c>
      <c r="N3139" s="5">
        <v>30.0</v>
      </c>
      <c r="O3139" s="5">
        <v>30.0</v>
      </c>
      <c r="P3139" s="5">
        <v>24.0</v>
      </c>
      <c r="Q3139" s="5">
        <v>24.0</v>
      </c>
      <c r="R3139" s="5">
        <v>24.0</v>
      </c>
      <c r="S3139" s="5">
        <v>24.0</v>
      </c>
      <c r="T3139" s="5">
        <v>24.0</v>
      </c>
      <c r="U3139" s="5">
        <v>24.0</v>
      </c>
      <c r="V3139" s="5">
        <v>24.0</v>
      </c>
      <c r="W3139" s="5">
        <v>24.0</v>
      </c>
      <c r="X3139" s="5">
        <v>24.0</v>
      </c>
      <c r="Y3139" s="5">
        <v>24.0</v>
      </c>
      <c r="Z3139" s="5">
        <v>24.0</v>
      </c>
      <c r="AA3139" s="5">
        <v>30.0</v>
      </c>
      <c r="AB3139" s="5">
        <v>30.0</v>
      </c>
      <c r="AC3139" s="5">
        <v>30.0</v>
      </c>
      <c r="AD3139" s="5">
        <v>30.0</v>
      </c>
      <c r="AE3139" s="5">
        <v>30.0</v>
      </c>
      <c r="AF3139" s="5" t="s">
        <v>749</v>
      </c>
    </row>
    <row r="3140" ht="14.25" customHeight="1">
      <c r="A3140" s="7" t="s">
        <v>1886</v>
      </c>
      <c r="B3140" s="7" t="s">
        <v>1173</v>
      </c>
      <c r="C3140" s="7" t="s">
        <v>995</v>
      </c>
      <c r="D3140" s="7" t="s">
        <v>1624</v>
      </c>
      <c r="E3140" s="68">
        <v>41640.0</v>
      </c>
      <c r="F3140" s="68">
        <v>42004.0</v>
      </c>
      <c r="G3140" s="7" t="s">
        <v>1003</v>
      </c>
      <c r="H3140" s="7">
        <v>30.0</v>
      </c>
      <c r="I3140" s="7">
        <v>30.0</v>
      </c>
      <c r="J3140" s="7">
        <v>30.0</v>
      </c>
      <c r="K3140" s="7">
        <v>30.0</v>
      </c>
      <c r="L3140" s="7">
        <v>30.0</v>
      </c>
      <c r="M3140" s="7">
        <v>30.0</v>
      </c>
      <c r="N3140" s="7">
        <v>24.0</v>
      </c>
      <c r="O3140" s="7">
        <v>24.0</v>
      </c>
      <c r="P3140" s="7">
        <v>24.0</v>
      </c>
      <c r="Q3140" s="7">
        <v>24.0</v>
      </c>
      <c r="R3140" s="7">
        <v>24.0</v>
      </c>
      <c r="S3140" s="7">
        <v>24.0</v>
      </c>
      <c r="T3140" s="7">
        <v>24.0</v>
      </c>
      <c r="U3140" s="7">
        <v>24.0</v>
      </c>
      <c r="V3140" s="7">
        <v>24.0</v>
      </c>
      <c r="W3140" s="7">
        <v>24.0</v>
      </c>
      <c r="X3140" s="7">
        <v>24.0</v>
      </c>
      <c r="Y3140" s="7">
        <v>24.0</v>
      </c>
      <c r="Z3140" s="7">
        <v>24.0</v>
      </c>
      <c r="AA3140" s="7">
        <v>24.0</v>
      </c>
      <c r="AB3140" s="7">
        <v>24.0</v>
      </c>
      <c r="AC3140" s="7">
        <v>24.0</v>
      </c>
      <c r="AD3140" s="7">
        <v>30.0</v>
      </c>
      <c r="AE3140" s="7">
        <v>30.0</v>
      </c>
      <c r="AF3140" s="7" t="s">
        <v>749</v>
      </c>
    </row>
    <row r="3141" ht="14.25" customHeight="1">
      <c r="A3141" s="5" t="s">
        <v>4298</v>
      </c>
      <c r="B3141" s="5" t="s">
        <v>1648</v>
      </c>
      <c r="C3141" s="5"/>
      <c r="D3141" s="5" t="s">
        <v>1247</v>
      </c>
      <c r="E3141" s="62">
        <v>41640.0</v>
      </c>
      <c r="F3141" s="62">
        <v>42004.0</v>
      </c>
      <c r="G3141" s="5" t="s">
        <v>747</v>
      </c>
      <c r="H3141" s="5">
        <v>1.0</v>
      </c>
      <c r="I3141" s="5"/>
      <c r="J3141" s="5"/>
      <c r="K3141" s="5"/>
      <c r="L3141" s="5"/>
      <c r="M3141" s="5"/>
      <c r="N3141" s="5"/>
      <c r="O3141" s="5"/>
      <c r="P3141" s="5"/>
      <c r="Q3141" s="5"/>
      <c r="R3141" s="5"/>
      <c r="S3141" s="5"/>
      <c r="T3141" s="5"/>
      <c r="U3141" s="5"/>
      <c r="V3141" s="5"/>
      <c r="W3141" s="5"/>
      <c r="X3141" s="5"/>
      <c r="Y3141" s="5"/>
      <c r="Z3141" s="5"/>
      <c r="AA3141" s="5"/>
      <c r="AB3141" s="5"/>
      <c r="AC3141" s="5"/>
      <c r="AD3141" s="5"/>
      <c r="AE3141" s="5"/>
      <c r="AF3141" s="5" t="s">
        <v>749</v>
      </c>
    </row>
    <row r="3142" ht="14.25" customHeight="1">
      <c r="A3142" s="7" t="s">
        <v>4298</v>
      </c>
      <c r="B3142" s="7" t="s">
        <v>1648</v>
      </c>
      <c r="C3142" s="7"/>
      <c r="D3142" s="7" t="s">
        <v>1089</v>
      </c>
      <c r="E3142" s="68">
        <v>41640.0</v>
      </c>
      <c r="F3142" s="68">
        <v>42004.0</v>
      </c>
      <c r="G3142" s="7" t="s">
        <v>747</v>
      </c>
      <c r="H3142" s="7">
        <v>0.5</v>
      </c>
      <c r="I3142" s="7"/>
      <c r="J3142" s="7"/>
      <c r="K3142" s="7"/>
      <c r="L3142" s="7"/>
      <c r="M3142" s="7"/>
      <c r="N3142" s="7"/>
      <c r="O3142" s="7"/>
      <c r="P3142" s="7"/>
      <c r="Q3142" s="7"/>
      <c r="R3142" s="7"/>
      <c r="S3142" s="7"/>
      <c r="T3142" s="7"/>
      <c r="U3142" s="7"/>
      <c r="V3142" s="7"/>
      <c r="W3142" s="7"/>
      <c r="X3142" s="7"/>
      <c r="Y3142" s="7"/>
      <c r="Z3142" s="7"/>
      <c r="AA3142" s="7"/>
      <c r="AB3142" s="7"/>
      <c r="AC3142" s="7"/>
      <c r="AD3142" s="7"/>
      <c r="AE3142" s="7"/>
      <c r="AF3142" s="7" t="s">
        <v>749</v>
      </c>
    </row>
    <row r="3143" ht="14.25" customHeight="1">
      <c r="A3143" s="5" t="s">
        <v>4298</v>
      </c>
      <c r="B3143" s="5" t="s">
        <v>1648</v>
      </c>
      <c r="C3143" s="5"/>
      <c r="D3143" s="5" t="s">
        <v>1224</v>
      </c>
      <c r="E3143" s="62">
        <v>41913.0</v>
      </c>
      <c r="F3143" s="62">
        <v>42004.0</v>
      </c>
      <c r="G3143" s="5" t="s">
        <v>747</v>
      </c>
      <c r="H3143" s="5">
        <v>1.0</v>
      </c>
      <c r="I3143" s="5"/>
      <c r="J3143" s="5"/>
      <c r="K3143" s="5"/>
      <c r="L3143" s="5"/>
      <c r="M3143" s="5"/>
      <c r="N3143" s="5"/>
      <c r="O3143" s="5"/>
      <c r="P3143" s="5"/>
      <c r="Q3143" s="5"/>
      <c r="R3143" s="5"/>
      <c r="S3143" s="5"/>
      <c r="T3143" s="5"/>
      <c r="U3143" s="5"/>
      <c r="V3143" s="5"/>
      <c r="W3143" s="5"/>
      <c r="X3143" s="5"/>
      <c r="Y3143" s="5"/>
      <c r="Z3143" s="5"/>
      <c r="AA3143" s="5"/>
      <c r="AB3143" s="5"/>
      <c r="AC3143" s="5"/>
      <c r="AD3143" s="5"/>
      <c r="AE3143" s="5"/>
      <c r="AF3143" s="5" t="s">
        <v>749</v>
      </c>
    </row>
    <row r="3144" ht="14.25" customHeight="1">
      <c r="A3144" s="7" t="s">
        <v>4298</v>
      </c>
      <c r="B3144" s="7" t="s">
        <v>1648</v>
      </c>
      <c r="C3144" s="7"/>
      <c r="D3144" s="7" t="s">
        <v>1224</v>
      </c>
      <c r="E3144" s="68">
        <v>41760.0</v>
      </c>
      <c r="F3144" s="68">
        <v>41912.0</v>
      </c>
      <c r="G3144" s="7" t="s">
        <v>747</v>
      </c>
      <c r="H3144" s="7">
        <v>0.5</v>
      </c>
      <c r="I3144" s="7"/>
      <c r="J3144" s="7"/>
      <c r="K3144" s="7"/>
      <c r="L3144" s="7"/>
      <c r="M3144" s="7"/>
      <c r="N3144" s="7"/>
      <c r="O3144" s="7"/>
      <c r="P3144" s="7"/>
      <c r="Q3144" s="7"/>
      <c r="R3144" s="7"/>
      <c r="S3144" s="7"/>
      <c r="T3144" s="7"/>
      <c r="U3144" s="7"/>
      <c r="V3144" s="7"/>
      <c r="W3144" s="7"/>
      <c r="X3144" s="7"/>
      <c r="Y3144" s="7"/>
      <c r="Z3144" s="7"/>
      <c r="AA3144" s="7"/>
      <c r="AB3144" s="7"/>
      <c r="AC3144" s="7"/>
      <c r="AD3144" s="7"/>
      <c r="AE3144" s="7"/>
      <c r="AF3144" s="7" t="s">
        <v>749</v>
      </c>
    </row>
    <row r="3145" ht="14.25" customHeight="1">
      <c r="A3145" s="5" t="s">
        <v>1877</v>
      </c>
      <c r="B3145" s="5" t="s">
        <v>1173</v>
      </c>
      <c r="C3145" s="5" t="s">
        <v>995</v>
      </c>
      <c r="D3145" s="5" t="s">
        <v>1078</v>
      </c>
      <c r="E3145" s="62">
        <v>41640.0</v>
      </c>
      <c r="F3145" s="62">
        <v>42004.0</v>
      </c>
      <c r="G3145" s="5" t="s">
        <v>1003</v>
      </c>
      <c r="H3145" s="5">
        <v>15.6</v>
      </c>
      <c r="I3145" s="5">
        <v>15.6</v>
      </c>
      <c r="J3145" s="5">
        <v>15.6</v>
      </c>
      <c r="K3145" s="5">
        <v>15.6</v>
      </c>
      <c r="L3145" s="5">
        <v>15.6</v>
      </c>
      <c r="M3145" s="5">
        <v>15.6</v>
      </c>
      <c r="N3145" s="5">
        <v>21.0</v>
      </c>
      <c r="O3145" s="5">
        <v>21.0</v>
      </c>
      <c r="P3145" s="5">
        <v>21.0</v>
      </c>
      <c r="Q3145" s="5">
        <v>21.0</v>
      </c>
      <c r="R3145" s="5">
        <v>21.0</v>
      </c>
      <c r="S3145" s="5">
        <v>21.0</v>
      </c>
      <c r="T3145" s="5">
        <v>21.0</v>
      </c>
      <c r="U3145" s="5">
        <v>21.0</v>
      </c>
      <c r="V3145" s="5">
        <v>21.0</v>
      </c>
      <c r="W3145" s="5">
        <v>21.0</v>
      </c>
      <c r="X3145" s="5">
        <v>21.0</v>
      </c>
      <c r="Y3145" s="5">
        <v>21.0</v>
      </c>
      <c r="Z3145" s="5">
        <v>21.0</v>
      </c>
      <c r="AA3145" s="5">
        <v>21.0</v>
      </c>
      <c r="AB3145" s="5">
        <v>21.0</v>
      </c>
      <c r="AC3145" s="5">
        <v>15.6</v>
      </c>
      <c r="AD3145" s="5">
        <v>15.6</v>
      </c>
      <c r="AE3145" s="5">
        <v>15.6</v>
      </c>
      <c r="AF3145" s="5" t="s">
        <v>749</v>
      </c>
    </row>
    <row r="3146" ht="14.25" customHeight="1">
      <c r="A3146" s="7" t="s">
        <v>1877</v>
      </c>
      <c r="B3146" s="7" t="s">
        <v>1173</v>
      </c>
      <c r="C3146" s="7" t="s">
        <v>995</v>
      </c>
      <c r="D3146" s="7" t="s">
        <v>1085</v>
      </c>
      <c r="E3146" s="68">
        <v>41640.0</v>
      </c>
      <c r="F3146" s="68">
        <v>42004.0</v>
      </c>
      <c r="G3146" s="7" t="s">
        <v>747</v>
      </c>
      <c r="H3146" s="7">
        <v>21.0</v>
      </c>
      <c r="I3146" s="7"/>
      <c r="J3146" s="7"/>
      <c r="K3146" s="7"/>
      <c r="L3146" s="7"/>
      <c r="M3146" s="7"/>
      <c r="N3146" s="7"/>
      <c r="O3146" s="7"/>
      <c r="P3146" s="7"/>
      <c r="Q3146" s="7"/>
      <c r="R3146" s="7"/>
      <c r="S3146" s="7"/>
      <c r="T3146" s="7"/>
      <c r="U3146" s="7"/>
      <c r="V3146" s="7"/>
      <c r="W3146" s="7"/>
      <c r="X3146" s="7"/>
      <c r="Y3146" s="7"/>
      <c r="Z3146" s="7"/>
      <c r="AA3146" s="7"/>
      <c r="AB3146" s="7"/>
      <c r="AC3146" s="7"/>
      <c r="AD3146" s="7"/>
      <c r="AE3146" s="7"/>
      <c r="AF3146" s="7" t="s">
        <v>749</v>
      </c>
    </row>
    <row r="3147" ht="14.25" customHeight="1">
      <c r="A3147" s="5" t="s">
        <v>1877</v>
      </c>
      <c r="B3147" s="5" t="s">
        <v>1173</v>
      </c>
      <c r="C3147" s="5" t="s">
        <v>995</v>
      </c>
      <c r="D3147" s="5" t="s">
        <v>1089</v>
      </c>
      <c r="E3147" s="62">
        <v>41640.0</v>
      </c>
      <c r="F3147" s="62">
        <v>42004.0</v>
      </c>
      <c r="G3147" s="5" t="s">
        <v>747</v>
      </c>
      <c r="H3147" s="5">
        <v>15.6</v>
      </c>
      <c r="I3147" s="5"/>
      <c r="J3147" s="5"/>
      <c r="K3147" s="5"/>
      <c r="L3147" s="5"/>
      <c r="M3147" s="5"/>
      <c r="N3147" s="5"/>
      <c r="O3147" s="5"/>
      <c r="P3147" s="5"/>
      <c r="Q3147" s="5"/>
      <c r="R3147" s="5"/>
      <c r="S3147" s="5"/>
      <c r="T3147" s="5"/>
      <c r="U3147" s="5"/>
      <c r="V3147" s="5"/>
      <c r="W3147" s="5"/>
      <c r="X3147" s="5"/>
      <c r="Y3147" s="5"/>
      <c r="Z3147" s="5"/>
      <c r="AA3147" s="5"/>
      <c r="AB3147" s="5"/>
      <c r="AC3147" s="5"/>
      <c r="AD3147" s="5"/>
      <c r="AE3147" s="5"/>
      <c r="AF3147" s="5" t="s">
        <v>749</v>
      </c>
    </row>
    <row r="3148" ht="14.25" customHeight="1">
      <c r="A3148" s="7" t="s">
        <v>1877</v>
      </c>
      <c r="B3148" s="7" t="s">
        <v>1173</v>
      </c>
      <c r="C3148" s="7" t="s">
        <v>995</v>
      </c>
      <c r="D3148" s="7" t="s">
        <v>1623</v>
      </c>
      <c r="E3148" s="68">
        <v>41640.0</v>
      </c>
      <c r="F3148" s="68">
        <v>42004.0</v>
      </c>
      <c r="G3148" s="7" t="s">
        <v>1003</v>
      </c>
      <c r="H3148" s="7">
        <v>15.6</v>
      </c>
      <c r="I3148" s="7">
        <v>15.6</v>
      </c>
      <c r="J3148" s="7">
        <v>15.6</v>
      </c>
      <c r="K3148" s="7">
        <v>15.6</v>
      </c>
      <c r="L3148" s="7">
        <v>15.6</v>
      </c>
      <c r="M3148" s="7">
        <v>15.6</v>
      </c>
      <c r="N3148" s="7">
        <v>15.6</v>
      </c>
      <c r="O3148" s="7">
        <v>15.6</v>
      </c>
      <c r="P3148" s="7">
        <v>21.0</v>
      </c>
      <c r="Q3148" s="7">
        <v>21.0</v>
      </c>
      <c r="R3148" s="7">
        <v>21.0</v>
      </c>
      <c r="S3148" s="7">
        <v>21.0</v>
      </c>
      <c r="T3148" s="7">
        <v>21.0</v>
      </c>
      <c r="U3148" s="7">
        <v>21.0</v>
      </c>
      <c r="V3148" s="7">
        <v>21.0</v>
      </c>
      <c r="W3148" s="7">
        <v>21.0</v>
      </c>
      <c r="X3148" s="7">
        <v>21.0</v>
      </c>
      <c r="Y3148" s="7">
        <v>21.0</v>
      </c>
      <c r="Z3148" s="7">
        <v>21.0</v>
      </c>
      <c r="AA3148" s="7">
        <v>15.6</v>
      </c>
      <c r="AB3148" s="7">
        <v>15.6</v>
      </c>
      <c r="AC3148" s="7">
        <v>15.6</v>
      </c>
      <c r="AD3148" s="7">
        <v>15.6</v>
      </c>
      <c r="AE3148" s="7">
        <v>15.6</v>
      </c>
      <c r="AF3148" s="7" t="s">
        <v>749</v>
      </c>
    </row>
    <row r="3149" ht="14.25" customHeight="1">
      <c r="A3149" s="5" t="s">
        <v>1877</v>
      </c>
      <c r="B3149" s="5" t="s">
        <v>1173</v>
      </c>
      <c r="C3149" s="5" t="s">
        <v>995</v>
      </c>
      <c r="D3149" s="5" t="s">
        <v>1624</v>
      </c>
      <c r="E3149" s="62">
        <v>41640.0</v>
      </c>
      <c r="F3149" s="62">
        <v>42004.0</v>
      </c>
      <c r="G3149" s="5" t="s">
        <v>1003</v>
      </c>
      <c r="H3149" s="5">
        <v>15.6</v>
      </c>
      <c r="I3149" s="5">
        <v>15.6</v>
      </c>
      <c r="J3149" s="5">
        <v>15.6</v>
      </c>
      <c r="K3149" s="5">
        <v>15.6</v>
      </c>
      <c r="L3149" s="5">
        <v>15.6</v>
      </c>
      <c r="M3149" s="5">
        <v>15.6</v>
      </c>
      <c r="N3149" s="5">
        <v>21.0</v>
      </c>
      <c r="O3149" s="5">
        <v>21.0</v>
      </c>
      <c r="P3149" s="5">
        <v>21.0</v>
      </c>
      <c r="Q3149" s="5">
        <v>21.0</v>
      </c>
      <c r="R3149" s="5">
        <v>21.0</v>
      </c>
      <c r="S3149" s="5">
        <v>21.0</v>
      </c>
      <c r="T3149" s="5">
        <v>21.0</v>
      </c>
      <c r="U3149" s="5">
        <v>21.0</v>
      </c>
      <c r="V3149" s="5">
        <v>21.0</v>
      </c>
      <c r="W3149" s="5">
        <v>21.0</v>
      </c>
      <c r="X3149" s="5">
        <v>21.0</v>
      </c>
      <c r="Y3149" s="5">
        <v>21.0</v>
      </c>
      <c r="Z3149" s="5">
        <v>21.0</v>
      </c>
      <c r="AA3149" s="5">
        <v>21.0</v>
      </c>
      <c r="AB3149" s="5">
        <v>21.0</v>
      </c>
      <c r="AC3149" s="5">
        <v>21.0</v>
      </c>
      <c r="AD3149" s="5">
        <v>15.6</v>
      </c>
      <c r="AE3149" s="5">
        <v>15.6</v>
      </c>
      <c r="AF3149" s="5" t="s">
        <v>749</v>
      </c>
    </row>
    <row r="3150" ht="14.25" customHeight="1">
      <c r="A3150" s="7" t="s">
        <v>4299</v>
      </c>
      <c r="B3150" s="7" t="s">
        <v>668</v>
      </c>
      <c r="C3150" s="7"/>
      <c r="D3150" s="7" t="s">
        <v>1223</v>
      </c>
      <c r="E3150" s="68">
        <v>41640.0</v>
      </c>
      <c r="F3150" s="68">
        <v>42004.0</v>
      </c>
      <c r="G3150" s="7" t="s">
        <v>1003</v>
      </c>
      <c r="H3150" s="7">
        <v>1.0</v>
      </c>
      <c r="I3150" s="7">
        <v>1.0</v>
      </c>
      <c r="J3150" s="7">
        <v>1.0</v>
      </c>
      <c r="K3150" s="7">
        <v>1.0</v>
      </c>
      <c r="L3150" s="7">
        <v>1.0</v>
      </c>
      <c r="M3150" s="7">
        <v>1.0</v>
      </c>
      <c r="N3150" s="7">
        <v>0.5</v>
      </c>
      <c r="O3150" s="7">
        <v>0.5</v>
      </c>
      <c r="P3150" s="7">
        <v>0.5</v>
      </c>
      <c r="Q3150" s="7">
        <v>0.5</v>
      </c>
      <c r="R3150" s="7">
        <v>0.5</v>
      </c>
      <c r="S3150" s="7">
        <v>0.5</v>
      </c>
      <c r="T3150" s="7">
        <v>0.5</v>
      </c>
      <c r="U3150" s="7">
        <v>0.5</v>
      </c>
      <c r="V3150" s="7">
        <v>0.5</v>
      </c>
      <c r="W3150" s="7">
        <v>0.5</v>
      </c>
      <c r="X3150" s="7">
        <v>0.5</v>
      </c>
      <c r="Y3150" s="7">
        <v>0.5</v>
      </c>
      <c r="Z3150" s="7">
        <v>0.5</v>
      </c>
      <c r="AA3150" s="7">
        <v>0.5</v>
      </c>
      <c r="AB3150" s="7">
        <v>0.5</v>
      </c>
      <c r="AC3150" s="7">
        <v>1.0</v>
      </c>
      <c r="AD3150" s="7">
        <v>1.0</v>
      </c>
      <c r="AE3150" s="7">
        <v>1.0</v>
      </c>
      <c r="AF3150" s="7" t="s">
        <v>749</v>
      </c>
    </row>
    <row r="3151" ht="14.25" customHeight="1">
      <c r="A3151" s="5" t="s">
        <v>4299</v>
      </c>
      <c r="B3151" s="5" t="s">
        <v>668</v>
      </c>
      <c r="C3151" s="5"/>
      <c r="D3151" s="5" t="s">
        <v>1085</v>
      </c>
      <c r="E3151" s="62">
        <v>41640.0</v>
      </c>
      <c r="F3151" s="62">
        <v>42004.0</v>
      </c>
      <c r="G3151" s="5" t="s">
        <v>747</v>
      </c>
      <c r="H3151" s="5">
        <v>1.0</v>
      </c>
      <c r="I3151" s="5"/>
      <c r="J3151" s="5"/>
      <c r="K3151" s="5"/>
      <c r="L3151" s="5"/>
      <c r="M3151" s="5"/>
      <c r="N3151" s="5"/>
      <c r="O3151" s="5"/>
      <c r="P3151" s="5"/>
      <c r="Q3151" s="5"/>
      <c r="R3151" s="5"/>
      <c r="S3151" s="5"/>
      <c r="T3151" s="5"/>
      <c r="U3151" s="5"/>
      <c r="V3151" s="5"/>
      <c r="W3151" s="5"/>
      <c r="X3151" s="5"/>
      <c r="Y3151" s="5"/>
      <c r="Z3151" s="5"/>
      <c r="AA3151" s="5"/>
      <c r="AB3151" s="5"/>
      <c r="AC3151" s="5"/>
      <c r="AD3151" s="5"/>
      <c r="AE3151" s="5"/>
      <c r="AF3151" s="5" t="s">
        <v>749</v>
      </c>
    </row>
    <row r="3152" ht="14.25" customHeight="1">
      <c r="A3152" s="7" t="s">
        <v>4299</v>
      </c>
      <c r="B3152" s="7" t="s">
        <v>668</v>
      </c>
      <c r="C3152" s="7"/>
      <c r="D3152" s="7" t="s">
        <v>1623</v>
      </c>
      <c r="E3152" s="68">
        <v>41640.0</v>
      </c>
      <c r="F3152" s="68">
        <v>42004.0</v>
      </c>
      <c r="G3152" s="7" t="s">
        <v>1003</v>
      </c>
      <c r="H3152" s="7">
        <v>1.0</v>
      </c>
      <c r="I3152" s="7">
        <v>1.0</v>
      </c>
      <c r="J3152" s="7">
        <v>1.0</v>
      </c>
      <c r="K3152" s="7">
        <v>1.0</v>
      </c>
      <c r="L3152" s="7">
        <v>1.0</v>
      </c>
      <c r="M3152" s="7">
        <v>1.0</v>
      </c>
      <c r="N3152" s="7">
        <v>1.0</v>
      </c>
      <c r="O3152" s="7">
        <v>1.0</v>
      </c>
      <c r="P3152" s="7">
        <v>0.5</v>
      </c>
      <c r="Q3152" s="7">
        <v>0.5</v>
      </c>
      <c r="R3152" s="7">
        <v>0.5</v>
      </c>
      <c r="S3152" s="7">
        <v>0.5</v>
      </c>
      <c r="T3152" s="7">
        <v>0.5</v>
      </c>
      <c r="U3152" s="7">
        <v>0.5</v>
      </c>
      <c r="V3152" s="7">
        <v>0.5</v>
      </c>
      <c r="W3152" s="7">
        <v>0.5</v>
      </c>
      <c r="X3152" s="7">
        <v>0.5</v>
      </c>
      <c r="Y3152" s="7">
        <v>1.0</v>
      </c>
      <c r="Z3152" s="7">
        <v>1.0</v>
      </c>
      <c r="AA3152" s="7">
        <v>1.0</v>
      </c>
      <c r="AB3152" s="7">
        <v>1.0</v>
      </c>
      <c r="AC3152" s="7">
        <v>1.0</v>
      </c>
      <c r="AD3152" s="7">
        <v>1.0</v>
      </c>
      <c r="AE3152" s="7">
        <v>1.0</v>
      </c>
      <c r="AF3152" s="7" t="s">
        <v>749</v>
      </c>
    </row>
    <row r="3153" ht="14.25" customHeight="1">
      <c r="A3153" s="5" t="s">
        <v>4299</v>
      </c>
      <c r="B3153" s="5" t="s">
        <v>668</v>
      </c>
      <c r="C3153" s="5"/>
      <c r="D3153" s="5" t="s">
        <v>1624</v>
      </c>
      <c r="E3153" s="62">
        <v>41640.0</v>
      </c>
      <c r="F3153" s="62">
        <v>42004.0</v>
      </c>
      <c r="G3153" s="5" t="s">
        <v>1003</v>
      </c>
      <c r="H3153" s="5">
        <v>1.0</v>
      </c>
      <c r="I3153" s="5">
        <v>1.0</v>
      </c>
      <c r="J3153" s="5">
        <v>1.0</v>
      </c>
      <c r="K3153" s="5">
        <v>1.0</v>
      </c>
      <c r="L3153" s="5">
        <v>1.0</v>
      </c>
      <c r="M3153" s="5">
        <v>1.0</v>
      </c>
      <c r="N3153" s="5">
        <v>0.5</v>
      </c>
      <c r="O3153" s="5">
        <v>0.5</v>
      </c>
      <c r="P3153" s="5">
        <v>0.5</v>
      </c>
      <c r="Q3153" s="5">
        <v>0.5</v>
      </c>
      <c r="R3153" s="5">
        <v>0.5</v>
      </c>
      <c r="S3153" s="5">
        <v>0.5</v>
      </c>
      <c r="T3153" s="5">
        <v>0.5</v>
      </c>
      <c r="U3153" s="5">
        <v>0.5</v>
      </c>
      <c r="V3153" s="5">
        <v>0.5</v>
      </c>
      <c r="W3153" s="5">
        <v>0.5</v>
      </c>
      <c r="X3153" s="5">
        <v>0.5</v>
      </c>
      <c r="Y3153" s="5">
        <v>0.5</v>
      </c>
      <c r="Z3153" s="5">
        <v>0.5</v>
      </c>
      <c r="AA3153" s="5">
        <v>0.5</v>
      </c>
      <c r="AB3153" s="5">
        <v>0.5</v>
      </c>
      <c r="AC3153" s="5">
        <v>0.5</v>
      </c>
      <c r="AD3153" s="5">
        <v>1.0</v>
      </c>
      <c r="AE3153" s="5">
        <v>1.0</v>
      </c>
      <c r="AF3153" s="5" t="s">
        <v>749</v>
      </c>
    </row>
    <row r="3154" ht="14.25" customHeight="1">
      <c r="A3154" s="7" t="s">
        <v>4300</v>
      </c>
      <c r="B3154" s="7" t="s">
        <v>742</v>
      </c>
      <c r="C3154" s="7"/>
      <c r="D3154" s="7" t="s">
        <v>743</v>
      </c>
      <c r="E3154" s="68">
        <v>41640.0</v>
      </c>
      <c r="F3154" s="68">
        <v>42004.0</v>
      </c>
      <c r="G3154" s="7" t="s">
        <v>747</v>
      </c>
      <c r="H3154" s="7">
        <v>0.0</v>
      </c>
      <c r="I3154" s="7"/>
      <c r="J3154" s="7"/>
      <c r="K3154" s="7"/>
      <c r="L3154" s="7"/>
      <c r="M3154" s="7"/>
      <c r="N3154" s="7"/>
      <c r="O3154" s="7"/>
      <c r="P3154" s="7"/>
      <c r="Q3154" s="7"/>
      <c r="R3154" s="7"/>
      <c r="S3154" s="7"/>
      <c r="T3154" s="7"/>
      <c r="U3154" s="7"/>
      <c r="V3154" s="7"/>
      <c r="W3154" s="7"/>
      <c r="X3154" s="7"/>
      <c r="Y3154" s="7"/>
      <c r="Z3154" s="7"/>
      <c r="AA3154" s="7"/>
      <c r="AB3154" s="7"/>
      <c r="AC3154" s="7"/>
      <c r="AD3154" s="7"/>
      <c r="AE3154" s="7"/>
      <c r="AF3154" s="7" t="s">
        <v>749</v>
      </c>
    </row>
    <row r="3155" ht="14.25" customHeight="1">
      <c r="A3155" s="5" t="s">
        <v>4301</v>
      </c>
      <c r="B3155" s="5" t="s">
        <v>886</v>
      </c>
      <c r="C3155" s="5" t="s">
        <v>887</v>
      </c>
      <c r="D3155" s="5" t="s">
        <v>743</v>
      </c>
      <c r="E3155" s="62">
        <v>41640.0</v>
      </c>
      <c r="F3155" s="62">
        <v>42004.0</v>
      </c>
      <c r="G3155" s="5" t="s">
        <v>747</v>
      </c>
      <c r="H3155" s="5">
        <v>120.0</v>
      </c>
      <c r="I3155" s="5"/>
      <c r="J3155" s="5"/>
      <c r="K3155" s="5"/>
      <c r="L3155" s="5"/>
      <c r="M3155" s="5"/>
      <c r="N3155" s="5"/>
      <c r="O3155" s="5"/>
      <c r="P3155" s="5"/>
      <c r="Q3155" s="5"/>
      <c r="R3155" s="5"/>
      <c r="S3155" s="5"/>
      <c r="T3155" s="5"/>
      <c r="U3155" s="5"/>
      <c r="V3155" s="5"/>
      <c r="W3155" s="5"/>
      <c r="X3155" s="5"/>
      <c r="Y3155" s="5"/>
      <c r="Z3155" s="5"/>
      <c r="AA3155" s="5"/>
      <c r="AB3155" s="5"/>
      <c r="AC3155" s="5"/>
      <c r="AD3155" s="5"/>
      <c r="AE3155" s="5"/>
      <c r="AF3155" s="5" t="s">
        <v>749</v>
      </c>
    </row>
    <row r="3156" ht="14.25" customHeight="1">
      <c r="A3156" s="7" t="s">
        <v>4302</v>
      </c>
      <c r="B3156" s="7" t="s">
        <v>1185</v>
      </c>
      <c r="C3156" s="7"/>
      <c r="D3156" s="7" t="s">
        <v>1078</v>
      </c>
      <c r="E3156" s="68">
        <v>41640.0</v>
      </c>
      <c r="F3156" s="68">
        <v>42004.0</v>
      </c>
      <c r="G3156" s="7" t="s">
        <v>1003</v>
      </c>
      <c r="H3156" s="7">
        <v>0.2</v>
      </c>
      <c r="I3156" s="7">
        <v>0.2</v>
      </c>
      <c r="J3156" s="7">
        <v>0.2</v>
      </c>
      <c r="K3156" s="7">
        <v>0.2</v>
      </c>
      <c r="L3156" s="7">
        <v>0.2</v>
      </c>
      <c r="M3156" s="7">
        <v>0.2</v>
      </c>
      <c r="N3156" s="7">
        <v>0.4</v>
      </c>
      <c r="O3156" s="7">
        <v>0.4</v>
      </c>
      <c r="P3156" s="7">
        <v>0.7</v>
      </c>
      <c r="Q3156" s="7">
        <v>0.9</v>
      </c>
      <c r="R3156" s="7">
        <v>0.9</v>
      </c>
      <c r="S3156" s="7">
        <v>0.9</v>
      </c>
      <c r="T3156" s="7">
        <v>0.9</v>
      </c>
      <c r="U3156" s="7">
        <v>0.9</v>
      </c>
      <c r="V3156" s="7">
        <v>0.9</v>
      </c>
      <c r="W3156" s="7">
        <v>0.9</v>
      </c>
      <c r="X3156" s="7">
        <v>0.9</v>
      </c>
      <c r="Y3156" s="7">
        <v>0.9</v>
      </c>
      <c r="Z3156" s="7">
        <v>0.8</v>
      </c>
      <c r="AA3156" s="7">
        <v>0.8</v>
      </c>
      <c r="AB3156" s="7">
        <v>0.7</v>
      </c>
      <c r="AC3156" s="7">
        <v>0.4</v>
      </c>
      <c r="AD3156" s="7">
        <v>0.2</v>
      </c>
      <c r="AE3156" s="7">
        <v>0.2</v>
      </c>
      <c r="AF3156" s="7" t="s">
        <v>749</v>
      </c>
    </row>
    <row r="3157" ht="14.25" customHeight="1">
      <c r="A3157" s="5" t="s">
        <v>4302</v>
      </c>
      <c r="B3157" s="5" t="s">
        <v>1185</v>
      </c>
      <c r="C3157" s="5"/>
      <c r="D3157" s="5" t="s">
        <v>1085</v>
      </c>
      <c r="E3157" s="62">
        <v>41640.0</v>
      </c>
      <c r="F3157" s="62">
        <v>42004.0</v>
      </c>
      <c r="G3157" s="5" t="s">
        <v>747</v>
      </c>
      <c r="H3157" s="5">
        <v>0.0</v>
      </c>
      <c r="I3157" s="5"/>
      <c r="J3157" s="5"/>
      <c r="K3157" s="5"/>
      <c r="L3157" s="5"/>
      <c r="M3157" s="5"/>
      <c r="N3157" s="5"/>
      <c r="O3157" s="5"/>
      <c r="P3157" s="5"/>
      <c r="Q3157" s="5"/>
      <c r="R3157" s="5"/>
      <c r="S3157" s="5"/>
      <c r="T3157" s="5"/>
      <c r="U3157" s="5"/>
      <c r="V3157" s="5"/>
      <c r="W3157" s="5"/>
      <c r="X3157" s="5"/>
      <c r="Y3157" s="5"/>
      <c r="Z3157" s="5"/>
      <c r="AA3157" s="5"/>
      <c r="AB3157" s="5"/>
      <c r="AC3157" s="5"/>
      <c r="AD3157" s="5"/>
      <c r="AE3157" s="5"/>
      <c r="AF3157" s="5" t="s">
        <v>749</v>
      </c>
    </row>
    <row r="3158" ht="14.25" customHeight="1">
      <c r="A3158" s="7" t="s">
        <v>4302</v>
      </c>
      <c r="B3158" s="7" t="s">
        <v>1185</v>
      </c>
      <c r="C3158" s="7"/>
      <c r="D3158" s="7" t="s">
        <v>1089</v>
      </c>
      <c r="E3158" s="68">
        <v>41640.0</v>
      </c>
      <c r="F3158" s="68">
        <v>42004.0</v>
      </c>
      <c r="G3158" s="7" t="s">
        <v>747</v>
      </c>
      <c r="H3158" s="7">
        <v>1.0</v>
      </c>
      <c r="I3158" s="7"/>
      <c r="J3158" s="7"/>
      <c r="K3158" s="7"/>
      <c r="L3158" s="7"/>
      <c r="M3158" s="7"/>
      <c r="N3158" s="7"/>
      <c r="O3158" s="7"/>
      <c r="P3158" s="7"/>
      <c r="Q3158" s="7"/>
      <c r="R3158" s="7"/>
      <c r="S3158" s="7"/>
      <c r="T3158" s="7"/>
      <c r="U3158" s="7"/>
      <c r="V3158" s="7"/>
      <c r="W3158" s="7"/>
      <c r="X3158" s="7"/>
      <c r="Y3158" s="7"/>
      <c r="Z3158" s="7"/>
      <c r="AA3158" s="7"/>
      <c r="AB3158" s="7"/>
      <c r="AC3158" s="7"/>
      <c r="AD3158" s="7"/>
      <c r="AE3158" s="7"/>
      <c r="AF3158" s="7" t="s">
        <v>749</v>
      </c>
    </row>
    <row r="3159" ht="14.25" customHeight="1">
      <c r="A3159" s="5" t="s">
        <v>4302</v>
      </c>
      <c r="B3159" s="5" t="s">
        <v>1185</v>
      </c>
      <c r="C3159" s="5"/>
      <c r="D3159" s="5" t="s">
        <v>1623</v>
      </c>
      <c r="E3159" s="62">
        <v>41640.0</v>
      </c>
      <c r="F3159" s="62">
        <v>42004.0</v>
      </c>
      <c r="G3159" s="5" t="s">
        <v>1003</v>
      </c>
      <c r="H3159" s="5">
        <v>0.15</v>
      </c>
      <c r="I3159" s="5">
        <v>0.15</v>
      </c>
      <c r="J3159" s="5">
        <v>0.15</v>
      </c>
      <c r="K3159" s="5">
        <v>0.15</v>
      </c>
      <c r="L3159" s="5">
        <v>0.15</v>
      </c>
      <c r="M3159" s="5">
        <v>0.15</v>
      </c>
      <c r="N3159" s="5">
        <v>0.3</v>
      </c>
      <c r="O3159" s="5">
        <v>0.3</v>
      </c>
      <c r="P3159" s="5">
        <v>0.3</v>
      </c>
      <c r="Q3159" s="5">
        <v>0.3</v>
      </c>
      <c r="R3159" s="5">
        <v>0.6</v>
      </c>
      <c r="S3159" s="5">
        <v>0.6</v>
      </c>
      <c r="T3159" s="5">
        <v>0.8</v>
      </c>
      <c r="U3159" s="5">
        <v>0.8</v>
      </c>
      <c r="V3159" s="5">
        <v>0.8</v>
      </c>
      <c r="W3159" s="5">
        <v>0.8</v>
      </c>
      <c r="X3159" s="5">
        <v>0.8</v>
      </c>
      <c r="Y3159" s="5">
        <v>0.6</v>
      </c>
      <c r="Z3159" s="5">
        <v>0.4</v>
      </c>
      <c r="AA3159" s="5">
        <v>0.4</v>
      </c>
      <c r="AB3159" s="5">
        <v>0.4</v>
      </c>
      <c r="AC3159" s="5">
        <v>0.4</v>
      </c>
      <c r="AD3159" s="5">
        <v>0.15</v>
      </c>
      <c r="AE3159" s="5">
        <v>0.15</v>
      </c>
      <c r="AF3159" s="5" t="s">
        <v>749</v>
      </c>
    </row>
    <row r="3160" ht="14.25" customHeight="1">
      <c r="A3160" s="7" t="s">
        <v>4302</v>
      </c>
      <c r="B3160" s="7" t="s">
        <v>1185</v>
      </c>
      <c r="C3160" s="7"/>
      <c r="D3160" s="7" t="s">
        <v>1624</v>
      </c>
      <c r="E3160" s="68">
        <v>41640.0</v>
      </c>
      <c r="F3160" s="68">
        <v>42004.0</v>
      </c>
      <c r="G3160" s="7" t="s">
        <v>1003</v>
      </c>
      <c r="H3160" s="7">
        <v>0.15</v>
      </c>
      <c r="I3160" s="7">
        <v>0.15</v>
      </c>
      <c r="J3160" s="7">
        <v>0.15</v>
      </c>
      <c r="K3160" s="7">
        <v>0.15</v>
      </c>
      <c r="L3160" s="7">
        <v>0.15</v>
      </c>
      <c r="M3160" s="7">
        <v>0.15</v>
      </c>
      <c r="N3160" s="7">
        <v>0.3</v>
      </c>
      <c r="O3160" s="7">
        <v>0.3</v>
      </c>
      <c r="P3160" s="7">
        <v>0.5</v>
      </c>
      <c r="Q3160" s="7">
        <v>0.8</v>
      </c>
      <c r="R3160" s="7">
        <v>0.9</v>
      </c>
      <c r="S3160" s="7">
        <v>0.9</v>
      </c>
      <c r="T3160" s="7">
        <v>0.9</v>
      </c>
      <c r="U3160" s="7">
        <v>0.9</v>
      </c>
      <c r="V3160" s="7">
        <v>0.9</v>
      </c>
      <c r="W3160" s="7">
        <v>0.9</v>
      </c>
      <c r="X3160" s="7">
        <v>0.9</v>
      </c>
      <c r="Y3160" s="7">
        <v>0.9</v>
      </c>
      <c r="Z3160" s="7">
        <v>0.7</v>
      </c>
      <c r="AA3160" s="7">
        <v>0.5</v>
      </c>
      <c r="AB3160" s="7">
        <v>0.5</v>
      </c>
      <c r="AC3160" s="7">
        <v>0.3</v>
      </c>
      <c r="AD3160" s="7">
        <v>0.15</v>
      </c>
      <c r="AE3160" s="7">
        <v>0.15</v>
      </c>
      <c r="AF3160" s="7" t="s">
        <v>749</v>
      </c>
    </row>
    <row r="3161" ht="14.25" customHeight="1">
      <c r="A3161" s="5" t="s">
        <v>4303</v>
      </c>
      <c r="B3161" s="5" t="s">
        <v>41</v>
      </c>
      <c r="C3161" s="5"/>
      <c r="D3161" s="5" t="s">
        <v>1078</v>
      </c>
      <c r="E3161" s="62">
        <v>41640.0</v>
      </c>
      <c r="F3161" s="62">
        <v>42004.0</v>
      </c>
      <c r="G3161" s="5" t="s">
        <v>1003</v>
      </c>
      <c r="H3161" s="5">
        <v>0.05</v>
      </c>
      <c r="I3161" s="5">
        <v>0.05</v>
      </c>
      <c r="J3161" s="5">
        <v>0.05</v>
      </c>
      <c r="K3161" s="5">
        <v>0.05</v>
      </c>
      <c r="L3161" s="5">
        <v>0.05</v>
      </c>
      <c r="M3161" s="5">
        <v>0.05</v>
      </c>
      <c r="N3161" s="5">
        <v>0.2</v>
      </c>
      <c r="O3161" s="5">
        <v>0.2</v>
      </c>
      <c r="P3161" s="5">
        <v>0.5</v>
      </c>
      <c r="Q3161" s="5">
        <v>0.9</v>
      </c>
      <c r="R3161" s="5">
        <v>0.9</v>
      </c>
      <c r="S3161" s="5">
        <v>0.9</v>
      </c>
      <c r="T3161" s="5">
        <v>0.9</v>
      </c>
      <c r="U3161" s="5">
        <v>0.9</v>
      </c>
      <c r="V3161" s="5">
        <v>0.9</v>
      </c>
      <c r="W3161" s="5">
        <v>0.9</v>
      </c>
      <c r="X3161" s="5">
        <v>0.9</v>
      </c>
      <c r="Y3161" s="5">
        <v>0.9</v>
      </c>
      <c r="Z3161" s="5">
        <v>0.6</v>
      </c>
      <c r="AA3161" s="5">
        <v>0.6</v>
      </c>
      <c r="AB3161" s="5">
        <v>0.5</v>
      </c>
      <c r="AC3161" s="5">
        <v>0.2</v>
      </c>
      <c r="AD3161" s="5">
        <v>0.05</v>
      </c>
      <c r="AE3161" s="5">
        <v>0.05</v>
      </c>
      <c r="AF3161" s="5" t="s">
        <v>749</v>
      </c>
    </row>
    <row r="3162" ht="14.25" customHeight="1">
      <c r="A3162" s="7" t="s">
        <v>4303</v>
      </c>
      <c r="B3162" s="7" t="s">
        <v>41</v>
      </c>
      <c r="C3162" s="7"/>
      <c r="D3162" s="7" t="s">
        <v>1085</v>
      </c>
      <c r="E3162" s="68">
        <v>41640.0</v>
      </c>
      <c r="F3162" s="68">
        <v>42004.0</v>
      </c>
      <c r="G3162" s="7" t="s">
        <v>747</v>
      </c>
      <c r="H3162" s="7">
        <v>0.0</v>
      </c>
      <c r="I3162" s="7"/>
      <c r="J3162" s="7"/>
      <c r="K3162" s="7"/>
      <c r="L3162" s="7"/>
      <c r="M3162" s="7"/>
      <c r="N3162" s="7"/>
      <c r="O3162" s="7"/>
      <c r="P3162" s="7"/>
      <c r="Q3162" s="7"/>
      <c r="R3162" s="7"/>
      <c r="S3162" s="7"/>
      <c r="T3162" s="7"/>
      <c r="U3162" s="7"/>
      <c r="V3162" s="7"/>
      <c r="W3162" s="7"/>
      <c r="X3162" s="7"/>
      <c r="Y3162" s="7"/>
      <c r="Z3162" s="7"/>
      <c r="AA3162" s="7"/>
      <c r="AB3162" s="7"/>
      <c r="AC3162" s="7"/>
      <c r="AD3162" s="7"/>
      <c r="AE3162" s="7"/>
      <c r="AF3162" s="7" t="s">
        <v>749</v>
      </c>
    </row>
    <row r="3163" ht="14.25" customHeight="1">
      <c r="A3163" s="5" t="s">
        <v>4303</v>
      </c>
      <c r="B3163" s="5" t="s">
        <v>41</v>
      </c>
      <c r="C3163" s="5"/>
      <c r="D3163" s="5" t="s">
        <v>1089</v>
      </c>
      <c r="E3163" s="62">
        <v>41640.0</v>
      </c>
      <c r="F3163" s="62">
        <v>42004.0</v>
      </c>
      <c r="G3163" s="5" t="s">
        <v>747</v>
      </c>
      <c r="H3163" s="5">
        <v>1.0</v>
      </c>
      <c r="I3163" s="5"/>
      <c r="J3163" s="5"/>
      <c r="K3163" s="5"/>
      <c r="L3163" s="5"/>
      <c r="M3163" s="5"/>
      <c r="N3163" s="5"/>
      <c r="O3163" s="5"/>
      <c r="P3163" s="5"/>
      <c r="Q3163" s="5"/>
      <c r="R3163" s="5"/>
      <c r="S3163" s="5"/>
      <c r="T3163" s="5"/>
      <c r="U3163" s="5"/>
      <c r="V3163" s="5"/>
      <c r="W3163" s="5"/>
      <c r="X3163" s="5"/>
      <c r="Y3163" s="5"/>
      <c r="Z3163" s="5"/>
      <c r="AA3163" s="5"/>
      <c r="AB3163" s="5"/>
      <c r="AC3163" s="5"/>
      <c r="AD3163" s="5"/>
      <c r="AE3163" s="5"/>
      <c r="AF3163" s="5" t="s">
        <v>749</v>
      </c>
    </row>
    <row r="3164" ht="14.25" customHeight="1">
      <c r="A3164" s="7" t="s">
        <v>4303</v>
      </c>
      <c r="B3164" s="7" t="s">
        <v>41</v>
      </c>
      <c r="C3164" s="7"/>
      <c r="D3164" s="7" t="s">
        <v>1623</v>
      </c>
      <c r="E3164" s="68">
        <v>41640.0</v>
      </c>
      <c r="F3164" s="68">
        <v>42004.0</v>
      </c>
      <c r="G3164" s="7" t="s">
        <v>1003</v>
      </c>
      <c r="H3164" s="7">
        <v>0.05</v>
      </c>
      <c r="I3164" s="7">
        <v>0.05</v>
      </c>
      <c r="J3164" s="7">
        <v>0.05</v>
      </c>
      <c r="K3164" s="7">
        <v>0.05</v>
      </c>
      <c r="L3164" s="7">
        <v>0.05</v>
      </c>
      <c r="M3164" s="7">
        <v>0.05</v>
      </c>
      <c r="N3164" s="7">
        <v>0.1</v>
      </c>
      <c r="O3164" s="7">
        <v>0.1</v>
      </c>
      <c r="P3164" s="7">
        <v>0.1</v>
      </c>
      <c r="Q3164" s="7">
        <v>0.1</v>
      </c>
      <c r="R3164" s="7">
        <v>0.4</v>
      </c>
      <c r="S3164" s="7">
        <v>0.4</v>
      </c>
      <c r="T3164" s="7">
        <v>0.6</v>
      </c>
      <c r="U3164" s="7">
        <v>0.6</v>
      </c>
      <c r="V3164" s="7">
        <v>0.6</v>
      </c>
      <c r="W3164" s="7">
        <v>0.6</v>
      </c>
      <c r="X3164" s="7">
        <v>0.6</v>
      </c>
      <c r="Y3164" s="7">
        <v>0.4</v>
      </c>
      <c r="Z3164" s="7">
        <v>0.2</v>
      </c>
      <c r="AA3164" s="7">
        <v>0.2</v>
      </c>
      <c r="AB3164" s="7">
        <v>0.2</v>
      </c>
      <c r="AC3164" s="7">
        <v>0.2</v>
      </c>
      <c r="AD3164" s="7">
        <v>0.05</v>
      </c>
      <c r="AE3164" s="7">
        <v>0.05</v>
      </c>
      <c r="AF3164" s="7" t="s">
        <v>749</v>
      </c>
    </row>
    <row r="3165" ht="14.25" customHeight="1">
      <c r="A3165" s="5" t="s">
        <v>4303</v>
      </c>
      <c r="B3165" s="5" t="s">
        <v>41</v>
      </c>
      <c r="C3165" s="5"/>
      <c r="D3165" s="5" t="s">
        <v>1624</v>
      </c>
      <c r="E3165" s="62">
        <v>41640.0</v>
      </c>
      <c r="F3165" s="62">
        <v>42004.0</v>
      </c>
      <c r="G3165" s="5" t="s">
        <v>1003</v>
      </c>
      <c r="H3165" s="5">
        <v>0.05</v>
      </c>
      <c r="I3165" s="5">
        <v>0.05</v>
      </c>
      <c r="J3165" s="5">
        <v>0.05</v>
      </c>
      <c r="K3165" s="5">
        <v>0.05</v>
      </c>
      <c r="L3165" s="5">
        <v>0.05</v>
      </c>
      <c r="M3165" s="5">
        <v>0.05</v>
      </c>
      <c r="N3165" s="5">
        <v>0.1</v>
      </c>
      <c r="O3165" s="5">
        <v>0.1</v>
      </c>
      <c r="P3165" s="5">
        <v>0.3</v>
      </c>
      <c r="Q3165" s="5">
        <v>0.6</v>
      </c>
      <c r="R3165" s="5">
        <v>0.9</v>
      </c>
      <c r="S3165" s="5">
        <v>0.9</v>
      </c>
      <c r="T3165" s="5">
        <v>0.9</v>
      </c>
      <c r="U3165" s="5">
        <v>0.9</v>
      </c>
      <c r="V3165" s="5">
        <v>0.9</v>
      </c>
      <c r="W3165" s="5">
        <v>0.9</v>
      </c>
      <c r="X3165" s="5">
        <v>0.9</v>
      </c>
      <c r="Y3165" s="5">
        <v>0.9</v>
      </c>
      <c r="Z3165" s="5">
        <v>0.5</v>
      </c>
      <c r="AA3165" s="5">
        <v>0.3</v>
      </c>
      <c r="AB3165" s="5">
        <v>0.3</v>
      </c>
      <c r="AC3165" s="5">
        <v>0.1</v>
      </c>
      <c r="AD3165" s="5">
        <v>0.05</v>
      </c>
      <c r="AE3165" s="5">
        <v>0.05</v>
      </c>
      <c r="AF3165" s="5" t="s">
        <v>749</v>
      </c>
    </row>
    <row r="3166" ht="14.25" customHeight="1">
      <c r="A3166" s="7" t="s">
        <v>4304</v>
      </c>
      <c r="B3166" s="7" t="s">
        <v>647</v>
      </c>
      <c r="C3166" s="7"/>
      <c r="D3166" s="7" t="s">
        <v>1078</v>
      </c>
      <c r="E3166" s="68">
        <v>41640.0</v>
      </c>
      <c r="F3166" s="68">
        <v>42004.0</v>
      </c>
      <c r="G3166" s="7" t="s">
        <v>1003</v>
      </c>
      <c r="H3166" s="7">
        <v>0.0</v>
      </c>
      <c r="I3166" s="7">
        <v>0.0</v>
      </c>
      <c r="J3166" s="7">
        <v>0.0</v>
      </c>
      <c r="K3166" s="7">
        <v>0.0</v>
      </c>
      <c r="L3166" s="7">
        <v>0.0</v>
      </c>
      <c r="M3166" s="7">
        <v>0.0</v>
      </c>
      <c r="N3166" s="7">
        <v>0.1</v>
      </c>
      <c r="O3166" s="7">
        <v>0.1</v>
      </c>
      <c r="P3166" s="7">
        <v>0.2</v>
      </c>
      <c r="Q3166" s="7">
        <v>0.5</v>
      </c>
      <c r="R3166" s="7">
        <v>0.5</v>
      </c>
      <c r="S3166" s="7">
        <v>0.7</v>
      </c>
      <c r="T3166" s="7">
        <v>0.7</v>
      </c>
      <c r="U3166" s="7">
        <v>0.7</v>
      </c>
      <c r="V3166" s="7">
        <v>0.7</v>
      </c>
      <c r="W3166" s="7">
        <v>0.8</v>
      </c>
      <c r="X3166" s="7">
        <v>0.7</v>
      </c>
      <c r="Y3166" s="7">
        <v>0.5</v>
      </c>
      <c r="Z3166" s="7">
        <v>0.5</v>
      </c>
      <c r="AA3166" s="7">
        <v>0.3</v>
      </c>
      <c r="AB3166" s="7">
        <v>0.3</v>
      </c>
      <c r="AC3166" s="7">
        <v>0.3</v>
      </c>
      <c r="AD3166" s="7">
        <v>0.0</v>
      </c>
      <c r="AE3166" s="7">
        <v>0.0</v>
      </c>
      <c r="AF3166" s="7" t="s">
        <v>749</v>
      </c>
    </row>
    <row r="3167" ht="14.25" customHeight="1">
      <c r="A3167" s="5" t="s">
        <v>4304</v>
      </c>
      <c r="B3167" s="5" t="s">
        <v>647</v>
      </c>
      <c r="C3167" s="5"/>
      <c r="D3167" s="5" t="s">
        <v>1085</v>
      </c>
      <c r="E3167" s="62">
        <v>41640.0</v>
      </c>
      <c r="F3167" s="62">
        <v>42004.0</v>
      </c>
      <c r="G3167" s="5" t="s">
        <v>747</v>
      </c>
      <c r="H3167" s="5">
        <v>0.0</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749</v>
      </c>
    </row>
    <row r="3168" ht="14.25" customHeight="1">
      <c r="A3168" s="7" t="s">
        <v>4304</v>
      </c>
      <c r="B3168" s="7" t="s">
        <v>647</v>
      </c>
      <c r="C3168" s="7"/>
      <c r="D3168" s="7" t="s">
        <v>1089</v>
      </c>
      <c r="E3168" s="68">
        <v>41640.0</v>
      </c>
      <c r="F3168" s="68">
        <v>42004.0</v>
      </c>
      <c r="G3168" s="7" t="s">
        <v>747</v>
      </c>
      <c r="H3168" s="7">
        <v>1.0</v>
      </c>
      <c r="I3168" s="7"/>
      <c r="J3168" s="7"/>
      <c r="K3168" s="7"/>
      <c r="L3168" s="7"/>
      <c r="M3168" s="7"/>
      <c r="N3168" s="7"/>
      <c r="O3168" s="7"/>
      <c r="P3168" s="7"/>
      <c r="Q3168" s="7"/>
      <c r="R3168" s="7"/>
      <c r="S3168" s="7"/>
      <c r="T3168" s="7"/>
      <c r="U3168" s="7"/>
      <c r="V3168" s="7"/>
      <c r="W3168" s="7"/>
      <c r="X3168" s="7"/>
      <c r="Y3168" s="7"/>
      <c r="Z3168" s="7"/>
      <c r="AA3168" s="7"/>
      <c r="AB3168" s="7"/>
      <c r="AC3168" s="7"/>
      <c r="AD3168" s="7"/>
      <c r="AE3168" s="7"/>
      <c r="AF3168" s="7" t="s">
        <v>749</v>
      </c>
    </row>
    <row r="3169" ht="14.25" customHeight="1">
      <c r="A3169" s="5" t="s">
        <v>4304</v>
      </c>
      <c r="B3169" s="5" t="s">
        <v>647</v>
      </c>
      <c r="C3169" s="5"/>
      <c r="D3169" s="5" t="s">
        <v>1623</v>
      </c>
      <c r="E3169" s="62">
        <v>41640.0</v>
      </c>
      <c r="F3169" s="62">
        <v>42004.0</v>
      </c>
      <c r="G3169" s="5" t="s">
        <v>1003</v>
      </c>
      <c r="H3169" s="5">
        <v>0.0</v>
      </c>
      <c r="I3169" s="5">
        <v>0.0</v>
      </c>
      <c r="J3169" s="5">
        <v>0.0</v>
      </c>
      <c r="K3169" s="5">
        <v>0.0</v>
      </c>
      <c r="L3169" s="5">
        <v>0.0</v>
      </c>
      <c r="M3169" s="5">
        <v>0.0</v>
      </c>
      <c r="N3169" s="5">
        <v>0.1</v>
      </c>
      <c r="O3169" s="5">
        <v>0.1</v>
      </c>
      <c r="P3169" s="5">
        <v>0.1</v>
      </c>
      <c r="Q3169" s="5">
        <v>0.1</v>
      </c>
      <c r="R3169" s="5">
        <v>0.2</v>
      </c>
      <c r="S3169" s="5">
        <v>0.2</v>
      </c>
      <c r="T3169" s="5">
        <v>0.4</v>
      </c>
      <c r="U3169" s="5">
        <v>0.4</v>
      </c>
      <c r="V3169" s="5">
        <v>0.4</v>
      </c>
      <c r="W3169" s="5">
        <v>0.4</v>
      </c>
      <c r="X3169" s="5">
        <v>0.4</v>
      </c>
      <c r="Y3169" s="5">
        <v>0.2</v>
      </c>
      <c r="Z3169" s="5">
        <v>0.1</v>
      </c>
      <c r="AA3169" s="5">
        <v>0.1</v>
      </c>
      <c r="AB3169" s="5">
        <v>0.1</v>
      </c>
      <c r="AC3169" s="5">
        <v>0.1</v>
      </c>
      <c r="AD3169" s="5">
        <v>0.0</v>
      </c>
      <c r="AE3169" s="5">
        <v>0.0</v>
      </c>
      <c r="AF3169" s="5" t="s">
        <v>749</v>
      </c>
    </row>
    <row r="3170" ht="14.25" customHeight="1">
      <c r="A3170" s="7" t="s">
        <v>4304</v>
      </c>
      <c r="B3170" s="7" t="s">
        <v>647</v>
      </c>
      <c r="C3170" s="7"/>
      <c r="D3170" s="7" t="s">
        <v>1624</v>
      </c>
      <c r="E3170" s="68">
        <v>41640.0</v>
      </c>
      <c r="F3170" s="68">
        <v>42004.0</v>
      </c>
      <c r="G3170" s="7" t="s">
        <v>1003</v>
      </c>
      <c r="H3170" s="7">
        <v>0.0</v>
      </c>
      <c r="I3170" s="7">
        <v>0.0</v>
      </c>
      <c r="J3170" s="7">
        <v>0.0</v>
      </c>
      <c r="K3170" s="7">
        <v>0.0</v>
      </c>
      <c r="L3170" s="7">
        <v>0.0</v>
      </c>
      <c r="M3170" s="7">
        <v>0.0</v>
      </c>
      <c r="N3170" s="7">
        <v>0.1</v>
      </c>
      <c r="O3170" s="7">
        <v>0.1</v>
      </c>
      <c r="P3170" s="7">
        <v>0.2</v>
      </c>
      <c r="Q3170" s="7">
        <v>0.5</v>
      </c>
      <c r="R3170" s="7">
        <v>0.6</v>
      </c>
      <c r="S3170" s="7">
        <v>0.8</v>
      </c>
      <c r="T3170" s="7">
        <v>0.8</v>
      </c>
      <c r="U3170" s="7">
        <v>0.8</v>
      </c>
      <c r="V3170" s="7">
        <v>0.8</v>
      </c>
      <c r="W3170" s="7">
        <v>0.8</v>
      </c>
      <c r="X3170" s="7">
        <v>0.8</v>
      </c>
      <c r="Y3170" s="7">
        <v>0.6</v>
      </c>
      <c r="Z3170" s="7">
        <v>0.2</v>
      </c>
      <c r="AA3170" s="7">
        <v>0.2</v>
      </c>
      <c r="AB3170" s="7">
        <v>0.2</v>
      </c>
      <c r="AC3170" s="7">
        <v>0.1</v>
      </c>
      <c r="AD3170" s="7">
        <v>0.0</v>
      </c>
      <c r="AE3170" s="7">
        <v>0.0</v>
      </c>
      <c r="AF3170" s="7" t="s">
        <v>749</v>
      </c>
    </row>
    <row r="3171" ht="14.25" customHeight="1">
      <c r="A3171" s="5" t="s">
        <v>4305</v>
      </c>
      <c r="B3171" s="5" t="s">
        <v>1230</v>
      </c>
      <c r="C3171" s="5"/>
      <c r="D3171" s="5" t="s">
        <v>1223</v>
      </c>
      <c r="E3171" s="62">
        <v>41640.0</v>
      </c>
      <c r="F3171" s="62">
        <v>42004.0</v>
      </c>
      <c r="G3171" s="5" t="s">
        <v>1003</v>
      </c>
      <c r="H3171" s="5">
        <v>0.04</v>
      </c>
      <c r="I3171" s="5">
        <v>0.05</v>
      </c>
      <c r="J3171" s="5">
        <v>0.05</v>
      </c>
      <c r="K3171" s="5">
        <v>0.04</v>
      </c>
      <c r="L3171" s="5">
        <v>0.04</v>
      </c>
      <c r="M3171" s="5">
        <v>0.04</v>
      </c>
      <c r="N3171" s="5">
        <v>0.04</v>
      </c>
      <c r="O3171" s="5">
        <v>0.15</v>
      </c>
      <c r="P3171" s="5">
        <v>0.23</v>
      </c>
      <c r="Q3171" s="5">
        <v>0.32</v>
      </c>
      <c r="R3171" s="5">
        <v>0.41</v>
      </c>
      <c r="S3171" s="5">
        <v>0.57</v>
      </c>
      <c r="T3171" s="5">
        <v>0.62</v>
      </c>
      <c r="U3171" s="5">
        <v>0.61</v>
      </c>
      <c r="V3171" s="5">
        <v>0.5</v>
      </c>
      <c r="W3171" s="5">
        <v>0.45</v>
      </c>
      <c r="X3171" s="5">
        <v>0.46</v>
      </c>
      <c r="Y3171" s="5">
        <v>0.47</v>
      </c>
      <c r="Z3171" s="5">
        <v>0.42</v>
      </c>
      <c r="AA3171" s="5">
        <v>0.34</v>
      </c>
      <c r="AB3171" s="5">
        <v>0.33</v>
      </c>
      <c r="AC3171" s="5">
        <v>0.23</v>
      </c>
      <c r="AD3171" s="5">
        <v>0.13</v>
      </c>
      <c r="AE3171" s="5">
        <v>0.08</v>
      </c>
      <c r="AF3171" s="5" t="s">
        <v>749</v>
      </c>
    </row>
    <row r="3172" ht="14.25" customHeight="1">
      <c r="A3172" s="7" t="s">
        <v>4305</v>
      </c>
      <c r="B3172" s="7" t="s">
        <v>1230</v>
      </c>
      <c r="C3172" s="7"/>
      <c r="D3172" s="7" t="s">
        <v>1627</v>
      </c>
      <c r="E3172" s="68">
        <v>41640.0</v>
      </c>
      <c r="F3172" s="68">
        <v>42004.0</v>
      </c>
      <c r="G3172" s="7" t="s">
        <v>1003</v>
      </c>
      <c r="H3172" s="7">
        <v>0.11</v>
      </c>
      <c r="I3172" s="7">
        <v>0.1</v>
      </c>
      <c r="J3172" s="7">
        <v>0.08</v>
      </c>
      <c r="K3172" s="7">
        <v>0.06</v>
      </c>
      <c r="L3172" s="7">
        <v>0.06</v>
      </c>
      <c r="M3172" s="7">
        <v>0.06</v>
      </c>
      <c r="N3172" s="7">
        <v>0.07</v>
      </c>
      <c r="O3172" s="7">
        <v>0.2</v>
      </c>
      <c r="P3172" s="7">
        <v>0.24</v>
      </c>
      <c r="Q3172" s="7">
        <v>0.27</v>
      </c>
      <c r="R3172" s="7">
        <v>0.42</v>
      </c>
      <c r="S3172" s="7">
        <v>0.54</v>
      </c>
      <c r="T3172" s="7">
        <v>0.59</v>
      </c>
      <c r="U3172" s="7">
        <v>0.6</v>
      </c>
      <c r="V3172" s="7">
        <v>0.49</v>
      </c>
      <c r="W3172" s="7">
        <v>0.48</v>
      </c>
      <c r="X3172" s="7">
        <v>0.47</v>
      </c>
      <c r="Y3172" s="7">
        <v>0.46</v>
      </c>
      <c r="Z3172" s="7">
        <v>0.44</v>
      </c>
      <c r="AA3172" s="7">
        <v>0.36</v>
      </c>
      <c r="AB3172" s="7">
        <v>0.29</v>
      </c>
      <c r="AC3172" s="7">
        <v>0.22</v>
      </c>
      <c r="AD3172" s="7">
        <v>0.16</v>
      </c>
      <c r="AE3172" s="7">
        <v>0.13</v>
      </c>
      <c r="AF3172" s="7" t="s">
        <v>749</v>
      </c>
    </row>
    <row r="3173" ht="14.25" customHeight="1">
      <c r="A3173" s="5" t="s">
        <v>4305</v>
      </c>
      <c r="B3173" s="5" t="s">
        <v>1230</v>
      </c>
      <c r="C3173" s="5"/>
      <c r="D3173" s="5" t="s">
        <v>1623</v>
      </c>
      <c r="E3173" s="62">
        <v>41640.0</v>
      </c>
      <c r="F3173" s="62">
        <v>42004.0</v>
      </c>
      <c r="G3173" s="5" t="s">
        <v>1003</v>
      </c>
      <c r="H3173" s="5">
        <v>0.07</v>
      </c>
      <c r="I3173" s="5">
        <v>0.07</v>
      </c>
      <c r="J3173" s="5">
        <v>0.07</v>
      </c>
      <c r="K3173" s="5">
        <v>0.06</v>
      </c>
      <c r="L3173" s="5">
        <v>0.06</v>
      </c>
      <c r="M3173" s="5">
        <v>0.06</v>
      </c>
      <c r="N3173" s="5">
        <v>0.07</v>
      </c>
      <c r="O3173" s="5">
        <v>0.1</v>
      </c>
      <c r="P3173" s="5">
        <v>0.12</v>
      </c>
      <c r="Q3173" s="5">
        <v>0.14</v>
      </c>
      <c r="R3173" s="5">
        <v>0.29</v>
      </c>
      <c r="S3173" s="5">
        <v>0.31</v>
      </c>
      <c r="T3173" s="5">
        <v>0.36</v>
      </c>
      <c r="U3173" s="5">
        <v>0.36</v>
      </c>
      <c r="V3173" s="5">
        <v>0.34</v>
      </c>
      <c r="W3173" s="5">
        <v>0.35</v>
      </c>
      <c r="X3173" s="5">
        <v>0.37</v>
      </c>
      <c r="Y3173" s="5">
        <v>0.34</v>
      </c>
      <c r="Z3173" s="5">
        <v>0.25</v>
      </c>
      <c r="AA3173" s="5">
        <v>0.27</v>
      </c>
      <c r="AB3173" s="5">
        <v>0.21</v>
      </c>
      <c r="AC3173" s="5">
        <v>0.16</v>
      </c>
      <c r="AD3173" s="5">
        <v>0.1</v>
      </c>
      <c r="AE3173" s="5">
        <v>0.06</v>
      </c>
      <c r="AF3173" s="5" t="s">
        <v>749</v>
      </c>
    </row>
    <row r="3174" ht="14.25" customHeight="1">
      <c r="A3174" s="7" t="s">
        <v>4306</v>
      </c>
      <c r="B3174" s="7" t="s">
        <v>1173</v>
      </c>
      <c r="C3174" s="7" t="s">
        <v>995</v>
      </c>
      <c r="D3174" s="7" t="s">
        <v>1223</v>
      </c>
      <c r="E3174" s="68">
        <v>41640.0</v>
      </c>
      <c r="F3174" s="68">
        <v>42004.0</v>
      </c>
      <c r="G3174" s="7" t="s">
        <v>1003</v>
      </c>
      <c r="H3174" s="7">
        <v>30.0</v>
      </c>
      <c r="I3174" s="7">
        <v>30.0</v>
      </c>
      <c r="J3174" s="7">
        <v>30.0</v>
      </c>
      <c r="K3174" s="7">
        <v>30.0</v>
      </c>
      <c r="L3174" s="7">
        <v>30.0</v>
      </c>
      <c r="M3174" s="7">
        <v>30.0</v>
      </c>
      <c r="N3174" s="7">
        <v>24.0</v>
      </c>
      <c r="O3174" s="7">
        <v>24.0</v>
      </c>
      <c r="P3174" s="7">
        <v>24.0</v>
      </c>
      <c r="Q3174" s="7">
        <v>24.0</v>
      </c>
      <c r="R3174" s="7">
        <v>24.0</v>
      </c>
      <c r="S3174" s="7">
        <v>24.0</v>
      </c>
      <c r="T3174" s="7">
        <v>24.0</v>
      </c>
      <c r="U3174" s="7">
        <v>24.0</v>
      </c>
      <c r="V3174" s="7">
        <v>24.0</v>
      </c>
      <c r="W3174" s="7">
        <v>24.0</v>
      </c>
      <c r="X3174" s="7">
        <v>24.0</v>
      </c>
      <c r="Y3174" s="7">
        <v>24.0</v>
      </c>
      <c r="Z3174" s="7">
        <v>24.0</v>
      </c>
      <c r="AA3174" s="7">
        <v>24.0</v>
      </c>
      <c r="AB3174" s="7">
        <v>24.0</v>
      </c>
      <c r="AC3174" s="7">
        <v>24.0</v>
      </c>
      <c r="AD3174" s="7">
        <v>30.0</v>
      </c>
      <c r="AE3174" s="7">
        <v>30.0</v>
      </c>
      <c r="AF3174" s="7" t="s">
        <v>749</v>
      </c>
    </row>
    <row r="3175" ht="14.25" customHeight="1">
      <c r="A3175" s="5" t="s">
        <v>4306</v>
      </c>
      <c r="B3175" s="5" t="s">
        <v>1173</v>
      </c>
      <c r="C3175" s="5" t="s">
        <v>995</v>
      </c>
      <c r="D3175" s="5" t="s">
        <v>1085</v>
      </c>
      <c r="E3175" s="62">
        <v>41640.0</v>
      </c>
      <c r="F3175" s="62">
        <v>42004.0</v>
      </c>
      <c r="G3175" s="5" t="s">
        <v>747</v>
      </c>
      <c r="H3175" s="5">
        <v>30.0</v>
      </c>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t="s">
        <v>749</v>
      </c>
    </row>
    <row r="3176" ht="14.25" customHeight="1">
      <c r="A3176" s="7" t="s">
        <v>4307</v>
      </c>
      <c r="B3176" s="7" t="s">
        <v>1648</v>
      </c>
      <c r="C3176" s="7"/>
      <c r="D3176" s="7" t="s">
        <v>1247</v>
      </c>
      <c r="E3176" s="68">
        <v>41640.0</v>
      </c>
      <c r="F3176" s="68">
        <v>42004.0</v>
      </c>
      <c r="G3176" s="7" t="s">
        <v>747</v>
      </c>
      <c r="H3176" s="7">
        <v>1.0</v>
      </c>
      <c r="I3176" s="7"/>
      <c r="J3176" s="7"/>
      <c r="K3176" s="7"/>
      <c r="L3176" s="7"/>
      <c r="M3176" s="7"/>
      <c r="N3176" s="7"/>
      <c r="O3176" s="7"/>
      <c r="P3176" s="7"/>
      <c r="Q3176" s="7"/>
      <c r="R3176" s="7"/>
      <c r="S3176" s="7"/>
      <c r="T3176" s="7"/>
      <c r="U3176" s="7"/>
      <c r="V3176" s="7"/>
      <c r="W3176" s="7"/>
      <c r="X3176" s="7"/>
      <c r="Y3176" s="7"/>
      <c r="Z3176" s="7"/>
      <c r="AA3176" s="7"/>
      <c r="AB3176" s="7"/>
      <c r="AC3176" s="7"/>
      <c r="AD3176" s="7"/>
      <c r="AE3176" s="7"/>
      <c r="AF3176" s="7" t="s">
        <v>749</v>
      </c>
    </row>
    <row r="3177" ht="14.25" customHeight="1">
      <c r="A3177" s="5" t="s">
        <v>4307</v>
      </c>
      <c r="B3177" s="5" t="s">
        <v>1648</v>
      </c>
      <c r="C3177" s="5"/>
      <c r="D3177" s="5" t="s">
        <v>1089</v>
      </c>
      <c r="E3177" s="62">
        <v>41640.0</v>
      </c>
      <c r="F3177" s="62">
        <v>42004.0</v>
      </c>
      <c r="G3177" s="5" t="s">
        <v>747</v>
      </c>
      <c r="H3177" s="5">
        <v>0.5</v>
      </c>
      <c r="I3177" s="5"/>
      <c r="J3177" s="5"/>
      <c r="K3177" s="5"/>
      <c r="L3177" s="5"/>
      <c r="M3177" s="5"/>
      <c r="N3177" s="5"/>
      <c r="O3177" s="5"/>
      <c r="P3177" s="5"/>
      <c r="Q3177" s="5"/>
      <c r="R3177" s="5"/>
      <c r="S3177" s="5"/>
      <c r="T3177" s="5"/>
      <c r="U3177" s="5"/>
      <c r="V3177" s="5"/>
      <c r="W3177" s="5"/>
      <c r="X3177" s="5"/>
      <c r="Y3177" s="5"/>
      <c r="Z3177" s="5"/>
      <c r="AA3177" s="5"/>
      <c r="AB3177" s="5"/>
      <c r="AC3177" s="5"/>
      <c r="AD3177" s="5"/>
      <c r="AE3177" s="5"/>
      <c r="AF3177" s="5" t="s">
        <v>749</v>
      </c>
    </row>
    <row r="3178" ht="14.25" customHeight="1">
      <c r="A3178" s="7" t="s">
        <v>4307</v>
      </c>
      <c r="B3178" s="7" t="s">
        <v>1648</v>
      </c>
      <c r="C3178" s="7"/>
      <c r="D3178" s="7" t="s">
        <v>1224</v>
      </c>
      <c r="E3178" s="68">
        <v>41913.0</v>
      </c>
      <c r="F3178" s="68">
        <v>42004.0</v>
      </c>
      <c r="G3178" s="7" t="s">
        <v>747</v>
      </c>
      <c r="H3178" s="7">
        <v>1.0</v>
      </c>
      <c r="I3178" s="7"/>
      <c r="J3178" s="7"/>
      <c r="K3178" s="7"/>
      <c r="L3178" s="7"/>
      <c r="M3178" s="7"/>
      <c r="N3178" s="7"/>
      <c r="O3178" s="7"/>
      <c r="P3178" s="7"/>
      <c r="Q3178" s="7"/>
      <c r="R3178" s="7"/>
      <c r="S3178" s="7"/>
      <c r="T3178" s="7"/>
      <c r="U3178" s="7"/>
      <c r="V3178" s="7"/>
      <c r="W3178" s="7"/>
      <c r="X3178" s="7"/>
      <c r="Y3178" s="7"/>
      <c r="Z3178" s="7"/>
      <c r="AA3178" s="7"/>
      <c r="AB3178" s="7"/>
      <c r="AC3178" s="7"/>
      <c r="AD3178" s="7"/>
      <c r="AE3178" s="7"/>
      <c r="AF3178" s="7" t="s">
        <v>749</v>
      </c>
    </row>
    <row r="3179" ht="14.25" customHeight="1">
      <c r="A3179" s="5" t="s">
        <v>4307</v>
      </c>
      <c r="B3179" s="5" t="s">
        <v>1648</v>
      </c>
      <c r="C3179" s="5"/>
      <c r="D3179" s="5" t="s">
        <v>1224</v>
      </c>
      <c r="E3179" s="62">
        <v>41760.0</v>
      </c>
      <c r="F3179" s="62">
        <v>41912.0</v>
      </c>
      <c r="G3179" s="5" t="s">
        <v>747</v>
      </c>
      <c r="H3179" s="5">
        <v>0.5</v>
      </c>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t="s">
        <v>749</v>
      </c>
    </row>
    <row r="3180" ht="14.25" customHeight="1">
      <c r="A3180" s="7" t="s">
        <v>4308</v>
      </c>
      <c r="B3180" s="7" t="s">
        <v>1173</v>
      </c>
      <c r="C3180" s="7" t="s">
        <v>995</v>
      </c>
      <c r="D3180" s="7" t="s">
        <v>1247</v>
      </c>
      <c r="E3180" s="68">
        <v>41640.0</v>
      </c>
      <c r="F3180" s="68">
        <v>42004.0</v>
      </c>
      <c r="G3180" s="7" t="s">
        <v>1003</v>
      </c>
      <c r="H3180" s="7">
        <v>15.6</v>
      </c>
      <c r="I3180" s="7">
        <v>15.6</v>
      </c>
      <c r="J3180" s="7">
        <v>15.6</v>
      </c>
      <c r="K3180" s="7">
        <v>15.6</v>
      </c>
      <c r="L3180" s="7">
        <v>15.6</v>
      </c>
      <c r="M3180" s="7">
        <v>15.6</v>
      </c>
      <c r="N3180" s="7">
        <v>21.0</v>
      </c>
      <c r="O3180" s="7">
        <v>21.0</v>
      </c>
      <c r="P3180" s="7">
        <v>21.0</v>
      </c>
      <c r="Q3180" s="7">
        <v>21.0</v>
      </c>
      <c r="R3180" s="7">
        <v>21.0</v>
      </c>
      <c r="S3180" s="7">
        <v>21.0</v>
      </c>
      <c r="T3180" s="7">
        <v>21.0</v>
      </c>
      <c r="U3180" s="7">
        <v>21.0</v>
      </c>
      <c r="V3180" s="7">
        <v>21.0</v>
      </c>
      <c r="W3180" s="7">
        <v>21.0</v>
      </c>
      <c r="X3180" s="7">
        <v>21.0</v>
      </c>
      <c r="Y3180" s="7">
        <v>21.0</v>
      </c>
      <c r="Z3180" s="7">
        <v>21.0</v>
      </c>
      <c r="AA3180" s="7">
        <v>21.0</v>
      </c>
      <c r="AB3180" s="7">
        <v>21.0</v>
      </c>
      <c r="AC3180" s="7">
        <v>21.0</v>
      </c>
      <c r="AD3180" s="7">
        <v>15.6</v>
      </c>
      <c r="AE3180" s="7">
        <v>15.6</v>
      </c>
      <c r="AF3180" s="7" t="s">
        <v>749</v>
      </c>
    </row>
    <row r="3181" ht="14.25" customHeight="1">
      <c r="A3181" s="5" t="s">
        <v>4308</v>
      </c>
      <c r="B3181" s="5" t="s">
        <v>1173</v>
      </c>
      <c r="C3181" s="5" t="s">
        <v>995</v>
      </c>
      <c r="D3181" s="5" t="s">
        <v>1089</v>
      </c>
      <c r="E3181" s="62">
        <v>41640.0</v>
      </c>
      <c r="F3181" s="62">
        <v>42004.0</v>
      </c>
      <c r="G3181" s="5" t="s">
        <v>747</v>
      </c>
      <c r="H3181" s="5">
        <v>15.6</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749</v>
      </c>
    </row>
    <row r="3182" ht="14.25" customHeight="1">
      <c r="A3182" s="7" t="s">
        <v>4309</v>
      </c>
      <c r="B3182" s="7" t="s">
        <v>668</v>
      </c>
      <c r="C3182" s="7"/>
      <c r="D3182" s="7" t="s">
        <v>4310</v>
      </c>
      <c r="E3182" s="68">
        <v>41640.0</v>
      </c>
      <c r="F3182" s="68">
        <v>42004.0</v>
      </c>
      <c r="G3182" s="7" t="s">
        <v>1003</v>
      </c>
      <c r="H3182" s="7">
        <v>1.0</v>
      </c>
      <c r="I3182" s="7">
        <v>1.0</v>
      </c>
      <c r="J3182" s="7">
        <v>1.0</v>
      </c>
      <c r="K3182" s="7">
        <v>1.0</v>
      </c>
      <c r="L3182" s="7">
        <v>1.0</v>
      </c>
      <c r="M3182" s="7">
        <v>1.0</v>
      </c>
      <c r="N3182" s="7">
        <v>0.5</v>
      </c>
      <c r="O3182" s="7">
        <v>0.5</v>
      </c>
      <c r="P3182" s="7">
        <v>0.5</v>
      </c>
      <c r="Q3182" s="7">
        <v>0.5</v>
      </c>
      <c r="R3182" s="7">
        <v>0.5</v>
      </c>
      <c r="S3182" s="7">
        <v>0.5</v>
      </c>
      <c r="T3182" s="7">
        <v>0.5</v>
      </c>
      <c r="U3182" s="7">
        <v>0.5</v>
      </c>
      <c r="V3182" s="7">
        <v>0.5</v>
      </c>
      <c r="W3182" s="7">
        <v>0.5</v>
      </c>
      <c r="X3182" s="7">
        <v>0.5</v>
      </c>
      <c r="Y3182" s="7">
        <v>0.5</v>
      </c>
      <c r="Z3182" s="7">
        <v>0.5</v>
      </c>
      <c r="AA3182" s="7">
        <v>0.5</v>
      </c>
      <c r="AB3182" s="7">
        <v>0.5</v>
      </c>
      <c r="AC3182" s="7">
        <v>0.5</v>
      </c>
      <c r="AD3182" s="7">
        <v>1.0</v>
      </c>
      <c r="AE3182" s="7">
        <v>1.0</v>
      </c>
      <c r="AF3182" s="7" t="s">
        <v>749</v>
      </c>
    </row>
    <row r="3183" ht="14.25" customHeight="1">
      <c r="A3183" s="5" t="s">
        <v>4309</v>
      </c>
      <c r="B3183" s="5" t="s">
        <v>668</v>
      </c>
      <c r="C3183" s="5"/>
      <c r="D3183" s="5" t="s">
        <v>1085</v>
      </c>
      <c r="E3183" s="62">
        <v>41640.0</v>
      </c>
      <c r="F3183" s="62">
        <v>42004.0</v>
      </c>
      <c r="G3183" s="5" t="s">
        <v>747</v>
      </c>
      <c r="H3183" s="5">
        <v>1.0</v>
      </c>
      <c r="I3183" s="5"/>
      <c r="J3183" s="5"/>
      <c r="K3183" s="5"/>
      <c r="L3183" s="5"/>
      <c r="M3183" s="5"/>
      <c r="N3183" s="5"/>
      <c r="O3183" s="5"/>
      <c r="P3183" s="5"/>
      <c r="Q3183" s="5"/>
      <c r="R3183" s="5"/>
      <c r="S3183" s="5"/>
      <c r="T3183" s="5"/>
      <c r="U3183" s="5"/>
      <c r="V3183" s="5"/>
      <c r="W3183" s="5"/>
      <c r="X3183" s="5"/>
      <c r="Y3183" s="5"/>
      <c r="Z3183" s="5"/>
      <c r="AA3183" s="5"/>
      <c r="AB3183" s="5"/>
      <c r="AC3183" s="5"/>
      <c r="AD3183" s="5"/>
      <c r="AE3183" s="5"/>
      <c r="AF3183" s="5" t="s">
        <v>749</v>
      </c>
    </row>
    <row r="3184" ht="14.25" customHeight="1">
      <c r="A3184" s="7" t="s">
        <v>4309</v>
      </c>
      <c r="B3184" s="7" t="s">
        <v>668</v>
      </c>
      <c r="C3184" s="7"/>
      <c r="D3184" s="7" t="s">
        <v>1623</v>
      </c>
      <c r="E3184" s="68">
        <v>41640.0</v>
      </c>
      <c r="F3184" s="68">
        <v>42004.0</v>
      </c>
      <c r="G3184" s="7" t="s">
        <v>1003</v>
      </c>
      <c r="H3184" s="7">
        <v>1.0</v>
      </c>
      <c r="I3184" s="7">
        <v>1.0</v>
      </c>
      <c r="J3184" s="7">
        <v>1.0</v>
      </c>
      <c r="K3184" s="7">
        <v>1.0</v>
      </c>
      <c r="L3184" s="7">
        <v>1.0</v>
      </c>
      <c r="M3184" s="7">
        <v>1.0</v>
      </c>
      <c r="N3184" s="7">
        <v>1.0</v>
      </c>
      <c r="O3184" s="7">
        <v>1.0</v>
      </c>
      <c r="P3184" s="7">
        <v>0.5</v>
      </c>
      <c r="Q3184" s="7">
        <v>0.5</v>
      </c>
      <c r="R3184" s="7">
        <v>0.5</v>
      </c>
      <c r="S3184" s="7">
        <v>0.5</v>
      </c>
      <c r="T3184" s="7">
        <v>0.5</v>
      </c>
      <c r="U3184" s="7">
        <v>0.5</v>
      </c>
      <c r="V3184" s="7">
        <v>0.5</v>
      </c>
      <c r="W3184" s="7">
        <v>0.5</v>
      </c>
      <c r="X3184" s="7">
        <v>0.5</v>
      </c>
      <c r="Y3184" s="7">
        <v>1.0</v>
      </c>
      <c r="Z3184" s="7">
        <v>1.0</v>
      </c>
      <c r="AA3184" s="7">
        <v>1.0</v>
      </c>
      <c r="AB3184" s="7">
        <v>1.0</v>
      </c>
      <c r="AC3184" s="7">
        <v>1.0</v>
      </c>
      <c r="AD3184" s="7">
        <v>1.0</v>
      </c>
      <c r="AE3184" s="7">
        <v>1.0</v>
      </c>
      <c r="AF3184" s="7" t="s">
        <v>749</v>
      </c>
    </row>
    <row r="3185" ht="14.25" customHeight="1">
      <c r="A3185" s="5" t="s">
        <v>4311</v>
      </c>
      <c r="B3185" s="5" t="s">
        <v>742</v>
      </c>
      <c r="C3185" s="5"/>
      <c r="D3185" s="5" t="s">
        <v>743</v>
      </c>
      <c r="E3185" s="62">
        <v>41640.0</v>
      </c>
      <c r="F3185" s="62">
        <v>42004.0</v>
      </c>
      <c r="G3185" s="5" t="s">
        <v>747</v>
      </c>
      <c r="H3185" s="5">
        <v>0.0</v>
      </c>
      <c r="I3185" s="5"/>
      <c r="J3185" s="5"/>
      <c r="K3185" s="5"/>
      <c r="L3185" s="5"/>
      <c r="M3185" s="5"/>
      <c r="N3185" s="5"/>
      <c r="O3185" s="5"/>
      <c r="P3185" s="5"/>
      <c r="Q3185" s="5"/>
      <c r="R3185" s="5"/>
      <c r="S3185" s="5"/>
      <c r="T3185" s="5"/>
      <c r="U3185" s="5"/>
      <c r="V3185" s="5"/>
      <c r="W3185" s="5"/>
      <c r="X3185" s="5"/>
      <c r="Y3185" s="5"/>
      <c r="Z3185" s="5"/>
      <c r="AA3185" s="5"/>
      <c r="AB3185" s="5"/>
      <c r="AC3185" s="5"/>
      <c r="AD3185" s="5"/>
      <c r="AE3185" s="5"/>
      <c r="AF3185" s="5" t="s">
        <v>749</v>
      </c>
    </row>
    <row r="3186" ht="14.25" customHeight="1">
      <c r="A3186" s="7" t="s">
        <v>4312</v>
      </c>
      <c r="B3186" s="7" t="s">
        <v>886</v>
      </c>
      <c r="C3186" s="7" t="s">
        <v>887</v>
      </c>
      <c r="D3186" s="7" t="s">
        <v>743</v>
      </c>
      <c r="E3186" s="68">
        <v>41640.0</v>
      </c>
      <c r="F3186" s="68">
        <v>42004.0</v>
      </c>
      <c r="G3186" s="7" t="s">
        <v>747</v>
      </c>
      <c r="H3186" s="7">
        <v>120.0</v>
      </c>
      <c r="I3186" s="7"/>
      <c r="J3186" s="7"/>
      <c r="K3186" s="7"/>
      <c r="L3186" s="7"/>
      <c r="M3186" s="7"/>
      <c r="N3186" s="7"/>
      <c r="O3186" s="7"/>
      <c r="P3186" s="7"/>
      <c r="Q3186" s="7"/>
      <c r="R3186" s="7"/>
      <c r="S3186" s="7"/>
      <c r="T3186" s="7"/>
      <c r="U3186" s="7"/>
      <c r="V3186" s="7"/>
      <c r="W3186" s="7"/>
      <c r="X3186" s="7"/>
      <c r="Y3186" s="7"/>
      <c r="Z3186" s="7"/>
      <c r="AA3186" s="7"/>
      <c r="AB3186" s="7"/>
      <c r="AC3186" s="7"/>
      <c r="AD3186" s="7"/>
      <c r="AE3186" s="7"/>
      <c r="AF3186" s="7" t="s">
        <v>749</v>
      </c>
    </row>
    <row r="3187" ht="14.25" customHeight="1">
      <c r="A3187" s="7" t="s">
        <v>4313</v>
      </c>
      <c r="B3187" s="7" t="s">
        <v>742</v>
      </c>
      <c r="C3187" s="7"/>
      <c r="D3187" s="7" t="s">
        <v>743</v>
      </c>
      <c r="E3187" s="68">
        <v>41640.0</v>
      </c>
      <c r="F3187" s="68">
        <v>42004.0</v>
      </c>
      <c r="G3187" s="7" t="s">
        <v>747</v>
      </c>
      <c r="H3187" s="7">
        <v>0.0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890</v>
      </c>
    </row>
    <row r="3188" ht="14.25" customHeight="1">
      <c r="A3188" s="5" t="s">
        <v>4314</v>
      </c>
      <c r="B3188" s="5" t="s">
        <v>742</v>
      </c>
      <c r="C3188" s="5"/>
      <c r="D3188" s="5" t="s">
        <v>743</v>
      </c>
      <c r="E3188" s="62">
        <v>41640.0</v>
      </c>
      <c r="F3188" s="62">
        <v>42004.0</v>
      </c>
      <c r="G3188" s="5" t="s">
        <v>747</v>
      </c>
      <c r="H3188" s="5">
        <v>1.0</v>
      </c>
      <c r="I3188" s="5"/>
      <c r="J3188" s="5"/>
      <c r="K3188" s="5"/>
      <c r="L3188" s="5"/>
      <c r="M3188" s="5"/>
      <c r="N3188" s="5"/>
      <c r="O3188" s="5"/>
      <c r="P3188" s="5"/>
      <c r="Q3188" s="5"/>
      <c r="R3188" s="5"/>
      <c r="S3188" s="5"/>
      <c r="T3188" s="5"/>
      <c r="U3188" s="5"/>
      <c r="V3188" s="5"/>
      <c r="W3188" s="5"/>
      <c r="X3188" s="5"/>
      <c r="Y3188" s="5"/>
      <c r="Z3188" s="5"/>
      <c r="AA3188" s="5"/>
      <c r="AB3188" s="5"/>
      <c r="AC3188" s="5"/>
      <c r="AD3188" s="5"/>
      <c r="AE3188" s="5"/>
      <c r="AF3188" s="5" t="s">
        <v>890</v>
      </c>
    </row>
    <row r="3189" ht="14.25" customHeight="1">
      <c r="A3189" s="7" t="s">
        <v>4315</v>
      </c>
      <c r="B3189" s="7" t="s">
        <v>742</v>
      </c>
      <c r="C3189" s="7"/>
      <c r="D3189" s="7" t="s">
        <v>743</v>
      </c>
      <c r="E3189" s="68">
        <v>41640.0</v>
      </c>
      <c r="F3189" s="68">
        <v>42004.0</v>
      </c>
      <c r="G3189" s="7" t="s">
        <v>747</v>
      </c>
      <c r="H3189" s="7">
        <v>0.0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890</v>
      </c>
    </row>
    <row r="3190" ht="14.25" customHeight="1">
      <c r="A3190" s="5" t="s">
        <v>4316</v>
      </c>
      <c r="B3190" s="5" t="s">
        <v>742</v>
      </c>
      <c r="C3190" s="5"/>
      <c r="D3190" s="5" t="s">
        <v>743</v>
      </c>
      <c r="E3190" s="62">
        <v>41640.0</v>
      </c>
      <c r="F3190" s="62">
        <v>42004.0</v>
      </c>
      <c r="G3190" s="5" t="s">
        <v>747</v>
      </c>
      <c r="H3190" s="5">
        <v>1.0</v>
      </c>
      <c r="I3190" s="5"/>
      <c r="J3190" s="5"/>
      <c r="K3190" s="5"/>
      <c r="L3190" s="5"/>
      <c r="M3190" s="5"/>
      <c r="N3190" s="5"/>
      <c r="O3190" s="5"/>
      <c r="P3190" s="5"/>
      <c r="Q3190" s="5"/>
      <c r="R3190" s="5"/>
      <c r="S3190" s="5"/>
      <c r="T3190" s="5"/>
      <c r="U3190" s="5"/>
      <c r="V3190" s="5"/>
      <c r="W3190" s="5"/>
      <c r="X3190" s="5"/>
      <c r="Y3190" s="5"/>
      <c r="Z3190" s="5"/>
      <c r="AA3190" s="5"/>
      <c r="AB3190" s="5"/>
      <c r="AC3190" s="5"/>
      <c r="AD3190" s="5"/>
      <c r="AE3190" s="5"/>
      <c r="AF3190" s="5" t="s">
        <v>890</v>
      </c>
    </row>
    <row r="3191" ht="14.25" customHeight="1">
      <c r="A3191" s="5" t="s">
        <v>4317</v>
      </c>
      <c r="B3191" s="5" t="s">
        <v>1185</v>
      </c>
      <c r="C3191" s="5"/>
      <c r="D3191" s="5" t="s">
        <v>1078</v>
      </c>
      <c r="E3191" s="62">
        <v>41640.0</v>
      </c>
      <c r="F3191" s="62">
        <v>42004.0</v>
      </c>
      <c r="G3191" s="5" t="s">
        <v>1003</v>
      </c>
      <c r="H3191" s="5">
        <v>0.1</v>
      </c>
      <c r="I3191" s="5">
        <v>0.1</v>
      </c>
      <c r="J3191" s="5">
        <v>0.1</v>
      </c>
      <c r="K3191" s="5">
        <v>0.1</v>
      </c>
      <c r="L3191" s="5">
        <v>0.1</v>
      </c>
      <c r="M3191" s="5">
        <v>0.1</v>
      </c>
      <c r="N3191" s="5">
        <v>0.1</v>
      </c>
      <c r="O3191" s="5">
        <v>0.5</v>
      </c>
      <c r="P3191" s="5">
        <v>0.8</v>
      </c>
      <c r="Q3191" s="5">
        <v>0.9</v>
      </c>
      <c r="R3191" s="5">
        <v>0.9</v>
      </c>
      <c r="S3191" s="5">
        <v>0.9</v>
      </c>
      <c r="T3191" s="5">
        <v>0.8</v>
      </c>
      <c r="U3191" s="5">
        <v>0.9</v>
      </c>
      <c r="V3191" s="5">
        <v>0.9</v>
      </c>
      <c r="W3191" s="5">
        <v>0.9</v>
      </c>
      <c r="X3191" s="5">
        <v>0.9</v>
      </c>
      <c r="Y3191" s="5">
        <v>0.4</v>
      </c>
      <c r="Z3191" s="5">
        <v>0.1</v>
      </c>
      <c r="AA3191" s="5">
        <v>0.1</v>
      </c>
      <c r="AB3191" s="5">
        <v>0.1</v>
      </c>
      <c r="AC3191" s="5">
        <v>0.1</v>
      </c>
      <c r="AD3191" s="5">
        <v>0.1</v>
      </c>
      <c r="AE3191" s="5">
        <v>0.1</v>
      </c>
      <c r="AF3191" s="5" t="s">
        <v>749</v>
      </c>
    </row>
    <row r="3192" ht="14.25" customHeight="1">
      <c r="A3192" s="7" t="s">
        <v>4317</v>
      </c>
      <c r="B3192" s="7" t="s">
        <v>1185</v>
      </c>
      <c r="C3192" s="7"/>
      <c r="D3192" s="7" t="s">
        <v>1085</v>
      </c>
      <c r="E3192" s="68">
        <v>41640.0</v>
      </c>
      <c r="F3192" s="68">
        <v>42004.0</v>
      </c>
      <c r="G3192" s="7" t="s">
        <v>747</v>
      </c>
      <c r="H3192" s="7">
        <v>0.0</v>
      </c>
      <c r="I3192" s="7"/>
      <c r="J3192" s="7"/>
      <c r="K3192" s="7"/>
      <c r="L3192" s="7"/>
      <c r="M3192" s="7"/>
      <c r="N3192" s="7"/>
      <c r="O3192" s="7"/>
      <c r="P3192" s="7"/>
      <c r="Q3192" s="7"/>
      <c r="R3192" s="7"/>
      <c r="S3192" s="7"/>
      <c r="T3192" s="7"/>
      <c r="U3192" s="7"/>
      <c r="V3192" s="7"/>
      <c r="W3192" s="7"/>
      <c r="X3192" s="7"/>
      <c r="Y3192" s="7"/>
      <c r="Z3192" s="7"/>
      <c r="AA3192" s="7"/>
      <c r="AB3192" s="7"/>
      <c r="AC3192" s="7"/>
      <c r="AD3192" s="7"/>
      <c r="AE3192" s="7"/>
      <c r="AF3192" s="7" t="s">
        <v>749</v>
      </c>
    </row>
    <row r="3193" ht="14.25" customHeight="1">
      <c r="A3193" s="5" t="s">
        <v>4317</v>
      </c>
      <c r="B3193" s="5" t="s">
        <v>1185</v>
      </c>
      <c r="C3193" s="5"/>
      <c r="D3193" s="5" t="s">
        <v>1089</v>
      </c>
      <c r="E3193" s="62">
        <v>41640.0</v>
      </c>
      <c r="F3193" s="62">
        <v>42004.0</v>
      </c>
      <c r="G3193" s="5" t="s">
        <v>747</v>
      </c>
      <c r="H3193" s="5">
        <v>1.0</v>
      </c>
      <c r="I3193" s="5"/>
      <c r="J3193" s="5"/>
      <c r="K3193" s="5"/>
      <c r="L3193" s="5"/>
      <c r="M3193" s="5"/>
      <c r="N3193" s="5"/>
      <c r="O3193" s="5"/>
      <c r="P3193" s="5"/>
      <c r="Q3193" s="5"/>
      <c r="R3193" s="5"/>
      <c r="S3193" s="5"/>
      <c r="T3193" s="5"/>
      <c r="U3193" s="5"/>
      <c r="V3193" s="5"/>
      <c r="W3193" s="5"/>
      <c r="X3193" s="5"/>
      <c r="Y3193" s="5"/>
      <c r="Z3193" s="5"/>
      <c r="AA3193" s="5"/>
      <c r="AB3193" s="5"/>
      <c r="AC3193" s="5"/>
      <c r="AD3193" s="5"/>
      <c r="AE3193" s="5"/>
      <c r="AF3193" s="5" t="s">
        <v>749</v>
      </c>
    </row>
    <row r="3194" ht="14.25" customHeight="1">
      <c r="A3194" s="7" t="s">
        <v>4317</v>
      </c>
      <c r="B3194" s="7" t="s">
        <v>1185</v>
      </c>
      <c r="C3194" s="7"/>
      <c r="D3194" s="7" t="s">
        <v>1623</v>
      </c>
      <c r="E3194" s="68">
        <v>41640.0</v>
      </c>
      <c r="F3194" s="68">
        <v>42004.0</v>
      </c>
      <c r="G3194" s="7" t="s">
        <v>747</v>
      </c>
      <c r="H3194" s="7">
        <v>0.1</v>
      </c>
      <c r="I3194" s="7"/>
      <c r="J3194" s="7"/>
      <c r="K3194" s="7"/>
      <c r="L3194" s="7"/>
      <c r="M3194" s="7"/>
      <c r="N3194" s="7"/>
      <c r="O3194" s="7"/>
      <c r="P3194" s="7"/>
      <c r="Q3194" s="7"/>
      <c r="R3194" s="7"/>
      <c r="S3194" s="7"/>
      <c r="T3194" s="7"/>
      <c r="U3194" s="7"/>
      <c r="V3194" s="7"/>
      <c r="W3194" s="7"/>
      <c r="X3194" s="7"/>
      <c r="Y3194" s="7"/>
      <c r="Z3194" s="7"/>
      <c r="AA3194" s="7"/>
      <c r="AB3194" s="7"/>
      <c r="AC3194" s="7"/>
      <c r="AD3194" s="7"/>
      <c r="AE3194" s="7"/>
      <c r="AF3194" s="7" t="s">
        <v>749</v>
      </c>
    </row>
    <row r="3195" ht="14.25" customHeight="1">
      <c r="A3195" s="5" t="s">
        <v>4317</v>
      </c>
      <c r="B3195" s="5" t="s">
        <v>1185</v>
      </c>
      <c r="C3195" s="5"/>
      <c r="D3195" s="5" t="s">
        <v>1624</v>
      </c>
      <c r="E3195" s="62">
        <v>41640.0</v>
      </c>
      <c r="F3195" s="62">
        <v>42004.0</v>
      </c>
      <c r="G3195" s="5" t="s">
        <v>1003</v>
      </c>
      <c r="H3195" s="5">
        <v>0.1</v>
      </c>
      <c r="I3195" s="5">
        <v>0.1</v>
      </c>
      <c r="J3195" s="5">
        <v>0.1</v>
      </c>
      <c r="K3195" s="5">
        <v>0.1</v>
      </c>
      <c r="L3195" s="5">
        <v>0.1</v>
      </c>
      <c r="M3195" s="5">
        <v>0.1</v>
      </c>
      <c r="N3195" s="5">
        <v>0.1</v>
      </c>
      <c r="O3195" s="5">
        <v>0.1</v>
      </c>
      <c r="P3195" s="5">
        <v>0.2</v>
      </c>
      <c r="Q3195" s="5">
        <v>0.4</v>
      </c>
      <c r="R3195" s="5">
        <v>0.4</v>
      </c>
      <c r="S3195" s="5">
        <v>0.4</v>
      </c>
      <c r="T3195" s="5">
        <v>0.1</v>
      </c>
      <c r="U3195" s="5">
        <v>0.1</v>
      </c>
      <c r="V3195" s="5">
        <v>0.1</v>
      </c>
      <c r="W3195" s="5">
        <v>0.1</v>
      </c>
      <c r="X3195" s="5">
        <v>0.1</v>
      </c>
      <c r="Y3195" s="5">
        <v>0.1</v>
      </c>
      <c r="Z3195" s="5">
        <v>0.1</v>
      </c>
      <c r="AA3195" s="5">
        <v>0.1</v>
      </c>
      <c r="AB3195" s="5">
        <v>0.1</v>
      </c>
      <c r="AC3195" s="5">
        <v>0.1</v>
      </c>
      <c r="AD3195" s="5">
        <v>0.1</v>
      </c>
      <c r="AE3195" s="5">
        <v>0.1</v>
      </c>
      <c r="AF3195" s="5" t="s">
        <v>749</v>
      </c>
    </row>
    <row r="3196" ht="14.25" customHeight="1">
      <c r="A3196" s="7" t="s">
        <v>4318</v>
      </c>
      <c r="B3196" s="7" t="s">
        <v>41</v>
      </c>
      <c r="C3196" s="7"/>
      <c r="D3196" s="7" t="s">
        <v>1078</v>
      </c>
      <c r="E3196" s="68">
        <v>41640.0</v>
      </c>
      <c r="F3196" s="68">
        <v>42004.0</v>
      </c>
      <c r="G3196" s="7" t="s">
        <v>1003</v>
      </c>
      <c r="H3196" s="7">
        <v>0.1</v>
      </c>
      <c r="I3196" s="7">
        <v>0.1</v>
      </c>
      <c r="J3196" s="7">
        <v>0.1</v>
      </c>
      <c r="K3196" s="7">
        <v>0.1</v>
      </c>
      <c r="L3196" s="7">
        <v>0.1</v>
      </c>
      <c r="M3196" s="7">
        <v>0.1</v>
      </c>
      <c r="N3196" s="7">
        <v>0.1</v>
      </c>
      <c r="O3196" s="7">
        <v>0.4</v>
      </c>
      <c r="P3196" s="7">
        <v>0.7</v>
      </c>
      <c r="Q3196" s="7">
        <v>0.9</v>
      </c>
      <c r="R3196" s="7">
        <v>0.9</v>
      </c>
      <c r="S3196" s="7">
        <v>0.9</v>
      </c>
      <c r="T3196" s="7">
        <v>0.8</v>
      </c>
      <c r="U3196" s="7">
        <v>0.9</v>
      </c>
      <c r="V3196" s="7">
        <v>0.9</v>
      </c>
      <c r="W3196" s="7">
        <v>0.9</v>
      </c>
      <c r="X3196" s="7">
        <v>0.9</v>
      </c>
      <c r="Y3196" s="7">
        <v>0.3</v>
      </c>
      <c r="Z3196" s="7">
        <v>0.1</v>
      </c>
      <c r="AA3196" s="7">
        <v>0.1</v>
      </c>
      <c r="AB3196" s="7">
        <v>0.1</v>
      </c>
      <c r="AC3196" s="7">
        <v>0.1</v>
      </c>
      <c r="AD3196" s="7">
        <v>0.1</v>
      </c>
      <c r="AE3196" s="7">
        <v>0.1</v>
      </c>
      <c r="AF3196" s="7" t="s">
        <v>749</v>
      </c>
    </row>
    <row r="3197" ht="14.25" customHeight="1">
      <c r="A3197" s="5" t="s">
        <v>4318</v>
      </c>
      <c r="B3197" s="5" t="s">
        <v>41</v>
      </c>
      <c r="C3197" s="5"/>
      <c r="D3197" s="5" t="s">
        <v>1085</v>
      </c>
      <c r="E3197" s="62">
        <v>41640.0</v>
      </c>
      <c r="F3197" s="62">
        <v>42004.0</v>
      </c>
      <c r="G3197" s="5" t="s">
        <v>747</v>
      </c>
      <c r="H3197" s="5">
        <v>0.0</v>
      </c>
      <c r="I3197" s="5"/>
      <c r="J3197" s="5"/>
      <c r="K3197" s="5"/>
      <c r="L3197" s="5"/>
      <c r="M3197" s="5"/>
      <c r="N3197" s="5"/>
      <c r="O3197" s="5"/>
      <c r="P3197" s="5"/>
      <c r="Q3197" s="5"/>
      <c r="R3197" s="5"/>
      <c r="S3197" s="5"/>
      <c r="T3197" s="5"/>
      <c r="U3197" s="5"/>
      <c r="V3197" s="5"/>
      <c r="W3197" s="5"/>
      <c r="X3197" s="5"/>
      <c r="Y3197" s="5"/>
      <c r="Z3197" s="5"/>
      <c r="AA3197" s="5"/>
      <c r="AB3197" s="5"/>
      <c r="AC3197" s="5"/>
      <c r="AD3197" s="5"/>
      <c r="AE3197" s="5"/>
      <c r="AF3197" s="5" t="s">
        <v>749</v>
      </c>
    </row>
    <row r="3198" ht="14.25" customHeight="1">
      <c r="A3198" s="7" t="s">
        <v>4318</v>
      </c>
      <c r="B3198" s="7" t="s">
        <v>41</v>
      </c>
      <c r="C3198" s="7"/>
      <c r="D3198" s="7" t="s">
        <v>1089</v>
      </c>
      <c r="E3198" s="68">
        <v>41640.0</v>
      </c>
      <c r="F3198" s="68">
        <v>42004.0</v>
      </c>
      <c r="G3198" s="7" t="s">
        <v>747</v>
      </c>
      <c r="H3198" s="7">
        <v>1.0</v>
      </c>
      <c r="I3198" s="7"/>
      <c r="J3198" s="7"/>
      <c r="K3198" s="7"/>
      <c r="L3198" s="7"/>
      <c r="M3198" s="7"/>
      <c r="N3198" s="7"/>
      <c r="O3198" s="7"/>
      <c r="P3198" s="7"/>
      <c r="Q3198" s="7"/>
      <c r="R3198" s="7"/>
      <c r="S3198" s="7"/>
      <c r="T3198" s="7"/>
      <c r="U3198" s="7"/>
      <c r="V3198" s="7"/>
      <c r="W3198" s="7"/>
      <c r="X3198" s="7"/>
      <c r="Y3198" s="7"/>
      <c r="Z3198" s="7"/>
      <c r="AA3198" s="7"/>
      <c r="AB3198" s="7"/>
      <c r="AC3198" s="7"/>
      <c r="AD3198" s="7"/>
      <c r="AE3198" s="7"/>
      <c r="AF3198" s="7" t="s">
        <v>749</v>
      </c>
    </row>
    <row r="3199" ht="14.25" customHeight="1">
      <c r="A3199" s="5" t="s">
        <v>4318</v>
      </c>
      <c r="B3199" s="5" t="s">
        <v>41</v>
      </c>
      <c r="C3199" s="5"/>
      <c r="D3199" s="5" t="s">
        <v>1623</v>
      </c>
      <c r="E3199" s="62">
        <v>41640.0</v>
      </c>
      <c r="F3199" s="62">
        <v>42004.0</v>
      </c>
      <c r="G3199" s="5" t="s">
        <v>747</v>
      </c>
      <c r="H3199" s="5">
        <v>0.1</v>
      </c>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t="s">
        <v>749</v>
      </c>
    </row>
    <row r="3200" ht="14.25" customHeight="1">
      <c r="A3200" s="7" t="s">
        <v>4318</v>
      </c>
      <c r="B3200" s="7" t="s">
        <v>41</v>
      </c>
      <c r="C3200" s="7"/>
      <c r="D3200" s="7" t="s">
        <v>1624</v>
      </c>
      <c r="E3200" s="68">
        <v>41640.0</v>
      </c>
      <c r="F3200" s="68">
        <v>42004.0</v>
      </c>
      <c r="G3200" s="7" t="s">
        <v>1003</v>
      </c>
      <c r="H3200" s="7">
        <v>0.1</v>
      </c>
      <c r="I3200" s="7">
        <v>0.1</v>
      </c>
      <c r="J3200" s="7">
        <v>0.1</v>
      </c>
      <c r="K3200" s="7">
        <v>0.1</v>
      </c>
      <c r="L3200" s="7">
        <v>0.1</v>
      </c>
      <c r="M3200" s="7">
        <v>0.1</v>
      </c>
      <c r="N3200" s="7">
        <v>0.1</v>
      </c>
      <c r="O3200" s="7">
        <v>0.1</v>
      </c>
      <c r="P3200" s="7">
        <v>0.1</v>
      </c>
      <c r="Q3200" s="7">
        <v>0.24</v>
      </c>
      <c r="R3200" s="7">
        <v>0.24</v>
      </c>
      <c r="S3200" s="7">
        <v>0.24</v>
      </c>
      <c r="T3200" s="7">
        <v>0.1</v>
      </c>
      <c r="U3200" s="7">
        <v>0.1</v>
      </c>
      <c r="V3200" s="7">
        <v>0.1</v>
      </c>
      <c r="W3200" s="7">
        <v>0.1</v>
      </c>
      <c r="X3200" s="7">
        <v>0.1</v>
      </c>
      <c r="Y3200" s="7">
        <v>0.1</v>
      </c>
      <c r="Z3200" s="7">
        <v>0.1</v>
      </c>
      <c r="AA3200" s="7">
        <v>0.1</v>
      </c>
      <c r="AB3200" s="7">
        <v>0.1</v>
      </c>
      <c r="AC3200" s="7">
        <v>0.1</v>
      </c>
      <c r="AD3200" s="7">
        <v>0.1</v>
      </c>
      <c r="AE3200" s="7">
        <v>0.1</v>
      </c>
      <c r="AF3200" s="7" t="s">
        <v>749</v>
      </c>
    </row>
    <row r="3201" ht="14.25" customHeight="1">
      <c r="A3201" s="5" t="s">
        <v>4319</v>
      </c>
      <c r="B3201" s="5" t="s">
        <v>647</v>
      </c>
      <c r="C3201" s="5"/>
      <c r="D3201" s="5" t="s">
        <v>1078</v>
      </c>
      <c r="E3201" s="62">
        <v>41640.0</v>
      </c>
      <c r="F3201" s="62">
        <v>42004.0</v>
      </c>
      <c r="G3201" s="5" t="s">
        <v>1003</v>
      </c>
      <c r="H3201" s="5">
        <v>0.0</v>
      </c>
      <c r="I3201" s="5">
        <v>0.0</v>
      </c>
      <c r="J3201" s="5">
        <v>0.0</v>
      </c>
      <c r="K3201" s="5">
        <v>0.0</v>
      </c>
      <c r="L3201" s="5">
        <v>0.0</v>
      </c>
      <c r="M3201" s="5">
        <v>0.0</v>
      </c>
      <c r="N3201" s="5">
        <v>0.0</v>
      </c>
      <c r="O3201" s="5">
        <v>0.15</v>
      </c>
      <c r="P3201" s="5">
        <v>0.7</v>
      </c>
      <c r="Q3201" s="5">
        <v>0.9</v>
      </c>
      <c r="R3201" s="5">
        <v>0.9</v>
      </c>
      <c r="S3201" s="5">
        <v>0.9</v>
      </c>
      <c r="T3201" s="5">
        <v>0.5</v>
      </c>
      <c r="U3201" s="5">
        <v>0.85</v>
      </c>
      <c r="V3201" s="5">
        <v>0.85</v>
      </c>
      <c r="W3201" s="5">
        <v>0.85</v>
      </c>
      <c r="X3201" s="5">
        <v>0.2</v>
      </c>
      <c r="Y3201" s="5">
        <v>0.0</v>
      </c>
      <c r="Z3201" s="5">
        <v>0.0</v>
      </c>
      <c r="AA3201" s="5">
        <v>0.0</v>
      </c>
      <c r="AB3201" s="5">
        <v>0.0</v>
      </c>
      <c r="AC3201" s="5">
        <v>0.0</v>
      </c>
      <c r="AD3201" s="5">
        <v>0.0</v>
      </c>
      <c r="AE3201" s="5">
        <v>0.0</v>
      </c>
      <c r="AF3201" s="5" t="s">
        <v>749</v>
      </c>
    </row>
    <row r="3202" ht="14.25" customHeight="1">
      <c r="A3202" s="7" t="s">
        <v>4319</v>
      </c>
      <c r="B3202" s="7" t="s">
        <v>647</v>
      </c>
      <c r="C3202" s="7"/>
      <c r="D3202" s="7" t="s">
        <v>2825</v>
      </c>
      <c r="E3202" s="68">
        <v>41640.0</v>
      </c>
      <c r="F3202" s="68">
        <v>42004.0</v>
      </c>
      <c r="G3202" s="7" t="s">
        <v>747</v>
      </c>
      <c r="H3202" s="7">
        <v>0.0</v>
      </c>
      <c r="I3202" s="7"/>
      <c r="J3202" s="7"/>
      <c r="K3202" s="7"/>
      <c r="L3202" s="7"/>
      <c r="M3202" s="7"/>
      <c r="N3202" s="7"/>
      <c r="O3202" s="7"/>
      <c r="P3202" s="7"/>
      <c r="Q3202" s="7"/>
      <c r="R3202" s="7"/>
      <c r="S3202" s="7"/>
      <c r="T3202" s="7"/>
      <c r="U3202" s="7"/>
      <c r="V3202" s="7"/>
      <c r="W3202" s="7"/>
      <c r="X3202" s="7"/>
      <c r="Y3202" s="7"/>
      <c r="Z3202" s="7"/>
      <c r="AA3202" s="7"/>
      <c r="AB3202" s="7"/>
      <c r="AC3202" s="7"/>
      <c r="AD3202" s="7"/>
      <c r="AE3202" s="7"/>
      <c r="AF3202" s="7" t="s">
        <v>749</v>
      </c>
    </row>
    <row r="3203" ht="14.25" customHeight="1">
      <c r="A3203" s="5" t="s">
        <v>4319</v>
      </c>
      <c r="B3203" s="5" t="s">
        <v>647</v>
      </c>
      <c r="C3203" s="5"/>
      <c r="D3203" s="5" t="s">
        <v>1089</v>
      </c>
      <c r="E3203" s="62">
        <v>41640.0</v>
      </c>
      <c r="F3203" s="62">
        <v>42004.0</v>
      </c>
      <c r="G3203" s="5" t="s">
        <v>747</v>
      </c>
      <c r="H3203" s="5">
        <v>1.0</v>
      </c>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t="s">
        <v>749</v>
      </c>
    </row>
    <row r="3204" ht="14.25" customHeight="1">
      <c r="A3204" s="7" t="s">
        <v>4319</v>
      </c>
      <c r="B3204" s="7" t="s">
        <v>647</v>
      </c>
      <c r="C3204" s="7"/>
      <c r="D3204" s="7" t="s">
        <v>1624</v>
      </c>
      <c r="E3204" s="68">
        <v>41640.0</v>
      </c>
      <c r="F3204" s="68">
        <v>42004.0</v>
      </c>
      <c r="G3204" s="7" t="s">
        <v>1003</v>
      </c>
      <c r="H3204" s="7">
        <v>0.0</v>
      </c>
      <c r="I3204" s="7">
        <v>0.0</v>
      </c>
      <c r="J3204" s="7">
        <v>0.0</v>
      </c>
      <c r="K3204" s="7">
        <v>0.0</v>
      </c>
      <c r="L3204" s="7">
        <v>0.0</v>
      </c>
      <c r="M3204" s="7">
        <v>0.0</v>
      </c>
      <c r="N3204" s="7">
        <v>0.0</v>
      </c>
      <c r="O3204" s="7">
        <v>0.0</v>
      </c>
      <c r="P3204" s="7">
        <v>0.2</v>
      </c>
      <c r="Q3204" s="7">
        <v>0.2</v>
      </c>
      <c r="R3204" s="7">
        <v>0.2</v>
      </c>
      <c r="S3204" s="7">
        <v>0.2</v>
      </c>
      <c r="T3204" s="7">
        <v>0.1</v>
      </c>
      <c r="U3204" s="7">
        <v>0.1</v>
      </c>
      <c r="V3204" s="7">
        <v>0.1</v>
      </c>
      <c r="W3204" s="7">
        <v>0.1</v>
      </c>
      <c r="X3204" s="7">
        <v>0.0</v>
      </c>
      <c r="Y3204" s="7">
        <v>0.0</v>
      </c>
      <c r="Z3204" s="7">
        <v>0.0</v>
      </c>
      <c r="AA3204" s="7">
        <v>0.0</v>
      </c>
      <c r="AB3204" s="7">
        <v>0.0</v>
      </c>
      <c r="AC3204" s="7">
        <v>0.0</v>
      </c>
      <c r="AD3204" s="7">
        <v>0.0</v>
      </c>
      <c r="AE3204" s="7">
        <v>0.0</v>
      </c>
      <c r="AF3204" s="7" t="s">
        <v>749</v>
      </c>
    </row>
    <row r="3205" ht="14.25" customHeight="1">
      <c r="A3205" s="7" t="s">
        <v>4320</v>
      </c>
      <c r="B3205" s="7" t="s">
        <v>41</v>
      </c>
      <c r="C3205" s="7"/>
      <c r="D3205" s="7" t="s">
        <v>1078</v>
      </c>
      <c r="E3205" s="68">
        <v>41640.0</v>
      </c>
      <c r="F3205" s="68">
        <v>42004.0</v>
      </c>
      <c r="G3205" s="7" t="s">
        <v>747</v>
      </c>
      <c r="H3205" s="7">
        <v>0.18</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890</v>
      </c>
    </row>
    <row r="3206" ht="14.25" customHeight="1">
      <c r="A3206" s="5" t="s">
        <v>4320</v>
      </c>
      <c r="B3206" s="5" t="s">
        <v>41</v>
      </c>
      <c r="C3206" s="5"/>
      <c r="D3206" s="5" t="s">
        <v>1085</v>
      </c>
      <c r="E3206" s="62">
        <v>41640.0</v>
      </c>
      <c r="F3206" s="62">
        <v>42004.0</v>
      </c>
      <c r="G3206" s="5" t="s">
        <v>747</v>
      </c>
      <c r="H3206" s="5">
        <v>0.0</v>
      </c>
      <c r="I3206" s="5"/>
      <c r="J3206" s="5"/>
      <c r="K3206" s="5"/>
      <c r="L3206" s="5"/>
      <c r="M3206" s="5"/>
      <c r="N3206" s="5"/>
      <c r="O3206" s="5"/>
      <c r="P3206" s="5"/>
      <c r="Q3206" s="5"/>
      <c r="R3206" s="5"/>
      <c r="S3206" s="5"/>
      <c r="T3206" s="5"/>
      <c r="U3206" s="5"/>
      <c r="V3206" s="5"/>
      <c r="W3206" s="5"/>
      <c r="X3206" s="5"/>
      <c r="Y3206" s="5"/>
      <c r="Z3206" s="5"/>
      <c r="AA3206" s="5"/>
      <c r="AB3206" s="5"/>
      <c r="AC3206" s="5"/>
      <c r="AD3206" s="5"/>
      <c r="AE3206" s="5"/>
      <c r="AF3206" s="5" t="s">
        <v>890</v>
      </c>
    </row>
    <row r="3207" ht="14.25" customHeight="1">
      <c r="A3207" s="7" t="s">
        <v>4320</v>
      </c>
      <c r="B3207" s="7" t="s">
        <v>41</v>
      </c>
      <c r="C3207" s="7"/>
      <c r="D3207" s="7" t="s">
        <v>1089</v>
      </c>
      <c r="E3207" s="68">
        <v>41640.0</v>
      </c>
      <c r="F3207" s="68">
        <v>42004.0</v>
      </c>
      <c r="G3207" s="7" t="s">
        <v>747</v>
      </c>
      <c r="H3207" s="7">
        <v>1.0</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890</v>
      </c>
    </row>
    <row r="3208" ht="14.25" customHeight="1">
      <c r="A3208" s="5" t="s">
        <v>4320</v>
      </c>
      <c r="B3208" s="5" t="s">
        <v>41</v>
      </c>
      <c r="C3208" s="5"/>
      <c r="D3208" s="5" t="s">
        <v>3624</v>
      </c>
      <c r="E3208" s="62">
        <v>41640.0</v>
      </c>
      <c r="F3208" s="62">
        <v>42004.0</v>
      </c>
      <c r="G3208" s="5" t="s">
        <v>1003</v>
      </c>
      <c r="H3208" s="5">
        <v>0.18</v>
      </c>
      <c r="I3208" s="5">
        <v>0.18</v>
      </c>
      <c r="J3208" s="5">
        <v>0.18</v>
      </c>
      <c r="K3208" s="5">
        <v>0.18</v>
      </c>
      <c r="L3208" s="5">
        <v>0.18</v>
      </c>
      <c r="M3208" s="5">
        <v>0.18</v>
      </c>
      <c r="N3208" s="5">
        <v>0.23</v>
      </c>
      <c r="O3208" s="5">
        <v>0.42</v>
      </c>
      <c r="P3208" s="5">
        <v>0.77</v>
      </c>
      <c r="Q3208" s="5">
        <v>0.77</v>
      </c>
      <c r="R3208" s="5">
        <v>0.77</v>
      </c>
      <c r="S3208" s="5">
        <v>0.77</v>
      </c>
      <c r="T3208" s="5">
        <v>0.68</v>
      </c>
      <c r="U3208" s="5">
        <v>0.77</v>
      </c>
      <c r="V3208" s="5">
        <v>0.77</v>
      </c>
      <c r="W3208" s="5">
        <v>0.77</v>
      </c>
      <c r="X3208" s="5">
        <v>0.77</v>
      </c>
      <c r="Y3208" s="5">
        <v>0.61</v>
      </c>
      <c r="Z3208" s="5">
        <v>0.18</v>
      </c>
      <c r="AA3208" s="5">
        <v>0.18</v>
      </c>
      <c r="AB3208" s="5">
        <v>0.18</v>
      </c>
      <c r="AC3208" s="5">
        <v>0.18</v>
      </c>
      <c r="AD3208" s="5">
        <v>0.18</v>
      </c>
      <c r="AE3208" s="5">
        <v>0.18</v>
      </c>
      <c r="AF3208" s="5" t="s">
        <v>890</v>
      </c>
    </row>
    <row r="3209" ht="14.25" customHeight="1">
      <c r="A3209" s="7" t="s">
        <v>4321</v>
      </c>
      <c r="B3209" s="7" t="s">
        <v>41</v>
      </c>
      <c r="C3209" s="7"/>
      <c r="D3209" s="7" t="s">
        <v>1078</v>
      </c>
      <c r="E3209" s="68">
        <v>41640.0</v>
      </c>
      <c r="F3209" s="68">
        <v>42004.0</v>
      </c>
      <c r="G3209" s="7" t="s">
        <v>747</v>
      </c>
      <c r="H3209" s="7">
        <v>0.1</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890</v>
      </c>
    </row>
    <row r="3210" ht="14.25" customHeight="1">
      <c r="A3210" s="5" t="s">
        <v>4321</v>
      </c>
      <c r="B3210" s="5" t="s">
        <v>41</v>
      </c>
      <c r="C3210" s="5"/>
      <c r="D3210" s="5" t="s">
        <v>1085</v>
      </c>
      <c r="E3210" s="62">
        <v>41640.0</v>
      </c>
      <c r="F3210" s="62">
        <v>42004.0</v>
      </c>
      <c r="G3210" s="5" t="s">
        <v>747</v>
      </c>
      <c r="H3210" s="5">
        <v>0.0</v>
      </c>
      <c r="I3210" s="5"/>
      <c r="J3210" s="5"/>
      <c r="K3210" s="5"/>
      <c r="L3210" s="5"/>
      <c r="M3210" s="5"/>
      <c r="N3210" s="5"/>
      <c r="O3210" s="5"/>
      <c r="P3210" s="5"/>
      <c r="Q3210" s="5"/>
      <c r="R3210" s="5"/>
      <c r="S3210" s="5"/>
      <c r="T3210" s="5"/>
      <c r="U3210" s="5"/>
      <c r="V3210" s="5"/>
      <c r="W3210" s="5"/>
      <c r="X3210" s="5"/>
      <c r="Y3210" s="5"/>
      <c r="Z3210" s="5"/>
      <c r="AA3210" s="5"/>
      <c r="AB3210" s="5"/>
      <c r="AC3210" s="5"/>
      <c r="AD3210" s="5"/>
      <c r="AE3210" s="5"/>
      <c r="AF3210" s="5" t="s">
        <v>890</v>
      </c>
    </row>
    <row r="3211" ht="14.25" customHeight="1">
      <c r="A3211" s="7" t="s">
        <v>4321</v>
      </c>
      <c r="B3211" s="7" t="s">
        <v>41</v>
      </c>
      <c r="C3211" s="7"/>
      <c r="D3211" s="7" t="s">
        <v>1089</v>
      </c>
      <c r="E3211" s="68">
        <v>41640.0</v>
      </c>
      <c r="F3211" s="68">
        <v>42004.0</v>
      </c>
      <c r="G3211" s="7" t="s">
        <v>747</v>
      </c>
      <c r="H3211" s="7">
        <v>1.0</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890</v>
      </c>
    </row>
    <row r="3212" ht="14.25" customHeight="1">
      <c r="A3212" s="5" t="s">
        <v>4321</v>
      </c>
      <c r="B3212" s="5" t="s">
        <v>41</v>
      </c>
      <c r="C3212" s="5"/>
      <c r="D3212" s="5" t="s">
        <v>3624</v>
      </c>
      <c r="E3212" s="62">
        <v>41640.0</v>
      </c>
      <c r="F3212" s="62">
        <v>42004.0</v>
      </c>
      <c r="G3212" s="5" t="s">
        <v>1003</v>
      </c>
      <c r="H3212" s="5">
        <v>0.1</v>
      </c>
      <c r="I3212" s="5">
        <v>0.1</v>
      </c>
      <c r="J3212" s="5">
        <v>0.1</v>
      </c>
      <c r="K3212" s="5">
        <v>0.1</v>
      </c>
      <c r="L3212" s="5">
        <v>0.1</v>
      </c>
      <c r="M3212" s="5">
        <v>0.1</v>
      </c>
      <c r="N3212" s="5">
        <v>0.1</v>
      </c>
      <c r="O3212" s="5">
        <v>0.6</v>
      </c>
      <c r="P3212" s="5">
        <v>0.75</v>
      </c>
      <c r="Q3212" s="5">
        <v>0.85</v>
      </c>
      <c r="R3212" s="5">
        <v>0.85</v>
      </c>
      <c r="S3212" s="5">
        <v>0.85</v>
      </c>
      <c r="T3212" s="5">
        <v>0.85</v>
      </c>
      <c r="U3212" s="5">
        <v>0.85</v>
      </c>
      <c r="V3212" s="5">
        <v>0.85</v>
      </c>
      <c r="W3212" s="5">
        <v>0.85</v>
      </c>
      <c r="X3212" s="5">
        <v>0.75</v>
      </c>
      <c r="Y3212" s="5">
        <v>0.6</v>
      </c>
      <c r="Z3212" s="5">
        <v>0.1</v>
      </c>
      <c r="AA3212" s="5">
        <v>0.1</v>
      </c>
      <c r="AB3212" s="5">
        <v>0.1</v>
      </c>
      <c r="AC3212" s="5">
        <v>0.1</v>
      </c>
      <c r="AD3212" s="5">
        <v>0.1</v>
      </c>
      <c r="AE3212" s="5">
        <v>0.1</v>
      </c>
      <c r="AF3212" s="5" t="s">
        <v>890</v>
      </c>
    </row>
    <row r="3213" ht="14.25" customHeight="1">
      <c r="A3213" s="7" t="s">
        <v>4322</v>
      </c>
      <c r="B3213" s="7" t="s">
        <v>647</v>
      </c>
      <c r="C3213" s="7"/>
      <c r="D3213" s="7" t="s">
        <v>1078</v>
      </c>
      <c r="E3213" s="68">
        <v>41640.0</v>
      </c>
      <c r="F3213" s="68">
        <v>42004.0</v>
      </c>
      <c r="G3213" s="7" t="s">
        <v>747</v>
      </c>
      <c r="H3213" s="7">
        <v>0.0</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890</v>
      </c>
    </row>
    <row r="3214" ht="14.25" customHeight="1">
      <c r="A3214" s="5" t="s">
        <v>4322</v>
      </c>
      <c r="B3214" s="5" t="s">
        <v>647</v>
      </c>
      <c r="C3214" s="5"/>
      <c r="D3214" s="5" t="s">
        <v>1857</v>
      </c>
      <c r="E3214" s="62">
        <v>41640.0</v>
      </c>
      <c r="F3214" s="62">
        <v>42004.0</v>
      </c>
      <c r="G3214" s="5" t="s">
        <v>1003</v>
      </c>
      <c r="H3214" s="5">
        <v>0.0</v>
      </c>
      <c r="I3214" s="5">
        <v>0.0</v>
      </c>
      <c r="J3214" s="5">
        <v>0.0</v>
      </c>
      <c r="K3214" s="5">
        <v>0.0</v>
      </c>
      <c r="L3214" s="5">
        <v>0.0</v>
      </c>
      <c r="M3214" s="5">
        <v>0.0</v>
      </c>
      <c r="N3214" s="5">
        <v>0.11</v>
      </c>
      <c r="O3214" s="5">
        <v>0.21</v>
      </c>
      <c r="P3214" s="5">
        <v>1.0</v>
      </c>
      <c r="Q3214" s="5">
        <v>1.0</v>
      </c>
      <c r="R3214" s="5">
        <v>1.0</v>
      </c>
      <c r="S3214" s="5">
        <v>1.0</v>
      </c>
      <c r="T3214" s="5">
        <v>0.53</v>
      </c>
      <c r="U3214" s="5">
        <v>1.0</v>
      </c>
      <c r="V3214" s="5">
        <v>1.0</v>
      </c>
      <c r="W3214" s="5">
        <v>1.0</v>
      </c>
      <c r="X3214" s="5">
        <v>1.0</v>
      </c>
      <c r="Y3214" s="5">
        <v>0.32</v>
      </c>
      <c r="Z3214" s="5">
        <v>0.0</v>
      </c>
      <c r="AA3214" s="5">
        <v>0.0</v>
      </c>
      <c r="AB3214" s="5">
        <v>0.0</v>
      </c>
      <c r="AC3214" s="5">
        <v>0.0</v>
      </c>
      <c r="AD3214" s="5">
        <v>0.0</v>
      </c>
      <c r="AE3214" s="5">
        <v>0.0</v>
      </c>
      <c r="AF3214" s="5" t="s">
        <v>890</v>
      </c>
    </row>
    <row r="3215" ht="14.25" customHeight="1">
      <c r="A3215" s="7" t="s">
        <v>4323</v>
      </c>
      <c r="B3215" s="136" t="s">
        <v>742</v>
      </c>
      <c r="C3215" s="136" t="s">
        <v>995</v>
      </c>
      <c r="D3215" s="136" t="s">
        <v>743</v>
      </c>
      <c r="E3215" s="137">
        <v>41640.0</v>
      </c>
      <c r="F3215" s="137">
        <v>42004.0</v>
      </c>
      <c r="G3215" s="136" t="s">
        <v>747</v>
      </c>
      <c r="H3215" s="136">
        <v>10.0</v>
      </c>
      <c r="I3215" s="136"/>
      <c r="J3215" s="136"/>
      <c r="K3215" s="136"/>
      <c r="L3215" s="136"/>
      <c r="M3215" s="136"/>
      <c r="N3215" s="136"/>
      <c r="O3215" s="136"/>
      <c r="P3215" s="136"/>
      <c r="Q3215" s="136"/>
      <c r="R3215" s="136"/>
      <c r="S3215" s="136"/>
      <c r="T3215" s="136"/>
      <c r="U3215" s="136"/>
      <c r="V3215" s="136"/>
      <c r="W3215" s="136"/>
      <c r="X3215" s="136"/>
      <c r="Y3215" s="136"/>
      <c r="Z3215" s="136"/>
      <c r="AA3215" s="136"/>
      <c r="AB3215" s="136"/>
      <c r="AC3215" s="136"/>
      <c r="AD3215" s="136"/>
      <c r="AE3215" s="136"/>
      <c r="AF3215" s="136" t="s">
        <v>890</v>
      </c>
    </row>
    <row r="3216" ht="14.25" customHeight="1">
      <c r="A3216" s="5" t="s">
        <v>1823</v>
      </c>
      <c r="B3216" s="5" t="s">
        <v>1173</v>
      </c>
      <c r="C3216" s="5" t="s">
        <v>995</v>
      </c>
      <c r="D3216" s="5" t="s">
        <v>1223</v>
      </c>
      <c r="E3216" s="62">
        <v>41640.0</v>
      </c>
      <c r="F3216" s="62">
        <v>42004.0</v>
      </c>
      <c r="G3216" s="5" t="s">
        <v>1003</v>
      </c>
      <c r="H3216" s="5">
        <v>30.0</v>
      </c>
      <c r="I3216" s="5">
        <v>30.0</v>
      </c>
      <c r="J3216" s="5">
        <v>30.0</v>
      </c>
      <c r="K3216" s="5">
        <v>30.0</v>
      </c>
      <c r="L3216" s="5">
        <v>30.0</v>
      </c>
      <c r="M3216" s="5">
        <v>30.0</v>
      </c>
      <c r="N3216" s="5">
        <v>30.0</v>
      </c>
      <c r="O3216" s="5">
        <v>24.0</v>
      </c>
      <c r="P3216" s="5">
        <v>24.0</v>
      </c>
      <c r="Q3216" s="5">
        <v>24.0</v>
      </c>
      <c r="R3216" s="5">
        <v>24.0</v>
      </c>
      <c r="S3216" s="5">
        <v>24.0</v>
      </c>
      <c r="T3216" s="5">
        <v>24.0</v>
      </c>
      <c r="U3216" s="5">
        <v>24.0</v>
      </c>
      <c r="V3216" s="5">
        <v>24.0</v>
      </c>
      <c r="W3216" s="5">
        <v>24.0</v>
      </c>
      <c r="X3216" s="5">
        <v>24.0</v>
      </c>
      <c r="Y3216" s="5">
        <v>30.0</v>
      </c>
      <c r="Z3216" s="5">
        <v>30.0</v>
      </c>
      <c r="AA3216" s="5">
        <v>30.0</v>
      </c>
      <c r="AB3216" s="5">
        <v>30.0</v>
      </c>
      <c r="AC3216" s="5">
        <v>30.0</v>
      </c>
      <c r="AD3216" s="5">
        <v>30.0</v>
      </c>
      <c r="AE3216" s="5">
        <v>30.0</v>
      </c>
      <c r="AF3216" s="5" t="s">
        <v>749</v>
      </c>
    </row>
    <row r="3217" ht="14.25" customHeight="1">
      <c r="A3217" s="7" t="s">
        <v>1823</v>
      </c>
      <c r="B3217" s="136" t="s">
        <v>1173</v>
      </c>
      <c r="C3217" s="136" t="s">
        <v>995</v>
      </c>
      <c r="D3217" s="136" t="s">
        <v>2825</v>
      </c>
      <c r="E3217" s="137">
        <v>41640.0</v>
      </c>
      <c r="F3217" s="137">
        <v>42004.0</v>
      </c>
      <c r="G3217" s="136" t="s">
        <v>747</v>
      </c>
      <c r="H3217" s="136">
        <v>30.0</v>
      </c>
      <c r="I3217" s="136"/>
      <c r="J3217" s="136"/>
      <c r="K3217" s="136"/>
      <c r="L3217" s="136"/>
      <c r="M3217" s="136"/>
      <c r="N3217" s="136"/>
      <c r="O3217" s="136"/>
      <c r="P3217" s="136"/>
      <c r="Q3217" s="136"/>
      <c r="R3217" s="136"/>
      <c r="S3217" s="136"/>
      <c r="T3217" s="136"/>
      <c r="U3217" s="136"/>
      <c r="V3217" s="136"/>
      <c r="W3217" s="136"/>
      <c r="X3217" s="136"/>
      <c r="Y3217" s="136"/>
      <c r="Z3217" s="136"/>
      <c r="AA3217" s="136"/>
      <c r="AB3217" s="136"/>
      <c r="AC3217" s="136"/>
      <c r="AD3217" s="136"/>
      <c r="AE3217" s="136"/>
      <c r="AF3217" s="136" t="s">
        <v>749</v>
      </c>
    </row>
    <row r="3218" ht="14.25" customHeight="1">
      <c r="A3218" s="5" t="s">
        <v>1823</v>
      </c>
      <c r="B3218" s="5" t="s">
        <v>1173</v>
      </c>
      <c r="C3218" s="5" t="s">
        <v>995</v>
      </c>
      <c r="D3218" s="5" t="s">
        <v>1624</v>
      </c>
      <c r="E3218" s="62">
        <v>41640.0</v>
      </c>
      <c r="F3218" s="62">
        <v>42004.0</v>
      </c>
      <c r="G3218" s="5" t="s">
        <v>1003</v>
      </c>
      <c r="H3218" s="5">
        <v>30.0</v>
      </c>
      <c r="I3218" s="5">
        <v>30.0</v>
      </c>
      <c r="J3218" s="5">
        <v>30.0</v>
      </c>
      <c r="K3218" s="5">
        <v>30.0</v>
      </c>
      <c r="L3218" s="5">
        <v>30.0</v>
      </c>
      <c r="M3218" s="5">
        <v>30.0</v>
      </c>
      <c r="N3218" s="5">
        <v>30.0</v>
      </c>
      <c r="O3218" s="5">
        <v>30.0</v>
      </c>
      <c r="P3218" s="5">
        <v>24.0</v>
      </c>
      <c r="Q3218" s="5">
        <v>24.0</v>
      </c>
      <c r="R3218" s="5">
        <v>24.0</v>
      </c>
      <c r="S3218" s="5">
        <v>24.0</v>
      </c>
      <c r="T3218" s="5">
        <v>24.0</v>
      </c>
      <c r="U3218" s="5">
        <v>24.0</v>
      </c>
      <c r="V3218" s="5">
        <v>24.0</v>
      </c>
      <c r="W3218" s="5">
        <v>24.0</v>
      </c>
      <c r="X3218" s="5">
        <v>30.0</v>
      </c>
      <c r="Y3218" s="5">
        <v>30.0</v>
      </c>
      <c r="Z3218" s="5">
        <v>30.0</v>
      </c>
      <c r="AA3218" s="5">
        <v>30.0</v>
      </c>
      <c r="AB3218" s="5">
        <v>30.0</v>
      </c>
      <c r="AC3218" s="5">
        <v>30.0</v>
      </c>
      <c r="AD3218" s="5">
        <v>30.0</v>
      </c>
      <c r="AE3218" s="5">
        <v>30.0</v>
      </c>
      <c r="AF3218" s="5" t="s">
        <v>749</v>
      </c>
    </row>
    <row r="3219" ht="14.25" customHeight="1">
      <c r="A3219" s="7" t="s">
        <v>4324</v>
      </c>
      <c r="B3219" s="7" t="s">
        <v>1173</v>
      </c>
      <c r="C3219" s="7" t="s">
        <v>995</v>
      </c>
      <c r="D3219" s="7" t="s">
        <v>743</v>
      </c>
      <c r="E3219" s="68">
        <v>41640.0</v>
      </c>
      <c r="F3219" s="68">
        <v>42004.0</v>
      </c>
      <c r="G3219" s="7" t="s">
        <v>747</v>
      </c>
      <c r="H3219" s="7">
        <v>26.7</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749</v>
      </c>
    </row>
    <row r="3220" ht="14.25" customHeight="1">
      <c r="A3220" s="5" t="s">
        <v>4325</v>
      </c>
      <c r="B3220" s="5" t="s">
        <v>1648</v>
      </c>
      <c r="C3220" s="5"/>
      <c r="D3220" s="5" t="s">
        <v>1247</v>
      </c>
      <c r="E3220" s="62">
        <v>41640.0</v>
      </c>
      <c r="F3220" s="62">
        <v>42004.0</v>
      </c>
      <c r="G3220" s="5" t="s">
        <v>747</v>
      </c>
      <c r="H3220" s="5">
        <v>1.0</v>
      </c>
      <c r="I3220" s="5"/>
      <c r="J3220" s="5"/>
      <c r="K3220" s="5"/>
      <c r="L3220" s="5"/>
      <c r="M3220" s="5"/>
      <c r="N3220" s="5"/>
      <c r="O3220" s="5"/>
      <c r="P3220" s="5"/>
      <c r="Q3220" s="5"/>
      <c r="R3220" s="5"/>
      <c r="S3220" s="5"/>
      <c r="T3220" s="5"/>
      <c r="U3220" s="5"/>
      <c r="V3220" s="5"/>
      <c r="W3220" s="5"/>
      <c r="X3220" s="5"/>
      <c r="Y3220" s="5"/>
      <c r="Z3220" s="5"/>
      <c r="AA3220" s="5"/>
      <c r="AB3220" s="5"/>
      <c r="AC3220" s="5"/>
      <c r="AD3220" s="5"/>
      <c r="AE3220" s="5"/>
      <c r="AF3220" s="5" t="s">
        <v>749</v>
      </c>
    </row>
    <row r="3221" ht="14.25" customHeight="1">
      <c r="A3221" s="7" t="s">
        <v>4325</v>
      </c>
      <c r="B3221" s="7" t="s">
        <v>1648</v>
      </c>
      <c r="C3221" s="7"/>
      <c r="D3221" s="7" t="s">
        <v>1089</v>
      </c>
      <c r="E3221" s="68">
        <v>41640.0</v>
      </c>
      <c r="F3221" s="68">
        <v>42004.0</v>
      </c>
      <c r="G3221" s="7" t="s">
        <v>747</v>
      </c>
      <c r="H3221" s="7">
        <v>0.5</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749</v>
      </c>
    </row>
    <row r="3222" ht="14.25" customHeight="1">
      <c r="A3222" s="5" t="s">
        <v>4325</v>
      </c>
      <c r="B3222" s="5" t="s">
        <v>1648</v>
      </c>
      <c r="C3222" s="5"/>
      <c r="D3222" s="5" t="s">
        <v>1224</v>
      </c>
      <c r="E3222" s="62">
        <v>41913.0</v>
      </c>
      <c r="F3222" s="62">
        <v>42004.0</v>
      </c>
      <c r="G3222" s="5" t="s">
        <v>747</v>
      </c>
      <c r="H3222" s="5">
        <v>1.0</v>
      </c>
      <c r="I3222" s="5"/>
      <c r="J3222" s="5"/>
      <c r="K3222" s="5"/>
      <c r="L3222" s="5"/>
      <c r="M3222" s="5"/>
      <c r="N3222" s="5"/>
      <c r="O3222" s="5"/>
      <c r="P3222" s="5"/>
      <c r="Q3222" s="5"/>
      <c r="R3222" s="5"/>
      <c r="S3222" s="5"/>
      <c r="T3222" s="5"/>
      <c r="U3222" s="5"/>
      <c r="V3222" s="5"/>
      <c r="W3222" s="5"/>
      <c r="X3222" s="5"/>
      <c r="Y3222" s="5"/>
      <c r="Z3222" s="5"/>
      <c r="AA3222" s="5"/>
      <c r="AB3222" s="5"/>
      <c r="AC3222" s="5"/>
      <c r="AD3222" s="5"/>
      <c r="AE3222" s="5"/>
      <c r="AF3222" s="5" t="s">
        <v>749</v>
      </c>
    </row>
    <row r="3223" ht="14.25" customHeight="1">
      <c r="A3223" s="7" t="s">
        <v>4325</v>
      </c>
      <c r="B3223" s="7" t="s">
        <v>1648</v>
      </c>
      <c r="C3223" s="7"/>
      <c r="D3223" s="7" t="s">
        <v>1224</v>
      </c>
      <c r="E3223" s="68">
        <v>41760.0</v>
      </c>
      <c r="F3223" s="68">
        <v>41912.0</v>
      </c>
      <c r="G3223" s="7" t="s">
        <v>747</v>
      </c>
      <c r="H3223" s="7">
        <v>0.5</v>
      </c>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7" t="s">
        <v>749</v>
      </c>
    </row>
    <row r="3224" ht="14.25" customHeight="1">
      <c r="A3224" s="5" t="s">
        <v>4326</v>
      </c>
      <c r="B3224" s="5" t="s">
        <v>742</v>
      </c>
      <c r="C3224" s="5"/>
      <c r="D3224" s="5" t="s">
        <v>743</v>
      </c>
      <c r="E3224" s="62">
        <v>41640.0</v>
      </c>
      <c r="F3224" s="62">
        <v>42004.0</v>
      </c>
      <c r="G3224" s="5" t="s">
        <v>747</v>
      </c>
      <c r="H3224" s="5">
        <v>1.0</v>
      </c>
      <c r="I3224" s="5"/>
      <c r="J3224" s="5"/>
      <c r="K3224" s="5"/>
      <c r="L3224" s="5"/>
      <c r="M3224" s="5"/>
      <c r="N3224" s="5"/>
      <c r="O3224" s="5"/>
      <c r="P3224" s="5"/>
      <c r="Q3224" s="5"/>
      <c r="R3224" s="5"/>
      <c r="S3224" s="5"/>
      <c r="T3224" s="5"/>
      <c r="U3224" s="5"/>
      <c r="V3224" s="5"/>
      <c r="W3224" s="5"/>
      <c r="X3224" s="5"/>
      <c r="Y3224" s="5"/>
      <c r="Z3224" s="5"/>
      <c r="AA3224" s="5"/>
      <c r="AB3224" s="5"/>
      <c r="AC3224" s="5"/>
      <c r="AD3224" s="5"/>
      <c r="AE3224" s="5"/>
      <c r="AF3224" s="5" t="s">
        <v>890</v>
      </c>
    </row>
    <row r="3225" ht="14.25" customHeight="1">
      <c r="A3225" s="7" t="s">
        <v>4327</v>
      </c>
      <c r="B3225" s="7" t="s">
        <v>742</v>
      </c>
      <c r="C3225" s="7"/>
      <c r="D3225" s="7" t="s">
        <v>743</v>
      </c>
      <c r="E3225" s="68">
        <v>41640.0</v>
      </c>
      <c r="F3225" s="68">
        <v>42004.0</v>
      </c>
      <c r="G3225" s="7" t="s">
        <v>747</v>
      </c>
      <c r="H3225" s="7">
        <v>4.0</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890</v>
      </c>
    </row>
    <row r="3226" ht="14.25" customHeight="1">
      <c r="A3226" s="5" t="s">
        <v>4328</v>
      </c>
      <c r="B3226" s="5" t="s">
        <v>742</v>
      </c>
      <c r="C3226" s="5"/>
      <c r="D3226" s="5" t="s">
        <v>743</v>
      </c>
      <c r="E3226" s="62">
        <v>41640.0</v>
      </c>
      <c r="F3226" s="62">
        <v>42004.0</v>
      </c>
      <c r="G3226" s="5" t="s">
        <v>747</v>
      </c>
      <c r="H3226" s="5">
        <v>0.5</v>
      </c>
      <c r="I3226" s="5"/>
      <c r="J3226" s="5"/>
      <c r="K3226" s="5"/>
      <c r="L3226" s="5"/>
      <c r="M3226" s="5"/>
      <c r="N3226" s="5"/>
      <c r="O3226" s="5"/>
      <c r="P3226" s="5"/>
      <c r="Q3226" s="5"/>
      <c r="R3226" s="5"/>
      <c r="S3226" s="5"/>
      <c r="T3226" s="5"/>
      <c r="U3226" s="5"/>
      <c r="V3226" s="5"/>
      <c r="W3226" s="5"/>
      <c r="X3226" s="5"/>
      <c r="Y3226" s="5"/>
      <c r="Z3226" s="5"/>
      <c r="AA3226" s="5"/>
      <c r="AB3226" s="5"/>
      <c r="AC3226" s="5"/>
      <c r="AD3226" s="5"/>
      <c r="AE3226" s="5"/>
      <c r="AF3226" s="5" t="s">
        <v>890</v>
      </c>
    </row>
    <row r="3227" ht="14.25" customHeight="1">
      <c r="A3227" s="7" t="s">
        <v>1818</v>
      </c>
      <c r="B3227" s="7" t="s">
        <v>742</v>
      </c>
      <c r="C3227" s="7"/>
      <c r="D3227" s="7" t="s">
        <v>743</v>
      </c>
      <c r="E3227" s="68">
        <v>41640.0</v>
      </c>
      <c r="F3227" s="68">
        <v>42004.0</v>
      </c>
      <c r="G3227" s="7" t="s">
        <v>747</v>
      </c>
      <c r="H3227" s="7">
        <v>1.0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890</v>
      </c>
    </row>
    <row r="3228" ht="14.25" customHeight="1">
      <c r="A3228" s="5" t="s">
        <v>1837</v>
      </c>
      <c r="B3228" s="5" t="s">
        <v>41</v>
      </c>
      <c r="C3228" s="5"/>
      <c r="D3228" s="5" t="s">
        <v>743</v>
      </c>
      <c r="E3228" s="62">
        <v>41640.0</v>
      </c>
      <c r="F3228" s="62">
        <v>42004.0</v>
      </c>
      <c r="G3228" s="5" t="s">
        <v>1003</v>
      </c>
      <c r="H3228" s="5">
        <v>0.0</v>
      </c>
      <c r="I3228" s="5">
        <v>0.0</v>
      </c>
      <c r="J3228" s="5">
        <v>0.0</v>
      </c>
      <c r="K3228" s="5">
        <v>0.0</v>
      </c>
      <c r="L3228" s="5">
        <v>0.0</v>
      </c>
      <c r="M3228" s="5">
        <v>0.0</v>
      </c>
      <c r="N3228" s="5">
        <v>1.0</v>
      </c>
      <c r="O3228" s="5">
        <v>1.0</v>
      </c>
      <c r="P3228" s="5">
        <v>1.0</v>
      </c>
      <c r="Q3228" s="5">
        <v>1.0</v>
      </c>
      <c r="R3228" s="5">
        <v>1.0</v>
      </c>
      <c r="S3228" s="5">
        <v>1.0</v>
      </c>
      <c r="T3228" s="5">
        <v>1.0</v>
      </c>
      <c r="U3228" s="5">
        <v>1.0</v>
      </c>
      <c r="V3228" s="5">
        <v>1.0</v>
      </c>
      <c r="W3228" s="5">
        <v>1.0</v>
      </c>
      <c r="X3228" s="5">
        <v>1.0</v>
      </c>
      <c r="Y3228" s="5">
        <v>1.0</v>
      </c>
      <c r="Z3228" s="5">
        <v>1.0</v>
      </c>
      <c r="AA3228" s="5">
        <v>1.0</v>
      </c>
      <c r="AB3228" s="5">
        <v>1.0</v>
      </c>
      <c r="AC3228" s="5">
        <v>1.0</v>
      </c>
      <c r="AD3228" s="5">
        <v>1.0</v>
      </c>
      <c r="AE3228" s="5">
        <v>1.0</v>
      </c>
      <c r="AF3228" s="5" t="s">
        <v>890</v>
      </c>
    </row>
    <row r="3229" ht="14.25" customHeight="1">
      <c r="A3229" s="7" t="s">
        <v>1836</v>
      </c>
      <c r="B3229" s="7" t="s">
        <v>41</v>
      </c>
      <c r="C3229" s="7"/>
      <c r="D3229" s="7" t="s">
        <v>743</v>
      </c>
      <c r="E3229" s="68">
        <v>41640.0</v>
      </c>
      <c r="F3229" s="68">
        <v>42004.0</v>
      </c>
      <c r="G3229" s="7" t="s">
        <v>1003</v>
      </c>
      <c r="H3229" s="7">
        <v>0.7</v>
      </c>
      <c r="I3229" s="7">
        <v>0.7</v>
      </c>
      <c r="J3229" s="7">
        <v>0.7</v>
      </c>
      <c r="K3229" s="7">
        <v>0.7</v>
      </c>
      <c r="L3229" s="7">
        <v>0.7</v>
      </c>
      <c r="M3229" s="7">
        <v>0.7</v>
      </c>
      <c r="N3229" s="7">
        <v>1.0</v>
      </c>
      <c r="O3229" s="7">
        <v>1.0</v>
      </c>
      <c r="P3229" s="7">
        <v>1.0</v>
      </c>
      <c r="Q3229" s="7">
        <v>1.0</v>
      </c>
      <c r="R3229" s="7">
        <v>1.0</v>
      </c>
      <c r="S3229" s="7">
        <v>1.0</v>
      </c>
      <c r="T3229" s="7">
        <v>1.0</v>
      </c>
      <c r="U3229" s="7">
        <v>1.0</v>
      </c>
      <c r="V3229" s="7">
        <v>1.0</v>
      </c>
      <c r="W3229" s="7">
        <v>1.0</v>
      </c>
      <c r="X3229" s="7">
        <v>1.0</v>
      </c>
      <c r="Y3229" s="7">
        <v>1.0</v>
      </c>
      <c r="Z3229" s="7">
        <v>1.0</v>
      </c>
      <c r="AA3229" s="7">
        <v>1.0</v>
      </c>
      <c r="AB3229" s="7">
        <v>1.0</v>
      </c>
      <c r="AC3229" s="7">
        <v>1.0</v>
      </c>
      <c r="AD3229" s="7">
        <v>1.0</v>
      </c>
      <c r="AE3229" s="7">
        <v>1.0</v>
      </c>
      <c r="AF3229" s="7" t="s">
        <v>890</v>
      </c>
    </row>
    <row r="3230" ht="14.25" customHeight="1">
      <c r="A3230" s="5" t="s">
        <v>4329</v>
      </c>
      <c r="B3230" s="5" t="s">
        <v>742</v>
      </c>
      <c r="C3230" s="5"/>
      <c r="D3230" s="5" t="s">
        <v>743</v>
      </c>
      <c r="E3230" s="62">
        <v>41640.0</v>
      </c>
      <c r="F3230" s="62">
        <v>42004.0</v>
      </c>
      <c r="G3230" s="5" t="s">
        <v>1003</v>
      </c>
      <c r="H3230" s="5">
        <v>1.0</v>
      </c>
      <c r="I3230" s="5">
        <v>1.0</v>
      </c>
      <c r="J3230" s="5">
        <v>1.0</v>
      </c>
      <c r="K3230" s="5">
        <v>1.0</v>
      </c>
      <c r="L3230" s="5">
        <v>0.0</v>
      </c>
      <c r="M3230" s="5">
        <v>1.0</v>
      </c>
      <c r="N3230" s="5">
        <v>1.0</v>
      </c>
      <c r="O3230" s="5">
        <v>0.0</v>
      </c>
      <c r="P3230" s="5">
        <v>0.0</v>
      </c>
      <c r="Q3230" s="5">
        <v>0.0</v>
      </c>
      <c r="R3230" s="5">
        <v>0.0</v>
      </c>
      <c r="S3230" s="5">
        <v>0.0</v>
      </c>
      <c r="T3230" s="5">
        <v>0.0</v>
      </c>
      <c r="U3230" s="5">
        <v>0.0</v>
      </c>
      <c r="V3230" s="5">
        <v>0.0</v>
      </c>
      <c r="W3230" s="5">
        <v>0.0</v>
      </c>
      <c r="X3230" s="5">
        <v>0.0</v>
      </c>
      <c r="Y3230" s="5">
        <v>0.0</v>
      </c>
      <c r="Z3230" s="5">
        <v>0.0</v>
      </c>
      <c r="AA3230" s="5">
        <v>1.0</v>
      </c>
      <c r="AB3230" s="5">
        <v>1.0</v>
      </c>
      <c r="AC3230" s="5">
        <v>1.0</v>
      </c>
      <c r="AD3230" s="5">
        <v>1.0</v>
      </c>
      <c r="AE3230" s="5">
        <v>1.0</v>
      </c>
      <c r="AF3230" s="5" t="s">
        <v>890</v>
      </c>
    </row>
    <row r="3231" ht="14.25" customHeight="1">
      <c r="A3231" s="7" t="s">
        <v>1816</v>
      </c>
      <c r="B3231" s="7" t="s">
        <v>742</v>
      </c>
      <c r="C3231" s="7"/>
      <c r="D3231" s="7" t="s">
        <v>1078</v>
      </c>
      <c r="E3231" s="68">
        <v>41640.0</v>
      </c>
      <c r="F3231" s="68">
        <v>42004.0</v>
      </c>
      <c r="G3231" s="7" t="s">
        <v>747</v>
      </c>
      <c r="H3231" s="7">
        <v>0.0</v>
      </c>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7" t="s">
        <v>890</v>
      </c>
    </row>
    <row r="3232" ht="14.25" customHeight="1">
      <c r="A3232" s="5" t="s">
        <v>1816</v>
      </c>
      <c r="B3232" s="5" t="s">
        <v>742</v>
      </c>
      <c r="C3232" s="5"/>
      <c r="D3232" s="5" t="s">
        <v>1174</v>
      </c>
      <c r="E3232" s="62">
        <v>41640.0</v>
      </c>
      <c r="F3232" s="62">
        <v>42004.0</v>
      </c>
      <c r="G3232" s="5" t="s">
        <v>747</v>
      </c>
      <c r="H3232" s="5">
        <v>1.0</v>
      </c>
      <c r="I3232" s="5"/>
      <c r="J3232" s="5"/>
      <c r="K3232" s="5"/>
      <c r="L3232" s="5"/>
      <c r="M3232" s="5"/>
      <c r="N3232" s="5"/>
      <c r="O3232" s="5"/>
      <c r="P3232" s="5"/>
      <c r="Q3232" s="5"/>
      <c r="R3232" s="5"/>
      <c r="S3232" s="5"/>
      <c r="T3232" s="5"/>
      <c r="U3232" s="5"/>
      <c r="V3232" s="5"/>
      <c r="W3232" s="5"/>
      <c r="X3232" s="5"/>
      <c r="Y3232" s="5"/>
      <c r="Z3232" s="5"/>
      <c r="AA3232" s="5"/>
      <c r="AB3232" s="5"/>
      <c r="AC3232" s="5"/>
      <c r="AD3232" s="5"/>
      <c r="AE3232" s="5"/>
      <c r="AF3232" s="5" t="s">
        <v>890</v>
      </c>
    </row>
    <row r="3233" ht="14.25" customHeight="1">
      <c r="A3233" s="7" t="s">
        <v>1816</v>
      </c>
      <c r="B3233" s="7" t="s">
        <v>742</v>
      </c>
      <c r="C3233" s="7"/>
      <c r="D3233" s="7" t="s">
        <v>3624</v>
      </c>
      <c r="E3233" s="68">
        <v>41640.0</v>
      </c>
      <c r="F3233" s="68">
        <v>42004.0</v>
      </c>
      <c r="G3233" s="7" t="s">
        <v>1003</v>
      </c>
      <c r="H3233" s="7">
        <v>0.0</v>
      </c>
      <c r="I3233" s="7">
        <v>0.0</v>
      </c>
      <c r="J3233" s="7">
        <v>0.0</v>
      </c>
      <c r="K3233" s="7">
        <v>0.0</v>
      </c>
      <c r="L3233" s="7">
        <v>0.0</v>
      </c>
      <c r="M3233" s="7">
        <v>0.0</v>
      </c>
      <c r="N3233" s="7">
        <v>0.0</v>
      </c>
      <c r="O3233" s="7">
        <v>1.0</v>
      </c>
      <c r="P3233" s="7">
        <v>1.0</v>
      </c>
      <c r="Q3233" s="7">
        <v>1.0</v>
      </c>
      <c r="R3233" s="7">
        <v>1.0</v>
      </c>
      <c r="S3233" s="7">
        <v>1.0</v>
      </c>
      <c r="T3233" s="7">
        <v>1.0</v>
      </c>
      <c r="U3233" s="7">
        <v>1.0</v>
      </c>
      <c r="V3233" s="7">
        <v>1.0</v>
      </c>
      <c r="W3233" s="7">
        <v>1.0</v>
      </c>
      <c r="X3233" s="7">
        <v>1.0</v>
      </c>
      <c r="Y3233" s="7">
        <v>1.0</v>
      </c>
      <c r="Z3233" s="7">
        <v>0.0</v>
      </c>
      <c r="AA3233" s="7">
        <v>0.0</v>
      </c>
      <c r="AB3233" s="7">
        <v>0.0</v>
      </c>
      <c r="AC3233" s="7">
        <v>0.0</v>
      </c>
      <c r="AD3233" s="7">
        <v>0.0</v>
      </c>
      <c r="AE3233" s="7">
        <v>0.0</v>
      </c>
      <c r="AF3233" s="7" t="s">
        <v>890</v>
      </c>
    </row>
    <row r="3234" ht="14.25" customHeight="1">
      <c r="A3234" s="5" t="s">
        <v>4330</v>
      </c>
      <c r="B3234" s="5" t="s">
        <v>742</v>
      </c>
      <c r="C3234" s="5" t="s">
        <v>995</v>
      </c>
      <c r="D3234" s="5" t="s">
        <v>743</v>
      </c>
      <c r="E3234" s="62">
        <v>41640.0</v>
      </c>
      <c r="F3234" s="62">
        <v>42004.0</v>
      </c>
      <c r="G3234" s="5" t="s">
        <v>747</v>
      </c>
      <c r="H3234" s="5">
        <v>26.7</v>
      </c>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t="s">
        <v>890</v>
      </c>
    </row>
    <row r="3235" ht="14.25" customHeight="1">
      <c r="A3235" s="7" t="s">
        <v>4331</v>
      </c>
      <c r="B3235" s="7" t="s">
        <v>742</v>
      </c>
      <c r="C3235" s="7" t="s">
        <v>995</v>
      </c>
      <c r="D3235" s="7" t="s">
        <v>743</v>
      </c>
      <c r="E3235" s="68">
        <v>41640.0</v>
      </c>
      <c r="F3235" s="68">
        <v>42004.0</v>
      </c>
      <c r="G3235" s="7" t="s">
        <v>747</v>
      </c>
      <c r="H3235" s="7">
        <v>15.56</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890</v>
      </c>
    </row>
    <row r="3236" ht="14.25" customHeight="1">
      <c r="A3236" s="5" t="s">
        <v>4332</v>
      </c>
      <c r="B3236" s="5" t="s">
        <v>742</v>
      </c>
      <c r="C3236" s="5" t="s">
        <v>887</v>
      </c>
      <c r="D3236" s="5" t="s">
        <v>743</v>
      </c>
      <c r="E3236" s="62">
        <v>41640.0</v>
      </c>
      <c r="F3236" s="62">
        <v>42004.0</v>
      </c>
      <c r="G3236" s="5" t="s">
        <v>747</v>
      </c>
      <c r="H3236" s="5">
        <v>60.0</v>
      </c>
      <c r="I3236" s="5"/>
      <c r="J3236" s="5"/>
      <c r="K3236" s="5"/>
      <c r="L3236" s="5"/>
      <c r="M3236" s="5"/>
      <c r="N3236" s="5"/>
      <c r="O3236" s="5"/>
      <c r="P3236" s="5"/>
      <c r="Q3236" s="5"/>
      <c r="R3236" s="5"/>
      <c r="S3236" s="5"/>
      <c r="T3236" s="5"/>
      <c r="U3236" s="5"/>
      <c r="V3236" s="5"/>
      <c r="W3236" s="5"/>
      <c r="X3236" s="5"/>
      <c r="Y3236" s="5"/>
      <c r="Z3236" s="5"/>
      <c r="AA3236" s="5"/>
      <c r="AB3236" s="5"/>
      <c r="AC3236" s="5"/>
      <c r="AD3236" s="5"/>
      <c r="AE3236" s="5"/>
      <c r="AF3236" s="5" t="s">
        <v>890</v>
      </c>
    </row>
    <row r="3237" ht="14.25" customHeight="1">
      <c r="A3237" s="5" t="s">
        <v>1821</v>
      </c>
      <c r="B3237" s="5" t="s">
        <v>1173</v>
      </c>
      <c r="C3237" s="5" t="s">
        <v>995</v>
      </c>
      <c r="D3237" s="5" t="s">
        <v>1078</v>
      </c>
      <c r="E3237" s="62">
        <v>41640.0</v>
      </c>
      <c r="F3237" s="62">
        <v>42004.0</v>
      </c>
      <c r="G3237" s="5" t="s">
        <v>1003</v>
      </c>
      <c r="H3237" s="5">
        <v>15.5</v>
      </c>
      <c r="I3237" s="5">
        <v>15.5</v>
      </c>
      <c r="J3237" s="5">
        <v>15.5</v>
      </c>
      <c r="K3237" s="5">
        <v>15.5</v>
      </c>
      <c r="L3237" s="5">
        <v>15.5</v>
      </c>
      <c r="M3237" s="5">
        <v>15.5</v>
      </c>
      <c r="N3237" s="5">
        <v>21.0</v>
      </c>
      <c r="O3237" s="5">
        <v>21.0</v>
      </c>
      <c r="P3237" s="5">
        <v>21.0</v>
      </c>
      <c r="Q3237" s="5">
        <v>21.0</v>
      </c>
      <c r="R3237" s="5">
        <v>21.0</v>
      </c>
      <c r="S3237" s="5">
        <v>21.0</v>
      </c>
      <c r="T3237" s="5">
        <v>21.0</v>
      </c>
      <c r="U3237" s="5">
        <v>21.0</v>
      </c>
      <c r="V3237" s="5">
        <v>21.0</v>
      </c>
      <c r="W3237" s="5">
        <v>21.0</v>
      </c>
      <c r="X3237" s="5">
        <v>21.0</v>
      </c>
      <c r="Y3237" s="5">
        <v>15.5</v>
      </c>
      <c r="Z3237" s="5">
        <v>15.5</v>
      </c>
      <c r="AA3237" s="5">
        <v>15.5</v>
      </c>
      <c r="AB3237" s="5">
        <v>15.5</v>
      </c>
      <c r="AC3237" s="5">
        <v>15.5</v>
      </c>
      <c r="AD3237" s="5">
        <v>15.5</v>
      </c>
      <c r="AE3237" s="5">
        <v>15.5</v>
      </c>
      <c r="AF3237" s="5" t="s">
        <v>749</v>
      </c>
    </row>
    <row r="3238" ht="14.25" customHeight="1">
      <c r="A3238" s="7" t="s">
        <v>1821</v>
      </c>
      <c r="B3238" s="7" t="s">
        <v>1173</v>
      </c>
      <c r="C3238" s="7" t="s">
        <v>995</v>
      </c>
      <c r="D3238" s="7" t="s">
        <v>1085</v>
      </c>
      <c r="E3238" s="68">
        <v>41640.0</v>
      </c>
      <c r="F3238" s="68">
        <v>42004.0</v>
      </c>
      <c r="G3238" s="7" t="s">
        <v>747</v>
      </c>
      <c r="H3238" s="7">
        <v>21.0</v>
      </c>
      <c r="I3238" s="7"/>
      <c r="J3238" s="7"/>
      <c r="K3238" s="7"/>
      <c r="L3238" s="7"/>
      <c r="M3238" s="7"/>
      <c r="N3238" s="7"/>
      <c r="O3238" s="7"/>
      <c r="P3238" s="7"/>
      <c r="Q3238" s="7"/>
      <c r="R3238" s="7"/>
      <c r="S3238" s="7"/>
      <c r="T3238" s="7"/>
      <c r="U3238" s="7"/>
      <c r="V3238" s="7"/>
      <c r="W3238" s="7"/>
      <c r="X3238" s="7"/>
      <c r="Y3238" s="7"/>
      <c r="Z3238" s="7"/>
      <c r="AA3238" s="7"/>
      <c r="AB3238" s="7"/>
      <c r="AC3238" s="7"/>
      <c r="AD3238" s="7"/>
      <c r="AE3238" s="7"/>
      <c r="AF3238" s="7" t="s">
        <v>749</v>
      </c>
    </row>
    <row r="3239" ht="14.25" customHeight="1">
      <c r="A3239" s="5" t="s">
        <v>1821</v>
      </c>
      <c r="B3239" s="5" t="s">
        <v>1173</v>
      </c>
      <c r="C3239" s="5" t="s">
        <v>995</v>
      </c>
      <c r="D3239" s="5" t="s">
        <v>2865</v>
      </c>
      <c r="E3239" s="62">
        <v>41640.0</v>
      </c>
      <c r="F3239" s="62">
        <v>42004.0</v>
      </c>
      <c r="G3239" s="5" t="s">
        <v>747</v>
      </c>
      <c r="H3239" s="5">
        <v>15.5</v>
      </c>
      <c r="I3239" s="5"/>
      <c r="J3239" s="5"/>
      <c r="K3239" s="5"/>
      <c r="L3239" s="5"/>
      <c r="M3239" s="5"/>
      <c r="N3239" s="5"/>
      <c r="O3239" s="5"/>
      <c r="P3239" s="5"/>
      <c r="Q3239" s="5"/>
      <c r="R3239" s="5"/>
      <c r="S3239" s="5"/>
      <c r="T3239" s="5"/>
      <c r="U3239" s="5"/>
      <c r="V3239" s="5"/>
      <c r="W3239" s="5"/>
      <c r="X3239" s="5"/>
      <c r="Y3239" s="5"/>
      <c r="Z3239" s="5"/>
      <c r="AA3239" s="5"/>
      <c r="AB3239" s="5"/>
      <c r="AC3239" s="5"/>
      <c r="AD3239" s="5"/>
      <c r="AE3239" s="5"/>
      <c r="AF3239" s="5" t="s">
        <v>749</v>
      </c>
    </row>
    <row r="3240" ht="14.25" customHeight="1">
      <c r="A3240" s="7" t="s">
        <v>1821</v>
      </c>
      <c r="B3240" s="7" t="s">
        <v>1173</v>
      </c>
      <c r="C3240" s="7" t="s">
        <v>995</v>
      </c>
      <c r="D3240" s="7" t="s">
        <v>1624</v>
      </c>
      <c r="E3240" s="68">
        <v>41640.0</v>
      </c>
      <c r="F3240" s="68">
        <v>42004.0</v>
      </c>
      <c r="G3240" s="7" t="s">
        <v>1003</v>
      </c>
      <c r="H3240" s="7">
        <v>15.5</v>
      </c>
      <c r="I3240" s="7">
        <v>15.5</v>
      </c>
      <c r="J3240" s="7">
        <v>15.5</v>
      </c>
      <c r="K3240" s="7">
        <v>15.5</v>
      </c>
      <c r="L3240" s="7">
        <v>15.5</v>
      </c>
      <c r="M3240" s="7">
        <v>15.5</v>
      </c>
      <c r="N3240" s="7">
        <v>15.5</v>
      </c>
      <c r="O3240" s="7">
        <v>21.0</v>
      </c>
      <c r="P3240" s="7">
        <v>21.0</v>
      </c>
      <c r="Q3240" s="7">
        <v>21.0</v>
      </c>
      <c r="R3240" s="7">
        <v>21.0</v>
      </c>
      <c r="S3240" s="7">
        <v>21.0</v>
      </c>
      <c r="T3240" s="7">
        <v>21.0</v>
      </c>
      <c r="U3240" s="7">
        <v>21.0</v>
      </c>
      <c r="V3240" s="7">
        <v>21.0</v>
      </c>
      <c r="W3240" s="7">
        <v>21.0</v>
      </c>
      <c r="X3240" s="7">
        <v>15.5</v>
      </c>
      <c r="Y3240" s="7">
        <v>15.5</v>
      </c>
      <c r="Z3240" s="7">
        <v>15.5</v>
      </c>
      <c r="AA3240" s="7">
        <v>15.5</v>
      </c>
      <c r="AB3240" s="7">
        <v>15.5</v>
      </c>
      <c r="AC3240" s="7">
        <v>15.5</v>
      </c>
      <c r="AD3240" s="7">
        <v>15.5</v>
      </c>
      <c r="AE3240" s="7">
        <v>15.5</v>
      </c>
      <c r="AF3240" s="7" t="s">
        <v>749</v>
      </c>
    </row>
    <row r="3241" ht="14.25" customHeight="1">
      <c r="A3241" s="5" t="s">
        <v>1841</v>
      </c>
      <c r="B3241" s="5" t="s">
        <v>1173</v>
      </c>
      <c r="C3241" s="5" t="s">
        <v>995</v>
      </c>
      <c r="D3241" s="5" t="s">
        <v>743</v>
      </c>
      <c r="E3241" s="62">
        <v>41640.0</v>
      </c>
      <c r="F3241" s="62">
        <v>42004.0</v>
      </c>
      <c r="G3241" s="5" t="s">
        <v>747</v>
      </c>
      <c r="H3241" s="5">
        <v>7.2</v>
      </c>
      <c r="I3241" s="5"/>
      <c r="J3241" s="5"/>
      <c r="K3241" s="5"/>
      <c r="L3241" s="5"/>
      <c r="M3241" s="5"/>
      <c r="N3241" s="5"/>
      <c r="O3241" s="5"/>
      <c r="P3241" s="5"/>
      <c r="Q3241" s="5"/>
      <c r="R3241" s="5"/>
      <c r="S3241" s="5"/>
      <c r="T3241" s="5"/>
      <c r="U3241" s="5"/>
      <c r="V3241" s="5"/>
      <c r="W3241" s="5"/>
      <c r="X3241" s="5"/>
      <c r="Y3241" s="5"/>
      <c r="Z3241" s="5"/>
      <c r="AA3241" s="5"/>
      <c r="AB3241" s="5"/>
      <c r="AC3241" s="5"/>
      <c r="AD3241" s="5"/>
      <c r="AE3241" s="5"/>
      <c r="AF3241" s="5" t="s">
        <v>749</v>
      </c>
    </row>
    <row r="3242" ht="14.25" customHeight="1">
      <c r="A3242" s="7" t="s">
        <v>4333</v>
      </c>
      <c r="B3242" s="7" t="s">
        <v>1173</v>
      </c>
      <c r="C3242" s="7" t="s">
        <v>995</v>
      </c>
      <c r="D3242" s="7" t="s">
        <v>743</v>
      </c>
      <c r="E3242" s="68">
        <v>41640.0</v>
      </c>
      <c r="F3242" s="68">
        <v>42004.0</v>
      </c>
      <c r="G3242" s="7" t="s">
        <v>747</v>
      </c>
      <c r="H3242" s="7">
        <v>15.6</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749</v>
      </c>
    </row>
    <row r="3243" ht="14.25" customHeight="1">
      <c r="A3243" s="7" t="s">
        <v>4334</v>
      </c>
      <c r="B3243" s="7" t="s">
        <v>668</v>
      </c>
      <c r="C3243" s="7"/>
      <c r="D3243" s="7" t="s">
        <v>743</v>
      </c>
      <c r="E3243" s="68">
        <v>41640.0</v>
      </c>
      <c r="F3243" s="68">
        <v>42004.0</v>
      </c>
      <c r="G3243" s="7" t="s">
        <v>747</v>
      </c>
      <c r="H3243" s="7">
        <v>0.0</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890</v>
      </c>
    </row>
    <row r="3244" ht="14.25" customHeight="1">
      <c r="A3244" s="5" t="s">
        <v>4334</v>
      </c>
      <c r="B3244" s="5" t="s">
        <v>668</v>
      </c>
      <c r="C3244" s="5"/>
      <c r="D3244" s="5" t="s">
        <v>1191</v>
      </c>
      <c r="E3244" s="62">
        <v>41640.0</v>
      </c>
      <c r="F3244" s="62">
        <v>42004.0</v>
      </c>
      <c r="G3244" s="5" t="s">
        <v>1003</v>
      </c>
      <c r="H3244" s="5">
        <v>0.0</v>
      </c>
      <c r="I3244" s="5">
        <v>0.0</v>
      </c>
      <c r="J3244" s="5">
        <v>0.0</v>
      </c>
      <c r="K3244" s="5">
        <v>0.0</v>
      </c>
      <c r="L3244" s="5">
        <v>0.0</v>
      </c>
      <c r="M3244" s="5">
        <v>0.0</v>
      </c>
      <c r="N3244" s="5">
        <v>0.144</v>
      </c>
      <c r="O3244" s="5">
        <v>1.0</v>
      </c>
      <c r="P3244" s="5">
        <v>0.144</v>
      </c>
      <c r="Q3244" s="5">
        <v>0.144</v>
      </c>
      <c r="R3244" s="5">
        <v>0.144</v>
      </c>
      <c r="S3244" s="5">
        <v>0.144</v>
      </c>
      <c r="T3244" s="5">
        <v>1.0</v>
      </c>
      <c r="U3244" s="5">
        <v>0.144</v>
      </c>
      <c r="V3244" s="5">
        <v>0.144</v>
      </c>
      <c r="W3244" s="5">
        <v>0.144</v>
      </c>
      <c r="X3244" s="5">
        <v>0.144</v>
      </c>
      <c r="Y3244" s="5">
        <v>1.0</v>
      </c>
      <c r="Z3244" s="5">
        <v>0.144</v>
      </c>
      <c r="AA3244" s="5">
        <v>0.0</v>
      </c>
      <c r="AB3244" s="5">
        <v>0.0</v>
      </c>
      <c r="AC3244" s="5">
        <v>0.0</v>
      </c>
      <c r="AD3244" s="5">
        <v>0.0</v>
      </c>
      <c r="AE3244" s="5">
        <v>0.0</v>
      </c>
      <c r="AF3244" s="5" t="s">
        <v>890</v>
      </c>
    </row>
    <row r="3245" ht="14.25" customHeight="1">
      <c r="A3245" s="7" t="s">
        <v>1817</v>
      </c>
      <c r="B3245" s="7" t="s">
        <v>1856</v>
      </c>
      <c r="C3245" s="7"/>
      <c r="D3245" s="7" t="s">
        <v>1078</v>
      </c>
      <c r="E3245" s="68">
        <v>41640.0</v>
      </c>
      <c r="F3245" s="68">
        <v>42004.0</v>
      </c>
      <c r="G3245" s="7" t="s">
        <v>747</v>
      </c>
      <c r="H3245" s="7">
        <v>0.0</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890</v>
      </c>
    </row>
    <row r="3246" ht="14.25" customHeight="1">
      <c r="A3246" s="5" t="s">
        <v>1817</v>
      </c>
      <c r="B3246" s="5" t="s">
        <v>1856</v>
      </c>
      <c r="C3246" s="5"/>
      <c r="D3246" s="5" t="s">
        <v>1174</v>
      </c>
      <c r="E3246" s="62">
        <v>41640.0</v>
      </c>
      <c r="F3246" s="62">
        <v>42004.0</v>
      </c>
      <c r="G3246" s="5" t="s">
        <v>747</v>
      </c>
      <c r="H3246" s="5">
        <v>1.0</v>
      </c>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t="s">
        <v>890</v>
      </c>
    </row>
    <row r="3247" ht="14.25" customHeight="1">
      <c r="A3247" s="7" t="s">
        <v>1817</v>
      </c>
      <c r="B3247" s="7" t="s">
        <v>1856</v>
      </c>
      <c r="C3247" s="7"/>
      <c r="D3247" s="7" t="s">
        <v>3624</v>
      </c>
      <c r="E3247" s="68">
        <v>41640.0</v>
      </c>
      <c r="F3247" s="68">
        <v>42004.0</v>
      </c>
      <c r="G3247" s="7" t="s">
        <v>1003</v>
      </c>
      <c r="H3247" s="7">
        <v>0.0</v>
      </c>
      <c r="I3247" s="7">
        <v>0.0</v>
      </c>
      <c r="J3247" s="7">
        <v>0.0</v>
      </c>
      <c r="K3247" s="7">
        <v>0.0</v>
      </c>
      <c r="L3247" s="7">
        <v>0.0</v>
      </c>
      <c r="M3247" s="7">
        <v>0.0</v>
      </c>
      <c r="N3247" s="7">
        <v>0.0</v>
      </c>
      <c r="O3247" s="7">
        <v>0.0</v>
      </c>
      <c r="P3247" s="7">
        <v>1.0</v>
      </c>
      <c r="Q3247" s="7">
        <v>1.0</v>
      </c>
      <c r="R3247" s="7">
        <v>1.0</v>
      </c>
      <c r="S3247" s="7">
        <v>1.0</v>
      </c>
      <c r="T3247" s="7">
        <v>1.0</v>
      </c>
      <c r="U3247" s="7">
        <v>1.0</v>
      </c>
      <c r="V3247" s="7">
        <v>1.0</v>
      </c>
      <c r="W3247" s="7">
        <v>1.0</v>
      </c>
      <c r="X3247" s="7">
        <v>1.0</v>
      </c>
      <c r="Y3247" s="7">
        <v>1.0</v>
      </c>
      <c r="Z3247" s="7">
        <v>0.0</v>
      </c>
      <c r="AA3247" s="7">
        <v>0.0</v>
      </c>
      <c r="AB3247" s="7">
        <v>0.0</v>
      </c>
      <c r="AC3247" s="7">
        <v>0.0</v>
      </c>
      <c r="AD3247" s="7">
        <v>0.0</v>
      </c>
      <c r="AE3247" s="7">
        <v>0.0</v>
      </c>
      <c r="AF3247" s="7" t="s">
        <v>890</v>
      </c>
    </row>
    <row r="3248" ht="14.25" customHeight="1">
      <c r="A3248" s="5" t="s">
        <v>4335</v>
      </c>
      <c r="B3248" s="5" t="s">
        <v>1856</v>
      </c>
      <c r="C3248" s="5"/>
      <c r="D3248" s="5" t="s">
        <v>743</v>
      </c>
      <c r="E3248" s="62">
        <v>41640.0</v>
      </c>
      <c r="F3248" s="62">
        <v>42004.0</v>
      </c>
      <c r="G3248" s="5" t="s">
        <v>747</v>
      </c>
      <c r="H3248" s="5">
        <v>1.0</v>
      </c>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t="s">
        <v>890</v>
      </c>
    </row>
    <row r="3249" ht="14.25" customHeight="1">
      <c r="A3249" s="7" t="s">
        <v>4336</v>
      </c>
      <c r="B3249" s="7" t="s">
        <v>1856</v>
      </c>
      <c r="C3249" s="7"/>
      <c r="D3249" s="7" t="s">
        <v>743</v>
      </c>
      <c r="E3249" s="68">
        <v>41640.0</v>
      </c>
      <c r="F3249" s="68">
        <v>42004.0</v>
      </c>
      <c r="G3249" s="7" t="s">
        <v>747</v>
      </c>
      <c r="H3249" s="7">
        <v>1.0</v>
      </c>
      <c r="I3249" s="7"/>
      <c r="J3249" s="7"/>
      <c r="K3249" s="7"/>
      <c r="L3249" s="7"/>
      <c r="M3249" s="7"/>
      <c r="N3249" s="7"/>
      <c r="O3249" s="7"/>
      <c r="P3249" s="7"/>
      <c r="Q3249" s="7"/>
      <c r="R3249" s="7"/>
      <c r="S3249" s="7"/>
      <c r="T3249" s="7"/>
      <c r="U3249" s="7"/>
      <c r="V3249" s="7"/>
      <c r="W3249" s="7"/>
      <c r="X3249" s="7"/>
      <c r="Y3249" s="7"/>
      <c r="Z3249" s="7"/>
      <c r="AA3249" s="7"/>
      <c r="AB3249" s="7"/>
      <c r="AC3249" s="7"/>
      <c r="AD3249" s="7"/>
      <c r="AE3249" s="7"/>
      <c r="AF3249" s="7" t="s">
        <v>890</v>
      </c>
    </row>
    <row r="3250" ht="14.25" customHeight="1">
      <c r="A3250" s="5" t="s">
        <v>4337</v>
      </c>
      <c r="B3250" s="5" t="s">
        <v>1856</v>
      </c>
      <c r="C3250" s="5"/>
      <c r="D3250" s="5" t="s">
        <v>1651</v>
      </c>
      <c r="E3250" s="62">
        <v>41640.0</v>
      </c>
      <c r="F3250" s="62">
        <v>42004.0</v>
      </c>
      <c r="G3250" s="5" t="s">
        <v>747</v>
      </c>
      <c r="H3250" s="5">
        <v>0.0</v>
      </c>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t="s">
        <v>890</v>
      </c>
    </row>
    <row r="3251" ht="14.25" customHeight="1">
      <c r="A3251" s="7" t="s">
        <v>4337</v>
      </c>
      <c r="B3251" s="7" t="s">
        <v>1856</v>
      </c>
      <c r="C3251" s="7"/>
      <c r="D3251" s="7" t="s">
        <v>1174</v>
      </c>
      <c r="E3251" s="68">
        <v>41640.0</v>
      </c>
      <c r="F3251" s="68">
        <v>42004.0</v>
      </c>
      <c r="G3251" s="7" t="s">
        <v>747</v>
      </c>
      <c r="H3251" s="7">
        <v>1.0</v>
      </c>
      <c r="I3251" s="7"/>
      <c r="J3251" s="7"/>
      <c r="K3251" s="7"/>
      <c r="L3251" s="7"/>
      <c r="M3251" s="7"/>
      <c r="N3251" s="7"/>
      <c r="O3251" s="7"/>
      <c r="P3251" s="7"/>
      <c r="Q3251" s="7"/>
      <c r="R3251" s="7"/>
      <c r="S3251" s="7"/>
      <c r="T3251" s="7"/>
      <c r="U3251" s="7"/>
      <c r="V3251" s="7"/>
      <c r="W3251" s="7"/>
      <c r="X3251" s="7"/>
      <c r="Y3251" s="7"/>
      <c r="Z3251" s="7"/>
      <c r="AA3251" s="7"/>
      <c r="AB3251" s="7"/>
      <c r="AC3251" s="7"/>
      <c r="AD3251" s="7"/>
      <c r="AE3251" s="7"/>
      <c r="AF3251" s="7" t="s">
        <v>890</v>
      </c>
    </row>
    <row r="3252" ht="14.25" customHeight="1">
      <c r="A3252" s="5" t="s">
        <v>4337</v>
      </c>
      <c r="B3252" s="5" t="s">
        <v>1856</v>
      </c>
      <c r="C3252" s="5"/>
      <c r="D3252" s="5" t="s">
        <v>1624</v>
      </c>
      <c r="E3252" s="62">
        <v>41640.0</v>
      </c>
      <c r="F3252" s="62">
        <v>42004.0</v>
      </c>
      <c r="G3252" s="5" t="s">
        <v>1003</v>
      </c>
      <c r="H3252" s="5">
        <v>0.0</v>
      </c>
      <c r="I3252" s="5">
        <v>0.0</v>
      </c>
      <c r="J3252" s="5">
        <v>0.0</v>
      </c>
      <c r="K3252" s="5">
        <v>0.0</v>
      </c>
      <c r="L3252" s="5">
        <v>0.0</v>
      </c>
      <c r="M3252" s="5">
        <v>0.0</v>
      </c>
      <c r="N3252" s="5">
        <v>0.0</v>
      </c>
      <c r="O3252" s="5">
        <v>0.0</v>
      </c>
      <c r="P3252" s="5">
        <v>1.0</v>
      </c>
      <c r="Q3252" s="5">
        <v>1.0</v>
      </c>
      <c r="R3252" s="5">
        <v>1.0</v>
      </c>
      <c r="S3252" s="5">
        <v>1.0</v>
      </c>
      <c r="T3252" s="5">
        <v>1.0</v>
      </c>
      <c r="U3252" s="5">
        <v>1.0</v>
      </c>
      <c r="V3252" s="5">
        <v>1.0</v>
      </c>
      <c r="W3252" s="5">
        <v>1.0</v>
      </c>
      <c r="X3252" s="5">
        <v>1.0</v>
      </c>
      <c r="Y3252" s="5">
        <v>0.0</v>
      </c>
      <c r="Z3252" s="5">
        <v>0.0</v>
      </c>
      <c r="AA3252" s="5">
        <v>0.0</v>
      </c>
      <c r="AB3252" s="5">
        <v>0.0</v>
      </c>
      <c r="AC3252" s="5">
        <v>0.0</v>
      </c>
      <c r="AD3252" s="5">
        <v>0.0</v>
      </c>
      <c r="AE3252" s="5">
        <v>0.0</v>
      </c>
      <c r="AF3252" s="5" t="s">
        <v>890</v>
      </c>
    </row>
    <row r="3253" ht="14.25" customHeight="1">
      <c r="A3253" s="7" t="s">
        <v>4338</v>
      </c>
      <c r="B3253" s="7" t="s">
        <v>886</v>
      </c>
      <c r="C3253" s="7" t="s">
        <v>887</v>
      </c>
      <c r="D3253" s="7" t="s">
        <v>743</v>
      </c>
      <c r="E3253" s="68">
        <v>41640.0</v>
      </c>
      <c r="F3253" s="68">
        <v>42004.0</v>
      </c>
      <c r="G3253" s="7" t="s">
        <v>747</v>
      </c>
      <c r="H3253" s="7">
        <v>131.85</v>
      </c>
      <c r="I3253" s="7"/>
      <c r="J3253" s="7"/>
      <c r="K3253" s="7"/>
      <c r="L3253" s="7"/>
      <c r="M3253" s="7"/>
      <c r="N3253" s="7"/>
      <c r="O3253" s="7"/>
      <c r="P3253" s="7"/>
      <c r="Q3253" s="7"/>
      <c r="R3253" s="7"/>
      <c r="S3253" s="7"/>
      <c r="T3253" s="7"/>
      <c r="U3253" s="7"/>
      <c r="V3253" s="7"/>
      <c r="W3253" s="7"/>
      <c r="X3253" s="7"/>
      <c r="Y3253" s="7"/>
      <c r="Z3253" s="7"/>
      <c r="AA3253" s="7"/>
      <c r="AB3253" s="7"/>
      <c r="AC3253" s="7"/>
      <c r="AD3253" s="7"/>
      <c r="AE3253" s="7"/>
      <c r="AF3253" s="7" t="s">
        <v>890</v>
      </c>
    </row>
    <row r="3254" ht="14.25" customHeight="1">
      <c r="A3254" s="5" t="s">
        <v>4339</v>
      </c>
      <c r="B3254" s="5" t="s">
        <v>742</v>
      </c>
      <c r="C3254" s="5"/>
      <c r="D3254" s="5" t="s">
        <v>1078</v>
      </c>
      <c r="E3254" s="62">
        <v>41640.0</v>
      </c>
      <c r="F3254" s="62">
        <v>42004.0</v>
      </c>
      <c r="G3254" s="5" t="s">
        <v>747</v>
      </c>
      <c r="H3254" s="5">
        <v>0.3</v>
      </c>
      <c r="I3254" s="5"/>
      <c r="J3254" s="5"/>
      <c r="K3254" s="5"/>
      <c r="L3254" s="5"/>
      <c r="M3254" s="5"/>
      <c r="N3254" s="5"/>
      <c r="O3254" s="5"/>
      <c r="P3254" s="5"/>
      <c r="Q3254" s="5"/>
      <c r="R3254" s="5"/>
      <c r="S3254" s="5"/>
      <c r="T3254" s="5"/>
      <c r="U3254" s="5"/>
      <c r="V3254" s="5"/>
      <c r="W3254" s="5"/>
      <c r="X3254" s="5"/>
      <c r="Y3254" s="5"/>
      <c r="Z3254" s="5"/>
      <c r="AA3254" s="5"/>
      <c r="AB3254" s="5"/>
      <c r="AC3254" s="5"/>
      <c r="AD3254" s="5"/>
      <c r="AE3254" s="5"/>
      <c r="AF3254" s="5" t="s">
        <v>890</v>
      </c>
    </row>
    <row r="3255" ht="14.25" customHeight="1">
      <c r="A3255" s="7" t="s">
        <v>4339</v>
      </c>
      <c r="B3255" s="7" t="s">
        <v>742</v>
      </c>
      <c r="C3255" s="7"/>
      <c r="D3255" s="7" t="s">
        <v>1085</v>
      </c>
      <c r="E3255" s="68">
        <v>41640.0</v>
      </c>
      <c r="F3255" s="68">
        <v>42004.0</v>
      </c>
      <c r="G3255" s="7" t="s">
        <v>747</v>
      </c>
      <c r="H3255" s="7">
        <v>0.0</v>
      </c>
      <c r="I3255" s="7"/>
      <c r="J3255" s="7"/>
      <c r="K3255" s="7"/>
      <c r="L3255" s="7"/>
      <c r="M3255" s="7"/>
      <c r="N3255" s="7"/>
      <c r="O3255" s="7"/>
      <c r="P3255" s="7"/>
      <c r="Q3255" s="7"/>
      <c r="R3255" s="7"/>
      <c r="S3255" s="7"/>
      <c r="T3255" s="7"/>
      <c r="U3255" s="7"/>
      <c r="V3255" s="7"/>
      <c r="W3255" s="7"/>
      <c r="X3255" s="7"/>
      <c r="Y3255" s="7"/>
      <c r="Z3255" s="7"/>
      <c r="AA3255" s="7"/>
      <c r="AB3255" s="7"/>
      <c r="AC3255" s="7"/>
      <c r="AD3255" s="7"/>
      <c r="AE3255" s="7"/>
      <c r="AF3255" s="7" t="s">
        <v>890</v>
      </c>
    </row>
    <row r="3256" ht="14.25" customHeight="1">
      <c r="A3256" s="5" t="s">
        <v>4339</v>
      </c>
      <c r="B3256" s="5" t="s">
        <v>742</v>
      </c>
      <c r="C3256" s="5"/>
      <c r="D3256" s="5" t="s">
        <v>1089</v>
      </c>
      <c r="E3256" s="62">
        <v>41640.0</v>
      </c>
      <c r="F3256" s="62">
        <v>42004.0</v>
      </c>
      <c r="G3256" s="5" t="s">
        <v>747</v>
      </c>
      <c r="H3256" s="5">
        <v>1.0</v>
      </c>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t="s">
        <v>890</v>
      </c>
    </row>
    <row r="3257" ht="14.25" customHeight="1">
      <c r="A3257" s="7" t="s">
        <v>4339</v>
      </c>
      <c r="B3257" s="7" t="s">
        <v>742</v>
      </c>
      <c r="C3257" s="7"/>
      <c r="D3257" s="7" t="s">
        <v>3624</v>
      </c>
      <c r="E3257" s="68">
        <v>41640.0</v>
      </c>
      <c r="F3257" s="68">
        <v>42004.0</v>
      </c>
      <c r="G3257" s="7" t="s">
        <v>1003</v>
      </c>
      <c r="H3257" s="7">
        <v>0.3</v>
      </c>
      <c r="I3257" s="7">
        <v>0.3</v>
      </c>
      <c r="J3257" s="7">
        <v>0.3</v>
      </c>
      <c r="K3257" s="7">
        <v>0.3</v>
      </c>
      <c r="L3257" s="7">
        <v>0.3</v>
      </c>
      <c r="M3257" s="7">
        <v>0.3</v>
      </c>
      <c r="N3257" s="7">
        <v>0.3</v>
      </c>
      <c r="O3257" s="7">
        <v>0.5</v>
      </c>
      <c r="P3257" s="7">
        <v>1.0</v>
      </c>
      <c r="Q3257" s="7">
        <v>1.0</v>
      </c>
      <c r="R3257" s="7">
        <v>1.0</v>
      </c>
      <c r="S3257" s="7">
        <v>1.0</v>
      </c>
      <c r="T3257" s="7">
        <v>0.94</v>
      </c>
      <c r="U3257" s="7">
        <v>1.0</v>
      </c>
      <c r="V3257" s="7">
        <v>1.0</v>
      </c>
      <c r="W3257" s="7">
        <v>1.0</v>
      </c>
      <c r="X3257" s="7">
        <v>1.0</v>
      </c>
      <c r="Y3257" s="7">
        <v>0.5</v>
      </c>
      <c r="Z3257" s="7">
        <v>0.3</v>
      </c>
      <c r="AA3257" s="7">
        <v>0.3</v>
      </c>
      <c r="AB3257" s="7">
        <v>0.3</v>
      </c>
      <c r="AC3257" s="7">
        <v>0.3</v>
      </c>
      <c r="AD3257" s="7">
        <v>0.3</v>
      </c>
      <c r="AE3257" s="7">
        <v>0.3</v>
      </c>
      <c r="AF3257" s="7" t="s">
        <v>890</v>
      </c>
    </row>
    <row r="3258" ht="14.25" customHeight="1">
      <c r="A3258" s="5" t="s">
        <v>4340</v>
      </c>
      <c r="B3258" s="5" t="s">
        <v>742</v>
      </c>
      <c r="C3258" s="5"/>
      <c r="D3258" s="5" t="s">
        <v>743</v>
      </c>
      <c r="E3258" s="62">
        <v>41640.0</v>
      </c>
      <c r="F3258" s="62">
        <v>42004.0</v>
      </c>
      <c r="G3258" s="5" t="s">
        <v>747</v>
      </c>
      <c r="H3258" s="5">
        <v>0.0</v>
      </c>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t="s">
        <v>749</v>
      </c>
    </row>
    <row r="3259" ht="14.25" customHeight="1">
      <c r="A3259" s="5" t="s">
        <v>4341</v>
      </c>
      <c r="B3259" s="5" t="s">
        <v>742</v>
      </c>
      <c r="C3259" s="5"/>
      <c r="D3259" s="5" t="s">
        <v>743</v>
      </c>
      <c r="E3259" s="62">
        <v>41640.0</v>
      </c>
      <c r="F3259" s="62">
        <v>42004.0</v>
      </c>
      <c r="G3259" s="5" t="s">
        <v>747</v>
      </c>
      <c r="H3259" s="5">
        <v>1.0</v>
      </c>
      <c r="I3259" s="5"/>
      <c r="J3259" s="5"/>
      <c r="K3259" s="5"/>
      <c r="L3259" s="5"/>
      <c r="M3259" s="5"/>
      <c r="N3259" s="5"/>
      <c r="O3259" s="5"/>
      <c r="P3259" s="5"/>
      <c r="Q3259" s="5"/>
      <c r="R3259" s="5"/>
      <c r="S3259" s="5"/>
      <c r="T3259" s="5"/>
      <c r="U3259" s="5"/>
      <c r="V3259" s="5"/>
      <c r="W3259" s="5"/>
      <c r="X3259" s="5"/>
      <c r="Y3259" s="5"/>
      <c r="Z3259" s="5"/>
      <c r="AA3259" s="5"/>
      <c r="AB3259" s="5"/>
      <c r="AC3259" s="5"/>
      <c r="AD3259" s="5"/>
      <c r="AE3259" s="5"/>
      <c r="AF3259" s="5" t="s">
        <v>890</v>
      </c>
    </row>
    <row r="3260" ht="14.25" customHeight="1">
      <c r="A3260" s="5"/>
      <c r="B3260" s="5"/>
      <c r="C3260" s="22"/>
      <c r="D3260" s="5"/>
      <c r="E3260" s="62"/>
      <c r="F3260" s="62"/>
      <c r="G3260" s="62"/>
      <c r="H3260" s="130"/>
      <c r="I3260" s="117"/>
      <c r="J3260" s="117"/>
      <c r="K3260" s="117"/>
      <c r="L3260" s="117"/>
      <c r="M3260" s="117"/>
      <c r="N3260" s="117"/>
      <c r="O3260" s="117"/>
      <c r="P3260" s="117"/>
      <c r="Q3260" s="117"/>
      <c r="R3260" s="117"/>
      <c r="S3260" s="117"/>
      <c r="T3260" s="117"/>
      <c r="U3260" s="117"/>
      <c r="V3260" s="117"/>
      <c r="W3260" s="117"/>
      <c r="X3260" s="117"/>
      <c r="Y3260" s="117"/>
      <c r="Z3260" s="117"/>
      <c r="AA3260" s="117"/>
      <c r="AB3260" s="117"/>
      <c r="AC3260" s="117"/>
      <c r="AD3260" s="117"/>
      <c r="AE3260" s="117"/>
      <c r="AF3260" s="5"/>
    </row>
    <row r="3261" ht="14.25" customHeight="1">
      <c r="A3261" s="5"/>
      <c r="B3261" s="5"/>
      <c r="C3261" s="5"/>
      <c r="D3261" s="5"/>
      <c r="E3261" s="62"/>
      <c r="F3261" s="62"/>
      <c r="G3261" s="62"/>
      <c r="H3261" s="130"/>
      <c r="I3261" s="117"/>
      <c r="J3261" s="117"/>
      <c r="K3261" s="117"/>
      <c r="L3261" s="117"/>
      <c r="M3261" s="117"/>
      <c r="N3261" s="117"/>
      <c r="O3261" s="117"/>
      <c r="P3261" s="117"/>
      <c r="Q3261" s="117"/>
      <c r="R3261" s="117"/>
      <c r="S3261" s="117"/>
      <c r="T3261" s="117"/>
      <c r="U3261" s="117"/>
      <c r="V3261" s="117"/>
      <c r="W3261" s="117"/>
      <c r="X3261" s="117"/>
      <c r="Y3261" s="117"/>
      <c r="Z3261" s="117"/>
      <c r="AA3261" s="117"/>
      <c r="AB3261" s="117"/>
      <c r="AC3261" s="117"/>
      <c r="AD3261" s="117"/>
      <c r="AE3261" s="117"/>
      <c r="AF3261" s="5"/>
    </row>
    <row r="3262" ht="14.25" customHeight="1">
      <c r="A3262" s="5"/>
      <c r="B3262" s="5"/>
      <c r="C3262" s="5"/>
      <c r="D3262" s="5"/>
      <c r="E3262" s="62"/>
      <c r="F3262" s="62"/>
      <c r="G3262" s="62"/>
      <c r="H3262" s="130"/>
      <c r="I3262" s="117"/>
      <c r="J3262" s="117"/>
      <c r="K3262" s="117"/>
      <c r="L3262" s="117"/>
      <c r="M3262" s="117"/>
      <c r="N3262" s="117"/>
      <c r="O3262" s="117"/>
      <c r="P3262" s="117"/>
      <c r="Q3262" s="117"/>
      <c r="R3262" s="117"/>
      <c r="S3262" s="117"/>
      <c r="T3262" s="117"/>
      <c r="U3262" s="117"/>
      <c r="V3262" s="117"/>
      <c r="W3262" s="117"/>
      <c r="X3262" s="117"/>
      <c r="Y3262" s="117"/>
      <c r="Z3262" s="117"/>
      <c r="AA3262" s="117"/>
      <c r="AB3262" s="117"/>
      <c r="AC3262" s="117"/>
      <c r="AD3262" s="117"/>
      <c r="AE3262" s="117"/>
      <c r="AF3262" s="5"/>
    </row>
    <row r="3263" ht="14.25" customHeight="1">
      <c r="A3263" s="5"/>
      <c r="B3263" s="5"/>
      <c r="C3263" s="5"/>
      <c r="D3263" s="5"/>
      <c r="E3263" s="62"/>
      <c r="F3263" s="62"/>
      <c r="G3263" s="62"/>
      <c r="H3263" s="130"/>
      <c r="I3263" s="117"/>
      <c r="J3263" s="117"/>
      <c r="K3263" s="117"/>
      <c r="L3263" s="117"/>
      <c r="M3263" s="117"/>
      <c r="N3263" s="117"/>
      <c r="O3263" s="117"/>
      <c r="P3263" s="117"/>
      <c r="Q3263" s="117"/>
      <c r="R3263" s="117"/>
      <c r="S3263" s="117"/>
      <c r="T3263" s="117"/>
      <c r="U3263" s="117"/>
      <c r="V3263" s="117"/>
      <c r="W3263" s="117"/>
      <c r="X3263" s="117"/>
      <c r="Y3263" s="117"/>
      <c r="Z3263" s="117"/>
      <c r="AA3263" s="117"/>
      <c r="AB3263" s="117"/>
      <c r="AC3263" s="117"/>
      <c r="AD3263" s="117"/>
      <c r="AE3263" s="117"/>
      <c r="AF3263" s="5"/>
    </row>
    <row r="3264" ht="14.25" customHeight="1">
      <c r="A3264" s="5"/>
      <c r="B3264" s="5"/>
      <c r="C3264" s="5"/>
      <c r="D3264" s="5"/>
      <c r="E3264" s="62"/>
      <c r="F3264" s="62"/>
      <c r="G3264" s="62"/>
      <c r="H3264" s="130"/>
      <c r="I3264" s="117"/>
      <c r="J3264" s="117"/>
      <c r="K3264" s="117"/>
      <c r="L3264" s="117"/>
      <c r="M3264" s="117"/>
      <c r="N3264" s="117"/>
      <c r="O3264" s="117"/>
      <c r="P3264" s="117"/>
      <c r="Q3264" s="117"/>
      <c r="R3264" s="117"/>
      <c r="S3264" s="117"/>
      <c r="T3264" s="117"/>
      <c r="U3264" s="117"/>
      <c r="V3264" s="117"/>
      <c r="W3264" s="117"/>
      <c r="X3264" s="117"/>
      <c r="Y3264" s="117"/>
      <c r="Z3264" s="117"/>
      <c r="AA3264" s="117"/>
      <c r="AB3264" s="117"/>
      <c r="AC3264" s="117"/>
      <c r="AD3264" s="117"/>
      <c r="AE3264" s="117"/>
      <c r="AF3264" s="5"/>
    </row>
    <row r="3265" ht="14.25" customHeight="1">
      <c r="A3265" s="5"/>
      <c r="B3265" s="5"/>
      <c r="C3265" s="5"/>
      <c r="D3265" s="5"/>
      <c r="E3265" s="62"/>
      <c r="F3265" s="62"/>
      <c r="G3265" s="62"/>
      <c r="H3265" s="130"/>
      <c r="I3265" s="117"/>
      <c r="J3265" s="117"/>
      <c r="K3265" s="117"/>
      <c r="L3265" s="117"/>
      <c r="M3265" s="117"/>
      <c r="N3265" s="117"/>
      <c r="O3265" s="117"/>
      <c r="P3265" s="117"/>
      <c r="Q3265" s="117"/>
      <c r="R3265" s="117"/>
      <c r="S3265" s="117"/>
      <c r="T3265" s="117"/>
      <c r="U3265" s="117"/>
      <c r="V3265" s="117"/>
      <c r="W3265" s="117"/>
      <c r="X3265" s="117"/>
      <c r="Y3265" s="117"/>
      <c r="Z3265" s="117"/>
      <c r="AA3265" s="117"/>
      <c r="AB3265" s="117"/>
      <c r="AC3265" s="117"/>
      <c r="AD3265" s="117"/>
      <c r="AE3265" s="117"/>
      <c r="AF3265" s="5"/>
    </row>
    <row r="3266" ht="14.25" customHeight="1">
      <c r="A3266" s="5"/>
      <c r="B3266" s="5"/>
      <c r="C3266" s="5"/>
      <c r="D3266" s="5"/>
      <c r="E3266" s="62"/>
      <c r="F3266" s="62"/>
      <c r="G3266" s="62"/>
      <c r="H3266" s="130"/>
      <c r="I3266" s="117"/>
      <c r="J3266" s="117"/>
      <c r="K3266" s="117"/>
      <c r="L3266" s="117"/>
      <c r="M3266" s="117"/>
      <c r="N3266" s="117"/>
      <c r="O3266" s="117"/>
      <c r="P3266" s="117"/>
      <c r="Q3266" s="117"/>
      <c r="R3266" s="117"/>
      <c r="S3266" s="117"/>
      <c r="T3266" s="117"/>
      <c r="U3266" s="117"/>
      <c r="V3266" s="117"/>
      <c r="W3266" s="117"/>
      <c r="X3266" s="117"/>
      <c r="Y3266" s="117"/>
      <c r="Z3266" s="117"/>
      <c r="AA3266" s="117"/>
      <c r="AB3266" s="117"/>
      <c r="AC3266" s="117"/>
      <c r="AD3266" s="117"/>
      <c r="AE3266" s="117"/>
      <c r="AF3266" s="5"/>
    </row>
    <row r="3267" ht="14.25" customHeight="1">
      <c r="A3267" s="5"/>
      <c r="B3267" s="5"/>
      <c r="C3267" s="5"/>
      <c r="D3267" s="5"/>
      <c r="E3267" s="62"/>
      <c r="F3267" s="62"/>
      <c r="G3267" s="62"/>
      <c r="H3267" s="130"/>
      <c r="I3267" s="117"/>
      <c r="J3267" s="117"/>
      <c r="K3267" s="117"/>
      <c r="L3267" s="117"/>
      <c r="M3267" s="117"/>
      <c r="N3267" s="117"/>
      <c r="O3267" s="117"/>
      <c r="P3267" s="117"/>
      <c r="Q3267" s="117"/>
      <c r="R3267" s="117"/>
      <c r="S3267" s="117"/>
      <c r="T3267" s="117"/>
      <c r="U3267" s="117"/>
      <c r="V3267" s="117"/>
      <c r="W3267" s="117"/>
      <c r="X3267" s="117"/>
      <c r="Y3267" s="117"/>
      <c r="Z3267" s="117"/>
      <c r="AA3267" s="117"/>
      <c r="AB3267" s="117"/>
      <c r="AC3267" s="117"/>
      <c r="AD3267" s="117"/>
      <c r="AE3267" s="117"/>
      <c r="AF3267" s="5"/>
    </row>
    <row r="3268" ht="14.25" customHeight="1">
      <c r="A3268" s="5"/>
      <c r="B3268" s="5"/>
      <c r="C3268" s="5"/>
      <c r="D3268" s="5"/>
      <c r="E3268" s="62"/>
      <c r="F3268" s="62"/>
      <c r="G3268" s="62"/>
      <c r="H3268" s="130"/>
      <c r="I3268" s="117"/>
      <c r="J3268" s="117"/>
      <c r="K3268" s="117"/>
      <c r="L3268" s="117"/>
      <c r="M3268" s="117"/>
      <c r="N3268" s="117"/>
      <c r="O3268" s="117"/>
      <c r="P3268" s="117"/>
      <c r="Q3268" s="117"/>
      <c r="R3268" s="117"/>
      <c r="S3268" s="117"/>
      <c r="T3268" s="117"/>
      <c r="U3268" s="117"/>
      <c r="V3268" s="117"/>
      <c r="W3268" s="117"/>
      <c r="X3268" s="117"/>
      <c r="Y3268" s="117"/>
      <c r="Z3268" s="117"/>
      <c r="AA3268" s="117"/>
      <c r="AB3268" s="117"/>
      <c r="AC3268" s="117"/>
      <c r="AD3268" s="117"/>
      <c r="AE3268" s="117"/>
      <c r="AF3268" s="5"/>
    </row>
    <row r="3269" ht="14.25" customHeight="1">
      <c r="A3269" s="5"/>
      <c r="B3269" s="5"/>
      <c r="C3269" s="5"/>
      <c r="D3269" s="5"/>
      <c r="E3269" s="62"/>
      <c r="F3269" s="62"/>
      <c r="G3269" s="62"/>
      <c r="H3269" s="130"/>
      <c r="I3269" s="117"/>
      <c r="J3269" s="117"/>
      <c r="K3269" s="117"/>
      <c r="L3269" s="117"/>
      <c r="M3269" s="117"/>
      <c r="N3269" s="117"/>
      <c r="O3269" s="117"/>
      <c r="P3269" s="117"/>
      <c r="Q3269" s="117"/>
      <c r="R3269" s="117"/>
      <c r="S3269" s="117"/>
      <c r="T3269" s="117"/>
      <c r="U3269" s="117"/>
      <c r="V3269" s="117"/>
      <c r="W3269" s="117"/>
      <c r="X3269" s="117"/>
      <c r="Y3269" s="117"/>
      <c r="Z3269" s="117"/>
      <c r="AA3269" s="117"/>
      <c r="AB3269" s="117"/>
      <c r="AC3269" s="117"/>
      <c r="AD3269" s="117"/>
      <c r="AE3269" s="117"/>
      <c r="AF3269" s="5"/>
    </row>
    <row r="3270" ht="14.25" customHeight="1">
      <c r="A3270" s="5"/>
      <c r="B3270" s="5"/>
      <c r="C3270" s="5"/>
      <c r="D3270" s="5"/>
      <c r="E3270" s="62"/>
      <c r="F3270" s="62"/>
      <c r="G3270" s="62"/>
      <c r="H3270" s="130"/>
      <c r="I3270" s="117"/>
      <c r="J3270" s="117"/>
      <c r="K3270" s="117"/>
      <c r="L3270" s="117"/>
      <c r="M3270" s="117"/>
      <c r="N3270" s="117"/>
      <c r="O3270" s="117"/>
      <c r="P3270" s="117"/>
      <c r="Q3270" s="117"/>
      <c r="R3270" s="117"/>
      <c r="S3270" s="117"/>
      <c r="T3270" s="117"/>
      <c r="U3270" s="117"/>
      <c r="V3270" s="117"/>
      <c r="W3270" s="117"/>
      <c r="X3270" s="117"/>
      <c r="Y3270" s="117"/>
      <c r="Z3270" s="117"/>
      <c r="AA3270" s="117"/>
      <c r="AB3270" s="117"/>
      <c r="AC3270" s="117"/>
      <c r="AD3270" s="117"/>
      <c r="AE3270" s="117"/>
      <c r="AF3270" s="5"/>
    </row>
    <row r="3271" ht="14.25" customHeight="1">
      <c r="A3271" s="5"/>
      <c r="B3271" s="5"/>
      <c r="C3271" s="5"/>
      <c r="D3271" s="5"/>
      <c r="E3271" s="62"/>
      <c r="F3271" s="62"/>
      <c r="G3271" s="62"/>
      <c r="H3271" s="130"/>
      <c r="I3271" s="117"/>
      <c r="J3271" s="117"/>
      <c r="K3271" s="117"/>
      <c r="L3271" s="117"/>
      <c r="M3271" s="117"/>
      <c r="N3271" s="117"/>
      <c r="O3271" s="117"/>
      <c r="P3271" s="117"/>
      <c r="Q3271" s="117"/>
      <c r="R3271" s="117"/>
      <c r="S3271" s="117"/>
      <c r="T3271" s="117"/>
      <c r="U3271" s="117"/>
      <c r="V3271" s="117"/>
      <c r="W3271" s="117"/>
      <c r="X3271" s="117"/>
      <c r="Y3271" s="117"/>
      <c r="Z3271" s="117"/>
      <c r="AA3271" s="117"/>
      <c r="AB3271" s="117"/>
      <c r="AC3271" s="117"/>
      <c r="AD3271" s="117"/>
      <c r="AE3271" s="117"/>
      <c r="AF3271" s="5"/>
    </row>
    <row r="3272" ht="14.25" customHeight="1">
      <c r="A3272" s="5"/>
      <c r="B3272" s="5"/>
      <c r="C3272" s="5"/>
      <c r="D3272" s="5"/>
      <c r="E3272" s="62"/>
      <c r="F3272" s="62"/>
      <c r="G3272" s="62"/>
      <c r="H3272" s="130"/>
      <c r="I3272" s="117"/>
      <c r="J3272" s="117"/>
      <c r="K3272" s="117"/>
      <c r="L3272" s="117"/>
      <c r="M3272" s="117"/>
      <c r="N3272" s="117"/>
      <c r="O3272" s="117"/>
      <c r="P3272" s="117"/>
      <c r="Q3272" s="117"/>
      <c r="R3272" s="117"/>
      <c r="S3272" s="117"/>
      <c r="T3272" s="117"/>
      <c r="U3272" s="117"/>
      <c r="V3272" s="117"/>
      <c r="W3272" s="117"/>
      <c r="X3272" s="117"/>
      <c r="Y3272" s="117"/>
      <c r="Z3272" s="117"/>
      <c r="AA3272" s="117"/>
      <c r="AB3272" s="117"/>
      <c r="AC3272" s="117"/>
      <c r="AD3272" s="117"/>
      <c r="AE3272" s="117"/>
      <c r="AF3272" s="5"/>
    </row>
    <row r="3273" ht="14.25" customHeight="1">
      <c r="A3273" s="5"/>
      <c r="B3273" s="5"/>
      <c r="C3273" s="5"/>
      <c r="D3273" s="5"/>
      <c r="E3273" s="62"/>
      <c r="F3273" s="62"/>
      <c r="G3273" s="62"/>
      <c r="H3273" s="130"/>
      <c r="I3273" s="117"/>
      <c r="J3273" s="117"/>
      <c r="K3273" s="117"/>
      <c r="L3273" s="117"/>
      <c r="M3273" s="117"/>
      <c r="N3273" s="117"/>
      <c r="O3273" s="117"/>
      <c r="P3273" s="117"/>
      <c r="Q3273" s="117"/>
      <c r="R3273" s="117"/>
      <c r="S3273" s="117"/>
      <c r="T3273" s="117"/>
      <c r="U3273" s="117"/>
      <c r="V3273" s="117"/>
      <c r="W3273" s="117"/>
      <c r="X3273" s="117"/>
      <c r="Y3273" s="117"/>
      <c r="Z3273" s="117"/>
      <c r="AA3273" s="117"/>
      <c r="AB3273" s="117"/>
      <c r="AC3273" s="117"/>
      <c r="AD3273" s="117"/>
      <c r="AE3273" s="117"/>
      <c r="AF3273" s="5"/>
    </row>
    <row r="3274" ht="14.25" customHeight="1">
      <c r="A3274" s="5"/>
      <c r="B3274" s="5"/>
      <c r="C3274" s="5"/>
      <c r="D3274" s="5"/>
      <c r="E3274" s="62"/>
      <c r="F3274" s="62"/>
      <c r="G3274" s="62"/>
      <c r="H3274" s="130"/>
      <c r="I3274" s="117"/>
      <c r="J3274" s="117"/>
      <c r="K3274" s="117"/>
      <c r="L3274" s="117"/>
      <c r="M3274" s="117"/>
      <c r="N3274" s="117"/>
      <c r="O3274" s="117"/>
      <c r="P3274" s="117"/>
      <c r="Q3274" s="117"/>
      <c r="R3274" s="117"/>
      <c r="S3274" s="117"/>
      <c r="T3274" s="117"/>
      <c r="U3274" s="117"/>
      <c r="V3274" s="117"/>
      <c r="W3274" s="117"/>
      <c r="X3274" s="117"/>
      <c r="Y3274" s="117"/>
      <c r="Z3274" s="117"/>
      <c r="AA3274" s="117"/>
      <c r="AB3274" s="117"/>
      <c r="AC3274" s="117"/>
      <c r="AD3274" s="117"/>
      <c r="AE3274" s="117"/>
      <c r="AF3274" s="5"/>
    </row>
    <row r="3275" ht="14.25" customHeight="1">
      <c r="A3275" s="5"/>
      <c r="B3275" s="5"/>
      <c r="C3275" s="5"/>
      <c r="D3275" s="5"/>
      <c r="E3275" s="62"/>
      <c r="F3275" s="62"/>
      <c r="G3275" s="62"/>
      <c r="H3275" s="130"/>
      <c r="I3275" s="117"/>
      <c r="J3275" s="117"/>
      <c r="K3275" s="117"/>
      <c r="L3275" s="117"/>
      <c r="M3275" s="117"/>
      <c r="N3275" s="117"/>
      <c r="O3275" s="117"/>
      <c r="P3275" s="117"/>
      <c r="Q3275" s="117"/>
      <c r="R3275" s="117"/>
      <c r="S3275" s="117"/>
      <c r="T3275" s="117"/>
      <c r="U3275" s="117"/>
      <c r="V3275" s="117"/>
      <c r="W3275" s="117"/>
      <c r="X3275" s="117"/>
      <c r="Y3275" s="117"/>
      <c r="Z3275" s="117"/>
      <c r="AA3275" s="117"/>
      <c r="AB3275" s="117"/>
      <c r="AC3275" s="117"/>
      <c r="AD3275" s="117"/>
      <c r="AE3275" s="117"/>
      <c r="AF3275" s="5"/>
    </row>
    <row r="3276" ht="14.25" customHeight="1">
      <c r="A3276" s="5"/>
      <c r="B3276" s="5"/>
      <c r="C3276" s="5"/>
      <c r="D3276" s="5"/>
      <c r="E3276" s="62"/>
      <c r="F3276" s="62"/>
      <c r="G3276" s="62"/>
      <c r="H3276" s="130"/>
      <c r="I3276" s="117"/>
      <c r="J3276" s="117"/>
      <c r="K3276" s="117"/>
      <c r="L3276" s="117"/>
      <c r="M3276" s="117"/>
      <c r="N3276" s="117"/>
      <c r="O3276" s="117"/>
      <c r="P3276" s="117"/>
      <c r="Q3276" s="117"/>
      <c r="R3276" s="117"/>
      <c r="S3276" s="117"/>
      <c r="T3276" s="117"/>
      <c r="U3276" s="117"/>
      <c r="V3276" s="117"/>
      <c r="W3276" s="117"/>
      <c r="X3276" s="117"/>
      <c r="Y3276" s="117"/>
      <c r="Z3276" s="117"/>
      <c r="AA3276" s="117"/>
      <c r="AB3276" s="117"/>
      <c r="AC3276" s="117"/>
      <c r="AD3276" s="117"/>
      <c r="AE3276" s="117"/>
      <c r="AF3276" s="5"/>
    </row>
    <row r="3277" ht="14.25" customHeight="1">
      <c r="A3277" s="5"/>
      <c r="B3277" s="5"/>
      <c r="C3277" s="5"/>
      <c r="D3277" s="5"/>
      <c r="E3277" s="62"/>
      <c r="F3277" s="62"/>
      <c r="G3277" s="62"/>
      <c r="H3277" s="130"/>
      <c r="I3277" s="117"/>
      <c r="J3277" s="117"/>
      <c r="K3277" s="117"/>
      <c r="L3277" s="117"/>
      <c r="M3277" s="117"/>
      <c r="N3277" s="117"/>
      <c r="O3277" s="117"/>
      <c r="P3277" s="117"/>
      <c r="Q3277" s="117"/>
      <c r="R3277" s="117"/>
      <c r="S3277" s="117"/>
      <c r="T3277" s="117"/>
      <c r="U3277" s="117"/>
      <c r="V3277" s="117"/>
      <c r="W3277" s="117"/>
      <c r="X3277" s="117"/>
      <c r="Y3277" s="117"/>
      <c r="Z3277" s="117"/>
      <c r="AA3277" s="117"/>
      <c r="AB3277" s="117"/>
      <c r="AC3277" s="117"/>
      <c r="AD3277" s="117"/>
      <c r="AE3277" s="117"/>
      <c r="AF3277" s="5"/>
    </row>
    <row r="3278" ht="14.25" customHeight="1">
      <c r="A3278" s="5"/>
      <c r="B3278" s="5"/>
      <c r="C3278" s="5"/>
      <c r="D3278" s="5"/>
      <c r="E3278" s="62"/>
      <c r="F3278" s="62"/>
      <c r="G3278" s="62"/>
      <c r="H3278" s="130"/>
      <c r="I3278" s="117"/>
      <c r="J3278" s="117"/>
      <c r="K3278" s="117"/>
      <c r="L3278" s="117"/>
      <c r="M3278" s="117"/>
      <c r="N3278" s="117"/>
      <c r="O3278" s="117"/>
      <c r="P3278" s="117"/>
      <c r="Q3278" s="117"/>
      <c r="R3278" s="117"/>
      <c r="S3278" s="117"/>
      <c r="T3278" s="117"/>
      <c r="U3278" s="117"/>
      <c r="V3278" s="117"/>
      <c r="W3278" s="117"/>
      <c r="X3278" s="117"/>
      <c r="Y3278" s="117"/>
      <c r="Z3278" s="117"/>
      <c r="AA3278" s="117"/>
      <c r="AB3278" s="117"/>
      <c r="AC3278" s="117"/>
      <c r="AD3278" s="117"/>
      <c r="AE3278" s="117"/>
      <c r="AF3278" s="5"/>
    </row>
    <row r="3279" ht="14.25" customHeight="1">
      <c r="A3279" s="5"/>
      <c r="B3279" s="5"/>
      <c r="C3279" s="5"/>
      <c r="D3279" s="5"/>
      <c r="E3279" s="62"/>
      <c r="F3279" s="62"/>
      <c r="G3279" s="62"/>
      <c r="H3279" s="130"/>
      <c r="I3279" s="117"/>
      <c r="J3279" s="117"/>
      <c r="K3279" s="117"/>
      <c r="L3279" s="117"/>
      <c r="M3279" s="117"/>
      <c r="N3279" s="117"/>
      <c r="O3279" s="117"/>
      <c r="P3279" s="117"/>
      <c r="Q3279" s="117"/>
      <c r="R3279" s="117"/>
      <c r="S3279" s="117"/>
      <c r="T3279" s="117"/>
      <c r="U3279" s="117"/>
      <c r="V3279" s="117"/>
      <c r="W3279" s="117"/>
      <c r="X3279" s="117"/>
      <c r="Y3279" s="117"/>
      <c r="Z3279" s="117"/>
      <c r="AA3279" s="117"/>
      <c r="AB3279" s="117"/>
      <c r="AC3279" s="117"/>
      <c r="AD3279" s="117"/>
      <c r="AE3279" s="117"/>
      <c r="AF3279" s="5"/>
    </row>
    <row r="3280" ht="14.25" customHeight="1">
      <c r="A3280" s="5"/>
      <c r="B3280" s="5"/>
      <c r="C3280" s="5"/>
      <c r="D3280" s="5"/>
      <c r="E3280" s="62"/>
      <c r="F3280" s="62"/>
      <c r="G3280" s="62"/>
      <c r="H3280" s="130"/>
      <c r="I3280" s="117"/>
      <c r="J3280" s="117"/>
      <c r="K3280" s="117"/>
      <c r="L3280" s="117"/>
      <c r="M3280" s="117"/>
      <c r="N3280" s="117"/>
      <c r="O3280" s="117"/>
      <c r="P3280" s="117"/>
      <c r="Q3280" s="117"/>
      <c r="R3280" s="117"/>
      <c r="S3280" s="117"/>
      <c r="T3280" s="117"/>
      <c r="U3280" s="117"/>
      <c r="V3280" s="117"/>
      <c r="W3280" s="117"/>
      <c r="X3280" s="117"/>
      <c r="Y3280" s="117"/>
      <c r="Z3280" s="117"/>
      <c r="AA3280" s="117"/>
      <c r="AB3280" s="117"/>
      <c r="AC3280" s="117"/>
      <c r="AD3280" s="117"/>
      <c r="AE3280" s="117"/>
      <c r="AF3280" s="5"/>
    </row>
    <row r="3281" ht="14.25" customHeight="1">
      <c r="A3281" s="5"/>
      <c r="B3281" s="5"/>
      <c r="C3281" s="5"/>
      <c r="D3281" s="5"/>
      <c r="E3281" s="62"/>
      <c r="F3281" s="62"/>
      <c r="G3281" s="62"/>
      <c r="H3281" s="130"/>
      <c r="I3281" s="117"/>
      <c r="J3281" s="117"/>
      <c r="K3281" s="117"/>
      <c r="L3281" s="117"/>
      <c r="M3281" s="117"/>
      <c r="N3281" s="117"/>
      <c r="O3281" s="117"/>
      <c r="P3281" s="117"/>
      <c r="Q3281" s="117"/>
      <c r="R3281" s="117"/>
      <c r="S3281" s="117"/>
      <c r="T3281" s="117"/>
      <c r="U3281" s="117"/>
      <c r="V3281" s="117"/>
      <c r="W3281" s="117"/>
      <c r="X3281" s="117"/>
      <c r="Y3281" s="117"/>
      <c r="Z3281" s="117"/>
      <c r="AA3281" s="117"/>
      <c r="AB3281" s="117"/>
      <c r="AC3281" s="117"/>
      <c r="AD3281" s="117"/>
      <c r="AE3281" s="117"/>
      <c r="AF3281" s="5"/>
    </row>
    <row r="3282" ht="14.25" customHeight="1">
      <c r="A3282" s="5"/>
      <c r="B3282" s="5"/>
      <c r="C3282" s="5"/>
      <c r="D3282" s="5"/>
      <c r="E3282" s="62"/>
      <c r="F3282" s="62"/>
      <c r="G3282" s="62"/>
      <c r="H3282" s="130"/>
      <c r="I3282" s="117"/>
      <c r="J3282" s="117"/>
      <c r="K3282" s="117"/>
      <c r="L3282" s="117"/>
      <c r="M3282" s="117"/>
      <c r="N3282" s="117"/>
      <c r="O3282" s="117"/>
      <c r="P3282" s="117"/>
      <c r="Q3282" s="117"/>
      <c r="R3282" s="117"/>
      <c r="S3282" s="117"/>
      <c r="T3282" s="117"/>
      <c r="U3282" s="117"/>
      <c r="V3282" s="117"/>
      <c r="W3282" s="117"/>
      <c r="X3282" s="117"/>
      <c r="Y3282" s="117"/>
      <c r="Z3282" s="117"/>
      <c r="AA3282" s="117"/>
      <c r="AB3282" s="117"/>
      <c r="AC3282" s="117"/>
      <c r="AD3282" s="117"/>
      <c r="AE3282" s="117"/>
      <c r="AF3282" s="5"/>
    </row>
    <row r="3283" ht="14.25" customHeight="1">
      <c r="A3283" s="5"/>
      <c r="B3283" s="5"/>
      <c r="C3283" s="5"/>
      <c r="D3283" s="5"/>
      <c r="E3283" s="62"/>
      <c r="F3283" s="62"/>
      <c r="G3283" s="62"/>
      <c r="H3283" s="130"/>
      <c r="I3283" s="117"/>
      <c r="J3283" s="117"/>
      <c r="K3283" s="117"/>
      <c r="L3283" s="117"/>
      <c r="M3283" s="117"/>
      <c r="N3283" s="117"/>
      <c r="O3283" s="117"/>
      <c r="P3283" s="117"/>
      <c r="Q3283" s="117"/>
      <c r="R3283" s="117"/>
      <c r="S3283" s="117"/>
      <c r="T3283" s="117"/>
      <c r="U3283" s="117"/>
      <c r="V3283" s="117"/>
      <c r="W3283" s="117"/>
      <c r="X3283" s="117"/>
      <c r="Y3283" s="117"/>
      <c r="Z3283" s="117"/>
      <c r="AA3283" s="117"/>
      <c r="AB3283" s="117"/>
      <c r="AC3283" s="117"/>
      <c r="AD3283" s="117"/>
      <c r="AE3283" s="117"/>
      <c r="AF3283" s="5"/>
    </row>
    <row r="3284" ht="14.25" customHeight="1">
      <c r="A3284" s="5"/>
      <c r="B3284" s="5"/>
      <c r="C3284" s="5"/>
      <c r="D3284" s="5"/>
      <c r="E3284" s="62"/>
      <c r="F3284" s="62"/>
      <c r="G3284" s="62"/>
      <c r="H3284" s="130"/>
      <c r="I3284" s="117"/>
      <c r="J3284" s="117"/>
      <c r="K3284" s="117"/>
      <c r="L3284" s="117"/>
      <c r="M3284" s="117"/>
      <c r="N3284" s="117"/>
      <c r="O3284" s="117"/>
      <c r="P3284" s="117"/>
      <c r="Q3284" s="117"/>
      <c r="R3284" s="117"/>
      <c r="S3284" s="117"/>
      <c r="T3284" s="117"/>
      <c r="U3284" s="117"/>
      <c r="V3284" s="117"/>
      <c r="W3284" s="117"/>
      <c r="X3284" s="117"/>
      <c r="Y3284" s="117"/>
      <c r="Z3284" s="117"/>
      <c r="AA3284" s="117"/>
      <c r="AB3284" s="117"/>
      <c r="AC3284" s="117"/>
      <c r="AD3284" s="117"/>
      <c r="AE3284" s="117"/>
      <c r="AF3284" s="5"/>
    </row>
    <row r="3285" ht="14.25" customHeight="1">
      <c r="A3285" s="5"/>
      <c r="B3285" s="5"/>
      <c r="C3285" s="5"/>
      <c r="D3285" s="5"/>
      <c r="E3285" s="62"/>
      <c r="F3285" s="62"/>
      <c r="G3285" s="62"/>
      <c r="H3285" s="130"/>
      <c r="I3285" s="117"/>
      <c r="J3285" s="117"/>
      <c r="K3285" s="117"/>
      <c r="L3285" s="117"/>
      <c r="M3285" s="117"/>
      <c r="N3285" s="117"/>
      <c r="O3285" s="117"/>
      <c r="P3285" s="117"/>
      <c r="Q3285" s="117"/>
      <c r="R3285" s="117"/>
      <c r="S3285" s="117"/>
      <c r="T3285" s="117"/>
      <c r="U3285" s="117"/>
      <c r="V3285" s="117"/>
      <c r="W3285" s="117"/>
      <c r="X3285" s="117"/>
      <c r="Y3285" s="117"/>
      <c r="Z3285" s="117"/>
      <c r="AA3285" s="117"/>
      <c r="AB3285" s="117"/>
      <c r="AC3285" s="117"/>
      <c r="AD3285" s="117"/>
      <c r="AE3285" s="117"/>
      <c r="AF3285" s="5"/>
    </row>
    <row r="3286" ht="14.25" customHeight="1">
      <c r="A3286" s="5"/>
      <c r="B3286" s="5"/>
      <c r="C3286" s="5"/>
      <c r="D3286" s="5"/>
      <c r="E3286" s="62"/>
      <c r="F3286" s="62"/>
      <c r="G3286" s="62"/>
      <c r="H3286" s="130"/>
      <c r="I3286" s="117"/>
      <c r="J3286" s="117"/>
      <c r="K3286" s="117"/>
      <c r="L3286" s="117"/>
      <c r="M3286" s="117"/>
      <c r="N3286" s="117"/>
      <c r="O3286" s="117"/>
      <c r="P3286" s="117"/>
      <c r="Q3286" s="117"/>
      <c r="R3286" s="117"/>
      <c r="S3286" s="117"/>
      <c r="T3286" s="117"/>
      <c r="U3286" s="117"/>
      <c r="V3286" s="117"/>
      <c r="W3286" s="117"/>
      <c r="X3286" s="117"/>
      <c r="Y3286" s="117"/>
      <c r="Z3286" s="117"/>
      <c r="AA3286" s="117"/>
      <c r="AB3286" s="117"/>
      <c r="AC3286" s="117"/>
      <c r="AD3286" s="117"/>
      <c r="AE3286" s="117"/>
      <c r="AF3286" s="5"/>
    </row>
    <row r="3287" ht="14.25" customHeight="1">
      <c r="A3287" s="5"/>
      <c r="B3287" s="5"/>
      <c r="C3287" s="5"/>
      <c r="D3287" s="5"/>
      <c r="E3287" s="62"/>
      <c r="F3287" s="62"/>
      <c r="G3287" s="62"/>
      <c r="H3287" s="130"/>
      <c r="I3287" s="117"/>
      <c r="J3287" s="117"/>
      <c r="K3287" s="117"/>
      <c r="L3287" s="117"/>
      <c r="M3287" s="117"/>
      <c r="N3287" s="117"/>
      <c r="O3287" s="117"/>
      <c r="P3287" s="117"/>
      <c r="Q3287" s="117"/>
      <c r="R3287" s="117"/>
      <c r="S3287" s="117"/>
      <c r="T3287" s="117"/>
      <c r="U3287" s="117"/>
      <c r="V3287" s="117"/>
      <c r="W3287" s="117"/>
      <c r="X3287" s="117"/>
      <c r="Y3287" s="117"/>
      <c r="Z3287" s="117"/>
      <c r="AA3287" s="117"/>
      <c r="AB3287" s="117"/>
      <c r="AC3287" s="117"/>
      <c r="AD3287" s="117"/>
      <c r="AE3287" s="117"/>
      <c r="AF3287" s="5"/>
    </row>
    <row r="3288" ht="14.25" customHeight="1">
      <c r="A3288" s="5"/>
      <c r="B3288" s="5"/>
      <c r="C3288" s="5"/>
      <c r="D3288" s="5"/>
      <c r="E3288" s="62"/>
      <c r="F3288" s="62"/>
      <c r="G3288" s="62"/>
      <c r="H3288" s="130"/>
      <c r="I3288" s="117"/>
      <c r="J3288" s="117"/>
      <c r="K3288" s="117"/>
      <c r="L3288" s="117"/>
      <c r="M3288" s="117"/>
      <c r="N3288" s="117"/>
      <c r="O3288" s="117"/>
      <c r="P3288" s="117"/>
      <c r="Q3288" s="117"/>
      <c r="R3288" s="117"/>
      <c r="S3288" s="117"/>
      <c r="T3288" s="117"/>
      <c r="U3288" s="117"/>
      <c r="V3288" s="117"/>
      <c r="W3288" s="117"/>
      <c r="X3288" s="117"/>
      <c r="Y3288" s="117"/>
      <c r="Z3288" s="117"/>
      <c r="AA3288" s="117"/>
      <c r="AB3288" s="117"/>
      <c r="AC3288" s="117"/>
      <c r="AD3288" s="117"/>
      <c r="AE3288" s="117"/>
      <c r="AF3288" s="5"/>
    </row>
    <row r="3289" ht="14.25" customHeight="1">
      <c r="A3289" s="5"/>
      <c r="B3289" s="5"/>
      <c r="C3289" s="5"/>
      <c r="D3289" s="5"/>
      <c r="E3289" s="62"/>
      <c r="F3289" s="62"/>
      <c r="G3289" s="62"/>
      <c r="H3289" s="130"/>
      <c r="I3289" s="117"/>
      <c r="J3289" s="117"/>
      <c r="K3289" s="117"/>
      <c r="L3289" s="117"/>
      <c r="M3289" s="117"/>
      <c r="N3289" s="117"/>
      <c r="O3289" s="117"/>
      <c r="P3289" s="117"/>
      <c r="Q3289" s="117"/>
      <c r="R3289" s="117"/>
      <c r="S3289" s="117"/>
      <c r="T3289" s="117"/>
      <c r="U3289" s="117"/>
      <c r="V3289" s="117"/>
      <c r="W3289" s="117"/>
      <c r="X3289" s="117"/>
      <c r="Y3289" s="117"/>
      <c r="Z3289" s="117"/>
      <c r="AA3289" s="117"/>
      <c r="AB3289" s="117"/>
      <c r="AC3289" s="117"/>
      <c r="AD3289" s="117"/>
      <c r="AE3289" s="117"/>
      <c r="AF3289" s="5"/>
    </row>
    <row r="3290" ht="14.25" customHeight="1">
      <c r="A3290" s="5"/>
      <c r="B3290" s="5"/>
      <c r="C3290" s="5"/>
      <c r="D3290" s="5"/>
      <c r="E3290" s="62"/>
      <c r="F3290" s="62"/>
      <c r="G3290" s="62"/>
      <c r="H3290" s="130"/>
      <c r="I3290" s="117"/>
      <c r="J3290" s="117"/>
      <c r="K3290" s="117"/>
      <c r="L3290" s="117"/>
      <c r="M3290" s="117"/>
      <c r="N3290" s="117"/>
      <c r="O3290" s="117"/>
      <c r="P3290" s="117"/>
      <c r="Q3290" s="117"/>
      <c r="R3290" s="117"/>
      <c r="S3290" s="117"/>
      <c r="T3290" s="117"/>
      <c r="U3290" s="117"/>
      <c r="V3290" s="117"/>
      <c r="W3290" s="117"/>
      <c r="X3290" s="117"/>
      <c r="Y3290" s="117"/>
      <c r="Z3290" s="117"/>
      <c r="AA3290" s="117"/>
      <c r="AB3290" s="117"/>
      <c r="AC3290" s="117"/>
      <c r="AD3290" s="117"/>
      <c r="AE3290" s="117"/>
      <c r="AF3290" s="5"/>
    </row>
    <row r="3291" ht="14.25" customHeight="1">
      <c r="A3291" s="5"/>
      <c r="B3291" s="5"/>
      <c r="C3291" s="5"/>
      <c r="D3291" s="5"/>
      <c r="E3291" s="62"/>
      <c r="F3291" s="62"/>
      <c r="G3291" s="62"/>
      <c r="H3291" s="130"/>
      <c r="I3291" s="117"/>
      <c r="J3291" s="117"/>
      <c r="K3291" s="117"/>
      <c r="L3291" s="117"/>
      <c r="M3291" s="117"/>
      <c r="N3291" s="117"/>
      <c r="O3291" s="117"/>
      <c r="P3291" s="117"/>
      <c r="Q3291" s="117"/>
      <c r="R3291" s="117"/>
      <c r="S3291" s="117"/>
      <c r="T3291" s="117"/>
      <c r="U3291" s="117"/>
      <c r="V3291" s="117"/>
      <c r="W3291" s="117"/>
      <c r="X3291" s="117"/>
      <c r="Y3291" s="117"/>
      <c r="Z3291" s="117"/>
      <c r="AA3291" s="117"/>
      <c r="AB3291" s="117"/>
      <c r="AC3291" s="117"/>
      <c r="AD3291" s="117"/>
      <c r="AE3291" s="117"/>
      <c r="AF3291" s="5"/>
    </row>
    <row r="3292" ht="14.25" customHeight="1">
      <c r="A3292" s="5"/>
      <c r="B3292" s="5"/>
      <c r="C3292" s="5"/>
      <c r="D3292" s="5"/>
      <c r="E3292" s="62"/>
      <c r="F3292" s="62"/>
      <c r="G3292" s="62"/>
      <c r="H3292" s="130"/>
      <c r="I3292" s="117"/>
      <c r="J3292" s="117"/>
      <c r="K3292" s="117"/>
      <c r="L3292" s="117"/>
      <c r="M3292" s="117"/>
      <c r="N3292" s="117"/>
      <c r="O3292" s="117"/>
      <c r="P3292" s="117"/>
      <c r="Q3292" s="117"/>
      <c r="R3292" s="117"/>
      <c r="S3292" s="117"/>
      <c r="T3292" s="117"/>
      <c r="U3292" s="117"/>
      <c r="V3292" s="117"/>
      <c r="W3292" s="117"/>
      <c r="X3292" s="117"/>
      <c r="Y3292" s="117"/>
      <c r="Z3292" s="117"/>
      <c r="AA3292" s="117"/>
      <c r="AB3292" s="117"/>
      <c r="AC3292" s="117"/>
      <c r="AD3292" s="117"/>
      <c r="AE3292" s="117"/>
      <c r="AF3292" s="5"/>
    </row>
    <row r="3293" ht="14.25" customHeight="1">
      <c r="A3293" s="5"/>
      <c r="B3293" s="5"/>
      <c r="C3293" s="5"/>
      <c r="D3293" s="5"/>
      <c r="E3293" s="62"/>
      <c r="F3293" s="62"/>
      <c r="G3293" s="62"/>
      <c r="H3293" s="130"/>
      <c r="I3293" s="117"/>
      <c r="J3293" s="117"/>
      <c r="K3293" s="117"/>
      <c r="L3293" s="117"/>
      <c r="M3293" s="117"/>
      <c r="N3293" s="117"/>
      <c r="O3293" s="117"/>
      <c r="P3293" s="117"/>
      <c r="Q3293" s="117"/>
      <c r="R3293" s="117"/>
      <c r="S3293" s="117"/>
      <c r="T3293" s="117"/>
      <c r="U3293" s="117"/>
      <c r="V3293" s="117"/>
      <c r="W3293" s="117"/>
      <c r="X3293" s="117"/>
      <c r="Y3293" s="117"/>
      <c r="Z3293" s="117"/>
      <c r="AA3293" s="117"/>
      <c r="AB3293" s="117"/>
      <c r="AC3293" s="117"/>
      <c r="AD3293" s="117"/>
      <c r="AE3293" s="117"/>
      <c r="AF3293" s="5"/>
    </row>
    <row r="3294" ht="14.25" customHeight="1">
      <c r="A3294" s="5"/>
      <c r="B3294" s="5"/>
      <c r="C3294" s="5"/>
      <c r="D3294" s="5"/>
      <c r="E3294" s="62"/>
      <c r="F3294" s="62"/>
      <c r="G3294" s="62"/>
      <c r="H3294" s="130"/>
      <c r="I3294" s="117"/>
      <c r="J3294" s="117"/>
      <c r="K3294" s="117"/>
      <c r="L3294" s="117"/>
      <c r="M3294" s="117"/>
      <c r="N3294" s="117"/>
      <c r="O3294" s="117"/>
      <c r="P3294" s="117"/>
      <c r="Q3294" s="117"/>
      <c r="R3294" s="117"/>
      <c r="S3294" s="117"/>
      <c r="T3294" s="117"/>
      <c r="U3294" s="117"/>
      <c r="V3294" s="117"/>
      <c r="W3294" s="117"/>
      <c r="X3294" s="117"/>
      <c r="Y3294" s="117"/>
      <c r="Z3294" s="117"/>
      <c r="AA3294" s="117"/>
      <c r="AB3294" s="117"/>
      <c r="AC3294" s="117"/>
      <c r="AD3294" s="117"/>
      <c r="AE3294" s="117"/>
      <c r="AF3294" s="5"/>
    </row>
    <row r="3295" ht="14.25" customHeight="1">
      <c r="A3295" s="5"/>
      <c r="B3295" s="5"/>
      <c r="C3295" s="5"/>
      <c r="D3295" s="5"/>
      <c r="E3295" s="62"/>
      <c r="F3295" s="62"/>
      <c r="G3295" s="62"/>
      <c r="H3295" s="130"/>
      <c r="I3295" s="117"/>
      <c r="J3295" s="117"/>
      <c r="K3295" s="117"/>
      <c r="L3295" s="117"/>
      <c r="M3295" s="117"/>
      <c r="N3295" s="117"/>
      <c r="O3295" s="117"/>
      <c r="P3295" s="117"/>
      <c r="Q3295" s="117"/>
      <c r="R3295" s="117"/>
      <c r="S3295" s="117"/>
      <c r="T3295" s="117"/>
      <c r="U3295" s="117"/>
      <c r="V3295" s="117"/>
      <c r="W3295" s="117"/>
      <c r="X3295" s="117"/>
      <c r="Y3295" s="117"/>
      <c r="Z3295" s="117"/>
      <c r="AA3295" s="117"/>
      <c r="AB3295" s="117"/>
      <c r="AC3295" s="117"/>
      <c r="AD3295" s="117"/>
      <c r="AE3295" s="117"/>
      <c r="AF3295" s="5"/>
    </row>
    <row r="3296" ht="14.25" customHeight="1">
      <c r="A3296" s="5"/>
      <c r="B3296" s="5"/>
      <c r="C3296" s="5"/>
      <c r="D3296" s="5"/>
      <c r="E3296" s="62"/>
      <c r="F3296" s="62"/>
      <c r="G3296" s="62"/>
      <c r="H3296" s="130"/>
      <c r="I3296" s="117"/>
      <c r="J3296" s="117"/>
      <c r="K3296" s="117"/>
      <c r="L3296" s="117"/>
      <c r="M3296" s="117"/>
      <c r="N3296" s="117"/>
      <c r="O3296" s="117"/>
      <c r="P3296" s="117"/>
      <c r="Q3296" s="117"/>
      <c r="R3296" s="117"/>
      <c r="S3296" s="117"/>
      <c r="T3296" s="117"/>
      <c r="U3296" s="117"/>
      <c r="V3296" s="117"/>
      <c r="W3296" s="117"/>
      <c r="X3296" s="117"/>
      <c r="Y3296" s="117"/>
      <c r="Z3296" s="117"/>
      <c r="AA3296" s="117"/>
      <c r="AB3296" s="117"/>
      <c r="AC3296" s="117"/>
      <c r="AD3296" s="117"/>
      <c r="AE3296" s="117"/>
      <c r="AF3296" s="5"/>
    </row>
    <row r="3297" ht="14.25" customHeight="1">
      <c r="A3297" s="5"/>
      <c r="B3297" s="5"/>
      <c r="C3297" s="5"/>
      <c r="D3297" s="5"/>
      <c r="E3297" s="62"/>
      <c r="F3297" s="62"/>
      <c r="G3297" s="62"/>
      <c r="H3297" s="130"/>
      <c r="I3297" s="117"/>
      <c r="J3297" s="117"/>
      <c r="K3297" s="117"/>
      <c r="L3297" s="117"/>
      <c r="M3297" s="117"/>
      <c r="N3297" s="117"/>
      <c r="O3297" s="117"/>
      <c r="P3297" s="117"/>
      <c r="Q3297" s="117"/>
      <c r="R3297" s="117"/>
      <c r="S3297" s="117"/>
      <c r="T3297" s="117"/>
      <c r="U3297" s="117"/>
      <c r="V3297" s="117"/>
      <c r="W3297" s="117"/>
      <c r="X3297" s="117"/>
      <c r="Y3297" s="117"/>
      <c r="Z3297" s="117"/>
      <c r="AA3297" s="117"/>
      <c r="AB3297" s="117"/>
      <c r="AC3297" s="117"/>
      <c r="AD3297" s="117"/>
      <c r="AE3297" s="117"/>
      <c r="AF3297" s="5"/>
    </row>
    <row r="3298" ht="14.25" customHeight="1">
      <c r="A3298" s="5"/>
      <c r="B3298" s="5"/>
      <c r="C3298" s="5"/>
      <c r="D3298" s="5"/>
      <c r="E3298" s="62"/>
      <c r="F3298" s="62"/>
      <c r="G3298" s="62"/>
      <c r="H3298" s="130"/>
      <c r="I3298" s="117"/>
      <c r="J3298" s="117"/>
      <c r="K3298" s="117"/>
      <c r="L3298" s="117"/>
      <c r="M3298" s="117"/>
      <c r="N3298" s="117"/>
      <c r="O3298" s="117"/>
      <c r="P3298" s="117"/>
      <c r="Q3298" s="117"/>
      <c r="R3298" s="117"/>
      <c r="S3298" s="117"/>
      <c r="T3298" s="117"/>
      <c r="U3298" s="117"/>
      <c r="V3298" s="117"/>
      <c r="W3298" s="117"/>
      <c r="X3298" s="117"/>
      <c r="Y3298" s="117"/>
      <c r="Z3298" s="117"/>
      <c r="AA3298" s="117"/>
      <c r="AB3298" s="117"/>
      <c r="AC3298" s="117"/>
      <c r="AD3298" s="117"/>
      <c r="AE3298" s="117"/>
      <c r="AF3298" s="5"/>
    </row>
    <row r="3299" ht="14.25" customHeight="1">
      <c r="A3299" s="5"/>
      <c r="B3299" s="5"/>
      <c r="C3299" s="5"/>
      <c r="D3299" s="5"/>
      <c r="E3299" s="62"/>
      <c r="F3299" s="62"/>
      <c r="G3299" s="62"/>
      <c r="H3299" s="130"/>
      <c r="I3299" s="117"/>
      <c r="J3299" s="117"/>
      <c r="K3299" s="117"/>
      <c r="L3299" s="117"/>
      <c r="M3299" s="117"/>
      <c r="N3299" s="117"/>
      <c r="O3299" s="117"/>
      <c r="P3299" s="117"/>
      <c r="Q3299" s="117"/>
      <c r="R3299" s="117"/>
      <c r="S3299" s="117"/>
      <c r="T3299" s="117"/>
      <c r="U3299" s="117"/>
      <c r="V3299" s="117"/>
      <c r="W3299" s="117"/>
      <c r="X3299" s="117"/>
      <c r="Y3299" s="117"/>
      <c r="Z3299" s="117"/>
      <c r="AA3299" s="117"/>
      <c r="AB3299" s="117"/>
      <c r="AC3299" s="117"/>
      <c r="AD3299" s="117"/>
      <c r="AE3299" s="117"/>
      <c r="AF3299" s="5"/>
    </row>
    <row r="3300" ht="14.25" customHeight="1">
      <c r="A3300" s="5"/>
      <c r="B3300" s="5"/>
      <c r="C3300" s="5"/>
      <c r="D3300" s="5"/>
      <c r="E3300" s="62"/>
      <c r="F3300" s="62"/>
      <c r="G3300" s="62"/>
      <c r="H3300" s="130"/>
      <c r="I3300" s="117"/>
      <c r="J3300" s="117"/>
      <c r="K3300" s="117"/>
      <c r="L3300" s="117"/>
      <c r="M3300" s="117"/>
      <c r="N3300" s="117"/>
      <c r="O3300" s="117"/>
      <c r="P3300" s="117"/>
      <c r="Q3300" s="117"/>
      <c r="R3300" s="117"/>
      <c r="S3300" s="117"/>
      <c r="T3300" s="117"/>
      <c r="U3300" s="117"/>
      <c r="V3300" s="117"/>
      <c r="W3300" s="117"/>
      <c r="X3300" s="117"/>
      <c r="Y3300" s="117"/>
      <c r="Z3300" s="117"/>
      <c r="AA3300" s="117"/>
      <c r="AB3300" s="117"/>
      <c r="AC3300" s="117"/>
      <c r="AD3300" s="117"/>
      <c r="AE3300" s="117"/>
      <c r="AF3300" s="5"/>
    </row>
    <row r="3301" ht="14.25" customHeight="1">
      <c r="A3301" s="5"/>
      <c r="B3301" s="5"/>
      <c r="C3301" s="5"/>
      <c r="D3301" s="5"/>
      <c r="E3301" s="62"/>
      <c r="F3301" s="62"/>
      <c r="G3301" s="62"/>
      <c r="H3301" s="130"/>
      <c r="I3301" s="117"/>
      <c r="J3301" s="117"/>
      <c r="K3301" s="117"/>
      <c r="L3301" s="117"/>
      <c r="M3301" s="117"/>
      <c r="N3301" s="117"/>
      <c r="O3301" s="117"/>
      <c r="P3301" s="117"/>
      <c r="Q3301" s="117"/>
      <c r="R3301" s="117"/>
      <c r="S3301" s="117"/>
      <c r="T3301" s="117"/>
      <c r="U3301" s="117"/>
      <c r="V3301" s="117"/>
      <c r="W3301" s="117"/>
      <c r="X3301" s="117"/>
      <c r="Y3301" s="117"/>
      <c r="Z3301" s="117"/>
      <c r="AA3301" s="117"/>
      <c r="AB3301" s="117"/>
      <c r="AC3301" s="117"/>
      <c r="AD3301" s="117"/>
      <c r="AE3301" s="117"/>
      <c r="AF3301" s="5"/>
    </row>
    <row r="3302" ht="14.25" customHeight="1">
      <c r="A3302" s="5"/>
      <c r="B3302" s="5"/>
      <c r="C3302" s="5"/>
      <c r="D3302" s="5"/>
      <c r="E3302" s="62"/>
      <c r="F3302" s="62"/>
      <c r="G3302" s="62"/>
      <c r="H3302" s="130"/>
      <c r="I3302" s="117"/>
      <c r="J3302" s="117"/>
      <c r="K3302" s="117"/>
      <c r="L3302" s="117"/>
      <c r="M3302" s="117"/>
      <c r="N3302" s="117"/>
      <c r="O3302" s="117"/>
      <c r="P3302" s="117"/>
      <c r="Q3302" s="117"/>
      <c r="R3302" s="117"/>
      <c r="S3302" s="117"/>
      <c r="T3302" s="117"/>
      <c r="U3302" s="117"/>
      <c r="V3302" s="117"/>
      <c r="W3302" s="117"/>
      <c r="X3302" s="117"/>
      <c r="Y3302" s="117"/>
      <c r="Z3302" s="117"/>
      <c r="AA3302" s="117"/>
      <c r="AB3302" s="117"/>
      <c r="AC3302" s="117"/>
      <c r="AD3302" s="117"/>
      <c r="AE3302" s="117"/>
      <c r="AF3302" s="5"/>
    </row>
    <row r="3303" ht="14.25" customHeight="1">
      <c r="A3303" s="5"/>
      <c r="B3303" s="5"/>
      <c r="C3303" s="5"/>
      <c r="D3303" s="5"/>
      <c r="E3303" s="62"/>
      <c r="F3303" s="62"/>
      <c r="G3303" s="62"/>
      <c r="H3303" s="130"/>
      <c r="I3303" s="117"/>
      <c r="J3303" s="117"/>
      <c r="K3303" s="117"/>
      <c r="L3303" s="117"/>
      <c r="M3303" s="117"/>
      <c r="N3303" s="117"/>
      <c r="O3303" s="117"/>
      <c r="P3303" s="117"/>
      <c r="Q3303" s="117"/>
      <c r="R3303" s="117"/>
      <c r="S3303" s="117"/>
      <c r="T3303" s="117"/>
      <c r="U3303" s="117"/>
      <c r="V3303" s="117"/>
      <c r="W3303" s="117"/>
      <c r="X3303" s="117"/>
      <c r="Y3303" s="117"/>
      <c r="Z3303" s="117"/>
      <c r="AA3303" s="117"/>
      <c r="AB3303" s="117"/>
      <c r="AC3303" s="117"/>
      <c r="AD3303" s="117"/>
      <c r="AE3303" s="117"/>
      <c r="AF3303" s="5"/>
    </row>
    <row r="3304" ht="14.25" customHeight="1">
      <c r="A3304" s="5"/>
      <c r="B3304" s="5"/>
      <c r="C3304" s="5"/>
      <c r="D3304" s="5"/>
      <c r="E3304" s="62"/>
      <c r="F3304" s="62"/>
      <c r="G3304" s="62"/>
      <c r="H3304" s="130"/>
      <c r="I3304" s="117"/>
      <c r="J3304" s="117"/>
      <c r="K3304" s="117"/>
      <c r="L3304" s="117"/>
      <c r="M3304" s="117"/>
      <c r="N3304" s="117"/>
      <c r="O3304" s="117"/>
      <c r="P3304" s="117"/>
      <c r="Q3304" s="117"/>
      <c r="R3304" s="117"/>
      <c r="S3304" s="117"/>
      <c r="T3304" s="117"/>
      <c r="U3304" s="117"/>
      <c r="V3304" s="117"/>
      <c r="W3304" s="117"/>
      <c r="X3304" s="117"/>
      <c r="Y3304" s="117"/>
      <c r="Z3304" s="117"/>
      <c r="AA3304" s="117"/>
      <c r="AB3304" s="117"/>
      <c r="AC3304" s="117"/>
      <c r="AD3304" s="117"/>
      <c r="AE3304" s="117"/>
      <c r="AF3304" s="5"/>
    </row>
    <row r="3305" ht="14.25" customHeight="1">
      <c r="A3305" s="5"/>
      <c r="B3305" s="5"/>
      <c r="C3305" s="5"/>
      <c r="D3305" s="5"/>
      <c r="E3305" s="62"/>
      <c r="F3305" s="62"/>
      <c r="G3305" s="62"/>
      <c r="H3305" s="130"/>
      <c r="I3305" s="117"/>
      <c r="J3305" s="117"/>
      <c r="K3305" s="117"/>
      <c r="L3305" s="117"/>
      <c r="M3305" s="117"/>
      <c r="N3305" s="117"/>
      <c r="O3305" s="117"/>
      <c r="P3305" s="117"/>
      <c r="Q3305" s="117"/>
      <c r="R3305" s="117"/>
      <c r="S3305" s="117"/>
      <c r="T3305" s="117"/>
      <c r="U3305" s="117"/>
      <c r="V3305" s="117"/>
      <c r="W3305" s="117"/>
      <c r="X3305" s="117"/>
      <c r="Y3305" s="117"/>
      <c r="Z3305" s="117"/>
      <c r="AA3305" s="117"/>
      <c r="AB3305" s="117"/>
      <c r="AC3305" s="117"/>
      <c r="AD3305" s="117"/>
      <c r="AE3305" s="117"/>
      <c r="AF3305" s="5"/>
    </row>
    <row r="3306" ht="14.25" customHeight="1">
      <c r="A3306" s="5"/>
      <c r="B3306" s="5"/>
      <c r="C3306" s="5"/>
      <c r="D3306" s="5"/>
      <c r="E3306" s="62"/>
      <c r="F3306" s="62"/>
      <c r="G3306" s="62"/>
      <c r="H3306" s="130"/>
      <c r="I3306" s="117"/>
      <c r="J3306" s="117"/>
      <c r="K3306" s="117"/>
      <c r="L3306" s="117"/>
      <c r="M3306" s="117"/>
      <c r="N3306" s="117"/>
      <c r="O3306" s="117"/>
      <c r="P3306" s="117"/>
      <c r="Q3306" s="117"/>
      <c r="R3306" s="117"/>
      <c r="S3306" s="117"/>
      <c r="T3306" s="117"/>
      <c r="U3306" s="117"/>
      <c r="V3306" s="117"/>
      <c r="W3306" s="117"/>
      <c r="X3306" s="117"/>
      <c r="Y3306" s="117"/>
      <c r="Z3306" s="117"/>
      <c r="AA3306" s="117"/>
      <c r="AB3306" s="117"/>
      <c r="AC3306" s="117"/>
      <c r="AD3306" s="117"/>
      <c r="AE3306" s="117"/>
      <c r="AF3306" s="5"/>
    </row>
    <row r="3307" ht="14.25" customHeight="1">
      <c r="A3307" s="5"/>
      <c r="B3307" s="5"/>
      <c r="C3307" s="5"/>
      <c r="D3307" s="5"/>
      <c r="E3307" s="62"/>
      <c r="F3307" s="62"/>
      <c r="G3307" s="62"/>
      <c r="H3307" s="130"/>
      <c r="I3307" s="117"/>
      <c r="J3307" s="117"/>
      <c r="K3307" s="117"/>
      <c r="L3307" s="117"/>
      <c r="M3307" s="117"/>
      <c r="N3307" s="117"/>
      <c r="O3307" s="117"/>
      <c r="P3307" s="117"/>
      <c r="Q3307" s="117"/>
      <c r="R3307" s="117"/>
      <c r="S3307" s="117"/>
      <c r="T3307" s="117"/>
      <c r="U3307" s="117"/>
      <c r="V3307" s="117"/>
      <c r="W3307" s="117"/>
      <c r="X3307" s="117"/>
      <c r="Y3307" s="117"/>
      <c r="Z3307" s="117"/>
      <c r="AA3307" s="117"/>
      <c r="AB3307" s="117"/>
      <c r="AC3307" s="117"/>
      <c r="AD3307" s="117"/>
      <c r="AE3307" s="117"/>
      <c r="AF3307" s="5"/>
    </row>
    <row r="3308" ht="14.25" customHeight="1">
      <c r="A3308" s="5"/>
      <c r="B3308" s="5"/>
      <c r="C3308" s="5"/>
      <c r="D3308" s="5"/>
      <c r="E3308" s="62"/>
      <c r="F3308" s="62"/>
      <c r="G3308" s="62"/>
      <c r="H3308" s="130"/>
      <c r="I3308" s="117"/>
      <c r="J3308" s="117"/>
      <c r="K3308" s="117"/>
      <c r="L3308" s="117"/>
      <c r="M3308" s="117"/>
      <c r="N3308" s="117"/>
      <c r="O3308" s="117"/>
      <c r="P3308" s="117"/>
      <c r="Q3308" s="117"/>
      <c r="R3308" s="117"/>
      <c r="S3308" s="117"/>
      <c r="T3308" s="117"/>
      <c r="U3308" s="117"/>
      <c r="V3308" s="117"/>
      <c r="W3308" s="117"/>
      <c r="X3308" s="117"/>
      <c r="Y3308" s="117"/>
      <c r="Z3308" s="117"/>
      <c r="AA3308" s="117"/>
      <c r="AB3308" s="117"/>
      <c r="AC3308" s="117"/>
      <c r="AD3308" s="117"/>
      <c r="AE3308" s="117"/>
      <c r="AF3308" s="5"/>
    </row>
    <row r="3309" ht="14.25" customHeight="1">
      <c r="A3309" s="5"/>
      <c r="B3309" s="5"/>
      <c r="C3309" s="5"/>
      <c r="D3309" s="5"/>
      <c r="E3309" s="62"/>
      <c r="F3309" s="62"/>
      <c r="G3309" s="62"/>
      <c r="H3309" s="130"/>
      <c r="I3309" s="117"/>
      <c r="J3309" s="117"/>
      <c r="K3309" s="117"/>
      <c r="L3309" s="117"/>
      <c r="M3309" s="117"/>
      <c r="N3309" s="117"/>
      <c r="O3309" s="117"/>
      <c r="P3309" s="117"/>
      <c r="Q3309" s="117"/>
      <c r="R3309" s="117"/>
      <c r="S3309" s="117"/>
      <c r="T3309" s="117"/>
      <c r="U3309" s="117"/>
      <c r="V3309" s="117"/>
      <c r="W3309" s="117"/>
      <c r="X3309" s="117"/>
      <c r="Y3309" s="117"/>
      <c r="Z3309" s="117"/>
      <c r="AA3309" s="117"/>
      <c r="AB3309" s="117"/>
      <c r="AC3309" s="117"/>
      <c r="AD3309" s="117"/>
      <c r="AE3309" s="117"/>
      <c r="AF3309" s="5"/>
    </row>
    <row r="3310" ht="14.25" customHeight="1">
      <c r="A3310" s="5"/>
      <c r="B3310" s="5"/>
      <c r="C3310" s="5"/>
      <c r="D3310" s="5"/>
      <c r="E3310" s="62"/>
      <c r="F3310" s="62"/>
      <c r="G3310" s="62"/>
      <c r="H3310" s="130"/>
      <c r="I3310" s="117"/>
      <c r="J3310" s="117"/>
      <c r="K3310" s="117"/>
      <c r="L3310" s="117"/>
      <c r="M3310" s="117"/>
      <c r="N3310" s="117"/>
      <c r="O3310" s="117"/>
      <c r="P3310" s="117"/>
      <c r="Q3310" s="117"/>
      <c r="R3310" s="117"/>
      <c r="S3310" s="117"/>
      <c r="T3310" s="117"/>
      <c r="U3310" s="117"/>
      <c r="V3310" s="117"/>
      <c r="W3310" s="117"/>
      <c r="X3310" s="117"/>
      <c r="Y3310" s="117"/>
      <c r="Z3310" s="117"/>
      <c r="AA3310" s="117"/>
      <c r="AB3310" s="117"/>
      <c r="AC3310" s="117"/>
      <c r="AD3310" s="117"/>
      <c r="AE3310" s="117"/>
      <c r="AF3310" s="5"/>
    </row>
    <row r="3311" ht="14.25" customHeight="1">
      <c r="A3311" s="5"/>
      <c r="B3311" s="5"/>
      <c r="C3311" s="5"/>
      <c r="D3311" s="5"/>
      <c r="E3311" s="62"/>
      <c r="F3311" s="62"/>
      <c r="G3311" s="62"/>
      <c r="H3311" s="130"/>
      <c r="I3311" s="117"/>
      <c r="J3311" s="117"/>
      <c r="K3311" s="117"/>
      <c r="L3311" s="117"/>
      <c r="M3311" s="117"/>
      <c r="N3311" s="117"/>
      <c r="O3311" s="117"/>
      <c r="P3311" s="117"/>
      <c r="Q3311" s="117"/>
      <c r="R3311" s="117"/>
      <c r="S3311" s="117"/>
      <c r="T3311" s="117"/>
      <c r="U3311" s="117"/>
      <c r="V3311" s="117"/>
      <c r="W3311" s="117"/>
      <c r="X3311" s="117"/>
      <c r="Y3311" s="117"/>
      <c r="Z3311" s="117"/>
      <c r="AA3311" s="117"/>
      <c r="AB3311" s="117"/>
      <c r="AC3311" s="117"/>
      <c r="AD3311" s="117"/>
      <c r="AE3311" s="117"/>
      <c r="AF3311" s="5"/>
    </row>
    <row r="3312" ht="14.25" customHeight="1">
      <c r="A3312" s="5"/>
      <c r="B3312" s="5"/>
      <c r="C3312" s="5"/>
      <c r="D3312" s="5"/>
      <c r="E3312" s="62"/>
      <c r="F3312" s="62"/>
      <c r="G3312" s="62"/>
      <c r="H3312" s="130"/>
      <c r="I3312" s="117"/>
      <c r="J3312" s="117"/>
      <c r="K3312" s="117"/>
      <c r="L3312" s="117"/>
      <c r="M3312" s="117"/>
      <c r="N3312" s="117"/>
      <c r="O3312" s="117"/>
      <c r="P3312" s="117"/>
      <c r="Q3312" s="117"/>
      <c r="R3312" s="117"/>
      <c r="S3312" s="117"/>
      <c r="T3312" s="117"/>
      <c r="U3312" s="117"/>
      <c r="V3312" s="117"/>
      <c r="W3312" s="117"/>
      <c r="X3312" s="117"/>
      <c r="Y3312" s="117"/>
      <c r="Z3312" s="117"/>
      <c r="AA3312" s="117"/>
      <c r="AB3312" s="117"/>
      <c r="AC3312" s="117"/>
      <c r="AD3312" s="117"/>
      <c r="AE3312" s="117"/>
      <c r="AF3312" s="5"/>
    </row>
    <row r="3313" ht="14.25" customHeight="1">
      <c r="A3313" s="5"/>
      <c r="B3313" s="5"/>
      <c r="C3313" s="5"/>
      <c r="D3313" s="5"/>
      <c r="E3313" s="62"/>
      <c r="F3313" s="62"/>
      <c r="G3313" s="62"/>
      <c r="H3313" s="130"/>
      <c r="I3313" s="117"/>
      <c r="J3313" s="117"/>
      <c r="K3313" s="117"/>
      <c r="L3313" s="117"/>
      <c r="M3313" s="117"/>
      <c r="N3313" s="117"/>
      <c r="O3313" s="117"/>
      <c r="P3313" s="117"/>
      <c r="Q3313" s="117"/>
      <c r="R3313" s="117"/>
      <c r="S3313" s="117"/>
      <c r="T3313" s="117"/>
      <c r="U3313" s="117"/>
      <c r="V3313" s="117"/>
      <c r="W3313" s="117"/>
      <c r="X3313" s="117"/>
      <c r="Y3313" s="117"/>
      <c r="Z3313" s="117"/>
      <c r="AA3313" s="117"/>
      <c r="AB3313" s="117"/>
      <c r="AC3313" s="117"/>
      <c r="AD3313" s="117"/>
      <c r="AE3313" s="117"/>
      <c r="AF3313" s="5"/>
    </row>
    <row r="3314" ht="14.25" customHeight="1">
      <c r="A3314" s="5"/>
      <c r="B3314" s="5"/>
      <c r="C3314" s="5"/>
      <c r="D3314" s="5"/>
      <c r="E3314" s="62"/>
      <c r="F3314" s="62"/>
      <c r="G3314" s="62"/>
      <c r="H3314" s="130"/>
      <c r="I3314" s="117"/>
      <c r="J3314" s="117"/>
      <c r="K3314" s="117"/>
      <c r="L3314" s="117"/>
      <c r="M3314" s="117"/>
      <c r="N3314" s="117"/>
      <c r="O3314" s="117"/>
      <c r="P3314" s="117"/>
      <c r="Q3314" s="117"/>
      <c r="R3314" s="117"/>
      <c r="S3314" s="117"/>
      <c r="T3314" s="117"/>
      <c r="U3314" s="117"/>
      <c r="V3314" s="117"/>
      <c r="W3314" s="117"/>
      <c r="X3314" s="117"/>
      <c r="Y3314" s="117"/>
      <c r="Z3314" s="117"/>
      <c r="AA3314" s="117"/>
      <c r="AB3314" s="117"/>
      <c r="AC3314" s="117"/>
      <c r="AD3314" s="117"/>
      <c r="AE3314" s="117"/>
      <c r="AF3314" s="5"/>
    </row>
    <row r="3315" ht="14.25" customHeight="1">
      <c r="A3315" s="5"/>
      <c r="B3315" s="5"/>
      <c r="C3315" s="5"/>
      <c r="D3315" s="5"/>
      <c r="E3315" s="62"/>
      <c r="F3315" s="62"/>
      <c r="G3315" s="62"/>
      <c r="H3315" s="130"/>
      <c r="I3315" s="117"/>
      <c r="J3315" s="117"/>
      <c r="K3315" s="117"/>
      <c r="L3315" s="117"/>
      <c r="M3315" s="117"/>
      <c r="N3315" s="117"/>
      <c r="O3315" s="117"/>
      <c r="P3315" s="117"/>
      <c r="Q3315" s="117"/>
      <c r="R3315" s="117"/>
      <c r="S3315" s="117"/>
      <c r="T3315" s="117"/>
      <c r="U3315" s="117"/>
      <c r="V3315" s="117"/>
      <c r="W3315" s="117"/>
      <c r="X3315" s="117"/>
      <c r="Y3315" s="117"/>
      <c r="Z3315" s="117"/>
      <c r="AA3315" s="117"/>
      <c r="AB3315" s="117"/>
      <c r="AC3315" s="117"/>
      <c r="AD3315" s="117"/>
      <c r="AE3315" s="117"/>
      <c r="AF3315" s="5"/>
    </row>
    <row r="3316" ht="14.25" customHeight="1">
      <c r="A3316" s="5"/>
      <c r="B3316" s="5"/>
      <c r="C3316" s="5"/>
      <c r="D3316" s="5"/>
      <c r="E3316" s="62"/>
      <c r="F3316" s="62"/>
      <c r="G3316" s="62"/>
      <c r="H3316" s="130"/>
      <c r="I3316" s="117"/>
      <c r="J3316" s="117"/>
      <c r="K3316" s="117"/>
      <c r="L3316" s="117"/>
      <c r="M3316" s="117"/>
      <c r="N3316" s="117"/>
      <c r="O3316" s="117"/>
      <c r="P3316" s="117"/>
      <c r="Q3316" s="117"/>
      <c r="R3316" s="117"/>
      <c r="S3316" s="117"/>
      <c r="T3316" s="117"/>
      <c r="U3316" s="117"/>
      <c r="V3316" s="117"/>
      <c r="W3316" s="117"/>
      <c r="X3316" s="117"/>
      <c r="Y3316" s="117"/>
      <c r="Z3316" s="117"/>
      <c r="AA3316" s="117"/>
      <c r="AB3316" s="117"/>
      <c r="AC3316" s="117"/>
      <c r="AD3316" s="117"/>
      <c r="AE3316" s="117"/>
      <c r="AF3316" s="5"/>
    </row>
    <row r="3317" ht="14.25" customHeight="1">
      <c r="A3317" s="5"/>
      <c r="B3317" s="5"/>
      <c r="C3317" s="5"/>
      <c r="D3317" s="5"/>
      <c r="E3317" s="62"/>
      <c r="F3317" s="62"/>
      <c r="G3317" s="62"/>
      <c r="H3317" s="130"/>
      <c r="I3317" s="117"/>
      <c r="J3317" s="117"/>
      <c r="K3317" s="117"/>
      <c r="L3317" s="117"/>
      <c r="M3317" s="117"/>
      <c r="N3317" s="117"/>
      <c r="O3317" s="117"/>
      <c r="P3317" s="117"/>
      <c r="Q3317" s="117"/>
      <c r="R3317" s="117"/>
      <c r="S3317" s="117"/>
      <c r="T3317" s="117"/>
      <c r="U3317" s="117"/>
      <c r="V3317" s="117"/>
      <c r="W3317" s="117"/>
      <c r="X3317" s="117"/>
      <c r="Y3317" s="117"/>
      <c r="Z3317" s="117"/>
      <c r="AA3317" s="117"/>
      <c r="AB3317" s="117"/>
      <c r="AC3317" s="117"/>
      <c r="AD3317" s="117"/>
      <c r="AE3317" s="117"/>
      <c r="AF3317" s="5"/>
    </row>
    <row r="3318" ht="14.25" customHeight="1">
      <c r="A3318" s="5"/>
      <c r="B3318" s="5"/>
      <c r="C3318" s="5"/>
      <c r="D3318" s="5"/>
      <c r="E3318" s="62"/>
      <c r="F3318" s="62"/>
      <c r="G3318" s="62"/>
      <c r="H3318" s="130"/>
      <c r="I3318" s="117"/>
      <c r="J3318" s="117"/>
      <c r="K3318" s="117"/>
      <c r="L3318" s="117"/>
      <c r="M3318" s="117"/>
      <c r="N3318" s="117"/>
      <c r="O3318" s="117"/>
      <c r="P3318" s="117"/>
      <c r="Q3318" s="117"/>
      <c r="R3318" s="117"/>
      <c r="S3318" s="117"/>
      <c r="T3318" s="117"/>
      <c r="U3318" s="117"/>
      <c r="V3318" s="117"/>
      <c r="W3318" s="117"/>
      <c r="X3318" s="117"/>
      <c r="Y3318" s="117"/>
      <c r="Z3318" s="117"/>
      <c r="AA3318" s="117"/>
      <c r="AB3318" s="117"/>
      <c r="AC3318" s="117"/>
      <c r="AD3318" s="117"/>
      <c r="AE3318" s="117"/>
      <c r="AF3318" s="5"/>
    </row>
    <row r="3319" ht="14.25" customHeight="1">
      <c r="A3319" s="5"/>
      <c r="B3319" s="5"/>
      <c r="C3319" s="5"/>
      <c r="D3319" s="5"/>
      <c r="E3319" s="62"/>
      <c r="F3319" s="62"/>
      <c r="G3319" s="62"/>
      <c r="H3319" s="130"/>
      <c r="I3319" s="117"/>
      <c r="J3319" s="117"/>
      <c r="K3319" s="117"/>
      <c r="L3319" s="117"/>
      <c r="M3319" s="117"/>
      <c r="N3319" s="117"/>
      <c r="O3319" s="117"/>
      <c r="P3319" s="117"/>
      <c r="Q3319" s="117"/>
      <c r="R3319" s="117"/>
      <c r="S3319" s="117"/>
      <c r="T3319" s="117"/>
      <c r="U3319" s="117"/>
      <c r="V3319" s="117"/>
      <c r="W3319" s="117"/>
      <c r="X3319" s="117"/>
      <c r="Y3319" s="117"/>
      <c r="Z3319" s="117"/>
      <c r="AA3319" s="117"/>
      <c r="AB3319" s="117"/>
      <c r="AC3319" s="117"/>
      <c r="AD3319" s="117"/>
      <c r="AE3319" s="117"/>
      <c r="AF3319" s="5"/>
    </row>
    <row r="3320" ht="14.25" customHeight="1">
      <c r="A3320" s="5"/>
      <c r="B3320" s="5"/>
      <c r="C3320" s="5"/>
      <c r="D3320" s="5"/>
      <c r="E3320" s="62"/>
      <c r="F3320" s="62"/>
      <c r="G3320" s="62"/>
      <c r="H3320" s="130"/>
      <c r="I3320" s="117"/>
      <c r="J3320" s="117"/>
      <c r="K3320" s="117"/>
      <c r="L3320" s="117"/>
      <c r="M3320" s="117"/>
      <c r="N3320" s="117"/>
      <c r="O3320" s="117"/>
      <c r="P3320" s="117"/>
      <c r="Q3320" s="117"/>
      <c r="R3320" s="117"/>
      <c r="S3320" s="117"/>
      <c r="T3320" s="117"/>
      <c r="U3320" s="117"/>
      <c r="V3320" s="117"/>
      <c r="W3320" s="117"/>
      <c r="X3320" s="117"/>
      <c r="Y3320" s="117"/>
      <c r="Z3320" s="117"/>
      <c r="AA3320" s="117"/>
      <c r="AB3320" s="117"/>
      <c r="AC3320" s="117"/>
      <c r="AD3320" s="117"/>
      <c r="AE3320" s="117"/>
      <c r="AF3320" s="5"/>
    </row>
    <row r="3321" ht="14.25" customHeight="1">
      <c r="A3321" s="5"/>
      <c r="B3321" s="5"/>
      <c r="C3321" s="5"/>
      <c r="D3321" s="5"/>
      <c r="E3321" s="62"/>
      <c r="F3321" s="62"/>
      <c r="G3321" s="62"/>
      <c r="H3321" s="130"/>
      <c r="I3321" s="117"/>
      <c r="J3321" s="117"/>
      <c r="K3321" s="117"/>
      <c r="L3321" s="117"/>
      <c r="M3321" s="117"/>
      <c r="N3321" s="117"/>
      <c r="O3321" s="117"/>
      <c r="P3321" s="117"/>
      <c r="Q3321" s="117"/>
      <c r="R3321" s="117"/>
      <c r="S3321" s="117"/>
      <c r="T3321" s="117"/>
      <c r="U3321" s="117"/>
      <c r="V3321" s="117"/>
      <c r="W3321" s="117"/>
      <c r="X3321" s="117"/>
      <c r="Y3321" s="117"/>
      <c r="Z3321" s="117"/>
      <c r="AA3321" s="117"/>
      <c r="AB3321" s="117"/>
      <c r="AC3321" s="117"/>
      <c r="AD3321" s="117"/>
      <c r="AE3321" s="117"/>
      <c r="AF3321" s="5"/>
    </row>
    <row r="3322" ht="14.25" customHeight="1">
      <c r="A3322" s="5"/>
      <c r="B3322" s="5"/>
      <c r="C3322" s="5"/>
      <c r="D3322" s="5"/>
      <c r="E3322" s="62"/>
      <c r="F3322" s="62"/>
      <c r="G3322" s="62"/>
      <c r="H3322" s="130"/>
      <c r="I3322" s="117"/>
      <c r="J3322" s="117"/>
      <c r="K3322" s="117"/>
      <c r="L3322" s="117"/>
      <c r="M3322" s="117"/>
      <c r="N3322" s="117"/>
      <c r="O3322" s="117"/>
      <c r="P3322" s="117"/>
      <c r="Q3322" s="117"/>
      <c r="R3322" s="117"/>
      <c r="S3322" s="117"/>
      <c r="T3322" s="117"/>
      <c r="U3322" s="117"/>
      <c r="V3322" s="117"/>
      <c r="W3322" s="117"/>
      <c r="X3322" s="117"/>
      <c r="Y3322" s="117"/>
      <c r="Z3322" s="117"/>
      <c r="AA3322" s="117"/>
      <c r="AB3322" s="117"/>
      <c r="AC3322" s="117"/>
      <c r="AD3322" s="117"/>
      <c r="AE3322" s="117"/>
      <c r="AF3322" s="5"/>
    </row>
    <row r="3323" ht="14.25" customHeight="1">
      <c r="A3323" s="5"/>
      <c r="B3323" s="5"/>
      <c r="C3323" s="5"/>
      <c r="D3323" s="5"/>
      <c r="E3323" s="62"/>
      <c r="F3323" s="62"/>
      <c r="G3323" s="62"/>
      <c r="H3323" s="130"/>
      <c r="I3323" s="117"/>
      <c r="J3323" s="117"/>
      <c r="K3323" s="117"/>
      <c r="L3323" s="117"/>
      <c r="M3323" s="117"/>
      <c r="N3323" s="117"/>
      <c r="O3323" s="117"/>
      <c r="P3323" s="117"/>
      <c r="Q3323" s="117"/>
      <c r="R3323" s="117"/>
      <c r="S3323" s="117"/>
      <c r="T3323" s="117"/>
      <c r="U3323" s="117"/>
      <c r="V3323" s="117"/>
      <c r="W3323" s="117"/>
      <c r="X3323" s="117"/>
      <c r="Y3323" s="117"/>
      <c r="Z3323" s="117"/>
      <c r="AA3323" s="117"/>
      <c r="AB3323" s="117"/>
      <c r="AC3323" s="117"/>
      <c r="AD3323" s="117"/>
      <c r="AE3323" s="117"/>
      <c r="AF3323" s="5"/>
    </row>
    <row r="3324" ht="14.25" customHeight="1">
      <c r="A3324" s="5"/>
      <c r="B3324" s="5"/>
      <c r="C3324" s="5"/>
      <c r="D3324" s="5"/>
      <c r="E3324" s="62"/>
      <c r="F3324" s="62"/>
      <c r="G3324" s="62"/>
      <c r="H3324" s="130"/>
      <c r="I3324" s="117"/>
      <c r="J3324" s="117"/>
      <c r="K3324" s="117"/>
      <c r="L3324" s="117"/>
      <c r="M3324" s="117"/>
      <c r="N3324" s="117"/>
      <c r="O3324" s="117"/>
      <c r="P3324" s="117"/>
      <c r="Q3324" s="117"/>
      <c r="R3324" s="117"/>
      <c r="S3324" s="117"/>
      <c r="T3324" s="117"/>
      <c r="U3324" s="117"/>
      <c r="V3324" s="117"/>
      <c r="W3324" s="117"/>
      <c r="X3324" s="117"/>
      <c r="Y3324" s="117"/>
      <c r="Z3324" s="117"/>
      <c r="AA3324" s="117"/>
      <c r="AB3324" s="117"/>
      <c r="AC3324" s="117"/>
      <c r="AD3324" s="117"/>
      <c r="AE3324" s="117"/>
      <c r="AF3324" s="5"/>
    </row>
    <row r="3325" ht="14.25" customHeight="1">
      <c r="A3325" s="5"/>
      <c r="B3325" s="5"/>
      <c r="C3325" s="5"/>
      <c r="D3325" s="5"/>
      <c r="E3325" s="62"/>
      <c r="F3325" s="62"/>
      <c r="G3325" s="62"/>
      <c r="H3325" s="130"/>
      <c r="I3325" s="117"/>
      <c r="J3325" s="117"/>
      <c r="K3325" s="117"/>
      <c r="L3325" s="117"/>
      <c r="M3325" s="117"/>
      <c r="N3325" s="117"/>
      <c r="O3325" s="117"/>
      <c r="P3325" s="117"/>
      <c r="Q3325" s="117"/>
      <c r="R3325" s="117"/>
      <c r="S3325" s="117"/>
      <c r="T3325" s="117"/>
      <c r="U3325" s="117"/>
      <c r="V3325" s="117"/>
      <c r="W3325" s="117"/>
      <c r="X3325" s="117"/>
      <c r="Y3325" s="117"/>
      <c r="Z3325" s="117"/>
      <c r="AA3325" s="117"/>
      <c r="AB3325" s="117"/>
      <c r="AC3325" s="117"/>
      <c r="AD3325" s="117"/>
      <c r="AE3325" s="117"/>
      <c r="AF3325" s="5"/>
    </row>
    <row r="3326" ht="14.25" customHeight="1">
      <c r="A3326" s="5"/>
      <c r="B3326" s="5"/>
      <c r="C3326" s="5"/>
      <c r="D3326" s="5"/>
      <c r="E3326" s="62"/>
      <c r="F3326" s="62"/>
      <c r="G3326" s="62"/>
      <c r="H3326" s="130"/>
      <c r="I3326" s="117"/>
      <c r="J3326" s="117"/>
      <c r="K3326" s="117"/>
      <c r="L3326" s="117"/>
      <c r="M3326" s="117"/>
      <c r="N3326" s="117"/>
      <c r="O3326" s="117"/>
      <c r="P3326" s="117"/>
      <c r="Q3326" s="117"/>
      <c r="R3326" s="117"/>
      <c r="S3326" s="117"/>
      <c r="T3326" s="117"/>
      <c r="U3326" s="117"/>
      <c r="V3326" s="117"/>
      <c r="W3326" s="117"/>
      <c r="X3326" s="117"/>
      <c r="Y3326" s="117"/>
      <c r="Z3326" s="117"/>
      <c r="AA3326" s="117"/>
      <c r="AB3326" s="117"/>
      <c r="AC3326" s="117"/>
      <c r="AD3326" s="117"/>
      <c r="AE3326" s="117"/>
      <c r="AF3326" s="5"/>
    </row>
    <row r="3327" ht="14.25" customHeight="1">
      <c r="A3327" s="5"/>
      <c r="B3327" s="5"/>
      <c r="C3327" s="5"/>
      <c r="D3327" s="5"/>
      <c r="E3327" s="62"/>
      <c r="F3327" s="62"/>
      <c r="G3327" s="62"/>
      <c r="H3327" s="130"/>
      <c r="I3327" s="117"/>
      <c r="J3327" s="117"/>
      <c r="K3327" s="117"/>
      <c r="L3327" s="117"/>
      <c r="M3327" s="117"/>
      <c r="N3327" s="117"/>
      <c r="O3327" s="117"/>
      <c r="P3327" s="117"/>
      <c r="Q3327" s="117"/>
      <c r="R3327" s="117"/>
      <c r="S3327" s="117"/>
      <c r="T3327" s="117"/>
      <c r="U3327" s="117"/>
      <c r="V3327" s="117"/>
      <c r="W3327" s="117"/>
      <c r="X3327" s="117"/>
      <c r="Y3327" s="117"/>
      <c r="Z3327" s="117"/>
      <c r="AA3327" s="117"/>
      <c r="AB3327" s="117"/>
      <c r="AC3327" s="117"/>
      <c r="AD3327" s="117"/>
      <c r="AE3327" s="117"/>
      <c r="AF3327" s="5"/>
    </row>
    <row r="3328" ht="14.25" customHeight="1">
      <c r="A3328" s="5"/>
      <c r="B3328" s="5"/>
      <c r="C3328" s="5"/>
      <c r="D3328" s="5"/>
      <c r="E3328" s="62"/>
      <c r="F3328" s="62"/>
      <c r="G3328" s="62"/>
      <c r="H3328" s="130"/>
      <c r="I3328" s="117"/>
      <c r="J3328" s="117"/>
      <c r="K3328" s="117"/>
      <c r="L3328" s="117"/>
      <c r="M3328" s="117"/>
      <c r="N3328" s="117"/>
      <c r="O3328" s="117"/>
      <c r="P3328" s="117"/>
      <c r="Q3328" s="117"/>
      <c r="R3328" s="117"/>
      <c r="S3328" s="117"/>
      <c r="T3328" s="117"/>
      <c r="U3328" s="117"/>
      <c r="V3328" s="117"/>
      <c r="W3328" s="117"/>
      <c r="X3328" s="117"/>
      <c r="Y3328" s="117"/>
      <c r="Z3328" s="117"/>
      <c r="AA3328" s="117"/>
      <c r="AB3328" s="117"/>
      <c r="AC3328" s="117"/>
      <c r="AD3328" s="117"/>
      <c r="AE3328" s="117"/>
      <c r="AF3328" s="5"/>
    </row>
    <row r="3329" ht="14.25" customHeight="1">
      <c r="A3329" s="5"/>
      <c r="B3329" s="5"/>
      <c r="C3329" s="5"/>
      <c r="D3329" s="5"/>
      <c r="E3329" s="62"/>
      <c r="F3329" s="62"/>
      <c r="G3329" s="62"/>
      <c r="H3329" s="130"/>
      <c r="I3329" s="117"/>
      <c r="J3329" s="117"/>
      <c r="K3329" s="117"/>
      <c r="L3329" s="117"/>
      <c r="M3329" s="117"/>
      <c r="N3329" s="117"/>
      <c r="O3329" s="117"/>
      <c r="P3329" s="117"/>
      <c r="Q3329" s="117"/>
      <c r="R3329" s="117"/>
      <c r="S3329" s="117"/>
      <c r="T3329" s="117"/>
      <c r="U3329" s="117"/>
      <c r="V3329" s="117"/>
      <c r="W3329" s="117"/>
      <c r="X3329" s="117"/>
      <c r="Y3329" s="117"/>
      <c r="Z3329" s="117"/>
      <c r="AA3329" s="117"/>
      <c r="AB3329" s="117"/>
      <c r="AC3329" s="117"/>
      <c r="AD3329" s="117"/>
      <c r="AE3329" s="117"/>
      <c r="AF3329" s="5"/>
    </row>
    <row r="3330" ht="14.25" customHeight="1">
      <c r="A3330" s="5"/>
      <c r="B3330" s="5"/>
      <c r="C3330" s="5"/>
      <c r="D3330" s="5"/>
      <c r="E3330" s="62"/>
      <c r="F3330" s="62"/>
      <c r="G3330" s="62"/>
      <c r="H3330" s="130"/>
      <c r="I3330" s="117"/>
      <c r="J3330" s="117"/>
      <c r="K3330" s="117"/>
      <c r="L3330" s="117"/>
      <c r="M3330" s="117"/>
      <c r="N3330" s="117"/>
      <c r="O3330" s="117"/>
      <c r="P3330" s="117"/>
      <c r="Q3330" s="117"/>
      <c r="R3330" s="117"/>
      <c r="S3330" s="117"/>
      <c r="T3330" s="117"/>
      <c r="U3330" s="117"/>
      <c r="V3330" s="117"/>
      <c r="W3330" s="117"/>
      <c r="X3330" s="117"/>
      <c r="Y3330" s="117"/>
      <c r="Z3330" s="117"/>
      <c r="AA3330" s="117"/>
      <c r="AB3330" s="117"/>
      <c r="AC3330" s="117"/>
      <c r="AD3330" s="117"/>
      <c r="AE3330" s="117"/>
      <c r="AF3330" s="5"/>
    </row>
    <row r="3331" ht="14.25" customHeight="1">
      <c r="A3331" s="5"/>
      <c r="B3331" s="5"/>
      <c r="C3331" s="5"/>
      <c r="D3331" s="5"/>
      <c r="E3331" s="62"/>
      <c r="F3331" s="62"/>
      <c r="G3331" s="62"/>
      <c r="H3331" s="130"/>
      <c r="I3331" s="117"/>
      <c r="J3331" s="117"/>
      <c r="K3331" s="117"/>
      <c r="L3331" s="117"/>
      <c r="M3331" s="117"/>
      <c r="N3331" s="117"/>
      <c r="O3331" s="117"/>
      <c r="P3331" s="117"/>
      <c r="Q3331" s="117"/>
      <c r="R3331" s="117"/>
      <c r="S3331" s="117"/>
      <c r="T3331" s="117"/>
      <c r="U3331" s="117"/>
      <c r="V3331" s="117"/>
      <c r="W3331" s="117"/>
      <c r="X3331" s="117"/>
      <c r="Y3331" s="117"/>
      <c r="Z3331" s="117"/>
      <c r="AA3331" s="117"/>
      <c r="AB3331" s="117"/>
      <c r="AC3331" s="117"/>
      <c r="AD3331" s="117"/>
      <c r="AE3331" s="117"/>
      <c r="AF3331" s="5"/>
    </row>
    <row r="3332" ht="14.25" customHeight="1">
      <c r="A3332" s="5"/>
      <c r="B3332" s="5"/>
      <c r="C3332" s="5"/>
      <c r="D3332" s="5"/>
      <c r="E3332" s="62"/>
      <c r="F3332" s="62"/>
      <c r="G3332" s="62"/>
      <c r="H3332" s="130"/>
      <c r="I3332" s="117"/>
      <c r="J3332" s="117"/>
      <c r="K3332" s="117"/>
      <c r="L3332" s="117"/>
      <c r="M3332" s="117"/>
      <c r="N3332" s="117"/>
      <c r="O3332" s="117"/>
      <c r="P3332" s="117"/>
      <c r="Q3332" s="117"/>
      <c r="R3332" s="117"/>
      <c r="S3332" s="117"/>
      <c r="T3332" s="117"/>
      <c r="U3332" s="117"/>
      <c r="V3332" s="117"/>
      <c r="W3332" s="117"/>
      <c r="X3332" s="117"/>
      <c r="Y3332" s="117"/>
      <c r="Z3332" s="117"/>
      <c r="AA3332" s="117"/>
      <c r="AB3332" s="117"/>
      <c r="AC3332" s="117"/>
      <c r="AD3332" s="117"/>
      <c r="AE3332" s="117"/>
      <c r="AF3332" s="5"/>
    </row>
    <row r="3333" ht="14.25" customHeight="1">
      <c r="A3333" s="5"/>
      <c r="B3333" s="5"/>
      <c r="C3333" s="5"/>
      <c r="D3333" s="5"/>
      <c r="E3333" s="62"/>
      <c r="F3333" s="62"/>
      <c r="G3333" s="62"/>
      <c r="H3333" s="130"/>
      <c r="I3333" s="117"/>
      <c r="J3333" s="117"/>
      <c r="K3333" s="117"/>
      <c r="L3333" s="117"/>
      <c r="M3333" s="117"/>
      <c r="N3333" s="117"/>
      <c r="O3333" s="117"/>
      <c r="P3333" s="117"/>
      <c r="Q3333" s="117"/>
      <c r="R3333" s="117"/>
      <c r="S3333" s="117"/>
      <c r="T3333" s="117"/>
      <c r="U3333" s="117"/>
      <c r="V3333" s="117"/>
      <c r="W3333" s="117"/>
      <c r="X3333" s="117"/>
      <c r="Y3333" s="117"/>
      <c r="Z3333" s="117"/>
      <c r="AA3333" s="117"/>
      <c r="AB3333" s="117"/>
      <c r="AC3333" s="117"/>
      <c r="AD3333" s="117"/>
      <c r="AE3333" s="117"/>
      <c r="AF3333" s="5"/>
    </row>
    <row r="3334" ht="14.25" customHeight="1">
      <c r="A3334" s="5"/>
      <c r="B3334" s="5"/>
      <c r="C3334" s="5"/>
      <c r="D3334" s="5"/>
      <c r="E3334" s="62"/>
      <c r="F3334" s="62"/>
      <c r="G3334" s="62"/>
      <c r="H3334" s="130"/>
      <c r="I3334" s="117"/>
      <c r="J3334" s="117"/>
      <c r="K3334" s="117"/>
      <c r="L3334" s="117"/>
      <c r="M3334" s="117"/>
      <c r="N3334" s="117"/>
      <c r="O3334" s="117"/>
      <c r="P3334" s="117"/>
      <c r="Q3334" s="117"/>
      <c r="R3334" s="117"/>
      <c r="S3334" s="117"/>
      <c r="T3334" s="117"/>
      <c r="U3334" s="117"/>
      <c r="V3334" s="117"/>
      <c r="W3334" s="117"/>
      <c r="X3334" s="117"/>
      <c r="Y3334" s="117"/>
      <c r="Z3334" s="117"/>
      <c r="AA3334" s="117"/>
      <c r="AB3334" s="117"/>
      <c r="AC3334" s="117"/>
      <c r="AD3334" s="117"/>
      <c r="AE3334" s="117"/>
      <c r="AF3334" s="5"/>
    </row>
    <row r="3335" ht="14.25" customHeight="1">
      <c r="A3335" s="5"/>
      <c r="B3335" s="5"/>
      <c r="C3335" s="5"/>
      <c r="D3335" s="5"/>
      <c r="E3335" s="62"/>
      <c r="F3335" s="62"/>
      <c r="G3335" s="62"/>
      <c r="H3335" s="130"/>
      <c r="I3335" s="117"/>
      <c r="J3335" s="117"/>
      <c r="K3335" s="117"/>
      <c r="L3335" s="117"/>
      <c r="M3335" s="117"/>
      <c r="N3335" s="117"/>
      <c r="O3335" s="117"/>
      <c r="P3335" s="117"/>
      <c r="Q3335" s="117"/>
      <c r="R3335" s="117"/>
      <c r="S3335" s="117"/>
      <c r="T3335" s="117"/>
      <c r="U3335" s="117"/>
      <c r="V3335" s="117"/>
      <c r="W3335" s="117"/>
      <c r="X3335" s="117"/>
      <c r="Y3335" s="117"/>
      <c r="Z3335" s="117"/>
      <c r="AA3335" s="117"/>
      <c r="AB3335" s="117"/>
      <c r="AC3335" s="117"/>
      <c r="AD3335" s="117"/>
      <c r="AE3335" s="117"/>
      <c r="AF3335" s="5"/>
    </row>
    <row r="3336" ht="14.25" customHeight="1">
      <c r="A3336" s="5"/>
      <c r="B3336" s="5"/>
      <c r="C3336" s="5"/>
      <c r="D3336" s="5"/>
      <c r="E3336" s="62"/>
      <c r="F3336" s="62"/>
      <c r="G3336" s="62"/>
      <c r="H3336" s="130"/>
      <c r="I3336" s="117"/>
      <c r="J3336" s="117"/>
      <c r="K3336" s="117"/>
      <c r="L3336" s="117"/>
      <c r="M3336" s="117"/>
      <c r="N3336" s="117"/>
      <c r="O3336" s="117"/>
      <c r="P3336" s="117"/>
      <c r="Q3336" s="117"/>
      <c r="R3336" s="117"/>
      <c r="S3336" s="117"/>
      <c r="T3336" s="117"/>
      <c r="U3336" s="117"/>
      <c r="V3336" s="117"/>
      <c r="W3336" s="117"/>
      <c r="X3336" s="117"/>
      <c r="Y3336" s="117"/>
      <c r="Z3336" s="117"/>
      <c r="AA3336" s="117"/>
      <c r="AB3336" s="117"/>
      <c r="AC3336" s="117"/>
      <c r="AD3336" s="117"/>
      <c r="AE3336" s="117"/>
      <c r="AF3336" s="5"/>
    </row>
    <row r="3337" ht="14.25" customHeight="1">
      <c r="A3337" s="5"/>
      <c r="B3337" s="5"/>
      <c r="C3337" s="5"/>
      <c r="D3337" s="5"/>
      <c r="E3337" s="62"/>
      <c r="F3337" s="62"/>
      <c r="G3337" s="62"/>
      <c r="H3337" s="130"/>
      <c r="I3337" s="117"/>
      <c r="J3337" s="117"/>
      <c r="K3337" s="117"/>
      <c r="L3337" s="117"/>
      <c r="M3337" s="117"/>
      <c r="N3337" s="117"/>
      <c r="O3337" s="117"/>
      <c r="P3337" s="117"/>
      <c r="Q3337" s="117"/>
      <c r="R3337" s="117"/>
      <c r="S3337" s="117"/>
      <c r="T3337" s="117"/>
      <c r="U3337" s="117"/>
      <c r="V3337" s="117"/>
      <c r="W3337" s="117"/>
      <c r="X3337" s="117"/>
      <c r="Y3337" s="117"/>
      <c r="Z3337" s="117"/>
      <c r="AA3337" s="117"/>
      <c r="AB3337" s="117"/>
      <c r="AC3337" s="117"/>
      <c r="AD3337" s="117"/>
      <c r="AE3337" s="117"/>
      <c r="AF3337" s="5"/>
    </row>
    <row r="3338" ht="14.25" customHeight="1">
      <c r="A3338" s="5"/>
      <c r="B3338" s="5"/>
      <c r="C3338" s="5"/>
      <c r="D3338" s="5"/>
      <c r="E3338" s="62"/>
      <c r="F3338" s="62"/>
      <c r="G3338" s="62"/>
      <c r="H3338" s="130"/>
      <c r="I3338" s="117"/>
      <c r="J3338" s="117"/>
      <c r="K3338" s="117"/>
      <c r="L3338" s="117"/>
      <c r="M3338" s="117"/>
      <c r="N3338" s="117"/>
      <c r="O3338" s="117"/>
      <c r="P3338" s="117"/>
      <c r="Q3338" s="117"/>
      <c r="R3338" s="117"/>
      <c r="S3338" s="117"/>
      <c r="T3338" s="117"/>
      <c r="U3338" s="117"/>
      <c r="V3338" s="117"/>
      <c r="W3338" s="117"/>
      <c r="X3338" s="117"/>
      <c r="Y3338" s="117"/>
      <c r="Z3338" s="117"/>
      <c r="AA3338" s="117"/>
      <c r="AB3338" s="117"/>
      <c r="AC3338" s="117"/>
      <c r="AD3338" s="117"/>
      <c r="AE3338" s="117"/>
      <c r="AF3338" s="5"/>
    </row>
    <row r="3339" ht="14.25" customHeight="1">
      <c r="A3339" s="5"/>
      <c r="B3339" s="5"/>
      <c r="C3339" s="5"/>
      <c r="D3339" s="5"/>
      <c r="E3339" s="62"/>
      <c r="F3339" s="62"/>
      <c r="G3339" s="62"/>
      <c r="H3339" s="130"/>
      <c r="I3339" s="117"/>
      <c r="J3339" s="117"/>
      <c r="K3339" s="117"/>
      <c r="L3339" s="117"/>
      <c r="M3339" s="117"/>
      <c r="N3339" s="117"/>
      <c r="O3339" s="117"/>
      <c r="P3339" s="117"/>
      <c r="Q3339" s="117"/>
      <c r="R3339" s="117"/>
      <c r="S3339" s="117"/>
      <c r="T3339" s="117"/>
      <c r="U3339" s="117"/>
      <c r="V3339" s="117"/>
      <c r="W3339" s="117"/>
      <c r="X3339" s="117"/>
      <c r="Y3339" s="117"/>
      <c r="Z3339" s="117"/>
      <c r="AA3339" s="117"/>
      <c r="AB3339" s="117"/>
      <c r="AC3339" s="117"/>
      <c r="AD3339" s="117"/>
      <c r="AE3339" s="117"/>
      <c r="AF3339" s="5"/>
    </row>
    <row r="3340" ht="14.25" customHeight="1">
      <c r="A3340" s="5"/>
      <c r="B3340" s="5"/>
      <c r="C3340" s="5"/>
      <c r="D3340" s="5"/>
      <c r="E3340" s="62"/>
      <c r="F3340" s="62"/>
      <c r="G3340" s="62"/>
      <c r="H3340" s="130"/>
      <c r="I3340" s="117"/>
      <c r="J3340" s="117"/>
      <c r="K3340" s="117"/>
      <c r="L3340" s="117"/>
      <c r="M3340" s="117"/>
      <c r="N3340" s="117"/>
      <c r="O3340" s="117"/>
      <c r="P3340" s="117"/>
      <c r="Q3340" s="117"/>
      <c r="R3340" s="117"/>
      <c r="S3340" s="117"/>
      <c r="T3340" s="117"/>
      <c r="U3340" s="117"/>
      <c r="V3340" s="117"/>
      <c r="W3340" s="117"/>
      <c r="X3340" s="117"/>
      <c r="Y3340" s="117"/>
      <c r="Z3340" s="117"/>
      <c r="AA3340" s="117"/>
      <c r="AB3340" s="117"/>
      <c r="AC3340" s="117"/>
      <c r="AD3340" s="117"/>
      <c r="AE3340" s="117"/>
      <c r="AF3340" s="5"/>
    </row>
    <row r="3341" ht="14.25" customHeight="1">
      <c r="A3341" s="5"/>
      <c r="B3341" s="5"/>
      <c r="C3341" s="5"/>
      <c r="D3341" s="5"/>
      <c r="E3341" s="62"/>
      <c r="F3341" s="62"/>
      <c r="G3341" s="62"/>
      <c r="H3341" s="130"/>
      <c r="I3341" s="117"/>
      <c r="J3341" s="117"/>
      <c r="K3341" s="117"/>
      <c r="L3341" s="117"/>
      <c r="M3341" s="117"/>
      <c r="N3341" s="117"/>
      <c r="O3341" s="117"/>
      <c r="P3341" s="117"/>
      <c r="Q3341" s="117"/>
      <c r="R3341" s="117"/>
      <c r="S3341" s="117"/>
      <c r="T3341" s="117"/>
      <c r="U3341" s="117"/>
      <c r="V3341" s="117"/>
      <c r="W3341" s="117"/>
      <c r="X3341" s="117"/>
      <c r="Y3341" s="117"/>
      <c r="Z3341" s="117"/>
      <c r="AA3341" s="117"/>
      <c r="AB3341" s="117"/>
      <c r="AC3341" s="117"/>
      <c r="AD3341" s="117"/>
      <c r="AE3341" s="117"/>
      <c r="AF3341" s="5"/>
    </row>
    <row r="3342" ht="14.25" customHeight="1">
      <c r="A3342" s="5"/>
      <c r="B3342" s="5"/>
      <c r="C3342" s="5"/>
      <c r="D3342" s="5"/>
      <c r="E3342" s="62"/>
      <c r="F3342" s="62"/>
      <c r="G3342" s="62"/>
      <c r="H3342" s="130"/>
      <c r="I3342" s="117"/>
      <c r="J3342" s="117"/>
      <c r="K3342" s="117"/>
      <c r="L3342" s="117"/>
      <c r="M3342" s="117"/>
      <c r="N3342" s="117"/>
      <c r="O3342" s="117"/>
      <c r="P3342" s="117"/>
      <c r="Q3342" s="117"/>
      <c r="R3342" s="117"/>
      <c r="S3342" s="117"/>
      <c r="T3342" s="117"/>
      <c r="U3342" s="117"/>
      <c r="V3342" s="117"/>
      <c r="W3342" s="117"/>
      <c r="X3342" s="117"/>
      <c r="Y3342" s="117"/>
      <c r="Z3342" s="117"/>
      <c r="AA3342" s="117"/>
      <c r="AB3342" s="117"/>
      <c r="AC3342" s="117"/>
      <c r="AD3342" s="117"/>
      <c r="AE3342" s="117"/>
      <c r="AF3342" s="5"/>
    </row>
    <row r="3343" ht="14.25" customHeight="1">
      <c r="A3343" s="5"/>
      <c r="B3343" s="5"/>
      <c r="C3343" s="5"/>
      <c r="D3343" s="5"/>
      <c r="E3343" s="62"/>
      <c r="F3343" s="62"/>
      <c r="G3343" s="62"/>
      <c r="H3343" s="130"/>
      <c r="I3343" s="117"/>
      <c r="J3343" s="117"/>
      <c r="K3343" s="117"/>
      <c r="L3343" s="117"/>
      <c r="M3343" s="117"/>
      <c r="N3343" s="117"/>
      <c r="O3343" s="117"/>
      <c r="P3343" s="117"/>
      <c r="Q3343" s="117"/>
      <c r="R3343" s="117"/>
      <c r="S3343" s="117"/>
      <c r="T3343" s="117"/>
      <c r="U3343" s="117"/>
      <c r="V3343" s="117"/>
      <c r="W3343" s="117"/>
      <c r="X3343" s="117"/>
      <c r="Y3343" s="117"/>
      <c r="Z3343" s="117"/>
      <c r="AA3343" s="117"/>
      <c r="AB3343" s="117"/>
      <c r="AC3343" s="117"/>
      <c r="AD3343" s="117"/>
      <c r="AE3343" s="117"/>
      <c r="AF3343" s="5"/>
    </row>
    <row r="3344" ht="14.25" customHeight="1">
      <c r="A3344" s="5"/>
      <c r="B3344" s="5"/>
      <c r="C3344" s="5"/>
      <c r="D3344" s="5"/>
      <c r="E3344" s="62"/>
      <c r="F3344" s="62"/>
      <c r="G3344" s="62"/>
      <c r="H3344" s="130"/>
      <c r="I3344" s="117"/>
      <c r="J3344" s="117"/>
      <c r="K3344" s="117"/>
      <c r="L3344" s="117"/>
      <c r="M3344" s="117"/>
      <c r="N3344" s="117"/>
      <c r="O3344" s="117"/>
      <c r="P3344" s="117"/>
      <c r="Q3344" s="117"/>
      <c r="R3344" s="117"/>
      <c r="S3344" s="117"/>
      <c r="T3344" s="117"/>
      <c r="U3344" s="117"/>
      <c r="V3344" s="117"/>
      <c r="W3344" s="117"/>
      <c r="X3344" s="117"/>
      <c r="Y3344" s="117"/>
      <c r="Z3344" s="117"/>
      <c r="AA3344" s="117"/>
      <c r="AB3344" s="117"/>
      <c r="AC3344" s="117"/>
      <c r="AD3344" s="117"/>
      <c r="AE3344" s="117"/>
      <c r="AF3344" s="5"/>
    </row>
    <row r="3345" ht="14.25" customHeight="1">
      <c r="A3345" s="5"/>
      <c r="B3345" s="5"/>
      <c r="C3345" s="5"/>
      <c r="D3345" s="5"/>
      <c r="E3345" s="62"/>
      <c r="F3345" s="62"/>
      <c r="G3345" s="62"/>
      <c r="H3345" s="130"/>
      <c r="I3345" s="117"/>
      <c r="J3345" s="117"/>
      <c r="K3345" s="117"/>
      <c r="L3345" s="117"/>
      <c r="M3345" s="117"/>
      <c r="N3345" s="117"/>
      <c r="O3345" s="117"/>
      <c r="P3345" s="117"/>
      <c r="Q3345" s="117"/>
      <c r="R3345" s="117"/>
      <c r="S3345" s="117"/>
      <c r="T3345" s="117"/>
      <c r="U3345" s="117"/>
      <c r="V3345" s="117"/>
      <c r="W3345" s="117"/>
      <c r="X3345" s="117"/>
      <c r="Y3345" s="117"/>
      <c r="Z3345" s="117"/>
      <c r="AA3345" s="117"/>
      <c r="AB3345" s="117"/>
      <c r="AC3345" s="117"/>
      <c r="AD3345" s="117"/>
      <c r="AE3345" s="117"/>
      <c r="AF3345" s="5"/>
    </row>
    <row r="3346" ht="14.25" customHeight="1">
      <c r="A3346" s="5"/>
      <c r="B3346" s="5"/>
      <c r="C3346" s="5"/>
      <c r="D3346" s="5"/>
      <c r="E3346" s="62"/>
      <c r="F3346" s="62"/>
      <c r="G3346" s="62"/>
      <c r="H3346" s="130"/>
      <c r="I3346" s="117"/>
      <c r="J3346" s="117"/>
      <c r="K3346" s="117"/>
      <c r="L3346" s="117"/>
      <c r="M3346" s="117"/>
      <c r="N3346" s="117"/>
      <c r="O3346" s="117"/>
      <c r="P3346" s="117"/>
      <c r="Q3346" s="117"/>
      <c r="R3346" s="117"/>
      <c r="S3346" s="117"/>
      <c r="T3346" s="117"/>
      <c r="U3346" s="117"/>
      <c r="V3346" s="117"/>
      <c r="W3346" s="117"/>
      <c r="X3346" s="117"/>
      <c r="Y3346" s="117"/>
      <c r="Z3346" s="117"/>
      <c r="AA3346" s="117"/>
      <c r="AB3346" s="117"/>
      <c r="AC3346" s="117"/>
      <c r="AD3346" s="117"/>
      <c r="AE3346" s="117"/>
      <c r="AF3346" s="5"/>
    </row>
    <row r="3347" ht="14.25" customHeight="1">
      <c r="A3347" s="5"/>
      <c r="B3347" s="5"/>
      <c r="C3347" s="5"/>
      <c r="D3347" s="5"/>
      <c r="E3347" s="62"/>
      <c r="F3347" s="62"/>
      <c r="G3347" s="62"/>
      <c r="H3347" s="130"/>
      <c r="I3347" s="117"/>
      <c r="J3347" s="117"/>
      <c r="K3347" s="117"/>
      <c r="L3347" s="117"/>
      <c r="M3347" s="117"/>
      <c r="N3347" s="117"/>
      <c r="O3347" s="117"/>
      <c r="P3347" s="117"/>
      <c r="Q3347" s="117"/>
      <c r="R3347" s="117"/>
      <c r="S3347" s="117"/>
      <c r="T3347" s="117"/>
      <c r="U3347" s="117"/>
      <c r="V3347" s="117"/>
      <c r="W3347" s="117"/>
      <c r="X3347" s="117"/>
      <c r="Y3347" s="117"/>
      <c r="Z3347" s="117"/>
      <c r="AA3347" s="117"/>
      <c r="AB3347" s="117"/>
      <c r="AC3347" s="117"/>
      <c r="AD3347" s="117"/>
      <c r="AE3347" s="117"/>
      <c r="AF3347" s="5"/>
    </row>
    <row r="3348" ht="14.25" customHeight="1">
      <c r="A3348" s="5"/>
      <c r="B3348" s="5"/>
      <c r="C3348" s="5"/>
      <c r="D3348" s="5"/>
      <c r="E3348" s="62"/>
      <c r="F3348" s="62"/>
      <c r="G3348" s="62"/>
      <c r="H3348" s="130"/>
      <c r="I3348" s="117"/>
      <c r="J3348" s="117"/>
      <c r="K3348" s="117"/>
      <c r="L3348" s="117"/>
      <c r="M3348" s="117"/>
      <c r="N3348" s="117"/>
      <c r="O3348" s="117"/>
      <c r="P3348" s="117"/>
      <c r="Q3348" s="117"/>
      <c r="R3348" s="117"/>
      <c r="S3348" s="117"/>
      <c r="T3348" s="117"/>
      <c r="U3348" s="117"/>
      <c r="V3348" s="117"/>
      <c r="W3348" s="117"/>
      <c r="X3348" s="117"/>
      <c r="Y3348" s="117"/>
      <c r="Z3348" s="117"/>
      <c r="AA3348" s="117"/>
      <c r="AB3348" s="117"/>
      <c r="AC3348" s="117"/>
      <c r="AD3348" s="117"/>
      <c r="AE3348" s="117"/>
      <c r="AF3348" s="5"/>
    </row>
    <row r="3349" ht="14.25" customHeight="1">
      <c r="A3349" s="5"/>
      <c r="B3349" s="5"/>
      <c r="C3349" s="5"/>
      <c r="D3349" s="5"/>
      <c r="E3349" s="62"/>
      <c r="F3349" s="62"/>
      <c r="G3349" s="62"/>
      <c r="H3349" s="130"/>
      <c r="I3349" s="117"/>
      <c r="J3349" s="117"/>
      <c r="K3349" s="117"/>
      <c r="L3349" s="117"/>
      <c r="M3349" s="117"/>
      <c r="N3349" s="117"/>
      <c r="O3349" s="117"/>
      <c r="P3349" s="117"/>
      <c r="Q3349" s="117"/>
      <c r="R3349" s="117"/>
      <c r="S3349" s="117"/>
      <c r="T3349" s="117"/>
      <c r="U3349" s="117"/>
      <c r="V3349" s="117"/>
      <c r="W3349" s="117"/>
      <c r="X3349" s="117"/>
      <c r="Y3349" s="117"/>
      <c r="Z3349" s="117"/>
      <c r="AA3349" s="117"/>
      <c r="AB3349" s="117"/>
      <c r="AC3349" s="117"/>
      <c r="AD3349" s="117"/>
      <c r="AE3349" s="117"/>
      <c r="AF3349" s="5"/>
    </row>
    <row r="3350" ht="14.25" customHeight="1">
      <c r="A3350" s="5"/>
      <c r="B3350" s="5"/>
      <c r="C3350" s="5"/>
      <c r="D3350" s="5"/>
      <c r="E3350" s="62"/>
      <c r="F3350" s="62"/>
      <c r="G3350" s="62"/>
      <c r="H3350" s="130"/>
      <c r="I3350" s="117"/>
      <c r="J3350" s="117"/>
      <c r="K3350" s="117"/>
      <c r="L3350" s="117"/>
      <c r="M3350" s="117"/>
      <c r="N3350" s="117"/>
      <c r="O3350" s="117"/>
      <c r="P3350" s="117"/>
      <c r="Q3350" s="117"/>
      <c r="R3350" s="117"/>
      <c r="S3350" s="117"/>
      <c r="T3350" s="117"/>
      <c r="U3350" s="117"/>
      <c r="V3350" s="117"/>
      <c r="W3350" s="117"/>
      <c r="X3350" s="117"/>
      <c r="Y3350" s="117"/>
      <c r="Z3350" s="117"/>
      <c r="AA3350" s="117"/>
      <c r="AB3350" s="117"/>
      <c r="AC3350" s="117"/>
      <c r="AD3350" s="117"/>
      <c r="AE3350" s="117"/>
      <c r="AF3350" s="5"/>
    </row>
    <row r="3351" ht="14.25" customHeight="1">
      <c r="A3351" s="5"/>
      <c r="B3351" s="5"/>
      <c r="C3351" s="5"/>
      <c r="D3351" s="5"/>
      <c r="E3351" s="62"/>
      <c r="F3351" s="62"/>
      <c r="G3351" s="62"/>
      <c r="H3351" s="130"/>
      <c r="I3351" s="117"/>
      <c r="J3351" s="117"/>
      <c r="K3351" s="117"/>
      <c r="L3351" s="117"/>
      <c r="M3351" s="117"/>
      <c r="N3351" s="117"/>
      <c r="O3351" s="117"/>
      <c r="P3351" s="117"/>
      <c r="Q3351" s="117"/>
      <c r="R3351" s="117"/>
      <c r="S3351" s="117"/>
      <c r="T3351" s="117"/>
      <c r="U3351" s="117"/>
      <c r="V3351" s="117"/>
      <c r="W3351" s="117"/>
      <c r="X3351" s="117"/>
      <c r="Y3351" s="117"/>
      <c r="Z3351" s="117"/>
      <c r="AA3351" s="117"/>
      <c r="AB3351" s="117"/>
      <c r="AC3351" s="117"/>
      <c r="AD3351" s="117"/>
      <c r="AE3351" s="117"/>
      <c r="AF3351" s="5"/>
    </row>
    <row r="3352" ht="14.25" customHeight="1">
      <c r="A3352" s="5"/>
      <c r="B3352" s="5"/>
      <c r="C3352" s="5"/>
      <c r="D3352" s="5"/>
      <c r="E3352" s="62"/>
      <c r="F3352" s="62"/>
      <c r="G3352" s="62"/>
      <c r="H3352" s="130"/>
      <c r="I3352" s="117"/>
      <c r="J3352" s="117"/>
      <c r="K3352" s="117"/>
      <c r="L3352" s="117"/>
      <c r="M3352" s="117"/>
      <c r="N3352" s="117"/>
      <c r="O3352" s="117"/>
      <c r="P3352" s="117"/>
      <c r="Q3352" s="117"/>
      <c r="R3352" s="117"/>
      <c r="S3352" s="117"/>
      <c r="T3352" s="117"/>
      <c r="U3352" s="117"/>
      <c r="V3352" s="117"/>
      <c r="W3352" s="117"/>
      <c r="X3352" s="117"/>
      <c r="Y3352" s="117"/>
      <c r="Z3352" s="117"/>
      <c r="AA3352" s="117"/>
      <c r="AB3352" s="117"/>
      <c r="AC3352" s="117"/>
      <c r="AD3352" s="117"/>
      <c r="AE3352" s="117"/>
      <c r="AF3352" s="5"/>
    </row>
    <row r="3353" ht="14.25" customHeight="1">
      <c r="A3353" s="5"/>
      <c r="B3353" s="5"/>
      <c r="C3353" s="5"/>
      <c r="D3353" s="5"/>
      <c r="E3353" s="62"/>
      <c r="F3353" s="62"/>
      <c r="G3353" s="62"/>
      <c r="H3353" s="130"/>
      <c r="I3353" s="117"/>
      <c r="J3353" s="117"/>
      <c r="K3353" s="117"/>
      <c r="L3353" s="117"/>
      <c r="M3353" s="117"/>
      <c r="N3353" s="117"/>
      <c r="O3353" s="117"/>
      <c r="P3353" s="117"/>
      <c r="Q3353" s="117"/>
      <c r="R3353" s="117"/>
      <c r="S3353" s="117"/>
      <c r="T3353" s="117"/>
      <c r="U3353" s="117"/>
      <c r="V3353" s="117"/>
      <c r="W3353" s="117"/>
      <c r="X3353" s="117"/>
      <c r="Y3353" s="117"/>
      <c r="Z3353" s="117"/>
      <c r="AA3353" s="117"/>
      <c r="AB3353" s="117"/>
      <c r="AC3353" s="117"/>
      <c r="AD3353" s="117"/>
      <c r="AE3353" s="117"/>
      <c r="AF3353" s="5"/>
    </row>
    <row r="3354" ht="14.25" customHeight="1">
      <c r="A3354" s="5"/>
      <c r="B3354" s="5"/>
      <c r="C3354" s="5"/>
      <c r="D3354" s="5"/>
      <c r="E3354" s="62"/>
      <c r="F3354" s="62"/>
      <c r="G3354" s="62"/>
      <c r="H3354" s="130"/>
      <c r="I3354" s="117"/>
      <c r="J3354" s="117"/>
      <c r="K3354" s="117"/>
      <c r="L3354" s="117"/>
      <c r="M3354" s="117"/>
      <c r="N3354" s="117"/>
      <c r="O3354" s="117"/>
      <c r="P3354" s="117"/>
      <c r="Q3354" s="117"/>
      <c r="R3354" s="117"/>
      <c r="S3354" s="117"/>
      <c r="T3354" s="117"/>
      <c r="U3354" s="117"/>
      <c r="V3354" s="117"/>
      <c r="W3354" s="117"/>
      <c r="X3354" s="117"/>
      <c r="Y3354" s="117"/>
      <c r="Z3354" s="117"/>
      <c r="AA3354" s="117"/>
      <c r="AB3354" s="117"/>
      <c r="AC3354" s="117"/>
      <c r="AD3354" s="117"/>
      <c r="AE3354" s="117"/>
      <c r="AF3354" s="5"/>
    </row>
    <row r="3355" ht="14.25" customHeight="1">
      <c r="A3355" s="5"/>
      <c r="B3355" s="5"/>
      <c r="C3355" s="5"/>
      <c r="D3355" s="5"/>
      <c r="E3355" s="62"/>
      <c r="F3355" s="62"/>
      <c r="G3355" s="62"/>
      <c r="H3355" s="130"/>
      <c r="I3355" s="117"/>
      <c r="J3355" s="117"/>
      <c r="K3355" s="117"/>
      <c r="L3355" s="117"/>
      <c r="M3355" s="117"/>
      <c r="N3355" s="117"/>
      <c r="O3355" s="117"/>
      <c r="P3355" s="117"/>
      <c r="Q3355" s="117"/>
      <c r="R3355" s="117"/>
      <c r="S3355" s="117"/>
      <c r="T3355" s="117"/>
      <c r="U3355" s="117"/>
      <c r="V3355" s="117"/>
      <c r="W3355" s="117"/>
      <c r="X3355" s="117"/>
      <c r="Y3355" s="117"/>
      <c r="Z3355" s="117"/>
      <c r="AA3355" s="117"/>
      <c r="AB3355" s="117"/>
      <c r="AC3355" s="117"/>
      <c r="AD3355" s="117"/>
      <c r="AE3355" s="117"/>
      <c r="AF3355" s="5"/>
    </row>
    <row r="3356" ht="14.25" customHeight="1">
      <c r="A3356" s="5"/>
      <c r="B3356" s="5"/>
      <c r="C3356" s="5"/>
      <c r="D3356" s="5"/>
      <c r="E3356" s="62"/>
      <c r="F3356" s="62"/>
      <c r="G3356" s="62"/>
      <c r="H3356" s="130"/>
      <c r="I3356" s="117"/>
      <c r="J3356" s="117"/>
      <c r="K3356" s="117"/>
      <c r="L3356" s="117"/>
      <c r="M3356" s="117"/>
      <c r="N3356" s="117"/>
      <c r="O3356" s="117"/>
      <c r="P3356" s="117"/>
      <c r="Q3356" s="117"/>
      <c r="R3356" s="117"/>
      <c r="S3356" s="117"/>
      <c r="T3356" s="117"/>
      <c r="U3356" s="117"/>
      <c r="V3356" s="117"/>
      <c r="W3356" s="117"/>
      <c r="X3356" s="117"/>
      <c r="Y3356" s="117"/>
      <c r="Z3356" s="117"/>
      <c r="AA3356" s="117"/>
      <c r="AB3356" s="117"/>
      <c r="AC3356" s="117"/>
      <c r="AD3356" s="117"/>
      <c r="AE3356" s="117"/>
      <c r="AF3356" s="5"/>
    </row>
    <row r="3357" ht="14.25" customHeight="1">
      <c r="A3357" s="5"/>
      <c r="B3357" s="5"/>
      <c r="C3357" s="5"/>
      <c r="D3357" s="5"/>
      <c r="E3357" s="62"/>
      <c r="F3357" s="62"/>
      <c r="G3357" s="62"/>
      <c r="H3357" s="130"/>
      <c r="I3357" s="117"/>
      <c r="J3357" s="117"/>
      <c r="K3357" s="117"/>
      <c r="L3357" s="117"/>
      <c r="M3357" s="117"/>
      <c r="N3357" s="117"/>
      <c r="O3357" s="117"/>
      <c r="P3357" s="117"/>
      <c r="Q3357" s="117"/>
      <c r="R3357" s="117"/>
      <c r="S3357" s="117"/>
      <c r="T3357" s="117"/>
      <c r="U3357" s="117"/>
      <c r="V3357" s="117"/>
      <c r="W3357" s="117"/>
      <c r="X3357" s="117"/>
      <c r="Y3357" s="117"/>
      <c r="Z3357" s="117"/>
      <c r="AA3357" s="117"/>
      <c r="AB3357" s="117"/>
      <c r="AC3357" s="117"/>
      <c r="AD3357" s="117"/>
      <c r="AE3357" s="117"/>
      <c r="AF3357" s="5"/>
    </row>
    <row r="3358" ht="14.25" customHeight="1">
      <c r="A3358" s="5"/>
      <c r="B3358" s="5"/>
      <c r="C3358" s="5"/>
      <c r="D3358" s="5"/>
      <c r="E3358" s="62"/>
      <c r="F3358" s="62"/>
      <c r="G3358" s="62"/>
      <c r="H3358" s="130"/>
      <c r="I3358" s="117"/>
      <c r="J3358" s="117"/>
      <c r="K3358" s="117"/>
      <c r="L3358" s="117"/>
      <c r="M3358" s="117"/>
      <c r="N3358" s="117"/>
      <c r="O3358" s="117"/>
      <c r="P3358" s="117"/>
      <c r="Q3358" s="117"/>
      <c r="R3358" s="117"/>
      <c r="S3358" s="117"/>
      <c r="T3358" s="117"/>
      <c r="U3358" s="117"/>
      <c r="V3358" s="117"/>
      <c r="W3358" s="117"/>
      <c r="X3358" s="117"/>
      <c r="Y3358" s="117"/>
      <c r="Z3358" s="117"/>
      <c r="AA3358" s="117"/>
      <c r="AB3358" s="117"/>
      <c r="AC3358" s="117"/>
      <c r="AD3358" s="117"/>
      <c r="AE3358" s="117"/>
      <c r="AF3358" s="5"/>
    </row>
    <row r="3359" ht="14.25" customHeight="1">
      <c r="A3359" s="5"/>
      <c r="B3359" s="5"/>
      <c r="C3359" s="5"/>
      <c r="D3359" s="5"/>
      <c r="E3359" s="62"/>
      <c r="F3359" s="62"/>
      <c r="G3359" s="62"/>
      <c r="H3359" s="130"/>
      <c r="I3359" s="117"/>
      <c r="J3359" s="117"/>
      <c r="K3359" s="117"/>
      <c r="L3359" s="117"/>
      <c r="M3359" s="117"/>
      <c r="N3359" s="117"/>
      <c r="O3359" s="117"/>
      <c r="P3359" s="117"/>
      <c r="Q3359" s="117"/>
      <c r="R3359" s="117"/>
      <c r="S3359" s="117"/>
      <c r="T3359" s="117"/>
      <c r="U3359" s="117"/>
      <c r="V3359" s="117"/>
      <c r="W3359" s="117"/>
      <c r="X3359" s="117"/>
      <c r="Y3359" s="117"/>
      <c r="Z3359" s="117"/>
      <c r="AA3359" s="117"/>
      <c r="AB3359" s="117"/>
      <c r="AC3359" s="117"/>
      <c r="AD3359" s="117"/>
      <c r="AE3359" s="117"/>
      <c r="AF3359" s="5"/>
    </row>
    <row r="3360" ht="14.25" customHeight="1">
      <c r="A3360" s="5"/>
      <c r="B3360" s="5"/>
      <c r="C3360" s="5"/>
      <c r="D3360" s="5"/>
      <c r="E3360" s="62"/>
      <c r="F3360" s="62"/>
      <c r="G3360" s="62"/>
      <c r="H3360" s="130"/>
      <c r="I3360" s="117"/>
      <c r="J3360" s="117"/>
      <c r="K3360" s="117"/>
      <c r="L3360" s="117"/>
      <c r="M3360" s="117"/>
      <c r="N3360" s="117"/>
      <c r="O3360" s="117"/>
      <c r="P3360" s="117"/>
      <c r="Q3360" s="117"/>
      <c r="R3360" s="117"/>
      <c r="S3360" s="117"/>
      <c r="T3360" s="117"/>
      <c r="U3360" s="117"/>
      <c r="V3360" s="117"/>
      <c r="W3360" s="117"/>
      <c r="X3360" s="117"/>
      <c r="Y3360" s="117"/>
      <c r="Z3360" s="117"/>
      <c r="AA3360" s="117"/>
      <c r="AB3360" s="117"/>
      <c r="AC3360" s="117"/>
      <c r="AD3360" s="117"/>
      <c r="AE3360" s="117"/>
      <c r="AF3360" s="5"/>
    </row>
    <row r="3361" ht="14.25" customHeight="1">
      <c r="A3361" s="5"/>
      <c r="B3361" s="5"/>
      <c r="C3361" s="5"/>
      <c r="D3361" s="5"/>
      <c r="E3361" s="62"/>
      <c r="F3361" s="62"/>
      <c r="G3361" s="62"/>
      <c r="H3361" s="130"/>
      <c r="I3361" s="117"/>
      <c r="J3361" s="117"/>
      <c r="K3361" s="117"/>
      <c r="L3361" s="117"/>
      <c r="M3361" s="117"/>
      <c r="N3361" s="117"/>
      <c r="O3361" s="117"/>
      <c r="P3361" s="117"/>
      <c r="Q3361" s="117"/>
      <c r="R3361" s="117"/>
      <c r="S3361" s="117"/>
      <c r="T3361" s="117"/>
      <c r="U3361" s="117"/>
      <c r="V3361" s="117"/>
      <c r="W3361" s="117"/>
      <c r="X3361" s="117"/>
      <c r="Y3361" s="117"/>
      <c r="Z3361" s="117"/>
      <c r="AA3361" s="117"/>
      <c r="AB3361" s="117"/>
      <c r="AC3361" s="117"/>
      <c r="AD3361" s="117"/>
      <c r="AE3361" s="117"/>
      <c r="AF3361" s="5"/>
    </row>
    <row r="3362" ht="14.25" customHeight="1">
      <c r="A3362" s="5"/>
      <c r="B3362" s="5"/>
      <c r="C3362" s="5"/>
      <c r="D3362" s="5"/>
      <c r="E3362" s="62"/>
      <c r="F3362" s="62"/>
      <c r="G3362" s="62"/>
      <c r="H3362" s="130"/>
      <c r="I3362" s="117"/>
      <c r="J3362" s="117"/>
      <c r="K3362" s="117"/>
      <c r="L3362" s="117"/>
      <c r="M3362" s="117"/>
      <c r="N3362" s="117"/>
      <c r="O3362" s="117"/>
      <c r="P3362" s="117"/>
      <c r="Q3362" s="117"/>
      <c r="R3362" s="117"/>
      <c r="S3362" s="117"/>
      <c r="T3362" s="117"/>
      <c r="U3362" s="117"/>
      <c r="V3362" s="117"/>
      <c r="W3362" s="117"/>
      <c r="X3362" s="117"/>
      <c r="Y3362" s="117"/>
      <c r="Z3362" s="117"/>
      <c r="AA3362" s="117"/>
      <c r="AB3362" s="117"/>
      <c r="AC3362" s="117"/>
      <c r="AD3362" s="117"/>
      <c r="AE3362" s="117"/>
      <c r="AF3362" s="5"/>
    </row>
    <row r="3363" ht="14.25" customHeight="1">
      <c r="A3363" s="5"/>
      <c r="B3363" s="5"/>
      <c r="C3363" s="5"/>
      <c r="D3363" s="5"/>
      <c r="E3363" s="62"/>
      <c r="F3363" s="62"/>
      <c r="G3363" s="62"/>
      <c r="H3363" s="130"/>
      <c r="I3363" s="117"/>
      <c r="J3363" s="117"/>
      <c r="K3363" s="117"/>
      <c r="L3363" s="117"/>
      <c r="M3363" s="117"/>
      <c r="N3363" s="117"/>
      <c r="O3363" s="117"/>
      <c r="P3363" s="117"/>
      <c r="Q3363" s="117"/>
      <c r="R3363" s="117"/>
      <c r="S3363" s="117"/>
      <c r="T3363" s="117"/>
      <c r="U3363" s="117"/>
      <c r="V3363" s="117"/>
      <c r="W3363" s="117"/>
      <c r="X3363" s="117"/>
      <c r="Y3363" s="117"/>
      <c r="Z3363" s="117"/>
      <c r="AA3363" s="117"/>
      <c r="AB3363" s="117"/>
      <c r="AC3363" s="117"/>
      <c r="AD3363" s="117"/>
      <c r="AE3363" s="117"/>
      <c r="AF3363" s="5"/>
    </row>
    <row r="3364" ht="14.25" customHeight="1">
      <c r="A3364" s="5"/>
      <c r="B3364" s="5"/>
      <c r="C3364" s="5"/>
      <c r="D3364" s="5"/>
      <c r="E3364" s="62"/>
      <c r="F3364" s="62"/>
      <c r="G3364" s="62"/>
      <c r="H3364" s="130"/>
      <c r="I3364" s="117"/>
      <c r="J3364" s="117"/>
      <c r="K3364" s="117"/>
      <c r="L3364" s="117"/>
      <c r="M3364" s="117"/>
      <c r="N3364" s="117"/>
      <c r="O3364" s="117"/>
      <c r="P3364" s="117"/>
      <c r="Q3364" s="117"/>
      <c r="R3364" s="117"/>
      <c r="S3364" s="117"/>
      <c r="T3364" s="117"/>
      <c r="U3364" s="117"/>
      <c r="V3364" s="117"/>
      <c r="W3364" s="117"/>
      <c r="X3364" s="117"/>
      <c r="Y3364" s="117"/>
      <c r="Z3364" s="117"/>
      <c r="AA3364" s="117"/>
      <c r="AB3364" s="117"/>
      <c r="AC3364" s="117"/>
      <c r="AD3364" s="117"/>
      <c r="AE3364" s="117"/>
      <c r="AF3364" s="5"/>
    </row>
    <row r="3365" ht="14.25" customHeight="1">
      <c r="A3365" s="5"/>
      <c r="B3365" s="5"/>
      <c r="C3365" s="5"/>
      <c r="D3365" s="5"/>
      <c r="E3365" s="62"/>
      <c r="F3365" s="62"/>
      <c r="G3365" s="62"/>
      <c r="H3365" s="130"/>
      <c r="I3365" s="117"/>
      <c r="J3365" s="117"/>
      <c r="K3365" s="117"/>
      <c r="L3365" s="117"/>
      <c r="M3365" s="117"/>
      <c r="N3365" s="117"/>
      <c r="O3365" s="117"/>
      <c r="P3365" s="117"/>
      <c r="Q3365" s="117"/>
      <c r="R3365" s="117"/>
      <c r="S3365" s="117"/>
      <c r="T3365" s="117"/>
      <c r="U3365" s="117"/>
      <c r="V3365" s="117"/>
      <c r="W3365" s="117"/>
      <c r="X3365" s="117"/>
      <c r="Y3365" s="117"/>
      <c r="Z3365" s="117"/>
      <c r="AA3365" s="117"/>
      <c r="AB3365" s="117"/>
      <c r="AC3365" s="117"/>
      <c r="AD3365" s="117"/>
      <c r="AE3365" s="117"/>
      <c r="AF3365" s="5"/>
    </row>
    <row r="3366" ht="14.25" customHeight="1">
      <c r="A3366" s="5"/>
      <c r="B3366" s="5"/>
      <c r="C3366" s="5"/>
      <c r="D3366" s="5"/>
      <c r="E3366" s="62"/>
      <c r="F3366" s="62"/>
      <c r="G3366" s="62"/>
      <c r="H3366" s="130"/>
      <c r="I3366" s="117"/>
      <c r="J3366" s="117"/>
      <c r="K3366" s="117"/>
      <c r="L3366" s="117"/>
      <c r="M3366" s="117"/>
      <c r="N3366" s="117"/>
      <c r="O3366" s="117"/>
      <c r="P3366" s="117"/>
      <c r="Q3366" s="117"/>
      <c r="R3366" s="117"/>
      <c r="S3366" s="117"/>
      <c r="T3366" s="117"/>
      <c r="U3366" s="117"/>
      <c r="V3366" s="117"/>
      <c r="W3366" s="117"/>
      <c r="X3366" s="117"/>
      <c r="Y3366" s="117"/>
      <c r="Z3366" s="117"/>
      <c r="AA3366" s="117"/>
      <c r="AB3366" s="117"/>
      <c r="AC3366" s="117"/>
      <c r="AD3366" s="117"/>
      <c r="AE3366" s="117"/>
      <c r="AF3366" s="5"/>
    </row>
    <row r="3367" ht="14.25" customHeight="1">
      <c r="A3367" s="5"/>
      <c r="B3367" s="5"/>
      <c r="C3367" s="5"/>
      <c r="D3367" s="5"/>
      <c r="E3367" s="62"/>
      <c r="F3367" s="62"/>
      <c r="G3367" s="62"/>
      <c r="H3367" s="130"/>
      <c r="I3367" s="117"/>
      <c r="J3367" s="117"/>
      <c r="K3367" s="117"/>
      <c r="L3367" s="117"/>
      <c r="M3367" s="117"/>
      <c r="N3367" s="117"/>
      <c r="O3367" s="117"/>
      <c r="P3367" s="117"/>
      <c r="Q3367" s="117"/>
      <c r="R3367" s="117"/>
      <c r="S3367" s="117"/>
      <c r="T3367" s="117"/>
      <c r="U3367" s="117"/>
      <c r="V3367" s="117"/>
      <c r="W3367" s="117"/>
      <c r="X3367" s="117"/>
      <c r="Y3367" s="117"/>
      <c r="Z3367" s="117"/>
      <c r="AA3367" s="117"/>
      <c r="AB3367" s="117"/>
      <c r="AC3367" s="117"/>
      <c r="AD3367" s="117"/>
      <c r="AE3367" s="117"/>
      <c r="AF3367" s="5"/>
    </row>
    <row r="3368" ht="14.25" customHeight="1">
      <c r="A3368" s="5"/>
      <c r="B3368" s="5"/>
      <c r="C3368" s="5"/>
      <c r="D3368" s="5"/>
      <c r="E3368" s="62"/>
      <c r="F3368" s="62"/>
      <c r="G3368" s="62"/>
      <c r="H3368" s="130"/>
      <c r="I3368" s="117"/>
      <c r="J3368" s="117"/>
      <c r="K3368" s="117"/>
      <c r="L3368" s="117"/>
      <c r="M3368" s="117"/>
      <c r="N3368" s="117"/>
      <c r="O3368" s="117"/>
      <c r="P3368" s="117"/>
      <c r="Q3368" s="117"/>
      <c r="R3368" s="117"/>
      <c r="S3368" s="117"/>
      <c r="T3368" s="117"/>
      <c r="U3368" s="117"/>
      <c r="V3368" s="117"/>
      <c r="W3368" s="117"/>
      <c r="X3368" s="117"/>
      <c r="Y3368" s="117"/>
      <c r="Z3368" s="117"/>
      <c r="AA3368" s="117"/>
      <c r="AB3368" s="117"/>
      <c r="AC3368" s="117"/>
      <c r="AD3368" s="117"/>
      <c r="AE3368" s="117"/>
      <c r="AF3368" s="5"/>
    </row>
    <row r="3369" ht="14.25" customHeight="1">
      <c r="A3369" s="5"/>
      <c r="B3369" s="5"/>
      <c r="C3369" s="5"/>
      <c r="D3369" s="5"/>
      <c r="E3369" s="62"/>
      <c r="F3369" s="62"/>
      <c r="G3369" s="62"/>
      <c r="H3369" s="130"/>
      <c r="I3369" s="117"/>
      <c r="J3369" s="117"/>
      <c r="K3369" s="117"/>
      <c r="L3369" s="117"/>
      <c r="M3369" s="117"/>
      <c r="N3369" s="117"/>
      <c r="O3369" s="117"/>
      <c r="P3369" s="117"/>
      <c r="Q3369" s="117"/>
      <c r="R3369" s="117"/>
      <c r="S3369" s="117"/>
      <c r="T3369" s="117"/>
      <c r="U3369" s="117"/>
      <c r="V3369" s="117"/>
      <c r="W3369" s="117"/>
      <c r="X3369" s="117"/>
      <c r="Y3369" s="117"/>
      <c r="Z3369" s="117"/>
      <c r="AA3369" s="117"/>
      <c r="AB3369" s="117"/>
      <c r="AC3369" s="117"/>
      <c r="AD3369" s="117"/>
      <c r="AE3369" s="117"/>
      <c r="AF3369" s="5"/>
    </row>
    <row r="3370" ht="14.25" customHeight="1">
      <c r="A3370" s="5"/>
      <c r="B3370" s="5"/>
      <c r="C3370" s="5"/>
      <c r="D3370" s="5"/>
      <c r="E3370" s="62"/>
      <c r="F3370" s="62"/>
      <c r="G3370" s="62"/>
      <c r="H3370" s="130"/>
      <c r="I3370" s="117"/>
      <c r="J3370" s="117"/>
      <c r="K3370" s="117"/>
      <c r="L3370" s="117"/>
      <c r="M3370" s="117"/>
      <c r="N3370" s="117"/>
      <c r="O3370" s="117"/>
      <c r="P3370" s="117"/>
      <c r="Q3370" s="117"/>
      <c r="R3370" s="117"/>
      <c r="S3370" s="117"/>
      <c r="T3370" s="117"/>
      <c r="U3370" s="117"/>
      <c r="V3370" s="117"/>
      <c r="W3370" s="117"/>
      <c r="X3370" s="117"/>
      <c r="Y3370" s="117"/>
      <c r="Z3370" s="117"/>
      <c r="AA3370" s="117"/>
      <c r="AB3370" s="117"/>
      <c r="AC3370" s="117"/>
      <c r="AD3370" s="117"/>
      <c r="AE3370" s="117"/>
      <c r="AF3370" s="5"/>
    </row>
    <row r="3371" ht="14.25" customHeight="1">
      <c r="A3371" s="5"/>
      <c r="B3371" s="5"/>
      <c r="C3371" s="5"/>
      <c r="D3371" s="5"/>
      <c r="E3371" s="62"/>
      <c r="F3371" s="62"/>
      <c r="G3371" s="62"/>
      <c r="H3371" s="130"/>
      <c r="I3371" s="117"/>
      <c r="J3371" s="117"/>
      <c r="K3371" s="117"/>
      <c r="L3371" s="117"/>
      <c r="M3371" s="117"/>
      <c r="N3371" s="117"/>
      <c r="O3371" s="117"/>
      <c r="P3371" s="117"/>
      <c r="Q3371" s="117"/>
      <c r="R3371" s="117"/>
      <c r="S3371" s="117"/>
      <c r="T3371" s="117"/>
      <c r="U3371" s="117"/>
      <c r="V3371" s="117"/>
      <c r="W3371" s="117"/>
      <c r="X3371" s="117"/>
      <c r="Y3371" s="117"/>
      <c r="Z3371" s="117"/>
      <c r="AA3371" s="117"/>
      <c r="AB3371" s="117"/>
      <c r="AC3371" s="117"/>
      <c r="AD3371" s="117"/>
      <c r="AE3371" s="117"/>
      <c r="AF3371" s="5"/>
    </row>
    <row r="3372" ht="14.25" customHeight="1">
      <c r="A3372" s="5"/>
      <c r="B3372" s="5"/>
      <c r="C3372" s="5"/>
      <c r="D3372" s="5"/>
      <c r="E3372" s="62"/>
      <c r="F3372" s="62"/>
      <c r="G3372" s="62"/>
      <c r="H3372" s="130"/>
      <c r="I3372" s="117"/>
      <c r="J3372" s="117"/>
      <c r="K3372" s="117"/>
      <c r="L3372" s="117"/>
      <c r="M3372" s="117"/>
      <c r="N3372" s="117"/>
      <c r="O3372" s="117"/>
      <c r="P3372" s="117"/>
      <c r="Q3372" s="117"/>
      <c r="R3372" s="117"/>
      <c r="S3372" s="117"/>
      <c r="T3372" s="117"/>
      <c r="U3372" s="117"/>
      <c r="V3372" s="117"/>
      <c r="W3372" s="117"/>
      <c r="X3372" s="117"/>
      <c r="Y3372" s="117"/>
      <c r="Z3372" s="117"/>
      <c r="AA3372" s="117"/>
      <c r="AB3372" s="117"/>
      <c r="AC3372" s="117"/>
      <c r="AD3372" s="117"/>
      <c r="AE3372" s="117"/>
      <c r="AF3372" s="5"/>
    </row>
    <row r="3373" ht="14.25" customHeight="1">
      <c r="A3373" s="5"/>
      <c r="B3373" s="5"/>
      <c r="C3373" s="5"/>
      <c r="D3373" s="5"/>
      <c r="E3373" s="62"/>
      <c r="F3373" s="62"/>
      <c r="G3373" s="62"/>
      <c r="H3373" s="130"/>
      <c r="I3373" s="117"/>
      <c r="J3373" s="117"/>
      <c r="K3373" s="117"/>
      <c r="L3373" s="117"/>
      <c r="M3373" s="117"/>
      <c r="N3373" s="117"/>
      <c r="O3373" s="117"/>
      <c r="P3373" s="117"/>
      <c r="Q3373" s="117"/>
      <c r="R3373" s="117"/>
      <c r="S3373" s="117"/>
      <c r="T3373" s="117"/>
      <c r="U3373" s="117"/>
      <c r="V3373" s="117"/>
      <c r="W3373" s="117"/>
      <c r="X3373" s="117"/>
      <c r="Y3373" s="117"/>
      <c r="Z3373" s="117"/>
      <c r="AA3373" s="117"/>
      <c r="AB3373" s="117"/>
      <c r="AC3373" s="117"/>
      <c r="AD3373" s="117"/>
      <c r="AE3373" s="117"/>
      <c r="AF3373" s="5"/>
    </row>
    <row r="3374" ht="14.25" customHeight="1">
      <c r="A3374" s="5"/>
      <c r="B3374" s="5"/>
      <c r="C3374" s="5"/>
      <c r="D3374" s="5"/>
      <c r="E3374" s="62"/>
      <c r="F3374" s="62"/>
      <c r="G3374" s="62"/>
      <c r="H3374" s="130"/>
      <c r="I3374" s="117"/>
      <c r="J3374" s="117"/>
      <c r="K3374" s="117"/>
      <c r="L3374" s="117"/>
      <c r="M3374" s="117"/>
      <c r="N3374" s="117"/>
      <c r="O3374" s="117"/>
      <c r="P3374" s="117"/>
      <c r="Q3374" s="117"/>
      <c r="R3374" s="117"/>
      <c r="S3374" s="117"/>
      <c r="T3374" s="117"/>
      <c r="U3374" s="117"/>
      <c r="V3374" s="117"/>
      <c r="W3374" s="117"/>
      <c r="X3374" s="117"/>
      <c r="Y3374" s="117"/>
      <c r="Z3374" s="117"/>
      <c r="AA3374" s="117"/>
      <c r="AB3374" s="117"/>
      <c r="AC3374" s="117"/>
      <c r="AD3374" s="117"/>
      <c r="AE3374" s="117"/>
      <c r="AF3374" s="5"/>
    </row>
    <row r="3375" ht="14.25" customHeight="1">
      <c r="A3375" s="5"/>
      <c r="B3375" s="5"/>
      <c r="C3375" s="5"/>
      <c r="D3375" s="5"/>
      <c r="E3375" s="62"/>
      <c r="F3375" s="62"/>
      <c r="G3375" s="62"/>
      <c r="H3375" s="130"/>
      <c r="I3375" s="117"/>
      <c r="J3375" s="117"/>
      <c r="K3375" s="117"/>
      <c r="L3375" s="117"/>
      <c r="M3375" s="117"/>
      <c r="N3375" s="117"/>
      <c r="O3375" s="117"/>
      <c r="P3375" s="117"/>
      <c r="Q3375" s="117"/>
      <c r="R3375" s="117"/>
      <c r="S3375" s="117"/>
      <c r="T3375" s="117"/>
      <c r="U3375" s="117"/>
      <c r="V3375" s="117"/>
      <c r="W3375" s="117"/>
      <c r="X3375" s="117"/>
      <c r="Y3375" s="117"/>
      <c r="Z3375" s="117"/>
      <c r="AA3375" s="117"/>
      <c r="AB3375" s="117"/>
      <c r="AC3375" s="117"/>
      <c r="AD3375" s="117"/>
      <c r="AE3375" s="117"/>
      <c r="AF3375" s="5"/>
    </row>
    <row r="3376" ht="14.25" customHeight="1">
      <c r="A3376" s="5"/>
      <c r="B3376" s="5"/>
      <c r="C3376" s="5"/>
      <c r="D3376" s="5"/>
      <c r="E3376" s="62"/>
      <c r="F3376" s="62"/>
      <c r="G3376" s="62"/>
      <c r="H3376" s="130"/>
      <c r="I3376" s="117"/>
      <c r="J3376" s="117"/>
      <c r="K3376" s="117"/>
      <c r="L3376" s="117"/>
      <c r="M3376" s="117"/>
      <c r="N3376" s="117"/>
      <c r="O3376" s="117"/>
      <c r="P3376" s="117"/>
      <c r="Q3376" s="117"/>
      <c r="R3376" s="117"/>
      <c r="S3376" s="117"/>
      <c r="T3376" s="117"/>
      <c r="U3376" s="117"/>
      <c r="V3376" s="117"/>
      <c r="W3376" s="117"/>
      <c r="X3376" s="117"/>
      <c r="Y3376" s="117"/>
      <c r="Z3376" s="117"/>
      <c r="AA3376" s="117"/>
      <c r="AB3376" s="117"/>
      <c r="AC3376" s="117"/>
      <c r="AD3376" s="117"/>
      <c r="AE3376" s="117"/>
      <c r="AF3376" s="5"/>
    </row>
    <row r="3377" ht="14.25" customHeight="1">
      <c r="A3377" s="5"/>
      <c r="B3377" s="5"/>
      <c r="C3377" s="5"/>
      <c r="D3377" s="5"/>
      <c r="E3377" s="62"/>
      <c r="F3377" s="62"/>
      <c r="G3377" s="62"/>
      <c r="H3377" s="130"/>
      <c r="I3377" s="117"/>
      <c r="J3377" s="117"/>
      <c r="K3377" s="117"/>
      <c r="L3377" s="117"/>
      <c r="M3377" s="117"/>
      <c r="N3377" s="117"/>
      <c r="O3377" s="117"/>
      <c r="P3377" s="117"/>
      <c r="Q3377" s="117"/>
      <c r="R3377" s="117"/>
      <c r="S3377" s="117"/>
      <c r="T3377" s="117"/>
      <c r="U3377" s="117"/>
      <c r="V3377" s="117"/>
      <c r="W3377" s="117"/>
      <c r="X3377" s="117"/>
      <c r="Y3377" s="117"/>
      <c r="Z3377" s="117"/>
      <c r="AA3377" s="117"/>
      <c r="AB3377" s="117"/>
      <c r="AC3377" s="117"/>
      <c r="AD3377" s="117"/>
      <c r="AE3377" s="117"/>
      <c r="AF3377" s="5"/>
    </row>
    <row r="3378" ht="14.25" customHeight="1">
      <c r="A3378" s="5"/>
      <c r="B3378" s="5"/>
      <c r="C3378" s="5"/>
      <c r="D3378" s="5"/>
      <c r="E3378" s="62"/>
      <c r="F3378" s="62"/>
      <c r="G3378" s="62"/>
      <c r="H3378" s="130"/>
      <c r="I3378" s="117"/>
      <c r="J3378" s="117"/>
      <c r="K3378" s="117"/>
      <c r="L3378" s="117"/>
      <c r="M3378" s="117"/>
      <c r="N3378" s="117"/>
      <c r="O3378" s="117"/>
      <c r="P3378" s="117"/>
      <c r="Q3378" s="117"/>
      <c r="R3378" s="117"/>
      <c r="S3378" s="117"/>
      <c r="T3378" s="117"/>
      <c r="U3378" s="117"/>
      <c r="V3378" s="117"/>
      <c r="W3378" s="117"/>
      <c r="X3378" s="117"/>
      <c r="Y3378" s="117"/>
      <c r="Z3378" s="117"/>
      <c r="AA3378" s="117"/>
      <c r="AB3378" s="117"/>
      <c r="AC3378" s="117"/>
      <c r="AD3378" s="117"/>
      <c r="AE3378" s="117"/>
      <c r="AF3378" s="5"/>
    </row>
    <row r="3379" ht="14.25" customHeight="1">
      <c r="A3379" s="5"/>
      <c r="B3379" s="5"/>
      <c r="C3379" s="5"/>
      <c r="D3379" s="5"/>
      <c r="E3379" s="62"/>
      <c r="F3379" s="62"/>
      <c r="G3379" s="62"/>
      <c r="H3379" s="130"/>
      <c r="I3379" s="117"/>
      <c r="J3379" s="117"/>
      <c r="K3379" s="117"/>
      <c r="L3379" s="117"/>
      <c r="M3379" s="117"/>
      <c r="N3379" s="117"/>
      <c r="O3379" s="117"/>
      <c r="P3379" s="117"/>
      <c r="Q3379" s="117"/>
      <c r="R3379" s="117"/>
      <c r="S3379" s="117"/>
      <c r="T3379" s="117"/>
      <c r="U3379" s="117"/>
      <c r="V3379" s="117"/>
      <c r="W3379" s="117"/>
      <c r="X3379" s="117"/>
      <c r="Y3379" s="117"/>
      <c r="Z3379" s="117"/>
      <c r="AA3379" s="117"/>
      <c r="AB3379" s="117"/>
      <c r="AC3379" s="117"/>
      <c r="AD3379" s="117"/>
      <c r="AE3379" s="117"/>
      <c r="AF3379" s="5"/>
    </row>
    <row r="3380" ht="14.25" customHeight="1">
      <c r="A3380" s="5"/>
      <c r="B3380" s="5"/>
      <c r="C3380" s="5"/>
      <c r="D3380" s="5"/>
      <c r="E3380" s="62"/>
      <c r="F3380" s="62"/>
      <c r="G3380" s="62"/>
      <c r="H3380" s="130"/>
      <c r="I3380" s="117"/>
      <c r="J3380" s="117"/>
      <c r="K3380" s="117"/>
      <c r="L3380" s="117"/>
      <c r="M3380" s="117"/>
      <c r="N3380" s="117"/>
      <c r="O3380" s="117"/>
      <c r="P3380" s="117"/>
      <c r="Q3380" s="117"/>
      <c r="R3380" s="117"/>
      <c r="S3380" s="117"/>
      <c r="T3380" s="117"/>
      <c r="U3380" s="117"/>
      <c r="V3380" s="117"/>
      <c r="W3380" s="117"/>
      <c r="X3380" s="117"/>
      <c r="Y3380" s="117"/>
      <c r="Z3380" s="117"/>
      <c r="AA3380" s="117"/>
      <c r="AB3380" s="117"/>
      <c r="AC3380" s="117"/>
      <c r="AD3380" s="117"/>
      <c r="AE3380" s="117"/>
      <c r="AF3380" s="5"/>
    </row>
    <row r="3381" ht="14.25" customHeight="1">
      <c r="A3381" s="5"/>
      <c r="B3381" s="5"/>
      <c r="C3381" s="5"/>
      <c r="D3381" s="5"/>
      <c r="E3381" s="62"/>
      <c r="F3381" s="62"/>
      <c r="G3381" s="62"/>
      <c r="H3381" s="130"/>
      <c r="I3381" s="117"/>
      <c r="J3381" s="117"/>
      <c r="K3381" s="117"/>
      <c r="L3381" s="117"/>
      <c r="M3381" s="117"/>
      <c r="N3381" s="117"/>
      <c r="O3381" s="117"/>
      <c r="P3381" s="117"/>
      <c r="Q3381" s="117"/>
      <c r="R3381" s="117"/>
      <c r="S3381" s="117"/>
      <c r="T3381" s="117"/>
      <c r="U3381" s="117"/>
      <c r="V3381" s="117"/>
      <c r="W3381" s="117"/>
      <c r="X3381" s="117"/>
      <c r="Y3381" s="117"/>
      <c r="Z3381" s="117"/>
      <c r="AA3381" s="117"/>
      <c r="AB3381" s="117"/>
      <c r="AC3381" s="117"/>
      <c r="AD3381" s="117"/>
      <c r="AE3381" s="117"/>
      <c r="AF3381" s="5"/>
    </row>
    <row r="3382" ht="14.25" customHeight="1">
      <c r="A3382" s="5"/>
      <c r="B3382" s="5"/>
      <c r="C3382" s="5"/>
      <c r="D3382" s="5"/>
      <c r="E3382" s="62"/>
      <c r="F3382" s="62"/>
      <c r="G3382" s="62"/>
      <c r="H3382" s="130"/>
      <c r="I3382" s="117"/>
      <c r="J3382" s="117"/>
      <c r="K3382" s="117"/>
      <c r="L3382" s="117"/>
      <c r="M3382" s="117"/>
      <c r="N3382" s="117"/>
      <c r="O3382" s="117"/>
      <c r="P3382" s="117"/>
      <c r="Q3382" s="117"/>
      <c r="R3382" s="117"/>
      <c r="S3382" s="117"/>
      <c r="T3382" s="117"/>
      <c r="U3382" s="117"/>
      <c r="V3382" s="117"/>
      <c r="W3382" s="117"/>
      <c r="X3382" s="117"/>
      <c r="Y3382" s="117"/>
      <c r="Z3382" s="117"/>
      <c r="AA3382" s="117"/>
      <c r="AB3382" s="117"/>
      <c r="AC3382" s="117"/>
      <c r="AD3382" s="117"/>
      <c r="AE3382" s="117"/>
      <c r="AF3382" s="5"/>
    </row>
    <row r="3383" ht="14.25" customHeight="1">
      <c r="A3383" s="5"/>
      <c r="B3383" s="5"/>
      <c r="C3383" s="5"/>
      <c r="D3383" s="5"/>
      <c r="E3383" s="62"/>
      <c r="F3383" s="62"/>
      <c r="G3383" s="62"/>
      <c r="H3383" s="130"/>
      <c r="I3383" s="117"/>
      <c r="J3383" s="117"/>
      <c r="K3383" s="117"/>
      <c r="L3383" s="117"/>
      <c r="M3383" s="117"/>
      <c r="N3383" s="117"/>
      <c r="O3383" s="117"/>
      <c r="P3383" s="117"/>
      <c r="Q3383" s="117"/>
      <c r="R3383" s="117"/>
      <c r="S3383" s="117"/>
      <c r="T3383" s="117"/>
      <c r="U3383" s="117"/>
      <c r="V3383" s="117"/>
      <c r="W3383" s="117"/>
      <c r="X3383" s="117"/>
      <c r="Y3383" s="117"/>
      <c r="Z3383" s="117"/>
      <c r="AA3383" s="117"/>
      <c r="AB3383" s="117"/>
      <c r="AC3383" s="117"/>
      <c r="AD3383" s="117"/>
      <c r="AE3383" s="117"/>
      <c r="AF3383" s="5"/>
    </row>
    <row r="3384" ht="14.25" customHeight="1">
      <c r="A3384" s="5"/>
      <c r="B3384" s="5"/>
      <c r="C3384" s="5"/>
      <c r="D3384" s="5"/>
      <c r="E3384" s="62"/>
      <c r="F3384" s="62"/>
      <c r="G3384" s="62"/>
      <c r="H3384" s="130"/>
      <c r="I3384" s="117"/>
      <c r="J3384" s="117"/>
      <c r="K3384" s="117"/>
      <c r="L3384" s="117"/>
      <c r="M3384" s="117"/>
      <c r="N3384" s="117"/>
      <c r="O3384" s="117"/>
      <c r="P3384" s="117"/>
      <c r="Q3384" s="117"/>
      <c r="R3384" s="117"/>
      <c r="S3384" s="117"/>
      <c r="T3384" s="117"/>
      <c r="U3384" s="117"/>
      <c r="V3384" s="117"/>
      <c r="W3384" s="117"/>
      <c r="X3384" s="117"/>
      <c r="Y3384" s="117"/>
      <c r="Z3384" s="117"/>
      <c r="AA3384" s="117"/>
      <c r="AB3384" s="117"/>
      <c r="AC3384" s="117"/>
      <c r="AD3384" s="117"/>
      <c r="AE3384" s="117"/>
      <c r="AF3384" s="5"/>
    </row>
    <row r="3385" ht="14.25" customHeight="1">
      <c r="A3385" s="5"/>
      <c r="B3385" s="5"/>
      <c r="C3385" s="5"/>
      <c r="D3385" s="5"/>
      <c r="E3385" s="62"/>
      <c r="F3385" s="62"/>
      <c r="G3385" s="62"/>
      <c r="H3385" s="130"/>
      <c r="I3385" s="117"/>
      <c r="J3385" s="117"/>
      <c r="K3385" s="117"/>
      <c r="L3385" s="117"/>
      <c r="M3385" s="117"/>
      <c r="N3385" s="117"/>
      <c r="O3385" s="117"/>
      <c r="P3385" s="117"/>
      <c r="Q3385" s="117"/>
      <c r="R3385" s="117"/>
      <c r="S3385" s="117"/>
      <c r="T3385" s="117"/>
      <c r="U3385" s="117"/>
      <c r="V3385" s="117"/>
      <c r="W3385" s="117"/>
      <c r="X3385" s="117"/>
      <c r="Y3385" s="117"/>
      <c r="Z3385" s="117"/>
      <c r="AA3385" s="117"/>
      <c r="AB3385" s="117"/>
      <c r="AC3385" s="117"/>
      <c r="AD3385" s="117"/>
      <c r="AE3385" s="117"/>
      <c r="AF3385" s="5"/>
    </row>
    <row r="3386" ht="14.25" customHeight="1">
      <c r="A3386" s="5"/>
      <c r="B3386" s="5"/>
      <c r="C3386" s="5"/>
      <c r="D3386" s="5"/>
      <c r="E3386" s="62"/>
      <c r="F3386" s="62"/>
      <c r="G3386" s="62"/>
      <c r="H3386" s="130"/>
      <c r="I3386" s="117"/>
      <c r="J3386" s="117"/>
      <c r="K3386" s="117"/>
      <c r="L3386" s="117"/>
      <c r="M3386" s="117"/>
      <c r="N3386" s="117"/>
      <c r="O3386" s="117"/>
      <c r="P3386" s="117"/>
      <c r="Q3386" s="117"/>
      <c r="R3386" s="117"/>
      <c r="S3386" s="117"/>
      <c r="T3386" s="117"/>
      <c r="U3386" s="117"/>
      <c r="V3386" s="117"/>
      <c r="W3386" s="117"/>
      <c r="X3386" s="117"/>
      <c r="Y3386" s="117"/>
      <c r="Z3386" s="117"/>
      <c r="AA3386" s="117"/>
      <c r="AB3386" s="117"/>
      <c r="AC3386" s="117"/>
      <c r="AD3386" s="117"/>
      <c r="AE3386" s="117"/>
      <c r="AF3386" s="5"/>
    </row>
    <row r="3387" ht="14.25" customHeight="1">
      <c r="A3387" s="5"/>
      <c r="B3387" s="5"/>
      <c r="C3387" s="5"/>
      <c r="D3387" s="5"/>
      <c r="E3387" s="62"/>
      <c r="F3387" s="62"/>
      <c r="G3387" s="62"/>
      <c r="H3387" s="130"/>
      <c r="I3387" s="117"/>
      <c r="J3387" s="117"/>
      <c r="K3387" s="117"/>
      <c r="L3387" s="117"/>
      <c r="M3387" s="117"/>
      <c r="N3387" s="117"/>
      <c r="O3387" s="117"/>
      <c r="P3387" s="117"/>
      <c r="Q3387" s="117"/>
      <c r="R3387" s="117"/>
      <c r="S3387" s="117"/>
      <c r="T3387" s="117"/>
      <c r="U3387" s="117"/>
      <c r="V3387" s="117"/>
      <c r="W3387" s="117"/>
      <c r="X3387" s="117"/>
      <c r="Y3387" s="117"/>
      <c r="Z3387" s="117"/>
      <c r="AA3387" s="117"/>
      <c r="AB3387" s="117"/>
      <c r="AC3387" s="117"/>
      <c r="AD3387" s="117"/>
      <c r="AE3387" s="117"/>
      <c r="AF3387" s="5"/>
    </row>
    <row r="3388" ht="14.25" customHeight="1">
      <c r="A3388" s="5"/>
      <c r="B3388" s="5"/>
      <c r="C3388" s="5"/>
      <c r="D3388" s="5"/>
      <c r="E3388" s="62"/>
      <c r="F3388" s="62"/>
      <c r="G3388" s="62"/>
      <c r="H3388" s="130"/>
      <c r="I3388" s="117"/>
      <c r="J3388" s="117"/>
      <c r="K3388" s="117"/>
      <c r="L3388" s="117"/>
      <c r="M3388" s="117"/>
      <c r="N3388" s="117"/>
      <c r="O3388" s="117"/>
      <c r="P3388" s="117"/>
      <c r="Q3388" s="117"/>
      <c r="R3388" s="117"/>
      <c r="S3388" s="117"/>
      <c r="T3388" s="117"/>
      <c r="U3388" s="117"/>
      <c r="V3388" s="117"/>
      <c r="W3388" s="117"/>
      <c r="X3388" s="117"/>
      <c r="Y3388" s="117"/>
      <c r="Z3388" s="117"/>
      <c r="AA3388" s="117"/>
      <c r="AB3388" s="117"/>
      <c r="AC3388" s="117"/>
      <c r="AD3388" s="117"/>
      <c r="AE3388" s="117"/>
      <c r="AF3388" s="5"/>
    </row>
    <row r="3389" ht="14.25" customHeight="1">
      <c r="A3389" s="5"/>
      <c r="B3389" s="5"/>
      <c r="C3389" s="5"/>
      <c r="D3389" s="5"/>
      <c r="E3389" s="62"/>
      <c r="F3389" s="62"/>
      <c r="G3389" s="62"/>
      <c r="H3389" s="130"/>
      <c r="I3389" s="117"/>
      <c r="J3389" s="117"/>
      <c r="K3389" s="117"/>
      <c r="L3389" s="117"/>
      <c r="M3389" s="117"/>
      <c r="N3389" s="117"/>
      <c r="O3389" s="117"/>
      <c r="P3389" s="117"/>
      <c r="Q3389" s="117"/>
      <c r="R3389" s="117"/>
      <c r="S3389" s="117"/>
      <c r="T3389" s="117"/>
      <c r="U3389" s="117"/>
      <c r="V3389" s="117"/>
      <c r="W3389" s="117"/>
      <c r="X3389" s="117"/>
      <c r="Y3389" s="117"/>
      <c r="Z3389" s="117"/>
      <c r="AA3389" s="117"/>
      <c r="AB3389" s="117"/>
      <c r="AC3389" s="117"/>
      <c r="AD3389" s="117"/>
      <c r="AE3389" s="117"/>
      <c r="AF3389" s="5"/>
    </row>
    <row r="3390" ht="14.25" customHeight="1">
      <c r="A3390" s="5"/>
      <c r="B3390" s="5"/>
      <c r="C3390" s="5"/>
      <c r="D3390" s="5"/>
      <c r="E3390" s="62"/>
      <c r="F3390" s="62"/>
      <c r="G3390" s="62"/>
      <c r="H3390" s="130"/>
      <c r="I3390" s="117"/>
      <c r="J3390" s="117"/>
      <c r="K3390" s="117"/>
      <c r="L3390" s="117"/>
      <c r="M3390" s="117"/>
      <c r="N3390" s="117"/>
      <c r="O3390" s="117"/>
      <c r="P3390" s="117"/>
      <c r="Q3390" s="117"/>
      <c r="R3390" s="117"/>
      <c r="S3390" s="117"/>
      <c r="T3390" s="117"/>
      <c r="U3390" s="117"/>
      <c r="V3390" s="117"/>
      <c r="W3390" s="117"/>
      <c r="X3390" s="117"/>
      <c r="Y3390" s="117"/>
      <c r="Z3390" s="117"/>
      <c r="AA3390" s="117"/>
      <c r="AB3390" s="117"/>
      <c r="AC3390" s="117"/>
      <c r="AD3390" s="117"/>
      <c r="AE3390" s="117"/>
      <c r="AF3390" s="5"/>
    </row>
    <row r="3391" ht="14.25" customHeight="1">
      <c r="A3391" s="5"/>
      <c r="B3391" s="5"/>
      <c r="C3391" s="5"/>
      <c r="D3391" s="5"/>
      <c r="E3391" s="62"/>
      <c r="F3391" s="62"/>
      <c r="G3391" s="62"/>
      <c r="H3391" s="130"/>
      <c r="I3391" s="117"/>
      <c r="J3391" s="117"/>
      <c r="K3391" s="117"/>
      <c r="L3391" s="117"/>
      <c r="M3391" s="117"/>
      <c r="N3391" s="117"/>
      <c r="O3391" s="117"/>
      <c r="P3391" s="117"/>
      <c r="Q3391" s="117"/>
      <c r="R3391" s="117"/>
      <c r="S3391" s="117"/>
      <c r="T3391" s="117"/>
      <c r="U3391" s="117"/>
      <c r="V3391" s="117"/>
      <c r="W3391" s="117"/>
      <c r="X3391" s="117"/>
      <c r="Y3391" s="117"/>
      <c r="Z3391" s="117"/>
      <c r="AA3391" s="117"/>
      <c r="AB3391" s="117"/>
      <c r="AC3391" s="117"/>
      <c r="AD3391" s="117"/>
      <c r="AE3391" s="117"/>
      <c r="AF3391" s="5"/>
    </row>
    <row r="3392" ht="14.25" customHeight="1">
      <c r="A3392" s="5"/>
      <c r="B3392" s="5"/>
      <c r="C3392" s="5"/>
      <c r="D3392" s="5"/>
      <c r="E3392" s="62"/>
      <c r="F3392" s="62"/>
      <c r="G3392" s="62"/>
      <c r="H3392" s="130"/>
      <c r="I3392" s="117"/>
      <c r="J3392" s="117"/>
      <c r="K3392" s="117"/>
      <c r="L3392" s="117"/>
      <c r="M3392" s="117"/>
      <c r="N3392" s="117"/>
      <c r="O3392" s="117"/>
      <c r="P3392" s="117"/>
      <c r="Q3392" s="117"/>
      <c r="R3392" s="117"/>
      <c r="S3392" s="117"/>
      <c r="T3392" s="117"/>
      <c r="U3392" s="117"/>
      <c r="V3392" s="117"/>
      <c r="W3392" s="117"/>
      <c r="X3392" s="117"/>
      <c r="Y3392" s="117"/>
      <c r="Z3392" s="117"/>
      <c r="AA3392" s="117"/>
      <c r="AB3392" s="117"/>
      <c r="AC3392" s="117"/>
      <c r="AD3392" s="117"/>
      <c r="AE3392" s="117"/>
      <c r="AF3392" s="5"/>
    </row>
    <row r="3393" ht="14.25" customHeight="1">
      <c r="A3393" s="5"/>
      <c r="B3393" s="5"/>
      <c r="C3393" s="5"/>
      <c r="D3393" s="5"/>
      <c r="E3393" s="62"/>
      <c r="F3393" s="62"/>
      <c r="G3393" s="62"/>
      <c r="H3393" s="130"/>
      <c r="I3393" s="117"/>
      <c r="J3393" s="117"/>
      <c r="K3393" s="117"/>
      <c r="L3393" s="117"/>
      <c r="M3393" s="117"/>
      <c r="N3393" s="117"/>
      <c r="O3393" s="117"/>
      <c r="P3393" s="117"/>
      <c r="Q3393" s="117"/>
      <c r="R3393" s="117"/>
      <c r="S3393" s="117"/>
      <c r="T3393" s="117"/>
      <c r="U3393" s="117"/>
      <c r="V3393" s="117"/>
      <c r="W3393" s="117"/>
      <c r="X3393" s="117"/>
      <c r="Y3393" s="117"/>
      <c r="Z3393" s="117"/>
      <c r="AA3393" s="117"/>
      <c r="AB3393" s="117"/>
      <c r="AC3393" s="117"/>
      <c r="AD3393" s="117"/>
      <c r="AE3393" s="117"/>
      <c r="AF3393" s="5"/>
    </row>
    <row r="3394" ht="14.25" customHeight="1">
      <c r="A3394" s="5"/>
      <c r="B3394" s="5"/>
      <c r="C3394" s="5"/>
      <c r="D3394" s="5"/>
      <c r="E3394" s="62"/>
      <c r="F3394" s="62"/>
      <c r="G3394" s="62"/>
      <c r="H3394" s="130"/>
      <c r="I3394" s="117"/>
      <c r="J3394" s="117"/>
      <c r="K3394" s="117"/>
      <c r="L3394" s="117"/>
      <c r="M3394" s="117"/>
      <c r="N3394" s="117"/>
      <c r="O3394" s="117"/>
      <c r="P3394" s="117"/>
      <c r="Q3394" s="117"/>
      <c r="R3394" s="117"/>
      <c r="S3394" s="117"/>
      <c r="T3394" s="117"/>
      <c r="U3394" s="117"/>
      <c r="V3394" s="117"/>
      <c r="W3394" s="117"/>
      <c r="X3394" s="117"/>
      <c r="Y3394" s="117"/>
      <c r="Z3394" s="117"/>
      <c r="AA3394" s="117"/>
      <c r="AB3394" s="117"/>
      <c r="AC3394" s="117"/>
      <c r="AD3394" s="117"/>
      <c r="AE3394" s="117"/>
      <c r="AF3394" s="5"/>
    </row>
    <row r="3395" ht="14.25" customHeight="1">
      <c r="A3395" s="5"/>
      <c r="B3395" s="5"/>
      <c r="C3395" s="5"/>
      <c r="D3395" s="5"/>
      <c r="E3395" s="62"/>
      <c r="F3395" s="62"/>
      <c r="G3395" s="62"/>
      <c r="H3395" s="130"/>
      <c r="I3395" s="117"/>
      <c r="J3395" s="117"/>
      <c r="K3395" s="117"/>
      <c r="L3395" s="117"/>
      <c r="M3395" s="117"/>
      <c r="N3395" s="117"/>
      <c r="O3395" s="117"/>
      <c r="P3395" s="117"/>
      <c r="Q3395" s="117"/>
      <c r="R3395" s="117"/>
      <c r="S3395" s="117"/>
      <c r="T3395" s="117"/>
      <c r="U3395" s="117"/>
      <c r="V3395" s="117"/>
      <c r="W3395" s="117"/>
      <c r="X3395" s="117"/>
      <c r="Y3395" s="117"/>
      <c r="Z3395" s="117"/>
      <c r="AA3395" s="117"/>
      <c r="AB3395" s="117"/>
      <c r="AC3395" s="117"/>
      <c r="AD3395" s="117"/>
      <c r="AE3395" s="117"/>
      <c r="AF3395" s="5"/>
    </row>
    <row r="3396" ht="14.25" customHeight="1">
      <c r="A3396" s="5"/>
      <c r="B3396" s="5"/>
      <c r="C3396" s="5"/>
      <c r="D3396" s="5"/>
      <c r="E3396" s="62"/>
      <c r="F3396" s="62"/>
      <c r="G3396" s="62"/>
      <c r="H3396" s="130"/>
      <c r="I3396" s="117"/>
      <c r="J3396" s="117"/>
      <c r="K3396" s="117"/>
      <c r="L3396" s="117"/>
      <c r="M3396" s="117"/>
      <c r="N3396" s="117"/>
      <c r="O3396" s="117"/>
      <c r="P3396" s="117"/>
      <c r="Q3396" s="117"/>
      <c r="R3396" s="117"/>
      <c r="S3396" s="117"/>
      <c r="T3396" s="117"/>
      <c r="U3396" s="117"/>
      <c r="V3396" s="117"/>
      <c r="W3396" s="117"/>
      <c r="X3396" s="117"/>
      <c r="Y3396" s="117"/>
      <c r="Z3396" s="117"/>
      <c r="AA3396" s="117"/>
      <c r="AB3396" s="117"/>
      <c r="AC3396" s="117"/>
      <c r="AD3396" s="117"/>
      <c r="AE3396" s="117"/>
      <c r="AF3396" s="5"/>
    </row>
    <row r="3397" ht="14.25" customHeight="1">
      <c r="A3397" s="5"/>
      <c r="B3397" s="5"/>
      <c r="C3397" s="5"/>
      <c r="D3397" s="5"/>
      <c r="E3397" s="62"/>
      <c r="F3397" s="62"/>
      <c r="G3397" s="62"/>
      <c r="H3397" s="130"/>
      <c r="I3397" s="117"/>
      <c r="J3397" s="117"/>
      <c r="K3397" s="117"/>
      <c r="L3397" s="117"/>
      <c r="M3397" s="117"/>
      <c r="N3397" s="117"/>
      <c r="O3397" s="117"/>
      <c r="P3397" s="117"/>
      <c r="Q3397" s="117"/>
      <c r="R3397" s="117"/>
      <c r="S3397" s="117"/>
      <c r="T3397" s="117"/>
      <c r="U3397" s="117"/>
      <c r="V3397" s="117"/>
      <c r="W3397" s="117"/>
      <c r="X3397" s="117"/>
      <c r="Y3397" s="117"/>
      <c r="Z3397" s="117"/>
      <c r="AA3397" s="117"/>
      <c r="AB3397" s="117"/>
      <c r="AC3397" s="117"/>
      <c r="AD3397" s="117"/>
      <c r="AE3397" s="117"/>
      <c r="AF3397" s="5"/>
    </row>
    <row r="3398" ht="14.25" customHeight="1">
      <c r="A3398" s="5"/>
      <c r="B3398" s="5"/>
      <c r="C3398" s="5"/>
      <c r="D3398" s="5"/>
      <c r="E3398" s="62"/>
      <c r="F3398" s="62"/>
      <c r="G3398" s="62"/>
      <c r="H3398" s="130"/>
      <c r="I3398" s="117"/>
      <c r="J3398" s="117"/>
      <c r="K3398" s="117"/>
      <c r="L3398" s="117"/>
      <c r="M3398" s="117"/>
      <c r="N3398" s="117"/>
      <c r="O3398" s="117"/>
      <c r="P3398" s="117"/>
      <c r="Q3398" s="117"/>
      <c r="R3398" s="117"/>
      <c r="S3398" s="117"/>
      <c r="T3398" s="117"/>
      <c r="U3398" s="117"/>
      <c r="V3398" s="117"/>
      <c r="W3398" s="117"/>
      <c r="X3398" s="117"/>
      <c r="Y3398" s="117"/>
      <c r="Z3398" s="117"/>
      <c r="AA3398" s="117"/>
      <c r="AB3398" s="117"/>
      <c r="AC3398" s="117"/>
      <c r="AD3398" s="117"/>
      <c r="AE3398" s="117"/>
      <c r="AF3398" s="5"/>
    </row>
    <row r="3399" ht="14.25" customHeight="1">
      <c r="A3399" s="5"/>
      <c r="B3399" s="5"/>
      <c r="C3399" s="5"/>
      <c r="D3399" s="5"/>
      <c r="E3399" s="62"/>
      <c r="F3399" s="62"/>
      <c r="G3399" s="62"/>
      <c r="H3399" s="130"/>
      <c r="I3399" s="117"/>
      <c r="J3399" s="117"/>
      <c r="K3399" s="117"/>
      <c r="L3399" s="117"/>
      <c r="M3399" s="117"/>
      <c r="N3399" s="117"/>
      <c r="O3399" s="117"/>
      <c r="P3399" s="117"/>
      <c r="Q3399" s="117"/>
      <c r="R3399" s="117"/>
      <c r="S3399" s="117"/>
      <c r="T3399" s="117"/>
      <c r="U3399" s="117"/>
      <c r="V3399" s="117"/>
      <c r="W3399" s="117"/>
      <c r="X3399" s="117"/>
      <c r="Y3399" s="117"/>
      <c r="Z3399" s="117"/>
      <c r="AA3399" s="117"/>
      <c r="AB3399" s="117"/>
      <c r="AC3399" s="117"/>
      <c r="AD3399" s="117"/>
      <c r="AE3399" s="117"/>
      <c r="AF3399" s="5"/>
    </row>
    <row r="3400" ht="14.25" customHeight="1">
      <c r="A3400" s="5"/>
      <c r="B3400" s="5"/>
      <c r="C3400" s="5"/>
      <c r="D3400" s="5"/>
      <c r="E3400" s="62"/>
      <c r="F3400" s="62"/>
      <c r="G3400" s="62"/>
      <c r="H3400" s="130"/>
      <c r="I3400" s="117"/>
      <c r="J3400" s="117"/>
      <c r="K3400" s="117"/>
      <c r="L3400" s="117"/>
      <c r="M3400" s="117"/>
      <c r="N3400" s="117"/>
      <c r="O3400" s="117"/>
      <c r="P3400" s="117"/>
      <c r="Q3400" s="117"/>
      <c r="R3400" s="117"/>
      <c r="S3400" s="117"/>
      <c r="T3400" s="117"/>
      <c r="U3400" s="117"/>
      <c r="V3400" s="117"/>
      <c r="W3400" s="117"/>
      <c r="X3400" s="117"/>
      <c r="Y3400" s="117"/>
      <c r="Z3400" s="117"/>
      <c r="AA3400" s="117"/>
      <c r="AB3400" s="117"/>
      <c r="AC3400" s="117"/>
      <c r="AD3400" s="117"/>
      <c r="AE3400" s="117"/>
      <c r="AF3400" s="5"/>
    </row>
    <row r="3401" ht="14.25" customHeight="1">
      <c r="A3401" s="5"/>
      <c r="B3401" s="5"/>
      <c r="C3401" s="5"/>
      <c r="D3401" s="5"/>
      <c r="E3401" s="62"/>
      <c r="F3401" s="62"/>
      <c r="G3401" s="62"/>
      <c r="H3401" s="130"/>
      <c r="I3401" s="117"/>
      <c r="J3401" s="117"/>
      <c r="K3401" s="117"/>
      <c r="L3401" s="117"/>
      <c r="M3401" s="117"/>
      <c r="N3401" s="117"/>
      <c r="O3401" s="117"/>
      <c r="P3401" s="117"/>
      <c r="Q3401" s="117"/>
      <c r="R3401" s="117"/>
      <c r="S3401" s="117"/>
      <c r="T3401" s="117"/>
      <c r="U3401" s="117"/>
      <c r="V3401" s="117"/>
      <c r="W3401" s="117"/>
      <c r="X3401" s="117"/>
      <c r="Y3401" s="117"/>
      <c r="Z3401" s="117"/>
      <c r="AA3401" s="117"/>
      <c r="AB3401" s="117"/>
      <c r="AC3401" s="117"/>
      <c r="AD3401" s="117"/>
      <c r="AE3401" s="117"/>
      <c r="AF3401" s="5"/>
    </row>
    <row r="3402" ht="14.25" customHeight="1">
      <c r="A3402" s="5"/>
      <c r="B3402" s="5"/>
      <c r="C3402" s="5"/>
      <c r="D3402" s="5"/>
      <c r="E3402" s="62"/>
      <c r="F3402" s="62"/>
      <c r="G3402" s="62"/>
      <c r="H3402" s="130"/>
      <c r="I3402" s="117"/>
      <c r="J3402" s="117"/>
      <c r="K3402" s="117"/>
      <c r="L3402" s="117"/>
      <c r="M3402" s="117"/>
      <c r="N3402" s="117"/>
      <c r="O3402" s="117"/>
      <c r="P3402" s="117"/>
      <c r="Q3402" s="117"/>
      <c r="R3402" s="117"/>
      <c r="S3402" s="117"/>
      <c r="T3402" s="117"/>
      <c r="U3402" s="117"/>
      <c r="V3402" s="117"/>
      <c r="W3402" s="117"/>
      <c r="X3402" s="117"/>
      <c r="Y3402" s="117"/>
      <c r="Z3402" s="117"/>
      <c r="AA3402" s="117"/>
      <c r="AB3402" s="117"/>
      <c r="AC3402" s="117"/>
      <c r="AD3402" s="117"/>
      <c r="AE3402" s="117"/>
      <c r="AF3402" s="5"/>
    </row>
    <row r="3403" ht="14.25" customHeight="1">
      <c r="A3403" s="5"/>
      <c r="B3403" s="5"/>
      <c r="C3403" s="5"/>
      <c r="D3403" s="5"/>
      <c r="E3403" s="62"/>
      <c r="F3403" s="62"/>
      <c r="G3403" s="62"/>
      <c r="H3403" s="130"/>
      <c r="I3403" s="117"/>
      <c r="J3403" s="117"/>
      <c r="K3403" s="117"/>
      <c r="L3403" s="117"/>
      <c r="M3403" s="117"/>
      <c r="N3403" s="117"/>
      <c r="O3403" s="117"/>
      <c r="P3403" s="117"/>
      <c r="Q3403" s="117"/>
      <c r="R3403" s="117"/>
      <c r="S3403" s="117"/>
      <c r="T3403" s="117"/>
      <c r="U3403" s="117"/>
      <c r="V3403" s="117"/>
      <c r="W3403" s="117"/>
      <c r="X3403" s="117"/>
      <c r="Y3403" s="117"/>
      <c r="Z3403" s="117"/>
      <c r="AA3403" s="117"/>
      <c r="AB3403" s="117"/>
      <c r="AC3403" s="117"/>
      <c r="AD3403" s="117"/>
      <c r="AE3403" s="117"/>
      <c r="AF3403" s="5"/>
    </row>
    <row r="3404" ht="14.25" customHeight="1">
      <c r="A3404" s="5"/>
      <c r="B3404" s="5"/>
      <c r="C3404" s="5"/>
      <c r="D3404" s="5"/>
      <c r="E3404" s="62"/>
      <c r="F3404" s="62"/>
      <c r="G3404" s="62"/>
      <c r="H3404" s="130"/>
      <c r="I3404" s="117"/>
      <c r="J3404" s="117"/>
      <c r="K3404" s="117"/>
      <c r="L3404" s="117"/>
      <c r="M3404" s="117"/>
      <c r="N3404" s="117"/>
      <c r="O3404" s="117"/>
      <c r="P3404" s="117"/>
      <c r="Q3404" s="117"/>
      <c r="R3404" s="117"/>
      <c r="S3404" s="117"/>
      <c r="T3404" s="117"/>
      <c r="U3404" s="117"/>
      <c r="V3404" s="117"/>
      <c r="W3404" s="117"/>
      <c r="X3404" s="117"/>
      <c r="Y3404" s="117"/>
      <c r="Z3404" s="117"/>
      <c r="AA3404" s="117"/>
      <c r="AB3404" s="117"/>
      <c r="AC3404" s="117"/>
      <c r="AD3404" s="117"/>
      <c r="AE3404" s="117"/>
      <c r="AF3404" s="5"/>
    </row>
    <row r="3405" ht="14.25" customHeight="1">
      <c r="A3405" s="5"/>
      <c r="B3405" s="5"/>
      <c r="C3405" s="5"/>
      <c r="D3405" s="5"/>
      <c r="E3405" s="62"/>
      <c r="F3405" s="62"/>
      <c r="G3405" s="62"/>
      <c r="H3405" s="130"/>
      <c r="I3405" s="117"/>
      <c r="J3405" s="117"/>
      <c r="K3405" s="117"/>
      <c r="L3405" s="117"/>
      <c r="M3405" s="117"/>
      <c r="N3405" s="117"/>
      <c r="O3405" s="117"/>
      <c r="P3405" s="117"/>
      <c r="Q3405" s="117"/>
      <c r="R3405" s="117"/>
      <c r="S3405" s="117"/>
      <c r="T3405" s="117"/>
      <c r="U3405" s="117"/>
      <c r="V3405" s="117"/>
      <c r="W3405" s="117"/>
      <c r="X3405" s="117"/>
      <c r="Y3405" s="117"/>
      <c r="Z3405" s="117"/>
      <c r="AA3405" s="117"/>
      <c r="AB3405" s="117"/>
      <c r="AC3405" s="117"/>
      <c r="AD3405" s="117"/>
      <c r="AE3405" s="117"/>
      <c r="AF3405" s="5"/>
    </row>
    <row r="3406" ht="14.25" customHeight="1">
      <c r="A3406" s="5"/>
      <c r="B3406" s="5"/>
      <c r="C3406" s="5"/>
      <c r="D3406" s="5"/>
      <c r="E3406" s="62"/>
      <c r="F3406" s="62"/>
      <c r="G3406" s="62"/>
      <c r="H3406" s="130"/>
      <c r="I3406" s="117"/>
      <c r="J3406" s="117"/>
      <c r="K3406" s="117"/>
      <c r="L3406" s="117"/>
      <c r="M3406" s="117"/>
      <c r="N3406" s="117"/>
      <c r="O3406" s="117"/>
      <c r="P3406" s="117"/>
      <c r="Q3406" s="117"/>
      <c r="R3406" s="117"/>
      <c r="S3406" s="117"/>
      <c r="T3406" s="117"/>
      <c r="U3406" s="117"/>
      <c r="V3406" s="117"/>
      <c r="W3406" s="117"/>
      <c r="X3406" s="117"/>
      <c r="Y3406" s="117"/>
      <c r="Z3406" s="117"/>
      <c r="AA3406" s="117"/>
      <c r="AB3406" s="117"/>
      <c r="AC3406" s="117"/>
      <c r="AD3406" s="117"/>
      <c r="AE3406" s="117"/>
      <c r="AF3406" s="5"/>
    </row>
    <row r="3407" ht="14.25" customHeight="1">
      <c r="A3407" s="5"/>
      <c r="B3407" s="5"/>
      <c r="C3407" s="5"/>
      <c r="D3407" s="5"/>
      <c r="E3407" s="62"/>
      <c r="F3407" s="62"/>
      <c r="G3407" s="62"/>
      <c r="H3407" s="130"/>
      <c r="I3407" s="117"/>
      <c r="J3407" s="117"/>
      <c r="K3407" s="117"/>
      <c r="L3407" s="117"/>
      <c r="M3407" s="117"/>
      <c r="N3407" s="117"/>
      <c r="O3407" s="117"/>
      <c r="P3407" s="117"/>
      <c r="Q3407" s="117"/>
      <c r="R3407" s="117"/>
      <c r="S3407" s="117"/>
      <c r="T3407" s="117"/>
      <c r="U3407" s="117"/>
      <c r="V3407" s="117"/>
      <c r="W3407" s="117"/>
      <c r="X3407" s="117"/>
      <c r="Y3407" s="117"/>
      <c r="Z3407" s="117"/>
      <c r="AA3407" s="117"/>
      <c r="AB3407" s="117"/>
      <c r="AC3407" s="117"/>
      <c r="AD3407" s="117"/>
      <c r="AE3407" s="117"/>
      <c r="AF3407" s="5"/>
    </row>
    <row r="3408" ht="14.25" customHeight="1">
      <c r="A3408" s="5"/>
      <c r="B3408" s="5"/>
      <c r="C3408" s="5"/>
      <c r="D3408" s="5"/>
      <c r="E3408" s="62"/>
      <c r="F3408" s="62"/>
      <c r="G3408" s="62"/>
      <c r="H3408" s="130"/>
      <c r="I3408" s="117"/>
      <c r="J3408" s="117"/>
      <c r="K3408" s="117"/>
      <c r="L3408" s="117"/>
      <c r="M3408" s="117"/>
      <c r="N3408" s="117"/>
      <c r="O3408" s="117"/>
      <c r="P3408" s="117"/>
      <c r="Q3408" s="117"/>
      <c r="R3408" s="117"/>
      <c r="S3408" s="117"/>
      <c r="T3408" s="117"/>
      <c r="U3408" s="117"/>
      <c r="V3408" s="117"/>
      <c r="W3408" s="117"/>
      <c r="X3408" s="117"/>
      <c r="Y3408" s="117"/>
      <c r="Z3408" s="117"/>
      <c r="AA3408" s="117"/>
      <c r="AB3408" s="117"/>
      <c r="AC3408" s="117"/>
      <c r="AD3408" s="117"/>
      <c r="AE3408" s="117"/>
      <c r="AF3408" s="5"/>
    </row>
    <row r="3409" ht="14.25" customHeight="1">
      <c r="A3409" s="5"/>
      <c r="B3409" s="5"/>
      <c r="C3409" s="5"/>
      <c r="D3409" s="5"/>
      <c r="E3409" s="62"/>
      <c r="F3409" s="62"/>
      <c r="G3409" s="62"/>
      <c r="H3409" s="130"/>
      <c r="I3409" s="117"/>
      <c r="J3409" s="117"/>
      <c r="K3409" s="117"/>
      <c r="L3409" s="117"/>
      <c r="M3409" s="117"/>
      <c r="N3409" s="117"/>
      <c r="O3409" s="117"/>
      <c r="P3409" s="117"/>
      <c r="Q3409" s="117"/>
      <c r="R3409" s="117"/>
      <c r="S3409" s="117"/>
      <c r="T3409" s="117"/>
      <c r="U3409" s="117"/>
      <c r="V3409" s="117"/>
      <c r="W3409" s="117"/>
      <c r="X3409" s="117"/>
      <c r="Y3409" s="117"/>
      <c r="Z3409" s="117"/>
      <c r="AA3409" s="117"/>
      <c r="AB3409" s="117"/>
      <c r="AC3409" s="117"/>
      <c r="AD3409" s="117"/>
      <c r="AE3409" s="117"/>
      <c r="AF3409" s="5"/>
    </row>
    <row r="3410" ht="14.25" customHeight="1">
      <c r="A3410" s="5"/>
      <c r="B3410" s="5"/>
      <c r="C3410" s="5"/>
      <c r="D3410" s="5"/>
      <c r="E3410" s="62"/>
      <c r="F3410" s="62"/>
      <c r="G3410" s="62"/>
      <c r="H3410" s="130"/>
      <c r="I3410" s="117"/>
      <c r="J3410" s="117"/>
      <c r="K3410" s="117"/>
      <c r="L3410" s="117"/>
      <c r="M3410" s="117"/>
      <c r="N3410" s="117"/>
      <c r="O3410" s="117"/>
      <c r="P3410" s="117"/>
      <c r="Q3410" s="117"/>
      <c r="R3410" s="117"/>
      <c r="S3410" s="117"/>
      <c r="T3410" s="117"/>
      <c r="U3410" s="117"/>
      <c r="V3410" s="117"/>
      <c r="W3410" s="117"/>
      <c r="X3410" s="117"/>
      <c r="Y3410" s="117"/>
      <c r="Z3410" s="117"/>
      <c r="AA3410" s="117"/>
      <c r="AB3410" s="117"/>
      <c r="AC3410" s="117"/>
      <c r="AD3410" s="117"/>
      <c r="AE3410" s="117"/>
      <c r="AF3410" s="5"/>
    </row>
    <row r="3411" ht="14.25" customHeight="1">
      <c r="A3411" s="5"/>
      <c r="B3411" s="5"/>
      <c r="C3411" s="5"/>
      <c r="D3411" s="5"/>
      <c r="E3411" s="62"/>
      <c r="F3411" s="62"/>
      <c r="G3411" s="62"/>
      <c r="H3411" s="130"/>
      <c r="I3411" s="117"/>
      <c r="J3411" s="117"/>
      <c r="K3411" s="117"/>
      <c r="L3411" s="117"/>
      <c r="M3411" s="117"/>
      <c r="N3411" s="117"/>
      <c r="O3411" s="117"/>
      <c r="P3411" s="117"/>
      <c r="Q3411" s="117"/>
      <c r="R3411" s="117"/>
      <c r="S3411" s="117"/>
      <c r="T3411" s="117"/>
      <c r="U3411" s="117"/>
      <c r="V3411" s="117"/>
      <c r="W3411" s="117"/>
      <c r="X3411" s="117"/>
      <c r="Y3411" s="117"/>
      <c r="Z3411" s="117"/>
      <c r="AA3411" s="117"/>
      <c r="AB3411" s="117"/>
      <c r="AC3411" s="117"/>
      <c r="AD3411" s="117"/>
      <c r="AE3411" s="117"/>
      <c r="AF3411" s="5"/>
    </row>
    <row r="3412" ht="14.25" customHeight="1">
      <c r="A3412" s="5"/>
      <c r="B3412" s="5"/>
      <c r="C3412" s="5"/>
      <c r="D3412" s="5"/>
      <c r="E3412" s="62"/>
      <c r="F3412" s="62"/>
      <c r="G3412" s="62"/>
      <c r="H3412" s="130"/>
      <c r="I3412" s="117"/>
      <c r="J3412" s="117"/>
      <c r="K3412" s="117"/>
      <c r="L3412" s="117"/>
      <c r="M3412" s="117"/>
      <c r="N3412" s="117"/>
      <c r="O3412" s="117"/>
      <c r="P3412" s="117"/>
      <c r="Q3412" s="117"/>
      <c r="R3412" s="117"/>
      <c r="S3412" s="117"/>
      <c r="T3412" s="117"/>
      <c r="U3412" s="117"/>
      <c r="V3412" s="117"/>
      <c r="W3412" s="117"/>
      <c r="X3412" s="117"/>
      <c r="Y3412" s="117"/>
      <c r="Z3412" s="117"/>
      <c r="AA3412" s="117"/>
      <c r="AB3412" s="117"/>
      <c r="AC3412" s="117"/>
      <c r="AD3412" s="117"/>
      <c r="AE3412" s="117"/>
      <c r="AF3412" s="5"/>
    </row>
    <row r="3413" ht="14.25" customHeight="1">
      <c r="A3413" s="5"/>
      <c r="B3413" s="5"/>
      <c r="C3413" s="5"/>
      <c r="D3413" s="5"/>
      <c r="E3413" s="62"/>
      <c r="F3413" s="62"/>
      <c r="G3413" s="62"/>
      <c r="H3413" s="130"/>
      <c r="I3413" s="117"/>
      <c r="J3413" s="117"/>
      <c r="K3413" s="117"/>
      <c r="L3413" s="117"/>
      <c r="M3413" s="117"/>
      <c r="N3413" s="117"/>
      <c r="O3413" s="117"/>
      <c r="P3413" s="117"/>
      <c r="Q3413" s="117"/>
      <c r="R3413" s="117"/>
      <c r="S3413" s="117"/>
      <c r="T3413" s="117"/>
      <c r="U3413" s="117"/>
      <c r="V3413" s="117"/>
      <c r="W3413" s="117"/>
      <c r="X3413" s="117"/>
      <c r="Y3413" s="117"/>
      <c r="Z3413" s="117"/>
      <c r="AA3413" s="117"/>
      <c r="AB3413" s="117"/>
      <c r="AC3413" s="117"/>
      <c r="AD3413" s="117"/>
      <c r="AE3413" s="117"/>
      <c r="AF3413" s="5"/>
    </row>
    <row r="3414" ht="14.25" customHeight="1">
      <c r="A3414" s="5"/>
      <c r="B3414" s="5"/>
      <c r="C3414" s="5"/>
      <c r="D3414" s="5"/>
      <c r="E3414" s="62"/>
      <c r="F3414" s="62"/>
      <c r="G3414" s="62"/>
      <c r="H3414" s="130"/>
      <c r="I3414" s="117"/>
      <c r="J3414" s="117"/>
      <c r="K3414" s="117"/>
      <c r="L3414" s="117"/>
      <c r="M3414" s="117"/>
      <c r="N3414" s="117"/>
      <c r="O3414" s="117"/>
      <c r="P3414" s="117"/>
      <c r="Q3414" s="117"/>
      <c r="R3414" s="117"/>
      <c r="S3414" s="117"/>
      <c r="T3414" s="117"/>
      <c r="U3414" s="117"/>
      <c r="V3414" s="117"/>
      <c r="W3414" s="117"/>
      <c r="X3414" s="117"/>
      <c r="Y3414" s="117"/>
      <c r="Z3414" s="117"/>
      <c r="AA3414" s="117"/>
      <c r="AB3414" s="117"/>
      <c r="AC3414" s="117"/>
      <c r="AD3414" s="117"/>
      <c r="AE3414" s="117"/>
      <c r="AF3414" s="5"/>
    </row>
    <row r="3415" ht="14.25" customHeight="1">
      <c r="A3415" s="5"/>
      <c r="B3415" s="5"/>
      <c r="C3415" s="5"/>
      <c r="D3415" s="5"/>
      <c r="E3415" s="62"/>
      <c r="F3415" s="62"/>
      <c r="G3415" s="62"/>
      <c r="H3415" s="130"/>
      <c r="I3415" s="117"/>
      <c r="J3415" s="117"/>
      <c r="K3415" s="117"/>
      <c r="L3415" s="117"/>
      <c r="M3415" s="117"/>
      <c r="N3415" s="117"/>
      <c r="O3415" s="117"/>
      <c r="P3415" s="117"/>
      <c r="Q3415" s="117"/>
      <c r="R3415" s="117"/>
      <c r="S3415" s="117"/>
      <c r="T3415" s="117"/>
      <c r="U3415" s="117"/>
      <c r="V3415" s="117"/>
      <c r="W3415" s="117"/>
      <c r="X3415" s="117"/>
      <c r="Y3415" s="117"/>
      <c r="Z3415" s="117"/>
      <c r="AA3415" s="117"/>
      <c r="AB3415" s="117"/>
      <c r="AC3415" s="117"/>
      <c r="AD3415" s="117"/>
      <c r="AE3415" s="117"/>
      <c r="AF3415" s="5"/>
    </row>
    <row r="3416" ht="14.25" customHeight="1">
      <c r="A3416" s="5"/>
      <c r="B3416" s="5"/>
      <c r="C3416" s="5"/>
      <c r="D3416" s="5"/>
      <c r="E3416" s="62"/>
      <c r="F3416" s="62"/>
      <c r="G3416" s="62"/>
      <c r="H3416" s="130"/>
      <c r="I3416" s="117"/>
      <c r="J3416" s="117"/>
      <c r="K3416" s="117"/>
      <c r="L3416" s="117"/>
      <c r="M3416" s="117"/>
      <c r="N3416" s="117"/>
      <c r="O3416" s="117"/>
      <c r="P3416" s="117"/>
      <c r="Q3416" s="117"/>
      <c r="R3416" s="117"/>
      <c r="S3416" s="117"/>
      <c r="T3416" s="117"/>
      <c r="U3416" s="117"/>
      <c r="V3416" s="117"/>
      <c r="W3416" s="117"/>
      <c r="X3416" s="117"/>
      <c r="Y3416" s="117"/>
      <c r="Z3416" s="117"/>
      <c r="AA3416" s="117"/>
      <c r="AB3416" s="117"/>
      <c r="AC3416" s="117"/>
      <c r="AD3416" s="117"/>
      <c r="AE3416" s="117"/>
      <c r="AF3416" s="5"/>
    </row>
    <row r="3417" ht="14.25" customHeight="1">
      <c r="A3417" s="5"/>
      <c r="B3417" s="5"/>
      <c r="C3417" s="5"/>
      <c r="D3417" s="5"/>
      <c r="E3417" s="62"/>
      <c r="F3417" s="62"/>
      <c r="G3417" s="62"/>
      <c r="H3417" s="130"/>
      <c r="I3417" s="117"/>
      <c r="J3417" s="117"/>
      <c r="K3417" s="117"/>
      <c r="L3417" s="117"/>
      <c r="M3417" s="117"/>
      <c r="N3417" s="117"/>
      <c r="O3417" s="117"/>
      <c r="P3417" s="117"/>
      <c r="Q3417" s="117"/>
      <c r="R3417" s="117"/>
      <c r="S3417" s="117"/>
      <c r="T3417" s="117"/>
      <c r="U3417" s="117"/>
      <c r="V3417" s="117"/>
      <c r="W3417" s="117"/>
      <c r="X3417" s="117"/>
      <c r="Y3417" s="117"/>
      <c r="Z3417" s="117"/>
      <c r="AA3417" s="117"/>
      <c r="AB3417" s="117"/>
      <c r="AC3417" s="117"/>
      <c r="AD3417" s="117"/>
      <c r="AE3417" s="117"/>
      <c r="AF3417" s="5"/>
    </row>
    <row r="3418" ht="14.25" customHeight="1">
      <c r="A3418" s="5"/>
      <c r="B3418" s="5"/>
      <c r="C3418" s="5"/>
      <c r="D3418" s="5"/>
      <c r="E3418" s="62"/>
      <c r="F3418" s="62"/>
      <c r="G3418" s="62"/>
      <c r="H3418" s="130"/>
      <c r="I3418" s="117"/>
      <c r="J3418" s="117"/>
      <c r="K3418" s="117"/>
      <c r="L3418" s="117"/>
      <c r="M3418" s="117"/>
      <c r="N3418" s="117"/>
      <c r="O3418" s="117"/>
      <c r="P3418" s="117"/>
      <c r="Q3418" s="117"/>
      <c r="R3418" s="117"/>
      <c r="S3418" s="117"/>
      <c r="T3418" s="117"/>
      <c r="U3418" s="117"/>
      <c r="V3418" s="117"/>
      <c r="W3418" s="117"/>
      <c r="X3418" s="117"/>
      <c r="Y3418" s="117"/>
      <c r="Z3418" s="117"/>
      <c r="AA3418" s="117"/>
      <c r="AB3418" s="117"/>
      <c r="AC3418" s="117"/>
      <c r="AD3418" s="117"/>
      <c r="AE3418" s="117"/>
      <c r="AF3418" s="5"/>
    </row>
    <row r="3419" ht="14.25" customHeight="1">
      <c r="A3419" s="5"/>
      <c r="B3419" s="5"/>
      <c r="C3419" s="5"/>
      <c r="D3419" s="5"/>
      <c r="E3419" s="62"/>
      <c r="F3419" s="62"/>
      <c r="G3419" s="62"/>
      <c r="H3419" s="130"/>
      <c r="I3419" s="117"/>
      <c r="J3419" s="117"/>
      <c r="K3419" s="117"/>
      <c r="L3419" s="117"/>
      <c r="M3419" s="117"/>
      <c r="N3419" s="117"/>
      <c r="O3419" s="117"/>
      <c r="P3419" s="117"/>
      <c r="Q3419" s="117"/>
      <c r="R3419" s="117"/>
      <c r="S3419" s="117"/>
      <c r="T3419" s="117"/>
      <c r="U3419" s="117"/>
      <c r="V3419" s="117"/>
      <c r="W3419" s="117"/>
      <c r="X3419" s="117"/>
      <c r="Y3419" s="117"/>
      <c r="Z3419" s="117"/>
      <c r="AA3419" s="117"/>
      <c r="AB3419" s="117"/>
      <c r="AC3419" s="117"/>
      <c r="AD3419" s="117"/>
      <c r="AE3419" s="117"/>
      <c r="AF3419" s="5"/>
    </row>
    <row r="3420" ht="14.25" customHeight="1">
      <c r="A3420" s="5"/>
      <c r="B3420" s="5"/>
      <c r="C3420" s="5"/>
      <c r="D3420" s="5"/>
      <c r="E3420" s="62"/>
      <c r="F3420" s="62"/>
      <c r="G3420" s="62"/>
      <c r="H3420" s="130"/>
      <c r="I3420" s="117"/>
      <c r="J3420" s="117"/>
      <c r="K3420" s="117"/>
      <c r="L3420" s="117"/>
      <c r="M3420" s="117"/>
      <c r="N3420" s="117"/>
      <c r="O3420" s="117"/>
      <c r="P3420" s="117"/>
      <c r="Q3420" s="117"/>
      <c r="R3420" s="117"/>
      <c r="S3420" s="117"/>
      <c r="T3420" s="117"/>
      <c r="U3420" s="117"/>
      <c r="V3420" s="117"/>
      <c r="W3420" s="117"/>
      <c r="X3420" s="117"/>
      <c r="Y3420" s="117"/>
      <c r="Z3420" s="117"/>
      <c r="AA3420" s="117"/>
      <c r="AB3420" s="117"/>
      <c r="AC3420" s="117"/>
      <c r="AD3420" s="117"/>
      <c r="AE3420" s="117"/>
      <c r="AF3420" s="5"/>
    </row>
    <row r="3421" ht="14.25" customHeight="1">
      <c r="A3421" s="5"/>
      <c r="B3421" s="5"/>
      <c r="C3421" s="5"/>
      <c r="D3421" s="5"/>
      <c r="E3421" s="62"/>
      <c r="F3421" s="62"/>
      <c r="G3421" s="62"/>
      <c r="H3421" s="130"/>
      <c r="I3421" s="117"/>
      <c r="J3421" s="117"/>
      <c r="K3421" s="117"/>
      <c r="L3421" s="117"/>
      <c r="M3421" s="117"/>
      <c r="N3421" s="117"/>
      <c r="O3421" s="117"/>
      <c r="P3421" s="117"/>
      <c r="Q3421" s="117"/>
      <c r="R3421" s="117"/>
      <c r="S3421" s="117"/>
      <c r="T3421" s="117"/>
      <c r="U3421" s="117"/>
      <c r="V3421" s="117"/>
      <c r="W3421" s="117"/>
      <c r="X3421" s="117"/>
      <c r="Y3421" s="117"/>
      <c r="Z3421" s="117"/>
      <c r="AA3421" s="117"/>
      <c r="AB3421" s="117"/>
      <c r="AC3421" s="117"/>
      <c r="AD3421" s="117"/>
      <c r="AE3421" s="117"/>
      <c r="AF3421" s="5"/>
    </row>
    <row r="3422" ht="14.25" customHeight="1">
      <c r="A3422" s="5"/>
      <c r="B3422" s="5"/>
      <c r="C3422" s="5"/>
      <c r="D3422" s="5"/>
      <c r="E3422" s="62"/>
      <c r="F3422" s="62"/>
      <c r="G3422" s="62"/>
      <c r="H3422" s="130"/>
      <c r="I3422" s="117"/>
      <c r="J3422" s="117"/>
      <c r="K3422" s="117"/>
      <c r="L3422" s="117"/>
      <c r="M3422" s="117"/>
      <c r="N3422" s="117"/>
      <c r="O3422" s="117"/>
      <c r="P3422" s="117"/>
      <c r="Q3422" s="117"/>
      <c r="R3422" s="117"/>
      <c r="S3422" s="117"/>
      <c r="T3422" s="117"/>
      <c r="U3422" s="117"/>
      <c r="V3422" s="117"/>
      <c r="W3422" s="117"/>
      <c r="X3422" s="117"/>
      <c r="Y3422" s="117"/>
      <c r="Z3422" s="117"/>
      <c r="AA3422" s="117"/>
      <c r="AB3422" s="117"/>
      <c r="AC3422" s="117"/>
      <c r="AD3422" s="117"/>
      <c r="AE3422" s="117"/>
      <c r="AF3422" s="5"/>
    </row>
    <row r="3423" ht="14.25" customHeight="1">
      <c r="A3423" s="5"/>
      <c r="B3423" s="5"/>
      <c r="C3423" s="5"/>
      <c r="D3423" s="5"/>
      <c r="E3423" s="62"/>
      <c r="F3423" s="62"/>
      <c r="G3423" s="62"/>
      <c r="H3423" s="130"/>
      <c r="I3423" s="117"/>
      <c r="J3423" s="117"/>
      <c r="K3423" s="117"/>
      <c r="L3423" s="117"/>
      <c r="M3423" s="117"/>
      <c r="N3423" s="117"/>
      <c r="O3423" s="117"/>
      <c r="P3423" s="117"/>
      <c r="Q3423" s="117"/>
      <c r="R3423" s="117"/>
      <c r="S3423" s="117"/>
      <c r="T3423" s="117"/>
      <c r="U3423" s="117"/>
      <c r="V3423" s="117"/>
      <c r="W3423" s="117"/>
      <c r="X3423" s="117"/>
      <c r="Y3423" s="117"/>
      <c r="Z3423" s="117"/>
      <c r="AA3423" s="117"/>
      <c r="AB3423" s="117"/>
      <c r="AC3423" s="117"/>
      <c r="AD3423" s="117"/>
      <c r="AE3423" s="117"/>
      <c r="AF3423" s="5"/>
    </row>
    <row r="3424" ht="14.25" customHeight="1">
      <c r="A3424" s="5"/>
      <c r="B3424" s="5"/>
      <c r="C3424" s="5"/>
      <c r="D3424" s="5"/>
      <c r="E3424" s="62"/>
      <c r="F3424" s="62"/>
      <c r="G3424" s="62"/>
      <c r="H3424" s="130"/>
      <c r="I3424" s="117"/>
      <c r="J3424" s="117"/>
      <c r="K3424" s="117"/>
      <c r="L3424" s="117"/>
      <c r="M3424" s="117"/>
      <c r="N3424" s="117"/>
      <c r="O3424" s="117"/>
      <c r="P3424" s="117"/>
      <c r="Q3424" s="117"/>
      <c r="R3424" s="117"/>
      <c r="S3424" s="117"/>
      <c r="T3424" s="117"/>
      <c r="U3424" s="117"/>
      <c r="V3424" s="117"/>
      <c r="W3424" s="117"/>
      <c r="X3424" s="117"/>
      <c r="Y3424" s="117"/>
      <c r="Z3424" s="117"/>
      <c r="AA3424" s="117"/>
      <c r="AB3424" s="117"/>
      <c r="AC3424" s="117"/>
      <c r="AD3424" s="117"/>
      <c r="AE3424" s="117"/>
      <c r="AF3424" s="5"/>
    </row>
    <row r="3425" ht="14.25" customHeight="1">
      <c r="A3425" s="5"/>
      <c r="B3425" s="5"/>
      <c r="C3425" s="5"/>
      <c r="D3425" s="5"/>
      <c r="E3425" s="62"/>
      <c r="F3425" s="62"/>
      <c r="G3425" s="62"/>
      <c r="H3425" s="130"/>
      <c r="I3425" s="117"/>
      <c r="J3425" s="117"/>
      <c r="K3425" s="117"/>
      <c r="L3425" s="117"/>
      <c r="M3425" s="117"/>
      <c r="N3425" s="117"/>
      <c r="O3425" s="117"/>
      <c r="P3425" s="117"/>
      <c r="Q3425" s="117"/>
      <c r="R3425" s="117"/>
      <c r="S3425" s="117"/>
      <c r="T3425" s="117"/>
      <c r="U3425" s="117"/>
      <c r="V3425" s="117"/>
      <c r="W3425" s="117"/>
      <c r="X3425" s="117"/>
      <c r="Y3425" s="117"/>
      <c r="Z3425" s="117"/>
      <c r="AA3425" s="117"/>
      <c r="AB3425" s="117"/>
      <c r="AC3425" s="117"/>
      <c r="AD3425" s="117"/>
      <c r="AE3425" s="117"/>
      <c r="AF3425" s="5"/>
    </row>
    <row r="3426" ht="14.25" customHeight="1">
      <c r="A3426" s="5"/>
      <c r="B3426" s="5"/>
      <c r="C3426" s="5"/>
      <c r="D3426" s="5"/>
      <c r="E3426" s="62"/>
      <c r="F3426" s="62"/>
      <c r="G3426" s="62"/>
      <c r="H3426" s="130"/>
      <c r="I3426" s="117"/>
      <c r="J3426" s="117"/>
      <c r="K3426" s="117"/>
      <c r="L3426" s="117"/>
      <c r="M3426" s="117"/>
      <c r="N3426" s="117"/>
      <c r="O3426" s="117"/>
      <c r="P3426" s="117"/>
      <c r="Q3426" s="117"/>
      <c r="R3426" s="117"/>
      <c r="S3426" s="117"/>
      <c r="T3426" s="117"/>
      <c r="U3426" s="117"/>
      <c r="V3426" s="117"/>
      <c r="W3426" s="117"/>
      <c r="X3426" s="117"/>
      <c r="Y3426" s="117"/>
      <c r="Z3426" s="117"/>
      <c r="AA3426" s="117"/>
      <c r="AB3426" s="117"/>
      <c r="AC3426" s="117"/>
      <c r="AD3426" s="117"/>
      <c r="AE3426" s="117"/>
      <c r="AF3426" s="5"/>
    </row>
    <row r="3427" ht="14.25" customHeight="1">
      <c r="A3427" s="5"/>
      <c r="B3427" s="5"/>
      <c r="C3427" s="5"/>
      <c r="D3427" s="5"/>
      <c r="E3427" s="62"/>
      <c r="F3427" s="62"/>
      <c r="G3427" s="62"/>
      <c r="H3427" s="130"/>
      <c r="I3427" s="117"/>
      <c r="J3427" s="117"/>
      <c r="K3427" s="117"/>
      <c r="L3427" s="117"/>
      <c r="M3427" s="117"/>
      <c r="N3427" s="117"/>
      <c r="O3427" s="117"/>
      <c r="P3427" s="117"/>
      <c r="Q3427" s="117"/>
      <c r="R3427" s="117"/>
      <c r="S3427" s="117"/>
      <c r="T3427" s="117"/>
      <c r="U3427" s="117"/>
      <c r="V3427" s="117"/>
      <c r="W3427" s="117"/>
      <c r="X3427" s="117"/>
      <c r="Y3427" s="117"/>
      <c r="Z3427" s="117"/>
      <c r="AA3427" s="117"/>
      <c r="AB3427" s="117"/>
      <c r="AC3427" s="117"/>
      <c r="AD3427" s="117"/>
      <c r="AE3427" s="117"/>
      <c r="AF3427" s="5"/>
    </row>
    <row r="3428" ht="14.25" customHeight="1">
      <c r="A3428" s="5"/>
      <c r="B3428" s="5"/>
      <c r="C3428" s="5"/>
      <c r="D3428" s="5"/>
      <c r="E3428" s="62"/>
      <c r="F3428" s="62"/>
      <c r="G3428" s="62"/>
      <c r="H3428" s="130"/>
      <c r="I3428" s="117"/>
      <c r="J3428" s="117"/>
      <c r="K3428" s="117"/>
      <c r="L3428" s="117"/>
      <c r="M3428" s="117"/>
      <c r="N3428" s="117"/>
      <c r="O3428" s="117"/>
      <c r="P3428" s="117"/>
      <c r="Q3428" s="117"/>
      <c r="R3428" s="117"/>
      <c r="S3428" s="117"/>
      <c r="T3428" s="117"/>
      <c r="U3428" s="117"/>
      <c r="V3428" s="117"/>
      <c r="W3428" s="117"/>
      <c r="X3428" s="117"/>
      <c r="Y3428" s="117"/>
      <c r="Z3428" s="117"/>
      <c r="AA3428" s="117"/>
      <c r="AB3428" s="117"/>
      <c r="AC3428" s="117"/>
      <c r="AD3428" s="117"/>
      <c r="AE3428" s="117"/>
      <c r="AF3428" s="5"/>
    </row>
    <row r="3429" ht="14.25" customHeight="1">
      <c r="A3429" s="5"/>
      <c r="B3429" s="5"/>
      <c r="C3429" s="5"/>
      <c r="D3429" s="5"/>
      <c r="E3429" s="62"/>
      <c r="F3429" s="62"/>
      <c r="G3429" s="62"/>
      <c r="H3429" s="130"/>
      <c r="I3429" s="117"/>
      <c r="J3429" s="117"/>
      <c r="K3429" s="117"/>
      <c r="L3429" s="117"/>
      <c r="M3429" s="117"/>
      <c r="N3429" s="117"/>
      <c r="O3429" s="117"/>
      <c r="P3429" s="117"/>
      <c r="Q3429" s="117"/>
      <c r="R3429" s="117"/>
      <c r="S3429" s="117"/>
      <c r="T3429" s="117"/>
      <c r="U3429" s="117"/>
      <c r="V3429" s="117"/>
      <c r="W3429" s="117"/>
      <c r="X3429" s="117"/>
      <c r="Y3429" s="117"/>
      <c r="Z3429" s="117"/>
      <c r="AA3429" s="117"/>
      <c r="AB3429" s="117"/>
      <c r="AC3429" s="117"/>
      <c r="AD3429" s="117"/>
      <c r="AE3429" s="117"/>
      <c r="AF3429" s="5"/>
    </row>
    <row r="3430" ht="14.25" customHeight="1">
      <c r="A3430" s="5"/>
      <c r="B3430" s="5"/>
      <c r="C3430" s="5"/>
      <c r="D3430" s="5"/>
      <c r="E3430" s="62"/>
      <c r="F3430" s="62"/>
      <c r="G3430" s="62"/>
      <c r="H3430" s="130"/>
      <c r="I3430" s="117"/>
      <c r="J3430" s="117"/>
      <c r="K3430" s="117"/>
      <c r="L3430" s="117"/>
      <c r="M3430" s="117"/>
      <c r="N3430" s="117"/>
      <c r="O3430" s="117"/>
      <c r="P3430" s="117"/>
      <c r="Q3430" s="117"/>
      <c r="R3430" s="117"/>
      <c r="S3430" s="117"/>
      <c r="T3430" s="117"/>
      <c r="U3430" s="117"/>
      <c r="V3430" s="117"/>
      <c r="W3430" s="117"/>
      <c r="X3430" s="117"/>
      <c r="Y3430" s="117"/>
      <c r="Z3430" s="117"/>
      <c r="AA3430" s="117"/>
      <c r="AB3430" s="117"/>
      <c r="AC3430" s="117"/>
      <c r="AD3430" s="117"/>
      <c r="AE3430" s="117"/>
      <c r="AF3430" s="5"/>
    </row>
    <row r="3431" ht="14.25" customHeight="1">
      <c r="A3431" s="5"/>
      <c r="B3431" s="5"/>
      <c r="C3431" s="5"/>
      <c r="D3431" s="5"/>
      <c r="E3431" s="62"/>
      <c r="F3431" s="62"/>
      <c r="G3431" s="62"/>
      <c r="H3431" s="130"/>
      <c r="I3431" s="117"/>
      <c r="J3431" s="117"/>
      <c r="K3431" s="117"/>
      <c r="L3431" s="117"/>
      <c r="M3431" s="117"/>
      <c r="N3431" s="117"/>
      <c r="O3431" s="117"/>
      <c r="P3431" s="117"/>
      <c r="Q3431" s="117"/>
      <c r="R3431" s="117"/>
      <c r="S3431" s="117"/>
      <c r="T3431" s="117"/>
      <c r="U3431" s="117"/>
      <c r="V3431" s="117"/>
      <c r="W3431" s="117"/>
      <c r="X3431" s="117"/>
      <c r="Y3431" s="117"/>
      <c r="Z3431" s="117"/>
      <c r="AA3431" s="117"/>
      <c r="AB3431" s="117"/>
      <c r="AC3431" s="117"/>
      <c r="AD3431" s="117"/>
      <c r="AE3431" s="117"/>
      <c r="AF3431" s="5"/>
    </row>
    <row r="3432" ht="14.25" customHeight="1">
      <c r="A3432" s="5"/>
      <c r="B3432" s="5"/>
      <c r="C3432" s="5"/>
      <c r="D3432" s="5"/>
      <c r="E3432" s="62"/>
      <c r="F3432" s="62"/>
      <c r="G3432" s="62"/>
      <c r="H3432" s="130"/>
      <c r="I3432" s="117"/>
      <c r="J3432" s="117"/>
      <c r="K3432" s="117"/>
      <c r="L3432" s="117"/>
      <c r="M3432" s="117"/>
      <c r="N3432" s="117"/>
      <c r="O3432" s="117"/>
      <c r="P3432" s="117"/>
      <c r="Q3432" s="117"/>
      <c r="R3432" s="117"/>
      <c r="S3432" s="117"/>
      <c r="T3432" s="117"/>
      <c r="U3432" s="117"/>
      <c r="V3432" s="117"/>
      <c r="W3432" s="117"/>
      <c r="X3432" s="117"/>
      <c r="Y3432" s="117"/>
      <c r="Z3432" s="117"/>
      <c r="AA3432" s="117"/>
      <c r="AB3432" s="117"/>
      <c r="AC3432" s="117"/>
      <c r="AD3432" s="117"/>
      <c r="AE3432" s="117"/>
      <c r="AF3432" s="5"/>
    </row>
    <row r="3433" ht="14.25" customHeight="1">
      <c r="A3433" s="5"/>
      <c r="B3433" s="5"/>
      <c r="C3433" s="5"/>
      <c r="D3433" s="5"/>
      <c r="E3433" s="62"/>
      <c r="F3433" s="62"/>
      <c r="G3433" s="62"/>
      <c r="H3433" s="130"/>
      <c r="I3433" s="117"/>
      <c r="J3433" s="117"/>
      <c r="K3433" s="117"/>
      <c r="L3433" s="117"/>
      <c r="M3433" s="117"/>
      <c r="N3433" s="117"/>
      <c r="O3433" s="117"/>
      <c r="P3433" s="117"/>
      <c r="Q3433" s="117"/>
      <c r="R3433" s="117"/>
      <c r="S3433" s="117"/>
      <c r="T3433" s="117"/>
      <c r="U3433" s="117"/>
      <c r="V3433" s="117"/>
      <c r="W3433" s="117"/>
      <c r="X3433" s="117"/>
      <c r="Y3433" s="117"/>
      <c r="Z3433" s="117"/>
      <c r="AA3433" s="117"/>
      <c r="AB3433" s="117"/>
      <c r="AC3433" s="117"/>
      <c r="AD3433" s="117"/>
      <c r="AE3433" s="117"/>
      <c r="AF3433" s="5"/>
    </row>
    <row r="3434" ht="14.25" customHeight="1">
      <c r="A3434" s="5"/>
      <c r="B3434" s="5"/>
      <c r="C3434" s="5"/>
      <c r="D3434" s="5"/>
      <c r="E3434" s="62"/>
      <c r="F3434" s="62"/>
      <c r="G3434" s="62"/>
      <c r="H3434" s="130"/>
      <c r="I3434" s="117"/>
      <c r="J3434" s="117"/>
      <c r="K3434" s="117"/>
      <c r="L3434" s="117"/>
      <c r="M3434" s="117"/>
      <c r="N3434" s="117"/>
      <c r="O3434" s="117"/>
      <c r="P3434" s="117"/>
      <c r="Q3434" s="117"/>
      <c r="R3434" s="117"/>
      <c r="S3434" s="117"/>
      <c r="T3434" s="117"/>
      <c r="U3434" s="117"/>
      <c r="V3434" s="117"/>
      <c r="W3434" s="117"/>
      <c r="X3434" s="117"/>
      <c r="Y3434" s="117"/>
      <c r="Z3434" s="117"/>
      <c r="AA3434" s="117"/>
      <c r="AB3434" s="117"/>
      <c r="AC3434" s="117"/>
      <c r="AD3434" s="117"/>
      <c r="AE3434" s="117"/>
      <c r="AF3434" s="5"/>
    </row>
    <row r="3435" ht="14.25" customHeight="1">
      <c r="A3435" s="5"/>
      <c r="B3435" s="5"/>
      <c r="C3435" s="5"/>
      <c r="D3435" s="5"/>
      <c r="E3435" s="62"/>
      <c r="F3435" s="62"/>
      <c r="G3435" s="62"/>
      <c r="H3435" s="130"/>
      <c r="I3435" s="117"/>
      <c r="J3435" s="117"/>
      <c r="K3435" s="117"/>
      <c r="L3435" s="117"/>
      <c r="M3435" s="117"/>
      <c r="N3435" s="117"/>
      <c r="O3435" s="117"/>
      <c r="P3435" s="117"/>
      <c r="Q3435" s="117"/>
      <c r="R3435" s="117"/>
      <c r="S3435" s="117"/>
      <c r="T3435" s="117"/>
      <c r="U3435" s="117"/>
      <c r="V3435" s="117"/>
      <c r="W3435" s="117"/>
      <c r="X3435" s="117"/>
      <c r="Y3435" s="117"/>
      <c r="Z3435" s="117"/>
      <c r="AA3435" s="117"/>
      <c r="AB3435" s="117"/>
      <c r="AC3435" s="117"/>
      <c r="AD3435" s="117"/>
      <c r="AE3435" s="117"/>
      <c r="AF3435" s="5"/>
    </row>
    <row r="3436" ht="14.25" customHeight="1">
      <c r="A3436" s="5"/>
      <c r="B3436" s="5"/>
      <c r="C3436" s="5"/>
      <c r="D3436" s="5"/>
      <c r="E3436" s="62"/>
      <c r="F3436" s="62"/>
      <c r="G3436" s="62"/>
      <c r="H3436" s="130"/>
      <c r="I3436" s="117"/>
      <c r="J3436" s="117"/>
      <c r="K3436" s="117"/>
      <c r="L3436" s="117"/>
      <c r="M3436" s="117"/>
      <c r="N3436" s="117"/>
      <c r="O3436" s="117"/>
      <c r="P3436" s="117"/>
      <c r="Q3436" s="117"/>
      <c r="R3436" s="117"/>
      <c r="S3436" s="117"/>
      <c r="T3436" s="117"/>
      <c r="U3436" s="117"/>
      <c r="V3436" s="117"/>
      <c r="W3436" s="117"/>
      <c r="X3436" s="117"/>
      <c r="Y3436" s="117"/>
      <c r="Z3436" s="117"/>
      <c r="AA3436" s="117"/>
      <c r="AB3436" s="117"/>
      <c r="AC3436" s="117"/>
      <c r="AD3436" s="117"/>
      <c r="AE3436" s="117"/>
      <c r="AF3436" s="5"/>
    </row>
    <row r="3437" ht="14.25" customHeight="1">
      <c r="A3437" s="5"/>
      <c r="B3437" s="5"/>
      <c r="C3437" s="5"/>
      <c r="D3437" s="5"/>
      <c r="E3437" s="62"/>
      <c r="F3437" s="62"/>
      <c r="G3437" s="62"/>
      <c r="H3437" s="130"/>
      <c r="I3437" s="117"/>
      <c r="J3437" s="117"/>
      <c r="K3437" s="117"/>
      <c r="L3437" s="117"/>
      <c r="M3437" s="117"/>
      <c r="N3437" s="117"/>
      <c r="O3437" s="117"/>
      <c r="P3437" s="117"/>
      <c r="Q3437" s="117"/>
      <c r="R3437" s="117"/>
      <c r="S3437" s="117"/>
      <c r="T3437" s="117"/>
      <c r="U3437" s="117"/>
      <c r="V3437" s="117"/>
      <c r="W3437" s="117"/>
      <c r="X3437" s="117"/>
      <c r="Y3437" s="117"/>
      <c r="Z3437" s="117"/>
      <c r="AA3437" s="117"/>
      <c r="AB3437" s="117"/>
      <c r="AC3437" s="117"/>
      <c r="AD3437" s="117"/>
      <c r="AE3437" s="117"/>
      <c r="AF3437" s="5"/>
    </row>
    <row r="3438" ht="14.25" customHeight="1">
      <c r="A3438" s="5"/>
      <c r="B3438" s="5"/>
      <c r="C3438" s="5"/>
      <c r="D3438" s="5"/>
      <c r="E3438" s="62"/>
      <c r="F3438" s="62"/>
      <c r="G3438" s="62"/>
      <c r="H3438" s="130"/>
      <c r="I3438" s="117"/>
      <c r="J3438" s="117"/>
      <c r="K3438" s="117"/>
      <c r="L3438" s="117"/>
      <c r="M3438" s="117"/>
      <c r="N3438" s="117"/>
      <c r="O3438" s="117"/>
      <c r="P3438" s="117"/>
      <c r="Q3438" s="117"/>
      <c r="R3438" s="117"/>
      <c r="S3438" s="117"/>
      <c r="T3438" s="117"/>
      <c r="U3438" s="117"/>
      <c r="V3438" s="117"/>
      <c r="W3438" s="117"/>
      <c r="X3438" s="117"/>
      <c r="Y3438" s="117"/>
      <c r="Z3438" s="117"/>
      <c r="AA3438" s="117"/>
      <c r="AB3438" s="117"/>
      <c r="AC3438" s="117"/>
      <c r="AD3438" s="117"/>
      <c r="AE3438" s="117"/>
      <c r="AF3438" s="5"/>
    </row>
    <row r="3439" ht="14.25" customHeight="1">
      <c r="A3439" s="5"/>
      <c r="B3439" s="5"/>
      <c r="C3439" s="5"/>
      <c r="D3439" s="5"/>
      <c r="E3439" s="62"/>
      <c r="F3439" s="62"/>
      <c r="G3439" s="62"/>
      <c r="H3439" s="130"/>
      <c r="I3439" s="117"/>
      <c r="J3439" s="117"/>
      <c r="K3439" s="117"/>
      <c r="L3439" s="117"/>
      <c r="M3439" s="117"/>
      <c r="N3439" s="117"/>
      <c r="O3439" s="117"/>
      <c r="P3439" s="117"/>
      <c r="Q3439" s="117"/>
      <c r="R3439" s="117"/>
      <c r="S3439" s="117"/>
      <c r="T3439" s="117"/>
      <c r="U3439" s="117"/>
      <c r="V3439" s="117"/>
      <c r="W3439" s="117"/>
      <c r="X3439" s="117"/>
      <c r="Y3439" s="117"/>
      <c r="Z3439" s="117"/>
      <c r="AA3439" s="117"/>
      <c r="AB3439" s="117"/>
      <c r="AC3439" s="117"/>
      <c r="AD3439" s="117"/>
      <c r="AE3439" s="117"/>
      <c r="AF3439" s="5"/>
    </row>
    <row r="3440" ht="14.25" customHeight="1">
      <c r="A3440" s="5"/>
      <c r="B3440" s="5"/>
      <c r="C3440" s="5"/>
      <c r="D3440" s="5"/>
      <c r="E3440" s="62"/>
      <c r="F3440" s="62"/>
      <c r="G3440" s="62"/>
      <c r="H3440" s="130"/>
      <c r="I3440" s="117"/>
      <c r="J3440" s="117"/>
      <c r="K3440" s="117"/>
      <c r="L3440" s="117"/>
      <c r="M3440" s="117"/>
      <c r="N3440" s="117"/>
      <c r="O3440" s="117"/>
      <c r="P3440" s="117"/>
      <c r="Q3440" s="117"/>
      <c r="R3440" s="117"/>
      <c r="S3440" s="117"/>
      <c r="T3440" s="117"/>
      <c r="U3440" s="117"/>
      <c r="V3440" s="117"/>
      <c r="W3440" s="117"/>
      <c r="X3440" s="117"/>
      <c r="Y3440" s="117"/>
      <c r="Z3440" s="117"/>
      <c r="AA3440" s="117"/>
      <c r="AB3440" s="117"/>
      <c r="AC3440" s="117"/>
      <c r="AD3440" s="117"/>
      <c r="AE3440" s="117"/>
      <c r="AF3440" s="5"/>
    </row>
    <row r="3441" ht="14.25" customHeight="1">
      <c r="A3441" s="5"/>
      <c r="B3441" s="5"/>
      <c r="C3441" s="5"/>
      <c r="D3441" s="5"/>
      <c r="E3441" s="62"/>
      <c r="F3441" s="62"/>
      <c r="G3441" s="62"/>
      <c r="H3441" s="130"/>
      <c r="I3441" s="117"/>
      <c r="J3441" s="117"/>
      <c r="K3441" s="117"/>
      <c r="L3441" s="117"/>
      <c r="M3441" s="117"/>
      <c r="N3441" s="117"/>
      <c r="O3441" s="117"/>
      <c r="P3441" s="117"/>
      <c r="Q3441" s="117"/>
      <c r="R3441" s="117"/>
      <c r="S3441" s="117"/>
      <c r="T3441" s="117"/>
      <c r="U3441" s="117"/>
      <c r="V3441" s="117"/>
      <c r="W3441" s="117"/>
      <c r="X3441" s="117"/>
      <c r="Y3441" s="117"/>
      <c r="Z3441" s="117"/>
      <c r="AA3441" s="117"/>
      <c r="AB3441" s="117"/>
      <c r="AC3441" s="117"/>
      <c r="AD3441" s="117"/>
      <c r="AE3441" s="117"/>
      <c r="AF3441" s="5"/>
    </row>
    <row r="3442" ht="14.25" customHeight="1">
      <c r="A3442" s="5"/>
      <c r="B3442" s="5"/>
      <c r="C3442" s="5"/>
      <c r="D3442" s="5"/>
      <c r="E3442" s="62"/>
      <c r="F3442" s="62"/>
      <c r="G3442" s="62"/>
      <c r="H3442" s="130"/>
      <c r="I3442" s="117"/>
      <c r="J3442" s="117"/>
      <c r="K3442" s="117"/>
      <c r="L3442" s="117"/>
      <c r="M3442" s="117"/>
      <c r="N3442" s="117"/>
      <c r="O3442" s="117"/>
      <c r="P3442" s="117"/>
      <c r="Q3442" s="117"/>
      <c r="R3442" s="117"/>
      <c r="S3442" s="117"/>
      <c r="T3442" s="117"/>
      <c r="U3442" s="117"/>
      <c r="V3442" s="117"/>
      <c r="W3442" s="117"/>
      <c r="X3442" s="117"/>
      <c r="Y3442" s="117"/>
      <c r="Z3442" s="117"/>
      <c r="AA3442" s="117"/>
      <c r="AB3442" s="117"/>
      <c r="AC3442" s="117"/>
      <c r="AD3442" s="117"/>
      <c r="AE3442" s="117"/>
      <c r="AF3442" s="5"/>
    </row>
    <row r="3443" ht="14.25" customHeight="1">
      <c r="A3443" s="5"/>
      <c r="B3443" s="5"/>
      <c r="C3443" s="5"/>
      <c r="D3443" s="5"/>
      <c r="E3443" s="62"/>
      <c r="F3443" s="62"/>
      <c r="G3443" s="62"/>
      <c r="H3443" s="130"/>
      <c r="I3443" s="117"/>
      <c r="J3443" s="117"/>
      <c r="K3443" s="117"/>
      <c r="L3443" s="117"/>
      <c r="M3443" s="117"/>
      <c r="N3443" s="117"/>
      <c r="O3443" s="117"/>
      <c r="P3443" s="117"/>
      <c r="Q3443" s="117"/>
      <c r="R3443" s="117"/>
      <c r="S3443" s="117"/>
      <c r="T3443" s="117"/>
      <c r="U3443" s="117"/>
      <c r="V3443" s="117"/>
      <c r="W3443" s="117"/>
      <c r="X3443" s="117"/>
      <c r="Y3443" s="117"/>
      <c r="Z3443" s="117"/>
      <c r="AA3443" s="117"/>
      <c r="AB3443" s="117"/>
      <c r="AC3443" s="117"/>
      <c r="AD3443" s="117"/>
      <c r="AE3443" s="117"/>
      <c r="AF3443" s="5"/>
    </row>
    <row r="3444" ht="14.25" customHeight="1">
      <c r="A3444" s="5"/>
      <c r="B3444" s="5"/>
      <c r="C3444" s="5"/>
      <c r="D3444" s="5"/>
      <c r="E3444" s="62"/>
      <c r="F3444" s="62"/>
      <c r="G3444" s="62"/>
      <c r="H3444" s="130"/>
      <c r="I3444" s="117"/>
      <c r="J3444" s="117"/>
      <c r="K3444" s="117"/>
      <c r="L3444" s="117"/>
      <c r="M3444" s="117"/>
      <c r="N3444" s="117"/>
      <c r="O3444" s="117"/>
      <c r="P3444" s="117"/>
      <c r="Q3444" s="117"/>
      <c r="R3444" s="117"/>
      <c r="S3444" s="117"/>
      <c r="T3444" s="117"/>
      <c r="U3444" s="117"/>
      <c r="V3444" s="117"/>
      <c r="W3444" s="117"/>
      <c r="X3444" s="117"/>
      <c r="Y3444" s="117"/>
      <c r="Z3444" s="117"/>
      <c r="AA3444" s="117"/>
      <c r="AB3444" s="117"/>
      <c r="AC3444" s="117"/>
      <c r="AD3444" s="117"/>
      <c r="AE3444" s="117"/>
      <c r="AF3444" s="5"/>
    </row>
    <row r="3445" ht="14.25" customHeight="1">
      <c r="A3445" s="5"/>
      <c r="B3445" s="5"/>
      <c r="C3445" s="5"/>
      <c r="D3445" s="5"/>
      <c r="E3445" s="62"/>
      <c r="F3445" s="62"/>
      <c r="G3445" s="62"/>
      <c r="H3445" s="130"/>
      <c r="I3445" s="117"/>
      <c r="J3445" s="117"/>
      <c r="K3445" s="117"/>
      <c r="L3445" s="117"/>
      <c r="M3445" s="117"/>
      <c r="N3445" s="117"/>
      <c r="O3445" s="117"/>
      <c r="P3445" s="117"/>
      <c r="Q3445" s="117"/>
      <c r="R3445" s="117"/>
      <c r="S3445" s="117"/>
      <c r="T3445" s="117"/>
      <c r="U3445" s="117"/>
      <c r="V3445" s="117"/>
      <c r="W3445" s="117"/>
      <c r="X3445" s="117"/>
      <c r="Y3445" s="117"/>
      <c r="Z3445" s="117"/>
      <c r="AA3445" s="117"/>
      <c r="AB3445" s="117"/>
      <c r="AC3445" s="117"/>
      <c r="AD3445" s="117"/>
      <c r="AE3445" s="117"/>
      <c r="AF3445" s="5"/>
    </row>
    <row r="3446" ht="14.25" customHeight="1">
      <c r="A3446" s="5"/>
      <c r="B3446" s="5"/>
      <c r="C3446" s="5"/>
      <c r="D3446" s="5"/>
      <c r="E3446" s="62"/>
      <c r="F3446" s="62"/>
      <c r="G3446" s="62"/>
      <c r="H3446" s="130"/>
      <c r="I3446" s="117"/>
      <c r="J3446" s="117"/>
      <c r="K3446" s="117"/>
      <c r="L3446" s="117"/>
      <c r="M3446" s="117"/>
      <c r="N3446" s="117"/>
      <c r="O3446" s="117"/>
      <c r="P3446" s="117"/>
      <c r="Q3446" s="117"/>
      <c r="R3446" s="117"/>
      <c r="S3446" s="117"/>
      <c r="T3446" s="117"/>
      <c r="U3446" s="117"/>
      <c r="V3446" s="117"/>
      <c r="W3446" s="117"/>
      <c r="X3446" s="117"/>
      <c r="Y3446" s="117"/>
      <c r="Z3446" s="117"/>
      <c r="AA3446" s="117"/>
      <c r="AB3446" s="117"/>
      <c r="AC3446" s="117"/>
      <c r="AD3446" s="117"/>
      <c r="AE3446" s="117"/>
      <c r="AF3446" s="5"/>
    </row>
    <row r="3447" ht="14.25" customHeight="1">
      <c r="A3447" s="5"/>
      <c r="B3447" s="5"/>
      <c r="C3447" s="5"/>
      <c r="D3447" s="5"/>
      <c r="E3447" s="62"/>
      <c r="F3447" s="62"/>
      <c r="G3447" s="62"/>
      <c r="H3447" s="130"/>
      <c r="I3447" s="117"/>
      <c r="J3447" s="117"/>
      <c r="K3447" s="117"/>
      <c r="L3447" s="117"/>
      <c r="M3447" s="117"/>
      <c r="N3447" s="117"/>
      <c r="O3447" s="117"/>
      <c r="P3447" s="117"/>
      <c r="Q3447" s="117"/>
      <c r="R3447" s="117"/>
      <c r="S3447" s="117"/>
      <c r="T3447" s="117"/>
      <c r="U3447" s="117"/>
      <c r="V3447" s="117"/>
      <c r="W3447" s="117"/>
      <c r="X3447" s="117"/>
      <c r="Y3447" s="117"/>
      <c r="Z3447" s="117"/>
      <c r="AA3447" s="117"/>
      <c r="AB3447" s="117"/>
      <c r="AC3447" s="117"/>
      <c r="AD3447" s="117"/>
      <c r="AE3447" s="117"/>
      <c r="AF3447" s="5"/>
    </row>
    <row r="3448" ht="14.25" customHeight="1">
      <c r="A3448" s="5"/>
      <c r="B3448" s="5"/>
      <c r="C3448" s="5"/>
      <c r="D3448" s="5"/>
      <c r="E3448" s="62"/>
      <c r="F3448" s="62"/>
      <c r="G3448" s="62"/>
      <c r="H3448" s="130"/>
      <c r="I3448" s="117"/>
      <c r="J3448" s="117"/>
      <c r="K3448" s="117"/>
      <c r="L3448" s="117"/>
      <c r="M3448" s="117"/>
      <c r="N3448" s="117"/>
      <c r="O3448" s="117"/>
      <c r="P3448" s="117"/>
      <c r="Q3448" s="117"/>
      <c r="R3448" s="117"/>
      <c r="S3448" s="117"/>
      <c r="T3448" s="117"/>
      <c r="U3448" s="117"/>
      <c r="V3448" s="117"/>
      <c r="W3448" s="117"/>
      <c r="X3448" s="117"/>
      <c r="Y3448" s="117"/>
      <c r="Z3448" s="117"/>
      <c r="AA3448" s="117"/>
      <c r="AB3448" s="117"/>
      <c r="AC3448" s="117"/>
      <c r="AD3448" s="117"/>
      <c r="AE3448" s="117"/>
      <c r="AF3448" s="5"/>
    </row>
    <row r="3449" ht="14.25" customHeight="1">
      <c r="A3449" s="5"/>
      <c r="B3449" s="5"/>
      <c r="C3449" s="5"/>
      <c r="D3449" s="5"/>
      <c r="E3449" s="62"/>
      <c r="F3449" s="62"/>
      <c r="G3449" s="62"/>
      <c r="H3449" s="130"/>
      <c r="I3449" s="117"/>
      <c r="J3449" s="117"/>
      <c r="K3449" s="117"/>
      <c r="L3449" s="117"/>
      <c r="M3449" s="117"/>
      <c r="N3449" s="117"/>
      <c r="O3449" s="117"/>
      <c r="P3449" s="117"/>
      <c r="Q3449" s="117"/>
      <c r="R3449" s="117"/>
      <c r="S3449" s="117"/>
      <c r="T3449" s="117"/>
      <c r="U3449" s="117"/>
      <c r="V3449" s="117"/>
      <c r="W3449" s="117"/>
      <c r="X3449" s="117"/>
      <c r="Y3449" s="117"/>
      <c r="Z3449" s="117"/>
      <c r="AA3449" s="117"/>
      <c r="AB3449" s="117"/>
      <c r="AC3449" s="117"/>
      <c r="AD3449" s="117"/>
      <c r="AE3449" s="117"/>
      <c r="AF3449" s="5"/>
    </row>
    <row r="3450" ht="14.25" customHeight="1">
      <c r="A3450" s="5"/>
      <c r="B3450" s="5"/>
      <c r="C3450" s="5"/>
      <c r="D3450" s="5"/>
      <c r="E3450" s="62"/>
      <c r="F3450" s="62"/>
      <c r="G3450" s="62"/>
      <c r="H3450" s="130"/>
      <c r="I3450" s="117"/>
      <c r="J3450" s="117"/>
      <c r="K3450" s="117"/>
      <c r="L3450" s="117"/>
      <c r="M3450" s="117"/>
      <c r="N3450" s="117"/>
      <c r="O3450" s="117"/>
      <c r="P3450" s="117"/>
      <c r="Q3450" s="117"/>
      <c r="R3450" s="117"/>
      <c r="S3450" s="117"/>
      <c r="T3450" s="117"/>
      <c r="U3450" s="117"/>
      <c r="V3450" s="117"/>
      <c r="W3450" s="117"/>
      <c r="X3450" s="117"/>
      <c r="Y3450" s="117"/>
      <c r="Z3450" s="117"/>
      <c r="AA3450" s="117"/>
      <c r="AB3450" s="117"/>
      <c r="AC3450" s="117"/>
      <c r="AD3450" s="117"/>
      <c r="AE3450" s="117"/>
      <c r="AF3450" s="5"/>
    </row>
    <row r="3451" ht="14.25" customHeight="1">
      <c r="A3451" s="5"/>
      <c r="B3451" s="5"/>
      <c r="C3451" s="5"/>
      <c r="D3451" s="5"/>
      <c r="E3451" s="62"/>
      <c r="F3451" s="62"/>
      <c r="G3451" s="62"/>
      <c r="H3451" s="130"/>
      <c r="I3451" s="117"/>
      <c r="J3451" s="117"/>
      <c r="K3451" s="117"/>
      <c r="L3451" s="117"/>
      <c r="M3451" s="117"/>
      <c r="N3451" s="117"/>
      <c r="O3451" s="117"/>
      <c r="P3451" s="117"/>
      <c r="Q3451" s="117"/>
      <c r="R3451" s="117"/>
      <c r="S3451" s="117"/>
      <c r="T3451" s="117"/>
      <c r="U3451" s="117"/>
      <c r="V3451" s="117"/>
      <c r="W3451" s="117"/>
      <c r="X3451" s="117"/>
      <c r="Y3451" s="117"/>
      <c r="Z3451" s="117"/>
      <c r="AA3451" s="117"/>
      <c r="AB3451" s="117"/>
      <c r="AC3451" s="117"/>
      <c r="AD3451" s="117"/>
      <c r="AE3451" s="117"/>
      <c r="AF3451" s="5"/>
    </row>
    <row r="3452" ht="14.25" customHeight="1">
      <c r="A3452" s="5"/>
      <c r="B3452" s="5"/>
      <c r="C3452" s="5"/>
      <c r="D3452" s="5"/>
      <c r="E3452" s="62"/>
      <c r="F3452" s="62"/>
      <c r="G3452" s="62"/>
      <c r="H3452" s="130"/>
      <c r="I3452" s="117"/>
      <c r="J3452" s="117"/>
      <c r="K3452" s="117"/>
      <c r="L3452" s="117"/>
      <c r="M3452" s="117"/>
      <c r="N3452" s="117"/>
      <c r="O3452" s="117"/>
      <c r="P3452" s="117"/>
      <c r="Q3452" s="117"/>
      <c r="R3452" s="117"/>
      <c r="S3452" s="117"/>
      <c r="T3452" s="117"/>
      <c r="U3452" s="117"/>
      <c r="V3452" s="117"/>
      <c r="W3452" s="117"/>
      <c r="X3452" s="117"/>
      <c r="Y3452" s="117"/>
      <c r="Z3452" s="117"/>
      <c r="AA3452" s="117"/>
      <c r="AB3452" s="117"/>
      <c r="AC3452" s="117"/>
      <c r="AD3452" s="117"/>
      <c r="AE3452" s="117"/>
      <c r="AF3452" s="5"/>
    </row>
    <row r="3453" ht="14.25" customHeight="1">
      <c r="A3453" s="5"/>
      <c r="B3453" s="5"/>
      <c r="C3453" s="5"/>
      <c r="D3453" s="5"/>
      <c r="E3453" s="62"/>
      <c r="F3453" s="62"/>
      <c r="G3453" s="62"/>
      <c r="H3453" s="130"/>
      <c r="I3453" s="117"/>
      <c r="J3453" s="117"/>
      <c r="K3453" s="117"/>
      <c r="L3453" s="117"/>
      <c r="M3453" s="117"/>
      <c r="N3453" s="117"/>
      <c r="O3453" s="117"/>
      <c r="P3453" s="117"/>
      <c r="Q3453" s="117"/>
      <c r="R3453" s="117"/>
      <c r="S3453" s="117"/>
      <c r="T3453" s="117"/>
      <c r="U3453" s="117"/>
      <c r="V3453" s="117"/>
      <c r="W3453" s="117"/>
      <c r="X3453" s="117"/>
      <c r="Y3453" s="117"/>
      <c r="Z3453" s="117"/>
      <c r="AA3453" s="117"/>
      <c r="AB3453" s="117"/>
      <c r="AC3453" s="117"/>
      <c r="AD3453" s="117"/>
      <c r="AE3453" s="117"/>
      <c r="AF3453" s="5"/>
    </row>
    <row r="3454" ht="14.25" customHeight="1">
      <c r="A3454" s="5"/>
      <c r="B3454" s="5"/>
      <c r="C3454" s="5"/>
      <c r="D3454" s="5"/>
      <c r="E3454" s="62"/>
      <c r="F3454" s="62"/>
      <c r="G3454" s="62"/>
      <c r="H3454" s="130"/>
      <c r="I3454" s="117"/>
      <c r="J3454" s="117"/>
      <c r="K3454" s="117"/>
      <c r="L3454" s="117"/>
      <c r="M3454" s="117"/>
      <c r="N3454" s="117"/>
      <c r="O3454" s="117"/>
      <c r="P3454" s="117"/>
      <c r="Q3454" s="117"/>
      <c r="R3454" s="117"/>
      <c r="S3454" s="117"/>
      <c r="T3454" s="117"/>
      <c r="U3454" s="117"/>
      <c r="V3454" s="117"/>
      <c r="W3454" s="117"/>
      <c r="X3454" s="117"/>
      <c r="Y3454" s="117"/>
      <c r="Z3454" s="117"/>
      <c r="AA3454" s="117"/>
      <c r="AB3454" s="117"/>
      <c r="AC3454" s="117"/>
      <c r="AD3454" s="117"/>
      <c r="AE3454" s="117"/>
      <c r="AF3454" s="5"/>
    </row>
    <row r="3455" ht="14.25" customHeight="1">
      <c r="A3455" s="5"/>
      <c r="B3455" s="5"/>
      <c r="C3455" s="5"/>
      <c r="D3455" s="5"/>
      <c r="E3455" s="62"/>
      <c r="F3455" s="62"/>
      <c r="G3455" s="62"/>
      <c r="H3455" s="130"/>
      <c r="I3455" s="117"/>
      <c r="J3455" s="117"/>
      <c r="K3455" s="117"/>
      <c r="L3455" s="117"/>
      <c r="M3455" s="117"/>
      <c r="N3455" s="117"/>
      <c r="O3455" s="117"/>
      <c r="P3455" s="117"/>
      <c r="Q3455" s="117"/>
      <c r="R3455" s="117"/>
      <c r="S3455" s="117"/>
      <c r="T3455" s="117"/>
      <c r="U3455" s="117"/>
      <c r="V3455" s="117"/>
      <c r="W3455" s="117"/>
      <c r="X3455" s="117"/>
      <c r="Y3455" s="117"/>
      <c r="Z3455" s="117"/>
      <c r="AA3455" s="117"/>
      <c r="AB3455" s="117"/>
      <c r="AC3455" s="117"/>
      <c r="AD3455" s="117"/>
      <c r="AE3455" s="117"/>
      <c r="AF3455" s="5"/>
    </row>
    <row r="3456" ht="14.25" customHeight="1">
      <c r="A3456" s="5"/>
      <c r="B3456" s="5"/>
      <c r="C3456" s="5"/>
      <c r="D3456" s="5"/>
      <c r="E3456" s="62"/>
      <c r="F3456" s="62"/>
      <c r="G3456" s="62"/>
      <c r="H3456" s="130"/>
      <c r="I3456" s="117"/>
      <c r="J3456" s="117"/>
      <c r="K3456" s="117"/>
      <c r="L3456" s="117"/>
      <c r="M3456" s="117"/>
      <c r="N3456" s="117"/>
      <c r="O3456" s="117"/>
      <c r="P3456" s="117"/>
      <c r="Q3456" s="117"/>
      <c r="R3456" s="117"/>
      <c r="S3456" s="117"/>
      <c r="T3456" s="117"/>
      <c r="U3456" s="117"/>
      <c r="V3456" s="117"/>
      <c r="W3456" s="117"/>
      <c r="X3456" s="117"/>
      <c r="Y3456" s="117"/>
      <c r="Z3456" s="117"/>
      <c r="AA3456" s="117"/>
      <c r="AB3456" s="117"/>
      <c r="AC3456" s="117"/>
      <c r="AD3456" s="117"/>
      <c r="AE3456" s="117"/>
      <c r="AF3456" s="5"/>
    </row>
    <row r="3457" ht="14.25" customHeight="1">
      <c r="A3457" s="5"/>
      <c r="B3457" s="5"/>
      <c r="C3457" s="5"/>
      <c r="D3457" s="5"/>
      <c r="E3457" s="62"/>
      <c r="F3457" s="62"/>
      <c r="G3457" s="62"/>
      <c r="H3457" s="130"/>
      <c r="I3457" s="117"/>
      <c r="J3457" s="117"/>
      <c r="K3457" s="117"/>
      <c r="L3457" s="117"/>
      <c r="M3457" s="117"/>
      <c r="N3457" s="117"/>
      <c r="O3457" s="117"/>
      <c r="P3457" s="117"/>
      <c r="Q3457" s="117"/>
      <c r="R3457" s="117"/>
      <c r="S3457" s="117"/>
      <c r="T3457" s="117"/>
      <c r="U3457" s="117"/>
      <c r="V3457" s="117"/>
      <c r="W3457" s="117"/>
      <c r="X3457" s="117"/>
      <c r="Y3457" s="117"/>
      <c r="Z3457" s="117"/>
      <c r="AA3457" s="117"/>
      <c r="AB3457" s="117"/>
      <c r="AC3457" s="117"/>
      <c r="AD3457" s="117"/>
      <c r="AE3457" s="117"/>
      <c r="AF3457" s="5"/>
    </row>
    <row r="3458" ht="14.25" customHeight="1">
      <c r="A3458" s="5"/>
      <c r="B3458" s="5"/>
      <c r="C3458" s="5"/>
      <c r="D3458" s="5"/>
      <c r="E3458" s="62"/>
      <c r="F3458" s="62"/>
      <c r="G3458" s="62"/>
      <c r="H3458" s="130"/>
      <c r="I3458" s="117"/>
      <c r="J3458" s="117"/>
      <c r="K3458" s="117"/>
      <c r="L3458" s="117"/>
      <c r="M3458" s="117"/>
      <c r="N3458" s="117"/>
      <c r="O3458" s="117"/>
      <c r="P3458" s="117"/>
      <c r="Q3458" s="117"/>
      <c r="R3458" s="117"/>
      <c r="S3458" s="117"/>
      <c r="T3458" s="117"/>
      <c r="U3458" s="117"/>
      <c r="V3458" s="117"/>
      <c r="W3458" s="117"/>
      <c r="X3458" s="117"/>
      <c r="Y3458" s="117"/>
      <c r="Z3458" s="117"/>
      <c r="AA3458" s="117"/>
      <c r="AB3458" s="117"/>
      <c r="AC3458" s="117"/>
      <c r="AD3458" s="117"/>
      <c r="AE3458" s="117"/>
      <c r="AF3458" s="5"/>
    </row>
    <row r="3459" ht="14.25" customHeight="1">
      <c r="A3459" s="5"/>
      <c r="B3459" s="5"/>
      <c r="C3459" s="5"/>
      <c r="D3459" s="5"/>
      <c r="E3459" s="62"/>
      <c r="F3459" s="62"/>
      <c r="G3459" s="62"/>
      <c r="H3459" s="130"/>
      <c r="I3459" s="117"/>
      <c r="J3459" s="117"/>
      <c r="K3459" s="117"/>
      <c r="L3459" s="117"/>
      <c r="M3459" s="117"/>
      <c r="N3459" s="117"/>
      <c r="O3459" s="117"/>
      <c r="P3459" s="117"/>
      <c r="Q3459" s="117"/>
      <c r="R3459" s="117"/>
      <c r="S3459" s="117"/>
      <c r="T3459" s="117"/>
      <c r="U3459" s="117"/>
      <c r="V3459" s="117"/>
      <c r="W3459" s="117"/>
      <c r="X3459" s="117"/>
      <c r="Y3459" s="117"/>
      <c r="Z3459" s="117"/>
      <c r="AA3459" s="117"/>
      <c r="AB3459" s="117"/>
      <c r="AC3459" s="117"/>
      <c r="AD3459" s="117"/>
      <c r="AE3459" s="117"/>
      <c r="AF3459" s="5"/>
    </row>
    <row r="3460" ht="14.25" customHeight="1">
      <c r="A3460" s="5"/>
      <c r="B3460" s="5"/>
      <c r="C3460" s="5"/>
      <c r="D3460" s="5"/>
      <c r="E3460" s="62"/>
      <c r="F3460" s="62"/>
      <c r="G3460" s="62"/>
      <c r="H3460" s="130"/>
      <c r="I3460" s="117"/>
      <c r="J3460" s="117"/>
      <c r="K3460" s="117"/>
      <c r="L3460" s="117"/>
      <c r="M3460" s="117"/>
      <c r="N3460" s="117"/>
      <c r="O3460" s="117"/>
      <c r="P3460" s="117"/>
      <c r="Q3460" s="117"/>
      <c r="R3460" s="117"/>
      <c r="S3460" s="117"/>
      <c r="T3460" s="117"/>
      <c r="U3460" s="117"/>
      <c r="V3460" s="117"/>
      <c r="W3460" s="117"/>
      <c r="X3460" s="117"/>
      <c r="Y3460" s="117"/>
      <c r="Z3460" s="117"/>
      <c r="AA3460" s="117"/>
      <c r="AB3460" s="117"/>
      <c r="AC3460" s="117"/>
      <c r="AD3460" s="117"/>
      <c r="AE3460" s="117"/>
      <c r="AF3460" s="5"/>
    </row>
    <row r="3461" ht="14.25" customHeight="1">
      <c r="A3461" s="5"/>
      <c r="B3461" s="5"/>
      <c r="C3461" s="5"/>
      <c r="D3461" s="5"/>
      <c r="E3461" s="62"/>
      <c r="F3461" s="62"/>
      <c r="G3461" s="62"/>
      <c r="H3461" s="130"/>
      <c r="I3461" s="117"/>
      <c r="J3461" s="117"/>
      <c r="K3461" s="117"/>
      <c r="L3461" s="117"/>
      <c r="M3461" s="117"/>
      <c r="N3461" s="117"/>
      <c r="O3461" s="117"/>
      <c r="P3461" s="117"/>
      <c r="Q3461" s="117"/>
      <c r="R3461" s="117"/>
      <c r="S3461" s="117"/>
      <c r="T3461" s="117"/>
      <c r="U3461" s="117"/>
      <c r="V3461" s="117"/>
      <c r="W3461" s="117"/>
      <c r="X3461" s="117"/>
      <c r="Y3461" s="117"/>
      <c r="Z3461" s="117"/>
      <c r="AA3461" s="117"/>
      <c r="AB3461" s="117"/>
      <c r="AC3461" s="117"/>
      <c r="AD3461" s="117"/>
      <c r="AE3461" s="117"/>
      <c r="AF3461" s="5"/>
    </row>
    <row r="3462" ht="14.25" customHeight="1">
      <c r="A3462" s="5"/>
      <c r="B3462" s="5"/>
      <c r="C3462" s="5"/>
      <c r="D3462" s="5"/>
      <c r="E3462" s="62"/>
      <c r="F3462" s="62"/>
      <c r="G3462" s="62"/>
      <c r="H3462" s="130"/>
      <c r="I3462" s="117"/>
      <c r="J3462" s="117"/>
      <c r="K3462" s="117"/>
      <c r="L3462" s="117"/>
      <c r="M3462" s="117"/>
      <c r="N3462" s="117"/>
      <c r="O3462" s="117"/>
      <c r="P3462" s="117"/>
      <c r="Q3462" s="117"/>
      <c r="R3462" s="117"/>
      <c r="S3462" s="117"/>
      <c r="T3462" s="117"/>
      <c r="U3462" s="117"/>
      <c r="V3462" s="117"/>
      <c r="W3462" s="117"/>
      <c r="X3462" s="117"/>
      <c r="Y3462" s="117"/>
      <c r="Z3462" s="117"/>
      <c r="AA3462" s="117"/>
      <c r="AB3462" s="117"/>
      <c r="AC3462" s="117"/>
      <c r="AD3462" s="117"/>
      <c r="AE3462" s="117"/>
      <c r="AF3462" s="5"/>
    </row>
    <row r="3463" ht="14.25" customHeight="1">
      <c r="A3463" s="5"/>
      <c r="B3463" s="5"/>
      <c r="C3463" s="5"/>
      <c r="D3463" s="5"/>
      <c r="E3463" s="62"/>
      <c r="F3463" s="62"/>
      <c r="G3463" s="62"/>
      <c r="H3463" s="130"/>
      <c r="I3463" s="117"/>
      <c r="J3463" s="117"/>
      <c r="K3463" s="117"/>
      <c r="L3463" s="117"/>
      <c r="M3463" s="117"/>
      <c r="N3463" s="117"/>
      <c r="O3463" s="117"/>
      <c r="P3463" s="117"/>
      <c r="Q3463" s="117"/>
      <c r="R3463" s="117"/>
      <c r="S3463" s="117"/>
      <c r="T3463" s="117"/>
      <c r="U3463" s="117"/>
      <c r="V3463" s="117"/>
      <c r="W3463" s="117"/>
      <c r="X3463" s="117"/>
      <c r="Y3463" s="117"/>
      <c r="Z3463" s="117"/>
      <c r="AA3463" s="117"/>
      <c r="AB3463" s="117"/>
      <c r="AC3463" s="117"/>
      <c r="AD3463" s="117"/>
      <c r="AE3463" s="117"/>
      <c r="AF3463" s="5"/>
    </row>
    <row r="3464" ht="14.25" customHeight="1">
      <c r="A3464" s="5"/>
      <c r="B3464" s="5"/>
      <c r="C3464" s="5"/>
      <c r="D3464" s="5"/>
      <c r="E3464" s="62"/>
      <c r="F3464" s="62"/>
      <c r="G3464" s="62"/>
      <c r="H3464" s="130"/>
      <c r="I3464" s="117"/>
      <c r="J3464" s="117"/>
      <c r="K3464" s="117"/>
      <c r="L3464" s="117"/>
      <c r="M3464" s="117"/>
      <c r="N3464" s="117"/>
      <c r="O3464" s="117"/>
      <c r="P3464" s="117"/>
      <c r="Q3464" s="117"/>
      <c r="R3464" s="117"/>
      <c r="S3464" s="117"/>
      <c r="T3464" s="117"/>
      <c r="U3464" s="117"/>
      <c r="V3464" s="117"/>
      <c r="W3464" s="117"/>
      <c r="X3464" s="117"/>
      <c r="Y3464" s="117"/>
      <c r="Z3464" s="117"/>
      <c r="AA3464" s="117"/>
      <c r="AB3464" s="117"/>
      <c r="AC3464" s="117"/>
      <c r="AD3464" s="117"/>
      <c r="AE3464" s="117"/>
      <c r="AF3464" s="5"/>
    </row>
    <row r="3465" ht="14.25" customHeight="1">
      <c r="A3465" s="5"/>
      <c r="B3465" s="5"/>
      <c r="C3465" s="5"/>
      <c r="D3465" s="5"/>
      <c r="E3465" s="62"/>
      <c r="F3465" s="62"/>
      <c r="G3465" s="62"/>
      <c r="H3465" s="130"/>
      <c r="I3465" s="117"/>
      <c r="J3465" s="117"/>
      <c r="K3465" s="117"/>
      <c r="L3465" s="117"/>
      <c r="M3465" s="117"/>
      <c r="N3465" s="117"/>
      <c r="O3465" s="117"/>
      <c r="P3465" s="117"/>
      <c r="Q3465" s="117"/>
      <c r="R3465" s="117"/>
      <c r="S3465" s="117"/>
      <c r="T3465" s="117"/>
      <c r="U3465" s="117"/>
      <c r="V3465" s="117"/>
      <c r="W3465" s="117"/>
      <c r="X3465" s="117"/>
      <c r="Y3465" s="117"/>
      <c r="Z3465" s="117"/>
      <c r="AA3465" s="117"/>
      <c r="AB3465" s="117"/>
      <c r="AC3465" s="117"/>
      <c r="AD3465" s="117"/>
      <c r="AE3465" s="117"/>
      <c r="AF3465" s="5"/>
    </row>
    <row r="3466" ht="14.25" customHeight="1">
      <c r="A3466" s="5"/>
      <c r="B3466" s="5"/>
      <c r="C3466" s="5"/>
      <c r="D3466" s="5"/>
      <c r="E3466" s="62"/>
      <c r="F3466" s="62"/>
      <c r="G3466" s="62"/>
      <c r="H3466" s="130"/>
      <c r="I3466" s="117"/>
      <c r="J3466" s="117"/>
      <c r="K3466" s="117"/>
      <c r="L3466" s="117"/>
      <c r="M3466" s="117"/>
      <c r="N3466" s="117"/>
      <c r="O3466" s="117"/>
      <c r="P3466" s="117"/>
      <c r="Q3466" s="117"/>
      <c r="R3466" s="117"/>
      <c r="S3466" s="117"/>
      <c r="T3466" s="117"/>
      <c r="U3466" s="117"/>
      <c r="V3466" s="117"/>
      <c r="W3466" s="117"/>
      <c r="X3466" s="117"/>
      <c r="Y3466" s="117"/>
      <c r="Z3466" s="117"/>
      <c r="AA3466" s="117"/>
      <c r="AB3466" s="117"/>
      <c r="AC3466" s="117"/>
      <c r="AD3466" s="117"/>
      <c r="AE3466" s="117"/>
      <c r="AF3466" s="5"/>
    </row>
    <row r="3467" ht="14.25" customHeight="1">
      <c r="A3467" s="5"/>
      <c r="B3467" s="5"/>
      <c r="C3467" s="5"/>
      <c r="D3467" s="5"/>
      <c r="E3467" s="62"/>
      <c r="F3467" s="62"/>
      <c r="G3467" s="62"/>
      <c r="H3467" s="130"/>
      <c r="I3467" s="117"/>
      <c r="J3467" s="117"/>
      <c r="K3467" s="117"/>
      <c r="L3467" s="117"/>
      <c r="M3467" s="117"/>
      <c r="N3467" s="117"/>
      <c r="O3467" s="117"/>
      <c r="P3467" s="117"/>
      <c r="Q3467" s="117"/>
      <c r="R3467" s="117"/>
      <c r="S3467" s="117"/>
      <c r="T3467" s="117"/>
      <c r="U3467" s="117"/>
      <c r="V3467" s="117"/>
      <c r="W3467" s="117"/>
      <c r="X3467" s="117"/>
      <c r="Y3467" s="117"/>
      <c r="Z3467" s="117"/>
      <c r="AA3467" s="117"/>
      <c r="AB3467" s="117"/>
      <c r="AC3467" s="117"/>
      <c r="AD3467" s="117"/>
      <c r="AE3467" s="117"/>
      <c r="AF3467" s="5"/>
    </row>
    <row r="3468" ht="14.25" customHeight="1">
      <c r="A3468" s="5"/>
      <c r="B3468" s="5"/>
      <c r="C3468" s="5"/>
      <c r="D3468" s="5"/>
      <c r="E3468" s="62"/>
      <c r="F3468" s="62"/>
      <c r="G3468" s="62"/>
      <c r="H3468" s="130"/>
      <c r="I3468" s="117"/>
      <c r="J3468" s="117"/>
      <c r="K3468" s="117"/>
      <c r="L3468" s="117"/>
      <c r="M3468" s="117"/>
      <c r="N3468" s="117"/>
      <c r="O3468" s="117"/>
      <c r="P3468" s="117"/>
      <c r="Q3468" s="117"/>
      <c r="R3468" s="117"/>
      <c r="S3468" s="117"/>
      <c r="T3468" s="117"/>
      <c r="U3468" s="117"/>
      <c r="V3468" s="117"/>
      <c r="W3468" s="117"/>
      <c r="X3468" s="117"/>
      <c r="Y3468" s="117"/>
      <c r="Z3468" s="117"/>
      <c r="AA3468" s="117"/>
      <c r="AB3468" s="117"/>
      <c r="AC3468" s="117"/>
      <c r="AD3468" s="117"/>
      <c r="AE3468" s="117"/>
      <c r="AF3468" s="5"/>
    </row>
    <row r="3469" ht="14.25" customHeight="1">
      <c r="A3469" s="5"/>
      <c r="B3469" s="5"/>
      <c r="C3469" s="5"/>
      <c r="D3469" s="5"/>
      <c r="E3469" s="62"/>
      <c r="F3469" s="62"/>
      <c r="G3469" s="62"/>
      <c r="H3469" s="130"/>
      <c r="I3469" s="117"/>
      <c r="J3469" s="117"/>
      <c r="K3469" s="117"/>
      <c r="L3469" s="117"/>
      <c r="M3469" s="117"/>
      <c r="N3469" s="117"/>
      <c r="O3469" s="117"/>
      <c r="P3469" s="117"/>
      <c r="Q3469" s="117"/>
      <c r="R3469" s="117"/>
      <c r="S3469" s="117"/>
      <c r="T3469" s="117"/>
      <c r="U3469" s="117"/>
      <c r="V3469" s="117"/>
      <c r="W3469" s="117"/>
      <c r="X3469" s="117"/>
      <c r="Y3469" s="117"/>
      <c r="Z3469" s="117"/>
      <c r="AA3469" s="117"/>
      <c r="AB3469" s="117"/>
      <c r="AC3469" s="117"/>
      <c r="AD3469" s="117"/>
      <c r="AE3469" s="117"/>
      <c r="AF3469" s="5"/>
    </row>
    <row r="3470" ht="14.25" customHeight="1">
      <c r="A3470" s="5"/>
      <c r="B3470" s="5"/>
      <c r="C3470" s="5"/>
      <c r="D3470" s="5"/>
      <c r="E3470" s="62"/>
      <c r="F3470" s="62"/>
      <c r="G3470" s="62"/>
      <c r="H3470" s="130"/>
      <c r="I3470" s="117"/>
      <c r="J3470" s="117"/>
      <c r="K3470" s="117"/>
      <c r="L3470" s="117"/>
      <c r="M3470" s="117"/>
      <c r="N3470" s="117"/>
      <c r="O3470" s="117"/>
      <c r="P3470" s="117"/>
      <c r="Q3470" s="117"/>
      <c r="R3470" s="117"/>
      <c r="S3470" s="117"/>
      <c r="T3470" s="117"/>
      <c r="U3470" s="117"/>
      <c r="V3470" s="117"/>
      <c r="W3470" s="117"/>
      <c r="X3470" s="117"/>
      <c r="Y3470" s="117"/>
      <c r="Z3470" s="117"/>
      <c r="AA3470" s="117"/>
      <c r="AB3470" s="117"/>
      <c r="AC3470" s="117"/>
      <c r="AD3470" s="117"/>
      <c r="AE3470" s="117"/>
      <c r="AF3470" s="5"/>
    </row>
    <row r="3471" ht="14.25" customHeight="1">
      <c r="A3471" s="5"/>
      <c r="B3471" s="5"/>
      <c r="C3471" s="5"/>
      <c r="D3471" s="5"/>
      <c r="E3471" s="62"/>
      <c r="F3471" s="62"/>
      <c r="G3471" s="62"/>
      <c r="H3471" s="130"/>
      <c r="I3471" s="117"/>
      <c r="J3471" s="117"/>
      <c r="K3471" s="117"/>
      <c r="L3471" s="117"/>
      <c r="M3471" s="117"/>
      <c r="N3471" s="117"/>
      <c r="O3471" s="117"/>
      <c r="P3471" s="117"/>
      <c r="Q3471" s="117"/>
      <c r="R3471" s="117"/>
      <c r="S3471" s="117"/>
      <c r="T3471" s="117"/>
      <c r="U3471" s="117"/>
      <c r="V3471" s="117"/>
      <c r="W3471" s="117"/>
      <c r="X3471" s="117"/>
      <c r="Y3471" s="117"/>
      <c r="Z3471" s="117"/>
      <c r="AA3471" s="117"/>
      <c r="AB3471" s="117"/>
      <c r="AC3471" s="117"/>
      <c r="AD3471" s="117"/>
      <c r="AE3471" s="117"/>
      <c r="AF3471" s="5"/>
    </row>
    <row r="3472" ht="14.25" customHeight="1">
      <c r="A3472" s="5"/>
      <c r="B3472" s="5"/>
      <c r="C3472" s="5"/>
      <c r="D3472" s="5"/>
      <c r="E3472" s="62"/>
      <c r="F3472" s="62"/>
      <c r="G3472" s="62"/>
      <c r="H3472" s="130"/>
      <c r="I3472" s="117"/>
      <c r="J3472" s="117"/>
      <c r="K3472" s="117"/>
      <c r="L3472" s="117"/>
      <c r="M3472" s="117"/>
      <c r="N3472" s="117"/>
      <c r="O3472" s="117"/>
      <c r="P3472" s="117"/>
      <c r="Q3472" s="117"/>
      <c r="R3472" s="117"/>
      <c r="S3472" s="117"/>
      <c r="T3472" s="117"/>
      <c r="U3472" s="117"/>
      <c r="V3472" s="117"/>
      <c r="W3472" s="117"/>
      <c r="X3472" s="117"/>
      <c r="Y3472" s="117"/>
      <c r="Z3472" s="117"/>
      <c r="AA3472" s="117"/>
      <c r="AB3472" s="117"/>
      <c r="AC3472" s="117"/>
      <c r="AD3472" s="117"/>
      <c r="AE3472" s="117"/>
      <c r="AF3472" s="5"/>
    </row>
    <row r="3473" ht="14.25" customHeight="1">
      <c r="A3473" s="5"/>
      <c r="B3473" s="5"/>
      <c r="C3473" s="5"/>
      <c r="D3473" s="5"/>
      <c r="E3473" s="62"/>
      <c r="F3473" s="62"/>
      <c r="G3473" s="62"/>
      <c r="H3473" s="130"/>
      <c r="I3473" s="117"/>
      <c r="J3473" s="117"/>
      <c r="K3473" s="117"/>
      <c r="L3473" s="117"/>
      <c r="M3473" s="117"/>
      <c r="N3473" s="117"/>
      <c r="O3473" s="117"/>
      <c r="P3473" s="117"/>
      <c r="Q3473" s="117"/>
      <c r="R3473" s="117"/>
      <c r="S3473" s="117"/>
      <c r="T3473" s="117"/>
      <c r="U3473" s="117"/>
      <c r="V3473" s="117"/>
      <c r="W3473" s="117"/>
      <c r="X3473" s="117"/>
      <c r="Y3473" s="117"/>
      <c r="Z3473" s="117"/>
      <c r="AA3473" s="117"/>
      <c r="AB3473" s="117"/>
      <c r="AC3473" s="117"/>
      <c r="AD3473" s="117"/>
      <c r="AE3473" s="117"/>
      <c r="AF3473" s="5"/>
    </row>
    <row r="3474" ht="14.25" customHeight="1">
      <c r="A3474" s="5"/>
      <c r="B3474" s="5"/>
      <c r="C3474" s="5"/>
      <c r="D3474" s="5"/>
      <c r="E3474" s="62"/>
      <c r="F3474" s="62"/>
      <c r="G3474" s="62"/>
      <c r="H3474" s="130"/>
      <c r="I3474" s="117"/>
      <c r="J3474" s="117"/>
      <c r="K3474" s="117"/>
      <c r="L3474" s="117"/>
      <c r="M3474" s="117"/>
      <c r="N3474" s="117"/>
      <c r="O3474" s="117"/>
      <c r="P3474" s="117"/>
      <c r="Q3474" s="117"/>
      <c r="R3474" s="117"/>
      <c r="S3474" s="117"/>
      <c r="T3474" s="117"/>
      <c r="U3474" s="117"/>
      <c r="V3474" s="117"/>
      <c r="W3474" s="117"/>
      <c r="X3474" s="117"/>
      <c r="Y3474" s="117"/>
      <c r="Z3474" s="117"/>
      <c r="AA3474" s="117"/>
      <c r="AB3474" s="117"/>
      <c r="AC3474" s="117"/>
      <c r="AD3474" s="117"/>
      <c r="AE3474" s="117"/>
      <c r="AF3474" s="5"/>
    </row>
    <row r="3475" ht="14.25" customHeight="1">
      <c r="A3475" s="5"/>
      <c r="B3475" s="5"/>
      <c r="C3475" s="5"/>
      <c r="D3475" s="5"/>
      <c r="E3475" s="62"/>
      <c r="F3475" s="62"/>
      <c r="G3475" s="62"/>
      <c r="H3475" s="130"/>
      <c r="I3475" s="117"/>
      <c r="J3475" s="117"/>
      <c r="K3475" s="117"/>
      <c r="L3475" s="117"/>
      <c r="M3475" s="117"/>
      <c r="N3475" s="117"/>
      <c r="O3475" s="117"/>
      <c r="P3475" s="117"/>
      <c r="Q3475" s="117"/>
      <c r="R3475" s="117"/>
      <c r="S3475" s="117"/>
      <c r="T3475" s="117"/>
      <c r="U3475" s="117"/>
      <c r="V3475" s="117"/>
      <c r="W3475" s="117"/>
      <c r="X3475" s="117"/>
      <c r="Y3475" s="117"/>
      <c r="Z3475" s="117"/>
      <c r="AA3475" s="117"/>
      <c r="AB3475" s="117"/>
      <c r="AC3475" s="117"/>
      <c r="AD3475" s="117"/>
      <c r="AE3475" s="117"/>
      <c r="AF3475" s="5"/>
    </row>
    <row r="3476" ht="14.25" customHeight="1">
      <c r="A3476" s="5"/>
      <c r="B3476" s="5"/>
      <c r="C3476" s="5"/>
      <c r="D3476" s="5"/>
      <c r="E3476" s="62"/>
      <c r="F3476" s="62"/>
      <c r="G3476" s="62"/>
      <c r="H3476" s="130"/>
      <c r="I3476" s="117"/>
      <c r="J3476" s="117"/>
      <c r="K3476" s="117"/>
      <c r="L3476" s="117"/>
      <c r="M3476" s="117"/>
      <c r="N3476" s="117"/>
      <c r="O3476" s="117"/>
      <c r="P3476" s="117"/>
      <c r="Q3476" s="117"/>
      <c r="R3476" s="117"/>
      <c r="S3476" s="117"/>
      <c r="T3476" s="117"/>
      <c r="U3476" s="117"/>
      <c r="V3476" s="117"/>
      <c r="W3476" s="117"/>
      <c r="X3476" s="117"/>
      <c r="Y3476" s="117"/>
      <c r="Z3476" s="117"/>
      <c r="AA3476" s="117"/>
      <c r="AB3476" s="117"/>
      <c r="AC3476" s="117"/>
      <c r="AD3476" s="117"/>
      <c r="AE3476" s="117"/>
      <c r="AF3476" s="5"/>
    </row>
    <row r="3477" ht="14.25" customHeight="1">
      <c r="A3477" s="5"/>
      <c r="B3477" s="5"/>
      <c r="C3477" s="5"/>
      <c r="D3477" s="5"/>
      <c r="E3477" s="62"/>
      <c r="F3477" s="62"/>
      <c r="G3477" s="62"/>
      <c r="H3477" s="130"/>
      <c r="I3477" s="117"/>
      <c r="J3477" s="117"/>
      <c r="K3477" s="117"/>
      <c r="L3477" s="117"/>
      <c r="M3477" s="117"/>
      <c r="N3477" s="117"/>
      <c r="O3477" s="117"/>
      <c r="P3477" s="117"/>
      <c r="Q3477" s="117"/>
      <c r="R3477" s="117"/>
      <c r="S3477" s="117"/>
      <c r="T3477" s="117"/>
      <c r="U3477" s="117"/>
      <c r="V3477" s="117"/>
      <c r="W3477" s="117"/>
      <c r="X3477" s="117"/>
      <c r="Y3477" s="117"/>
      <c r="Z3477" s="117"/>
      <c r="AA3477" s="117"/>
      <c r="AB3477" s="117"/>
      <c r="AC3477" s="117"/>
      <c r="AD3477" s="117"/>
      <c r="AE3477" s="117"/>
      <c r="AF3477" s="5"/>
    </row>
    <row r="3478" ht="14.25" customHeight="1">
      <c r="A3478" s="5"/>
      <c r="B3478" s="5"/>
      <c r="C3478" s="5"/>
      <c r="D3478" s="5"/>
      <c r="E3478" s="62"/>
      <c r="F3478" s="62"/>
      <c r="G3478" s="62"/>
      <c r="H3478" s="130"/>
      <c r="I3478" s="117"/>
      <c r="J3478" s="117"/>
      <c r="K3478" s="117"/>
      <c r="L3478" s="117"/>
      <c r="M3478" s="117"/>
      <c r="N3478" s="117"/>
      <c r="O3478" s="117"/>
      <c r="P3478" s="117"/>
      <c r="Q3478" s="117"/>
      <c r="R3478" s="117"/>
      <c r="S3478" s="117"/>
      <c r="T3478" s="117"/>
      <c r="U3478" s="117"/>
      <c r="V3478" s="117"/>
      <c r="W3478" s="117"/>
      <c r="X3478" s="117"/>
      <c r="Y3478" s="117"/>
      <c r="Z3478" s="117"/>
      <c r="AA3478" s="117"/>
      <c r="AB3478" s="117"/>
      <c r="AC3478" s="117"/>
      <c r="AD3478" s="117"/>
      <c r="AE3478" s="117"/>
      <c r="AF3478" s="5"/>
    </row>
    <row r="3479" ht="14.25" customHeight="1">
      <c r="A3479" s="5"/>
      <c r="B3479" s="5"/>
      <c r="C3479" s="5"/>
      <c r="D3479" s="5"/>
      <c r="E3479" s="62"/>
      <c r="F3479" s="62"/>
      <c r="G3479" s="62"/>
      <c r="H3479" s="130"/>
      <c r="I3479" s="117"/>
      <c r="J3479" s="117"/>
      <c r="K3479" s="117"/>
      <c r="L3479" s="117"/>
      <c r="M3479" s="117"/>
      <c r="N3479" s="117"/>
      <c r="O3479" s="117"/>
      <c r="P3479" s="117"/>
      <c r="Q3479" s="117"/>
      <c r="R3479" s="117"/>
      <c r="S3479" s="117"/>
      <c r="T3479" s="117"/>
      <c r="U3479" s="117"/>
      <c r="V3479" s="117"/>
      <c r="W3479" s="117"/>
      <c r="X3479" s="117"/>
      <c r="Y3479" s="117"/>
      <c r="Z3479" s="117"/>
      <c r="AA3479" s="117"/>
      <c r="AB3479" s="117"/>
      <c r="AC3479" s="117"/>
      <c r="AD3479" s="117"/>
      <c r="AE3479" s="117"/>
      <c r="AF3479" s="5"/>
    </row>
    <row r="3480" ht="14.25" customHeight="1">
      <c r="A3480" s="5"/>
      <c r="B3480" s="5"/>
      <c r="C3480" s="5"/>
      <c r="D3480" s="5"/>
      <c r="E3480" s="62"/>
      <c r="F3480" s="62"/>
      <c r="G3480" s="62"/>
      <c r="H3480" s="130"/>
      <c r="I3480" s="117"/>
      <c r="J3480" s="117"/>
      <c r="K3480" s="117"/>
      <c r="L3480" s="117"/>
      <c r="M3480" s="117"/>
      <c r="N3480" s="117"/>
      <c r="O3480" s="117"/>
      <c r="P3480" s="117"/>
      <c r="Q3480" s="117"/>
      <c r="R3480" s="117"/>
      <c r="S3480" s="117"/>
      <c r="T3480" s="117"/>
      <c r="U3480" s="117"/>
      <c r="V3480" s="117"/>
      <c r="W3480" s="117"/>
      <c r="X3480" s="117"/>
      <c r="Y3480" s="117"/>
      <c r="Z3480" s="117"/>
      <c r="AA3480" s="117"/>
      <c r="AB3480" s="117"/>
      <c r="AC3480" s="117"/>
      <c r="AD3480" s="117"/>
      <c r="AE3480" s="117"/>
      <c r="AF3480" s="5"/>
    </row>
    <row r="3481" ht="14.25" customHeight="1">
      <c r="A3481" s="5"/>
      <c r="B3481" s="5"/>
      <c r="C3481" s="5"/>
      <c r="D3481" s="5"/>
      <c r="E3481" s="62"/>
      <c r="F3481" s="62"/>
      <c r="G3481" s="62"/>
      <c r="H3481" s="130"/>
      <c r="I3481" s="117"/>
      <c r="J3481" s="117"/>
      <c r="K3481" s="117"/>
      <c r="L3481" s="117"/>
      <c r="M3481" s="117"/>
      <c r="N3481" s="117"/>
      <c r="O3481" s="117"/>
      <c r="P3481" s="117"/>
      <c r="Q3481" s="117"/>
      <c r="R3481" s="117"/>
      <c r="S3481" s="117"/>
      <c r="T3481" s="117"/>
      <c r="U3481" s="117"/>
      <c r="V3481" s="117"/>
      <c r="W3481" s="117"/>
      <c r="X3481" s="117"/>
      <c r="Y3481" s="117"/>
      <c r="Z3481" s="117"/>
      <c r="AA3481" s="117"/>
      <c r="AB3481" s="117"/>
      <c r="AC3481" s="117"/>
      <c r="AD3481" s="117"/>
      <c r="AE3481" s="117"/>
      <c r="AF3481" s="5"/>
    </row>
    <row r="3482" ht="14.25" customHeight="1">
      <c r="A3482" s="5"/>
      <c r="B3482" s="5"/>
      <c r="C3482" s="5"/>
      <c r="D3482" s="5"/>
      <c r="E3482" s="62"/>
      <c r="F3482" s="62"/>
      <c r="G3482" s="62"/>
      <c r="H3482" s="130"/>
      <c r="I3482" s="117"/>
      <c r="J3482" s="117"/>
      <c r="K3482" s="117"/>
      <c r="L3482" s="117"/>
      <c r="M3482" s="117"/>
      <c r="N3482" s="117"/>
      <c r="O3482" s="117"/>
      <c r="P3482" s="117"/>
      <c r="Q3482" s="117"/>
      <c r="R3482" s="117"/>
      <c r="S3482" s="117"/>
      <c r="T3482" s="117"/>
      <c r="U3482" s="117"/>
      <c r="V3482" s="117"/>
      <c r="W3482" s="117"/>
      <c r="X3482" s="117"/>
      <c r="Y3482" s="117"/>
      <c r="Z3482" s="117"/>
      <c r="AA3482" s="117"/>
      <c r="AB3482" s="117"/>
      <c r="AC3482" s="117"/>
      <c r="AD3482" s="117"/>
      <c r="AE3482" s="117"/>
      <c r="AF3482" s="5"/>
    </row>
    <row r="3483" ht="14.25" customHeight="1">
      <c r="A3483" s="5"/>
      <c r="B3483" s="5"/>
      <c r="C3483" s="5"/>
      <c r="D3483" s="5"/>
      <c r="E3483" s="62"/>
      <c r="F3483" s="62"/>
      <c r="G3483" s="62"/>
      <c r="H3483" s="130"/>
      <c r="I3483" s="117"/>
      <c r="J3483" s="117"/>
      <c r="K3483" s="117"/>
      <c r="L3483" s="117"/>
      <c r="M3483" s="117"/>
      <c r="N3483" s="117"/>
      <c r="O3483" s="117"/>
      <c r="P3483" s="117"/>
      <c r="Q3483" s="117"/>
      <c r="R3483" s="117"/>
      <c r="S3483" s="117"/>
      <c r="T3483" s="117"/>
      <c r="U3483" s="117"/>
      <c r="V3483" s="117"/>
      <c r="W3483" s="117"/>
      <c r="X3483" s="117"/>
      <c r="Y3483" s="117"/>
      <c r="Z3483" s="117"/>
      <c r="AA3483" s="117"/>
      <c r="AB3483" s="117"/>
      <c r="AC3483" s="117"/>
      <c r="AD3483" s="117"/>
      <c r="AE3483" s="117"/>
      <c r="AF3483" s="5"/>
    </row>
    <row r="3484" ht="14.25" customHeight="1">
      <c r="A3484" s="5"/>
      <c r="B3484" s="5"/>
      <c r="C3484" s="5"/>
      <c r="D3484" s="5"/>
      <c r="E3484" s="62"/>
      <c r="F3484" s="62"/>
      <c r="G3484" s="62"/>
      <c r="H3484" s="130"/>
      <c r="I3484" s="117"/>
      <c r="J3484" s="117"/>
      <c r="K3484" s="117"/>
      <c r="L3484" s="117"/>
      <c r="M3484" s="117"/>
      <c r="N3484" s="117"/>
      <c r="O3484" s="117"/>
      <c r="P3484" s="117"/>
      <c r="Q3484" s="117"/>
      <c r="R3484" s="117"/>
      <c r="S3484" s="117"/>
      <c r="T3484" s="117"/>
      <c r="U3484" s="117"/>
      <c r="V3484" s="117"/>
      <c r="W3484" s="117"/>
      <c r="X3484" s="117"/>
      <c r="Y3484" s="117"/>
      <c r="Z3484" s="117"/>
      <c r="AA3484" s="117"/>
      <c r="AB3484" s="117"/>
      <c r="AC3484" s="117"/>
      <c r="AD3484" s="117"/>
      <c r="AE3484" s="117"/>
      <c r="AF3484" s="5"/>
    </row>
    <row r="3485" ht="14.25" customHeight="1">
      <c r="A3485" s="5"/>
      <c r="B3485" s="5"/>
      <c r="C3485" s="5"/>
      <c r="D3485" s="5"/>
      <c r="E3485" s="62"/>
      <c r="F3485" s="62"/>
      <c r="G3485" s="62"/>
      <c r="H3485" s="130"/>
      <c r="I3485" s="117"/>
      <c r="J3485" s="117"/>
      <c r="K3485" s="117"/>
      <c r="L3485" s="117"/>
      <c r="M3485" s="117"/>
      <c r="N3485" s="117"/>
      <c r="O3485" s="117"/>
      <c r="P3485" s="117"/>
      <c r="Q3485" s="117"/>
      <c r="R3485" s="117"/>
      <c r="S3485" s="117"/>
      <c r="T3485" s="117"/>
      <c r="U3485" s="117"/>
      <c r="V3485" s="117"/>
      <c r="W3485" s="117"/>
      <c r="X3485" s="117"/>
      <c r="Y3485" s="117"/>
      <c r="Z3485" s="117"/>
      <c r="AA3485" s="117"/>
      <c r="AB3485" s="117"/>
      <c r="AC3485" s="117"/>
      <c r="AD3485" s="117"/>
      <c r="AE3485" s="117"/>
      <c r="AF3485" s="5"/>
    </row>
    <row r="3486" ht="14.25" customHeight="1">
      <c r="A3486" s="5"/>
      <c r="B3486" s="5"/>
      <c r="C3486" s="5"/>
      <c r="D3486" s="5"/>
      <c r="E3486" s="62"/>
      <c r="F3486" s="62"/>
      <c r="G3486" s="62"/>
      <c r="H3486" s="130"/>
      <c r="I3486" s="117"/>
      <c r="J3486" s="117"/>
      <c r="K3486" s="117"/>
      <c r="L3486" s="117"/>
      <c r="M3486" s="117"/>
      <c r="N3486" s="117"/>
      <c r="O3486" s="117"/>
      <c r="P3486" s="117"/>
      <c r="Q3486" s="117"/>
      <c r="R3486" s="117"/>
      <c r="S3486" s="117"/>
      <c r="T3486" s="117"/>
      <c r="U3486" s="117"/>
      <c r="V3486" s="117"/>
      <c r="W3486" s="117"/>
      <c r="X3486" s="117"/>
      <c r="Y3486" s="117"/>
      <c r="Z3486" s="117"/>
      <c r="AA3486" s="117"/>
      <c r="AB3486" s="117"/>
      <c r="AC3486" s="117"/>
      <c r="AD3486" s="117"/>
      <c r="AE3486" s="117"/>
      <c r="AF3486" s="5"/>
    </row>
    <row r="3487" ht="14.25" customHeight="1">
      <c r="A3487" s="5"/>
      <c r="B3487" s="5"/>
      <c r="C3487" s="5"/>
      <c r="D3487" s="5"/>
      <c r="E3487" s="62"/>
      <c r="F3487" s="62"/>
      <c r="G3487" s="62"/>
      <c r="H3487" s="130"/>
      <c r="I3487" s="117"/>
      <c r="J3487" s="117"/>
      <c r="K3487" s="117"/>
      <c r="L3487" s="117"/>
      <c r="M3487" s="117"/>
      <c r="N3487" s="117"/>
      <c r="O3487" s="117"/>
      <c r="P3487" s="117"/>
      <c r="Q3487" s="117"/>
      <c r="R3487" s="117"/>
      <c r="S3487" s="117"/>
      <c r="T3487" s="117"/>
      <c r="U3487" s="117"/>
      <c r="V3487" s="117"/>
      <c r="W3487" s="117"/>
      <c r="X3487" s="117"/>
      <c r="Y3487" s="117"/>
      <c r="Z3487" s="117"/>
      <c r="AA3487" s="117"/>
      <c r="AB3487" s="117"/>
      <c r="AC3487" s="117"/>
      <c r="AD3487" s="117"/>
      <c r="AE3487" s="117"/>
      <c r="AF3487" s="5"/>
    </row>
    <row r="3488" ht="14.25" customHeight="1">
      <c r="A3488" s="5"/>
      <c r="B3488" s="5"/>
      <c r="C3488" s="5"/>
      <c r="D3488" s="5"/>
      <c r="E3488" s="62"/>
      <c r="F3488" s="62"/>
      <c r="G3488" s="62"/>
      <c r="H3488" s="130"/>
      <c r="I3488" s="117"/>
      <c r="J3488" s="117"/>
      <c r="K3488" s="117"/>
      <c r="L3488" s="117"/>
      <c r="M3488" s="117"/>
      <c r="N3488" s="117"/>
      <c r="O3488" s="117"/>
      <c r="P3488" s="117"/>
      <c r="Q3488" s="117"/>
      <c r="R3488" s="117"/>
      <c r="S3488" s="117"/>
      <c r="T3488" s="117"/>
      <c r="U3488" s="117"/>
      <c r="V3488" s="117"/>
      <c r="W3488" s="117"/>
      <c r="X3488" s="117"/>
      <c r="Y3488" s="117"/>
      <c r="Z3488" s="117"/>
      <c r="AA3488" s="117"/>
      <c r="AB3488" s="117"/>
      <c r="AC3488" s="117"/>
      <c r="AD3488" s="117"/>
      <c r="AE3488" s="117"/>
      <c r="AF3488" s="5"/>
    </row>
    <row r="3489" ht="14.25" customHeight="1">
      <c r="A3489" s="5"/>
      <c r="B3489" s="5"/>
      <c r="C3489" s="5"/>
      <c r="D3489" s="5"/>
      <c r="E3489" s="62"/>
      <c r="F3489" s="62"/>
      <c r="G3489" s="62"/>
      <c r="H3489" s="130"/>
      <c r="I3489" s="117"/>
      <c r="J3489" s="117"/>
      <c r="K3489" s="117"/>
      <c r="L3489" s="117"/>
      <c r="M3489" s="117"/>
      <c r="N3489" s="117"/>
      <c r="O3489" s="117"/>
      <c r="P3489" s="117"/>
      <c r="Q3489" s="117"/>
      <c r="R3489" s="117"/>
      <c r="S3489" s="117"/>
      <c r="T3489" s="117"/>
      <c r="U3489" s="117"/>
      <c r="V3489" s="117"/>
      <c r="W3489" s="117"/>
      <c r="X3489" s="117"/>
      <c r="Y3489" s="117"/>
      <c r="Z3489" s="117"/>
      <c r="AA3489" s="117"/>
      <c r="AB3489" s="117"/>
      <c r="AC3489" s="117"/>
      <c r="AD3489" s="117"/>
      <c r="AE3489" s="117"/>
      <c r="AF3489" s="5"/>
    </row>
    <row r="3490" ht="14.25" customHeight="1">
      <c r="A3490" s="5"/>
      <c r="B3490" s="5"/>
      <c r="C3490" s="5"/>
      <c r="D3490" s="5"/>
      <c r="E3490" s="62"/>
      <c r="F3490" s="62"/>
      <c r="G3490" s="62"/>
      <c r="H3490" s="130"/>
      <c r="I3490" s="117"/>
      <c r="J3490" s="117"/>
      <c r="K3490" s="117"/>
      <c r="L3490" s="117"/>
      <c r="M3490" s="117"/>
      <c r="N3490" s="117"/>
      <c r="O3490" s="117"/>
      <c r="P3490" s="117"/>
      <c r="Q3490" s="117"/>
      <c r="R3490" s="117"/>
      <c r="S3490" s="117"/>
      <c r="T3490" s="117"/>
      <c r="U3490" s="117"/>
      <c r="V3490" s="117"/>
      <c r="W3490" s="117"/>
      <c r="X3490" s="117"/>
      <c r="Y3490" s="117"/>
      <c r="Z3490" s="117"/>
      <c r="AA3490" s="117"/>
      <c r="AB3490" s="117"/>
      <c r="AC3490" s="117"/>
      <c r="AD3490" s="117"/>
      <c r="AE3490" s="117"/>
      <c r="AF3490" s="5"/>
    </row>
    <row r="3491" ht="14.25" customHeight="1">
      <c r="A3491" s="5"/>
      <c r="B3491" s="5"/>
      <c r="C3491" s="5"/>
      <c r="D3491" s="5"/>
      <c r="E3491" s="62"/>
      <c r="F3491" s="62"/>
      <c r="G3491" s="62"/>
      <c r="H3491" s="130"/>
      <c r="I3491" s="117"/>
      <c r="J3491" s="117"/>
      <c r="K3491" s="117"/>
      <c r="L3491" s="117"/>
      <c r="M3491" s="117"/>
      <c r="N3491" s="117"/>
      <c r="O3491" s="117"/>
      <c r="P3491" s="117"/>
      <c r="Q3491" s="117"/>
      <c r="R3491" s="117"/>
      <c r="S3491" s="117"/>
      <c r="T3491" s="117"/>
      <c r="U3491" s="117"/>
      <c r="V3491" s="117"/>
      <c r="W3491" s="117"/>
      <c r="X3491" s="117"/>
      <c r="Y3491" s="117"/>
      <c r="Z3491" s="117"/>
      <c r="AA3491" s="117"/>
      <c r="AB3491" s="117"/>
      <c r="AC3491" s="117"/>
      <c r="AD3491" s="117"/>
      <c r="AE3491" s="117"/>
      <c r="AF3491" s="5"/>
    </row>
    <row r="3492" ht="14.25" customHeight="1">
      <c r="A3492" s="5"/>
      <c r="B3492" s="5"/>
      <c r="C3492" s="5"/>
      <c r="D3492" s="5"/>
      <c r="E3492" s="62"/>
      <c r="F3492" s="62"/>
      <c r="G3492" s="62"/>
      <c r="H3492" s="130"/>
      <c r="I3492" s="117"/>
      <c r="J3492" s="117"/>
      <c r="K3492" s="117"/>
      <c r="L3492" s="117"/>
      <c r="M3492" s="117"/>
      <c r="N3492" s="117"/>
      <c r="O3492" s="117"/>
      <c r="P3492" s="117"/>
      <c r="Q3492" s="117"/>
      <c r="R3492" s="117"/>
      <c r="S3492" s="117"/>
      <c r="T3492" s="117"/>
      <c r="U3492" s="117"/>
      <c r="V3492" s="117"/>
      <c r="W3492" s="117"/>
      <c r="X3492" s="117"/>
      <c r="Y3492" s="117"/>
      <c r="Z3492" s="117"/>
      <c r="AA3492" s="117"/>
      <c r="AB3492" s="117"/>
      <c r="AC3492" s="117"/>
      <c r="AD3492" s="117"/>
      <c r="AE3492" s="117"/>
      <c r="AF3492" s="5"/>
    </row>
    <row r="3493" ht="14.25" customHeight="1">
      <c r="A3493" s="5"/>
      <c r="B3493" s="5"/>
      <c r="C3493" s="5"/>
      <c r="D3493" s="5"/>
      <c r="E3493" s="62"/>
      <c r="F3493" s="62"/>
      <c r="G3493" s="62"/>
      <c r="H3493" s="130"/>
      <c r="I3493" s="117"/>
      <c r="J3493" s="117"/>
      <c r="K3493" s="117"/>
      <c r="L3493" s="117"/>
      <c r="M3493" s="117"/>
      <c r="N3493" s="117"/>
      <c r="O3493" s="117"/>
      <c r="P3493" s="117"/>
      <c r="Q3493" s="117"/>
      <c r="R3493" s="117"/>
      <c r="S3493" s="117"/>
      <c r="T3493" s="117"/>
      <c r="U3493" s="117"/>
      <c r="V3493" s="117"/>
      <c r="W3493" s="117"/>
      <c r="X3493" s="117"/>
      <c r="Y3493" s="117"/>
      <c r="Z3493" s="117"/>
      <c r="AA3493" s="117"/>
      <c r="AB3493" s="117"/>
      <c r="AC3493" s="117"/>
      <c r="AD3493" s="117"/>
      <c r="AE3493" s="117"/>
      <c r="AF3493" s="5"/>
    </row>
    <row r="3494" ht="14.25" customHeight="1">
      <c r="A3494" s="5"/>
      <c r="B3494" s="5"/>
      <c r="C3494" s="5"/>
      <c r="D3494" s="5"/>
      <c r="E3494" s="62"/>
      <c r="F3494" s="62"/>
      <c r="G3494" s="62"/>
      <c r="H3494" s="130"/>
      <c r="I3494" s="117"/>
      <c r="J3494" s="117"/>
      <c r="K3494" s="117"/>
      <c r="L3494" s="117"/>
      <c r="M3494" s="117"/>
      <c r="N3494" s="117"/>
      <c r="O3494" s="117"/>
      <c r="P3494" s="117"/>
      <c r="Q3494" s="117"/>
      <c r="R3494" s="117"/>
      <c r="S3494" s="117"/>
      <c r="T3494" s="117"/>
      <c r="U3494" s="117"/>
      <c r="V3494" s="117"/>
      <c r="W3494" s="117"/>
      <c r="X3494" s="117"/>
      <c r="Y3494" s="117"/>
      <c r="Z3494" s="117"/>
      <c r="AA3494" s="117"/>
      <c r="AB3494" s="117"/>
      <c r="AC3494" s="117"/>
      <c r="AD3494" s="117"/>
      <c r="AE3494" s="117"/>
      <c r="AF3494" s="5"/>
    </row>
    <row r="3495" ht="14.25" customHeight="1">
      <c r="A3495" s="5"/>
      <c r="B3495" s="5"/>
      <c r="C3495" s="5"/>
      <c r="D3495" s="5"/>
      <c r="E3495" s="62"/>
      <c r="F3495" s="62"/>
      <c r="G3495" s="62"/>
      <c r="H3495" s="130"/>
      <c r="I3495" s="117"/>
      <c r="J3495" s="117"/>
      <c r="K3495" s="117"/>
      <c r="L3495" s="117"/>
      <c r="M3495" s="117"/>
      <c r="N3495" s="117"/>
      <c r="O3495" s="117"/>
      <c r="P3495" s="117"/>
      <c r="Q3495" s="117"/>
      <c r="R3495" s="117"/>
      <c r="S3495" s="117"/>
      <c r="T3495" s="117"/>
      <c r="U3495" s="117"/>
      <c r="V3495" s="117"/>
      <c r="W3495" s="117"/>
      <c r="X3495" s="117"/>
      <c r="Y3495" s="117"/>
      <c r="Z3495" s="117"/>
      <c r="AA3495" s="117"/>
      <c r="AB3495" s="117"/>
      <c r="AC3495" s="117"/>
      <c r="AD3495" s="117"/>
      <c r="AE3495" s="117"/>
      <c r="AF3495" s="5"/>
    </row>
    <row r="3496" ht="14.25" customHeight="1">
      <c r="A3496" s="5"/>
      <c r="B3496" s="5"/>
      <c r="C3496" s="5"/>
      <c r="D3496" s="5"/>
      <c r="E3496" s="62"/>
      <c r="F3496" s="62"/>
      <c r="G3496" s="62"/>
      <c r="H3496" s="130"/>
      <c r="I3496" s="117"/>
      <c r="J3496" s="117"/>
      <c r="K3496" s="117"/>
      <c r="L3496" s="117"/>
      <c r="M3496" s="117"/>
      <c r="N3496" s="117"/>
      <c r="O3496" s="117"/>
      <c r="P3496" s="117"/>
      <c r="Q3496" s="117"/>
      <c r="R3496" s="117"/>
      <c r="S3496" s="117"/>
      <c r="T3496" s="117"/>
      <c r="U3496" s="117"/>
      <c r="V3496" s="117"/>
      <c r="W3496" s="117"/>
      <c r="X3496" s="117"/>
      <c r="Y3496" s="117"/>
      <c r="Z3496" s="117"/>
      <c r="AA3496" s="117"/>
      <c r="AB3496" s="117"/>
      <c r="AC3496" s="117"/>
      <c r="AD3496" s="117"/>
      <c r="AE3496" s="117"/>
      <c r="AF3496" s="5"/>
    </row>
    <row r="3497" ht="14.25" customHeight="1">
      <c r="A3497" s="5"/>
      <c r="B3497" s="5"/>
      <c r="C3497" s="5"/>
      <c r="D3497" s="5"/>
      <c r="E3497" s="62"/>
      <c r="F3497" s="62"/>
      <c r="G3497" s="62"/>
      <c r="H3497" s="130"/>
      <c r="I3497" s="117"/>
      <c r="J3497" s="117"/>
      <c r="K3497" s="117"/>
      <c r="L3497" s="117"/>
      <c r="M3497" s="117"/>
      <c r="N3497" s="117"/>
      <c r="O3497" s="117"/>
      <c r="P3497" s="117"/>
      <c r="Q3497" s="117"/>
      <c r="R3497" s="117"/>
      <c r="S3497" s="117"/>
      <c r="T3497" s="117"/>
      <c r="U3497" s="117"/>
      <c r="V3497" s="117"/>
      <c r="W3497" s="117"/>
      <c r="X3497" s="117"/>
      <c r="Y3497" s="117"/>
      <c r="Z3497" s="117"/>
      <c r="AA3497" s="117"/>
      <c r="AB3497" s="117"/>
      <c r="AC3497" s="117"/>
      <c r="AD3497" s="117"/>
      <c r="AE3497" s="117"/>
      <c r="AF3497" s="5"/>
    </row>
    <row r="3498" ht="14.25" customHeight="1">
      <c r="A3498" s="5"/>
      <c r="B3498" s="5"/>
      <c r="C3498" s="5"/>
      <c r="D3498" s="5"/>
      <c r="E3498" s="62"/>
      <c r="F3498" s="62"/>
      <c r="G3498" s="62"/>
      <c r="H3498" s="130"/>
      <c r="I3498" s="117"/>
      <c r="J3498" s="117"/>
      <c r="K3498" s="117"/>
      <c r="L3498" s="117"/>
      <c r="M3498" s="117"/>
      <c r="N3498" s="117"/>
      <c r="O3498" s="117"/>
      <c r="P3498" s="117"/>
      <c r="Q3498" s="117"/>
      <c r="R3498" s="117"/>
      <c r="S3498" s="117"/>
      <c r="T3498" s="117"/>
      <c r="U3498" s="117"/>
      <c r="V3498" s="117"/>
      <c r="W3498" s="117"/>
      <c r="X3498" s="117"/>
      <c r="Y3498" s="117"/>
      <c r="Z3498" s="117"/>
      <c r="AA3498" s="117"/>
      <c r="AB3498" s="117"/>
      <c r="AC3498" s="117"/>
      <c r="AD3498" s="117"/>
      <c r="AE3498" s="117"/>
      <c r="AF3498" s="5"/>
    </row>
    <row r="3499" ht="14.25" customHeight="1">
      <c r="A3499" s="5"/>
      <c r="B3499" s="5"/>
      <c r="C3499" s="5"/>
      <c r="D3499" s="5"/>
      <c r="E3499" s="62"/>
      <c r="F3499" s="62"/>
      <c r="G3499" s="62"/>
      <c r="H3499" s="130"/>
      <c r="I3499" s="117"/>
      <c r="J3499" s="117"/>
      <c r="K3499" s="117"/>
      <c r="L3499" s="117"/>
      <c r="M3499" s="117"/>
      <c r="N3499" s="117"/>
      <c r="O3499" s="117"/>
      <c r="P3499" s="117"/>
      <c r="Q3499" s="117"/>
      <c r="R3499" s="117"/>
      <c r="S3499" s="117"/>
      <c r="T3499" s="117"/>
      <c r="U3499" s="117"/>
      <c r="V3499" s="117"/>
      <c r="W3499" s="117"/>
      <c r="X3499" s="117"/>
      <c r="Y3499" s="117"/>
      <c r="Z3499" s="117"/>
      <c r="AA3499" s="117"/>
      <c r="AB3499" s="117"/>
      <c r="AC3499" s="117"/>
      <c r="AD3499" s="117"/>
      <c r="AE3499" s="117"/>
      <c r="AF3499" s="5"/>
    </row>
    <row r="3500" ht="14.25" customHeight="1">
      <c r="A3500" s="5"/>
      <c r="B3500" s="5"/>
      <c r="C3500" s="5"/>
      <c r="D3500" s="5"/>
      <c r="E3500" s="62"/>
      <c r="F3500" s="62"/>
      <c r="G3500" s="62"/>
      <c r="H3500" s="130"/>
      <c r="I3500" s="117"/>
      <c r="J3500" s="117"/>
      <c r="K3500" s="117"/>
      <c r="L3500" s="117"/>
      <c r="M3500" s="117"/>
      <c r="N3500" s="117"/>
      <c r="O3500" s="117"/>
      <c r="P3500" s="117"/>
      <c r="Q3500" s="117"/>
      <c r="R3500" s="117"/>
      <c r="S3500" s="117"/>
      <c r="T3500" s="117"/>
      <c r="U3500" s="117"/>
      <c r="V3500" s="117"/>
      <c r="W3500" s="117"/>
      <c r="X3500" s="117"/>
      <c r="Y3500" s="117"/>
      <c r="Z3500" s="117"/>
      <c r="AA3500" s="117"/>
      <c r="AB3500" s="117"/>
      <c r="AC3500" s="117"/>
      <c r="AD3500" s="117"/>
      <c r="AE3500" s="117"/>
      <c r="AF3500" s="5"/>
    </row>
    <row r="3501" ht="14.25" customHeight="1">
      <c r="A3501" s="5"/>
      <c r="B3501" s="5"/>
      <c r="C3501" s="5"/>
      <c r="D3501" s="5"/>
      <c r="E3501" s="62"/>
      <c r="F3501" s="62"/>
      <c r="G3501" s="62"/>
      <c r="H3501" s="130"/>
      <c r="I3501" s="117"/>
      <c r="J3501" s="117"/>
      <c r="K3501" s="117"/>
      <c r="L3501" s="117"/>
      <c r="M3501" s="117"/>
      <c r="N3501" s="117"/>
      <c r="O3501" s="117"/>
      <c r="P3501" s="117"/>
      <c r="Q3501" s="117"/>
      <c r="R3501" s="117"/>
      <c r="S3501" s="117"/>
      <c r="T3501" s="117"/>
      <c r="U3501" s="117"/>
      <c r="V3501" s="117"/>
      <c r="W3501" s="117"/>
      <c r="X3501" s="117"/>
      <c r="Y3501" s="117"/>
      <c r="Z3501" s="117"/>
      <c r="AA3501" s="117"/>
      <c r="AB3501" s="117"/>
      <c r="AC3501" s="117"/>
      <c r="AD3501" s="117"/>
      <c r="AE3501" s="117"/>
      <c r="AF3501" s="5"/>
    </row>
    <row r="3502" ht="14.25" customHeight="1">
      <c r="A3502" s="5"/>
      <c r="B3502" s="5"/>
      <c r="C3502" s="5"/>
      <c r="D3502" s="5"/>
      <c r="E3502" s="62"/>
      <c r="F3502" s="62"/>
      <c r="G3502" s="62"/>
      <c r="H3502" s="130"/>
      <c r="I3502" s="117"/>
      <c r="J3502" s="117"/>
      <c r="K3502" s="117"/>
      <c r="L3502" s="117"/>
      <c r="M3502" s="117"/>
      <c r="N3502" s="117"/>
      <c r="O3502" s="117"/>
      <c r="P3502" s="117"/>
      <c r="Q3502" s="117"/>
      <c r="R3502" s="117"/>
      <c r="S3502" s="117"/>
      <c r="T3502" s="117"/>
      <c r="U3502" s="117"/>
      <c r="V3502" s="117"/>
      <c r="W3502" s="117"/>
      <c r="X3502" s="117"/>
      <c r="Y3502" s="117"/>
      <c r="Z3502" s="117"/>
      <c r="AA3502" s="117"/>
      <c r="AB3502" s="117"/>
      <c r="AC3502" s="117"/>
      <c r="AD3502" s="117"/>
      <c r="AE3502" s="117"/>
      <c r="AF3502" s="5"/>
    </row>
    <row r="3503" ht="14.25" customHeight="1">
      <c r="A3503" s="5"/>
      <c r="B3503" s="5"/>
      <c r="C3503" s="5"/>
      <c r="D3503" s="5"/>
      <c r="E3503" s="62"/>
      <c r="F3503" s="62"/>
      <c r="G3503" s="62"/>
      <c r="H3503" s="130"/>
      <c r="I3503" s="117"/>
      <c r="J3503" s="117"/>
      <c r="K3503" s="117"/>
      <c r="L3503" s="117"/>
      <c r="M3503" s="117"/>
      <c r="N3503" s="117"/>
      <c r="O3503" s="117"/>
      <c r="P3503" s="117"/>
      <c r="Q3503" s="117"/>
      <c r="R3503" s="117"/>
      <c r="S3503" s="117"/>
      <c r="T3503" s="117"/>
      <c r="U3503" s="117"/>
      <c r="V3503" s="117"/>
      <c r="W3503" s="117"/>
      <c r="X3503" s="117"/>
      <c r="Y3503" s="117"/>
      <c r="Z3503" s="117"/>
      <c r="AA3503" s="117"/>
      <c r="AB3503" s="117"/>
      <c r="AC3503" s="117"/>
      <c r="AD3503" s="117"/>
      <c r="AE3503" s="117"/>
      <c r="AF3503" s="5"/>
    </row>
    <row r="3504" ht="14.25" customHeight="1">
      <c r="A3504" s="5"/>
      <c r="B3504" s="5"/>
      <c r="C3504" s="5"/>
      <c r="D3504" s="5"/>
      <c r="E3504" s="62"/>
      <c r="F3504" s="62"/>
      <c r="G3504" s="62"/>
      <c r="H3504" s="130"/>
      <c r="I3504" s="117"/>
      <c r="J3504" s="117"/>
      <c r="K3504" s="117"/>
      <c r="L3504" s="117"/>
      <c r="M3504" s="117"/>
      <c r="N3504" s="117"/>
      <c r="O3504" s="117"/>
      <c r="P3504" s="117"/>
      <c r="Q3504" s="117"/>
      <c r="R3504" s="117"/>
      <c r="S3504" s="117"/>
      <c r="T3504" s="117"/>
      <c r="U3504" s="117"/>
      <c r="V3504" s="117"/>
      <c r="W3504" s="117"/>
      <c r="X3504" s="117"/>
      <c r="Y3504" s="117"/>
      <c r="Z3504" s="117"/>
      <c r="AA3504" s="117"/>
      <c r="AB3504" s="117"/>
      <c r="AC3504" s="117"/>
      <c r="AD3504" s="117"/>
      <c r="AE3504" s="117"/>
      <c r="AF3504" s="5"/>
    </row>
    <row r="3505" ht="14.25" customHeight="1">
      <c r="A3505" s="5"/>
      <c r="B3505" s="5"/>
      <c r="C3505" s="5"/>
      <c r="D3505" s="5"/>
      <c r="E3505" s="62"/>
      <c r="F3505" s="62"/>
      <c r="G3505" s="62"/>
      <c r="H3505" s="130"/>
      <c r="I3505" s="117"/>
      <c r="J3505" s="117"/>
      <c r="K3505" s="117"/>
      <c r="L3505" s="117"/>
      <c r="M3505" s="117"/>
      <c r="N3505" s="117"/>
      <c r="O3505" s="117"/>
      <c r="P3505" s="117"/>
      <c r="Q3505" s="117"/>
      <c r="R3505" s="117"/>
      <c r="S3505" s="117"/>
      <c r="T3505" s="117"/>
      <c r="U3505" s="117"/>
      <c r="V3505" s="117"/>
      <c r="W3505" s="117"/>
      <c r="X3505" s="117"/>
      <c r="Y3505" s="117"/>
      <c r="Z3505" s="117"/>
      <c r="AA3505" s="117"/>
      <c r="AB3505" s="117"/>
      <c r="AC3505" s="117"/>
      <c r="AD3505" s="117"/>
      <c r="AE3505" s="117"/>
      <c r="AF3505" s="5"/>
    </row>
    <row r="3506" ht="14.25" customHeight="1">
      <c r="A3506" s="5"/>
      <c r="B3506" s="5"/>
      <c r="C3506" s="5"/>
      <c r="D3506" s="5"/>
      <c r="E3506" s="62"/>
      <c r="F3506" s="62"/>
      <c r="G3506" s="62"/>
      <c r="H3506" s="130"/>
      <c r="I3506" s="117"/>
      <c r="J3506" s="117"/>
      <c r="K3506" s="117"/>
      <c r="L3506" s="117"/>
      <c r="M3506" s="117"/>
      <c r="N3506" s="117"/>
      <c r="O3506" s="117"/>
      <c r="P3506" s="117"/>
      <c r="Q3506" s="117"/>
      <c r="R3506" s="117"/>
      <c r="S3506" s="117"/>
      <c r="T3506" s="117"/>
      <c r="U3506" s="117"/>
      <c r="V3506" s="117"/>
      <c r="W3506" s="117"/>
      <c r="X3506" s="117"/>
      <c r="Y3506" s="117"/>
      <c r="Z3506" s="117"/>
      <c r="AA3506" s="117"/>
      <c r="AB3506" s="117"/>
      <c r="AC3506" s="117"/>
      <c r="AD3506" s="117"/>
      <c r="AE3506" s="117"/>
      <c r="AF3506" s="5"/>
    </row>
    <row r="3507" ht="14.25" customHeight="1">
      <c r="A3507" s="5"/>
      <c r="B3507" s="5"/>
      <c r="C3507" s="5"/>
      <c r="D3507" s="5"/>
      <c r="E3507" s="62"/>
      <c r="F3507" s="62"/>
      <c r="G3507" s="62"/>
      <c r="H3507" s="130"/>
      <c r="I3507" s="117"/>
      <c r="J3507" s="117"/>
      <c r="K3507" s="117"/>
      <c r="L3507" s="117"/>
      <c r="M3507" s="117"/>
      <c r="N3507" s="117"/>
      <c r="O3507" s="117"/>
      <c r="P3507" s="117"/>
      <c r="Q3507" s="117"/>
      <c r="R3507" s="117"/>
      <c r="S3507" s="117"/>
      <c r="T3507" s="117"/>
      <c r="U3507" s="117"/>
      <c r="V3507" s="117"/>
      <c r="W3507" s="117"/>
      <c r="X3507" s="117"/>
      <c r="Y3507" s="117"/>
      <c r="Z3507" s="117"/>
      <c r="AA3507" s="117"/>
      <c r="AB3507" s="117"/>
      <c r="AC3507" s="117"/>
      <c r="AD3507" s="117"/>
      <c r="AE3507" s="117"/>
      <c r="AF3507" s="5"/>
    </row>
    <row r="3508" ht="14.25" customHeight="1">
      <c r="A3508" s="5"/>
      <c r="B3508" s="5"/>
      <c r="C3508" s="5"/>
      <c r="D3508" s="5"/>
      <c r="E3508" s="62"/>
      <c r="F3508" s="62"/>
      <c r="G3508" s="62"/>
      <c r="H3508" s="130"/>
      <c r="I3508" s="117"/>
      <c r="J3508" s="117"/>
      <c r="K3508" s="117"/>
      <c r="L3508" s="117"/>
      <c r="M3508" s="117"/>
      <c r="N3508" s="117"/>
      <c r="O3508" s="117"/>
      <c r="P3508" s="117"/>
      <c r="Q3508" s="117"/>
      <c r="R3508" s="117"/>
      <c r="S3508" s="117"/>
      <c r="T3508" s="117"/>
      <c r="U3508" s="117"/>
      <c r="V3508" s="117"/>
      <c r="W3508" s="117"/>
      <c r="X3508" s="117"/>
      <c r="Y3508" s="117"/>
      <c r="Z3508" s="117"/>
      <c r="AA3508" s="117"/>
      <c r="AB3508" s="117"/>
      <c r="AC3508" s="117"/>
      <c r="AD3508" s="117"/>
      <c r="AE3508" s="117"/>
      <c r="AF3508" s="5"/>
    </row>
    <row r="3509" ht="14.25" customHeight="1">
      <c r="A3509" s="5"/>
      <c r="B3509" s="5"/>
      <c r="C3509" s="5"/>
      <c r="D3509" s="5"/>
      <c r="E3509" s="62"/>
      <c r="F3509" s="62"/>
      <c r="G3509" s="62"/>
      <c r="H3509" s="130"/>
      <c r="I3509" s="117"/>
      <c r="J3509" s="117"/>
      <c r="K3509" s="117"/>
      <c r="L3509" s="117"/>
      <c r="M3509" s="117"/>
      <c r="N3509" s="117"/>
      <c r="O3509" s="117"/>
      <c r="P3509" s="117"/>
      <c r="Q3509" s="117"/>
      <c r="R3509" s="117"/>
      <c r="S3509" s="117"/>
      <c r="T3509" s="117"/>
      <c r="U3509" s="117"/>
      <c r="V3509" s="117"/>
      <c r="W3509" s="117"/>
      <c r="X3509" s="117"/>
      <c r="Y3509" s="117"/>
      <c r="Z3509" s="117"/>
      <c r="AA3509" s="117"/>
      <c r="AB3509" s="117"/>
      <c r="AC3509" s="117"/>
      <c r="AD3509" s="117"/>
      <c r="AE3509" s="117"/>
      <c r="AF3509" s="5"/>
    </row>
    <row r="3510" ht="14.25" customHeight="1">
      <c r="A3510" s="5"/>
      <c r="B3510" s="5"/>
      <c r="C3510" s="5"/>
      <c r="D3510" s="5"/>
      <c r="E3510" s="62"/>
      <c r="F3510" s="62"/>
      <c r="G3510" s="62"/>
      <c r="H3510" s="130"/>
      <c r="I3510" s="117"/>
      <c r="J3510" s="117"/>
      <c r="K3510" s="117"/>
      <c r="L3510" s="117"/>
      <c r="M3510" s="117"/>
      <c r="N3510" s="117"/>
      <c r="O3510" s="117"/>
      <c r="P3510" s="117"/>
      <c r="Q3510" s="117"/>
      <c r="R3510" s="117"/>
      <c r="S3510" s="117"/>
      <c r="T3510" s="117"/>
      <c r="U3510" s="117"/>
      <c r="V3510" s="117"/>
      <c r="W3510" s="117"/>
      <c r="X3510" s="117"/>
      <c r="Y3510" s="117"/>
      <c r="Z3510" s="117"/>
      <c r="AA3510" s="117"/>
      <c r="AB3510" s="117"/>
      <c r="AC3510" s="117"/>
      <c r="AD3510" s="117"/>
      <c r="AE3510" s="117"/>
      <c r="AF3510" s="5"/>
    </row>
    <row r="3511" ht="14.25" customHeight="1">
      <c r="A3511" s="5"/>
      <c r="B3511" s="5"/>
      <c r="C3511" s="5"/>
      <c r="D3511" s="5"/>
      <c r="E3511" s="62"/>
      <c r="F3511" s="62"/>
      <c r="G3511" s="62"/>
      <c r="H3511" s="130"/>
      <c r="I3511" s="117"/>
      <c r="J3511" s="117"/>
      <c r="K3511" s="117"/>
      <c r="L3511" s="117"/>
      <c r="M3511" s="117"/>
      <c r="N3511" s="117"/>
      <c r="O3511" s="117"/>
      <c r="P3511" s="117"/>
      <c r="Q3511" s="117"/>
      <c r="R3511" s="117"/>
      <c r="S3511" s="117"/>
      <c r="T3511" s="117"/>
      <c r="U3511" s="117"/>
      <c r="V3511" s="117"/>
      <c r="W3511" s="117"/>
      <c r="X3511" s="117"/>
      <c r="Y3511" s="117"/>
      <c r="Z3511" s="117"/>
      <c r="AA3511" s="117"/>
      <c r="AB3511" s="117"/>
      <c r="AC3511" s="117"/>
      <c r="AD3511" s="117"/>
      <c r="AE3511" s="117"/>
      <c r="AF3511" s="5"/>
    </row>
    <row r="3512" ht="14.25" customHeight="1">
      <c r="A3512" s="5"/>
      <c r="B3512" s="5"/>
      <c r="C3512" s="5"/>
      <c r="D3512" s="5"/>
      <c r="E3512" s="62"/>
      <c r="F3512" s="62"/>
      <c r="G3512" s="62"/>
      <c r="H3512" s="130"/>
      <c r="I3512" s="117"/>
      <c r="J3512" s="117"/>
      <c r="K3512" s="117"/>
      <c r="L3512" s="117"/>
      <c r="M3512" s="117"/>
      <c r="N3512" s="117"/>
      <c r="O3512" s="117"/>
      <c r="P3512" s="117"/>
      <c r="Q3512" s="117"/>
      <c r="R3512" s="117"/>
      <c r="S3512" s="117"/>
      <c r="T3512" s="117"/>
      <c r="U3512" s="117"/>
      <c r="V3512" s="117"/>
      <c r="W3512" s="117"/>
      <c r="X3512" s="117"/>
      <c r="Y3512" s="117"/>
      <c r="Z3512" s="117"/>
      <c r="AA3512" s="117"/>
      <c r="AB3512" s="117"/>
      <c r="AC3512" s="117"/>
      <c r="AD3512" s="117"/>
      <c r="AE3512" s="117"/>
      <c r="AF3512" s="5"/>
    </row>
    <row r="3513" ht="14.25" customHeight="1">
      <c r="A3513" s="5"/>
      <c r="B3513" s="5"/>
      <c r="C3513" s="5"/>
      <c r="D3513" s="5"/>
      <c r="E3513" s="62"/>
      <c r="F3513" s="62"/>
      <c r="G3513" s="62"/>
      <c r="H3513" s="130"/>
      <c r="I3513" s="117"/>
      <c r="J3513" s="117"/>
      <c r="K3513" s="117"/>
      <c r="L3513" s="117"/>
      <c r="M3513" s="117"/>
      <c r="N3513" s="117"/>
      <c r="O3513" s="117"/>
      <c r="P3513" s="117"/>
      <c r="Q3513" s="117"/>
      <c r="R3513" s="117"/>
      <c r="S3513" s="117"/>
      <c r="T3513" s="117"/>
      <c r="U3513" s="117"/>
      <c r="V3513" s="117"/>
      <c r="W3513" s="117"/>
      <c r="X3513" s="117"/>
      <c r="Y3513" s="117"/>
      <c r="Z3513" s="117"/>
      <c r="AA3513" s="117"/>
      <c r="AB3513" s="117"/>
      <c r="AC3513" s="117"/>
      <c r="AD3513" s="117"/>
      <c r="AE3513" s="117"/>
      <c r="AF3513" s="5"/>
    </row>
    <row r="3514" ht="14.25" customHeight="1">
      <c r="A3514" s="5"/>
      <c r="B3514" s="5"/>
      <c r="C3514" s="5"/>
      <c r="D3514" s="5"/>
      <c r="E3514" s="62"/>
      <c r="F3514" s="62"/>
      <c r="G3514" s="62"/>
      <c r="H3514" s="130"/>
      <c r="I3514" s="117"/>
      <c r="J3514" s="117"/>
      <c r="K3514" s="117"/>
      <c r="L3514" s="117"/>
      <c r="M3514" s="117"/>
      <c r="N3514" s="117"/>
      <c r="O3514" s="117"/>
      <c r="P3514" s="117"/>
      <c r="Q3514" s="117"/>
      <c r="R3514" s="117"/>
      <c r="S3514" s="117"/>
      <c r="T3514" s="117"/>
      <c r="U3514" s="117"/>
      <c r="V3514" s="117"/>
      <c r="W3514" s="117"/>
      <c r="X3514" s="117"/>
      <c r="Y3514" s="117"/>
      <c r="Z3514" s="117"/>
      <c r="AA3514" s="117"/>
      <c r="AB3514" s="117"/>
      <c r="AC3514" s="117"/>
      <c r="AD3514" s="117"/>
      <c r="AE3514" s="117"/>
      <c r="AF3514" s="5"/>
    </row>
    <row r="3515" ht="14.25" customHeight="1">
      <c r="A3515" s="5"/>
      <c r="B3515" s="5"/>
      <c r="C3515" s="5"/>
      <c r="D3515" s="5"/>
      <c r="E3515" s="62"/>
      <c r="F3515" s="62"/>
      <c r="G3515" s="62"/>
      <c r="H3515" s="130"/>
      <c r="I3515" s="117"/>
      <c r="J3515" s="117"/>
      <c r="K3515" s="117"/>
      <c r="L3515" s="117"/>
      <c r="M3515" s="117"/>
      <c r="N3515" s="117"/>
      <c r="O3515" s="117"/>
      <c r="P3515" s="117"/>
      <c r="Q3515" s="117"/>
      <c r="R3515" s="117"/>
      <c r="S3515" s="117"/>
      <c r="T3515" s="117"/>
      <c r="U3515" s="117"/>
      <c r="V3515" s="117"/>
      <c r="W3515" s="117"/>
      <c r="X3515" s="117"/>
      <c r="Y3515" s="117"/>
      <c r="Z3515" s="117"/>
      <c r="AA3515" s="117"/>
      <c r="AB3515" s="117"/>
      <c r="AC3515" s="117"/>
      <c r="AD3515" s="117"/>
      <c r="AE3515" s="117"/>
      <c r="AF3515" s="5"/>
    </row>
    <row r="3516" ht="14.25" customHeight="1">
      <c r="A3516" s="5"/>
      <c r="B3516" s="5"/>
      <c r="C3516" s="5"/>
      <c r="D3516" s="5"/>
      <c r="E3516" s="62"/>
      <c r="F3516" s="62"/>
      <c r="G3516" s="62"/>
      <c r="H3516" s="130"/>
      <c r="I3516" s="117"/>
      <c r="J3516" s="117"/>
      <c r="K3516" s="117"/>
      <c r="L3516" s="117"/>
      <c r="M3516" s="117"/>
      <c r="N3516" s="117"/>
      <c r="O3516" s="117"/>
      <c r="P3516" s="117"/>
      <c r="Q3516" s="117"/>
      <c r="R3516" s="117"/>
      <c r="S3516" s="117"/>
      <c r="T3516" s="117"/>
      <c r="U3516" s="117"/>
      <c r="V3516" s="117"/>
      <c r="W3516" s="117"/>
      <c r="X3516" s="117"/>
      <c r="Y3516" s="117"/>
      <c r="Z3516" s="117"/>
      <c r="AA3516" s="117"/>
      <c r="AB3516" s="117"/>
      <c r="AC3516" s="117"/>
      <c r="AD3516" s="117"/>
      <c r="AE3516" s="117"/>
      <c r="AF3516" s="5"/>
    </row>
    <row r="3517" ht="14.25" customHeight="1">
      <c r="A3517" s="5"/>
      <c r="B3517" s="5"/>
      <c r="C3517" s="5"/>
      <c r="D3517" s="5"/>
      <c r="E3517" s="62"/>
      <c r="F3517" s="62"/>
      <c r="G3517" s="62"/>
      <c r="H3517" s="130"/>
      <c r="I3517" s="117"/>
      <c r="J3517" s="117"/>
      <c r="K3517" s="117"/>
      <c r="L3517" s="117"/>
      <c r="M3517" s="117"/>
      <c r="N3517" s="117"/>
      <c r="O3517" s="117"/>
      <c r="P3517" s="117"/>
      <c r="Q3517" s="117"/>
      <c r="R3517" s="117"/>
      <c r="S3517" s="117"/>
      <c r="T3517" s="117"/>
      <c r="U3517" s="117"/>
      <c r="V3517" s="117"/>
      <c r="W3517" s="117"/>
      <c r="X3517" s="117"/>
      <c r="Y3517" s="117"/>
      <c r="Z3517" s="117"/>
      <c r="AA3517" s="117"/>
      <c r="AB3517" s="117"/>
      <c r="AC3517" s="117"/>
      <c r="AD3517" s="117"/>
      <c r="AE3517" s="117"/>
      <c r="AF3517" s="5"/>
    </row>
    <row r="3518" ht="14.25" customHeight="1">
      <c r="A3518" s="5"/>
      <c r="B3518" s="5"/>
      <c r="C3518" s="5"/>
      <c r="D3518" s="5"/>
      <c r="E3518" s="62"/>
      <c r="F3518" s="62"/>
      <c r="G3518" s="62"/>
      <c r="H3518" s="130"/>
      <c r="I3518" s="117"/>
      <c r="J3518" s="117"/>
      <c r="K3518" s="117"/>
      <c r="L3518" s="117"/>
      <c r="M3518" s="117"/>
      <c r="N3518" s="117"/>
      <c r="O3518" s="117"/>
      <c r="P3518" s="117"/>
      <c r="Q3518" s="117"/>
      <c r="R3518" s="117"/>
      <c r="S3518" s="117"/>
      <c r="T3518" s="117"/>
      <c r="U3518" s="117"/>
      <c r="V3518" s="117"/>
      <c r="W3518" s="117"/>
      <c r="X3518" s="117"/>
      <c r="Y3518" s="117"/>
      <c r="Z3518" s="117"/>
      <c r="AA3518" s="117"/>
      <c r="AB3518" s="117"/>
      <c r="AC3518" s="117"/>
      <c r="AD3518" s="117"/>
      <c r="AE3518" s="117"/>
      <c r="AF3518" s="5"/>
    </row>
    <row r="3519" ht="14.25" customHeight="1">
      <c r="A3519" s="5"/>
      <c r="B3519" s="5"/>
      <c r="C3519" s="5"/>
      <c r="D3519" s="5"/>
      <c r="E3519" s="62"/>
      <c r="F3519" s="62"/>
      <c r="G3519" s="62"/>
      <c r="H3519" s="130"/>
      <c r="I3519" s="117"/>
      <c r="J3519" s="117"/>
      <c r="K3519" s="117"/>
      <c r="L3519" s="117"/>
      <c r="M3519" s="117"/>
      <c r="N3519" s="117"/>
      <c r="O3519" s="117"/>
      <c r="P3519" s="117"/>
      <c r="Q3519" s="117"/>
      <c r="R3519" s="117"/>
      <c r="S3519" s="117"/>
      <c r="T3519" s="117"/>
      <c r="U3519" s="117"/>
      <c r="V3519" s="117"/>
      <c r="W3519" s="117"/>
      <c r="X3519" s="117"/>
      <c r="Y3519" s="117"/>
      <c r="Z3519" s="117"/>
      <c r="AA3519" s="117"/>
      <c r="AB3519" s="117"/>
      <c r="AC3519" s="117"/>
      <c r="AD3519" s="117"/>
      <c r="AE3519" s="117"/>
      <c r="AF3519" s="5"/>
    </row>
    <row r="3520" ht="14.25" customHeight="1">
      <c r="A3520" s="5"/>
      <c r="B3520" s="5"/>
      <c r="C3520" s="5"/>
      <c r="D3520" s="5"/>
      <c r="E3520" s="62"/>
      <c r="F3520" s="62"/>
      <c r="G3520" s="62"/>
      <c r="H3520" s="130"/>
      <c r="I3520" s="117"/>
      <c r="J3520" s="117"/>
      <c r="K3520" s="117"/>
      <c r="L3520" s="117"/>
      <c r="M3520" s="117"/>
      <c r="N3520" s="117"/>
      <c r="O3520" s="117"/>
      <c r="P3520" s="117"/>
      <c r="Q3520" s="117"/>
      <c r="R3520" s="117"/>
      <c r="S3520" s="117"/>
      <c r="T3520" s="117"/>
      <c r="U3520" s="117"/>
      <c r="V3520" s="117"/>
      <c r="W3520" s="117"/>
      <c r="X3520" s="117"/>
      <c r="Y3520" s="117"/>
      <c r="Z3520" s="117"/>
      <c r="AA3520" s="117"/>
      <c r="AB3520" s="117"/>
      <c r="AC3520" s="117"/>
      <c r="AD3520" s="117"/>
      <c r="AE3520" s="117"/>
      <c r="AF3520" s="5"/>
    </row>
    <row r="3521" ht="14.25" customHeight="1">
      <c r="A3521" s="5"/>
      <c r="B3521" s="5"/>
      <c r="C3521" s="5"/>
      <c r="D3521" s="5"/>
      <c r="E3521" s="62"/>
      <c r="F3521" s="62"/>
      <c r="G3521" s="62"/>
      <c r="H3521" s="130"/>
      <c r="I3521" s="117"/>
      <c r="J3521" s="117"/>
      <c r="K3521" s="117"/>
      <c r="L3521" s="117"/>
      <c r="M3521" s="117"/>
      <c r="N3521" s="117"/>
      <c r="O3521" s="117"/>
      <c r="P3521" s="117"/>
      <c r="Q3521" s="117"/>
      <c r="R3521" s="117"/>
      <c r="S3521" s="117"/>
      <c r="T3521" s="117"/>
      <c r="U3521" s="117"/>
      <c r="V3521" s="117"/>
      <c r="W3521" s="117"/>
      <c r="X3521" s="117"/>
      <c r="Y3521" s="117"/>
      <c r="Z3521" s="117"/>
      <c r="AA3521" s="117"/>
      <c r="AB3521" s="117"/>
      <c r="AC3521" s="117"/>
      <c r="AD3521" s="117"/>
      <c r="AE3521" s="117"/>
      <c r="AF3521" s="5"/>
    </row>
    <row r="3522" ht="14.25" customHeight="1">
      <c r="A3522" s="5"/>
      <c r="B3522" s="5"/>
      <c r="C3522" s="5"/>
      <c r="D3522" s="5"/>
      <c r="E3522" s="62"/>
      <c r="F3522" s="62"/>
      <c r="G3522" s="62"/>
      <c r="H3522" s="130"/>
      <c r="I3522" s="117"/>
      <c r="J3522" s="117"/>
      <c r="K3522" s="117"/>
      <c r="L3522" s="117"/>
      <c r="M3522" s="117"/>
      <c r="N3522" s="117"/>
      <c r="O3522" s="117"/>
      <c r="P3522" s="117"/>
      <c r="Q3522" s="117"/>
      <c r="R3522" s="117"/>
      <c r="S3522" s="117"/>
      <c r="T3522" s="117"/>
      <c r="U3522" s="117"/>
      <c r="V3522" s="117"/>
      <c r="W3522" s="117"/>
      <c r="X3522" s="117"/>
      <c r="Y3522" s="117"/>
      <c r="Z3522" s="117"/>
      <c r="AA3522" s="117"/>
      <c r="AB3522" s="117"/>
      <c r="AC3522" s="117"/>
      <c r="AD3522" s="117"/>
      <c r="AE3522" s="117"/>
      <c r="AF3522" s="5"/>
    </row>
    <row r="3523" ht="14.25" customHeight="1">
      <c r="A3523" s="5"/>
      <c r="B3523" s="5"/>
      <c r="C3523" s="5"/>
      <c r="D3523" s="5"/>
      <c r="E3523" s="62"/>
      <c r="F3523" s="62"/>
      <c r="G3523" s="62"/>
      <c r="H3523" s="130"/>
      <c r="I3523" s="117"/>
      <c r="J3523" s="117"/>
      <c r="K3523" s="117"/>
      <c r="L3523" s="117"/>
      <c r="M3523" s="117"/>
      <c r="N3523" s="117"/>
      <c r="O3523" s="117"/>
      <c r="P3523" s="117"/>
      <c r="Q3523" s="117"/>
      <c r="R3523" s="117"/>
      <c r="S3523" s="117"/>
      <c r="T3523" s="117"/>
      <c r="U3523" s="117"/>
      <c r="V3523" s="117"/>
      <c r="W3523" s="117"/>
      <c r="X3523" s="117"/>
      <c r="Y3523" s="117"/>
      <c r="Z3523" s="117"/>
      <c r="AA3523" s="117"/>
      <c r="AB3523" s="117"/>
      <c r="AC3523" s="117"/>
      <c r="AD3523" s="117"/>
      <c r="AE3523" s="117"/>
      <c r="AF3523" s="5"/>
    </row>
    <row r="3524" ht="14.25" customHeight="1">
      <c r="A3524" s="5"/>
      <c r="B3524" s="5"/>
      <c r="C3524" s="5"/>
      <c r="D3524" s="5"/>
      <c r="E3524" s="62"/>
      <c r="F3524" s="62"/>
      <c r="G3524" s="62"/>
      <c r="H3524" s="130"/>
      <c r="I3524" s="117"/>
      <c r="J3524" s="117"/>
      <c r="K3524" s="117"/>
      <c r="L3524" s="117"/>
      <c r="M3524" s="117"/>
      <c r="N3524" s="117"/>
      <c r="O3524" s="117"/>
      <c r="P3524" s="117"/>
      <c r="Q3524" s="117"/>
      <c r="R3524" s="117"/>
      <c r="S3524" s="117"/>
      <c r="T3524" s="117"/>
      <c r="U3524" s="117"/>
      <c r="V3524" s="117"/>
      <c r="W3524" s="117"/>
      <c r="X3524" s="117"/>
      <c r="Y3524" s="117"/>
      <c r="Z3524" s="117"/>
      <c r="AA3524" s="117"/>
      <c r="AB3524" s="117"/>
      <c r="AC3524" s="117"/>
      <c r="AD3524" s="117"/>
      <c r="AE3524" s="117"/>
      <c r="AF3524" s="5"/>
    </row>
    <row r="3525" ht="14.25" customHeight="1">
      <c r="A3525" s="5"/>
      <c r="B3525" s="5"/>
      <c r="C3525" s="5"/>
      <c r="D3525" s="5"/>
      <c r="E3525" s="62"/>
      <c r="F3525" s="62"/>
      <c r="G3525" s="62"/>
      <c r="H3525" s="130"/>
      <c r="I3525" s="117"/>
      <c r="J3525" s="117"/>
      <c r="K3525" s="117"/>
      <c r="L3525" s="117"/>
      <c r="M3525" s="117"/>
      <c r="N3525" s="117"/>
      <c r="O3525" s="117"/>
      <c r="P3525" s="117"/>
      <c r="Q3525" s="117"/>
      <c r="R3525" s="117"/>
      <c r="S3525" s="117"/>
      <c r="T3525" s="117"/>
      <c r="U3525" s="117"/>
      <c r="V3525" s="117"/>
      <c r="W3525" s="117"/>
      <c r="X3525" s="117"/>
      <c r="Y3525" s="117"/>
      <c r="Z3525" s="117"/>
      <c r="AA3525" s="117"/>
      <c r="AB3525" s="117"/>
      <c r="AC3525" s="117"/>
      <c r="AD3525" s="117"/>
      <c r="AE3525" s="117"/>
      <c r="AF3525" s="5"/>
    </row>
    <row r="3526" ht="14.25" customHeight="1">
      <c r="A3526" s="5"/>
      <c r="B3526" s="5"/>
      <c r="C3526" s="5"/>
      <c r="D3526" s="5"/>
      <c r="E3526" s="62"/>
      <c r="F3526" s="62"/>
      <c r="G3526" s="62"/>
      <c r="H3526" s="130"/>
      <c r="I3526" s="117"/>
      <c r="J3526" s="117"/>
      <c r="K3526" s="117"/>
      <c r="L3526" s="117"/>
      <c r="M3526" s="117"/>
      <c r="N3526" s="117"/>
      <c r="O3526" s="117"/>
      <c r="P3526" s="117"/>
      <c r="Q3526" s="117"/>
      <c r="R3526" s="117"/>
      <c r="S3526" s="117"/>
      <c r="T3526" s="117"/>
      <c r="U3526" s="117"/>
      <c r="V3526" s="117"/>
      <c r="W3526" s="117"/>
      <c r="X3526" s="117"/>
      <c r="Y3526" s="117"/>
      <c r="Z3526" s="117"/>
      <c r="AA3526" s="117"/>
      <c r="AB3526" s="117"/>
      <c r="AC3526" s="117"/>
      <c r="AD3526" s="117"/>
      <c r="AE3526" s="117"/>
      <c r="AF3526" s="5"/>
    </row>
    <row r="3527" ht="14.25" customHeight="1">
      <c r="A3527" s="5"/>
      <c r="B3527" s="5"/>
      <c r="C3527" s="5"/>
      <c r="D3527" s="5"/>
      <c r="E3527" s="62"/>
      <c r="F3527" s="62"/>
      <c r="G3527" s="62"/>
      <c r="H3527" s="130"/>
      <c r="I3527" s="117"/>
      <c r="J3527" s="117"/>
      <c r="K3527" s="117"/>
      <c r="L3527" s="117"/>
      <c r="M3527" s="117"/>
      <c r="N3527" s="117"/>
      <c r="O3527" s="117"/>
      <c r="P3527" s="117"/>
      <c r="Q3527" s="117"/>
      <c r="R3527" s="117"/>
      <c r="S3527" s="117"/>
      <c r="T3527" s="117"/>
      <c r="U3527" s="117"/>
      <c r="V3527" s="117"/>
      <c r="W3527" s="117"/>
      <c r="X3527" s="117"/>
      <c r="Y3527" s="117"/>
      <c r="Z3527" s="117"/>
      <c r="AA3527" s="117"/>
      <c r="AB3527" s="117"/>
      <c r="AC3527" s="117"/>
      <c r="AD3527" s="117"/>
      <c r="AE3527" s="117"/>
      <c r="AF3527" s="5"/>
    </row>
    <row r="3528" ht="14.25" customHeight="1">
      <c r="A3528" s="5"/>
      <c r="B3528" s="5"/>
      <c r="C3528" s="5"/>
      <c r="D3528" s="5"/>
      <c r="E3528" s="62"/>
      <c r="F3528" s="62"/>
      <c r="G3528" s="62"/>
      <c r="H3528" s="130"/>
      <c r="I3528" s="117"/>
      <c r="J3528" s="117"/>
      <c r="K3528" s="117"/>
      <c r="L3528" s="117"/>
      <c r="M3528" s="117"/>
      <c r="N3528" s="117"/>
      <c r="O3528" s="117"/>
      <c r="P3528" s="117"/>
      <c r="Q3528" s="117"/>
      <c r="R3528" s="117"/>
      <c r="S3528" s="117"/>
      <c r="T3528" s="117"/>
      <c r="U3528" s="117"/>
      <c r="V3528" s="117"/>
      <c r="W3528" s="117"/>
      <c r="X3528" s="117"/>
      <c r="Y3528" s="117"/>
      <c r="Z3528" s="117"/>
      <c r="AA3528" s="117"/>
      <c r="AB3528" s="117"/>
      <c r="AC3528" s="117"/>
      <c r="AD3528" s="117"/>
      <c r="AE3528" s="117"/>
      <c r="AF3528" s="5"/>
    </row>
    <row r="3529" ht="14.25" customHeight="1">
      <c r="A3529" s="5"/>
      <c r="B3529" s="5"/>
      <c r="C3529" s="5"/>
      <c r="D3529" s="5"/>
      <c r="E3529" s="62"/>
      <c r="F3529" s="62"/>
      <c r="G3529" s="62"/>
      <c r="H3529" s="130"/>
      <c r="I3529" s="117"/>
      <c r="J3529" s="117"/>
      <c r="K3529" s="117"/>
      <c r="L3529" s="117"/>
      <c r="M3529" s="117"/>
      <c r="N3529" s="117"/>
      <c r="O3529" s="117"/>
      <c r="P3529" s="117"/>
      <c r="Q3529" s="117"/>
      <c r="R3529" s="117"/>
      <c r="S3529" s="117"/>
      <c r="T3529" s="117"/>
      <c r="U3529" s="117"/>
      <c r="V3529" s="117"/>
      <c r="W3529" s="117"/>
      <c r="X3529" s="117"/>
      <c r="Y3529" s="117"/>
      <c r="Z3529" s="117"/>
      <c r="AA3529" s="117"/>
      <c r="AB3529" s="117"/>
      <c r="AC3529" s="117"/>
      <c r="AD3529" s="117"/>
      <c r="AE3529" s="117"/>
      <c r="AF3529" s="5"/>
    </row>
    <row r="3530" ht="14.25" customHeight="1">
      <c r="A3530" s="5"/>
      <c r="B3530" s="5"/>
      <c r="C3530" s="5"/>
      <c r="D3530" s="5"/>
      <c r="E3530" s="62"/>
      <c r="F3530" s="62"/>
      <c r="G3530" s="62"/>
      <c r="H3530" s="130"/>
      <c r="I3530" s="117"/>
      <c r="J3530" s="117"/>
      <c r="K3530" s="117"/>
      <c r="L3530" s="117"/>
      <c r="M3530" s="117"/>
      <c r="N3530" s="117"/>
      <c r="O3530" s="117"/>
      <c r="P3530" s="117"/>
      <c r="Q3530" s="117"/>
      <c r="R3530" s="117"/>
      <c r="S3530" s="117"/>
      <c r="T3530" s="117"/>
      <c r="U3530" s="117"/>
      <c r="V3530" s="117"/>
      <c r="W3530" s="117"/>
      <c r="X3530" s="117"/>
      <c r="Y3530" s="117"/>
      <c r="Z3530" s="117"/>
      <c r="AA3530" s="117"/>
      <c r="AB3530" s="117"/>
      <c r="AC3530" s="117"/>
      <c r="AD3530" s="117"/>
      <c r="AE3530" s="117"/>
      <c r="AF3530" s="5"/>
    </row>
    <row r="3531" ht="14.25" customHeight="1">
      <c r="A3531" s="5"/>
      <c r="B3531" s="5"/>
      <c r="C3531" s="5"/>
      <c r="D3531" s="5"/>
      <c r="E3531" s="62"/>
      <c r="F3531" s="62"/>
      <c r="G3531" s="62"/>
      <c r="H3531" s="130"/>
      <c r="I3531" s="117"/>
      <c r="J3531" s="117"/>
      <c r="K3531" s="117"/>
      <c r="L3531" s="117"/>
      <c r="M3531" s="117"/>
      <c r="N3531" s="117"/>
      <c r="O3531" s="117"/>
      <c r="P3531" s="117"/>
      <c r="Q3531" s="117"/>
      <c r="R3531" s="117"/>
      <c r="S3531" s="117"/>
      <c r="T3531" s="117"/>
      <c r="U3531" s="117"/>
      <c r="V3531" s="117"/>
      <c r="W3531" s="117"/>
      <c r="X3531" s="117"/>
      <c r="Y3531" s="117"/>
      <c r="Z3531" s="117"/>
      <c r="AA3531" s="117"/>
      <c r="AB3531" s="117"/>
      <c r="AC3531" s="117"/>
      <c r="AD3531" s="117"/>
      <c r="AE3531" s="117"/>
      <c r="AF3531" s="5"/>
    </row>
    <row r="3532" ht="14.25" customHeight="1">
      <c r="A3532" s="5"/>
      <c r="B3532" s="5"/>
      <c r="C3532" s="5"/>
      <c r="D3532" s="5"/>
      <c r="E3532" s="62"/>
      <c r="F3532" s="62"/>
      <c r="G3532" s="62"/>
      <c r="H3532" s="130"/>
      <c r="I3532" s="117"/>
      <c r="J3532" s="117"/>
      <c r="K3532" s="117"/>
      <c r="L3532" s="117"/>
      <c r="M3532" s="117"/>
      <c r="N3532" s="117"/>
      <c r="O3532" s="117"/>
      <c r="P3532" s="117"/>
      <c r="Q3532" s="117"/>
      <c r="R3532" s="117"/>
      <c r="S3532" s="117"/>
      <c r="T3532" s="117"/>
      <c r="U3532" s="117"/>
      <c r="V3532" s="117"/>
      <c r="W3532" s="117"/>
      <c r="X3532" s="117"/>
      <c r="Y3532" s="117"/>
      <c r="Z3532" s="117"/>
      <c r="AA3532" s="117"/>
      <c r="AB3532" s="117"/>
      <c r="AC3532" s="117"/>
      <c r="AD3532" s="117"/>
      <c r="AE3532" s="117"/>
      <c r="AF3532" s="5"/>
    </row>
    <row r="3533" ht="14.25" customHeight="1">
      <c r="A3533" s="5"/>
      <c r="B3533" s="5"/>
      <c r="C3533" s="5"/>
      <c r="D3533" s="5"/>
      <c r="E3533" s="62"/>
      <c r="F3533" s="62"/>
      <c r="G3533" s="62"/>
      <c r="H3533" s="130"/>
      <c r="I3533" s="117"/>
      <c r="J3533" s="117"/>
      <c r="K3533" s="117"/>
      <c r="L3533" s="117"/>
      <c r="M3533" s="117"/>
      <c r="N3533" s="117"/>
      <c r="O3533" s="117"/>
      <c r="P3533" s="117"/>
      <c r="Q3533" s="117"/>
      <c r="R3533" s="117"/>
      <c r="S3533" s="117"/>
      <c r="T3533" s="117"/>
      <c r="U3533" s="117"/>
      <c r="V3533" s="117"/>
      <c r="W3533" s="117"/>
      <c r="X3533" s="117"/>
      <c r="Y3533" s="117"/>
      <c r="Z3533" s="117"/>
      <c r="AA3533" s="117"/>
      <c r="AB3533" s="117"/>
      <c r="AC3533" s="117"/>
      <c r="AD3533" s="117"/>
      <c r="AE3533" s="117"/>
      <c r="AF3533" s="5"/>
    </row>
    <row r="3534" ht="14.25" customHeight="1">
      <c r="A3534" s="5"/>
      <c r="B3534" s="5"/>
      <c r="C3534" s="5"/>
      <c r="D3534" s="5"/>
      <c r="E3534" s="62"/>
      <c r="F3534" s="62"/>
      <c r="G3534" s="62"/>
      <c r="H3534" s="130"/>
      <c r="I3534" s="117"/>
      <c r="J3534" s="117"/>
      <c r="K3534" s="117"/>
      <c r="L3534" s="117"/>
      <c r="M3534" s="117"/>
      <c r="N3534" s="117"/>
      <c r="O3534" s="117"/>
      <c r="P3534" s="117"/>
      <c r="Q3534" s="117"/>
      <c r="R3534" s="117"/>
      <c r="S3534" s="117"/>
      <c r="T3534" s="117"/>
      <c r="U3534" s="117"/>
      <c r="V3534" s="117"/>
      <c r="W3534" s="117"/>
      <c r="X3534" s="117"/>
      <c r="Y3534" s="117"/>
      <c r="Z3534" s="117"/>
      <c r="AA3534" s="117"/>
      <c r="AB3534" s="117"/>
      <c r="AC3534" s="117"/>
      <c r="AD3534" s="117"/>
      <c r="AE3534" s="117"/>
      <c r="AF3534" s="5"/>
    </row>
    <row r="3535" ht="14.25" customHeight="1">
      <c r="A3535" s="5"/>
      <c r="B3535" s="5"/>
      <c r="C3535" s="5"/>
      <c r="D3535" s="5"/>
      <c r="E3535" s="62"/>
      <c r="F3535" s="62"/>
      <c r="G3535" s="62"/>
      <c r="H3535" s="130"/>
      <c r="I3535" s="117"/>
      <c r="J3535" s="117"/>
      <c r="K3535" s="117"/>
      <c r="L3535" s="117"/>
      <c r="M3535" s="117"/>
      <c r="N3535" s="117"/>
      <c r="O3535" s="117"/>
      <c r="P3535" s="117"/>
      <c r="Q3535" s="117"/>
      <c r="R3535" s="117"/>
      <c r="S3535" s="117"/>
      <c r="T3535" s="117"/>
      <c r="U3535" s="117"/>
      <c r="V3535" s="117"/>
      <c r="W3535" s="117"/>
      <c r="X3535" s="117"/>
      <c r="Y3535" s="117"/>
      <c r="Z3535" s="117"/>
      <c r="AA3535" s="117"/>
      <c r="AB3535" s="117"/>
      <c r="AC3535" s="117"/>
      <c r="AD3535" s="117"/>
      <c r="AE3535" s="117"/>
      <c r="AF3535" s="5"/>
    </row>
    <row r="3536" ht="14.25" customHeight="1">
      <c r="A3536" s="5"/>
      <c r="B3536" s="5"/>
      <c r="C3536" s="5"/>
      <c r="D3536" s="5"/>
      <c r="E3536" s="62"/>
      <c r="F3536" s="62"/>
      <c r="G3536" s="62"/>
      <c r="H3536" s="130"/>
      <c r="I3536" s="117"/>
      <c r="J3536" s="117"/>
      <c r="K3536" s="117"/>
      <c r="L3536" s="117"/>
      <c r="M3536" s="117"/>
      <c r="N3536" s="117"/>
      <c r="O3536" s="117"/>
      <c r="P3536" s="117"/>
      <c r="Q3536" s="117"/>
      <c r="R3536" s="117"/>
      <c r="S3536" s="117"/>
      <c r="T3536" s="117"/>
      <c r="U3536" s="117"/>
      <c r="V3536" s="117"/>
      <c r="W3536" s="117"/>
      <c r="X3536" s="117"/>
      <c r="Y3536" s="117"/>
      <c r="Z3536" s="117"/>
      <c r="AA3536" s="117"/>
      <c r="AB3536" s="117"/>
      <c r="AC3536" s="117"/>
      <c r="AD3536" s="117"/>
      <c r="AE3536" s="117"/>
      <c r="AF3536" s="5"/>
    </row>
    <row r="3537" ht="14.25" customHeight="1">
      <c r="A3537" s="5"/>
      <c r="B3537" s="5"/>
      <c r="C3537" s="5"/>
      <c r="D3537" s="5"/>
      <c r="E3537" s="62"/>
      <c r="F3537" s="62"/>
      <c r="G3537" s="62"/>
      <c r="H3537" s="130"/>
      <c r="I3537" s="117"/>
      <c r="J3537" s="117"/>
      <c r="K3537" s="117"/>
      <c r="L3537" s="117"/>
      <c r="M3537" s="117"/>
      <c r="N3537" s="117"/>
      <c r="O3537" s="117"/>
      <c r="P3537" s="117"/>
      <c r="Q3537" s="117"/>
      <c r="R3537" s="117"/>
      <c r="S3537" s="117"/>
      <c r="T3537" s="117"/>
      <c r="U3537" s="117"/>
      <c r="V3537" s="117"/>
      <c r="W3537" s="117"/>
      <c r="X3537" s="117"/>
      <c r="Y3537" s="117"/>
      <c r="Z3537" s="117"/>
      <c r="AA3537" s="117"/>
      <c r="AB3537" s="117"/>
      <c r="AC3537" s="117"/>
      <c r="AD3537" s="117"/>
      <c r="AE3537" s="117"/>
      <c r="AF3537" s="5"/>
    </row>
    <row r="3538" ht="14.25" customHeight="1">
      <c r="A3538" s="5"/>
      <c r="B3538" s="5"/>
      <c r="C3538" s="5"/>
      <c r="D3538" s="5"/>
      <c r="E3538" s="62"/>
      <c r="F3538" s="62"/>
      <c r="G3538" s="62"/>
      <c r="H3538" s="130"/>
      <c r="I3538" s="117"/>
      <c r="J3538" s="117"/>
      <c r="K3538" s="117"/>
      <c r="L3538" s="117"/>
      <c r="M3538" s="117"/>
      <c r="N3538" s="117"/>
      <c r="O3538" s="117"/>
      <c r="P3538" s="117"/>
      <c r="Q3538" s="117"/>
      <c r="R3538" s="117"/>
      <c r="S3538" s="117"/>
      <c r="T3538" s="117"/>
      <c r="U3538" s="117"/>
      <c r="V3538" s="117"/>
      <c r="W3538" s="117"/>
      <c r="X3538" s="117"/>
      <c r="Y3538" s="117"/>
      <c r="Z3538" s="117"/>
      <c r="AA3538" s="117"/>
      <c r="AB3538" s="117"/>
      <c r="AC3538" s="117"/>
      <c r="AD3538" s="117"/>
      <c r="AE3538" s="117"/>
      <c r="AF3538" s="5"/>
    </row>
    <row r="3539" ht="14.25" customHeight="1">
      <c r="A3539" s="5"/>
      <c r="B3539" s="5"/>
      <c r="C3539" s="5"/>
      <c r="D3539" s="5"/>
      <c r="E3539" s="62"/>
      <c r="F3539" s="62"/>
      <c r="G3539" s="62"/>
      <c r="H3539" s="130"/>
      <c r="I3539" s="117"/>
      <c r="J3539" s="117"/>
      <c r="K3539" s="117"/>
      <c r="L3539" s="117"/>
      <c r="M3539" s="117"/>
      <c r="N3539" s="117"/>
      <c r="O3539" s="117"/>
      <c r="P3539" s="117"/>
      <c r="Q3539" s="117"/>
      <c r="R3539" s="117"/>
      <c r="S3539" s="117"/>
      <c r="T3539" s="117"/>
      <c r="U3539" s="117"/>
      <c r="V3539" s="117"/>
      <c r="W3539" s="117"/>
      <c r="X3539" s="117"/>
      <c r="Y3539" s="117"/>
      <c r="Z3539" s="117"/>
      <c r="AA3539" s="117"/>
      <c r="AB3539" s="117"/>
      <c r="AC3539" s="117"/>
      <c r="AD3539" s="117"/>
      <c r="AE3539" s="117"/>
      <c r="AF3539" s="5"/>
    </row>
    <row r="3540" ht="14.25" customHeight="1">
      <c r="A3540" s="5"/>
      <c r="B3540" s="5"/>
      <c r="C3540" s="5"/>
      <c r="D3540" s="5"/>
      <c r="E3540" s="62"/>
      <c r="F3540" s="62"/>
      <c r="G3540" s="62"/>
      <c r="H3540" s="130"/>
      <c r="I3540" s="117"/>
      <c r="J3540" s="117"/>
      <c r="K3540" s="117"/>
      <c r="L3540" s="117"/>
      <c r="M3540" s="117"/>
      <c r="N3540" s="117"/>
      <c r="O3540" s="117"/>
      <c r="P3540" s="117"/>
      <c r="Q3540" s="117"/>
      <c r="R3540" s="117"/>
      <c r="S3540" s="117"/>
      <c r="T3540" s="117"/>
      <c r="U3540" s="117"/>
      <c r="V3540" s="117"/>
      <c r="W3540" s="117"/>
      <c r="X3540" s="117"/>
      <c r="Y3540" s="117"/>
      <c r="Z3540" s="117"/>
      <c r="AA3540" s="117"/>
      <c r="AB3540" s="117"/>
      <c r="AC3540" s="117"/>
      <c r="AD3540" s="117"/>
      <c r="AE3540" s="117"/>
      <c r="AF3540" s="5"/>
    </row>
    <row r="3541" ht="14.25" customHeight="1">
      <c r="A3541" s="5"/>
      <c r="B3541" s="5"/>
      <c r="C3541" s="5"/>
      <c r="D3541" s="5"/>
      <c r="E3541" s="62"/>
      <c r="F3541" s="62"/>
      <c r="G3541" s="62"/>
      <c r="H3541" s="130"/>
      <c r="I3541" s="117"/>
      <c r="J3541" s="117"/>
      <c r="K3541" s="117"/>
      <c r="L3541" s="117"/>
      <c r="M3541" s="117"/>
      <c r="N3541" s="117"/>
      <c r="O3541" s="117"/>
      <c r="P3541" s="117"/>
      <c r="Q3541" s="117"/>
      <c r="R3541" s="117"/>
      <c r="S3541" s="117"/>
      <c r="T3541" s="117"/>
      <c r="U3541" s="117"/>
      <c r="V3541" s="117"/>
      <c r="W3541" s="117"/>
      <c r="X3541" s="117"/>
      <c r="Y3541" s="117"/>
      <c r="Z3541" s="117"/>
      <c r="AA3541" s="117"/>
      <c r="AB3541" s="117"/>
      <c r="AC3541" s="117"/>
      <c r="AD3541" s="117"/>
      <c r="AE3541" s="117"/>
      <c r="AF3541" s="5"/>
    </row>
    <row r="3542" ht="14.25" customHeight="1">
      <c r="A3542" s="5"/>
      <c r="B3542" s="5"/>
      <c r="C3542" s="5"/>
      <c r="D3542" s="5"/>
      <c r="E3542" s="62"/>
      <c r="F3542" s="62"/>
      <c r="G3542" s="62"/>
      <c r="H3542" s="130"/>
      <c r="I3542" s="117"/>
      <c r="J3542" s="117"/>
      <c r="K3542" s="117"/>
      <c r="L3542" s="117"/>
      <c r="M3542" s="117"/>
      <c r="N3542" s="117"/>
      <c r="O3542" s="117"/>
      <c r="P3542" s="117"/>
      <c r="Q3542" s="117"/>
      <c r="R3542" s="117"/>
      <c r="S3542" s="117"/>
      <c r="T3542" s="117"/>
      <c r="U3542" s="117"/>
      <c r="V3542" s="117"/>
      <c r="W3542" s="117"/>
      <c r="X3542" s="117"/>
      <c r="Y3542" s="117"/>
      <c r="Z3542" s="117"/>
      <c r="AA3542" s="117"/>
      <c r="AB3542" s="117"/>
      <c r="AC3542" s="117"/>
      <c r="AD3542" s="117"/>
      <c r="AE3542" s="117"/>
      <c r="AF3542" s="5"/>
    </row>
    <row r="3543" ht="14.25" customHeight="1">
      <c r="A3543" s="5"/>
      <c r="B3543" s="5"/>
      <c r="C3543" s="5"/>
      <c r="D3543" s="5"/>
      <c r="E3543" s="62"/>
      <c r="F3543" s="62"/>
      <c r="G3543" s="62"/>
      <c r="H3543" s="130"/>
      <c r="I3543" s="117"/>
      <c r="J3543" s="117"/>
      <c r="K3543" s="117"/>
      <c r="L3543" s="117"/>
      <c r="M3543" s="117"/>
      <c r="N3543" s="117"/>
      <c r="O3543" s="117"/>
      <c r="P3543" s="117"/>
      <c r="Q3543" s="117"/>
      <c r="R3543" s="117"/>
      <c r="S3543" s="117"/>
      <c r="T3543" s="117"/>
      <c r="U3543" s="117"/>
      <c r="V3543" s="117"/>
      <c r="W3543" s="117"/>
      <c r="X3543" s="117"/>
      <c r="Y3543" s="117"/>
      <c r="Z3543" s="117"/>
      <c r="AA3543" s="117"/>
      <c r="AB3543" s="117"/>
      <c r="AC3543" s="117"/>
      <c r="AD3543" s="117"/>
      <c r="AE3543" s="117"/>
      <c r="AF3543" s="5"/>
    </row>
    <row r="3544" ht="14.25" customHeight="1">
      <c r="A3544" s="5"/>
      <c r="B3544" s="5"/>
      <c r="C3544" s="5"/>
      <c r="D3544" s="5"/>
      <c r="E3544" s="62"/>
      <c r="F3544" s="62"/>
      <c r="G3544" s="62"/>
      <c r="H3544" s="130"/>
      <c r="I3544" s="117"/>
      <c r="J3544" s="117"/>
      <c r="K3544" s="117"/>
      <c r="L3544" s="117"/>
      <c r="M3544" s="117"/>
      <c r="N3544" s="117"/>
      <c r="O3544" s="117"/>
      <c r="P3544" s="117"/>
      <c r="Q3544" s="117"/>
      <c r="R3544" s="117"/>
      <c r="S3544" s="117"/>
      <c r="T3544" s="117"/>
      <c r="U3544" s="117"/>
      <c r="V3544" s="117"/>
      <c r="W3544" s="117"/>
      <c r="X3544" s="117"/>
      <c r="Y3544" s="117"/>
      <c r="Z3544" s="117"/>
      <c r="AA3544" s="117"/>
      <c r="AB3544" s="117"/>
      <c r="AC3544" s="117"/>
      <c r="AD3544" s="117"/>
      <c r="AE3544" s="117"/>
      <c r="AF3544" s="5"/>
    </row>
    <row r="3545" ht="14.25" customHeight="1">
      <c r="A3545" s="5"/>
      <c r="B3545" s="5"/>
      <c r="C3545" s="5"/>
      <c r="D3545" s="5"/>
      <c r="E3545" s="62"/>
      <c r="F3545" s="62"/>
      <c r="G3545" s="62"/>
      <c r="H3545" s="130"/>
      <c r="I3545" s="117"/>
      <c r="J3545" s="117"/>
      <c r="K3545" s="117"/>
      <c r="L3545" s="117"/>
      <c r="M3545" s="117"/>
      <c r="N3545" s="117"/>
      <c r="O3545" s="117"/>
      <c r="P3545" s="117"/>
      <c r="Q3545" s="117"/>
      <c r="R3545" s="117"/>
      <c r="S3545" s="117"/>
      <c r="T3545" s="117"/>
      <c r="U3545" s="117"/>
      <c r="V3545" s="117"/>
      <c r="W3545" s="117"/>
      <c r="X3545" s="117"/>
      <c r="Y3545" s="117"/>
      <c r="Z3545" s="117"/>
      <c r="AA3545" s="117"/>
      <c r="AB3545" s="117"/>
      <c r="AC3545" s="117"/>
      <c r="AD3545" s="117"/>
      <c r="AE3545" s="117"/>
      <c r="AF3545" s="5"/>
    </row>
    <row r="3546" ht="14.25" customHeight="1">
      <c r="A3546" s="5"/>
      <c r="B3546" s="5"/>
      <c r="C3546" s="5"/>
      <c r="D3546" s="5"/>
      <c r="E3546" s="62"/>
      <c r="F3546" s="62"/>
      <c r="G3546" s="62"/>
      <c r="H3546" s="130"/>
      <c r="I3546" s="117"/>
      <c r="J3546" s="117"/>
      <c r="K3546" s="117"/>
      <c r="L3546" s="117"/>
      <c r="M3546" s="117"/>
      <c r="N3546" s="117"/>
      <c r="O3546" s="117"/>
      <c r="P3546" s="117"/>
      <c r="Q3546" s="117"/>
      <c r="R3546" s="117"/>
      <c r="S3546" s="117"/>
      <c r="T3546" s="117"/>
      <c r="U3546" s="117"/>
      <c r="V3546" s="117"/>
      <c r="W3546" s="117"/>
      <c r="X3546" s="117"/>
      <c r="Y3546" s="117"/>
      <c r="Z3546" s="117"/>
      <c r="AA3546" s="117"/>
      <c r="AB3546" s="117"/>
      <c r="AC3546" s="117"/>
      <c r="AD3546" s="117"/>
      <c r="AE3546" s="117"/>
      <c r="AF3546" s="5"/>
    </row>
    <row r="3547" ht="14.25" customHeight="1">
      <c r="A3547" s="5"/>
      <c r="B3547" s="5"/>
      <c r="C3547" s="5"/>
      <c r="D3547" s="5"/>
      <c r="E3547" s="62"/>
      <c r="F3547" s="62"/>
      <c r="G3547" s="62"/>
      <c r="H3547" s="130"/>
      <c r="I3547" s="117"/>
      <c r="J3547" s="117"/>
      <c r="K3547" s="117"/>
      <c r="L3547" s="117"/>
      <c r="M3547" s="117"/>
      <c r="N3547" s="117"/>
      <c r="O3547" s="117"/>
      <c r="P3547" s="117"/>
      <c r="Q3547" s="117"/>
      <c r="R3547" s="117"/>
      <c r="S3547" s="117"/>
      <c r="T3547" s="117"/>
      <c r="U3547" s="117"/>
      <c r="V3547" s="117"/>
      <c r="W3547" s="117"/>
      <c r="X3547" s="117"/>
      <c r="Y3547" s="117"/>
      <c r="Z3547" s="117"/>
      <c r="AA3547" s="117"/>
      <c r="AB3547" s="117"/>
      <c r="AC3547" s="117"/>
      <c r="AD3547" s="117"/>
      <c r="AE3547" s="117"/>
      <c r="AF3547" s="5"/>
    </row>
    <row r="3548" ht="14.25" customHeight="1">
      <c r="A3548" s="5"/>
      <c r="B3548" s="5"/>
      <c r="C3548" s="5"/>
      <c r="D3548" s="5"/>
      <c r="E3548" s="62"/>
      <c r="F3548" s="62"/>
      <c r="G3548" s="62"/>
      <c r="H3548" s="130"/>
      <c r="I3548" s="117"/>
      <c r="J3548" s="117"/>
      <c r="K3548" s="117"/>
      <c r="L3548" s="117"/>
      <c r="M3548" s="117"/>
      <c r="N3548" s="117"/>
      <c r="O3548" s="117"/>
      <c r="P3548" s="117"/>
      <c r="Q3548" s="117"/>
      <c r="R3548" s="117"/>
      <c r="S3548" s="117"/>
      <c r="T3548" s="117"/>
      <c r="U3548" s="117"/>
      <c r="V3548" s="117"/>
      <c r="W3548" s="117"/>
      <c r="X3548" s="117"/>
      <c r="Y3548" s="117"/>
      <c r="Z3548" s="117"/>
      <c r="AA3548" s="117"/>
      <c r="AB3548" s="117"/>
      <c r="AC3548" s="117"/>
      <c r="AD3548" s="117"/>
      <c r="AE3548" s="117"/>
      <c r="AF3548" s="5"/>
    </row>
    <row r="3549" ht="14.25" customHeight="1">
      <c r="A3549" s="5"/>
      <c r="B3549" s="5"/>
      <c r="C3549" s="5"/>
      <c r="D3549" s="5"/>
      <c r="E3549" s="62"/>
      <c r="F3549" s="62"/>
      <c r="G3549" s="62"/>
      <c r="H3549" s="130"/>
      <c r="I3549" s="117"/>
      <c r="J3549" s="117"/>
      <c r="K3549" s="117"/>
      <c r="L3549" s="117"/>
      <c r="M3549" s="117"/>
      <c r="N3549" s="117"/>
      <c r="O3549" s="117"/>
      <c r="P3549" s="117"/>
      <c r="Q3549" s="117"/>
      <c r="R3549" s="117"/>
      <c r="S3549" s="117"/>
      <c r="T3549" s="117"/>
      <c r="U3549" s="117"/>
      <c r="V3549" s="117"/>
      <c r="W3549" s="117"/>
      <c r="X3549" s="117"/>
      <c r="Y3549" s="117"/>
      <c r="Z3549" s="117"/>
      <c r="AA3549" s="117"/>
      <c r="AB3549" s="117"/>
      <c r="AC3549" s="117"/>
      <c r="AD3549" s="117"/>
      <c r="AE3549" s="117"/>
      <c r="AF3549" s="5"/>
    </row>
    <row r="3550" ht="14.25" customHeight="1">
      <c r="A3550" s="5"/>
      <c r="B3550" s="5"/>
      <c r="C3550" s="5"/>
      <c r="D3550" s="5"/>
      <c r="E3550" s="62"/>
      <c r="F3550" s="62"/>
      <c r="G3550" s="62"/>
      <c r="H3550" s="130"/>
      <c r="I3550" s="117"/>
      <c r="J3550" s="117"/>
      <c r="K3550" s="117"/>
      <c r="L3550" s="117"/>
      <c r="M3550" s="117"/>
      <c r="N3550" s="117"/>
      <c r="O3550" s="117"/>
      <c r="P3550" s="117"/>
      <c r="Q3550" s="117"/>
      <c r="R3550" s="117"/>
      <c r="S3550" s="117"/>
      <c r="T3550" s="117"/>
      <c r="U3550" s="117"/>
      <c r="V3550" s="117"/>
      <c r="W3550" s="117"/>
      <c r="X3550" s="117"/>
      <c r="Y3550" s="117"/>
      <c r="Z3550" s="117"/>
      <c r="AA3550" s="117"/>
      <c r="AB3550" s="117"/>
      <c r="AC3550" s="117"/>
      <c r="AD3550" s="117"/>
      <c r="AE3550" s="117"/>
      <c r="AF3550" s="5"/>
    </row>
    <row r="3551" ht="14.25" customHeight="1">
      <c r="A3551" s="5"/>
      <c r="B3551" s="5"/>
      <c r="C3551" s="5"/>
      <c r="D3551" s="5"/>
      <c r="E3551" s="62"/>
      <c r="F3551" s="62"/>
      <c r="G3551" s="62"/>
      <c r="H3551" s="130"/>
      <c r="I3551" s="117"/>
      <c r="J3551" s="117"/>
      <c r="K3551" s="117"/>
      <c r="L3551" s="117"/>
      <c r="M3551" s="117"/>
      <c r="N3551" s="117"/>
      <c r="O3551" s="117"/>
      <c r="P3551" s="117"/>
      <c r="Q3551" s="117"/>
      <c r="R3551" s="117"/>
      <c r="S3551" s="117"/>
      <c r="T3551" s="117"/>
      <c r="U3551" s="117"/>
      <c r="V3551" s="117"/>
      <c r="W3551" s="117"/>
      <c r="X3551" s="117"/>
      <c r="Y3551" s="117"/>
      <c r="Z3551" s="117"/>
      <c r="AA3551" s="117"/>
      <c r="AB3551" s="117"/>
      <c r="AC3551" s="117"/>
      <c r="AD3551" s="117"/>
      <c r="AE3551" s="117"/>
      <c r="AF3551" s="5"/>
    </row>
    <row r="3552" ht="14.25" customHeight="1">
      <c r="A3552" s="5"/>
      <c r="B3552" s="5"/>
      <c r="C3552" s="5"/>
      <c r="D3552" s="5"/>
      <c r="E3552" s="62"/>
      <c r="F3552" s="62"/>
      <c r="G3552" s="62"/>
      <c r="H3552" s="130"/>
      <c r="I3552" s="117"/>
      <c r="J3552" s="117"/>
      <c r="K3552" s="117"/>
      <c r="L3552" s="117"/>
      <c r="M3552" s="117"/>
      <c r="N3552" s="117"/>
      <c r="O3552" s="117"/>
      <c r="P3552" s="117"/>
      <c r="Q3552" s="117"/>
      <c r="R3552" s="117"/>
      <c r="S3552" s="117"/>
      <c r="T3552" s="117"/>
      <c r="U3552" s="117"/>
      <c r="V3552" s="117"/>
      <c r="W3552" s="117"/>
      <c r="X3552" s="117"/>
      <c r="Y3552" s="117"/>
      <c r="Z3552" s="117"/>
      <c r="AA3552" s="117"/>
      <c r="AB3552" s="117"/>
      <c r="AC3552" s="117"/>
      <c r="AD3552" s="117"/>
      <c r="AE3552" s="117"/>
      <c r="AF3552" s="5"/>
    </row>
    <row r="3553" ht="14.25" customHeight="1">
      <c r="A3553" s="5"/>
      <c r="B3553" s="5"/>
      <c r="C3553" s="5"/>
      <c r="D3553" s="5"/>
      <c r="E3553" s="62"/>
      <c r="F3553" s="62"/>
      <c r="G3553" s="62"/>
      <c r="H3553" s="130"/>
      <c r="I3553" s="117"/>
      <c r="J3553" s="117"/>
      <c r="K3553" s="117"/>
      <c r="L3553" s="117"/>
      <c r="M3553" s="117"/>
      <c r="N3553" s="117"/>
      <c r="O3553" s="117"/>
      <c r="P3553" s="117"/>
      <c r="Q3553" s="117"/>
      <c r="R3553" s="117"/>
      <c r="S3553" s="117"/>
      <c r="T3553" s="117"/>
      <c r="U3553" s="117"/>
      <c r="V3553" s="117"/>
      <c r="W3553" s="117"/>
      <c r="X3553" s="117"/>
      <c r="Y3553" s="117"/>
      <c r="Z3553" s="117"/>
      <c r="AA3553" s="117"/>
      <c r="AB3553" s="117"/>
      <c r="AC3553" s="117"/>
      <c r="AD3553" s="117"/>
      <c r="AE3553" s="117"/>
      <c r="AF3553" s="5"/>
    </row>
    <row r="3554" ht="14.25" customHeight="1">
      <c r="A3554" s="5"/>
      <c r="B3554" s="5"/>
      <c r="C3554" s="5"/>
      <c r="D3554" s="5"/>
      <c r="E3554" s="62"/>
      <c r="F3554" s="62"/>
      <c r="G3554" s="62"/>
      <c r="H3554" s="130"/>
      <c r="I3554" s="117"/>
      <c r="J3554" s="117"/>
      <c r="K3554" s="117"/>
      <c r="L3554" s="117"/>
      <c r="M3554" s="117"/>
      <c r="N3554" s="117"/>
      <c r="O3554" s="117"/>
      <c r="P3554" s="117"/>
      <c r="Q3554" s="117"/>
      <c r="R3554" s="117"/>
      <c r="S3554" s="117"/>
      <c r="T3554" s="117"/>
      <c r="U3554" s="117"/>
      <c r="V3554" s="117"/>
      <c r="W3554" s="117"/>
      <c r="X3554" s="117"/>
      <c r="Y3554" s="117"/>
      <c r="Z3554" s="117"/>
      <c r="AA3554" s="117"/>
      <c r="AB3554" s="117"/>
      <c r="AC3554" s="117"/>
      <c r="AD3554" s="117"/>
      <c r="AE3554" s="117"/>
      <c r="AF3554" s="5"/>
    </row>
    <row r="3555" ht="14.25" customHeight="1">
      <c r="A3555" s="5"/>
      <c r="B3555" s="5"/>
      <c r="C3555" s="5"/>
      <c r="D3555" s="5"/>
      <c r="E3555" s="62"/>
      <c r="F3555" s="62"/>
      <c r="G3555" s="62"/>
      <c r="H3555" s="130"/>
      <c r="I3555" s="117"/>
      <c r="J3555" s="117"/>
      <c r="K3555" s="117"/>
      <c r="L3555" s="117"/>
      <c r="M3555" s="117"/>
      <c r="N3555" s="117"/>
      <c r="O3555" s="117"/>
      <c r="P3555" s="117"/>
      <c r="Q3555" s="117"/>
      <c r="R3555" s="117"/>
      <c r="S3555" s="117"/>
      <c r="T3555" s="117"/>
      <c r="U3555" s="117"/>
      <c r="V3555" s="117"/>
      <c r="W3555" s="117"/>
      <c r="X3555" s="117"/>
      <c r="Y3555" s="117"/>
      <c r="Z3555" s="117"/>
      <c r="AA3555" s="117"/>
      <c r="AB3555" s="117"/>
      <c r="AC3555" s="117"/>
      <c r="AD3555" s="117"/>
      <c r="AE3555" s="117"/>
      <c r="AF3555" s="5"/>
    </row>
    <row r="3556" ht="14.25" customHeight="1">
      <c r="A3556" s="5"/>
      <c r="B3556" s="5"/>
      <c r="C3556" s="5"/>
      <c r="D3556" s="5"/>
      <c r="E3556" s="62"/>
      <c r="F3556" s="62"/>
      <c r="G3556" s="62"/>
      <c r="H3556" s="130"/>
      <c r="I3556" s="117"/>
      <c r="J3556" s="117"/>
      <c r="K3556" s="117"/>
      <c r="L3556" s="117"/>
      <c r="M3556" s="117"/>
      <c r="N3556" s="117"/>
      <c r="O3556" s="117"/>
      <c r="P3556" s="117"/>
      <c r="Q3556" s="117"/>
      <c r="R3556" s="117"/>
      <c r="S3556" s="117"/>
      <c r="T3556" s="117"/>
      <c r="U3556" s="117"/>
      <c r="V3556" s="117"/>
      <c r="W3556" s="117"/>
      <c r="X3556" s="117"/>
      <c r="Y3556" s="117"/>
      <c r="Z3556" s="117"/>
      <c r="AA3556" s="117"/>
      <c r="AB3556" s="117"/>
      <c r="AC3556" s="117"/>
      <c r="AD3556" s="117"/>
      <c r="AE3556" s="117"/>
      <c r="AF3556" s="5"/>
    </row>
    <row r="3557" ht="14.25" customHeight="1">
      <c r="A3557" s="5"/>
      <c r="B3557" s="5"/>
      <c r="C3557" s="5"/>
      <c r="D3557" s="5"/>
      <c r="E3557" s="62"/>
      <c r="F3557" s="62"/>
      <c r="G3557" s="62"/>
      <c r="H3557" s="130"/>
      <c r="I3557" s="117"/>
      <c r="J3557" s="117"/>
      <c r="K3557" s="117"/>
      <c r="L3557" s="117"/>
      <c r="M3557" s="117"/>
      <c r="N3557" s="117"/>
      <c r="O3557" s="117"/>
      <c r="P3557" s="117"/>
      <c r="Q3557" s="117"/>
      <c r="R3557" s="117"/>
      <c r="S3557" s="117"/>
      <c r="T3557" s="117"/>
      <c r="U3557" s="117"/>
      <c r="V3557" s="117"/>
      <c r="W3557" s="117"/>
      <c r="X3557" s="117"/>
      <c r="Y3557" s="117"/>
      <c r="Z3557" s="117"/>
      <c r="AA3557" s="117"/>
      <c r="AB3557" s="117"/>
      <c r="AC3557" s="117"/>
      <c r="AD3557" s="117"/>
      <c r="AE3557" s="117"/>
      <c r="AF3557" s="5"/>
    </row>
    <row r="3558" ht="14.25" customHeight="1">
      <c r="A3558" s="5"/>
      <c r="B3558" s="5"/>
      <c r="C3558" s="5"/>
      <c r="D3558" s="5"/>
      <c r="E3558" s="62"/>
      <c r="F3558" s="62"/>
      <c r="G3558" s="62"/>
      <c r="H3558" s="130"/>
      <c r="I3558" s="117"/>
      <c r="J3558" s="117"/>
      <c r="K3558" s="117"/>
      <c r="L3558" s="117"/>
      <c r="M3558" s="117"/>
      <c r="N3558" s="117"/>
      <c r="O3558" s="117"/>
      <c r="P3558" s="117"/>
      <c r="Q3558" s="117"/>
      <c r="R3558" s="117"/>
      <c r="S3558" s="117"/>
      <c r="T3558" s="117"/>
      <c r="U3558" s="117"/>
      <c r="V3558" s="117"/>
      <c r="W3558" s="117"/>
      <c r="X3558" s="117"/>
      <c r="Y3558" s="117"/>
      <c r="Z3558" s="117"/>
      <c r="AA3558" s="117"/>
      <c r="AB3558" s="117"/>
      <c r="AC3558" s="117"/>
      <c r="AD3558" s="117"/>
      <c r="AE3558" s="117"/>
      <c r="AF3558" s="5"/>
    </row>
    <row r="3559" ht="14.25" customHeight="1">
      <c r="A3559" s="5"/>
      <c r="B3559" s="5"/>
      <c r="C3559" s="5"/>
      <c r="D3559" s="5"/>
      <c r="E3559" s="62"/>
      <c r="F3559" s="62"/>
      <c r="G3559" s="62"/>
      <c r="H3559" s="130"/>
      <c r="I3559" s="117"/>
      <c r="J3559" s="117"/>
      <c r="K3559" s="117"/>
      <c r="L3559" s="117"/>
      <c r="M3559" s="117"/>
      <c r="N3559" s="117"/>
      <c r="O3559" s="117"/>
      <c r="P3559" s="117"/>
      <c r="Q3559" s="117"/>
      <c r="R3559" s="117"/>
      <c r="S3559" s="117"/>
      <c r="T3559" s="117"/>
      <c r="U3559" s="117"/>
      <c r="V3559" s="117"/>
      <c r="W3559" s="117"/>
      <c r="X3559" s="117"/>
      <c r="Y3559" s="117"/>
      <c r="Z3559" s="117"/>
      <c r="AA3559" s="117"/>
      <c r="AB3559" s="117"/>
      <c r="AC3559" s="117"/>
      <c r="AD3559" s="117"/>
      <c r="AE3559" s="117"/>
      <c r="AF3559" s="5"/>
    </row>
    <row r="3560" ht="14.25" customHeight="1">
      <c r="A3560" s="5"/>
      <c r="B3560" s="5"/>
      <c r="C3560" s="5"/>
      <c r="D3560" s="5"/>
      <c r="E3560" s="62"/>
      <c r="F3560" s="62"/>
      <c r="G3560" s="62"/>
      <c r="H3560" s="130"/>
      <c r="I3560" s="117"/>
      <c r="J3560" s="117"/>
      <c r="K3560" s="117"/>
      <c r="L3560" s="117"/>
      <c r="M3560" s="117"/>
      <c r="N3560" s="117"/>
      <c r="O3560" s="117"/>
      <c r="P3560" s="117"/>
      <c r="Q3560" s="117"/>
      <c r="R3560" s="117"/>
      <c r="S3560" s="117"/>
      <c r="T3560" s="117"/>
      <c r="U3560" s="117"/>
      <c r="V3560" s="117"/>
      <c r="W3560" s="117"/>
      <c r="X3560" s="117"/>
      <c r="Y3560" s="117"/>
      <c r="Z3560" s="117"/>
      <c r="AA3560" s="117"/>
      <c r="AB3560" s="117"/>
      <c r="AC3560" s="117"/>
      <c r="AD3560" s="117"/>
      <c r="AE3560" s="117"/>
      <c r="AF3560" s="5"/>
    </row>
    <row r="3561" ht="14.25" customHeight="1">
      <c r="A3561" s="5"/>
      <c r="B3561" s="5"/>
      <c r="C3561" s="5"/>
      <c r="D3561" s="5"/>
      <c r="E3561" s="62"/>
      <c r="F3561" s="62"/>
      <c r="G3561" s="62"/>
      <c r="H3561" s="130"/>
      <c r="I3561" s="117"/>
      <c r="J3561" s="117"/>
      <c r="K3561" s="117"/>
      <c r="L3561" s="117"/>
      <c r="M3561" s="117"/>
      <c r="N3561" s="117"/>
      <c r="O3561" s="117"/>
      <c r="P3561" s="117"/>
      <c r="Q3561" s="117"/>
      <c r="R3561" s="117"/>
      <c r="S3561" s="117"/>
      <c r="T3561" s="117"/>
      <c r="U3561" s="117"/>
      <c r="V3561" s="117"/>
      <c r="W3561" s="117"/>
      <c r="X3561" s="117"/>
      <c r="Y3561" s="117"/>
      <c r="Z3561" s="117"/>
      <c r="AA3561" s="117"/>
      <c r="AB3561" s="117"/>
      <c r="AC3561" s="117"/>
      <c r="AD3561" s="117"/>
      <c r="AE3561" s="117"/>
      <c r="AF3561" s="5"/>
    </row>
    <row r="3562" ht="14.25" customHeight="1">
      <c r="A3562" s="5"/>
      <c r="B3562" s="5"/>
      <c r="C3562" s="5"/>
      <c r="D3562" s="5"/>
      <c r="E3562" s="62"/>
      <c r="F3562" s="62"/>
      <c r="G3562" s="62"/>
      <c r="H3562" s="130"/>
      <c r="I3562" s="117"/>
      <c r="J3562" s="117"/>
      <c r="K3562" s="117"/>
      <c r="L3562" s="117"/>
      <c r="M3562" s="117"/>
      <c r="N3562" s="117"/>
      <c r="O3562" s="117"/>
      <c r="P3562" s="117"/>
      <c r="Q3562" s="117"/>
      <c r="R3562" s="117"/>
      <c r="S3562" s="117"/>
      <c r="T3562" s="117"/>
      <c r="U3562" s="117"/>
      <c r="V3562" s="117"/>
      <c r="W3562" s="117"/>
      <c r="X3562" s="117"/>
      <c r="Y3562" s="117"/>
      <c r="Z3562" s="117"/>
      <c r="AA3562" s="117"/>
      <c r="AB3562" s="117"/>
      <c r="AC3562" s="117"/>
      <c r="AD3562" s="117"/>
      <c r="AE3562" s="117"/>
      <c r="AF3562" s="5"/>
    </row>
    <row r="3563" ht="14.25" customHeight="1">
      <c r="A3563" s="5"/>
      <c r="B3563" s="5"/>
      <c r="C3563" s="5"/>
      <c r="D3563" s="5"/>
      <c r="E3563" s="62"/>
      <c r="F3563" s="62"/>
      <c r="G3563" s="62"/>
      <c r="H3563" s="130"/>
      <c r="I3563" s="117"/>
      <c r="J3563" s="117"/>
      <c r="K3563" s="117"/>
      <c r="L3563" s="117"/>
      <c r="M3563" s="117"/>
      <c r="N3563" s="117"/>
      <c r="O3563" s="117"/>
      <c r="P3563" s="117"/>
      <c r="Q3563" s="117"/>
      <c r="R3563" s="117"/>
      <c r="S3563" s="117"/>
      <c r="T3563" s="117"/>
      <c r="U3563" s="117"/>
      <c r="V3563" s="117"/>
      <c r="W3563" s="117"/>
      <c r="X3563" s="117"/>
      <c r="Y3563" s="117"/>
      <c r="Z3563" s="117"/>
      <c r="AA3563" s="117"/>
      <c r="AB3563" s="117"/>
      <c r="AC3563" s="117"/>
      <c r="AD3563" s="117"/>
      <c r="AE3563" s="117"/>
      <c r="AF3563" s="5"/>
    </row>
    <row r="3564" ht="14.25" customHeight="1">
      <c r="A3564" s="5"/>
      <c r="B3564" s="5"/>
      <c r="C3564" s="5"/>
      <c r="D3564" s="5"/>
      <c r="E3564" s="62"/>
      <c r="F3564" s="62"/>
      <c r="G3564" s="62"/>
      <c r="H3564" s="130"/>
      <c r="I3564" s="117"/>
      <c r="J3564" s="117"/>
      <c r="K3564" s="117"/>
      <c r="L3564" s="117"/>
      <c r="M3564" s="117"/>
      <c r="N3564" s="117"/>
      <c r="O3564" s="117"/>
      <c r="P3564" s="117"/>
      <c r="Q3564" s="117"/>
      <c r="R3564" s="117"/>
      <c r="S3564" s="117"/>
      <c r="T3564" s="117"/>
      <c r="U3564" s="117"/>
      <c r="V3564" s="117"/>
      <c r="W3564" s="117"/>
      <c r="X3564" s="117"/>
      <c r="Y3564" s="117"/>
      <c r="Z3564" s="117"/>
      <c r="AA3564" s="117"/>
      <c r="AB3564" s="117"/>
      <c r="AC3564" s="117"/>
      <c r="AD3564" s="117"/>
      <c r="AE3564" s="117"/>
      <c r="AF3564" s="5"/>
    </row>
    <row r="3565" ht="14.25" customHeight="1">
      <c r="A3565" s="5"/>
      <c r="B3565" s="5"/>
      <c r="C3565" s="5"/>
      <c r="D3565" s="5"/>
      <c r="E3565" s="62"/>
      <c r="F3565" s="62"/>
      <c r="G3565" s="62"/>
      <c r="H3565" s="130"/>
      <c r="I3565" s="117"/>
      <c r="J3565" s="117"/>
      <c r="K3565" s="117"/>
      <c r="L3565" s="117"/>
      <c r="M3565" s="117"/>
      <c r="N3565" s="117"/>
      <c r="O3565" s="117"/>
      <c r="P3565" s="117"/>
      <c r="Q3565" s="117"/>
      <c r="R3565" s="117"/>
      <c r="S3565" s="117"/>
      <c r="T3565" s="117"/>
      <c r="U3565" s="117"/>
      <c r="V3565" s="117"/>
      <c r="W3565" s="117"/>
      <c r="X3565" s="117"/>
      <c r="Y3565" s="117"/>
      <c r="Z3565" s="117"/>
      <c r="AA3565" s="117"/>
      <c r="AB3565" s="117"/>
      <c r="AC3565" s="117"/>
      <c r="AD3565" s="117"/>
      <c r="AE3565" s="117"/>
      <c r="AF3565" s="5"/>
    </row>
    <row r="3566" ht="14.25" customHeight="1">
      <c r="A3566" s="5"/>
      <c r="B3566" s="5"/>
      <c r="C3566" s="5"/>
      <c r="D3566" s="5"/>
      <c r="E3566" s="62"/>
      <c r="F3566" s="62"/>
      <c r="G3566" s="62"/>
      <c r="H3566" s="130"/>
      <c r="I3566" s="117"/>
      <c r="J3566" s="117"/>
      <c r="K3566" s="117"/>
      <c r="L3566" s="117"/>
      <c r="M3566" s="117"/>
      <c r="N3566" s="117"/>
      <c r="O3566" s="117"/>
      <c r="P3566" s="117"/>
      <c r="Q3566" s="117"/>
      <c r="R3566" s="117"/>
      <c r="S3566" s="117"/>
      <c r="T3566" s="117"/>
      <c r="U3566" s="117"/>
      <c r="V3566" s="117"/>
      <c r="W3566" s="117"/>
      <c r="X3566" s="117"/>
      <c r="Y3566" s="117"/>
      <c r="Z3566" s="117"/>
      <c r="AA3566" s="117"/>
      <c r="AB3566" s="117"/>
      <c r="AC3566" s="117"/>
      <c r="AD3566" s="117"/>
      <c r="AE3566" s="117"/>
      <c r="AF3566" s="5"/>
    </row>
    <row r="3567" ht="14.25" customHeight="1">
      <c r="A3567" s="5"/>
      <c r="B3567" s="5"/>
      <c r="C3567" s="5"/>
      <c r="D3567" s="5"/>
      <c r="E3567" s="62"/>
      <c r="F3567" s="62"/>
      <c r="G3567" s="62"/>
      <c r="H3567" s="130"/>
      <c r="I3567" s="117"/>
      <c r="J3567" s="117"/>
      <c r="K3567" s="117"/>
      <c r="L3567" s="117"/>
      <c r="M3567" s="117"/>
      <c r="N3567" s="117"/>
      <c r="O3567" s="117"/>
      <c r="P3567" s="117"/>
      <c r="Q3567" s="117"/>
      <c r="R3567" s="117"/>
      <c r="S3567" s="117"/>
      <c r="T3567" s="117"/>
      <c r="U3567" s="117"/>
      <c r="V3567" s="117"/>
      <c r="W3567" s="117"/>
      <c r="X3567" s="117"/>
      <c r="Y3567" s="117"/>
      <c r="Z3567" s="117"/>
      <c r="AA3567" s="117"/>
      <c r="AB3567" s="117"/>
      <c r="AC3567" s="117"/>
      <c r="AD3567" s="117"/>
      <c r="AE3567" s="117"/>
      <c r="AF3567" s="5"/>
    </row>
    <row r="3568" ht="14.25" customHeight="1">
      <c r="A3568" s="5"/>
      <c r="B3568" s="5"/>
      <c r="C3568" s="5"/>
      <c r="D3568" s="5"/>
      <c r="E3568" s="62"/>
      <c r="F3568" s="62"/>
      <c r="G3568" s="62"/>
      <c r="H3568" s="130"/>
      <c r="I3568" s="117"/>
      <c r="J3568" s="117"/>
      <c r="K3568" s="117"/>
      <c r="L3568" s="117"/>
      <c r="M3568" s="117"/>
      <c r="N3568" s="117"/>
      <c r="O3568" s="117"/>
      <c r="P3568" s="117"/>
      <c r="Q3568" s="117"/>
      <c r="R3568" s="117"/>
      <c r="S3568" s="117"/>
      <c r="T3568" s="117"/>
      <c r="U3568" s="117"/>
      <c r="V3568" s="117"/>
      <c r="W3568" s="117"/>
      <c r="X3568" s="117"/>
      <c r="Y3568" s="117"/>
      <c r="Z3568" s="117"/>
      <c r="AA3568" s="117"/>
      <c r="AB3568" s="117"/>
      <c r="AC3568" s="117"/>
      <c r="AD3568" s="117"/>
      <c r="AE3568" s="117"/>
      <c r="AF3568" s="5"/>
    </row>
    <row r="3569" ht="14.25" customHeight="1">
      <c r="A3569" s="5"/>
      <c r="B3569" s="5"/>
      <c r="C3569" s="5"/>
      <c r="D3569" s="5"/>
      <c r="E3569" s="62"/>
      <c r="F3569" s="62"/>
      <c r="G3569" s="62"/>
      <c r="H3569" s="130"/>
      <c r="I3569" s="117"/>
      <c r="J3569" s="117"/>
      <c r="K3569" s="117"/>
      <c r="L3569" s="117"/>
      <c r="M3569" s="117"/>
      <c r="N3569" s="117"/>
      <c r="O3569" s="117"/>
      <c r="P3569" s="117"/>
      <c r="Q3569" s="117"/>
      <c r="R3569" s="117"/>
      <c r="S3569" s="117"/>
      <c r="T3569" s="117"/>
      <c r="U3569" s="117"/>
      <c r="V3569" s="117"/>
      <c r="W3569" s="117"/>
      <c r="X3569" s="117"/>
      <c r="Y3569" s="117"/>
      <c r="Z3569" s="117"/>
      <c r="AA3569" s="117"/>
      <c r="AB3569" s="117"/>
      <c r="AC3569" s="117"/>
      <c r="AD3569" s="117"/>
      <c r="AE3569" s="117"/>
      <c r="AF3569" s="5"/>
    </row>
    <row r="3570" ht="14.25" customHeight="1">
      <c r="A3570" s="5"/>
      <c r="B3570" s="5"/>
      <c r="C3570" s="5"/>
      <c r="D3570" s="5"/>
      <c r="E3570" s="62"/>
      <c r="F3570" s="62"/>
      <c r="G3570" s="62"/>
      <c r="H3570" s="130"/>
      <c r="I3570" s="117"/>
      <c r="J3570" s="117"/>
      <c r="K3570" s="117"/>
      <c r="L3570" s="117"/>
      <c r="M3570" s="117"/>
      <c r="N3570" s="117"/>
      <c r="O3570" s="117"/>
      <c r="P3570" s="117"/>
      <c r="Q3570" s="117"/>
      <c r="R3570" s="117"/>
      <c r="S3570" s="117"/>
      <c r="T3570" s="117"/>
      <c r="U3570" s="117"/>
      <c r="V3570" s="117"/>
      <c r="W3570" s="117"/>
      <c r="X3570" s="117"/>
      <c r="Y3570" s="117"/>
      <c r="Z3570" s="117"/>
      <c r="AA3570" s="117"/>
      <c r="AB3570" s="117"/>
      <c r="AC3570" s="117"/>
      <c r="AD3570" s="117"/>
      <c r="AE3570" s="117"/>
      <c r="AF3570" s="5"/>
    </row>
    <row r="3571" ht="14.25" customHeight="1">
      <c r="A3571" s="5"/>
      <c r="B3571" s="5"/>
      <c r="C3571" s="5"/>
      <c r="D3571" s="5"/>
      <c r="E3571" s="62"/>
      <c r="F3571" s="62"/>
      <c r="G3571" s="62"/>
      <c r="H3571" s="130"/>
      <c r="I3571" s="117"/>
      <c r="J3571" s="117"/>
      <c r="K3571" s="117"/>
      <c r="L3571" s="117"/>
      <c r="M3571" s="117"/>
      <c r="N3571" s="117"/>
      <c r="O3571" s="117"/>
      <c r="P3571" s="117"/>
      <c r="Q3571" s="117"/>
      <c r="R3571" s="117"/>
      <c r="S3571" s="117"/>
      <c r="T3571" s="117"/>
      <c r="U3571" s="117"/>
      <c r="V3571" s="117"/>
      <c r="W3571" s="117"/>
      <c r="X3571" s="117"/>
      <c r="Y3571" s="117"/>
      <c r="Z3571" s="117"/>
      <c r="AA3571" s="117"/>
      <c r="AB3571" s="117"/>
      <c r="AC3571" s="117"/>
      <c r="AD3571" s="117"/>
      <c r="AE3571" s="117"/>
      <c r="AF3571" s="5"/>
    </row>
    <row r="3572" ht="14.25" customHeight="1">
      <c r="A3572" s="5"/>
      <c r="B3572" s="5"/>
      <c r="C3572" s="5"/>
      <c r="D3572" s="5"/>
      <c r="E3572" s="62"/>
      <c r="F3572" s="62"/>
      <c r="G3572" s="62"/>
      <c r="H3572" s="130"/>
      <c r="I3572" s="117"/>
      <c r="J3572" s="117"/>
      <c r="K3572" s="117"/>
      <c r="L3572" s="117"/>
      <c r="M3572" s="117"/>
      <c r="N3572" s="117"/>
      <c r="O3572" s="117"/>
      <c r="P3572" s="117"/>
      <c r="Q3572" s="117"/>
      <c r="R3572" s="117"/>
      <c r="S3572" s="117"/>
      <c r="T3572" s="117"/>
      <c r="U3572" s="117"/>
      <c r="V3572" s="117"/>
      <c r="W3572" s="117"/>
      <c r="X3572" s="117"/>
      <c r="Y3572" s="117"/>
      <c r="Z3572" s="117"/>
      <c r="AA3572" s="117"/>
      <c r="AB3572" s="117"/>
      <c r="AC3572" s="117"/>
      <c r="AD3572" s="117"/>
      <c r="AE3572" s="117"/>
      <c r="AF3572" s="5"/>
    </row>
    <row r="3573" ht="14.25" customHeight="1">
      <c r="A3573" s="5"/>
      <c r="B3573" s="5"/>
      <c r="C3573" s="5"/>
      <c r="D3573" s="5"/>
      <c r="E3573" s="62"/>
      <c r="F3573" s="62"/>
      <c r="G3573" s="62"/>
      <c r="H3573" s="130"/>
      <c r="I3573" s="117"/>
      <c r="J3573" s="117"/>
      <c r="K3573" s="117"/>
      <c r="L3573" s="117"/>
      <c r="M3573" s="117"/>
      <c r="N3573" s="117"/>
      <c r="O3573" s="117"/>
      <c r="P3573" s="117"/>
      <c r="Q3573" s="117"/>
      <c r="R3573" s="117"/>
      <c r="S3573" s="117"/>
      <c r="T3573" s="117"/>
      <c r="U3573" s="117"/>
      <c r="V3573" s="117"/>
      <c r="W3573" s="117"/>
      <c r="X3573" s="117"/>
      <c r="Y3573" s="117"/>
      <c r="Z3573" s="117"/>
      <c r="AA3573" s="117"/>
      <c r="AB3573" s="117"/>
      <c r="AC3573" s="117"/>
      <c r="AD3573" s="117"/>
      <c r="AE3573" s="117"/>
      <c r="AF3573" s="5"/>
    </row>
    <row r="3574" ht="14.25" customHeight="1">
      <c r="A3574" s="5"/>
      <c r="B3574" s="5"/>
      <c r="C3574" s="5"/>
      <c r="D3574" s="5"/>
      <c r="E3574" s="62"/>
      <c r="F3574" s="62"/>
      <c r="G3574" s="62"/>
      <c r="H3574" s="130"/>
      <c r="I3574" s="117"/>
      <c r="J3574" s="117"/>
      <c r="K3574" s="117"/>
      <c r="L3574" s="117"/>
      <c r="M3574" s="117"/>
      <c r="N3574" s="117"/>
      <c r="O3574" s="117"/>
      <c r="P3574" s="117"/>
      <c r="Q3574" s="117"/>
      <c r="R3574" s="117"/>
      <c r="S3574" s="117"/>
      <c r="T3574" s="117"/>
      <c r="U3574" s="117"/>
      <c r="V3574" s="117"/>
      <c r="W3574" s="117"/>
      <c r="X3574" s="117"/>
      <c r="Y3574" s="117"/>
      <c r="Z3574" s="117"/>
      <c r="AA3574" s="117"/>
      <c r="AB3574" s="117"/>
      <c r="AC3574" s="117"/>
      <c r="AD3574" s="117"/>
      <c r="AE3574" s="117"/>
      <c r="AF3574" s="5"/>
    </row>
    <row r="3575" ht="14.25" customHeight="1">
      <c r="A3575" s="5"/>
      <c r="B3575" s="5"/>
      <c r="C3575" s="5"/>
      <c r="D3575" s="5"/>
      <c r="E3575" s="62"/>
      <c r="F3575" s="62"/>
      <c r="G3575" s="62"/>
      <c r="H3575" s="130"/>
      <c r="I3575" s="117"/>
      <c r="J3575" s="117"/>
      <c r="K3575" s="117"/>
      <c r="L3575" s="117"/>
      <c r="M3575" s="117"/>
      <c r="N3575" s="117"/>
      <c r="O3575" s="117"/>
      <c r="P3575" s="117"/>
      <c r="Q3575" s="117"/>
      <c r="R3575" s="117"/>
      <c r="S3575" s="117"/>
      <c r="T3575" s="117"/>
      <c r="U3575" s="117"/>
      <c r="V3575" s="117"/>
      <c r="W3575" s="117"/>
      <c r="X3575" s="117"/>
      <c r="Y3575" s="117"/>
      <c r="Z3575" s="117"/>
      <c r="AA3575" s="117"/>
      <c r="AB3575" s="117"/>
      <c r="AC3575" s="117"/>
      <c r="AD3575" s="117"/>
      <c r="AE3575" s="117"/>
      <c r="AF3575" s="5"/>
    </row>
    <row r="3576" ht="14.25" customHeight="1">
      <c r="A3576" s="5"/>
      <c r="B3576" s="5"/>
      <c r="C3576" s="5"/>
      <c r="D3576" s="5"/>
      <c r="E3576" s="62"/>
      <c r="F3576" s="62"/>
      <c r="G3576" s="62"/>
      <c r="H3576" s="130"/>
      <c r="I3576" s="117"/>
      <c r="J3576" s="117"/>
      <c r="K3576" s="117"/>
      <c r="L3576" s="117"/>
      <c r="M3576" s="117"/>
      <c r="N3576" s="117"/>
      <c r="O3576" s="117"/>
      <c r="P3576" s="117"/>
      <c r="Q3576" s="117"/>
      <c r="R3576" s="117"/>
      <c r="S3576" s="117"/>
      <c r="T3576" s="117"/>
      <c r="U3576" s="117"/>
      <c r="V3576" s="117"/>
      <c r="W3576" s="117"/>
      <c r="X3576" s="117"/>
      <c r="Y3576" s="117"/>
      <c r="Z3576" s="117"/>
      <c r="AA3576" s="117"/>
      <c r="AB3576" s="117"/>
      <c r="AC3576" s="117"/>
      <c r="AD3576" s="117"/>
      <c r="AE3576" s="117"/>
      <c r="AF3576" s="5"/>
    </row>
    <row r="3577" ht="14.25" customHeight="1">
      <c r="A3577" s="5"/>
      <c r="B3577" s="5"/>
      <c r="C3577" s="5"/>
      <c r="D3577" s="5"/>
      <c r="E3577" s="62"/>
      <c r="F3577" s="62"/>
      <c r="G3577" s="62"/>
      <c r="H3577" s="130"/>
      <c r="I3577" s="117"/>
      <c r="J3577" s="117"/>
      <c r="K3577" s="117"/>
      <c r="L3577" s="117"/>
      <c r="M3577" s="117"/>
      <c r="N3577" s="117"/>
      <c r="O3577" s="117"/>
      <c r="P3577" s="117"/>
      <c r="Q3577" s="117"/>
      <c r="R3577" s="117"/>
      <c r="S3577" s="117"/>
      <c r="T3577" s="117"/>
      <c r="U3577" s="117"/>
      <c r="V3577" s="117"/>
      <c r="W3577" s="117"/>
      <c r="X3577" s="117"/>
      <c r="Y3577" s="117"/>
      <c r="Z3577" s="117"/>
      <c r="AA3577" s="117"/>
      <c r="AB3577" s="117"/>
      <c r="AC3577" s="117"/>
      <c r="AD3577" s="117"/>
      <c r="AE3577" s="117"/>
      <c r="AF3577" s="5"/>
    </row>
    <row r="3578" ht="14.25" customHeight="1">
      <c r="A3578" s="5"/>
      <c r="B3578" s="5"/>
      <c r="C3578" s="5"/>
      <c r="D3578" s="5"/>
      <c r="E3578" s="62"/>
      <c r="F3578" s="62"/>
      <c r="G3578" s="62"/>
      <c r="H3578" s="130"/>
      <c r="I3578" s="117"/>
      <c r="J3578" s="117"/>
      <c r="K3578" s="117"/>
      <c r="L3578" s="117"/>
      <c r="M3578" s="117"/>
      <c r="N3578" s="117"/>
      <c r="O3578" s="117"/>
      <c r="P3578" s="117"/>
      <c r="Q3578" s="117"/>
      <c r="R3578" s="117"/>
      <c r="S3578" s="117"/>
      <c r="T3578" s="117"/>
      <c r="U3578" s="117"/>
      <c r="V3578" s="117"/>
      <c r="W3578" s="117"/>
      <c r="X3578" s="117"/>
      <c r="Y3578" s="117"/>
      <c r="Z3578" s="117"/>
      <c r="AA3578" s="117"/>
      <c r="AB3578" s="117"/>
      <c r="AC3578" s="117"/>
      <c r="AD3578" s="117"/>
      <c r="AE3578" s="117"/>
      <c r="AF3578" s="5"/>
    </row>
    <row r="3579" ht="14.25" customHeight="1">
      <c r="A3579" s="5"/>
      <c r="B3579" s="5"/>
      <c r="C3579" s="5"/>
      <c r="D3579" s="5"/>
      <c r="E3579" s="62"/>
      <c r="F3579" s="62"/>
      <c r="G3579" s="62"/>
      <c r="H3579" s="130"/>
      <c r="I3579" s="117"/>
      <c r="J3579" s="117"/>
      <c r="K3579" s="117"/>
      <c r="L3579" s="117"/>
      <c r="M3579" s="117"/>
      <c r="N3579" s="117"/>
      <c r="O3579" s="117"/>
      <c r="P3579" s="117"/>
      <c r="Q3579" s="117"/>
      <c r="R3579" s="117"/>
      <c r="S3579" s="117"/>
      <c r="T3579" s="117"/>
      <c r="U3579" s="117"/>
      <c r="V3579" s="117"/>
      <c r="W3579" s="117"/>
      <c r="X3579" s="117"/>
      <c r="Y3579" s="117"/>
      <c r="Z3579" s="117"/>
      <c r="AA3579" s="117"/>
      <c r="AB3579" s="117"/>
      <c r="AC3579" s="117"/>
      <c r="AD3579" s="117"/>
      <c r="AE3579" s="117"/>
      <c r="AF3579" s="5"/>
    </row>
    <row r="3580" ht="14.25" customHeight="1">
      <c r="A3580" s="5"/>
      <c r="B3580" s="5"/>
      <c r="C3580" s="5"/>
      <c r="D3580" s="5"/>
      <c r="E3580" s="62"/>
      <c r="F3580" s="62"/>
      <c r="G3580" s="62"/>
      <c r="H3580" s="130"/>
      <c r="I3580" s="117"/>
      <c r="J3580" s="117"/>
      <c r="K3580" s="117"/>
      <c r="L3580" s="117"/>
      <c r="M3580" s="117"/>
      <c r="N3580" s="117"/>
      <c r="O3580" s="117"/>
      <c r="P3580" s="117"/>
      <c r="Q3580" s="117"/>
      <c r="R3580" s="117"/>
      <c r="S3580" s="117"/>
      <c r="T3580" s="117"/>
      <c r="U3580" s="117"/>
      <c r="V3580" s="117"/>
      <c r="W3580" s="117"/>
      <c r="X3580" s="117"/>
      <c r="Y3580" s="117"/>
      <c r="Z3580" s="117"/>
      <c r="AA3580" s="117"/>
      <c r="AB3580" s="117"/>
      <c r="AC3580" s="117"/>
      <c r="AD3580" s="117"/>
      <c r="AE3580" s="117"/>
      <c r="AF3580" s="5"/>
    </row>
    <row r="3581" ht="14.25" customHeight="1">
      <c r="A3581" s="5"/>
      <c r="B3581" s="5"/>
      <c r="C3581" s="5"/>
      <c r="D3581" s="5"/>
      <c r="E3581" s="62"/>
      <c r="F3581" s="62"/>
      <c r="G3581" s="62"/>
      <c r="H3581" s="130"/>
      <c r="I3581" s="117"/>
      <c r="J3581" s="117"/>
      <c r="K3581" s="117"/>
      <c r="L3581" s="117"/>
      <c r="M3581" s="117"/>
      <c r="N3581" s="117"/>
      <c r="O3581" s="117"/>
      <c r="P3581" s="117"/>
      <c r="Q3581" s="117"/>
      <c r="R3581" s="117"/>
      <c r="S3581" s="117"/>
      <c r="T3581" s="117"/>
      <c r="U3581" s="117"/>
      <c r="V3581" s="117"/>
      <c r="W3581" s="117"/>
      <c r="X3581" s="117"/>
      <c r="Y3581" s="117"/>
      <c r="Z3581" s="117"/>
      <c r="AA3581" s="117"/>
      <c r="AB3581" s="117"/>
      <c r="AC3581" s="117"/>
      <c r="AD3581" s="117"/>
      <c r="AE3581" s="117"/>
      <c r="AF3581" s="5"/>
    </row>
    <row r="3582" ht="14.25" customHeight="1">
      <c r="A3582" s="5"/>
      <c r="B3582" s="5"/>
      <c r="C3582" s="5"/>
      <c r="D3582" s="5"/>
      <c r="E3582" s="62"/>
      <c r="F3582" s="62"/>
      <c r="G3582" s="62"/>
      <c r="H3582" s="130"/>
      <c r="I3582" s="117"/>
      <c r="J3582" s="117"/>
      <c r="K3582" s="117"/>
      <c r="L3582" s="117"/>
      <c r="M3582" s="117"/>
      <c r="N3582" s="117"/>
      <c r="O3582" s="117"/>
      <c r="P3582" s="117"/>
      <c r="Q3582" s="117"/>
      <c r="R3582" s="117"/>
      <c r="S3582" s="117"/>
      <c r="T3582" s="117"/>
      <c r="U3582" s="117"/>
      <c r="V3582" s="117"/>
      <c r="W3582" s="117"/>
      <c r="X3582" s="117"/>
      <c r="Y3582" s="117"/>
      <c r="Z3582" s="117"/>
      <c r="AA3582" s="117"/>
      <c r="AB3582" s="117"/>
      <c r="AC3582" s="117"/>
      <c r="AD3582" s="117"/>
      <c r="AE3582" s="117"/>
      <c r="AF3582" s="5"/>
    </row>
    <row r="3583" ht="14.25" customHeight="1">
      <c r="A3583" s="5"/>
      <c r="B3583" s="5"/>
      <c r="C3583" s="5"/>
      <c r="D3583" s="5"/>
      <c r="E3583" s="62"/>
      <c r="F3583" s="62"/>
      <c r="G3583" s="62"/>
      <c r="H3583" s="130"/>
      <c r="I3583" s="117"/>
      <c r="J3583" s="117"/>
      <c r="K3583" s="117"/>
      <c r="L3583" s="117"/>
      <c r="M3583" s="117"/>
      <c r="N3583" s="117"/>
      <c r="O3583" s="117"/>
      <c r="P3583" s="117"/>
      <c r="Q3583" s="117"/>
      <c r="R3583" s="117"/>
      <c r="S3583" s="117"/>
      <c r="T3583" s="117"/>
      <c r="U3583" s="117"/>
      <c r="V3583" s="117"/>
      <c r="W3583" s="117"/>
      <c r="X3583" s="117"/>
      <c r="Y3583" s="117"/>
      <c r="Z3583" s="117"/>
      <c r="AA3583" s="117"/>
      <c r="AB3583" s="117"/>
      <c r="AC3583" s="117"/>
      <c r="AD3583" s="117"/>
      <c r="AE3583" s="117"/>
      <c r="AF3583" s="5"/>
    </row>
    <row r="3584" ht="14.25" customHeight="1">
      <c r="A3584" s="5"/>
      <c r="B3584" s="5"/>
      <c r="C3584" s="5"/>
      <c r="D3584" s="5"/>
      <c r="E3584" s="62"/>
      <c r="F3584" s="62"/>
      <c r="G3584" s="62"/>
      <c r="H3584" s="130"/>
      <c r="I3584" s="117"/>
      <c r="J3584" s="117"/>
      <c r="K3584" s="117"/>
      <c r="L3584" s="117"/>
      <c r="M3584" s="117"/>
      <c r="N3584" s="117"/>
      <c r="O3584" s="117"/>
      <c r="P3584" s="117"/>
      <c r="Q3584" s="117"/>
      <c r="R3584" s="117"/>
      <c r="S3584" s="117"/>
      <c r="T3584" s="117"/>
      <c r="U3584" s="117"/>
      <c r="V3584" s="117"/>
      <c r="W3584" s="117"/>
      <c r="X3584" s="117"/>
      <c r="Y3584" s="117"/>
      <c r="Z3584" s="117"/>
      <c r="AA3584" s="117"/>
      <c r="AB3584" s="117"/>
      <c r="AC3584" s="117"/>
      <c r="AD3584" s="117"/>
      <c r="AE3584" s="117"/>
      <c r="AF3584" s="5"/>
    </row>
    <row r="3585" ht="14.25" customHeight="1">
      <c r="A3585" s="5"/>
      <c r="B3585" s="5"/>
      <c r="C3585" s="5"/>
      <c r="D3585" s="5"/>
      <c r="E3585" s="62"/>
      <c r="F3585" s="62"/>
      <c r="G3585" s="62"/>
      <c r="H3585" s="130"/>
      <c r="I3585" s="117"/>
      <c r="J3585" s="117"/>
      <c r="K3585" s="117"/>
      <c r="L3585" s="117"/>
      <c r="M3585" s="117"/>
      <c r="N3585" s="117"/>
      <c r="O3585" s="117"/>
      <c r="P3585" s="117"/>
      <c r="Q3585" s="117"/>
      <c r="R3585" s="117"/>
      <c r="S3585" s="117"/>
      <c r="T3585" s="117"/>
      <c r="U3585" s="117"/>
      <c r="V3585" s="117"/>
      <c r="W3585" s="117"/>
      <c r="X3585" s="117"/>
      <c r="Y3585" s="117"/>
      <c r="Z3585" s="117"/>
      <c r="AA3585" s="117"/>
      <c r="AB3585" s="117"/>
      <c r="AC3585" s="117"/>
      <c r="AD3585" s="117"/>
      <c r="AE3585" s="117"/>
      <c r="AF3585" s="5"/>
    </row>
    <row r="3586" ht="14.25" customHeight="1">
      <c r="A3586" s="5"/>
      <c r="B3586" s="5"/>
      <c r="C3586" s="5"/>
      <c r="D3586" s="5"/>
      <c r="E3586" s="62"/>
      <c r="F3586" s="62"/>
      <c r="G3586" s="62"/>
      <c r="H3586" s="130"/>
      <c r="I3586" s="117"/>
      <c r="J3586" s="117"/>
      <c r="K3586" s="117"/>
      <c r="L3586" s="117"/>
      <c r="M3586" s="117"/>
      <c r="N3586" s="117"/>
      <c r="O3586" s="117"/>
      <c r="P3586" s="117"/>
      <c r="Q3586" s="117"/>
      <c r="R3586" s="117"/>
      <c r="S3586" s="117"/>
      <c r="T3586" s="117"/>
      <c r="U3586" s="117"/>
      <c r="V3586" s="117"/>
      <c r="W3586" s="117"/>
      <c r="X3586" s="117"/>
      <c r="Y3586" s="117"/>
      <c r="Z3586" s="117"/>
      <c r="AA3586" s="117"/>
      <c r="AB3586" s="117"/>
      <c r="AC3586" s="117"/>
      <c r="AD3586" s="117"/>
      <c r="AE3586" s="117"/>
      <c r="AF3586" s="5"/>
    </row>
    <row r="3587" ht="14.25" customHeight="1">
      <c r="A3587" s="5"/>
      <c r="B3587" s="5"/>
      <c r="C3587" s="5"/>
      <c r="D3587" s="5"/>
      <c r="E3587" s="62"/>
      <c r="F3587" s="62"/>
      <c r="G3587" s="62"/>
      <c r="H3587" s="130"/>
      <c r="I3587" s="117"/>
      <c r="J3587" s="117"/>
      <c r="K3587" s="117"/>
      <c r="L3587" s="117"/>
      <c r="M3587" s="117"/>
      <c r="N3587" s="117"/>
      <c r="O3587" s="117"/>
      <c r="P3587" s="117"/>
      <c r="Q3587" s="117"/>
      <c r="R3587" s="117"/>
      <c r="S3587" s="117"/>
      <c r="T3587" s="117"/>
      <c r="U3587" s="117"/>
      <c r="V3587" s="117"/>
      <c r="W3587" s="117"/>
      <c r="X3587" s="117"/>
      <c r="Y3587" s="117"/>
      <c r="Z3587" s="117"/>
      <c r="AA3587" s="117"/>
      <c r="AB3587" s="117"/>
      <c r="AC3587" s="117"/>
      <c r="AD3587" s="117"/>
      <c r="AE3587" s="117"/>
      <c r="AF3587" s="5"/>
    </row>
    <row r="3588" ht="14.25" customHeight="1">
      <c r="A3588" s="5"/>
      <c r="B3588" s="5"/>
      <c r="C3588" s="5"/>
      <c r="D3588" s="5"/>
      <c r="E3588" s="62"/>
      <c r="F3588" s="62"/>
      <c r="G3588" s="62"/>
      <c r="H3588" s="130"/>
      <c r="I3588" s="117"/>
      <c r="J3588" s="117"/>
      <c r="K3588" s="117"/>
      <c r="L3588" s="117"/>
      <c r="M3588" s="117"/>
      <c r="N3588" s="117"/>
      <c r="O3588" s="117"/>
      <c r="P3588" s="117"/>
      <c r="Q3588" s="117"/>
      <c r="R3588" s="117"/>
      <c r="S3588" s="117"/>
      <c r="T3588" s="117"/>
      <c r="U3588" s="117"/>
      <c r="V3588" s="117"/>
      <c r="W3588" s="117"/>
      <c r="X3588" s="117"/>
      <c r="Y3588" s="117"/>
      <c r="Z3588" s="117"/>
      <c r="AA3588" s="117"/>
      <c r="AB3588" s="117"/>
      <c r="AC3588" s="117"/>
      <c r="AD3588" s="117"/>
      <c r="AE3588" s="117"/>
      <c r="AF3588" s="5"/>
    </row>
    <row r="3589" ht="14.25" customHeight="1">
      <c r="A3589" s="5"/>
      <c r="B3589" s="5"/>
      <c r="C3589" s="5"/>
      <c r="D3589" s="5"/>
      <c r="E3589" s="62"/>
      <c r="F3589" s="62"/>
      <c r="G3589" s="62"/>
      <c r="H3589" s="130"/>
      <c r="I3589" s="117"/>
      <c r="J3589" s="117"/>
      <c r="K3589" s="117"/>
      <c r="L3589" s="117"/>
      <c r="M3589" s="117"/>
      <c r="N3589" s="117"/>
      <c r="O3589" s="117"/>
      <c r="P3589" s="117"/>
      <c r="Q3589" s="117"/>
      <c r="R3589" s="117"/>
      <c r="S3589" s="117"/>
      <c r="T3589" s="117"/>
      <c r="U3589" s="117"/>
      <c r="V3589" s="117"/>
      <c r="W3589" s="117"/>
      <c r="X3589" s="117"/>
      <c r="Y3589" s="117"/>
      <c r="Z3589" s="117"/>
      <c r="AA3589" s="117"/>
      <c r="AB3589" s="117"/>
      <c r="AC3589" s="117"/>
      <c r="AD3589" s="117"/>
      <c r="AE3589" s="117"/>
      <c r="AF3589" s="5"/>
    </row>
    <row r="3590" ht="14.25" customHeight="1">
      <c r="A3590" s="5"/>
      <c r="B3590" s="5"/>
      <c r="C3590" s="5"/>
      <c r="D3590" s="5"/>
      <c r="E3590" s="62"/>
      <c r="F3590" s="62"/>
      <c r="G3590" s="62"/>
      <c r="H3590" s="130"/>
      <c r="I3590" s="117"/>
      <c r="J3590" s="117"/>
      <c r="K3590" s="117"/>
      <c r="L3590" s="117"/>
      <c r="M3590" s="117"/>
      <c r="N3590" s="117"/>
      <c r="O3590" s="117"/>
      <c r="P3590" s="117"/>
      <c r="Q3590" s="117"/>
      <c r="R3590" s="117"/>
      <c r="S3590" s="117"/>
      <c r="T3590" s="117"/>
      <c r="U3590" s="117"/>
      <c r="V3590" s="117"/>
      <c r="W3590" s="117"/>
      <c r="X3590" s="117"/>
      <c r="Y3590" s="117"/>
      <c r="Z3590" s="117"/>
      <c r="AA3590" s="117"/>
      <c r="AB3590" s="117"/>
      <c r="AC3590" s="117"/>
      <c r="AD3590" s="117"/>
      <c r="AE3590" s="117"/>
      <c r="AF3590" s="5"/>
    </row>
    <row r="3591" ht="14.25" customHeight="1">
      <c r="A3591" s="5"/>
      <c r="B3591" s="5"/>
      <c r="C3591" s="5"/>
      <c r="D3591" s="5"/>
      <c r="E3591" s="62"/>
      <c r="F3591" s="62"/>
      <c r="G3591" s="62"/>
      <c r="H3591" s="130"/>
      <c r="I3591" s="117"/>
      <c r="J3591" s="117"/>
      <c r="K3591" s="117"/>
      <c r="L3591" s="117"/>
      <c r="M3591" s="117"/>
      <c r="N3591" s="117"/>
      <c r="O3591" s="117"/>
      <c r="P3591" s="117"/>
      <c r="Q3591" s="117"/>
      <c r="R3591" s="117"/>
      <c r="S3591" s="117"/>
      <c r="T3591" s="117"/>
      <c r="U3591" s="117"/>
      <c r="V3591" s="117"/>
      <c r="W3591" s="117"/>
      <c r="X3591" s="117"/>
      <c r="Y3591" s="117"/>
      <c r="Z3591" s="117"/>
      <c r="AA3591" s="117"/>
      <c r="AB3591" s="117"/>
      <c r="AC3591" s="117"/>
      <c r="AD3591" s="117"/>
      <c r="AE3591" s="117"/>
      <c r="AF3591" s="5"/>
    </row>
    <row r="3592" ht="14.25" customHeight="1">
      <c r="A3592" s="5"/>
      <c r="B3592" s="5"/>
      <c r="C3592" s="5"/>
      <c r="D3592" s="5"/>
      <c r="E3592" s="62"/>
      <c r="F3592" s="62"/>
      <c r="G3592" s="62"/>
      <c r="H3592" s="130"/>
      <c r="I3592" s="117"/>
      <c r="J3592" s="117"/>
      <c r="K3592" s="117"/>
      <c r="L3592" s="117"/>
      <c r="M3592" s="117"/>
      <c r="N3592" s="117"/>
      <c r="O3592" s="117"/>
      <c r="P3592" s="117"/>
      <c r="Q3592" s="117"/>
      <c r="R3592" s="117"/>
      <c r="S3592" s="117"/>
      <c r="T3592" s="117"/>
      <c r="U3592" s="117"/>
      <c r="V3592" s="117"/>
      <c r="W3592" s="117"/>
      <c r="X3592" s="117"/>
      <c r="Y3592" s="117"/>
      <c r="Z3592" s="117"/>
      <c r="AA3592" s="117"/>
      <c r="AB3592" s="117"/>
      <c r="AC3592" s="117"/>
      <c r="AD3592" s="117"/>
      <c r="AE3592" s="117"/>
      <c r="AF3592" s="5"/>
    </row>
    <row r="3593" ht="14.25" customHeight="1">
      <c r="A3593" s="5"/>
      <c r="B3593" s="5"/>
      <c r="C3593" s="5"/>
      <c r="D3593" s="5"/>
      <c r="E3593" s="62"/>
      <c r="F3593" s="62"/>
      <c r="G3593" s="62"/>
      <c r="H3593" s="130"/>
      <c r="I3593" s="117"/>
      <c r="J3593" s="117"/>
      <c r="K3593" s="117"/>
      <c r="L3593" s="117"/>
      <c r="M3593" s="117"/>
      <c r="N3593" s="117"/>
      <c r="O3593" s="117"/>
      <c r="P3593" s="117"/>
      <c r="Q3593" s="117"/>
      <c r="R3593" s="117"/>
      <c r="S3593" s="117"/>
      <c r="T3593" s="117"/>
      <c r="U3593" s="117"/>
      <c r="V3593" s="117"/>
      <c r="W3593" s="117"/>
      <c r="X3593" s="117"/>
      <c r="Y3593" s="117"/>
      <c r="Z3593" s="117"/>
      <c r="AA3593" s="117"/>
      <c r="AB3593" s="117"/>
      <c r="AC3593" s="117"/>
      <c r="AD3593" s="117"/>
      <c r="AE3593" s="117"/>
      <c r="AF3593" s="5"/>
    </row>
    <row r="3594" ht="14.25" customHeight="1">
      <c r="A3594" s="5"/>
      <c r="B3594" s="5"/>
      <c r="C3594" s="5"/>
      <c r="D3594" s="5"/>
      <c r="E3594" s="62"/>
      <c r="F3594" s="62"/>
      <c r="G3594" s="62"/>
      <c r="H3594" s="130"/>
      <c r="I3594" s="117"/>
      <c r="J3594" s="117"/>
      <c r="K3594" s="117"/>
      <c r="L3594" s="117"/>
      <c r="M3594" s="117"/>
      <c r="N3594" s="117"/>
      <c r="O3594" s="117"/>
      <c r="P3594" s="117"/>
      <c r="Q3594" s="117"/>
      <c r="R3594" s="117"/>
      <c r="S3594" s="117"/>
      <c r="T3594" s="117"/>
      <c r="U3594" s="117"/>
      <c r="V3594" s="117"/>
      <c r="W3594" s="117"/>
      <c r="X3594" s="117"/>
      <c r="Y3594" s="117"/>
      <c r="Z3594" s="117"/>
      <c r="AA3594" s="117"/>
      <c r="AB3594" s="117"/>
      <c r="AC3594" s="117"/>
      <c r="AD3594" s="117"/>
      <c r="AE3594" s="117"/>
      <c r="AF3594" s="5"/>
    </row>
    <row r="3595" ht="14.25" customHeight="1">
      <c r="A3595" s="5"/>
      <c r="B3595" s="5"/>
      <c r="C3595" s="5"/>
      <c r="D3595" s="5"/>
      <c r="E3595" s="62"/>
      <c r="F3595" s="62"/>
      <c r="G3595" s="62"/>
      <c r="H3595" s="130"/>
      <c r="I3595" s="117"/>
      <c r="J3595" s="117"/>
      <c r="K3595" s="117"/>
      <c r="L3595" s="117"/>
      <c r="M3595" s="117"/>
      <c r="N3595" s="117"/>
      <c r="O3595" s="117"/>
      <c r="P3595" s="117"/>
      <c r="Q3595" s="117"/>
      <c r="R3595" s="117"/>
      <c r="S3595" s="117"/>
      <c r="T3595" s="117"/>
      <c r="U3595" s="117"/>
      <c r="V3595" s="117"/>
      <c r="W3595" s="117"/>
      <c r="X3595" s="117"/>
      <c r="Y3595" s="117"/>
      <c r="Z3595" s="117"/>
      <c r="AA3595" s="117"/>
      <c r="AB3595" s="117"/>
      <c r="AC3595" s="117"/>
      <c r="AD3595" s="117"/>
      <c r="AE3595" s="117"/>
      <c r="AF3595" s="5"/>
    </row>
    <row r="3596" ht="14.25" customHeight="1">
      <c r="A3596" s="5"/>
      <c r="B3596" s="5"/>
      <c r="C3596" s="5"/>
      <c r="D3596" s="5"/>
      <c r="E3596" s="62"/>
      <c r="F3596" s="62"/>
      <c r="G3596" s="62"/>
      <c r="H3596" s="130"/>
      <c r="I3596" s="117"/>
      <c r="J3596" s="117"/>
      <c r="K3596" s="117"/>
      <c r="L3596" s="117"/>
      <c r="M3596" s="117"/>
      <c r="N3596" s="117"/>
      <c r="O3596" s="117"/>
      <c r="P3596" s="117"/>
      <c r="Q3596" s="117"/>
      <c r="R3596" s="117"/>
      <c r="S3596" s="117"/>
      <c r="T3596" s="117"/>
      <c r="U3596" s="117"/>
      <c r="V3596" s="117"/>
      <c r="W3596" s="117"/>
      <c r="X3596" s="117"/>
      <c r="Y3596" s="117"/>
      <c r="Z3596" s="117"/>
      <c r="AA3596" s="117"/>
      <c r="AB3596" s="117"/>
      <c r="AC3596" s="117"/>
      <c r="AD3596" s="117"/>
      <c r="AE3596" s="117"/>
      <c r="AF3596" s="5"/>
    </row>
    <row r="3597" ht="14.25" customHeight="1">
      <c r="A3597" s="5"/>
      <c r="B3597" s="5"/>
      <c r="C3597" s="5"/>
      <c r="D3597" s="5"/>
      <c r="E3597" s="62"/>
      <c r="F3597" s="62"/>
      <c r="G3597" s="62"/>
      <c r="H3597" s="130"/>
      <c r="I3597" s="117"/>
      <c r="J3597" s="117"/>
      <c r="K3597" s="117"/>
      <c r="L3597" s="117"/>
      <c r="M3597" s="117"/>
      <c r="N3597" s="117"/>
      <c r="O3597" s="117"/>
      <c r="P3597" s="117"/>
      <c r="Q3597" s="117"/>
      <c r="R3597" s="117"/>
      <c r="S3597" s="117"/>
      <c r="T3597" s="117"/>
      <c r="U3597" s="117"/>
      <c r="V3597" s="117"/>
      <c r="W3597" s="117"/>
      <c r="X3597" s="117"/>
      <c r="Y3597" s="117"/>
      <c r="Z3597" s="117"/>
      <c r="AA3597" s="117"/>
      <c r="AB3597" s="117"/>
      <c r="AC3597" s="117"/>
      <c r="AD3597" s="117"/>
      <c r="AE3597" s="117"/>
      <c r="AF3597" s="5"/>
    </row>
    <row r="3598" ht="14.25" customHeight="1">
      <c r="A3598" s="5"/>
      <c r="B3598" s="5"/>
      <c r="C3598" s="5"/>
      <c r="D3598" s="5"/>
      <c r="E3598" s="62"/>
      <c r="F3598" s="62"/>
      <c r="G3598" s="62"/>
      <c r="H3598" s="130"/>
      <c r="I3598" s="117"/>
      <c r="J3598" s="117"/>
      <c r="K3598" s="117"/>
      <c r="L3598" s="117"/>
      <c r="M3598" s="117"/>
      <c r="N3598" s="117"/>
      <c r="O3598" s="117"/>
      <c r="P3598" s="117"/>
      <c r="Q3598" s="117"/>
      <c r="R3598" s="117"/>
      <c r="S3598" s="117"/>
      <c r="T3598" s="117"/>
      <c r="U3598" s="117"/>
      <c r="V3598" s="117"/>
      <c r="W3598" s="117"/>
      <c r="X3598" s="117"/>
      <c r="Y3598" s="117"/>
      <c r="Z3598" s="117"/>
      <c r="AA3598" s="117"/>
      <c r="AB3598" s="117"/>
      <c r="AC3598" s="117"/>
      <c r="AD3598" s="117"/>
      <c r="AE3598" s="117"/>
      <c r="AF3598" s="5"/>
    </row>
    <row r="3599" ht="14.25" customHeight="1">
      <c r="A3599" s="5"/>
      <c r="B3599" s="5"/>
      <c r="C3599" s="5"/>
      <c r="D3599" s="5"/>
      <c r="E3599" s="62"/>
      <c r="F3599" s="62"/>
      <c r="G3599" s="62"/>
      <c r="H3599" s="130"/>
      <c r="I3599" s="117"/>
      <c r="J3599" s="117"/>
      <c r="K3599" s="117"/>
      <c r="L3599" s="117"/>
      <c r="M3599" s="117"/>
      <c r="N3599" s="117"/>
      <c r="O3599" s="117"/>
      <c r="P3599" s="117"/>
      <c r="Q3599" s="117"/>
      <c r="R3599" s="117"/>
      <c r="S3599" s="117"/>
      <c r="T3599" s="117"/>
      <c r="U3599" s="117"/>
      <c r="V3599" s="117"/>
      <c r="W3599" s="117"/>
      <c r="X3599" s="117"/>
      <c r="Y3599" s="117"/>
      <c r="Z3599" s="117"/>
      <c r="AA3599" s="117"/>
      <c r="AB3599" s="117"/>
      <c r="AC3599" s="117"/>
      <c r="AD3599" s="117"/>
      <c r="AE3599" s="117"/>
      <c r="AF3599" s="5"/>
    </row>
    <row r="3600" ht="14.25" customHeight="1">
      <c r="A3600" s="5"/>
      <c r="B3600" s="5"/>
      <c r="C3600" s="5"/>
      <c r="D3600" s="5"/>
      <c r="E3600" s="62"/>
      <c r="F3600" s="62"/>
      <c r="G3600" s="62"/>
      <c r="H3600" s="130"/>
      <c r="I3600" s="117"/>
      <c r="J3600" s="117"/>
      <c r="K3600" s="117"/>
      <c r="L3600" s="117"/>
      <c r="M3600" s="117"/>
      <c r="N3600" s="117"/>
      <c r="O3600" s="117"/>
      <c r="P3600" s="117"/>
      <c r="Q3600" s="117"/>
      <c r="R3600" s="117"/>
      <c r="S3600" s="117"/>
      <c r="T3600" s="117"/>
      <c r="U3600" s="117"/>
      <c r="V3600" s="117"/>
      <c r="W3600" s="117"/>
      <c r="X3600" s="117"/>
      <c r="Y3600" s="117"/>
      <c r="Z3600" s="117"/>
      <c r="AA3600" s="117"/>
      <c r="AB3600" s="117"/>
      <c r="AC3600" s="117"/>
      <c r="AD3600" s="117"/>
      <c r="AE3600" s="117"/>
      <c r="AF3600" s="5"/>
    </row>
    <row r="3601" ht="14.25" customHeight="1">
      <c r="A3601" s="5"/>
      <c r="B3601" s="5"/>
      <c r="C3601" s="5"/>
      <c r="D3601" s="5"/>
      <c r="E3601" s="62"/>
      <c r="F3601" s="62"/>
      <c r="G3601" s="62"/>
      <c r="H3601" s="130"/>
      <c r="I3601" s="117"/>
      <c r="J3601" s="117"/>
      <c r="K3601" s="117"/>
      <c r="L3601" s="117"/>
      <c r="M3601" s="117"/>
      <c r="N3601" s="117"/>
      <c r="O3601" s="117"/>
      <c r="P3601" s="117"/>
      <c r="Q3601" s="117"/>
      <c r="R3601" s="117"/>
      <c r="S3601" s="117"/>
      <c r="T3601" s="117"/>
      <c r="U3601" s="117"/>
      <c r="V3601" s="117"/>
      <c r="W3601" s="117"/>
      <c r="X3601" s="117"/>
      <c r="Y3601" s="117"/>
      <c r="Z3601" s="117"/>
      <c r="AA3601" s="117"/>
      <c r="AB3601" s="117"/>
      <c r="AC3601" s="117"/>
      <c r="AD3601" s="117"/>
      <c r="AE3601" s="117"/>
      <c r="AF3601" s="5"/>
    </row>
    <row r="3602" ht="14.25" customHeight="1">
      <c r="A3602" s="5"/>
      <c r="B3602" s="5"/>
      <c r="C3602" s="5"/>
      <c r="D3602" s="5"/>
      <c r="E3602" s="62"/>
      <c r="F3602" s="62"/>
      <c r="G3602" s="62"/>
      <c r="H3602" s="130"/>
      <c r="I3602" s="117"/>
      <c r="J3602" s="117"/>
      <c r="K3602" s="117"/>
      <c r="L3602" s="117"/>
      <c r="M3602" s="117"/>
      <c r="N3602" s="117"/>
      <c r="O3602" s="117"/>
      <c r="P3602" s="117"/>
      <c r="Q3602" s="117"/>
      <c r="R3602" s="117"/>
      <c r="S3602" s="117"/>
      <c r="T3602" s="117"/>
      <c r="U3602" s="117"/>
      <c r="V3602" s="117"/>
      <c r="W3602" s="117"/>
      <c r="X3602" s="117"/>
      <c r="Y3602" s="117"/>
      <c r="Z3602" s="117"/>
      <c r="AA3602" s="117"/>
      <c r="AB3602" s="117"/>
      <c r="AC3602" s="117"/>
      <c r="AD3602" s="117"/>
      <c r="AE3602" s="117"/>
      <c r="AF3602" s="5"/>
    </row>
    <row r="3603" ht="14.25" customHeight="1">
      <c r="A3603" s="5"/>
      <c r="B3603" s="5"/>
      <c r="C3603" s="5"/>
      <c r="D3603" s="5"/>
      <c r="E3603" s="62"/>
      <c r="F3603" s="62"/>
      <c r="G3603" s="62"/>
      <c r="H3603" s="130"/>
      <c r="I3603" s="117"/>
      <c r="J3603" s="117"/>
      <c r="K3603" s="117"/>
      <c r="L3603" s="117"/>
      <c r="M3603" s="117"/>
      <c r="N3603" s="117"/>
      <c r="O3603" s="117"/>
      <c r="P3603" s="117"/>
      <c r="Q3603" s="117"/>
      <c r="R3603" s="117"/>
      <c r="S3603" s="117"/>
      <c r="T3603" s="117"/>
      <c r="U3603" s="117"/>
      <c r="V3603" s="117"/>
      <c r="W3603" s="117"/>
      <c r="X3603" s="117"/>
      <c r="Y3603" s="117"/>
      <c r="Z3603" s="117"/>
      <c r="AA3603" s="117"/>
      <c r="AB3603" s="117"/>
      <c r="AC3603" s="117"/>
      <c r="AD3603" s="117"/>
      <c r="AE3603" s="117"/>
      <c r="AF3603" s="5"/>
    </row>
    <row r="3604" ht="14.25" customHeight="1">
      <c r="A3604" s="5"/>
      <c r="B3604" s="5"/>
      <c r="C3604" s="5"/>
      <c r="D3604" s="5"/>
      <c r="E3604" s="62"/>
      <c r="F3604" s="62"/>
      <c r="G3604" s="62"/>
      <c r="H3604" s="130"/>
      <c r="I3604" s="117"/>
      <c r="J3604" s="117"/>
      <c r="K3604" s="117"/>
      <c r="L3604" s="117"/>
      <c r="M3604" s="117"/>
      <c r="N3604" s="117"/>
      <c r="O3604" s="117"/>
      <c r="P3604" s="117"/>
      <c r="Q3604" s="117"/>
      <c r="R3604" s="117"/>
      <c r="S3604" s="117"/>
      <c r="T3604" s="117"/>
      <c r="U3604" s="117"/>
      <c r="V3604" s="117"/>
      <c r="W3604" s="117"/>
      <c r="X3604" s="117"/>
      <c r="Y3604" s="117"/>
      <c r="Z3604" s="117"/>
      <c r="AA3604" s="117"/>
      <c r="AB3604" s="117"/>
      <c r="AC3604" s="117"/>
      <c r="AD3604" s="117"/>
      <c r="AE3604" s="117"/>
      <c r="AF3604" s="5"/>
    </row>
    <row r="3605" ht="14.25" customHeight="1">
      <c r="A3605" s="5"/>
      <c r="B3605" s="5"/>
      <c r="C3605" s="5"/>
      <c r="D3605" s="5"/>
      <c r="E3605" s="62"/>
      <c r="F3605" s="62"/>
      <c r="G3605" s="62"/>
      <c r="H3605" s="130"/>
      <c r="I3605" s="117"/>
      <c r="J3605" s="117"/>
      <c r="K3605" s="117"/>
      <c r="L3605" s="117"/>
      <c r="M3605" s="117"/>
      <c r="N3605" s="117"/>
      <c r="O3605" s="117"/>
      <c r="P3605" s="117"/>
      <c r="Q3605" s="117"/>
      <c r="R3605" s="117"/>
      <c r="S3605" s="117"/>
      <c r="T3605" s="117"/>
      <c r="U3605" s="117"/>
      <c r="V3605" s="117"/>
      <c r="W3605" s="117"/>
      <c r="X3605" s="117"/>
      <c r="Y3605" s="117"/>
      <c r="Z3605" s="117"/>
      <c r="AA3605" s="117"/>
      <c r="AB3605" s="117"/>
      <c r="AC3605" s="117"/>
      <c r="AD3605" s="117"/>
      <c r="AE3605" s="117"/>
      <c r="AF3605" s="5"/>
    </row>
    <row r="3606" ht="14.25" customHeight="1">
      <c r="A3606" s="5"/>
      <c r="B3606" s="5"/>
      <c r="C3606" s="5"/>
      <c r="D3606" s="5"/>
      <c r="E3606" s="62"/>
      <c r="F3606" s="62"/>
      <c r="G3606" s="62"/>
      <c r="H3606" s="130"/>
      <c r="I3606" s="117"/>
      <c r="J3606" s="117"/>
      <c r="K3606" s="117"/>
      <c r="L3606" s="117"/>
      <c r="M3606" s="117"/>
      <c r="N3606" s="117"/>
      <c r="O3606" s="117"/>
      <c r="P3606" s="117"/>
      <c r="Q3606" s="117"/>
      <c r="R3606" s="117"/>
      <c r="S3606" s="117"/>
      <c r="T3606" s="117"/>
      <c r="U3606" s="117"/>
      <c r="V3606" s="117"/>
      <c r="W3606" s="117"/>
      <c r="X3606" s="117"/>
      <c r="Y3606" s="117"/>
      <c r="Z3606" s="117"/>
      <c r="AA3606" s="117"/>
      <c r="AB3606" s="117"/>
      <c r="AC3606" s="117"/>
      <c r="AD3606" s="117"/>
      <c r="AE3606" s="117"/>
      <c r="AF3606" s="5"/>
    </row>
    <row r="3607" ht="14.25" customHeight="1">
      <c r="A3607" s="5"/>
      <c r="B3607" s="5"/>
      <c r="C3607" s="5"/>
      <c r="D3607" s="5"/>
      <c r="E3607" s="62"/>
      <c r="F3607" s="62"/>
      <c r="G3607" s="62"/>
      <c r="H3607" s="130"/>
      <c r="I3607" s="117"/>
      <c r="J3607" s="117"/>
      <c r="K3607" s="117"/>
      <c r="L3607" s="117"/>
      <c r="M3607" s="117"/>
      <c r="N3607" s="117"/>
      <c r="O3607" s="117"/>
      <c r="P3607" s="117"/>
      <c r="Q3607" s="117"/>
      <c r="R3607" s="117"/>
      <c r="S3607" s="117"/>
      <c r="T3607" s="117"/>
      <c r="U3607" s="117"/>
      <c r="V3607" s="117"/>
      <c r="W3607" s="117"/>
      <c r="X3607" s="117"/>
      <c r="Y3607" s="117"/>
      <c r="Z3607" s="117"/>
      <c r="AA3607" s="117"/>
      <c r="AB3607" s="117"/>
      <c r="AC3607" s="117"/>
      <c r="AD3607" s="117"/>
      <c r="AE3607" s="117"/>
      <c r="AF3607" s="5"/>
    </row>
    <row r="3608" ht="14.25" customHeight="1">
      <c r="A3608" s="5"/>
      <c r="B3608" s="5"/>
      <c r="C3608" s="5"/>
      <c r="D3608" s="5"/>
      <c r="E3608" s="62"/>
      <c r="F3608" s="62"/>
      <c r="G3608" s="62"/>
      <c r="H3608" s="130"/>
      <c r="I3608" s="117"/>
      <c r="J3608" s="117"/>
      <c r="K3608" s="117"/>
      <c r="L3608" s="117"/>
      <c r="M3608" s="117"/>
      <c r="N3608" s="117"/>
      <c r="O3608" s="117"/>
      <c r="P3608" s="117"/>
      <c r="Q3608" s="117"/>
      <c r="R3608" s="117"/>
      <c r="S3608" s="117"/>
      <c r="T3608" s="117"/>
      <c r="U3608" s="117"/>
      <c r="V3608" s="117"/>
      <c r="W3608" s="117"/>
      <c r="X3608" s="117"/>
      <c r="Y3608" s="117"/>
      <c r="Z3608" s="117"/>
      <c r="AA3608" s="117"/>
      <c r="AB3608" s="117"/>
      <c r="AC3608" s="117"/>
      <c r="AD3608" s="117"/>
      <c r="AE3608" s="117"/>
      <c r="AF3608" s="5"/>
    </row>
    <row r="3609" ht="14.25" customHeight="1">
      <c r="A3609" s="5"/>
      <c r="B3609" s="5"/>
      <c r="C3609" s="5"/>
      <c r="D3609" s="5"/>
      <c r="E3609" s="62"/>
      <c r="F3609" s="62"/>
      <c r="G3609" s="62"/>
      <c r="H3609" s="130"/>
      <c r="I3609" s="117"/>
      <c r="J3609" s="117"/>
      <c r="K3609" s="117"/>
      <c r="L3609" s="117"/>
      <c r="M3609" s="117"/>
      <c r="N3609" s="117"/>
      <c r="O3609" s="117"/>
      <c r="P3609" s="117"/>
      <c r="Q3609" s="117"/>
      <c r="R3609" s="117"/>
      <c r="S3609" s="117"/>
      <c r="T3609" s="117"/>
      <c r="U3609" s="117"/>
      <c r="V3609" s="117"/>
      <c r="W3609" s="117"/>
      <c r="X3609" s="117"/>
      <c r="Y3609" s="117"/>
      <c r="Z3609" s="117"/>
      <c r="AA3609" s="117"/>
      <c r="AB3609" s="117"/>
      <c r="AC3609" s="117"/>
      <c r="AD3609" s="117"/>
      <c r="AE3609" s="117"/>
      <c r="AF3609" s="5"/>
    </row>
    <row r="3610" ht="14.25" customHeight="1">
      <c r="A3610" s="5"/>
      <c r="B3610" s="5"/>
      <c r="C3610" s="5"/>
      <c r="D3610" s="5"/>
      <c r="E3610" s="62"/>
      <c r="F3610" s="62"/>
      <c r="G3610" s="62"/>
      <c r="H3610" s="130"/>
      <c r="I3610" s="117"/>
      <c r="J3610" s="117"/>
      <c r="K3610" s="117"/>
      <c r="L3610" s="117"/>
      <c r="M3610" s="117"/>
      <c r="N3610" s="117"/>
      <c r="O3610" s="117"/>
      <c r="P3610" s="117"/>
      <c r="Q3610" s="117"/>
      <c r="R3610" s="117"/>
      <c r="S3610" s="117"/>
      <c r="T3610" s="117"/>
      <c r="U3610" s="117"/>
      <c r="V3610" s="117"/>
      <c r="W3610" s="117"/>
      <c r="X3610" s="117"/>
      <c r="Y3610" s="117"/>
      <c r="Z3610" s="117"/>
      <c r="AA3610" s="117"/>
      <c r="AB3610" s="117"/>
      <c r="AC3610" s="117"/>
      <c r="AD3610" s="117"/>
      <c r="AE3610" s="117"/>
      <c r="AF3610" s="5"/>
    </row>
    <row r="3611" ht="14.25" customHeight="1">
      <c r="A3611" s="5"/>
      <c r="B3611" s="5"/>
      <c r="C3611" s="5"/>
      <c r="D3611" s="5"/>
      <c r="E3611" s="62"/>
      <c r="F3611" s="62"/>
      <c r="G3611" s="62"/>
      <c r="H3611" s="130"/>
      <c r="I3611" s="117"/>
      <c r="J3611" s="117"/>
      <c r="K3611" s="117"/>
      <c r="L3611" s="117"/>
      <c r="M3611" s="117"/>
      <c r="N3611" s="117"/>
      <c r="O3611" s="117"/>
      <c r="P3611" s="117"/>
      <c r="Q3611" s="117"/>
      <c r="R3611" s="117"/>
      <c r="S3611" s="117"/>
      <c r="T3611" s="117"/>
      <c r="U3611" s="117"/>
      <c r="V3611" s="117"/>
      <c r="W3611" s="117"/>
      <c r="X3611" s="117"/>
      <c r="Y3611" s="117"/>
      <c r="Z3611" s="117"/>
      <c r="AA3611" s="117"/>
      <c r="AB3611" s="117"/>
      <c r="AC3611" s="117"/>
      <c r="AD3611" s="117"/>
      <c r="AE3611" s="117"/>
      <c r="AF3611" s="5"/>
    </row>
    <row r="3612" ht="14.25" customHeight="1">
      <c r="A3612" s="5"/>
      <c r="B3612" s="5"/>
      <c r="C3612" s="5"/>
      <c r="D3612" s="5"/>
      <c r="E3612" s="62"/>
      <c r="F3612" s="62"/>
      <c r="G3612" s="62"/>
      <c r="H3612" s="130"/>
      <c r="I3612" s="117"/>
      <c r="J3612" s="117"/>
      <c r="K3612" s="117"/>
      <c r="L3612" s="117"/>
      <c r="M3612" s="117"/>
      <c r="N3612" s="117"/>
      <c r="O3612" s="117"/>
      <c r="P3612" s="117"/>
      <c r="Q3612" s="117"/>
      <c r="R3612" s="117"/>
      <c r="S3612" s="117"/>
      <c r="T3612" s="117"/>
      <c r="U3612" s="117"/>
      <c r="V3612" s="117"/>
      <c r="W3612" s="117"/>
      <c r="X3612" s="117"/>
      <c r="Y3612" s="117"/>
      <c r="Z3612" s="117"/>
      <c r="AA3612" s="117"/>
      <c r="AB3612" s="117"/>
      <c r="AC3612" s="117"/>
      <c r="AD3612" s="117"/>
      <c r="AE3612" s="117"/>
      <c r="AF3612" s="5"/>
    </row>
    <row r="3613" ht="14.25" customHeight="1">
      <c r="A3613" s="5"/>
      <c r="B3613" s="5"/>
      <c r="C3613" s="5"/>
      <c r="D3613" s="5"/>
      <c r="E3613" s="62"/>
      <c r="F3613" s="62"/>
      <c r="G3613" s="62"/>
      <c r="H3613" s="130"/>
      <c r="I3613" s="117"/>
      <c r="J3613" s="117"/>
      <c r="K3613" s="117"/>
      <c r="L3613" s="117"/>
      <c r="M3613" s="117"/>
      <c r="N3613" s="117"/>
      <c r="O3613" s="117"/>
      <c r="P3613" s="117"/>
      <c r="Q3613" s="117"/>
      <c r="R3613" s="117"/>
      <c r="S3613" s="117"/>
      <c r="T3613" s="117"/>
      <c r="U3613" s="117"/>
      <c r="V3613" s="117"/>
      <c r="W3613" s="117"/>
      <c r="X3613" s="117"/>
      <c r="Y3613" s="117"/>
      <c r="Z3613" s="117"/>
      <c r="AA3613" s="117"/>
      <c r="AB3613" s="117"/>
      <c r="AC3613" s="117"/>
      <c r="AD3613" s="117"/>
      <c r="AE3613" s="117"/>
      <c r="AF3613" s="5"/>
    </row>
    <row r="3614" ht="14.25" customHeight="1">
      <c r="A3614" s="5"/>
      <c r="B3614" s="5"/>
      <c r="C3614" s="5"/>
      <c r="D3614" s="5"/>
      <c r="E3614" s="62"/>
      <c r="F3614" s="62"/>
      <c r="G3614" s="62"/>
      <c r="H3614" s="130"/>
      <c r="I3614" s="117"/>
      <c r="J3614" s="117"/>
      <c r="K3614" s="117"/>
      <c r="L3614" s="117"/>
      <c r="M3614" s="117"/>
      <c r="N3614" s="117"/>
      <c r="O3614" s="117"/>
      <c r="P3614" s="117"/>
      <c r="Q3614" s="117"/>
      <c r="R3614" s="117"/>
      <c r="S3614" s="117"/>
      <c r="T3614" s="117"/>
      <c r="U3614" s="117"/>
      <c r="V3614" s="117"/>
      <c r="W3614" s="117"/>
      <c r="X3614" s="117"/>
      <c r="Y3614" s="117"/>
      <c r="Z3614" s="117"/>
      <c r="AA3614" s="117"/>
      <c r="AB3614" s="117"/>
      <c r="AC3614" s="117"/>
      <c r="AD3614" s="117"/>
      <c r="AE3614" s="117"/>
      <c r="AF3614" s="5"/>
    </row>
    <row r="3615" ht="14.25" customHeight="1">
      <c r="A3615" s="5"/>
      <c r="B3615" s="5"/>
      <c r="C3615" s="5"/>
      <c r="D3615" s="5"/>
      <c r="E3615" s="62"/>
      <c r="F3615" s="62"/>
      <c r="G3615" s="62"/>
      <c r="H3615" s="130"/>
      <c r="I3615" s="117"/>
      <c r="J3615" s="117"/>
      <c r="K3615" s="117"/>
      <c r="L3615" s="117"/>
      <c r="M3615" s="117"/>
      <c r="N3615" s="117"/>
      <c r="O3615" s="117"/>
      <c r="P3615" s="117"/>
      <c r="Q3615" s="117"/>
      <c r="R3615" s="117"/>
      <c r="S3615" s="117"/>
      <c r="T3615" s="117"/>
      <c r="U3615" s="117"/>
      <c r="V3615" s="117"/>
      <c r="W3615" s="117"/>
      <c r="X3615" s="117"/>
      <c r="Y3615" s="117"/>
      <c r="Z3615" s="117"/>
      <c r="AA3615" s="117"/>
      <c r="AB3615" s="117"/>
      <c r="AC3615" s="117"/>
      <c r="AD3615" s="117"/>
      <c r="AE3615" s="117"/>
      <c r="AF3615" s="5"/>
    </row>
    <row r="3616" ht="14.25" customHeight="1">
      <c r="A3616" s="5"/>
      <c r="B3616" s="5"/>
      <c r="C3616" s="5"/>
      <c r="D3616" s="5"/>
      <c r="E3616" s="62"/>
      <c r="F3616" s="62"/>
      <c r="G3616" s="62"/>
      <c r="H3616" s="130"/>
      <c r="I3616" s="117"/>
      <c r="J3616" s="117"/>
      <c r="K3616" s="117"/>
      <c r="L3616" s="117"/>
      <c r="M3616" s="117"/>
      <c r="N3616" s="117"/>
      <c r="O3616" s="117"/>
      <c r="P3616" s="117"/>
      <c r="Q3616" s="117"/>
      <c r="R3616" s="117"/>
      <c r="S3616" s="117"/>
      <c r="T3616" s="117"/>
      <c r="U3616" s="117"/>
      <c r="V3616" s="117"/>
      <c r="W3616" s="117"/>
      <c r="X3616" s="117"/>
      <c r="Y3616" s="117"/>
      <c r="Z3616" s="117"/>
      <c r="AA3616" s="117"/>
      <c r="AB3616" s="117"/>
      <c r="AC3616" s="117"/>
      <c r="AD3616" s="117"/>
      <c r="AE3616" s="117"/>
      <c r="AF3616" s="5"/>
    </row>
    <row r="3617" ht="14.25" customHeight="1">
      <c r="A3617" s="5"/>
      <c r="B3617" s="5"/>
      <c r="C3617" s="5"/>
      <c r="D3617" s="5"/>
      <c r="E3617" s="62"/>
      <c r="F3617" s="62"/>
      <c r="G3617" s="62"/>
      <c r="H3617" s="130"/>
      <c r="I3617" s="117"/>
      <c r="J3617" s="117"/>
      <c r="K3617" s="117"/>
      <c r="L3617" s="117"/>
      <c r="M3617" s="117"/>
      <c r="N3617" s="117"/>
      <c r="O3617" s="117"/>
      <c r="P3617" s="117"/>
      <c r="Q3617" s="117"/>
      <c r="R3617" s="117"/>
      <c r="S3617" s="117"/>
      <c r="T3617" s="117"/>
      <c r="U3617" s="117"/>
      <c r="V3617" s="117"/>
      <c r="W3617" s="117"/>
      <c r="X3617" s="117"/>
      <c r="Y3617" s="117"/>
      <c r="Z3617" s="117"/>
      <c r="AA3617" s="117"/>
      <c r="AB3617" s="117"/>
      <c r="AC3617" s="117"/>
      <c r="AD3617" s="117"/>
      <c r="AE3617" s="117"/>
      <c r="AF3617" s="5"/>
    </row>
    <row r="3618" ht="14.25" customHeight="1">
      <c r="A3618" s="5"/>
      <c r="B3618" s="5"/>
      <c r="C3618" s="5"/>
      <c r="D3618" s="5"/>
      <c r="E3618" s="62"/>
      <c r="F3618" s="62"/>
      <c r="G3618" s="62"/>
      <c r="H3618" s="130"/>
      <c r="I3618" s="117"/>
      <c r="J3618" s="117"/>
      <c r="K3618" s="117"/>
      <c r="L3618" s="117"/>
      <c r="M3618" s="117"/>
      <c r="N3618" s="117"/>
      <c r="O3618" s="117"/>
      <c r="P3618" s="117"/>
      <c r="Q3618" s="117"/>
      <c r="R3618" s="117"/>
      <c r="S3618" s="117"/>
      <c r="T3618" s="117"/>
      <c r="U3618" s="117"/>
      <c r="V3618" s="117"/>
      <c r="W3618" s="117"/>
      <c r="X3618" s="117"/>
      <c r="Y3618" s="117"/>
      <c r="Z3618" s="117"/>
      <c r="AA3618" s="117"/>
      <c r="AB3618" s="117"/>
      <c r="AC3618" s="117"/>
      <c r="AD3618" s="117"/>
      <c r="AE3618" s="117"/>
      <c r="AF3618" s="5"/>
    </row>
    <row r="3619" ht="14.25" customHeight="1">
      <c r="A3619" s="5"/>
      <c r="B3619" s="5"/>
      <c r="C3619" s="5"/>
      <c r="D3619" s="5"/>
      <c r="E3619" s="62"/>
      <c r="F3619" s="62"/>
      <c r="G3619" s="62"/>
      <c r="H3619" s="130"/>
      <c r="I3619" s="117"/>
      <c r="J3619" s="117"/>
      <c r="K3619" s="117"/>
      <c r="L3619" s="117"/>
      <c r="M3619" s="117"/>
      <c r="N3619" s="117"/>
      <c r="O3619" s="117"/>
      <c r="P3619" s="117"/>
      <c r="Q3619" s="117"/>
      <c r="R3619" s="117"/>
      <c r="S3619" s="117"/>
      <c r="T3619" s="117"/>
      <c r="U3619" s="117"/>
      <c r="V3619" s="117"/>
      <c r="W3619" s="117"/>
      <c r="X3619" s="117"/>
      <c r="Y3619" s="117"/>
      <c r="Z3619" s="117"/>
      <c r="AA3619" s="117"/>
      <c r="AB3619" s="117"/>
      <c r="AC3619" s="117"/>
      <c r="AD3619" s="117"/>
      <c r="AE3619" s="117"/>
      <c r="AF3619" s="5"/>
    </row>
    <row r="3620" ht="14.25" customHeight="1">
      <c r="A3620" s="5"/>
      <c r="B3620" s="5"/>
      <c r="C3620" s="5"/>
      <c r="D3620" s="5"/>
      <c r="E3620" s="62"/>
      <c r="F3620" s="62"/>
      <c r="G3620" s="62"/>
      <c r="H3620" s="130"/>
      <c r="I3620" s="117"/>
      <c r="J3620" s="117"/>
      <c r="K3620" s="117"/>
      <c r="L3620" s="117"/>
      <c r="M3620" s="117"/>
      <c r="N3620" s="117"/>
      <c r="O3620" s="117"/>
      <c r="P3620" s="117"/>
      <c r="Q3620" s="117"/>
      <c r="R3620" s="117"/>
      <c r="S3620" s="117"/>
      <c r="T3620" s="117"/>
      <c r="U3620" s="117"/>
      <c r="V3620" s="117"/>
      <c r="W3620" s="117"/>
      <c r="X3620" s="117"/>
      <c r="Y3620" s="117"/>
      <c r="Z3620" s="117"/>
      <c r="AA3620" s="117"/>
      <c r="AB3620" s="117"/>
      <c r="AC3620" s="117"/>
      <c r="AD3620" s="117"/>
      <c r="AE3620" s="117"/>
      <c r="AF3620" s="5"/>
    </row>
    <row r="3621" ht="14.25" customHeight="1">
      <c r="A3621" s="5"/>
      <c r="B3621" s="5"/>
      <c r="C3621" s="5"/>
      <c r="D3621" s="5"/>
      <c r="E3621" s="62"/>
      <c r="F3621" s="62"/>
      <c r="G3621" s="62"/>
      <c r="H3621" s="130"/>
      <c r="I3621" s="117"/>
      <c r="J3621" s="117"/>
      <c r="K3621" s="117"/>
      <c r="L3621" s="117"/>
      <c r="M3621" s="117"/>
      <c r="N3621" s="117"/>
      <c r="O3621" s="117"/>
      <c r="P3621" s="117"/>
      <c r="Q3621" s="117"/>
      <c r="R3621" s="117"/>
      <c r="S3621" s="117"/>
      <c r="T3621" s="117"/>
      <c r="U3621" s="117"/>
      <c r="V3621" s="117"/>
      <c r="W3621" s="117"/>
      <c r="X3621" s="117"/>
      <c r="Y3621" s="117"/>
      <c r="Z3621" s="117"/>
      <c r="AA3621" s="117"/>
      <c r="AB3621" s="117"/>
      <c r="AC3621" s="117"/>
      <c r="AD3621" s="117"/>
      <c r="AE3621" s="117"/>
      <c r="AF3621" s="5"/>
    </row>
    <row r="3622" ht="14.25" customHeight="1">
      <c r="A3622" s="5"/>
      <c r="B3622" s="5"/>
      <c r="C3622" s="5"/>
      <c r="D3622" s="5"/>
      <c r="E3622" s="62"/>
      <c r="F3622" s="62"/>
      <c r="G3622" s="62"/>
      <c r="H3622" s="130"/>
      <c r="I3622" s="117"/>
      <c r="J3622" s="117"/>
      <c r="K3622" s="117"/>
      <c r="L3622" s="117"/>
      <c r="M3622" s="117"/>
      <c r="N3622" s="117"/>
      <c r="O3622" s="117"/>
      <c r="P3622" s="117"/>
      <c r="Q3622" s="117"/>
      <c r="R3622" s="117"/>
      <c r="S3622" s="117"/>
      <c r="T3622" s="117"/>
      <c r="U3622" s="117"/>
      <c r="V3622" s="117"/>
      <c r="W3622" s="117"/>
      <c r="X3622" s="117"/>
      <c r="Y3622" s="117"/>
      <c r="Z3622" s="117"/>
      <c r="AA3622" s="117"/>
      <c r="AB3622" s="117"/>
      <c r="AC3622" s="117"/>
      <c r="AD3622" s="117"/>
      <c r="AE3622" s="117"/>
      <c r="AF3622" s="5"/>
    </row>
    <row r="3623" ht="14.25" customHeight="1">
      <c r="A3623" s="5"/>
      <c r="B3623" s="5"/>
      <c r="C3623" s="5"/>
      <c r="D3623" s="5"/>
      <c r="E3623" s="62"/>
      <c r="F3623" s="62"/>
      <c r="G3623" s="62"/>
      <c r="H3623" s="130"/>
      <c r="I3623" s="117"/>
      <c r="J3623" s="117"/>
      <c r="K3623" s="117"/>
      <c r="L3623" s="117"/>
      <c r="M3623" s="117"/>
      <c r="N3623" s="117"/>
      <c r="O3623" s="117"/>
      <c r="P3623" s="117"/>
      <c r="Q3623" s="117"/>
      <c r="R3623" s="117"/>
      <c r="S3623" s="117"/>
      <c r="T3623" s="117"/>
      <c r="U3623" s="117"/>
      <c r="V3623" s="117"/>
      <c r="W3623" s="117"/>
      <c r="X3623" s="117"/>
      <c r="Y3623" s="117"/>
      <c r="Z3623" s="117"/>
      <c r="AA3623" s="117"/>
      <c r="AB3623" s="117"/>
      <c r="AC3623" s="117"/>
      <c r="AD3623" s="117"/>
      <c r="AE3623" s="117"/>
      <c r="AF3623" s="5"/>
    </row>
    <row r="3624" ht="14.25" customHeight="1">
      <c r="A3624" s="5"/>
      <c r="B3624" s="5"/>
      <c r="C3624" s="5"/>
      <c r="D3624" s="5"/>
      <c r="E3624" s="62"/>
      <c r="F3624" s="62"/>
      <c r="G3624" s="62"/>
      <c r="H3624" s="130"/>
      <c r="I3624" s="117"/>
      <c r="J3624" s="117"/>
      <c r="K3624" s="117"/>
      <c r="L3624" s="117"/>
      <c r="M3624" s="117"/>
      <c r="N3624" s="117"/>
      <c r="O3624" s="117"/>
      <c r="P3624" s="117"/>
      <c r="Q3624" s="117"/>
      <c r="R3624" s="117"/>
      <c r="S3624" s="117"/>
      <c r="T3624" s="117"/>
      <c r="U3624" s="117"/>
      <c r="V3624" s="117"/>
      <c r="W3624" s="117"/>
      <c r="X3624" s="117"/>
      <c r="Y3624" s="117"/>
      <c r="Z3624" s="117"/>
      <c r="AA3624" s="117"/>
      <c r="AB3624" s="117"/>
      <c r="AC3624" s="117"/>
      <c r="AD3624" s="117"/>
      <c r="AE3624" s="117"/>
      <c r="AF3624" s="5"/>
    </row>
    <row r="3625" ht="14.25" customHeight="1">
      <c r="A3625" s="5"/>
      <c r="B3625" s="5"/>
      <c r="C3625" s="5"/>
      <c r="D3625" s="5"/>
      <c r="E3625" s="62"/>
      <c r="F3625" s="62"/>
      <c r="G3625" s="62"/>
      <c r="H3625" s="130"/>
      <c r="I3625" s="117"/>
      <c r="J3625" s="117"/>
      <c r="K3625" s="117"/>
      <c r="L3625" s="117"/>
      <c r="M3625" s="117"/>
      <c r="N3625" s="117"/>
      <c r="O3625" s="117"/>
      <c r="P3625" s="117"/>
      <c r="Q3625" s="117"/>
      <c r="R3625" s="117"/>
      <c r="S3625" s="117"/>
      <c r="T3625" s="117"/>
      <c r="U3625" s="117"/>
      <c r="V3625" s="117"/>
      <c r="W3625" s="117"/>
      <c r="X3625" s="117"/>
      <c r="Y3625" s="117"/>
      <c r="Z3625" s="117"/>
      <c r="AA3625" s="117"/>
      <c r="AB3625" s="117"/>
      <c r="AC3625" s="117"/>
      <c r="AD3625" s="117"/>
      <c r="AE3625" s="117"/>
      <c r="AF3625" s="5"/>
    </row>
    <row r="3626" ht="14.25" customHeight="1">
      <c r="A3626" s="5"/>
      <c r="B3626" s="5"/>
      <c r="C3626" s="5"/>
      <c r="D3626" s="5"/>
      <c r="E3626" s="62"/>
      <c r="F3626" s="62"/>
      <c r="G3626" s="62"/>
      <c r="H3626" s="130"/>
      <c r="I3626" s="117"/>
      <c r="J3626" s="117"/>
      <c r="K3626" s="117"/>
      <c r="L3626" s="117"/>
      <c r="M3626" s="117"/>
      <c r="N3626" s="117"/>
      <c r="O3626" s="117"/>
      <c r="P3626" s="117"/>
      <c r="Q3626" s="117"/>
      <c r="R3626" s="117"/>
      <c r="S3626" s="117"/>
      <c r="T3626" s="117"/>
      <c r="U3626" s="117"/>
      <c r="V3626" s="117"/>
      <c r="W3626" s="117"/>
      <c r="X3626" s="117"/>
      <c r="Y3626" s="117"/>
      <c r="Z3626" s="117"/>
      <c r="AA3626" s="117"/>
      <c r="AB3626" s="117"/>
      <c r="AC3626" s="117"/>
      <c r="AD3626" s="117"/>
      <c r="AE3626" s="117"/>
      <c r="AF3626" s="5"/>
    </row>
    <row r="3627" ht="14.25" customHeight="1">
      <c r="A3627" s="5"/>
      <c r="B3627" s="5"/>
      <c r="C3627" s="5"/>
      <c r="D3627" s="5"/>
      <c r="E3627" s="62"/>
      <c r="F3627" s="62"/>
      <c r="G3627" s="62"/>
      <c r="H3627" s="130"/>
      <c r="I3627" s="117"/>
      <c r="J3627" s="117"/>
      <c r="K3627" s="117"/>
      <c r="L3627" s="117"/>
      <c r="M3627" s="117"/>
      <c r="N3627" s="117"/>
      <c r="O3627" s="117"/>
      <c r="P3627" s="117"/>
      <c r="Q3627" s="117"/>
      <c r="R3627" s="117"/>
      <c r="S3627" s="117"/>
      <c r="T3627" s="117"/>
      <c r="U3627" s="117"/>
      <c r="V3627" s="117"/>
      <c r="W3627" s="117"/>
      <c r="X3627" s="117"/>
      <c r="Y3627" s="117"/>
      <c r="Z3627" s="117"/>
      <c r="AA3627" s="117"/>
      <c r="AB3627" s="117"/>
      <c r="AC3627" s="117"/>
      <c r="AD3627" s="117"/>
      <c r="AE3627" s="117"/>
      <c r="AF3627" s="5"/>
    </row>
    <row r="3628" ht="14.25" customHeight="1">
      <c r="A3628" s="5"/>
      <c r="B3628" s="5"/>
      <c r="C3628" s="5"/>
      <c r="D3628" s="5"/>
      <c r="E3628" s="62"/>
      <c r="F3628" s="62"/>
      <c r="G3628" s="62"/>
      <c r="H3628" s="130"/>
      <c r="I3628" s="117"/>
      <c r="J3628" s="117"/>
      <c r="K3628" s="117"/>
      <c r="L3628" s="117"/>
      <c r="M3628" s="117"/>
      <c r="N3628" s="117"/>
      <c r="O3628" s="117"/>
      <c r="P3628" s="117"/>
      <c r="Q3628" s="117"/>
      <c r="R3628" s="117"/>
      <c r="S3628" s="117"/>
      <c r="T3628" s="117"/>
      <c r="U3628" s="117"/>
      <c r="V3628" s="117"/>
      <c r="W3628" s="117"/>
      <c r="X3628" s="117"/>
      <c r="Y3628" s="117"/>
      <c r="Z3628" s="117"/>
      <c r="AA3628" s="117"/>
      <c r="AB3628" s="117"/>
      <c r="AC3628" s="117"/>
      <c r="AD3628" s="117"/>
      <c r="AE3628" s="117"/>
      <c r="AF3628" s="5"/>
    </row>
    <row r="3629" ht="14.25" customHeight="1">
      <c r="A3629" s="5"/>
      <c r="B3629" s="5"/>
      <c r="C3629" s="5"/>
      <c r="D3629" s="5"/>
      <c r="E3629" s="62"/>
      <c r="F3629" s="62"/>
      <c r="G3629" s="62"/>
      <c r="H3629" s="130"/>
      <c r="I3629" s="117"/>
      <c r="J3629" s="117"/>
      <c r="K3629" s="117"/>
      <c r="L3629" s="117"/>
      <c r="M3629" s="117"/>
      <c r="N3629" s="117"/>
      <c r="O3629" s="117"/>
      <c r="P3629" s="117"/>
      <c r="Q3629" s="117"/>
      <c r="R3629" s="117"/>
      <c r="S3629" s="117"/>
      <c r="T3629" s="117"/>
      <c r="U3629" s="117"/>
      <c r="V3629" s="117"/>
      <c r="W3629" s="117"/>
      <c r="X3629" s="117"/>
      <c r="Y3629" s="117"/>
      <c r="Z3629" s="117"/>
      <c r="AA3629" s="117"/>
      <c r="AB3629" s="117"/>
      <c r="AC3629" s="117"/>
      <c r="AD3629" s="117"/>
      <c r="AE3629" s="117"/>
      <c r="AF3629" s="5"/>
    </row>
    <row r="3630" ht="14.25" customHeight="1">
      <c r="A3630" s="5"/>
      <c r="B3630" s="5"/>
      <c r="C3630" s="5"/>
      <c r="D3630" s="5"/>
      <c r="E3630" s="62"/>
      <c r="F3630" s="62"/>
      <c r="G3630" s="62"/>
      <c r="H3630" s="130"/>
      <c r="I3630" s="117"/>
      <c r="J3630" s="117"/>
      <c r="K3630" s="117"/>
      <c r="L3630" s="117"/>
      <c r="M3630" s="117"/>
      <c r="N3630" s="117"/>
      <c r="O3630" s="117"/>
      <c r="P3630" s="117"/>
      <c r="Q3630" s="117"/>
      <c r="R3630" s="117"/>
      <c r="S3630" s="117"/>
      <c r="T3630" s="117"/>
      <c r="U3630" s="117"/>
      <c r="V3630" s="117"/>
      <c r="W3630" s="117"/>
      <c r="X3630" s="117"/>
      <c r="Y3630" s="117"/>
      <c r="Z3630" s="117"/>
      <c r="AA3630" s="117"/>
      <c r="AB3630" s="117"/>
      <c r="AC3630" s="117"/>
      <c r="AD3630" s="117"/>
      <c r="AE3630" s="117"/>
      <c r="AF3630" s="5"/>
    </row>
    <row r="3631" ht="14.25" customHeight="1">
      <c r="A3631" s="5"/>
      <c r="B3631" s="5"/>
      <c r="C3631" s="5"/>
      <c r="D3631" s="5"/>
      <c r="E3631" s="62"/>
      <c r="F3631" s="62"/>
      <c r="G3631" s="62"/>
      <c r="H3631" s="130"/>
      <c r="I3631" s="117"/>
      <c r="J3631" s="117"/>
      <c r="K3631" s="117"/>
      <c r="L3631" s="117"/>
      <c r="M3631" s="117"/>
      <c r="N3631" s="117"/>
      <c r="O3631" s="117"/>
      <c r="P3631" s="117"/>
      <c r="Q3631" s="117"/>
      <c r="R3631" s="117"/>
      <c r="S3631" s="117"/>
      <c r="T3631" s="117"/>
      <c r="U3631" s="117"/>
      <c r="V3631" s="117"/>
      <c r="W3631" s="117"/>
      <c r="X3631" s="117"/>
      <c r="Y3631" s="117"/>
      <c r="Z3631" s="117"/>
      <c r="AA3631" s="117"/>
      <c r="AB3631" s="117"/>
      <c r="AC3631" s="117"/>
      <c r="AD3631" s="117"/>
      <c r="AE3631" s="117"/>
      <c r="AF3631" s="5"/>
    </row>
    <row r="3632" ht="14.25" customHeight="1">
      <c r="A3632" s="5"/>
      <c r="B3632" s="5"/>
      <c r="C3632" s="5"/>
      <c r="D3632" s="5"/>
      <c r="E3632" s="62"/>
      <c r="F3632" s="62"/>
      <c r="G3632" s="62"/>
      <c r="H3632" s="130"/>
      <c r="I3632" s="117"/>
      <c r="J3632" s="117"/>
      <c r="K3632" s="117"/>
      <c r="L3632" s="117"/>
      <c r="M3632" s="117"/>
      <c r="N3632" s="117"/>
      <c r="O3632" s="117"/>
      <c r="P3632" s="117"/>
      <c r="Q3632" s="117"/>
      <c r="R3632" s="117"/>
      <c r="S3632" s="117"/>
      <c r="T3632" s="117"/>
      <c r="U3632" s="117"/>
      <c r="V3632" s="117"/>
      <c r="W3632" s="117"/>
      <c r="X3632" s="117"/>
      <c r="Y3632" s="117"/>
      <c r="Z3632" s="117"/>
      <c r="AA3632" s="117"/>
      <c r="AB3632" s="117"/>
      <c r="AC3632" s="117"/>
      <c r="AD3632" s="117"/>
      <c r="AE3632" s="117"/>
      <c r="AF3632" s="5"/>
    </row>
    <row r="3633" ht="14.25" customHeight="1">
      <c r="A3633" s="5"/>
      <c r="B3633" s="5"/>
      <c r="C3633" s="5"/>
      <c r="D3633" s="5"/>
      <c r="E3633" s="62"/>
      <c r="F3633" s="62"/>
      <c r="G3633" s="62"/>
      <c r="H3633" s="130"/>
      <c r="I3633" s="117"/>
      <c r="J3633" s="117"/>
      <c r="K3633" s="117"/>
      <c r="L3633" s="117"/>
      <c r="M3633" s="117"/>
      <c r="N3633" s="117"/>
      <c r="O3633" s="117"/>
      <c r="P3633" s="117"/>
      <c r="Q3633" s="117"/>
      <c r="R3633" s="117"/>
      <c r="S3633" s="117"/>
      <c r="T3633" s="117"/>
      <c r="U3633" s="117"/>
      <c r="V3633" s="117"/>
      <c r="W3633" s="117"/>
      <c r="X3633" s="117"/>
      <c r="Y3633" s="117"/>
      <c r="Z3633" s="117"/>
      <c r="AA3633" s="117"/>
      <c r="AB3633" s="117"/>
      <c r="AC3633" s="117"/>
      <c r="AD3633" s="117"/>
      <c r="AE3633" s="117"/>
      <c r="AF3633" s="5"/>
    </row>
    <row r="3634" ht="14.25" customHeight="1">
      <c r="A3634" s="5"/>
      <c r="B3634" s="5"/>
      <c r="C3634" s="5"/>
      <c r="D3634" s="5"/>
      <c r="E3634" s="62"/>
      <c r="F3634" s="62"/>
      <c r="G3634" s="62"/>
      <c r="H3634" s="130"/>
      <c r="I3634" s="117"/>
      <c r="J3634" s="117"/>
      <c r="K3634" s="117"/>
      <c r="L3634" s="117"/>
      <c r="M3634" s="117"/>
      <c r="N3634" s="117"/>
      <c r="O3634" s="117"/>
      <c r="P3634" s="117"/>
      <c r="Q3634" s="117"/>
      <c r="R3634" s="117"/>
      <c r="S3634" s="117"/>
      <c r="T3634" s="117"/>
      <c r="U3634" s="117"/>
      <c r="V3634" s="117"/>
      <c r="W3634" s="117"/>
      <c r="X3634" s="117"/>
      <c r="Y3634" s="117"/>
      <c r="Z3634" s="117"/>
      <c r="AA3634" s="117"/>
      <c r="AB3634" s="117"/>
      <c r="AC3634" s="117"/>
      <c r="AD3634" s="117"/>
      <c r="AE3634" s="117"/>
      <c r="AF3634" s="5"/>
    </row>
    <row r="3635" ht="14.25" customHeight="1">
      <c r="A3635" s="5"/>
      <c r="B3635" s="5"/>
      <c r="C3635" s="5"/>
      <c r="D3635" s="5"/>
      <c r="E3635" s="62"/>
      <c r="F3635" s="62"/>
      <c r="G3635" s="62"/>
      <c r="H3635" s="130"/>
      <c r="I3635" s="117"/>
      <c r="J3635" s="117"/>
      <c r="K3635" s="117"/>
      <c r="L3635" s="117"/>
      <c r="M3635" s="117"/>
      <c r="N3635" s="117"/>
      <c r="O3635" s="117"/>
      <c r="P3635" s="117"/>
      <c r="Q3635" s="117"/>
      <c r="R3635" s="117"/>
      <c r="S3635" s="117"/>
      <c r="T3635" s="117"/>
      <c r="U3635" s="117"/>
      <c r="V3635" s="117"/>
      <c r="W3635" s="117"/>
      <c r="X3635" s="117"/>
      <c r="Y3635" s="117"/>
      <c r="Z3635" s="117"/>
      <c r="AA3635" s="117"/>
      <c r="AB3635" s="117"/>
      <c r="AC3635" s="117"/>
      <c r="AD3635" s="117"/>
      <c r="AE3635" s="117"/>
      <c r="AF3635" s="5"/>
    </row>
    <row r="3636" ht="14.25" customHeight="1">
      <c r="A3636" s="5"/>
      <c r="B3636" s="5"/>
      <c r="C3636" s="5"/>
      <c r="D3636" s="5"/>
      <c r="E3636" s="62"/>
      <c r="F3636" s="62"/>
      <c r="G3636" s="62"/>
      <c r="H3636" s="130"/>
      <c r="I3636" s="117"/>
      <c r="J3636" s="117"/>
      <c r="K3636" s="117"/>
      <c r="L3636" s="117"/>
      <c r="M3636" s="117"/>
      <c r="N3636" s="117"/>
      <c r="O3636" s="117"/>
      <c r="P3636" s="117"/>
      <c r="Q3636" s="117"/>
      <c r="R3636" s="117"/>
      <c r="S3636" s="117"/>
      <c r="T3636" s="117"/>
      <c r="U3636" s="117"/>
      <c r="V3636" s="117"/>
      <c r="W3636" s="117"/>
      <c r="X3636" s="117"/>
      <c r="Y3636" s="117"/>
      <c r="Z3636" s="117"/>
      <c r="AA3636" s="117"/>
      <c r="AB3636" s="117"/>
      <c r="AC3636" s="117"/>
      <c r="AD3636" s="117"/>
      <c r="AE3636" s="117"/>
      <c r="AF3636" s="5"/>
    </row>
    <row r="3637" ht="14.25" customHeight="1">
      <c r="A3637" s="5"/>
      <c r="B3637" s="5"/>
      <c r="C3637" s="5"/>
      <c r="D3637" s="5"/>
      <c r="E3637" s="62"/>
      <c r="F3637" s="62"/>
      <c r="G3637" s="62"/>
      <c r="H3637" s="130"/>
      <c r="I3637" s="117"/>
      <c r="J3637" s="117"/>
      <c r="K3637" s="117"/>
      <c r="L3637" s="117"/>
      <c r="M3637" s="117"/>
      <c r="N3637" s="117"/>
      <c r="O3637" s="117"/>
      <c r="P3637" s="117"/>
      <c r="Q3637" s="117"/>
      <c r="R3637" s="117"/>
      <c r="S3637" s="117"/>
      <c r="T3637" s="117"/>
      <c r="U3637" s="117"/>
      <c r="V3637" s="117"/>
      <c r="W3637" s="117"/>
      <c r="X3637" s="117"/>
      <c r="Y3637" s="117"/>
      <c r="Z3637" s="117"/>
      <c r="AA3637" s="117"/>
      <c r="AB3637" s="117"/>
      <c r="AC3637" s="117"/>
      <c r="AD3637" s="117"/>
      <c r="AE3637" s="117"/>
      <c r="AF3637" s="5"/>
    </row>
    <row r="3638" ht="14.25" customHeight="1">
      <c r="A3638" s="5"/>
      <c r="B3638" s="5"/>
      <c r="C3638" s="5"/>
      <c r="D3638" s="5"/>
      <c r="E3638" s="62"/>
      <c r="F3638" s="62"/>
      <c r="G3638" s="62"/>
      <c r="H3638" s="130"/>
      <c r="I3638" s="117"/>
      <c r="J3638" s="117"/>
      <c r="K3638" s="117"/>
      <c r="L3638" s="117"/>
      <c r="M3638" s="117"/>
      <c r="N3638" s="117"/>
      <c r="O3638" s="117"/>
      <c r="P3638" s="117"/>
      <c r="Q3638" s="117"/>
      <c r="R3638" s="117"/>
      <c r="S3638" s="117"/>
      <c r="T3638" s="117"/>
      <c r="U3638" s="117"/>
      <c r="V3638" s="117"/>
      <c r="W3638" s="117"/>
      <c r="X3638" s="117"/>
      <c r="Y3638" s="117"/>
      <c r="Z3638" s="117"/>
      <c r="AA3638" s="117"/>
      <c r="AB3638" s="117"/>
      <c r="AC3638" s="117"/>
      <c r="AD3638" s="117"/>
      <c r="AE3638" s="117"/>
      <c r="AF3638" s="5"/>
    </row>
    <row r="3639" ht="14.25" customHeight="1">
      <c r="A3639" s="5"/>
      <c r="B3639" s="5"/>
      <c r="C3639" s="5"/>
      <c r="D3639" s="5"/>
      <c r="E3639" s="62"/>
      <c r="F3639" s="62"/>
      <c r="G3639" s="62"/>
      <c r="H3639" s="130"/>
      <c r="I3639" s="117"/>
      <c r="J3639" s="117"/>
      <c r="K3639" s="117"/>
      <c r="L3639" s="117"/>
      <c r="M3639" s="117"/>
      <c r="N3639" s="117"/>
      <c r="O3639" s="117"/>
      <c r="P3639" s="117"/>
      <c r="Q3639" s="117"/>
      <c r="R3639" s="117"/>
      <c r="S3639" s="117"/>
      <c r="T3639" s="117"/>
      <c r="U3639" s="117"/>
      <c r="V3639" s="117"/>
      <c r="W3639" s="117"/>
      <c r="X3639" s="117"/>
      <c r="Y3639" s="117"/>
      <c r="Z3639" s="117"/>
      <c r="AA3639" s="117"/>
      <c r="AB3639" s="117"/>
      <c r="AC3639" s="117"/>
      <c r="AD3639" s="117"/>
      <c r="AE3639" s="117"/>
      <c r="AF3639" s="5"/>
    </row>
    <row r="3640" ht="14.25" customHeight="1">
      <c r="A3640" s="5"/>
      <c r="B3640" s="5"/>
      <c r="C3640" s="5"/>
      <c r="D3640" s="5"/>
      <c r="E3640" s="62"/>
      <c r="F3640" s="62"/>
      <c r="G3640" s="62"/>
      <c r="H3640" s="130"/>
      <c r="I3640" s="117"/>
      <c r="J3640" s="117"/>
      <c r="K3640" s="117"/>
      <c r="L3640" s="117"/>
      <c r="M3640" s="117"/>
      <c r="N3640" s="117"/>
      <c r="O3640" s="117"/>
      <c r="P3640" s="117"/>
      <c r="Q3640" s="117"/>
      <c r="R3640" s="117"/>
      <c r="S3640" s="117"/>
      <c r="T3640" s="117"/>
      <c r="U3640" s="117"/>
      <c r="V3640" s="117"/>
      <c r="W3640" s="117"/>
      <c r="X3640" s="117"/>
      <c r="Y3640" s="117"/>
      <c r="Z3640" s="117"/>
      <c r="AA3640" s="117"/>
      <c r="AB3640" s="117"/>
      <c r="AC3640" s="117"/>
      <c r="AD3640" s="117"/>
      <c r="AE3640" s="117"/>
      <c r="AF3640" s="5"/>
    </row>
    <row r="3641" ht="14.25" customHeight="1">
      <c r="A3641" s="5"/>
      <c r="B3641" s="5"/>
      <c r="C3641" s="5"/>
      <c r="D3641" s="5"/>
      <c r="E3641" s="62"/>
      <c r="F3641" s="62"/>
      <c r="G3641" s="62"/>
      <c r="H3641" s="130"/>
      <c r="I3641" s="117"/>
      <c r="J3641" s="117"/>
      <c r="K3641" s="117"/>
      <c r="L3641" s="117"/>
      <c r="M3641" s="117"/>
      <c r="N3641" s="117"/>
      <c r="O3641" s="117"/>
      <c r="P3641" s="117"/>
      <c r="Q3641" s="117"/>
      <c r="R3641" s="117"/>
      <c r="S3641" s="117"/>
      <c r="T3641" s="117"/>
      <c r="U3641" s="117"/>
      <c r="V3641" s="117"/>
      <c r="W3641" s="117"/>
      <c r="X3641" s="117"/>
      <c r="Y3641" s="117"/>
      <c r="Z3641" s="117"/>
      <c r="AA3641" s="117"/>
      <c r="AB3641" s="117"/>
      <c r="AC3641" s="117"/>
      <c r="AD3641" s="117"/>
      <c r="AE3641" s="117"/>
      <c r="AF3641" s="5"/>
    </row>
    <row r="3642" ht="14.25" customHeight="1">
      <c r="A3642" s="5"/>
      <c r="B3642" s="5"/>
      <c r="C3642" s="5"/>
      <c r="D3642" s="5"/>
      <c r="E3642" s="62"/>
      <c r="F3642" s="62"/>
      <c r="G3642" s="62"/>
      <c r="H3642" s="130"/>
      <c r="I3642" s="117"/>
      <c r="J3642" s="117"/>
      <c r="K3642" s="117"/>
      <c r="L3642" s="117"/>
      <c r="M3642" s="117"/>
      <c r="N3642" s="117"/>
      <c r="O3642" s="117"/>
      <c r="P3642" s="117"/>
      <c r="Q3642" s="117"/>
      <c r="R3642" s="117"/>
      <c r="S3642" s="117"/>
      <c r="T3642" s="117"/>
      <c r="U3642" s="117"/>
      <c r="V3642" s="117"/>
      <c r="W3642" s="117"/>
      <c r="X3642" s="117"/>
      <c r="Y3642" s="117"/>
      <c r="Z3642" s="117"/>
      <c r="AA3642" s="117"/>
      <c r="AB3642" s="117"/>
      <c r="AC3642" s="117"/>
      <c r="AD3642" s="117"/>
      <c r="AE3642" s="117"/>
      <c r="AF3642" s="5"/>
    </row>
    <row r="3643" ht="14.25" customHeight="1">
      <c r="A3643" s="5"/>
      <c r="B3643" s="5"/>
      <c r="C3643" s="5"/>
      <c r="D3643" s="5"/>
      <c r="E3643" s="62"/>
      <c r="F3643" s="62"/>
      <c r="G3643" s="62"/>
      <c r="H3643" s="130"/>
      <c r="I3643" s="117"/>
      <c r="J3643" s="117"/>
      <c r="K3643" s="117"/>
      <c r="L3643" s="117"/>
      <c r="M3643" s="117"/>
      <c r="N3643" s="117"/>
      <c r="O3643" s="117"/>
      <c r="P3643" s="117"/>
      <c r="Q3643" s="117"/>
      <c r="R3643" s="117"/>
      <c r="S3643" s="117"/>
      <c r="T3643" s="117"/>
      <c r="U3643" s="117"/>
      <c r="V3643" s="117"/>
      <c r="W3643" s="117"/>
      <c r="X3643" s="117"/>
      <c r="Y3643" s="117"/>
      <c r="Z3643" s="117"/>
      <c r="AA3643" s="117"/>
      <c r="AB3643" s="117"/>
      <c r="AC3643" s="117"/>
      <c r="AD3643" s="117"/>
      <c r="AE3643" s="117"/>
      <c r="AF3643" s="5"/>
    </row>
    <row r="3644" ht="14.25" customHeight="1">
      <c r="A3644" s="5"/>
      <c r="B3644" s="5"/>
      <c r="C3644" s="5"/>
      <c r="D3644" s="5"/>
      <c r="E3644" s="62"/>
      <c r="F3644" s="62"/>
      <c r="G3644" s="62"/>
      <c r="H3644" s="130"/>
      <c r="I3644" s="117"/>
      <c r="J3644" s="117"/>
      <c r="K3644" s="117"/>
      <c r="L3644" s="117"/>
      <c r="M3644" s="117"/>
      <c r="N3644" s="117"/>
      <c r="O3644" s="117"/>
      <c r="P3644" s="117"/>
      <c r="Q3644" s="117"/>
      <c r="R3644" s="117"/>
      <c r="S3644" s="117"/>
      <c r="T3644" s="117"/>
      <c r="U3644" s="117"/>
      <c r="V3644" s="117"/>
      <c r="W3644" s="117"/>
      <c r="X3644" s="117"/>
      <c r="Y3644" s="117"/>
      <c r="Z3644" s="117"/>
      <c r="AA3644" s="117"/>
      <c r="AB3644" s="117"/>
      <c r="AC3644" s="117"/>
      <c r="AD3644" s="117"/>
      <c r="AE3644" s="117"/>
      <c r="AF3644" s="5"/>
    </row>
    <row r="3645" ht="14.25" customHeight="1">
      <c r="A3645" s="5"/>
      <c r="B3645" s="5"/>
      <c r="C3645" s="5"/>
      <c r="D3645" s="5"/>
      <c r="E3645" s="62"/>
      <c r="F3645" s="62"/>
      <c r="G3645" s="62"/>
      <c r="H3645" s="130"/>
      <c r="I3645" s="117"/>
      <c r="J3645" s="117"/>
      <c r="K3645" s="117"/>
      <c r="L3645" s="117"/>
      <c r="M3645" s="117"/>
      <c r="N3645" s="117"/>
      <c r="O3645" s="117"/>
      <c r="P3645" s="117"/>
      <c r="Q3645" s="117"/>
      <c r="R3645" s="117"/>
      <c r="S3645" s="117"/>
      <c r="T3645" s="117"/>
      <c r="U3645" s="117"/>
      <c r="V3645" s="117"/>
      <c r="W3645" s="117"/>
      <c r="X3645" s="117"/>
      <c r="Y3645" s="117"/>
      <c r="Z3645" s="117"/>
      <c r="AA3645" s="117"/>
      <c r="AB3645" s="117"/>
      <c r="AC3645" s="117"/>
      <c r="AD3645" s="117"/>
      <c r="AE3645" s="117"/>
      <c r="AF3645" s="5"/>
    </row>
    <row r="3646" ht="14.25" customHeight="1">
      <c r="A3646" s="5"/>
      <c r="B3646" s="5"/>
      <c r="C3646" s="5"/>
      <c r="D3646" s="5"/>
      <c r="E3646" s="62"/>
      <c r="F3646" s="62"/>
      <c r="G3646" s="62"/>
      <c r="H3646" s="130"/>
      <c r="I3646" s="117"/>
      <c r="J3646" s="117"/>
      <c r="K3646" s="117"/>
      <c r="L3646" s="117"/>
      <c r="M3646" s="117"/>
      <c r="N3646" s="117"/>
      <c r="O3646" s="117"/>
      <c r="P3646" s="117"/>
      <c r="Q3646" s="117"/>
      <c r="R3646" s="117"/>
      <c r="S3646" s="117"/>
      <c r="T3646" s="117"/>
      <c r="U3646" s="117"/>
      <c r="V3646" s="117"/>
      <c r="W3646" s="117"/>
      <c r="X3646" s="117"/>
      <c r="Y3646" s="117"/>
      <c r="Z3646" s="117"/>
      <c r="AA3646" s="117"/>
      <c r="AB3646" s="117"/>
      <c r="AC3646" s="117"/>
      <c r="AD3646" s="117"/>
      <c r="AE3646" s="117"/>
      <c r="AF3646" s="5"/>
    </row>
    <row r="3647" ht="14.25" customHeight="1">
      <c r="A3647" s="5"/>
      <c r="B3647" s="5"/>
      <c r="C3647" s="5"/>
      <c r="D3647" s="5"/>
      <c r="E3647" s="62"/>
      <c r="F3647" s="62"/>
      <c r="G3647" s="62"/>
      <c r="H3647" s="130"/>
      <c r="I3647" s="117"/>
      <c r="J3647" s="117"/>
      <c r="K3647" s="117"/>
      <c r="L3647" s="117"/>
      <c r="M3647" s="117"/>
      <c r="N3647" s="117"/>
      <c r="O3647" s="117"/>
      <c r="P3647" s="117"/>
      <c r="Q3647" s="117"/>
      <c r="R3647" s="117"/>
      <c r="S3647" s="117"/>
      <c r="T3647" s="117"/>
      <c r="U3647" s="117"/>
      <c r="V3647" s="117"/>
      <c r="W3647" s="117"/>
      <c r="X3647" s="117"/>
      <c r="Y3647" s="117"/>
      <c r="Z3647" s="117"/>
      <c r="AA3647" s="117"/>
      <c r="AB3647" s="117"/>
      <c r="AC3647" s="117"/>
      <c r="AD3647" s="117"/>
      <c r="AE3647" s="117"/>
      <c r="AF3647" s="5"/>
    </row>
    <row r="3648" ht="14.25" customHeight="1">
      <c r="A3648" s="5"/>
      <c r="B3648" s="5"/>
      <c r="C3648" s="5"/>
      <c r="D3648" s="5"/>
      <c r="E3648" s="62"/>
      <c r="F3648" s="62"/>
      <c r="G3648" s="62"/>
      <c r="H3648" s="130"/>
      <c r="I3648" s="117"/>
      <c r="J3648" s="117"/>
      <c r="K3648" s="117"/>
      <c r="L3648" s="117"/>
      <c r="M3648" s="117"/>
      <c r="N3648" s="117"/>
      <c r="O3648" s="117"/>
      <c r="P3648" s="117"/>
      <c r="Q3648" s="117"/>
      <c r="R3648" s="117"/>
      <c r="S3648" s="117"/>
      <c r="T3648" s="117"/>
      <c r="U3648" s="117"/>
      <c r="V3648" s="117"/>
      <c r="W3648" s="117"/>
      <c r="X3648" s="117"/>
      <c r="Y3648" s="117"/>
      <c r="Z3648" s="117"/>
      <c r="AA3648" s="117"/>
      <c r="AB3648" s="117"/>
      <c r="AC3648" s="117"/>
      <c r="AD3648" s="117"/>
      <c r="AE3648" s="117"/>
      <c r="AF3648" s="5"/>
    </row>
    <row r="3649" ht="14.25" customHeight="1">
      <c r="A3649" s="5"/>
      <c r="B3649" s="5"/>
      <c r="C3649" s="5"/>
      <c r="D3649" s="5"/>
      <c r="E3649" s="62"/>
      <c r="F3649" s="62"/>
      <c r="G3649" s="62"/>
      <c r="H3649" s="130"/>
      <c r="I3649" s="117"/>
      <c r="J3649" s="117"/>
      <c r="K3649" s="117"/>
      <c r="L3649" s="117"/>
      <c r="M3649" s="117"/>
      <c r="N3649" s="117"/>
      <c r="O3649" s="117"/>
      <c r="P3649" s="117"/>
      <c r="Q3649" s="117"/>
      <c r="R3649" s="117"/>
      <c r="S3649" s="117"/>
      <c r="T3649" s="117"/>
      <c r="U3649" s="117"/>
      <c r="V3649" s="117"/>
      <c r="W3649" s="117"/>
      <c r="X3649" s="117"/>
      <c r="Y3649" s="117"/>
      <c r="Z3649" s="117"/>
      <c r="AA3649" s="117"/>
      <c r="AB3649" s="117"/>
      <c r="AC3649" s="117"/>
      <c r="AD3649" s="117"/>
      <c r="AE3649" s="117"/>
      <c r="AF3649" s="5"/>
    </row>
    <row r="3650" ht="14.25" customHeight="1">
      <c r="A3650" s="5"/>
      <c r="B3650" s="5"/>
      <c r="C3650" s="5"/>
      <c r="D3650" s="5"/>
      <c r="E3650" s="62"/>
      <c r="F3650" s="62"/>
      <c r="G3650" s="62"/>
      <c r="H3650" s="130"/>
      <c r="I3650" s="117"/>
      <c r="J3650" s="117"/>
      <c r="K3650" s="117"/>
      <c r="L3650" s="117"/>
      <c r="M3650" s="117"/>
      <c r="N3650" s="117"/>
      <c r="O3650" s="117"/>
      <c r="P3650" s="117"/>
      <c r="Q3650" s="117"/>
      <c r="R3650" s="117"/>
      <c r="S3650" s="117"/>
      <c r="T3650" s="117"/>
      <c r="U3650" s="117"/>
      <c r="V3650" s="117"/>
      <c r="W3650" s="117"/>
      <c r="X3650" s="117"/>
      <c r="Y3650" s="117"/>
      <c r="Z3650" s="117"/>
      <c r="AA3650" s="117"/>
      <c r="AB3650" s="117"/>
      <c r="AC3650" s="117"/>
      <c r="AD3650" s="117"/>
      <c r="AE3650" s="117"/>
      <c r="AF3650" s="5"/>
    </row>
    <row r="3651" ht="14.25" customHeight="1">
      <c r="A3651" s="5"/>
      <c r="B3651" s="5"/>
      <c r="C3651" s="5"/>
      <c r="D3651" s="5"/>
      <c r="E3651" s="62"/>
      <c r="F3651" s="62"/>
      <c r="G3651" s="62"/>
      <c r="H3651" s="130"/>
      <c r="I3651" s="117"/>
      <c r="J3651" s="117"/>
      <c r="K3651" s="117"/>
      <c r="L3651" s="117"/>
      <c r="M3651" s="117"/>
      <c r="N3651" s="117"/>
      <c r="O3651" s="117"/>
      <c r="P3651" s="117"/>
      <c r="Q3651" s="117"/>
      <c r="R3651" s="117"/>
      <c r="S3651" s="117"/>
      <c r="T3651" s="117"/>
      <c r="U3651" s="117"/>
      <c r="V3651" s="117"/>
      <c r="W3651" s="117"/>
      <c r="X3651" s="117"/>
      <c r="Y3651" s="117"/>
      <c r="Z3651" s="117"/>
      <c r="AA3651" s="117"/>
      <c r="AB3651" s="117"/>
      <c r="AC3651" s="117"/>
      <c r="AD3651" s="117"/>
      <c r="AE3651" s="117"/>
      <c r="AF3651" s="5"/>
    </row>
    <row r="3652" ht="14.25" customHeight="1">
      <c r="A3652" s="5"/>
      <c r="B3652" s="5"/>
      <c r="C3652" s="5"/>
      <c r="D3652" s="5"/>
      <c r="E3652" s="62"/>
      <c r="F3652" s="62"/>
      <c r="G3652" s="62"/>
      <c r="H3652" s="130"/>
      <c r="I3652" s="117"/>
      <c r="J3652" s="117"/>
      <c r="K3652" s="117"/>
      <c r="L3652" s="117"/>
      <c r="M3652" s="117"/>
      <c r="N3652" s="117"/>
      <c r="O3652" s="117"/>
      <c r="P3652" s="117"/>
      <c r="Q3652" s="117"/>
      <c r="R3652" s="117"/>
      <c r="S3652" s="117"/>
      <c r="T3652" s="117"/>
      <c r="U3652" s="117"/>
      <c r="V3652" s="117"/>
      <c r="W3652" s="117"/>
      <c r="X3652" s="117"/>
      <c r="Y3652" s="117"/>
      <c r="Z3652" s="117"/>
      <c r="AA3652" s="117"/>
      <c r="AB3652" s="117"/>
      <c r="AC3652" s="117"/>
      <c r="AD3652" s="117"/>
      <c r="AE3652" s="117"/>
      <c r="AF3652" s="5"/>
    </row>
    <row r="3653" ht="14.25" customHeight="1">
      <c r="A3653" s="5"/>
      <c r="B3653" s="5"/>
      <c r="C3653" s="5"/>
      <c r="D3653" s="5"/>
      <c r="E3653" s="62"/>
      <c r="F3653" s="62"/>
      <c r="G3653" s="62"/>
      <c r="H3653" s="130"/>
      <c r="I3653" s="117"/>
      <c r="J3653" s="117"/>
      <c r="K3653" s="117"/>
      <c r="L3653" s="117"/>
      <c r="M3653" s="117"/>
      <c r="N3653" s="117"/>
      <c r="O3653" s="117"/>
      <c r="P3653" s="117"/>
      <c r="Q3653" s="117"/>
      <c r="R3653" s="117"/>
      <c r="S3653" s="117"/>
      <c r="T3653" s="117"/>
      <c r="U3653" s="117"/>
      <c r="V3653" s="117"/>
      <c r="W3653" s="117"/>
      <c r="X3653" s="117"/>
      <c r="Y3653" s="117"/>
      <c r="Z3653" s="117"/>
      <c r="AA3653" s="117"/>
      <c r="AB3653" s="117"/>
      <c r="AC3653" s="117"/>
      <c r="AD3653" s="117"/>
      <c r="AE3653" s="117"/>
      <c r="AF3653" s="5"/>
    </row>
    <row r="3654" ht="14.25" customHeight="1">
      <c r="A3654" s="5"/>
      <c r="B3654" s="5"/>
      <c r="C3654" s="5"/>
      <c r="D3654" s="5"/>
      <c r="E3654" s="62"/>
      <c r="F3654" s="62"/>
      <c r="G3654" s="62"/>
      <c r="H3654" s="130"/>
      <c r="I3654" s="117"/>
      <c r="J3654" s="117"/>
      <c r="K3654" s="117"/>
      <c r="L3654" s="117"/>
      <c r="M3654" s="117"/>
      <c r="N3654" s="117"/>
      <c r="O3654" s="117"/>
      <c r="P3654" s="117"/>
      <c r="Q3654" s="117"/>
      <c r="R3654" s="117"/>
      <c r="S3654" s="117"/>
      <c r="T3654" s="117"/>
      <c r="U3654" s="117"/>
      <c r="V3654" s="117"/>
      <c r="W3654" s="117"/>
      <c r="X3654" s="117"/>
      <c r="Y3654" s="117"/>
      <c r="Z3654" s="117"/>
      <c r="AA3654" s="117"/>
      <c r="AB3654" s="117"/>
      <c r="AC3654" s="117"/>
      <c r="AD3654" s="117"/>
      <c r="AE3654" s="117"/>
      <c r="AF3654" s="5"/>
    </row>
    <row r="3655" ht="14.25" customHeight="1">
      <c r="A3655" s="5"/>
      <c r="B3655" s="5"/>
      <c r="C3655" s="5"/>
      <c r="D3655" s="5"/>
      <c r="E3655" s="62"/>
      <c r="F3655" s="62"/>
      <c r="G3655" s="62"/>
      <c r="H3655" s="130"/>
      <c r="I3655" s="117"/>
      <c r="J3655" s="117"/>
      <c r="K3655" s="117"/>
      <c r="L3655" s="117"/>
      <c r="M3655" s="117"/>
      <c r="N3655" s="117"/>
      <c r="O3655" s="117"/>
      <c r="P3655" s="117"/>
      <c r="Q3655" s="117"/>
      <c r="R3655" s="117"/>
      <c r="S3655" s="117"/>
      <c r="T3655" s="117"/>
      <c r="U3655" s="117"/>
      <c r="V3655" s="117"/>
      <c r="W3655" s="117"/>
      <c r="X3655" s="117"/>
      <c r="Y3655" s="117"/>
      <c r="Z3655" s="117"/>
      <c r="AA3655" s="117"/>
      <c r="AB3655" s="117"/>
      <c r="AC3655" s="117"/>
      <c r="AD3655" s="117"/>
      <c r="AE3655" s="117"/>
      <c r="AF3655" s="5"/>
    </row>
    <row r="3656" ht="14.25" customHeight="1">
      <c r="A3656" s="5"/>
      <c r="B3656" s="5"/>
      <c r="C3656" s="5"/>
      <c r="D3656" s="5"/>
      <c r="E3656" s="62"/>
      <c r="F3656" s="62"/>
      <c r="G3656" s="62"/>
      <c r="H3656" s="130"/>
      <c r="I3656" s="117"/>
      <c r="J3656" s="117"/>
      <c r="K3656" s="117"/>
      <c r="L3656" s="117"/>
      <c r="M3656" s="117"/>
      <c r="N3656" s="117"/>
      <c r="O3656" s="117"/>
      <c r="P3656" s="117"/>
      <c r="Q3656" s="117"/>
      <c r="R3656" s="117"/>
      <c r="S3656" s="117"/>
      <c r="T3656" s="117"/>
      <c r="U3656" s="117"/>
      <c r="V3656" s="117"/>
      <c r="W3656" s="117"/>
      <c r="X3656" s="117"/>
      <c r="Y3656" s="117"/>
      <c r="Z3656" s="117"/>
      <c r="AA3656" s="117"/>
      <c r="AB3656" s="117"/>
      <c r="AC3656" s="117"/>
      <c r="AD3656" s="117"/>
      <c r="AE3656" s="117"/>
      <c r="AF3656" s="5"/>
    </row>
    <row r="3657" ht="14.25" customHeight="1">
      <c r="A3657" s="5"/>
      <c r="B3657" s="5"/>
      <c r="C3657" s="5"/>
      <c r="D3657" s="5"/>
      <c r="E3657" s="62"/>
      <c r="F3657" s="62"/>
      <c r="G3657" s="62"/>
      <c r="H3657" s="130"/>
      <c r="I3657" s="117"/>
      <c r="J3657" s="117"/>
      <c r="K3657" s="117"/>
      <c r="L3657" s="117"/>
      <c r="M3657" s="117"/>
      <c r="N3657" s="117"/>
      <c r="O3657" s="117"/>
      <c r="P3657" s="117"/>
      <c r="Q3657" s="117"/>
      <c r="R3657" s="117"/>
      <c r="S3657" s="117"/>
      <c r="T3657" s="117"/>
      <c r="U3657" s="117"/>
      <c r="V3657" s="117"/>
      <c r="W3657" s="117"/>
      <c r="X3657" s="117"/>
      <c r="Y3657" s="117"/>
      <c r="Z3657" s="117"/>
      <c r="AA3657" s="117"/>
      <c r="AB3657" s="117"/>
      <c r="AC3657" s="117"/>
      <c r="AD3657" s="117"/>
      <c r="AE3657" s="117"/>
      <c r="AF3657" s="5"/>
    </row>
    <row r="3658" ht="14.25" customHeight="1">
      <c r="A3658" s="5"/>
      <c r="B3658" s="5"/>
      <c r="C3658" s="5"/>
      <c r="D3658" s="5"/>
      <c r="E3658" s="62"/>
      <c r="F3658" s="62"/>
      <c r="G3658" s="62"/>
      <c r="H3658" s="130"/>
      <c r="I3658" s="117"/>
      <c r="J3658" s="117"/>
      <c r="K3658" s="117"/>
      <c r="L3658" s="117"/>
      <c r="M3658" s="117"/>
      <c r="N3658" s="117"/>
      <c r="O3658" s="117"/>
      <c r="P3658" s="117"/>
      <c r="Q3658" s="117"/>
      <c r="R3658" s="117"/>
      <c r="S3658" s="117"/>
      <c r="T3658" s="117"/>
      <c r="U3658" s="117"/>
      <c r="V3658" s="117"/>
      <c r="W3658" s="117"/>
      <c r="X3658" s="117"/>
      <c r="Y3658" s="117"/>
      <c r="Z3658" s="117"/>
      <c r="AA3658" s="117"/>
      <c r="AB3658" s="117"/>
      <c r="AC3658" s="117"/>
      <c r="AD3658" s="117"/>
      <c r="AE3658" s="117"/>
      <c r="AF3658" s="5"/>
    </row>
    <row r="3659" ht="14.25" customHeight="1">
      <c r="A3659" s="5"/>
      <c r="B3659" s="5"/>
      <c r="C3659" s="5"/>
      <c r="D3659" s="5"/>
      <c r="E3659" s="62"/>
      <c r="F3659" s="62"/>
      <c r="G3659" s="62"/>
      <c r="H3659" s="130"/>
      <c r="I3659" s="117"/>
      <c r="J3659" s="117"/>
      <c r="K3659" s="117"/>
      <c r="L3659" s="117"/>
      <c r="M3659" s="117"/>
      <c r="N3659" s="117"/>
      <c r="O3659" s="117"/>
      <c r="P3659" s="117"/>
      <c r="Q3659" s="117"/>
      <c r="R3659" s="117"/>
      <c r="S3659" s="117"/>
      <c r="T3659" s="117"/>
      <c r="U3659" s="117"/>
      <c r="V3659" s="117"/>
      <c r="W3659" s="117"/>
      <c r="X3659" s="117"/>
      <c r="Y3659" s="117"/>
      <c r="Z3659" s="117"/>
      <c r="AA3659" s="117"/>
      <c r="AB3659" s="117"/>
      <c r="AC3659" s="117"/>
      <c r="AD3659" s="117"/>
      <c r="AE3659" s="117"/>
      <c r="AF3659" s="5"/>
    </row>
    <row r="3660" ht="14.25" customHeight="1">
      <c r="A3660" s="5"/>
      <c r="B3660" s="5"/>
      <c r="C3660" s="5"/>
      <c r="D3660" s="5"/>
      <c r="E3660" s="62"/>
      <c r="F3660" s="62"/>
      <c r="G3660" s="62"/>
      <c r="H3660" s="130"/>
      <c r="I3660" s="117"/>
      <c r="J3660" s="117"/>
      <c r="K3660" s="117"/>
      <c r="L3660" s="117"/>
      <c r="M3660" s="117"/>
      <c r="N3660" s="117"/>
      <c r="O3660" s="117"/>
      <c r="P3660" s="117"/>
      <c r="Q3660" s="117"/>
      <c r="R3660" s="117"/>
      <c r="S3660" s="117"/>
      <c r="T3660" s="117"/>
      <c r="U3660" s="117"/>
      <c r="V3660" s="117"/>
      <c r="W3660" s="117"/>
      <c r="X3660" s="117"/>
      <c r="Y3660" s="117"/>
      <c r="Z3660" s="117"/>
      <c r="AA3660" s="117"/>
      <c r="AB3660" s="117"/>
      <c r="AC3660" s="117"/>
      <c r="AD3660" s="117"/>
      <c r="AE3660" s="117"/>
      <c r="AF3660" s="5"/>
    </row>
    <row r="3661" ht="14.25" customHeight="1">
      <c r="A3661" s="5"/>
      <c r="B3661" s="5"/>
      <c r="C3661" s="5"/>
      <c r="D3661" s="5"/>
      <c r="E3661" s="62"/>
      <c r="F3661" s="62"/>
      <c r="G3661" s="62"/>
      <c r="H3661" s="130"/>
      <c r="I3661" s="117"/>
      <c r="J3661" s="117"/>
      <c r="K3661" s="117"/>
      <c r="L3661" s="117"/>
      <c r="M3661" s="117"/>
      <c r="N3661" s="117"/>
      <c r="O3661" s="117"/>
      <c r="P3661" s="117"/>
      <c r="Q3661" s="117"/>
      <c r="R3661" s="117"/>
      <c r="S3661" s="117"/>
      <c r="T3661" s="117"/>
      <c r="U3661" s="117"/>
      <c r="V3661" s="117"/>
      <c r="W3661" s="117"/>
      <c r="X3661" s="117"/>
      <c r="Y3661" s="117"/>
      <c r="Z3661" s="117"/>
      <c r="AA3661" s="117"/>
      <c r="AB3661" s="117"/>
      <c r="AC3661" s="117"/>
      <c r="AD3661" s="117"/>
      <c r="AE3661" s="117"/>
      <c r="AF3661" s="5"/>
    </row>
    <row r="3662" ht="14.25" customHeight="1">
      <c r="A3662" s="5"/>
      <c r="B3662" s="5"/>
      <c r="C3662" s="5"/>
      <c r="D3662" s="5"/>
      <c r="E3662" s="62"/>
      <c r="F3662" s="62"/>
      <c r="G3662" s="62"/>
      <c r="H3662" s="130"/>
      <c r="I3662" s="117"/>
      <c r="J3662" s="117"/>
      <c r="K3662" s="117"/>
      <c r="L3662" s="117"/>
      <c r="M3662" s="117"/>
      <c r="N3662" s="117"/>
      <c r="O3662" s="117"/>
      <c r="P3662" s="117"/>
      <c r="Q3662" s="117"/>
      <c r="R3662" s="117"/>
      <c r="S3662" s="117"/>
      <c r="T3662" s="117"/>
      <c r="U3662" s="117"/>
      <c r="V3662" s="117"/>
      <c r="W3662" s="117"/>
      <c r="X3662" s="117"/>
      <c r="Y3662" s="117"/>
      <c r="Z3662" s="117"/>
      <c r="AA3662" s="117"/>
      <c r="AB3662" s="117"/>
      <c r="AC3662" s="117"/>
      <c r="AD3662" s="117"/>
      <c r="AE3662" s="117"/>
      <c r="AF3662" s="5"/>
    </row>
    <row r="3663" ht="14.25" customHeight="1">
      <c r="A3663" s="5"/>
      <c r="B3663" s="5"/>
      <c r="C3663" s="5"/>
      <c r="D3663" s="5"/>
      <c r="E3663" s="62"/>
      <c r="F3663" s="62"/>
      <c r="G3663" s="62"/>
      <c r="H3663" s="130"/>
      <c r="I3663" s="117"/>
      <c r="J3663" s="117"/>
      <c r="K3663" s="117"/>
      <c r="L3663" s="117"/>
      <c r="M3663" s="117"/>
      <c r="N3663" s="117"/>
      <c r="O3663" s="117"/>
      <c r="P3663" s="117"/>
      <c r="Q3663" s="117"/>
      <c r="R3663" s="117"/>
      <c r="S3663" s="117"/>
      <c r="T3663" s="117"/>
      <c r="U3663" s="117"/>
      <c r="V3663" s="117"/>
      <c r="W3663" s="117"/>
      <c r="X3663" s="117"/>
      <c r="Y3663" s="117"/>
      <c r="Z3663" s="117"/>
      <c r="AA3663" s="117"/>
      <c r="AB3663" s="117"/>
      <c r="AC3663" s="117"/>
      <c r="AD3663" s="117"/>
      <c r="AE3663" s="117"/>
      <c r="AF3663" s="5"/>
    </row>
    <row r="3664" ht="14.25" customHeight="1">
      <c r="A3664" s="5"/>
      <c r="B3664" s="5"/>
      <c r="C3664" s="5"/>
      <c r="D3664" s="5"/>
      <c r="E3664" s="62"/>
      <c r="F3664" s="62"/>
      <c r="G3664" s="62"/>
      <c r="H3664" s="130"/>
      <c r="I3664" s="117"/>
      <c r="J3664" s="117"/>
      <c r="K3664" s="117"/>
      <c r="L3664" s="117"/>
      <c r="M3664" s="117"/>
      <c r="N3664" s="117"/>
      <c r="O3664" s="117"/>
      <c r="P3664" s="117"/>
      <c r="Q3664" s="117"/>
      <c r="R3664" s="117"/>
      <c r="S3664" s="117"/>
      <c r="T3664" s="117"/>
      <c r="U3664" s="117"/>
      <c r="V3664" s="117"/>
      <c r="W3664" s="117"/>
      <c r="X3664" s="117"/>
      <c r="Y3664" s="117"/>
      <c r="Z3664" s="117"/>
      <c r="AA3664" s="117"/>
      <c r="AB3664" s="117"/>
      <c r="AC3664" s="117"/>
      <c r="AD3664" s="117"/>
      <c r="AE3664" s="117"/>
      <c r="AF3664" s="5"/>
    </row>
    <row r="3665" ht="14.25" customHeight="1">
      <c r="A3665" s="5"/>
      <c r="B3665" s="5"/>
      <c r="C3665" s="5"/>
      <c r="D3665" s="5"/>
      <c r="E3665" s="62"/>
      <c r="F3665" s="62"/>
      <c r="G3665" s="62"/>
      <c r="H3665" s="130"/>
      <c r="I3665" s="117"/>
      <c r="J3665" s="117"/>
      <c r="K3665" s="117"/>
      <c r="L3665" s="117"/>
      <c r="M3665" s="117"/>
      <c r="N3665" s="117"/>
      <c r="O3665" s="117"/>
      <c r="P3665" s="117"/>
      <c r="Q3665" s="117"/>
      <c r="R3665" s="117"/>
      <c r="S3665" s="117"/>
      <c r="T3665" s="117"/>
      <c r="U3665" s="117"/>
      <c r="V3665" s="117"/>
      <c r="W3665" s="117"/>
      <c r="X3665" s="117"/>
      <c r="Y3665" s="117"/>
      <c r="Z3665" s="117"/>
      <c r="AA3665" s="117"/>
      <c r="AB3665" s="117"/>
      <c r="AC3665" s="117"/>
      <c r="AD3665" s="117"/>
      <c r="AE3665" s="117"/>
      <c r="AF3665" s="5"/>
    </row>
    <row r="3666" ht="14.25" customHeight="1">
      <c r="A3666" s="5"/>
      <c r="B3666" s="5"/>
      <c r="C3666" s="5"/>
      <c r="D3666" s="5"/>
      <c r="E3666" s="62"/>
      <c r="F3666" s="62"/>
      <c r="G3666" s="62"/>
      <c r="H3666" s="130"/>
      <c r="I3666" s="117"/>
      <c r="J3666" s="117"/>
      <c r="K3666" s="117"/>
      <c r="L3666" s="117"/>
      <c r="M3666" s="117"/>
      <c r="N3666" s="117"/>
      <c r="O3666" s="117"/>
      <c r="P3666" s="117"/>
      <c r="Q3666" s="117"/>
      <c r="R3666" s="117"/>
      <c r="S3666" s="117"/>
      <c r="T3666" s="117"/>
      <c r="U3666" s="117"/>
      <c r="V3666" s="117"/>
      <c r="W3666" s="117"/>
      <c r="X3666" s="117"/>
      <c r="Y3666" s="117"/>
      <c r="Z3666" s="117"/>
      <c r="AA3666" s="117"/>
      <c r="AB3666" s="117"/>
      <c r="AC3666" s="117"/>
      <c r="AD3666" s="117"/>
      <c r="AE3666" s="117"/>
      <c r="AF3666" s="5"/>
    </row>
    <row r="3667" ht="14.25" customHeight="1">
      <c r="A3667" s="5"/>
      <c r="B3667" s="5"/>
      <c r="C3667" s="5"/>
      <c r="D3667" s="5"/>
      <c r="E3667" s="62"/>
      <c r="F3667" s="62"/>
      <c r="G3667" s="62"/>
      <c r="H3667" s="130"/>
      <c r="I3667" s="117"/>
      <c r="J3667" s="117"/>
      <c r="K3667" s="117"/>
      <c r="L3667" s="117"/>
      <c r="M3667" s="117"/>
      <c r="N3667" s="117"/>
      <c r="O3667" s="117"/>
      <c r="P3667" s="117"/>
      <c r="Q3667" s="117"/>
      <c r="R3667" s="117"/>
      <c r="S3667" s="117"/>
      <c r="T3667" s="117"/>
      <c r="U3667" s="117"/>
      <c r="V3667" s="117"/>
      <c r="W3667" s="117"/>
      <c r="X3667" s="117"/>
      <c r="Y3667" s="117"/>
      <c r="Z3667" s="117"/>
      <c r="AA3667" s="117"/>
      <c r="AB3667" s="117"/>
      <c r="AC3667" s="117"/>
      <c r="AD3667" s="117"/>
      <c r="AE3667" s="117"/>
      <c r="AF3667" s="5"/>
    </row>
    <row r="3668" ht="14.25" customHeight="1">
      <c r="A3668" s="5"/>
      <c r="B3668" s="5"/>
      <c r="C3668" s="5"/>
      <c r="D3668" s="5"/>
      <c r="E3668" s="62"/>
      <c r="F3668" s="62"/>
      <c r="G3668" s="62"/>
      <c r="H3668" s="130"/>
      <c r="I3668" s="117"/>
      <c r="J3668" s="117"/>
      <c r="K3668" s="117"/>
      <c r="L3668" s="117"/>
      <c r="M3668" s="117"/>
      <c r="N3668" s="117"/>
      <c r="O3668" s="117"/>
      <c r="P3668" s="117"/>
      <c r="Q3668" s="117"/>
      <c r="R3668" s="117"/>
      <c r="S3668" s="117"/>
      <c r="T3668" s="117"/>
      <c r="U3668" s="117"/>
      <c r="V3668" s="117"/>
      <c r="W3668" s="117"/>
      <c r="X3668" s="117"/>
      <c r="Y3668" s="117"/>
      <c r="Z3668" s="117"/>
      <c r="AA3668" s="117"/>
      <c r="AB3668" s="117"/>
      <c r="AC3668" s="117"/>
      <c r="AD3668" s="117"/>
      <c r="AE3668" s="117"/>
      <c r="AF3668" s="5"/>
    </row>
    <row r="3669" ht="14.25" customHeight="1">
      <c r="A3669" s="5"/>
      <c r="B3669" s="5"/>
      <c r="C3669" s="5"/>
      <c r="D3669" s="5"/>
      <c r="E3669" s="62"/>
      <c r="F3669" s="62"/>
      <c r="G3669" s="62"/>
      <c r="H3669" s="130"/>
      <c r="I3669" s="117"/>
      <c r="J3669" s="117"/>
      <c r="K3669" s="117"/>
      <c r="L3669" s="117"/>
      <c r="M3669" s="117"/>
      <c r="N3669" s="117"/>
      <c r="O3669" s="117"/>
      <c r="P3669" s="117"/>
      <c r="Q3669" s="117"/>
      <c r="R3669" s="117"/>
      <c r="S3669" s="117"/>
      <c r="T3669" s="117"/>
      <c r="U3669" s="117"/>
      <c r="V3669" s="117"/>
      <c r="W3669" s="117"/>
      <c r="X3669" s="117"/>
      <c r="Y3669" s="117"/>
      <c r="Z3669" s="117"/>
      <c r="AA3669" s="117"/>
      <c r="AB3669" s="117"/>
      <c r="AC3669" s="117"/>
      <c r="AD3669" s="117"/>
      <c r="AE3669" s="117"/>
      <c r="AF3669" s="5"/>
    </row>
    <row r="3670" ht="14.25" customHeight="1">
      <c r="A3670" s="5"/>
      <c r="B3670" s="5"/>
      <c r="C3670" s="5"/>
      <c r="D3670" s="5"/>
      <c r="E3670" s="62"/>
      <c r="F3670" s="62"/>
      <c r="G3670" s="62"/>
      <c r="H3670" s="130"/>
      <c r="I3670" s="117"/>
      <c r="J3670" s="117"/>
      <c r="K3670" s="117"/>
      <c r="L3670" s="117"/>
      <c r="M3670" s="117"/>
      <c r="N3670" s="117"/>
      <c r="O3670" s="117"/>
      <c r="P3670" s="117"/>
      <c r="Q3670" s="117"/>
      <c r="R3670" s="117"/>
      <c r="S3670" s="117"/>
      <c r="T3670" s="117"/>
      <c r="U3670" s="117"/>
      <c r="V3670" s="117"/>
      <c r="W3670" s="117"/>
      <c r="X3670" s="117"/>
      <c r="Y3670" s="117"/>
      <c r="Z3670" s="117"/>
      <c r="AA3670" s="117"/>
      <c r="AB3670" s="117"/>
      <c r="AC3670" s="117"/>
      <c r="AD3670" s="117"/>
      <c r="AE3670" s="117"/>
      <c r="AF3670" s="5"/>
    </row>
    <row r="3671" ht="14.25" customHeight="1">
      <c r="A3671" s="5"/>
      <c r="B3671" s="5"/>
      <c r="C3671" s="5"/>
      <c r="D3671" s="5"/>
      <c r="E3671" s="62"/>
      <c r="F3671" s="62"/>
      <c r="G3671" s="62"/>
      <c r="H3671" s="130"/>
      <c r="I3671" s="117"/>
      <c r="J3671" s="117"/>
      <c r="K3671" s="117"/>
      <c r="L3671" s="117"/>
      <c r="M3671" s="117"/>
      <c r="N3671" s="117"/>
      <c r="O3671" s="117"/>
      <c r="P3671" s="117"/>
      <c r="Q3671" s="117"/>
      <c r="R3671" s="117"/>
      <c r="S3671" s="117"/>
      <c r="T3671" s="117"/>
      <c r="U3671" s="117"/>
      <c r="V3671" s="117"/>
      <c r="W3671" s="117"/>
      <c r="X3671" s="117"/>
      <c r="Y3671" s="117"/>
      <c r="Z3671" s="117"/>
      <c r="AA3671" s="117"/>
      <c r="AB3671" s="117"/>
      <c r="AC3671" s="117"/>
      <c r="AD3671" s="117"/>
      <c r="AE3671" s="117"/>
      <c r="AF3671" s="5"/>
    </row>
    <row r="3672" ht="14.25" customHeight="1">
      <c r="A3672" s="5"/>
      <c r="B3672" s="5"/>
      <c r="C3672" s="5"/>
      <c r="D3672" s="5"/>
      <c r="E3672" s="62"/>
      <c r="F3672" s="62"/>
      <c r="G3672" s="62"/>
      <c r="H3672" s="130"/>
      <c r="I3672" s="117"/>
      <c r="J3672" s="117"/>
      <c r="K3672" s="117"/>
      <c r="L3672" s="117"/>
      <c r="M3672" s="117"/>
      <c r="N3672" s="117"/>
      <c r="O3672" s="117"/>
      <c r="P3672" s="117"/>
      <c r="Q3672" s="117"/>
      <c r="R3672" s="117"/>
      <c r="S3672" s="117"/>
      <c r="T3672" s="117"/>
      <c r="U3672" s="117"/>
      <c r="V3672" s="117"/>
      <c r="W3672" s="117"/>
      <c r="X3672" s="117"/>
      <c r="Y3672" s="117"/>
      <c r="Z3672" s="117"/>
      <c r="AA3672" s="117"/>
      <c r="AB3672" s="117"/>
      <c r="AC3672" s="117"/>
      <c r="AD3672" s="117"/>
      <c r="AE3672" s="117"/>
      <c r="AF3672" s="5"/>
    </row>
    <row r="3673" ht="14.25" customHeight="1">
      <c r="A3673" s="5"/>
      <c r="B3673" s="5"/>
      <c r="C3673" s="5"/>
      <c r="D3673" s="5"/>
      <c r="E3673" s="62"/>
      <c r="F3673" s="62"/>
      <c r="G3673" s="62"/>
      <c r="H3673" s="130"/>
      <c r="I3673" s="117"/>
      <c r="J3673" s="117"/>
      <c r="K3673" s="117"/>
      <c r="L3673" s="117"/>
      <c r="M3673" s="117"/>
      <c r="N3673" s="117"/>
      <c r="O3673" s="117"/>
      <c r="P3673" s="117"/>
      <c r="Q3673" s="117"/>
      <c r="R3673" s="117"/>
      <c r="S3673" s="117"/>
      <c r="T3673" s="117"/>
      <c r="U3673" s="117"/>
      <c r="V3673" s="117"/>
      <c r="W3673" s="117"/>
      <c r="X3673" s="117"/>
      <c r="Y3673" s="117"/>
      <c r="Z3673" s="117"/>
      <c r="AA3673" s="117"/>
      <c r="AB3673" s="117"/>
      <c r="AC3673" s="117"/>
      <c r="AD3673" s="117"/>
      <c r="AE3673" s="117"/>
      <c r="AF3673" s="5"/>
    </row>
    <row r="3674" ht="14.25" customHeight="1">
      <c r="A3674" s="5"/>
      <c r="B3674" s="5"/>
      <c r="C3674" s="5"/>
      <c r="D3674" s="5"/>
      <c r="E3674" s="62"/>
      <c r="F3674" s="62"/>
      <c r="G3674" s="62"/>
      <c r="H3674" s="130"/>
      <c r="I3674" s="117"/>
      <c r="J3674" s="117"/>
      <c r="K3674" s="117"/>
      <c r="L3674" s="117"/>
      <c r="M3674" s="117"/>
      <c r="N3674" s="117"/>
      <c r="O3674" s="117"/>
      <c r="P3674" s="117"/>
      <c r="Q3674" s="117"/>
      <c r="R3674" s="117"/>
      <c r="S3674" s="117"/>
      <c r="T3674" s="117"/>
      <c r="U3674" s="117"/>
      <c r="V3674" s="117"/>
      <c r="W3674" s="117"/>
      <c r="X3674" s="117"/>
      <c r="Y3674" s="117"/>
      <c r="Z3674" s="117"/>
      <c r="AA3674" s="117"/>
      <c r="AB3674" s="117"/>
      <c r="AC3674" s="117"/>
      <c r="AD3674" s="117"/>
      <c r="AE3674" s="117"/>
      <c r="AF3674" s="5"/>
    </row>
    <row r="3675" ht="14.25" customHeight="1">
      <c r="A3675" s="5"/>
      <c r="B3675" s="5"/>
      <c r="C3675" s="5"/>
      <c r="D3675" s="5"/>
      <c r="E3675" s="62"/>
      <c r="F3675" s="62"/>
      <c r="G3675" s="62"/>
      <c r="H3675" s="130"/>
      <c r="I3675" s="117"/>
      <c r="J3675" s="117"/>
      <c r="K3675" s="117"/>
      <c r="L3675" s="117"/>
      <c r="M3675" s="117"/>
      <c r="N3675" s="117"/>
      <c r="O3675" s="117"/>
      <c r="P3675" s="117"/>
      <c r="Q3675" s="117"/>
      <c r="R3675" s="117"/>
      <c r="S3675" s="117"/>
      <c r="T3675" s="117"/>
      <c r="U3675" s="117"/>
      <c r="V3675" s="117"/>
      <c r="W3675" s="117"/>
      <c r="X3675" s="117"/>
      <c r="Y3675" s="117"/>
      <c r="Z3675" s="117"/>
      <c r="AA3675" s="117"/>
      <c r="AB3675" s="117"/>
      <c r="AC3675" s="117"/>
      <c r="AD3675" s="117"/>
      <c r="AE3675" s="117"/>
      <c r="AF3675" s="5"/>
    </row>
    <row r="3676" ht="14.25" customHeight="1">
      <c r="A3676" s="5"/>
      <c r="B3676" s="5"/>
      <c r="C3676" s="5"/>
      <c r="D3676" s="5"/>
      <c r="E3676" s="62"/>
      <c r="F3676" s="62"/>
      <c r="G3676" s="62"/>
      <c r="H3676" s="130"/>
      <c r="I3676" s="117"/>
      <c r="J3676" s="117"/>
      <c r="K3676" s="117"/>
      <c r="L3676" s="117"/>
      <c r="M3676" s="117"/>
      <c r="N3676" s="117"/>
      <c r="O3676" s="117"/>
      <c r="P3676" s="117"/>
      <c r="Q3676" s="117"/>
      <c r="R3676" s="117"/>
      <c r="S3676" s="117"/>
      <c r="T3676" s="117"/>
      <c r="U3676" s="117"/>
      <c r="V3676" s="117"/>
      <c r="W3676" s="117"/>
      <c r="X3676" s="117"/>
      <c r="Y3676" s="117"/>
      <c r="Z3676" s="117"/>
      <c r="AA3676" s="117"/>
      <c r="AB3676" s="117"/>
      <c r="AC3676" s="117"/>
      <c r="AD3676" s="117"/>
      <c r="AE3676" s="117"/>
      <c r="AF3676" s="5"/>
    </row>
    <row r="3677" ht="14.25" customHeight="1">
      <c r="A3677" s="5"/>
      <c r="B3677" s="5"/>
      <c r="C3677" s="5"/>
      <c r="D3677" s="5"/>
      <c r="E3677" s="62"/>
      <c r="F3677" s="62"/>
      <c r="G3677" s="62"/>
      <c r="H3677" s="130"/>
      <c r="I3677" s="117"/>
      <c r="J3677" s="117"/>
      <c r="K3677" s="117"/>
      <c r="L3677" s="117"/>
      <c r="M3677" s="117"/>
      <c r="N3677" s="117"/>
      <c r="O3677" s="117"/>
      <c r="P3677" s="117"/>
      <c r="Q3677" s="117"/>
      <c r="R3677" s="117"/>
      <c r="S3677" s="117"/>
      <c r="T3677" s="117"/>
      <c r="U3677" s="117"/>
      <c r="V3677" s="117"/>
      <c r="W3677" s="117"/>
      <c r="X3677" s="117"/>
      <c r="Y3677" s="117"/>
      <c r="Z3677" s="117"/>
      <c r="AA3677" s="117"/>
      <c r="AB3677" s="117"/>
      <c r="AC3677" s="117"/>
      <c r="AD3677" s="117"/>
      <c r="AE3677" s="117"/>
      <c r="AF3677" s="5"/>
    </row>
    <row r="3678" ht="14.25" customHeight="1">
      <c r="A3678" s="5"/>
      <c r="B3678" s="5"/>
      <c r="C3678" s="5"/>
      <c r="D3678" s="5"/>
      <c r="E3678" s="62"/>
      <c r="F3678" s="62"/>
      <c r="G3678" s="62"/>
      <c r="H3678" s="130"/>
      <c r="I3678" s="117"/>
      <c r="J3678" s="117"/>
      <c r="K3678" s="117"/>
      <c r="L3678" s="117"/>
      <c r="M3678" s="117"/>
      <c r="N3678" s="117"/>
      <c r="O3678" s="117"/>
      <c r="P3678" s="117"/>
      <c r="Q3678" s="117"/>
      <c r="R3678" s="117"/>
      <c r="S3678" s="117"/>
      <c r="T3678" s="117"/>
      <c r="U3678" s="117"/>
      <c r="V3678" s="117"/>
      <c r="W3678" s="117"/>
      <c r="X3678" s="117"/>
      <c r="Y3678" s="117"/>
      <c r="Z3678" s="117"/>
      <c r="AA3678" s="117"/>
      <c r="AB3678" s="117"/>
      <c r="AC3678" s="117"/>
      <c r="AD3678" s="117"/>
      <c r="AE3678" s="117"/>
      <c r="AF3678" s="5"/>
    </row>
    <row r="3679" ht="14.25" customHeight="1">
      <c r="A3679" s="5"/>
      <c r="B3679" s="5"/>
      <c r="C3679" s="5"/>
      <c r="D3679" s="5"/>
      <c r="E3679" s="62"/>
      <c r="F3679" s="62"/>
      <c r="G3679" s="62"/>
      <c r="H3679" s="130"/>
      <c r="I3679" s="117"/>
      <c r="J3679" s="117"/>
      <c r="K3679" s="117"/>
      <c r="L3679" s="117"/>
      <c r="M3679" s="117"/>
      <c r="N3679" s="117"/>
      <c r="O3679" s="117"/>
      <c r="P3679" s="117"/>
      <c r="Q3679" s="117"/>
      <c r="R3679" s="117"/>
      <c r="S3679" s="117"/>
      <c r="T3679" s="117"/>
      <c r="U3679" s="117"/>
      <c r="V3679" s="117"/>
      <c r="W3679" s="117"/>
      <c r="X3679" s="117"/>
      <c r="Y3679" s="117"/>
      <c r="Z3679" s="117"/>
      <c r="AA3679" s="117"/>
      <c r="AB3679" s="117"/>
      <c r="AC3679" s="117"/>
      <c r="AD3679" s="117"/>
      <c r="AE3679" s="117"/>
      <c r="AF3679" s="5"/>
    </row>
    <row r="3680" ht="14.25" customHeight="1">
      <c r="A3680" s="5"/>
      <c r="B3680" s="5"/>
      <c r="C3680" s="5"/>
      <c r="D3680" s="5"/>
      <c r="E3680" s="62"/>
      <c r="F3680" s="62"/>
      <c r="G3680" s="62"/>
      <c r="H3680" s="130"/>
      <c r="I3680" s="117"/>
      <c r="J3680" s="117"/>
      <c r="K3680" s="117"/>
      <c r="L3680" s="117"/>
      <c r="M3680" s="117"/>
      <c r="N3680" s="117"/>
      <c r="O3680" s="117"/>
      <c r="P3680" s="117"/>
      <c r="Q3680" s="117"/>
      <c r="R3680" s="117"/>
      <c r="S3680" s="117"/>
      <c r="T3680" s="117"/>
      <c r="U3680" s="117"/>
      <c r="V3680" s="117"/>
      <c r="W3680" s="117"/>
      <c r="X3680" s="117"/>
      <c r="Y3680" s="117"/>
      <c r="Z3680" s="117"/>
      <c r="AA3680" s="117"/>
      <c r="AB3680" s="117"/>
      <c r="AC3680" s="117"/>
      <c r="AD3680" s="117"/>
      <c r="AE3680" s="117"/>
      <c r="AF3680" s="5"/>
    </row>
    <row r="3681" ht="14.25" customHeight="1">
      <c r="A3681" s="5"/>
      <c r="B3681" s="5"/>
      <c r="C3681" s="5"/>
      <c r="D3681" s="5"/>
      <c r="E3681" s="62"/>
      <c r="F3681" s="62"/>
      <c r="G3681" s="62"/>
      <c r="H3681" s="130"/>
      <c r="I3681" s="117"/>
      <c r="J3681" s="117"/>
      <c r="K3681" s="117"/>
      <c r="L3681" s="117"/>
      <c r="M3681" s="117"/>
      <c r="N3681" s="117"/>
      <c r="O3681" s="117"/>
      <c r="P3681" s="117"/>
      <c r="Q3681" s="117"/>
      <c r="R3681" s="117"/>
      <c r="S3681" s="117"/>
      <c r="T3681" s="117"/>
      <c r="U3681" s="117"/>
      <c r="V3681" s="117"/>
      <c r="W3681" s="117"/>
      <c r="X3681" s="117"/>
      <c r="Y3681" s="117"/>
      <c r="Z3681" s="117"/>
      <c r="AA3681" s="117"/>
      <c r="AB3681" s="117"/>
      <c r="AC3681" s="117"/>
      <c r="AD3681" s="117"/>
      <c r="AE3681" s="117"/>
      <c r="AF3681" s="5"/>
    </row>
    <row r="3682" ht="14.25" customHeight="1">
      <c r="A3682" s="5"/>
      <c r="B3682" s="5"/>
      <c r="C3682" s="5"/>
      <c r="D3682" s="5"/>
      <c r="E3682" s="62"/>
      <c r="F3682" s="62"/>
      <c r="G3682" s="62"/>
      <c r="H3682" s="130"/>
      <c r="I3682" s="117"/>
      <c r="J3682" s="117"/>
      <c r="K3682" s="117"/>
      <c r="L3682" s="117"/>
      <c r="M3682" s="117"/>
      <c r="N3682" s="117"/>
      <c r="O3682" s="117"/>
      <c r="P3682" s="117"/>
      <c r="Q3682" s="117"/>
      <c r="R3682" s="117"/>
      <c r="S3682" s="117"/>
      <c r="T3682" s="117"/>
      <c r="U3682" s="117"/>
      <c r="V3682" s="117"/>
      <c r="W3682" s="117"/>
      <c r="X3682" s="117"/>
      <c r="Y3682" s="117"/>
      <c r="Z3682" s="117"/>
      <c r="AA3682" s="117"/>
      <c r="AB3682" s="117"/>
      <c r="AC3682" s="117"/>
      <c r="AD3682" s="117"/>
      <c r="AE3682" s="117"/>
      <c r="AF3682" s="5"/>
    </row>
    <row r="3683" ht="14.25" customHeight="1">
      <c r="A3683" s="5"/>
      <c r="B3683" s="5"/>
      <c r="C3683" s="5"/>
      <c r="D3683" s="5"/>
      <c r="E3683" s="62"/>
      <c r="F3683" s="62"/>
      <c r="G3683" s="62"/>
      <c r="H3683" s="130"/>
      <c r="I3683" s="117"/>
      <c r="J3683" s="117"/>
      <c r="K3683" s="117"/>
      <c r="L3683" s="117"/>
      <c r="M3683" s="117"/>
      <c r="N3683" s="117"/>
      <c r="O3683" s="117"/>
      <c r="P3683" s="117"/>
      <c r="Q3683" s="117"/>
      <c r="R3683" s="117"/>
      <c r="S3683" s="117"/>
      <c r="T3683" s="117"/>
      <c r="U3683" s="117"/>
      <c r="V3683" s="117"/>
      <c r="W3683" s="117"/>
      <c r="X3683" s="117"/>
      <c r="Y3683" s="117"/>
      <c r="Z3683" s="117"/>
      <c r="AA3683" s="117"/>
      <c r="AB3683" s="117"/>
      <c r="AC3683" s="117"/>
      <c r="AD3683" s="117"/>
      <c r="AE3683" s="117"/>
      <c r="AF3683" s="5"/>
    </row>
    <row r="3684" ht="14.25" customHeight="1">
      <c r="A3684" s="5"/>
      <c r="B3684" s="5"/>
      <c r="C3684" s="5"/>
      <c r="D3684" s="5"/>
      <c r="E3684" s="62"/>
      <c r="F3684" s="62"/>
      <c r="G3684" s="62"/>
      <c r="H3684" s="130"/>
      <c r="I3684" s="117"/>
      <c r="J3684" s="117"/>
      <c r="K3684" s="117"/>
      <c r="L3684" s="117"/>
      <c r="M3684" s="117"/>
      <c r="N3684" s="117"/>
      <c r="O3684" s="117"/>
      <c r="P3684" s="117"/>
      <c r="Q3684" s="117"/>
      <c r="R3684" s="117"/>
      <c r="S3684" s="117"/>
      <c r="T3684" s="117"/>
      <c r="U3684" s="117"/>
      <c r="V3684" s="117"/>
      <c r="W3684" s="117"/>
      <c r="X3684" s="117"/>
      <c r="Y3684" s="117"/>
      <c r="Z3684" s="117"/>
      <c r="AA3684" s="117"/>
      <c r="AB3684" s="117"/>
      <c r="AC3684" s="117"/>
      <c r="AD3684" s="117"/>
      <c r="AE3684" s="117"/>
      <c r="AF3684" s="5"/>
    </row>
    <row r="3685" ht="14.25" customHeight="1">
      <c r="A3685" s="5"/>
      <c r="B3685" s="5"/>
      <c r="C3685" s="5"/>
      <c r="D3685" s="5"/>
      <c r="E3685" s="62"/>
      <c r="F3685" s="62"/>
      <c r="G3685" s="62"/>
      <c r="H3685" s="130"/>
      <c r="I3685" s="117"/>
      <c r="J3685" s="117"/>
      <c r="K3685" s="117"/>
      <c r="L3685" s="117"/>
      <c r="M3685" s="117"/>
      <c r="N3685" s="117"/>
      <c r="O3685" s="117"/>
      <c r="P3685" s="117"/>
      <c r="Q3685" s="117"/>
      <c r="R3685" s="117"/>
      <c r="S3685" s="117"/>
      <c r="T3685" s="117"/>
      <c r="U3685" s="117"/>
      <c r="V3685" s="117"/>
      <c r="W3685" s="117"/>
      <c r="X3685" s="117"/>
      <c r="Y3685" s="117"/>
      <c r="Z3685" s="117"/>
      <c r="AA3685" s="117"/>
      <c r="AB3685" s="117"/>
      <c r="AC3685" s="117"/>
      <c r="AD3685" s="117"/>
      <c r="AE3685" s="117"/>
      <c r="AF3685" s="5"/>
    </row>
    <row r="3686" ht="14.25" customHeight="1">
      <c r="A3686" s="5"/>
      <c r="B3686" s="5"/>
      <c r="C3686" s="5"/>
      <c r="D3686" s="5"/>
      <c r="E3686" s="62"/>
      <c r="F3686" s="62"/>
      <c r="G3686" s="62"/>
      <c r="H3686" s="130"/>
      <c r="I3686" s="117"/>
      <c r="J3686" s="117"/>
      <c r="K3686" s="117"/>
      <c r="L3686" s="117"/>
      <c r="M3686" s="117"/>
      <c r="N3686" s="117"/>
      <c r="O3686" s="117"/>
      <c r="P3686" s="117"/>
      <c r="Q3686" s="117"/>
      <c r="R3686" s="117"/>
      <c r="S3686" s="117"/>
      <c r="T3686" s="117"/>
      <c r="U3686" s="117"/>
      <c r="V3686" s="117"/>
      <c r="W3686" s="117"/>
      <c r="X3686" s="117"/>
      <c r="Y3686" s="117"/>
      <c r="Z3686" s="117"/>
      <c r="AA3686" s="117"/>
      <c r="AB3686" s="117"/>
      <c r="AC3686" s="117"/>
      <c r="AD3686" s="117"/>
      <c r="AE3686" s="117"/>
      <c r="AF3686" s="5"/>
    </row>
    <row r="3687" ht="14.25" customHeight="1">
      <c r="A3687" s="5"/>
      <c r="B3687" s="5"/>
      <c r="C3687" s="5"/>
      <c r="D3687" s="5"/>
      <c r="E3687" s="62"/>
      <c r="F3687" s="62"/>
      <c r="G3687" s="62"/>
      <c r="H3687" s="130"/>
      <c r="I3687" s="117"/>
      <c r="J3687" s="117"/>
      <c r="K3687" s="117"/>
      <c r="L3687" s="117"/>
      <c r="M3687" s="117"/>
      <c r="N3687" s="117"/>
      <c r="O3687" s="117"/>
      <c r="P3687" s="117"/>
      <c r="Q3687" s="117"/>
      <c r="R3687" s="117"/>
      <c r="S3687" s="117"/>
      <c r="T3687" s="117"/>
      <c r="U3687" s="117"/>
      <c r="V3687" s="117"/>
      <c r="W3687" s="117"/>
      <c r="X3687" s="117"/>
      <c r="Y3687" s="117"/>
      <c r="Z3687" s="117"/>
      <c r="AA3687" s="117"/>
      <c r="AB3687" s="117"/>
      <c r="AC3687" s="117"/>
      <c r="AD3687" s="117"/>
      <c r="AE3687" s="117"/>
      <c r="AF3687" s="5"/>
    </row>
    <row r="3688" ht="14.25" customHeight="1">
      <c r="A3688" s="5"/>
      <c r="B3688" s="5"/>
      <c r="C3688" s="5"/>
      <c r="D3688" s="5"/>
      <c r="E3688" s="62"/>
      <c r="F3688" s="62"/>
      <c r="G3688" s="62"/>
      <c r="H3688" s="130"/>
      <c r="I3688" s="117"/>
      <c r="J3688" s="117"/>
      <c r="K3688" s="117"/>
      <c r="L3688" s="117"/>
      <c r="M3688" s="117"/>
      <c r="N3688" s="117"/>
      <c r="O3688" s="117"/>
      <c r="P3688" s="117"/>
      <c r="Q3688" s="117"/>
      <c r="R3688" s="117"/>
      <c r="S3688" s="117"/>
      <c r="T3688" s="117"/>
      <c r="U3688" s="117"/>
      <c r="V3688" s="117"/>
      <c r="W3688" s="117"/>
      <c r="X3688" s="117"/>
      <c r="Y3688" s="117"/>
      <c r="Z3688" s="117"/>
      <c r="AA3688" s="117"/>
      <c r="AB3688" s="117"/>
      <c r="AC3688" s="117"/>
      <c r="AD3688" s="117"/>
      <c r="AE3688" s="117"/>
      <c r="AF3688" s="5"/>
    </row>
    <row r="3689" ht="14.25" customHeight="1">
      <c r="A3689" s="5"/>
      <c r="B3689" s="5"/>
      <c r="C3689" s="5"/>
      <c r="D3689" s="5"/>
      <c r="E3689" s="62"/>
      <c r="F3689" s="62"/>
      <c r="G3689" s="62"/>
      <c r="H3689" s="130"/>
      <c r="I3689" s="117"/>
      <c r="J3689" s="117"/>
      <c r="K3689" s="117"/>
      <c r="L3689" s="117"/>
      <c r="M3689" s="117"/>
      <c r="N3689" s="117"/>
      <c r="O3689" s="117"/>
      <c r="P3689" s="117"/>
      <c r="Q3689" s="117"/>
      <c r="R3689" s="117"/>
      <c r="S3689" s="117"/>
      <c r="T3689" s="117"/>
      <c r="U3689" s="117"/>
      <c r="V3689" s="117"/>
      <c r="W3689" s="117"/>
      <c r="X3689" s="117"/>
      <c r="Y3689" s="117"/>
      <c r="Z3689" s="117"/>
      <c r="AA3689" s="117"/>
      <c r="AB3689" s="117"/>
      <c r="AC3689" s="117"/>
      <c r="AD3689" s="117"/>
      <c r="AE3689" s="117"/>
      <c r="AF3689" s="5"/>
    </row>
    <row r="3690" ht="14.25" customHeight="1">
      <c r="A3690" s="5"/>
      <c r="B3690" s="5"/>
      <c r="C3690" s="5"/>
      <c r="D3690" s="5"/>
      <c r="E3690" s="62"/>
      <c r="F3690" s="62"/>
      <c r="G3690" s="62"/>
      <c r="H3690" s="130"/>
      <c r="I3690" s="117"/>
      <c r="J3690" s="117"/>
      <c r="K3690" s="117"/>
      <c r="L3690" s="117"/>
      <c r="M3690" s="117"/>
      <c r="N3690" s="117"/>
      <c r="O3690" s="117"/>
      <c r="P3690" s="117"/>
      <c r="Q3690" s="117"/>
      <c r="R3690" s="117"/>
      <c r="S3690" s="117"/>
      <c r="T3690" s="117"/>
      <c r="U3690" s="117"/>
      <c r="V3690" s="117"/>
      <c r="W3690" s="117"/>
      <c r="X3690" s="117"/>
      <c r="Y3690" s="117"/>
      <c r="Z3690" s="117"/>
      <c r="AA3690" s="117"/>
      <c r="AB3690" s="117"/>
      <c r="AC3690" s="117"/>
      <c r="AD3690" s="117"/>
      <c r="AE3690" s="117"/>
      <c r="AF3690" s="5"/>
    </row>
    <row r="3691" ht="14.25" customHeight="1">
      <c r="A3691" s="5"/>
      <c r="B3691" s="5"/>
      <c r="C3691" s="5"/>
      <c r="D3691" s="5"/>
      <c r="E3691" s="62"/>
      <c r="F3691" s="62"/>
      <c r="G3691" s="62"/>
      <c r="H3691" s="130"/>
      <c r="I3691" s="117"/>
      <c r="J3691" s="117"/>
      <c r="K3691" s="117"/>
      <c r="L3691" s="117"/>
      <c r="M3691" s="117"/>
      <c r="N3691" s="117"/>
      <c r="O3691" s="117"/>
      <c r="P3691" s="117"/>
      <c r="Q3691" s="117"/>
      <c r="R3691" s="117"/>
      <c r="S3691" s="117"/>
      <c r="T3691" s="117"/>
      <c r="U3691" s="117"/>
      <c r="V3691" s="117"/>
      <c r="W3691" s="117"/>
      <c r="X3691" s="117"/>
      <c r="Y3691" s="117"/>
      <c r="Z3691" s="117"/>
      <c r="AA3691" s="117"/>
      <c r="AB3691" s="117"/>
      <c r="AC3691" s="117"/>
      <c r="AD3691" s="117"/>
      <c r="AE3691" s="117"/>
      <c r="AF3691" s="5"/>
    </row>
    <row r="3692" ht="14.25" customHeight="1">
      <c r="A3692" s="5"/>
      <c r="B3692" s="5"/>
      <c r="C3692" s="5"/>
      <c r="D3692" s="5"/>
      <c r="E3692" s="62"/>
      <c r="F3692" s="62"/>
      <c r="G3692" s="62"/>
      <c r="H3692" s="130"/>
      <c r="I3692" s="117"/>
      <c r="J3692" s="117"/>
      <c r="K3692" s="117"/>
      <c r="L3692" s="117"/>
      <c r="M3692" s="117"/>
      <c r="N3692" s="117"/>
      <c r="O3692" s="117"/>
      <c r="P3692" s="117"/>
      <c r="Q3692" s="117"/>
      <c r="R3692" s="117"/>
      <c r="S3692" s="117"/>
      <c r="T3692" s="117"/>
      <c r="U3692" s="117"/>
      <c r="V3692" s="117"/>
      <c r="W3692" s="117"/>
      <c r="X3692" s="117"/>
      <c r="Y3692" s="117"/>
      <c r="Z3692" s="117"/>
      <c r="AA3692" s="117"/>
      <c r="AB3692" s="117"/>
      <c r="AC3692" s="117"/>
      <c r="AD3692" s="117"/>
      <c r="AE3692" s="117"/>
      <c r="AF3692" s="5"/>
    </row>
    <row r="3693" ht="14.25" customHeight="1">
      <c r="A3693" s="5"/>
      <c r="B3693" s="5"/>
      <c r="C3693" s="5"/>
      <c r="D3693" s="5"/>
      <c r="E3693" s="62"/>
      <c r="F3693" s="62"/>
      <c r="G3693" s="62"/>
      <c r="H3693" s="130"/>
      <c r="I3693" s="117"/>
      <c r="J3693" s="117"/>
      <c r="K3693" s="117"/>
      <c r="L3693" s="117"/>
      <c r="M3693" s="117"/>
      <c r="N3693" s="117"/>
      <c r="O3693" s="117"/>
      <c r="P3693" s="117"/>
      <c r="Q3693" s="117"/>
      <c r="R3693" s="117"/>
      <c r="S3693" s="117"/>
      <c r="T3693" s="117"/>
      <c r="U3693" s="117"/>
      <c r="V3693" s="117"/>
      <c r="W3693" s="117"/>
      <c r="X3693" s="117"/>
      <c r="Y3693" s="117"/>
      <c r="Z3693" s="117"/>
      <c r="AA3693" s="117"/>
      <c r="AB3693" s="117"/>
      <c r="AC3693" s="117"/>
      <c r="AD3693" s="117"/>
      <c r="AE3693" s="117"/>
      <c r="AF3693" s="5"/>
    </row>
    <row r="3694" ht="14.25" customHeight="1">
      <c r="A3694" s="5"/>
      <c r="B3694" s="5"/>
      <c r="C3694" s="5"/>
      <c r="D3694" s="5"/>
      <c r="E3694" s="62"/>
      <c r="F3694" s="62"/>
      <c r="G3694" s="62"/>
      <c r="H3694" s="130"/>
      <c r="I3694" s="117"/>
      <c r="J3694" s="117"/>
      <c r="K3694" s="117"/>
      <c r="L3694" s="117"/>
      <c r="M3694" s="117"/>
      <c r="N3694" s="117"/>
      <c r="O3694" s="117"/>
      <c r="P3694" s="117"/>
      <c r="Q3694" s="117"/>
      <c r="R3694" s="117"/>
      <c r="S3694" s="117"/>
      <c r="T3694" s="117"/>
      <c r="U3694" s="117"/>
      <c r="V3694" s="117"/>
      <c r="W3694" s="117"/>
      <c r="X3694" s="117"/>
      <c r="Y3694" s="117"/>
      <c r="Z3694" s="117"/>
      <c r="AA3694" s="117"/>
      <c r="AB3694" s="117"/>
      <c r="AC3694" s="117"/>
      <c r="AD3694" s="117"/>
      <c r="AE3694" s="117"/>
      <c r="AF3694" s="5"/>
    </row>
    <row r="3695" ht="14.25" customHeight="1">
      <c r="A3695" s="5"/>
      <c r="B3695" s="5"/>
      <c r="C3695" s="5"/>
      <c r="D3695" s="5"/>
      <c r="E3695" s="62"/>
      <c r="F3695" s="62"/>
      <c r="G3695" s="62"/>
      <c r="H3695" s="130"/>
      <c r="I3695" s="117"/>
      <c r="J3695" s="117"/>
      <c r="K3695" s="117"/>
      <c r="L3695" s="117"/>
      <c r="M3695" s="117"/>
      <c r="N3695" s="117"/>
      <c r="O3695" s="117"/>
      <c r="P3695" s="117"/>
      <c r="Q3695" s="117"/>
      <c r="R3695" s="117"/>
      <c r="S3695" s="117"/>
      <c r="T3695" s="117"/>
      <c r="U3695" s="117"/>
      <c r="V3695" s="117"/>
      <c r="W3695" s="117"/>
      <c r="X3695" s="117"/>
      <c r="Y3695" s="117"/>
      <c r="Z3695" s="117"/>
      <c r="AA3695" s="117"/>
      <c r="AB3695" s="117"/>
      <c r="AC3695" s="117"/>
      <c r="AD3695" s="117"/>
      <c r="AE3695" s="117"/>
      <c r="AF3695" s="5"/>
    </row>
    <row r="3696" ht="14.25" customHeight="1">
      <c r="A3696" s="5"/>
      <c r="B3696" s="5"/>
      <c r="C3696" s="5"/>
      <c r="D3696" s="5"/>
      <c r="E3696" s="62"/>
      <c r="F3696" s="62"/>
      <c r="G3696" s="62"/>
      <c r="H3696" s="130"/>
      <c r="I3696" s="117"/>
      <c r="J3696" s="117"/>
      <c r="K3696" s="117"/>
      <c r="L3696" s="117"/>
      <c r="M3696" s="117"/>
      <c r="N3696" s="117"/>
      <c r="O3696" s="117"/>
      <c r="P3696" s="117"/>
      <c r="Q3696" s="117"/>
      <c r="R3696" s="117"/>
      <c r="S3696" s="117"/>
      <c r="T3696" s="117"/>
      <c r="U3696" s="117"/>
      <c r="V3696" s="117"/>
      <c r="W3696" s="117"/>
      <c r="X3696" s="117"/>
      <c r="Y3696" s="117"/>
      <c r="Z3696" s="117"/>
      <c r="AA3696" s="117"/>
      <c r="AB3696" s="117"/>
      <c r="AC3696" s="117"/>
      <c r="AD3696" s="117"/>
      <c r="AE3696" s="117"/>
      <c r="AF3696" s="5"/>
    </row>
    <row r="3697" ht="14.25" customHeight="1">
      <c r="A3697" s="5"/>
      <c r="B3697" s="5"/>
      <c r="C3697" s="5"/>
      <c r="D3697" s="5"/>
      <c r="E3697" s="62"/>
      <c r="F3697" s="62"/>
      <c r="G3697" s="62"/>
      <c r="H3697" s="130"/>
      <c r="I3697" s="117"/>
      <c r="J3697" s="117"/>
      <c r="K3697" s="117"/>
      <c r="L3697" s="117"/>
      <c r="M3697" s="117"/>
      <c r="N3697" s="117"/>
      <c r="O3697" s="117"/>
      <c r="P3697" s="117"/>
      <c r="Q3697" s="117"/>
      <c r="R3697" s="117"/>
      <c r="S3697" s="117"/>
      <c r="T3697" s="117"/>
      <c r="U3697" s="117"/>
      <c r="V3697" s="117"/>
      <c r="W3697" s="117"/>
      <c r="X3697" s="117"/>
      <c r="Y3697" s="117"/>
      <c r="Z3697" s="117"/>
      <c r="AA3697" s="117"/>
      <c r="AB3697" s="117"/>
      <c r="AC3697" s="117"/>
      <c r="AD3697" s="117"/>
      <c r="AE3697" s="117"/>
      <c r="AF3697" s="5"/>
    </row>
    <row r="3698" ht="14.25" customHeight="1">
      <c r="A3698" s="5"/>
      <c r="B3698" s="5"/>
      <c r="C3698" s="5"/>
      <c r="D3698" s="5"/>
      <c r="E3698" s="62"/>
      <c r="F3698" s="62"/>
      <c r="G3698" s="62"/>
      <c r="H3698" s="130"/>
      <c r="I3698" s="117"/>
      <c r="J3698" s="117"/>
      <c r="K3698" s="117"/>
      <c r="L3698" s="117"/>
      <c r="M3698" s="117"/>
      <c r="N3698" s="117"/>
      <c r="O3698" s="117"/>
      <c r="P3698" s="117"/>
      <c r="Q3698" s="117"/>
      <c r="R3698" s="117"/>
      <c r="S3698" s="117"/>
      <c r="T3698" s="117"/>
      <c r="U3698" s="117"/>
      <c r="V3698" s="117"/>
      <c r="W3698" s="117"/>
      <c r="X3698" s="117"/>
      <c r="Y3698" s="117"/>
      <c r="Z3698" s="117"/>
      <c r="AA3698" s="117"/>
      <c r="AB3698" s="117"/>
      <c r="AC3698" s="117"/>
      <c r="AD3698" s="117"/>
      <c r="AE3698" s="117"/>
      <c r="AF3698" s="5"/>
    </row>
    <row r="3699" ht="14.25" customHeight="1">
      <c r="A3699" s="5"/>
      <c r="B3699" s="5"/>
      <c r="C3699" s="5"/>
      <c r="D3699" s="5"/>
      <c r="E3699" s="62"/>
      <c r="F3699" s="62"/>
      <c r="G3699" s="62"/>
      <c r="H3699" s="130"/>
      <c r="I3699" s="117"/>
      <c r="J3699" s="117"/>
      <c r="K3699" s="117"/>
      <c r="L3699" s="117"/>
      <c r="M3699" s="117"/>
      <c r="N3699" s="117"/>
      <c r="O3699" s="117"/>
      <c r="P3699" s="117"/>
      <c r="Q3699" s="117"/>
      <c r="R3699" s="117"/>
      <c r="S3699" s="117"/>
      <c r="T3699" s="117"/>
      <c r="U3699" s="117"/>
      <c r="V3699" s="117"/>
      <c r="W3699" s="117"/>
      <c r="X3699" s="117"/>
      <c r="Y3699" s="117"/>
      <c r="Z3699" s="117"/>
      <c r="AA3699" s="117"/>
      <c r="AB3699" s="117"/>
      <c r="AC3699" s="117"/>
      <c r="AD3699" s="117"/>
      <c r="AE3699" s="117"/>
      <c r="AF3699" s="5"/>
    </row>
    <row r="3700" ht="14.25" customHeight="1">
      <c r="A3700" s="5"/>
      <c r="B3700" s="5"/>
      <c r="C3700" s="5"/>
      <c r="D3700" s="5"/>
      <c r="E3700" s="62"/>
      <c r="F3700" s="62"/>
      <c r="G3700" s="62"/>
      <c r="H3700" s="130"/>
      <c r="I3700" s="117"/>
      <c r="J3700" s="117"/>
      <c r="K3700" s="117"/>
      <c r="L3700" s="117"/>
      <c r="M3700" s="117"/>
      <c r="N3700" s="117"/>
      <c r="O3700" s="117"/>
      <c r="P3700" s="117"/>
      <c r="Q3700" s="117"/>
      <c r="R3700" s="117"/>
      <c r="S3700" s="117"/>
      <c r="T3700" s="117"/>
      <c r="U3700" s="117"/>
      <c r="V3700" s="117"/>
      <c r="W3700" s="117"/>
      <c r="X3700" s="117"/>
      <c r="Y3700" s="117"/>
      <c r="Z3700" s="117"/>
      <c r="AA3700" s="117"/>
      <c r="AB3700" s="117"/>
      <c r="AC3700" s="117"/>
      <c r="AD3700" s="117"/>
      <c r="AE3700" s="117"/>
      <c r="AF3700" s="5"/>
    </row>
    <row r="3701" ht="14.25" customHeight="1">
      <c r="A3701" s="5"/>
      <c r="B3701" s="5"/>
      <c r="C3701" s="5"/>
      <c r="D3701" s="5"/>
      <c r="E3701" s="62"/>
      <c r="F3701" s="62"/>
      <c r="G3701" s="62"/>
      <c r="H3701" s="130"/>
      <c r="I3701" s="117"/>
      <c r="J3701" s="117"/>
      <c r="K3701" s="117"/>
      <c r="L3701" s="117"/>
      <c r="M3701" s="117"/>
      <c r="N3701" s="117"/>
      <c r="O3701" s="117"/>
      <c r="P3701" s="117"/>
      <c r="Q3701" s="117"/>
      <c r="R3701" s="117"/>
      <c r="S3701" s="117"/>
      <c r="T3701" s="117"/>
      <c r="U3701" s="117"/>
      <c r="V3701" s="117"/>
      <c r="W3701" s="117"/>
      <c r="X3701" s="117"/>
      <c r="Y3701" s="117"/>
      <c r="Z3701" s="117"/>
      <c r="AA3701" s="117"/>
      <c r="AB3701" s="117"/>
      <c r="AC3701" s="117"/>
      <c r="AD3701" s="117"/>
      <c r="AE3701" s="117"/>
      <c r="AF3701" s="5"/>
    </row>
    <row r="3702" ht="14.25" customHeight="1">
      <c r="A3702" s="5"/>
      <c r="B3702" s="5"/>
      <c r="C3702" s="5"/>
      <c r="D3702" s="5"/>
      <c r="E3702" s="62"/>
      <c r="F3702" s="62"/>
      <c r="G3702" s="62"/>
      <c r="H3702" s="130"/>
      <c r="I3702" s="117"/>
      <c r="J3702" s="117"/>
      <c r="K3702" s="117"/>
      <c r="L3702" s="117"/>
      <c r="M3702" s="117"/>
      <c r="N3702" s="117"/>
      <c r="O3702" s="117"/>
      <c r="P3702" s="117"/>
      <c r="Q3702" s="117"/>
      <c r="R3702" s="117"/>
      <c r="S3702" s="117"/>
      <c r="T3702" s="117"/>
      <c r="U3702" s="117"/>
      <c r="V3702" s="117"/>
      <c r="W3702" s="117"/>
      <c r="X3702" s="117"/>
      <c r="Y3702" s="117"/>
      <c r="Z3702" s="117"/>
      <c r="AA3702" s="117"/>
      <c r="AB3702" s="117"/>
      <c r="AC3702" s="117"/>
      <c r="AD3702" s="117"/>
      <c r="AE3702" s="117"/>
      <c r="AF3702" s="5"/>
    </row>
    <row r="3703" ht="14.25" customHeight="1">
      <c r="A3703" s="5"/>
      <c r="B3703" s="5"/>
      <c r="C3703" s="5"/>
      <c r="D3703" s="5"/>
      <c r="E3703" s="62"/>
      <c r="F3703" s="62"/>
      <c r="G3703" s="62"/>
      <c r="H3703" s="130"/>
      <c r="I3703" s="117"/>
      <c r="J3703" s="117"/>
      <c r="K3703" s="117"/>
      <c r="L3703" s="117"/>
      <c r="M3703" s="117"/>
      <c r="N3703" s="117"/>
      <c r="O3703" s="117"/>
      <c r="P3703" s="117"/>
      <c r="Q3703" s="117"/>
      <c r="R3703" s="117"/>
      <c r="S3703" s="117"/>
      <c r="T3703" s="117"/>
      <c r="U3703" s="117"/>
      <c r="V3703" s="117"/>
      <c r="W3703" s="117"/>
      <c r="X3703" s="117"/>
      <c r="Y3703" s="117"/>
      <c r="Z3703" s="117"/>
      <c r="AA3703" s="117"/>
      <c r="AB3703" s="117"/>
      <c r="AC3703" s="117"/>
      <c r="AD3703" s="117"/>
      <c r="AE3703" s="117"/>
      <c r="AF3703" s="5"/>
    </row>
    <row r="3704" ht="14.25" customHeight="1">
      <c r="A3704" s="5"/>
      <c r="B3704" s="5"/>
      <c r="C3704" s="5"/>
      <c r="D3704" s="5"/>
      <c r="E3704" s="62"/>
      <c r="F3704" s="62"/>
      <c r="G3704" s="62"/>
      <c r="H3704" s="130"/>
      <c r="I3704" s="117"/>
      <c r="J3704" s="117"/>
      <c r="K3704" s="117"/>
      <c r="L3704" s="117"/>
      <c r="M3704" s="117"/>
      <c r="N3704" s="117"/>
      <c r="O3704" s="117"/>
      <c r="P3704" s="117"/>
      <c r="Q3704" s="117"/>
      <c r="R3704" s="117"/>
      <c r="S3704" s="117"/>
      <c r="T3704" s="117"/>
      <c r="U3704" s="117"/>
      <c r="V3704" s="117"/>
      <c r="W3704" s="117"/>
      <c r="X3704" s="117"/>
      <c r="Y3704" s="117"/>
      <c r="Z3704" s="117"/>
      <c r="AA3704" s="117"/>
      <c r="AB3704" s="117"/>
      <c r="AC3704" s="117"/>
      <c r="AD3704" s="117"/>
      <c r="AE3704" s="117"/>
      <c r="AF3704" s="5"/>
    </row>
    <row r="3705" ht="14.25" customHeight="1">
      <c r="A3705" s="5"/>
      <c r="B3705" s="5"/>
      <c r="C3705" s="5"/>
      <c r="D3705" s="5"/>
      <c r="E3705" s="62"/>
      <c r="F3705" s="62"/>
      <c r="G3705" s="62"/>
      <c r="H3705" s="130"/>
      <c r="I3705" s="117"/>
      <c r="J3705" s="117"/>
      <c r="K3705" s="117"/>
      <c r="L3705" s="117"/>
      <c r="M3705" s="117"/>
      <c r="N3705" s="117"/>
      <c r="O3705" s="117"/>
      <c r="P3705" s="117"/>
      <c r="Q3705" s="117"/>
      <c r="R3705" s="117"/>
      <c r="S3705" s="117"/>
      <c r="T3705" s="117"/>
      <c r="U3705" s="117"/>
      <c r="V3705" s="117"/>
      <c r="W3705" s="117"/>
      <c r="X3705" s="117"/>
      <c r="Y3705" s="117"/>
      <c r="Z3705" s="117"/>
      <c r="AA3705" s="117"/>
      <c r="AB3705" s="117"/>
      <c r="AC3705" s="117"/>
      <c r="AD3705" s="117"/>
      <c r="AE3705" s="117"/>
      <c r="AF3705" s="5"/>
    </row>
    <row r="3706" ht="14.25" customHeight="1">
      <c r="A3706" s="5"/>
      <c r="B3706" s="5"/>
      <c r="C3706" s="5"/>
      <c r="D3706" s="5"/>
      <c r="E3706" s="62"/>
      <c r="F3706" s="62"/>
      <c r="G3706" s="62"/>
      <c r="H3706" s="130"/>
      <c r="I3706" s="117"/>
      <c r="J3706" s="117"/>
      <c r="K3706" s="117"/>
      <c r="L3706" s="117"/>
      <c r="M3706" s="117"/>
      <c r="N3706" s="117"/>
      <c r="O3706" s="117"/>
      <c r="P3706" s="117"/>
      <c r="Q3706" s="117"/>
      <c r="R3706" s="117"/>
      <c r="S3706" s="117"/>
      <c r="T3706" s="117"/>
      <c r="U3706" s="117"/>
      <c r="V3706" s="117"/>
      <c r="W3706" s="117"/>
      <c r="X3706" s="117"/>
      <c r="Y3706" s="117"/>
      <c r="Z3706" s="117"/>
      <c r="AA3706" s="117"/>
      <c r="AB3706" s="117"/>
      <c r="AC3706" s="117"/>
      <c r="AD3706" s="117"/>
      <c r="AE3706" s="117"/>
      <c r="AF3706" s="5"/>
    </row>
    <row r="3707" ht="14.25" customHeight="1">
      <c r="A3707" s="5"/>
      <c r="B3707" s="5"/>
      <c r="C3707" s="5"/>
      <c r="D3707" s="5"/>
      <c r="E3707" s="62"/>
      <c r="F3707" s="62"/>
      <c r="G3707" s="62"/>
      <c r="H3707" s="130"/>
      <c r="I3707" s="117"/>
      <c r="J3707" s="117"/>
      <c r="K3707" s="117"/>
      <c r="L3707" s="117"/>
      <c r="M3707" s="117"/>
      <c r="N3707" s="117"/>
      <c r="O3707" s="117"/>
      <c r="P3707" s="117"/>
      <c r="Q3707" s="117"/>
      <c r="R3707" s="117"/>
      <c r="S3707" s="117"/>
      <c r="T3707" s="117"/>
      <c r="U3707" s="117"/>
      <c r="V3707" s="117"/>
      <c r="W3707" s="117"/>
      <c r="X3707" s="117"/>
      <c r="Y3707" s="117"/>
      <c r="Z3707" s="117"/>
      <c r="AA3707" s="117"/>
      <c r="AB3707" s="117"/>
      <c r="AC3707" s="117"/>
      <c r="AD3707" s="117"/>
      <c r="AE3707" s="117"/>
      <c r="AF3707" s="5"/>
    </row>
    <row r="3708" ht="14.25" customHeight="1">
      <c r="A3708" s="5"/>
      <c r="B3708" s="5"/>
      <c r="C3708" s="5"/>
      <c r="D3708" s="5"/>
      <c r="E3708" s="62"/>
      <c r="F3708" s="62"/>
      <c r="G3708" s="62"/>
      <c r="H3708" s="130"/>
      <c r="I3708" s="117"/>
      <c r="J3708" s="117"/>
      <c r="K3708" s="117"/>
      <c r="L3708" s="117"/>
      <c r="M3708" s="117"/>
      <c r="N3708" s="117"/>
      <c r="O3708" s="117"/>
      <c r="P3708" s="117"/>
      <c r="Q3708" s="117"/>
      <c r="R3708" s="117"/>
      <c r="S3708" s="117"/>
      <c r="T3708" s="117"/>
      <c r="U3708" s="117"/>
      <c r="V3708" s="117"/>
      <c r="W3708" s="117"/>
      <c r="X3708" s="117"/>
      <c r="Y3708" s="117"/>
      <c r="Z3708" s="117"/>
      <c r="AA3708" s="117"/>
      <c r="AB3708" s="117"/>
      <c r="AC3708" s="117"/>
      <c r="AD3708" s="117"/>
      <c r="AE3708" s="117"/>
      <c r="AF3708" s="5"/>
    </row>
    <row r="3709" ht="14.25" customHeight="1">
      <c r="A3709" s="5"/>
      <c r="B3709" s="5"/>
      <c r="C3709" s="5"/>
      <c r="D3709" s="5"/>
      <c r="E3709" s="62"/>
      <c r="F3709" s="62"/>
      <c r="G3709" s="62"/>
      <c r="H3709" s="130"/>
      <c r="I3709" s="117"/>
      <c r="J3709" s="117"/>
      <c r="K3709" s="117"/>
      <c r="L3709" s="117"/>
      <c r="M3709" s="117"/>
      <c r="N3709" s="117"/>
      <c r="O3709" s="117"/>
      <c r="P3709" s="117"/>
      <c r="Q3709" s="117"/>
      <c r="R3709" s="117"/>
      <c r="S3709" s="117"/>
      <c r="T3709" s="117"/>
      <c r="U3709" s="117"/>
      <c r="V3709" s="117"/>
      <c r="W3709" s="117"/>
      <c r="X3709" s="117"/>
      <c r="Y3709" s="117"/>
      <c r="Z3709" s="117"/>
      <c r="AA3709" s="117"/>
      <c r="AB3709" s="117"/>
      <c r="AC3709" s="117"/>
      <c r="AD3709" s="117"/>
      <c r="AE3709" s="117"/>
      <c r="AF3709" s="5"/>
    </row>
    <row r="3710" ht="14.25" customHeight="1">
      <c r="A3710" s="5"/>
      <c r="B3710" s="5"/>
      <c r="C3710" s="5"/>
      <c r="D3710" s="5"/>
      <c r="E3710" s="62"/>
      <c r="F3710" s="62"/>
      <c r="G3710" s="62"/>
      <c r="H3710" s="130"/>
      <c r="I3710" s="117"/>
      <c r="J3710" s="117"/>
      <c r="K3710" s="117"/>
      <c r="L3710" s="117"/>
      <c r="M3710" s="117"/>
      <c r="N3710" s="117"/>
      <c r="O3710" s="117"/>
      <c r="P3710" s="117"/>
      <c r="Q3710" s="117"/>
      <c r="R3710" s="117"/>
      <c r="S3710" s="117"/>
      <c r="T3710" s="117"/>
      <c r="U3710" s="117"/>
      <c r="V3710" s="117"/>
      <c r="W3710" s="117"/>
      <c r="X3710" s="117"/>
      <c r="Y3710" s="117"/>
      <c r="Z3710" s="117"/>
      <c r="AA3710" s="117"/>
      <c r="AB3710" s="117"/>
      <c r="AC3710" s="117"/>
      <c r="AD3710" s="117"/>
      <c r="AE3710" s="117"/>
      <c r="AF3710" s="5"/>
    </row>
    <row r="3711" ht="14.25" customHeight="1">
      <c r="A3711" s="5"/>
      <c r="B3711" s="5"/>
      <c r="C3711" s="5"/>
      <c r="D3711" s="5"/>
      <c r="E3711" s="62"/>
      <c r="F3711" s="62"/>
      <c r="G3711" s="62"/>
      <c r="H3711" s="130"/>
      <c r="I3711" s="117"/>
      <c r="J3711" s="117"/>
      <c r="K3711" s="117"/>
      <c r="L3711" s="117"/>
      <c r="M3711" s="117"/>
      <c r="N3711" s="117"/>
      <c r="O3711" s="117"/>
      <c r="P3711" s="117"/>
      <c r="Q3711" s="117"/>
      <c r="R3711" s="117"/>
      <c r="S3711" s="117"/>
      <c r="T3711" s="117"/>
      <c r="U3711" s="117"/>
      <c r="V3711" s="117"/>
      <c r="W3711" s="117"/>
      <c r="X3711" s="117"/>
      <c r="Y3711" s="117"/>
      <c r="Z3711" s="117"/>
      <c r="AA3711" s="117"/>
      <c r="AB3711" s="117"/>
      <c r="AC3711" s="117"/>
      <c r="AD3711" s="117"/>
      <c r="AE3711" s="117"/>
      <c r="AF3711" s="5"/>
    </row>
    <row r="3712" ht="14.25" customHeight="1">
      <c r="A3712" s="5"/>
      <c r="B3712" s="5"/>
      <c r="C3712" s="5"/>
      <c r="D3712" s="5"/>
      <c r="E3712" s="62"/>
      <c r="F3712" s="62"/>
      <c r="G3712" s="62"/>
      <c r="H3712" s="130"/>
      <c r="I3712" s="117"/>
      <c r="J3712" s="117"/>
      <c r="K3712" s="117"/>
      <c r="L3712" s="117"/>
      <c r="M3712" s="117"/>
      <c r="N3712" s="117"/>
      <c r="O3712" s="117"/>
      <c r="P3712" s="117"/>
      <c r="Q3712" s="117"/>
      <c r="R3712" s="117"/>
      <c r="S3712" s="117"/>
      <c r="T3712" s="117"/>
      <c r="U3712" s="117"/>
      <c r="V3712" s="117"/>
      <c r="W3712" s="117"/>
      <c r="X3712" s="117"/>
      <c r="Y3712" s="117"/>
      <c r="Z3712" s="117"/>
      <c r="AA3712" s="117"/>
      <c r="AB3712" s="117"/>
      <c r="AC3712" s="117"/>
      <c r="AD3712" s="117"/>
      <c r="AE3712" s="117"/>
      <c r="AF3712" s="5"/>
    </row>
    <row r="3713" ht="14.25" customHeight="1">
      <c r="A3713" s="5"/>
      <c r="B3713" s="5"/>
      <c r="C3713" s="5"/>
      <c r="D3713" s="5"/>
      <c r="E3713" s="62"/>
      <c r="F3713" s="62"/>
      <c r="G3713" s="62"/>
      <c r="H3713" s="130"/>
      <c r="I3713" s="117"/>
      <c r="J3713" s="117"/>
      <c r="K3713" s="117"/>
      <c r="L3713" s="117"/>
      <c r="M3713" s="117"/>
      <c r="N3713" s="117"/>
      <c r="O3713" s="117"/>
      <c r="P3713" s="117"/>
      <c r="Q3713" s="117"/>
      <c r="R3713" s="117"/>
      <c r="S3713" s="117"/>
      <c r="T3713" s="117"/>
      <c r="U3713" s="117"/>
      <c r="V3713" s="117"/>
      <c r="W3713" s="117"/>
      <c r="X3713" s="117"/>
      <c r="Y3713" s="117"/>
      <c r="Z3713" s="117"/>
      <c r="AA3713" s="117"/>
      <c r="AB3713" s="117"/>
      <c r="AC3713" s="117"/>
      <c r="AD3713" s="117"/>
      <c r="AE3713" s="117"/>
      <c r="AF3713" s="5"/>
    </row>
    <row r="3714" ht="14.25" customHeight="1">
      <c r="A3714" s="5"/>
      <c r="B3714" s="5"/>
      <c r="C3714" s="5"/>
      <c r="D3714" s="5"/>
      <c r="E3714" s="62"/>
      <c r="F3714" s="62"/>
      <c r="G3714" s="62"/>
      <c r="H3714" s="130"/>
      <c r="I3714" s="117"/>
      <c r="J3714" s="117"/>
      <c r="K3714" s="117"/>
      <c r="L3714" s="117"/>
      <c r="M3714" s="117"/>
      <c r="N3714" s="117"/>
      <c r="O3714" s="117"/>
      <c r="P3714" s="117"/>
      <c r="Q3714" s="117"/>
      <c r="R3714" s="117"/>
      <c r="S3714" s="117"/>
      <c r="T3714" s="117"/>
      <c r="U3714" s="117"/>
      <c r="V3714" s="117"/>
      <c r="W3714" s="117"/>
      <c r="X3714" s="117"/>
      <c r="Y3714" s="117"/>
      <c r="Z3714" s="117"/>
      <c r="AA3714" s="117"/>
      <c r="AB3714" s="117"/>
      <c r="AC3714" s="117"/>
      <c r="AD3714" s="117"/>
      <c r="AE3714" s="117"/>
      <c r="AF3714" s="5"/>
    </row>
    <row r="3715" ht="14.25" customHeight="1">
      <c r="A3715" s="5"/>
      <c r="B3715" s="5"/>
      <c r="C3715" s="5"/>
      <c r="D3715" s="5"/>
      <c r="E3715" s="62"/>
      <c r="F3715" s="62"/>
      <c r="G3715" s="62"/>
      <c r="H3715" s="130"/>
      <c r="I3715" s="117"/>
      <c r="J3715" s="117"/>
      <c r="K3715" s="117"/>
      <c r="L3715" s="117"/>
      <c r="M3715" s="117"/>
      <c r="N3715" s="117"/>
      <c r="O3715" s="117"/>
      <c r="P3715" s="117"/>
      <c r="Q3715" s="117"/>
      <c r="R3715" s="117"/>
      <c r="S3715" s="117"/>
      <c r="T3715" s="117"/>
      <c r="U3715" s="117"/>
      <c r="V3715" s="117"/>
      <c r="W3715" s="117"/>
      <c r="X3715" s="117"/>
      <c r="Y3715" s="117"/>
      <c r="Z3715" s="117"/>
      <c r="AA3715" s="117"/>
      <c r="AB3715" s="117"/>
      <c r="AC3715" s="117"/>
      <c r="AD3715" s="117"/>
      <c r="AE3715" s="117"/>
      <c r="AF3715" s="5"/>
    </row>
    <row r="3716" ht="14.25" customHeight="1">
      <c r="A3716" s="5"/>
      <c r="B3716" s="5"/>
      <c r="C3716" s="5"/>
      <c r="D3716" s="5"/>
      <c r="E3716" s="62"/>
      <c r="F3716" s="62"/>
      <c r="G3716" s="62"/>
      <c r="H3716" s="130"/>
      <c r="I3716" s="117"/>
      <c r="J3716" s="117"/>
      <c r="K3716" s="117"/>
      <c r="L3716" s="117"/>
      <c r="M3716" s="117"/>
      <c r="N3716" s="117"/>
      <c r="O3716" s="117"/>
      <c r="P3716" s="117"/>
      <c r="Q3716" s="117"/>
      <c r="R3716" s="117"/>
      <c r="S3716" s="117"/>
      <c r="T3716" s="117"/>
      <c r="U3716" s="117"/>
      <c r="V3716" s="117"/>
      <c r="W3716" s="117"/>
      <c r="X3716" s="117"/>
      <c r="Y3716" s="117"/>
      <c r="Z3716" s="117"/>
      <c r="AA3716" s="117"/>
      <c r="AB3716" s="117"/>
      <c r="AC3716" s="117"/>
      <c r="AD3716" s="117"/>
      <c r="AE3716" s="117"/>
      <c r="AF3716" s="5"/>
    </row>
    <row r="3717" ht="14.25" customHeight="1">
      <c r="A3717" s="5"/>
      <c r="B3717" s="5"/>
      <c r="C3717" s="5"/>
      <c r="D3717" s="5"/>
      <c r="E3717" s="62"/>
      <c r="F3717" s="62"/>
      <c r="G3717" s="62"/>
      <c r="H3717" s="130"/>
      <c r="I3717" s="117"/>
      <c r="J3717" s="117"/>
      <c r="K3717" s="117"/>
      <c r="L3717" s="117"/>
      <c r="M3717" s="117"/>
      <c r="N3717" s="117"/>
      <c r="O3717" s="117"/>
      <c r="P3717" s="117"/>
      <c r="Q3717" s="117"/>
      <c r="R3717" s="117"/>
      <c r="S3717" s="117"/>
      <c r="T3717" s="117"/>
      <c r="U3717" s="117"/>
      <c r="V3717" s="117"/>
      <c r="W3717" s="117"/>
      <c r="X3717" s="117"/>
      <c r="Y3717" s="117"/>
      <c r="Z3717" s="117"/>
      <c r="AA3717" s="117"/>
      <c r="AB3717" s="117"/>
      <c r="AC3717" s="117"/>
      <c r="AD3717" s="117"/>
      <c r="AE3717" s="117"/>
      <c r="AF3717" s="5"/>
    </row>
    <row r="3718" ht="14.25" customHeight="1">
      <c r="A3718" s="5"/>
      <c r="B3718" s="5"/>
      <c r="C3718" s="5"/>
      <c r="D3718" s="5"/>
      <c r="E3718" s="62"/>
      <c r="F3718" s="62"/>
      <c r="G3718" s="62"/>
      <c r="H3718" s="130"/>
      <c r="I3718" s="117"/>
      <c r="J3718" s="117"/>
      <c r="K3718" s="117"/>
      <c r="L3718" s="117"/>
      <c r="M3718" s="117"/>
      <c r="N3718" s="117"/>
      <c r="O3718" s="117"/>
      <c r="P3718" s="117"/>
      <c r="Q3718" s="117"/>
      <c r="R3718" s="117"/>
      <c r="S3718" s="117"/>
      <c r="T3718" s="117"/>
      <c r="U3718" s="117"/>
      <c r="V3718" s="117"/>
      <c r="W3718" s="117"/>
      <c r="X3718" s="117"/>
      <c r="Y3718" s="117"/>
      <c r="Z3718" s="117"/>
      <c r="AA3718" s="117"/>
      <c r="AB3718" s="117"/>
      <c r="AC3718" s="117"/>
      <c r="AD3718" s="117"/>
      <c r="AE3718" s="117"/>
      <c r="AF3718" s="5"/>
    </row>
    <row r="3719" ht="14.25" customHeight="1">
      <c r="A3719" s="5"/>
      <c r="B3719" s="5"/>
      <c r="C3719" s="5"/>
      <c r="D3719" s="5"/>
      <c r="E3719" s="62"/>
      <c r="F3719" s="62"/>
      <c r="G3719" s="62"/>
      <c r="H3719" s="130"/>
      <c r="I3719" s="117"/>
      <c r="J3719" s="117"/>
      <c r="K3719" s="117"/>
      <c r="L3719" s="117"/>
      <c r="M3719" s="117"/>
      <c r="N3719" s="117"/>
      <c r="O3719" s="117"/>
      <c r="P3719" s="117"/>
      <c r="Q3719" s="117"/>
      <c r="R3719" s="117"/>
      <c r="S3719" s="117"/>
      <c r="T3719" s="117"/>
      <c r="U3719" s="117"/>
      <c r="V3719" s="117"/>
      <c r="W3719" s="117"/>
      <c r="X3719" s="117"/>
      <c r="Y3719" s="117"/>
      <c r="Z3719" s="117"/>
      <c r="AA3719" s="117"/>
      <c r="AB3719" s="117"/>
      <c r="AC3719" s="117"/>
      <c r="AD3719" s="117"/>
      <c r="AE3719" s="117"/>
      <c r="AF3719" s="5"/>
    </row>
    <row r="3720" ht="14.25" customHeight="1">
      <c r="A3720" s="5"/>
      <c r="B3720" s="5"/>
      <c r="C3720" s="5"/>
      <c r="D3720" s="5"/>
      <c r="E3720" s="62"/>
      <c r="F3720" s="62"/>
      <c r="G3720" s="62"/>
      <c r="H3720" s="130"/>
      <c r="I3720" s="117"/>
      <c r="J3720" s="117"/>
      <c r="K3720" s="117"/>
      <c r="L3720" s="117"/>
      <c r="M3720" s="117"/>
      <c r="N3720" s="117"/>
      <c r="O3720" s="117"/>
      <c r="P3720" s="117"/>
      <c r="Q3720" s="117"/>
      <c r="R3720" s="117"/>
      <c r="S3720" s="117"/>
      <c r="T3720" s="117"/>
      <c r="U3720" s="117"/>
      <c r="V3720" s="117"/>
      <c r="W3720" s="117"/>
      <c r="X3720" s="117"/>
      <c r="Y3720" s="117"/>
      <c r="Z3720" s="117"/>
      <c r="AA3720" s="117"/>
      <c r="AB3720" s="117"/>
      <c r="AC3720" s="117"/>
      <c r="AD3720" s="117"/>
      <c r="AE3720" s="117"/>
      <c r="AF3720" s="5"/>
    </row>
    <row r="3721" ht="14.25" customHeight="1">
      <c r="A3721" s="5"/>
      <c r="B3721" s="5"/>
      <c r="C3721" s="5"/>
      <c r="D3721" s="5"/>
      <c r="E3721" s="62"/>
      <c r="F3721" s="62"/>
      <c r="G3721" s="62"/>
      <c r="H3721" s="130"/>
      <c r="I3721" s="117"/>
      <c r="J3721" s="117"/>
      <c r="K3721" s="117"/>
      <c r="L3721" s="117"/>
      <c r="M3721" s="117"/>
      <c r="N3721" s="117"/>
      <c r="O3721" s="117"/>
      <c r="P3721" s="117"/>
      <c r="Q3721" s="117"/>
      <c r="R3721" s="117"/>
      <c r="S3721" s="117"/>
      <c r="T3721" s="117"/>
      <c r="U3721" s="117"/>
      <c r="V3721" s="117"/>
      <c r="W3721" s="117"/>
      <c r="X3721" s="117"/>
      <c r="Y3721" s="117"/>
      <c r="Z3721" s="117"/>
      <c r="AA3721" s="117"/>
      <c r="AB3721" s="117"/>
      <c r="AC3721" s="117"/>
      <c r="AD3721" s="117"/>
      <c r="AE3721" s="117"/>
      <c r="AF3721" s="5"/>
    </row>
    <row r="3722" ht="14.25" customHeight="1">
      <c r="A3722" s="5"/>
      <c r="B3722" s="5"/>
      <c r="C3722" s="5"/>
      <c r="D3722" s="5"/>
      <c r="E3722" s="62"/>
      <c r="F3722" s="62"/>
      <c r="G3722" s="62"/>
      <c r="H3722" s="130"/>
      <c r="I3722" s="117"/>
      <c r="J3722" s="117"/>
      <c r="K3722" s="117"/>
      <c r="L3722" s="117"/>
      <c r="M3722" s="117"/>
      <c r="N3722" s="117"/>
      <c r="O3722" s="117"/>
      <c r="P3722" s="117"/>
      <c r="Q3722" s="117"/>
      <c r="R3722" s="117"/>
      <c r="S3722" s="117"/>
      <c r="T3722" s="117"/>
      <c r="U3722" s="117"/>
      <c r="V3722" s="117"/>
      <c r="W3722" s="117"/>
      <c r="X3722" s="117"/>
      <c r="Y3722" s="117"/>
      <c r="Z3722" s="117"/>
      <c r="AA3722" s="117"/>
      <c r="AB3722" s="117"/>
      <c r="AC3722" s="117"/>
      <c r="AD3722" s="117"/>
      <c r="AE3722" s="117"/>
      <c r="AF3722" s="5"/>
    </row>
    <row r="3723" ht="14.25" customHeight="1">
      <c r="A3723" s="5"/>
      <c r="B3723" s="5"/>
      <c r="C3723" s="5"/>
      <c r="D3723" s="5"/>
      <c r="E3723" s="62"/>
      <c r="F3723" s="62"/>
      <c r="G3723" s="62"/>
      <c r="H3723" s="130"/>
      <c r="I3723" s="117"/>
      <c r="J3723" s="117"/>
      <c r="K3723" s="117"/>
      <c r="L3723" s="117"/>
      <c r="M3723" s="117"/>
      <c r="N3723" s="117"/>
      <c r="O3723" s="117"/>
      <c r="P3723" s="117"/>
      <c r="Q3723" s="117"/>
      <c r="R3723" s="117"/>
      <c r="S3723" s="117"/>
      <c r="T3723" s="117"/>
      <c r="U3723" s="117"/>
      <c r="V3723" s="117"/>
      <c r="W3723" s="117"/>
      <c r="X3723" s="117"/>
      <c r="Y3723" s="117"/>
      <c r="Z3723" s="117"/>
      <c r="AA3723" s="117"/>
      <c r="AB3723" s="117"/>
      <c r="AC3723" s="117"/>
      <c r="AD3723" s="117"/>
      <c r="AE3723" s="117"/>
      <c r="AF3723" s="5"/>
    </row>
    <row r="3724" ht="14.25" customHeight="1">
      <c r="A3724" s="5"/>
      <c r="B3724" s="5"/>
      <c r="C3724" s="5"/>
      <c r="D3724" s="5"/>
      <c r="E3724" s="62"/>
      <c r="F3724" s="62"/>
      <c r="G3724" s="62"/>
      <c r="H3724" s="130"/>
      <c r="I3724" s="117"/>
      <c r="J3724" s="117"/>
      <c r="K3724" s="117"/>
      <c r="L3724" s="117"/>
      <c r="M3724" s="117"/>
      <c r="N3724" s="117"/>
      <c r="O3724" s="117"/>
      <c r="P3724" s="117"/>
      <c r="Q3724" s="117"/>
      <c r="R3724" s="117"/>
      <c r="S3724" s="117"/>
      <c r="T3724" s="117"/>
      <c r="U3724" s="117"/>
      <c r="V3724" s="117"/>
      <c r="W3724" s="117"/>
      <c r="X3724" s="117"/>
      <c r="Y3724" s="117"/>
      <c r="Z3724" s="117"/>
      <c r="AA3724" s="117"/>
      <c r="AB3724" s="117"/>
      <c r="AC3724" s="117"/>
      <c r="AD3724" s="117"/>
      <c r="AE3724" s="117"/>
      <c r="AF3724" s="5"/>
    </row>
    <row r="3725" ht="14.25" customHeight="1">
      <c r="A3725" s="5"/>
      <c r="B3725" s="5"/>
      <c r="C3725" s="5"/>
      <c r="D3725" s="5"/>
      <c r="E3725" s="62"/>
      <c r="F3725" s="62"/>
      <c r="G3725" s="62"/>
      <c r="H3725" s="130"/>
      <c r="I3725" s="117"/>
      <c r="J3725" s="117"/>
      <c r="K3725" s="117"/>
      <c r="L3725" s="117"/>
      <c r="M3725" s="117"/>
      <c r="N3725" s="117"/>
      <c r="O3725" s="117"/>
      <c r="P3725" s="117"/>
      <c r="Q3725" s="117"/>
      <c r="R3725" s="117"/>
      <c r="S3725" s="117"/>
      <c r="T3725" s="117"/>
      <c r="U3725" s="117"/>
      <c r="V3725" s="117"/>
      <c r="W3725" s="117"/>
      <c r="X3725" s="117"/>
      <c r="Y3725" s="117"/>
      <c r="Z3725" s="117"/>
      <c r="AA3725" s="117"/>
      <c r="AB3725" s="117"/>
      <c r="AC3725" s="117"/>
      <c r="AD3725" s="117"/>
      <c r="AE3725" s="117"/>
      <c r="AF3725" s="5"/>
    </row>
    <row r="3726" ht="14.25" customHeight="1">
      <c r="A3726" s="5"/>
      <c r="B3726" s="5"/>
      <c r="C3726" s="5"/>
      <c r="D3726" s="5"/>
      <c r="E3726" s="62"/>
      <c r="F3726" s="62"/>
      <c r="G3726" s="62"/>
      <c r="H3726" s="130"/>
      <c r="I3726" s="117"/>
      <c r="J3726" s="117"/>
      <c r="K3726" s="117"/>
      <c r="L3726" s="117"/>
      <c r="M3726" s="117"/>
      <c r="N3726" s="117"/>
      <c r="O3726" s="117"/>
      <c r="P3726" s="117"/>
      <c r="Q3726" s="117"/>
      <c r="R3726" s="117"/>
      <c r="S3726" s="117"/>
      <c r="T3726" s="117"/>
      <c r="U3726" s="117"/>
      <c r="V3726" s="117"/>
      <c r="W3726" s="117"/>
      <c r="X3726" s="117"/>
      <c r="Y3726" s="117"/>
      <c r="Z3726" s="117"/>
      <c r="AA3726" s="117"/>
      <c r="AB3726" s="117"/>
      <c r="AC3726" s="117"/>
      <c r="AD3726" s="117"/>
      <c r="AE3726" s="117"/>
      <c r="AF3726" s="5"/>
    </row>
    <row r="3727" ht="14.25" customHeight="1">
      <c r="A3727" s="5"/>
      <c r="B3727" s="5"/>
      <c r="C3727" s="5"/>
      <c r="D3727" s="5"/>
      <c r="E3727" s="62"/>
      <c r="F3727" s="62"/>
      <c r="G3727" s="62"/>
      <c r="H3727" s="130"/>
      <c r="I3727" s="117"/>
      <c r="J3727" s="117"/>
      <c r="K3727" s="117"/>
      <c r="L3727" s="117"/>
      <c r="M3727" s="117"/>
      <c r="N3727" s="117"/>
      <c r="O3727" s="117"/>
      <c r="P3727" s="117"/>
      <c r="Q3727" s="117"/>
      <c r="R3727" s="117"/>
      <c r="S3727" s="117"/>
      <c r="T3727" s="117"/>
      <c r="U3727" s="117"/>
      <c r="V3727" s="117"/>
      <c r="W3727" s="117"/>
      <c r="X3727" s="117"/>
      <c r="Y3727" s="117"/>
      <c r="Z3727" s="117"/>
      <c r="AA3727" s="117"/>
      <c r="AB3727" s="117"/>
      <c r="AC3727" s="117"/>
      <c r="AD3727" s="117"/>
      <c r="AE3727" s="117"/>
      <c r="AF3727" s="5"/>
    </row>
    <row r="3728" ht="14.25" customHeight="1">
      <c r="A3728" s="5"/>
      <c r="B3728" s="5"/>
      <c r="C3728" s="5"/>
      <c r="D3728" s="5"/>
      <c r="E3728" s="62"/>
      <c r="F3728" s="62"/>
      <c r="G3728" s="62"/>
      <c r="H3728" s="130"/>
      <c r="I3728" s="117"/>
      <c r="J3728" s="117"/>
      <c r="K3728" s="117"/>
      <c r="L3728" s="117"/>
      <c r="M3728" s="117"/>
      <c r="N3728" s="117"/>
      <c r="O3728" s="117"/>
      <c r="P3728" s="117"/>
      <c r="Q3728" s="117"/>
      <c r="R3728" s="117"/>
      <c r="S3728" s="117"/>
      <c r="T3728" s="117"/>
      <c r="U3728" s="117"/>
      <c r="V3728" s="117"/>
      <c r="W3728" s="117"/>
      <c r="X3728" s="117"/>
      <c r="Y3728" s="117"/>
      <c r="Z3728" s="117"/>
      <c r="AA3728" s="117"/>
      <c r="AB3728" s="117"/>
      <c r="AC3728" s="117"/>
      <c r="AD3728" s="117"/>
      <c r="AE3728" s="117"/>
      <c r="AF3728" s="5"/>
    </row>
    <row r="3729" ht="14.25" customHeight="1">
      <c r="A3729" s="5"/>
      <c r="B3729" s="5"/>
      <c r="C3729" s="5"/>
      <c r="D3729" s="5"/>
      <c r="E3729" s="62"/>
      <c r="F3729" s="62"/>
      <c r="G3729" s="62"/>
      <c r="H3729" s="130"/>
      <c r="I3729" s="117"/>
      <c r="J3729" s="117"/>
      <c r="K3729" s="117"/>
      <c r="L3729" s="117"/>
      <c r="M3729" s="117"/>
      <c r="N3729" s="117"/>
      <c r="O3729" s="117"/>
      <c r="P3729" s="117"/>
      <c r="Q3729" s="117"/>
      <c r="R3729" s="117"/>
      <c r="S3729" s="117"/>
      <c r="T3729" s="117"/>
      <c r="U3729" s="117"/>
      <c r="V3729" s="117"/>
      <c r="W3729" s="117"/>
      <c r="X3729" s="117"/>
      <c r="Y3729" s="117"/>
      <c r="Z3729" s="117"/>
      <c r="AA3729" s="117"/>
      <c r="AB3729" s="117"/>
      <c r="AC3729" s="117"/>
      <c r="AD3729" s="117"/>
      <c r="AE3729" s="117"/>
      <c r="AF3729" s="5"/>
    </row>
    <row r="3730" ht="14.25" customHeight="1">
      <c r="A3730" s="5"/>
      <c r="B3730" s="5"/>
      <c r="C3730" s="5"/>
      <c r="D3730" s="5"/>
      <c r="E3730" s="62"/>
      <c r="F3730" s="62"/>
      <c r="G3730" s="62"/>
      <c r="H3730" s="130"/>
      <c r="I3730" s="117"/>
      <c r="J3730" s="117"/>
      <c r="K3730" s="117"/>
      <c r="L3730" s="117"/>
      <c r="M3730" s="117"/>
      <c r="N3730" s="117"/>
      <c r="O3730" s="117"/>
      <c r="P3730" s="117"/>
      <c r="Q3730" s="117"/>
      <c r="R3730" s="117"/>
      <c r="S3730" s="117"/>
      <c r="T3730" s="117"/>
      <c r="U3730" s="117"/>
      <c r="V3730" s="117"/>
      <c r="W3730" s="117"/>
      <c r="X3730" s="117"/>
      <c r="Y3730" s="117"/>
      <c r="Z3730" s="117"/>
      <c r="AA3730" s="117"/>
      <c r="AB3730" s="117"/>
      <c r="AC3730" s="117"/>
      <c r="AD3730" s="117"/>
      <c r="AE3730" s="117"/>
      <c r="AF3730" s="5"/>
    </row>
    <row r="3731" ht="14.25" customHeight="1">
      <c r="A3731" s="5"/>
      <c r="B3731" s="5"/>
      <c r="C3731" s="5"/>
      <c r="D3731" s="5"/>
      <c r="E3731" s="62"/>
      <c r="F3731" s="62"/>
      <c r="G3731" s="62"/>
      <c r="H3731" s="130"/>
      <c r="I3731" s="117"/>
      <c r="J3731" s="117"/>
      <c r="K3731" s="117"/>
      <c r="L3731" s="117"/>
      <c r="M3731" s="117"/>
      <c r="N3731" s="117"/>
      <c r="O3731" s="117"/>
      <c r="P3731" s="117"/>
      <c r="Q3731" s="117"/>
      <c r="R3731" s="117"/>
      <c r="S3731" s="117"/>
      <c r="T3731" s="117"/>
      <c r="U3731" s="117"/>
      <c r="V3731" s="117"/>
      <c r="W3731" s="117"/>
      <c r="X3731" s="117"/>
      <c r="Y3731" s="117"/>
      <c r="Z3731" s="117"/>
      <c r="AA3731" s="117"/>
      <c r="AB3731" s="117"/>
      <c r="AC3731" s="117"/>
      <c r="AD3731" s="117"/>
      <c r="AE3731" s="117"/>
      <c r="AF3731" s="5"/>
    </row>
    <row r="3732" ht="14.25" customHeight="1">
      <c r="A3732" s="5"/>
      <c r="B3732" s="5"/>
      <c r="C3732" s="5"/>
      <c r="D3732" s="5"/>
      <c r="E3732" s="62"/>
      <c r="F3732" s="62"/>
      <c r="G3732" s="62"/>
      <c r="H3732" s="130"/>
      <c r="I3732" s="117"/>
      <c r="J3732" s="117"/>
      <c r="K3732" s="117"/>
      <c r="L3732" s="117"/>
      <c r="M3732" s="117"/>
      <c r="N3732" s="117"/>
      <c r="O3732" s="117"/>
      <c r="P3732" s="117"/>
      <c r="Q3732" s="117"/>
      <c r="R3732" s="117"/>
      <c r="S3732" s="117"/>
      <c r="T3732" s="117"/>
      <c r="U3732" s="117"/>
      <c r="V3732" s="117"/>
      <c r="W3732" s="117"/>
      <c r="X3732" s="117"/>
      <c r="Y3732" s="117"/>
      <c r="Z3732" s="117"/>
      <c r="AA3732" s="117"/>
      <c r="AB3732" s="117"/>
      <c r="AC3732" s="117"/>
      <c r="AD3732" s="117"/>
      <c r="AE3732" s="117"/>
      <c r="AF3732" s="5"/>
    </row>
    <row r="3733" ht="14.25" customHeight="1">
      <c r="A3733" s="5"/>
      <c r="B3733" s="5"/>
      <c r="C3733" s="5"/>
      <c r="D3733" s="5"/>
      <c r="E3733" s="62"/>
      <c r="F3733" s="62"/>
      <c r="G3733" s="62"/>
      <c r="H3733" s="130"/>
      <c r="I3733" s="117"/>
      <c r="J3733" s="117"/>
      <c r="K3733" s="117"/>
      <c r="L3733" s="117"/>
      <c r="M3733" s="117"/>
      <c r="N3733" s="117"/>
      <c r="O3733" s="117"/>
      <c r="P3733" s="117"/>
      <c r="Q3733" s="117"/>
      <c r="R3733" s="117"/>
      <c r="S3733" s="117"/>
      <c r="T3733" s="117"/>
      <c r="U3733" s="117"/>
      <c r="V3733" s="117"/>
      <c r="W3733" s="117"/>
      <c r="X3733" s="117"/>
      <c r="Y3733" s="117"/>
      <c r="Z3733" s="117"/>
      <c r="AA3733" s="117"/>
      <c r="AB3733" s="117"/>
      <c r="AC3733" s="117"/>
      <c r="AD3733" s="117"/>
      <c r="AE3733" s="117"/>
      <c r="AF3733" s="5"/>
    </row>
    <row r="3734" ht="14.25" customHeight="1">
      <c r="A3734" s="5"/>
      <c r="B3734" s="5"/>
      <c r="C3734" s="5"/>
      <c r="D3734" s="5"/>
      <c r="E3734" s="62"/>
      <c r="F3734" s="62"/>
      <c r="G3734" s="62"/>
      <c r="H3734" s="130"/>
      <c r="I3734" s="117"/>
      <c r="J3734" s="117"/>
      <c r="K3734" s="117"/>
      <c r="L3734" s="117"/>
      <c r="M3734" s="117"/>
      <c r="N3734" s="117"/>
      <c r="O3734" s="117"/>
      <c r="P3734" s="117"/>
      <c r="Q3734" s="117"/>
      <c r="R3734" s="117"/>
      <c r="S3734" s="117"/>
      <c r="T3734" s="117"/>
      <c r="U3734" s="117"/>
      <c r="V3734" s="117"/>
      <c r="W3734" s="117"/>
      <c r="X3734" s="117"/>
      <c r="Y3734" s="117"/>
      <c r="Z3734" s="117"/>
      <c r="AA3734" s="117"/>
      <c r="AB3734" s="117"/>
      <c r="AC3734" s="117"/>
      <c r="AD3734" s="117"/>
      <c r="AE3734" s="117"/>
      <c r="AF3734" s="5"/>
    </row>
    <row r="3735" ht="14.25" customHeight="1">
      <c r="A3735" s="5"/>
      <c r="B3735" s="5"/>
      <c r="C3735" s="5"/>
      <c r="D3735" s="5"/>
      <c r="E3735" s="62"/>
      <c r="F3735" s="62"/>
      <c r="G3735" s="62"/>
      <c r="H3735" s="130"/>
      <c r="I3735" s="117"/>
      <c r="J3735" s="117"/>
      <c r="K3735" s="117"/>
      <c r="L3735" s="117"/>
      <c r="M3735" s="117"/>
      <c r="N3735" s="117"/>
      <c r="O3735" s="117"/>
      <c r="P3735" s="117"/>
      <c r="Q3735" s="117"/>
      <c r="R3735" s="117"/>
      <c r="S3735" s="117"/>
      <c r="T3735" s="117"/>
      <c r="U3735" s="117"/>
      <c r="V3735" s="117"/>
      <c r="W3735" s="117"/>
      <c r="X3735" s="117"/>
      <c r="Y3735" s="117"/>
      <c r="Z3735" s="117"/>
      <c r="AA3735" s="117"/>
      <c r="AB3735" s="117"/>
      <c r="AC3735" s="117"/>
      <c r="AD3735" s="117"/>
      <c r="AE3735" s="117"/>
      <c r="AF3735" s="5"/>
    </row>
    <row r="3736" ht="14.25" customHeight="1">
      <c r="A3736" s="5"/>
      <c r="B3736" s="5"/>
      <c r="C3736" s="5"/>
      <c r="D3736" s="5"/>
      <c r="E3736" s="62"/>
      <c r="F3736" s="62"/>
      <c r="G3736" s="62"/>
      <c r="H3736" s="130"/>
      <c r="I3736" s="117"/>
      <c r="J3736" s="117"/>
      <c r="K3736" s="117"/>
      <c r="L3736" s="117"/>
      <c r="M3736" s="117"/>
      <c r="N3736" s="117"/>
      <c r="O3736" s="117"/>
      <c r="P3736" s="117"/>
      <c r="Q3736" s="117"/>
      <c r="R3736" s="117"/>
      <c r="S3736" s="117"/>
      <c r="T3736" s="117"/>
      <c r="U3736" s="117"/>
      <c r="V3736" s="117"/>
      <c r="W3736" s="117"/>
      <c r="X3736" s="117"/>
      <c r="Y3736" s="117"/>
      <c r="Z3736" s="117"/>
      <c r="AA3736" s="117"/>
      <c r="AB3736" s="117"/>
      <c r="AC3736" s="117"/>
      <c r="AD3736" s="117"/>
      <c r="AE3736" s="117"/>
      <c r="AF3736" s="5"/>
    </row>
    <row r="3737" ht="14.25" customHeight="1">
      <c r="A3737" s="5"/>
      <c r="B3737" s="5"/>
      <c r="C3737" s="5"/>
      <c r="D3737" s="5"/>
      <c r="E3737" s="62"/>
      <c r="F3737" s="62"/>
      <c r="G3737" s="62"/>
      <c r="H3737" s="130"/>
      <c r="I3737" s="117"/>
      <c r="J3737" s="117"/>
      <c r="K3737" s="117"/>
      <c r="L3737" s="117"/>
      <c r="M3737" s="117"/>
      <c r="N3737" s="117"/>
      <c r="O3737" s="117"/>
      <c r="P3737" s="117"/>
      <c r="Q3737" s="117"/>
      <c r="R3737" s="117"/>
      <c r="S3737" s="117"/>
      <c r="T3737" s="117"/>
      <c r="U3737" s="117"/>
      <c r="V3737" s="117"/>
      <c r="W3737" s="117"/>
      <c r="X3737" s="117"/>
      <c r="Y3737" s="117"/>
      <c r="Z3737" s="117"/>
      <c r="AA3737" s="117"/>
      <c r="AB3737" s="117"/>
      <c r="AC3737" s="117"/>
      <c r="AD3737" s="117"/>
      <c r="AE3737" s="117"/>
      <c r="AF3737" s="5"/>
    </row>
    <row r="3738" ht="14.25" customHeight="1">
      <c r="A3738" s="5"/>
      <c r="B3738" s="5"/>
      <c r="C3738" s="5"/>
      <c r="D3738" s="5"/>
      <c r="E3738" s="62"/>
      <c r="F3738" s="62"/>
      <c r="G3738" s="62"/>
      <c r="H3738" s="130"/>
      <c r="I3738" s="117"/>
      <c r="J3738" s="117"/>
      <c r="K3738" s="117"/>
      <c r="L3738" s="117"/>
      <c r="M3738" s="117"/>
      <c r="N3738" s="117"/>
      <c r="O3738" s="117"/>
      <c r="P3738" s="117"/>
      <c r="Q3738" s="117"/>
      <c r="R3738" s="117"/>
      <c r="S3738" s="117"/>
      <c r="T3738" s="117"/>
      <c r="U3738" s="117"/>
      <c r="V3738" s="117"/>
      <c r="W3738" s="117"/>
      <c r="X3738" s="117"/>
      <c r="Y3738" s="117"/>
      <c r="Z3738" s="117"/>
      <c r="AA3738" s="117"/>
      <c r="AB3738" s="117"/>
      <c r="AC3738" s="117"/>
      <c r="AD3738" s="117"/>
      <c r="AE3738" s="117"/>
      <c r="AF3738" s="5"/>
    </row>
    <row r="3739" ht="14.25" customHeight="1">
      <c r="A3739" s="5"/>
      <c r="B3739" s="5"/>
      <c r="C3739" s="5"/>
      <c r="D3739" s="5"/>
      <c r="E3739" s="62"/>
      <c r="F3739" s="62"/>
      <c r="G3739" s="62"/>
      <c r="H3739" s="130"/>
      <c r="I3739" s="117"/>
      <c r="J3739" s="117"/>
      <c r="K3739" s="117"/>
      <c r="L3739" s="117"/>
      <c r="M3739" s="117"/>
      <c r="N3739" s="117"/>
      <c r="O3739" s="117"/>
      <c r="P3739" s="117"/>
      <c r="Q3739" s="117"/>
      <c r="R3739" s="117"/>
      <c r="S3739" s="117"/>
      <c r="T3739" s="117"/>
      <c r="U3739" s="117"/>
      <c r="V3739" s="117"/>
      <c r="W3739" s="117"/>
      <c r="X3739" s="117"/>
      <c r="Y3739" s="117"/>
      <c r="Z3739" s="117"/>
      <c r="AA3739" s="117"/>
      <c r="AB3739" s="117"/>
      <c r="AC3739" s="117"/>
      <c r="AD3739" s="117"/>
      <c r="AE3739" s="117"/>
      <c r="AF3739" s="5"/>
    </row>
    <row r="3740" ht="14.25" customHeight="1">
      <c r="A3740" s="5"/>
      <c r="B3740" s="5"/>
      <c r="C3740" s="5"/>
      <c r="D3740" s="5"/>
      <c r="E3740" s="62"/>
      <c r="F3740" s="62"/>
      <c r="G3740" s="62"/>
      <c r="H3740" s="130"/>
      <c r="I3740" s="117"/>
      <c r="J3740" s="117"/>
      <c r="K3740" s="117"/>
      <c r="L3740" s="117"/>
      <c r="M3740" s="117"/>
      <c r="N3740" s="117"/>
      <c r="O3740" s="117"/>
      <c r="P3740" s="117"/>
      <c r="Q3740" s="117"/>
      <c r="R3740" s="117"/>
      <c r="S3740" s="117"/>
      <c r="T3740" s="117"/>
      <c r="U3740" s="117"/>
      <c r="V3740" s="117"/>
      <c r="W3740" s="117"/>
      <c r="X3740" s="117"/>
      <c r="Y3740" s="117"/>
      <c r="Z3740" s="117"/>
      <c r="AA3740" s="117"/>
      <c r="AB3740" s="117"/>
      <c r="AC3740" s="117"/>
      <c r="AD3740" s="117"/>
      <c r="AE3740" s="117"/>
      <c r="AF3740" s="5"/>
    </row>
    <row r="3741" ht="14.25" customHeight="1">
      <c r="A3741" s="5"/>
      <c r="B3741" s="5"/>
      <c r="C3741" s="5"/>
      <c r="D3741" s="5"/>
      <c r="E3741" s="62"/>
      <c r="F3741" s="62"/>
      <c r="G3741" s="62"/>
      <c r="H3741" s="130"/>
      <c r="I3741" s="117"/>
      <c r="J3741" s="117"/>
      <c r="K3741" s="117"/>
      <c r="L3741" s="117"/>
      <c r="M3741" s="117"/>
      <c r="N3741" s="117"/>
      <c r="O3741" s="117"/>
      <c r="P3741" s="117"/>
      <c r="Q3741" s="117"/>
      <c r="R3741" s="117"/>
      <c r="S3741" s="117"/>
      <c r="T3741" s="117"/>
      <c r="U3741" s="117"/>
      <c r="V3741" s="117"/>
      <c r="W3741" s="117"/>
      <c r="X3741" s="117"/>
      <c r="Y3741" s="117"/>
      <c r="Z3741" s="117"/>
      <c r="AA3741" s="117"/>
      <c r="AB3741" s="117"/>
      <c r="AC3741" s="117"/>
      <c r="AD3741" s="117"/>
      <c r="AE3741" s="117"/>
      <c r="AF3741" s="5"/>
    </row>
    <row r="3742" ht="14.25" customHeight="1">
      <c r="A3742" s="5"/>
      <c r="B3742" s="5"/>
      <c r="C3742" s="5"/>
      <c r="D3742" s="5"/>
      <c r="E3742" s="62"/>
      <c r="F3742" s="62"/>
      <c r="G3742" s="62"/>
      <c r="H3742" s="130"/>
      <c r="I3742" s="117"/>
      <c r="J3742" s="117"/>
      <c r="K3742" s="117"/>
      <c r="L3742" s="117"/>
      <c r="M3742" s="117"/>
      <c r="N3742" s="117"/>
      <c r="O3742" s="117"/>
      <c r="P3742" s="117"/>
      <c r="Q3742" s="117"/>
      <c r="R3742" s="117"/>
      <c r="S3742" s="117"/>
      <c r="T3742" s="117"/>
      <c r="U3742" s="117"/>
      <c r="V3742" s="117"/>
      <c r="W3742" s="117"/>
      <c r="X3742" s="117"/>
      <c r="Y3742" s="117"/>
      <c r="Z3742" s="117"/>
      <c r="AA3742" s="117"/>
      <c r="AB3742" s="117"/>
      <c r="AC3742" s="117"/>
      <c r="AD3742" s="117"/>
      <c r="AE3742" s="117"/>
      <c r="AF3742" s="5"/>
    </row>
    <row r="3743" ht="14.25" customHeight="1">
      <c r="A3743" s="5"/>
      <c r="B3743" s="5"/>
      <c r="C3743" s="5"/>
      <c r="D3743" s="5"/>
      <c r="E3743" s="62"/>
      <c r="F3743" s="62"/>
      <c r="G3743" s="62"/>
      <c r="H3743" s="130"/>
      <c r="I3743" s="117"/>
      <c r="J3743" s="117"/>
      <c r="K3743" s="117"/>
      <c r="L3743" s="117"/>
      <c r="M3743" s="117"/>
      <c r="N3743" s="117"/>
      <c r="O3743" s="117"/>
      <c r="P3743" s="117"/>
      <c r="Q3743" s="117"/>
      <c r="R3743" s="117"/>
      <c r="S3743" s="117"/>
      <c r="T3743" s="117"/>
      <c r="U3743" s="117"/>
      <c r="V3743" s="117"/>
      <c r="W3743" s="117"/>
      <c r="X3743" s="117"/>
      <c r="Y3743" s="117"/>
      <c r="Z3743" s="117"/>
      <c r="AA3743" s="117"/>
      <c r="AB3743" s="117"/>
      <c r="AC3743" s="117"/>
      <c r="AD3743" s="117"/>
      <c r="AE3743" s="117"/>
      <c r="AF3743" s="5"/>
    </row>
    <row r="3744" ht="14.25" customHeight="1">
      <c r="A3744" s="5"/>
      <c r="B3744" s="5"/>
      <c r="C3744" s="5"/>
      <c r="D3744" s="5"/>
      <c r="E3744" s="62"/>
      <c r="F3744" s="62"/>
      <c r="G3744" s="62"/>
      <c r="H3744" s="130"/>
      <c r="I3744" s="117"/>
      <c r="J3744" s="117"/>
      <c r="K3744" s="117"/>
      <c r="L3744" s="117"/>
      <c r="M3744" s="117"/>
      <c r="N3744" s="117"/>
      <c r="O3744" s="117"/>
      <c r="P3744" s="117"/>
      <c r="Q3744" s="117"/>
      <c r="R3744" s="117"/>
      <c r="S3744" s="117"/>
      <c r="T3744" s="117"/>
      <c r="U3744" s="117"/>
      <c r="V3744" s="117"/>
      <c r="W3744" s="117"/>
      <c r="X3744" s="117"/>
      <c r="Y3744" s="117"/>
      <c r="Z3744" s="117"/>
      <c r="AA3744" s="117"/>
      <c r="AB3744" s="117"/>
      <c r="AC3744" s="117"/>
      <c r="AD3744" s="117"/>
      <c r="AE3744" s="117"/>
      <c r="AF3744" s="5"/>
    </row>
    <row r="3745" ht="14.25" customHeight="1">
      <c r="A3745" s="5"/>
      <c r="B3745" s="5"/>
      <c r="C3745" s="5"/>
      <c r="D3745" s="5"/>
      <c r="E3745" s="62"/>
      <c r="F3745" s="62"/>
      <c r="G3745" s="62"/>
      <c r="H3745" s="130"/>
      <c r="I3745" s="117"/>
      <c r="J3745" s="117"/>
      <c r="K3745" s="117"/>
      <c r="L3745" s="117"/>
      <c r="M3745" s="117"/>
      <c r="N3745" s="117"/>
      <c r="O3745" s="117"/>
      <c r="P3745" s="117"/>
      <c r="Q3745" s="117"/>
      <c r="R3745" s="117"/>
      <c r="S3745" s="117"/>
      <c r="T3745" s="117"/>
      <c r="U3745" s="117"/>
      <c r="V3745" s="117"/>
      <c r="W3745" s="117"/>
      <c r="X3745" s="117"/>
      <c r="Y3745" s="117"/>
      <c r="Z3745" s="117"/>
      <c r="AA3745" s="117"/>
      <c r="AB3745" s="117"/>
      <c r="AC3745" s="117"/>
      <c r="AD3745" s="117"/>
      <c r="AE3745" s="117"/>
      <c r="AF3745" s="5"/>
    </row>
    <row r="3746" ht="14.25" customHeight="1">
      <c r="A3746" s="5"/>
      <c r="B3746" s="5"/>
      <c r="C3746" s="5"/>
      <c r="D3746" s="5"/>
      <c r="E3746" s="62"/>
      <c r="F3746" s="62"/>
      <c r="G3746" s="62"/>
      <c r="H3746" s="130"/>
      <c r="I3746" s="117"/>
      <c r="J3746" s="117"/>
      <c r="K3746" s="117"/>
      <c r="L3746" s="117"/>
      <c r="M3746" s="117"/>
      <c r="N3746" s="117"/>
      <c r="O3746" s="117"/>
      <c r="P3746" s="117"/>
      <c r="Q3746" s="117"/>
      <c r="R3746" s="117"/>
      <c r="S3746" s="117"/>
      <c r="T3746" s="117"/>
      <c r="U3746" s="117"/>
      <c r="V3746" s="117"/>
      <c r="W3746" s="117"/>
      <c r="X3746" s="117"/>
      <c r="Y3746" s="117"/>
      <c r="Z3746" s="117"/>
      <c r="AA3746" s="117"/>
      <c r="AB3746" s="117"/>
      <c r="AC3746" s="117"/>
      <c r="AD3746" s="117"/>
      <c r="AE3746" s="117"/>
      <c r="AF3746" s="5"/>
    </row>
    <row r="3747" ht="14.25" customHeight="1">
      <c r="A3747" s="5"/>
      <c r="B3747" s="5"/>
      <c r="C3747" s="5"/>
      <c r="D3747" s="5"/>
      <c r="E3747" s="62"/>
      <c r="F3747" s="62"/>
      <c r="G3747" s="62"/>
      <c r="H3747" s="130"/>
      <c r="I3747" s="117"/>
      <c r="J3747" s="117"/>
      <c r="K3747" s="117"/>
      <c r="L3747" s="117"/>
      <c r="M3747" s="117"/>
      <c r="N3747" s="117"/>
      <c r="O3747" s="117"/>
      <c r="P3747" s="117"/>
      <c r="Q3747" s="117"/>
      <c r="R3747" s="117"/>
      <c r="S3747" s="117"/>
      <c r="T3747" s="117"/>
      <c r="U3747" s="117"/>
      <c r="V3747" s="117"/>
      <c r="W3747" s="117"/>
      <c r="X3747" s="117"/>
      <c r="Y3747" s="117"/>
      <c r="Z3747" s="117"/>
      <c r="AA3747" s="117"/>
      <c r="AB3747" s="117"/>
      <c r="AC3747" s="117"/>
      <c r="AD3747" s="117"/>
      <c r="AE3747" s="117"/>
      <c r="AF3747" s="5"/>
    </row>
    <row r="3748" ht="14.25" customHeight="1">
      <c r="A3748" s="5"/>
      <c r="B3748" s="5"/>
      <c r="C3748" s="5"/>
      <c r="D3748" s="5"/>
      <c r="E3748" s="62"/>
      <c r="F3748" s="62"/>
      <c r="G3748" s="62"/>
      <c r="H3748" s="130"/>
      <c r="I3748" s="117"/>
      <c r="J3748" s="117"/>
      <c r="K3748" s="117"/>
      <c r="L3748" s="117"/>
      <c r="M3748" s="117"/>
      <c r="N3748" s="117"/>
      <c r="O3748" s="117"/>
      <c r="P3748" s="117"/>
      <c r="Q3748" s="117"/>
      <c r="R3748" s="117"/>
      <c r="S3748" s="117"/>
      <c r="T3748" s="117"/>
      <c r="U3748" s="117"/>
      <c r="V3748" s="117"/>
      <c r="W3748" s="117"/>
      <c r="X3748" s="117"/>
      <c r="Y3748" s="117"/>
      <c r="Z3748" s="117"/>
      <c r="AA3748" s="117"/>
      <c r="AB3748" s="117"/>
      <c r="AC3748" s="117"/>
      <c r="AD3748" s="117"/>
      <c r="AE3748" s="117"/>
      <c r="AF3748" s="5"/>
    </row>
    <row r="3749" ht="14.25" customHeight="1">
      <c r="A3749" s="5"/>
      <c r="B3749" s="5"/>
      <c r="C3749" s="5"/>
      <c r="D3749" s="5"/>
      <c r="E3749" s="62"/>
      <c r="F3749" s="62"/>
      <c r="G3749" s="62"/>
      <c r="H3749" s="130"/>
      <c r="I3749" s="117"/>
      <c r="J3749" s="117"/>
      <c r="K3749" s="117"/>
      <c r="L3749" s="117"/>
      <c r="M3749" s="117"/>
      <c r="N3749" s="117"/>
      <c r="O3749" s="117"/>
      <c r="P3749" s="117"/>
      <c r="Q3749" s="117"/>
      <c r="R3749" s="117"/>
      <c r="S3749" s="117"/>
      <c r="T3749" s="117"/>
      <c r="U3749" s="117"/>
      <c r="V3749" s="117"/>
      <c r="W3749" s="117"/>
      <c r="X3749" s="117"/>
      <c r="Y3749" s="117"/>
      <c r="Z3749" s="117"/>
      <c r="AA3749" s="117"/>
      <c r="AB3749" s="117"/>
      <c r="AC3749" s="117"/>
      <c r="AD3749" s="117"/>
      <c r="AE3749" s="117"/>
      <c r="AF3749" s="5"/>
    </row>
    <row r="3750" ht="14.25" customHeight="1">
      <c r="A3750" s="5"/>
      <c r="B3750" s="5"/>
      <c r="C3750" s="5"/>
      <c r="D3750" s="5"/>
      <c r="E3750" s="62"/>
      <c r="F3750" s="62"/>
      <c r="G3750" s="62"/>
      <c r="H3750" s="130"/>
      <c r="I3750" s="117"/>
      <c r="J3750" s="117"/>
      <c r="K3750" s="117"/>
      <c r="L3750" s="117"/>
      <c r="M3750" s="117"/>
      <c r="N3750" s="117"/>
      <c r="O3750" s="117"/>
      <c r="P3750" s="117"/>
      <c r="Q3750" s="117"/>
      <c r="R3750" s="117"/>
      <c r="S3750" s="117"/>
      <c r="T3750" s="117"/>
      <c r="U3750" s="117"/>
      <c r="V3750" s="117"/>
      <c r="W3750" s="117"/>
      <c r="X3750" s="117"/>
      <c r="Y3750" s="117"/>
      <c r="Z3750" s="117"/>
      <c r="AA3750" s="117"/>
      <c r="AB3750" s="117"/>
      <c r="AC3750" s="117"/>
      <c r="AD3750" s="117"/>
      <c r="AE3750" s="117"/>
      <c r="AF3750" s="5"/>
    </row>
    <row r="3751" ht="14.25" customHeight="1">
      <c r="A3751" s="5"/>
      <c r="B3751" s="5"/>
      <c r="C3751" s="5"/>
      <c r="D3751" s="5"/>
      <c r="E3751" s="62"/>
      <c r="F3751" s="62"/>
      <c r="G3751" s="62"/>
      <c r="H3751" s="130"/>
      <c r="I3751" s="117"/>
      <c r="J3751" s="117"/>
      <c r="K3751" s="117"/>
      <c r="L3751" s="117"/>
      <c r="M3751" s="117"/>
      <c r="N3751" s="117"/>
      <c r="O3751" s="117"/>
      <c r="P3751" s="117"/>
      <c r="Q3751" s="117"/>
      <c r="R3751" s="117"/>
      <c r="S3751" s="117"/>
      <c r="T3751" s="117"/>
      <c r="U3751" s="117"/>
      <c r="V3751" s="117"/>
      <c r="W3751" s="117"/>
      <c r="X3751" s="117"/>
      <c r="Y3751" s="117"/>
      <c r="Z3751" s="117"/>
      <c r="AA3751" s="117"/>
      <c r="AB3751" s="117"/>
      <c r="AC3751" s="117"/>
      <c r="AD3751" s="117"/>
      <c r="AE3751" s="117"/>
      <c r="AF3751" s="5"/>
    </row>
    <row r="3752" ht="14.25" customHeight="1">
      <c r="A3752" s="5"/>
      <c r="B3752" s="5"/>
      <c r="C3752" s="5"/>
      <c r="D3752" s="5"/>
      <c r="E3752" s="62"/>
      <c r="F3752" s="62"/>
      <c r="G3752" s="62"/>
      <c r="H3752" s="130"/>
      <c r="I3752" s="117"/>
      <c r="J3752" s="117"/>
      <c r="K3752" s="117"/>
      <c r="L3752" s="117"/>
      <c r="M3752" s="117"/>
      <c r="N3752" s="117"/>
      <c r="O3752" s="117"/>
      <c r="P3752" s="117"/>
      <c r="Q3752" s="117"/>
      <c r="R3752" s="117"/>
      <c r="S3752" s="117"/>
      <c r="T3752" s="117"/>
      <c r="U3752" s="117"/>
      <c r="V3752" s="117"/>
      <c r="W3752" s="117"/>
      <c r="X3752" s="117"/>
      <c r="Y3752" s="117"/>
      <c r="Z3752" s="117"/>
      <c r="AA3752" s="117"/>
      <c r="AB3752" s="117"/>
      <c r="AC3752" s="117"/>
      <c r="AD3752" s="117"/>
      <c r="AE3752" s="117"/>
      <c r="AF3752" s="5"/>
    </row>
    <row r="3753" ht="14.25" customHeight="1">
      <c r="A3753" s="5"/>
      <c r="B3753" s="5"/>
      <c r="C3753" s="5"/>
      <c r="D3753" s="5"/>
      <c r="E3753" s="62"/>
      <c r="F3753" s="62"/>
      <c r="G3753" s="62"/>
      <c r="H3753" s="130"/>
      <c r="I3753" s="117"/>
      <c r="J3753" s="117"/>
      <c r="K3753" s="117"/>
      <c r="L3753" s="117"/>
      <c r="M3753" s="117"/>
      <c r="N3753" s="117"/>
      <c r="O3753" s="117"/>
      <c r="P3753" s="117"/>
      <c r="Q3753" s="117"/>
      <c r="R3753" s="117"/>
      <c r="S3753" s="117"/>
      <c r="T3753" s="117"/>
      <c r="U3753" s="117"/>
      <c r="V3753" s="117"/>
      <c r="W3753" s="117"/>
      <c r="X3753" s="117"/>
      <c r="Y3753" s="117"/>
      <c r="Z3753" s="117"/>
      <c r="AA3753" s="117"/>
      <c r="AB3753" s="117"/>
      <c r="AC3753" s="117"/>
      <c r="AD3753" s="117"/>
      <c r="AE3753" s="117"/>
      <c r="AF3753" s="5"/>
    </row>
    <row r="3754" ht="14.25" customHeight="1">
      <c r="A3754" s="5"/>
      <c r="B3754" s="5"/>
      <c r="C3754" s="5"/>
      <c r="D3754" s="5"/>
      <c r="E3754" s="62"/>
      <c r="F3754" s="62"/>
      <c r="G3754" s="62"/>
      <c r="H3754" s="130"/>
      <c r="I3754" s="117"/>
      <c r="J3754" s="117"/>
      <c r="K3754" s="117"/>
      <c r="L3754" s="117"/>
      <c r="M3754" s="117"/>
      <c r="N3754" s="117"/>
      <c r="O3754" s="117"/>
      <c r="P3754" s="117"/>
      <c r="Q3754" s="117"/>
      <c r="R3754" s="117"/>
      <c r="S3754" s="117"/>
      <c r="T3754" s="117"/>
      <c r="U3754" s="117"/>
      <c r="V3754" s="117"/>
      <c r="W3754" s="117"/>
      <c r="X3754" s="117"/>
      <c r="Y3754" s="117"/>
      <c r="Z3754" s="117"/>
      <c r="AA3754" s="117"/>
      <c r="AB3754" s="117"/>
      <c r="AC3754" s="117"/>
      <c r="AD3754" s="117"/>
      <c r="AE3754" s="117"/>
      <c r="AF3754" s="5"/>
    </row>
    <row r="3755" ht="14.25" customHeight="1">
      <c r="A3755" s="5"/>
      <c r="B3755" s="5"/>
      <c r="C3755" s="5"/>
      <c r="D3755" s="5"/>
      <c r="E3755" s="62"/>
      <c r="F3755" s="62"/>
      <c r="G3755" s="62"/>
      <c r="H3755" s="130"/>
      <c r="I3755" s="117"/>
      <c r="J3755" s="117"/>
      <c r="K3755" s="117"/>
      <c r="L3755" s="117"/>
      <c r="M3755" s="117"/>
      <c r="N3755" s="117"/>
      <c r="O3755" s="117"/>
      <c r="P3755" s="117"/>
      <c r="Q3755" s="117"/>
      <c r="R3755" s="117"/>
      <c r="S3755" s="117"/>
      <c r="T3755" s="117"/>
      <c r="U3755" s="117"/>
      <c r="V3755" s="117"/>
      <c r="W3755" s="117"/>
      <c r="X3755" s="117"/>
      <c r="Y3755" s="117"/>
      <c r="Z3755" s="117"/>
      <c r="AA3755" s="117"/>
      <c r="AB3755" s="117"/>
      <c r="AC3755" s="117"/>
      <c r="AD3755" s="117"/>
      <c r="AE3755" s="117"/>
      <c r="AF3755" s="5"/>
    </row>
    <row r="3756" ht="14.25" customHeight="1">
      <c r="A3756" s="5"/>
      <c r="B3756" s="5"/>
      <c r="C3756" s="5"/>
      <c r="D3756" s="5"/>
      <c r="E3756" s="62"/>
      <c r="F3756" s="62"/>
      <c r="G3756" s="62"/>
      <c r="H3756" s="130"/>
      <c r="I3756" s="117"/>
      <c r="J3756" s="117"/>
      <c r="K3756" s="117"/>
      <c r="L3756" s="117"/>
      <c r="M3756" s="117"/>
      <c r="N3756" s="117"/>
      <c r="O3756" s="117"/>
      <c r="P3756" s="117"/>
      <c r="Q3756" s="117"/>
      <c r="R3756" s="117"/>
      <c r="S3756" s="117"/>
      <c r="T3756" s="117"/>
      <c r="U3756" s="117"/>
      <c r="V3756" s="117"/>
      <c r="W3756" s="117"/>
      <c r="X3756" s="117"/>
      <c r="Y3756" s="117"/>
      <c r="Z3756" s="117"/>
      <c r="AA3756" s="117"/>
      <c r="AB3756" s="117"/>
      <c r="AC3756" s="117"/>
      <c r="AD3756" s="117"/>
      <c r="AE3756" s="117"/>
      <c r="AF3756" s="5"/>
    </row>
    <row r="3757" ht="14.25" customHeight="1">
      <c r="A3757" s="5"/>
      <c r="B3757" s="5"/>
      <c r="C3757" s="5"/>
      <c r="D3757" s="5"/>
      <c r="E3757" s="62"/>
      <c r="F3757" s="62"/>
      <c r="G3757" s="62"/>
      <c r="H3757" s="130"/>
      <c r="I3757" s="117"/>
      <c r="J3757" s="117"/>
      <c r="K3757" s="117"/>
      <c r="L3757" s="117"/>
      <c r="M3757" s="117"/>
      <c r="N3757" s="117"/>
      <c r="O3757" s="117"/>
      <c r="P3757" s="117"/>
      <c r="Q3757" s="117"/>
      <c r="R3757" s="117"/>
      <c r="S3757" s="117"/>
      <c r="T3757" s="117"/>
      <c r="U3757" s="117"/>
      <c r="V3757" s="117"/>
      <c r="W3757" s="117"/>
      <c r="X3757" s="117"/>
      <c r="Y3757" s="117"/>
      <c r="Z3757" s="117"/>
      <c r="AA3757" s="117"/>
      <c r="AB3757" s="117"/>
      <c r="AC3757" s="117"/>
      <c r="AD3757" s="117"/>
      <c r="AE3757" s="117"/>
      <c r="AF3757" s="5"/>
    </row>
    <row r="3758" ht="14.25" customHeight="1">
      <c r="A3758" s="5"/>
      <c r="B3758" s="5"/>
      <c r="C3758" s="5"/>
      <c r="D3758" s="5"/>
      <c r="E3758" s="62"/>
      <c r="F3758" s="62"/>
      <c r="G3758" s="62"/>
      <c r="H3758" s="130"/>
      <c r="I3758" s="117"/>
      <c r="J3758" s="117"/>
      <c r="K3758" s="117"/>
      <c r="L3758" s="117"/>
      <c r="M3758" s="117"/>
      <c r="N3758" s="117"/>
      <c r="O3758" s="117"/>
      <c r="P3758" s="117"/>
      <c r="Q3758" s="117"/>
      <c r="R3758" s="117"/>
      <c r="S3758" s="117"/>
      <c r="T3758" s="117"/>
      <c r="U3758" s="117"/>
      <c r="V3758" s="117"/>
      <c r="W3758" s="117"/>
      <c r="X3758" s="117"/>
      <c r="Y3758" s="117"/>
      <c r="Z3758" s="117"/>
      <c r="AA3758" s="117"/>
      <c r="AB3758" s="117"/>
      <c r="AC3758" s="117"/>
      <c r="AD3758" s="117"/>
      <c r="AE3758" s="117"/>
      <c r="AF3758" s="5"/>
    </row>
    <row r="3759" ht="14.25" customHeight="1">
      <c r="A3759" s="5"/>
      <c r="B3759" s="5"/>
      <c r="C3759" s="5"/>
      <c r="D3759" s="5"/>
      <c r="E3759" s="62"/>
      <c r="F3759" s="62"/>
      <c r="G3759" s="62"/>
      <c r="H3759" s="130"/>
      <c r="I3759" s="117"/>
      <c r="J3759" s="117"/>
      <c r="K3759" s="117"/>
      <c r="L3759" s="117"/>
      <c r="M3759" s="117"/>
      <c r="N3759" s="117"/>
      <c r="O3759" s="117"/>
      <c r="P3759" s="117"/>
      <c r="Q3759" s="117"/>
      <c r="R3759" s="117"/>
      <c r="S3759" s="117"/>
      <c r="T3759" s="117"/>
      <c r="U3759" s="117"/>
      <c r="V3759" s="117"/>
      <c r="W3759" s="117"/>
      <c r="X3759" s="117"/>
      <c r="Y3759" s="117"/>
      <c r="Z3759" s="117"/>
      <c r="AA3759" s="117"/>
      <c r="AB3759" s="117"/>
      <c r="AC3759" s="117"/>
      <c r="AD3759" s="117"/>
      <c r="AE3759" s="117"/>
      <c r="AF3759" s="5"/>
    </row>
    <row r="3760" ht="14.25" customHeight="1">
      <c r="A3760" s="5"/>
      <c r="B3760" s="5"/>
      <c r="C3760" s="5"/>
      <c r="D3760" s="5"/>
      <c r="E3760" s="62"/>
      <c r="F3760" s="62"/>
      <c r="G3760" s="62"/>
      <c r="H3760" s="130"/>
      <c r="I3760" s="117"/>
      <c r="J3760" s="117"/>
      <c r="K3760" s="117"/>
      <c r="L3760" s="117"/>
      <c r="M3760" s="117"/>
      <c r="N3760" s="117"/>
      <c r="O3760" s="117"/>
      <c r="P3760" s="117"/>
      <c r="Q3760" s="117"/>
      <c r="R3760" s="117"/>
      <c r="S3760" s="117"/>
      <c r="T3760" s="117"/>
      <c r="U3760" s="117"/>
      <c r="V3760" s="117"/>
      <c r="W3760" s="117"/>
      <c r="X3760" s="117"/>
      <c r="Y3760" s="117"/>
      <c r="Z3760" s="117"/>
      <c r="AA3760" s="117"/>
      <c r="AB3760" s="117"/>
      <c r="AC3760" s="117"/>
      <c r="AD3760" s="117"/>
      <c r="AE3760" s="117"/>
      <c r="AF3760" s="5"/>
    </row>
    <row r="3761" ht="14.25" customHeight="1">
      <c r="A3761" s="5"/>
      <c r="B3761" s="5"/>
      <c r="C3761" s="5"/>
      <c r="D3761" s="5"/>
      <c r="E3761" s="62"/>
      <c r="F3761" s="62"/>
      <c r="G3761" s="62"/>
      <c r="H3761" s="130"/>
      <c r="I3761" s="117"/>
      <c r="J3761" s="117"/>
      <c r="K3761" s="117"/>
      <c r="L3761" s="117"/>
      <c r="M3761" s="117"/>
      <c r="N3761" s="117"/>
      <c r="O3761" s="117"/>
      <c r="P3761" s="117"/>
      <c r="Q3761" s="117"/>
      <c r="R3761" s="117"/>
      <c r="S3761" s="117"/>
      <c r="T3761" s="117"/>
      <c r="U3761" s="117"/>
      <c r="V3761" s="117"/>
      <c r="W3761" s="117"/>
      <c r="X3761" s="117"/>
      <c r="Y3761" s="117"/>
      <c r="Z3761" s="117"/>
      <c r="AA3761" s="117"/>
      <c r="AB3761" s="117"/>
      <c r="AC3761" s="117"/>
      <c r="AD3761" s="117"/>
      <c r="AE3761" s="117"/>
      <c r="AF3761" s="5"/>
    </row>
    <row r="3762" ht="14.25" customHeight="1">
      <c r="A3762" s="5"/>
      <c r="B3762" s="5"/>
      <c r="C3762" s="5"/>
      <c r="D3762" s="5"/>
      <c r="E3762" s="62"/>
      <c r="F3762" s="62"/>
      <c r="G3762" s="62"/>
      <c r="H3762" s="130"/>
      <c r="I3762" s="117"/>
      <c r="J3762" s="117"/>
      <c r="K3762" s="117"/>
      <c r="L3762" s="117"/>
      <c r="M3762" s="117"/>
      <c r="N3762" s="117"/>
      <c r="O3762" s="117"/>
      <c r="P3762" s="117"/>
      <c r="Q3762" s="117"/>
      <c r="R3762" s="117"/>
      <c r="S3762" s="117"/>
      <c r="T3762" s="117"/>
      <c r="U3762" s="117"/>
      <c r="V3762" s="117"/>
      <c r="W3762" s="117"/>
      <c r="X3762" s="117"/>
      <c r="Y3762" s="117"/>
      <c r="Z3762" s="117"/>
      <c r="AA3762" s="117"/>
      <c r="AB3762" s="117"/>
      <c r="AC3762" s="117"/>
      <c r="AD3762" s="117"/>
      <c r="AE3762" s="117"/>
      <c r="AF3762" s="5"/>
    </row>
    <row r="3763" ht="14.25" customHeight="1">
      <c r="A3763" s="5"/>
      <c r="B3763" s="5"/>
      <c r="C3763" s="5"/>
      <c r="D3763" s="5"/>
      <c r="E3763" s="62"/>
      <c r="F3763" s="62"/>
      <c r="G3763" s="62"/>
      <c r="H3763" s="130"/>
      <c r="I3763" s="117"/>
      <c r="J3763" s="117"/>
      <c r="K3763" s="117"/>
      <c r="L3763" s="117"/>
      <c r="M3763" s="117"/>
      <c r="N3763" s="117"/>
      <c r="O3763" s="117"/>
      <c r="P3763" s="117"/>
      <c r="Q3763" s="117"/>
      <c r="R3763" s="117"/>
      <c r="S3763" s="117"/>
      <c r="T3763" s="117"/>
      <c r="U3763" s="117"/>
      <c r="V3763" s="117"/>
      <c r="W3763" s="117"/>
      <c r="X3763" s="117"/>
      <c r="Y3763" s="117"/>
      <c r="Z3763" s="117"/>
      <c r="AA3763" s="117"/>
      <c r="AB3763" s="117"/>
      <c r="AC3763" s="117"/>
      <c r="AD3763" s="117"/>
      <c r="AE3763" s="117"/>
      <c r="AF3763" s="5"/>
    </row>
    <row r="3764" ht="14.25" customHeight="1">
      <c r="A3764" s="5"/>
      <c r="B3764" s="5"/>
      <c r="C3764" s="5"/>
      <c r="D3764" s="5"/>
      <c r="E3764" s="62"/>
      <c r="F3764" s="62"/>
      <c r="G3764" s="62"/>
      <c r="H3764" s="130"/>
      <c r="I3764" s="117"/>
      <c r="J3764" s="117"/>
      <c r="K3764" s="117"/>
      <c r="L3764" s="117"/>
      <c r="M3764" s="117"/>
      <c r="N3764" s="117"/>
      <c r="O3764" s="117"/>
      <c r="P3764" s="117"/>
      <c r="Q3764" s="117"/>
      <c r="R3764" s="117"/>
      <c r="S3764" s="117"/>
      <c r="T3764" s="117"/>
      <c r="U3764" s="117"/>
      <c r="V3764" s="117"/>
      <c r="W3764" s="117"/>
      <c r="X3764" s="117"/>
      <c r="Y3764" s="117"/>
      <c r="Z3764" s="117"/>
      <c r="AA3764" s="117"/>
      <c r="AB3764" s="117"/>
      <c r="AC3764" s="117"/>
      <c r="AD3764" s="117"/>
      <c r="AE3764" s="117"/>
      <c r="AF3764" s="5"/>
    </row>
    <row r="3765" ht="14.25" customHeight="1">
      <c r="A3765" s="5"/>
      <c r="B3765" s="5"/>
      <c r="C3765" s="5"/>
      <c r="D3765" s="5"/>
      <c r="E3765" s="62"/>
      <c r="F3765" s="62"/>
      <c r="G3765" s="62"/>
      <c r="H3765" s="130"/>
      <c r="I3765" s="117"/>
      <c r="J3765" s="117"/>
      <c r="K3765" s="117"/>
      <c r="L3765" s="117"/>
      <c r="M3765" s="117"/>
      <c r="N3765" s="117"/>
      <c r="O3765" s="117"/>
      <c r="P3765" s="117"/>
      <c r="Q3765" s="117"/>
      <c r="R3765" s="117"/>
      <c r="S3765" s="117"/>
      <c r="T3765" s="117"/>
      <c r="U3765" s="117"/>
      <c r="V3765" s="117"/>
      <c r="W3765" s="117"/>
      <c r="X3765" s="117"/>
      <c r="Y3765" s="117"/>
      <c r="Z3765" s="117"/>
      <c r="AA3765" s="117"/>
      <c r="AB3765" s="117"/>
      <c r="AC3765" s="117"/>
      <c r="AD3765" s="117"/>
      <c r="AE3765" s="117"/>
      <c r="AF3765" s="5"/>
    </row>
    <row r="3766" ht="14.25" customHeight="1">
      <c r="A3766" s="5"/>
      <c r="B3766" s="5"/>
      <c r="C3766" s="5"/>
      <c r="D3766" s="5"/>
      <c r="E3766" s="62"/>
      <c r="F3766" s="62"/>
      <c r="G3766" s="62"/>
      <c r="H3766" s="130"/>
      <c r="I3766" s="117"/>
      <c r="J3766" s="117"/>
      <c r="K3766" s="117"/>
      <c r="L3766" s="117"/>
      <c r="M3766" s="117"/>
      <c r="N3766" s="117"/>
      <c r="O3766" s="117"/>
      <c r="P3766" s="117"/>
      <c r="Q3766" s="117"/>
      <c r="R3766" s="117"/>
      <c r="S3766" s="117"/>
      <c r="T3766" s="117"/>
      <c r="U3766" s="117"/>
      <c r="V3766" s="117"/>
      <c r="W3766" s="117"/>
      <c r="X3766" s="117"/>
      <c r="Y3766" s="117"/>
      <c r="Z3766" s="117"/>
      <c r="AA3766" s="117"/>
      <c r="AB3766" s="117"/>
      <c r="AC3766" s="117"/>
      <c r="AD3766" s="117"/>
      <c r="AE3766" s="117"/>
      <c r="AF3766" s="5"/>
    </row>
    <row r="3767" ht="14.25" customHeight="1">
      <c r="A3767" s="5"/>
      <c r="B3767" s="5"/>
      <c r="C3767" s="5"/>
      <c r="D3767" s="5"/>
      <c r="E3767" s="62"/>
      <c r="F3767" s="62"/>
      <c r="G3767" s="62"/>
      <c r="H3767" s="130"/>
      <c r="I3767" s="117"/>
      <c r="J3767" s="117"/>
      <c r="K3767" s="117"/>
      <c r="L3767" s="117"/>
      <c r="M3767" s="117"/>
      <c r="N3767" s="117"/>
      <c r="O3767" s="117"/>
      <c r="P3767" s="117"/>
      <c r="Q3767" s="117"/>
      <c r="R3767" s="117"/>
      <c r="S3767" s="117"/>
      <c r="T3767" s="117"/>
      <c r="U3767" s="117"/>
      <c r="V3767" s="117"/>
      <c r="W3767" s="117"/>
      <c r="X3767" s="117"/>
      <c r="Y3767" s="117"/>
      <c r="Z3767" s="117"/>
      <c r="AA3767" s="117"/>
      <c r="AB3767" s="117"/>
      <c r="AC3767" s="117"/>
      <c r="AD3767" s="117"/>
      <c r="AE3767" s="117"/>
      <c r="AF3767" s="5"/>
    </row>
    <row r="3768" ht="14.25" customHeight="1">
      <c r="A3768" s="5"/>
      <c r="B3768" s="5"/>
      <c r="C3768" s="5"/>
      <c r="D3768" s="5"/>
      <c r="E3768" s="62"/>
      <c r="F3768" s="62"/>
      <c r="G3768" s="62"/>
      <c r="H3768" s="130"/>
      <c r="I3768" s="117"/>
      <c r="J3768" s="117"/>
      <c r="K3768" s="117"/>
      <c r="L3768" s="117"/>
      <c r="M3768" s="117"/>
      <c r="N3768" s="117"/>
      <c r="O3768" s="117"/>
      <c r="P3768" s="117"/>
      <c r="Q3768" s="117"/>
      <c r="R3768" s="117"/>
      <c r="S3768" s="117"/>
      <c r="T3768" s="117"/>
      <c r="U3768" s="117"/>
      <c r="V3768" s="117"/>
      <c r="W3768" s="117"/>
      <c r="X3768" s="117"/>
      <c r="Y3768" s="117"/>
      <c r="Z3768" s="117"/>
      <c r="AA3768" s="117"/>
      <c r="AB3768" s="117"/>
      <c r="AC3768" s="117"/>
      <c r="AD3768" s="117"/>
      <c r="AE3768" s="117"/>
      <c r="AF3768" s="5"/>
    </row>
    <row r="3769" ht="14.25" customHeight="1">
      <c r="A3769" s="5"/>
      <c r="B3769" s="5"/>
      <c r="C3769" s="5"/>
      <c r="D3769" s="5"/>
      <c r="E3769" s="62"/>
      <c r="F3769" s="62"/>
      <c r="G3769" s="62"/>
      <c r="H3769" s="130"/>
      <c r="I3769" s="117"/>
      <c r="J3769" s="117"/>
      <c r="K3769" s="117"/>
      <c r="L3769" s="117"/>
      <c r="M3769" s="117"/>
      <c r="N3769" s="117"/>
      <c r="O3769" s="117"/>
      <c r="P3769" s="117"/>
      <c r="Q3769" s="117"/>
      <c r="R3769" s="117"/>
      <c r="S3769" s="117"/>
      <c r="T3769" s="117"/>
      <c r="U3769" s="117"/>
      <c r="V3769" s="117"/>
      <c r="W3769" s="117"/>
      <c r="X3769" s="117"/>
      <c r="Y3769" s="117"/>
      <c r="Z3769" s="117"/>
      <c r="AA3769" s="117"/>
      <c r="AB3769" s="117"/>
      <c r="AC3769" s="117"/>
      <c r="AD3769" s="117"/>
      <c r="AE3769" s="117"/>
      <c r="AF3769" s="5"/>
    </row>
    <row r="3770" ht="14.25" customHeight="1">
      <c r="A3770" s="5"/>
      <c r="B3770" s="5"/>
      <c r="C3770" s="5"/>
      <c r="D3770" s="5"/>
      <c r="E3770" s="62"/>
      <c r="F3770" s="62"/>
      <c r="G3770" s="62"/>
      <c r="H3770" s="130"/>
      <c r="I3770" s="117"/>
      <c r="J3770" s="117"/>
      <c r="K3770" s="117"/>
      <c r="L3770" s="117"/>
      <c r="M3770" s="117"/>
      <c r="N3770" s="117"/>
      <c r="O3770" s="117"/>
      <c r="P3770" s="117"/>
      <c r="Q3770" s="117"/>
      <c r="R3770" s="117"/>
      <c r="S3770" s="117"/>
      <c r="T3770" s="117"/>
      <c r="U3770" s="117"/>
      <c r="V3770" s="117"/>
      <c r="W3770" s="117"/>
      <c r="X3770" s="117"/>
      <c r="Y3770" s="117"/>
      <c r="Z3770" s="117"/>
      <c r="AA3770" s="117"/>
      <c r="AB3770" s="117"/>
      <c r="AC3770" s="117"/>
      <c r="AD3770" s="117"/>
      <c r="AE3770" s="117"/>
      <c r="AF3770" s="5"/>
    </row>
    <row r="3771" ht="14.25" customHeight="1">
      <c r="A3771" s="5"/>
      <c r="B3771" s="5"/>
      <c r="C3771" s="5"/>
      <c r="D3771" s="5"/>
      <c r="E3771" s="62"/>
      <c r="F3771" s="62"/>
      <c r="G3771" s="62"/>
      <c r="H3771" s="130"/>
      <c r="I3771" s="117"/>
      <c r="J3771" s="117"/>
      <c r="K3771" s="117"/>
      <c r="L3771" s="117"/>
      <c r="M3771" s="117"/>
      <c r="N3771" s="117"/>
      <c r="O3771" s="117"/>
      <c r="P3771" s="117"/>
      <c r="Q3771" s="117"/>
      <c r="R3771" s="117"/>
      <c r="S3771" s="117"/>
      <c r="T3771" s="117"/>
      <c r="U3771" s="117"/>
      <c r="V3771" s="117"/>
      <c r="W3771" s="117"/>
      <c r="X3771" s="117"/>
      <c r="Y3771" s="117"/>
      <c r="Z3771" s="117"/>
      <c r="AA3771" s="117"/>
      <c r="AB3771" s="117"/>
      <c r="AC3771" s="117"/>
      <c r="AD3771" s="117"/>
      <c r="AE3771" s="117"/>
      <c r="AF3771" s="5"/>
    </row>
    <row r="3772" ht="14.25" customHeight="1">
      <c r="A3772" s="5"/>
      <c r="B3772" s="5"/>
      <c r="C3772" s="5"/>
      <c r="D3772" s="5"/>
      <c r="E3772" s="62"/>
      <c r="F3772" s="62"/>
      <c r="G3772" s="62"/>
      <c r="H3772" s="130"/>
      <c r="I3772" s="117"/>
      <c r="J3772" s="117"/>
      <c r="K3772" s="117"/>
      <c r="L3772" s="117"/>
      <c r="M3772" s="117"/>
      <c r="N3772" s="117"/>
      <c r="O3772" s="117"/>
      <c r="P3772" s="117"/>
      <c r="Q3772" s="117"/>
      <c r="R3772" s="117"/>
      <c r="S3772" s="117"/>
      <c r="T3772" s="117"/>
      <c r="U3772" s="117"/>
      <c r="V3772" s="117"/>
      <c r="W3772" s="117"/>
      <c r="X3772" s="117"/>
      <c r="Y3772" s="117"/>
      <c r="Z3772" s="117"/>
      <c r="AA3772" s="117"/>
      <c r="AB3772" s="117"/>
      <c r="AC3772" s="117"/>
      <c r="AD3772" s="117"/>
      <c r="AE3772" s="117"/>
      <c r="AF3772" s="5"/>
    </row>
    <row r="3773" ht="14.25" customHeight="1">
      <c r="A3773" s="5"/>
      <c r="B3773" s="5"/>
      <c r="C3773" s="5"/>
      <c r="D3773" s="5"/>
      <c r="E3773" s="62"/>
      <c r="F3773" s="62"/>
      <c r="G3773" s="62"/>
      <c r="H3773" s="130"/>
      <c r="I3773" s="117"/>
      <c r="J3773" s="117"/>
      <c r="K3773" s="117"/>
      <c r="L3773" s="117"/>
      <c r="M3773" s="117"/>
      <c r="N3773" s="117"/>
      <c r="O3773" s="117"/>
      <c r="P3773" s="117"/>
      <c r="Q3773" s="117"/>
      <c r="R3773" s="117"/>
      <c r="S3773" s="117"/>
      <c r="T3773" s="117"/>
      <c r="U3773" s="117"/>
      <c r="V3773" s="117"/>
      <c r="W3773" s="117"/>
      <c r="X3773" s="117"/>
      <c r="Y3773" s="117"/>
      <c r="Z3773" s="117"/>
      <c r="AA3773" s="117"/>
      <c r="AB3773" s="117"/>
      <c r="AC3773" s="117"/>
      <c r="AD3773" s="117"/>
      <c r="AE3773" s="117"/>
      <c r="AF3773" s="5"/>
    </row>
    <row r="3774" ht="14.25" customHeight="1">
      <c r="A3774" s="5"/>
      <c r="B3774" s="5"/>
      <c r="C3774" s="5"/>
      <c r="D3774" s="5"/>
      <c r="E3774" s="62"/>
      <c r="F3774" s="62"/>
      <c r="G3774" s="62"/>
      <c r="H3774" s="130"/>
      <c r="I3774" s="117"/>
      <c r="J3774" s="117"/>
      <c r="K3774" s="117"/>
      <c r="L3774" s="117"/>
      <c r="M3774" s="117"/>
      <c r="N3774" s="117"/>
      <c r="O3774" s="117"/>
      <c r="P3774" s="117"/>
      <c r="Q3774" s="117"/>
      <c r="R3774" s="117"/>
      <c r="S3774" s="117"/>
      <c r="T3774" s="117"/>
      <c r="U3774" s="117"/>
      <c r="V3774" s="117"/>
      <c r="W3774" s="117"/>
      <c r="X3774" s="117"/>
      <c r="Y3774" s="117"/>
      <c r="Z3774" s="117"/>
      <c r="AA3774" s="117"/>
      <c r="AB3774" s="117"/>
      <c r="AC3774" s="117"/>
      <c r="AD3774" s="117"/>
      <c r="AE3774" s="117"/>
      <c r="AF3774" s="5"/>
    </row>
    <row r="3775" ht="14.25" customHeight="1">
      <c r="A3775" s="5"/>
      <c r="B3775" s="5"/>
      <c r="C3775" s="5"/>
      <c r="D3775" s="5"/>
      <c r="E3775" s="62"/>
      <c r="F3775" s="62"/>
      <c r="G3775" s="62"/>
      <c r="H3775" s="130"/>
      <c r="I3775" s="117"/>
      <c r="J3775" s="117"/>
      <c r="K3775" s="117"/>
      <c r="L3775" s="117"/>
      <c r="M3775" s="117"/>
      <c r="N3775" s="117"/>
      <c r="O3775" s="117"/>
      <c r="P3775" s="117"/>
      <c r="Q3775" s="117"/>
      <c r="R3775" s="117"/>
      <c r="S3775" s="117"/>
      <c r="T3775" s="117"/>
      <c r="U3775" s="117"/>
      <c r="V3775" s="117"/>
      <c r="W3775" s="117"/>
      <c r="X3775" s="117"/>
      <c r="Y3775" s="117"/>
      <c r="Z3775" s="117"/>
      <c r="AA3775" s="117"/>
      <c r="AB3775" s="117"/>
      <c r="AC3775" s="117"/>
      <c r="AD3775" s="117"/>
      <c r="AE3775" s="117"/>
      <c r="AF3775" s="5"/>
    </row>
    <row r="3776" ht="14.25" customHeight="1">
      <c r="A3776" s="5"/>
      <c r="B3776" s="5"/>
      <c r="C3776" s="5"/>
      <c r="D3776" s="5"/>
      <c r="E3776" s="62"/>
      <c r="F3776" s="62"/>
      <c r="G3776" s="62"/>
      <c r="H3776" s="130"/>
      <c r="I3776" s="117"/>
      <c r="J3776" s="117"/>
      <c r="K3776" s="117"/>
      <c r="L3776" s="117"/>
      <c r="M3776" s="117"/>
      <c r="N3776" s="117"/>
      <c r="O3776" s="117"/>
      <c r="P3776" s="117"/>
      <c r="Q3776" s="117"/>
      <c r="R3776" s="117"/>
      <c r="S3776" s="117"/>
      <c r="T3776" s="117"/>
      <c r="U3776" s="117"/>
      <c r="V3776" s="117"/>
      <c r="W3776" s="117"/>
      <c r="X3776" s="117"/>
      <c r="Y3776" s="117"/>
      <c r="Z3776" s="117"/>
      <c r="AA3776" s="117"/>
      <c r="AB3776" s="117"/>
      <c r="AC3776" s="117"/>
      <c r="AD3776" s="117"/>
      <c r="AE3776" s="117"/>
      <c r="AF3776" s="5"/>
    </row>
    <row r="3777" ht="14.25" customHeight="1">
      <c r="A3777" s="5"/>
      <c r="B3777" s="5"/>
      <c r="C3777" s="5"/>
      <c r="D3777" s="5"/>
      <c r="E3777" s="62"/>
      <c r="F3777" s="62"/>
      <c r="G3777" s="62"/>
      <c r="H3777" s="130"/>
      <c r="I3777" s="117"/>
      <c r="J3777" s="117"/>
      <c r="K3777" s="117"/>
      <c r="L3777" s="117"/>
      <c r="M3777" s="117"/>
      <c r="N3777" s="117"/>
      <c r="O3777" s="117"/>
      <c r="P3777" s="117"/>
      <c r="Q3777" s="117"/>
      <c r="R3777" s="117"/>
      <c r="S3777" s="117"/>
      <c r="T3777" s="117"/>
      <c r="U3777" s="117"/>
      <c r="V3777" s="117"/>
      <c r="W3777" s="117"/>
      <c r="X3777" s="117"/>
      <c r="Y3777" s="117"/>
      <c r="Z3777" s="117"/>
      <c r="AA3777" s="117"/>
      <c r="AB3777" s="117"/>
      <c r="AC3777" s="117"/>
      <c r="AD3777" s="117"/>
      <c r="AE3777" s="117"/>
      <c r="AF3777" s="5"/>
    </row>
    <row r="3778" ht="14.25" customHeight="1">
      <c r="A3778" s="5"/>
      <c r="B3778" s="5"/>
      <c r="C3778" s="5"/>
      <c r="D3778" s="5"/>
      <c r="E3778" s="62"/>
      <c r="F3778" s="62"/>
      <c r="G3778" s="62"/>
      <c r="H3778" s="130"/>
      <c r="I3778" s="117"/>
      <c r="J3778" s="117"/>
      <c r="K3778" s="117"/>
      <c r="L3778" s="117"/>
      <c r="M3778" s="117"/>
      <c r="N3778" s="117"/>
      <c r="O3778" s="117"/>
      <c r="P3778" s="117"/>
      <c r="Q3778" s="117"/>
      <c r="R3778" s="117"/>
      <c r="S3778" s="117"/>
      <c r="T3778" s="117"/>
      <c r="U3778" s="117"/>
      <c r="V3778" s="117"/>
      <c r="W3778" s="117"/>
      <c r="X3778" s="117"/>
      <c r="Y3778" s="117"/>
      <c r="Z3778" s="117"/>
      <c r="AA3778" s="117"/>
      <c r="AB3778" s="117"/>
      <c r="AC3778" s="117"/>
      <c r="AD3778" s="117"/>
      <c r="AE3778" s="117"/>
      <c r="AF3778" s="5"/>
    </row>
    <row r="3779" ht="14.25" customHeight="1">
      <c r="A3779" s="5"/>
      <c r="B3779" s="5"/>
      <c r="C3779" s="5"/>
      <c r="D3779" s="5"/>
      <c r="E3779" s="62"/>
      <c r="F3779" s="62"/>
      <c r="G3779" s="62"/>
      <c r="H3779" s="130"/>
      <c r="I3779" s="117"/>
      <c r="J3779" s="117"/>
      <c r="K3779" s="117"/>
      <c r="L3779" s="117"/>
      <c r="M3779" s="117"/>
      <c r="N3779" s="117"/>
      <c r="O3779" s="117"/>
      <c r="P3779" s="117"/>
      <c r="Q3779" s="117"/>
      <c r="R3779" s="117"/>
      <c r="S3779" s="117"/>
      <c r="T3779" s="117"/>
      <c r="U3779" s="117"/>
      <c r="V3779" s="117"/>
      <c r="W3779" s="117"/>
      <c r="X3779" s="117"/>
      <c r="Y3779" s="117"/>
      <c r="Z3779" s="117"/>
      <c r="AA3779" s="117"/>
      <c r="AB3779" s="117"/>
      <c r="AC3779" s="117"/>
      <c r="AD3779" s="117"/>
      <c r="AE3779" s="117"/>
      <c r="AF3779" s="5"/>
    </row>
    <row r="3780" ht="14.25" customHeight="1">
      <c r="A3780" s="5"/>
      <c r="B3780" s="5"/>
      <c r="C3780" s="5"/>
      <c r="D3780" s="5"/>
      <c r="E3780" s="62"/>
      <c r="F3780" s="62"/>
      <c r="G3780" s="62"/>
      <c r="H3780" s="130"/>
      <c r="I3780" s="117"/>
      <c r="J3780" s="117"/>
      <c r="K3780" s="117"/>
      <c r="L3780" s="117"/>
      <c r="M3780" s="117"/>
      <c r="N3780" s="117"/>
      <c r="O3780" s="117"/>
      <c r="P3780" s="117"/>
      <c r="Q3780" s="117"/>
      <c r="R3780" s="117"/>
      <c r="S3780" s="117"/>
      <c r="T3780" s="117"/>
      <c r="U3780" s="117"/>
      <c r="V3780" s="117"/>
      <c r="W3780" s="117"/>
      <c r="X3780" s="117"/>
      <c r="Y3780" s="117"/>
      <c r="Z3780" s="117"/>
      <c r="AA3780" s="117"/>
      <c r="AB3780" s="117"/>
      <c r="AC3780" s="117"/>
      <c r="AD3780" s="117"/>
      <c r="AE3780" s="117"/>
      <c r="AF3780" s="5"/>
    </row>
    <row r="3781" ht="14.25" customHeight="1">
      <c r="A3781" s="5"/>
      <c r="B3781" s="5"/>
      <c r="C3781" s="5"/>
      <c r="D3781" s="5"/>
      <c r="E3781" s="62"/>
      <c r="F3781" s="62"/>
      <c r="G3781" s="62"/>
      <c r="H3781" s="130"/>
      <c r="I3781" s="117"/>
      <c r="J3781" s="117"/>
      <c r="K3781" s="117"/>
      <c r="L3781" s="117"/>
      <c r="M3781" s="117"/>
      <c r="N3781" s="117"/>
      <c r="O3781" s="117"/>
      <c r="P3781" s="117"/>
      <c r="Q3781" s="117"/>
      <c r="R3781" s="117"/>
      <c r="S3781" s="117"/>
      <c r="T3781" s="117"/>
      <c r="U3781" s="117"/>
      <c r="V3781" s="117"/>
      <c r="W3781" s="117"/>
      <c r="X3781" s="117"/>
      <c r="Y3781" s="117"/>
      <c r="Z3781" s="117"/>
      <c r="AA3781" s="117"/>
      <c r="AB3781" s="117"/>
      <c r="AC3781" s="117"/>
      <c r="AD3781" s="117"/>
      <c r="AE3781" s="117"/>
      <c r="AF3781" s="5"/>
    </row>
    <row r="3782" ht="14.25" customHeight="1">
      <c r="A3782" s="5"/>
      <c r="B3782" s="5"/>
      <c r="C3782" s="5"/>
      <c r="D3782" s="5"/>
      <c r="E3782" s="62"/>
      <c r="F3782" s="62"/>
      <c r="G3782" s="62"/>
      <c r="H3782" s="130"/>
      <c r="I3782" s="117"/>
      <c r="J3782" s="117"/>
      <c r="K3782" s="117"/>
      <c r="L3782" s="117"/>
      <c r="M3782" s="117"/>
      <c r="N3782" s="117"/>
      <c r="O3782" s="117"/>
      <c r="P3782" s="117"/>
      <c r="Q3782" s="117"/>
      <c r="R3782" s="117"/>
      <c r="S3782" s="117"/>
      <c r="T3782" s="117"/>
      <c r="U3782" s="117"/>
      <c r="V3782" s="117"/>
      <c r="W3782" s="117"/>
      <c r="X3782" s="117"/>
      <c r="Y3782" s="117"/>
      <c r="Z3782" s="117"/>
      <c r="AA3782" s="117"/>
      <c r="AB3782" s="117"/>
      <c r="AC3782" s="117"/>
      <c r="AD3782" s="117"/>
      <c r="AE3782" s="117"/>
      <c r="AF3782" s="5"/>
    </row>
    <row r="3783" ht="14.25" customHeight="1">
      <c r="A3783" s="5"/>
      <c r="B3783" s="5"/>
      <c r="C3783" s="5"/>
      <c r="D3783" s="5"/>
      <c r="E3783" s="62"/>
      <c r="F3783" s="62"/>
      <c r="G3783" s="62"/>
      <c r="H3783" s="130"/>
      <c r="I3783" s="117"/>
      <c r="J3783" s="117"/>
      <c r="K3783" s="117"/>
      <c r="L3783" s="117"/>
      <c r="M3783" s="117"/>
      <c r="N3783" s="117"/>
      <c r="O3783" s="117"/>
      <c r="P3783" s="117"/>
      <c r="Q3783" s="117"/>
      <c r="R3783" s="117"/>
      <c r="S3783" s="117"/>
      <c r="T3783" s="117"/>
      <c r="U3783" s="117"/>
      <c r="V3783" s="117"/>
      <c r="W3783" s="117"/>
      <c r="X3783" s="117"/>
      <c r="Y3783" s="117"/>
      <c r="Z3783" s="117"/>
      <c r="AA3783" s="117"/>
      <c r="AB3783" s="117"/>
      <c r="AC3783" s="117"/>
      <c r="AD3783" s="117"/>
      <c r="AE3783" s="117"/>
      <c r="AF3783" s="5"/>
    </row>
    <row r="3784" ht="14.25" customHeight="1">
      <c r="A3784" s="5"/>
      <c r="B3784" s="5"/>
      <c r="C3784" s="5"/>
      <c r="D3784" s="5"/>
      <c r="E3784" s="62"/>
      <c r="F3784" s="62"/>
      <c r="G3784" s="62"/>
      <c r="H3784" s="130"/>
      <c r="I3784" s="117"/>
      <c r="J3784" s="117"/>
      <c r="K3784" s="117"/>
      <c r="L3784" s="117"/>
      <c r="M3784" s="117"/>
      <c r="N3784" s="117"/>
      <c r="O3784" s="117"/>
      <c r="P3784" s="117"/>
      <c r="Q3784" s="117"/>
      <c r="R3784" s="117"/>
      <c r="S3784" s="117"/>
      <c r="T3784" s="117"/>
      <c r="U3784" s="117"/>
      <c r="V3784" s="117"/>
      <c r="W3784" s="117"/>
      <c r="X3784" s="117"/>
      <c r="Y3784" s="117"/>
      <c r="Z3784" s="117"/>
      <c r="AA3784" s="117"/>
      <c r="AB3784" s="117"/>
      <c r="AC3784" s="117"/>
      <c r="AD3784" s="117"/>
      <c r="AE3784" s="117"/>
      <c r="AF3784" s="5"/>
    </row>
    <row r="3785" ht="14.25" customHeight="1">
      <c r="A3785" s="5"/>
      <c r="B3785" s="5"/>
      <c r="C3785" s="5"/>
      <c r="D3785" s="5"/>
      <c r="E3785" s="62"/>
      <c r="F3785" s="62"/>
      <c r="G3785" s="62"/>
      <c r="H3785" s="130"/>
      <c r="I3785" s="117"/>
      <c r="J3785" s="117"/>
      <c r="K3785" s="117"/>
      <c r="L3785" s="117"/>
      <c r="M3785" s="117"/>
      <c r="N3785" s="117"/>
      <c r="O3785" s="117"/>
      <c r="P3785" s="117"/>
      <c r="Q3785" s="117"/>
      <c r="R3785" s="117"/>
      <c r="S3785" s="117"/>
      <c r="T3785" s="117"/>
      <c r="U3785" s="117"/>
      <c r="V3785" s="117"/>
      <c r="W3785" s="117"/>
      <c r="X3785" s="117"/>
      <c r="Y3785" s="117"/>
      <c r="Z3785" s="117"/>
      <c r="AA3785" s="117"/>
      <c r="AB3785" s="117"/>
      <c r="AC3785" s="117"/>
      <c r="AD3785" s="117"/>
      <c r="AE3785" s="117"/>
      <c r="AF3785" s="5"/>
    </row>
    <row r="3786" ht="14.25" customHeight="1">
      <c r="A3786" s="5"/>
      <c r="B3786" s="5"/>
      <c r="C3786" s="5"/>
      <c r="D3786" s="5"/>
      <c r="E3786" s="62"/>
      <c r="F3786" s="62"/>
      <c r="G3786" s="62"/>
      <c r="H3786" s="130"/>
      <c r="I3786" s="117"/>
      <c r="J3786" s="117"/>
      <c r="K3786" s="117"/>
      <c r="L3786" s="117"/>
      <c r="M3786" s="117"/>
      <c r="N3786" s="117"/>
      <c r="O3786" s="117"/>
      <c r="P3786" s="117"/>
      <c r="Q3786" s="117"/>
      <c r="R3786" s="117"/>
      <c r="S3786" s="117"/>
      <c r="T3786" s="117"/>
      <c r="U3786" s="117"/>
      <c r="V3786" s="117"/>
      <c r="W3786" s="117"/>
      <c r="X3786" s="117"/>
      <c r="Y3786" s="117"/>
      <c r="Z3786" s="117"/>
      <c r="AA3786" s="117"/>
      <c r="AB3786" s="117"/>
      <c r="AC3786" s="117"/>
      <c r="AD3786" s="117"/>
      <c r="AE3786" s="117"/>
      <c r="AF3786" s="5"/>
    </row>
    <row r="3787" ht="14.25" customHeight="1">
      <c r="A3787" s="5"/>
      <c r="B3787" s="5"/>
      <c r="C3787" s="5"/>
      <c r="D3787" s="5"/>
      <c r="E3787" s="62"/>
      <c r="F3787" s="62"/>
      <c r="G3787" s="62"/>
      <c r="H3787" s="130"/>
      <c r="I3787" s="117"/>
      <c r="J3787" s="117"/>
      <c r="K3787" s="117"/>
      <c r="L3787" s="117"/>
      <c r="M3787" s="117"/>
      <c r="N3787" s="117"/>
      <c r="O3787" s="117"/>
      <c r="P3787" s="117"/>
      <c r="Q3787" s="117"/>
      <c r="R3787" s="117"/>
      <c r="S3787" s="117"/>
      <c r="T3787" s="117"/>
      <c r="U3787" s="117"/>
      <c r="V3787" s="117"/>
      <c r="W3787" s="117"/>
      <c r="X3787" s="117"/>
      <c r="Y3787" s="117"/>
      <c r="Z3787" s="117"/>
      <c r="AA3787" s="117"/>
      <c r="AB3787" s="117"/>
      <c r="AC3787" s="117"/>
      <c r="AD3787" s="117"/>
      <c r="AE3787" s="117"/>
      <c r="AF3787" s="5"/>
    </row>
    <row r="3788" ht="14.25" customHeight="1">
      <c r="A3788" s="5"/>
      <c r="B3788" s="5"/>
      <c r="C3788" s="5"/>
      <c r="D3788" s="5"/>
      <c r="E3788" s="62"/>
      <c r="F3788" s="62"/>
      <c r="G3788" s="62"/>
      <c r="H3788" s="130"/>
      <c r="I3788" s="117"/>
      <c r="J3788" s="117"/>
      <c r="K3788" s="117"/>
      <c r="L3788" s="117"/>
      <c r="M3788" s="117"/>
      <c r="N3788" s="117"/>
      <c r="O3788" s="117"/>
      <c r="P3788" s="117"/>
      <c r="Q3788" s="117"/>
      <c r="R3788" s="117"/>
      <c r="S3788" s="117"/>
      <c r="T3788" s="117"/>
      <c r="U3788" s="117"/>
      <c r="V3788" s="117"/>
      <c r="W3788" s="117"/>
      <c r="X3788" s="117"/>
      <c r="Y3788" s="117"/>
      <c r="Z3788" s="117"/>
      <c r="AA3788" s="117"/>
      <c r="AB3788" s="117"/>
      <c r="AC3788" s="117"/>
      <c r="AD3788" s="117"/>
      <c r="AE3788" s="117"/>
      <c r="AF3788" s="5"/>
    </row>
    <row r="3789" ht="14.25" customHeight="1">
      <c r="A3789" s="5"/>
      <c r="B3789" s="5"/>
      <c r="C3789" s="5"/>
      <c r="D3789" s="5"/>
      <c r="E3789" s="62"/>
      <c r="F3789" s="62"/>
      <c r="G3789" s="62"/>
      <c r="H3789" s="130"/>
      <c r="I3789" s="117"/>
      <c r="J3789" s="117"/>
      <c r="K3789" s="117"/>
      <c r="L3789" s="117"/>
      <c r="M3789" s="117"/>
      <c r="N3789" s="117"/>
      <c r="O3789" s="117"/>
      <c r="P3789" s="117"/>
      <c r="Q3789" s="117"/>
      <c r="R3789" s="117"/>
      <c r="S3789" s="117"/>
      <c r="T3789" s="117"/>
      <c r="U3789" s="117"/>
      <c r="V3789" s="117"/>
      <c r="W3789" s="117"/>
      <c r="X3789" s="117"/>
      <c r="Y3789" s="117"/>
      <c r="Z3789" s="117"/>
      <c r="AA3789" s="117"/>
      <c r="AB3789" s="117"/>
      <c r="AC3789" s="117"/>
      <c r="AD3789" s="117"/>
      <c r="AE3789" s="117"/>
      <c r="AF3789" s="5"/>
    </row>
    <row r="3790" ht="14.25" customHeight="1">
      <c r="A3790" s="5"/>
      <c r="B3790" s="5"/>
      <c r="C3790" s="5"/>
      <c r="D3790" s="5"/>
      <c r="E3790" s="62"/>
      <c r="F3790" s="62"/>
      <c r="G3790" s="62"/>
      <c r="H3790" s="130"/>
      <c r="I3790" s="117"/>
      <c r="J3790" s="117"/>
      <c r="K3790" s="117"/>
      <c r="L3790" s="117"/>
      <c r="M3790" s="117"/>
      <c r="N3790" s="117"/>
      <c r="O3790" s="117"/>
      <c r="P3790" s="117"/>
      <c r="Q3790" s="117"/>
      <c r="R3790" s="117"/>
      <c r="S3790" s="117"/>
      <c r="T3790" s="117"/>
      <c r="U3790" s="117"/>
      <c r="V3790" s="117"/>
      <c r="W3790" s="117"/>
      <c r="X3790" s="117"/>
      <c r="Y3790" s="117"/>
      <c r="Z3790" s="117"/>
      <c r="AA3790" s="117"/>
      <c r="AB3790" s="117"/>
      <c r="AC3790" s="117"/>
      <c r="AD3790" s="117"/>
      <c r="AE3790" s="117"/>
      <c r="AF3790" s="5"/>
    </row>
    <row r="3791" ht="14.25" customHeight="1">
      <c r="A3791" s="5"/>
      <c r="B3791" s="5"/>
      <c r="C3791" s="5"/>
      <c r="D3791" s="5"/>
      <c r="E3791" s="62"/>
      <c r="F3791" s="62"/>
      <c r="G3791" s="62"/>
      <c r="H3791" s="130"/>
      <c r="I3791" s="117"/>
      <c r="J3791" s="117"/>
      <c r="K3791" s="117"/>
      <c r="L3791" s="117"/>
      <c r="M3791" s="117"/>
      <c r="N3791" s="117"/>
      <c r="O3791" s="117"/>
      <c r="P3791" s="117"/>
      <c r="Q3791" s="117"/>
      <c r="R3791" s="117"/>
      <c r="S3791" s="117"/>
      <c r="T3791" s="117"/>
      <c r="U3791" s="117"/>
      <c r="V3791" s="117"/>
      <c r="W3791" s="117"/>
      <c r="X3791" s="117"/>
      <c r="Y3791" s="117"/>
      <c r="Z3791" s="117"/>
      <c r="AA3791" s="117"/>
      <c r="AB3791" s="117"/>
      <c r="AC3791" s="117"/>
      <c r="AD3791" s="117"/>
      <c r="AE3791" s="117"/>
      <c r="AF3791" s="5"/>
    </row>
    <row r="3792" ht="14.25" customHeight="1">
      <c r="A3792" s="5"/>
      <c r="B3792" s="5"/>
      <c r="C3792" s="5"/>
      <c r="D3792" s="5"/>
      <c r="E3792" s="62"/>
      <c r="F3792" s="62"/>
      <c r="G3792" s="62"/>
      <c r="H3792" s="130"/>
      <c r="I3792" s="117"/>
      <c r="J3792" s="117"/>
      <c r="K3792" s="117"/>
      <c r="L3792" s="117"/>
      <c r="M3792" s="117"/>
      <c r="N3792" s="117"/>
      <c r="O3792" s="117"/>
      <c r="P3792" s="117"/>
      <c r="Q3792" s="117"/>
      <c r="R3792" s="117"/>
      <c r="S3792" s="117"/>
      <c r="T3792" s="117"/>
      <c r="U3792" s="117"/>
      <c r="V3792" s="117"/>
      <c r="W3792" s="117"/>
      <c r="X3792" s="117"/>
      <c r="Y3792" s="117"/>
      <c r="Z3792" s="117"/>
      <c r="AA3792" s="117"/>
      <c r="AB3792" s="117"/>
      <c r="AC3792" s="117"/>
      <c r="AD3792" s="117"/>
      <c r="AE3792" s="117"/>
      <c r="AF3792" s="5"/>
    </row>
    <row r="3793" ht="14.25" customHeight="1">
      <c r="A3793" s="5"/>
      <c r="B3793" s="5"/>
      <c r="C3793" s="5"/>
      <c r="D3793" s="5"/>
      <c r="E3793" s="62"/>
      <c r="F3793" s="62"/>
      <c r="G3793" s="62"/>
      <c r="H3793" s="130"/>
      <c r="I3793" s="117"/>
      <c r="J3793" s="117"/>
      <c r="K3793" s="117"/>
      <c r="L3793" s="117"/>
      <c r="M3793" s="117"/>
      <c r="N3793" s="117"/>
      <c r="O3793" s="117"/>
      <c r="P3793" s="117"/>
      <c r="Q3793" s="117"/>
      <c r="R3793" s="117"/>
      <c r="S3793" s="117"/>
      <c r="T3793" s="117"/>
      <c r="U3793" s="117"/>
      <c r="V3793" s="117"/>
      <c r="W3793" s="117"/>
      <c r="X3793" s="117"/>
      <c r="Y3793" s="117"/>
      <c r="Z3793" s="117"/>
      <c r="AA3793" s="117"/>
      <c r="AB3793" s="117"/>
      <c r="AC3793" s="117"/>
      <c r="AD3793" s="117"/>
      <c r="AE3793" s="117"/>
      <c r="AF3793" s="5"/>
    </row>
    <row r="3794" ht="14.25" customHeight="1">
      <c r="A3794" s="5"/>
      <c r="B3794" s="5"/>
      <c r="C3794" s="5"/>
      <c r="D3794" s="5"/>
      <c r="E3794" s="62"/>
      <c r="F3794" s="62"/>
      <c r="G3794" s="62"/>
      <c r="H3794" s="130"/>
      <c r="I3794" s="117"/>
      <c r="J3794" s="117"/>
      <c r="K3794" s="117"/>
      <c r="L3794" s="117"/>
      <c r="M3794" s="117"/>
      <c r="N3794" s="117"/>
      <c r="O3794" s="117"/>
      <c r="P3794" s="117"/>
      <c r="Q3794" s="117"/>
      <c r="R3794" s="117"/>
      <c r="S3794" s="117"/>
      <c r="T3794" s="117"/>
      <c r="U3794" s="117"/>
      <c r="V3794" s="117"/>
      <c r="W3794" s="117"/>
      <c r="X3794" s="117"/>
      <c r="Y3794" s="117"/>
      <c r="Z3794" s="117"/>
      <c r="AA3794" s="117"/>
      <c r="AB3794" s="117"/>
      <c r="AC3794" s="117"/>
      <c r="AD3794" s="117"/>
      <c r="AE3794" s="117"/>
      <c r="AF3794" s="5"/>
    </row>
    <row r="3795" ht="14.25" customHeight="1">
      <c r="A3795" s="5"/>
      <c r="B3795" s="5"/>
      <c r="C3795" s="5"/>
      <c r="D3795" s="5"/>
      <c r="E3795" s="62"/>
      <c r="F3795" s="62"/>
      <c r="G3795" s="62"/>
      <c r="H3795" s="130"/>
      <c r="I3795" s="117"/>
      <c r="J3795" s="117"/>
      <c r="K3795" s="117"/>
      <c r="L3795" s="117"/>
      <c r="M3795" s="117"/>
      <c r="N3795" s="117"/>
      <c r="O3795" s="117"/>
      <c r="P3795" s="117"/>
      <c r="Q3795" s="117"/>
      <c r="R3795" s="117"/>
      <c r="S3795" s="117"/>
      <c r="T3795" s="117"/>
      <c r="U3795" s="117"/>
      <c r="V3795" s="117"/>
      <c r="W3795" s="117"/>
      <c r="X3795" s="117"/>
      <c r="Y3795" s="117"/>
      <c r="Z3795" s="117"/>
      <c r="AA3795" s="117"/>
      <c r="AB3795" s="117"/>
      <c r="AC3795" s="117"/>
      <c r="AD3795" s="117"/>
      <c r="AE3795" s="117"/>
      <c r="AF3795" s="5"/>
    </row>
    <row r="3796" ht="14.25" customHeight="1">
      <c r="A3796" s="5"/>
      <c r="B3796" s="5"/>
      <c r="C3796" s="5"/>
      <c r="D3796" s="5"/>
      <c r="E3796" s="62"/>
      <c r="F3796" s="62"/>
      <c r="G3796" s="62"/>
      <c r="H3796" s="130"/>
      <c r="I3796" s="117"/>
      <c r="J3796" s="117"/>
      <c r="K3796" s="117"/>
      <c r="L3796" s="117"/>
      <c r="M3796" s="117"/>
      <c r="N3796" s="117"/>
      <c r="O3796" s="117"/>
      <c r="P3796" s="117"/>
      <c r="Q3796" s="117"/>
      <c r="R3796" s="117"/>
      <c r="S3796" s="117"/>
      <c r="T3796" s="117"/>
      <c r="U3796" s="117"/>
      <c r="V3796" s="117"/>
      <c r="W3796" s="117"/>
      <c r="X3796" s="117"/>
      <c r="Y3796" s="117"/>
      <c r="Z3796" s="117"/>
      <c r="AA3796" s="117"/>
      <c r="AB3796" s="117"/>
      <c r="AC3796" s="117"/>
      <c r="AD3796" s="117"/>
      <c r="AE3796" s="117"/>
      <c r="AF3796" s="5"/>
    </row>
    <row r="3797" ht="14.25" customHeight="1">
      <c r="A3797" s="5"/>
      <c r="B3797" s="5"/>
      <c r="C3797" s="5"/>
      <c r="D3797" s="5"/>
      <c r="E3797" s="62"/>
      <c r="F3797" s="62"/>
      <c r="G3797" s="62"/>
      <c r="H3797" s="130"/>
      <c r="I3797" s="117"/>
      <c r="J3797" s="117"/>
      <c r="K3797" s="117"/>
      <c r="L3797" s="117"/>
      <c r="M3797" s="117"/>
      <c r="N3797" s="117"/>
      <c r="O3797" s="117"/>
      <c r="P3797" s="117"/>
      <c r="Q3797" s="117"/>
      <c r="R3797" s="117"/>
      <c r="S3797" s="117"/>
      <c r="T3797" s="117"/>
      <c r="U3797" s="117"/>
      <c r="V3797" s="117"/>
      <c r="W3797" s="117"/>
      <c r="X3797" s="117"/>
      <c r="Y3797" s="117"/>
      <c r="Z3797" s="117"/>
      <c r="AA3797" s="117"/>
      <c r="AB3797" s="117"/>
      <c r="AC3797" s="117"/>
      <c r="AD3797" s="117"/>
      <c r="AE3797" s="117"/>
      <c r="AF3797" s="5"/>
    </row>
    <row r="3798" ht="14.25" customHeight="1">
      <c r="A3798" s="5"/>
      <c r="B3798" s="5"/>
      <c r="C3798" s="5"/>
      <c r="D3798" s="5"/>
      <c r="E3798" s="62"/>
      <c r="F3798" s="62"/>
      <c r="G3798" s="62"/>
      <c r="H3798" s="130"/>
      <c r="I3798" s="117"/>
      <c r="J3798" s="117"/>
      <c r="K3798" s="117"/>
      <c r="L3798" s="117"/>
      <c r="M3798" s="117"/>
      <c r="N3798" s="117"/>
      <c r="O3798" s="117"/>
      <c r="P3798" s="117"/>
      <c r="Q3798" s="117"/>
      <c r="R3798" s="117"/>
      <c r="S3798" s="117"/>
      <c r="T3798" s="117"/>
      <c r="U3798" s="117"/>
      <c r="V3798" s="117"/>
      <c r="W3798" s="117"/>
      <c r="X3798" s="117"/>
      <c r="Y3798" s="117"/>
      <c r="Z3798" s="117"/>
      <c r="AA3798" s="117"/>
      <c r="AB3798" s="117"/>
      <c r="AC3798" s="117"/>
      <c r="AD3798" s="117"/>
      <c r="AE3798" s="117"/>
      <c r="AF3798" s="5"/>
    </row>
    <row r="3799" ht="14.25" customHeight="1">
      <c r="A3799" s="5"/>
      <c r="B3799" s="5"/>
      <c r="C3799" s="5"/>
      <c r="D3799" s="5"/>
      <c r="E3799" s="62"/>
      <c r="F3799" s="62"/>
      <c r="G3799" s="62"/>
      <c r="H3799" s="130"/>
      <c r="I3799" s="117"/>
      <c r="J3799" s="117"/>
      <c r="K3799" s="117"/>
      <c r="L3799" s="117"/>
      <c r="M3799" s="117"/>
      <c r="N3799" s="117"/>
      <c r="O3799" s="117"/>
      <c r="P3799" s="117"/>
      <c r="Q3799" s="117"/>
      <c r="R3799" s="117"/>
      <c r="S3799" s="117"/>
      <c r="T3799" s="117"/>
      <c r="U3799" s="117"/>
      <c r="V3799" s="117"/>
      <c r="W3799" s="117"/>
      <c r="X3799" s="117"/>
      <c r="Y3799" s="117"/>
      <c r="Z3799" s="117"/>
      <c r="AA3799" s="117"/>
      <c r="AB3799" s="117"/>
      <c r="AC3799" s="117"/>
      <c r="AD3799" s="117"/>
      <c r="AE3799" s="117"/>
      <c r="AF3799" s="5"/>
    </row>
    <row r="3800" ht="14.25" customHeight="1">
      <c r="A3800" s="5"/>
      <c r="B3800" s="5"/>
      <c r="C3800" s="5"/>
      <c r="D3800" s="5"/>
      <c r="E3800" s="62"/>
      <c r="F3800" s="62"/>
      <c r="G3800" s="62"/>
      <c r="H3800" s="130"/>
      <c r="I3800" s="117"/>
      <c r="J3800" s="117"/>
      <c r="K3800" s="117"/>
      <c r="L3800" s="117"/>
      <c r="M3800" s="117"/>
      <c r="N3800" s="117"/>
      <c r="O3800" s="117"/>
      <c r="P3800" s="117"/>
      <c r="Q3800" s="117"/>
      <c r="R3800" s="117"/>
      <c r="S3800" s="117"/>
      <c r="T3800" s="117"/>
      <c r="U3800" s="117"/>
      <c r="V3800" s="117"/>
      <c r="W3800" s="117"/>
      <c r="X3800" s="117"/>
      <c r="Y3800" s="117"/>
      <c r="Z3800" s="117"/>
      <c r="AA3800" s="117"/>
      <c r="AB3800" s="117"/>
      <c r="AC3800" s="117"/>
      <c r="AD3800" s="117"/>
      <c r="AE3800" s="117"/>
      <c r="AF3800" s="5"/>
    </row>
    <row r="3801" ht="14.25" customHeight="1">
      <c r="A3801" s="5"/>
      <c r="B3801" s="5"/>
      <c r="C3801" s="5"/>
      <c r="D3801" s="5"/>
      <c r="E3801" s="62"/>
      <c r="F3801" s="62"/>
      <c r="G3801" s="62"/>
      <c r="H3801" s="130"/>
      <c r="I3801" s="117"/>
      <c r="J3801" s="117"/>
      <c r="K3801" s="117"/>
      <c r="L3801" s="117"/>
      <c r="M3801" s="117"/>
      <c r="N3801" s="117"/>
      <c r="O3801" s="117"/>
      <c r="P3801" s="117"/>
      <c r="Q3801" s="117"/>
      <c r="R3801" s="117"/>
      <c r="S3801" s="117"/>
      <c r="T3801" s="117"/>
      <c r="U3801" s="117"/>
      <c r="V3801" s="117"/>
      <c r="W3801" s="117"/>
      <c r="X3801" s="117"/>
      <c r="Y3801" s="117"/>
      <c r="Z3801" s="117"/>
      <c r="AA3801" s="117"/>
      <c r="AB3801" s="117"/>
      <c r="AC3801" s="117"/>
      <c r="AD3801" s="117"/>
      <c r="AE3801" s="117"/>
      <c r="AF3801" s="5"/>
    </row>
    <row r="3802" ht="14.25" customHeight="1">
      <c r="A3802" s="5"/>
      <c r="B3802" s="5"/>
      <c r="C3802" s="5"/>
      <c r="D3802" s="5"/>
      <c r="E3802" s="62"/>
      <c r="F3802" s="62"/>
      <c r="G3802" s="62"/>
      <c r="H3802" s="130"/>
      <c r="I3802" s="117"/>
      <c r="J3802" s="117"/>
      <c r="K3802" s="117"/>
      <c r="L3802" s="117"/>
      <c r="M3802" s="117"/>
      <c r="N3802" s="117"/>
      <c r="O3802" s="117"/>
      <c r="P3802" s="117"/>
      <c r="Q3802" s="117"/>
      <c r="R3802" s="117"/>
      <c r="S3802" s="117"/>
      <c r="T3802" s="117"/>
      <c r="U3802" s="117"/>
      <c r="V3802" s="117"/>
      <c r="W3802" s="117"/>
      <c r="X3802" s="117"/>
      <c r="Y3802" s="117"/>
      <c r="Z3802" s="117"/>
      <c r="AA3802" s="117"/>
      <c r="AB3802" s="117"/>
      <c r="AC3802" s="117"/>
      <c r="AD3802" s="117"/>
      <c r="AE3802" s="117"/>
      <c r="AF3802" s="5"/>
    </row>
    <row r="3803" ht="14.25" customHeight="1">
      <c r="A3803" s="5"/>
      <c r="B3803" s="5"/>
      <c r="C3803" s="5"/>
      <c r="D3803" s="5"/>
      <c r="E3803" s="62"/>
      <c r="F3803" s="62"/>
      <c r="G3803" s="62"/>
      <c r="H3803" s="130"/>
      <c r="I3803" s="117"/>
      <c r="J3803" s="117"/>
      <c r="K3803" s="117"/>
      <c r="L3803" s="117"/>
      <c r="M3803" s="117"/>
      <c r="N3803" s="117"/>
      <c r="O3803" s="117"/>
      <c r="P3803" s="117"/>
      <c r="Q3803" s="117"/>
      <c r="R3803" s="117"/>
      <c r="S3803" s="117"/>
      <c r="T3803" s="117"/>
      <c r="U3803" s="117"/>
      <c r="V3803" s="117"/>
      <c r="W3803" s="117"/>
      <c r="X3803" s="117"/>
      <c r="Y3803" s="117"/>
      <c r="Z3803" s="117"/>
      <c r="AA3803" s="117"/>
      <c r="AB3803" s="117"/>
      <c r="AC3803" s="117"/>
      <c r="AD3803" s="117"/>
      <c r="AE3803" s="117"/>
      <c r="AF3803" s="5"/>
    </row>
    <row r="3804" ht="14.25" customHeight="1">
      <c r="A3804" s="5"/>
      <c r="B3804" s="5"/>
      <c r="C3804" s="5"/>
      <c r="D3804" s="5"/>
      <c r="E3804" s="62"/>
      <c r="F3804" s="62"/>
      <c r="G3804" s="62"/>
      <c r="H3804" s="130"/>
      <c r="I3804" s="117"/>
      <c r="J3804" s="117"/>
      <c r="K3804" s="117"/>
      <c r="L3804" s="117"/>
      <c r="M3804" s="117"/>
      <c r="N3804" s="117"/>
      <c r="O3804" s="117"/>
      <c r="P3804" s="117"/>
      <c r="Q3804" s="117"/>
      <c r="R3804" s="117"/>
      <c r="S3804" s="117"/>
      <c r="T3804" s="117"/>
      <c r="U3804" s="117"/>
      <c r="V3804" s="117"/>
      <c r="W3804" s="117"/>
      <c r="X3804" s="117"/>
      <c r="Y3804" s="117"/>
      <c r="Z3804" s="117"/>
      <c r="AA3804" s="117"/>
      <c r="AB3804" s="117"/>
      <c r="AC3804" s="117"/>
      <c r="AD3804" s="117"/>
      <c r="AE3804" s="117"/>
      <c r="AF3804" s="5"/>
    </row>
    <row r="3805" ht="14.25" customHeight="1">
      <c r="A3805" s="5"/>
      <c r="B3805" s="5"/>
      <c r="C3805" s="5"/>
      <c r="D3805" s="5"/>
      <c r="E3805" s="62"/>
      <c r="F3805" s="62"/>
      <c r="G3805" s="62"/>
      <c r="H3805" s="130"/>
      <c r="I3805" s="117"/>
      <c r="J3805" s="117"/>
      <c r="K3805" s="117"/>
      <c r="L3805" s="117"/>
      <c r="M3805" s="117"/>
      <c r="N3805" s="117"/>
      <c r="O3805" s="117"/>
      <c r="P3805" s="117"/>
      <c r="Q3805" s="117"/>
      <c r="R3805" s="117"/>
      <c r="S3805" s="117"/>
      <c r="T3805" s="117"/>
      <c r="U3805" s="117"/>
      <c r="V3805" s="117"/>
      <c r="W3805" s="117"/>
      <c r="X3805" s="117"/>
      <c r="Y3805" s="117"/>
      <c r="Z3805" s="117"/>
      <c r="AA3805" s="117"/>
      <c r="AB3805" s="117"/>
      <c r="AC3805" s="117"/>
      <c r="AD3805" s="117"/>
      <c r="AE3805" s="117"/>
      <c r="AF3805" s="5"/>
    </row>
    <row r="3806" ht="14.25" customHeight="1">
      <c r="A3806" s="5"/>
      <c r="B3806" s="5"/>
      <c r="C3806" s="5"/>
      <c r="D3806" s="5"/>
      <c r="E3806" s="62"/>
      <c r="F3806" s="62"/>
      <c r="G3806" s="62"/>
      <c r="H3806" s="130"/>
      <c r="I3806" s="117"/>
      <c r="J3806" s="117"/>
      <c r="K3806" s="117"/>
      <c r="L3806" s="117"/>
      <c r="M3806" s="117"/>
      <c r="N3806" s="117"/>
      <c r="O3806" s="117"/>
      <c r="P3806" s="117"/>
      <c r="Q3806" s="117"/>
      <c r="R3806" s="117"/>
      <c r="S3806" s="117"/>
      <c r="T3806" s="117"/>
      <c r="U3806" s="117"/>
      <c r="V3806" s="117"/>
      <c r="W3806" s="117"/>
      <c r="X3806" s="117"/>
      <c r="Y3806" s="117"/>
      <c r="Z3806" s="117"/>
      <c r="AA3806" s="117"/>
      <c r="AB3806" s="117"/>
      <c r="AC3806" s="117"/>
      <c r="AD3806" s="117"/>
      <c r="AE3806" s="117"/>
      <c r="AF3806" s="5"/>
    </row>
    <row r="3807" ht="14.25" customHeight="1">
      <c r="A3807" s="5"/>
      <c r="B3807" s="5"/>
      <c r="C3807" s="5"/>
      <c r="D3807" s="5"/>
      <c r="E3807" s="62"/>
      <c r="F3807" s="62"/>
      <c r="G3807" s="62"/>
      <c r="H3807" s="130"/>
      <c r="I3807" s="117"/>
      <c r="J3807" s="117"/>
      <c r="K3807" s="117"/>
      <c r="L3807" s="117"/>
      <c r="M3807" s="117"/>
      <c r="N3807" s="117"/>
      <c r="O3807" s="117"/>
      <c r="P3807" s="117"/>
      <c r="Q3807" s="117"/>
      <c r="R3807" s="117"/>
      <c r="S3807" s="117"/>
      <c r="T3807" s="117"/>
      <c r="U3807" s="117"/>
      <c r="V3807" s="117"/>
      <c r="W3807" s="117"/>
      <c r="X3807" s="117"/>
      <c r="Y3807" s="117"/>
      <c r="Z3807" s="117"/>
      <c r="AA3807" s="117"/>
      <c r="AB3807" s="117"/>
      <c r="AC3807" s="117"/>
      <c r="AD3807" s="117"/>
      <c r="AE3807" s="117"/>
      <c r="AF3807" s="5"/>
    </row>
    <row r="3808" ht="14.25" customHeight="1">
      <c r="A3808" s="5"/>
      <c r="B3808" s="5"/>
      <c r="C3808" s="5"/>
      <c r="D3808" s="5"/>
      <c r="E3808" s="62"/>
      <c r="F3808" s="62"/>
      <c r="G3808" s="62"/>
      <c r="H3808" s="130"/>
      <c r="I3808" s="117"/>
      <c r="J3808" s="117"/>
      <c r="K3808" s="117"/>
      <c r="L3808" s="117"/>
      <c r="M3808" s="117"/>
      <c r="N3808" s="117"/>
      <c r="O3808" s="117"/>
      <c r="P3808" s="117"/>
      <c r="Q3808" s="117"/>
      <c r="R3808" s="117"/>
      <c r="S3808" s="117"/>
      <c r="T3808" s="117"/>
      <c r="U3808" s="117"/>
      <c r="V3808" s="117"/>
      <c r="W3808" s="117"/>
      <c r="X3808" s="117"/>
      <c r="Y3808" s="117"/>
      <c r="Z3808" s="117"/>
      <c r="AA3808" s="117"/>
      <c r="AB3808" s="117"/>
      <c r="AC3808" s="117"/>
      <c r="AD3808" s="117"/>
      <c r="AE3808" s="117"/>
      <c r="AF3808" s="5"/>
    </row>
    <row r="3809" ht="14.25" customHeight="1">
      <c r="A3809" s="5"/>
      <c r="B3809" s="5"/>
      <c r="C3809" s="5"/>
      <c r="D3809" s="5"/>
      <c r="E3809" s="62"/>
      <c r="F3809" s="62"/>
      <c r="G3809" s="62"/>
      <c r="H3809" s="130"/>
      <c r="I3809" s="117"/>
      <c r="J3809" s="117"/>
      <c r="K3809" s="117"/>
      <c r="L3809" s="117"/>
      <c r="M3809" s="117"/>
      <c r="N3809" s="117"/>
      <c r="O3809" s="117"/>
      <c r="P3809" s="117"/>
      <c r="Q3809" s="117"/>
      <c r="R3809" s="117"/>
      <c r="S3809" s="117"/>
      <c r="T3809" s="117"/>
      <c r="U3809" s="117"/>
      <c r="V3809" s="117"/>
      <c r="W3809" s="117"/>
      <c r="X3809" s="117"/>
      <c r="Y3809" s="117"/>
      <c r="Z3809" s="117"/>
      <c r="AA3809" s="117"/>
      <c r="AB3809" s="117"/>
      <c r="AC3809" s="117"/>
      <c r="AD3809" s="117"/>
      <c r="AE3809" s="117"/>
      <c r="AF3809" s="5"/>
    </row>
    <row r="3810" ht="14.25" customHeight="1">
      <c r="A3810" s="5"/>
      <c r="B3810" s="5"/>
      <c r="C3810" s="5"/>
      <c r="D3810" s="5"/>
      <c r="E3810" s="62"/>
      <c r="F3810" s="62"/>
      <c r="G3810" s="62"/>
      <c r="H3810" s="130"/>
      <c r="I3810" s="117"/>
      <c r="J3810" s="117"/>
      <c r="K3810" s="117"/>
      <c r="L3810" s="117"/>
      <c r="M3810" s="117"/>
      <c r="N3810" s="117"/>
      <c r="O3810" s="117"/>
      <c r="P3810" s="117"/>
      <c r="Q3810" s="117"/>
      <c r="R3810" s="117"/>
      <c r="S3810" s="117"/>
      <c r="T3810" s="117"/>
      <c r="U3810" s="117"/>
      <c r="V3810" s="117"/>
      <c r="W3810" s="117"/>
      <c r="X3810" s="117"/>
      <c r="Y3810" s="117"/>
      <c r="Z3810" s="117"/>
      <c r="AA3810" s="117"/>
      <c r="AB3810" s="117"/>
      <c r="AC3810" s="117"/>
      <c r="AD3810" s="117"/>
      <c r="AE3810" s="117"/>
      <c r="AF3810" s="5"/>
    </row>
    <row r="3811" ht="14.25" customHeight="1">
      <c r="A3811" s="5"/>
      <c r="B3811" s="5"/>
      <c r="C3811" s="5"/>
      <c r="D3811" s="5"/>
      <c r="E3811" s="62"/>
      <c r="F3811" s="62"/>
      <c r="G3811" s="62"/>
      <c r="H3811" s="130"/>
      <c r="I3811" s="117"/>
      <c r="J3811" s="117"/>
      <c r="K3811" s="117"/>
      <c r="L3811" s="117"/>
      <c r="M3811" s="117"/>
      <c r="N3811" s="117"/>
      <c r="O3811" s="117"/>
      <c r="P3811" s="117"/>
      <c r="Q3811" s="117"/>
      <c r="R3811" s="117"/>
      <c r="S3811" s="117"/>
      <c r="T3811" s="117"/>
      <c r="U3811" s="117"/>
      <c r="V3811" s="117"/>
      <c r="W3811" s="117"/>
      <c r="X3811" s="117"/>
      <c r="Y3811" s="117"/>
      <c r="Z3811" s="117"/>
      <c r="AA3811" s="117"/>
      <c r="AB3811" s="117"/>
      <c r="AC3811" s="117"/>
      <c r="AD3811" s="117"/>
      <c r="AE3811" s="117"/>
      <c r="AF3811" s="5"/>
    </row>
    <row r="3812" ht="14.25" customHeight="1">
      <c r="A3812" s="5"/>
      <c r="B3812" s="5"/>
      <c r="C3812" s="5"/>
      <c r="D3812" s="5"/>
      <c r="E3812" s="62"/>
      <c r="F3812" s="62"/>
      <c r="G3812" s="62"/>
      <c r="H3812" s="130"/>
      <c r="I3812" s="117"/>
      <c r="J3812" s="117"/>
      <c r="K3812" s="117"/>
      <c r="L3812" s="117"/>
      <c r="M3812" s="117"/>
      <c r="N3812" s="117"/>
      <c r="O3812" s="117"/>
      <c r="P3812" s="117"/>
      <c r="Q3812" s="117"/>
      <c r="R3812" s="117"/>
      <c r="S3812" s="117"/>
      <c r="T3812" s="117"/>
      <c r="U3812" s="117"/>
      <c r="V3812" s="117"/>
      <c r="W3812" s="117"/>
      <c r="X3812" s="117"/>
      <c r="Y3812" s="117"/>
      <c r="Z3812" s="117"/>
      <c r="AA3812" s="117"/>
      <c r="AB3812" s="117"/>
      <c r="AC3812" s="117"/>
      <c r="AD3812" s="117"/>
      <c r="AE3812" s="117"/>
      <c r="AF3812" s="5"/>
    </row>
    <row r="3813" ht="14.25" customHeight="1">
      <c r="A3813" s="5"/>
      <c r="B3813" s="5"/>
      <c r="C3813" s="5"/>
      <c r="D3813" s="5"/>
      <c r="E3813" s="62"/>
      <c r="F3813" s="62"/>
      <c r="G3813" s="62"/>
      <c r="H3813" s="130"/>
      <c r="I3813" s="117"/>
      <c r="J3813" s="117"/>
      <c r="K3813" s="117"/>
      <c r="L3813" s="117"/>
      <c r="M3813" s="117"/>
      <c r="N3813" s="117"/>
      <c r="O3813" s="117"/>
      <c r="P3813" s="117"/>
      <c r="Q3813" s="117"/>
      <c r="R3813" s="117"/>
      <c r="S3813" s="117"/>
      <c r="T3813" s="117"/>
      <c r="U3813" s="117"/>
      <c r="V3813" s="117"/>
      <c r="W3813" s="117"/>
      <c r="X3813" s="117"/>
      <c r="Y3813" s="117"/>
      <c r="Z3813" s="117"/>
      <c r="AA3813" s="117"/>
      <c r="AB3813" s="117"/>
      <c r="AC3813" s="117"/>
      <c r="AD3813" s="117"/>
      <c r="AE3813" s="117"/>
      <c r="AF3813" s="5"/>
    </row>
    <row r="3814" ht="14.25" customHeight="1">
      <c r="A3814" s="5"/>
      <c r="B3814" s="5"/>
      <c r="C3814" s="5"/>
      <c r="D3814" s="5"/>
      <c r="E3814" s="62"/>
      <c r="F3814" s="62"/>
      <c r="G3814" s="62"/>
      <c r="H3814" s="130"/>
      <c r="I3814" s="117"/>
      <c r="J3814" s="117"/>
      <c r="K3814" s="117"/>
      <c r="L3814" s="117"/>
      <c r="M3814" s="117"/>
      <c r="N3814" s="117"/>
      <c r="O3814" s="117"/>
      <c r="P3814" s="117"/>
      <c r="Q3814" s="117"/>
      <c r="R3814" s="117"/>
      <c r="S3814" s="117"/>
      <c r="T3814" s="117"/>
      <c r="U3814" s="117"/>
      <c r="V3814" s="117"/>
      <c r="W3814" s="117"/>
      <c r="X3814" s="117"/>
      <c r="Y3814" s="117"/>
      <c r="Z3814" s="117"/>
      <c r="AA3814" s="117"/>
      <c r="AB3814" s="117"/>
      <c r="AC3814" s="117"/>
      <c r="AD3814" s="117"/>
      <c r="AE3814" s="117"/>
      <c r="AF3814" s="5"/>
    </row>
    <row r="3815" ht="14.25" customHeight="1">
      <c r="A3815" s="5"/>
      <c r="B3815" s="5"/>
      <c r="C3815" s="5"/>
      <c r="D3815" s="5"/>
      <c r="E3815" s="62"/>
      <c r="F3815" s="62"/>
      <c r="G3815" s="62"/>
      <c r="H3815" s="130"/>
      <c r="I3815" s="117"/>
      <c r="J3815" s="117"/>
      <c r="K3815" s="117"/>
      <c r="L3815" s="117"/>
      <c r="M3815" s="117"/>
      <c r="N3815" s="117"/>
      <c r="O3815" s="117"/>
      <c r="P3815" s="117"/>
      <c r="Q3815" s="117"/>
      <c r="R3815" s="117"/>
      <c r="S3815" s="117"/>
      <c r="T3815" s="117"/>
      <c r="U3815" s="117"/>
      <c r="V3815" s="117"/>
      <c r="W3815" s="117"/>
      <c r="X3815" s="117"/>
      <c r="Y3815" s="117"/>
      <c r="Z3815" s="117"/>
      <c r="AA3815" s="117"/>
      <c r="AB3815" s="117"/>
      <c r="AC3815" s="117"/>
      <c r="AD3815" s="117"/>
      <c r="AE3815" s="117"/>
      <c r="AF3815" s="5"/>
    </row>
    <row r="3816" ht="14.25" customHeight="1">
      <c r="A3816" s="5"/>
      <c r="B3816" s="5"/>
      <c r="C3816" s="5"/>
      <c r="D3816" s="5"/>
      <c r="E3816" s="62"/>
      <c r="F3816" s="62"/>
      <c r="G3816" s="62"/>
      <c r="H3816" s="130"/>
      <c r="I3816" s="117"/>
      <c r="J3816" s="117"/>
      <c r="K3816" s="117"/>
      <c r="L3816" s="117"/>
      <c r="M3816" s="117"/>
      <c r="N3816" s="117"/>
      <c r="O3816" s="117"/>
      <c r="P3816" s="117"/>
      <c r="Q3816" s="117"/>
      <c r="R3816" s="117"/>
      <c r="S3816" s="117"/>
      <c r="T3816" s="117"/>
      <c r="U3816" s="117"/>
      <c r="V3816" s="117"/>
      <c r="W3816" s="117"/>
      <c r="X3816" s="117"/>
      <c r="Y3816" s="117"/>
      <c r="Z3816" s="117"/>
      <c r="AA3816" s="117"/>
      <c r="AB3816" s="117"/>
      <c r="AC3816" s="117"/>
      <c r="AD3816" s="117"/>
      <c r="AE3816" s="117"/>
      <c r="AF3816" s="5"/>
    </row>
    <row r="3817" ht="14.25" customHeight="1">
      <c r="A3817" s="5"/>
      <c r="B3817" s="5"/>
      <c r="C3817" s="5"/>
      <c r="D3817" s="5"/>
      <c r="E3817" s="62"/>
      <c r="F3817" s="62"/>
      <c r="G3817" s="62"/>
      <c r="H3817" s="130"/>
      <c r="I3817" s="117"/>
      <c r="J3817" s="117"/>
      <c r="K3817" s="117"/>
      <c r="L3817" s="117"/>
      <c r="M3817" s="117"/>
      <c r="N3817" s="117"/>
      <c r="O3817" s="117"/>
      <c r="P3817" s="117"/>
      <c r="Q3817" s="117"/>
      <c r="R3817" s="117"/>
      <c r="S3817" s="117"/>
      <c r="T3817" s="117"/>
      <c r="U3817" s="117"/>
      <c r="V3817" s="117"/>
      <c r="W3817" s="117"/>
      <c r="X3817" s="117"/>
      <c r="Y3817" s="117"/>
      <c r="Z3817" s="117"/>
      <c r="AA3817" s="117"/>
      <c r="AB3817" s="117"/>
      <c r="AC3817" s="117"/>
      <c r="AD3817" s="117"/>
      <c r="AE3817" s="117"/>
      <c r="AF3817" s="5"/>
    </row>
    <row r="3818" ht="14.25" customHeight="1">
      <c r="A3818" s="5"/>
      <c r="B3818" s="5"/>
      <c r="C3818" s="5"/>
      <c r="D3818" s="5"/>
      <c r="E3818" s="62"/>
      <c r="F3818" s="62"/>
      <c r="G3818" s="62"/>
      <c r="H3818" s="130"/>
      <c r="I3818" s="117"/>
      <c r="J3818" s="117"/>
      <c r="K3818" s="117"/>
      <c r="L3818" s="117"/>
      <c r="M3818" s="117"/>
      <c r="N3818" s="117"/>
      <c r="O3818" s="117"/>
      <c r="P3818" s="117"/>
      <c r="Q3818" s="117"/>
      <c r="R3818" s="117"/>
      <c r="S3818" s="117"/>
      <c r="T3818" s="117"/>
      <c r="U3818" s="117"/>
      <c r="V3818" s="117"/>
      <c r="W3818" s="117"/>
      <c r="X3818" s="117"/>
      <c r="Y3818" s="117"/>
      <c r="Z3818" s="117"/>
      <c r="AA3818" s="117"/>
      <c r="AB3818" s="117"/>
      <c r="AC3818" s="117"/>
      <c r="AD3818" s="117"/>
      <c r="AE3818" s="117"/>
      <c r="AF3818" s="5"/>
    </row>
    <row r="3819" ht="14.25" customHeight="1">
      <c r="A3819" s="5"/>
      <c r="B3819" s="5"/>
      <c r="C3819" s="5"/>
      <c r="D3819" s="5"/>
      <c r="E3819" s="62"/>
      <c r="F3819" s="62"/>
      <c r="G3819" s="62"/>
      <c r="H3819" s="130"/>
      <c r="I3819" s="117"/>
      <c r="J3819" s="117"/>
      <c r="K3819" s="117"/>
      <c r="L3819" s="117"/>
      <c r="M3819" s="117"/>
      <c r="N3819" s="117"/>
      <c r="O3819" s="117"/>
      <c r="P3819" s="117"/>
      <c r="Q3819" s="117"/>
      <c r="R3819" s="117"/>
      <c r="S3819" s="117"/>
      <c r="T3819" s="117"/>
      <c r="U3819" s="117"/>
      <c r="V3819" s="117"/>
      <c r="W3819" s="117"/>
      <c r="X3819" s="117"/>
      <c r="Y3819" s="117"/>
      <c r="Z3819" s="117"/>
      <c r="AA3819" s="117"/>
      <c r="AB3819" s="117"/>
      <c r="AC3819" s="117"/>
      <c r="AD3819" s="117"/>
      <c r="AE3819" s="117"/>
      <c r="AF3819" s="5"/>
    </row>
    <row r="3820" ht="14.25" customHeight="1">
      <c r="A3820" s="5"/>
      <c r="B3820" s="5"/>
      <c r="C3820" s="5"/>
      <c r="D3820" s="5"/>
      <c r="E3820" s="62"/>
      <c r="F3820" s="62"/>
      <c r="G3820" s="62"/>
      <c r="H3820" s="130"/>
      <c r="I3820" s="117"/>
      <c r="J3820" s="117"/>
      <c r="K3820" s="117"/>
      <c r="L3820" s="117"/>
      <c r="M3820" s="117"/>
      <c r="N3820" s="117"/>
      <c r="O3820" s="117"/>
      <c r="P3820" s="117"/>
      <c r="Q3820" s="117"/>
      <c r="R3820" s="117"/>
      <c r="S3820" s="117"/>
      <c r="T3820" s="117"/>
      <c r="U3820" s="117"/>
      <c r="V3820" s="117"/>
      <c r="W3820" s="117"/>
      <c r="X3820" s="117"/>
      <c r="Y3820" s="117"/>
      <c r="Z3820" s="117"/>
      <c r="AA3820" s="117"/>
      <c r="AB3820" s="117"/>
      <c r="AC3820" s="117"/>
      <c r="AD3820" s="117"/>
      <c r="AE3820" s="117"/>
      <c r="AF3820" s="5"/>
    </row>
    <row r="3821" ht="14.25" customHeight="1">
      <c r="A3821" s="5"/>
      <c r="B3821" s="5"/>
      <c r="C3821" s="5"/>
      <c r="D3821" s="5"/>
      <c r="E3821" s="62"/>
      <c r="F3821" s="62"/>
      <c r="G3821" s="62"/>
      <c r="H3821" s="130"/>
      <c r="I3821" s="117"/>
      <c r="J3821" s="117"/>
      <c r="K3821" s="117"/>
      <c r="L3821" s="117"/>
      <c r="M3821" s="117"/>
      <c r="N3821" s="117"/>
      <c r="O3821" s="117"/>
      <c r="P3821" s="117"/>
      <c r="Q3821" s="117"/>
      <c r="R3821" s="117"/>
      <c r="S3821" s="117"/>
      <c r="T3821" s="117"/>
      <c r="U3821" s="117"/>
      <c r="V3821" s="117"/>
      <c r="W3821" s="117"/>
      <c r="X3821" s="117"/>
      <c r="Y3821" s="117"/>
      <c r="Z3821" s="117"/>
      <c r="AA3821" s="117"/>
      <c r="AB3821" s="117"/>
      <c r="AC3821" s="117"/>
      <c r="AD3821" s="117"/>
      <c r="AE3821" s="117"/>
      <c r="AF3821" s="5"/>
    </row>
    <row r="3822" ht="14.25" customHeight="1">
      <c r="A3822" s="5"/>
      <c r="B3822" s="5"/>
      <c r="C3822" s="5"/>
      <c r="D3822" s="5"/>
      <c r="E3822" s="62"/>
      <c r="F3822" s="62"/>
      <c r="G3822" s="62"/>
      <c r="H3822" s="130"/>
      <c r="I3822" s="117"/>
      <c r="J3822" s="117"/>
      <c r="K3822" s="117"/>
      <c r="L3822" s="117"/>
      <c r="M3822" s="117"/>
      <c r="N3822" s="117"/>
      <c r="O3822" s="117"/>
      <c r="P3822" s="117"/>
      <c r="Q3822" s="117"/>
      <c r="R3822" s="117"/>
      <c r="S3822" s="117"/>
      <c r="T3822" s="117"/>
      <c r="U3822" s="117"/>
      <c r="V3822" s="117"/>
      <c r="W3822" s="117"/>
      <c r="X3822" s="117"/>
      <c r="Y3822" s="117"/>
      <c r="Z3822" s="117"/>
      <c r="AA3822" s="117"/>
      <c r="AB3822" s="117"/>
      <c r="AC3822" s="117"/>
      <c r="AD3822" s="117"/>
      <c r="AE3822" s="117"/>
      <c r="AF3822" s="5"/>
    </row>
    <row r="3823" ht="14.25" customHeight="1">
      <c r="A3823" s="5"/>
      <c r="B3823" s="5"/>
      <c r="C3823" s="5"/>
      <c r="D3823" s="5"/>
      <c r="E3823" s="62"/>
      <c r="F3823" s="62"/>
      <c r="G3823" s="62"/>
      <c r="H3823" s="130"/>
      <c r="I3823" s="117"/>
      <c r="J3823" s="117"/>
      <c r="K3823" s="117"/>
      <c r="L3823" s="117"/>
      <c r="M3823" s="117"/>
      <c r="N3823" s="117"/>
      <c r="O3823" s="117"/>
      <c r="P3823" s="117"/>
      <c r="Q3823" s="117"/>
      <c r="R3823" s="117"/>
      <c r="S3823" s="117"/>
      <c r="T3823" s="117"/>
      <c r="U3823" s="117"/>
      <c r="V3823" s="117"/>
      <c r="W3823" s="117"/>
      <c r="X3823" s="117"/>
      <c r="Y3823" s="117"/>
      <c r="Z3823" s="117"/>
      <c r="AA3823" s="117"/>
      <c r="AB3823" s="117"/>
      <c r="AC3823" s="117"/>
      <c r="AD3823" s="117"/>
      <c r="AE3823" s="117"/>
      <c r="AF3823" s="5"/>
    </row>
    <row r="3824" ht="14.25" customHeight="1">
      <c r="A3824" s="5"/>
      <c r="B3824" s="5"/>
      <c r="C3824" s="5"/>
      <c r="D3824" s="5"/>
      <c r="E3824" s="62"/>
      <c r="F3824" s="62"/>
      <c r="G3824" s="62"/>
      <c r="H3824" s="130"/>
      <c r="I3824" s="117"/>
      <c r="J3824" s="117"/>
      <c r="K3824" s="117"/>
      <c r="L3824" s="117"/>
      <c r="M3824" s="117"/>
      <c r="N3824" s="117"/>
      <c r="O3824" s="117"/>
      <c r="P3824" s="117"/>
      <c r="Q3824" s="117"/>
      <c r="R3824" s="117"/>
      <c r="S3824" s="117"/>
      <c r="T3824" s="117"/>
      <c r="U3824" s="117"/>
      <c r="V3824" s="117"/>
      <c r="W3824" s="117"/>
      <c r="X3824" s="117"/>
      <c r="Y3824" s="117"/>
      <c r="Z3824" s="117"/>
      <c r="AA3824" s="117"/>
      <c r="AB3824" s="117"/>
      <c r="AC3824" s="117"/>
      <c r="AD3824" s="117"/>
      <c r="AE3824" s="117"/>
      <c r="AF3824" s="5"/>
    </row>
    <row r="3825" ht="14.25" customHeight="1">
      <c r="A3825" s="5"/>
      <c r="B3825" s="5"/>
      <c r="C3825" s="5"/>
      <c r="D3825" s="5"/>
      <c r="E3825" s="62"/>
      <c r="F3825" s="62"/>
      <c r="G3825" s="62"/>
      <c r="H3825" s="130"/>
      <c r="I3825" s="117"/>
      <c r="J3825" s="117"/>
      <c r="K3825" s="117"/>
      <c r="L3825" s="117"/>
      <c r="M3825" s="117"/>
      <c r="N3825" s="117"/>
      <c r="O3825" s="117"/>
      <c r="P3825" s="117"/>
      <c r="Q3825" s="117"/>
      <c r="R3825" s="117"/>
      <c r="S3825" s="117"/>
      <c r="T3825" s="117"/>
      <c r="U3825" s="117"/>
      <c r="V3825" s="117"/>
      <c r="W3825" s="117"/>
      <c r="X3825" s="117"/>
      <c r="Y3825" s="117"/>
      <c r="Z3825" s="117"/>
      <c r="AA3825" s="117"/>
      <c r="AB3825" s="117"/>
      <c r="AC3825" s="117"/>
      <c r="AD3825" s="117"/>
      <c r="AE3825" s="117"/>
      <c r="AF3825" s="5"/>
    </row>
    <row r="3826" ht="14.25" customHeight="1">
      <c r="A3826" s="5"/>
      <c r="B3826" s="5"/>
      <c r="C3826" s="5"/>
      <c r="D3826" s="5"/>
      <c r="E3826" s="62"/>
      <c r="F3826" s="62"/>
      <c r="G3826" s="62"/>
      <c r="H3826" s="130"/>
      <c r="I3826" s="117"/>
      <c r="J3826" s="117"/>
      <c r="K3826" s="117"/>
      <c r="L3826" s="117"/>
      <c r="M3826" s="117"/>
      <c r="N3826" s="117"/>
      <c r="O3826" s="117"/>
      <c r="P3826" s="117"/>
      <c r="Q3826" s="117"/>
      <c r="R3826" s="117"/>
      <c r="S3826" s="117"/>
      <c r="T3826" s="117"/>
      <c r="U3826" s="117"/>
      <c r="V3826" s="117"/>
      <c r="W3826" s="117"/>
      <c r="X3826" s="117"/>
      <c r="Y3826" s="117"/>
      <c r="Z3826" s="117"/>
      <c r="AA3826" s="117"/>
      <c r="AB3826" s="117"/>
      <c r="AC3826" s="117"/>
      <c r="AD3826" s="117"/>
      <c r="AE3826" s="117"/>
      <c r="AF3826" s="5"/>
    </row>
    <row r="3827" ht="14.25" customHeight="1">
      <c r="A3827" s="5"/>
      <c r="B3827" s="5"/>
      <c r="C3827" s="5"/>
      <c r="D3827" s="5"/>
      <c r="E3827" s="62"/>
      <c r="F3827" s="62"/>
      <c r="G3827" s="62"/>
      <c r="H3827" s="130"/>
      <c r="I3827" s="117"/>
      <c r="J3827" s="117"/>
      <c r="K3827" s="117"/>
      <c r="L3827" s="117"/>
      <c r="M3827" s="117"/>
      <c r="N3827" s="117"/>
      <c r="O3827" s="117"/>
      <c r="P3827" s="117"/>
      <c r="Q3827" s="117"/>
      <c r="R3827" s="117"/>
      <c r="S3827" s="117"/>
      <c r="T3827" s="117"/>
      <c r="U3827" s="117"/>
      <c r="V3827" s="117"/>
      <c r="W3827" s="117"/>
      <c r="X3827" s="117"/>
      <c r="Y3827" s="117"/>
      <c r="Z3827" s="117"/>
      <c r="AA3827" s="117"/>
      <c r="AB3827" s="117"/>
      <c r="AC3827" s="117"/>
      <c r="AD3827" s="117"/>
      <c r="AE3827" s="117"/>
      <c r="AF3827" s="5"/>
    </row>
    <row r="3828" ht="14.25" customHeight="1">
      <c r="A3828" s="5"/>
      <c r="B3828" s="5"/>
      <c r="C3828" s="5"/>
      <c r="D3828" s="5"/>
      <c r="E3828" s="62"/>
      <c r="F3828" s="62"/>
      <c r="G3828" s="62"/>
      <c r="H3828" s="130"/>
      <c r="I3828" s="117"/>
      <c r="J3828" s="117"/>
      <c r="K3828" s="117"/>
      <c r="L3828" s="117"/>
      <c r="M3828" s="117"/>
      <c r="N3828" s="117"/>
      <c r="O3828" s="117"/>
      <c r="P3828" s="117"/>
      <c r="Q3828" s="117"/>
      <c r="R3828" s="117"/>
      <c r="S3828" s="117"/>
      <c r="T3828" s="117"/>
      <c r="U3828" s="117"/>
      <c r="V3828" s="117"/>
      <c r="W3828" s="117"/>
      <c r="X3828" s="117"/>
      <c r="Y3828" s="117"/>
      <c r="Z3828" s="117"/>
      <c r="AA3828" s="117"/>
      <c r="AB3828" s="117"/>
      <c r="AC3828" s="117"/>
      <c r="AD3828" s="117"/>
      <c r="AE3828" s="117"/>
      <c r="AF3828" s="5"/>
    </row>
    <row r="3829" ht="14.25" customHeight="1">
      <c r="A3829" s="5"/>
      <c r="B3829" s="5"/>
      <c r="C3829" s="5"/>
      <c r="D3829" s="5"/>
      <c r="E3829" s="62"/>
      <c r="F3829" s="62"/>
      <c r="G3829" s="62"/>
      <c r="H3829" s="130"/>
      <c r="I3829" s="117"/>
      <c r="J3829" s="117"/>
      <c r="K3829" s="117"/>
      <c r="L3829" s="117"/>
      <c r="M3829" s="117"/>
      <c r="N3829" s="117"/>
      <c r="O3829" s="117"/>
      <c r="P3829" s="117"/>
      <c r="Q3829" s="117"/>
      <c r="R3829" s="117"/>
      <c r="S3829" s="117"/>
      <c r="T3829" s="117"/>
      <c r="U3829" s="117"/>
      <c r="V3829" s="117"/>
      <c r="W3829" s="117"/>
      <c r="X3829" s="117"/>
      <c r="Y3829" s="117"/>
      <c r="Z3829" s="117"/>
      <c r="AA3829" s="117"/>
      <c r="AB3829" s="117"/>
      <c r="AC3829" s="117"/>
      <c r="AD3829" s="117"/>
      <c r="AE3829" s="117"/>
      <c r="AF3829" s="5"/>
    </row>
    <row r="3830" ht="14.25" customHeight="1">
      <c r="A3830" s="5"/>
      <c r="B3830" s="5"/>
      <c r="C3830" s="5"/>
      <c r="D3830" s="5"/>
      <c r="E3830" s="62"/>
      <c r="F3830" s="62"/>
      <c r="G3830" s="62"/>
      <c r="H3830" s="130"/>
      <c r="I3830" s="117"/>
      <c r="J3830" s="117"/>
      <c r="K3830" s="117"/>
      <c r="L3830" s="117"/>
      <c r="M3830" s="117"/>
      <c r="N3830" s="117"/>
      <c r="O3830" s="117"/>
      <c r="P3830" s="117"/>
      <c r="Q3830" s="117"/>
      <c r="R3830" s="117"/>
      <c r="S3830" s="117"/>
      <c r="T3830" s="117"/>
      <c r="U3830" s="117"/>
      <c r="V3830" s="117"/>
      <c r="W3830" s="117"/>
      <c r="X3830" s="117"/>
      <c r="Y3830" s="117"/>
      <c r="Z3830" s="117"/>
      <c r="AA3830" s="117"/>
      <c r="AB3830" s="117"/>
      <c r="AC3830" s="117"/>
      <c r="AD3830" s="117"/>
      <c r="AE3830" s="117"/>
      <c r="AF3830" s="5"/>
    </row>
    <row r="3831" ht="14.25" customHeight="1">
      <c r="A3831" s="5"/>
      <c r="B3831" s="5"/>
      <c r="C3831" s="5"/>
      <c r="D3831" s="5"/>
      <c r="E3831" s="62"/>
      <c r="F3831" s="62"/>
      <c r="G3831" s="62"/>
      <c r="H3831" s="130"/>
      <c r="I3831" s="117"/>
      <c r="J3831" s="117"/>
      <c r="K3831" s="117"/>
      <c r="L3831" s="117"/>
      <c r="M3831" s="117"/>
      <c r="N3831" s="117"/>
      <c r="O3831" s="117"/>
      <c r="P3831" s="117"/>
      <c r="Q3831" s="117"/>
      <c r="R3831" s="117"/>
      <c r="S3831" s="117"/>
      <c r="T3831" s="117"/>
      <c r="U3831" s="117"/>
      <c r="V3831" s="117"/>
      <c r="W3831" s="117"/>
      <c r="X3831" s="117"/>
      <c r="Y3831" s="117"/>
      <c r="Z3831" s="117"/>
      <c r="AA3831" s="117"/>
      <c r="AB3831" s="117"/>
      <c r="AC3831" s="117"/>
      <c r="AD3831" s="117"/>
      <c r="AE3831" s="117"/>
      <c r="AF3831" s="5"/>
    </row>
    <row r="3832" ht="14.25" customHeight="1">
      <c r="A3832" s="5"/>
      <c r="B3832" s="5"/>
      <c r="C3832" s="5"/>
      <c r="D3832" s="5"/>
      <c r="E3832" s="62"/>
      <c r="F3832" s="62"/>
      <c r="G3832" s="62"/>
      <c r="H3832" s="130"/>
      <c r="I3832" s="117"/>
      <c r="J3832" s="117"/>
      <c r="K3832" s="117"/>
      <c r="L3832" s="117"/>
      <c r="M3832" s="117"/>
      <c r="N3832" s="117"/>
      <c r="O3832" s="117"/>
      <c r="P3832" s="117"/>
      <c r="Q3832" s="117"/>
      <c r="R3832" s="117"/>
      <c r="S3832" s="117"/>
      <c r="T3832" s="117"/>
      <c r="U3832" s="117"/>
      <c r="V3832" s="117"/>
      <c r="W3832" s="117"/>
      <c r="X3832" s="117"/>
      <c r="Y3832" s="117"/>
      <c r="Z3832" s="117"/>
      <c r="AA3832" s="117"/>
      <c r="AB3832" s="117"/>
      <c r="AC3832" s="117"/>
      <c r="AD3832" s="117"/>
      <c r="AE3832" s="117"/>
      <c r="AF3832" s="5"/>
    </row>
    <row r="3833" ht="14.25" customHeight="1">
      <c r="A3833" s="5"/>
      <c r="B3833" s="5"/>
      <c r="C3833" s="5"/>
      <c r="D3833" s="5"/>
      <c r="E3833" s="62"/>
      <c r="F3833" s="62"/>
      <c r="G3833" s="62"/>
      <c r="H3833" s="130"/>
      <c r="I3833" s="117"/>
      <c r="J3833" s="117"/>
      <c r="K3833" s="117"/>
      <c r="L3833" s="117"/>
      <c r="M3833" s="117"/>
      <c r="N3833" s="117"/>
      <c r="O3833" s="117"/>
      <c r="P3833" s="117"/>
      <c r="Q3833" s="117"/>
      <c r="R3833" s="117"/>
      <c r="S3833" s="117"/>
      <c r="T3833" s="117"/>
      <c r="U3833" s="117"/>
      <c r="V3833" s="117"/>
      <c r="W3833" s="117"/>
      <c r="X3833" s="117"/>
      <c r="Y3833" s="117"/>
      <c r="Z3833" s="117"/>
      <c r="AA3833" s="117"/>
      <c r="AB3833" s="117"/>
      <c r="AC3833" s="117"/>
      <c r="AD3833" s="117"/>
      <c r="AE3833" s="117"/>
      <c r="AF3833" s="5"/>
    </row>
    <row r="3834" ht="14.25" customHeight="1">
      <c r="A3834" s="5"/>
      <c r="B3834" s="5"/>
      <c r="C3834" s="5"/>
      <c r="D3834" s="5"/>
      <c r="E3834" s="62"/>
      <c r="F3834" s="62"/>
      <c r="G3834" s="62"/>
      <c r="H3834" s="130"/>
      <c r="I3834" s="117"/>
      <c r="J3834" s="117"/>
      <c r="K3834" s="117"/>
      <c r="L3834" s="117"/>
      <c r="M3834" s="117"/>
      <c r="N3834" s="117"/>
      <c r="O3834" s="117"/>
      <c r="P3834" s="117"/>
      <c r="Q3834" s="117"/>
      <c r="R3834" s="117"/>
      <c r="S3834" s="117"/>
      <c r="T3834" s="117"/>
      <c r="U3834" s="117"/>
      <c r="V3834" s="117"/>
      <c r="W3834" s="117"/>
      <c r="X3834" s="117"/>
      <c r="Y3834" s="117"/>
      <c r="Z3834" s="117"/>
      <c r="AA3834" s="117"/>
      <c r="AB3834" s="117"/>
      <c r="AC3834" s="117"/>
      <c r="AD3834" s="117"/>
      <c r="AE3834" s="117"/>
      <c r="AF3834" s="5"/>
    </row>
    <row r="3835" ht="14.25" customHeight="1">
      <c r="A3835" s="5"/>
      <c r="B3835" s="5"/>
      <c r="C3835" s="5"/>
      <c r="D3835" s="5"/>
      <c r="E3835" s="62"/>
      <c r="F3835" s="62"/>
      <c r="G3835" s="62"/>
      <c r="H3835" s="130"/>
      <c r="I3835" s="117"/>
      <c r="J3835" s="117"/>
      <c r="K3835" s="117"/>
      <c r="L3835" s="117"/>
      <c r="M3835" s="117"/>
      <c r="N3835" s="117"/>
      <c r="O3835" s="117"/>
      <c r="P3835" s="117"/>
      <c r="Q3835" s="117"/>
      <c r="R3835" s="117"/>
      <c r="S3835" s="117"/>
      <c r="T3835" s="117"/>
      <c r="U3835" s="117"/>
      <c r="V3835" s="117"/>
      <c r="W3835" s="117"/>
      <c r="X3835" s="117"/>
      <c r="Y3835" s="117"/>
      <c r="Z3835" s="117"/>
      <c r="AA3835" s="117"/>
      <c r="AB3835" s="117"/>
      <c r="AC3835" s="117"/>
      <c r="AD3835" s="117"/>
      <c r="AE3835" s="117"/>
      <c r="AF3835" s="5"/>
    </row>
    <row r="3836" ht="14.25" customHeight="1">
      <c r="A3836" s="5"/>
      <c r="B3836" s="5"/>
      <c r="C3836" s="5"/>
      <c r="D3836" s="5"/>
      <c r="E3836" s="62"/>
      <c r="F3836" s="62"/>
      <c r="G3836" s="62"/>
      <c r="H3836" s="130"/>
      <c r="I3836" s="117"/>
      <c r="J3836" s="117"/>
      <c r="K3836" s="117"/>
      <c r="L3836" s="117"/>
      <c r="M3836" s="117"/>
      <c r="N3836" s="117"/>
      <c r="O3836" s="117"/>
      <c r="P3836" s="117"/>
      <c r="Q3836" s="117"/>
      <c r="R3836" s="117"/>
      <c r="S3836" s="117"/>
      <c r="T3836" s="117"/>
      <c r="U3836" s="117"/>
      <c r="V3836" s="117"/>
      <c r="W3836" s="117"/>
      <c r="X3836" s="117"/>
      <c r="Y3836" s="117"/>
      <c r="Z3836" s="117"/>
      <c r="AA3836" s="117"/>
      <c r="AB3836" s="117"/>
      <c r="AC3836" s="117"/>
      <c r="AD3836" s="117"/>
      <c r="AE3836" s="117"/>
      <c r="AF3836" s="5"/>
    </row>
    <row r="3837" ht="14.25" customHeight="1">
      <c r="A3837" s="5"/>
      <c r="B3837" s="5"/>
      <c r="C3837" s="5"/>
      <c r="D3837" s="5"/>
      <c r="E3837" s="62"/>
      <c r="F3837" s="62"/>
      <c r="G3837" s="62"/>
      <c r="H3837" s="130"/>
      <c r="I3837" s="117"/>
      <c r="J3837" s="117"/>
      <c r="K3837" s="117"/>
      <c r="L3837" s="117"/>
      <c r="M3837" s="117"/>
      <c r="N3837" s="117"/>
      <c r="O3837" s="117"/>
      <c r="P3837" s="117"/>
      <c r="Q3837" s="117"/>
      <c r="R3837" s="117"/>
      <c r="S3837" s="117"/>
      <c r="T3837" s="117"/>
      <c r="U3837" s="117"/>
      <c r="V3837" s="117"/>
      <c r="W3837" s="117"/>
      <c r="X3837" s="117"/>
      <c r="Y3837" s="117"/>
      <c r="Z3837" s="117"/>
      <c r="AA3837" s="117"/>
      <c r="AB3837" s="117"/>
      <c r="AC3837" s="117"/>
      <c r="AD3837" s="117"/>
      <c r="AE3837" s="117"/>
      <c r="AF3837" s="5"/>
    </row>
    <row r="3838" ht="14.25" customHeight="1">
      <c r="A3838" s="5"/>
      <c r="B3838" s="5"/>
      <c r="C3838" s="5"/>
      <c r="D3838" s="5"/>
      <c r="E3838" s="62"/>
      <c r="F3838" s="62"/>
      <c r="G3838" s="62"/>
      <c r="H3838" s="130"/>
      <c r="I3838" s="117"/>
      <c r="J3838" s="117"/>
      <c r="K3838" s="117"/>
      <c r="L3838" s="117"/>
      <c r="M3838" s="117"/>
      <c r="N3838" s="117"/>
      <c r="O3838" s="117"/>
      <c r="P3838" s="117"/>
      <c r="Q3838" s="117"/>
      <c r="R3838" s="117"/>
      <c r="S3838" s="117"/>
      <c r="T3838" s="117"/>
      <c r="U3838" s="117"/>
      <c r="V3838" s="117"/>
      <c r="W3838" s="117"/>
      <c r="X3838" s="117"/>
      <c r="Y3838" s="117"/>
      <c r="Z3838" s="117"/>
      <c r="AA3838" s="117"/>
      <c r="AB3838" s="117"/>
      <c r="AC3838" s="117"/>
      <c r="AD3838" s="117"/>
      <c r="AE3838" s="117"/>
      <c r="AF3838" s="5"/>
    </row>
    <row r="3839" ht="14.25" customHeight="1">
      <c r="A3839" s="5"/>
      <c r="B3839" s="5"/>
      <c r="C3839" s="5"/>
      <c r="D3839" s="5"/>
      <c r="E3839" s="62"/>
      <c r="F3839" s="62"/>
      <c r="G3839" s="62"/>
      <c r="H3839" s="130"/>
      <c r="I3839" s="117"/>
      <c r="J3839" s="117"/>
      <c r="K3839" s="117"/>
      <c r="L3839" s="117"/>
      <c r="M3839" s="117"/>
      <c r="N3839" s="117"/>
      <c r="O3839" s="117"/>
      <c r="P3839" s="117"/>
      <c r="Q3839" s="117"/>
      <c r="R3839" s="117"/>
      <c r="S3839" s="117"/>
      <c r="T3839" s="117"/>
      <c r="U3839" s="117"/>
      <c r="V3839" s="117"/>
      <c r="W3839" s="117"/>
      <c r="X3839" s="117"/>
      <c r="Y3839" s="117"/>
      <c r="Z3839" s="117"/>
      <c r="AA3839" s="117"/>
      <c r="AB3839" s="117"/>
      <c r="AC3839" s="117"/>
      <c r="AD3839" s="117"/>
      <c r="AE3839" s="117"/>
      <c r="AF3839" s="5"/>
    </row>
    <row r="3840" ht="14.25" customHeight="1">
      <c r="A3840" s="5"/>
      <c r="B3840" s="5"/>
      <c r="C3840" s="5"/>
      <c r="D3840" s="5"/>
      <c r="E3840" s="62"/>
      <c r="F3840" s="62"/>
      <c r="G3840" s="62"/>
      <c r="H3840" s="130"/>
      <c r="I3840" s="117"/>
      <c r="J3840" s="117"/>
      <c r="K3840" s="117"/>
      <c r="L3840" s="117"/>
      <c r="M3840" s="117"/>
      <c r="N3840" s="117"/>
      <c r="O3840" s="117"/>
      <c r="P3840" s="117"/>
      <c r="Q3840" s="117"/>
      <c r="R3840" s="117"/>
      <c r="S3840" s="117"/>
      <c r="T3840" s="117"/>
      <c r="U3840" s="117"/>
      <c r="V3840" s="117"/>
      <c r="W3840" s="117"/>
      <c r="X3840" s="117"/>
      <c r="Y3840" s="117"/>
      <c r="Z3840" s="117"/>
      <c r="AA3840" s="117"/>
      <c r="AB3840" s="117"/>
      <c r="AC3840" s="117"/>
      <c r="AD3840" s="117"/>
      <c r="AE3840" s="117"/>
      <c r="AF3840" s="5"/>
    </row>
    <row r="3841" ht="14.25" customHeight="1">
      <c r="A3841" s="5"/>
      <c r="B3841" s="5"/>
      <c r="C3841" s="5"/>
      <c r="D3841" s="5"/>
      <c r="E3841" s="62"/>
      <c r="F3841" s="62"/>
      <c r="G3841" s="62"/>
      <c r="H3841" s="130"/>
      <c r="I3841" s="117"/>
      <c r="J3841" s="117"/>
      <c r="K3841" s="117"/>
      <c r="L3841" s="117"/>
      <c r="M3841" s="117"/>
      <c r="N3841" s="117"/>
      <c r="O3841" s="117"/>
      <c r="P3841" s="117"/>
      <c r="Q3841" s="117"/>
      <c r="R3841" s="117"/>
      <c r="S3841" s="117"/>
      <c r="T3841" s="117"/>
      <c r="U3841" s="117"/>
      <c r="V3841" s="117"/>
      <c r="W3841" s="117"/>
      <c r="X3841" s="117"/>
      <c r="Y3841" s="117"/>
      <c r="Z3841" s="117"/>
      <c r="AA3841" s="117"/>
      <c r="AB3841" s="117"/>
      <c r="AC3841" s="117"/>
      <c r="AD3841" s="117"/>
      <c r="AE3841" s="117"/>
      <c r="AF3841" s="5"/>
    </row>
    <row r="3842" ht="14.25" customHeight="1">
      <c r="A3842" s="5"/>
      <c r="B3842" s="5"/>
      <c r="C3842" s="5"/>
      <c r="D3842" s="5"/>
      <c r="E3842" s="62"/>
      <c r="F3842" s="62"/>
      <c r="G3842" s="62"/>
      <c r="H3842" s="130"/>
      <c r="I3842" s="117"/>
      <c r="J3842" s="117"/>
      <c r="K3842" s="117"/>
      <c r="L3842" s="117"/>
      <c r="M3842" s="117"/>
      <c r="N3842" s="117"/>
      <c r="O3842" s="117"/>
      <c r="P3842" s="117"/>
      <c r="Q3842" s="117"/>
      <c r="R3842" s="117"/>
      <c r="S3842" s="117"/>
      <c r="T3842" s="117"/>
      <c r="U3842" s="117"/>
      <c r="V3842" s="117"/>
      <c r="W3842" s="117"/>
      <c r="X3842" s="117"/>
      <c r="Y3842" s="117"/>
      <c r="Z3842" s="117"/>
      <c r="AA3842" s="117"/>
      <c r="AB3842" s="117"/>
      <c r="AC3842" s="117"/>
      <c r="AD3842" s="117"/>
      <c r="AE3842" s="117"/>
      <c r="AF3842" s="5"/>
    </row>
    <row r="3843" ht="14.25" customHeight="1">
      <c r="A3843" s="5"/>
      <c r="B3843" s="5"/>
      <c r="C3843" s="5"/>
      <c r="D3843" s="5"/>
      <c r="E3843" s="62"/>
      <c r="F3843" s="62"/>
      <c r="G3843" s="62"/>
      <c r="H3843" s="130"/>
      <c r="I3843" s="117"/>
      <c r="J3843" s="117"/>
      <c r="K3843" s="117"/>
      <c r="L3843" s="117"/>
      <c r="M3843" s="117"/>
      <c r="N3843" s="117"/>
      <c r="O3843" s="117"/>
      <c r="P3843" s="117"/>
      <c r="Q3843" s="117"/>
      <c r="R3843" s="117"/>
      <c r="S3843" s="117"/>
      <c r="T3843" s="117"/>
      <c r="U3843" s="117"/>
      <c r="V3843" s="117"/>
      <c r="W3843" s="117"/>
      <c r="X3843" s="117"/>
      <c r="Y3843" s="117"/>
      <c r="Z3843" s="117"/>
      <c r="AA3843" s="117"/>
      <c r="AB3843" s="117"/>
      <c r="AC3843" s="117"/>
      <c r="AD3843" s="117"/>
      <c r="AE3843" s="117"/>
      <c r="AF3843" s="5"/>
    </row>
    <row r="3844" ht="14.25" customHeight="1">
      <c r="A3844" s="5"/>
      <c r="B3844" s="5"/>
      <c r="C3844" s="5"/>
      <c r="D3844" s="5"/>
      <c r="E3844" s="62"/>
      <c r="F3844" s="62"/>
      <c r="G3844" s="62"/>
      <c r="H3844" s="130"/>
      <c r="I3844" s="117"/>
      <c r="J3844" s="117"/>
      <c r="K3844" s="117"/>
      <c r="L3844" s="117"/>
      <c r="M3844" s="117"/>
      <c r="N3844" s="117"/>
      <c r="O3844" s="117"/>
      <c r="P3844" s="117"/>
      <c r="Q3844" s="117"/>
      <c r="R3844" s="117"/>
      <c r="S3844" s="117"/>
      <c r="T3844" s="117"/>
      <c r="U3844" s="117"/>
      <c r="V3844" s="117"/>
      <c r="W3844" s="117"/>
      <c r="X3844" s="117"/>
      <c r="Y3844" s="117"/>
      <c r="Z3844" s="117"/>
      <c r="AA3844" s="117"/>
      <c r="AB3844" s="117"/>
      <c r="AC3844" s="117"/>
      <c r="AD3844" s="117"/>
      <c r="AE3844" s="117"/>
      <c r="AF3844" s="5"/>
    </row>
    <row r="3845" ht="14.25" customHeight="1">
      <c r="A3845" s="5"/>
      <c r="B3845" s="5"/>
      <c r="C3845" s="5"/>
      <c r="D3845" s="5"/>
      <c r="E3845" s="62"/>
      <c r="F3845" s="62"/>
      <c r="G3845" s="62"/>
      <c r="H3845" s="130"/>
      <c r="I3845" s="117"/>
      <c r="J3845" s="117"/>
      <c r="K3845" s="117"/>
      <c r="L3845" s="117"/>
      <c r="M3845" s="117"/>
      <c r="N3845" s="117"/>
      <c r="O3845" s="117"/>
      <c r="P3845" s="117"/>
      <c r="Q3845" s="117"/>
      <c r="R3845" s="117"/>
      <c r="S3845" s="117"/>
      <c r="T3845" s="117"/>
      <c r="U3845" s="117"/>
      <c r="V3845" s="117"/>
      <c r="W3845" s="117"/>
      <c r="X3845" s="117"/>
      <c r="Y3845" s="117"/>
      <c r="Z3845" s="117"/>
      <c r="AA3845" s="117"/>
      <c r="AB3845" s="117"/>
      <c r="AC3845" s="117"/>
      <c r="AD3845" s="117"/>
      <c r="AE3845" s="117"/>
      <c r="AF3845" s="5"/>
    </row>
    <row r="3846" ht="14.25" customHeight="1">
      <c r="A3846" s="5"/>
      <c r="B3846" s="5"/>
      <c r="C3846" s="5"/>
      <c r="D3846" s="5"/>
      <c r="E3846" s="62"/>
      <c r="F3846" s="62"/>
      <c r="G3846" s="62"/>
      <c r="H3846" s="130"/>
      <c r="I3846" s="117"/>
      <c r="J3846" s="117"/>
      <c r="K3846" s="117"/>
      <c r="L3846" s="117"/>
      <c r="M3846" s="117"/>
      <c r="N3846" s="117"/>
      <c r="O3846" s="117"/>
      <c r="P3846" s="117"/>
      <c r="Q3846" s="117"/>
      <c r="R3846" s="117"/>
      <c r="S3846" s="117"/>
      <c r="T3846" s="117"/>
      <c r="U3846" s="117"/>
      <c r="V3846" s="117"/>
      <c r="W3846" s="117"/>
      <c r="X3846" s="117"/>
      <c r="Y3846" s="117"/>
      <c r="Z3846" s="117"/>
      <c r="AA3846" s="117"/>
      <c r="AB3846" s="117"/>
      <c r="AC3846" s="117"/>
      <c r="AD3846" s="117"/>
      <c r="AE3846" s="117"/>
      <c r="AF3846" s="5"/>
    </row>
    <row r="3847" ht="14.25" customHeight="1">
      <c r="A3847" s="5"/>
      <c r="B3847" s="5"/>
      <c r="C3847" s="5"/>
      <c r="D3847" s="5"/>
      <c r="E3847" s="62"/>
      <c r="F3847" s="62"/>
      <c r="G3847" s="62"/>
      <c r="H3847" s="130"/>
      <c r="I3847" s="117"/>
      <c r="J3847" s="117"/>
      <c r="K3847" s="117"/>
      <c r="L3847" s="117"/>
      <c r="M3847" s="117"/>
      <c r="N3847" s="117"/>
      <c r="O3847" s="117"/>
      <c r="P3847" s="117"/>
      <c r="Q3847" s="117"/>
      <c r="R3847" s="117"/>
      <c r="S3847" s="117"/>
      <c r="T3847" s="117"/>
      <c r="U3847" s="117"/>
      <c r="V3847" s="117"/>
      <c r="W3847" s="117"/>
      <c r="X3847" s="117"/>
      <c r="Y3847" s="117"/>
      <c r="Z3847" s="117"/>
      <c r="AA3847" s="117"/>
      <c r="AB3847" s="117"/>
      <c r="AC3847" s="117"/>
      <c r="AD3847" s="117"/>
      <c r="AE3847" s="117"/>
      <c r="AF3847" s="5"/>
    </row>
    <row r="3848" ht="14.25" customHeight="1">
      <c r="A3848" s="5"/>
      <c r="B3848" s="5"/>
      <c r="C3848" s="5"/>
      <c r="D3848" s="5"/>
      <c r="E3848" s="62"/>
      <c r="F3848" s="62"/>
      <c r="G3848" s="62"/>
      <c r="H3848" s="130"/>
      <c r="I3848" s="117"/>
      <c r="J3848" s="117"/>
      <c r="K3848" s="117"/>
      <c r="L3848" s="117"/>
      <c r="M3848" s="117"/>
      <c r="N3848" s="117"/>
      <c r="O3848" s="117"/>
      <c r="P3848" s="117"/>
      <c r="Q3848" s="117"/>
      <c r="R3848" s="117"/>
      <c r="S3848" s="117"/>
      <c r="T3848" s="117"/>
      <c r="U3848" s="117"/>
      <c r="V3848" s="117"/>
      <c r="W3848" s="117"/>
      <c r="X3848" s="117"/>
      <c r="Y3848" s="117"/>
      <c r="Z3848" s="117"/>
      <c r="AA3848" s="117"/>
      <c r="AB3848" s="117"/>
      <c r="AC3848" s="117"/>
      <c r="AD3848" s="117"/>
      <c r="AE3848" s="117"/>
      <c r="AF3848" s="5"/>
    </row>
    <row r="3849" ht="14.25" customHeight="1">
      <c r="A3849" s="5"/>
      <c r="B3849" s="5"/>
      <c r="C3849" s="5"/>
      <c r="D3849" s="5"/>
      <c r="E3849" s="62"/>
      <c r="F3849" s="62"/>
      <c r="G3849" s="62"/>
      <c r="H3849" s="130"/>
      <c r="I3849" s="117"/>
      <c r="J3849" s="117"/>
      <c r="K3849" s="117"/>
      <c r="L3849" s="117"/>
      <c r="M3849" s="117"/>
      <c r="N3849" s="117"/>
      <c r="O3849" s="117"/>
      <c r="P3849" s="117"/>
      <c r="Q3849" s="117"/>
      <c r="R3849" s="117"/>
      <c r="S3849" s="117"/>
      <c r="T3849" s="117"/>
      <c r="U3849" s="117"/>
      <c r="V3849" s="117"/>
      <c r="W3849" s="117"/>
      <c r="X3849" s="117"/>
      <c r="Y3849" s="117"/>
      <c r="Z3849" s="117"/>
      <c r="AA3849" s="117"/>
      <c r="AB3849" s="117"/>
      <c r="AC3849" s="117"/>
      <c r="AD3849" s="117"/>
      <c r="AE3849" s="117"/>
      <c r="AF3849" s="5"/>
    </row>
    <row r="3850" ht="14.25" customHeight="1">
      <c r="A3850" s="5"/>
      <c r="B3850" s="5"/>
      <c r="C3850" s="5"/>
      <c r="D3850" s="5"/>
      <c r="E3850" s="62"/>
      <c r="F3850" s="62"/>
      <c r="G3850" s="62"/>
      <c r="H3850" s="130"/>
      <c r="I3850" s="117"/>
      <c r="J3850" s="117"/>
      <c r="K3850" s="117"/>
      <c r="L3850" s="117"/>
      <c r="M3850" s="117"/>
      <c r="N3850" s="117"/>
      <c r="O3850" s="117"/>
      <c r="P3850" s="117"/>
      <c r="Q3850" s="117"/>
      <c r="R3850" s="117"/>
      <c r="S3850" s="117"/>
      <c r="T3850" s="117"/>
      <c r="U3850" s="117"/>
      <c r="V3850" s="117"/>
      <c r="W3850" s="117"/>
      <c r="X3850" s="117"/>
      <c r="Y3850" s="117"/>
      <c r="Z3850" s="117"/>
      <c r="AA3850" s="117"/>
      <c r="AB3850" s="117"/>
      <c r="AC3850" s="117"/>
      <c r="AD3850" s="117"/>
      <c r="AE3850" s="117"/>
      <c r="AF3850" s="5"/>
    </row>
    <row r="3851" ht="14.25" customHeight="1">
      <c r="A3851" s="5"/>
      <c r="B3851" s="5"/>
      <c r="C3851" s="5"/>
      <c r="D3851" s="5"/>
      <c r="E3851" s="62"/>
      <c r="F3851" s="62"/>
      <c r="G3851" s="62"/>
      <c r="H3851" s="130"/>
      <c r="I3851" s="117"/>
      <c r="J3851" s="117"/>
      <c r="K3851" s="117"/>
      <c r="L3851" s="117"/>
      <c r="M3851" s="117"/>
      <c r="N3851" s="117"/>
      <c r="O3851" s="117"/>
      <c r="P3851" s="117"/>
      <c r="Q3851" s="117"/>
      <c r="R3851" s="117"/>
      <c r="S3851" s="117"/>
      <c r="T3851" s="117"/>
      <c r="U3851" s="117"/>
      <c r="V3851" s="117"/>
      <c r="W3851" s="117"/>
      <c r="X3851" s="117"/>
      <c r="Y3851" s="117"/>
      <c r="Z3851" s="117"/>
      <c r="AA3851" s="117"/>
      <c r="AB3851" s="117"/>
      <c r="AC3851" s="117"/>
      <c r="AD3851" s="117"/>
      <c r="AE3851" s="117"/>
      <c r="AF3851" s="5"/>
    </row>
    <row r="3852" ht="14.25" customHeight="1">
      <c r="A3852" s="5"/>
      <c r="B3852" s="5"/>
      <c r="C3852" s="5"/>
      <c r="D3852" s="5"/>
      <c r="E3852" s="62"/>
      <c r="F3852" s="62"/>
      <c r="G3852" s="62"/>
      <c r="H3852" s="130"/>
      <c r="I3852" s="117"/>
      <c r="J3852" s="117"/>
      <c r="K3852" s="117"/>
      <c r="L3852" s="117"/>
      <c r="M3852" s="117"/>
      <c r="N3852" s="117"/>
      <c r="O3852" s="117"/>
      <c r="P3852" s="117"/>
      <c r="Q3852" s="117"/>
      <c r="R3852" s="117"/>
      <c r="S3852" s="117"/>
      <c r="T3852" s="117"/>
      <c r="U3852" s="117"/>
      <c r="V3852" s="117"/>
      <c r="W3852" s="117"/>
      <c r="X3852" s="117"/>
      <c r="Y3852" s="117"/>
      <c r="Z3852" s="117"/>
      <c r="AA3852" s="117"/>
      <c r="AB3852" s="117"/>
      <c r="AC3852" s="117"/>
      <c r="AD3852" s="117"/>
      <c r="AE3852" s="117"/>
      <c r="AF3852" s="5"/>
    </row>
    <row r="3853" ht="14.25" customHeight="1">
      <c r="A3853" s="5"/>
      <c r="B3853" s="5"/>
      <c r="C3853" s="5"/>
      <c r="D3853" s="5"/>
      <c r="E3853" s="62"/>
      <c r="F3853" s="62"/>
      <c r="G3853" s="62"/>
      <c r="H3853" s="130"/>
      <c r="I3853" s="117"/>
      <c r="J3853" s="117"/>
      <c r="K3853" s="117"/>
      <c r="L3853" s="117"/>
      <c r="M3853" s="117"/>
      <c r="N3853" s="117"/>
      <c r="O3853" s="117"/>
      <c r="P3853" s="117"/>
      <c r="Q3853" s="117"/>
      <c r="R3853" s="117"/>
      <c r="S3853" s="117"/>
      <c r="T3853" s="117"/>
      <c r="U3853" s="117"/>
      <c r="V3853" s="117"/>
      <c r="W3853" s="117"/>
      <c r="X3853" s="117"/>
      <c r="Y3853" s="117"/>
      <c r="Z3853" s="117"/>
      <c r="AA3853" s="117"/>
      <c r="AB3853" s="117"/>
      <c r="AC3853" s="117"/>
      <c r="AD3853" s="117"/>
      <c r="AE3853" s="117"/>
      <c r="AF3853" s="5"/>
    </row>
    <row r="3854" ht="14.25" customHeight="1">
      <c r="A3854" s="5"/>
      <c r="B3854" s="5"/>
      <c r="C3854" s="5"/>
      <c r="D3854" s="5"/>
      <c r="E3854" s="62"/>
      <c r="F3854" s="62"/>
      <c r="G3854" s="62"/>
      <c r="H3854" s="130"/>
      <c r="I3854" s="117"/>
      <c r="J3854" s="117"/>
      <c r="K3854" s="117"/>
      <c r="L3854" s="117"/>
      <c r="M3854" s="117"/>
      <c r="N3854" s="117"/>
      <c r="O3854" s="117"/>
      <c r="P3854" s="117"/>
      <c r="Q3854" s="117"/>
      <c r="R3854" s="117"/>
      <c r="S3854" s="117"/>
      <c r="T3854" s="117"/>
      <c r="U3854" s="117"/>
      <c r="V3854" s="117"/>
      <c r="W3854" s="117"/>
      <c r="X3854" s="117"/>
      <c r="Y3854" s="117"/>
      <c r="Z3854" s="117"/>
      <c r="AA3854" s="117"/>
      <c r="AB3854" s="117"/>
      <c r="AC3854" s="117"/>
      <c r="AD3854" s="117"/>
      <c r="AE3854" s="117"/>
      <c r="AF3854" s="5"/>
    </row>
    <row r="3855" ht="14.25" customHeight="1">
      <c r="A3855" s="5"/>
      <c r="B3855" s="5"/>
      <c r="C3855" s="5"/>
      <c r="D3855" s="5"/>
      <c r="E3855" s="62"/>
      <c r="F3855" s="62"/>
      <c r="G3855" s="62"/>
      <c r="H3855" s="130"/>
      <c r="I3855" s="117"/>
      <c r="J3855" s="117"/>
      <c r="K3855" s="117"/>
      <c r="L3855" s="117"/>
      <c r="M3855" s="117"/>
      <c r="N3855" s="117"/>
      <c r="O3855" s="117"/>
      <c r="P3855" s="117"/>
      <c r="Q3855" s="117"/>
      <c r="R3855" s="117"/>
      <c r="S3855" s="117"/>
      <c r="T3855" s="117"/>
      <c r="U3855" s="117"/>
      <c r="V3855" s="117"/>
      <c r="W3855" s="117"/>
      <c r="X3855" s="117"/>
      <c r="Y3855" s="117"/>
      <c r="Z3855" s="117"/>
      <c r="AA3855" s="117"/>
      <c r="AB3855" s="117"/>
      <c r="AC3855" s="117"/>
      <c r="AD3855" s="117"/>
      <c r="AE3855" s="117"/>
      <c r="AF3855" s="5"/>
    </row>
    <row r="3856" ht="14.25" customHeight="1">
      <c r="A3856" s="5"/>
      <c r="B3856" s="5"/>
      <c r="C3856" s="5"/>
      <c r="D3856" s="5"/>
      <c r="E3856" s="62"/>
      <c r="F3856" s="62"/>
      <c r="G3856" s="62"/>
      <c r="H3856" s="130"/>
      <c r="I3856" s="117"/>
      <c r="J3856" s="117"/>
      <c r="K3856" s="117"/>
      <c r="L3856" s="117"/>
      <c r="M3856" s="117"/>
      <c r="N3856" s="117"/>
      <c r="O3856" s="117"/>
      <c r="P3856" s="117"/>
      <c r="Q3856" s="117"/>
      <c r="R3856" s="117"/>
      <c r="S3856" s="117"/>
      <c r="T3856" s="117"/>
      <c r="U3856" s="117"/>
      <c r="V3856" s="117"/>
      <c r="W3856" s="117"/>
      <c r="X3856" s="117"/>
      <c r="Y3856" s="117"/>
      <c r="Z3856" s="117"/>
      <c r="AA3856" s="117"/>
      <c r="AB3856" s="117"/>
      <c r="AC3856" s="117"/>
      <c r="AD3856" s="117"/>
      <c r="AE3856" s="117"/>
      <c r="AF3856" s="5"/>
    </row>
    <row r="3857" ht="14.25" customHeight="1">
      <c r="A3857" s="5"/>
      <c r="B3857" s="5"/>
      <c r="C3857" s="5"/>
      <c r="D3857" s="5"/>
      <c r="E3857" s="62"/>
      <c r="F3857" s="62"/>
      <c r="G3857" s="62"/>
      <c r="H3857" s="130"/>
      <c r="I3857" s="117"/>
      <c r="J3857" s="117"/>
      <c r="K3857" s="117"/>
      <c r="L3857" s="117"/>
      <c r="M3857" s="117"/>
      <c r="N3857" s="117"/>
      <c r="O3857" s="117"/>
      <c r="P3857" s="117"/>
      <c r="Q3857" s="117"/>
      <c r="R3857" s="117"/>
      <c r="S3857" s="117"/>
      <c r="T3857" s="117"/>
      <c r="U3857" s="117"/>
      <c r="V3857" s="117"/>
      <c r="W3857" s="117"/>
      <c r="X3857" s="117"/>
      <c r="Y3857" s="117"/>
      <c r="Z3857" s="117"/>
      <c r="AA3857" s="117"/>
      <c r="AB3857" s="117"/>
      <c r="AC3857" s="117"/>
      <c r="AD3857" s="117"/>
      <c r="AE3857" s="117"/>
      <c r="AF3857" s="5"/>
    </row>
    <row r="3858" ht="14.25" customHeight="1">
      <c r="A3858" s="5"/>
      <c r="B3858" s="5"/>
      <c r="C3858" s="5"/>
      <c r="D3858" s="5"/>
      <c r="E3858" s="62"/>
      <c r="F3858" s="62"/>
      <c r="G3858" s="62"/>
      <c r="H3858" s="130"/>
      <c r="I3858" s="117"/>
      <c r="J3858" s="117"/>
      <c r="K3858" s="117"/>
      <c r="L3858" s="117"/>
      <c r="M3858" s="117"/>
      <c r="N3858" s="117"/>
      <c r="O3858" s="117"/>
      <c r="P3858" s="117"/>
      <c r="Q3858" s="117"/>
      <c r="R3858" s="117"/>
      <c r="S3858" s="117"/>
      <c r="T3858" s="117"/>
      <c r="U3858" s="117"/>
      <c r="V3858" s="117"/>
      <c r="W3858" s="117"/>
      <c r="X3858" s="117"/>
      <c r="Y3858" s="117"/>
      <c r="Z3858" s="117"/>
      <c r="AA3858" s="117"/>
      <c r="AB3858" s="117"/>
      <c r="AC3858" s="117"/>
      <c r="AD3858" s="117"/>
      <c r="AE3858" s="117"/>
      <c r="AF3858" s="5"/>
    </row>
    <row r="3859" ht="14.25" customHeight="1">
      <c r="A3859" s="5"/>
      <c r="B3859" s="5"/>
      <c r="C3859" s="5"/>
      <c r="D3859" s="5"/>
      <c r="E3859" s="62"/>
      <c r="F3859" s="62"/>
      <c r="G3859" s="62"/>
      <c r="H3859" s="130"/>
      <c r="I3859" s="117"/>
      <c r="J3859" s="117"/>
      <c r="K3859" s="117"/>
      <c r="L3859" s="117"/>
      <c r="M3859" s="117"/>
      <c r="N3859" s="117"/>
      <c r="O3859" s="117"/>
      <c r="P3859" s="117"/>
      <c r="Q3859" s="117"/>
      <c r="R3859" s="117"/>
      <c r="S3859" s="117"/>
      <c r="T3859" s="117"/>
      <c r="U3859" s="117"/>
      <c r="V3859" s="117"/>
      <c r="W3859" s="117"/>
      <c r="X3859" s="117"/>
      <c r="Y3859" s="117"/>
      <c r="Z3859" s="117"/>
      <c r="AA3859" s="117"/>
      <c r="AB3859" s="117"/>
      <c r="AC3859" s="117"/>
      <c r="AD3859" s="117"/>
      <c r="AE3859" s="117"/>
      <c r="AF3859" s="5"/>
    </row>
    <row r="3860" ht="14.25" customHeight="1">
      <c r="A3860" s="5"/>
      <c r="B3860" s="5"/>
      <c r="C3860" s="5"/>
      <c r="D3860" s="5"/>
      <c r="E3860" s="62"/>
      <c r="F3860" s="62"/>
      <c r="G3860" s="62"/>
      <c r="H3860" s="130"/>
      <c r="I3860" s="117"/>
      <c r="J3860" s="117"/>
      <c r="K3860" s="117"/>
      <c r="L3860" s="117"/>
      <c r="M3860" s="117"/>
      <c r="N3860" s="117"/>
      <c r="O3860" s="117"/>
      <c r="P3860" s="117"/>
      <c r="Q3860" s="117"/>
      <c r="R3860" s="117"/>
      <c r="S3860" s="117"/>
      <c r="T3860" s="117"/>
      <c r="U3860" s="117"/>
      <c r="V3860" s="117"/>
      <c r="W3860" s="117"/>
      <c r="X3860" s="117"/>
      <c r="Y3860" s="117"/>
      <c r="Z3860" s="117"/>
      <c r="AA3860" s="117"/>
      <c r="AB3860" s="117"/>
      <c r="AC3860" s="117"/>
      <c r="AD3860" s="117"/>
      <c r="AE3860" s="117"/>
      <c r="AF3860" s="5"/>
    </row>
    <row r="3861" ht="14.25" customHeight="1">
      <c r="A3861" s="5"/>
      <c r="B3861" s="5"/>
      <c r="C3861" s="5"/>
      <c r="D3861" s="5"/>
      <c r="E3861" s="62"/>
      <c r="F3861" s="62"/>
      <c r="G3861" s="62"/>
      <c r="H3861" s="130"/>
      <c r="I3861" s="117"/>
      <c r="J3861" s="117"/>
      <c r="K3861" s="117"/>
      <c r="L3861" s="117"/>
      <c r="M3861" s="117"/>
      <c r="N3861" s="117"/>
      <c r="O3861" s="117"/>
      <c r="P3861" s="117"/>
      <c r="Q3861" s="117"/>
      <c r="R3861" s="117"/>
      <c r="S3861" s="117"/>
      <c r="T3861" s="117"/>
      <c r="U3861" s="117"/>
      <c r="V3861" s="117"/>
      <c r="W3861" s="117"/>
      <c r="X3861" s="117"/>
      <c r="Y3861" s="117"/>
      <c r="Z3861" s="117"/>
      <c r="AA3861" s="117"/>
      <c r="AB3861" s="117"/>
      <c r="AC3861" s="117"/>
      <c r="AD3861" s="117"/>
      <c r="AE3861" s="117"/>
      <c r="AF3861" s="5"/>
    </row>
    <row r="3862" ht="14.25" customHeight="1">
      <c r="A3862" s="5"/>
      <c r="B3862" s="5"/>
      <c r="C3862" s="5"/>
      <c r="D3862" s="5"/>
      <c r="E3862" s="62"/>
      <c r="F3862" s="62"/>
      <c r="G3862" s="62"/>
      <c r="H3862" s="130"/>
      <c r="I3862" s="117"/>
      <c r="J3862" s="117"/>
      <c r="K3862" s="117"/>
      <c r="L3862" s="117"/>
      <c r="M3862" s="117"/>
      <c r="N3862" s="117"/>
      <c r="O3862" s="117"/>
      <c r="P3862" s="117"/>
      <c r="Q3862" s="117"/>
      <c r="R3862" s="117"/>
      <c r="S3862" s="117"/>
      <c r="T3862" s="117"/>
      <c r="U3862" s="117"/>
      <c r="V3862" s="117"/>
      <c r="W3862" s="117"/>
      <c r="X3862" s="117"/>
      <c r="Y3862" s="117"/>
      <c r="Z3862" s="117"/>
      <c r="AA3862" s="117"/>
      <c r="AB3862" s="117"/>
      <c r="AC3862" s="117"/>
      <c r="AD3862" s="117"/>
      <c r="AE3862" s="117"/>
      <c r="AF3862" s="5"/>
    </row>
    <row r="3863" ht="14.25" customHeight="1">
      <c r="A3863" s="5"/>
      <c r="B3863" s="5"/>
      <c r="C3863" s="5"/>
      <c r="D3863" s="5"/>
      <c r="E3863" s="62"/>
      <c r="F3863" s="62"/>
      <c r="G3863" s="62"/>
      <c r="H3863" s="130"/>
      <c r="I3863" s="117"/>
      <c r="J3863" s="117"/>
      <c r="K3863" s="117"/>
      <c r="L3863" s="117"/>
      <c r="M3863" s="117"/>
      <c r="N3863" s="117"/>
      <c r="O3863" s="117"/>
      <c r="P3863" s="117"/>
      <c r="Q3863" s="117"/>
      <c r="R3863" s="117"/>
      <c r="S3863" s="117"/>
      <c r="T3863" s="117"/>
      <c r="U3863" s="117"/>
      <c r="V3863" s="117"/>
      <c r="W3863" s="117"/>
      <c r="X3863" s="117"/>
      <c r="Y3863" s="117"/>
      <c r="Z3863" s="117"/>
      <c r="AA3863" s="117"/>
      <c r="AB3863" s="117"/>
      <c r="AC3863" s="117"/>
      <c r="AD3863" s="117"/>
      <c r="AE3863" s="117"/>
      <c r="AF3863" s="5"/>
    </row>
    <row r="3864" ht="14.25" customHeight="1">
      <c r="A3864" s="5"/>
      <c r="B3864" s="5"/>
      <c r="C3864" s="5"/>
      <c r="D3864" s="5"/>
      <c r="E3864" s="62"/>
      <c r="F3864" s="62"/>
      <c r="G3864" s="62"/>
      <c r="H3864" s="130"/>
      <c r="I3864" s="117"/>
      <c r="J3864" s="117"/>
      <c r="K3864" s="117"/>
      <c r="L3864" s="117"/>
      <c r="M3864" s="117"/>
      <c r="N3864" s="117"/>
      <c r="O3864" s="117"/>
      <c r="P3864" s="117"/>
      <c r="Q3864" s="117"/>
      <c r="R3864" s="117"/>
      <c r="S3864" s="117"/>
      <c r="T3864" s="117"/>
      <c r="U3864" s="117"/>
      <c r="V3864" s="117"/>
      <c r="W3864" s="117"/>
      <c r="X3864" s="117"/>
      <c r="Y3864" s="117"/>
      <c r="Z3864" s="117"/>
      <c r="AA3864" s="117"/>
      <c r="AB3864" s="117"/>
      <c r="AC3864" s="117"/>
      <c r="AD3864" s="117"/>
      <c r="AE3864" s="117"/>
      <c r="AF3864" s="5"/>
    </row>
    <row r="3865" ht="14.25" customHeight="1">
      <c r="A3865" s="5"/>
      <c r="B3865" s="5"/>
      <c r="C3865" s="5"/>
      <c r="D3865" s="5"/>
      <c r="E3865" s="62"/>
      <c r="F3865" s="62"/>
      <c r="G3865" s="62"/>
      <c r="H3865" s="130"/>
      <c r="I3865" s="117"/>
      <c r="J3865" s="117"/>
      <c r="K3865" s="117"/>
      <c r="L3865" s="117"/>
      <c r="M3865" s="117"/>
      <c r="N3865" s="117"/>
      <c r="O3865" s="117"/>
      <c r="P3865" s="117"/>
      <c r="Q3865" s="117"/>
      <c r="R3865" s="117"/>
      <c r="S3865" s="117"/>
      <c r="T3865" s="117"/>
      <c r="U3865" s="117"/>
      <c r="V3865" s="117"/>
      <c r="W3865" s="117"/>
      <c r="X3865" s="117"/>
      <c r="Y3865" s="117"/>
      <c r="Z3865" s="117"/>
      <c r="AA3865" s="117"/>
      <c r="AB3865" s="117"/>
      <c r="AC3865" s="117"/>
      <c r="AD3865" s="117"/>
      <c r="AE3865" s="117"/>
      <c r="AF3865" s="5"/>
    </row>
    <row r="3866" ht="14.25" customHeight="1">
      <c r="A3866" s="5"/>
      <c r="B3866" s="5"/>
      <c r="C3866" s="5"/>
      <c r="D3866" s="5"/>
      <c r="E3866" s="62"/>
      <c r="F3866" s="62"/>
      <c r="G3866" s="62"/>
      <c r="H3866" s="130"/>
      <c r="I3866" s="117"/>
      <c r="J3866" s="117"/>
      <c r="K3866" s="117"/>
      <c r="L3866" s="117"/>
      <c r="M3866" s="117"/>
      <c r="N3866" s="117"/>
      <c r="O3866" s="117"/>
      <c r="P3866" s="117"/>
      <c r="Q3866" s="117"/>
      <c r="R3866" s="117"/>
      <c r="S3866" s="117"/>
      <c r="T3866" s="117"/>
      <c r="U3866" s="117"/>
      <c r="V3866" s="117"/>
      <c r="W3866" s="117"/>
      <c r="X3866" s="117"/>
      <c r="Y3866" s="117"/>
      <c r="Z3866" s="117"/>
      <c r="AA3866" s="117"/>
      <c r="AB3866" s="117"/>
      <c r="AC3866" s="117"/>
      <c r="AD3866" s="117"/>
      <c r="AE3866" s="117"/>
      <c r="AF3866" s="5"/>
    </row>
    <row r="3867" ht="14.25" customHeight="1">
      <c r="A3867" s="5"/>
      <c r="B3867" s="5"/>
      <c r="C3867" s="5"/>
      <c r="D3867" s="5"/>
      <c r="E3867" s="62"/>
      <c r="F3867" s="62"/>
      <c r="G3867" s="62"/>
      <c r="H3867" s="130"/>
      <c r="I3867" s="117"/>
      <c r="J3867" s="117"/>
      <c r="K3867" s="117"/>
      <c r="L3867" s="117"/>
      <c r="M3867" s="117"/>
      <c r="N3867" s="117"/>
      <c r="O3867" s="117"/>
      <c r="P3867" s="117"/>
      <c r="Q3867" s="117"/>
      <c r="R3867" s="117"/>
      <c r="S3867" s="117"/>
      <c r="T3867" s="117"/>
      <c r="U3867" s="117"/>
      <c r="V3867" s="117"/>
      <c r="W3867" s="117"/>
      <c r="X3867" s="117"/>
      <c r="Y3867" s="117"/>
      <c r="Z3867" s="117"/>
      <c r="AA3867" s="117"/>
      <c r="AB3867" s="117"/>
      <c r="AC3867" s="117"/>
      <c r="AD3867" s="117"/>
      <c r="AE3867" s="117"/>
      <c r="AF3867" s="5"/>
    </row>
    <row r="3868" ht="14.25" customHeight="1">
      <c r="A3868" s="5"/>
      <c r="B3868" s="5"/>
      <c r="C3868" s="5"/>
      <c r="D3868" s="5"/>
      <c r="E3868" s="62"/>
      <c r="F3868" s="62"/>
      <c r="G3868" s="62"/>
      <c r="H3868" s="130"/>
      <c r="I3868" s="117"/>
      <c r="J3868" s="117"/>
      <c r="K3868" s="117"/>
      <c r="L3868" s="117"/>
      <c r="M3868" s="117"/>
      <c r="N3868" s="117"/>
      <c r="O3868" s="117"/>
      <c r="P3868" s="117"/>
      <c r="Q3868" s="117"/>
      <c r="R3868" s="117"/>
      <c r="S3868" s="117"/>
      <c r="T3868" s="117"/>
      <c r="U3868" s="117"/>
      <c r="V3868" s="117"/>
      <c r="W3868" s="117"/>
      <c r="X3868" s="117"/>
      <c r="Y3868" s="117"/>
      <c r="Z3868" s="117"/>
      <c r="AA3868" s="117"/>
      <c r="AB3868" s="117"/>
      <c r="AC3868" s="117"/>
      <c r="AD3868" s="117"/>
      <c r="AE3868" s="117"/>
      <c r="AF3868" s="5"/>
    </row>
    <row r="3869" ht="14.25" customHeight="1">
      <c r="A3869" s="5"/>
      <c r="B3869" s="5"/>
      <c r="C3869" s="5"/>
      <c r="D3869" s="5"/>
      <c r="E3869" s="62"/>
      <c r="F3869" s="62"/>
      <c r="G3869" s="62"/>
      <c r="H3869" s="130"/>
      <c r="I3869" s="117"/>
      <c r="J3869" s="117"/>
      <c r="K3869" s="117"/>
      <c r="L3869" s="117"/>
      <c r="M3869" s="117"/>
      <c r="N3869" s="117"/>
      <c r="O3869" s="117"/>
      <c r="P3869" s="117"/>
      <c r="Q3869" s="117"/>
      <c r="R3869" s="117"/>
      <c r="S3869" s="117"/>
      <c r="T3869" s="117"/>
      <c r="U3869" s="117"/>
      <c r="V3869" s="117"/>
      <c r="W3869" s="117"/>
      <c r="X3869" s="117"/>
      <c r="Y3869" s="117"/>
      <c r="Z3869" s="117"/>
      <c r="AA3869" s="117"/>
      <c r="AB3869" s="117"/>
      <c r="AC3869" s="117"/>
      <c r="AD3869" s="117"/>
      <c r="AE3869" s="117"/>
      <c r="AF3869" s="5"/>
    </row>
    <row r="3870" ht="14.25" customHeight="1">
      <c r="A3870" s="5"/>
      <c r="B3870" s="5"/>
      <c r="C3870" s="5"/>
      <c r="D3870" s="5"/>
      <c r="E3870" s="62"/>
      <c r="F3870" s="62"/>
      <c r="G3870" s="62"/>
      <c r="H3870" s="130"/>
      <c r="I3870" s="117"/>
      <c r="J3870" s="117"/>
      <c r="K3870" s="117"/>
      <c r="L3870" s="117"/>
      <c r="M3870" s="117"/>
      <c r="N3870" s="117"/>
      <c r="O3870" s="117"/>
      <c r="P3870" s="117"/>
      <c r="Q3870" s="117"/>
      <c r="R3870" s="117"/>
      <c r="S3870" s="117"/>
      <c r="T3870" s="117"/>
      <c r="U3870" s="117"/>
      <c r="V3870" s="117"/>
      <c r="W3870" s="117"/>
      <c r="X3870" s="117"/>
      <c r="Y3870" s="117"/>
      <c r="Z3870" s="117"/>
      <c r="AA3870" s="117"/>
      <c r="AB3870" s="117"/>
      <c r="AC3870" s="117"/>
      <c r="AD3870" s="117"/>
      <c r="AE3870" s="117"/>
      <c r="AF3870" s="5"/>
    </row>
    <row r="3871" ht="14.25" customHeight="1">
      <c r="A3871" s="5"/>
      <c r="B3871" s="5"/>
      <c r="C3871" s="5"/>
      <c r="D3871" s="5"/>
      <c r="E3871" s="62"/>
      <c r="F3871" s="62"/>
      <c r="G3871" s="62"/>
      <c r="H3871" s="130"/>
      <c r="I3871" s="117"/>
      <c r="J3871" s="117"/>
      <c r="K3871" s="117"/>
      <c r="L3871" s="117"/>
      <c r="M3871" s="117"/>
      <c r="N3871" s="117"/>
      <c r="O3871" s="117"/>
      <c r="P3871" s="117"/>
      <c r="Q3871" s="117"/>
      <c r="R3871" s="117"/>
      <c r="S3871" s="117"/>
      <c r="T3871" s="117"/>
      <c r="U3871" s="117"/>
      <c r="V3871" s="117"/>
      <c r="W3871" s="117"/>
      <c r="X3871" s="117"/>
      <c r="Y3871" s="117"/>
      <c r="Z3871" s="117"/>
      <c r="AA3871" s="117"/>
      <c r="AB3871" s="117"/>
      <c r="AC3871" s="117"/>
      <c r="AD3871" s="117"/>
      <c r="AE3871" s="117"/>
      <c r="AF3871" s="5"/>
    </row>
    <row r="3872" ht="14.25" customHeight="1">
      <c r="A3872" s="5"/>
      <c r="B3872" s="5"/>
      <c r="C3872" s="5"/>
      <c r="D3872" s="5"/>
      <c r="E3872" s="62"/>
      <c r="F3872" s="62"/>
      <c r="G3872" s="62"/>
      <c r="H3872" s="130"/>
      <c r="I3872" s="117"/>
      <c r="J3872" s="117"/>
      <c r="K3872" s="117"/>
      <c r="L3872" s="117"/>
      <c r="M3872" s="117"/>
      <c r="N3872" s="117"/>
      <c r="O3872" s="117"/>
      <c r="P3872" s="117"/>
      <c r="Q3872" s="117"/>
      <c r="R3872" s="117"/>
      <c r="S3872" s="117"/>
      <c r="T3872" s="117"/>
      <c r="U3872" s="117"/>
      <c r="V3872" s="117"/>
      <c r="W3872" s="117"/>
      <c r="X3872" s="117"/>
      <c r="Y3872" s="117"/>
      <c r="Z3872" s="117"/>
      <c r="AA3872" s="117"/>
      <c r="AB3872" s="117"/>
      <c r="AC3872" s="117"/>
      <c r="AD3872" s="117"/>
      <c r="AE3872" s="117"/>
      <c r="AF3872" s="5"/>
    </row>
    <row r="3873" ht="14.25" customHeight="1">
      <c r="A3873" s="5"/>
      <c r="B3873" s="5"/>
      <c r="C3873" s="5"/>
      <c r="D3873" s="5"/>
      <c r="E3873" s="62"/>
      <c r="F3873" s="62"/>
      <c r="G3873" s="62"/>
      <c r="H3873" s="130"/>
      <c r="I3873" s="117"/>
      <c r="J3873" s="117"/>
      <c r="K3873" s="117"/>
      <c r="L3873" s="117"/>
      <c r="M3873" s="117"/>
      <c r="N3873" s="117"/>
      <c r="O3873" s="117"/>
      <c r="P3873" s="117"/>
      <c r="Q3873" s="117"/>
      <c r="R3873" s="117"/>
      <c r="S3873" s="117"/>
      <c r="T3873" s="117"/>
      <c r="U3873" s="117"/>
      <c r="V3873" s="117"/>
      <c r="W3873" s="117"/>
      <c r="X3873" s="117"/>
      <c r="Y3873" s="117"/>
      <c r="Z3873" s="117"/>
      <c r="AA3873" s="117"/>
      <c r="AB3873" s="117"/>
      <c r="AC3873" s="117"/>
      <c r="AD3873" s="117"/>
      <c r="AE3873" s="117"/>
      <c r="AF3873" s="5"/>
    </row>
    <row r="3874" ht="14.25" customHeight="1">
      <c r="A3874" s="5"/>
      <c r="B3874" s="5"/>
      <c r="C3874" s="5"/>
      <c r="D3874" s="5"/>
      <c r="E3874" s="62"/>
      <c r="F3874" s="62"/>
      <c r="G3874" s="62"/>
      <c r="H3874" s="130"/>
      <c r="I3874" s="117"/>
      <c r="J3874" s="117"/>
      <c r="K3874" s="117"/>
      <c r="L3874" s="117"/>
      <c r="M3874" s="117"/>
      <c r="N3874" s="117"/>
      <c r="O3874" s="117"/>
      <c r="P3874" s="117"/>
      <c r="Q3874" s="117"/>
      <c r="R3874" s="117"/>
      <c r="S3874" s="117"/>
      <c r="T3874" s="117"/>
      <c r="U3874" s="117"/>
      <c r="V3874" s="117"/>
      <c r="W3874" s="117"/>
      <c r="X3874" s="117"/>
      <c r="Y3874" s="117"/>
      <c r="Z3874" s="117"/>
      <c r="AA3874" s="117"/>
      <c r="AB3874" s="117"/>
      <c r="AC3874" s="117"/>
      <c r="AD3874" s="117"/>
      <c r="AE3874" s="117"/>
      <c r="AF3874" s="5"/>
    </row>
    <row r="3875" ht="14.25" customHeight="1">
      <c r="A3875" s="5"/>
      <c r="B3875" s="5"/>
      <c r="C3875" s="5"/>
      <c r="D3875" s="5"/>
      <c r="E3875" s="62"/>
      <c r="F3875" s="62"/>
      <c r="G3875" s="62"/>
      <c r="H3875" s="130"/>
      <c r="I3875" s="117"/>
      <c r="J3875" s="117"/>
      <c r="K3875" s="117"/>
      <c r="L3875" s="117"/>
      <c r="M3875" s="117"/>
      <c r="N3875" s="117"/>
      <c r="O3875" s="117"/>
      <c r="P3875" s="117"/>
      <c r="Q3875" s="117"/>
      <c r="R3875" s="117"/>
      <c r="S3875" s="117"/>
      <c r="T3875" s="117"/>
      <c r="U3875" s="117"/>
      <c r="V3875" s="117"/>
      <c r="W3875" s="117"/>
      <c r="X3875" s="117"/>
      <c r="Y3875" s="117"/>
      <c r="Z3875" s="117"/>
      <c r="AA3875" s="117"/>
      <c r="AB3875" s="117"/>
      <c r="AC3875" s="117"/>
      <c r="AD3875" s="117"/>
      <c r="AE3875" s="117"/>
      <c r="AF3875" s="5"/>
    </row>
    <row r="3876" ht="14.25" customHeight="1">
      <c r="A3876" s="5"/>
      <c r="B3876" s="5"/>
      <c r="C3876" s="5"/>
      <c r="D3876" s="5"/>
      <c r="E3876" s="62"/>
      <c r="F3876" s="62"/>
      <c r="G3876" s="62"/>
      <c r="H3876" s="130"/>
      <c r="I3876" s="117"/>
      <c r="J3876" s="117"/>
      <c r="K3876" s="117"/>
      <c r="L3876" s="117"/>
      <c r="M3876" s="117"/>
      <c r="N3876" s="117"/>
      <c r="O3876" s="117"/>
      <c r="P3876" s="117"/>
      <c r="Q3876" s="117"/>
      <c r="R3876" s="117"/>
      <c r="S3876" s="117"/>
      <c r="T3876" s="117"/>
      <c r="U3876" s="117"/>
      <c r="V3876" s="117"/>
      <c r="W3876" s="117"/>
      <c r="X3876" s="117"/>
      <c r="Y3876" s="117"/>
      <c r="Z3876" s="117"/>
      <c r="AA3876" s="117"/>
      <c r="AB3876" s="117"/>
      <c r="AC3876" s="117"/>
      <c r="AD3876" s="117"/>
      <c r="AE3876" s="117"/>
      <c r="AF3876" s="5"/>
    </row>
    <row r="3877" ht="14.25" customHeight="1">
      <c r="A3877" s="5"/>
      <c r="B3877" s="5"/>
      <c r="C3877" s="5"/>
      <c r="D3877" s="5"/>
      <c r="E3877" s="62"/>
      <c r="F3877" s="62"/>
      <c r="G3877" s="62"/>
      <c r="H3877" s="130"/>
      <c r="I3877" s="117"/>
      <c r="J3877" s="117"/>
      <c r="K3877" s="117"/>
      <c r="L3877" s="117"/>
      <c r="M3877" s="117"/>
      <c r="N3877" s="117"/>
      <c r="O3877" s="117"/>
      <c r="P3877" s="117"/>
      <c r="Q3877" s="117"/>
      <c r="R3877" s="117"/>
      <c r="S3877" s="117"/>
      <c r="T3877" s="117"/>
      <c r="U3877" s="117"/>
      <c r="V3877" s="117"/>
      <c r="W3877" s="117"/>
      <c r="X3877" s="117"/>
      <c r="Y3877" s="117"/>
      <c r="Z3877" s="117"/>
      <c r="AA3877" s="117"/>
      <c r="AB3877" s="117"/>
      <c r="AC3877" s="117"/>
      <c r="AD3877" s="117"/>
      <c r="AE3877" s="117"/>
      <c r="AF3877" s="5"/>
    </row>
    <row r="3878" ht="14.25" customHeight="1">
      <c r="A3878" s="5"/>
      <c r="B3878" s="5"/>
      <c r="C3878" s="5"/>
      <c r="D3878" s="5"/>
      <c r="E3878" s="62"/>
      <c r="F3878" s="62"/>
      <c r="G3878" s="62"/>
      <c r="H3878" s="130"/>
      <c r="I3878" s="117"/>
      <c r="J3878" s="117"/>
      <c r="K3878" s="117"/>
      <c r="L3878" s="117"/>
      <c r="M3878" s="117"/>
      <c r="N3878" s="117"/>
      <c r="O3878" s="117"/>
      <c r="P3878" s="117"/>
      <c r="Q3878" s="117"/>
      <c r="R3878" s="117"/>
      <c r="S3878" s="117"/>
      <c r="T3878" s="117"/>
      <c r="U3878" s="117"/>
      <c r="V3878" s="117"/>
      <c r="W3878" s="117"/>
      <c r="X3878" s="117"/>
      <c r="Y3878" s="117"/>
      <c r="Z3878" s="117"/>
      <c r="AA3878" s="117"/>
      <c r="AB3878" s="117"/>
      <c r="AC3878" s="117"/>
      <c r="AD3878" s="117"/>
      <c r="AE3878" s="117"/>
      <c r="AF3878" s="5"/>
    </row>
    <row r="3879" ht="14.25" customHeight="1">
      <c r="A3879" s="5"/>
      <c r="B3879" s="5"/>
      <c r="C3879" s="5"/>
      <c r="D3879" s="5"/>
      <c r="E3879" s="62"/>
      <c r="F3879" s="62"/>
      <c r="G3879" s="62"/>
      <c r="H3879" s="130"/>
      <c r="I3879" s="117"/>
      <c r="J3879" s="117"/>
      <c r="K3879" s="117"/>
      <c r="L3879" s="117"/>
      <c r="M3879" s="117"/>
      <c r="N3879" s="117"/>
      <c r="O3879" s="117"/>
      <c r="P3879" s="117"/>
      <c r="Q3879" s="117"/>
      <c r="R3879" s="117"/>
      <c r="S3879" s="117"/>
      <c r="T3879" s="117"/>
      <c r="U3879" s="117"/>
      <c r="V3879" s="117"/>
      <c r="W3879" s="117"/>
      <c r="X3879" s="117"/>
      <c r="Y3879" s="117"/>
      <c r="Z3879" s="117"/>
      <c r="AA3879" s="117"/>
      <c r="AB3879" s="117"/>
      <c r="AC3879" s="117"/>
      <c r="AD3879" s="117"/>
      <c r="AE3879" s="117"/>
      <c r="AF3879" s="5"/>
    </row>
    <row r="3880" ht="14.25" customHeight="1">
      <c r="A3880" s="5"/>
      <c r="B3880" s="5"/>
      <c r="C3880" s="5"/>
      <c r="D3880" s="5"/>
      <c r="E3880" s="62"/>
      <c r="F3880" s="62"/>
      <c r="G3880" s="62"/>
      <c r="H3880" s="130"/>
      <c r="I3880" s="117"/>
      <c r="J3880" s="117"/>
      <c r="K3880" s="117"/>
      <c r="L3880" s="117"/>
      <c r="M3880" s="117"/>
      <c r="N3880" s="117"/>
      <c r="O3880" s="117"/>
      <c r="P3880" s="117"/>
      <c r="Q3880" s="117"/>
      <c r="R3880" s="117"/>
      <c r="S3880" s="117"/>
      <c r="T3880" s="117"/>
      <c r="U3880" s="117"/>
      <c r="V3880" s="117"/>
      <c r="W3880" s="117"/>
      <c r="X3880" s="117"/>
      <c r="Y3880" s="117"/>
      <c r="Z3880" s="117"/>
      <c r="AA3880" s="117"/>
      <c r="AB3880" s="117"/>
      <c r="AC3880" s="117"/>
      <c r="AD3880" s="117"/>
      <c r="AE3880" s="117"/>
      <c r="AF3880" s="5"/>
    </row>
    <row r="3881" ht="14.25" customHeight="1">
      <c r="A3881" s="5"/>
      <c r="B3881" s="5"/>
      <c r="C3881" s="5"/>
      <c r="D3881" s="5"/>
      <c r="E3881" s="62"/>
      <c r="F3881" s="62"/>
      <c r="G3881" s="62"/>
      <c r="H3881" s="130"/>
      <c r="I3881" s="117"/>
      <c r="J3881" s="117"/>
      <c r="K3881" s="117"/>
      <c r="L3881" s="117"/>
      <c r="M3881" s="117"/>
      <c r="N3881" s="117"/>
      <c r="O3881" s="117"/>
      <c r="P3881" s="117"/>
      <c r="Q3881" s="117"/>
      <c r="R3881" s="117"/>
      <c r="S3881" s="117"/>
      <c r="T3881" s="117"/>
      <c r="U3881" s="117"/>
      <c r="V3881" s="117"/>
      <c r="W3881" s="117"/>
      <c r="X3881" s="117"/>
      <c r="Y3881" s="117"/>
      <c r="Z3881" s="117"/>
      <c r="AA3881" s="117"/>
      <c r="AB3881" s="117"/>
      <c r="AC3881" s="117"/>
      <c r="AD3881" s="117"/>
      <c r="AE3881" s="117"/>
      <c r="AF3881" s="5"/>
    </row>
    <row r="3882" ht="14.25" customHeight="1">
      <c r="A3882" s="5"/>
      <c r="B3882" s="5"/>
      <c r="C3882" s="5"/>
      <c r="D3882" s="5"/>
      <c r="E3882" s="62"/>
      <c r="F3882" s="62"/>
      <c r="G3882" s="62"/>
      <c r="H3882" s="130"/>
      <c r="I3882" s="117"/>
      <c r="J3882" s="117"/>
      <c r="K3882" s="117"/>
      <c r="L3882" s="117"/>
      <c r="M3882" s="117"/>
      <c r="N3882" s="117"/>
      <c r="O3882" s="117"/>
      <c r="P3882" s="117"/>
      <c r="Q3882" s="117"/>
      <c r="R3882" s="117"/>
      <c r="S3882" s="117"/>
      <c r="T3882" s="117"/>
      <c r="U3882" s="117"/>
      <c r="V3882" s="117"/>
      <c r="W3882" s="117"/>
      <c r="X3882" s="117"/>
      <c r="Y3882" s="117"/>
      <c r="Z3882" s="117"/>
      <c r="AA3882" s="117"/>
      <c r="AB3882" s="117"/>
      <c r="AC3882" s="117"/>
      <c r="AD3882" s="117"/>
      <c r="AE3882" s="117"/>
      <c r="AF3882" s="5"/>
    </row>
    <row r="3883" ht="14.25" customHeight="1">
      <c r="A3883" s="5"/>
      <c r="B3883" s="5"/>
      <c r="C3883" s="5"/>
      <c r="D3883" s="5"/>
      <c r="E3883" s="62"/>
      <c r="F3883" s="62"/>
      <c r="G3883" s="62"/>
      <c r="H3883" s="130"/>
      <c r="I3883" s="117"/>
      <c r="J3883" s="117"/>
      <c r="K3883" s="117"/>
      <c r="L3883" s="117"/>
      <c r="M3883" s="117"/>
      <c r="N3883" s="117"/>
      <c r="O3883" s="117"/>
      <c r="P3883" s="117"/>
      <c r="Q3883" s="117"/>
      <c r="R3883" s="117"/>
      <c r="S3883" s="117"/>
      <c r="T3883" s="117"/>
      <c r="U3883" s="117"/>
      <c r="V3883" s="117"/>
      <c r="W3883" s="117"/>
      <c r="X3883" s="117"/>
      <c r="Y3883" s="117"/>
      <c r="Z3883" s="117"/>
      <c r="AA3883" s="117"/>
      <c r="AB3883" s="117"/>
      <c r="AC3883" s="117"/>
      <c r="AD3883" s="117"/>
      <c r="AE3883" s="117"/>
      <c r="AF3883" s="5"/>
    </row>
    <row r="3884" ht="14.25" customHeight="1">
      <c r="A3884" s="5"/>
      <c r="B3884" s="5"/>
      <c r="C3884" s="5"/>
      <c r="D3884" s="5"/>
      <c r="E3884" s="62"/>
      <c r="F3884" s="62"/>
      <c r="G3884" s="62"/>
      <c r="H3884" s="130"/>
      <c r="I3884" s="117"/>
      <c r="J3884" s="117"/>
      <c r="K3884" s="117"/>
      <c r="L3884" s="117"/>
      <c r="M3884" s="117"/>
      <c r="N3884" s="117"/>
      <c r="O3884" s="117"/>
      <c r="P3884" s="117"/>
      <c r="Q3884" s="117"/>
      <c r="R3884" s="117"/>
      <c r="S3884" s="117"/>
      <c r="T3884" s="117"/>
      <c r="U3884" s="117"/>
      <c r="V3884" s="117"/>
      <c r="W3884" s="117"/>
      <c r="X3884" s="117"/>
      <c r="Y3884" s="117"/>
      <c r="Z3884" s="117"/>
      <c r="AA3884" s="117"/>
      <c r="AB3884" s="117"/>
      <c r="AC3884" s="117"/>
      <c r="AD3884" s="117"/>
      <c r="AE3884" s="117"/>
      <c r="AF3884" s="5"/>
    </row>
    <row r="3885" ht="14.25" customHeight="1">
      <c r="A3885" s="5"/>
      <c r="B3885" s="5"/>
      <c r="C3885" s="5"/>
      <c r="D3885" s="5"/>
      <c r="E3885" s="62"/>
      <c r="F3885" s="62"/>
      <c r="G3885" s="62"/>
      <c r="H3885" s="130"/>
      <c r="I3885" s="117"/>
      <c r="J3885" s="117"/>
      <c r="K3885" s="117"/>
      <c r="L3885" s="117"/>
      <c r="M3885" s="117"/>
      <c r="N3885" s="117"/>
      <c r="O3885" s="117"/>
      <c r="P3885" s="117"/>
      <c r="Q3885" s="117"/>
      <c r="R3885" s="117"/>
      <c r="S3885" s="117"/>
      <c r="T3885" s="117"/>
      <c r="U3885" s="117"/>
      <c r="V3885" s="117"/>
      <c r="W3885" s="117"/>
      <c r="X3885" s="117"/>
      <c r="Y3885" s="117"/>
      <c r="Z3885" s="117"/>
      <c r="AA3885" s="117"/>
      <c r="AB3885" s="117"/>
      <c r="AC3885" s="117"/>
      <c r="AD3885" s="117"/>
      <c r="AE3885" s="117"/>
      <c r="AF3885" s="5"/>
    </row>
    <row r="3886" ht="14.25" customHeight="1">
      <c r="A3886" s="5"/>
      <c r="B3886" s="5"/>
      <c r="C3886" s="5"/>
      <c r="D3886" s="5"/>
      <c r="E3886" s="62"/>
      <c r="F3886" s="62"/>
      <c r="G3886" s="62"/>
      <c r="H3886" s="130"/>
      <c r="I3886" s="117"/>
      <c r="J3886" s="117"/>
      <c r="K3886" s="117"/>
      <c r="L3886" s="117"/>
      <c r="M3886" s="117"/>
      <c r="N3886" s="117"/>
      <c r="O3886" s="117"/>
      <c r="P3886" s="117"/>
      <c r="Q3886" s="117"/>
      <c r="R3886" s="117"/>
      <c r="S3886" s="117"/>
      <c r="T3886" s="117"/>
      <c r="U3886" s="117"/>
      <c r="V3886" s="117"/>
      <c r="W3886" s="117"/>
      <c r="X3886" s="117"/>
      <c r="Y3886" s="117"/>
      <c r="Z3886" s="117"/>
      <c r="AA3886" s="117"/>
      <c r="AB3886" s="117"/>
      <c r="AC3886" s="117"/>
      <c r="AD3886" s="117"/>
      <c r="AE3886" s="117"/>
      <c r="AF3886" s="5"/>
    </row>
    <row r="3887" ht="14.25" customHeight="1">
      <c r="A3887" s="5"/>
      <c r="B3887" s="5"/>
      <c r="C3887" s="5"/>
      <c r="D3887" s="5"/>
      <c r="E3887" s="62"/>
      <c r="F3887" s="62"/>
      <c r="G3887" s="62"/>
      <c r="H3887" s="130"/>
      <c r="I3887" s="117"/>
      <c r="J3887" s="117"/>
      <c r="K3887" s="117"/>
      <c r="L3887" s="117"/>
      <c r="M3887" s="117"/>
      <c r="N3887" s="117"/>
      <c r="O3887" s="117"/>
      <c r="P3887" s="117"/>
      <c r="Q3887" s="117"/>
      <c r="R3887" s="117"/>
      <c r="S3887" s="117"/>
      <c r="T3887" s="117"/>
      <c r="U3887" s="117"/>
      <c r="V3887" s="117"/>
      <c r="W3887" s="117"/>
      <c r="X3887" s="117"/>
      <c r="Y3887" s="117"/>
      <c r="Z3887" s="117"/>
      <c r="AA3887" s="117"/>
      <c r="AB3887" s="117"/>
      <c r="AC3887" s="117"/>
      <c r="AD3887" s="117"/>
      <c r="AE3887" s="117"/>
      <c r="AF3887" s="5"/>
    </row>
    <row r="3888" ht="14.25" customHeight="1">
      <c r="A3888" s="5"/>
      <c r="B3888" s="5"/>
      <c r="C3888" s="5"/>
      <c r="D3888" s="5"/>
      <c r="E3888" s="62"/>
      <c r="F3888" s="62"/>
      <c r="G3888" s="62"/>
      <c r="H3888" s="130"/>
      <c r="I3888" s="117"/>
      <c r="J3888" s="117"/>
      <c r="K3888" s="117"/>
      <c r="L3888" s="117"/>
      <c r="M3888" s="117"/>
      <c r="N3888" s="117"/>
      <c r="O3888" s="117"/>
      <c r="P3888" s="117"/>
      <c r="Q3888" s="117"/>
      <c r="R3888" s="117"/>
      <c r="S3888" s="117"/>
      <c r="T3888" s="117"/>
      <c r="U3888" s="117"/>
      <c r="V3888" s="117"/>
      <c r="W3888" s="117"/>
      <c r="X3888" s="117"/>
      <c r="Y3888" s="117"/>
      <c r="Z3888" s="117"/>
      <c r="AA3888" s="117"/>
      <c r="AB3888" s="117"/>
      <c r="AC3888" s="117"/>
      <c r="AD3888" s="117"/>
      <c r="AE3888" s="117"/>
      <c r="AF3888" s="5"/>
    </row>
    <row r="3889" ht="14.25" customHeight="1">
      <c r="A3889" s="5"/>
      <c r="B3889" s="5"/>
      <c r="C3889" s="5"/>
      <c r="D3889" s="5"/>
      <c r="E3889" s="62"/>
      <c r="F3889" s="62"/>
      <c r="G3889" s="62"/>
      <c r="H3889" s="130"/>
      <c r="I3889" s="117"/>
      <c r="J3889" s="117"/>
      <c r="K3889" s="117"/>
      <c r="L3889" s="117"/>
      <c r="M3889" s="117"/>
      <c r="N3889" s="117"/>
      <c r="O3889" s="117"/>
      <c r="P3889" s="117"/>
      <c r="Q3889" s="117"/>
      <c r="R3889" s="117"/>
      <c r="S3889" s="117"/>
      <c r="T3889" s="117"/>
      <c r="U3889" s="117"/>
      <c r="V3889" s="117"/>
      <c r="W3889" s="117"/>
      <c r="X3889" s="117"/>
      <c r="Y3889" s="117"/>
      <c r="Z3889" s="117"/>
      <c r="AA3889" s="117"/>
      <c r="AB3889" s="117"/>
      <c r="AC3889" s="117"/>
      <c r="AD3889" s="117"/>
      <c r="AE3889" s="117"/>
      <c r="AF3889" s="5"/>
    </row>
    <row r="3890" ht="14.25" customHeight="1">
      <c r="A3890" s="5"/>
      <c r="B3890" s="5"/>
      <c r="C3890" s="5"/>
      <c r="D3890" s="5"/>
      <c r="E3890" s="62"/>
      <c r="F3890" s="62"/>
      <c r="G3890" s="62"/>
      <c r="H3890" s="130"/>
      <c r="I3890" s="117"/>
      <c r="J3890" s="117"/>
      <c r="K3890" s="117"/>
      <c r="L3890" s="117"/>
      <c r="M3890" s="117"/>
      <c r="N3890" s="117"/>
      <c r="O3890" s="117"/>
      <c r="P3890" s="117"/>
      <c r="Q3890" s="117"/>
      <c r="R3890" s="117"/>
      <c r="S3890" s="117"/>
      <c r="T3890" s="117"/>
      <c r="U3890" s="117"/>
      <c r="V3890" s="117"/>
      <c r="W3890" s="117"/>
      <c r="X3890" s="117"/>
      <c r="Y3890" s="117"/>
      <c r="Z3890" s="117"/>
      <c r="AA3890" s="117"/>
      <c r="AB3890" s="117"/>
      <c r="AC3890" s="117"/>
      <c r="AD3890" s="117"/>
      <c r="AE3890" s="117"/>
      <c r="AF3890" s="5"/>
    </row>
    <row r="3891" ht="14.25" customHeight="1">
      <c r="A3891" s="5"/>
      <c r="B3891" s="5"/>
      <c r="C3891" s="5"/>
      <c r="D3891" s="5"/>
      <c r="E3891" s="62"/>
      <c r="F3891" s="62"/>
      <c r="G3891" s="62"/>
      <c r="H3891" s="130"/>
      <c r="I3891" s="117"/>
      <c r="J3891" s="117"/>
      <c r="K3891" s="117"/>
      <c r="L3891" s="117"/>
      <c r="M3891" s="117"/>
      <c r="N3891" s="117"/>
      <c r="O3891" s="117"/>
      <c r="P3891" s="117"/>
      <c r="Q3891" s="117"/>
      <c r="R3891" s="117"/>
      <c r="S3891" s="117"/>
      <c r="T3891" s="117"/>
      <c r="U3891" s="117"/>
      <c r="V3891" s="117"/>
      <c r="W3891" s="117"/>
      <c r="X3891" s="117"/>
      <c r="Y3891" s="117"/>
      <c r="Z3891" s="117"/>
      <c r="AA3891" s="117"/>
      <c r="AB3891" s="117"/>
      <c r="AC3891" s="117"/>
      <c r="AD3891" s="117"/>
      <c r="AE3891" s="117"/>
      <c r="AF3891" s="5"/>
    </row>
    <row r="3892" ht="14.25" customHeight="1">
      <c r="A3892" s="5"/>
      <c r="B3892" s="5"/>
      <c r="C3892" s="5"/>
      <c r="D3892" s="5"/>
      <c r="E3892" s="62"/>
      <c r="F3892" s="62"/>
      <c r="G3892" s="62"/>
      <c r="H3892" s="130"/>
      <c r="I3892" s="117"/>
      <c r="J3892" s="117"/>
      <c r="K3892" s="117"/>
      <c r="L3892" s="117"/>
      <c r="M3892" s="117"/>
      <c r="N3892" s="117"/>
      <c r="O3892" s="117"/>
      <c r="P3892" s="117"/>
      <c r="Q3892" s="117"/>
      <c r="R3892" s="117"/>
      <c r="S3892" s="117"/>
      <c r="T3892" s="117"/>
      <c r="U3892" s="117"/>
      <c r="V3892" s="117"/>
      <c r="W3892" s="117"/>
      <c r="X3892" s="117"/>
      <c r="Y3892" s="117"/>
      <c r="Z3892" s="117"/>
      <c r="AA3892" s="117"/>
      <c r="AB3892" s="117"/>
      <c r="AC3892" s="117"/>
      <c r="AD3892" s="117"/>
      <c r="AE3892" s="117"/>
      <c r="AF3892" s="5"/>
    </row>
    <row r="3893" ht="14.25" customHeight="1">
      <c r="A3893" s="5"/>
      <c r="B3893" s="5"/>
      <c r="C3893" s="5"/>
      <c r="D3893" s="5"/>
      <c r="E3893" s="62"/>
      <c r="F3893" s="62"/>
      <c r="G3893" s="62"/>
      <c r="H3893" s="130"/>
      <c r="I3893" s="117"/>
      <c r="J3893" s="117"/>
      <c r="K3893" s="117"/>
      <c r="L3893" s="117"/>
      <c r="M3893" s="117"/>
      <c r="N3893" s="117"/>
      <c r="O3893" s="117"/>
      <c r="P3893" s="117"/>
      <c r="Q3893" s="117"/>
      <c r="R3893" s="117"/>
      <c r="S3893" s="117"/>
      <c r="T3893" s="117"/>
      <c r="U3893" s="117"/>
      <c r="V3893" s="117"/>
      <c r="W3893" s="117"/>
      <c r="X3893" s="117"/>
      <c r="Y3893" s="117"/>
      <c r="Z3893" s="117"/>
      <c r="AA3893" s="117"/>
      <c r="AB3893" s="117"/>
      <c r="AC3893" s="117"/>
      <c r="AD3893" s="117"/>
      <c r="AE3893" s="117"/>
      <c r="AF3893" s="5"/>
    </row>
    <row r="3894" ht="14.25" customHeight="1">
      <c r="A3894" s="5"/>
      <c r="B3894" s="5"/>
      <c r="C3894" s="5"/>
      <c r="D3894" s="5"/>
      <c r="E3894" s="62"/>
      <c r="F3894" s="62"/>
      <c r="G3894" s="62"/>
      <c r="H3894" s="130"/>
      <c r="I3894" s="117"/>
      <c r="J3894" s="117"/>
      <c r="K3894" s="117"/>
      <c r="L3894" s="117"/>
      <c r="M3894" s="117"/>
      <c r="N3894" s="117"/>
      <c r="O3894" s="117"/>
      <c r="P3894" s="117"/>
      <c r="Q3894" s="117"/>
      <c r="R3894" s="117"/>
      <c r="S3894" s="117"/>
      <c r="T3894" s="117"/>
      <c r="U3894" s="117"/>
      <c r="V3894" s="117"/>
      <c r="W3894" s="117"/>
      <c r="X3894" s="117"/>
      <c r="Y3894" s="117"/>
      <c r="Z3894" s="117"/>
      <c r="AA3894" s="117"/>
      <c r="AB3894" s="117"/>
      <c r="AC3894" s="117"/>
      <c r="AD3894" s="117"/>
      <c r="AE3894" s="117"/>
      <c r="AF3894" s="5"/>
    </row>
    <row r="3895" ht="14.25" customHeight="1">
      <c r="A3895" s="5"/>
      <c r="B3895" s="5"/>
      <c r="C3895" s="5"/>
      <c r="D3895" s="5"/>
      <c r="E3895" s="62"/>
      <c r="F3895" s="62"/>
      <c r="G3895" s="62"/>
      <c r="H3895" s="130"/>
      <c r="I3895" s="117"/>
      <c r="J3895" s="117"/>
      <c r="K3895" s="117"/>
      <c r="L3895" s="117"/>
      <c r="M3895" s="117"/>
      <c r="N3895" s="117"/>
      <c r="O3895" s="117"/>
      <c r="P3895" s="117"/>
      <c r="Q3895" s="117"/>
      <c r="R3895" s="117"/>
      <c r="S3895" s="117"/>
      <c r="T3895" s="117"/>
      <c r="U3895" s="117"/>
      <c r="V3895" s="117"/>
      <c r="W3895" s="117"/>
      <c r="X3895" s="117"/>
      <c r="Y3895" s="117"/>
      <c r="Z3895" s="117"/>
      <c r="AA3895" s="117"/>
      <c r="AB3895" s="117"/>
      <c r="AC3895" s="117"/>
      <c r="AD3895" s="117"/>
      <c r="AE3895" s="117"/>
      <c r="AF3895" s="5"/>
    </row>
    <row r="3896" ht="14.25" customHeight="1">
      <c r="A3896" s="5"/>
      <c r="B3896" s="5"/>
      <c r="C3896" s="5"/>
      <c r="D3896" s="5"/>
      <c r="E3896" s="62"/>
      <c r="F3896" s="62"/>
      <c r="G3896" s="62"/>
      <c r="H3896" s="130"/>
      <c r="I3896" s="117"/>
      <c r="J3896" s="117"/>
      <c r="K3896" s="117"/>
      <c r="L3896" s="117"/>
      <c r="M3896" s="117"/>
      <c r="N3896" s="117"/>
      <c r="O3896" s="117"/>
      <c r="P3896" s="117"/>
      <c r="Q3896" s="117"/>
      <c r="R3896" s="117"/>
      <c r="S3896" s="117"/>
      <c r="T3896" s="117"/>
      <c r="U3896" s="117"/>
      <c r="V3896" s="117"/>
      <c r="W3896" s="117"/>
      <c r="X3896" s="117"/>
      <c r="Y3896" s="117"/>
      <c r="Z3896" s="117"/>
      <c r="AA3896" s="117"/>
      <c r="AB3896" s="117"/>
      <c r="AC3896" s="117"/>
      <c r="AD3896" s="117"/>
      <c r="AE3896" s="117"/>
      <c r="AF3896" s="5"/>
    </row>
    <row r="3897" ht="14.25" customHeight="1">
      <c r="A3897" s="5"/>
      <c r="B3897" s="5"/>
      <c r="C3897" s="5"/>
      <c r="D3897" s="5"/>
      <c r="E3897" s="62"/>
      <c r="F3897" s="62"/>
      <c r="G3897" s="62"/>
      <c r="H3897" s="130"/>
      <c r="I3897" s="117"/>
      <c r="J3897" s="117"/>
      <c r="K3897" s="117"/>
      <c r="L3897" s="117"/>
      <c r="M3897" s="117"/>
      <c r="N3897" s="117"/>
      <c r="O3897" s="117"/>
      <c r="P3897" s="117"/>
      <c r="Q3897" s="117"/>
      <c r="R3897" s="117"/>
      <c r="S3897" s="117"/>
      <c r="T3897" s="117"/>
      <c r="U3897" s="117"/>
      <c r="V3897" s="117"/>
      <c r="W3897" s="117"/>
      <c r="X3897" s="117"/>
      <c r="Y3897" s="117"/>
      <c r="Z3897" s="117"/>
      <c r="AA3897" s="117"/>
      <c r="AB3897" s="117"/>
      <c r="AC3897" s="117"/>
      <c r="AD3897" s="117"/>
      <c r="AE3897" s="117"/>
      <c r="AF3897" s="5"/>
    </row>
    <row r="3898" ht="14.25" customHeight="1">
      <c r="A3898" s="5"/>
      <c r="B3898" s="5"/>
      <c r="C3898" s="5"/>
      <c r="D3898" s="5"/>
      <c r="E3898" s="62"/>
      <c r="F3898" s="62"/>
      <c r="G3898" s="62"/>
      <c r="H3898" s="130"/>
      <c r="I3898" s="117"/>
      <c r="J3898" s="117"/>
      <c r="K3898" s="117"/>
      <c r="L3898" s="117"/>
      <c r="M3898" s="117"/>
      <c r="N3898" s="117"/>
      <c r="O3898" s="117"/>
      <c r="P3898" s="117"/>
      <c r="Q3898" s="117"/>
      <c r="R3898" s="117"/>
      <c r="S3898" s="117"/>
      <c r="T3898" s="117"/>
      <c r="U3898" s="117"/>
      <c r="V3898" s="117"/>
      <c r="W3898" s="117"/>
      <c r="X3898" s="117"/>
      <c r="Y3898" s="117"/>
      <c r="Z3898" s="117"/>
      <c r="AA3898" s="117"/>
      <c r="AB3898" s="117"/>
      <c r="AC3898" s="117"/>
      <c r="AD3898" s="117"/>
      <c r="AE3898" s="117"/>
      <c r="AF3898" s="5"/>
    </row>
    <row r="3899" ht="14.25" customHeight="1">
      <c r="A3899" s="5"/>
      <c r="B3899" s="5"/>
      <c r="C3899" s="5"/>
      <c r="D3899" s="5"/>
      <c r="E3899" s="62"/>
      <c r="F3899" s="62"/>
      <c r="G3899" s="62"/>
      <c r="H3899" s="130"/>
      <c r="I3899" s="117"/>
      <c r="J3899" s="117"/>
      <c r="K3899" s="117"/>
      <c r="L3899" s="117"/>
      <c r="M3899" s="117"/>
      <c r="N3899" s="117"/>
      <c r="O3899" s="117"/>
      <c r="P3899" s="117"/>
      <c r="Q3899" s="117"/>
      <c r="R3899" s="117"/>
      <c r="S3899" s="117"/>
      <c r="T3899" s="117"/>
      <c r="U3899" s="117"/>
      <c r="V3899" s="117"/>
      <c r="W3899" s="117"/>
      <c r="X3899" s="117"/>
      <c r="Y3899" s="117"/>
      <c r="Z3899" s="117"/>
      <c r="AA3899" s="117"/>
      <c r="AB3899" s="117"/>
      <c r="AC3899" s="117"/>
      <c r="AD3899" s="117"/>
      <c r="AE3899" s="117"/>
      <c r="AF3899" s="5"/>
    </row>
    <row r="3900" ht="14.25" customHeight="1">
      <c r="A3900" s="5"/>
      <c r="B3900" s="5"/>
      <c r="C3900" s="5"/>
      <c r="D3900" s="5"/>
      <c r="E3900" s="62"/>
      <c r="F3900" s="62"/>
      <c r="G3900" s="62"/>
      <c r="H3900" s="130"/>
      <c r="I3900" s="117"/>
      <c r="J3900" s="117"/>
      <c r="K3900" s="117"/>
      <c r="L3900" s="117"/>
      <c r="M3900" s="117"/>
      <c r="N3900" s="117"/>
      <c r="O3900" s="117"/>
      <c r="P3900" s="117"/>
      <c r="Q3900" s="117"/>
      <c r="R3900" s="117"/>
      <c r="S3900" s="117"/>
      <c r="T3900" s="117"/>
      <c r="U3900" s="117"/>
      <c r="V3900" s="117"/>
      <c r="W3900" s="117"/>
      <c r="X3900" s="117"/>
      <c r="Y3900" s="117"/>
      <c r="Z3900" s="117"/>
      <c r="AA3900" s="117"/>
      <c r="AB3900" s="117"/>
      <c r="AC3900" s="117"/>
      <c r="AD3900" s="117"/>
      <c r="AE3900" s="117"/>
      <c r="AF3900" s="5"/>
    </row>
    <row r="3901" ht="14.25" customHeight="1">
      <c r="A3901" s="5"/>
      <c r="B3901" s="5"/>
      <c r="C3901" s="5"/>
      <c r="D3901" s="5"/>
      <c r="E3901" s="62"/>
      <c r="F3901" s="62"/>
      <c r="G3901" s="62"/>
      <c r="H3901" s="130"/>
      <c r="I3901" s="117"/>
      <c r="J3901" s="117"/>
      <c r="K3901" s="117"/>
      <c r="L3901" s="117"/>
      <c r="M3901" s="117"/>
      <c r="N3901" s="117"/>
      <c r="O3901" s="117"/>
      <c r="P3901" s="117"/>
      <c r="Q3901" s="117"/>
      <c r="R3901" s="117"/>
      <c r="S3901" s="117"/>
      <c r="T3901" s="117"/>
      <c r="U3901" s="117"/>
      <c r="V3901" s="117"/>
      <c r="W3901" s="117"/>
      <c r="X3901" s="117"/>
      <c r="Y3901" s="117"/>
      <c r="Z3901" s="117"/>
      <c r="AA3901" s="117"/>
      <c r="AB3901" s="117"/>
      <c r="AC3901" s="117"/>
      <c r="AD3901" s="117"/>
      <c r="AE3901" s="117"/>
      <c r="AF3901" s="5"/>
    </row>
    <row r="3902" ht="14.25" customHeight="1">
      <c r="A3902" s="5"/>
      <c r="B3902" s="5"/>
      <c r="C3902" s="5"/>
      <c r="D3902" s="5"/>
      <c r="E3902" s="62"/>
      <c r="F3902" s="62"/>
      <c r="G3902" s="62"/>
      <c r="H3902" s="130"/>
      <c r="I3902" s="117"/>
      <c r="J3902" s="117"/>
      <c r="K3902" s="117"/>
      <c r="L3902" s="117"/>
      <c r="M3902" s="117"/>
      <c r="N3902" s="117"/>
      <c r="O3902" s="117"/>
      <c r="P3902" s="117"/>
      <c r="Q3902" s="117"/>
      <c r="R3902" s="117"/>
      <c r="S3902" s="117"/>
      <c r="T3902" s="117"/>
      <c r="U3902" s="117"/>
      <c r="V3902" s="117"/>
      <c r="W3902" s="117"/>
      <c r="X3902" s="117"/>
      <c r="Y3902" s="117"/>
      <c r="Z3902" s="117"/>
      <c r="AA3902" s="117"/>
      <c r="AB3902" s="117"/>
      <c r="AC3902" s="117"/>
      <c r="AD3902" s="117"/>
      <c r="AE3902" s="117"/>
      <c r="AF3902" s="5"/>
    </row>
    <row r="3903" ht="14.25" customHeight="1">
      <c r="A3903" s="5"/>
      <c r="B3903" s="5"/>
      <c r="C3903" s="5"/>
      <c r="D3903" s="5"/>
      <c r="E3903" s="62"/>
      <c r="F3903" s="62"/>
      <c r="G3903" s="62"/>
      <c r="H3903" s="130"/>
      <c r="I3903" s="117"/>
      <c r="J3903" s="117"/>
      <c r="K3903" s="117"/>
      <c r="L3903" s="117"/>
      <c r="M3903" s="117"/>
      <c r="N3903" s="117"/>
      <c r="O3903" s="117"/>
      <c r="P3903" s="117"/>
      <c r="Q3903" s="117"/>
      <c r="R3903" s="117"/>
      <c r="S3903" s="117"/>
      <c r="T3903" s="117"/>
      <c r="U3903" s="117"/>
      <c r="V3903" s="117"/>
      <c r="W3903" s="117"/>
      <c r="X3903" s="117"/>
      <c r="Y3903" s="117"/>
      <c r="Z3903" s="117"/>
      <c r="AA3903" s="117"/>
      <c r="AB3903" s="117"/>
      <c r="AC3903" s="117"/>
      <c r="AD3903" s="117"/>
      <c r="AE3903" s="117"/>
      <c r="AF3903" s="5"/>
    </row>
    <row r="3904" ht="14.25" customHeight="1">
      <c r="A3904" s="5"/>
      <c r="B3904" s="5"/>
      <c r="C3904" s="5"/>
      <c r="D3904" s="5"/>
      <c r="E3904" s="62"/>
      <c r="F3904" s="62"/>
      <c r="G3904" s="62"/>
      <c r="H3904" s="130"/>
      <c r="I3904" s="117"/>
      <c r="J3904" s="117"/>
      <c r="K3904" s="117"/>
      <c r="L3904" s="117"/>
      <c r="M3904" s="117"/>
      <c r="N3904" s="117"/>
      <c r="O3904" s="117"/>
      <c r="P3904" s="117"/>
      <c r="Q3904" s="117"/>
      <c r="R3904" s="117"/>
      <c r="S3904" s="117"/>
      <c r="T3904" s="117"/>
      <c r="U3904" s="117"/>
      <c r="V3904" s="117"/>
      <c r="W3904" s="117"/>
      <c r="X3904" s="117"/>
      <c r="Y3904" s="117"/>
      <c r="Z3904" s="117"/>
      <c r="AA3904" s="117"/>
      <c r="AB3904" s="117"/>
      <c r="AC3904" s="117"/>
      <c r="AD3904" s="117"/>
      <c r="AE3904" s="117"/>
      <c r="AF3904" s="5"/>
    </row>
    <row r="3905" ht="14.25" customHeight="1">
      <c r="A3905" s="5"/>
      <c r="B3905" s="5"/>
      <c r="C3905" s="5"/>
      <c r="D3905" s="5"/>
      <c r="E3905" s="62"/>
      <c r="F3905" s="62"/>
      <c r="G3905" s="62"/>
      <c r="H3905" s="130"/>
      <c r="I3905" s="117"/>
      <c r="J3905" s="117"/>
      <c r="K3905" s="117"/>
      <c r="L3905" s="117"/>
      <c r="M3905" s="117"/>
      <c r="N3905" s="117"/>
      <c r="O3905" s="117"/>
      <c r="P3905" s="117"/>
      <c r="Q3905" s="117"/>
      <c r="R3905" s="117"/>
      <c r="S3905" s="117"/>
      <c r="T3905" s="117"/>
      <c r="U3905" s="117"/>
      <c r="V3905" s="117"/>
      <c r="W3905" s="117"/>
      <c r="X3905" s="117"/>
      <c r="Y3905" s="117"/>
      <c r="Z3905" s="117"/>
      <c r="AA3905" s="117"/>
      <c r="AB3905" s="117"/>
      <c r="AC3905" s="117"/>
      <c r="AD3905" s="117"/>
      <c r="AE3905" s="117"/>
      <c r="AF3905" s="5"/>
    </row>
    <row r="3906" ht="14.25" customHeight="1">
      <c r="A3906" s="5"/>
      <c r="B3906" s="5"/>
      <c r="C3906" s="5"/>
      <c r="D3906" s="5"/>
      <c r="E3906" s="62"/>
      <c r="F3906" s="62"/>
      <c r="G3906" s="62"/>
      <c r="H3906" s="130"/>
      <c r="I3906" s="117"/>
      <c r="J3906" s="117"/>
      <c r="K3906" s="117"/>
      <c r="L3906" s="117"/>
      <c r="M3906" s="117"/>
      <c r="N3906" s="117"/>
      <c r="O3906" s="117"/>
      <c r="P3906" s="117"/>
      <c r="Q3906" s="117"/>
      <c r="R3906" s="117"/>
      <c r="S3906" s="117"/>
      <c r="T3906" s="117"/>
      <c r="U3906" s="117"/>
      <c r="V3906" s="117"/>
      <c r="W3906" s="117"/>
      <c r="X3906" s="117"/>
      <c r="Y3906" s="117"/>
      <c r="Z3906" s="117"/>
      <c r="AA3906" s="117"/>
      <c r="AB3906" s="117"/>
      <c r="AC3906" s="117"/>
      <c r="AD3906" s="117"/>
      <c r="AE3906" s="117"/>
      <c r="AF3906" s="5"/>
    </row>
    <row r="3907" ht="14.25" customHeight="1">
      <c r="A3907" s="5"/>
      <c r="B3907" s="5"/>
      <c r="C3907" s="5"/>
      <c r="D3907" s="5"/>
      <c r="E3907" s="62"/>
      <c r="F3907" s="62"/>
      <c r="G3907" s="62"/>
      <c r="H3907" s="130"/>
      <c r="I3907" s="117"/>
      <c r="J3907" s="117"/>
      <c r="K3907" s="117"/>
      <c r="L3907" s="117"/>
      <c r="M3907" s="117"/>
      <c r="N3907" s="117"/>
      <c r="O3907" s="117"/>
      <c r="P3907" s="117"/>
      <c r="Q3907" s="117"/>
      <c r="R3907" s="117"/>
      <c r="S3907" s="117"/>
      <c r="T3907" s="117"/>
      <c r="U3907" s="117"/>
      <c r="V3907" s="117"/>
      <c r="W3907" s="117"/>
      <c r="X3907" s="117"/>
      <c r="Y3907" s="117"/>
      <c r="Z3907" s="117"/>
      <c r="AA3907" s="117"/>
      <c r="AB3907" s="117"/>
      <c r="AC3907" s="117"/>
      <c r="AD3907" s="117"/>
      <c r="AE3907" s="117"/>
      <c r="AF3907" s="5"/>
    </row>
    <row r="3908" ht="14.25" customHeight="1">
      <c r="A3908" s="5"/>
      <c r="B3908" s="5"/>
      <c r="C3908" s="5"/>
      <c r="D3908" s="5"/>
      <c r="E3908" s="62"/>
      <c r="F3908" s="62"/>
      <c r="G3908" s="62"/>
      <c r="H3908" s="130"/>
      <c r="I3908" s="117"/>
      <c r="J3908" s="117"/>
      <c r="K3908" s="117"/>
      <c r="L3908" s="117"/>
      <c r="M3908" s="117"/>
      <c r="N3908" s="117"/>
      <c r="O3908" s="117"/>
      <c r="P3908" s="117"/>
      <c r="Q3908" s="117"/>
      <c r="R3908" s="117"/>
      <c r="S3908" s="117"/>
      <c r="T3908" s="117"/>
      <c r="U3908" s="117"/>
      <c r="V3908" s="117"/>
      <c r="W3908" s="117"/>
      <c r="X3908" s="117"/>
      <c r="Y3908" s="117"/>
      <c r="Z3908" s="117"/>
      <c r="AA3908" s="117"/>
      <c r="AB3908" s="117"/>
      <c r="AC3908" s="117"/>
      <c r="AD3908" s="117"/>
      <c r="AE3908" s="117"/>
      <c r="AF3908" s="5"/>
    </row>
    <row r="3909" ht="14.25" customHeight="1">
      <c r="A3909" s="5"/>
      <c r="B3909" s="5"/>
      <c r="C3909" s="5"/>
      <c r="D3909" s="5"/>
      <c r="E3909" s="62"/>
      <c r="F3909" s="62"/>
      <c r="G3909" s="62"/>
      <c r="H3909" s="130"/>
      <c r="I3909" s="117"/>
      <c r="J3909" s="117"/>
      <c r="K3909" s="117"/>
      <c r="L3909" s="117"/>
      <c r="M3909" s="117"/>
      <c r="N3909" s="117"/>
      <c r="O3909" s="117"/>
      <c r="P3909" s="117"/>
      <c r="Q3909" s="117"/>
      <c r="R3909" s="117"/>
      <c r="S3909" s="117"/>
      <c r="T3909" s="117"/>
      <c r="U3909" s="117"/>
      <c r="V3909" s="117"/>
      <c r="W3909" s="117"/>
      <c r="X3909" s="117"/>
      <c r="Y3909" s="117"/>
      <c r="Z3909" s="117"/>
      <c r="AA3909" s="117"/>
      <c r="AB3909" s="117"/>
      <c r="AC3909" s="117"/>
      <c r="AD3909" s="117"/>
      <c r="AE3909" s="117"/>
      <c r="AF3909" s="5"/>
    </row>
    <row r="3910" ht="14.25" customHeight="1">
      <c r="A3910" s="5"/>
      <c r="B3910" s="5"/>
      <c r="C3910" s="5"/>
      <c r="D3910" s="5"/>
      <c r="E3910" s="62"/>
      <c r="F3910" s="62"/>
      <c r="G3910" s="62"/>
      <c r="H3910" s="130"/>
      <c r="I3910" s="117"/>
      <c r="J3910" s="117"/>
      <c r="K3910" s="117"/>
      <c r="L3910" s="117"/>
      <c r="M3910" s="117"/>
      <c r="N3910" s="117"/>
      <c r="O3910" s="117"/>
      <c r="P3910" s="117"/>
      <c r="Q3910" s="117"/>
      <c r="R3910" s="117"/>
      <c r="S3910" s="117"/>
      <c r="T3910" s="117"/>
      <c r="U3910" s="117"/>
      <c r="V3910" s="117"/>
      <c r="W3910" s="117"/>
      <c r="X3910" s="117"/>
      <c r="Y3910" s="117"/>
      <c r="Z3910" s="117"/>
      <c r="AA3910" s="117"/>
      <c r="AB3910" s="117"/>
      <c r="AC3910" s="117"/>
      <c r="AD3910" s="117"/>
      <c r="AE3910" s="117"/>
      <c r="AF3910" s="5"/>
    </row>
    <row r="3911" ht="14.25" customHeight="1">
      <c r="A3911" s="5"/>
      <c r="B3911" s="5"/>
      <c r="C3911" s="5"/>
      <c r="D3911" s="5"/>
      <c r="E3911" s="62"/>
      <c r="F3911" s="62"/>
      <c r="G3911" s="62"/>
      <c r="H3911" s="130"/>
      <c r="I3911" s="117"/>
      <c r="J3911" s="117"/>
      <c r="K3911" s="117"/>
      <c r="L3911" s="117"/>
      <c r="M3911" s="117"/>
      <c r="N3911" s="117"/>
      <c r="O3911" s="117"/>
      <c r="P3911" s="117"/>
      <c r="Q3911" s="117"/>
      <c r="R3911" s="117"/>
      <c r="S3911" s="117"/>
      <c r="T3911" s="117"/>
      <c r="U3911" s="117"/>
      <c r="V3911" s="117"/>
      <c r="W3911" s="117"/>
      <c r="X3911" s="117"/>
      <c r="Y3911" s="117"/>
      <c r="Z3911" s="117"/>
      <c r="AA3911" s="117"/>
      <c r="AB3911" s="117"/>
      <c r="AC3911" s="117"/>
      <c r="AD3911" s="117"/>
      <c r="AE3911" s="117"/>
      <c r="AF3911" s="5"/>
    </row>
    <row r="3912" ht="14.25" customHeight="1">
      <c r="A3912" s="5"/>
      <c r="B3912" s="5"/>
      <c r="C3912" s="5"/>
      <c r="D3912" s="5"/>
      <c r="E3912" s="62"/>
      <c r="F3912" s="62"/>
      <c r="G3912" s="62"/>
      <c r="H3912" s="130"/>
      <c r="I3912" s="117"/>
      <c r="J3912" s="117"/>
      <c r="K3912" s="117"/>
      <c r="L3912" s="117"/>
      <c r="M3912" s="117"/>
      <c r="N3912" s="117"/>
      <c r="O3912" s="117"/>
      <c r="P3912" s="117"/>
      <c r="Q3912" s="117"/>
      <c r="R3912" s="117"/>
      <c r="S3912" s="117"/>
      <c r="T3912" s="117"/>
      <c r="U3912" s="117"/>
      <c r="V3912" s="117"/>
      <c r="W3912" s="117"/>
      <c r="X3912" s="117"/>
      <c r="Y3912" s="117"/>
      <c r="Z3912" s="117"/>
      <c r="AA3912" s="117"/>
      <c r="AB3912" s="117"/>
      <c r="AC3912" s="117"/>
      <c r="AD3912" s="117"/>
      <c r="AE3912" s="117"/>
      <c r="AF3912" s="5"/>
    </row>
    <row r="3913" ht="14.25" customHeight="1">
      <c r="A3913" s="5"/>
      <c r="B3913" s="5"/>
      <c r="C3913" s="5"/>
      <c r="D3913" s="5"/>
      <c r="E3913" s="62"/>
      <c r="F3913" s="62"/>
      <c r="G3913" s="62"/>
      <c r="H3913" s="130"/>
      <c r="I3913" s="117"/>
      <c r="J3913" s="117"/>
      <c r="K3913" s="117"/>
      <c r="L3913" s="117"/>
      <c r="M3913" s="117"/>
      <c r="N3913" s="117"/>
      <c r="O3913" s="117"/>
      <c r="P3913" s="117"/>
      <c r="Q3913" s="117"/>
      <c r="R3913" s="117"/>
      <c r="S3913" s="117"/>
      <c r="T3913" s="117"/>
      <c r="U3913" s="117"/>
      <c r="V3913" s="117"/>
      <c r="W3913" s="117"/>
      <c r="X3913" s="117"/>
      <c r="Y3913" s="117"/>
      <c r="Z3913" s="117"/>
      <c r="AA3913" s="117"/>
      <c r="AB3913" s="117"/>
      <c r="AC3913" s="117"/>
      <c r="AD3913" s="117"/>
      <c r="AE3913" s="117"/>
      <c r="AF3913" s="5"/>
    </row>
    <row r="3914" ht="14.25" customHeight="1">
      <c r="A3914" s="5"/>
      <c r="B3914" s="5"/>
      <c r="C3914" s="5"/>
      <c r="D3914" s="5"/>
      <c r="E3914" s="62"/>
      <c r="F3914" s="62"/>
      <c r="G3914" s="62"/>
      <c r="H3914" s="130"/>
      <c r="I3914" s="117"/>
      <c r="J3914" s="117"/>
      <c r="K3914" s="117"/>
      <c r="L3914" s="117"/>
      <c r="M3914" s="117"/>
      <c r="N3914" s="117"/>
      <c r="O3914" s="117"/>
      <c r="P3914" s="117"/>
      <c r="Q3914" s="117"/>
      <c r="R3914" s="117"/>
      <c r="S3914" s="117"/>
      <c r="T3914" s="117"/>
      <c r="U3914" s="117"/>
      <c r="V3914" s="117"/>
      <c r="W3914" s="117"/>
      <c r="X3914" s="117"/>
      <c r="Y3914" s="117"/>
      <c r="Z3914" s="117"/>
      <c r="AA3914" s="117"/>
      <c r="AB3914" s="117"/>
      <c r="AC3914" s="117"/>
      <c r="AD3914" s="117"/>
      <c r="AE3914" s="117"/>
      <c r="AF3914" s="5"/>
    </row>
    <row r="3915" ht="14.25" customHeight="1">
      <c r="A3915" s="5"/>
      <c r="B3915" s="5"/>
      <c r="C3915" s="5"/>
      <c r="D3915" s="5"/>
      <c r="E3915" s="62"/>
      <c r="F3915" s="62"/>
      <c r="G3915" s="62"/>
      <c r="H3915" s="130"/>
      <c r="I3915" s="117"/>
      <c r="J3915" s="117"/>
      <c r="K3915" s="117"/>
      <c r="L3915" s="117"/>
      <c r="M3915" s="117"/>
      <c r="N3915" s="117"/>
      <c r="O3915" s="117"/>
      <c r="P3915" s="117"/>
      <c r="Q3915" s="117"/>
      <c r="R3915" s="117"/>
      <c r="S3915" s="117"/>
      <c r="T3915" s="117"/>
      <c r="U3915" s="117"/>
      <c r="V3915" s="117"/>
      <c r="W3915" s="117"/>
      <c r="X3915" s="117"/>
      <c r="Y3915" s="117"/>
      <c r="Z3915" s="117"/>
      <c r="AA3915" s="117"/>
      <c r="AB3915" s="117"/>
      <c r="AC3915" s="117"/>
      <c r="AD3915" s="117"/>
      <c r="AE3915" s="117"/>
      <c r="AF3915" s="5"/>
    </row>
    <row r="3916" ht="14.25" customHeight="1">
      <c r="A3916" s="5"/>
      <c r="B3916" s="5"/>
      <c r="C3916" s="5"/>
      <c r="D3916" s="5"/>
      <c r="E3916" s="62"/>
      <c r="F3916" s="62"/>
      <c r="G3916" s="62"/>
      <c r="H3916" s="130"/>
      <c r="I3916" s="117"/>
      <c r="J3916" s="117"/>
      <c r="K3916" s="117"/>
      <c r="L3916" s="117"/>
      <c r="M3916" s="117"/>
      <c r="N3916" s="117"/>
      <c r="O3916" s="117"/>
      <c r="P3916" s="117"/>
      <c r="Q3916" s="117"/>
      <c r="R3916" s="117"/>
      <c r="S3916" s="117"/>
      <c r="T3916" s="117"/>
      <c r="U3916" s="117"/>
      <c r="V3916" s="117"/>
      <c r="W3916" s="117"/>
      <c r="X3916" s="117"/>
      <c r="Y3916" s="117"/>
      <c r="Z3916" s="117"/>
      <c r="AA3916" s="117"/>
      <c r="AB3916" s="117"/>
      <c r="AC3916" s="117"/>
      <c r="AD3916" s="117"/>
      <c r="AE3916" s="117"/>
      <c r="AF3916" s="5"/>
    </row>
    <row r="3917" ht="14.25" customHeight="1">
      <c r="A3917" s="5"/>
      <c r="B3917" s="5"/>
      <c r="C3917" s="5"/>
      <c r="D3917" s="5"/>
      <c r="E3917" s="62"/>
      <c r="F3917" s="62"/>
      <c r="G3917" s="62"/>
      <c r="H3917" s="130"/>
      <c r="I3917" s="117"/>
      <c r="J3917" s="117"/>
      <c r="K3917" s="117"/>
      <c r="L3917" s="117"/>
      <c r="M3917" s="117"/>
      <c r="N3917" s="117"/>
      <c r="O3917" s="117"/>
      <c r="P3917" s="117"/>
      <c r="Q3917" s="117"/>
      <c r="R3917" s="117"/>
      <c r="S3917" s="117"/>
      <c r="T3917" s="117"/>
      <c r="U3917" s="117"/>
      <c r="V3917" s="117"/>
      <c r="W3917" s="117"/>
      <c r="X3917" s="117"/>
      <c r="Y3917" s="117"/>
      <c r="Z3917" s="117"/>
      <c r="AA3917" s="117"/>
      <c r="AB3917" s="117"/>
      <c r="AC3917" s="117"/>
      <c r="AD3917" s="117"/>
      <c r="AE3917" s="117"/>
      <c r="AF3917" s="5"/>
    </row>
    <row r="3918" ht="14.25" customHeight="1">
      <c r="A3918" s="5"/>
      <c r="B3918" s="5"/>
      <c r="C3918" s="5"/>
      <c r="D3918" s="5"/>
      <c r="E3918" s="62"/>
      <c r="F3918" s="62"/>
      <c r="G3918" s="62"/>
      <c r="H3918" s="130"/>
      <c r="I3918" s="117"/>
      <c r="J3918" s="117"/>
      <c r="K3918" s="117"/>
      <c r="L3918" s="117"/>
      <c r="M3918" s="117"/>
      <c r="N3918" s="117"/>
      <c r="O3918" s="117"/>
      <c r="P3918" s="117"/>
      <c r="Q3918" s="117"/>
      <c r="R3918" s="117"/>
      <c r="S3918" s="117"/>
      <c r="T3918" s="117"/>
      <c r="U3918" s="117"/>
      <c r="V3918" s="117"/>
      <c r="W3918" s="117"/>
      <c r="X3918" s="117"/>
      <c r="Y3918" s="117"/>
      <c r="Z3918" s="117"/>
      <c r="AA3918" s="117"/>
      <c r="AB3918" s="117"/>
      <c r="AC3918" s="117"/>
      <c r="AD3918" s="117"/>
      <c r="AE3918" s="117"/>
      <c r="AF3918" s="5"/>
    </row>
    <row r="3919" ht="14.25" customHeight="1">
      <c r="A3919" s="5"/>
      <c r="B3919" s="5"/>
      <c r="C3919" s="5"/>
      <c r="D3919" s="5"/>
      <c r="E3919" s="62"/>
      <c r="F3919" s="62"/>
      <c r="G3919" s="62"/>
      <c r="H3919" s="130"/>
      <c r="I3919" s="117"/>
      <c r="J3919" s="117"/>
      <c r="K3919" s="117"/>
      <c r="L3919" s="117"/>
      <c r="M3919" s="117"/>
      <c r="N3919" s="117"/>
      <c r="O3919" s="117"/>
      <c r="P3919" s="117"/>
      <c r="Q3919" s="117"/>
      <c r="R3919" s="117"/>
      <c r="S3919" s="117"/>
      <c r="T3919" s="117"/>
      <c r="U3919" s="117"/>
      <c r="V3919" s="117"/>
      <c r="W3919" s="117"/>
      <c r="X3919" s="117"/>
      <c r="Y3919" s="117"/>
      <c r="Z3919" s="117"/>
      <c r="AA3919" s="117"/>
      <c r="AB3919" s="117"/>
      <c r="AC3919" s="117"/>
      <c r="AD3919" s="117"/>
      <c r="AE3919" s="117"/>
      <c r="AF3919" s="5"/>
    </row>
    <row r="3920" ht="14.25" customHeight="1">
      <c r="A3920" s="5"/>
      <c r="B3920" s="5"/>
      <c r="C3920" s="5"/>
      <c r="D3920" s="5"/>
      <c r="E3920" s="62"/>
      <c r="F3920" s="62"/>
      <c r="G3920" s="62"/>
      <c r="H3920" s="130"/>
      <c r="I3920" s="117"/>
      <c r="J3920" s="117"/>
      <c r="K3920" s="117"/>
      <c r="L3920" s="117"/>
      <c r="M3920" s="117"/>
      <c r="N3920" s="117"/>
      <c r="O3920" s="117"/>
      <c r="P3920" s="117"/>
      <c r="Q3920" s="117"/>
      <c r="R3920" s="117"/>
      <c r="S3920" s="117"/>
      <c r="T3920" s="117"/>
      <c r="U3920" s="117"/>
      <c r="V3920" s="117"/>
      <c r="W3920" s="117"/>
      <c r="X3920" s="117"/>
      <c r="Y3920" s="117"/>
      <c r="Z3920" s="117"/>
      <c r="AA3920" s="117"/>
      <c r="AB3920" s="117"/>
      <c r="AC3920" s="117"/>
      <c r="AD3920" s="117"/>
      <c r="AE3920" s="117"/>
      <c r="AF3920" s="5"/>
    </row>
    <row r="3921" ht="14.25" customHeight="1">
      <c r="A3921" s="5"/>
      <c r="B3921" s="5"/>
      <c r="C3921" s="5"/>
      <c r="D3921" s="5"/>
      <c r="E3921" s="62"/>
      <c r="F3921" s="62"/>
      <c r="G3921" s="62"/>
      <c r="H3921" s="130"/>
      <c r="I3921" s="117"/>
      <c r="J3921" s="117"/>
      <c r="K3921" s="117"/>
      <c r="L3921" s="117"/>
      <c r="M3921" s="117"/>
      <c r="N3921" s="117"/>
      <c r="O3921" s="117"/>
      <c r="P3921" s="117"/>
      <c r="Q3921" s="117"/>
      <c r="R3921" s="117"/>
      <c r="S3921" s="117"/>
      <c r="T3921" s="117"/>
      <c r="U3921" s="117"/>
      <c r="V3921" s="117"/>
      <c r="W3921" s="117"/>
      <c r="X3921" s="117"/>
      <c r="Y3921" s="117"/>
      <c r="Z3921" s="117"/>
      <c r="AA3921" s="117"/>
      <c r="AB3921" s="117"/>
      <c r="AC3921" s="117"/>
      <c r="AD3921" s="117"/>
      <c r="AE3921" s="117"/>
      <c r="AF3921" s="5"/>
    </row>
    <row r="3922" ht="14.25" customHeight="1">
      <c r="A3922" s="5"/>
      <c r="B3922" s="5"/>
      <c r="C3922" s="5"/>
      <c r="D3922" s="5"/>
      <c r="E3922" s="62"/>
      <c r="F3922" s="62"/>
      <c r="G3922" s="62"/>
      <c r="H3922" s="130"/>
      <c r="I3922" s="117"/>
      <c r="J3922" s="117"/>
      <c r="K3922" s="117"/>
      <c r="L3922" s="117"/>
      <c r="M3922" s="117"/>
      <c r="N3922" s="117"/>
      <c r="O3922" s="117"/>
      <c r="P3922" s="117"/>
      <c r="Q3922" s="117"/>
      <c r="R3922" s="117"/>
      <c r="S3922" s="117"/>
      <c r="T3922" s="117"/>
      <c r="U3922" s="117"/>
      <c r="V3922" s="117"/>
      <c r="W3922" s="117"/>
      <c r="X3922" s="117"/>
      <c r="Y3922" s="117"/>
      <c r="Z3922" s="117"/>
      <c r="AA3922" s="117"/>
      <c r="AB3922" s="117"/>
      <c r="AC3922" s="117"/>
      <c r="AD3922" s="117"/>
      <c r="AE3922" s="117"/>
      <c r="AF3922" s="5"/>
    </row>
    <row r="3923" ht="14.25" customHeight="1">
      <c r="A3923" s="5"/>
      <c r="B3923" s="5"/>
      <c r="C3923" s="5"/>
      <c r="D3923" s="5"/>
      <c r="E3923" s="62"/>
      <c r="F3923" s="62"/>
      <c r="G3923" s="62"/>
      <c r="H3923" s="130"/>
      <c r="I3923" s="117"/>
      <c r="J3923" s="117"/>
      <c r="K3923" s="117"/>
      <c r="L3923" s="117"/>
      <c r="M3923" s="117"/>
      <c r="N3923" s="117"/>
      <c r="O3923" s="117"/>
      <c r="P3923" s="117"/>
      <c r="Q3923" s="117"/>
      <c r="R3923" s="117"/>
      <c r="S3923" s="117"/>
      <c r="T3923" s="117"/>
      <c r="U3923" s="117"/>
      <c r="V3923" s="117"/>
      <c r="W3923" s="117"/>
      <c r="X3923" s="117"/>
      <c r="Y3923" s="117"/>
      <c r="Z3923" s="117"/>
      <c r="AA3923" s="117"/>
      <c r="AB3923" s="117"/>
      <c r="AC3923" s="117"/>
      <c r="AD3923" s="117"/>
      <c r="AE3923" s="117"/>
      <c r="AF3923" s="5"/>
    </row>
    <row r="3924" ht="14.25" customHeight="1">
      <c r="A3924" s="5"/>
      <c r="B3924" s="5"/>
      <c r="C3924" s="5"/>
      <c r="D3924" s="5"/>
      <c r="E3924" s="62"/>
      <c r="F3924" s="62"/>
      <c r="G3924" s="62"/>
      <c r="H3924" s="130"/>
      <c r="I3924" s="117"/>
      <c r="J3924" s="117"/>
      <c r="K3924" s="117"/>
      <c r="L3924" s="117"/>
      <c r="M3924" s="117"/>
      <c r="N3924" s="117"/>
      <c r="O3924" s="117"/>
      <c r="P3924" s="117"/>
      <c r="Q3924" s="117"/>
      <c r="R3924" s="117"/>
      <c r="S3924" s="117"/>
      <c r="T3924" s="117"/>
      <c r="U3924" s="117"/>
      <c r="V3924" s="117"/>
      <c r="W3924" s="117"/>
      <c r="X3924" s="117"/>
      <c r="Y3924" s="117"/>
      <c r="Z3924" s="117"/>
      <c r="AA3924" s="117"/>
      <c r="AB3924" s="117"/>
      <c r="AC3924" s="117"/>
      <c r="AD3924" s="117"/>
      <c r="AE3924" s="117"/>
      <c r="AF3924" s="5"/>
    </row>
    <row r="3925" ht="14.25" customHeight="1">
      <c r="A3925" s="5"/>
      <c r="B3925" s="5"/>
      <c r="C3925" s="5"/>
      <c r="D3925" s="5"/>
      <c r="E3925" s="62"/>
      <c r="F3925" s="62"/>
      <c r="G3925" s="62"/>
      <c r="H3925" s="130"/>
      <c r="I3925" s="117"/>
      <c r="J3925" s="117"/>
      <c r="K3925" s="117"/>
      <c r="L3925" s="117"/>
      <c r="M3925" s="117"/>
      <c r="N3925" s="117"/>
      <c r="O3925" s="117"/>
      <c r="P3925" s="117"/>
      <c r="Q3925" s="117"/>
      <c r="R3925" s="117"/>
      <c r="S3925" s="117"/>
      <c r="T3925" s="117"/>
      <c r="U3925" s="117"/>
      <c r="V3925" s="117"/>
      <c r="W3925" s="117"/>
      <c r="X3925" s="117"/>
      <c r="Y3925" s="117"/>
      <c r="Z3925" s="117"/>
      <c r="AA3925" s="117"/>
      <c r="AB3925" s="117"/>
      <c r="AC3925" s="117"/>
      <c r="AD3925" s="117"/>
      <c r="AE3925" s="117"/>
      <c r="AF3925" s="5"/>
    </row>
    <row r="3926" ht="14.25" customHeight="1">
      <c r="A3926" s="5"/>
      <c r="B3926" s="5"/>
      <c r="C3926" s="5"/>
      <c r="D3926" s="5"/>
      <c r="E3926" s="62"/>
      <c r="F3926" s="62"/>
      <c r="G3926" s="62"/>
      <c r="H3926" s="130"/>
      <c r="I3926" s="117"/>
      <c r="J3926" s="117"/>
      <c r="K3926" s="117"/>
      <c r="L3926" s="117"/>
      <c r="M3926" s="117"/>
      <c r="N3926" s="117"/>
      <c r="O3926" s="117"/>
      <c r="P3926" s="117"/>
      <c r="Q3926" s="117"/>
      <c r="R3926" s="117"/>
      <c r="S3926" s="117"/>
      <c r="T3926" s="117"/>
      <c r="U3926" s="117"/>
      <c r="V3926" s="117"/>
      <c r="W3926" s="117"/>
      <c r="X3926" s="117"/>
      <c r="Y3926" s="117"/>
      <c r="Z3926" s="117"/>
      <c r="AA3926" s="117"/>
      <c r="AB3926" s="117"/>
      <c r="AC3926" s="117"/>
      <c r="AD3926" s="117"/>
      <c r="AE3926" s="117"/>
      <c r="AF3926" s="5"/>
    </row>
    <row r="3927" ht="14.25" customHeight="1">
      <c r="A3927" s="5"/>
      <c r="B3927" s="5"/>
      <c r="C3927" s="5"/>
      <c r="D3927" s="5"/>
      <c r="E3927" s="62"/>
      <c r="F3927" s="62"/>
      <c r="G3927" s="62"/>
      <c r="H3927" s="130"/>
      <c r="I3927" s="117"/>
      <c r="J3927" s="117"/>
      <c r="K3927" s="117"/>
      <c r="L3927" s="117"/>
      <c r="M3927" s="117"/>
      <c r="N3927" s="117"/>
      <c r="O3927" s="117"/>
      <c r="P3927" s="117"/>
      <c r="Q3927" s="117"/>
      <c r="R3927" s="117"/>
      <c r="S3927" s="117"/>
      <c r="T3927" s="117"/>
      <c r="U3927" s="117"/>
      <c r="V3927" s="117"/>
      <c r="W3927" s="117"/>
      <c r="X3927" s="117"/>
      <c r="Y3927" s="117"/>
      <c r="Z3927" s="117"/>
      <c r="AA3927" s="117"/>
      <c r="AB3927" s="117"/>
      <c r="AC3927" s="117"/>
      <c r="AD3927" s="117"/>
      <c r="AE3927" s="117"/>
      <c r="AF3927" s="5"/>
    </row>
    <row r="3928" ht="14.25" customHeight="1">
      <c r="A3928" s="5"/>
      <c r="B3928" s="5"/>
      <c r="C3928" s="5"/>
      <c r="D3928" s="5"/>
      <c r="E3928" s="62"/>
      <c r="F3928" s="62"/>
      <c r="G3928" s="62"/>
      <c r="H3928" s="130"/>
      <c r="I3928" s="117"/>
      <c r="J3928" s="117"/>
      <c r="K3928" s="117"/>
      <c r="L3928" s="117"/>
      <c r="M3928" s="117"/>
      <c r="N3928" s="117"/>
      <c r="O3928" s="117"/>
      <c r="P3928" s="117"/>
      <c r="Q3928" s="117"/>
      <c r="R3928" s="117"/>
      <c r="S3928" s="117"/>
      <c r="T3928" s="117"/>
      <c r="U3928" s="117"/>
      <c r="V3928" s="117"/>
      <c r="W3928" s="117"/>
      <c r="X3928" s="117"/>
      <c r="Y3928" s="117"/>
      <c r="Z3928" s="117"/>
      <c r="AA3928" s="117"/>
      <c r="AB3928" s="117"/>
      <c r="AC3928" s="117"/>
      <c r="AD3928" s="117"/>
      <c r="AE3928" s="117"/>
      <c r="AF3928" s="5"/>
    </row>
    <row r="3929" ht="14.25" customHeight="1">
      <c r="A3929" s="5"/>
      <c r="B3929" s="5"/>
      <c r="C3929" s="5"/>
      <c r="D3929" s="5"/>
      <c r="E3929" s="62"/>
      <c r="F3929" s="62"/>
      <c r="G3929" s="62"/>
      <c r="H3929" s="130"/>
      <c r="I3929" s="117"/>
      <c r="J3929" s="117"/>
      <c r="K3929" s="117"/>
      <c r="L3929" s="117"/>
      <c r="M3929" s="117"/>
      <c r="N3929" s="117"/>
      <c r="O3929" s="117"/>
      <c r="P3929" s="117"/>
      <c r="Q3929" s="117"/>
      <c r="R3929" s="117"/>
      <c r="S3929" s="117"/>
      <c r="T3929" s="117"/>
      <c r="U3929" s="117"/>
      <c r="V3929" s="117"/>
      <c r="W3929" s="117"/>
      <c r="X3929" s="117"/>
      <c r="Y3929" s="117"/>
      <c r="Z3929" s="117"/>
      <c r="AA3929" s="117"/>
      <c r="AB3929" s="117"/>
      <c r="AC3929" s="117"/>
      <c r="AD3929" s="117"/>
      <c r="AE3929" s="117"/>
      <c r="AF3929" s="5"/>
    </row>
    <row r="3930" ht="14.25" customHeight="1">
      <c r="A3930" s="5"/>
      <c r="B3930" s="5"/>
      <c r="C3930" s="5"/>
      <c r="D3930" s="5"/>
      <c r="E3930" s="62"/>
      <c r="F3930" s="62"/>
      <c r="G3930" s="62"/>
      <c r="H3930" s="130"/>
      <c r="I3930" s="117"/>
      <c r="J3930" s="117"/>
      <c r="K3930" s="117"/>
      <c r="L3930" s="117"/>
      <c r="M3930" s="117"/>
      <c r="N3930" s="117"/>
      <c r="O3930" s="117"/>
      <c r="P3930" s="117"/>
      <c r="Q3930" s="117"/>
      <c r="R3930" s="117"/>
      <c r="S3930" s="117"/>
      <c r="T3930" s="117"/>
      <c r="U3930" s="117"/>
      <c r="V3930" s="117"/>
      <c r="W3930" s="117"/>
      <c r="X3930" s="117"/>
      <c r="Y3930" s="117"/>
      <c r="Z3930" s="117"/>
      <c r="AA3930" s="117"/>
      <c r="AB3930" s="117"/>
      <c r="AC3930" s="117"/>
      <c r="AD3930" s="117"/>
      <c r="AE3930" s="117"/>
      <c r="AF3930" s="5"/>
    </row>
    <row r="3931" ht="14.25" customHeight="1">
      <c r="A3931" s="5"/>
      <c r="B3931" s="5"/>
      <c r="C3931" s="5"/>
      <c r="D3931" s="5"/>
      <c r="E3931" s="62"/>
      <c r="F3931" s="62"/>
      <c r="G3931" s="62"/>
      <c r="H3931" s="130"/>
      <c r="I3931" s="117"/>
      <c r="J3931" s="117"/>
      <c r="K3931" s="117"/>
      <c r="L3931" s="117"/>
      <c r="M3931" s="117"/>
      <c r="N3931" s="117"/>
      <c r="O3931" s="117"/>
      <c r="P3931" s="117"/>
      <c r="Q3931" s="117"/>
      <c r="R3931" s="117"/>
      <c r="S3931" s="117"/>
      <c r="T3931" s="117"/>
      <c r="U3931" s="117"/>
      <c r="V3931" s="117"/>
      <c r="W3931" s="117"/>
      <c r="X3931" s="117"/>
      <c r="Y3931" s="117"/>
      <c r="Z3931" s="117"/>
      <c r="AA3931" s="117"/>
      <c r="AB3931" s="117"/>
      <c r="AC3931" s="117"/>
      <c r="AD3931" s="117"/>
      <c r="AE3931" s="117"/>
      <c r="AF3931" s="5"/>
    </row>
    <row r="3932" ht="14.25" customHeight="1">
      <c r="A3932" s="5"/>
      <c r="B3932" s="5"/>
      <c r="C3932" s="5"/>
      <c r="D3932" s="5"/>
      <c r="E3932" s="62"/>
      <c r="F3932" s="62"/>
      <c r="G3932" s="62"/>
      <c r="H3932" s="130"/>
      <c r="I3932" s="117"/>
      <c r="J3932" s="117"/>
      <c r="K3932" s="117"/>
      <c r="L3932" s="117"/>
      <c r="M3932" s="117"/>
      <c r="N3932" s="117"/>
      <c r="O3932" s="117"/>
      <c r="P3932" s="117"/>
      <c r="Q3932" s="117"/>
      <c r="R3932" s="117"/>
      <c r="S3932" s="117"/>
      <c r="T3932" s="117"/>
      <c r="U3932" s="117"/>
      <c r="V3932" s="117"/>
      <c r="W3932" s="117"/>
      <c r="X3932" s="117"/>
      <c r="Y3932" s="117"/>
      <c r="Z3932" s="117"/>
      <c r="AA3932" s="117"/>
      <c r="AB3932" s="117"/>
      <c r="AC3932" s="117"/>
      <c r="AD3932" s="117"/>
      <c r="AE3932" s="117"/>
      <c r="AF3932" s="5"/>
    </row>
    <row r="3933" ht="14.25" customHeight="1">
      <c r="A3933" s="5"/>
      <c r="B3933" s="5"/>
      <c r="C3933" s="5"/>
      <c r="D3933" s="5"/>
      <c r="E3933" s="62"/>
      <c r="F3933" s="62"/>
      <c r="G3933" s="62"/>
      <c r="H3933" s="130"/>
      <c r="I3933" s="117"/>
      <c r="J3933" s="117"/>
      <c r="K3933" s="117"/>
      <c r="L3933" s="117"/>
      <c r="M3933" s="117"/>
      <c r="N3933" s="117"/>
      <c r="O3933" s="117"/>
      <c r="P3933" s="117"/>
      <c r="Q3933" s="117"/>
      <c r="R3933" s="117"/>
      <c r="S3933" s="117"/>
      <c r="T3933" s="117"/>
      <c r="U3933" s="117"/>
      <c r="V3933" s="117"/>
      <c r="W3933" s="117"/>
      <c r="X3933" s="117"/>
      <c r="Y3933" s="117"/>
      <c r="Z3933" s="117"/>
      <c r="AA3933" s="117"/>
      <c r="AB3933" s="117"/>
      <c r="AC3933" s="117"/>
      <c r="AD3933" s="117"/>
      <c r="AE3933" s="117"/>
      <c r="AF3933" s="5"/>
    </row>
    <row r="3934" ht="14.25" customHeight="1">
      <c r="A3934" s="5"/>
      <c r="B3934" s="5"/>
      <c r="C3934" s="5"/>
      <c r="D3934" s="5"/>
      <c r="E3934" s="62"/>
      <c r="F3934" s="62"/>
      <c r="G3934" s="62"/>
      <c r="H3934" s="130"/>
      <c r="I3934" s="117"/>
      <c r="J3934" s="117"/>
      <c r="K3934" s="117"/>
      <c r="L3934" s="117"/>
      <c r="M3934" s="117"/>
      <c r="N3934" s="117"/>
      <c r="O3934" s="117"/>
      <c r="P3934" s="117"/>
      <c r="Q3934" s="117"/>
      <c r="R3934" s="117"/>
      <c r="S3934" s="117"/>
      <c r="T3934" s="117"/>
      <c r="U3934" s="117"/>
      <c r="V3934" s="117"/>
      <c r="W3934" s="117"/>
      <c r="X3934" s="117"/>
      <c r="Y3934" s="117"/>
      <c r="Z3934" s="117"/>
      <c r="AA3934" s="117"/>
      <c r="AB3934" s="117"/>
      <c r="AC3934" s="117"/>
      <c r="AD3934" s="117"/>
      <c r="AE3934" s="117"/>
      <c r="AF3934" s="5"/>
    </row>
    <row r="3935" ht="14.25" customHeight="1">
      <c r="A3935" s="5"/>
      <c r="B3935" s="5"/>
      <c r="C3935" s="5"/>
      <c r="D3935" s="5"/>
      <c r="E3935" s="62"/>
      <c r="F3935" s="62"/>
      <c r="G3935" s="62"/>
      <c r="H3935" s="130"/>
      <c r="I3935" s="117"/>
      <c r="J3935" s="117"/>
      <c r="K3935" s="117"/>
      <c r="L3935" s="117"/>
      <c r="M3935" s="117"/>
      <c r="N3935" s="117"/>
      <c r="O3935" s="117"/>
      <c r="P3935" s="117"/>
      <c r="Q3935" s="117"/>
      <c r="R3935" s="117"/>
      <c r="S3935" s="117"/>
      <c r="T3935" s="117"/>
      <c r="U3935" s="117"/>
      <c r="V3935" s="117"/>
      <c r="W3935" s="117"/>
      <c r="X3935" s="117"/>
      <c r="Y3935" s="117"/>
      <c r="Z3935" s="117"/>
      <c r="AA3935" s="117"/>
      <c r="AB3935" s="117"/>
      <c r="AC3935" s="117"/>
      <c r="AD3935" s="117"/>
      <c r="AE3935" s="117"/>
      <c r="AF3935" s="5"/>
    </row>
    <row r="3936" ht="14.25" customHeight="1">
      <c r="A3936" s="5"/>
      <c r="B3936" s="5"/>
      <c r="C3936" s="5"/>
      <c r="D3936" s="5"/>
      <c r="E3936" s="62"/>
      <c r="F3936" s="62"/>
      <c r="G3936" s="62"/>
      <c r="H3936" s="130"/>
      <c r="I3936" s="117"/>
      <c r="J3936" s="117"/>
      <c r="K3936" s="117"/>
      <c r="L3936" s="117"/>
      <c r="M3936" s="117"/>
      <c r="N3936" s="117"/>
      <c r="O3936" s="117"/>
      <c r="P3936" s="117"/>
      <c r="Q3936" s="117"/>
      <c r="R3936" s="117"/>
      <c r="S3936" s="117"/>
      <c r="T3936" s="117"/>
      <c r="U3936" s="117"/>
      <c r="V3936" s="117"/>
      <c r="W3936" s="117"/>
      <c r="X3936" s="117"/>
      <c r="Y3936" s="117"/>
      <c r="Z3936" s="117"/>
      <c r="AA3936" s="117"/>
      <c r="AB3936" s="117"/>
      <c r="AC3936" s="117"/>
      <c r="AD3936" s="117"/>
      <c r="AE3936" s="117"/>
      <c r="AF3936" s="5"/>
    </row>
    <row r="3937" ht="14.25" customHeight="1">
      <c r="A3937" s="5"/>
      <c r="B3937" s="5"/>
      <c r="C3937" s="5"/>
      <c r="D3937" s="5"/>
      <c r="E3937" s="62"/>
      <c r="F3937" s="62"/>
      <c r="G3937" s="62"/>
      <c r="H3937" s="130"/>
      <c r="I3937" s="117"/>
      <c r="J3937" s="117"/>
      <c r="K3937" s="117"/>
      <c r="L3937" s="117"/>
      <c r="M3937" s="117"/>
      <c r="N3937" s="117"/>
      <c r="O3937" s="117"/>
      <c r="P3937" s="117"/>
      <c r="Q3937" s="117"/>
      <c r="R3937" s="117"/>
      <c r="S3937" s="117"/>
      <c r="T3937" s="117"/>
      <c r="U3937" s="117"/>
      <c r="V3937" s="117"/>
      <c r="W3937" s="117"/>
      <c r="X3937" s="117"/>
      <c r="Y3937" s="117"/>
      <c r="Z3937" s="117"/>
      <c r="AA3937" s="117"/>
      <c r="AB3937" s="117"/>
      <c r="AC3937" s="117"/>
      <c r="AD3937" s="117"/>
      <c r="AE3937" s="117"/>
      <c r="AF3937" s="5"/>
    </row>
    <row r="3938" ht="14.25" customHeight="1">
      <c r="A3938" s="5"/>
      <c r="B3938" s="5"/>
      <c r="C3938" s="5"/>
      <c r="D3938" s="5"/>
      <c r="E3938" s="62"/>
      <c r="F3938" s="62"/>
      <c r="G3938" s="62"/>
      <c r="H3938" s="130"/>
      <c r="I3938" s="117"/>
      <c r="J3938" s="117"/>
      <c r="K3938" s="117"/>
      <c r="L3938" s="117"/>
      <c r="M3938" s="117"/>
      <c r="N3938" s="117"/>
      <c r="O3938" s="117"/>
      <c r="P3938" s="117"/>
      <c r="Q3938" s="117"/>
      <c r="R3938" s="117"/>
      <c r="S3938" s="117"/>
      <c r="T3938" s="117"/>
      <c r="U3938" s="117"/>
      <c r="V3938" s="117"/>
      <c r="W3938" s="117"/>
      <c r="X3938" s="117"/>
      <c r="Y3938" s="117"/>
      <c r="Z3938" s="117"/>
      <c r="AA3938" s="117"/>
      <c r="AB3938" s="117"/>
      <c r="AC3938" s="117"/>
      <c r="AD3938" s="117"/>
      <c r="AE3938" s="117"/>
      <c r="AF3938" s="5"/>
    </row>
    <row r="3939" ht="14.25" customHeight="1">
      <c r="A3939" s="5"/>
      <c r="B3939" s="5"/>
      <c r="C3939" s="5"/>
      <c r="D3939" s="5"/>
      <c r="E3939" s="62"/>
      <c r="F3939" s="62"/>
      <c r="G3939" s="62"/>
      <c r="H3939" s="130"/>
      <c r="I3939" s="117"/>
      <c r="J3939" s="117"/>
      <c r="K3939" s="117"/>
      <c r="L3939" s="117"/>
      <c r="M3939" s="117"/>
      <c r="N3939" s="117"/>
      <c r="O3939" s="117"/>
      <c r="P3939" s="117"/>
      <c r="Q3939" s="117"/>
      <c r="R3939" s="117"/>
      <c r="S3939" s="117"/>
      <c r="T3939" s="117"/>
      <c r="U3939" s="117"/>
      <c r="V3939" s="117"/>
      <c r="W3939" s="117"/>
      <c r="X3939" s="117"/>
      <c r="Y3939" s="117"/>
      <c r="Z3939" s="117"/>
      <c r="AA3939" s="117"/>
      <c r="AB3939" s="117"/>
      <c r="AC3939" s="117"/>
      <c r="AD3939" s="117"/>
      <c r="AE3939" s="117"/>
      <c r="AF3939" s="5"/>
    </row>
    <row r="3940" ht="14.25" customHeight="1">
      <c r="A3940" s="5"/>
      <c r="B3940" s="5"/>
      <c r="C3940" s="5"/>
      <c r="D3940" s="5"/>
      <c r="E3940" s="62"/>
      <c r="F3940" s="62"/>
      <c r="G3940" s="62"/>
      <c r="H3940" s="130"/>
      <c r="I3940" s="117"/>
      <c r="J3940" s="117"/>
      <c r="K3940" s="117"/>
      <c r="L3940" s="117"/>
      <c r="M3940" s="117"/>
      <c r="N3940" s="117"/>
      <c r="O3940" s="117"/>
      <c r="P3940" s="117"/>
      <c r="Q3940" s="117"/>
      <c r="R3940" s="117"/>
      <c r="S3940" s="117"/>
      <c r="T3940" s="117"/>
      <c r="U3940" s="117"/>
      <c r="V3940" s="117"/>
      <c r="W3940" s="117"/>
      <c r="X3940" s="117"/>
      <c r="Y3940" s="117"/>
      <c r="Z3940" s="117"/>
      <c r="AA3940" s="117"/>
      <c r="AB3940" s="117"/>
      <c r="AC3940" s="117"/>
      <c r="AD3940" s="117"/>
      <c r="AE3940" s="117"/>
      <c r="AF3940" s="5"/>
    </row>
    <row r="3941" ht="14.25" customHeight="1">
      <c r="A3941" s="5"/>
      <c r="B3941" s="5"/>
      <c r="C3941" s="5"/>
      <c r="D3941" s="5"/>
      <c r="E3941" s="62"/>
      <c r="F3941" s="62"/>
      <c r="G3941" s="62"/>
      <c r="H3941" s="130"/>
      <c r="I3941" s="117"/>
      <c r="J3941" s="117"/>
      <c r="K3941" s="117"/>
      <c r="L3941" s="117"/>
      <c r="M3941" s="117"/>
      <c r="N3941" s="117"/>
      <c r="O3941" s="117"/>
      <c r="P3941" s="117"/>
      <c r="Q3941" s="117"/>
      <c r="R3941" s="117"/>
      <c r="S3941" s="117"/>
      <c r="T3941" s="117"/>
      <c r="U3941" s="117"/>
      <c r="V3941" s="117"/>
      <c r="W3941" s="117"/>
      <c r="X3941" s="117"/>
      <c r="Y3941" s="117"/>
      <c r="Z3941" s="117"/>
      <c r="AA3941" s="117"/>
      <c r="AB3941" s="117"/>
      <c r="AC3941" s="117"/>
      <c r="AD3941" s="117"/>
      <c r="AE3941" s="117"/>
      <c r="AF3941" s="5"/>
    </row>
    <row r="3942" ht="14.25" customHeight="1">
      <c r="A3942" s="5"/>
      <c r="B3942" s="5"/>
      <c r="C3942" s="5"/>
      <c r="D3942" s="5"/>
      <c r="E3942" s="62"/>
      <c r="F3942" s="62"/>
      <c r="G3942" s="62"/>
      <c r="H3942" s="130"/>
      <c r="I3942" s="117"/>
      <c r="J3942" s="117"/>
      <c r="K3942" s="117"/>
      <c r="L3942" s="117"/>
      <c r="M3942" s="117"/>
      <c r="N3942" s="117"/>
      <c r="O3942" s="117"/>
      <c r="P3942" s="117"/>
      <c r="Q3942" s="117"/>
      <c r="R3942" s="117"/>
      <c r="S3942" s="117"/>
      <c r="T3942" s="117"/>
      <c r="U3942" s="117"/>
      <c r="V3942" s="117"/>
      <c r="W3942" s="117"/>
      <c r="X3942" s="117"/>
      <c r="Y3942" s="117"/>
      <c r="Z3942" s="117"/>
      <c r="AA3942" s="117"/>
      <c r="AB3942" s="117"/>
      <c r="AC3942" s="117"/>
      <c r="AD3942" s="117"/>
      <c r="AE3942" s="117"/>
      <c r="AF3942" s="5"/>
    </row>
    <row r="3943" ht="14.25" customHeight="1">
      <c r="A3943" s="5"/>
      <c r="B3943" s="5"/>
      <c r="C3943" s="5"/>
      <c r="D3943" s="5"/>
      <c r="E3943" s="62"/>
      <c r="F3943" s="62"/>
      <c r="G3943" s="62"/>
      <c r="H3943" s="130"/>
      <c r="I3943" s="117"/>
      <c r="J3943" s="117"/>
      <c r="K3943" s="117"/>
      <c r="L3943" s="117"/>
      <c r="M3943" s="117"/>
      <c r="N3943" s="117"/>
      <c r="O3943" s="117"/>
      <c r="P3943" s="117"/>
      <c r="Q3943" s="117"/>
      <c r="R3943" s="117"/>
      <c r="S3943" s="117"/>
      <c r="T3943" s="117"/>
      <c r="U3943" s="117"/>
      <c r="V3943" s="117"/>
      <c r="W3943" s="117"/>
      <c r="X3943" s="117"/>
      <c r="Y3943" s="117"/>
      <c r="Z3943" s="117"/>
      <c r="AA3943" s="117"/>
      <c r="AB3943" s="117"/>
      <c r="AC3943" s="117"/>
      <c r="AD3943" s="117"/>
      <c r="AE3943" s="117"/>
      <c r="AF3943" s="5"/>
    </row>
    <row r="3944" ht="14.25" customHeight="1">
      <c r="A3944" s="5"/>
      <c r="B3944" s="5"/>
      <c r="C3944" s="5"/>
      <c r="D3944" s="5"/>
      <c r="E3944" s="62"/>
      <c r="F3944" s="62"/>
      <c r="G3944" s="62"/>
      <c r="H3944" s="130"/>
      <c r="I3944" s="117"/>
      <c r="J3944" s="117"/>
      <c r="K3944" s="117"/>
      <c r="L3944" s="117"/>
      <c r="M3944" s="117"/>
      <c r="N3944" s="117"/>
      <c r="O3944" s="117"/>
      <c r="P3944" s="117"/>
      <c r="Q3944" s="117"/>
      <c r="R3944" s="117"/>
      <c r="S3944" s="117"/>
      <c r="T3944" s="117"/>
      <c r="U3944" s="117"/>
      <c r="V3944" s="117"/>
      <c r="W3944" s="117"/>
      <c r="X3944" s="117"/>
      <c r="Y3944" s="117"/>
      <c r="Z3944" s="117"/>
      <c r="AA3944" s="117"/>
      <c r="AB3944" s="117"/>
      <c r="AC3944" s="117"/>
      <c r="AD3944" s="117"/>
      <c r="AE3944" s="117"/>
      <c r="AF3944" s="5"/>
    </row>
    <row r="3945" ht="14.25" customHeight="1">
      <c r="A3945" s="5"/>
      <c r="B3945" s="5"/>
      <c r="C3945" s="5"/>
      <c r="D3945" s="5"/>
      <c r="E3945" s="62"/>
      <c r="F3945" s="62"/>
      <c r="G3945" s="62"/>
      <c r="H3945" s="130"/>
      <c r="I3945" s="117"/>
      <c r="J3945" s="117"/>
      <c r="K3945" s="117"/>
      <c r="L3945" s="117"/>
      <c r="M3945" s="117"/>
      <c r="N3945" s="117"/>
      <c r="O3945" s="117"/>
      <c r="P3945" s="117"/>
      <c r="Q3945" s="117"/>
      <c r="R3945" s="117"/>
      <c r="S3945" s="117"/>
      <c r="T3945" s="117"/>
      <c r="U3945" s="117"/>
      <c r="V3945" s="117"/>
      <c r="W3945" s="117"/>
      <c r="X3945" s="117"/>
      <c r="Y3945" s="117"/>
      <c r="Z3945" s="117"/>
      <c r="AA3945" s="117"/>
      <c r="AB3945" s="117"/>
      <c r="AC3945" s="117"/>
      <c r="AD3945" s="117"/>
      <c r="AE3945" s="117"/>
      <c r="AF3945" s="5"/>
    </row>
    <row r="3946" ht="14.25" customHeight="1">
      <c r="A3946" s="5"/>
      <c r="B3946" s="5"/>
      <c r="C3946" s="5"/>
      <c r="D3946" s="5"/>
      <c r="E3946" s="62"/>
      <c r="F3946" s="62"/>
      <c r="G3946" s="62"/>
      <c r="H3946" s="130"/>
      <c r="I3946" s="117"/>
      <c r="J3946" s="117"/>
      <c r="K3946" s="117"/>
      <c r="L3946" s="117"/>
      <c r="M3946" s="117"/>
      <c r="N3946" s="117"/>
      <c r="O3946" s="117"/>
      <c r="P3946" s="117"/>
      <c r="Q3946" s="117"/>
      <c r="R3946" s="117"/>
      <c r="S3946" s="117"/>
      <c r="T3946" s="117"/>
      <c r="U3946" s="117"/>
      <c r="V3946" s="117"/>
      <c r="W3946" s="117"/>
      <c r="X3946" s="117"/>
      <c r="Y3946" s="117"/>
      <c r="Z3946" s="117"/>
      <c r="AA3946" s="117"/>
      <c r="AB3946" s="117"/>
      <c r="AC3946" s="117"/>
      <c r="AD3946" s="117"/>
      <c r="AE3946" s="117"/>
      <c r="AF3946" s="5"/>
    </row>
    <row r="3947" ht="14.25" customHeight="1">
      <c r="A3947" s="5"/>
      <c r="B3947" s="5"/>
      <c r="C3947" s="5"/>
      <c r="D3947" s="5"/>
      <c r="E3947" s="62"/>
      <c r="F3947" s="62"/>
      <c r="G3947" s="62"/>
      <c r="H3947" s="130"/>
      <c r="I3947" s="117"/>
      <c r="J3947" s="117"/>
      <c r="K3947" s="117"/>
      <c r="L3947" s="117"/>
      <c r="M3947" s="117"/>
      <c r="N3947" s="117"/>
      <c r="O3947" s="117"/>
      <c r="P3947" s="117"/>
      <c r="Q3947" s="117"/>
      <c r="R3947" s="117"/>
      <c r="S3947" s="117"/>
      <c r="T3947" s="117"/>
      <c r="U3947" s="117"/>
      <c r="V3947" s="117"/>
      <c r="W3947" s="117"/>
      <c r="X3947" s="117"/>
      <c r="Y3947" s="117"/>
      <c r="Z3947" s="117"/>
      <c r="AA3947" s="117"/>
      <c r="AB3947" s="117"/>
      <c r="AC3947" s="117"/>
      <c r="AD3947" s="117"/>
      <c r="AE3947" s="117"/>
      <c r="AF3947" s="5"/>
    </row>
    <row r="3948" ht="14.25" customHeight="1">
      <c r="A3948" s="5"/>
      <c r="B3948" s="5"/>
      <c r="C3948" s="5"/>
      <c r="D3948" s="5"/>
      <c r="E3948" s="62"/>
      <c r="F3948" s="62"/>
      <c r="G3948" s="62"/>
      <c r="H3948" s="130"/>
      <c r="I3948" s="117"/>
      <c r="J3948" s="117"/>
      <c r="K3948" s="117"/>
      <c r="L3948" s="117"/>
      <c r="M3948" s="117"/>
      <c r="N3948" s="117"/>
      <c r="O3948" s="117"/>
      <c r="P3948" s="117"/>
      <c r="Q3948" s="117"/>
      <c r="R3948" s="117"/>
      <c r="S3948" s="117"/>
      <c r="T3948" s="117"/>
      <c r="U3948" s="117"/>
      <c r="V3948" s="117"/>
      <c r="W3948" s="117"/>
      <c r="X3948" s="117"/>
      <c r="Y3948" s="117"/>
      <c r="Z3948" s="117"/>
      <c r="AA3948" s="117"/>
      <c r="AB3948" s="117"/>
      <c r="AC3948" s="117"/>
      <c r="AD3948" s="117"/>
      <c r="AE3948" s="117"/>
      <c r="AF3948" s="5"/>
    </row>
    <row r="3949" ht="14.25" customHeight="1">
      <c r="A3949" s="5"/>
      <c r="B3949" s="5"/>
      <c r="C3949" s="5"/>
      <c r="D3949" s="5"/>
      <c r="E3949" s="62"/>
      <c r="F3949" s="62"/>
      <c r="G3949" s="62"/>
      <c r="H3949" s="130"/>
      <c r="I3949" s="117"/>
      <c r="J3949" s="117"/>
      <c r="K3949" s="117"/>
      <c r="L3949" s="117"/>
      <c r="M3949" s="117"/>
      <c r="N3949" s="117"/>
      <c r="O3949" s="117"/>
      <c r="P3949" s="117"/>
      <c r="Q3949" s="117"/>
      <c r="R3949" s="117"/>
      <c r="S3949" s="117"/>
      <c r="T3949" s="117"/>
      <c r="U3949" s="117"/>
      <c r="V3949" s="117"/>
      <c r="W3949" s="117"/>
      <c r="X3949" s="117"/>
      <c r="Y3949" s="117"/>
      <c r="Z3949" s="117"/>
      <c r="AA3949" s="117"/>
      <c r="AB3949" s="117"/>
      <c r="AC3949" s="117"/>
      <c r="AD3949" s="117"/>
      <c r="AE3949" s="117"/>
      <c r="AF3949" s="5"/>
    </row>
    <row r="3950" ht="14.25" customHeight="1">
      <c r="A3950" s="5"/>
      <c r="B3950" s="5"/>
      <c r="C3950" s="5"/>
      <c r="D3950" s="5"/>
      <c r="E3950" s="62"/>
      <c r="F3950" s="62"/>
      <c r="G3950" s="62"/>
      <c r="H3950" s="130"/>
      <c r="I3950" s="117"/>
      <c r="J3950" s="117"/>
      <c r="K3950" s="117"/>
      <c r="L3950" s="117"/>
      <c r="M3950" s="117"/>
      <c r="N3950" s="117"/>
      <c r="O3950" s="117"/>
      <c r="P3950" s="117"/>
      <c r="Q3950" s="117"/>
      <c r="R3950" s="117"/>
      <c r="S3950" s="117"/>
      <c r="T3950" s="117"/>
      <c r="U3950" s="117"/>
      <c r="V3950" s="117"/>
      <c r="W3950" s="117"/>
      <c r="X3950" s="117"/>
      <c r="Y3950" s="117"/>
      <c r="Z3950" s="117"/>
      <c r="AA3950" s="117"/>
      <c r="AB3950" s="117"/>
      <c r="AC3950" s="117"/>
      <c r="AD3950" s="117"/>
      <c r="AE3950" s="117"/>
      <c r="AF3950" s="5"/>
    </row>
    <row r="3951" ht="14.25" customHeight="1">
      <c r="A3951" s="5"/>
      <c r="B3951" s="5"/>
      <c r="C3951" s="5"/>
      <c r="D3951" s="5"/>
      <c r="E3951" s="62"/>
      <c r="F3951" s="62"/>
      <c r="G3951" s="62"/>
      <c r="H3951" s="130"/>
      <c r="I3951" s="117"/>
      <c r="J3951" s="117"/>
      <c r="K3951" s="117"/>
      <c r="L3951" s="117"/>
      <c r="M3951" s="117"/>
      <c r="N3951" s="117"/>
      <c r="O3951" s="117"/>
      <c r="P3951" s="117"/>
      <c r="Q3951" s="117"/>
      <c r="R3951" s="117"/>
      <c r="S3951" s="117"/>
      <c r="T3951" s="117"/>
      <c r="U3951" s="117"/>
      <c r="V3951" s="117"/>
      <c r="W3951" s="117"/>
      <c r="X3951" s="117"/>
      <c r="Y3951" s="117"/>
      <c r="Z3951" s="117"/>
      <c r="AA3951" s="117"/>
      <c r="AB3951" s="117"/>
      <c r="AC3951" s="117"/>
      <c r="AD3951" s="117"/>
      <c r="AE3951" s="117"/>
      <c r="AF3951" s="5"/>
    </row>
    <row r="3952" ht="14.25" customHeight="1">
      <c r="A3952" s="5"/>
      <c r="B3952" s="5"/>
      <c r="C3952" s="5"/>
      <c r="D3952" s="5"/>
      <c r="E3952" s="62"/>
      <c r="F3952" s="62"/>
      <c r="G3952" s="62"/>
      <c r="H3952" s="130"/>
      <c r="I3952" s="117"/>
      <c r="J3952" s="117"/>
      <c r="K3952" s="117"/>
      <c r="L3952" s="117"/>
      <c r="M3952" s="117"/>
      <c r="N3952" s="117"/>
      <c r="O3952" s="117"/>
      <c r="P3952" s="117"/>
      <c r="Q3952" s="117"/>
      <c r="R3952" s="117"/>
      <c r="S3952" s="117"/>
      <c r="T3952" s="117"/>
      <c r="U3952" s="117"/>
      <c r="V3952" s="117"/>
      <c r="W3952" s="117"/>
      <c r="X3952" s="117"/>
      <c r="Y3952" s="117"/>
      <c r="Z3952" s="117"/>
      <c r="AA3952" s="117"/>
      <c r="AB3952" s="117"/>
      <c r="AC3952" s="117"/>
      <c r="AD3952" s="117"/>
      <c r="AE3952" s="117"/>
      <c r="AF3952" s="5"/>
    </row>
    <row r="3953" ht="14.25" customHeight="1">
      <c r="A3953" s="5"/>
      <c r="B3953" s="5"/>
      <c r="C3953" s="5"/>
      <c r="D3953" s="5"/>
      <c r="E3953" s="62"/>
      <c r="F3953" s="62"/>
      <c r="G3953" s="62"/>
      <c r="H3953" s="130"/>
      <c r="I3953" s="117"/>
      <c r="J3953" s="117"/>
      <c r="K3953" s="117"/>
      <c r="L3953" s="117"/>
      <c r="M3953" s="117"/>
      <c r="N3953" s="117"/>
      <c r="O3953" s="117"/>
      <c r="P3953" s="117"/>
      <c r="Q3953" s="117"/>
      <c r="R3953" s="117"/>
      <c r="S3953" s="117"/>
      <c r="T3953" s="117"/>
      <c r="U3953" s="117"/>
      <c r="V3953" s="117"/>
      <c r="W3953" s="117"/>
      <c r="X3953" s="117"/>
      <c r="Y3953" s="117"/>
      <c r="Z3953" s="117"/>
      <c r="AA3953" s="117"/>
      <c r="AB3953" s="117"/>
      <c r="AC3953" s="117"/>
      <c r="AD3953" s="117"/>
      <c r="AE3953" s="117"/>
      <c r="AF3953" s="5"/>
    </row>
    <row r="3954" ht="14.25" customHeight="1">
      <c r="A3954" s="5"/>
      <c r="B3954" s="5"/>
      <c r="C3954" s="5"/>
      <c r="D3954" s="5"/>
      <c r="E3954" s="62"/>
      <c r="F3954" s="62"/>
      <c r="G3954" s="62"/>
      <c r="H3954" s="130"/>
      <c r="I3954" s="117"/>
      <c r="J3954" s="117"/>
      <c r="K3954" s="117"/>
      <c r="L3954" s="117"/>
      <c r="M3954" s="117"/>
      <c r="N3954" s="117"/>
      <c r="O3954" s="117"/>
      <c r="P3954" s="117"/>
      <c r="Q3954" s="117"/>
      <c r="R3954" s="117"/>
      <c r="S3954" s="117"/>
      <c r="T3954" s="117"/>
      <c r="U3954" s="117"/>
      <c r="V3954" s="117"/>
      <c r="W3954" s="117"/>
      <c r="X3954" s="117"/>
      <c r="Y3954" s="117"/>
      <c r="Z3954" s="117"/>
      <c r="AA3954" s="117"/>
      <c r="AB3954" s="117"/>
      <c r="AC3954" s="117"/>
      <c r="AD3954" s="117"/>
      <c r="AE3954" s="117"/>
      <c r="AF3954" s="5"/>
    </row>
    <row r="3955" ht="14.25" customHeight="1">
      <c r="A3955" s="5"/>
      <c r="B3955" s="5"/>
      <c r="C3955" s="5"/>
      <c r="D3955" s="5"/>
      <c r="E3955" s="62"/>
      <c r="F3955" s="62"/>
      <c r="G3955" s="62"/>
      <c r="H3955" s="130"/>
      <c r="I3955" s="117"/>
      <c r="J3955" s="117"/>
      <c r="K3955" s="117"/>
      <c r="L3955" s="117"/>
      <c r="M3955" s="117"/>
      <c r="N3955" s="117"/>
      <c r="O3955" s="117"/>
      <c r="P3955" s="117"/>
      <c r="Q3955" s="117"/>
      <c r="R3955" s="117"/>
      <c r="S3955" s="117"/>
      <c r="T3955" s="117"/>
      <c r="U3955" s="117"/>
      <c r="V3955" s="117"/>
      <c r="W3955" s="117"/>
      <c r="X3955" s="117"/>
      <c r="Y3955" s="117"/>
      <c r="Z3955" s="117"/>
      <c r="AA3955" s="117"/>
      <c r="AB3955" s="117"/>
      <c r="AC3955" s="117"/>
      <c r="AD3955" s="117"/>
      <c r="AE3955" s="117"/>
      <c r="AF3955" s="5"/>
    </row>
    <row r="3956" ht="14.25" customHeight="1">
      <c r="A3956" s="5"/>
      <c r="B3956" s="5"/>
      <c r="C3956" s="5"/>
      <c r="D3956" s="5"/>
      <c r="E3956" s="62"/>
      <c r="F3956" s="62"/>
      <c r="G3956" s="62"/>
      <c r="H3956" s="130"/>
      <c r="I3956" s="117"/>
      <c r="J3956" s="117"/>
      <c r="K3956" s="117"/>
      <c r="L3956" s="117"/>
      <c r="M3956" s="117"/>
      <c r="N3956" s="117"/>
      <c r="O3956" s="117"/>
      <c r="P3956" s="117"/>
      <c r="Q3956" s="117"/>
      <c r="R3956" s="117"/>
      <c r="S3956" s="117"/>
      <c r="T3956" s="117"/>
      <c r="U3956" s="117"/>
      <c r="V3956" s="117"/>
      <c r="W3956" s="117"/>
      <c r="X3956" s="117"/>
      <c r="Y3956" s="117"/>
      <c r="Z3956" s="117"/>
      <c r="AA3956" s="117"/>
      <c r="AB3956" s="117"/>
      <c r="AC3956" s="117"/>
      <c r="AD3956" s="117"/>
      <c r="AE3956" s="117"/>
      <c r="AF3956" s="5"/>
    </row>
    <row r="3957" ht="14.25" customHeight="1">
      <c r="A3957" s="5"/>
      <c r="B3957" s="5"/>
      <c r="C3957" s="5"/>
      <c r="D3957" s="5"/>
      <c r="E3957" s="62"/>
      <c r="F3957" s="62"/>
      <c r="G3957" s="62"/>
      <c r="H3957" s="130"/>
      <c r="I3957" s="117"/>
      <c r="J3957" s="117"/>
      <c r="K3957" s="117"/>
      <c r="L3957" s="117"/>
      <c r="M3957" s="117"/>
      <c r="N3957" s="117"/>
      <c r="O3957" s="117"/>
      <c r="P3957" s="117"/>
      <c r="Q3957" s="117"/>
      <c r="R3957" s="117"/>
      <c r="S3957" s="117"/>
      <c r="T3957" s="117"/>
      <c r="U3957" s="117"/>
      <c r="V3957" s="117"/>
      <c r="W3957" s="117"/>
      <c r="X3957" s="117"/>
      <c r="Y3957" s="117"/>
      <c r="Z3957" s="117"/>
      <c r="AA3957" s="117"/>
      <c r="AB3957" s="117"/>
      <c r="AC3957" s="117"/>
      <c r="AD3957" s="117"/>
      <c r="AE3957" s="117"/>
      <c r="AF3957" s="5"/>
    </row>
    <row r="3958" ht="14.25" customHeight="1">
      <c r="A3958" s="5"/>
      <c r="B3958" s="5"/>
      <c r="C3958" s="5"/>
      <c r="D3958" s="5"/>
      <c r="E3958" s="62"/>
      <c r="F3958" s="62"/>
      <c r="G3958" s="62"/>
      <c r="H3958" s="130"/>
      <c r="I3958" s="117"/>
      <c r="J3958" s="117"/>
      <c r="K3958" s="117"/>
      <c r="L3958" s="117"/>
      <c r="M3958" s="117"/>
      <c r="N3958" s="117"/>
      <c r="O3958" s="117"/>
      <c r="P3958" s="117"/>
      <c r="Q3958" s="117"/>
      <c r="R3958" s="117"/>
      <c r="S3958" s="117"/>
      <c r="T3958" s="117"/>
      <c r="U3958" s="117"/>
      <c r="V3958" s="117"/>
      <c r="W3958" s="117"/>
      <c r="X3958" s="117"/>
      <c r="Y3958" s="117"/>
      <c r="Z3958" s="117"/>
      <c r="AA3958" s="117"/>
      <c r="AB3958" s="117"/>
      <c r="AC3958" s="117"/>
      <c r="AD3958" s="117"/>
      <c r="AE3958" s="117"/>
      <c r="AF3958" s="5"/>
    </row>
    <row r="3959" ht="14.25" customHeight="1">
      <c r="A3959" s="5"/>
      <c r="B3959" s="5"/>
      <c r="C3959" s="5"/>
      <c r="D3959" s="5"/>
      <c r="E3959" s="62"/>
      <c r="F3959" s="62"/>
      <c r="G3959" s="62"/>
      <c r="H3959" s="130"/>
      <c r="I3959" s="117"/>
      <c r="J3959" s="117"/>
      <c r="K3959" s="117"/>
      <c r="L3959" s="117"/>
      <c r="M3959" s="117"/>
      <c r="N3959" s="117"/>
      <c r="O3959" s="117"/>
      <c r="P3959" s="117"/>
      <c r="Q3959" s="117"/>
      <c r="R3959" s="117"/>
      <c r="S3959" s="117"/>
      <c r="T3959" s="117"/>
      <c r="U3959" s="117"/>
      <c r="V3959" s="117"/>
      <c r="W3959" s="117"/>
      <c r="X3959" s="117"/>
      <c r="Y3959" s="117"/>
      <c r="Z3959" s="117"/>
      <c r="AA3959" s="117"/>
      <c r="AB3959" s="117"/>
      <c r="AC3959" s="117"/>
      <c r="AD3959" s="117"/>
      <c r="AE3959" s="117"/>
      <c r="AF3959" s="5"/>
    </row>
    <row r="3960" ht="14.25" customHeight="1">
      <c r="A3960" s="5"/>
      <c r="B3960" s="5"/>
      <c r="C3960" s="5"/>
      <c r="D3960" s="5"/>
      <c r="E3960" s="62"/>
      <c r="F3960" s="62"/>
      <c r="G3960" s="62"/>
      <c r="H3960" s="130"/>
      <c r="I3960" s="117"/>
      <c r="J3960" s="117"/>
      <c r="K3960" s="117"/>
      <c r="L3960" s="117"/>
      <c r="M3960" s="117"/>
      <c r="N3960" s="117"/>
      <c r="O3960" s="117"/>
      <c r="P3960" s="117"/>
      <c r="Q3960" s="117"/>
      <c r="R3960" s="117"/>
      <c r="S3960" s="117"/>
      <c r="T3960" s="117"/>
      <c r="U3960" s="117"/>
      <c r="V3960" s="117"/>
      <c r="W3960" s="117"/>
      <c r="X3960" s="117"/>
      <c r="Y3960" s="117"/>
      <c r="Z3960" s="117"/>
      <c r="AA3960" s="117"/>
      <c r="AB3960" s="117"/>
      <c r="AC3960" s="117"/>
      <c r="AD3960" s="117"/>
      <c r="AE3960" s="117"/>
      <c r="AF3960" s="5"/>
    </row>
    <row r="3961" ht="14.25" customHeight="1">
      <c r="A3961" s="5"/>
      <c r="B3961" s="5"/>
      <c r="C3961" s="5"/>
      <c r="D3961" s="5"/>
      <c r="E3961" s="62"/>
      <c r="F3961" s="62"/>
      <c r="G3961" s="62"/>
      <c r="H3961" s="130"/>
      <c r="I3961" s="117"/>
      <c r="J3961" s="117"/>
      <c r="K3961" s="117"/>
      <c r="L3961" s="117"/>
      <c r="M3961" s="117"/>
      <c r="N3961" s="117"/>
      <c r="O3961" s="117"/>
      <c r="P3961" s="117"/>
      <c r="Q3961" s="117"/>
      <c r="R3961" s="117"/>
      <c r="S3961" s="117"/>
      <c r="T3961" s="117"/>
      <c r="U3961" s="117"/>
      <c r="V3961" s="117"/>
      <c r="W3961" s="117"/>
      <c r="X3961" s="117"/>
      <c r="Y3961" s="117"/>
      <c r="Z3961" s="117"/>
      <c r="AA3961" s="117"/>
      <c r="AB3961" s="117"/>
      <c r="AC3961" s="117"/>
      <c r="AD3961" s="117"/>
      <c r="AE3961" s="117"/>
      <c r="AF3961" s="5"/>
    </row>
    <row r="3962" ht="14.25" customHeight="1">
      <c r="A3962" s="5"/>
      <c r="B3962" s="5"/>
      <c r="C3962" s="5"/>
      <c r="D3962" s="5"/>
      <c r="E3962" s="62"/>
      <c r="F3962" s="62"/>
      <c r="G3962" s="62"/>
      <c r="H3962" s="130"/>
      <c r="I3962" s="117"/>
      <c r="J3962" s="117"/>
      <c r="K3962" s="117"/>
      <c r="L3962" s="117"/>
      <c r="M3962" s="117"/>
      <c r="N3962" s="117"/>
      <c r="O3962" s="117"/>
      <c r="P3962" s="117"/>
      <c r="Q3962" s="117"/>
      <c r="R3962" s="117"/>
      <c r="S3962" s="117"/>
      <c r="T3962" s="117"/>
      <c r="U3962" s="117"/>
      <c r="V3962" s="117"/>
      <c r="W3962" s="117"/>
      <c r="X3962" s="117"/>
      <c r="Y3962" s="117"/>
      <c r="Z3962" s="117"/>
      <c r="AA3962" s="117"/>
      <c r="AB3962" s="117"/>
      <c r="AC3962" s="117"/>
      <c r="AD3962" s="117"/>
      <c r="AE3962" s="117"/>
      <c r="AF3962" s="5"/>
    </row>
    <row r="3963" ht="14.25" customHeight="1">
      <c r="A3963" s="5"/>
      <c r="B3963" s="5"/>
      <c r="C3963" s="5"/>
      <c r="D3963" s="5"/>
      <c r="E3963" s="62"/>
      <c r="F3963" s="62"/>
      <c r="G3963" s="62"/>
      <c r="H3963" s="130"/>
      <c r="I3963" s="117"/>
      <c r="J3963" s="117"/>
      <c r="K3963" s="117"/>
      <c r="L3963" s="117"/>
      <c r="M3963" s="117"/>
      <c r="N3963" s="117"/>
      <c r="O3963" s="117"/>
      <c r="P3963" s="117"/>
      <c r="Q3963" s="117"/>
      <c r="R3963" s="117"/>
      <c r="S3963" s="117"/>
      <c r="T3963" s="117"/>
      <c r="U3963" s="117"/>
      <c r="V3963" s="117"/>
      <c r="W3963" s="117"/>
      <c r="X3963" s="117"/>
      <c r="Y3963" s="117"/>
      <c r="Z3963" s="117"/>
      <c r="AA3963" s="117"/>
      <c r="AB3963" s="117"/>
      <c r="AC3963" s="117"/>
      <c r="AD3963" s="117"/>
      <c r="AE3963" s="117"/>
      <c r="AF3963" s="5"/>
    </row>
    <row r="3964" ht="14.25" customHeight="1">
      <c r="A3964" s="5"/>
      <c r="B3964" s="5"/>
      <c r="C3964" s="5"/>
      <c r="D3964" s="5"/>
      <c r="E3964" s="62"/>
      <c r="F3964" s="62"/>
      <c r="G3964" s="62"/>
      <c r="H3964" s="130"/>
      <c r="I3964" s="117"/>
      <c r="J3964" s="117"/>
      <c r="K3964" s="117"/>
      <c r="L3964" s="117"/>
      <c r="M3964" s="117"/>
      <c r="N3964" s="117"/>
      <c r="O3964" s="117"/>
      <c r="P3964" s="117"/>
      <c r="Q3964" s="117"/>
      <c r="R3964" s="117"/>
      <c r="S3964" s="117"/>
      <c r="T3964" s="117"/>
      <c r="U3964" s="117"/>
      <c r="V3964" s="117"/>
      <c r="W3964" s="117"/>
      <c r="X3964" s="117"/>
      <c r="Y3964" s="117"/>
      <c r="Z3964" s="117"/>
      <c r="AA3964" s="117"/>
      <c r="AB3964" s="117"/>
      <c r="AC3964" s="117"/>
      <c r="AD3964" s="117"/>
      <c r="AE3964" s="117"/>
      <c r="AF3964" s="5"/>
    </row>
    <row r="3965" ht="14.25" customHeight="1">
      <c r="A3965" s="5"/>
      <c r="B3965" s="5"/>
      <c r="C3965" s="5"/>
      <c r="D3965" s="5"/>
      <c r="E3965" s="62"/>
      <c r="F3965" s="62"/>
      <c r="G3965" s="62"/>
      <c r="H3965" s="130"/>
      <c r="I3965" s="117"/>
      <c r="J3965" s="117"/>
      <c r="K3965" s="117"/>
      <c r="L3965" s="117"/>
      <c r="M3965" s="117"/>
      <c r="N3965" s="117"/>
      <c r="O3965" s="117"/>
      <c r="P3965" s="117"/>
      <c r="Q3965" s="117"/>
      <c r="R3965" s="117"/>
      <c r="S3965" s="117"/>
      <c r="T3965" s="117"/>
      <c r="U3965" s="117"/>
      <c r="V3965" s="117"/>
      <c r="W3965" s="117"/>
      <c r="X3965" s="117"/>
      <c r="Y3965" s="117"/>
      <c r="Z3965" s="117"/>
      <c r="AA3965" s="117"/>
      <c r="AB3965" s="117"/>
      <c r="AC3965" s="117"/>
      <c r="AD3965" s="117"/>
      <c r="AE3965" s="117"/>
      <c r="AF3965" s="5"/>
    </row>
    <row r="3966" ht="14.25" customHeight="1">
      <c r="A3966" s="5"/>
      <c r="B3966" s="5"/>
      <c r="C3966" s="5"/>
      <c r="D3966" s="5"/>
      <c r="E3966" s="62"/>
      <c r="F3966" s="62"/>
      <c r="G3966" s="62"/>
      <c r="H3966" s="130"/>
      <c r="I3966" s="117"/>
      <c r="J3966" s="117"/>
      <c r="K3966" s="117"/>
      <c r="L3966" s="117"/>
      <c r="M3966" s="117"/>
      <c r="N3966" s="117"/>
      <c r="O3966" s="117"/>
      <c r="P3966" s="117"/>
      <c r="Q3966" s="117"/>
      <c r="R3966" s="117"/>
      <c r="S3966" s="117"/>
      <c r="T3966" s="117"/>
      <c r="U3966" s="117"/>
      <c r="V3966" s="117"/>
      <c r="W3966" s="117"/>
      <c r="X3966" s="117"/>
      <c r="Y3966" s="117"/>
      <c r="Z3966" s="117"/>
      <c r="AA3966" s="117"/>
      <c r="AB3966" s="117"/>
      <c r="AC3966" s="117"/>
      <c r="AD3966" s="117"/>
      <c r="AE3966" s="117"/>
      <c r="AF3966" s="5"/>
    </row>
    <row r="3967" ht="14.25" customHeight="1">
      <c r="A3967" s="5"/>
      <c r="B3967" s="5"/>
      <c r="C3967" s="5"/>
      <c r="D3967" s="5"/>
      <c r="E3967" s="62"/>
      <c r="F3967" s="62"/>
      <c r="G3967" s="62"/>
      <c r="H3967" s="130"/>
      <c r="I3967" s="117"/>
      <c r="J3967" s="117"/>
      <c r="K3967" s="117"/>
      <c r="L3967" s="117"/>
      <c r="M3967" s="117"/>
      <c r="N3967" s="117"/>
      <c r="O3967" s="117"/>
      <c r="P3967" s="117"/>
      <c r="Q3967" s="117"/>
      <c r="R3967" s="117"/>
      <c r="S3967" s="117"/>
      <c r="T3967" s="117"/>
      <c r="U3967" s="117"/>
      <c r="V3967" s="117"/>
      <c r="W3967" s="117"/>
      <c r="X3967" s="117"/>
      <c r="Y3967" s="117"/>
      <c r="Z3967" s="117"/>
      <c r="AA3967" s="117"/>
      <c r="AB3967" s="117"/>
      <c r="AC3967" s="117"/>
      <c r="AD3967" s="117"/>
      <c r="AE3967" s="117"/>
      <c r="AF3967" s="5"/>
    </row>
    <row r="3968" ht="14.25" customHeight="1">
      <c r="A3968" s="5"/>
      <c r="B3968" s="5"/>
      <c r="C3968" s="5"/>
      <c r="D3968" s="5"/>
      <c r="E3968" s="62"/>
      <c r="F3968" s="62"/>
      <c r="G3968" s="62"/>
      <c r="H3968" s="130"/>
      <c r="I3968" s="117"/>
      <c r="J3968" s="117"/>
      <c r="K3968" s="117"/>
      <c r="L3968" s="117"/>
      <c r="M3968" s="117"/>
      <c r="N3968" s="117"/>
      <c r="O3968" s="117"/>
      <c r="P3968" s="117"/>
      <c r="Q3968" s="117"/>
      <c r="R3968" s="117"/>
      <c r="S3968" s="117"/>
      <c r="T3968" s="117"/>
      <c r="U3968" s="117"/>
      <c r="V3968" s="117"/>
      <c r="W3968" s="117"/>
      <c r="X3968" s="117"/>
      <c r="Y3968" s="117"/>
      <c r="Z3968" s="117"/>
      <c r="AA3968" s="117"/>
      <c r="AB3968" s="117"/>
      <c r="AC3968" s="117"/>
      <c r="AD3968" s="117"/>
      <c r="AE3968" s="117"/>
      <c r="AF3968" s="5"/>
    </row>
    <row r="3969" ht="14.25" customHeight="1">
      <c r="A3969" s="5"/>
      <c r="B3969" s="5"/>
      <c r="C3969" s="5"/>
      <c r="D3969" s="5"/>
      <c r="E3969" s="62"/>
      <c r="F3969" s="62"/>
      <c r="G3969" s="62"/>
      <c r="H3969" s="130"/>
      <c r="I3969" s="117"/>
      <c r="J3969" s="117"/>
      <c r="K3969" s="117"/>
      <c r="L3969" s="117"/>
      <c r="M3969" s="117"/>
      <c r="N3969" s="117"/>
      <c r="O3969" s="117"/>
      <c r="P3969" s="117"/>
      <c r="Q3969" s="117"/>
      <c r="R3969" s="117"/>
      <c r="S3969" s="117"/>
      <c r="T3969" s="117"/>
      <c r="U3969" s="117"/>
      <c r="V3969" s="117"/>
      <c r="W3969" s="117"/>
      <c r="X3969" s="117"/>
      <c r="Y3969" s="117"/>
      <c r="Z3969" s="117"/>
      <c r="AA3969" s="117"/>
      <c r="AB3969" s="117"/>
      <c r="AC3969" s="117"/>
      <c r="AD3969" s="117"/>
      <c r="AE3969" s="117"/>
      <c r="AF3969" s="5"/>
    </row>
    <row r="3970" ht="14.25" customHeight="1">
      <c r="A3970" s="5"/>
      <c r="B3970" s="5"/>
      <c r="C3970" s="5"/>
      <c r="D3970" s="5"/>
      <c r="E3970" s="62"/>
      <c r="F3970" s="62"/>
      <c r="G3970" s="62"/>
      <c r="H3970" s="130"/>
      <c r="I3970" s="117"/>
      <c r="J3970" s="117"/>
      <c r="K3970" s="117"/>
      <c r="L3970" s="117"/>
      <c r="M3970" s="117"/>
      <c r="N3970" s="117"/>
      <c r="O3970" s="117"/>
      <c r="P3970" s="117"/>
      <c r="Q3970" s="117"/>
      <c r="R3970" s="117"/>
      <c r="S3970" s="117"/>
      <c r="T3970" s="117"/>
      <c r="U3970" s="117"/>
      <c r="V3970" s="117"/>
      <c r="W3970" s="117"/>
      <c r="X3970" s="117"/>
      <c r="Y3970" s="117"/>
      <c r="Z3970" s="117"/>
      <c r="AA3970" s="117"/>
      <c r="AB3970" s="117"/>
      <c r="AC3970" s="117"/>
      <c r="AD3970" s="117"/>
      <c r="AE3970" s="117"/>
      <c r="AF3970" s="5"/>
    </row>
    <row r="3971" ht="14.25" customHeight="1">
      <c r="A3971" s="5"/>
      <c r="B3971" s="5"/>
      <c r="C3971" s="5"/>
      <c r="D3971" s="5"/>
      <c r="E3971" s="62"/>
      <c r="F3971" s="62"/>
      <c r="G3971" s="62"/>
      <c r="H3971" s="130"/>
      <c r="I3971" s="117"/>
      <c r="J3971" s="117"/>
      <c r="K3971" s="117"/>
      <c r="L3971" s="117"/>
      <c r="M3971" s="117"/>
      <c r="N3971" s="117"/>
      <c r="O3971" s="117"/>
      <c r="P3971" s="117"/>
      <c r="Q3971" s="117"/>
      <c r="R3971" s="117"/>
      <c r="S3971" s="117"/>
      <c r="T3971" s="117"/>
      <c r="U3971" s="117"/>
      <c r="V3971" s="117"/>
      <c r="W3971" s="117"/>
      <c r="X3971" s="117"/>
      <c r="Y3971" s="117"/>
      <c r="Z3971" s="117"/>
      <c r="AA3971" s="117"/>
      <c r="AB3971" s="117"/>
      <c r="AC3971" s="117"/>
      <c r="AD3971" s="117"/>
      <c r="AE3971" s="117"/>
      <c r="AF3971" s="5"/>
    </row>
    <row r="3972" ht="14.25" customHeight="1">
      <c r="A3972" s="5"/>
      <c r="B3972" s="5"/>
      <c r="C3972" s="5"/>
      <c r="D3972" s="5"/>
      <c r="E3972" s="62"/>
      <c r="F3972" s="62"/>
      <c r="G3972" s="62"/>
      <c r="H3972" s="130"/>
      <c r="I3972" s="117"/>
      <c r="J3972" s="117"/>
      <c r="K3972" s="117"/>
      <c r="L3972" s="117"/>
      <c r="M3972" s="117"/>
      <c r="N3972" s="117"/>
      <c r="O3972" s="117"/>
      <c r="P3972" s="117"/>
      <c r="Q3972" s="117"/>
      <c r="R3972" s="117"/>
      <c r="S3972" s="117"/>
      <c r="T3972" s="117"/>
      <c r="U3972" s="117"/>
      <c r="V3972" s="117"/>
      <c r="W3972" s="117"/>
      <c r="X3972" s="117"/>
      <c r="Y3972" s="117"/>
      <c r="Z3972" s="117"/>
      <c r="AA3972" s="117"/>
      <c r="AB3972" s="117"/>
      <c r="AC3972" s="117"/>
      <c r="AD3972" s="117"/>
      <c r="AE3972" s="117"/>
      <c r="AF3972" s="5"/>
    </row>
    <row r="3973" ht="14.25" customHeight="1">
      <c r="A3973" s="5"/>
      <c r="B3973" s="5"/>
      <c r="C3973" s="5"/>
      <c r="D3973" s="5"/>
      <c r="E3973" s="62"/>
      <c r="F3973" s="62"/>
      <c r="G3973" s="62"/>
      <c r="H3973" s="130"/>
      <c r="I3973" s="117"/>
      <c r="J3973" s="117"/>
      <c r="K3973" s="117"/>
      <c r="L3973" s="117"/>
      <c r="M3973" s="117"/>
      <c r="N3973" s="117"/>
      <c r="O3973" s="117"/>
      <c r="P3973" s="117"/>
      <c r="Q3973" s="117"/>
      <c r="R3973" s="117"/>
      <c r="S3973" s="117"/>
      <c r="T3973" s="117"/>
      <c r="U3973" s="117"/>
      <c r="V3973" s="117"/>
      <c r="W3973" s="117"/>
      <c r="X3973" s="117"/>
      <c r="Y3973" s="117"/>
      <c r="Z3973" s="117"/>
      <c r="AA3973" s="117"/>
      <c r="AB3973" s="117"/>
      <c r="AC3973" s="117"/>
      <c r="AD3973" s="117"/>
      <c r="AE3973" s="117"/>
      <c r="AF3973" s="5"/>
    </row>
    <row r="3974" ht="14.25" customHeight="1">
      <c r="A3974" s="5"/>
      <c r="B3974" s="5"/>
      <c r="C3974" s="5"/>
      <c r="D3974" s="5"/>
      <c r="E3974" s="62"/>
      <c r="F3974" s="62"/>
      <c r="G3974" s="62"/>
      <c r="H3974" s="130"/>
      <c r="I3974" s="117"/>
      <c r="J3974" s="117"/>
      <c r="K3974" s="117"/>
      <c r="L3974" s="117"/>
      <c r="M3974" s="117"/>
      <c r="N3974" s="117"/>
      <c r="O3974" s="117"/>
      <c r="P3974" s="117"/>
      <c r="Q3974" s="117"/>
      <c r="R3974" s="117"/>
      <c r="S3974" s="117"/>
      <c r="T3974" s="117"/>
      <c r="U3974" s="117"/>
      <c r="V3974" s="117"/>
      <c r="W3974" s="117"/>
      <c r="X3974" s="117"/>
      <c r="Y3974" s="117"/>
      <c r="Z3974" s="117"/>
      <c r="AA3974" s="117"/>
      <c r="AB3974" s="117"/>
      <c r="AC3974" s="117"/>
      <c r="AD3974" s="117"/>
      <c r="AE3974" s="117"/>
      <c r="AF3974" s="5"/>
    </row>
    <row r="3975" ht="14.25" customHeight="1">
      <c r="A3975" s="5"/>
      <c r="B3975" s="5"/>
      <c r="C3975" s="5"/>
      <c r="D3975" s="5"/>
      <c r="E3975" s="62"/>
      <c r="F3975" s="62"/>
      <c r="G3975" s="62"/>
      <c r="H3975" s="130"/>
      <c r="I3975" s="117"/>
      <c r="J3975" s="117"/>
      <c r="K3975" s="117"/>
      <c r="L3975" s="117"/>
      <c r="M3975" s="117"/>
      <c r="N3975" s="117"/>
      <c r="O3975" s="117"/>
      <c r="P3975" s="117"/>
      <c r="Q3975" s="117"/>
      <c r="R3975" s="117"/>
      <c r="S3975" s="117"/>
      <c r="T3975" s="117"/>
      <c r="U3975" s="117"/>
      <c r="V3975" s="117"/>
      <c r="W3975" s="117"/>
      <c r="X3975" s="117"/>
      <c r="Y3975" s="117"/>
      <c r="Z3975" s="117"/>
      <c r="AA3975" s="117"/>
      <c r="AB3975" s="117"/>
      <c r="AC3975" s="117"/>
      <c r="AD3975" s="117"/>
      <c r="AE3975" s="117"/>
      <c r="AF3975" s="5"/>
    </row>
    <row r="3976" ht="14.25" customHeight="1">
      <c r="A3976" s="5"/>
      <c r="B3976" s="5"/>
      <c r="C3976" s="5"/>
      <c r="D3976" s="5"/>
      <c r="E3976" s="62"/>
      <c r="F3976" s="62"/>
      <c r="G3976" s="62"/>
      <c r="H3976" s="130"/>
      <c r="I3976" s="117"/>
      <c r="J3976" s="117"/>
      <c r="K3976" s="117"/>
      <c r="L3976" s="117"/>
      <c r="M3976" s="117"/>
      <c r="N3976" s="117"/>
      <c r="O3976" s="117"/>
      <c r="P3976" s="117"/>
      <c r="Q3976" s="117"/>
      <c r="R3976" s="117"/>
      <c r="S3976" s="117"/>
      <c r="T3976" s="117"/>
      <c r="U3976" s="117"/>
      <c r="V3976" s="117"/>
      <c r="W3976" s="117"/>
      <c r="X3976" s="117"/>
      <c r="Y3976" s="117"/>
      <c r="Z3976" s="117"/>
      <c r="AA3976" s="117"/>
      <c r="AB3976" s="117"/>
      <c r="AC3976" s="117"/>
      <c r="AD3976" s="117"/>
      <c r="AE3976" s="117"/>
      <c r="AF3976" s="5"/>
    </row>
    <row r="3977" ht="14.25" customHeight="1">
      <c r="A3977" s="5"/>
      <c r="B3977" s="5"/>
      <c r="C3977" s="5"/>
      <c r="D3977" s="5"/>
      <c r="E3977" s="62"/>
      <c r="F3977" s="62"/>
      <c r="G3977" s="62"/>
      <c r="H3977" s="130"/>
      <c r="I3977" s="117"/>
      <c r="J3977" s="117"/>
      <c r="K3977" s="117"/>
      <c r="L3977" s="117"/>
      <c r="M3977" s="117"/>
      <c r="N3977" s="117"/>
      <c r="O3977" s="117"/>
      <c r="P3977" s="117"/>
      <c r="Q3977" s="117"/>
      <c r="R3977" s="117"/>
      <c r="S3977" s="117"/>
      <c r="T3977" s="117"/>
      <c r="U3977" s="117"/>
      <c r="V3977" s="117"/>
      <c r="W3977" s="117"/>
      <c r="X3977" s="117"/>
      <c r="Y3977" s="117"/>
      <c r="Z3977" s="117"/>
      <c r="AA3977" s="117"/>
      <c r="AB3977" s="117"/>
      <c r="AC3977" s="117"/>
      <c r="AD3977" s="117"/>
      <c r="AE3977" s="117"/>
      <c r="AF3977" s="5"/>
    </row>
    <row r="3978" ht="14.25" customHeight="1">
      <c r="A3978" s="5"/>
      <c r="B3978" s="5"/>
      <c r="C3978" s="5"/>
      <c r="D3978" s="5"/>
      <c r="E3978" s="62"/>
      <c r="F3978" s="62"/>
      <c r="G3978" s="62"/>
      <c r="H3978" s="130"/>
      <c r="I3978" s="117"/>
      <c r="J3978" s="117"/>
      <c r="K3978" s="117"/>
      <c r="L3978" s="117"/>
      <c r="M3978" s="117"/>
      <c r="N3978" s="117"/>
      <c r="O3978" s="117"/>
      <c r="P3978" s="117"/>
      <c r="Q3978" s="117"/>
      <c r="R3978" s="117"/>
      <c r="S3978" s="117"/>
      <c r="T3978" s="117"/>
      <c r="U3978" s="117"/>
      <c r="V3978" s="117"/>
      <c r="W3978" s="117"/>
      <c r="X3978" s="117"/>
      <c r="Y3978" s="117"/>
      <c r="Z3978" s="117"/>
      <c r="AA3978" s="117"/>
      <c r="AB3978" s="117"/>
      <c r="AC3978" s="117"/>
      <c r="AD3978" s="117"/>
      <c r="AE3978" s="117"/>
      <c r="AF3978" s="5"/>
    </row>
    <row r="3979" ht="14.25" customHeight="1">
      <c r="A3979" s="5"/>
      <c r="B3979" s="5"/>
      <c r="C3979" s="5"/>
      <c r="D3979" s="5"/>
      <c r="E3979" s="62"/>
      <c r="F3979" s="62"/>
      <c r="G3979" s="62"/>
      <c r="H3979" s="130"/>
      <c r="I3979" s="117"/>
      <c r="J3979" s="117"/>
      <c r="K3979" s="117"/>
      <c r="L3979" s="117"/>
      <c r="M3979" s="117"/>
      <c r="N3979" s="117"/>
      <c r="O3979" s="117"/>
      <c r="P3979" s="117"/>
      <c r="Q3979" s="117"/>
      <c r="R3979" s="117"/>
      <c r="S3979" s="117"/>
      <c r="T3979" s="117"/>
      <c r="U3979" s="117"/>
      <c r="V3979" s="117"/>
      <c r="W3979" s="117"/>
      <c r="X3979" s="117"/>
      <c r="Y3979" s="117"/>
      <c r="Z3979" s="117"/>
      <c r="AA3979" s="117"/>
      <c r="AB3979" s="117"/>
      <c r="AC3979" s="117"/>
      <c r="AD3979" s="117"/>
      <c r="AE3979" s="117"/>
      <c r="AF3979" s="5"/>
    </row>
    <row r="3980" ht="14.25" customHeight="1">
      <c r="A3980" s="5"/>
      <c r="B3980" s="5"/>
      <c r="C3980" s="5"/>
      <c r="D3980" s="5"/>
      <c r="E3980" s="62"/>
      <c r="F3980" s="62"/>
      <c r="G3980" s="62"/>
      <c r="H3980" s="130"/>
      <c r="I3980" s="117"/>
      <c r="J3980" s="117"/>
      <c r="K3980" s="117"/>
      <c r="L3980" s="117"/>
      <c r="M3980" s="117"/>
      <c r="N3980" s="117"/>
      <c r="O3980" s="117"/>
      <c r="P3980" s="117"/>
      <c r="Q3980" s="117"/>
      <c r="R3980" s="117"/>
      <c r="S3980" s="117"/>
      <c r="T3980" s="117"/>
      <c r="U3980" s="117"/>
      <c r="V3980" s="117"/>
      <c r="W3980" s="117"/>
      <c r="X3980" s="117"/>
      <c r="Y3980" s="117"/>
      <c r="Z3980" s="117"/>
      <c r="AA3980" s="117"/>
      <c r="AB3980" s="117"/>
      <c r="AC3980" s="117"/>
      <c r="AD3980" s="117"/>
      <c r="AE3980" s="117"/>
      <c r="AF3980" s="5"/>
    </row>
    <row r="3981" ht="14.25" customHeight="1">
      <c r="A3981" s="5"/>
      <c r="B3981" s="5"/>
      <c r="C3981" s="5"/>
      <c r="D3981" s="5"/>
      <c r="E3981" s="62"/>
      <c r="F3981" s="62"/>
      <c r="G3981" s="62"/>
      <c r="H3981" s="130"/>
      <c r="I3981" s="117"/>
      <c r="J3981" s="117"/>
      <c r="K3981" s="117"/>
      <c r="L3981" s="117"/>
      <c r="M3981" s="117"/>
      <c r="N3981" s="117"/>
      <c r="O3981" s="117"/>
      <c r="P3981" s="117"/>
      <c r="Q3981" s="117"/>
      <c r="R3981" s="117"/>
      <c r="S3981" s="117"/>
      <c r="T3981" s="117"/>
      <c r="U3981" s="117"/>
      <c r="V3981" s="117"/>
      <c r="W3981" s="117"/>
      <c r="X3981" s="117"/>
      <c r="Y3981" s="117"/>
      <c r="Z3981" s="117"/>
      <c r="AA3981" s="117"/>
      <c r="AB3981" s="117"/>
      <c r="AC3981" s="117"/>
      <c r="AD3981" s="117"/>
      <c r="AE3981" s="117"/>
      <c r="AF3981" s="5"/>
    </row>
    <row r="3982" ht="14.25" customHeight="1">
      <c r="A3982" s="5"/>
      <c r="B3982" s="5"/>
      <c r="C3982" s="5"/>
      <c r="D3982" s="5"/>
      <c r="E3982" s="62"/>
      <c r="F3982" s="62"/>
      <c r="G3982" s="62"/>
      <c r="H3982" s="130"/>
      <c r="I3982" s="117"/>
      <c r="J3982" s="117"/>
      <c r="K3982" s="117"/>
      <c r="L3982" s="117"/>
      <c r="M3982" s="117"/>
      <c r="N3982" s="117"/>
      <c r="O3982" s="117"/>
      <c r="P3982" s="117"/>
      <c r="Q3982" s="117"/>
      <c r="R3982" s="117"/>
      <c r="S3982" s="117"/>
      <c r="T3982" s="117"/>
      <c r="U3982" s="117"/>
      <c r="V3982" s="117"/>
      <c r="W3982" s="117"/>
      <c r="X3982" s="117"/>
      <c r="Y3982" s="117"/>
      <c r="Z3982" s="117"/>
      <c r="AA3982" s="117"/>
      <c r="AB3982" s="117"/>
      <c r="AC3982" s="117"/>
      <c r="AD3982" s="117"/>
      <c r="AE3982" s="117"/>
      <c r="AF3982" s="5"/>
    </row>
    <row r="3983" ht="14.25" customHeight="1">
      <c r="A3983" s="5"/>
      <c r="B3983" s="5"/>
      <c r="C3983" s="5"/>
      <c r="D3983" s="5"/>
      <c r="E3983" s="62"/>
      <c r="F3983" s="62"/>
      <c r="G3983" s="62"/>
      <c r="H3983" s="130"/>
      <c r="I3983" s="117"/>
      <c r="J3983" s="117"/>
      <c r="K3983" s="117"/>
      <c r="L3983" s="117"/>
      <c r="M3983" s="117"/>
      <c r="N3983" s="117"/>
      <c r="O3983" s="117"/>
      <c r="P3983" s="117"/>
      <c r="Q3983" s="117"/>
      <c r="R3983" s="117"/>
      <c r="S3983" s="117"/>
      <c r="T3983" s="117"/>
      <c r="U3983" s="117"/>
      <c r="V3983" s="117"/>
      <c r="W3983" s="117"/>
      <c r="X3983" s="117"/>
      <c r="Y3983" s="117"/>
      <c r="Z3983" s="117"/>
      <c r="AA3983" s="117"/>
      <c r="AB3983" s="117"/>
      <c r="AC3983" s="117"/>
      <c r="AD3983" s="117"/>
      <c r="AE3983" s="117"/>
      <c r="AF3983" s="5"/>
    </row>
    <row r="3984" ht="14.25" customHeight="1">
      <c r="A3984" s="5"/>
      <c r="B3984" s="5"/>
      <c r="C3984" s="5"/>
      <c r="D3984" s="5"/>
      <c r="E3984" s="62"/>
      <c r="F3984" s="62"/>
      <c r="G3984" s="62"/>
      <c r="H3984" s="130"/>
      <c r="I3984" s="117"/>
      <c r="J3984" s="117"/>
      <c r="K3984" s="117"/>
      <c r="L3984" s="117"/>
      <c r="M3984" s="117"/>
      <c r="N3984" s="117"/>
      <c r="O3984" s="117"/>
      <c r="P3984" s="117"/>
      <c r="Q3984" s="117"/>
      <c r="R3984" s="117"/>
      <c r="S3984" s="117"/>
      <c r="T3984" s="117"/>
      <c r="U3984" s="117"/>
      <c r="V3984" s="117"/>
      <c r="W3984" s="117"/>
      <c r="X3984" s="117"/>
      <c r="Y3984" s="117"/>
      <c r="Z3984" s="117"/>
      <c r="AA3984" s="117"/>
      <c r="AB3984" s="117"/>
      <c r="AC3984" s="117"/>
      <c r="AD3984" s="117"/>
      <c r="AE3984" s="117"/>
      <c r="AF3984" s="5"/>
    </row>
    <row r="3985" ht="14.25" customHeight="1">
      <c r="A3985" s="5"/>
      <c r="B3985" s="5"/>
      <c r="C3985" s="5"/>
      <c r="D3985" s="5"/>
      <c r="E3985" s="62"/>
      <c r="F3985" s="62"/>
      <c r="G3985" s="62"/>
      <c r="H3985" s="130"/>
      <c r="I3985" s="117"/>
      <c r="J3985" s="117"/>
      <c r="K3985" s="117"/>
      <c r="L3985" s="117"/>
      <c r="M3985" s="117"/>
      <c r="N3985" s="117"/>
      <c r="O3985" s="117"/>
      <c r="P3985" s="117"/>
      <c r="Q3985" s="117"/>
      <c r="R3985" s="117"/>
      <c r="S3985" s="117"/>
      <c r="T3985" s="117"/>
      <c r="U3985" s="117"/>
      <c r="V3985" s="117"/>
      <c r="W3985" s="117"/>
      <c r="X3985" s="117"/>
      <c r="Y3985" s="117"/>
      <c r="Z3985" s="117"/>
      <c r="AA3985" s="117"/>
      <c r="AB3985" s="117"/>
      <c r="AC3985" s="117"/>
      <c r="AD3985" s="117"/>
      <c r="AE3985" s="117"/>
      <c r="AF3985" s="5"/>
    </row>
    <row r="3986" ht="14.25" customHeight="1">
      <c r="A3986" s="5"/>
      <c r="B3986" s="5"/>
      <c r="C3986" s="5"/>
      <c r="D3986" s="5"/>
      <c r="E3986" s="62"/>
      <c r="F3986" s="62"/>
      <c r="G3986" s="62"/>
      <c r="H3986" s="130"/>
      <c r="I3986" s="117"/>
      <c r="J3986" s="117"/>
      <c r="K3986" s="117"/>
      <c r="L3986" s="117"/>
      <c r="M3986" s="117"/>
      <c r="N3986" s="117"/>
      <c r="O3986" s="117"/>
      <c r="P3986" s="117"/>
      <c r="Q3986" s="117"/>
      <c r="R3986" s="117"/>
      <c r="S3986" s="117"/>
      <c r="T3986" s="117"/>
      <c r="U3986" s="117"/>
      <c r="V3986" s="117"/>
      <c r="W3986" s="117"/>
      <c r="X3986" s="117"/>
      <c r="Y3986" s="117"/>
      <c r="Z3986" s="117"/>
      <c r="AA3986" s="117"/>
      <c r="AB3986" s="117"/>
      <c r="AC3986" s="117"/>
      <c r="AD3986" s="117"/>
      <c r="AE3986" s="117"/>
      <c r="AF3986" s="5"/>
    </row>
    <row r="3987" ht="14.25" customHeight="1">
      <c r="A3987" s="5"/>
      <c r="B3987" s="5"/>
      <c r="C3987" s="5"/>
      <c r="D3987" s="5"/>
      <c r="E3987" s="62"/>
      <c r="F3987" s="62"/>
      <c r="G3987" s="62"/>
      <c r="H3987" s="130"/>
      <c r="I3987" s="117"/>
      <c r="J3987" s="117"/>
      <c r="K3987" s="117"/>
      <c r="L3987" s="117"/>
      <c r="M3987" s="117"/>
      <c r="N3987" s="117"/>
      <c r="O3987" s="117"/>
      <c r="P3987" s="117"/>
      <c r="Q3987" s="117"/>
      <c r="R3987" s="117"/>
      <c r="S3987" s="117"/>
      <c r="T3987" s="117"/>
      <c r="U3987" s="117"/>
      <c r="V3987" s="117"/>
      <c r="W3987" s="117"/>
      <c r="X3987" s="117"/>
      <c r="Y3987" s="117"/>
      <c r="Z3987" s="117"/>
      <c r="AA3987" s="117"/>
      <c r="AB3987" s="117"/>
      <c r="AC3987" s="117"/>
      <c r="AD3987" s="117"/>
      <c r="AE3987" s="117"/>
      <c r="AF3987" s="5"/>
    </row>
    <row r="3988" ht="14.25" customHeight="1">
      <c r="A3988" s="5"/>
      <c r="B3988" s="5"/>
      <c r="C3988" s="5"/>
      <c r="D3988" s="5"/>
      <c r="E3988" s="62"/>
      <c r="F3988" s="62"/>
      <c r="G3988" s="62"/>
      <c r="H3988" s="130"/>
      <c r="I3988" s="117"/>
      <c r="J3988" s="117"/>
      <c r="K3988" s="117"/>
      <c r="L3988" s="117"/>
      <c r="M3988" s="117"/>
      <c r="N3988" s="117"/>
      <c r="O3988" s="117"/>
      <c r="P3988" s="117"/>
      <c r="Q3988" s="117"/>
      <c r="R3988" s="117"/>
      <c r="S3988" s="117"/>
      <c r="T3988" s="117"/>
      <c r="U3988" s="117"/>
      <c r="V3988" s="117"/>
      <c r="W3988" s="117"/>
      <c r="X3988" s="117"/>
      <c r="Y3988" s="117"/>
      <c r="Z3988" s="117"/>
      <c r="AA3988" s="117"/>
      <c r="AB3988" s="117"/>
      <c r="AC3988" s="117"/>
      <c r="AD3988" s="117"/>
      <c r="AE3988" s="117"/>
      <c r="AF3988" s="5"/>
    </row>
    <row r="3989" ht="14.25" customHeight="1">
      <c r="A3989" s="5"/>
      <c r="B3989" s="5"/>
      <c r="C3989" s="5"/>
      <c r="D3989" s="5"/>
      <c r="E3989" s="62"/>
      <c r="F3989" s="62"/>
      <c r="G3989" s="62"/>
      <c r="H3989" s="130"/>
      <c r="I3989" s="117"/>
      <c r="J3989" s="117"/>
      <c r="K3989" s="117"/>
      <c r="L3989" s="117"/>
      <c r="M3989" s="117"/>
      <c r="N3989" s="117"/>
      <c r="O3989" s="117"/>
      <c r="P3989" s="117"/>
      <c r="Q3989" s="117"/>
      <c r="R3989" s="117"/>
      <c r="S3989" s="117"/>
      <c r="T3989" s="117"/>
      <c r="U3989" s="117"/>
      <c r="V3989" s="117"/>
      <c r="W3989" s="117"/>
      <c r="X3989" s="117"/>
      <c r="Y3989" s="117"/>
      <c r="Z3989" s="117"/>
      <c r="AA3989" s="117"/>
      <c r="AB3989" s="117"/>
      <c r="AC3989" s="117"/>
      <c r="AD3989" s="117"/>
      <c r="AE3989" s="117"/>
      <c r="AF3989" s="5"/>
    </row>
    <row r="3990" ht="14.25" customHeight="1">
      <c r="A3990" s="5"/>
      <c r="B3990" s="5"/>
      <c r="C3990" s="5"/>
      <c r="D3990" s="5"/>
      <c r="E3990" s="62"/>
      <c r="F3990" s="62"/>
      <c r="G3990" s="62"/>
      <c r="H3990" s="130"/>
      <c r="I3990" s="117"/>
      <c r="J3990" s="117"/>
      <c r="K3990" s="117"/>
      <c r="L3990" s="117"/>
      <c r="M3990" s="117"/>
      <c r="N3990" s="117"/>
      <c r="O3990" s="117"/>
      <c r="P3990" s="117"/>
      <c r="Q3990" s="117"/>
      <c r="R3990" s="117"/>
      <c r="S3990" s="117"/>
      <c r="T3990" s="117"/>
      <c r="U3990" s="117"/>
      <c r="V3990" s="117"/>
      <c r="W3990" s="117"/>
      <c r="X3990" s="117"/>
      <c r="Y3990" s="117"/>
      <c r="Z3990" s="117"/>
      <c r="AA3990" s="117"/>
      <c r="AB3990" s="117"/>
      <c r="AC3990" s="117"/>
      <c r="AD3990" s="117"/>
      <c r="AE3990" s="117"/>
      <c r="AF3990" s="5"/>
    </row>
    <row r="3991" ht="14.25" customHeight="1">
      <c r="A3991" s="5"/>
      <c r="B3991" s="5"/>
      <c r="C3991" s="5"/>
      <c r="D3991" s="5"/>
      <c r="E3991" s="62"/>
      <c r="F3991" s="62"/>
      <c r="G3991" s="62"/>
      <c r="H3991" s="130"/>
      <c r="I3991" s="117"/>
      <c r="J3991" s="117"/>
      <c r="K3991" s="117"/>
      <c r="L3991" s="117"/>
      <c r="M3991" s="117"/>
      <c r="N3991" s="117"/>
      <c r="O3991" s="117"/>
      <c r="P3991" s="117"/>
      <c r="Q3991" s="117"/>
      <c r="R3991" s="117"/>
      <c r="S3991" s="117"/>
      <c r="T3991" s="117"/>
      <c r="U3991" s="117"/>
      <c r="V3991" s="117"/>
      <c r="W3991" s="117"/>
      <c r="X3991" s="117"/>
      <c r="Y3991" s="117"/>
      <c r="Z3991" s="117"/>
      <c r="AA3991" s="117"/>
      <c r="AB3991" s="117"/>
      <c r="AC3991" s="117"/>
      <c r="AD3991" s="117"/>
      <c r="AE3991" s="117"/>
      <c r="AF3991" s="5"/>
    </row>
    <row r="3992" ht="14.25" customHeight="1">
      <c r="A3992" s="5"/>
      <c r="B3992" s="5"/>
      <c r="C3992" s="5"/>
      <c r="D3992" s="5"/>
      <c r="E3992" s="62"/>
      <c r="F3992" s="62"/>
      <c r="G3992" s="62"/>
      <c r="H3992" s="130"/>
      <c r="I3992" s="117"/>
      <c r="J3992" s="117"/>
      <c r="K3992" s="117"/>
      <c r="L3992" s="117"/>
      <c r="M3992" s="117"/>
      <c r="N3992" s="117"/>
      <c r="O3992" s="117"/>
      <c r="P3992" s="117"/>
      <c r="Q3992" s="117"/>
      <c r="R3992" s="117"/>
      <c r="S3992" s="117"/>
      <c r="T3992" s="117"/>
      <c r="U3992" s="117"/>
      <c r="V3992" s="117"/>
      <c r="W3992" s="117"/>
      <c r="X3992" s="117"/>
      <c r="Y3992" s="117"/>
      <c r="Z3992" s="117"/>
      <c r="AA3992" s="117"/>
      <c r="AB3992" s="117"/>
      <c r="AC3992" s="117"/>
      <c r="AD3992" s="117"/>
      <c r="AE3992" s="117"/>
      <c r="AF3992" s="5"/>
    </row>
    <row r="3993" ht="14.25" customHeight="1">
      <c r="A3993" s="5"/>
      <c r="B3993" s="5"/>
      <c r="C3993" s="5"/>
      <c r="D3993" s="5"/>
      <c r="E3993" s="62"/>
      <c r="F3993" s="62"/>
      <c r="G3993" s="62"/>
      <c r="H3993" s="130"/>
      <c r="I3993" s="117"/>
      <c r="J3993" s="117"/>
      <c r="K3993" s="117"/>
      <c r="L3993" s="117"/>
      <c r="M3993" s="117"/>
      <c r="N3993" s="117"/>
      <c r="O3993" s="117"/>
      <c r="P3993" s="117"/>
      <c r="Q3993" s="117"/>
      <c r="R3993" s="117"/>
      <c r="S3993" s="117"/>
      <c r="T3993" s="117"/>
      <c r="U3993" s="117"/>
      <c r="V3993" s="117"/>
      <c r="W3993" s="117"/>
      <c r="X3993" s="117"/>
      <c r="Y3993" s="117"/>
      <c r="Z3993" s="117"/>
      <c r="AA3993" s="117"/>
      <c r="AB3993" s="117"/>
      <c r="AC3993" s="117"/>
      <c r="AD3993" s="117"/>
      <c r="AE3993" s="117"/>
      <c r="AF3993" s="5"/>
    </row>
    <row r="3994" ht="14.25" customHeight="1">
      <c r="A3994" s="5"/>
      <c r="B3994" s="5"/>
      <c r="C3994" s="5"/>
      <c r="D3994" s="5"/>
      <c r="E3994" s="62"/>
      <c r="F3994" s="62"/>
      <c r="G3994" s="62"/>
      <c r="H3994" s="130"/>
      <c r="I3994" s="117"/>
      <c r="J3994" s="117"/>
      <c r="K3994" s="117"/>
      <c r="L3994" s="117"/>
      <c r="M3994" s="117"/>
      <c r="N3994" s="117"/>
      <c r="O3994" s="117"/>
      <c r="P3994" s="117"/>
      <c r="Q3994" s="117"/>
      <c r="R3994" s="117"/>
      <c r="S3994" s="117"/>
      <c r="T3994" s="117"/>
      <c r="U3994" s="117"/>
      <c r="V3994" s="117"/>
      <c r="W3994" s="117"/>
      <c r="X3994" s="117"/>
      <c r="Y3994" s="117"/>
      <c r="Z3994" s="117"/>
      <c r="AA3994" s="117"/>
      <c r="AB3994" s="117"/>
      <c r="AC3994" s="117"/>
      <c r="AD3994" s="117"/>
      <c r="AE3994" s="117"/>
      <c r="AF3994" s="5"/>
    </row>
    <row r="3995" ht="14.25" customHeight="1">
      <c r="A3995" s="5"/>
      <c r="B3995" s="5"/>
      <c r="C3995" s="5"/>
      <c r="D3995" s="5"/>
      <c r="E3995" s="62"/>
      <c r="F3995" s="62"/>
      <c r="G3995" s="62"/>
      <c r="H3995" s="130"/>
      <c r="I3995" s="117"/>
      <c r="J3995" s="117"/>
      <c r="K3995" s="117"/>
      <c r="L3995" s="117"/>
      <c r="M3995" s="117"/>
      <c r="N3995" s="117"/>
      <c r="O3995" s="117"/>
      <c r="P3995" s="117"/>
      <c r="Q3995" s="117"/>
      <c r="R3995" s="117"/>
      <c r="S3995" s="117"/>
      <c r="T3995" s="117"/>
      <c r="U3995" s="117"/>
      <c r="V3995" s="117"/>
      <c r="W3995" s="117"/>
      <c r="X3995" s="117"/>
      <c r="Y3995" s="117"/>
      <c r="Z3995" s="117"/>
      <c r="AA3995" s="117"/>
      <c r="AB3995" s="117"/>
      <c r="AC3995" s="117"/>
      <c r="AD3995" s="117"/>
      <c r="AE3995" s="117"/>
      <c r="AF3995" s="5"/>
    </row>
    <row r="3996" ht="14.25" customHeight="1">
      <c r="A3996" s="5"/>
      <c r="B3996" s="5"/>
      <c r="C3996" s="5"/>
      <c r="D3996" s="5"/>
      <c r="E3996" s="62"/>
      <c r="F3996" s="62"/>
      <c r="G3996" s="62"/>
      <c r="H3996" s="130"/>
      <c r="I3996" s="117"/>
      <c r="J3996" s="117"/>
      <c r="K3996" s="117"/>
      <c r="L3996" s="117"/>
      <c r="M3996" s="117"/>
      <c r="N3996" s="117"/>
      <c r="O3996" s="117"/>
      <c r="P3996" s="117"/>
      <c r="Q3996" s="117"/>
      <c r="R3996" s="117"/>
      <c r="S3996" s="117"/>
      <c r="T3996" s="117"/>
      <c r="U3996" s="117"/>
      <c r="V3996" s="117"/>
      <c r="W3996" s="117"/>
      <c r="X3996" s="117"/>
      <c r="Y3996" s="117"/>
      <c r="Z3996" s="117"/>
      <c r="AA3996" s="117"/>
      <c r="AB3996" s="117"/>
      <c r="AC3996" s="117"/>
      <c r="AD3996" s="117"/>
      <c r="AE3996" s="117"/>
      <c r="AF3996" s="5"/>
    </row>
    <row r="3997" ht="14.25" customHeight="1">
      <c r="A3997" s="5"/>
      <c r="B3997" s="5"/>
      <c r="C3997" s="5"/>
      <c r="D3997" s="5"/>
      <c r="E3997" s="62"/>
      <c r="F3997" s="62"/>
      <c r="G3997" s="62"/>
      <c r="H3997" s="130"/>
      <c r="I3997" s="117"/>
      <c r="J3997" s="117"/>
      <c r="K3997" s="117"/>
      <c r="L3997" s="117"/>
      <c r="M3997" s="117"/>
      <c r="N3997" s="117"/>
      <c r="O3997" s="117"/>
      <c r="P3997" s="117"/>
      <c r="Q3997" s="117"/>
      <c r="R3997" s="117"/>
      <c r="S3997" s="117"/>
      <c r="T3997" s="117"/>
      <c r="U3997" s="117"/>
      <c r="V3997" s="117"/>
      <c r="W3997" s="117"/>
      <c r="X3997" s="117"/>
      <c r="Y3997" s="117"/>
      <c r="Z3997" s="117"/>
      <c r="AA3997" s="117"/>
      <c r="AB3997" s="117"/>
      <c r="AC3997" s="117"/>
      <c r="AD3997" s="117"/>
      <c r="AE3997" s="117"/>
      <c r="AF3997" s="5"/>
    </row>
    <row r="3998" ht="14.25" customHeight="1">
      <c r="A3998" s="5"/>
      <c r="B3998" s="5"/>
      <c r="C3998" s="5"/>
      <c r="D3998" s="5"/>
      <c r="E3998" s="62"/>
      <c r="F3998" s="62"/>
      <c r="G3998" s="62"/>
      <c r="H3998" s="130"/>
      <c r="I3998" s="117"/>
      <c r="J3998" s="117"/>
      <c r="K3998" s="117"/>
      <c r="L3998" s="117"/>
      <c r="M3998" s="117"/>
      <c r="N3998" s="117"/>
      <c r="O3998" s="117"/>
      <c r="P3998" s="117"/>
      <c r="Q3998" s="117"/>
      <c r="R3998" s="117"/>
      <c r="S3998" s="117"/>
      <c r="T3998" s="117"/>
      <c r="U3998" s="117"/>
      <c r="V3998" s="117"/>
      <c r="W3998" s="117"/>
      <c r="X3998" s="117"/>
      <c r="Y3998" s="117"/>
      <c r="Z3998" s="117"/>
      <c r="AA3998" s="117"/>
      <c r="AB3998" s="117"/>
      <c r="AC3998" s="117"/>
      <c r="AD3998" s="117"/>
      <c r="AE3998" s="117"/>
      <c r="AF3998" s="5"/>
    </row>
    <row r="3999" ht="14.25" customHeight="1">
      <c r="A3999" s="5"/>
      <c r="B3999" s="5"/>
      <c r="C3999" s="5"/>
      <c r="D3999" s="5"/>
      <c r="E3999" s="62"/>
      <c r="F3999" s="62"/>
      <c r="G3999" s="62"/>
      <c r="H3999" s="130"/>
      <c r="I3999" s="117"/>
      <c r="J3999" s="117"/>
      <c r="K3999" s="117"/>
      <c r="L3999" s="117"/>
      <c r="M3999" s="117"/>
      <c r="N3999" s="117"/>
      <c r="O3999" s="117"/>
      <c r="P3999" s="117"/>
      <c r="Q3999" s="117"/>
      <c r="R3999" s="117"/>
      <c r="S3999" s="117"/>
      <c r="T3999" s="117"/>
      <c r="U3999" s="117"/>
      <c r="V3999" s="117"/>
      <c r="W3999" s="117"/>
      <c r="X3999" s="117"/>
      <c r="Y3999" s="117"/>
      <c r="Z3999" s="117"/>
      <c r="AA3999" s="117"/>
      <c r="AB3999" s="117"/>
      <c r="AC3999" s="117"/>
      <c r="AD3999" s="117"/>
      <c r="AE3999" s="117"/>
      <c r="AF3999" s="5"/>
    </row>
    <row r="4000" ht="14.25" customHeight="1">
      <c r="A4000" s="5"/>
      <c r="B4000" s="5"/>
      <c r="C4000" s="5"/>
      <c r="D4000" s="5"/>
      <c r="E4000" s="62"/>
      <c r="F4000" s="62"/>
      <c r="G4000" s="62"/>
      <c r="H4000" s="130"/>
      <c r="I4000" s="117"/>
      <c r="J4000" s="117"/>
      <c r="K4000" s="117"/>
      <c r="L4000" s="117"/>
      <c r="M4000" s="117"/>
      <c r="N4000" s="117"/>
      <c r="O4000" s="117"/>
      <c r="P4000" s="117"/>
      <c r="Q4000" s="117"/>
      <c r="R4000" s="117"/>
      <c r="S4000" s="117"/>
      <c r="T4000" s="117"/>
      <c r="U4000" s="117"/>
      <c r="V4000" s="117"/>
      <c r="W4000" s="117"/>
      <c r="X4000" s="117"/>
      <c r="Y4000" s="117"/>
      <c r="Z4000" s="117"/>
      <c r="AA4000" s="117"/>
      <c r="AB4000" s="117"/>
      <c r="AC4000" s="117"/>
      <c r="AD4000" s="117"/>
      <c r="AE4000" s="117"/>
      <c r="AF4000" s="5"/>
    </row>
    <row r="4001" ht="14.25" customHeight="1">
      <c r="A4001" s="5"/>
      <c r="B4001" s="5"/>
      <c r="C4001" s="5"/>
      <c r="D4001" s="5"/>
      <c r="E4001" s="62"/>
      <c r="F4001" s="62"/>
      <c r="G4001" s="62"/>
      <c r="H4001" s="130"/>
      <c r="I4001" s="117"/>
      <c r="J4001" s="117"/>
      <c r="K4001" s="117"/>
      <c r="L4001" s="117"/>
      <c r="M4001" s="117"/>
      <c r="N4001" s="117"/>
      <c r="O4001" s="117"/>
      <c r="P4001" s="117"/>
      <c r="Q4001" s="117"/>
      <c r="R4001" s="117"/>
      <c r="S4001" s="117"/>
      <c r="T4001" s="117"/>
      <c r="U4001" s="117"/>
      <c r="V4001" s="117"/>
      <c r="W4001" s="117"/>
      <c r="X4001" s="117"/>
      <c r="Y4001" s="117"/>
      <c r="Z4001" s="117"/>
      <c r="AA4001" s="117"/>
      <c r="AB4001" s="117"/>
      <c r="AC4001" s="117"/>
      <c r="AD4001" s="117"/>
      <c r="AE4001" s="117"/>
      <c r="AF4001" s="5"/>
    </row>
    <row r="4002" ht="14.25" customHeight="1">
      <c r="A4002" s="5"/>
      <c r="B4002" s="5"/>
      <c r="C4002" s="5"/>
      <c r="D4002" s="5"/>
      <c r="E4002" s="62"/>
      <c r="F4002" s="62"/>
      <c r="G4002" s="62"/>
      <c r="H4002" s="130"/>
      <c r="I4002" s="117"/>
      <c r="J4002" s="117"/>
      <c r="K4002" s="117"/>
      <c r="L4002" s="117"/>
      <c r="M4002" s="117"/>
      <c r="N4002" s="117"/>
      <c r="O4002" s="117"/>
      <c r="P4002" s="117"/>
      <c r="Q4002" s="117"/>
      <c r="R4002" s="117"/>
      <c r="S4002" s="117"/>
      <c r="T4002" s="117"/>
      <c r="U4002" s="117"/>
      <c r="V4002" s="117"/>
      <c r="W4002" s="117"/>
      <c r="X4002" s="117"/>
      <c r="Y4002" s="117"/>
      <c r="Z4002" s="117"/>
      <c r="AA4002" s="117"/>
      <c r="AB4002" s="117"/>
      <c r="AC4002" s="117"/>
      <c r="AD4002" s="117"/>
      <c r="AE4002" s="117"/>
      <c r="AF4002" s="5"/>
    </row>
    <row r="4003" ht="14.25" customHeight="1">
      <c r="A4003" s="5"/>
      <c r="B4003" s="5"/>
      <c r="C4003" s="5"/>
      <c r="D4003" s="5"/>
      <c r="E4003" s="62"/>
      <c r="F4003" s="62"/>
      <c r="G4003" s="62"/>
      <c r="H4003" s="130"/>
      <c r="I4003" s="117"/>
      <c r="J4003" s="117"/>
      <c r="K4003" s="117"/>
      <c r="L4003" s="117"/>
      <c r="M4003" s="117"/>
      <c r="N4003" s="117"/>
      <c r="O4003" s="117"/>
      <c r="P4003" s="117"/>
      <c r="Q4003" s="117"/>
      <c r="R4003" s="117"/>
      <c r="S4003" s="117"/>
      <c r="T4003" s="117"/>
      <c r="U4003" s="117"/>
      <c r="V4003" s="117"/>
      <c r="W4003" s="117"/>
      <c r="X4003" s="117"/>
      <c r="Y4003" s="117"/>
      <c r="Z4003" s="117"/>
      <c r="AA4003" s="117"/>
      <c r="AB4003" s="117"/>
      <c r="AC4003" s="117"/>
      <c r="AD4003" s="117"/>
      <c r="AE4003" s="117"/>
      <c r="AF4003" s="5"/>
    </row>
    <row r="4004" ht="14.25" customHeight="1">
      <c r="A4004" s="5"/>
      <c r="B4004" s="5"/>
      <c r="C4004" s="5"/>
      <c r="D4004" s="5"/>
      <c r="E4004" s="62"/>
      <c r="F4004" s="62"/>
      <c r="G4004" s="62"/>
      <c r="H4004" s="130"/>
      <c r="I4004" s="117"/>
      <c r="J4004" s="117"/>
      <c r="K4004" s="117"/>
      <c r="L4004" s="117"/>
      <c r="M4004" s="117"/>
      <c r="N4004" s="117"/>
      <c r="O4004" s="117"/>
      <c r="P4004" s="117"/>
      <c r="Q4004" s="117"/>
      <c r="R4004" s="117"/>
      <c r="S4004" s="117"/>
      <c r="T4004" s="117"/>
      <c r="U4004" s="117"/>
      <c r="V4004" s="117"/>
      <c r="W4004" s="117"/>
      <c r="X4004" s="117"/>
      <c r="Y4004" s="117"/>
      <c r="Z4004" s="117"/>
      <c r="AA4004" s="117"/>
      <c r="AB4004" s="117"/>
      <c r="AC4004" s="117"/>
      <c r="AD4004" s="117"/>
      <c r="AE4004" s="117"/>
      <c r="AF4004" s="5"/>
    </row>
    <row r="4005" ht="14.25" customHeight="1">
      <c r="A4005" s="5"/>
      <c r="B4005" s="5"/>
      <c r="C4005" s="5"/>
      <c r="D4005" s="5"/>
      <c r="E4005" s="62"/>
      <c r="F4005" s="62"/>
      <c r="G4005" s="62"/>
      <c r="H4005" s="130"/>
      <c r="I4005" s="117"/>
      <c r="J4005" s="117"/>
      <c r="K4005" s="117"/>
      <c r="L4005" s="117"/>
      <c r="M4005" s="117"/>
      <c r="N4005" s="117"/>
      <c r="O4005" s="117"/>
      <c r="P4005" s="117"/>
      <c r="Q4005" s="117"/>
      <c r="R4005" s="117"/>
      <c r="S4005" s="117"/>
      <c r="T4005" s="117"/>
      <c r="U4005" s="117"/>
      <c r="V4005" s="117"/>
      <c r="W4005" s="117"/>
      <c r="X4005" s="117"/>
      <c r="Y4005" s="117"/>
      <c r="Z4005" s="117"/>
      <c r="AA4005" s="117"/>
      <c r="AB4005" s="117"/>
      <c r="AC4005" s="117"/>
      <c r="AD4005" s="117"/>
      <c r="AE4005" s="117"/>
      <c r="AF4005" s="5"/>
    </row>
    <row r="4006" ht="14.25" customHeight="1">
      <c r="A4006" s="5"/>
      <c r="B4006" s="5"/>
      <c r="C4006" s="5"/>
      <c r="D4006" s="5"/>
      <c r="E4006" s="62"/>
      <c r="F4006" s="62"/>
      <c r="G4006" s="62"/>
      <c r="H4006" s="130"/>
      <c r="I4006" s="117"/>
      <c r="J4006" s="117"/>
      <c r="K4006" s="117"/>
      <c r="L4006" s="117"/>
      <c r="M4006" s="117"/>
      <c r="N4006" s="117"/>
      <c r="O4006" s="117"/>
      <c r="P4006" s="117"/>
      <c r="Q4006" s="117"/>
      <c r="R4006" s="117"/>
      <c r="S4006" s="117"/>
      <c r="T4006" s="117"/>
      <c r="U4006" s="117"/>
      <c r="V4006" s="117"/>
      <c r="W4006" s="117"/>
      <c r="X4006" s="117"/>
      <c r="Y4006" s="117"/>
      <c r="Z4006" s="117"/>
      <c r="AA4006" s="117"/>
      <c r="AB4006" s="117"/>
      <c r="AC4006" s="117"/>
      <c r="AD4006" s="117"/>
      <c r="AE4006" s="117"/>
      <c r="AF4006" s="5"/>
    </row>
    <row r="4007" ht="14.25" customHeight="1">
      <c r="A4007" s="5"/>
      <c r="B4007" s="5"/>
      <c r="C4007" s="5"/>
      <c r="D4007" s="5"/>
      <c r="E4007" s="62"/>
      <c r="F4007" s="62"/>
      <c r="G4007" s="62"/>
      <c r="H4007" s="130"/>
      <c r="I4007" s="117"/>
      <c r="J4007" s="117"/>
      <c r="K4007" s="117"/>
      <c r="L4007" s="117"/>
      <c r="M4007" s="117"/>
      <c r="N4007" s="117"/>
      <c r="O4007" s="117"/>
      <c r="P4007" s="117"/>
      <c r="Q4007" s="117"/>
      <c r="R4007" s="117"/>
      <c r="S4007" s="117"/>
      <c r="T4007" s="117"/>
      <c r="U4007" s="117"/>
      <c r="V4007" s="117"/>
      <c r="W4007" s="117"/>
      <c r="X4007" s="117"/>
      <c r="Y4007" s="117"/>
      <c r="Z4007" s="117"/>
      <c r="AA4007" s="117"/>
      <c r="AB4007" s="117"/>
      <c r="AC4007" s="117"/>
      <c r="AD4007" s="117"/>
      <c r="AE4007" s="117"/>
      <c r="AF4007" s="5"/>
    </row>
    <row r="4008" ht="14.25" customHeight="1">
      <c r="A4008" s="5"/>
      <c r="B4008" s="5"/>
      <c r="C4008" s="5"/>
      <c r="D4008" s="5"/>
      <c r="E4008" s="62"/>
      <c r="F4008" s="62"/>
      <c r="G4008" s="62"/>
      <c r="H4008" s="130"/>
      <c r="I4008" s="117"/>
      <c r="J4008" s="117"/>
      <c r="K4008" s="117"/>
      <c r="L4008" s="117"/>
      <c r="M4008" s="117"/>
      <c r="N4008" s="117"/>
      <c r="O4008" s="117"/>
      <c r="P4008" s="117"/>
      <c r="Q4008" s="117"/>
      <c r="R4008" s="117"/>
      <c r="S4008" s="117"/>
      <c r="T4008" s="117"/>
      <c r="U4008" s="117"/>
      <c r="V4008" s="117"/>
      <c r="W4008" s="117"/>
      <c r="X4008" s="117"/>
      <c r="Y4008" s="117"/>
      <c r="Z4008" s="117"/>
      <c r="AA4008" s="117"/>
      <c r="AB4008" s="117"/>
      <c r="AC4008" s="117"/>
      <c r="AD4008" s="117"/>
      <c r="AE4008" s="117"/>
      <c r="AF4008" s="5"/>
    </row>
    <row r="4009" ht="14.25" customHeight="1">
      <c r="A4009" s="5"/>
      <c r="B4009" s="5"/>
      <c r="C4009" s="5"/>
      <c r="D4009" s="5"/>
      <c r="E4009" s="62"/>
      <c r="F4009" s="62"/>
      <c r="G4009" s="62"/>
      <c r="H4009" s="130"/>
      <c r="I4009" s="117"/>
      <c r="J4009" s="117"/>
      <c r="K4009" s="117"/>
      <c r="L4009" s="117"/>
      <c r="M4009" s="117"/>
      <c r="N4009" s="117"/>
      <c r="O4009" s="117"/>
      <c r="P4009" s="117"/>
      <c r="Q4009" s="117"/>
      <c r="R4009" s="117"/>
      <c r="S4009" s="117"/>
      <c r="T4009" s="117"/>
      <c r="U4009" s="117"/>
      <c r="V4009" s="117"/>
      <c r="W4009" s="117"/>
      <c r="X4009" s="117"/>
      <c r="Y4009" s="117"/>
      <c r="Z4009" s="117"/>
      <c r="AA4009" s="117"/>
      <c r="AB4009" s="117"/>
      <c r="AC4009" s="117"/>
      <c r="AD4009" s="117"/>
      <c r="AE4009" s="117"/>
      <c r="AF4009" s="5"/>
    </row>
    <row r="4010" ht="14.25" customHeight="1">
      <c r="A4010" s="5"/>
      <c r="B4010" s="5"/>
      <c r="C4010" s="5"/>
      <c r="D4010" s="5"/>
      <c r="E4010" s="62"/>
      <c r="F4010" s="62"/>
      <c r="G4010" s="62"/>
      <c r="H4010" s="130"/>
      <c r="I4010" s="117"/>
      <c r="J4010" s="117"/>
      <c r="K4010" s="117"/>
      <c r="L4010" s="117"/>
      <c r="M4010" s="117"/>
      <c r="N4010" s="117"/>
      <c r="O4010" s="117"/>
      <c r="P4010" s="117"/>
      <c r="Q4010" s="117"/>
      <c r="R4010" s="117"/>
      <c r="S4010" s="117"/>
      <c r="T4010" s="117"/>
      <c r="U4010" s="117"/>
      <c r="V4010" s="117"/>
      <c r="W4010" s="117"/>
      <c r="X4010" s="117"/>
      <c r="Y4010" s="117"/>
      <c r="Z4010" s="117"/>
      <c r="AA4010" s="117"/>
      <c r="AB4010" s="117"/>
      <c r="AC4010" s="117"/>
      <c r="AD4010" s="117"/>
      <c r="AE4010" s="117"/>
      <c r="AF4010" s="5"/>
    </row>
    <row r="4011" ht="14.25" customHeight="1">
      <c r="A4011" s="5"/>
      <c r="B4011" s="5"/>
      <c r="C4011" s="5"/>
      <c r="D4011" s="5"/>
      <c r="E4011" s="62"/>
      <c r="F4011" s="62"/>
      <c r="G4011" s="62"/>
      <c r="H4011" s="130"/>
      <c r="I4011" s="117"/>
      <c r="J4011" s="117"/>
      <c r="K4011" s="117"/>
      <c r="L4011" s="117"/>
      <c r="M4011" s="117"/>
      <c r="N4011" s="117"/>
      <c r="O4011" s="117"/>
      <c r="P4011" s="117"/>
      <c r="Q4011" s="117"/>
      <c r="R4011" s="117"/>
      <c r="S4011" s="117"/>
      <c r="T4011" s="117"/>
      <c r="U4011" s="117"/>
      <c r="V4011" s="117"/>
      <c r="W4011" s="117"/>
      <c r="X4011" s="117"/>
      <c r="Y4011" s="117"/>
      <c r="Z4011" s="117"/>
      <c r="AA4011" s="117"/>
      <c r="AB4011" s="117"/>
      <c r="AC4011" s="117"/>
      <c r="AD4011" s="117"/>
      <c r="AE4011" s="117"/>
      <c r="AF4011" s="5"/>
    </row>
    <row r="4012" ht="14.25" customHeight="1">
      <c r="A4012" s="5"/>
      <c r="B4012" s="5"/>
      <c r="C4012" s="5"/>
      <c r="D4012" s="5"/>
      <c r="E4012" s="62"/>
      <c r="F4012" s="62"/>
      <c r="G4012" s="62"/>
      <c r="H4012" s="130"/>
      <c r="I4012" s="117"/>
      <c r="J4012" s="117"/>
      <c r="K4012" s="117"/>
      <c r="L4012" s="117"/>
      <c r="M4012" s="117"/>
      <c r="N4012" s="117"/>
      <c r="O4012" s="117"/>
      <c r="P4012" s="117"/>
      <c r="Q4012" s="117"/>
      <c r="R4012" s="117"/>
      <c r="S4012" s="117"/>
      <c r="T4012" s="117"/>
      <c r="U4012" s="117"/>
      <c r="V4012" s="117"/>
      <c r="W4012" s="117"/>
      <c r="X4012" s="117"/>
      <c r="Y4012" s="117"/>
      <c r="Z4012" s="117"/>
      <c r="AA4012" s="117"/>
      <c r="AB4012" s="117"/>
      <c r="AC4012" s="117"/>
      <c r="AD4012" s="117"/>
      <c r="AE4012" s="117"/>
      <c r="AF4012" s="5"/>
    </row>
    <row r="4013" ht="14.25" customHeight="1">
      <c r="A4013" s="5"/>
      <c r="B4013" s="5"/>
      <c r="C4013" s="5"/>
      <c r="D4013" s="5"/>
      <c r="E4013" s="62"/>
      <c r="F4013" s="62"/>
      <c r="G4013" s="62"/>
      <c r="H4013" s="130"/>
      <c r="I4013" s="117"/>
      <c r="J4013" s="117"/>
      <c r="K4013" s="117"/>
      <c r="L4013" s="117"/>
      <c r="M4013" s="117"/>
      <c r="N4013" s="117"/>
      <c r="O4013" s="117"/>
      <c r="P4013" s="117"/>
      <c r="Q4013" s="117"/>
      <c r="R4013" s="117"/>
      <c r="S4013" s="117"/>
      <c r="T4013" s="117"/>
      <c r="U4013" s="117"/>
      <c r="V4013" s="117"/>
      <c r="W4013" s="117"/>
      <c r="X4013" s="117"/>
      <c r="Y4013" s="117"/>
      <c r="Z4013" s="117"/>
      <c r="AA4013" s="117"/>
      <c r="AB4013" s="117"/>
      <c r="AC4013" s="117"/>
      <c r="AD4013" s="117"/>
      <c r="AE4013" s="117"/>
      <c r="AF4013" s="5"/>
    </row>
    <row r="4014" ht="14.25" customHeight="1">
      <c r="A4014" s="5"/>
      <c r="B4014" s="5"/>
      <c r="C4014" s="5"/>
      <c r="D4014" s="5"/>
      <c r="E4014" s="62"/>
      <c r="F4014" s="62"/>
      <c r="G4014" s="62"/>
      <c r="H4014" s="130"/>
      <c r="I4014" s="117"/>
      <c r="J4014" s="117"/>
      <c r="K4014" s="117"/>
      <c r="L4014" s="117"/>
      <c r="M4014" s="117"/>
      <c r="N4014" s="117"/>
      <c r="O4014" s="117"/>
      <c r="P4014" s="117"/>
      <c r="Q4014" s="117"/>
      <c r="R4014" s="117"/>
      <c r="S4014" s="117"/>
      <c r="T4014" s="117"/>
      <c r="U4014" s="117"/>
      <c r="V4014" s="117"/>
      <c r="W4014" s="117"/>
      <c r="X4014" s="117"/>
      <c r="Y4014" s="117"/>
      <c r="Z4014" s="117"/>
      <c r="AA4014" s="117"/>
      <c r="AB4014" s="117"/>
      <c r="AC4014" s="117"/>
      <c r="AD4014" s="117"/>
      <c r="AE4014" s="117"/>
      <c r="AF4014" s="5"/>
    </row>
    <row r="4015" ht="14.25" customHeight="1">
      <c r="A4015" s="5"/>
      <c r="B4015" s="5"/>
      <c r="C4015" s="5"/>
      <c r="D4015" s="5"/>
      <c r="E4015" s="62"/>
      <c r="F4015" s="62"/>
      <c r="G4015" s="62"/>
      <c r="H4015" s="130"/>
      <c r="I4015" s="117"/>
      <c r="J4015" s="117"/>
      <c r="K4015" s="117"/>
      <c r="L4015" s="117"/>
      <c r="M4015" s="117"/>
      <c r="N4015" s="117"/>
      <c r="O4015" s="117"/>
      <c r="P4015" s="117"/>
      <c r="Q4015" s="117"/>
      <c r="R4015" s="117"/>
      <c r="S4015" s="117"/>
      <c r="T4015" s="117"/>
      <c r="U4015" s="117"/>
      <c r="V4015" s="117"/>
      <c r="W4015" s="117"/>
      <c r="X4015" s="117"/>
      <c r="Y4015" s="117"/>
      <c r="Z4015" s="117"/>
      <c r="AA4015" s="117"/>
      <c r="AB4015" s="117"/>
      <c r="AC4015" s="117"/>
      <c r="AD4015" s="117"/>
      <c r="AE4015" s="117"/>
      <c r="AF4015" s="5"/>
    </row>
    <row r="4016" ht="14.25" customHeight="1">
      <c r="A4016" s="5"/>
      <c r="B4016" s="5"/>
      <c r="C4016" s="5"/>
      <c r="D4016" s="5"/>
      <c r="E4016" s="62"/>
      <c r="F4016" s="62"/>
      <c r="G4016" s="62"/>
      <c r="H4016" s="130"/>
      <c r="I4016" s="117"/>
      <c r="J4016" s="117"/>
      <c r="K4016" s="117"/>
      <c r="L4016" s="117"/>
      <c r="M4016" s="117"/>
      <c r="N4016" s="117"/>
      <c r="O4016" s="117"/>
      <c r="P4016" s="117"/>
      <c r="Q4016" s="117"/>
      <c r="R4016" s="117"/>
      <c r="S4016" s="117"/>
      <c r="T4016" s="117"/>
      <c r="U4016" s="117"/>
      <c r="V4016" s="117"/>
      <c r="W4016" s="117"/>
      <c r="X4016" s="117"/>
      <c r="Y4016" s="117"/>
      <c r="Z4016" s="117"/>
      <c r="AA4016" s="117"/>
      <c r="AB4016" s="117"/>
      <c r="AC4016" s="117"/>
      <c r="AD4016" s="117"/>
      <c r="AE4016" s="117"/>
      <c r="AF4016" s="5"/>
    </row>
    <row r="4017" ht="14.25" customHeight="1">
      <c r="A4017" s="5"/>
      <c r="B4017" s="5"/>
      <c r="C4017" s="5"/>
      <c r="D4017" s="5"/>
      <c r="E4017" s="62"/>
      <c r="F4017" s="62"/>
      <c r="G4017" s="62"/>
      <c r="H4017" s="130"/>
      <c r="I4017" s="117"/>
      <c r="J4017" s="117"/>
      <c r="K4017" s="117"/>
      <c r="L4017" s="117"/>
      <c r="M4017" s="117"/>
      <c r="N4017" s="117"/>
      <c r="O4017" s="117"/>
      <c r="P4017" s="117"/>
      <c r="Q4017" s="117"/>
      <c r="R4017" s="117"/>
      <c r="S4017" s="117"/>
      <c r="T4017" s="117"/>
      <c r="U4017" s="117"/>
      <c r="V4017" s="117"/>
      <c r="W4017" s="117"/>
      <c r="X4017" s="117"/>
      <c r="Y4017" s="117"/>
      <c r="Z4017" s="117"/>
      <c r="AA4017" s="117"/>
      <c r="AB4017" s="117"/>
      <c r="AC4017" s="117"/>
      <c r="AD4017" s="117"/>
      <c r="AE4017" s="117"/>
      <c r="AF4017" s="5"/>
    </row>
    <row r="4018" ht="14.25" customHeight="1">
      <c r="A4018" s="5"/>
      <c r="B4018" s="5"/>
      <c r="C4018" s="5"/>
      <c r="D4018" s="5"/>
      <c r="E4018" s="62"/>
      <c r="F4018" s="62"/>
      <c r="G4018" s="62"/>
      <c r="H4018" s="130"/>
      <c r="I4018" s="117"/>
      <c r="J4018" s="117"/>
      <c r="K4018" s="117"/>
      <c r="L4018" s="117"/>
      <c r="M4018" s="117"/>
      <c r="N4018" s="117"/>
      <c r="O4018" s="117"/>
      <c r="P4018" s="117"/>
      <c r="Q4018" s="117"/>
      <c r="R4018" s="117"/>
      <c r="S4018" s="117"/>
      <c r="T4018" s="117"/>
      <c r="U4018" s="117"/>
      <c r="V4018" s="117"/>
      <c r="W4018" s="117"/>
      <c r="X4018" s="117"/>
      <c r="Y4018" s="117"/>
      <c r="Z4018" s="117"/>
      <c r="AA4018" s="117"/>
      <c r="AB4018" s="117"/>
      <c r="AC4018" s="117"/>
      <c r="AD4018" s="117"/>
      <c r="AE4018" s="117"/>
      <c r="AF4018" s="5"/>
    </row>
    <row r="4019" ht="14.25" customHeight="1">
      <c r="A4019" s="5"/>
      <c r="B4019" s="5"/>
      <c r="C4019" s="5"/>
      <c r="D4019" s="5"/>
      <c r="E4019" s="62"/>
      <c r="F4019" s="62"/>
      <c r="G4019" s="62"/>
      <c r="H4019" s="130"/>
      <c r="I4019" s="117"/>
      <c r="J4019" s="117"/>
      <c r="K4019" s="117"/>
      <c r="L4019" s="117"/>
      <c r="M4019" s="117"/>
      <c r="N4019" s="117"/>
      <c r="O4019" s="117"/>
      <c r="P4019" s="117"/>
      <c r="Q4019" s="117"/>
      <c r="R4019" s="117"/>
      <c r="S4019" s="117"/>
      <c r="T4019" s="117"/>
      <c r="U4019" s="117"/>
      <c r="V4019" s="117"/>
      <c r="W4019" s="117"/>
      <c r="X4019" s="117"/>
      <c r="Y4019" s="117"/>
      <c r="Z4019" s="117"/>
      <c r="AA4019" s="117"/>
      <c r="AB4019" s="117"/>
      <c r="AC4019" s="117"/>
      <c r="AD4019" s="117"/>
      <c r="AE4019" s="117"/>
      <c r="AF4019" s="5"/>
    </row>
    <row r="4020" ht="14.25" customHeight="1">
      <c r="A4020" s="5"/>
      <c r="B4020" s="5"/>
      <c r="C4020" s="5"/>
      <c r="D4020" s="5"/>
      <c r="E4020" s="62"/>
      <c r="F4020" s="62"/>
      <c r="G4020" s="62"/>
      <c r="H4020" s="130"/>
      <c r="I4020" s="117"/>
      <c r="J4020" s="117"/>
      <c r="K4020" s="117"/>
      <c r="L4020" s="117"/>
      <c r="M4020" s="117"/>
      <c r="N4020" s="117"/>
      <c r="O4020" s="117"/>
      <c r="P4020" s="117"/>
      <c r="Q4020" s="117"/>
      <c r="R4020" s="117"/>
      <c r="S4020" s="117"/>
      <c r="T4020" s="117"/>
      <c r="U4020" s="117"/>
      <c r="V4020" s="117"/>
      <c r="W4020" s="117"/>
      <c r="X4020" s="117"/>
      <c r="Y4020" s="117"/>
      <c r="Z4020" s="117"/>
      <c r="AA4020" s="117"/>
      <c r="AB4020" s="117"/>
      <c r="AC4020" s="117"/>
      <c r="AD4020" s="117"/>
      <c r="AE4020" s="117"/>
      <c r="AF4020" s="5"/>
    </row>
    <row r="4021" ht="14.25" customHeight="1">
      <c r="A4021" s="5"/>
      <c r="B4021" s="5"/>
      <c r="C4021" s="5"/>
      <c r="D4021" s="5"/>
      <c r="E4021" s="62"/>
      <c r="F4021" s="62"/>
      <c r="G4021" s="62"/>
      <c r="H4021" s="130"/>
      <c r="I4021" s="117"/>
      <c r="J4021" s="117"/>
      <c r="K4021" s="117"/>
      <c r="L4021" s="117"/>
      <c r="M4021" s="117"/>
      <c r="N4021" s="117"/>
      <c r="O4021" s="117"/>
      <c r="P4021" s="117"/>
      <c r="Q4021" s="117"/>
      <c r="R4021" s="117"/>
      <c r="S4021" s="117"/>
      <c r="T4021" s="117"/>
      <c r="U4021" s="117"/>
      <c r="V4021" s="117"/>
      <c r="W4021" s="117"/>
      <c r="X4021" s="117"/>
      <c r="Y4021" s="117"/>
      <c r="Z4021" s="117"/>
      <c r="AA4021" s="117"/>
      <c r="AB4021" s="117"/>
      <c r="AC4021" s="117"/>
      <c r="AD4021" s="117"/>
      <c r="AE4021" s="117"/>
      <c r="AF4021" s="5"/>
    </row>
    <row r="4022" ht="14.25" customHeight="1">
      <c r="A4022" s="5"/>
      <c r="B4022" s="5"/>
      <c r="C4022" s="5"/>
      <c r="D4022" s="5"/>
      <c r="E4022" s="62"/>
      <c r="F4022" s="62"/>
      <c r="G4022" s="62"/>
      <c r="H4022" s="130"/>
      <c r="I4022" s="117"/>
      <c r="J4022" s="117"/>
      <c r="K4022" s="117"/>
      <c r="L4022" s="117"/>
      <c r="M4022" s="117"/>
      <c r="N4022" s="117"/>
      <c r="O4022" s="117"/>
      <c r="P4022" s="117"/>
      <c r="Q4022" s="117"/>
      <c r="R4022" s="117"/>
      <c r="S4022" s="117"/>
      <c r="T4022" s="117"/>
      <c r="U4022" s="117"/>
      <c r="V4022" s="117"/>
      <c r="W4022" s="117"/>
      <c r="X4022" s="117"/>
      <c r="Y4022" s="117"/>
      <c r="Z4022" s="117"/>
      <c r="AA4022" s="117"/>
      <c r="AB4022" s="117"/>
      <c r="AC4022" s="117"/>
      <c r="AD4022" s="117"/>
      <c r="AE4022" s="117"/>
      <c r="AF4022" s="5"/>
    </row>
    <row r="4023" ht="14.25" customHeight="1">
      <c r="A4023" s="5"/>
      <c r="B4023" s="5"/>
      <c r="C4023" s="5"/>
      <c r="D4023" s="5"/>
      <c r="E4023" s="62"/>
      <c r="F4023" s="62"/>
      <c r="G4023" s="62"/>
      <c r="H4023" s="130"/>
      <c r="I4023" s="117"/>
      <c r="J4023" s="117"/>
      <c r="K4023" s="117"/>
      <c r="L4023" s="117"/>
      <c r="M4023" s="117"/>
      <c r="N4023" s="117"/>
      <c r="O4023" s="117"/>
      <c r="P4023" s="117"/>
      <c r="Q4023" s="117"/>
      <c r="R4023" s="117"/>
      <c r="S4023" s="117"/>
      <c r="T4023" s="117"/>
      <c r="U4023" s="117"/>
      <c r="V4023" s="117"/>
      <c r="W4023" s="117"/>
      <c r="X4023" s="117"/>
      <c r="Y4023" s="117"/>
      <c r="Z4023" s="117"/>
      <c r="AA4023" s="117"/>
      <c r="AB4023" s="117"/>
      <c r="AC4023" s="117"/>
      <c r="AD4023" s="117"/>
      <c r="AE4023" s="117"/>
      <c r="AF4023" s="5"/>
    </row>
    <row r="4024" ht="14.25" customHeight="1">
      <c r="A4024" s="5"/>
      <c r="B4024" s="5"/>
      <c r="C4024" s="5"/>
      <c r="D4024" s="5"/>
      <c r="E4024" s="62"/>
      <c r="F4024" s="62"/>
      <c r="G4024" s="62"/>
      <c r="H4024" s="130"/>
      <c r="I4024" s="117"/>
      <c r="J4024" s="117"/>
      <c r="K4024" s="117"/>
      <c r="L4024" s="117"/>
      <c r="M4024" s="117"/>
      <c r="N4024" s="117"/>
      <c r="O4024" s="117"/>
      <c r="P4024" s="117"/>
      <c r="Q4024" s="117"/>
      <c r="R4024" s="117"/>
      <c r="S4024" s="117"/>
      <c r="T4024" s="117"/>
      <c r="U4024" s="117"/>
      <c r="V4024" s="117"/>
      <c r="W4024" s="117"/>
      <c r="X4024" s="117"/>
      <c r="Y4024" s="117"/>
      <c r="Z4024" s="117"/>
      <c r="AA4024" s="117"/>
      <c r="AB4024" s="117"/>
      <c r="AC4024" s="117"/>
      <c r="AD4024" s="117"/>
      <c r="AE4024" s="117"/>
      <c r="AF4024" s="5"/>
    </row>
    <row r="4025" ht="14.25" customHeight="1">
      <c r="A4025" s="5"/>
      <c r="B4025" s="5"/>
      <c r="C4025" s="5"/>
      <c r="D4025" s="5"/>
      <c r="E4025" s="62"/>
      <c r="F4025" s="62"/>
      <c r="G4025" s="62"/>
      <c r="H4025" s="130"/>
      <c r="I4025" s="117"/>
      <c r="J4025" s="117"/>
      <c r="K4025" s="117"/>
      <c r="L4025" s="117"/>
      <c r="M4025" s="117"/>
      <c r="N4025" s="117"/>
      <c r="O4025" s="117"/>
      <c r="P4025" s="117"/>
      <c r="Q4025" s="117"/>
      <c r="R4025" s="117"/>
      <c r="S4025" s="117"/>
      <c r="T4025" s="117"/>
      <c r="U4025" s="117"/>
      <c r="V4025" s="117"/>
      <c r="W4025" s="117"/>
      <c r="X4025" s="117"/>
      <c r="Y4025" s="117"/>
      <c r="Z4025" s="117"/>
      <c r="AA4025" s="117"/>
      <c r="AB4025" s="117"/>
      <c r="AC4025" s="117"/>
      <c r="AD4025" s="117"/>
      <c r="AE4025" s="117"/>
      <c r="AF4025" s="5"/>
    </row>
    <row r="4026" ht="14.25" customHeight="1">
      <c r="A4026" s="5"/>
      <c r="B4026" s="5"/>
      <c r="C4026" s="5"/>
      <c r="D4026" s="5"/>
      <c r="E4026" s="62"/>
      <c r="F4026" s="62"/>
      <c r="G4026" s="62"/>
      <c r="H4026" s="130"/>
      <c r="I4026" s="117"/>
      <c r="J4026" s="117"/>
      <c r="K4026" s="117"/>
      <c r="L4026" s="117"/>
      <c r="M4026" s="117"/>
      <c r="N4026" s="117"/>
      <c r="O4026" s="117"/>
      <c r="P4026" s="117"/>
      <c r="Q4026" s="117"/>
      <c r="R4026" s="117"/>
      <c r="S4026" s="117"/>
      <c r="T4026" s="117"/>
      <c r="U4026" s="117"/>
      <c r="V4026" s="117"/>
      <c r="W4026" s="117"/>
      <c r="X4026" s="117"/>
      <c r="Y4026" s="117"/>
      <c r="Z4026" s="117"/>
      <c r="AA4026" s="117"/>
      <c r="AB4026" s="117"/>
      <c r="AC4026" s="117"/>
      <c r="AD4026" s="117"/>
      <c r="AE4026" s="117"/>
      <c r="AF4026" s="5"/>
    </row>
    <row r="4027" ht="14.25" customHeight="1">
      <c r="A4027" s="5"/>
      <c r="B4027" s="5"/>
      <c r="C4027" s="5"/>
      <c r="D4027" s="5"/>
      <c r="E4027" s="62"/>
      <c r="F4027" s="62"/>
      <c r="G4027" s="62"/>
      <c r="H4027" s="130"/>
      <c r="I4027" s="117"/>
      <c r="J4027" s="117"/>
      <c r="K4027" s="117"/>
      <c r="L4027" s="117"/>
      <c r="M4027" s="117"/>
      <c r="N4027" s="117"/>
      <c r="O4027" s="117"/>
      <c r="P4027" s="117"/>
      <c r="Q4027" s="117"/>
      <c r="R4027" s="117"/>
      <c r="S4027" s="117"/>
      <c r="T4027" s="117"/>
      <c r="U4027" s="117"/>
      <c r="V4027" s="117"/>
      <c r="W4027" s="117"/>
      <c r="X4027" s="117"/>
      <c r="Y4027" s="117"/>
      <c r="Z4027" s="117"/>
      <c r="AA4027" s="117"/>
      <c r="AB4027" s="117"/>
      <c r="AC4027" s="117"/>
      <c r="AD4027" s="117"/>
      <c r="AE4027" s="117"/>
      <c r="AF4027" s="5"/>
    </row>
    <row r="4028" ht="14.25" customHeight="1">
      <c r="A4028" s="5"/>
      <c r="B4028" s="5"/>
      <c r="C4028" s="5"/>
      <c r="D4028" s="5"/>
      <c r="E4028" s="62"/>
      <c r="F4028" s="62"/>
      <c r="G4028" s="62"/>
      <c r="H4028" s="130"/>
      <c r="I4028" s="117"/>
      <c r="J4028" s="117"/>
      <c r="K4028" s="117"/>
      <c r="L4028" s="117"/>
      <c r="M4028" s="117"/>
      <c r="N4028" s="117"/>
      <c r="O4028" s="117"/>
      <c r="P4028" s="117"/>
      <c r="Q4028" s="117"/>
      <c r="R4028" s="117"/>
      <c r="S4028" s="117"/>
      <c r="T4028" s="117"/>
      <c r="U4028" s="117"/>
      <c r="V4028" s="117"/>
      <c r="W4028" s="117"/>
      <c r="X4028" s="117"/>
      <c r="Y4028" s="117"/>
      <c r="Z4028" s="117"/>
      <c r="AA4028" s="117"/>
      <c r="AB4028" s="117"/>
      <c r="AC4028" s="117"/>
      <c r="AD4028" s="117"/>
      <c r="AE4028" s="117"/>
      <c r="AF4028" s="5"/>
    </row>
    <row r="4029" ht="14.25" customHeight="1">
      <c r="A4029" s="5"/>
      <c r="B4029" s="5"/>
      <c r="C4029" s="5"/>
      <c r="D4029" s="5"/>
      <c r="E4029" s="62"/>
      <c r="F4029" s="62"/>
      <c r="G4029" s="62"/>
      <c r="H4029" s="130"/>
      <c r="I4029" s="117"/>
      <c r="J4029" s="117"/>
      <c r="K4029" s="117"/>
      <c r="L4029" s="117"/>
      <c r="M4029" s="117"/>
      <c r="N4029" s="117"/>
      <c r="O4029" s="117"/>
      <c r="P4029" s="117"/>
      <c r="Q4029" s="117"/>
      <c r="R4029" s="117"/>
      <c r="S4029" s="117"/>
      <c r="T4029" s="117"/>
      <c r="U4029" s="117"/>
      <c r="V4029" s="117"/>
      <c r="W4029" s="117"/>
      <c r="X4029" s="117"/>
      <c r="Y4029" s="117"/>
      <c r="Z4029" s="117"/>
      <c r="AA4029" s="117"/>
      <c r="AB4029" s="117"/>
      <c r="AC4029" s="117"/>
      <c r="AD4029" s="117"/>
      <c r="AE4029" s="117"/>
      <c r="AF4029" s="5"/>
    </row>
    <row r="4030" ht="14.25" customHeight="1">
      <c r="A4030" s="5"/>
      <c r="B4030" s="5"/>
      <c r="C4030" s="5"/>
      <c r="D4030" s="5"/>
      <c r="E4030" s="62"/>
      <c r="F4030" s="62"/>
      <c r="G4030" s="62"/>
      <c r="H4030" s="130"/>
      <c r="I4030" s="117"/>
      <c r="J4030" s="117"/>
      <c r="K4030" s="117"/>
      <c r="L4030" s="117"/>
      <c r="M4030" s="117"/>
      <c r="N4030" s="117"/>
      <c r="O4030" s="117"/>
      <c r="P4030" s="117"/>
      <c r="Q4030" s="117"/>
      <c r="R4030" s="117"/>
      <c r="S4030" s="117"/>
      <c r="T4030" s="117"/>
      <c r="U4030" s="117"/>
      <c r="V4030" s="117"/>
      <c r="W4030" s="117"/>
      <c r="X4030" s="117"/>
      <c r="Y4030" s="117"/>
      <c r="Z4030" s="117"/>
      <c r="AA4030" s="117"/>
      <c r="AB4030" s="117"/>
      <c r="AC4030" s="117"/>
      <c r="AD4030" s="117"/>
      <c r="AE4030" s="117"/>
      <c r="AF4030" s="5"/>
    </row>
    <row r="4031" ht="14.25" customHeight="1">
      <c r="A4031" s="5"/>
      <c r="B4031" s="5"/>
      <c r="C4031" s="5"/>
      <c r="D4031" s="5"/>
      <c r="E4031" s="62"/>
      <c r="F4031" s="62"/>
      <c r="G4031" s="62"/>
      <c r="H4031" s="130"/>
      <c r="I4031" s="117"/>
      <c r="J4031" s="117"/>
      <c r="K4031" s="117"/>
      <c r="L4031" s="117"/>
      <c r="M4031" s="117"/>
      <c r="N4031" s="117"/>
      <c r="O4031" s="117"/>
      <c r="P4031" s="117"/>
      <c r="Q4031" s="117"/>
      <c r="R4031" s="117"/>
      <c r="S4031" s="117"/>
      <c r="T4031" s="117"/>
      <c r="U4031" s="117"/>
      <c r="V4031" s="117"/>
      <c r="W4031" s="117"/>
      <c r="X4031" s="117"/>
      <c r="Y4031" s="117"/>
      <c r="Z4031" s="117"/>
      <c r="AA4031" s="117"/>
      <c r="AB4031" s="117"/>
      <c r="AC4031" s="117"/>
      <c r="AD4031" s="117"/>
      <c r="AE4031" s="117"/>
      <c r="AF4031" s="5"/>
    </row>
    <row r="4032" ht="14.25" customHeight="1">
      <c r="A4032" s="5"/>
      <c r="B4032" s="5"/>
      <c r="C4032" s="5"/>
      <c r="D4032" s="5"/>
      <c r="E4032" s="62"/>
      <c r="F4032" s="62"/>
      <c r="G4032" s="62"/>
      <c r="H4032" s="130"/>
      <c r="I4032" s="117"/>
      <c r="J4032" s="117"/>
      <c r="K4032" s="117"/>
      <c r="L4032" s="117"/>
      <c r="M4032" s="117"/>
      <c r="N4032" s="117"/>
      <c r="O4032" s="117"/>
      <c r="P4032" s="117"/>
      <c r="Q4032" s="117"/>
      <c r="R4032" s="117"/>
      <c r="S4032" s="117"/>
      <c r="T4032" s="117"/>
      <c r="U4032" s="117"/>
      <c r="V4032" s="117"/>
      <c r="W4032" s="117"/>
      <c r="X4032" s="117"/>
      <c r="Y4032" s="117"/>
      <c r="Z4032" s="117"/>
      <c r="AA4032" s="117"/>
      <c r="AB4032" s="117"/>
      <c r="AC4032" s="117"/>
      <c r="AD4032" s="117"/>
      <c r="AE4032" s="117"/>
      <c r="AF4032" s="5"/>
    </row>
    <row r="4033" ht="14.25" customHeight="1">
      <c r="A4033" s="5"/>
      <c r="B4033" s="5"/>
      <c r="C4033" s="5"/>
      <c r="D4033" s="5"/>
      <c r="E4033" s="62"/>
      <c r="F4033" s="62"/>
      <c r="G4033" s="62"/>
      <c r="H4033" s="130"/>
      <c r="I4033" s="117"/>
      <c r="J4033" s="117"/>
      <c r="K4033" s="117"/>
      <c r="L4033" s="117"/>
      <c r="M4033" s="117"/>
      <c r="N4033" s="117"/>
      <c r="O4033" s="117"/>
      <c r="P4033" s="117"/>
      <c r="Q4033" s="117"/>
      <c r="R4033" s="117"/>
      <c r="S4033" s="117"/>
      <c r="T4033" s="117"/>
      <c r="U4033" s="117"/>
      <c r="V4033" s="117"/>
      <c r="W4033" s="117"/>
      <c r="X4033" s="117"/>
      <c r="Y4033" s="117"/>
      <c r="Z4033" s="117"/>
      <c r="AA4033" s="117"/>
      <c r="AB4033" s="117"/>
      <c r="AC4033" s="117"/>
      <c r="AD4033" s="117"/>
      <c r="AE4033" s="117"/>
      <c r="AF4033" s="5"/>
    </row>
    <row r="4034" ht="14.25" customHeight="1">
      <c r="A4034" s="5"/>
      <c r="B4034" s="5"/>
      <c r="C4034" s="5"/>
      <c r="D4034" s="5"/>
      <c r="E4034" s="62"/>
      <c r="F4034" s="62"/>
      <c r="G4034" s="62"/>
      <c r="H4034" s="130"/>
      <c r="I4034" s="117"/>
      <c r="J4034" s="117"/>
      <c r="K4034" s="117"/>
      <c r="L4034" s="117"/>
      <c r="M4034" s="117"/>
      <c r="N4034" s="117"/>
      <c r="O4034" s="117"/>
      <c r="P4034" s="117"/>
      <c r="Q4034" s="117"/>
      <c r="R4034" s="117"/>
      <c r="S4034" s="117"/>
      <c r="T4034" s="117"/>
      <c r="U4034" s="117"/>
      <c r="V4034" s="117"/>
      <c r="W4034" s="117"/>
      <c r="X4034" s="117"/>
      <c r="Y4034" s="117"/>
      <c r="Z4034" s="117"/>
      <c r="AA4034" s="117"/>
      <c r="AB4034" s="117"/>
      <c r="AC4034" s="117"/>
      <c r="AD4034" s="117"/>
      <c r="AE4034" s="117"/>
      <c r="AF4034" s="5"/>
    </row>
    <row r="4035" ht="14.25" customHeight="1">
      <c r="A4035" s="5"/>
      <c r="B4035" s="5"/>
      <c r="C4035" s="5"/>
      <c r="D4035" s="5"/>
      <c r="E4035" s="62"/>
      <c r="F4035" s="62"/>
      <c r="G4035" s="62"/>
      <c r="H4035" s="130"/>
      <c r="I4035" s="117"/>
      <c r="J4035" s="117"/>
      <c r="K4035" s="117"/>
      <c r="L4035" s="117"/>
      <c r="M4035" s="117"/>
      <c r="N4035" s="117"/>
      <c r="O4035" s="117"/>
      <c r="P4035" s="117"/>
      <c r="Q4035" s="117"/>
      <c r="R4035" s="117"/>
      <c r="S4035" s="117"/>
      <c r="T4035" s="117"/>
      <c r="U4035" s="117"/>
      <c r="V4035" s="117"/>
      <c r="W4035" s="117"/>
      <c r="X4035" s="117"/>
      <c r="Y4035" s="117"/>
      <c r="Z4035" s="117"/>
      <c r="AA4035" s="117"/>
      <c r="AB4035" s="117"/>
      <c r="AC4035" s="117"/>
      <c r="AD4035" s="117"/>
      <c r="AE4035" s="117"/>
      <c r="AF4035" s="5"/>
    </row>
    <row r="4036" ht="14.25" customHeight="1">
      <c r="A4036" s="5"/>
      <c r="B4036" s="5"/>
      <c r="C4036" s="5"/>
      <c r="D4036" s="5"/>
      <c r="E4036" s="62"/>
      <c r="F4036" s="62"/>
      <c r="G4036" s="62"/>
      <c r="H4036" s="130"/>
      <c r="I4036" s="117"/>
      <c r="J4036" s="117"/>
      <c r="K4036" s="117"/>
      <c r="L4036" s="117"/>
      <c r="M4036" s="117"/>
      <c r="N4036" s="117"/>
      <c r="O4036" s="117"/>
      <c r="P4036" s="117"/>
      <c r="Q4036" s="117"/>
      <c r="R4036" s="117"/>
      <c r="S4036" s="117"/>
      <c r="T4036" s="117"/>
      <c r="U4036" s="117"/>
      <c r="V4036" s="117"/>
      <c r="W4036" s="117"/>
      <c r="X4036" s="117"/>
      <c r="Y4036" s="117"/>
      <c r="Z4036" s="117"/>
      <c r="AA4036" s="117"/>
      <c r="AB4036" s="117"/>
      <c r="AC4036" s="117"/>
      <c r="AD4036" s="117"/>
      <c r="AE4036" s="117"/>
      <c r="AF4036" s="5"/>
    </row>
    <row r="4037" ht="14.25" customHeight="1">
      <c r="A4037" s="5"/>
      <c r="B4037" s="5"/>
      <c r="C4037" s="5"/>
      <c r="D4037" s="5"/>
      <c r="E4037" s="62"/>
      <c r="F4037" s="62"/>
      <c r="G4037" s="62"/>
      <c r="H4037" s="130"/>
      <c r="I4037" s="117"/>
      <c r="J4037" s="117"/>
      <c r="K4037" s="117"/>
      <c r="L4037" s="117"/>
      <c r="M4037" s="117"/>
      <c r="N4037" s="117"/>
      <c r="O4037" s="117"/>
      <c r="P4037" s="117"/>
      <c r="Q4037" s="117"/>
      <c r="R4037" s="117"/>
      <c r="S4037" s="117"/>
      <c r="T4037" s="117"/>
      <c r="U4037" s="117"/>
      <c r="V4037" s="117"/>
      <c r="W4037" s="117"/>
      <c r="X4037" s="117"/>
      <c r="Y4037" s="117"/>
      <c r="Z4037" s="117"/>
      <c r="AA4037" s="117"/>
      <c r="AB4037" s="117"/>
      <c r="AC4037" s="117"/>
      <c r="AD4037" s="117"/>
      <c r="AE4037" s="117"/>
      <c r="AF4037" s="5"/>
    </row>
    <row r="4038" ht="14.25" customHeight="1">
      <c r="A4038" s="5"/>
      <c r="B4038" s="5"/>
      <c r="C4038" s="5"/>
      <c r="D4038" s="5"/>
      <c r="E4038" s="62"/>
      <c r="F4038" s="62"/>
      <c r="G4038" s="62"/>
      <c r="H4038" s="130"/>
      <c r="I4038" s="117"/>
      <c r="J4038" s="117"/>
      <c r="K4038" s="117"/>
      <c r="L4038" s="117"/>
      <c r="M4038" s="117"/>
      <c r="N4038" s="117"/>
      <c r="O4038" s="117"/>
      <c r="P4038" s="117"/>
      <c r="Q4038" s="117"/>
      <c r="R4038" s="117"/>
      <c r="S4038" s="117"/>
      <c r="T4038" s="117"/>
      <c r="U4038" s="117"/>
      <c r="V4038" s="117"/>
      <c r="W4038" s="117"/>
      <c r="X4038" s="117"/>
      <c r="Y4038" s="117"/>
      <c r="Z4038" s="117"/>
      <c r="AA4038" s="117"/>
      <c r="AB4038" s="117"/>
      <c r="AC4038" s="117"/>
      <c r="AD4038" s="117"/>
      <c r="AE4038" s="117"/>
      <c r="AF4038" s="5"/>
    </row>
    <row r="4039" ht="14.25" customHeight="1">
      <c r="A4039" s="5"/>
      <c r="B4039" s="5"/>
      <c r="C4039" s="5"/>
      <c r="D4039" s="5"/>
      <c r="E4039" s="62"/>
      <c r="F4039" s="62"/>
      <c r="G4039" s="62"/>
      <c r="H4039" s="130"/>
      <c r="I4039" s="117"/>
      <c r="J4039" s="117"/>
      <c r="K4039" s="117"/>
      <c r="L4039" s="117"/>
      <c r="M4039" s="117"/>
      <c r="N4039" s="117"/>
      <c r="O4039" s="117"/>
      <c r="P4039" s="117"/>
      <c r="Q4039" s="117"/>
      <c r="R4039" s="117"/>
      <c r="S4039" s="117"/>
      <c r="T4039" s="117"/>
      <c r="U4039" s="117"/>
      <c r="V4039" s="117"/>
      <c r="W4039" s="117"/>
      <c r="X4039" s="117"/>
      <c r="Y4039" s="117"/>
      <c r="Z4039" s="117"/>
      <c r="AA4039" s="117"/>
      <c r="AB4039" s="117"/>
      <c r="AC4039" s="117"/>
      <c r="AD4039" s="117"/>
      <c r="AE4039" s="117"/>
      <c r="AF4039" s="5"/>
    </row>
    <row r="4040" ht="14.25" customHeight="1">
      <c r="A4040" s="5"/>
      <c r="B4040" s="5"/>
      <c r="C4040" s="5"/>
      <c r="D4040" s="5"/>
      <c r="E4040" s="62"/>
      <c r="F4040" s="62"/>
      <c r="G4040" s="62"/>
      <c r="H4040" s="130"/>
      <c r="I4040" s="117"/>
      <c r="J4040" s="117"/>
      <c r="K4040" s="117"/>
      <c r="L4040" s="117"/>
      <c r="M4040" s="117"/>
      <c r="N4040" s="117"/>
      <c r="O4040" s="117"/>
      <c r="P4040" s="117"/>
      <c r="Q4040" s="117"/>
      <c r="R4040" s="117"/>
      <c r="S4040" s="117"/>
      <c r="T4040" s="117"/>
      <c r="U4040" s="117"/>
      <c r="V4040" s="117"/>
      <c r="W4040" s="117"/>
      <c r="X4040" s="117"/>
      <c r="Y4040" s="117"/>
      <c r="Z4040" s="117"/>
      <c r="AA4040" s="117"/>
      <c r="AB4040" s="117"/>
      <c r="AC4040" s="117"/>
      <c r="AD4040" s="117"/>
      <c r="AE4040" s="117"/>
      <c r="AF4040" s="5"/>
    </row>
    <row r="4041" ht="14.25" customHeight="1">
      <c r="A4041" s="5"/>
      <c r="B4041" s="5"/>
      <c r="C4041" s="5"/>
      <c r="D4041" s="5"/>
      <c r="E4041" s="62"/>
      <c r="F4041" s="62"/>
      <c r="G4041" s="62"/>
      <c r="H4041" s="130"/>
      <c r="I4041" s="117"/>
      <c r="J4041" s="117"/>
      <c r="K4041" s="117"/>
      <c r="L4041" s="117"/>
      <c r="M4041" s="117"/>
      <c r="N4041" s="117"/>
      <c r="O4041" s="117"/>
      <c r="P4041" s="117"/>
      <c r="Q4041" s="117"/>
      <c r="R4041" s="117"/>
      <c r="S4041" s="117"/>
      <c r="T4041" s="117"/>
      <c r="U4041" s="117"/>
      <c r="V4041" s="117"/>
      <c r="W4041" s="117"/>
      <c r="X4041" s="117"/>
      <c r="Y4041" s="117"/>
      <c r="Z4041" s="117"/>
      <c r="AA4041" s="117"/>
      <c r="AB4041" s="117"/>
      <c r="AC4041" s="117"/>
      <c r="AD4041" s="117"/>
      <c r="AE4041" s="117"/>
      <c r="AF4041" s="5"/>
    </row>
    <row r="4042" ht="14.25" customHeight="1">
      <c r="A4042" s="5"/>
      <c r="B4042" s="5"/>
      <c r="C4042" s="5"/>
      <c r="D4042" s="5"/>
      <c r="E4042" s="62"/>
      <c r="F4042" s="62"/>
      <c r="G4042" s="62"/>
      <c r="H4042" s="130"/>
      <c r="I4042" s="117"/>
      <c r="J4042" s="117"/>
      <c r="K4042" s="117"/>
      <c r="L4042" s="117"/>
      <c r="M4042" s="117"/>
      <c r="N4042" s="117"/>
      <c r="O4042" s="117"/>
      <c r="P4042" s="117"/>
      <c r="Q4042" s="117"/>
      <c r="R4042" s="117"/>
      <c r="S4042" s="117"/>
      <c r="T4042" s="117"/>
      <c r="U4042" s="117"/>
      <c r="V4042" s="117"/>
      <c r="W4042" s="117"/>
      <c r="X4042" s="117"/>
      <c r="Y4042" s="117"/>
      <c r="Z4042" s="117"/>
      <c r="AA4042" s="117"/>
      <c r="AB4042" s="117"/>
      <c r="AC4042" s="117"/>
      <c r="AD4042" s="117"/>
      <c r="AE4042" s="117"/>
      <c r="AF4042" s="5"/>
    </row>
    <row r="4043" ht="14.25" customHeight="1">
      <c r="A4043" s="5"/>
      <c r="B4043" s="5"/>
      <c r="C4043" s="5"/>
      <c r="D4043" s="5"/>
      <c r="E4043" s="62"/>
      <c r="F4043" s="62"/>
      <c r="G4043" s="62"/>
      <c r="H4043" s="130"/>
      <c r="I4043" s="117"/>
      <c r="J4043" s="117"/>
      <c r="K4043" s="117"/>
      <c r="L4043" s="117"/>
      <c r="M4043" s="117"/>
      <c r="N4043" s="117"/>
      <c r="O4043" s="117"/>
      <c r="P4043" s="117"/>
      <c r="Q4043" s="117"/>
      <c r="R4043" s="117"/>
      <c r="S4043" s="117"/>
      <c r="T4043" s="117"/>
      <c r="U4043" s="117"/>
      <c r="V4043" s="117"/>
      <c r="W4043" s="117"/>
      <c r="X4043" s="117"/>
      <c r="Y4043" s="117"/>
      <c r="Z4043" s="117"/>
      <c r="AA4043" s="117"/>
      <c r="AB4043" s="117"/>
      <c r="AC4043" s="117"/>
      <c r="AD4043" s="117"/>
      <c r="AE4043" s="117"/>
      <c r="AF4043" s="5"/>
    </row>
    <row r="4044" ht="14.25" customHeight="1">
      <c r="A4044" s="5"/>
      <c r="B4044" s="5"/>
      <c r="C4044" s="5"/>
      <c r="D4044" s="5"/>
      <c r="E4044" s="62"/>
      <c r="F4044" s="62"/>
      <c r="G4044" s="62"/>
      <c r="H4044" s="130"/>
      <c r="I4044" s="117"/>
      <c r="J4044" s="117"/>
      <c r="K4044" s="117"/>
      <c r="L4044" s="117"/>
      <c r="M4044" s="117"/>
      <c r="N4044" s="117"/>
      <c r="O4044" s="117"/>
      <c r="P4044" s="117"/>
      <c r="Q4044" s="117"/>
      <c r="R4044" s="117"/>
      <c r="S4044" s="117"/>
      <c r="T4044" s="117"/>
      <c r="U4044" s="117"/>
      <c r="V4044" s="117"/>
      <c r="W4044" s="117"/>
      <c r="X4044" s="117"/>
      <c r="Y4044" s="117"/>
      <c r="Z4044" s="117"/>
      <c r="AA4044" s="117"/>
      <c r="AB4044" s="117"/>
      <c r="AC4044" s="117"/>
      <c r="AD4044" s="117"/>
      <c r="AE4044" s="117"/>
      <c r="AF4044" s="5"/>
    </row>
    <row r="4045" ht="14.25" customHeight="1">
      <c r="A4045" s="5"/>
      <c r="B4045" s="5"/>
      <c r="C4045" s="5"/>
      <c r="D4045" s="5"/>
      <c r="E4045" s="62"/>
      <c r="F4045" s="62"/>
      <c r="G4045" s="62"/>
      <c r="H4045" s="130"/>
      <c r="I4045" s="117"/>
      <c r="J4045" s="117"/>
      <c r="K4045" s="117"/>
      <c r="L4045" s="117"/>
      <c r="M4045" s="117"/>
      <c r="N4045" s="117"/>
      <c r="O4045" s="117"/>
      <c r="P4045" s="117"/>
      <c r="Q4045" s="117"/>
      <c r="R4045" s="117"/>
      <c r="S4045" s="117"/>
      <c r="T4045" s="117"/>
      <c r="U4045" s="117"/>
      <c r="V4045" s="117"/>
      <c r="W4045" s="117"/>
      <c r="X4045" s="117"/>
      <c r="Y4045" s="117"/>
      <c r="Z4045" s="117"/>
      <c r="AA4045" s="117"/>
      <c r="AB4045" s="117"/>
      <c r="AC4045" s="117"/>
      <c r="AD4045" s="117"/>
      <c r="AE4045" s="117"/>
      <c r="AF4045" s="5"/>
    </row>
    <row r="4046" ht="14.25" customHeight="1">
      <c r="A4046" s="5"/>
      <c r="B4046" s="5"/>
      <c r="C4046" s="5"/>
      <c r="D4046" s="5"/>
      <c r="E4046" s="62"/>
      <c r="F4046" s="62"/>
      <c r="G4046" s="62"/>
      <c r="H4046" s="130"/>
      <c r="I4046" s="117"/>
      <c r="J4046" s="117"/>
      <c r="K4046" s="117"/>
      <c r="L4046" s="117"/>
      <c r="M4046" s="117"/>
      <c r="N4046" s="117"/>
      <c r="O4046" s="117"/>
      <c r="P4046" s="117"/>
      <c r="Q4046" s="117"/>
      <c r="R4046" s="117"/>
      <c r="S4046" s="117"/>
      <c r="T4046" s="117"/>
      <c r="U4046" s="117"/>
      <c r="V4046" s="117"/>
      <c r="W4046" s="117"/>
      <c r="X4046" s="117"/>
      <c r="Y4046" s="117"/>
      <c r="Z4046" s="117"/>
      <c r="AA4046" s="117"/>
      <c r="AB4046" s="117"/>
      <c r="AC4046" s="117"/>
      <c r="AD4046" s="117"/>
      <c r="AE4046" s="117"/>
      <c r="AF4046" s="5"/>
    </row>
    <row r="4047" ht="14.25" customHeight="1">
      <c r="A4047" s="5"/>
      <c r="B4047" s="5"/>
      <c r="C4047" s="5"/>
      <c r="D4047" s="5"/>
      <c r="E4047" s="62"/>
      <c r="F4047" s="62"/>
      <c r="G4047" s="62"/>
      <c r="H4047" s="130"/>
      <c r="I4047" s="117"/>
      <c r="J4047" s="117"/>
      <c r="K4047" s="117"/>
      <c r="L4047" s="117"/>
      <c r="M4047" s="117"/>
      <c r="N4047" s="117"/>
      <c r="O4047" s="117"/>
      <c r="P4047" s="117"/>
      <c r="Q4047" s="117"/>
      <c r="R4047" s="117"/>
      <c r="S4047" s="117"/>
      <c r="T4047" s="117"/>
      <c r="U4047" s="117"/>
      <c r="V4047" s="117"/>
      <c r="W4047" s="117"/>
      <c r="X4047" s="117"/>
      <c r="Y4047" s="117"/>
      <c r="Z4047" s="117"/>
      <c r="AA4047" s="117"/>
      <c r="AB4047" s="117"/>
      <c r="AC4047" s="117"/>
      <c r="AD4047" s="117"/>
      <c r="AE4047" s="117"/>
      <c r="AF4047" s="5"/>
    </row>
    <row r="4048" ht="14.25" customHeight="1">
      <c r="A4048" s="5"/>
      <c r="B4048" s="5"/>
      <c r="C4048" s="5"/>
      <c r="D4048" s="5"/>
      <c r="E4048" s="62"/>
      <c r="F4048" s="62"/>
      <c r="G4048" s="62"/>
      <c r="H4048" s="130"/>
      <c r="I4048" s="117"/>
      <c r="J4048" s="117"/>
      <c r="K4048" s="117"/>
      <c r="L4048" s="117"/>
      <c r="M4048" s="117"/>
      <c r="N4048" s="117"/>
      <c r="O4048" s="117"/>
      <c r="P4048" s="117"/>
      <c r="Q4048" s="117"/>
      <c r="R4048" s="117"/>
      <c r="S4048" s="117"/>
      <c r="T4048" s="117"/>
      <c r="U4048" s="117"/>
      <c r="V4048" s="117"/>
      <c r="W4048" s="117"/>
      <c r="X4048" s="117"/>
      <c r="Y4048" s="117"/>
      <c r="Z4048" s="117"/>
      <c r="AA4048" s="117"/>
      <c r="AB4048" s="117"/>
      <c r="AC4048" s="117"/>
      <c r="AD4048" s="117"/>
      <c r="AE4048" s="117"/>
      <c r="AF4048" s="5"/>
    </row>
    <row r="4049" ht="14.25" customHeight="1">
      <c r="A4049" s="5"/>
      <c r="B4049" s="5"/>
      <c r="C4049" s="5"/>
      <c r="D4049" s="5"/>
      <c r="E4049" s="62"/>
      <c r="F4049" s="62"/>
      <c r="G4049" s="62"/>
      <c r="H4049" s="130"/>
      <c r="I4049" s="117"/>
      <c r="J4049" s="117"/>
      <c r="K4049" s="117"/>
      <c r="L4049" s="117"/>
      <c r="M4049" s="117"/>
      <c r="N4049" s="117"/>
      <c r="O4049" s="117"/>
      <c r="P4049" s="117"/>
      <c r="Q4049" s="117"/>
      <c r="R4049" s="117"/>
      <c r="S4049" s="117"/>
      <c r="T4049" s="117"/>
      <c r="U4049" s="117"/>
      <c r="V4049" s="117"/>
      <c r="W4049" s="117"/>
      <c r="X4049" s="117"/>
      <c r="Y4049" s="117"/>
      <c r="Z4049" s="117"/>
      <c r="AA4049" s="117"/>
      <c r="AB4049" s="117"/>
      <c r="AC4049" s="117"/>
      <c r="AD4049" s="117"/>
      <c r="AE4049" s="117"/>
      <c r="AF4049" s="5"/>
    </row>
    <row r="4050" ht="14.25" customHeight="1">
      <c r="A4050" s="5"/>
      <c r="B4050" s="5"/>
      <c r="C4050" s="5"/>
      <c r="D4050" s="5"/>
      <c r="E4050" s="62"/>
      <c r="F4050" s="62"/>
      <c r="G4050" s="62"/>
      <c r="H4050" s="130"/>
      <c r="I4050" s="117"/>
      <c r="J4050" s="117"/>
      <c r="K4050" s="117"/>
      <c r="L4050" s="117"/>
      <c r="M4050" s="117"/>
      <c r="N4050" s="117"/>
      <c r="O4050" s="117"/>
      <c r="P4050" s="117"/>
      <c r="Q4050" s="117"/>
      <c r="R4050" s="117"/>
      <c r="S4050" s="117"/>
      <c r="T4050" s="117"/>
      <c r="U4050" s="117"/>
      <c r="V4050" s="117"/>
      <c r="W4050" s="117"/>
      <c r="X4050" s="117"/>
      <c r="Y4050" s="117"/>
      <c r="Z4050" s="117"/>
      <c r="AA4050" s="117"/>
      <c r="AB4050" s="117"/>
      <c r="AC4050" s="117"/>
      <c r="AD4050" s="117"/>
      <c r="AE4050" s="117"/>
      <c r="AF4050" s="5"/>
    </row>
    <row r="4051" ht="14.25" customHeight="1">
      <c r="A4051" s="5"/>
      <c r="B4051" s="5"/>
      <c r="C4051" s="5"/>
      <c r="D4051" s="5"/>
      <c r="E4051" s="62"/>
      <c r="F4051" s="62"/>
      <c r="G4051" s="62"/>
      <c r="H4051" s="130"/>
      <c r="I4051" s="117"/>
      <c r="J4051" s="117"/>
      <c r="K4051" s="117"/>
      <c r="L4051" s="117"/>
      <c r="M4051" s="117"/>
      <c r="N4051" s="117"/>
      <c r="O4051" s="117"/>
      <c r="P4051" s="117"/>
      <c r="Q4051" s="117"/>
      <c r="R4051" s="117"/>
      <c r="S4051" s="117"/>
      <c r="T4051" s="117"/>
      <c r="U4051" s="117"/>
      <c r="V4051" s="117"/>
      <c r="W4051" s="117"/>
      <c r="X4051" s="117"/>
      <c r="Y4051" s="117"/>
      <c r="Z4051" s="117"/>
      <c r="AA4051" s="117"/>
      <c r="AB4051" s="117"/>
      <c r="AC4051" s="117"/>
      <c r="AD4051" s="117"/>
      <c r="AE4051" s="117"/>
      <c r="AF4051" s="5"/>
    </row>
    <row r="4052" ht="14.25" customHeight="1">
      <c r="A4052" s="5"/>
      <c r="B4052" s="5"/>
      <c r="C4052" s="5"/>
      <c r="D4052" s="5"/>
      <c r="E4052" s="62"/>
      <c r="F4052" s="62"/>
      <c r="G4052" s="62"/>
      <c r="H4052" s="130"/>
      <c r="I4052" s="117"/>
      <c r="J4052" s="117"/>
      <c r="K4052" s="117"/>
      <c r="L4052" s="117"/>
      <c r="M4052" s="117"/>
      <c r="N4052" s="117"/>
      <c r="O4052" s="117"/>
      <c r="P4052" s="117"/>
      <c r="Q4052" s="117"/>
      <c r="R4052" s="117"/>
      <c r="S4052" s="117"/>
      <c r="T4052" s="117"/>
      <c r="U4052" s="117"/>
      <c r="V4052" s="117"/>
      <c r="W4052" s="117"/>
      <c r="X4052" s="117"/>
      <c r="Y4052" s="117"/>
      <c r="Z4052" s="117"/>
      <c r="AA4052" s="117"/>
      <c r="AB4052" s="117"/>
      <c r="AC4052" s="117"/>
      <c r="AD4052" s="117"/>
      <c r="AE4052" s="117"/>
      <c r="AF4052" s="5"/>
    </row>
    <row r="4053" ht="14.25" customHeight="1">
      <c r="A4053" s="5"/>
      <c r="B4053" s="5"/>
      <c r="C4053" s="5"/>
      <c r="D4053" s="5"/>
      <c r="E4053" s="62"/>
      <c r="F4053" s="62"/>
      <c r="G4053" s="62"/>
      <c r="H4053" s="130"/>
      <c r="I4053" s="117"/>
      <c r="J4053" s="117"/>
      <c r="K4053" s="117"/>
      <c r="L4053" s="117"/>
      <c r="M4053" s="117"/>
      <c r="N4053" s="117"/>
      <c r="O4053" s="117"/>
      <c r="P4053" s="117"/>
      <c r="Q4053" s="117"/>
      <c r="R4053" s="117"/>
      <c r="S4053" s="117"/>
      <c r="T4053" s="117"/>
      <c r="U4053" s="117"/>
      <c r="V4053" s="117"/>
      <c r="W4053" s="117"/>
      <c r="X4053" s="117"/>
      <c r="Y4053" s="117"/>
      <c r="Z4053" s="117"/>
      <c r="AA4053" s="117"/>
      <c r="AB4053" s="117"/>
      <c r="AC4053" s="117"/>
      <c r="AD4053" s="117"/>
      <c r="AE4053" s="117"/>
      <c r="AF4053" s="5"/>
    </row>
    <row r="4054" ht="14.25" customHeight="1">
      <c r="A4054" s="5"/>
      <c r="B4054" s="5"/>
      <c r="C4054" s="5"/>
      <c r="D4054" s="5"/>
      <c r="E4054" s="62"/>
      <c r="F4054" s="62"/>
      <c r="G4054" s="62"/>
      <c r="H4054" s="130"/>
      <c r="I4054" s="117"/>
      <c r="J4054" s="117"/>
      <c r="K4054" s="117"/>
      <c r="L4054" s="117"/>
      <c r="M4054" s="117"/>
      <c r="N4054" s="117"/>
      <c r="O4054" s="117"/>
      <c r="P4054" s="117"/>
      <c r="Q4054" s="117"/>
      <c r="R4054" s="117"/>
      <c r="S4054" s="117"/>
      <c r="T4054" s="117"/>
      <c r="U4054" s="117"/>
      <c r="V4054" s="117"/>
      <c r="W4054" s="117"/>
      <c r="X4054" s="117"/>
      <c r="Y4054" s="117"/>
      <c r="Z4054" s="117"/>
      <c r="AA4054" s="117"/>
      <c r="AB4054" s="117"/>
      <c r="AC4054" s="117"/>
      <c r="AD4054" s="117"/>
      <c r="AE4054" s="117"/>
      <c r="AF4054" s="5"/>
    </row>
    <row r="4055" ht="14.25" customHeight="1">
      <c r="A4055" s="5"/>
      <c r="B4055" s="5"/>
      <c r="C4055" s="5"/>
      <c r="D4055" s="5"/>
      <c r="E4055" s="62"/>
      <c r="F4055" s="62"/>
      <c r="G4055" s="62"/>
      <c r="H4055" s="130"/>
      <c r="I4055" s="117"/>
      <c r="J4055" s="117"/>
      <c r="K4055" s="117"/>
      <c r="L4055" s="117"/>
      <c r="M4055" s="117"/>
      <c r="N4055" s="117"/>
      <c r="O4055" s="117"/>
      <c r="P4055" s="117"/>
      <c r="Q4055" s="117"/>
      <c r="R4055" s="117"/>
      <c r="S4055" s="117"/>
      <c r="T4055" s="117"/>
      <c r="U4055" s="117"/>
      <c r="V4055" s="117"/>
      <c r="W4055" s="117"/>
      <c r="X4055" s="117"/>
      <c r="Y4055" s="117"/>
      <c r="Z4055" s="117"/>
      <c r="AA4055" s="117"/>
      <c r="AB4055" s="117"/>
      <c r="AC4055" s="117"/>
      <c r="AD4055" s="117"/>
      <c r="AE4055" s="117"/>
      <c r="AF4055" s="5"/>
    </row>
    <row r="4056" ht="14.25" customHeight="1">
      <c r="A4056" s="5"/>
      <c r="B4056" s="5"/>
      <c r="C4056" s="5"/>
      <c r="D4056" s="5"/>
      <c r="E4056" s="62"/>
      <c r="F4056" s="62"/>
      <c r="G4056" s="62"/>
      <c r="H4056" s="130"/>
      <c r="I4056" s="117"/>
      <c r="J4056" s="117"/>
      <c r="K4056" s="117"/>
      <c r="L4056" s="117"/>
      <c r="M4056" s="117"/>
      <c r="N4056" s="117"/>
      <c r="O4056" s="117"/>
      <c r="P4056" s="117"/>
      <c r="Q4056" s="117"/>
      <c r="R4056" s="117"/>
      <c r="S4056" s="117"/>
      <c r="T4056" s="117"/>
      <c r="U4056" s="117"/>
      <c r="V4056" s="117"/>
      <c r="W4056" s="117"/>
      <c r="X4056" s="117"/>
      <c r="Y4056" s="117"/>
      <c r="Z4056" s="117"/>
      <c r="AA4056" s="117"/>
      <c r="AB4056" s="117"/>
      <c r="AC4056" s="117"/>
      <c r="AD4056" s="117"/>
      <c r="AE4056" s="117"/>
      <c r="AF4056" s="5"/>
    </row>
    <row r="4057" ht="14.25" customHeight="1">
      <c r="A4057" s="5"/>
      <c r="B4057" s="5"/>
      <c r="C4057" s="5"/>
      <c r="D4057" s="5"/>
      <c r="E4057" s="62"/>
      <c r="F4057" s="62"/>
      <c r="G4057" s="62"/>
      <c r="H4057" s="130"/>
      <c r="I4057" s="117"/>
      <c r="J4057" s="117"/>
      <c r="K4057" s="117"/>
      <c r="L4057" s="117"/>
      <c r="M4057" s="117"/>
      <c r="N4057" s="117"/>
      <c r="O4057" s="117"/>
      <c r="P4057" s="117"/>
      <c r="Q4057" s="117"/>
      <c r="R4057" s="117"/>
      <c r="S4057" s="117"/>
      <c r="T4057" s="117"/>
      <c r="U4057" s="117"/>
      <c r="V4057" s="117"/>
      <c r="W4057" s="117"/>
      <c r="X4057" s="117"/>
      <c r="Y4057" s="117"/>
      <c r="Z4057" s="117"/>
      <c r="AA4057" s="117"/>
      <c r="AB4057" s="117"/>
      <c r="AC4057" s="117"/>
      <c r="AD4057" s="117"/>
      <c r="AE4057" s="117"/>
      <c r="AF4057" s="5"/>
    </row>
    <row r="4058" ht="14.25" customHeight="1">
      <c r="A4058" s="5"/>
      <c r="B4058" s="5"/>
      <c r="C4058" s="5"/>
      <c r="D4058" s="5"/>
      <c r="E4058" s="62"/>
      <c r="F4058" s="62"/>
      <c r="G4058" s="62"/>
      <c r="H4058" s="130"/>
      <c r="I4058" s="117"/>
      <c r="J4058" s="117"/>
      <c r="K4058" s="117"/>
      <c r="L4058" s="117"/>
      <c r="M4058" s="117"/>
      <c r="N4058" s="117"/>
      <c r="O4058" s="117"/>
      <c r="P4058" s="117"/>
      <c r="Q4058" s="117"/>
      <c r="R4058" s="117"/>
      <c r="S4058" s="117"/>
      <c r="T4058" s="117"/>
      <c r="U4058" s="117"/>
      <c r="V4058" s="117"/>
      <c r="W4058" s="117"/>
      <c r="X4058" s="117"/>
      <c r="Y4058" s="117"/>
      <c r="Z4058" s="117"/>
      <c r="AA4058" s="117"/>
      <c r="AB4058" s="117"/>
      <c r="AC4058" s="117"/>
      <c r="AD4058" s="117"/>
      <c r="AE4058" s="117"/>
      <c r="AF4058" s="5"/>
    </row>
    <row r="4059" ht="14.25" customHeight="1">
      <c r="A4059" s="5"/>
      <c r="B4059" s="5"/>
      <c r="C4059" s="5"/>
      <c r="D4059" s="5"/>
      <c r="E4059" s="62"/>
      <c r="F4059" s="62"/>
      <c r="G4059" s="62"/>
      <c r="H4059" s="130"/>
      <c r="I4059" s="117"/>
      <c r="J4059" s="117"/>
      <c r="K4059" s="117"/>
      <c r="L4059" s="117"/>
      <c r="M4059" s="117"/>
      <c r="N4059" s="117"/>
      <c r="O4059" s="117"/>
      <c r="P4059" s="117"/>
      <c r="Q4059" s="117"/>
      <c r="R4059" s="117"/>
      <c r="S4059" s="117"/>
      <c r="T4059" s="117"/>
      <c r="U4059" s="117"/>
      <c r="V4059" s="117"/>
      <c r="W4059" s="117"/>
      <c r="X4059" s="117"/>
      <c r="Y4059" s="117"/>
      <c r="Z4059" s="117"/>
      <c r="AA4059" s="117"/>
      <c r="AB4059" s="117"/>
      <c r="AC4059" s="117"/>
      <c r="AD4059" s="117"/>
      <c r="AE4059" s="117"/>
      <c r="AF4059" s="5"/>
    </row>
    <row r="4060" ht="14.25" customHeight="1">
      <c r="A4060" s="5"/>
      <c r="B4060" s="5"/>
      <c r="C4060" s="5"/>
      <c r="D4060" s="5"/>
      <c r="E4060" s="62"/>
      <c r="F4060" s="62"/>
      <c r="G4060" s="62"/>
      <c r="H4060" s="130"/>
      <c r="I4060" s="117"/>
      <c r="J4060" s="117"/>
      <c r="K4060" s="117"/>
      <c r="L4060" s="117"/>
      <c r="M4060" s="117"/>
      <c r="N4060" s="117"/>
      <c r="O4060" s="117"/>
      <c r="P4060" s="117"/>
      <c r="Q4060" s="117"/>
      <c r="R4060" s="117"/>
      <c r="S4060" s="117"/>
      <c r="T4060" s="117"/>
      <c r="U4060" s="117"/>
      <c r="V4060" s="117"/>
      <c r="W4060" s="117"/>
      <c r="X4060" s="117"/>
      <c r="Y4060" s="117"/>
      <c r="Z4060" s="117"/>
      <c r="AA4060" s="117"/>
      <c r="AB4060" s="117"/>
      <c r="AC4060" s="117"/>
      <c r="AD4060" s="117"/>
      <c r="AE4060" s="117"/>
      <c r="AF4060" s="5"/>
    </row>
    <row r="4061" ht="14.25" customHeight="1">
      <c r="A4061" s="5"/>
      <c r="B4061" s="5"/>
      <c r="C4061" s="5"/>
      <c r="D4061" s="5"/>
      <c r="E4061" s="62"/>
      <c r="F4061" s="62"/>
      <c r="G4061" s="62"/>
      <c r="H4061" s="130"/>
      <c r="I4061" s="117"/>
      <c r="J4061" s="117"/>
      <c r="K4061" s="117"/>
      <c r="L4061" s="117"/>
      <c r="M4061" s="117"/>
      <c r="N4061" s="117"/>
      <c r="O4061" s="117"/>
      <c r="P4061" s="117"/>
      <c r="Q4061" s="117"/>
      <c r="R4061" s="117"/>
      <c r="S4061" s="117"/>
      <c r="T4061" s="117"/>
      <c r="U4061" s="117"/>
      <c r="V4061" s="117"/>
      <c r="W4061" s="117"/>
      <c r="X4061" s="117"/>
      <c r="Y4061" s="117"/>
      <c r="Z4061" s="117"/>
      <c r="AA4061" s="117"/>
      <c r="AB4061" s="117"/>
      <c r="AC4061" s="117"/>
      <c r="AD4061" s="117"/>
      <c r="AE4061" s="117"/>
      <c r="AF4061" s="5"/>
    </row>
    <row r="4062" ht="14.25" customHeight="1">
      <c r="A4062" s="5"/>
      <c r="B4062" s="5"/>
      <c r="C4062" s="5"/>
      <c r="D4062" s="5"/>
      <c r="E4062" s="62"/>
      <c r="F4062" s="62"/>
      <c r="G4062" s="62"/>
      <c r="H4062" s="130"/>
      <c r="I4062" s="117"/>
      <c r="J4062" s="117"/>
      <c r="K4062" s="117"/>
      <c r="L4062" s="117"/>
      <c r="M4062" s="117"/>
      <c r="N4062" s="117"/>
      <c r="O4062" s="117"/>
      <c r="P4062" s="117"/>
      <c r="Q4062" s="117"/>
      <c r="R4062" s="117"/>
      <c r="S4062" s="117"/>
      <c r="T4062" s="117"/>
      <c r="U4062" s="117"/>
      <c r="V4062" s="117"/>
      <c r="W4062" s="117"/>
      <c r="X4062" s="117"/>
      <c r="Y4062" s="117"/>
      <c r="Z4062" s="117"/>
      <c r="AA4062" s="117"/>
      <c r="AB4062" s="117"/>
      <c r="AC4062" s="117"/>
      <c r="AD4062" s="117"/>
      <c r="AE4062" s="117"/>
      <c r="AF4062" s="5"/>
    </row>
    <row r="4063" ht="14.25" customHeight="1">
      <c r="A4063" s="5"/>
      <c r="B4063" s="5"/>
      <c r="C4063" s="5"/>
      <c r="D4063" s="5"/>
      <c r="E4063" s="62"/>
      <c r="F4063" s="62"/>
      <c r="G4063" s="62"/>
      <c r="H4063" s="130"/>
      <c r="I4063" s="117"/>
      <c r="J4063" s="117"/>
      <c r="K4063" s="117"/>
      <c r="L4063" s="117"/>
      <c r="M4063" s="117"/>
      <c r="N4063" s="117"/>
      <c r="O4063" s="117"/>
      <c r="P4063" s="117"/>
      <c r="Q4063" s="117"/>
      <c r="R4063" s="117"/>
      <c r="S4063" s="117"/>
      <c r="T4063" s="117"/>
      <c r="U4063" s="117"/>
      <c r="V4063" s="117"/>
      <c r="W4063" s="117"/>
      <c r="X4063" s="117"/>
      <c r="Y4063" s="117"/>
      <c r="Z4063" s="117"/>
      <c r="AA4063" s="117"/>
      <c r="AB4063" s="117"/>
      <c r="AC4063" s="117"/>
      <c r="AD4063" s="117"/>
      <c r="AE4063" s="117"/>
      <c r="AF4063" s="5"/>
    </row>
    <row r="4064" ht="14.25" customHeight="1">
      <c r="A4064" s="5"/>
      <c r="B4064" s="5"/>
      <c r="C4064" s="5"/>
      <c r="D4064" s="5"/>
      <c r="E4064" s="62"/>
      <c r="F4064" s="62"/>
      <c r="G4064" s="62"/>
      <c r="H4064" s="130"/>
      <c r="I4064" s="117"/>
      <c r="J4064" s="117"/>
      <c r="K4064" s="117"/>
      <c r="L4064" s="117"/>
      <c r="M4064" s="117"/>
      <c r="N4064" s="117"/>
      <c r="O4064" s="117"/>
      <c r="P4064" s="117"/>
      <c r="Q4064" s="117"/>
      <c r="R4064" s="117"/>
      <c r="S4064" s="117"/>
      <c r="T4064" s="117"/>
      <c r="U4064" s="117"/>
      <c r="V4064" s="117"/>
      <c r="W4064" s="117"/>
      <c r="X4064" s="117"/>
      <c r="Y4064" s="117"/>
      <c r="Z4064" s="117"/>
      <c r="AA4064" s="117"/>
      <c r="AB4064" s="117"/>
      <c r="AC4064" s="117"/>
      <c r="AD4064" s="117"/>
      <c r="AE4064" s="117"/>
      <c r="AF4064" s="5"/>
    </row>
    <row r="4065" ht="14.25" customHeight="1">
      <c r="A4065" s="5"/>
      <c r="B4065" s="5"/>
      <c r="C4065" s="5"/>
      <c r="D4065" s="5"/>
      <c r="E4065" s="62"/>
      <c r="F4065" s="62"/>
      <c r="G4065" s="62"/>
      <c r="H4065" s="130"/>
      <c r="I4065" s="117"/>
      <c r="J4065" s="117"/>
      <c r="K4065" s="117"/>
      <c r="L4065" s="117"/>
      <c r="M4065" s="117"/>
      <c r="N4065" s="117"/>
      <c r="O4065" s="117"/>
      <c r="P4065" s="117"/>
      <c r="Q4065" s="117"/>
      <c r="R4065" s="117"/>
      <c r="S4065" s="117"/>
      <c r="T4065" s="117"/>
      <c r="U4065" s="117"/>
      <c r="V4065" s="117"/>
      <c r="W4065" s="117"/>
      <c r="X4065" s="117"/>
      <c r="Y4065" s="117"/>
      <c r="Z4065" s="117"/>
      <c r="AA4065" s="117"/>
      <c r="AB4065" s="117"/>
      <c r="AC4065" s="117"/>
      <c r="AD4065" s="117"/>
      <c r="AE4065" s="117"/>
      <c r="AF4065" s="5"/>
    </row>
    <row r="4066" ht="14.25" customHeight="1">
      <c r="A4066" s="5"/>
      <c r="B4066" s="5"/>
      <c r="C4066" s="5"/>
      <c r="D4066" s="5"/>
      <c r="E4066" s="62"/>
      <c r="F4066" s="62"/>
      <c r="G4066" s="62"/>
      <c r="H4066" s="130"/>
      <c r="I4066" s="117"/>
      <c r="J4066" s="117"/>
      <c r="K4066" s="117"/>
      <c r="L4066" s="117"/>
      <c r="M4066" s="117"/>
      <c r="N4066" s="117"/>
      <c r="O4066" s="117"/>
      <c r="P4066" s="117"/>
      <c r="Q4066" s="117"/>
      <c r="R4066" s="117"/>
      <c r="S4066" s="117"/>
      <c r="T4066" s="117"/>
      <c r="U4066" s="117"/>
      <c r="V4066" s="117"/>
      <c r="W4066" s="117"/>
      <c r="X4066" s="117"/>
      <c r="Y4066" s="117"/>
      <c r="Z4066" s="117"/>
      <c r="AA4066" s="117"/>
      <c r="AB4066" s="117"/>
      <c r="AC4066" s="117"/>
      <c r="AD4066" s="117"/>
      <c r="AE4066" s="117"/>
      <c r="AF4066" s="5"/>
    </row>
    <row r="4067" ht="14.25" customHeight="1">
      <c r="A4067" s="5"/>
      <c r="B4067" s="5"/>
      <c r="C4067" s="5"/>
      <c r="D4067" s="5"/>
      <c r="E4067" s="62"/>
      <c r="F4067" s="62"/>
      <c r="G4067" s="62"/>
      <c r="H4067" s="130"/>
      <c r="I4067" s="117"/>
      <c r="J4067" s="117"/>
      <c r="K4067" s="117"/>
      <c r="L4067" s="117"/>
      <c r="M4067" s="117"/>
      <c r="N4067" s="117"/>
      <c r="O4067" s="117"/>
      <c r="P4067" s="117"/>
      <c r="Q4067" s="117"/>
      <c r="R4067" s="117"/>
      <c r="S4067" s="117"/>
      <c r="T4067" s="117"/>
      <c r="U4067" s="117"/>
      <c r="V4067" s="117"/>
      <c r="W4067" s="117"/>
      <c r="X4067" s="117"/>
      <c r="Y4067" s="117"/>
      <c r="Z4067" s="117"/>
      <c r="AA4067" s="117"/>
      <c r="AB4067" s="117"/>
      <c r="AC4067" s="117"/>
      <c r="AD4067" s="117"/>
      <c r="AE4067" s="117"/>
      <c r="AF4067" s="5"/>
    </row>
    <row r="4068" ht="14.25" customHeight="1">
      <c r="A4068" s="5"/>
      <c r="B4068" s="5"/>
      <c r="C4068" s="5"/>
      <c r="D4068" s="5"/>
      <c r="E4068" s="62"/>
      <c r="F4068" s="62"/>
      <c r="G4068" s="62"/>
      <c r="H4068" s="130"/>
      <c r="I4068" s="117"/>
      <c r="J4068" s="117"/>
      <c r="K4068" s="117"/>
      <c r="L4068" s="117"/>
      <c r="M4068" s="117"/>
      <c r="N4068" s="117"/>
      <c r="O4068" s="117"/>
      <c r="P4068" s="117"/>
      <c r="Q4068" s="117"/>
      <c r="R4068" s="117"/>
      <c r="S4068" s="117"/>
      <c r="T4068" s="117"/>
      <c r="U4068" s="117"/>
      <c r="V4068" s="117"/>
      <c r="W4068" s="117"/>
      <c r="X4068" s="117"/>
      <c r="Y4068" s="117"/>
      <c r="Z4068" s="117"/>
      <c r="AA4068" s="117"/>
      <c r="AB4068" s="117"/>
      <c r="AC4068" s="117"/>
      <c r="AD4068" s="117"/>
      <c r="AE4068" s="117"/>
      <c r="AF4068" s="5"/>
    </row>
    <row r="4069" ht="14.25" customHeight="1">
      <c r="A4069" s="5"/>
      <c r="B4069" s="5"/>
      <c r="C4069" s="5"/>
      <c r="D4069" s="5"/>
      <c r="E4069" s="62"/>
      <c r="F4069" s="62"/>
      <c r="G4069" s="62"/>
      <c r="H4069" s="130"/>
      <c r="I4069" s="117"/>
      <c r="J4069" s="117"/>
      <c r="K4069" s="117"/>
      <c r="L4069" s="117"/>
      <c r="M4069" s="117"/>
      <c r="N4069" s="117"/>
      <c r="O4069" s="117"/>
      <c r="P4069" s="117"/>
      <c r="Q4069" s="117"/>
      <c r="R4069" s="117"/>
      <c r="S4069" s="117"/>
      <c r="T4069" s="117"/>
      <c r="U4069" s="117"/>
      <c r="V4069" s="117"/>
      <c r="W4069" s="117"/>
      <c r="X4069" s="117"/>
      <c r="Y4069" s="117"/>
      <c r="Z4069" s="117"/>
      <c r="AA4069" s="117"/>
      <c r="AB4069" s="117"/>
      <c r="AC4069" s="117"/>
      <c r="AD4069" s="117"/>
      <c r="AE4069" s="117"/>
      <c r="AF4069" s="5"/>
    </row>
    <row r="4070" ht="14.25" customHeight="1">
      <c r="A4070" s="5"/>
      <c r="B4070" s="5"/>
      <c r="C4070" s="5"/>
      <c r="D4070" s="5"/>
      <c r="E4070" s="62"/>
      <c r="F4070" s="62"/>
      <c r="G4070" s="62"/>
      <c r="H4070" s="130"/>
      <c r="I4070" s="117"/>
      <c r="J4070" s="117"/>
      <c r="K4070" s="117"/>
      <c r="L4070" s="117"/>
      <c r="M4070" s="117"/>
      <c r="N4070" s="117"/>
      <c r="O4070" s="117"/>
      <c r="P4070" s="117"/>
      <c r="Q4070" s="117"/>
      <c r="R4070" s="117"/>
      <c r="S4070" s="117"/>
      <c r="T4070" s="117"/>
      <c r="U4070" s="117"/>
      <c r="V4070" s="117"/>
      <c r="W4070" s="117"/>
      <c r="X4070" s="117"/>
      <c r="Y4070" s="117"/>
      <c r="Z4070" s="117"/>
      <c r="AA4070" s="117"/>
      <c r="AB4070" s="117"/>
      <c r="AC4070" s="117"/>
      <c r="AD4070" s="117"/>
      <c r="AE4070" s="117"/>
      <c r="AF4070" s="5"/>
    </row>
    <row r="4071" ht="14.25" customHeight="1">
      <c r="A4071" s="5"/>
      <c r="B4071" s="5"/>
      <c r="C4071" s="5"/>
      <c r="D4071" s="5"/>
      <c r="E4071" s="62"/>
      <c r="F4071" s="62"/>
      <c r="G4071" s="62"/>
      <c r="H4071" s="130"/>
      <c r="I4071" s="117"/>
      <c r="J4071" s="117"/>
      <c r="K4071" s="117"/>
      <c r="L4071" s="117"/>
      <c r="M4071" s="117"/>
      <c r="N4071" s="117"/>
      <c r="O4071" s="117"/>
      <c r="P4071" s="117"/>
      <c r="Q4071" s="117"/>
      <c r="R4071" s="117"/>
      <c r="S4071" s="117"/>
      <c r="T4071" s="117"/>
      <c r="U4071" s="117"/>
      <c r="V4071" s="117"/>
      <c r="W4071" s="117"/>
      <c r="X4071" s="117"/>
      <c r="Y4071" s="117"/>
      <c r="Z4071" s="117"/>
      <c r="AA4071" s="117"/>
      <c r="AB4071" s="117"/>
      <c r="AC4071" s="117"/>
      <c r="AD4071" s="117"/>
      <c r="AE4071" s="117"/>
      <c r="AF4071" s="5"/>
    </row>
    <row r="4072" ht="14.25" customHeight="1">
      <c r="A4072" s="5"/>
      <c r="B4072" s="5"/>
      <c r="C4072" s="5"/>
      <c r="D4072" s="5"/>
      <c r="E4072" s="62"/>
      <c r="F4072" s="62"/>
      <c r="G4072" s="62"/>
      <c r="H4072" s="130"/>
      <c r="I4072" s="117"/>
      <c r="J4072" s="117"/>
      <c r="K4072" s="117"/>
      <c r="L4072" s="117"/>
      <c r="M4072" s="117"/>
      <c r="N4072" s="117"/>
      <c r="O4072" s="117"/>
      <c r="P4072" s="117"/>
      <c r="Q4072" s="117"/>
      <c r="R4072" s="117"/>
      <c r="S4072" s="117"/>
      <c r="T4072" s="117"/>
      <c r="U4072" s="117"/>
      <c r="V4072" s="117"/>
      <c r="W4072" s="117"/>
      <c r="X4072" s="117"/>
      <c r="Y4072" s="117"/>
      <c r="Z4072" s="117"/>
      <c r="AA4072" s="117"/>
      <c r="AB4072" s="117"/>
      <c r="AC4072" s="117"/>
      <c r="AD4072" s="117"/>
      <c r="AE4072" s="117"/>
      <c r="AF4072" s="5"/>
    </row>
    <row r="4073" ht="14.25" customHeight="1">
      <c r="A4073" s="5"/>
      <c r="B4073" s="5"/>
      <c r="C4073" s="5"/>
      <c r="D4073" s="5"/>
      <c r="E4073" s="62"/>
      <c r="F4073" s="62"/>
      <c r="G4073" s="62"/>
      <c r="H4073" s="130"/>
      <c r="I4073" s="117"/>
      <c r="J4073" s="117"/>
      <c r="K4073" s="117"/>
      <c r="L4073" s="117"/>
      <c r="M4073" s="117"/>
      <c r="N4073" s="117"/>
      <c r="O4073" s="117"/>
      <c r="P4073" s="117"/>
      <c r="Q4073" s="117"/>
      <c r="R4073" s="117"/>
      <c r="S4073" s="117"/>
      <c r="T4073" s="117"/>
      <c r="U4073" s="117"/>
      <c r="V4073" s="117"/>
      <c r="W4073" s="117"/>
      <c r="X4073" s="117"/>
      <c r="Y4073" s="117"/>
      <c r="Z4073" s="117"/>
      <c r="AA4073" s="117"/>
      <c r="AB4073" s="117"/>
      <c r="AC4073" s="117"/>
      <c r="AD4073" s="117"/>
      <c r="AE4073" s="117"/>
      <c r="AF4073" s="5"/>
    </row>
    <row r="4074" ht="14.25" customHeight="1">
      <c r="A4074" s="5"/>
      <c r="B4074" s="5"/>
      <c r="C4074" s="5"/>
      <c r="D4074" s="5"/>
      <c r="E4074" s="62"/>
      <c r="F4074" s="62"/>
      <c r="G4074" s="62"/>
      <c r="H4074" s="130"/>
      <c r="I4074" s="117"/>
      <c r="J4074" s="117"/>
      <c r="K4074" s="117"/>
      <c r="L4074" s="117"/>
      <c r="M4074" s="117"/>
      <c r="N4074" s="117"/>
      <c r="O4074" s="117"/>
      <c r="P4074" s="117"/>
      <c r="Q4074" s="117"/>
      <c r="R4074" s="117"/>
      <c r="S4074" s="117"/>
      <c r="T4074" s="117"/>
      <c r="U4074" s="117"/>
      <c r="V4074" s="117"/>
      <c r="W4074" s="117"/>
      <c r="X4074" s="117"/>
      <c r="Y4074" s="117"/>
      <c r="Z4074" s="117"/>
      <c r="AA4074" s="117"/>
      <c r="AB4074" s="117"/>
      <c r="AC4074" s="117"/>
      <c r="AD4074" s="117"/>
      <c r="AE4074" s="117"/>
      <c r="AF4074" s="5"/>
    </row>
    <row r="4075" ht="14.25" customHeight="1">
      <c r="A4075" s="5"/>
      <c r="B4075" s="5"/>
      <c r="C4075" s="5"/>
      <c r="D4075" s="5"/>
      <c r="E4075" s="62"/>
      <c r="F4075" s="62"/>
      <c r="G4075" s="62"/>
      <c r="H4075" s="130"/>
      <c r="I4075" s="117"/>
      <c r="J4075" s="117"/>
      <c r="K4075" s="117"/>
      <c r="L4075" s="117"/>
      <c r="M4075" s="117"/>
      <c r="N4075" s="117"/>
      <c r="O4075" s="117"/>
      <c r="P4075" s="117"/>
      <c r="Q4075" s="117"/>
      <c r="R4075" s="117"/>
      <c r="S4075" s="117"/>
      <c r="T4075" s="117"/>
      <c r="U4075" s="117"/>
      <c r="V4075" s="117"/>
      <c r="W4075" s="117"/>
      <c r="X4075" s="117"/>
      <c r="Y4075" s="117"/>
      <c r="Z4075" s="117"/>
      <c r="AA4075" s="117"/>
      <c r="AB4075" s="117"/>
      <c r="AC4075" s="117"/>
      <c r="AD4075" s="117"/>
      <c r="AE4075" s="117"/>
      <c r="AF4075" s="5"/>
    </row>
    <row r="4076" ht="14.25" customHeight="1">
      <c r="A4076" s="5"/>
      <c r="B4076" s="5"/>
      <c r="C4076" s="5"/>
      <c r="D4076" s="5"/>
      <c r="E4076" s="62"/>
      <c r="F4076" s="62"/>
      <c r="G4076" s="62"/>
      <c r="H4076" s="130"/>
      <c r="I4076" s="117"/>
      <c r="J4076" s="117"/>
      <c r="K4076" s="117"/>
      <c r="L4076" s="117"/>
      <c r="M4076" s="117"/>
      <c r="N4076" s="117"/>
      <c r="O4076" s="117"/>
      <c r="P4076" s="117"/>
      <c r="Q4076" s="117"/>
      <c r="R4076" s="117"/>
      <c r="S4076" s="117"/>
      <c r="T4076" s="117"/>
      <c r="U4076" s="117"/>
      <c r="V4076" s="117"/>
      <c r="W4076" s="117"/>
      <c r="X4076" s="117"/>
      <c r="Y4076" s="117"/>
      <c r="Z4076" s="117"/>
      <c r="AA4076" s="117"/>
      <c r="AB4076" s="117"/>
      <c r="AC4076" s="117"/>
      <c r="AD4076" s="117"/>
      <c r="AE4076" s="117"/>
      <c r="AF4076" s="5"/>
    </row>
    <row r="4077" ht="14.25" customHeight="1">
      <c r="A4077" s="5"/>
      <c r="B4077" s="5"/>
      <c r="C4077" s="5"/>
      <c r="D4077" s="5"/>
      <c r="E4077" s="62"/>
      <c r="F4077" s="62"/>
      <c r="G4077" s="62"/>
      <c r="H4077" s="130"/>
      <c r="I4077" s="117"/>
      <c r="J4077" s="117"/>
      <c r="K4077" s="117"/>
      <c r="L4077" s="117"/>
      <c r="M4077" s="117"/>
      <c r="N4077" s="117"/>
      <c r="O4077" s="117"/>
      <c r="P4077" s="117"/>
      <c r="Q4077" s="117"/>
      <c r="R4077" s="117"/>
      <c r="S4077" s="117"/>
      <c r="T4077" s="117"/>
      <c r="U4077" s="117"/>
      <c r="V4077" s="117"/>
      <c r="W4077" s="117"/>
      <c r="X4077" s="117"/>
      <c r="Y4077" s="117"/>
      <c r="Z4077" s="117"/>
      <c r="AA4077" s="117"/>
      <c r="AB4077" s="117"/>
      <c r="AC4077" s="117"/>
      <c r="AD4077" s="117"/>
      <c r="AE4077" s="117"/>
      <c r="AF4077" s="5"/>
    </row>
    <row r="4078" ht="14.25" customHeight="1">
      <c r="A4078" s="5"/>
      <c r="B4078" s="5"/>
      <c r="C4078" s="5"/>
      <c r="D4078" s="5"/>
      <c r="E4078" s="62"/>
      <c r="F4078" s="62"/>
      <c r="G4078" s="62"/>
      <c r="H4078" s="130"/>
      <c r="I4078" s="117"/>
      <c r="J4078" s="117"/>
      <c r="K4078" s="117"/>
      <c r="L4078" s="117"/>
      <c r="M4078" s="117"/>
      <c r="N4078" s="117"/>
      <c r="O4078" s="117"/>
      <c r="P4078" s="117"/>
      <c r="Q4078" s="117"/>
      <c r="R4078" s="117"/>
      <c r="S4078" s="117"/>
      <c r="T4078" s="117"/>
      <c r="U4078" s="117"/>
      <c r="V4078" s="117"/>
      <c r="W4078" s="117"/>
      <c r="X4078" s="117"/>
      <c r="Y4078" s="117"/>
      <c r="Z4078" s="117"/>
      <c r="AA4078" s="117"/>
      <c r="AB4078" s="117"/>
      <c r="AC4078" s="117"/>
      <c r="AD4078" s="117"/>
      <c r="AE4078" s="117"/>
      <c r="AF4078" s="5"/>
    </row>
    <row r="4079" ht="14.25" customHeight="1">
      <c r="A4079" s="5"/>
      <c r="B4079" s="5"/>
      <c r="C4079" s="5"/>
      <c r="D4079" s="5"/>
      <c r="E4079" s="62"/>
      <c r="F4079" s="62"/>
      <c r="G4079" s="62"/>
      <c r="H4079" s="130"/>
      <c r="I4079" s="117"/>
      <c r="J4079" s="117"/>
      <c r="K4079" s="117"/>
      <c r="L4079" s="117"/>
      <c r="M4079" s="117"/>
      <c r="N4079" s="117"/>
      <c r="O4079" s="117"/>
      <c r="P4079" s="117"/>
      <c r="Q4079" s="117"/>
      <c r="R4079" s="117"/>
      <c r="S4079" s="117"/>
      <c r="T4079" s="117"/>
      <c r="U4079" s="117"/>
      <c r="V4079" s="117"/>
      <c r="W4079" s="117"/>
      <c r="X4079" s="117"/>
      <c r="Y4079" s="117"/>
      <c r="Z4079" s="117"/>
      <c r="AA4079" s="117"/>
      <c r="AB4079" s="117"/>
      <c r="AC4079" s="117"/>
      <c r="AD4079" s="117"/>
      <c r="AE4079" s="117"/>
      <c r="AF4079" s="5"/>
    </row>
    <row r="4080" ht="14.25" customHeight="1">
      <c r="A4080" s="5"/>
      <c r="B4080" s="5"/>
      <c r="C4080" s="5"/>
      <c r="D4080" s="5"/>
      <c r="E4080" s="62"/>
      <c r="F4080" s="62"/>
      <c r="G4080" s="62"/>
      <c r="H4080" s="130"/>
      <c r="I4080" s="117"/>
      <c r="J4080" s="117"/>
      <c r="K4080" s="117"/>
      <c r="L4080" s="117"/>
      <c r="M4080" s="117"/>
      <c r="N4080" s="117"/>
      <c r="O4080" s="117"/>
      <c r="P4080" s="117"/>
      <c r="Q4080" s="117"/>
      <c r="R4080" s="117"/>
      <c r="S4080" s="117"/>
      <c r="T4080" s="117"/>
      <c r="U4080" s="117"/>
      <c r="V4080" s="117"/>
      <c r="W4080" s="117"/>
      <c r="X4080" s="117"/>
      <c r="Y4080" s="117"/>
      <c r="Z4080" s="117"/>
      <c r="AA4080" s="117"/>
      <c r="AB4080" s="117"/>
      <c r="AC4080" s="117"/>
      <c r="AD4080" s="117"/>
      <c r="AE4080" s="117"/>
      <c r="AF4080" s="5"/>
    </row>
    <row r="4081" ht="14.25" customHeight="1">
      <c r="A4081" s="5"/>
      <c r="B4081" s="5"/>
      <c r="C4081" s="5"/>
      <c r="D4081" s="5"/>
      <c r="E4081" s="62"/>
      <c r="F4081" s="62"/>
      <c r="G4081" s="62"/>
      <c r="H4081" s="130"/>
      <c r="I4081" s="117"/>
      <c r="J4081" s="117"/>
      <c r="K4081" s="117"/>
      <c r="L4081" s="117"/>
      <c r="M4081" s="117"/>
      <c r="N4081" s="117"/>
      <c r="O4081" s="117"/>
      <c r="P4081" s="117"/>
      <c r="Q4081" s="117"/>
      <c r="R4081" s="117"/>
      <c r="S4081" s="117"/>
      <c r="T4081" s="117"/>
      <c r="U4081" s="117"/>
      <c r="V4081" s="117"/>
      <c r="W4081" s="117"/>
      <c r="X4081" s="117"/>
      <c r="Y4081" s="117"/>
      <c r="Z4081" s="117"/>
      <c r="AA4081" s="117"/>
      <c r="AB4081" s="117"/>
      <c r="AC4081" s="117"/>
      <c r="AD4081" s="117"/>
      <c r="AE4081" s="117"/>
      <c r="AF4081" s="5"/>
    </row>
    <row r="4082" ht="14.25" customHeight="1">
      <c r="A4082" s="5"/>
      <c r="B4082" s="5"/>
      <c r="C4082" s="5"/>
      <c r="D4082" s="5"/>
      <c r="E4082" s="62"/>
      <c r="F4082" s="62"/>
      <c r="G4082" s="62"/>
      <c r="H4082" s="130"/>
      <c r="I4082" s="117"/>
      <c r="J4082" s="117"/>
      <c r="K4082" s="117"/>
      <c r="L4082" s="117"/>
      <c r="M4082" s="117"/>
      <c r="N4082" s="117"/>
      <c r="O4082" s="117"/>
      <c r="P4082" s="117"/>
      <c r="Q4082" s="117"/>
      <c r="R4082" s="117"/>
      <c r="S4082" s="117"/>
      <c r="T4082" s="117"/>
      <c r="U4082" s="117"/>
      <c r="V4082" s="117"/>
      <c r="W4082" s="117"/>
      <c r="X4082" s="117"/>
      <c r="Y4082" s="117"/>
      <c r="Z4082" s="117"/>
      <c r="AA4082" s="117"/>
      <c r="AB4082" s="117"/>
      <c r="AC4082" s="117"/>
      <c r="AD4082" s="117"/>
      <c r="AE4082" s="117"/>
      <c r="AF4082" s="5"/>
    </row>
    <row r="4083" ht="14.25" customHeight="1">
      <c r="A4083" s="5"/>
      <c r="B4083" s="5"/>
      <c r="C4083" s="5"/>
      <c r="D4083" s="5"/>
      <c r="E4083" s="62"/>
      <c r="F4083" s="62"/>
      <c r="G4083" s="62"/>
      <c r="H4083" s="130"/>
      <c r="I4083" s="117"/>
      <c r="J4083" s="117"/>
      <c r="K4083" s="117"/>
      <c r="L4083" s="117"/>
      <c r="M4083" s="117"/>
      <c r="N4083" s="117"/>
      <c r="O4083" s="117"/>
      <c r="P4083" s="117"/>
      <c r="Q4083" s="117"/>
      <c r="R4083" s="117"/>
      <c r="S4083" s="117"/>
      <c r="T4083" s="117"/>
      <c r="U4083" s="117"/>
      <c r="V4083" s="117"/>
      <c r="W4083" s="117"/>
      <c r="X4083" s="117"/>
      <c r="Y4083" s="117"/>
      <c r="Z4083" s="117"/>
      <c r="AA4083" s="117"/>
      <c r="AB4083" s="117"/>
      <c r="AC4083" s="117"/>
      <c r="AD4083" s="117"/>
      <c r="AE4083" s="117"/>
      <c r="AF4083" s="5"/>
    </row>
    <row r="4084" ht="14.25" customHeight="1">
      <c r="A4084" s="5"/>
      <c r="B4084" s="5"/>
      <c r="C4084" s="5"/>
      <c r="D4084" s="5"/>
      <c r="E4084" s="62"/>
      <c r="F4084" s="62"/>
      <c r="G4084" s="62"/>
      <c r="H4084" s="130"/>
      <c r="I4084" s="117"/>
      <c r="J4084" s="117"/>
      <c r="K4084" s="117"/>
      <c r="L4084" s="117"/>
      <c r="M4084" s="117"/>
      <c r="N4084" s="117"/>
      <c r="O4084" s="117"/>
      <c r="P4084" s="117"/>
      <c r="Q4084" s="117"/>
      <c r="R4084" s="117"/>
      <c r="S4084" s="117"/>
      <c r="T4084" s="117"/>
      <c r="U4084" s="117"/>
      <c r="V4084" s="117"/>
      <c r="W4084" s="117"/>
      <c r="X4084" s="117"/>
      <c r="Y4084" s="117"/>
      <c r="Z4084" s="117"/>
      <c r="AA4084" s="117"/>
      <c r="AB4084" s="117"/>
      <c r="AC4084" s="117"/>
      <c r="AD4084" s="117"/>
      <c r="AE4084" s="117"/>
      <c r="AF4084" s="5"/>
    </row>
    <row r="4085" ht="14.25" customHeight="1">
      <c r="A4085" s="5"/>
      <c r="B4085" s="5"/>
      <c r="C4085" s="5"/>
      <c r="D4085" s="5"/>
      <c r="E4085" s="62"/>
      <c r="F4085" s="62"/>
      <c r="G4085" s="62"/>
      <c r="H4085" s="130"/>
      <c r="I4085" s="117"/>
      <c r="J4085" s="117"/>
      <c r="K4085" s="117"/>
      <c r="L4085" s="117"/>
      <c r="M4085" s="117"/>
      <c r="N4085" s="117"/>
      <c r="O4085" s="117"/>
      <c r="P4085" s="117"/>
      <c r="Q4085" s="117"/>
      <c r="R4085" s="117"/>
      <c r="S4085" s="117"/>
      <c r="T4085" s="117"/>
      <c r="U4085" s="117"/>
      <c r="V4085" s="117"/>
      <c r="W4085" s="117"/>
      <c r="X4085" s="117"/>
      <c r="Y4085" s="117"/>
      <c r="Z4085" s="117"/>
      <c r="AA4085" s="117"/>
      <c r="AB4085" s="117"/>
      <c r="AC4085" s="117"/>
      <c r="AD4085" s="117"/>
      <c r="AE4085" s="117"/>
      <c r="AF4085" s="5"/>
    </row>
    <row r="4086" ht="14.25" customHeight="1">
      <c r="A4086" s="5"/>
      <c r="B4086" s="5"/>
      <c r="C4086" s="5"/>
      <c r="D4086" s="5"/>
      <c r="E4086" s="62"/>
      <c r="F4086" s="62"/>
      <c r="G4086" s="62"/>
      <c r="H4086" s="130"/>
      <c r="I4086" s="117"/>
      <c r="J4086" s="117"/>
      <c r="K4086" s="117"/>
      <c r="L4086" s="117"/>
      <c r="M4086" s="117"/>
      <c r="N4086" s="117"/>
      <c r="O4086" s="117"/>
      <c r="P4086" s="117"/>
      <c r="Q4086" s="117"/>
      <c r="R4086" s="117"/>
      <c r="S4086" s="117"/>
      <c r="T4086" s="117"/>
      <c r="U4086" s="117"/>
      <c r="V4086" s="117"/>
      <c r="W4086" s="117"/>
      <c r="X4086" s="117"/>
      <c r="Y4086" s="117"/>
      <c r="Z4086" s="117"/>
      <c r="AA4086" s="117"/>
      <c r="AB4086" s="117"/>
      <c r="AC4086" s="117"/>
      <c r="AD4086" s="117"/>
      <c r="AE4086" s="117"/>
      <c r="AF4086" s="5"/>
    </row>
    <row r="4087" ht="14.25" customHeight="1">
      <c r="A4087" s="5"/>
      <c r="B4087" s="5"/>
      <c r="C4087" s="5"/>
      <c r="D4087" s="5"/>
      <c r="E4087" s="62"/>
      <c r="F4087" s="62"/>
      <c r="G4087" s="62"/>
      <c r="H4087" s="130"/>
      <c r="I4087" s="117"/>
      <c r="J4087" s="117"/>
      <c r="K4087" s="117"/>
      <c r="L4087" s="117"/>
      <c r="M4087" s="117"/>
      <c r="N4087" s="117"/>
      <c r="O4087" s="117"/>
      <c r="P4087" s="117"/>
      <c r="Q4087" s="117"/>
      <c r="R4087" s="117"/>
      <c r="S4087" s="117"/>
      <c r="T4087" s="117"/>
      <c r="U4087" s="117"/>
      <c r="V4087" s="117"/>
      <c r="W4087" s="117"/>
      <c r="X4087" s="117"/>
      <c r="Y4087" s="117"/>
      <c r="Z4087" s="117"/>
      <c r="AA4087" s="117"/>
      <c r="AB4087" s="117"/>
      <c r="AC4087" s="117"/>
      <c r="AD4087" s="117"/>
      <c r="AE4087" s="117"/>
      <c r="AF4087" s="5"/>
    </row>
    <row r="4088" ht="14.25" customHeight="1">
      <c r="A4088" s="5"/>
      <c r="B4088" s="5"/>
      <c r="C4088" s="5"/>
      <c r="D4088" s="5"/>
      <c r="E4088" s="62"/>
      <c r="F4088" s="62"/>
      <c r="G4088" s="62"/>
      <c r="H4088" s="130"/>
      <c r="I4088" s="117"/>
      <c r="J4088" s="117"/>
      <c r="K4088" s="117"/>
      <c r="L4088" s="117"/>
      <c r="M4088" s="117"/>
      <c r="N4088" s="117"/>
      <c r="O4088" s="117"/>
      <c r="P4088" s="117"/>
      <c r="Q4088" s="117"/>
      <c r="R4088" s="117"/>
      <c r="S4088" s="117"/>
      <c r="T4088" s="117"/>
      <c r="U4088" s="117"/>
      <c r="V4088" s="117"/>
      <c r="W4088" s="117"/>
      <c r="X4088" s="117"/>
      <c r="Y4088" s="117"/>
      <c r="Z4088" s="117"/>
      <c r="AA4088" s="117"/>
      <c r="AB4088" s="117"/>
      <c r="AC4088" s="117"/>
      <c r="AD4088" s="117"/>
      <c r="AE4088" s="117"/>
      <c r="AF4088" s="5"/>
    </row>
    <row r="4089" ht="14.25" customHeight="1">
      <c r="A4089" s="5"/>
      <c r="B4089" s="5"/>
      <c r="C4089" s="5"/>
      <c r="D4089" s="5"/>
      <c r="E4089" s="62"/>
      <c r="F4089" s="62"/>
      <c r="G4089" s="62"/>
      <c r="H4089" s="130"/>
      <c r="I4089" s="117"/>
      <c r="J4089" s="117"/>
      <c r="K4089" s="117"/>
      <c r="L4089" s="117"/>
      <c r="M4089" s="117"/>
      <c r="N4089" s="117"/>
      <c r="O4089" s="117"/>
      <c r="P4089" s="117"/>
      <c r="Q4089" s="117"/>
      <c r="R4089" s="117"/>
      <c r="S4089" s="117"/>
      <c r="T4089" s="117"/>
      <c r="U4089" s="117"/>
      <c r="V4089" s="117"/>
      <c r="W4089" s="117"/>
      <c r="X4089" s="117"/>
      <c r="Y4089" s="117"/>
      <c r="Z4089" s="117"/>
      <c r="AA4089" s="117"/>
      <c r="AB4089" s="117"/>
      <c r="AC4089" s="117"/>
      <c r="AD4089" s="117"/>
      <c r="AE4089" s="117"/>
      <c r="AF4089" s="5"/>
    </row>
    <row r="4090" ht="14.25" customHeight="1">
      <c r="A4090" s="5"/>
      <c r="B4090" s="5"/>
      <c r="C4090" s="5"/>
      <c r="D4090" s="5"/>
      <c r="E4090" s="62"/>
      <c r="F4090" s="62"/>
      <c r="G4090" s="62"/>
      <c r="H4090" s="130"/>
      <c r="I4090" s="117"/>
      <c r="J4090" s="117"/>
      <c r="K4090" s="117"/>
      <c r="L4090" s="117"/>
      <c r="M4090" s="117"/>
      <c r="N4090" s="117"/>
      <c r="O4090" s="117"/>
      <c r="P4090" s="117"/>
      <c r="Q4090" s="117"/>
      <c r="R4090" s="117"/>
      <c r="S4090" s="117"/>
      <c r="T4090" s="117"/>
      <c r="U4090" s="117"/>
      <c r="V4090" s="117"/>
      <c r="W4090" s="117"/>
      <c r="X4090" s="117"/>
      <c r="Y4090" s="117"/>
      <c r="Z4090" s="117"/>
      <c r="AA4090" s="117"/>
      <c r="AB4090" s="117"/>
      <c r="AC4090" s="117"/>
      <c r="AD4090" s="117"/>
      <c r="AE4090" s="117"/>
      <c r="AF4090" s="5"/>
    </row>
    <row r="4091" ht="14.25" customHeight="1">
      <c r="A4091" s="5"/>
      <c r="B4091" s="5"/>
      <c r="C4091" s="5"/>
      <c r="D4091" s="5"/>
      <c r="E4091" s="62"/>
      <c r="F4091" s="62"/>
      <c r="G4091" s="62"/>
      <c r="H4091" s="130"/>
      <c r="I4091" s="117"/>
      <c r="J4091" s="117"/>
      <c r="K4091" s="117"/>
      <c r="L4091" s="117"/>
      <c r="M4091" s="117"/>
      <c r="N4091" s="117"/>
      <c r="O4091" s="117"/>
      <c r="P4091" s="117"/>
      <c r="Q4091" s="117"/>
      <c r="R4091" s="117"/>
      <c r="S4091" s="117"/>
      <c r="T4091" s="117"/>
      <c r="U4091" s="117"/>
      <c r="V4091" s="117"/>
      <c r="W4091" s="117"/>
      <c r="X4091" s="117"/>
      <c r="Y4091" s="117"/>
      <c r="Z4091" s="117"/>
      <c r="AA4091" s="117"/>
      <c r="AB4091" s="117"/>
      <c r="AC4091" s="117"/>
      <c r="AD4091" s="117"/>
      <c r="AE4091" s="117"/>
      <c r="AF4091" s="5"/>
    </row>
    <row r="4092" ht="14.25" customHeight="1">
      <c r="A4092" s="5"/>
      <c r="B4092" s="5"/>
      <c r="C4092" s="5"/>
      <c r="D4092" s="5"/>
      <c r="E4092" s="62"/>
      <c r="F4092" s="62"/>
      <c r="G4092" s="62"/>
      <c r="H4092" s="130"/>
      <c r="I4092" s="117"/>
      <c r="J4092" s="117"/>
      <c r="K4092" s="117"/>
      <c r="L4092" s="117"/>
      <c r="M4092" s="117"/>
      <c r="N4092" s="117"/>
      <c r="O4092" s="117"/>
      <c r="P4092" s="117"/>
      <c r="Q4092" s="117"/>
      <c r="R4092" s="117"/>
      <c r="S4092" s="117"/>
      <c r="T4092" s="117"/>
      <c r="U4092" s="117"/>
      <c r="V4092" s="117"/>
      <c r="W4092" s="117"/>
      <c r="X4092" s="117"/>
      <c r="Y4092" s="117"/>
      <c r="Z4092" s="117"/>
      <c r="AA4092" s="117"/>
      <c r="AB4092" s="117"/>
      <c r="AC4092" s="117"/>
      <c r="AD4092" s="117"/>
      <c r="AE4092" s="117"/>
      <c r="AF4092" s="5"/>
    </row>
    <row r="4093" ht="14.25" customHeight="1">
      <c r="A4093" s="5"/>
      <c r="B4093" s="5"/>
      <c r="C4093" s="5"/>
      <c r="D4093" s="5"/>
      <c r="E4093" s="62"/>
      <c r="F4093" s="62"/>
      <c r="G4093" s="62"/>
      <c r="H4093" s="130"/>
      <c r="I4093" s="117"/>
      <c r="J4093" s="117"/>
      <c r="K4093" s="117"/>
      <c r="L4093" s="117"/>
      <c r="M4093" s="117"/>
      <c r="N4093" s="117"/>
      <c r="O4093" s="117"/>
      <c r="P4093" s="117"/>
      <c r="Q4093" s="117"/>
      <c r="R4093" s="117"/>
      <c r="S4093" s="117"/>
      <c r="T4093" s="117"/>
      <c r="U4093" s="117"/>
      <c r="V4093" s="117"/>
      <c r="W4093" s="117"/>
      <c r="X4093" s="117"/>
      <c r="Y4093" s="117"/>
      <c r="Z4093" s="117"/>
      <c r="AA4093" s="117"/>
      <c r="AB4093" s="117"/>
      <c r="AC4093" s="117"/>
      <c r="AD4093" s="117"/>
      <c r="AE4093" s="117"/>
      <c r="AF4093" s="5"/>
    </row>
    <row r="4094" ht="14.25" customHeight="1">
      <c r="A4094" s="5"/>
      <c r="B4094" s="5"/>
      <c r="C4094" s="5"/>
      <c r="D4094" s="5"/>
      <c r="E4094" s="62"/>
      <c r="F4094" s="62"/>
      <c r="G4094" s="62"/>
      <c r="H4094" s="130"/>
      <c r="I4094" s="117"/>
      <c r="J4094" s="117"/>
      <c r="K4094" s="117"/>
      <c r="L4094" s="117"/>
      <c r="M4094" s="117"/>
      <c r="N4094" s="117"/>
      <c r="O4094" s="117"/>
      <c r="P4094" s="117"/>
      <c r="Q4094" s="117"/>
      <c r="R4094" s="117"/>
      <c r="S4094" s="117"/>
      <c r="T4094" s="117"/>
      <c r="U4094" s="117"/>
      <c r="V4094" s="117"/>
      <c r="W4094" s="117"/>
      <c r="X4094" s="117"/>
      <c r="Y4094" s="117"/>
      <c r="Z4094" s="117"/>
      <c r="AA4094" s="117"/>
      <c r="AB4094" s="117"/>
      <c r="AC4094" s="117"/>
      <c r="AD4094" s="117"/>
      <c r="AE4094" s="117"/>
      <c r="AF4094" s="5"/>
    </row>
    <row r="4095" ht="14.25" customHeight="1">
      <c r="A4095" s="5"/>
      <c r="B4095" s="5"/>
      <c r="C4095" s="5"/>
      <c r="D4095" s="5"/>
      <c r="E4095" s="62"/>
      <c r="F4095" s="62"/>
      <c r="G4095" s="62"/>
      <c r="H4095" s="130"/>
      <c r="I4095" s="117"/>
      <c r="J4095" s="117"/>
      <c r="K4095" s="117"/>
      <c r="L4095" s="117"/>
      <c r="M4095" s="117"/>
      <c r="N4095" s="117"/>
      <c r="O4095" s="117"/>
      <c r="P4095" s="117"/>
      <c r="Q4095" s="117"/>
      <c r="R4095" s="117"/>
      <c r="S4095" s="117"/>
      <c r="T4095" s="117"/>
      <c r="U4095" s="117"/>
      <c r="V4095" s="117"/>
      <c r="W4095" s="117"/>
      <c r="X4095" s="117"/>
      <c r="Y4095" s="117"/>
      <c r="Z4095" s="117"/>
      <c r="AA4095" s="117"/>
      <c r="AB4095" s="117"/>
      <c r="AC4095" s="117"/>
      <c r="AD4095" s="117"/>
      <c r="AE4095" s="117"/>
      <c r="AF4095" s="5"/>
    </row>
    <row r="4096" ht="14.25" customHeight="1">
      <c r="A4096" s="5"/>
      <c r="B4096" s="5"/>
      <c r="C4096" s="5"/>
      <c r="D4096" s="5"/>
      <c r="E4096" s="62"/>
      <c r="F4096" s="62"/>
      <c r="G4096" s="62"/>
      <c r="H4096" s="130"/>
      <c r="I4096" s="117"/>
      <c r="J4096" s="117"/>
      <c r="K4096" s="117"/>
      <c r="L4096" s="117"/>
      <c r="M4096" s="117"/>
      <c r="N4096" s="117"/>
      <c r="O4096" s="117"/>
      <c r="P4096" s="117"/>
      <c r="Q4096" s="117"/>
      <c r="R4096" s="117"/>
      <c r="S4096" s="117"/>
      <c r="T4096" s="117"/>
      <c r="U4096" s="117"/>
      <c r="V4096" s="117"/>
      <c r="W4096" s="117"/>
      <c r="X4096" s="117"/>
      <c r="Y4096" s="117"/>
      <c r="Z4096" s="117"/>
      <c r="AA4096" s="117"/>
      <c r="AB4096" s="117"/>
      <c r="AC4096" s="117"/>
      <c r="AD4096" s="117"/>
      <c r="AE4096" s="117"/>
      <c r="AF4096" s="5"/>
    </row>
    <row r="4097" ht="14.25" customHeight="1">
      <c r="A4097" s="5"/>
      <c r="B4097" s="5"/>
      <c r="C4097" s="5"/>
      <c r="D4097" s="5"/>
      <c r="E4097" s="62"/>
      <c r="F4097" s="62"/>
      <c r="G4097" s="62"/>
      <c r="H4097" s="130"/>
      <c r="I4097" s="117"/>
      <c r="J4097" s="117"/>
      <c r="K4097" s="117"/>
      <c r="L4097" s="117"/>
      <c r="M4097" s="117"/>
      <c r="N4097" s="117"/>
      <c r="O4097" s="117"/>
      <c r="P4097" s="117"/>
      <c r="Q4097" s="117"/>
      <c r="R4097" s="117"/>
      <c r="S4097" s="117"/>
      <c r="T4097" s="117"/>
      <c r="U4097" s="117"/>
      <c r="V4097" s="117"/>
      <c r="W4097" s="117"/>
      <c r="X4097" s="117"/>
      <c r="Y4097" s="117"/>
      <c r="Z4097" s="117"/>
      <c r="AA4097" s="117"/>
      <c r="AB4097" s="117"/>
      <c r="AC4097" s="117"/>
      <c r="AD4097" s="117"/>
      <c r="AE4097" s="117"/>
      <c r="AF4097" s="5"/>
    </row>
    <row r="4098" ht="14.25" customHeight="1">
      <c r="A4098" s="5"/>
      <c r="B4098" s="5"/>
      <c r="C4098" s="5"/>
      <c r="D4098" s="5"/>
      <c r="E4098" s="62"/>
      <c r="F4098" s="62"/>
      <c r="G4098" s="62"/>
      <c r="H4098" s="130"/>
      <c r="I4098" s="117"/>
      <c r="J4098" s="117"/>
      <c r="K4098" s="117"/>
      <c r="L4098" s="117"/>
      <c r="M4098" s="117"/>
      <c r="N4098" s="117"/>
      <c r="O4098" s="117"/>
      <c r="P4098" s="117"/>
      <c r="Q4098" s="117"/>
      <c r="R4098" s="117"/>
      <c r="S4098" s="117"/>
      <c r="T4098" s="117"/>
      <c r="U4098" s="117"/>
      <c r="V4098" s="117"/>
      <c r="W4098" s="117"/>
      <c r="X4098" s="117"/>
      <c r="Y4098" s="117"/>
      <c r="Z4098" s="117"/>
      <c r="AA4098" s="117"/>
      <c r="AB4098" s="117"/>
      <c r="AC4098" s="117"/>
      <c r="AD4098" s="117"/>
      <c r="AE4098" s="117"/>
      <c r="AF4098" s="5"/>
    </row>
    <row r="4099" ht="14.25" customHeight="1">
      <c r="A4099" s="5"/>
      <c r="B4099" s="5"/>
      <c r="C4099" s="5"/>
      <c r="D4099" s="5"/>
      <c r="E4099" s="62"/>
      <c r="F4099" s="62"/>
      <c r="G4099" s="62"/>
      <c r="H4099" s="130"/>
      <c r="I4099" s="117"/>
      <c r="J4099" s="117"/>
      <c r="K4099" s="117"/>
      <c r="L4099" s="117"/>
      <c r="M4099" s="117"/>
      <c r="N4099" s="117"/>
      <c r="O4099" s="117"/>
      <c r="P4099" s="117"/>
      <c r="Q4099" s="117"/>
      <c r="R4099" s="117"/>
      <c r="S4099" s="117"/>
      <c r="T4099" s="117"/>
      <c r="U4099" s="117"/>
      <c r="V4099" s="117"/>
      <c r="W4099" s="117"/>
      <c r="X4099" s="117"/>
      <c r="Y4099" s="117"/>
      <c r="Z4099" s="117"/>
      <c r="AA4099" s="117"/>
      <c r="AB4099" s="117"/>
      <c r="AC4099" s="117"/>
      <c r="AD4099" s="117"/>
      <c r="AE4099" s="117"/>
      <c r="AF4099" s="5"/>
    </row>
    <row r="4100" ht="14.25" customHeight="1">
      <c r="A4100" s="5"/>
      <c r="B4100" s="5"/>
      <c r="C4100" s="5"/>
      <c r="D4100" s="5"/>
      <c r="E4100" s="62"/>
      <c r="F4100" s="62"/>
      <c r="G4100" s="62"/>
      <c r="H4100" s="130"/>
      <c r="I4100" s="117"/>
      <c r="J4100" s="117"/>
      <c r="K4100" s="117"/>
      <c r="L4100" s="117"/>
      <c r="M4100" s="117"/>
      <c r="N4100" s="117"/>
      <c r="O4100" s="117"/>
      <c r="P4100" s="117"/>
      <c r="Q4100" s="117"/>
      <c r="R4100" s="117"/>
      <c r="S4100" s="117"/>
      <c r="T4100" s="117"/>
      <c r="U4100" s="117"/>
      <c r="V4100" s="117"/>
      <c r="W4100" s="117"/>
      <c r="X4100" s="117"/>
      <c r="Y4100" s="117"/>
      <c r="Z4100" s="117"/>
      <c r="AA4100" s="117"/>
      <c r="AB4100" s="117"/>
      <c r="AC4100" s="117"/>
      <c r="AD4100" s="117"/>
      <c r="AE4100" s="117"/>
      <c r="AF4100" s="5"/>
    </row>
    <row r="4101" ht="14.25" customHeight="1">
      <c r="A4101" s="5"/>
      <c r="B4101" s="5"/>
      <c r="C4101" s="5"/>
      <c r="D4101" s="5"/>
      <c r="E4101" s="62"/>
      <c r="F4101" s="62"/>
      <c r="G4101" s="62"/>
      <c r="H4101" s="130"/>
      <c r="I4101" s="117"/>
      <c r="J4101" s="117"/>
      <c r="K4101" s="117"/>
      <c r="L4101" s="117"/>
      <c r="M4101" s="117"/>
      <c r="N4101" s="117"/>
      <c r="O4101" s="117"/>
      <c r="P4101" s="117"/>
      <c r="Q4101" s="117"/>
      <c r="R4101" s="117"/>
      <c r="S4101" s="117"/>
      <c r="T4101" s="117"/>
      <c r="U4101" s="117"/>
      <c r="V4101" s="117"/>
      <c r="W4101" s="117"/>
      <c r="X4101" s="117"/>
      <c r="Y4101" s="117"/>
      <c r="Z4101" s="117"/>
      <c r="AA4101" s="117"/>
      <c r="AB4101" s="117"/>
      <c r="AC4101" s="117"/>
      <c r="AD4101" s="117"/>
      <c r="AE4101" s="117"/>
      <c r="AF4101" s="5"/>
    </row>
    <row r="4102" ht="14.25" customHeight="1">
      <c r="A4102" s="5"/>
      <c r="B4102" s="5"/>
      <c r="C4102" s="5"/>
      <c r="D4102" s="5"/>
      <c r="E4102" s="62"/>
      <c r="F4102" s="62"/>
      <c r="G4102" s="62"/>
      <c r="H4102" s="130"/>
      <c r="I4102" s="117"/>
      <c r="J4102" s="117"/>
      <c r="K4102" s="117"/>
      <c r="L4102" s="117"/>
      <c r="M4102" s="117"/>
      <c r="N4102" s="117"/>
      <c r="O4102" s="117"/>
      <c r="P4102" s="117"/>
      <c r="Q4102" s="117"/>
      <c r="R4102" s="117"/>
      <c r="S4102" s="117"/>
      <c r="T4102" s="117"/>
      <c r="U4102" s="117"/>
      <c r="V4102" s="117"/>
      <c r="W4102" s="117"/>
      <c r="X4102" s="117"/>
      <c r="Y4102" s="117"/>
      <c r="Z4102" s="117"/>
      <c r="AA4102" s="117"/>
      <c r="AB4102" s="117"/>
      <c r="AC4102" s="117"/>
      <c r="AD4102" s="117"/>
      <c r="AE4102" s="117"/>
      <c r="AF4102" s="5"/>
    </row>
    <row r="4103" ht="14.25" customHeight="1">
      <c r="A4103" s="5"/>
      <c r="B4103" s="5"/>
      <c r="C4103" s="5"/>
      <c r="D4103" s="5"/>
      <c r="E4103" s="62"/>
      <c r="F4103" s="62"/>
      <c r="G4103" s="62"/>
      <c r="H4103" s="130"/>
      <c r="I4103" s="117"/>
      <c r="J4103" s="117"/>
      <c r="K4103" s="117"/>
      <c r="L4103" s="117"/>
      <c r="M4103" s="117"/>
      <c r="N4103" s="117"/>
      <c r="O4103" s="117"/>
      <c r="P4103" s="117"/>
      <c r="Q4103" s="117"/>
      <c r="R4103" s="117"/>
      <c r="S4103" s="117"/>
      <c r="T4103" s="117"/>
      <c r="U4103" s="117"/>
      <c r="V4103" s="117"/>
      <c r="W4103" s="117"/>
      <c r="X4103" s="117"/>
      <c r="Y4103" s="117"/>
      <c r="Z4103" s="117"/>
      <c r="AA4103" s="117"/>
      <c r="AB4103" s="117"/>
      <c r="AC4103" s="117"/>
      <c r="AD4103" s="117"/>
      <c r="AE4103" s="117"/>
      <c r="AF4103" s="5"/>
    </row>
    <row r="4104" ht="14.25" customHeight="1">
      <c r="A4104" s="5"/>
      <c r="B4104" s="5"/>
      <c r="C4104" s="5"/>
      <c r="D4104" s="5"/>
      <c r="E4104" s="62"/>
      <c r="F4104" s="62"/>
      <c r="G4104" s="62"/>
      <c r="H4104" s="130"/>
      <c r="I4104" s="117"/>
      <c r="J4104" s="117"/>
      <c r="K4104" s="117"/>
      <c r="L4104" s="117"/>
      <c r="M4104" s="117"/>
      <c r="N4104" s="117"/>
      <c r="O4104" s="117"/>
      <c r="P4104" s="117"/>
      <c r="Q4104" s="117"/>
      <c r="R4104" s="117"/>
      <c r="S4104" s="117"/>
      <c r="T4104" s="117"/>
      <c r="U4104" s="117"/>
      <c r="V4104" s="117"/>
      <c r="W4104" s="117"/>
      <c r="X4104" s="117"/>
      <c r="Y4104" s="117"/>
      <c r="Z4104" s="117"/>
      <c r="AA4104" s="117"/>
      <c r="AB4104" s="117"/>
      <c r="AC4104" s="117"/>
      <c r="AD4104" s="117"/>
      <c r="AE4104" s="117"/>
      <c r="AF4104" s="5"/>
    </row>
    <row r="4105" ht="14.25" customHeight="1">
      <c r="A4105" s="5"/>
      <c r="B4105" s="5"/>
      <c r="C4105" s="5"/>
      <c r="D4105" s="5"/>
      <c r="E4105" s="62"/>
      <c r="F4105" s="62"/>
      <c r="G4105" s="62"/>
      <c r="H4105" s="130"/>
      <c r="I4105" s="117"/>
      <c r="J4105" s="117"/>
      <c r="K4105" s="117"/>
      <c r="L4105" s="117"/>
      <c r="M4105" s="117"/>
      <c r="N4105" s="117"/>
      <c r="O4105" s="117"/>
      <c r="P4105" s="117"/>
      <c r="Q4105" s="117"/>
      <c r="R4105" s="117"/>
      <c r="S4105" s="117"/>
      <c r="T4105" s="117"/>
      <c r="U4105" s="117"/>
      <c r="V4105" s="117"/>
      <c r="W4105" s="117"/>
      <c r="X4105" s="117"/>
      <c r="Y4105" s="117"/>
      <c r="Z4105" s="117"/>
      <c r="AA4105" s="117"/>
      <c r="AB4105" s="117"/>
      <c r="AC4105" s="117"/>
      <c r="AD4105" s="117"/>
      <c r="AE4105" s="117"/>
      <c r="AF4105" s="5"/>
    </row>
    <row r="4106" ht="14.25" customHeight="1">
      <c r="A4106" s="5"/>
      <c r="B4106" s="5"/>
      <c r="C4106" s="5"/>
      <c r="D4106" s="5"/>
      <c r="E4106" s="62"/>
      <c r="F4106" s="62"/>
      <c r="G4106" s="62"/>
      <c r="H4106" s="130"/>
      <c r="I4106" s="117"/>
      <c r="J4106" s="117"/>
      <c r="K4106" s="117"/>
      <c r="L4106" s="117"/>
      <c r="M4106" s="117"/>
      <c r="N4106" s="117"/>
      <c r="O4106" s="117"/>
      <c r="P4106" s="117"/>
      <c r="Q4106" s="117"/>
      <c r="R4106" s="117"/>
      <c r="S4106" s="117"/>
      <c r="T4106" s="117"/>
      <c r="U4106" s="117"/>
      <c r="V4106" s="117"/>
      <c r="W4106" s="117"/>
      <c r="X4106" s="117"/>
      <c r="Y4106" s="117"/>
      <c r="Z4106" s="117"/>
      <c r="AA4106" s="117"/>
      <c r="AB4106" s="117"/>
      <c r="AC4106" s="117"/>
      <c r="AD4106" s="117"/>
      <c r="AE4106" s="117"/>
      <c r="AF4106" s="5"/>
    </row>
    <row r="4107" ht="14.25" customHeight="1">
      <c r="A4107" s="5"/>
      <c r="B4107" s="5"/>
      <c r="C4107" s="5"/>
      <c r="D4107" s="5"/>
      <c r="E4107" s="62"/>
      <c r="F4107" s="62"/>
      <c r="G4107" s="62"/>
      <c r="H4107" s="130"/>
      <c r="I4107" s="117"/>
      <c r="J4107" s="117"/>
      <c r="K4107" s="117"/>
      <c r="L4107" s="117"/>
      <c r="M4107" s="117"/>
      <c r="N4107" s="117"/>
      <c r="O4107" s="117"/>
      <c r="P4107" s="117"/>
      <c r="Q4107" s="117"/>
      <c r="R4107" s="117"/>
      <c r="S4107" s="117"/>
      <c r="T4107" s="117"/>
      <c r="U4107" s="117"/>
      <c r="V4107" s="117"/>
      <c r="W4107" s="117"/>
      <c r="X4107" s="117"/>
      <c r="Y4107" s="117"/>
      <c r="Z4107" s="117"/>
      <c r="AA4107" s="117"/>
      <c r="AB4107" s="117"/>
      <c r="AC4107" s="117"/>
      <c r="AD4107" s="117"/>
      <c r="AE4107" s="117"/>
      <c r="AF4107" s="5"/>
    </row>
    <row r="4108" ht="14.25" customHeight="1">
      <c r="A4108" s="5"/>
      <c r="B4108" s="5"/>
      <c r="C4108" s="5"/>
      <c r="D4108" s="5"/>
      <c r="E4108" s="62"/>
      <c r="F4108" s="62"/>
      <c r="G4108" s="62"/>
      <c r="H4108" s="130"/>
      <c r="I4108" s="117"/>
      <c r="J4108" s="117"/>
      <c r="K4108" s="117"/>
      <c r="L4108" s="117"/>
      <c r="M4108" s="117"/>
      <c r="N4108" s="117"/>
      <c r="O4108" s="117"/>
      <c r="P4108" s="117"/>
      <c r="Q4108" s="117"/>
      <c r="R4108" s="117"/>
      <c r="S4108" s="117"/>
      <c r="T4108" s="117"/>
      <c r="U4108" s="117"/>
      <c r="V4108" s="117"/>
      <c r="W4108" s="117"/>
      <c r="X4108" s="117"/>
      <c r="Y4108" s="117"/>
      <c r="Z4108" s="117"/>
      <c r="AA4108" s="117"/>
      <c r="AB4108" s="117"/>
      <c r="AC4108" s="117"/>
      <c r="AD4108" s="117"/>
      <c r="AE4108" s="117"/>
      <c r="AF4108" s="5"/>
    </row>
    <row r="4109" ht="14.25" customHeight="1">
      <c r="A4109" s="5"/>
      <c r="B4109" s="5"/>
      <c r="C4109" s="5"/>
      <c r="D4109" s="5"/>
      <c r="E4109" s="62"/>
      <c r="F4109" s="62"/>
      <c r="G4109" s="62"/>
      <c r="H4109" s="130"/>
      <c r="I4109" s="117"/>
      <c r="J4109" s="117"/>
      <c r="K4109" s="117"/>
      <c r="L4109" s="117"/>
      <c r="M4109" s="117"/>
      <c r="N4109" s="117"/>
      <c r="O4109" s="117"/>
      <c r="P4109" s="117"/>
      <c r="Q4109" s="117"/>
      <c r="R4109" s="117"/>
      <c r="S4109" s="117"/>
      <c r="T4109" s="117"/>
      <c r="U4109" s="117"/>
      <c r="V4109" s="117"/>
      <c r="W4109" s="117"/>
      <c r="X4109" s="117"/>
      <c r="Y4109" s="117"/>
      <c r="Z4109" s="117"/>
      <c r="AA4109" s="117"/>
      <c r="AB4109" s="117"/>
      <c r="AC4109" s="117"/>
      <c r="AD4109" s="117"/>
      <c r="AE4109" s="117"/>
      <c r="AF4109" s="5"/>
    </row>
    <row r="4110" ht="14.25" customHeight="1">
      <c r="A4110" s="5"/>
      <c r="B4110" s="5"/>
      <c r="C4110" s="5"/>
      <c r="D4110" s="5"/>
      <c r="E4110" s="62"/>
      <c r="F4110" s="62"/>
      <c r="G4110" s="62"/>
      <c r="H4110" s="130"/>
      <c r="I4110" s="117"/>
      <c r="J4110" s="117"/>
      <c r="K4110" s="117"/>
      <c r="L4110" s="117"/>
      <c r="M4110" s="117"/>
      <c r="N4110" s="117"/>
      <c r="O4110" s="117"/>
      <c r="P4110" s="117"/>
      <c r="Q4110" s="117"/>
      <c r="R4110" s="117"/>
      <c r="S4110" s="117"/>
      <c r="T4110" s="117"/>
      <c r="U4110" s="117"/>
      <c r="V4110" s="117"/>
      <c r="W4110" s="117"/>
      <c r="X4110" s="117"/>
      <c r="Y4110" s="117"/>
      <c r="Z4110" s="117"/>
      <c r="AA4110" s="117"/>
      <c r="AB4110" s="117"/>
      <c r="AC4110" s="117"/>
      <c r="AD4110" s="117"/>
      <c r="AE4110" s="117"/>
      <c r="AF4110" s="5"/>
    </row>
    <row r="4111" ht="14.25" customHeight="1">
      <c r="A4111" s="5"/>
      <c r="B4111" s="5"/>
      <c r="C4111" s="5"/>
      <c r="D4111" s="5"/>
      <c r="E4111" s="62"/>
      <c r="F4111" s="62"/>
      <c r="G4111" s="62"/>
      <c r="H4111" s="130"/>
      <c r="I4111" s="117"/>
      <c r="J4111" s="117"/>
      <c r="K4111" s="117"/>
      <c r="L4111" s="117"/>
      <c r="M4111" s="117"/>
      <c r="N4111" s="117"/>
      <c r="O4111" s="117"/>
      <c r="P4111" s="117"/>
      <c r="Q4111" s="117"/>
      <c r="R4111" s="117"/>
      <c r="S4111" s="117"/>
      <c r="T4111" s="117"/>
      <c r="U4111" s="117"/>
      <c r="V4111" s="117"/>
      <c r="W4111" s="117"/>
      <c r="X4111" s="117"/>
      <c r="Y4111" s="117"/>
      <c r="Z4111" s="117"/>
      <c r="AA4111" s="117"/>
      <c r="AB4111" s="117"/>
      <c r="AC4111" s="117"/>
      <c r="AD4111" s="117"/>
      <c r="AE4111" s="117"/>
      <c r="AF4111" s="5"/>
    </row>
    <row r="4112" ht="14.25" customHeight="1">
      <c r="A4112" s="5"/>
      <c r="B4112" s="5"/>
      <c r="C4112" s="5"/>
      <c r="D4112" s="5"/>
      <c r="E4112" s="62"/>
      <c r="F4112" s="62"/>
      <c r="G4112" s="62"/>
      <c r="H4112" s="130"/>
      <c r="I4112" s="117"/>
      <c r="J4112" s="117"/>
      <c r="K4112" s="117"/>
      <c r="L4112" s="117"/>
      <c r="M4112" s="117"/>
      <c r="N4112" s="117"/>
      <c r="O4112" s="117"/>
      <c r="P4112" s="117"/>
      <c r="Q4112" s="117"/>
      <c r="R4112" s="117"/>
      <c r="S4112" s="117"/>
      <c r="T4112" s="117"/>
      <c r="U4112" s="117"/>
      <c r="V4112" s="117"/>
      <c r="W4112" s="117"/>
      <c r="X4112" s="117"/>
      <c r="Y4112" s="117"/>
      <c r="Z4112" s="117"/>
      <c r="AA4112" s="117"/>
      <c r="AB4112" s="117"/>
      <c r="AC4112" s="117"/>
      <c r="AD4112" s="117"/>
      <c r="AE4112" s="117"/>
      <c r="AF4112" s="5"/>
    </row>
    <row r="4113" ht="14.25" customHeight="1">
      <c r="A4113" s="5"/>
      <c r="B4113" s="5"/>
      <c r="C4113" s="5"/>
      <c r="D4113" s="5"/>
      <c r="E4113" s="62"/>
      <c r="F4113" s="62"/>
      <c r="G4113" s="62"/>
      <c r="H4113" s="130"/>
      <c r="I4113" s="117"/>
      <c r="J4113" s="117"/>
      <c r="K4113" s="117"/>
      <c r="L4113" s="117"/>
      <c r="M4113" s="117"/>
      <c r="N4113" s="117"/>
      <c r="O4113" s="117"/>
      <c r="P4113" s="117"/>
      <c r="Q4113" s="117"/>
      <c r="R4113" s="117"/>
      <c r="S4113" s="117"/>
      <c r="T4113" s="117"/>
      <c r="U4113" s="117"/>
      <c r="V4113" s="117"/>
      <c r="W4113" s="117"/>
      <c r="X4113" s="117"/>
      <c r="Y4113" s="117"/>
      <c r="Z4113" s="117"/>
      <c r="AA4113" s="117"/>
      <c r="AB4113" s="117"/>
      <c r="AC4113" s="117"/>
      <c r="AD4113" s="117"/>
      <c r="AE4113" s="117"/>
      <c r="AF4113" s="5"/>
    </row>
    <row r="4114" ht="14.25" customHeight="1">
      <c r="A4114" s="5"/>
      <c r="B4114" s="5"/>
      <c r="C4114" s="5"/>
      <c r="D4114" s="5"/>
      <c r="E4114" s="62"/>
      <c r="F4114" s="62"/>
      <c r="G4114" s="62"/>
      <c r="H4114" s="130"/>
      <c r="I4114" s="117"/>
      <c r="J4114" s="117"/>
      <c r="K4114" s="117"/>
      <c r="L4114" s="117"/>
      <c r="M4114" s="117"/>
      <c r="N4114" s="117"/>
      <c r="O4114" s="117"/>
      <c r="P4114" s="117"/>
      <c r="Q4114" s="117"/>
      <c r="R4114" s="117"/>
      <c r="S4114" s="117"/>
      <c r="T4114" s="117"/>
      <c r="U4114" s="117"/>
      <c r="V4114" s="117"/>
      <c r="W4114" s="117"/>
      <c r="X4114" s="117"/>
      <c r="Y4114" s="117"/>
      <c r="Z4114" s="117"/>
      <c r="AA4114" s="117"/>
      <c r="AB4114" s="117"/>
      <c r="AC4114" s="117"/>
      <c r="AD4114" s="117"/>
      <c r="AE4114" s="117"/>
      <c r="AF4114" s="5"/>
    </row>
    <row r="4115" ht="14.25" customHeight="1">
      <c r="A4115" s="5"/>
      <c r="B4115" s="5"/>
      <c r="C4115" s="5"/>
      <c r="D4115" s="5"/>
      <c r="E4115" s="62"/>
      <c r="F4115" s="62"/>
      <c r="G4115" s="62"/>
      <c r="H4115" s="130"/>
      <c r="I4115" s="117"/>
      <c r="J4115" s="117"/>
      <c r="K4115" s="117"/>
      <c r="L4115" s="117"/>
      <c r="M4115" s="117"/>
      <c r="N4115" s="117"/>
      <c r="O4115" s="117"/>
      <c r="P4115" s="117"/>
      <c r="Q4115" s="117"/>
      <c r="R4115" s="117"/>
      <c r="S4115" s="117"/>
      <c r="T4115" s="117"/>
      <c r="U4115" s="117"/>
      <c r="V4115" s="117"/>
      <c r="W4115" s="117"/>
      <c r="X4115" s="117"/>
      <c r="Y4115" s="117"/>
      <c r="Z4115" s="117"/>
      <c r="AA4115" s="117"/>
      <c r="AB4115" s="117"/>
      <c r="AC4115" s="117"/>
      <c r="AD4115" s="117"/>
      <c r="AE4115" s="117"/>
      <c r="AF4115" s="5"/>
    </row>
    <row r="4116" ht="14.25" customHeight="1">
      <c r="A4116" s="5"/>
      <c r="B4116" s="5"/>
      <c r="C4116" s="5"/>
      <c r="D4116" s="5"/>
      <c r="E4116" s="62"/>
      <c r="F4116" s="62"/>
      <c r="G4116" s="62"/>
      <c r="H4116" s="130"/>
      <c r="I4116" s="117"/>
      <c r="J4116" s="117"/>
      <c r="K4116" s="117"/>
      <c r="L4116" s="117"/>
      <c r="M4116" s="117"/>
      <c r="N4116" s="117"/>
      <c r="O4116" s="117"/>
      <c r="P4116" s="117"/>
      <c r="Q4116" s="117"/>
      <c r="R4116" s="117"/>
      <c r="S4116" s="117"/>
      <c r="T4116" s="117"/>
      <c r="U4116" s="117"/>
      <c r="V4116" s="117"/>
      <c r="W4116" s="117"/>
      <c r="X4116" s="117"/>
      <c r="Y4116" s="117"/>
      <c r="Z4116" s="117"/>
      <c r="AA4116" s="117"/>
      <c r="AB4116" s="117"/>
      <c r="AC4116" s="117"/>
      <c r="AD4116" s="117"/>
      <c r="AE4116" s="117"/>
      <c r="AF4116" s="5"/>
    </row>
    <row r="4117" ht="14.25" customHeight="1">
      <c r="A4117" s="5"/>
      <c r="B4117" s="5"/>
      <c r="C4117" s="5"/>
      <c r="D4117" s="5"/>
      <c r="E4117" s="62"/>
      <c r="F4117" s="62"/>
      <c r="G4117" s="62"/>
      <c r="H4117" s="130"/>
      <c r="I4117" s="117"/>
      <c r="J4117" s="117"/>
      <c r="K4117" s="117"/>
      <c r="L4117" s="117"/>
      <c r="M4117" s="117"/>
      <c r="N4117" s="117"/>
      <c r="O4117" s="117"/>
      <c r="P4117" s="117"/>
      <c r="Q4117" s="117"/>
      <c r="R4117" s="117"/>
      <c r="S4117" s="117"/>
      <c r="T4117" s="117"/>
      <c r="U4117" s="117"/>
      <c r="V4117" s="117"/>
      <c r="W4117" s="117"/>
      <c r="X4117" s="117"/>
      <c r="Y4117" s="117"/>
      <c r="Z4117" s="117"/>
      <c r="AA4117" s="117"/>
      <c r="AB4117" s="117"/>
      <c r="AC4117" s="117"/>
      <c r="AD4117" s="117"/>
      <c r="AE4117" s="117"/>
      <c r="AF4117" s="5"/>
    </row>
    <row r="4118" ht="14.25" customHeight="1">
      <c r="A4118" s="5"/>
      <c r="B4118" s="5"/>
      <c r="C4118" s="5"/>
      <c r="D4118" s="5"/>
      <c r="E4118" s="62"/>
      <c r="F4118" s="62"/>
      <c r="G4118" s="62"/>
      <c r="H4118" s="130"/>
      <c r="I4118" s="117"/>
      <c r="J4118" s="117"/>
      <c r="K4118" s="117"/>
      <c r="L4118" s="117"/>
      <c r="M4118" s="117"/>
      <c r="N4118" s="117"/>
      <c r="O4118" s="117"/>
      <c r="P4118" s="117"/>
      <c r="Q4118" s="117"/>
      <c r="R4118" s="117"/>
      <c r="S4118" s="117"/>
      <c r="T4118" s="117"/>
      <c r="U4118" s="117"/>
      <c r="V4118" s="117"/>
      <c r="W4118" s="117"/>
      <c r="X4118" s="117"/>
      <c r="Y4118" s="117"/>
      <c r="Z4118" s="117"/>
      <c r="AA4118" s="117"/>
      <c r="AB4118" s="117"/>
      <c r="AC4118" s="117"/>
      <c r="AD4118" s="117"/>
      <c r="AE4118" s="117"/>
      <c r="AF4118" s="5"/>
    </row>
    <row r="4119" ht="14.25" customHeight="1">
      <c r="A4119" s="5"/>
      <c r="B4119" s="5"/>
      <c r="C4119" s="5"/>
      <c r="D4119" s="5"/>
      <c r="E4119" s="62"/>
      <c r="F4119" s="62"/>
      <c r="G4119" s="62"/>
      <c r="H4119" s="130"/>
      <c r="I4119" s="117"/>
      <c r="J4119" s="117"/>
      <c r="K4119" s="117"/>
      <c r="L4119" s="117"/>
      <c r="M4119" s="117"/>
      <c r="N4119" s="117"/>
      <c r="O4119" s="117"/>
      <c r="P4119" s="117"/>
      <c r="Q4119" s="117"/>
      <c r="R4119" s="117"/>
      <c r="S4119" s="117"/>
      <c r="T4119" s="117"/>
      <c r="U4119" s="117"/>
      <c r="V4119" s="117"/>
      <c r="W4119" s="117"/>
      <c r="X4119" s="117"/>
      <c r="Y4119" s="117"/>
      <c r="Z4119" s="117"/>
      <c r="AA4119" s="117"/>
      <c r="AB4119" s="117"/>
      <c r="AC4119" s="117"/>
      <c r="AD4119" s="117"/>
      <c r="AE4119" s="117"/>
      <c r="AF4119" s="5"/>
    </row>
    <row r="4120" ht="14.25" customHeight="1">
      <c r="A4120" s="5"/>
      <c r="B4120" s="5"/>
      <c r="C4120" s="5"/>
      <c r="D4120" s="5"/>
      <c r="E4120" s="62"/>
      <c r="F4120" s="62"/>
      <c r="G4120" s="62"/>
      <c r="H4120" s="130"/>
      <c r="I4120" s="117"/>
      <c r="J4120" s="117"/>
      <c r="K4120" s="117"/>
      <c r="L4120" s="117"/>
      <c r="M4120" s="117"/>
      <c r="N4120" s="117"/>
      <c r="O4120" s="117"/>
      <c r="P4120" s="117"/>
      <c r="Q4120" s="117"/>
      <c r="R4120" s="117"/>
      <c r="S4120" s="117"/>
      <c r="T4120" s="117"/>
      <c r="U4120" s="117"/>
      <c r="V4120" s="117"/>
      <c r="W4120" s="117"/>
      <c r="X4120" s="117"/>
      <c r="Y4120" s="117"/>
      <c r="Z4120" s="117"/>
      <c r="AA4120" s="117"/>
      <c r="AB4120" s="117"/>
      <c r="AC4120" s="117"/>
      <c r="AD4120" s="117"/>
      <c r="AE4120" s="117"/>
      <c r="AF4120" s="5"/>
    </row>
    <row r="4121" ht="14.25" customHeight="1">
      <c r="A4121" s="5"/>
      <c r="B4121" s="5"/>
      <c r="C4121" s="5"/>
      <c r="D4121" s="5"/>
      <c r="E4121" s="62"/>
      <c r="F4121" s="62"/>
      <c r="G4121" s="62"/>
      <c r="H4121" s="130"/>
      <c r="I4121" s="117"/>
      <c r="J4121" s="117"/>
      <c r="K4121" s="117"/>
      <c r="L4121" s="117"/>
      <c r="M4121" s="117"/>
      <c r="N4121" s="117"/>
      <c r="O4121" s="117"/>
      <c r="P4121" s="117"/>
      <c r="Q4121" s="117"/>
      <c r="R4121" s="117"/>
      <c r="S4121" s="117"/>
      <c r="T4121" s="117"/>
      <c r="U4121" s="117"/>
      <c r="V4121" s="117"/>
      <c r="W4121" s="117"/>
      <c r="X4121" s="117"/>
      <c r="Y4121" s="117"/>
      <c r="Z4121" s="117"/>
      <c r="AA4121" s="117"/>
      <c r="AB4121" s="117"/>
      <c r="AC4121" s="117"/>
      <c r="AD4121" s="117"/>
      <c r="AE4121" s="117"/>
      <c r="AF4121" s="5"/>
    </row>
    <row r="4122" ht="14.25" customHeight="1">
      <c r="A4122" s="5"/>
      <c r="B4122" s="5"/>
      <c r="C4122" s="5"/>
      <c r="D4122" s="5"/>
      <c r="E4122" s="62"/>
      <c r="F4122" s="62"/>
      <c r="G4122" s="62"/>
      <c r="H4122" s="130"/>
      <c r="I4122" s="117"/>
      <c r="J4122" s="117"/>
      <c r="K4122" s="117"/>
      <c r="L4122" s="117"/>
      <c r="M4122" s="117"/>
      <c r="N4122" s="117"/>
      <c r="O4122" s="117"/>
      <c r="P4122" s="117"/>
      <c r="Q4122" s="117"/>
      <c r="R4122" s="117"/>
      <c r="S4122" s="117"/>
      <c r="T4122" s="117"/>
      <c r="U4122" s="117"/>
      <c r="V4122" s="117"/>
      <c r="W4122" s="117"/>
      <c r="X4122" s="117"/>
      <c r="Y4122" s="117"/>
      <c r="Z4122" s="117"/>
      <c r="AA4122" s="117"/>
      <c r="AB4122" s="117"/>
      <c r="AC4122" s="117"/>
      <c r="AD4122" s="117"/>
      <c r="AE4122" s="117"/>
      <c r="AF4122" s="5"/>
    </row>
    <row r="4123" ht="14.25" customHeight="1">
      <c r="A4123" s="5"/>
      <c r="B4123" s="5"/>
      <c r="C4123" s="5"/>
      <c r="D4123" s="5"/>
      <c r="E4123" s="62"/>
      <c r="F4123" s="62"/>
      <c r="G4123" s="62"/>
      <c r="H4123" s="130"/>
      <c r="I4123" s="117"/>
      <c r="J4123" s="117"/>
      <c r="K4123" s="117"/>
      <c r="L4123" s="117"/>
      <c r="M4123" s="117"/>
      <c r="N4123" s="117"/>
      <c r="O4123" s="117"/>
      <c r="P4123" s="117"/>
      <c r="Q4123" s="117"/>
      <c r="R4123" s="117"/>
      <c r="S4123" s="117"/>
      <c r="T4123" s="117"/>
      <c r="U4123" s="117"/>
      <c r="V4123" s="117"/>
      <c r="W4123" s="117"/>
      <c r="X4123" s="117"/>
      <c r="Y4123" s="117"/>
      <c r="Z4123" s="117"/>
      <c r="AA4123" s="117"/>
      <c r="AB4123" s="117"/>
      <c r="AC4123" s="117"/>
      <c r="AD4123" s="117"/>
      <c r="AE4123" s="117"/>
      <c r="AF4123" s="5"/>
    </row>
    <row r="4124" ht="14.25" customHeight="1">
      <c r="A4124" s="5"/>
      <c r="B4124" s="5"/>
      <c r="C4124" s="5"/>
      <c r="D4124" s="5"/>
      <c r="E4124" s="62"/>
      <c r="F4124" s="62"/>
      <c r="G4124" s="62"/>
      <c r="H4124" s="130"/>
      <c r="I4124" s="117"/>
      <c r="J4124" s="117"/>
      <c r="K4124" s="117"/>
      <c r="L4124" s="117"/>
      <c r="M4124" s="117"/>
      <c r="N4124" s="117"/>
      <c r="O4124" s="117"/>
      <c r="P4124" s="117"/>
      <c r="Q4124" s="117"/>
      <c r="R4124" s="117"/>
      <c r="S4124" s="117"/>
      <c r="T4124" s="117"/>
      <c r="U4124" s="117"/>
      <c r="V4124" s="117"/>
      <c r="W4124" s="117"/>
      <c r="X4124" s="117"/>
      <c r="Y4124" s="117"/>
      <c r="Z4124" s="117"/>
      <c r="AA4124" s="117"/>
      <c r="AB4124" s="117"/>
      <c r="AC4124" s="117"/>
      <c r="AD4124" s="117"/>
      <c r="AE4124" s="117"/>
      <c r="AF4124" s="5"/>
    </row>
    <row r="4125" ht="14.25" customHeight="1">
      <c r="A4125" s="5"/>
      <c r="B4125" s="5"/>
      <c r="C4125" s="5"/>
      <c r="D4125" s="5"/>
      <c r="E4125" s="62"/>
      <c r="F4125" s="62"/>
      <c r="G4125" s="62"/>
      <c r="H4125" s="130"/>
      <c r="I4125" s="117"/>
      <c r="J4125" s="117"/>
      <c r="K4125" s="117"/>
      <c r="L4125" s="117"/>
      <c r="M4125" s="117"/>
      <c r="N4125" s="117"/>
      <c r="O4125" s="117"/>
      <c r="P4125" s="117"/>
      <c r="Q4125" s="117"/>
      <c r="R4125" s="117"/>
      <c r="S4125" s="117"/>
      <c r="T4125" s="117"/>
      <c r="U4125" s="117"/>
      <c r="V4125" s="117"/>
      <c r="W4125" s="117"/>
      <c r="X4125" s="117"/>
      <c r="Y4125" s="117"/>
      <c r="Z4125" s="117"/>
      <c r="AA4125" s="117"/>
      <c r="AB4125" s="117"/>
      <c r="AC4125" s="117"/>
      <c r="AD4125" s="117"/>
      <c r="AE4125" s="117"/>
      <c r="AF4125" s="5"/>
    </row>
    <row r="4126" ht="14.25" customHeight="1">
      <c r="A4126" s="5"/>
      <c r="B4126" s="5"/>
      <c r="C4126" s="5"/>
      <c r="D4126" s="5"/>
      <c r="E4126" s="62"/>
      <c r="F4126" s="62"/>
      <c r="G4126" s="62"/>
      <c r="H4126" s="130"/>
      <c r="I4126" s="117"/>
      <c r="J4126" s="117"/>
      <c r="K4126" s="117"/>
      <c r="L4126" s="117"/>
      <c r="M4126" s="117"/>
      <c r="N4126" s="117"/>
      <c r="O4126" s="117"/>
      <c r="P4126" s="117"/>
      <c r="Q4126" s="117"/>
      <c r="R4126" s="117"/>
      <c r="S4126" s="117"/>
      <c r="T4126" s="117"/>
      <c r="U4126" s="117"/>
      <c r="V4126" s="117"/>
      <c r="W4126" s="117"/>
      <c r="X4126" s="117"/>
      <c r="Y4126" s="117"/>
      <c r="Z4126" s="117"/>
      <c r="AA4126" s="117"/>
      <c r="AB4126" s="117"/>
      <c r="AC4126" s="117"/>
      <c r="AD4126" s="117"/>
      <c r="AE4126" s="117"/>
      <c r="AF4126" s="5"/>
    </row>
    <row r="4127" ht="14.25" customHeight="1">
      <c r="A4127" s="5"/>
      <c r="B4127" s="5"/>
      <c r="C4127" s="5"/>
      <c r="D4127" s="5"/>
      <c r="E4127" s="62"/>
      <c r="F4127" s="62"/>
      <c r="G4127" s="62"/>
      <c r="H4127" s="130"/>
      <c r="I4127" s="117"/>
      <c r="J4127" s="117"/>
      <c r="K4127" s="117"/>
      <c r="L4127" s="117"/>
      <c r="M4127" s="117"/>
      <c r="N4127" s="117"/>
      <c r="O4127" s="117"/>
      <c r="P4127" s="117"/>
      <c r="Q4127" s="117"/>
      <c r="R4127" s="117"/>
      <c r="S4127" s="117"/>
      <c r="T4127" s="117"/>
      <c r="U4127" s="117"/>
      <c r="V4127" s="117"/>
      <c r="W4127" s="117"/>
      <c r="X4127" s="117"/>
      <c r="Y4127" s="117"/>
      <c r="Z4127" s="117"/>
      <c r="AA4127" s="117"/>
      <c r="AB4127" s="117"/>
      <c r="AC4127" s="117"/>
      <c r="AD4127" s="117"/>
      <c r="AE4127" s="117"/>
      <c r="AF4127" s="5"/>
    </row>
    <row r="4128" ht="14.25" customHeight="1">
      <c r="A4128" s="5"/>
      <c r="B4128" s="5"/>
      <c r="C4128" s="5"/>
      <c r="D4128" s="5"/>
      <c r="E4128" s="62"/>
      <c r="F4128" s="62"/>
      <c r="G4128" s="62"/>
      <c r="H4128" s="130"/>
      <c r="I4128" s="117"/>
      <c r="J4128" s="117"/>
      <c r="K4128" s="117"/>
      <c r="L4128" s="117"/>
      <c r="M4128" s="117"/>
      <c r="N4128" s="117"/>
      <c r="O4128" s="117"/>
      <c r="P4128" s="117"/>
      <c r="Q4128" s="117"/>
      <c r="R4128" s="117"/>
      <c r="S4128" s="117"/>
      <c r="T4128" s="117"/>
      <c r="U4128" s="117"/>
      <c r="V4128" s="117"/>
      <c r="W4128" s="117"/>
      <c r="X4128" s="117"/>
      <c r="Y4128" s="117"/>
      <c r="Z4128" s="117"/>
      <c r="AA4128" s="117"/>
      <c r="AB4128" s="117"/>
      <c r="AC4128" s="117"/>
      <c r="AD4128" s="117"/>
      <c r="AE4128" s="117"/>
      <c r="AF4128" s="5"/>
    </row>
    <row r="4129" ht="14.25" customHeight="1">
      <c r="A4129" s="5"/>
      <c r="B4129" s="5"/>
      <c r="C4129" s="5"/>
      <c r="D4129" s="5"/>
      <c r="E4129" s="62"/>
      <c r="F4129" s="62"/>
      <c r="G4129" s="62"/>
      <c r="H4129" s="130"/>
      <c r="I4129" s="117"/>
      <c r="J4129" s="117"/>
      <c r="K4129" s="117"/>
      <c r="L4129" s="117"/>
      <c r="M4129" s="117"/>
      <c r="N4129" s="117"/>
      <c r="O4129" s="117"/>
      <c r="P4129" s="117"/>
      <c r="Q4129" s="117"/>
      <c r="R4129" s="117"/>
      <c r="S4129" s="117"/>
      <c r="T4129" s="117"/>
      <c r="U4129" s="117"/>
      <c r="V4129" s="117"/>
      <c r="W4129" s="117"/>
      <c r="X4129" s="117"/>
      <c r="Y4129" s="117"/>
      <c r="Z4129" s="117"/>
      <c r="AA4129" s="117"/>
      <c r="AB4129" s="117"/>
      <c r="AC4129" s="117"/>
      <c r="AD4129" s="117"/>
      <c r="AE4129" s="117"/>
      <c r="AF4129" s="5"/>
    </row>
    <row r="4130" ht="14.25" customHeight="1">
      <c r="A4130" s="5"/>
      <c r="B4130" s="5"/>
      <c r="C4130" s="5"/>
      <c r="D4130" s="5"/>
      <c r="E4130" s="62"/>
      <c r="F4130" s="62"/>
      <c r="G4130" s="62"/>
      <c r="H4130" s="130"/>
      <c r="I4130" s="117"/>
      <c r="J4130" s="117"/>
      <c r="K4130" s="117"/>
      <c r="L4130" s="117"/>
      <c r="M4130" s="117"/>
      <c r="N4130" s="117"/>
      <c r="O4130" s="117"/>
      <c r="P4130" s="117"/>
      <c r="Q4130" s="117"/>
      <c r="R4130" s="117"/>
      <c r="S4130" s="117"/>
      <c r="T4130" s="117"/>
      <c r="U4130" s="117"/>
      <c r="V4130" s="117"/>
      <c r="W4130" s="117"/>
      <c r="X4130" s="117"/>
      <c r="Y4130" s="117"/>
      <c r="Z4130" s="117"/>
      <c r="AA4130" s="117"/>
      <c r="AB4130" s="117"/>
      <c r="AC4130" s="117"/>
      <c r="AD4130" s="117"/>
      <c r="AE4130" s="117"/>
      <c r="AF4130" s="5"/>
    </row>
    <row r="4131" ht="14.25" customHeight="1">
      <c r="A4131" s="5"/>
      <c r="B4131" s="5"/>
      <c r="C4131" s="5"/>
      <c r="D4131" s="5"/>
      <c r="E4131" s="62"/>
      <c r="F4131" s="62"/>
      <c r="G4131" s="62"/>
      <c r="H4131" s="130"/>
      <c r="I4131" s="117"/>
      <c r="J4131" s="117"/>
      <c r="K4131" s="117"/>
      <c r="L4131" s="117"/>
      <c r="M4131" s="117"/>
      <c r="N4131" s="117"/>
      <c r="O4131" s="117"/>
      <c r="P4131" s="117"/>
      <c r="Q4131" s="117"/>
      <c r="R4131" s="117"/>
      <c r="S4131" s="117"/>
      <c r="T4131" s="117"/>
      <c r="U4131" s="117"/>
      <c r="V4131" s="117"/>
      <c r="W4131" s="117"/>
      <c r="X4131" s="117"/>
      <c r="Y4131" s="117"/>
      <c r="Z4131" s="117"/>
      <c r="AA4131" s="117"/>
      <c r="AB4131" s="117"/>
      <c r="AC4131" s="117"/>
      <c r="AD4131" s="117"/>
      <c r="AE4131" s="117"/>
      <c r="AF4131" s="5"/>
    </row>
    <row r="4132" ht="14.25" customHeight="1">
      <c r="A4132" s="5"/>
      <c r="B4132" s="5"/>
      <c r="C4132" s="5"/>
      <c r="D4132" s="5"/>
      <c r="E4132" s="62"/>
      <c r="F4132" s="62"/>
      <c r="G4132" s="62"/>
      <c r="H4132" s="130"/>
      <c r="I4132" s="117"/>
      <c r="J4132" s="117"/>
      <c r="K4132" s="117"/>
      <c r="L4132" s="117"/>
      <c r="M4132" s="117"/>
      <c r="N4132" s="117"/>
      <c r="O4132" s="117"/>
      <c r="P4132" s="117"/>
      <c r="Q4132" s="117"/>
      <c r="R4132" s="117"/>
      <c r="S4132" s="117"/>
      <c r="T4132" s="117"/>
      <c r="U4132" s="117"/>
      <c r="V4132" s="117"/>
      <c r="W4132" s="117"/>
      <c r="X4132" s="117"/>
      <c r="Y4132" s="117"/>
      <c r="Z4132" s="117"/>
      <c r="AA4132" s="117"/>
      <c r="AB4132" s="117"/>
      <c r="AC4132" s="117"/>
      <c r="AD4132" s="117"/>
      <c r="AE4132" s="117"/>
      <c r="AF4132" s="5"/>
    </row>
    <row r="4133" ht="14.25" customHeight="1">
      <c r="A4133" s="5"/>
      <c r="B4133" s="5"/>
      <c r="C4133" s="5"/>
      <c r="D4133" s="5"/>
      <c r="E4133" s="62"/>
      <c r="F4133" s="62"/>
      <c r="G4133" s="62"/>
      <c r="H4133" s="130"/>
      <c r="I4133" s="117"/>
      <c r="J4133" s="117"/>
      <c r="K4133" s="117"/>
      <c r="L4133" s="117"/>
      <c r="M4133" s="117"/>
      <c r="N4133" s="117"/>
      <c r="O4133" s="117"/>
      <c r="P4133" s="117"/>
      <c r="Q4133" s="117"/>
      <c r="R4133" s="117"/>
      <c r="S4133" s="117"/>
      <c r="T4133" s="117"/>
      <c r="U4133" s="117"/>
      <c r="V4133" s="117"/>
      <c r="W4133" s="117"/>
      <c r="X4133" s="117"/>
      <c r="Y4133" s="117"/>
      <c r="Z4133" s="117"/>
      <c r="AA4133" s="117"/>
      <c r="AB4133" s="117"/>
      <c r="AC4133" s="117"/>
      <c r="AD4133" s="117"/>
      <c r="AE4133" s="117"/>
      <c r="AF4133" s="5"/>
    </row>
    <row r="4134" ht="14.25" customHeight="1">
      <c r="A4134" s="5"/>
      <c r="B4134" s="5"/>
      <c r="C4134" s="5"/>
      <c r="D4134" s="5"/>
      <c r="E4134" s="62"/>
      <c r="F4134" s="62"/>
      <c r="G4134" s="62"/>
      <c r="H4134" s="130"/>
      <c r="I4134" s="117"/>
      <c r="J4134" s="117"/>
      <c r="K4134" s="117"/>
      <c r="L4134" s="117"/>
      <c r="M4134" s="117"/>
      <c r="N4134" s="117"/>
      <c r="O4134" s="117"/>
      <c r="P4134" s="117"/>
      <c r="Q4134" s="117"/>
      <c r="R4134" s="117"/>
      <c r="S4134" s="117"/>
      <c r="T4134" s="117"/>
      <c r="U4134" s="117"/>
      <c r="V4134" s="117"/>
      <c r="W4134" s="117"/>
      <c r="X4134" s="117"/>
      <c r="Y4134" s="117"/>
      <c r="Z4134" s="117"/>
      <c r="AA4134" s="117"/>
      <c r="AB4134" s="117"/>
      <c r="AC4134" s="117"/>
      <c r="AD4134" s="117"/>
      <c r="AE4134" s="117"/>
      <c r="AF4134" s="5"/>
    </row>
    <row r="4135" ht="14.25" customHeight="1">
      <c r="A4135" s="5"/>
      <c r="B4135" s="5"/>
      <c r="C4135" s="5"/>
      <c r="D4135" s="5"/>
      <c r="E4135" s="62"/>
      <c r="F4135" s="62"/>
      <c r="G4135" s="62"/>
      <c r="H4135" s="130"/>
      <c r="I4135" s="117"/>
      <c r="J4135" s="117"/>
      <c r="K4135" s="117"/>
      <c r="L4135" s="117"/>
      <c r="M4135" s="117"/>
      <c r="N4135" s="117"/>
      <c r="O4135" s="117"/>
      <c r="P4135" s="117"/>
      <c r="Q4135" s="117"/>
      <c r="R4135" s="117"/>
      <c r="S4135" s="117"/>
      <c r="T4135" s="117"/>
      <c r="U4135" s="117"/>
      <c r="V4135" s="117"/>
      <c r="W4135" s="117"/>
      <c r="X4135" s="117"/>
      <c r="Y4135" s="117"/>
      <c r="Z4135" s="117"/>
      <c r="AA4135" s="117"/>
      <c r="AB4135" s="117"/>
      <c r="AC4135" s="117"/>
      <c r="AD4135" s="117"/>
      <c r="AE4135" s="117"/>
      <c r="AF4135" s="5"/>
    </row>
    <row r="4136" ht="14.25" customHeight="1">
      <c r="A4136" s="5"/>
      <c r="B4136" s="5"/>
      <c r="C4136" s="5"/>
      <c r="D4136" s="5"/>
      <c r="E4136" s="62"/>
      <c r="F4136" s="62"/>
      <c r="G4136" s="62"/>
      <c r="H4136" s="130"/>
      <c r="I4136" s="117"/>
      <c r="J4136" s="117"/>
      <c r="K4136" s="117"/>
      <c r="L4136" s="117"/>
      <c r="M4136" s="117"/>
      <c r="N4136" s="117"/>
      <c r="O4136" s="117"/>
      <c r="P4136" s="117"/>
      <c r="Q4136" s="117"/>
      <c r="R4136" s="117"/>
      <c r="S4136" s="117"/>
      <c r="T4136" s="117"/>
      <c r="U4136" s="117"/>
      <c r="V4136" s="117"/>
      <c r="W4136" s="117"/>
      <c r="X4136" s="117"/>
      <c r="Y4136" s="117"/>
      <c r="Z4136" s="117"/>
      <c r="AA4136" s="117"/>
      <c r="AB4136" s="117"/>
      <c r="AC4136" s="117"/>
      <c r="AD4136" s="117"/>
      <c r="AE4136" s="117"/>
      <c r="AF4136" s="5"/>
    </row>
    <row r="4137" ht="14.25" customHeight="1">
      <c r="A4137" s="5"/>
      <c r="B4137" s="5"/>
      <c r="C4137" s="5"/>
      <c r="D4137" s="5"/>
      <c r="E4137" s="62"/>
      <c r="F4137" s="62"/>
      <c r="G4137" s="62"/>
      <c r="H4137" s="130"/>
      <c r="I4137" s="117"/>
      <c r="J4137" s="117"/>
      <c r="K4137" s="117"/>
      <c r="L4137" s="117"/>
      <c r="M4137" s="117"/>
      <c r="N4137" s="117"/>
      <c r="O4137" s="117"/>
      <c r="P4137" s="117"/>
      <c r="Q4137" s="117"/>
      <c r="R4137" s="117"/>
      <c r="S4137" s="117"/>
      <c r="T4137" s="117"/>
      <c r="U4137" s="117"/>
      <c r="V4137" s="117"/>
      <c r="W4137" s="117"/>
      <c r="X4137" s="117"/>
      <c r="Y4137" s="117"/>
      <c r="Z4137" s="117"/>
      <c r="AA4137" s="117"/>
      <c r="AB4137" s="117"/>
      <c r="AC4137" s="117"/>
      <c r="AD4137" s="117"/>
      <c r="AE4137" s="117"/>
      <c r="AF4137" s="5"/>
    </row>
    <row r="4138" ht="14.25" customHeight="1">
      <c r="A4138" s="5"/>
      <c r="B4138" s="5"/>
      <c r="C4138" s="5"/>
      <c r="D4138" s="5"/>
      <c r="E4138" s="62"/>
      <c r="F4138" s="62"/>
      <c r="G4138" s="62"/>
      <c r="H4138" s="130"/>
      <c r="I4138" s="117"/>
      <c r="J4138" s="117"/>
      <c r="K4138" s="117"/>
      <c r="L4138" s="117"/>
      <c r="M4138" s="117"/>
      <c r="N4138" s="117"/>
      <c r="O4138" s="117"/>
      <c r="P4138" s="117"/>
      <c r="Q4138" s="117"/>
      <c r="R4138" s="117"/>
      <c r="S4138" s="117"/>
      <c r="T4138" s="117"/>
      <c r="U4138" s="117"/>
      <c r="V4138" s="117"/>
      <c r="W4138" s="117"/>
      <c r="X4138" s="117"/>
      <c r="Y4138" s="117"/>
      <c r="Z4138" s="117"/>
      <c r="AA4138" s="117"/>
      <c r="AB4138" s="117"/>
      <c r="AC4138" s="117"/>
      <c r="AD4138" s="117"/>
      <c r="AE4138" s="117"/>
      <c r="AF4138" s="5"/>
    </row>
    <row r="4139" ht="14.25" customHeight="1">
      <c r="A4139" s="5"/>
      <c r="B4139" s="5"/>
      <c r="C4139" s="5"/>
      <c r="D4139" s="5"/>
      <c r="E4139" s="62"/>
      <c r="F4139" s="62"/>
      <c r="G4139" s="62"/>
      <c r="H4139" s="130"/>
      <c r="I4139" s="117"/>
      <c r="J4139" s="117"/>
      <c r="K4139" s="117"/>
      <c r="L4139" s="117"/>
      <c r="M4139" s="117"/>
      <c r="N4139" s="117"/>
      <c r="O4139" s="117"/>
      <c r="P4139" s="117"/>
      <c r="Q4139" s="117"/>
      <c r="R4139" s="117"/>
      <c r="S4139" s="117"/>
      <c r="T4139" s="117"/>
      <c r="U4139" s="117"/>
      <c r="V4139" s="117"/>
      <c r="W4139" s="117"/>
      <c r="X4139" s="117"/>
      <c r="Y4139" s="117"/>
      <c r="Z4139" s="117"/>
      <c r="AA4139" s="117"/>
      <c r="AB4139" s="117"/>
      <c r="AC4139" s="117"/>
      <c r="AD4139" s="117"/>
      <c r="AE4139" s="117"/>
      <c r="AF4139" s="5"/>
    </row>
    <row r="4140" ht="14.25" customHeight="1">
      <c r="A4140" s="5"/>
      <c r="B4140" s="5"/>
      <c r="C4140" s="5"/>
      <c r="D4140" s="5"/>
      <c r="E4140" s="62"/>
      <c r="F4140" s="62"/>
      <c r="G4140" s="62"/>
      <c r="H4140" s="130"/>
      <c r="I4140" s="117"/>
      <c r="J4140" s="117"/>
      <c r="K4140" s="117"/>
      <c r="L4140" s="117"/>
      <c r="M4140" s="117"/>
      <c r="N4140" s="117"/>
      <c r="O4140" s="117"/>
      <c r="P4140" s="117"/>
      <c r="Q4140" s="117"/>
      <c r="R4140" s="117"/>
      <c r="S4140" s="117"/>
      <c r="T4140" s="117"/>
      <c r="U4140" s="117"/>
      <c r="V4140" s="117"/>
      <c r="W4140" s="117"/>
      <c r="X4140" s="117"/>
      <c r="Y4140" s="117"/>
      <c r="Z4140" s="117"/>
      <c r="AA4140" s="117"/>
      <c r="AB4140" s="117"/>
      <c r="AC4140" s="117"/>
      <c r="AD4140" s="117"/>
      <c r="AE4140" s="117"/>
      <c r="AF4140" s="5"/>
    </row>
    <row r="4141" ht="14.25" customHeight="1">
      <c r="A4141" s="5"/>
      <c r="B4141" s="5"/>
      <c r="C4141" s="5"/>
      <c r="D4141" s="5"/>
      <c r="E4141" s="62"/>
      <c r="F4141" s="62"/>
      <c r="G4141" s="62"/>
      <c r="H4141" s="130"/>
      <c r="I4141" s="117"/>
      <c r="J4141" s="117"/>
      <c r="K4141" s="117"/>
      <c r="L4141" s="117"/>
      <c r="M4141" s="117"/>
      <c r="N4141" s="117"/>
      <c r="O4141" s="117"/>
      <c r="P4141" s="117"/>
      <c r="Q4141" s="117"/>
      <c r="R4141" s="117"/>
      <c r="S4141" s="117"/>
      <c r="T4141" s="117"/>
      <c r="U4141" s="117"/>
      <c r="V4141" s="117"/>
      <c r="W4141" s="117"/>
      <c r="X4141" s="117"/>
      <c r="Y4141" s="117"/>
      <c r="Z4141" s="117"/>
      <c r="AA4141" s="117"/>
      <c r="AB4141" s="117"/>
      <c r="AC4141" s="117"/>
      <c r="AD4141" s="117"/>
      <c r="AE4141" s="117"/>
      <c r="AF4141" s="5"/>
    </row>
    <row r="4142" ht="14.25" customHeight="1">
      <c r="A4142" s="5"/>
      <c r="B4142" s="5"/>
      <c r="C4142" s="5"/>
      <c r="D4142" s="5"/>
      <c r="E4142" s="62"/>
      <c r="F4142" s="62"/>
      <c r="G4142" s="62"/>
      <c r="H4142" s="130"/>
      <c r="I4142" s="117"/>
      <c r="J4142" s="117"/>
      <c r="K4142" s="117"/>
      <c r="L4142" s="117"/>
      <c r="M4142" s="117"/>
      <c r="N4142" s="117"/>
      <c r="O4142" s="117"/>
      <c r="P4142" s="117"/>
      <c r="Q4142" s="117"/>
      <c r="R4142" s="117"/>
      <c r="S4142" s="117"/>
      <c r="T4142" s="117"/>
      <c r="U4142" s="117"/>
      <c r="V4142" s="117"/>
      <c r="W4142" s="117"/>
      <c r="X4142" s="117"/>
      <c r="Y4142" s="117"/>
      <c r="Z4142" s="117"/>
      <c r="AA4142" s="117"/>
      <c r="AB4142" s="117"/>
      <c r="AC4142" s="117"/>
      <c r="AD4142" s="117"/>
      <c r="AE4142" s="117"/>
      <c r="AF4142" s="5"/>
    </row>
    <row r="4143" ht="14.25" customHeight="1">
      <c r="A4143" s="5"/>
      <c r="B4143" s="5"/>
      <c r="C4143" s="5"/>
      <c r="D4143" s="5"/>
      <c r="E4143" s="62"/>
      <c r="F4143" s="62"/>
      <c r="G4143" s="62"/>
      <c r="H4143" s="130"/>
      <c r="I4143" s="117"/>
      <c r="J4143" s="117"/>
      <c r="K4143" s="117"/>
      <c r="L4143" s="117"/>
      <c r="M4143" s="117"/>
      <c r="N4143" s="117"/>
      <c r="O4143" s="117"/>
      <c r="P4143" s="117"/>
      <c r="Q4143" s="117"/>
      <c r="R4143" s="117"/>
      <c r="S4143" s="117"/>
      <c r="T4143" s="117"/>
      <c r="U4143" s="117"/>
      <c r="V4143" s="117"/>
      <c r="W4143" s="117"/>
      <c r="X4143" s="117"/>
      <c r="Y4143" s="117"/>
      <c r="Z4143" s="117"/>
      <c r="AA4143" s="117"/>
      <c r="AB4143" s="117"/>
      <c r="AC4143" s="117"/>
      <c r="AD4143" s="117"/>
      <c r="AE4143" s="117"/>
      <c r="AF4143" s="5"/>
    </row>
    <row r="4144" ht="14.25" customHeight="1">
      <c r="A4144" s="5"/>
      <c r="B4144" s="5"/>
      <c r="C4144" s="5"/>
      <c r="D4144" s="5"/>
      <c r="E4144" s="62"/>
      <c r="F4144" s="62"/>
      <c r="G4144" s="62"/>
      <c r="H4144" s="130"/>
      <c r="I4144" s="117"/>
      <c r="J4144" s="117"/>
      <c r="K4144" s="117"/>
      <c r="L4144" s="117"/>
      <c r="M4144" s="117"/>
      <c r="N4144" s="117"/>
      <c r="O4144" s="117"/>
      <c r="P4144" s="117"/>
      <c r="Q4144" s="117"/>
      <c r="R4144" s="117"/>
      <c r="S4144" s="117"/>
      <c r="T4144" s="117"/>
      <c r="U4144" s="117"/>
      <c r="V4144" s="117"/>
      <c r="W4144" s="117"/>
      <c r="X4144" s="117"/>
      <c r="Y4144" s="117"/>
      <c r="Z4144" s="117"/>
      <c r="AA4144" s="117"/>
      <c r="AB4144" s="117"/>
      <c r="AC4144" s="117"/>
      <c r="AD4144" s="117"/>
      <c r="AE4144" s="117"/>
      <c r="AF4144" s="5"/>
    </row>
    <row r="4145" ht="14.25" customHeight="1">
      <c r="A4145" s="5"/>
      <c r="B4145" s="5"/>
      <c r="C4145" s="5"/>
      <c r="D4145" s="5"/>
      <c r="E4145" s="62"/>
      <c r="F4145" s="62"/>
      <c r="G4145" s="62"/>
      <c r="H4145" s="130"/>
      <c r="I4145" s="117"/>
      <c r="J4145" s="117"/>
      <c r="K4145" s="117"/>
      <c r="L4145" s="117"/>
      <c r="M4145" s="117"/>
      <c r="N4145" s="117"/>
      <c r="O4145" s="117"/>
      <c r="P4145" s="117"/>
      <c r="Q4145" s="117"/>
      <c r="R4145" s="117"/>
      <c r="S4145" s="117"/>
      <c r="T4145" s="117"/>
      <c r="U4145" s="117"/>
      <c r="V4145" s="117"/>
      <c r="W4145" s="117"/>
      <c r="X4145" s="117"/>
      <c r="Y4145" s="117"/>
      <c r="Z4145" s="117"/>
      <c r="AA4145" s="117"/>
      <c r="AB4145" s="117"/>
      <c r="AC4145" s="117"/>
      <c r="AD4145" s="117"/>
      <c r="AE4145" s="117"/>
      <c r="AF4145" s="5"/>
    </row>
    <row r="4146" ht="14.25" customHeight="1">
      <c r="A4146" s="5"/>
      <c r="B4146" s="5"/>
      <c r="C4146" s="5"/>
      <c r="D4146" s="5"/>
      <c r="E4146" s="62"/>
      <c r="F4146" s="62"/>
      <c r="G4146" s="62"/>
      <c r="H4146" s="130"/>
      <c r="I4146" s="117"/>
      <c r="J4146" s="117"/>
      <c r="K4146" s="117"/>
      <c r="L4146" s="117"/>
      <c r="M4146" s="117"/>
      <c r="N4146" s="117"/>
      <c r="O4146" s="117"/>
      <c r="P4146" s="117"/>
      <c r="Q4146" s="117"/>
      <c r="R4146" s="117"/>
      <c r="S4146" s="117"/>
      <c r="T4146" s="117"/>
      <c r="U4146" s="117"/>
      <c r="V4146" s="117"/>
      <c r="W4146" s="117"/>
      <c r="X4146" s="117"/>
      <c r="Y4146" s="117"/>
      <c r="Z4146" s="117"/>
      <c r="AA4146" s="117"/>
      <c r="AB4146" s="117"/>
      <c r="AC4146" s="117"/>
      <c r="AD4146" s="117"/>
      <c r="AE4146" s="117"/>
      <c r="AF4146" s="5"/>
    </row>
    <row r="4147" ht="14.25" customHeight="1">
      <c r="A4147" s="5"/>
      <c r="B4147" s="5"/>
      <c r="C4147" s="5"/>
      <c r="D4147" s="5"/>
      <c r="E4147" s="62"/>
      <c r="F4147" s="62"/>
      <c r="G4147" s="62"/>
      <c r="H4147" s="130"/>
      <c r="I4147" s="117"/>
      <c r="J4147" s="117"/>
      <c r="K4147" s="117"/>
      <c r="L4147" s="117"/>
      <c r="M4147" s="117"/>
      <c r="N4147" s="117"/>
      <c r="O4147" s="117"/>
      <c r="P4147" s="117"/>
      <c r="Q4147" s="117"/>
      <c r="R4147" s="117"/>
      <c r="S4147" s="117"/>
      <c r="T4147" s="117"/>
      <c r="U4147" s="117"/>
      <c r="V4147" s="117"/>
      <c r="W4147" s="117"/>
      <c r="X4147" s="117"/>
      <c r="Y4147" s="117"/>
      <c r="Z4147" s="117"/>
      <c r="AA4147" s="117"/>
      <c r="AB4147" s="117"/>
      <c r="AC4147" s="117"/>
      <c r="AD4147" s="117"/>
      <c r="AE4147" s="117"/>
      <c r="AF4147" s="5"/>
    </row>
    <row r="4148" ht="14.25" customHeight="1">
      <c r="A4148" s="5"/>
      <c r="B4148" s="5"/>
      <c r="C4148" s="5"/>
      <c r="D4148" s="5"/>
      <c r="E4148" s="62"/>
      <c r="F4148" s="62"/>
      <c r="G4148" s="62"/>
      <c r="H4148" s="130"/>
      <c r="I4148" s="117"/>
      <c r="J4148" s="117"/>
      <c r="K4148" s="117"/>
      <c r="L4148" s="117"/>
      <c r="M4148" s="117"/>
      <c r="N4148" s="117"/>
      <c r="O4148" s="117"/>
      <c r="P4148" s="117"/>
      <c r="Q4148" s="117"/>
      <c r="R4148" s="117"/>
      <c r="S4148" s="117"/>
      <c r="T4148" s="117"/>
      <c r="U4148" s="117"/>
      <c r="V4148" s="117"/>
      <c r="W4148" s="117"/>
      <c r="X4148" s="117"/>
      <c r="Y4148" s="117"/>
      <c r="Z4148" s="117"/>
      <c r="AA4148" s="117"/>
      <c r="AB4148" s="117"/>
      <c r="AC4148" s="117"/>
      <c r="AD4148" s="117"/>
      <c r="AE4148" s="117"/>
      <c r="AF4148" s="5"/>
    </row>
    <row r="4149" ht="14.25" customHeight="1">
      <c r="A4149" s="5"/>
      <c r="B4149" s="5"/>
      <c r="C4149" s="5"/>
      <c r="D4149" s="5"/>
      <c r="E4149" s="62"/>
      <c r="F4149" s="62"/>
      <c r="G4149" s="62"/>
      <c r="H4149" s="130"/>
      <c r="I4149" s="117"/>
      <c r="J4149" s="117"/>
      <c r="K4149" s="117"/>
      <c r="L4149" s="117"/>
      <c r="M4149" s="117"/>
      <c r="N4149" s="117"/>
      <c r="O4149" s="117"/>
      <c r="P4149" s="117"/>
      <c r="Q4149" s="117"/>
      <c r="R4149" s="117"/>
      <c r="S4149" s="117"/>
      <c r="T4149" s="117"/>
      <c r="U4149" s="117"/>
      <c r="V4149" s="117"/>
      <c r="W4149" s="117"/>
      <c r="X4149" s="117"/>
      <c r="Y4149" s="117"/>
      <c r="Z4149" s="117"/>
      <c r="AA4149" s="117"/>
      <c r="AB4149" s="117"/>
      <c r="AC4149" s="117"/>
      <c r="AD4149" s="117"/>
      <c r="AE4149" s="117"/>
      <c r="AF4149" s="5"/>
    </row>
    <row r="4150" ht="14.25" customHeight="1">
      <c r="A4150" s="5"/>
      <c r="B4150" s="5"/>
      <c r="C4150" s="5"/>
      <c r="D4150" s="5"/>
      <c r="E4150" s="62"/>
      <c r="F4150" s="62"/>
      <c r="G4150" s="62"/>
      <c r="H4150" s="130"/>
      <c r="I4150" s="117"/>
      <c r="J4150" s="117"/>
      <c r="K4150" s="117"/>
      <c r="L4150" s="117"/>
      <c r="M4150" s="117"/>
      <c r="N4150" s="117"/>
      <c r="O4150" s="117"/>
      <c r="P4150" s="117"/>
      <c r="Q4150" s="117"/>
      <c r="R4150" s="117"/>
      <c r="S4150" s="117"/>
      <c r="T4150" s="117"/>
      <c r="U4150" s="117"/>
      <c r="V4150" s="117"/>
      <c r="W4150" s="117"/>
      <c r="X4150" s="117"/>
      <c r="Y4150" s="117"/>
      <c r="Z4150" s="117"/>
      <c r="AA4150" s="117"/>
      <c r="AB4150" s="117"/>
      <c r="AC4150" s="117"/>
      <c r="AD4150" s="117"/>
      <c r="AE4150" s="117"/>
      <c r="AF4150" s="5"/>
    </row>
    <row r="4151" ht="14.25" customHeight="1">
      <c r="A4151" s="5"/>
      <c r="B4151" s="5"/>
      <c r="C4151" s="5"/>
      <c r="D4151" s="5"/>
      <c r="E4151" s="62"/>
      <c r="F4151" s="62"/>
      <c r="G4151" s="62"/>
      <c r="H4151" s="130"/>
      <c r="I4151" s="117"/>
      <c r="J4151" s="117"/>
      <c r="K4151" s="117"/>
      <c r="L4151" s="117"/>
      <c r="M4151" s="117"/>
      <c r="N4151" s="117"/>
      <c r="O4151" s="117"/>
      <c r="P4151" s="117"/>
      <c r="Q4151" s="117"/>
      <c r="R4151" s="117"/>
      <c r="S4151" s="117"/>
      <c r="T4151" s="117"/>
      <c r="U4151" s="117"/>
      <c r="V4151" s="117"/>
      <c r="W4151" s="117"/>
      <c r="X4151" s="117"/>
      <c r="Y4151" s="117"/>
      <c r="Z4151" s="117"/>
      <c r="AA4151" s="117"/>
      <c r="AB4151" s="117"/>
      <c r="AC4151" s="117"/>
      <c r="AD4151" s="117"/>
      <c r="AE4151" s="117"/>
      <c r="AF4151" s="5"/>
    </row>
    <row r="4152" ht="14.25" customHeight="1">
      <c r="A4152" s="5"/>
      <c r="B4152" s="5"/>
      <c r="C4152" s="5"/>
      <c r="D4152" s="5"/>
      <c r="E4152" s="62"/>
      <c r="F4152" s="62"/>
      <c r="G4152" s="62"/>
      <c r="H4152" s="130"/>
      <c r="I4152" s="117"/>
      <c r="J4152" s="117"/>
      <c r="K4152" s="117"/>
      <c r="L4152" s="117"/>
      <c r="M4152" s="117"/>
      <c r="N4152" s="117"/>
      <c r="O4152" s="117"/>
      <c r="P4152" s="117"/>
      <c r="Q4152" s="117"/>
      <c r="R4152" s="117"/>
      <c r="S4152" s="117"/>
      <c r="T4152" s="117"/>
      <c r="U4152" s="117"/>
      <c r="V4152" s="117"/>
      <c r="W4152" s="117"/>
      <c r="X4152" s="117"/>
      <c r="Y4152" s="117"/>
      <c r="Z4152" s="117"/>
      <c r="AA4152" s="117"/>
      <c r="AB4152" s="117"/>
      <c r="AC4152" s="117"/>
      <c r="AD4152" s="117"/>
      <c r="AE4152" s="117"/>
      <c r="AF4152" s="5"/>
    </row>
    <row r="4153" ht="14.25" customHeight="1">
      <c r="A4153" s="5"/>
      <c r="B4153" s="5"/>
      <c r="C4153" s="5"/>
      <c r="D4153" s="5"/>
      <c r="E4153" s="62"/>
      <c r="F4153" s="62"/>
      <c r="G4153" s="62"/>
      <c r="H4153" s="130"/>
      <c r="I4153" s="117"/>
      <c r="J4153" s="117"/>
      <c r="K4153" s="117"/>
      <c r="L4153" s="117"/>
      <c r="M4153" s="117"/>
      <c r="N4153" s="117"/>
      <c r="O4153" s="117"/>
      <c r="P4153" s="117"/>
      <c r="Q4153" s="117"/>
      <c r="R4153" s="117"/>
      <c r="S4153" s="117"/>
      <c r="T4153" s="117"/>
      <c r="U4153" s="117"/>
      <c r="V4153" s="117"/>
      <c r="W4153" s="117"/>
      <c r="X4153" s="117"/>
      <c r="Y4153" s="117"/>
      <c r="Z4153" s="117"/>
      <c r="AA4153" s="117"/>
      <c r="AB4153" s="117"/>
      <c r="AC4153" s="117"/>
      <c r="AD4153" s="117"/>
      <c r="AE4153" s="117"/>
      <c r="AF4153" s="5"/>
    </row>
    <row r="4154" ht="14.25" customHeight="1">
      <c r="A4154" s="5"/>
      <c r="B4154" s="5"/>
      <c r="C4154" s="5"/>
      <c r="D4154" s="5"/>
      <c r="E4154" s="62"/>
      <c r="F4154" s="62"/>
      <c r="G4154" s="62"/>
      <c r="H4154" s="130"/>
      <c r="I4154" s="117"/>
      <c r="J4154" s="117"/>
      <c r="K4154" s="117"/>
      <c r="L4154" s="117"/>
      <c r="M4154" s="117"/>
      <c r="N4154" s="117"/>
      <c r="O4154" s="117"/>
      <c r="P4154" s="117"/>
      <c r="Q4154" s="117"/>
      <c r="R4154" s="117"/>
      <c r="S4154" s="117"/>
      <c r="T4154" s="117"/>
      <c r="U4154" s="117"/>
      <c r="V4154" s="117"/>
      <c r="W4154" s="117"/>
      <c r="X4154" s="117"/>
      <c r="Y4154" s="117"/>
      <c r="Z4154" s="117"/>
      <c r="AA4154" s="117"/>
      <c r="AB4154" s="117"/>
      <c r="AC4154" s="117"/>
      <c r="AD4154" s="117"/>
      <c r="AE4154" s="117"/>
      <c r="AF4154" s="5"/>
    </row>
    <row r="4155" ht="14.25" customHeight="1">
      <c r="A4155" s="5"/>
      <c r="B4155" s="5"/>
      <c r="C4155" s="5"/>
      <c r="D4155" s="5"/>
      <c r="E4155" s="62"/>
      <c r="F4155" s="62"/>
      <c r="G4155" s="62"/>
      <c r="H4155" s="130"/>
      <c r="I4155" s="117"/>
      <c r="J4155" s="117"/>
      <c r="K4155" s="117"/>
      <c r="L4155" s="117"/>
      <c r="M4155" s="117"/>
      <c r="N4155" s="117"/>
      <c r="O4155" s="117"/>
      <c r="P4155" s="117"/>
      <c r="Q4155" s="117"/>
      <c r="R4155" s="117"/>
      <c r="S4155" s="117"/>
      <c r="T4155" s="117"/>
      <c r="U4155" s="117"/>
      <c r="V4155" s="117"/>
      <c r="W4155" s="117"/>
      <c r="X4155" s="117"/>
      <c r="Y4155" s="117"/>
      <c r="Z4155" s="117"/>
      <c r="AA4155" s="117"/>
      <c r="AB4155" s="117"/>
      <c r="AC4155" s="117"/>
      <c r="AD4155" s="117"/>
      <c r="AE4155" s="117"/>
      <c r="AF4155" s="5"/>
    </row>
    <row r="4156" ht="14.25" customHeight="1">
      <c r="A4156" s="5"/>
      <c r="B4156" s="5"/>
      <c r="C4156" s="5"/>
      <c r="D4156" s="5"/>
      <c r="E4156" s="62"/>
      <c r="F4156" s="62"/>
      <c r="G4156" s="62"/>
      <c r="H4156" s="130"/>
      <c r="I4156" s="117"/>
      <c r="J4156" s="117"/>
      <c r="K4156" s="117"/>
      <c r="L4156" s="117"/>
      <c r="M4156" s="117"/>
      <c r="N4156" s="117"/>
      <c r="O4156" s="117"/>
      <c r="P4156" s="117"/>
      <c r="Q4156" s="117"/>
      <c r="R4156" s="117"/>
      <c r="S4156" s="117"/>
      <c r="T4156" s="117"/>
      <c r="U4156" s="117"/>
      <c r="V4156" s="117"/>
      <c r="W4156" s="117"/>
      <c r="X4156" s="117"/>
      <c r="Y4156" s="117"/>
      <c r="Z4156" s="117"/>
      <c r="AA4156" s="117"/>
      <c r="AB4156" s="117"/>
      <c r="AC4156" s="117"/>
      <c r="AD4156" s="117"/>
      <c r="AE4156" s="117"/>
      <c r="AF4156" s="5"/>
    </row>
    <row r="4157" ht="14.25" customHeight="1">
      <c r="A4157" s="5"/>
      <c r="B4157" s="5"/>
      <c r="C4157" s="5"/>
      <c r="D4157" s="5"/>
      <c r="E4157" s="62"/>
      <c r="F4157" s="62"/>
      <c r="G4157" s="62"/>
      <c r="H4157" s="130"/>
      <c r="I4157" s="117"/>
      <c r="J4157" s="117"/>
      <c r="K4157" s="117"/>
      <c r="L4157" s="117"/>
      <c r="M4157" s="117"/>
      <c r="N4157" s="117"/>
      <c r="O4157" s="117"/>
      <c r="P4157" s="117"/>
      <c r="Q4157" s="117"/>
      <c r="R4157" s="117"/>
      <c r="S4157" s="117"/>
      <c r="T4157" s="117"/>
      <c r="U4157" s="117"/>
      <c r="V4157" s="117"/>
      <c r="W4157" s="117"/>
      <c r="X4157" s="117"/>
      <c r="Y4157" s="117"/>
      <c r="Z4157" s="117"/>
      <c r="AA4157" s="117"/>
      <c r="AB4157" s="117"/>
      <c r="AC4157" s="117"/>
      <c r="AD4157" s="117"/>
      <c r="AE4157" s="117"/>
      <c r="AF4157" s="5"/>
    </row>
    <row r="4158" ht="14.25" customHeight="1">
      <c r="A4158" s="5"/>
      <c r="B4158" s="5"/>
      <c r="C4158" s="5"/>
      <c r="D4158" s="5"/>
      <c r="E4158" s="62"/>
      <c r="F4158" s="62"/>
      <c r="G4158" s="62"/>
      <c r="H4158" s="130"/>
      <c r="I4158" s="117"/>
      <c r="J4158" s="117"/>
      <c r="K4158" s="117"/>
      <c r="L4158" s="117"/>
      <c r="M4158" s="117"/>
      <c r="N4158" s="117"/>
      <c r="O4158" s="117"/>
      <c r="P4158" s="117"/>
      <c r="Q4158" s="117"/>
      <c r="R4158" s="117"/>
      <c r="S4158" s="117"/>
      <c r="T4158" s="117"/>
      <c r="U4158" s="117"/>
      <c r="V4158" s="117"/>
      <c r="W4158" s="117"/>
      <c r="X4158" s="117"/>
      <c r="Y4158" s="117"/>
      <c r="Z4158" s="117"/>
      <c r="AA4158" s="117"/>
      <c r="AB4158" s="117"/>
      <c r="AC4158" s="117"/>
      <c r="AD4158" s="117"/>
      <c r="AE4158" s="117"/>
      <c r="AF4158" s="5"/>
    </row>
    <row r="4159" ht="14.25" customHeight="1">
      <c r="A4159" s="5"/>
      <c r="B4159" s="5"/>
      <c r="C4159" s="5"/>
      <c r="D4159" s="5"/>
      <c r="E4159" s="62"/>
      <c r="F4159" s="62"/>
      <c r="G4159" s="62"/>
      <c r="H4159" s="130"/>
      <c r="I4159" s="117"/>
      <c r="J4159" s="117"/>
      <c r="K4159" s="117"/>
      <c r="L4159" s="117"/>
      <c r="M4159" s="117"/>
      <c r="N4159" s="117"/>
      <c r="O4159" s="117"/>
      <c r="P4159" s="117"/>
      <c r="Q4159" s="117"/>
      <c r="R4159" s="117"/>
      <c r="S4159" s="117"/>
      <c r="T4159" s="117"/>
      <c r="U4159" s="117"/>
      <c r="V4159" s="117"/>
      <c r="W4159" s="117"/>
      <c r="X4159" s="117"/>
      <c r="Y4159" s="117"/>
      <c r="Z4159" s="117"/>
      <c r="AA4159" s="117"/>
      <c r="AB4159" s="117"/>
      <c r="AC4159" s="117"/>
      <c r="AD4159" s="117"/>
      <c r="AE4159" s="117"/>
      <c r="AF4159" s="5"/>
    </row>
    <row r="4160" ht="14.25" customHeight="1">
      <c r="A4160" s="5"/>
      <c r="B4160" s="5"/>
      <c r="C4160" s="5"/>
      <c r="D4160" s="5"/>
      <c r="E4160" s="62"/>
      <c r="F4160" s="62"/>
      <c r="G4160" s="62"/>
      <c r="H4160" s="130"/>
      <c r="I4160" s="117"/>
      <c r="J4160" s="117"/>
      <c r="K4160" s="117"/>
      <c r="L4160" s="117"/>
      <c r="M4160" s="117"/>
      <c r="N4160" s="117"/>
      <c r="O4160" s="117"/>
      <c r="P4160" s="117"/>
      <c r="Q4160" s="117"/>
      <c r="R4160" s="117"/>
      <c r="S4160" s="117"/>
      <c r="T4160" s="117"/>
      <c r="U4160" s="117"/>
      <c r="V4160" s="117"/>
      <c r="W4160" s="117"/>
      <c r="X4160" s="117"/>
      <c r="Y4160" s="117"/>
      <c r="Z4160" s="117"/>
      <c r="AA4160" s="117"/>
      <c r="AB4160" s="117"/>
      <c r="AC4160" s="117"/>
      <c r="AD4160" s="117"/>
      <c r="AE4160" s="117"/>
      <c r="AF4160" s="5"/>
    </row>
    <row r="4161" ht="14.25" customHeight="1">
      <c r="A4161" s="5"/>
      <c r="B4161" s="5"/>
      <c r="C4161" s="5"/>
      <c r="D4161" s="5"/>
      <c r="E4161" s="62"/>
      <c r="F4161" s="62"/>
      <c r="G4161" s="62"/>
      <c r="H4161" s="130"/>
      <c r="I4161" s="117"/>
      <c r="J4161" s="117"/>
      <c r="K4161" s="117"/>
      <c r="L4161" s="117"/>
      <c r="M4161" s="117"/>
      <c r="N4161" s="117"/>
      <c r="O4161" s="117"/>
      <c r="P4161" s="117"/>
      <c r="Q4161" s="117"/>
      <c r="R4161" s="117"/>
      <c r="S4161" s="117"/>
      <c r="T4161" s="117"/>
      <c r="U4161" s="117"/>
      <c r="V4161" s="117"/>
      <c r="W4161" s="117"/>
      <c r="X4161" s="117"/>
      <c r="Y4161" s="117"/>
      <c r="Z4161" s="117"/>
      <c r="AA4161" s="117"/>
      <c r="AB4161" s="117"/>
      <c r="AC4161" s="117"/>
      <c r="AD4161" s="117"/>
      <c r="AE4161" s="117"/>
      <c r="AF4161" s="5"/>
    </row>
    <row r="4162" ht="14.25" customHeight="1">
      <c r="A4162" s="5"/>
      <c r="B4162" s="5"/>
      <c r="C4162" s="5"/>
      <c r="D4162" s="5"/>
      <c r="E4162" s="62"/>
      <c r="F4162" s="62"/>
      <c r="G4162" s="62"/>
      <c r="H4162" s="130"/>
      <c r="I4162" s="117"/>
      <c r="J4162" s="117"/>
      <c r="K4162" s="117"/>
      <c r="L4162" s="117"/>
      <c r="M4162" s="117"/>
      <c r="N4162" s="117"/>
      <c r="O4162" s="117"/>
      <c r="P4162" s="117"/>
      <c r="Q4162" s="117"/>
      <c r="R4162" s="117"/>
      <c r="S4162" s="117"/>
      <c r="T4162" s="117"/>
      <c r="U4162" s="117"/>
      <c r="V4162" s="117"/>
      <c r="W4162" s="117"/>
      <c r="X4162" s="117"/>
      <c r="Y4162" s="117"/>
      <c r="Z4162" s="117"/>
      <c r="AA4162" s="117"/>
      <c r="AB4162" s="117"/>
      <c r="AC4162" s="117"/>
      <c r="AD4162" s="117"/>
      <c r="AE4162" s="117"/>
      <c r="AF4162" s="5"/>
    </row>
    <row r="4163" ht="14.25" customHeight="1">
      <c r="A4163" s="5"/>
      <c r="B4163" s="5"/>
      <c r="C4163" s="5"/>
      <c r="D4163" s="5"/>
      <c r="E4163" s="62"/>
      <c r="F4163" s="62"/>
      <c r="G4163" s="62"/>
      <c r="H4163" s="130"/>
      <c r="I4163" s="117"/>
      <c r="J4163" s="117"/>
      <c r="K4163" s="117"/>
      <c r="L4163" s="117"/>
      <c r="M4163" s="117"/>
      <c r="N4163" s="117"/>
      <c r="O4163" s="117"/>
      <c r="P4163" s="117"/>
      <c r="Q4163" s="117"/>
      <c r="R4163" s="117"/>
      <c r="S4163" s="117"/>
      <c r="T4163" s="117"/>
      <c r="U4163" s="117"/>
      <c r="V4163" s="117"/>
      <c r="W4163" s="117"/>
      <c r="X4163" s="117"/>
      <c r="Y4163" s="117"/>
      <c r="Z4163" s="117"/>
      <c r="AA4163" s="117"/>
      <c r="AB4163" s="117"/>
      <c r="AC4163" s="117"/>
      <c r="AD4163" s="117"/>
      <c r="AE4163" s="117"/>
      <c r="AF4163" s="5"/>
    </row>
    <row r="4164" ht="14.25" customHeight="1">
      <c r="A4164" s="5"/>
      <c r="B4164" s="5"/>
      <c r="C4164" s="5"/>
      <c r="D4164" s="5"/>
      <c r="E4164" s="62"/>
      <c r="F4164" s="62"/>
      <c r="G4164" s="62"/>
      <c r="H4164" s="130"/>
      <c r="I4164" s="117"/>
      <c r="J4164" s="117"/>
      <c r="K4164" s="117"/>
      <c r="L4164" s="117"/>
      <c r="M4164" s="117"/>
      <c r="N4164" s="117"/>
      <c r="O4164" s="117"/>
      <c r="P4164" s="117"/>
      <c r="Q4164" s="117"/>
      <c r="R4164" s="117"/>
      <c r="S4164" s="117"/>
      <c r="T4164" s="117"/>
      <c r="U4164" s="117"/>
      <c r="V4164" s="117"/>
      <c r="W4164" s="117"/>
      <c r="X4164" s="117"/>
      <c r="Y4164" s="117"/>
      <c r="Z4164" s="117"/>
      <c r="AA4164" s="117"/>
      <c r="AB4164" s="117"/>
      <c r="AC4164" s="117"/>
      <c r="AD4164" s="117"/>
      <c r="AE4164" s="117"/>
      <c r="AF4164" s="5"/>
    </row>
    <row r="4165" ht="14.25" customHeight="1">
      <c r="A4165" s="5"/>
      <c r="B4165" s="5"/>
      <c r="C4165" s="5"/>
      <c r="D4165" s="5"/>
      <c r="E4165" s="62"/>
      <c r="F4165" s="62"/>
      <c r="G4165" s="62"/>
      <c r="H4165" s="130"/>
      <c r="I4165" s="117"/>
      <c r="J4165" s="117"/>
      <c r="K4165" s="117"/>
      <c r="L4165" s="117"/>
      <c r="M4165" s="117"/>
      <c r="N4165" s="117"/>
      <c r="O4165" s="117"/>
      <c r="P4165" s="117"/>
      <c r="Q4165" s="117"/>
      <c r="R4165" s="117"/>
      <c r="S4165" s="117"/>
      <c r="T4165" s="117"/>
      <c r="U4165" s="117"/>
      <c r="V4165" s="117"/>
      <c r="W4165" s="117"/>
      <c r="X4165" s="117"/>
      <c r="Y4165" s="117"/>
      <c r="Z4165" s="117"/>
      <c r="AA4165" s="117"/>
      <c r="AB4165" s="117"/>
      <c r="AC4165" s="117"/>
      <c r="AD4165" s="117"/>
      <c r="AE4165" s="117"/>
      <c r="AF4165" s="5"/>
    </row>
    <row r="4166" ht="14.25" customHeight="1">
      <c r="A4166" s="5"/>
      <c r="B4166" s="5"/>
      <c r="C4166" s="5"/>
      <c r="D4166" s="5"/>
      <c r="E4166" s="62"/>
      <c r="F4166" s="62"/>
      <c r="G4166" s="62"/>
      <c r="H4166" s="130"/>
      <c r="I4166" s="117"/>
      <c r="J4166" s="117"/>
      <c r="K4166" s="117"/>
      <c r="L4166" s="117"/>
      <c r="M4166" s="117"/>
      <c r="N4166" s="117"/>
      <c r="O4166" s="117"/>
      <c r="P4166" s="117"/>
      <c r="Q4166" s="117"/>
      <c r="R4166" s="117"/>
      <c r="S4166" s="117"/>
      <c r="T4166" s="117"/>
      <c r="U4166" s="117"/>
      <c r="V4166" s="117"/>
      <c r="W4166" s="117"/>
      <c r="X4166" s="117"/>
      <c r="Y4166" s="117"/>
      <c r="Z4166" s="117"/>
      <c r="AA4166" s="117"/>
      <c r="AB4166" s="117"/>
      <c r="AC4166" s="117"/>
      <c r="AD4166" s="117"/>
      <c r="AE4166" s="117"/>
      <c r="AF4166" s="5"/>
    </row>
    <row r="4167" ht="14.25" customHeight="1">
      <c r="A4167" s="5"/>
      <c r="B4167" s="5"/>
      <c r="C4167" s="5"/>
      <c r="D4167" s="5"/>
      <c r="E4167" s="62"/>
      <c r="F4167" s="62"/>
      <c r="G4167" s="62"/>
      <c r="H4167" s="130"/>
      <c r="I4167" s="117"/>
      <c r="J4167" s="117"/>
      <c r="K4167" s="117"/>
      <c r="L4167" s="117"/>
      <c r="M4167" s="117"/>
      <c r="N4167" s="117"/>
      <c r="O4167" s="117"/>
      <c r="P4167" s="117"/>
      <c r="Q4167" s="117"/>
      <c r="R4167" s="117"/>
      <c r="S4167" s="117"/>
      <c r="T4167" s="117"/>
      <c r="U4167" s="117"/>
      <c r="V4167" s="117"/>
      <c r="W4167" s="117"/>
      <c r="X4167" s="117"/>
      <c r="Y4167" s="117"/>
      <c r="Z4167" s="117"/>
      <c r="AA4167" s="117"/>
      <c r="AB4167" s="117"/>
      <c r="AC4167" s="117"/>
      <c r="AD4167" s="117"/>
      <c r="AE4167" s="117"/>
      <c r="AF4167" s="5"/>
    </row>
    <row r="4168" ht="14.25" customHeight="1">
      <c r="A4168" s="5"/>
      <c r="B4168" s="5"/>
      <c r="C4168" s="5"/>
      <c r="D4168" s="5"/>
      <c r="E4168" s="62"/>
      <c r="F4168" s="62"/>
      <c r="G4168" s="62"/>
      <c r="H4168" s="130"/>
      <c r="I4168" s="117"/>
      <c r="J4168" s="117"/>
      <c r="K4168" s="117"/>
      <c r="L4168" s="117"/>
      <c r="M4168" s="117"/>
      <c r="N4168" s="117"/>
      <c r="O4168" s="117"/>
      <c r="P4168" s="117"/>
      <c r="Q4168" s="117"/>
      <c r="R4168" s="117"/>
      <c r="S4168" s="117"/>
      <c r="T4168" s="117"/>
      <c r="U4168" s="117"/>
      <c r="V4168" s="117"/>
      <c r="W4168" s="117"/>
      <c r="X4168" s="117"/>
      <c r="Y4168" s="117"/>
      <c r="Z4168" s="117"/>
      <c r="AA4168" s="117"/>
      <c r="AB4168" s="117"/>
      <c r="AC4168" s="117"/>
      <c r="AD4168" s="117"/>
      <c r="AE4168" s="117"/>
      <c r="AF4168" s="5"/>
    </row>
    <row r="4169" ht="14.25" customHeight="1">
      <c r="A4169" s="5"/>
      <c r="B4169" s="5"/>
      <c r="C4169" s="5"/>
      <c r="D4169" s="5"/>
      <c r="E4169" s="62"/>
      <c r="F4169" s="62"/>
      <c r="G4169" s="62"/>
      <c r="H4169" s="130"/>
      <c r="I4169" s="117"/>
      <c r="J4169" s="117"/>
      <c r="K4169" s="117"/>
      <c r="L4169" s="117"/>
      <c r="M4169" s="117"/>
      <c r="N4169" s="117"/>
      <c r="O4169" s="117"/>
      <c r="P4169" s="117"/>
      <c r="Q4169" s="117"/>
      <c r="R4169" s="117"/>
      <c r="S4169" s="117"/>
      <c r="T4169" s="117"/>
      <c r="U4169" s="117"/>
      <c r="V4169" s="117"/>
      <c r="W4169" s="117"/>
      <c r="X4169" s="117"/>
      <c r="Y4169" s="117"/>
      <c r="Z4169" s="117"/>
      <c r="AA4169" s="117"/>
      <c r="AB4169" s="117"/>
      <c r="AC4169" s="117"/>
      <c r="AD4169" s="117"/>
      <c r="AE4169" s="117"/>
      <c r="AF4169" s="5"/>
    </row>
    <row r="4170" ht="14.25" customHeight="1">
      <c r="A4170" s="5"/>
      <c r="B4170" s="5"/>
      <c r="C4170" s="5"/>
      <c r="D4170" s="5"/>
      <c r="E4170" s="62"/>
      <c r="F4170" s="62"/>
      <c r="G4170" s="62"/>
      <c r="H4170" s="130"/>
      <c r="I4170" s="117"/>
      <c r="J4170" s="117"/>
      <c r="K4170" s="117"/>
      <c r="L4170" s="117"/>
      <c r="M4170" s="117"/>
      <c r="N4170" s="117"/>
      <c r="O4170" s="117"/>
      <c r="P4170" s="117"/>
      <c r="Q4170" s="117"/>
      <c r="R4170" s="117"/>
      <c r="S4170" s="117"/>
      <c r="T4170" s="117"/>
      <c r="U4170" s="117"/>
      <c r="V4170" s="117"/>
      <c r="W4170" s="117"/>
      <c r="X4170" s="117"/>
      <c r="Y4170" s="117"/>
      <c r="Z4170" s="117"/>
      <c r="AA4170" s="117"/>
      <c r="AB4170" s="117"/>
      <c r="AC4170" s="117"/>
      <c r="AD4170" s="117"/>
      <c r="AE4170" s="117"/>
      <c r="AF4170" s="5"/>
    </row>
    <row r="4171" ht="14.25" customHeight="1">
      <c r="A4171" s="5"/>
      <c r="B4171" s="5"/>
      <c r="C4171" s="5"/>
      <c r="D4171" s="5"/>
      <c r="E4171" s="62"/>
      <c r="F4171" s="62"/>
      <c r="G4171" s="62"/>
      <c r="H4171" s="130"/>
      <c r="I4171" s="117"/>
      <c r="J4171" s="117"/>
      <c r="K4171" s="117"/>
      <c r="L4171" s="117"/>
      <c r="M4171" s="117"/>
      <c r="N4171" s="117"/>
      <c r="O4171" s="117"/>
      <c r="P4171" s="117"/>
      <c r="Q4171" s="117"/>
      <c r="R4171" s="117"/>
      <c r="S4171" s="117"/>
      <c r="T4171" s="117"/>
      <c r="U4171" s="117"/>
      <c r="V4171" s="117"/>
      <c r="W4171" s="117"/>
      <c r="X4171" s="117"/>
      <c r="Y4171" s="117"/>
      <c r="Z4171" s="117"/>
      <c r="AA4171" s="117"/>
      <c r="AB4171" s="117"/>
      <c r="AC4171" s="117"/>
      <c r="AD4171" s="117"/>
      <c r="AE4171" s="117"/>
      <c r="AF4171" s="5"/>
    </row>
    <row r="4172" ht="14.25" customHeight="1">
      <c r="A4172" s="5"/>
      <c r="B4172" s="5"/>
      <c r="C4172" s="5"/>
      <c r="D4172" s="5"/>
      <c r="E4172" s="62"/>
      <c r="F4172" s="62"/>
      <c r="G4172" s="62"/>
      <c r="H4172" s="130"/>
      <c r="I4172" s="117"/>
      <c r="J4172" s="117"/>
      <c r="K4172" s="117"/>
      <c r="L4172" s="117"/>
      <c r="M4172" s="117"/>
      <c r="N4172" s="117"/>
      <c r="O4172" s="117"/>
      <c r="P4172" s="117"/>
      <c r="Q4172" s="117"/>
      <c r="R4172" s="117"/>
      <c r="S4172" s="117"/>
      <c r="T4172" s="117"/>
      <c r="U4172" s="117"/>
      <c r="V4172" s="117"/>
      <c r="W4172" s="117"/>
      <c r="X4172" s="117"/>
      <c r="Y4172" s="117"/>
      <c r="Z4172" s="117"/>
      <c r="AA4172" s="117"/>
      <c r="AB4172" s="117"/>
      <c r="AC4172" s="117"/>
      <c r="AD4172" s="117"/>
      <c r="AE4172" s="117"/>
      <c r="AF4172" s="5"/>
    </row>
    <row r="4173" ht="14.25" customHeight="1">
      <c r="A4173" s="5"/>
      <c r="B4173" s="5"/>
      <c r="C4173" s="5"/>
      <c r="D4173" s="5"/>
      <c r="E4173" s="62"/>
      <c r="F4173" s="62"/>
      <c r="G4173" s="62"/>
      <c r="H4173" s="130"/>
      <c r="I4173" s="117"/>
      <c r="J4173" s="117"/>
      <c r="K4173" s="117"/>
      <c r="L4173" s="117"/>
      <c r="M4173" s="117"/>
      <c r="N4173" s="117"/>
      <c r="O4173" s="117"/>
      <c r="P4173" s="117"/>
      <c r="Q4173" s="117"/>
      <c r="R4173" s="117"/>
      <c r="S4173" s="117"/>
      <c r="T4173" s="117"/>
      <c r="U4173" s="117"/>
      <c r="V4173" s="117"/>
      <c r="W4173" s="117"/>
      <c r="X4173" s="117"/>
      <c r="Y4173" s="117"/>
      <c r="Z4173" s="117"/>
      <c r="AA4173" s="117"/>
      <c r="AB4173" s="117"/>
      <c r="AC4173" s="117"/>
      <c r="AD4173" s="117"/>
      <c r="AE4173" s="117"/>
      <c r="AF4173" s="5"/>
    </row>
    <row r="4174" ht="14.25" customHeight="1">
      <c r="A4174" s="5"/>
      <c r="B4174" s="5"/>
      <c r="C4174" s="5"/>
      <c r="D4174" s="5"/>
      <c r="E4174" s="62"/>
      <c r="F4174" s="62"/>
      <c r="G4174" s="62"/>
      <c r="H4174" s="130"/>
      <c r="I4174" s="117"/>
      <c r="J4174" s="117"/>
      <c r="K4174" s="117"/>
      <c r="L4174" s="117"/>
      <c r="M4174" s="117"/>
      <c r="N4174" s="117"/>
      <c r="O4174" s="117"/>
      <c r="P4174" s="117"/>
      <c r="Q4174" s="117"/>
      <c r="R4174" s="117"/>
      <c r="S4174" s="117"/>
      <c r="T4174" s="117"/>
      <c r="U4174" s="117"/>
      <c r="V4174" s="117"/>
      <c r="W4174" s="117"/>
      <c r="X4174" s="117"/>
      <c r="Y4174" s="117"/>
      <c r="Z4174" s="117"/>
      <c r="AA4174" s="117"/>
      <c r="AB4174" s="117"/>
      <c r="AC4174" s="117"/>
      <c r="AD4174" s="117"/>
      <c r="AE4174" s="117"/>
      <c r="AF4174" s="5"/>
    </row>
    <row r="4175" ht="14.25" customHeight="1">
      <c r="A4175" s="5"/>
      <c r="B4175" s="5"/>
      <c r="C4175" s="5"/>
      <c r="D4175" s="5"/>
      <c r="E4175" s="62"/>
      <c r="F4175" s="62"/>
      <c r="G4175" s="62"/>
      <c r="H4175" s="130"/>
      <c r="I4175" s="117"/>
      <c r="J4175" s="117"/>
      <c r="K4175" s="117"/>
      <c r="L4175" s="117"/>
      <c r="M4175" s="117"/>
      <c r="N4175" s="117"/>
      <c r="O4175" s="117"/>
      <c r="P4175" s="117"/>
      <c r="Q4175" s="117"/>
      <c r="R4175" s="117"/>
      <c r="S4175" s="117"/>
      <c r="T4175" s="117"/>
      <c r="U4175" s="117"/>
      <c r="V4175" s="117"/>
      <c r="W4175" s="117"/>
      <c r="X4175" s="117"/>
      <c r="Y4175" s="117"/>
      <c r="Z4175" s="117"/>
      <c r="AA4175" s="117"/>
      <c r="AB4175" s="117"/>
      <c r="AC4175" s="117"/>
      <c r="AD4175" s="117"/>
      <c r="AE4175" s="117"/>
      <c r="AF4175" s="5"/>
    </row>
    <row r="4176" ht="14.25" customHeight="1">
      <c r="A4176" s="5"/>
      <c r="B4176" s="5"/>
      <c r="C4176" s="5"/>
      <c r="D4176" s="5"/>
      <c r="E4176" s="62"/>
      <c r="F4176" s="62"/>
      <c r="G4176" s="62"/>
      <c r="H4176" s="130"/>
      <c r="I4176" s="117"/>
      <c r="J4176" s="117"/>
      <c r="K4176" s="117"/>
      <c r="L4176" s="117"/>
      <c r="M4176" s="117"/>
      <c r="N4176" s="117"/>
      <c r="O4176" s="117"/>
      <c r="P4176" s="117"/>
      <c r="Q4176" s="117"/>
      <c r="R4176" s="117"/>
      <c r="S4176" s="117"/>
      <c r="T4176" s="117"/>
      <c r="U4176" s="117"/>
      <c r="V4176" s="117"/>
      <c r="W4176" s="117"/>
      <c r="X4176" s="117"/>
      <c r="Y4176" s="117"/>
      <c r="Z4176" s="117"/>
      <c r="AA4176" s="117"/>
      <c r="AB4176" s="117"/>
      <c r="AC4176" s="117"/>
      <c r="AD4176" s="117"/>
      <c r="AE4176" s="117"/>
      <c r="AF4176" s="5"/>
    </row>
    <row r="4177" ht="14.25" customHeight="1">
      <c r="A4177" s="5"/>
      <c r="B4177" s="5"/>
      <c r="C4177" s="5"/>
      <c r="D4177" s="5"/>
      <c r="E4177" s="62"/>
      <c r="F4177" s="62"/>
      <c r="G4177" s="62"/>
      <c r="H4177" s="130"/>
      <c r="I4177" s="117"/>
      <c r="J4177" s="117"/>
      <c r="K4177" s="117"/>
      <c r="L4177" s="117"/>
      <c r="M4177" s="117"/>
      <c r="N4177" s="117"/>
      <c r="O4177" s="117"/>
      <c r="P4177" s="117"/>
      <c r="Q4177" s="117"/>
      <c r="R4177" s="117"/>
      <c r="S4177" s="117"/>
      <c r="T4177" s="117"/>
      <c r="U4177" s="117"/>
      <c r="V4177" s="117"/>
      <c r="W4177" s="117"/>
      <c r="X4177" s="117"/>
      <c r="Y4177" s="117"/>
      <c r="Z4177" s="117"/>
      <c r="AA4177" s="117"/>
      <c r="AB4177" s="117"/>
      <c r="AC4177" s="117"/>
      <c r="AD4177" s="117"/>
      <c r="AE4177" s="117"/>
      <c r="AF4177" s="5"/>
    </row>
    <row r="4178" ht="14.25" customHeight="1">
      <c r="A4178" s="5"/>
      <c r="B4178" s="5"/>
      <c r="C4178" s="5"/>
      <c r="D4178" s="5"/>
      <c r="E4178" s="62"/>
      <c r="F4178" s="62"/>
      <c r="G4178" s="62"/>
      <c r="H4178" s="130"/>
      <c r="I4178" s="117"/>
      <c r="J4178" s="117"/>
      <c r="K4178" s="117"/>
      <c r="L4178" s="117"/>
      <c r="M4178" s="117"/>
      <c r="N4178" s="117"/>
      <c r="O4178" s="117"/>
      <c r="P4178" s="117"/>
      <c r="Q4178" s="117"/>
      <c r="R4178" s="117"/>
      <c r="S4178" s="117"/>
      <c r="T4178" s="117"/>
      <c r="U4178" s="117"/>
      <c r="V4178" s="117"/>
      <c r="W4178" s="117"/>
      <c r="X4178" s="117"/>
      <c r="Y4178" s="117"/>
      <c r="Z4178" s="117"/>
      <c r="AA4178" s="117"/>
      <c r="AB4178" s="117"/>
      <c r="AC4178" s="117"/>
      <c r="AD4178" s="117"/>
      <c r="AE4178" s="117"/>
      <c r="AF4178" s="5"/>
    </row>
    <row r="4179" ht="14.25" customHeight="1">
      <c r="A4179" s="5"/>
      <c r="B4179" s="5"/>
      <c r="C4179" s="5"/>
      <c r="D4179" s="5"/>
      <c r="E4179" s="62"/>
      <c r="F4179" s="62"/>
      <c r="G4179" s="62"/>
      <c r="H4179" s="130"/>
      <c r="I4179" s="117"/>
      <c r="J4179" s="117"/>
      <c r="K4179" s="117"/>
      <c r="L4179" s="117"/>
      <c r="M4179" s="117"/>
      <c r="N4179" s="117"/>
      <c r="O4179" s="117"/>
      <c r="P4179" s="117"/>
      <c r="Q4179" s="117"/>
      <c r="R4179" s="117"/>
      <c r="S4179" s="117"/>
      <c r="T4179" s="117"/>
      <c r="U4179" s="117"/>
      <c r="V4179" s="117"/>
      <c r="W4179" s="117"/>
      <c r="X4179" s="117"/>
      <c r="Y4179" s="117"/>
      <c r="Z4179" s="117"/>
      <c r="AA4179" s="117"/>
      <c r="AB4179" s="117"/>
      <c r="AC4179" s="117"/>
      <c r="AD4179" s="117"/>
      <c r="AE4179" s="117"/>
      <c r="AF4179" s="5"/>
    </row>
    <row r="4180" ht="14.25" customHeight="1">
      <c r="A4180" s="5"/>
      <c r="B4180" s="5"/>
      <c r="C4180" s="5"/>
      <c r="D4180" s="5"/>
      <c r="E4180" s="62"/>
      <c r="F4180" s="62"/>
      <c r="G4180" s="62"/>
      <c r="H4180" s="130"/>
      <c r="I4180" s="117"/>
      <c r="J4180" s="117"/>
      <c r="K4180" s="117"/>
      <c r="L4180" s="117"/>
      <c r="M4180" s="117"/>
      <c r="N4180" s="117"/>
      <c r="O4180" s="117"/>
      <c r="P4180" s="117"/>
      <c r="Q4180" s="117"/>
      <c r="R4180" s="117"/>
      <c r="S4180" s="117"/>
      <c r="T4180" s="117"/>
      <c r="U4180" s="117"/>
      <c r="V4180" s="117"/>
      <c r="W4180" s="117"/>
      <c r="X4180" s="117"/>
      <c r="Y4180" s="117"/>
      <c r="Z4180" s="117"/>
      <c r="AA4180" s="117"/>
      <c r="AB4180" s="117"/>
      <c r="AC4180" s="117"/>
      <c r="AD4180" s="117"/>
      <c r="AE4180" s="117"/>
      <c r="AF4180" s="5"/>
    </row>
    <row r="4181" ht="14.25" customHeight="1">
      <c r="A4181" s="5"/>
      <c r="B4181" s="5"/>
      <c r="C4181" s="5"/>
      <c r="D4181" s="5"/>
      <c r="E4181" s="62"/>
      <c r="F4181" s="62"/>
      <c r="G4181" s="62"/>
      <c r="H4181" s="130"/>
      <c r="I4181" s="117"/>
      <c r="J4181" s="117"/>
      <c r="K4181" s="117"/>
      <c r="L4181" s="117"/>
      <c r="M4181" s="117"/>
      <c r="N4181" s="117"/>
      <c r="O4181" s="117"/>
      <c r="P4181" s="117"/>
      <c r="Q4181" s="117"/>
      <c r="R4181" s="117"/>
      <c r="S4181" s="117"/>
      <c r="T4181" s="117"/>
      <c r="U4181" s="117"/>
      <c r="V4181" s="117"/>
      <c r="W4181" s="117"/>
      <c r="X4181" s="117"/>
      <c r="Y4181" s="117"/>
      <c r="Z4181" s="117"/>
      <c r="AA4181" s="117"/>
      <c r="AB4181" s="117"/>
      <c r="AC4181" s="117"/>
      <c r="AD4181" s="117"/>
      <c r="AE4181" s="117"/>
      <c r="AF4181" s="5"/>
    </row>
    <row r="4182" ht="14.25" customHeight="1">
      <c r="A4182" s="5"/>
      <c r="B4182" s="5"/>
      <c r="C4182" s="5"/>
      <c r="D4182" s="5"/>
      <c r="E4182" s="62"/>
      <c r="F4182" s="62"/>
      <c r="G4182" s="62"/>
      <c r="H4182" s="130"/>
      <c r="I4182" s="117"/>
      <c r="J4182" s="117"/>
      <c r="K4182" s="117"/>
      <c r="L4182" s="117"/>
      <c r="M4182" s="117"/>
      <c r="N4182" s="117"/>
      <c r="O4182" s="117"/>
      <c r="P4182" s="117"/>
      <c r="Q4182" s="117"/>
      <c r="R4182" s="117"/>
      <c r="S4182" s="117"/>
      <c r="T4182" s="117"/>
      <c r="U4182" s="117"/>
      <c r="V4182" s="117"/>
      <c r="W4182" s="117"/>
      <c r="X4182" s="117"/>
      <c r="Y4182" s="117"/>
      <c r="Z4182" s="117"/>
      <c r="AA4182" s="117"/>
      <c r="AB4182" s="117"/>
      <c r="AC4182" s="117"/>
      <c r="AD4182" s="117"/>
      <c r="AE4182" s="117"/>
      <c r="AF4182" s="5"/>
    </row>
    <row r="4183" ht="14.25" customHeight="1">
      <c r="A4183" s="5"/>
      <c r="B4183" s="5"/>
      <c r="C4183" s="5"/>
      <c r="D4183" s="5"/>
      <c r="E4183" s="62"/>
      <c r="F4183" s="62"/>
      <c r="G4183" s="62"/>
      <c r="H4183" s="130"/>
      <c r="I4183" s="117"/>
      <c r="J4183" s="117"/>
      <c r="K4183" s="117"/>
      <c r="L4183" s="117"/>
      <c r="M4183" s="117"/>
      <c r="N4183" s="117"/>
      <c r="O4183" s="117"/>
      <c r="P4183" s="117"/>
      <c r="Q4183" s="117"/>
      <c r="R4183" s="117"/>
      <c r="S4183" s="117"/>
      <c r="T4183" s="117"/>
      <c r="U4183" s="117"/>
      <c r="V4183" s="117"/>
      <c r="W4183" s="117"/>
      <c r="X4183" s="117"/>
      <c r="Y4183" s="117"/>
      <c r="Z4183" s="117"/>
      <c r="AA4183" s="117"/>
      <c r="AB4183" s="117"/>
      <c r="AC4183" s="117"/>
      <c r="AD4183" s="117"/>
      <c r="AE4183" s="117"/>
      <c r="AF4183" s="5"/>
    </row>
    <row r="4184" ht="14.25" customHeight="1">
      <c r="A4184" s="5"/>
      <c r="B4184" s="5"/>
      <c r="C4184" s="5"/>
      <c r="D4184" s="5"/>
      <c r="E4184" s="62"/>
      <c r="F4184" s="62"/>
      <c r="G4184" s="62"/>
      <c r="H4184" s="130"/>
      <c r="I4184" s="117"/>
      <c r="J4184" s="117"/>
      <c r="K4184" s="117"/>
      <c r="L4184" s="117"/>
      <c r="M4184" s="117"/>
      <c r="N4184" s="117"/>
      <c r="O4184" s="117"/>
      <c r="P4184" s="117"/>
      <c r="Q4184" s="117"/>
      <c r="R4184" s="117"/>
      <c r="S4184" s="117"/>
      <c r="T4184" s="117"/>
      <c r="U4184" s="117"/>
      <c r="V4184" s="117"/>
      <c r="W4184" s="117"/>
      <c r="X4184" s="117"/>
      <c r="Y4184" s="117"/>
      <c r="Z4184" s="117"/>
      <c r="AA4184" s="117"/>
      <c r="AB4184" s="117"/>
      <c r="AC4184" s="117"/>
      <c r="AD4184" s="117"/>
      <c r="AE4184" s="117"/>
      <c r="AF4184" s="5"/>
    </row>
    <row r="4185" ht="14.25" customHeight="1">
      <c r="A4185" s="5"/>
      <c r="B4185" s="5"/>
      <c r="C4185" s="5"/>
      <c r="D4185" s="5"/>
      <c r="E4185" s="62"/>
      <c r="F4185" s="62"/>
      <c r="G4185" s="62"/>
      <c r="H4185" s="130"/>
      <c r="I4185" s="117"/>
      <c r="J4185" s="117"/>
      <c r="K4185" s="117"/>
      <c r="L4185" s="117"/>
      <c r="M4185" s="117"/>
      <c r="N4185" s="117"/>
      <c r="O4185" s="117"/>
      <c r="P4185" s="117"/>
      <c r="Q4185" s="117"/>
      <c r="R4185" s="117"/>
      <c r="S4185" s="117"/>
      <c r="T4185" s="117"/>
      <c r="U4185" s="117"/>
      <c r="V4185" s="117"/>
      <c r="W4185" s="117"/>
      <c r="X4185" s="117"/>
      <c r="Y4185" s="117"/>
      <c r="Z4185" s="117"/>
      <c r="AA4185" s="117"/>
      <c r="AB4185" s="117"/>
      <c r="AC4185" s="117"/>
      <c r="AD4185" s="117"/>
      <c r="AE4185" s="117"/>
      <c r="AF4185" s="5"/>
    </row>
    <row r="4186" ht="14.25" customHeight="1">
      <c r="A4186" s="5"/>
      <c r="B4186" s="5"/>
      <c r="C4186" s="5"/>
      <c r="D4186" s="5"/>
      <c r="E4186" s="62"/>
      <c r="F4186" s="62"/>
      <c r="G4186" s="62"/>
      <c r="H4186" s="130"/>
      <c r="I4186" s="117"/>
      <c r="J4186" s="117"/>
      <c r="K4186" s="117"/>
      <c r="L4186" s="117"/>
      <c r="M4186" s="117"/>
      <c r="N4186" s="117"/>
      <c r="O4186" s="117"/>
      <c r="P4186" s="117"/>
      <c r="Q4186" s="117"/>
      <c r="R4186" s="117"/>
      <c r="S4186" s="117"/>
      <c r="T4186" s="117"/>
      <c r="U4186" s="117"/>
      <c r="V4186" s="117"/>
      <c r="W4186" s="117"/>
      <c r="X4186" s="117"/>
      <c r="Y4186" s="117"/>
      <c r="Z4186" s="117"/>
      <c r="AA4186" s="117"/>
      <c r="AB4186" s="117"/>
      <c r="AC4186" s="117"/>
      <c r="AD4186" s="117"/>
      <c r="AE4186" s="117"/>
      <c r="AF4186" s="5"/>
    </row>
    <row r="4187" ht="14.25" customHeight="1">
      <c r="A4187" s="5"/>
      <c r="B4187" s="5"/>
      <c r="C4187" s="5"/>
      <c r="D4187" s="5"/>
      <c r="E4187" s="62"/>
      <c r="F4187" s="62"/>
      <c r="G4187" s="62"/>
      <c r="H4187" s="130"/>
      <c r="I4187" s="117"/>
      <c r="J4187" s="117"/>
      <c r="K4187" s="117"/>
      <c r="L4187" s="117"/>
      <c r="M4187" s="117"/>
      <c r="N4187" s="117"/>
      <c r="O4187" s="117"/>
      <c r="P4187" s="117"/>
      <c r="Q4187" s="117"/>
      <c r="R4187" s="117"/>
      <c r="S4187" s="117"/>
      <c r="T4187" s="117"/>
      <c r="U4187" s="117"/>
      <c r="V4187" s="117"/>
      <c r="W4187" s="117"/>
      <c r="X4187" s="117"/>
      <c r="Y4187" s="117"/>
      <c r="Z4187" s="117"/>
      <c r="AA4187" s="117"/>
      <c r="AB4187" s="117"/>
      <c r="AC4187" s="117"/>
      <c r="AD4187" s="117"/>
      <c r="AE4187" s="117"/>
      <c r="AF4187" s="5"/>
    </row>
    <row r="4188" ht="14.25" customHeight="1">
      <c r="A4188" s="5"/>
      <c r="B4188" s="5"/>
      <c r="C4188" s="5"/>
      <c r="D4188" s="5"/>
      <c r="E4188" s="62"/>
      <c r="F4188" s="62"/>
      <c r="G4188" s="62"/>
      <c r="H4188" s="130"/>
      <c r="I4188" s="117"/>
      <c r="J4188" s="117"/>
      <c r="K4188" s="117"/>
      <c r="L4188" s="117"/>
      <c r="M4188" s="117"/>
      <c r="N4188" s="117"/>
      <c r="O4188" s="117"/>
      <c r="P4188" s="117"/>
      <c r="Q4188" s="117"/>
      <c r="R4188" s="117"/>
      <c r="S4188" s="117"/>
      <c r="T4188" s="117"/>
      <c r="U4188" s="117"/>
      <c r="V4188" s="117"/>
      <c r="W4188" s="117"/>
      <c r="X4188" s="117"/>
      <c r="Y4188" s="117"/>
      <c r="Z4188" s="117"/>
      <c r="AA4188" s="117"/>
      <c r="AB4188" s="117"/>
      <c r="AC4188" s="117"/>
      <c r="AD4188" s="117"/>
      <c r="AE4188" s="117"/>
      <c r="AF4188" s="5"/>
    </row>
    <row r="4189" ht="14.25" customHeight="1">
      <c r="A4189" s="5"/>
      <c r="B4189" s="5"/>
      <c r="C4189" s="5"/>
      <c r="D4189" s="5"/>
      <c r="E4189" s="62"/>
      <c r="F4189" s="62"/>
      <c r="G4189" s="62"/>
      <c r="H4189" s="130"/>
      <c r="I4189" s="117"/>
      <c r="J4189" s="117"/>
      <c r="K4189" s="117"/>
      <c r="L4189" s="117"/>
      <c r="M4189" s="117"/>
      <c r="N4189" s="117"/>
      <c r="O4189" s="117"/>
      <c r="P4189" s="117"/>
      <c r="Q4189" s="117"/>
      <c r="R4189" s="117"/>
      <c r="S4189" s="117"/>
      <c r="T4189" s="117"/>
      <c r="U4189" s="117"/>
      <c r="V4189" s="117"/>
      <c r="W4189" s="117"/>
      <c r="X4189" s="117"/>
      <c r="Y4189" s="117"/>
      <c r="Z4189" s="117"/>
      <c r="AA4189" s="117"/>
      <c r="AB4189" s="117"/>
      <c r="AC4189" s="117"/>
      <c r="AD4189" s="117"/>
      <c r="AE4189" s="117"/>
      <c r="AF4189" s="5"/>
    </row>
    <row r="4190" ht="14.25" customHeight="1">
      <c r="A4190" s="5"/>
      <c r="B4190" s="5"/>
      <c r="C4190" s="5"/>
      <c r="D4190" s="5"/>
      <c r="E4190" s="62"/>
      <c r="F4190" s="62"/>
      <c r="G4190" s="62"/>
      <c r="H4190" s="130"/>
      <c r="I4190" s="117"/>
      <c r="J4190" s="117"/>
      <c r="K4190" s="117"/>
      <c r="L4190" s="117"/>
      <c r="M4190" s="117"/>
      <c r="N4190" s="117"/>
      <c r="O4190" s="117"/>
      <c r="P4190" s="117"/>
      <c r="Q4190" s="117"/>
      <c r="R4190" s="117"/>
      <c r="S4190" s="117"/>
      <c r="T4190" s="117"/>
      <c r="U4190" s="117"/>
      <c r="V4190" s="117"/>
      <c r="W4190" s="117"/>
      <c r="X4190" s="117"/>
      <c r="Y4190" s="117"/>
      <c r="Z4190" s="117"/>
      <c r="AA4190" s="117"/>
      <c r="AB4190" s="117"/>
      <c r="AC4190" s="117"/>
      <c r="AD4190" s="117"/>
      <c r="AE4190" s="117"/>
      <c r="AF4190" s="5"/>
    </row>
    <row r="4191" ht="14.25" customHeight="1">
      <c r="A4191" s="5"/>
      <c r="B4191" s="5"/>
      <c r="C4191" s="5"/>
      <c r="D4191" s="5"/>
      <c r="E4191" s="62"/>
      <c r="F4191" s="62"/>
      <c r="G4191" s="62"/>
      <c r="H4191" s="130"/>
      <c r="I4191" s="117"/>
      <c r="J4191" s="117"/>
      <c r="K4191" s="117"/>
      <c r="L4191" s="117"/>
      <c r="M4191" s="117"/>
      <c r="N4191" s="117"/>
      <c r="O4191" s="117"/>
      <c r="P4191" s="117"/>
      <c r="Q4191" s="117"/>
      <c r="R4191" s="117"/>
      <c r="S4191" s="117"/>
      <c r="T4191" s="117"/>
      <c r="U4191" s="117"/>
      <c r="V4191" s="117"/>
      <c r="W4191" s="117"/>
      <c r="X4191" s="117"/>
      <c r="Y4191" s="117"/>
      <c r="Z4191" s="117"/>
      <c r="AA4191" s="117"/>
      <c r="AB4191" s="117"/>
      <c r="AC4191" s="117"/>
      <c r="AD4191" s="117"/>
      <c r="AE4191" s="117"/>
      <c r="AF4191" s="5"/>
    </row>
    <row r="4192" ht="14.25" customHeight="1">
      <c r="A4192" s="5"/>
      <c r="B4192" s="5"/>
      <c r="C4192" s="5"/>
      <c r="D4192" s="5"/>
      <c r="E4192" s="62"/>
      <c r="F4192" s="62"/>
      <c r="G4192" s="62"/>
      <c r="H4192" s="130"/>
      <c r="I4192" s="117"/>
      <c r="J4192" s="117"/>
      <c r="K4192" s="117"/>
      <c r="L4192" s="117"/>
      <c r="M4192" s="117"/>
      <c r="N4192" s="117"/>
      <c r="O4192" s="117"/>
      <c r="P4192" s="117"/>
      <c r="Q4192" s="117"/>
      <c r="R4192" s="117"/>
      <c r="S4192" s="117"/>
      <c r="T4192" s="117"/>
      <c r="U4192" s="117"/>
      <c r="V4192" s="117"/>
      <c r="W4192" s="117"/>
      <c r="X4192" s="117"/>
      <c r="Y4192" s="117"/>
      <c r="Z4192" s="117"/>
      <c r="AA4192" s="117"/>
      <c r="AB4192" s="117"/>
      <c r="AC4192" s="117"/>
      <c r="AD4192" s="117"/>
      <c r="AE4192" s="117"/>
      <c r="AF4192" s="5"/>
    </row>
    <row r="4193" ht="14.25" customHeight="1">
      <c r="A4193" s="5"/>
      <c r="B4193" s="5"/>
      <c r="C4193" s="5"/>
      <c r="D4193" s="5"/>
      <c r="E4193" s="62"/>
      <c r="F4193" s="62"/>
      <c r="G4193" s="62"/>
      <c r="H4193" s="130"/>
      <c r="I4193" s="117"/>
      <c r="J4193" s="117"/>
      <c r="K4193" s="117"/>
      <c r="L4193" s="117"/>
      <c r="M4193" s="117"/>
      <c r="N4193" s="117"/>
      <c r="O4193" s="117"/>
      <c r="P4193" s="117"/>
      <c r="Q4193" s="117"/>
      <c r="R4193" s="117"/>
      <c r="S4193" s="117"/>
      <c r="T4193" s="117"/>
      <c r="U4193" s="117"/>
      <c r="V4193" s="117"/>
      <c r="W4193" s="117"/>
      <c r="X4193" s="117"/>
      <c r="Y4193" s="117"/>
      <c r="Z4193" s="117"/>
      <c r="AA4193" s="117"/>
      <c r="AB4193" s="117"/>
      <c r="AC4193" s="117"/>
      <c r="AD4193" s="117"/>
      <c r="AE4193" s="117"/>
      <c r="AF4193" s="5"/>
    </row>
    <row r="4194" ht="14.25" customHeight="1">
      <c r="A4194" s="5"/>
      <c r="B4194" s="5"/>
      <c r="C4194" s="5"/>
      <c r="D4194" s="5"/>
      <c r="E4194" s="62"/>
      <c r="F4194" s="62"/>
      <c r="G4194" s="62"/>
      <c r="H4194" s="130"/>
      <c r="I4194" s="117"/>
      <c r="J4194" s="117"/>
      <c r="K4194" s="117"/>
      <c r="L4194" s="117"/>
      <c r="M4194" s="117"/>
      <c r="N4194" s="117"/>
      <c r="O4194" s="117"/>
      <c r="P4194" s="117"/>
      <c r="Q4194" s="117"/>
      <c r="R4194" s="117"/>
      <c r="S4194" s="117"/>
      <c r="T4194" s="117"/>
      <c r="U4194" s="117"/>
      <c r="V4194" s="117"/>
      <c r="W4194" s="117"/>
      <c r="X4194" s="117"/>
      <c r="Y4194" s="117"/>
      <c r="Z4194" s="117"/>
      <c r="AA4194" s="117"/>
      <c r="AB4194" s="117"/>
      <c r="AC4194" s="117"/>
      <c r="AD4194" s="117"/>
      <c r="AE4194" s="117"/>
      <c r="AF4194" s="5"/>
    </row>
    <row r="4195" ht="14.25" customHeight="1">
      <c r="A4195" s="5"/>
      <c r="B4195" s="5"/>
      <c r="C4195" s="5"/>
      <c r="D4195" s="5"/>
      <c r="E4195" s="62"/>
      <c r="F4195" s="62"/>
      <c r="G4195" s="62"/>
      <c r="H4195" s="130"/>
      <c r="I4195" s="117"/>
      <c r="J4195" s="117"/>
      <c r="K4195" s="117"/>
      <c r="L4195" s="117"/>
      <c r="M4195" s="117"/>
      <c r="N4195" s="117"/>
      <c r="O4195" s="117"/>
      <c r="P4195" s="117"/>
      <c r="Q4195" s="117"/>
      <c r="R4195" s="117"/>
      <c r="S4195" s="117"/>
      <c r="T4195" s="117"/>
      <c r="U4195" s="117"/>
      <c r="V4195" s="117"/>
      <c r="W4195" s="117"/>
      <c r="X4195" s="117"/>
      <c r="Y4195" s="117"/>
      <c r="Z4195" s="117"/>
      <c r="AA4195" s="117"/>
      <c r="AB4195" s="117"/>
      <c r="AC4195" s="117"/>
      <c r="AD4195" s="117"/>
      <c r="AE4195" s="117"/>
      <c r="AF4195" s="5"/>
    </row>
    <row r="4196" ht="14.25" customHeight="1">
      <c r="A4196" s="5"/>
      <c r="B4196" s="5"/>
      <c r="C4196" s="5"/>
      <c r="D4196" s="5"/>
      <c r="E4196" s="62"/>
      <c r="F4196" s="62"/>
      <c r="G4196" s="62"/>
      <c r="H4196" s="130"/>
      <c r="I4196" s="117"/>
      <c r="J4196" s="117"/>
      <c r="K4196" s="117"/>
      <c r="L4196" s="117"/>
      <c r="M4196" s="117"/>
      <c r="N4196" s="117"/>
      <c r="O4196" s="117"/>
      <c r="P4196" s="117"/>
      <c r="Q4196" s="117"/>
      <c r="R4196" s="117"/>
      <c r="S4196" s="117"/>
      <c r="T4196" s="117"/>
      <c r="U4196" s="117"/>
      <c r="V4196" s="117"/>
      <c r="W4196" s="117"/>
      <c r="X4196" s="117"/>
      <c r="Y4196" s="117"/>
      <c r="Z4196" s="117"/>
      <c r="AA4196" s="117"/>
      <c r="AB4196" s="117"/>
      <c r="AC4196" s="117"/>
      <c r="AD4196" s="117"/>
      <c r="AE4196" s="117"/>
      <c r="AF4196" s="5"/>
    </row>
    <row r="4197" ht="14.25" customHeight="1">
      <c r="A4197" s="5"/>
      <c r="B4197" s="5"/>
      <c r="C4197" s="5"/>
      <c r="D4197" s="5"/>
      <c r="E4197" s="62"/>
      <c r="F4197" s="62"/>
      <c r="G4197" s="62"/>
      <c r="H4197" s="130"/>
      <c r="I4197" s="117"/>
      <c r="J4197" s="117"/>
      <c r="K4197" s="117"/>
      <c r="L4197" s="117"/>
      <c r="M4197" s="117"/>
      <c r="N4197" s="117"/>
      <c r="O4197" s="117"/>
      <c r="P4197" s="117"/>
      <c r="Q4197" s="117"/>
      <c r="R4197" s="117"/>
      <c r="S4197" s="117"/>
      <c r="T4197" s="117"/>
      <c r="U4197" s="117"/>
      <c r="V4197" s="117"/>
      <c r="W4197" s="117"/>
      <c r="X4197" s="117"/>
      <c r="Y4197" s="117"/>
      <c r="Z4197" s="117"/>
      <c r="AA4197" s="117"/>
      <c r="AB4197" s="117"/>
      <c r="AC4197" s="117"/>
      <c r="AD4197" s="117"/>
      <c r="AE4197" s="117"/>
      <c r="AF4197" s="5"/>
    </row>
    <row r="4198" ht="14.25" customHeight="1">
      <c r="A4198" s="5"/>
      <c r="B4198" s="5"/>
      <c r="C4198" s="5"/>
      <c r="D4198" s="5"/>
      <c r="E4198" s="62"/>
      <c r="F4198" s="62"/>
      <c r="G4198" s="62"/>
      <c r="H4198" s="130"/>
      <c r="I4198" s="117"/>
      <c r="J4198" s="117"/>
      <c r="K4198" s="117"/>
      <c r="L4198" s="117"/>
      <c r="M4198" s="117"/>
      <c r="N4198" s="117"/>
      <c r="O4198" s="117"/>
      <c r="P4198" s="117"/>
      <c r="Q4198" s="117"/>
      <c r="R4198" s="117"/>
      <c r="S4198" s="117"/>
      <c r="T4198" s="117"/>
      <c r="U4198" s="117"/>
      <c r="V4198" s="117"/>
      <c r="W4198" s="117"/>
      <c r="X4198" s="117"/>
      <c r="Y4198" s="117"/>
      <c r="Z4198" s="117"/>
      <c r="AA4198" s="117"/>
      <c r="AB4198" s="117"/>
      <c r="AC4198" s="117"/>
      <c r="AD4198" s="117"/>
      <c r="AE4198" s="117"/>
      <c r="AF4198" s="5"/>
    </row>
    <row r="4199" ht="14.25" customHeight="1">
      <c r="A4199" s="5"/>
      <c r="B4199" s="5"/>
      <c r="C4199" s="5"/>
      <c r="D4199" s="5"/>
      <c r="E4199" s="62"/>
      <c r="F4199" s="62"/>
      <c r="G4199" s="62"/>
      <c r="H4199" s="130"/>
      <c r="I4199" s="117"/>
      <c r="J4199" s="117"/>
      <c r="K4199" s="117"/>
      <c r="L4199" s="117"/>
      <c r="M4199" s="117"/>
      <c r="N4199" s="117"/>
      <c r="O4199" s="117"/>
      <c r="P4199" s="117"/>
      <c r="Q4199" s="117"/>
      <c r="R4199" s="117"/>
      <c r="S4199" s="117"/>
      <c r="T4199" s="117"/>
      <c r="U4199" s="117"/>
      <c r="V4199" s="117"/>
      <c r="W4199" s="117"/>
      <c r="X4199" s="117"/>
      <c r="Y4199" s="117"/>
      <c r="Z4199" s="117"/>
      <c r="AA4199" s="117"/>
      <c r="AB4199" s="117"/>
      <c r="AC4199" s="117"/>
      <c r="AD4199" s="117"/>
      <c r="AE4199" s="117"/>
      <c r="AF4199" s="5"/>
    </row>
    <row r="4200" ht="14.25" customHeight="1">
      <c r="A4200" s="5"/>
      <c r="B4200" s="5"/>
      <c r="C4200" s="5"/>
      <c r="D4200" s="5"/>
      <c r="E4200" s="62"/>
      <c r="F4200" s="62"/>
      <c r="G4200" s="62"/>
      <c r="H4200" s="130"/>
      <c r="I4200" s="117"/>
      <c r="J4200" s="117"/>
      <c r="K4200" s="117"/>
      <c r="L4200" s="117"/>
      <c r="M4200" s="117"/>
      <c r="N4200" s="117"/>
      <c r="O4200" s="117"/>
      <c r="P4200" s="117"/>
      <c r="Q4200" s="117"/>
      <c r="R4200" s="117"/>
      <c r="S4200" s="117"/>
      <c r="T4200" s="117"/>
      <c r="U4200" s="117"/>
      <c r="V4200" s="117"/>
      <c r="W4200" s="117"/>
      <c r="X4200" s="117"/>
      <c r="Y4200" s="117"/>
      <c r="Z4200" s="117"/>
      <c r="AA4200" s="117"/>
      <c r="AB4200" s="117"/>
      <c r="AC4200" s="117"/>
      <c r="AD4200" s="117"/>
      <c r="AE4200" s="117"/>
      <c r="AF4200" s="5"/>
    </row>
    <row r="4201" ht="14.25" customHeight="1">
      <c r="A4201" s="5"/>
      <c r="B4201" s="5"/>
      <c r="C4201" s="5"/>
      <c r="D4201" s="5"/>
      <c r="E4201" s="62"/>
      <c r="F4201" s="62"/>
      <c r="G4201" s="62"/>
      <c r="H4201" s="130"/>
      <c r="I4201" s="117"/>
      <c r="J4201" s="117"/>
      <c r="K4201" s="117"/>
      <c r="L4201" s="117"/>
      <c r="M4201" s="117"/>
      <c r="N4201" s="117"/>
      <c r="O4201" s="117"/>
      <c r="P4201" s="117"/>
      <c r="Q4201" s="117"/>
      <c r="R4201" s="117"/>
      <c r="S4201" s="117"/>
      <c r="T4201" s="117"/>
      <c r="U4201" s="117"/>
      <c r="V4201" s="117"/>
      <c r="W4201" s="117"/>
      <c r="X4201" s="117"/>
      <c r="Y4201" s="117"/>
      <c r="Z4201" s="117"/>
      <c r="AA4201" s="117"/>
      <c r="AB4201" s="117"/>
      <c r="AC4201" s="117"/>
      <c r="AD4201" s="117"/>
      <c r="AE4201" s="117"/>
      <c r="AF4201" s="5"/>
    </row>
    <row r="4202" ht="14.25" customHeight="1">
      <c r="A4202" s="5"/>
      <c r="B4202" s="5"/>
      <c r="C4202" s="5"/>
      <c r="D4202" s="5"/>
      <c r="E4202" s="62"/>
      <c r="F4202" s="62"/>
      <c r="G4202" s="62"/>
      <c r="H4202" s="130"/>
      <c r="I4202" s="117"/>
      <c r="J4202" s="117"/>
      <c r="K4202" s="117"/>
      <c r="L4202" s="117"/>
      <c r="M4202" s="117"/>
      <c r="N4202" s="117"/>
      <c r="O4202" s="117"/>
      <c r="P4202" s="117"/>
      <c r="Q4202" s="117"/>
      <c r="R4202" s="117"/>
      <c r="S4202" s="117"/>
      <c r="T4202" s="117"/>
      <c r="U4202" s="117"/>
      <c r="V4202" s="117"/>
      <c r="W4202" s="117"/>
      <c r="X4202" s="117"/>
      <c r="Y4202" s="117"/>
      <c r="Z4202" s="117"/>
      <c r="AA4202" s="117"/>
      <c r="AB4202" s="117"/>
      <c r="AC4202" s="117"/>
      <c r="AD4202" s="117"/>
      <c r="AE4202" s="117"/>
      <c r="AF4202" s="5"/>
    </row>
    <row r="4203" ht="14.25" customHeight="1">
      <c r="A4203" s="5"/>
      <c r="B4203" s="5"/>
      <c r="C4203" s="5"/>
      <c r="D4203" s="5"/>
      <c r="E4203" s="62"/>
      <c r="F4203" s="62"/>
      <c r="G4203" s="62"/>
      <c r="H4203" s="130"/>
      <c r="I4203" s="117"/>
      <c r="J4203" s="117"/>
      <c r="K4203" s="117"/>
      <c r="L4203" s="117"/>
      <c r="M4203" s="117"/>
      <c r="N4203" s="117"/>
      <c r="O4203" s="117"/>
      <c r="P4203" s="117"/>
      <c r="Q4203" s="117"/>
      <c r="R4203" s="117"/>
      <c r="S4203" s="117"/>
      <c r="T4203" s="117"/>
      <c r="U4203" s="117"/>
      <c r="V4203" s="117"/>
      <c r="W4203" s="117"/>
      <c r="X4203" s="117"/>
      <c r="Y4203" s="117"/>
      <c r="Z4203" s="117"/>
      <c r="AA4203" s="117"/>
      <c r="AB4203" s="117"/>
      <c r="AC4203" s="117"/>
      <c r="AD4203" s="117"/>
      <c r="AE4203" s="117"/>
      <c r="AF4203" s="5"/>
    </row>
    <row r="4204" ht="14.25" customHeight="1">
      <c r="A4204" s="5"/>
      <c r="B4204" s="5"/>
      <c r="C4204" s="5"/>
      <c r="D4204" s="5"/>
      <c r="E4204" s="62"/>
      <c r="F4204" s="62"/>
      <c r="G4204" s="62"/>
      <c r="H4204" s="130"/>
      <c r="I4204" s="117"/>
      <c r="J4204" s="117"/>
      <c r="K4204" s="117"/>
      <c r="L4204" s="117"/>
      <c r="M4204" s="117"/>
      <c r="N4204" s="117"/>
      <c r="O4204" s="117"/>
      <c r="P4204" s="117"/>
      <c r="Q4204" s="117"/>
      <c r="R4204" s="117"/>
      <c r="S4204" s="117"/>
      <c r="T4204" s="117"/>
      <c r="U4204" s="117"/>
      <c r="V4204" s="117"/>
      <c r="W4204" s="117"/>
      <c r="X4204" s="117"/>
      <c r="Y4204" s="117"/>
      <c r="Z4204" s="117"/>
      <c r="AA4204" s="117"/>
      <c r="AB4204" s="117"/>
      <c r="AC4204" s="117"/>
      <c r="AD4204" s="117"/>
      <c r="AE4204" s="117"/>
      <c r="AF4204" s="5"/>
    </row>
    <row r="4205" ht="14.25" customHeight="1">
      <c r="A4205" s="5"/>
      <c r="B4205" s="5"/>
      <c r="C4205" s="5"/>
      <c r="D4205" s="5"/>
      <c r="E4205" s="62"/>
      <c r="F4205" s="62"/>
      <c r="G4205" s="62"/>
      <c r="H4205" s="130"/>
      <c r="I4205" s="117"/>
      <c r="J4205" s="117"/>
      <c r="K4205" s="117"/>
      <c r="L4205" s="117"/>
      <c r="M4205" s="117"/>
      <c r="N4205" s="117"/>
      <c r="O4205" s="117"/>
      <c r="P4205" s="117"/>
      <c r="Q4205" s="117"/>
      <c r="R4205" s="117"/>
      <c r="S4205" s="117"/>
      <c r="T4205" s="117"/>
      <c r="U4205" s="117"/>
      <c r="V4205" s="117"/>
      <c r="W4205" s="117"/>
      <c r="X4205" s="117"/>
      <c r="Y4205" s="117"/>
      <c r="Z4205" s="117"/>
      <c r="AA4205" s="117"/>
      <c r="AB4205" s="117"/>
      <c r="AC4205" s="117"/>
      <c r="AD4205" s="117"/>
      <c r="AE4205" s="117"/>
      <c r="AF4205" s="5"/>
    </row>
    <row r="4206" ht="14.25" customHeight="1">
      <c r="A4206" s="5"/>
      <c r="B4206" s="5"/>
      <c r="C4206" s="5"/>
      <c r="D4206" s="5"/>
      <c r="E4206" s="62"/>
      <c r="F4206" s="62"/>
      <c r="G4206" s="62"/>
      <c r="H4206" s="130"/>
      <c r="I4206" s="117"/>
      <c r="J4206" s="117"/>
      <c r="K4206" s="117"/>
      <c r="L4206" s="117"/>
      <c r="M4206" s="117"/>
      <c r="N4206" s="117"/>
      <c r="O4206" s="117"/>
      <c r="P4206" s="117"/>
      <c r="Q4206" s="117"/>
      <c r="R4206" s="117"/>
      <c r="S4206" s="117"/>
      <c r="T4206" s="117"/>
      <c r="U4206" s="117"/>
      <c r="V4206" s="117"/>
      <c r="W4206" s="117"/>
      <c r="X4206" s="117"/>
      <c r="Y4206" s="117"/>
      <c r="Z4206" s="117"/>
      <c r="AA4206" s="117"/>
      <c r="AB4206" s="117"/>
      <c r="AC4206" s="117"/>
      <c r="AD4206" s="117"/>
      <c r="AE4206" s="117"/>
      <c r="AF4206" s="5"/>
    </row>
    <row r="4207" ht="14.25" customHeight="1">
      <c r="A4207" s="5"/>
      <c r="B4207" s="5"/>
      <c r="C4207" s="5"/>
      <c r="D4207" s="5"/>
      <c r="E4207" s="62"/>
      <c r="F4207" s="62"/>
      <c r="G4207" s="62"/>
      <c r="H4207" s="130"/>
      <c r="I4207" s="117"/>
      <c r="J4207" s="117"/>
      <c r="K4207" s="117"/>
      <c r="L4207" s="117"/>
      <c r="M4207" s="117"/>
      <c r="N4207" s="117"/>
      <c r="O4207" s="117"/>
      <c r="P4207" s="117"/>
      <c r="Q4207" s="117"/>
      <c r="R4207" s="117"/>
      <c r="S4207" s="117"/>
      <c r="T4207" s="117"/>
      <c r="U4207" s="117"/>
      <c r="V4207" s="117"/>
      <c r="W4207" s="117"/>
      <c r="X4207" s="117"/>
      <c r="Y4207" s="117"/>
      <c r="Z4207" s="117"/>
      <c r="AA4207" s="117"/>
      <c r="AB4207" s="117"/>
      <c r="AC4207" s="117"/>
      <c r="AD4207" s="117"/>
      <c r="AE4207" s="117"/>
      <c r="AF4207" s="5"/>
    </row>
    <row r="4208" ht="14.25" customHeight="1">
      <c r="A4208" s="5"/>
      <c r="B4208" s="5"/>
      <c r="C4208" s="5"/>
      <c r="D4208" s="5"/>
      <c r="E4208" s="62"/>
      <c r="F4208" s="62"/>
      <c r="G4208" s="62"/>
      <c r="H4208" s="130"/>
      <c r="I4208" s="117"/>
      <c r="J4208" s="117"/>
      <c r="K4208" s="117"/>
      <c r="L4208" s="117"/>
      <c r="M4208" s="117"/>
      <c r="N4208" s="117"/>
      <c r="O4208" s="117"/>
      <c r="P4208" s="117"/>
      <c r="Q4208" s="117"/>
      <c r="R4208" s="117"/>
      <c r="S4208" s="117"/>
      <c r="T4208" s="117"/>
      <c r="U4208" s="117"/>
      <c r="V4208" s="117"/>
      <c r="W4208" s="117"/>
      <c r="X4208" s="117"/>
      <c r="Y4208" s="117"/>
      <c r="Z4208" s="117"/>
      <c r="AA4208" s="117"/>
      <c r="AB4208" s="117"/>
      <c r="AC4208" s="117"/>
      <c r="AD4208" s="117"/>
      <c r="AE4208" s="117"/>
      <c r="AF4208" s="5"/>
    </row>
    <row r="4209" ht="14.25" customHeight="1">
      <c r="A4209" s="5"/>
      <c r="B4209" s="5"/>
      <c r="C4209" s="5"/>
      <c r="D4209" s="5"/>
      <c r="E4209" s="62"/>
      <c r="F4209" s="62"/>
      <c r="G4209" s="62"/>
      <c r="H4209" s="130"/>
      <c r="I4209" s="117"/>
      <c r="J4209" s="117"/>
      <c r="K4209" s="117"/>
      <c r="L4209" s="117"/>
      <c r="M4209" s="117"/>
      <c r="N4209" s="117"/>
      <c r="O4209" s="117"/>
      <c r="P4209" s="117"/>
      <c r="Q4209" s="117"/>
      <c r="R4209" s="117"/>
      <c r="S4209" s="117"/>
      <c r="T4209" s="117"/>
      <c r="U4209" s="117"/>
      <c r="V4209" s="117"/>
      <c r="W4209" s="117"/>
      <c r="X4209" s="117"/>
      <c r="Y4209" s="117"/>
      <c r="Z4209" s="117"/>
      <c r="AA4209" s="117"/>
      <c r="AB4209" s="117"/>
      <c r="AC4209" s="117"/>
      <c r="AD4209" s="117"/>
      <c r="AE4209" s="117"/>
      <c r="AF4209" s="5"/>
    </row>
    <row r="4210" ht="14.25" customHeight="1">
      <c r="A4210" s="5"/>
      <c r="B4210" s="5"/>
      <c r="C4210" s="5"/>
      <c r="D4210" s="5"/>
      <c r="E4210" s="62"/>
      <c r="F4210" s="62"/>
      <c r="G4210" s="62"/>
      <c r="H4210" s="130"/>
      <c r="I4210" s="117"/>
      <c r="J4210" s="117"/>
      <c r="K4210" s="117"/>
      <c r="L4210" s="117"/>
      <c r="M4210" s="117"/>
      <c r="N4210" s="117"/>
      <c r="O4210" s="117"/>
      <c r="P4210" s="117"/>
      <c r="Q4210" s="117"/>
      <c r="R4210" s="117"/>
      <c r="S4210" s="117"/>
      <c r="T4210" s="117"/>
      <c r="U4210" s="117"/>
      <c r="V4210" s="117"/>
      <c r="W4210" s="117"/>
      <c r="X4210" s="117"/>
      <c r="Y4210" s="117"/>
      <c r="Z4210" s="117"/>
      <c r="AA4210" s="117"/>
      <c r="AB4210" s="117"/>
      <c r="AC4210" s="117"/>
      <c r="AD4210" s="117"/>
      <c r="AE4210" s="117"/>
      <c r="AF4210" s="5"/>
    </row>
    <row r="4211" ht="14.25" customHeight="1">
      <c r="A4211" s="5"/>
      <c r="B4211" s="5"/>
      <c r="C4211" s="5"/>
      <c r="D4211" s="5"/>
      <c r="E4211" s="62"/>
      <c r="F4211" s="62"/>
      <c r="G4211" s="62"/>
      <c r="H4211" s="130"/>
      <c r="I4211" s="117"/>
      <c r="J4211" s="117"/>
      <c r="K4211" s="117"/>
      <c r="L4211" s="117"/>
      <c r="M4211" s="117"/>
      <c r="N4211" s="117"/>
      <c r="O4211" s="117"/>
      <c r="P4211" s="117"/>
      <c r="Q4211" s="117"/>
      <c r="R4211" s="117"/>
      <c r="S4211" s="117"/>
      <c r="T4211" s="117"/>
      <c r="U4211" s="117"/>
      <c r="V4211" s="117"/>
      <c r="W4211" s="117"/>
      <c r="X4211" s="117"/>
      <c r="Y4211" s="117"/>
      <c r="Z4211" s="117"/>
      <c r="AA4211" s="117"/>
      <c r="AB4211" s="117"/>
      <c r="AC4211" s="117"/>
      <c r="AD4211" s="117"/>
      <c r="AE4211" s="117"/>
      <c r="AF4211" s="5"/>
    </row>
    <row r="4212" ht="14.25" customHeight="1">
      <c r="A4212" s="5"/>
      <c r="B4212" s="5"/>
      <c r="C4212" s="5"/>
      <c r="D4212" s="5"/>
      <c r="E4212" s="62"/>
      <c r="F4212" s="62"/>
      <c r="G4212" s="62"/>
      <c r="H4212" s="130"/>
      <c r="I4212" s="117"/>
      <c r="J4212" s="117"/>
      <c r="K4212" s="117"/>
      <c r="L4212" s="117"/>
      <c r="M4212" s="117"/>
      <c r="N4212" s="117"/>
      <c r="O4212" s="117"/>
      <c r="P4212" s="117"/>
      <c r="Q4212" s="117"/>
      <c r="R4212" s="117"/>
      <c r="S4212" s="117"/>
      <c r="T4212" s="117"/>
      <c r="U4212" s="117"/>
      <c r="V4212" s="117"/>
      <c r="W4212" s="117"/>
      <c r="X4212" s="117"/>
      <c r="Y4212" s="117"/>
      <c r="Z4212" s="117"/>
      <c r="AA4212" s="117"/>
      <c r="AB4212" s="117"/>
      <c r="AC4212" s="117"/>
      <c r="AD4212" s="117"/>
      <c r="AE4212" s="117"/>
      <c r="AF4212" s="5"/>
    </row>
    <row r="4213" ht="14.25" customHeight="1">
      <c r="A4213" s="5"/>
      <c r="B4213" s="5"/>
      <c r="C4213" s="5"/>
      <c r="D4213" s="5"/>
      <c r="E4213" s="62"/>
      <c r="F4213" s="62"/>
      <c r="G4213" s="62"/>
      <c r="H4213" s="130"/>
      <c r="I4213" s="117"/>
      <c r="J4213" s="117"/>
      <c r="K4213" s="117"/>
      <c r="L4213" s="117"/>
      <c r="M4213" s="117"/>
      <c r="N4213" s="117"/>
      <c r="O4213" s="117"/>
      <c r="P4213" s="117"/>
      <c r="Q4213" s="117"/>
      <c r="R4213" s="117"/>
      <c r="S4213" s="117"/>
      <c r="T4213" s="117"/>
      <c r="U4213" s="117"/>
      <c r="V4213" s="117"/>
      <c r="W4213" s="117"/>
      <c r="X4213" s="117"/>
      <c r="Y4213" s="117"/>
      <c r="Z4213" s="117"/>
      <c r="AA4213" s="117"/>
      <c r="AB4213" s="117"/>
      <c r="AC4213" s="117"/>
      <c r="AD4213" s="117"/>
      <c r="AE4213" s="117"/>
      <c r="AF4213" s="5"/>
    </row>
    <row r="4214" ht="14.25" customHeight="1">
      <c r="A4214" s="5"/>
      <c r="B4214" s="5"/>
      <c r="C4214" s="5"/>
      <c r="D4214" s="5"/>
      <c r="E4214" s="62"/>
      <c r="F4214" s="62"/>
      <c r="G4214" s="62"/>
      <c r="H4214" s="130"/>
      <c r="I4214" s="117"/>
      <c r="J4214" s="117"/>
      <c r="K4214" s="117"/>
      <c r="L4214" s="117"/>
      <c r="M4214" s="117"/>
      <c r="N4214" s="117"/>
      <c r="O4214" s="117"/>
      <c r="P4214" s="117"/>
      <c r="Q4214" s="117"/>
      <c r="R4214" s="117"/>
      <c r="S4214" s="117"/>
      <c r="T4214" s="117"/>
      <c r="U4214" s="117"/>
      <c r="V4214" s="117"/>
      <c r="W4214" s="117"/>
      <c r="X4214" s="117"/>
      <c r="Y4214" s="117"/>
      <c r="Z4214" s="117"/>
      <c r="AA4214" s="117"/>
      <c r="AB4214" s="117"/>
      <c r="AC4214" s="117"/>
      <c r="AD4214" s="117"/>
      <c r="AE4214" s="117"/>
      <c r="AF4214" s="5"/>
    </row>
    <row r="4215" ht="14.25" customHeight="1">
      <c r="A4215" s="5"/>
      <c r="B4215" s="5"/>
      <c r="C4215" s="5"/>
      <c r="D4215" s="5"/>
      <c r="E4215" s="62"/>
      <c r="F4215" s="62"/>
      <c r="G4215" s="62"/>
      <c r="H4215" s="130"/>
      <c r="I4215" s="117"/>
      <c r="J4215" s="117"/>
      <c r="K4215" s="117"/>
      <c r="L4215" s="117"/>
      <c r="M4215" s="117"/>
      <c r="N4215" s="117"/>
      <c r="O4215" s="117"/>
      <c r="P4215" s="117"/>
      <c r="Q4215" s="117"/>
      <c r="R4215" s="117"/>
      <c r="S4215" s="117"/>
      <c r="T4215" s="117"/>
      <c r="U4215" s="117"/>
      <c r="V4215" s="117"/>
      <c r="W4215" s="117"/>
      <c r="X4215" s="117"/>
      <c r="Y4215" s="117"/>
      <c r="Z4215" s="117"/>
      <c r="AA4215" s="117"/>
      <c r="AB4215" s="117"/>
      <c r="AC4215" s="117"/>
      <c r="AD4215" s="117"/>
      <c r="AE4215" s="117"/>
      <c r="AF4215" s="5"/>
    </row>
    <row r="4216" ht="14.25" customHeight="1">
      <c r="A4216" s="5"/>
      <c r="B4216" s="5"/>
      <c r="C4216" s="5"/>
      <c r="D4216" s="5"/>
      <c r="E4216" s="62"/>
      <c r="F4216" s="62"/>
      <c r="G4216" s="62"/>
      <c r="H4216" s="130"/>
      <c r="I4216" s="117"/>
      <c r="J4216" s="117"/>
      <c r="K4216" s="117"/>
      <c r="L4216" s="117"/>
      <c r="M4216" s="117"/>
      <c r="N4216" s="117"/>
      <c r="O4216" s="117"/>
      <c r="P4216" s="117"/>
      <c r="Q4216" s="117"/>
      <c r="R4216" s="117"/>
      <c r="S4216" s="117"/>
      <c r="T4216" s="117"/>
      <c r="U4216" s="117"/>
      <c r="V4216" s="117"/>
      <c r="W4216" s="117"/>
      <c r="X4216" s="117"/>
      <c r="Y4216" s="117"/>
      <c r="Z4216" s="117"/>
      <c r="AA4216" s="117"/>
      <c r="AB4216" s="117"/>
      <c r="AC4216" s="117"/>
      <c r="AD4216" s="117"/>
      <c r="AE4216" s="117"/>
      <c r="AF4216" s="5"/>
    </row>
    <row r="4217" ht="14.25" customHeight="1">
      <c r="A4217" s="5"/>
      <c r="B4217" s="5"/>
      <c r="C4217" s="5"/>
      <c r="D4217" s="5"/>
      <c r="E4217" s="62"/>
      <c r="F4217" s="62"/>
      <c r="G4217" s="62"/>
      <c r="H4217" s="130"/>
      <c r="I4217" s="117"/>
      <c r="J4217" s="117"/>
      <c r="K4217" s="117"/>
      <c r="L4217" s="117"/>
      <c r="M4217" s="117"/>
      <c r="N4217" s="117"/>
      <c r="O4217" s="117"/>
      <c r="P4217" s="117"/>
      <c r="Q4217" s="117"/>
      <c r="R4217" s="117"/>
      <c r="S4217" s="117"/>
      <c r="T4217" s="117"/>
      <c r="U4217" s="117"/>
      <c r="V4217" s="117"/>
      <c r="W4217" s="117"/>
      <c r="X4217" s="117"/>
      <c r="Y4217" s="117"/>
      <c r="Z4217" s="117"/>
      <c r="AA4217" s="117"/>
      <c r="AB4217" s="117"/>
      <c r="AC4217" s="117"/>
      <c r="AD4217" s="117"/>
      <c r="AE4217" s="117"/>
      <c r="AF4217" s="5"/>
    </row>
    <row r="4218" ht="14.25" customHeight="1">
      <c r="A4218" s="5"/>
      <c r="B4218" s="5"/>
      <c r="C4218" s="5"/>
      <c r="D4218" s="5"/>
      <c r="E4218" s="62"/>
      <c r="F4218" s="62"/>
      <c r="G4218" s="62"/>
      <c r="H4218" s="130"/>
      <c r="I4218" s="117"/>
      <c r="J4218" s="117"/>
      <c r="K4218" s="117"/>
      <c r="L4218" s="117"/>
      <c r="M4218" s="117"/>
      <c r="N4218" s="117"/>
      <c r="O4218" s="117"/>
      <c r="P4218" s="117"/>
      <c r="Q4218" s="117"/>
      <c r="R4218" s="117"/>
      <c r="S4218" s="117"/>
      <c r="T4218" s="117"/>
      <c r="U4218" s="117"/>
      <c r="V4218" s="117"/>
      <c r="W4218" s="117"/>
      <c r="X4218" s="117"/>
      <c r="Y4218" s="117"/>
      <c r="Z4218" s="117"/>
      <c r="AA4218" s="117"/>
      <c r="AB4218" s="117"/>
      <c r="AC4218" s="117"/>
      <c r="AD4218" s="117"/>
      <c r="AE4218" s="117"/>
      <c r="AF4218" s="5"/>
    </row>
    <row r="4219" ht="14.25" customHeight="1">
      <c r="A4219" s="5"/>
      <c r="B4219" s="5"/>
      <c r="C4219" s="5"/>
      <c r="D4219" s="5"/>
      <c r="E4219" s="62"/>
      <c r="F4219" s="62"/>
      <c r="G4219" s="62"/>
      <c r="H4219" s="130"/>
      <c r="I4219" s="117"/>
      <c r="J4219" s="117"/>
      <c r="K4219" s="117"/>
      <c r="L4219" s="117"/>
      <c r="M4219" s="117"/>
      <c r="N4219" s="117"/>
      <c r="O4219" s="117"/>
      <c r="P4219" s="117"/>
      <c r="Q4219" s="117"/>
      <c r="R4219" s="117"/>
      <c r="S4219" s="117"/>
      <c r="T4219" s="117"/>
      <c r="U4219" s="117"/>
      <c r="V4219" s="117"/>
      <c r="W4219" s="117"/>
      <c r="X4219" s="117"/>
      <c r="Y4219" s="117"/>
      <c r="Z4219" s="117"/>
      <c r="AA4219" s="117"/>
      <c r="AB4219" s="117"/>
      <c r="AC4219" s="117"/>
      <c r="AD4219" s="117"/>
      <c r="AE4219" s="117"/>
      <c r="AF4219" s="5"/>
    </row>
    <row r="4220" ht="14.25" customHeight="1">
      <c r="A4220" s="5"/>
      <c r="B4220" s="5"/>
      <c r="C4220" s="5"/>
      <c r="D4220" s="5"/>
      <c r="E4220" s="62"/>
      <c r="F4220" s="62"/>
      <c r="G4220" s="62"/>
      <c r="H4220" s="130"/>
      <c r="I4220" s="117"/>
      <c r="J4220" s="117"/>
      <c r="K4220" s="117"/>
      <c r="L4220" s="117"/>
      <c r="M4220" s="117"/>
      <c r="N4220" s="117"/>
      <c r="O4220" s="117"/>
      <c r="P4220" s="117"/>
      <c r="Q4220" s="117"/>
      <c r="R4220" s="117"/>
      <c r="S4220" s="117"/>
      <c r="T4220" s="117"/>
      <c r="U4220" s="117"/>
      <c r="V4220" s="117"/>
      <c r="W4220" s="117"/>
      <c r="X4220" s="117"/>
      <c r="Y4220" s="117"/>
      <c r="Z4220" s="117"/>
      <c r="AA4220" s="117"/>
      <c r="AB4220" s="117"/>
      <c r="AC4220" s="117"/>
      <c r="AD4220" s="117"/>
      <c r="AE4220" s="117"/>
      <c r="AF4220" s="5"/>
    </row>
    <row r="4221" ht="14.25" customHeight="1">
      <c r="A4221" s="5"/>
      <c r="B4221" s="5"/>
      <c r="C4221" s="5"/>
      <c r="D4221" s="5"/>
      <c r="E4221" s="62"/>
      <c r="F4221" s="62"/>
      <c r="G4221" s="62"/>
      <c r="H4221" s="130"/>
      <c r="I4221" s="117"/>
      <c r="J4221" s="117"/>
      <c r="K4221" s="117"/>
      <c r="L4221" s="117"/>
      <c r="M4221" s="117"/>
      <c r="N4221" s="117"/>
      <c r="O4221" s="117"/>
      <c r="P4221" s="117"/>
      <c r="Q4221" s="117"/>
      <c r="R4221" s="117"/>
      <c r="S4221" s="117"/>
      <c r="T4221" s="117"/>
      <c r="U4221" s="117"/>
      <c r="V4221" s="117"/>
      <c r="W4221" s="117"/>
      <c r="X4221" s="117"/>
      <c r="Y4221" s="117"/>
      <c r="Z4221" s="117"/>
      <c r="AA4221" s="117"/>
      <c r="AB4221" s="117"/>
      <c r="AC4221" s="117"/>
      <c r="AD4221" s="117"/>
      <c r="AE4221" s="117"/>
      <c r="AF4221" s="5"/>
    </row>
    <row r="4222" ht="14.25" customHeight="1">
      <c r="A4222" s="5"/>
      <c r="B4222" s="5"/>
      <c r="C4222" s="5"/>
      <c r="D4222" s="5"/>
      <c r="E4222" s="62"/>
      <c r="F4222" s="62"/>
      <c r="G4222" s="62"/>
      <c r="H4222" s="130"/>
      <c r="I4222" s="117"/>
      <c r="J4222" s="117"/>
      <c r="K4222" s="117"/>
      <c r="L4222" s="117"/>
      <c r="M4222" s="117"/>
      <c r="N4222" s="117"/>
      <c r="O4222" s="117"/>
      <c r="P4222" s="117"/>
      <c r="Q4222" s="117"/>
      <c r="R4222" s="117"/>
      <c r="S4222" s="117"/>
      <c r="T4222" s="117"/>
      <c r="U4222" s="117"/>
      <c r="V4222" s="117"/>
      <c r="W4222" s="117"/>
      <c r="X4222" s="117"/>
      <c r="Y4222" s="117"/>
      <c r="Z4222" s="117"/>
      <c r="AA4222" s="117"/>
      <c r="AB4222" s="117"/>
      <c r="AC4222" s="117"/>
      <c r="AD4222" s="117"/>
      <c r="AE4222" s="117"/>
      <c r="AF4222" s="5"/>
    </row>
    <row r="4223" ht="14.25" customHeight="1">
      <c r="A4223" s="5"/>
      <c r="B4223" s="5"/>
      <c r="C4223" s="5"/>
      <c r="D4223" s="5"/>
      <c r="E4223" s="62"/>
      <c r="F4223" s="62"/>
      <c r="G4223" s="62"/>
      <c r="H4223" s="130"/>
      <c r="I4223" s="117"/>
      <c r="J4223" s="117"/>
      <c r="K4223" s="117"/>
      <c r="L4223" s="117"/>
      <c r="M4223" s="117"/>
      <c r="N4223" s="117"/>
      <c r="O4223" s="117"/>
      <c r="P4223" s="117"/>
      <c r="Q4223" s="117"/>
      <c r="R4223" s="117"/>
      <c r="S4223" s="117"/>
      <c r="T4223" s="117"/>
      <c r="U4223" s="117"/>
      <c r="V4223" s="117"/>
      <c r="W4223" s="117"/>
      <c r="X4223" s="117"/>
      <c r="Y4223" s="117"/>
      <c r="Z4223" s="117"/>
      <c r="AA4223" s="117"/>
      <c r="AB4223" s="117"/>
      <c r="AC4223" s="117"/>
      <c r="AD4223" s="117"/>
      <c r="AE4223" s="117"/>
      <c r="AF4223" s="5"/>
    </row>
    <row r="4224" ht="14.25" customHeight="1">
      <c r="A4224" s="5"/>
      <c r="B4224" s="5"/>
      <c r="C4224" s="5"/>
      <c r="D4224" s="5"/>
      <c r="E4224" s="62"/>
      <c r="F4224" s="62"/>
      <c r="G4224" s="62"/>
      <c r="H4224" s="130"/>
      <c r="I4224" s="117"/>
      <c r="J4224" s="117"/>
      <c r="K4224" s="117"/>
      <c r="L4224" s="117"/>
      <c r="M4224" s="117"/>
      <c r="N4224" s="117"/>
      <c r="O4224" s="117"/>
      <c r="P4224" s="117"/>
      <c r="Q4224" s="117"/>
      <c r="R4224" s="117"/>
      <c r="S4224" s="117"/>
      <c r="T4224" s="117"/>
      <c r="U4224" s="117"/>
      <c r="V4224" s="117"/>
      <c r="W4224" s="117"/>
      <c r="X4224" s="117"/>
      <c r="Y4224" s="117"/>
      <c r="Z4224" s="117"/>
      <c r="AA4224" s="117"/>
      <c r="AB4224" s="117"/>
      <c r="AC4224" s="117"/>
      <c r="AD4224" s="117"/>
      <c r="AE4224" s="117"/>
      <c r="AF4224" s="5"/>
    </row>
    <row r="4225" ht="14.25" customHeight="1">
      <c r="A4225" s="5"/>
      <c r="B4225" s="5"/>
      <c r="C4225" s="5"/>
      <c r="D4225" s="5"/>
      <c r="E4225" s="62"/>
      <c r="F4225" s="62"/>
      <c r="G4225" s="62"/>
      <c r="H4225" s="130"/>
      <c r="I4225" s="117"/>
      <c r="J4225" s="117"/>
      <c r="K4225" s="117"/>
      <c r="L4225" s="117"/>
      <c r="M4225" s="117"/>
      <c r="N4225" s="117"/>
      <c r="O4225" s="117"/>
      <c r="P4225" s="117"/>
      <c r="Q4225" s="117"/>
      <c r="R4225" s="117"/>
      <c r="S4225" s="117"/>
      <c r="T4225" s="117"/>
      <c r="U4225" s="117"/>
      <c r="V4225" s="117"/>
      <c r="W4225" s="117"/>
      <c r="X4225" s="117"/>
      <c r="Y4225" s="117"/>
      <c r="Z4225" s="117"/>
      <c r="AA4225" s="117"/>
      <c r="AB4225" s="117"/>
      <c r="AC4225" s="117"/>
      <c r="AD4225" s="117"/>
      <c r="AE4225" s="117"/>
      <c r="AF4225" s="5"/>
    </row>
    <row r="4226" ht="14.25" customHeight="1">
      <c r="A4226" s="5"/>
      <c r="B4226" s="5"/>
      <c r="C4226" s="5"/>
      <c r="D4226" s="5"/>
      <c r="E4226" s="62"/>
      <c r="F4226" s="62"/>
      <c r="G4226" s="62"/>
      <c r="H4226" s="130"/>
      <c r="I4226" s="117"/>
      <c r="J4226" s="117"/>
      <c r="K4226" s="117"/>
      <c r="L4226" s="117"/>
      <c r="M4226" s="117"/>
      <c r="N4226" s="117"/>
      <c r="O4226" s="117"/>
      <c r="P4226" s="117"/>
      <c r="Q4226" s="117"/>
      <c r="R4226" s="117"/>
      <c r="S4226" s="117"/>
      <c r="T4226" s="117"/>
      <c r="U4226" s="117"/>
      <c r="V4226" s="117"/>
      <c r="W4226" s="117"/>
      <c r="X4226" s="117"/>
      <c r="Y4226" s="117"/>
      <c r="Z4226" s="117"/>
      <c r="AA4226" s="117"/>
      <c r="AB4226" s="117"/>
      <c r="AC4226" s="117"/>
      <c r="AD4226" s="117"/>
      <c r="AE4226" s="117"/>
      <c r="AF4226" s="5"/>
    </row>
    <row r="4227" ht="14.25" customHeight="1">
      <c r="A4227" s="5"/>
      <c r="B4227" s="5"/>
      <c r="C4227" s="5"/>
      <c r="D4227" s="5"/>
      <c r="E4227" s="62"/>
      <c r="F4227" s="62"/>
      <c r="G4227" s="62"/>
      <c r="H4227" s="130"/>
      <c r="I4227" s="117"/>
      <c r="J4227" s="117"/>
      <c r="K4227" s="117"/>
      <c r="L4227" s="117"/>
      <c r="M4227" s="117"/>
      <c r="N4227" s="117"/>
      <c r="O4227" s="117"/>
      <c r="P4227" s="117"/>
      <c r="Q4227" s="117"/>
      <c r="R4227" s="117"/>
      <c r="S4227" s="117"/>
      <c r="T4227" s="117"/>
      <c r="U4227" s="117"/>
      <c r="V4227" s="117"/>
      <c r="W4227" s="117"/>
      <c r="X4227" s="117"/>
      <c r="Y4227" s="117"/>
      <c r="Z4227" s="117"/>
      <c r="AA4227" s="117"/>
      <c r="AB4227" s="117"/>
      <c r="AC4227" s="117"/>
      <c r="AD4227" s="117"/>
      <c r="AE4227" s="117"/>
      <c r="AF4227" s="5"/>
    </row>
    <row r="4228" ht="14.25" customHeight="1">
      <c r="A4228" s="5"/>
      <c r="B4228" s="5"/>
      <c r="C4228" s="5"/>
      <c r="D4228" s="5"/>
      <c r="E4228" s="62"/>
      <c r="F4228" s="62"/>
      <c r="G4228" s="62"/>
      <c r="H4228" s="130"/>
      <c r="I4228" s="117"/>
      <c r="J4228" s="117"/>
      <c r="K4228" s="117"/>
      <c r="L4228" s="117"/>
      <c r="M4228" s="117"/>
      <c r="N4228" s="117"/>
      <c r="O4228" s="117"/>
      <c r="P4228" s="117"/>
      <c r="Q4228" s="117"/>
      <c r="R4228" s="117"/>
      <c r="S4228" s="117"/>
      <c r="T4228" s="117"/>
      <c r="U4228" s="117"/>
      <c r="V4228" s="117"/>
      <c r="W4228" s="117"/>
      <c r="X4228" s="117"/>
      <c r="Y4228" s="117"/>
      <c r="Z4228" s="117"/>
      <c r="AA4228" s="117"/>
      <c r="AB4228" s="117"/>
      <c r="AC4228" s="117"/>
      <c r="AD4228" s="117"/>
      <c r="AE4228" s="117"/>
      <c r="AF4228" s="5"/>
    </row>
    <row r="4229" ht="14.25" customHeight="1">
      <c r="A4229" s="5"/>
      <c r="B4229" s="5"/>
      <c r="C4229" s="5"/>
      <c r="D4229" s="5"/>
      <c r="E4229" s="62"/>
      <c r="F4229" s="62"/>
      <c r="G4229" s="62"/>
      <c r="H4229" s="130"/>
      <c r="I4229" s="117"/>
      <c r="J4229" s="117"/>
      <c r="K4229" s="117"/>
      <c r="L4229" s="117"/>
      <c r="M4229" s="117"/>
      <c r="N4229" s="117"/>
      <c r="O4229" s="117"/>
      <c r="P4229" s="117"/>
      <c r="Q4229" s="117"/>
      <c r="R4229" s="117"/>
      <c r="S4229" s="117"/>
      <c r="T4229" s="117"/>
      <c r="U4229" s="117"/>
      <c r="V4229" s="117"/>
      <c r="W4229" s="117"/>
      <c r="X4229" s="117"/>
      <c r="Y4229" s="117"/>
      <c r="Z4229" s="117"/>
      <c r="AA4229" s="117"/>
      <c r="AB4229" s="117"/>
      <c r="AC4229" s="117"/>
      <c r="AD4229" s="117"/>
      <c r="AE4229" s="117"/>
      <c r="AF4229" s="5"/>
    </row>
    <row r="4230" ht="14.25" customHeight="1">
      <c r="A4230" s="5"/>
      <c r="B4230" s="5"/>
      <c r="C4230" s="5"/>
      <c r="D4230" s="5"/>
      <c r="E4230" s="62"/>
      <c r="F4230" s="62"/>
      <c r="G4230" s="62"/>
      <c r="H4230" s="130"/>
      <c r="I4230" s="117"/>
      <c r="J4230" s="117"/>
      <c r="K4230" s="117"/>
      <c r="L4230" s="117"/>
      <c r="M4230" s="117"/>
      <c r="N4230" s="117"/>
      <c r="O4230" s="117"/>
      <c r="P4230" s="117"/>
      <c r="Q4230" s="117"/>
      <c r="R4230" s="117"/>
      <c r="S4230" s="117"/>
      <c r="T4230" s="117"/>
      <c r="U4230" s="117"/>
      <c r="V4230" s="117"/>
      <c r="W4230" s="117"/>
      <c r="X4230" s="117"/>
      <c r="Y4230" s="117"/>
      <c r="Z4230" s="117"/>
      <c r="AA4230" s="117"/>
      <c r="AB4230" s="117"/>
      <c r="AC4230" s="117"/>
      <c r="AD4230" s="117"/>
      <c r="AE4230" s="117"/>
      <c r="AF4230" s="5"/>
    </row>
    <row r="4231" ht="14.25" customHeight="1">
      <c r="A4231" s="5"/>
      <c r="B4231" s="5"/>
      <c r="C4231" s="5"/>
      <c r="D4231" s="5"/>
      <c r="E4231" s="62"/>
      <c r="F4231" s="62"/>
      <c r="G4231" s="62"/>
      <c r="H4231" s="130"/>
      <c r="I4231" s="117"/>
      <c r="J4231" s="117"/>
      <c r="K4231" s="117"/>
      <c r="L4231" s="117"/>
      <c r="M4231" s="117"/>
      <c r="N4231" s="117"/>
      <c r="O4231" s="117"/>
      <c r="P4231" s="117"/>
      <c r="Q4231" s="117"/>
      <c r="R4231" s="117"/>
      <c r="S4231" s="117"/>
      <c r="T4231" s="117"/>
      <c r="U4231" s="117"/>
      <c r="V4231" s="117"/>
      <c r="W4231" s="117"/>
      <c r="X4231" s="117"/>
      <c r="Y4231" s="117"/>
      <c r="Z4231" s="117"/>
      <c r="AA4231" s="117"/>
      <c r="AB4231" s="117"/>
      <c r="AC4231" s="117"/>
      <c r="AD4231" s="117"/>
      <c r="AE4231" s="117"/>
      <c r="AF4231" s="5"/>
    </row>
    <row r="4232" ht="14.25" customHeight="1">
      <c r="A4232" s="5"/>
      <c r="B4232" s="5"/>
      <c r="C4232" s="5"/>
      <c r="D4232" s="5"/>
      <c r="E4232" s="62"/>
      <c r="F4232" s="62"/>
      <c r="G4232" s="62"/>
      <c r="H4232" s="130"/>
      <c r="I4232" s="117"/>
      <c r="J4232" s="117"/>
      <c r="K4232" s="117"/>
      <c r="L4232" s="117"/>
      <c r="M4232" s="117"/>
      <c r="N4232" s="117"/>
      <c r="O4232" s="117"/>
      <c r="P4232" s="117"/>
      <c r="Q4232" s="117"/>
      <c r="R4232" s="117"/>
      <c r="S4232" s="117"/>
      <c r="T4232" s="117"/>
      <c r="U4232" s="117"/>
      <c r="V4232" s="117"/>
      <c r="W4232" s="117"/>
      <c r="X4232" s="117"/>
      <c r="Y4232" s="117"/>
      <c r="Z4232" s="117"/>
      <c r="AA4232" s="117"/>
      <c r="AB4232" s="117"/>
      <c r="AC4232" s="117"/>
      <c r="AD4232" s="117"/>
      <c r="AE4232" s="117"/>
      <c r="AF4232" s="5"/>
    </row>
    <row r="4233" ht="14.25" customHeight="1">
      <c r="A4233" s="5"/>
      <c r="B4233" s="5"/>
      <c r="C4233" s="5"/>
      <c r="D4233" s="5"/>
      <c r="E4233" s="62"/>
      <c r="F4233" s="62"/>
      <c r="G4233" s="62"/>
      <c r="H4233" s="130"/>
      <c r="I4233" s="117"/>
      <c r="J4233" s="117"/>
      <c r="K4233" s="117"/>
      <c r="L4233" s="117"/>
      <c r="M4233" s="117"/>
      <c r="N4233" s="117"/>
      <c r="O4233" s="117"/>
      <c r="P4233" s="117"/>
      <c r="Q4233" s="117"/>
      <c r="R4233" s="117"/>
      <c r="S4233" s="117"/>
      <c r="T4233" s="117"/>
      <c r="U4233" s="117"/>
      <c r="V4233" s="117"/>
      <c r="W4233" s="117"/>
      <c r="X4233" s="117"/>
      <c r="Y4233" s="117"/>
      <c r="Z4233" s="117"/>
      <c r="AA4233" s="117"/>
      <c r="AB4233" s="117"/>
      <c r="AC4233" s="117"/>
      <c r="AD4233" s="117"/>
      <c r="AE4233" s="117"/>
      <c r="AF4233" s="5"/>
    </row>
    <row r="4234" ht="14.25" customHeight="1">
      <c r="A4234" s="5"/>
      <c r="B4234" s="5"/>
      <c r="C4234" s="5"/>
      <c r="D4234" s="5"/>
      <c r="E4234" s="62"/>
      <c r="F4234" s="62"/>
      <c r="G4234" s="62"/>
      <c r="H4234" s="130"/>
      <c r="I4234" s="117"/>
      <c r="J4234" s="117"/>
      <c r="K4234" s="117"/>
      <c r="L4234" s="117"/>
      <c r="M4234" s="117"/>
      <c r="N4234" s="117"/>
      <c r="O4234" s="117"/>
      <c r="P4234" s="117"/>
      <c r="Q4234" s="117"/>
      <c r="R4234" s="117"/>
      <c r="S4234" s="117"/>
      <c r="T4234" s="117"/>
      <c r="U4234" s="117"/>
      <c r="V4234" s="117"/>
      <c r="W4234" s="117"/>
      <c r="X4234" s="117"/>
      <c r="Y4234" s="117"/>
      <c r="Z4234" s="117"/>
      <c r="AA4234" s="117"/>
      <c r="AB4234" s="117"/>
      <c r="AC4234" s="117"/>
      <c r="AD4234" s="117"/>
      <c r="AE4234" s="117"/>
      <c r="AF4234" s="5"/>
    </row>
    <row r="4235" ht="14.25" customHeight="1">
      <c r="A4235" s="5"/>
      <c r="B4235" s="5"/>
      <c r="C4235" s="5"/>
      <c r="D4235" s="5"/>
      <c r="E4235" s="62"/>
      <c r="F4235" s="62"/>
      <c r="G4235" s="62"/>
      <c r="H4235" s="130"/>
      <c r="I4235" s="117"/>
      <c r="J4235" s="117"/>
      <c r="K4235" s="117"/>
      <c r="L4235" s="117"/>
      <c r="M4235" s="117"/>
      <c r="N4235" s="117"/>
      <c r="O4235" s="117"/>
      <c r="P4235" s="117"/>
      <c r="Q4235" s="117"/>
      <c r="R4235" s="117"/>
      <c r="S4235" s="117"/>
      <c r="T4235" s="117"/>
      <c r="U4235" s="117"/>
      <c r="V4235" s="117"/>
      <c r="W4235" s="117"/>
      <c r="X4235" s="117"/>
      <c r="Y4235" s="117"/>
      <c r="Z4235" s="117"/>
      <c r="AA4235" s="117"/>
      <c r="AB4235" s="117"/>
      <c r="AC4235" s="117"/>
      <c r="AD4235" s="117"/>
      <c r="AE4235" s="117"/>
      <c r="AF4235" s="5"/>
    </row>
    <row r="4236" ht="14.25" customHeight="1">
      <c r="A4236" s="5"/>
      <c r="B4236" s="5"/>
      <c r="C4236" s="5"/>
      <c r="D4236" s="5"/>
      <c r="E4236" s="62"/>
      <c r="F4236" s="62"/>
      <c r="G4236" s="62"/>
      <c r="H4236" s="130"/>
      <c r="I4236" s="117"/>
      <c r="J4236" s="117"/>
      <c r="K4236" s="117"/>
      <c r="L4236" s="117"/>
      <c r="M4236" s="117"/>
      <c r="N4236" s="117"/>
      <c r="O4236" s="117"/>
      <c r="P4236" s="117"/>
      <c r="Q4236" s="117"/>
      <c r="R4236" s="117"/>
      <c r="S4236" s="117"/>
      <c r="T4236" s="117"/>
      <c r="U4236" s="117"/>
      <c r="V4236" s="117"/>
      <c r="W4236" s="117"/>
      <c r="X4236" s="117"/>
      <c r="Y4236" s="117"/>
      <c r="Z4236" s="117"/>
      <c r="AA4236" s="117"/>
      <c r="AB4236" s="117"/>
      <c r="AC4236" s="117"/>
      <c r="AD4236" s="117"/>
      <c r="AE4236" s="117"/>
      <c r="AF4236" s="5"/>
    </row>
    <row r="4237" ht="14.25" customHeight="1">
      <c r="A4237" s="5"/>
      <c r="B4237" s="5"/>
      <c r="C4237" s="5"/>
      <c r="D4237" s="5"/>
      <c r="E4237" s="62"/>
      <c r="F4237" s="62"/>
      <c r="G4237" s="62"/>
      <c r="H4237" s="130"/>
      <c r="I4237" s="117"/>
      <c r="J4237" s="117"/>
      <c r="K4237" s="117"/>
      <c r="L4237" s="117"/>
      <c r="M4237" s="117"/>
      <c r="N4237" s="117"/>
      <c r="O4237" s="117"/>
      <c r="P4237" s="117"/>
      <c r="Q4237" s="117"/>
      <c r="R4237" s="117"/>
      <c r="S4237" s="117"/>
      <c r="T4237" s="117"/>
      <c r="U4237" s="117"/>
      <c r="V4237" s="117"/>
      <c r="W4237" s="117"/>
      <c r="X4237" s="117"/>
      <c r="Y4237" s="117"/>
      <c r="Z4237" s="117"/>
      <c r="AA4237" s="117"/>
      <c r="AB4237" s="117"/>
      <c r="AC4237" s="117"/>
      <c r="AD4237" s="117"/>
      <c r="AE4237" s="117"/>
      <c r="AF4237" s="5"/>
    </row>
    <row r="4238" ht="14.25" customHeight="1">
      <c r="A4238" s="5"/>
      <c r="B4238" s="5"/>
      <c r="C4238" s="5"/>
      <c r="D4238" s="5"/>
      <c r="E4238" s="62"/>
      <c r="F4238" s="62"/>
      <c r="G4238" s="62"/>
      <c r="H4238" s="130"/>
      <c r="I4238" s="117"/>
      <c r="J4238" s="117"/>
      <c r="K4238" s="117"/>
      <c r="L4238" s="117"/>
      <c r="M4238" s="117"/>
      <c r="N4238" s="117"/>
      <c r="O4238" s="117"/>
      <c r="P4238" s="117"/>
      <c r="Q4238" s="117"/>
      <c r="R4238" s="117"/>
      <c r="S4238" s="117"/>
      <c r="T4238" s="117"/>
      <c r="U4238" s="117"/>
      <c r="V4238" s="117"/>
      <c r="W4238" s="117"/>
      <c r="X4238" s="117"/>
      <c r="Y4238" s="117"/>
      <c r="Z4238" s="117"/>
      <c r="AA4238" s="117"/>
      <c r="AB4238" s="117"/>
      <c r="AC4238" s="117"/>
      <c r="AD4238" s="117"/>
      <c r="AE4238" s="117"/>
      <c r="AF4238" s="5"/>
    </row>
    <row r="4239" ht="14.25" customHeight="1">
      <c r="A4239" s="5"/>
      <c r="B4239" s="5"/>
      <c r="C4239" s="5"/>
      <c r="D4239" s="5"/>
      <c r="E4239" s="62"/>
      <c r="F4239" s="62"/>
      <c r="G4239" s="62"/>
      <c r="H4239" s="130"/>
      <c r="I4239" s="117"/>
      <c r="J4239" s="117"/>
      <c r="K4239" s="117"/>
      <c r="L4239" s="117"/>
      <c r="M4239" s="117"/>
      <c r="N4239" s="117"/>
      <c r="O4239" s="117"/>
      <c r="P4239" s="117"/>
      <c r="Q4239" s="117"/>
      <c r="R4239" s="117"/>
      <c r="S4239" s="117"/>
      <c r="T4239" s="117"/>
      <c r="U4239" s="117"/>
      <c r="V4239" s="117"/>
      <c r="W4239" s="117"/>
      <c r="X4239" s="117"/>
      <c r="Y4239" s="117"/>
      <c r="Z4239" s="117"/>
      <c r="AA4239" s="117"/>
      <c r="AB4239" s="117"/>
      <c r="AC4239" s="117"/>
      <c r="AD4239" s="117"/>
      <c r="AE4239" s="117"/>
      <c r="AF4239" s="5"/>
    </row>
    <row r="4240" ht="14.25" customHeight="1">
      <c r="A4240" s="5"/>
      <c r="B4240" s="5"/>
      <c r="C4240" s="5"/>
      <c r="D4240" s="5"/>
      <c r="E4240" s="62"/>
      <c r="F4240" s="62"/>
      <c r="G4240" s="62"/>
      <c r="H4240" s="130"/>
      <c r="I4240" s="117"/>
      <c r="J4240" s="117"/>
      <c r="K4240" s="117"/>
      <c r="L4240" s="117"/>
      <c r="M4240" s="117"/>
      <c r="N4240" s="117"/>
      <c r="O4240" s="117"/>
      <c r="P4240" s="117"/>
      <c r="Q4240" s="117"/>
      <c r="R4240" s="117"/>
      <c r="S4240" s="117"/>
      <c r="T4240" s="117"/>
      <c r="U4240" s="117"/>
      <c r="V4240" s="117"/>
      <c r="W4240" s="117"/>
      <c r="X4240" s="117"/>
      <c r="Y4240" s="117"/>
      <c r="Z4240" s="117"/>
      <c r="AA4240" s="117"/>
      <c r="AB4240" s="117"/>
      <c r="AC4240" s="117"/>
      <c r="AD4240" s="117"/>
      <c r="AE4240" s="117"/>
      <c r="AF4240" s="5"/>
    </row>
    <row r="4241" ht="14.25" customHeight="1">
      <c r="A4241" s="5"/>
      <c r="B4241" s="5"/>
      <c r="C4241" s="5"/>
      <c r="D4241" s="5"/>
      <c r="E4241" s="62"/>
      <c r="F4241" s="62"/>
      <c r="G4241" s="62"/>
      <c r="H4241" s="130"/>
      <c r="I4241" s="117"/>
      <c r="J4241" s="117"/>
      <c r="K4241" s="117"/>
      <c r="L4241" s="117"/>
      <c r="M4241" s="117"/>
      <c r="N4241" s="117"/>
      <c r="O4241" s="117"/>
      <c r="P4241" s="117"/>
      <c r="Q4241" s="117"/>
      <c r="R4241" s="117"/>
      <c r="S4241" s="117"/>
      <c r="T4241" s="117"/>
      <c r="U4241" s="117"/>
      <c r="V4241" s="117"/>
      <c r="W4241" s="117"/>
      <c r="X4241" s="117"/>
      <c r="Y4241" s="117"/>
      <c r="Z4241" s="117"/>
      <c r="AA4241" s="117"/>
      <c r="AB4241" s="117"/>
      <c r="AC4241" s="117"/>
      <c r="AD4241" s="117"/>
      <c r="AE4241" s="117"/>
      <c r="AF4241" s="5"/>
    </row>
    <row r="4242" ht="14.25" customHeight="1">
      <c r="A4242" s="5"/>
      <c r="B4242" s="5"/>
      <c r="C4242" s="5"/>
      <c r="D4242" s="5"/>
      <c r="E4242" s="62"/>
      <c r="F4242" s="62"/>
      <c r="G4242" s="62"/>
      <c r="H4242" s="130"/>
      <c r="I4242" s="117"/>
      <c r="J4242" s="117"/>
      <c r="K4242" s="117"/>
      <c r="L4242" s="117"/>
      <c r="M4242" s="117"/>
      <c r="N4242" s="117"/>
      <c r="O4242" s="117"/>
      <c r="P4242" s="117"/>
      <c r="Q4242" s="117"/>
      <c r="R4242" s="117"/>
      <c r="S4242" s="117"/>
      <c r="T4242" s="117"/>
      <c r="U4242" s="117"/>
      <c r="V4242" s="117"/>
      <c r="W4242" s="117"/>
      <c r="X4242" s="117"/>
      <c r="Y4242" s="117"/>
      <c r="Z4242" s="117"/>
      <c r="AA4242" s="117"/>
      <c r="AB4242" s="117"/>
      <c r="AC4242" s="117"/>
      <c r="AD4242" s="117"/>
      <c r="AE4242" s="117"/>
      <c r="AF4242" s="5"/>
    </row>
    <row r="4243" ht="14.25" customHeight="1">
      <c r="A4243" s="5"/>
      <c r="B4243" s="5"/>
      <c r="C4243" s="5"/>
      <c r="D4243" s="5"/>
      <c r="E4243" s="62"/>
      <c r="F4243" s="62"/>
      <c r="G4243" s="62"/>
      <c r="H4243" s="130"/>
      <c r="I4243" s="117"/>
      <c r="J4243" s="117"/>
      <c r="K4243" s="117"/>
      <c r="L4243" s="117"/>
      <c r="M4243" s="117"/>
      <c r="N4243" s="117"/>
      <c r="O4243" s="117"/>
      <c r="P4243" s="117"/>
      <c r="Q4243" s="117"/>
      <c r="R4243" s="117"/>
      <c r="S4243" s="117"/>
      <c r="T4243" s="117"/>
      <c r="U4243" s="117"/>
      <c r="V4243" s="117"/>
      <c r="W4243" s="117"/>
      <c r="X4243" s="117"/>
      <c r="Y4243" s="117"/>
      <c r="Z4243" s="117"/>
      <c r="AA4243" s="117"/>
      <c r="AB4243" s="117"/>
      <c r="AC4243" s="117"/>
      <c r="AD4243" s="117"/>
      <c r="AE4243" s="117"/>
      <c r="AF4243" s="5"/>
    </row>
  </sheetData>
  <autoFilter ref="$A$3:$AF$3259">
    <filterColumn colId="1">
      <filters>
        <filter val="Unknown"/>
        <filter val="Equipment"/>
        <filter val="Clothing"/>
        <filter val="Elevator"/>
        <filter val="Lighting"/>
        <filter val="Occupancy"/>
        <filter val="Activity"/>
        <filter val="Infiltration"/>
        <filter val="Service Water Heating"/>
        <filter val="Operation"/>
        <filter val="Thermostat Setpoint"/>
        <filter val="OA Air"/>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SecondarySchool Infil"/>
        <filter val="FullServiceRestaurant ClgSetp Kitchen"/>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ApartmentMidRise COMPACT HVAC-ALWAYS 18.3333338190008"/>
        <filter val="ApartmentHighRise S CLGSETP_APT_SCH"/>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RestaurantFastFood Dual Zone Control Type Sched"/>
        <filter val="Small Office Work Eff"/>
        <filter val="Always Off"/>
        <filter val="HotelLarge CW-Loop-Temp-Schedule"/>
        <filter val="Office Misc Occ"/>
        <filter val="Retail FRONT ENTRY COOLING"/>
        <filter val="Hospital PhysTherapy_Flr_3 sub cat Latent fract sched"/>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RestaurantSitDown Kitchen_Exhaust_SCH"/>
        <filter val="SchoolPrimary ACTIVITY_SCH"/>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RestaurantSitDown INFIL_SCH_PNNL"/>
        <filter val="OfficeMedium Core_top sub cat Temp Sched"/>
        <filter val="RestaurantSitDown Booster Water Setpoint Temp Schedule"/>
        <filter val="HotelSmall N Adva_OccGuestRoom_ClgSP_Sch"/>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ApartmentMidRise CLGSETP_OFF_SCH_NO_OPTIMUM"/>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Hospital Critical Equip"/>
        <filter val="OfficeSmall Exterior_Lgt_189_1"/>
        <filter val="StripMall Bldg Occ"/>
        <filter val="Hospital ER_Exam3_Mult4_Flr_1 sub catHot Supply Temp Sched"/>
        <filter val="HotelLarge Cool-Supply-Air-Temp-Sch"/>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RestaurantFastFood walkin_occ_lght_SCH"/>
        <filter val="SchoolSecondary KITCHEN_ELEC_EQUIP_SCH"/>
        <filter val="Medium Office Bldg Occ"/>
        <filter val="RetailStandalone HTGSETP_SCH_FrontEntry_STD2013"/>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OfficeMedium BLDG_LIGHT_SCH"/>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OfficeMedium PlantOnSched"/>
        <filter val="Hospital VAV_ER_OAminOAFracSchedule"/>
        <filter val="OfficeLarge Core_top sub cat Temp Sched"/>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Hospital ER_Trauma1_Flr_1 sub cat Sensible fract sched"/>
        <filter val="Hospital ER_Trauma2_Flr_1 sub catHot Supply Temp Sched"/>
        <filter val="Retail Activity"/>
        <filter val="Hospital scheduleOSCBasementWallSurfaceTemp"/>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utPatientHealthCare Floor 1 Step Down Water Equipment Temp Sched"/>
        <filter val="ApartmentHighRise HTGSETP_APT_SCH"/>
        <filter val="HotelLarge Room_5_Flr_3 Water Equipment Hot Supply Temp Sched"/>
        <filter val="OutPatientHealthCare Floor 1 Pre-Op Room 1 Water Equipment Hot Supply Temp Sched"/>
        <filter val="HotelLarge Room_2_Flr_6 Water Equipment Temp Sched"/>
        <filter val="ApartmentMidRise ELEV_LIGHT_FAN_SCH_24_7"/>
        <filter val="SchoolPrimary Hours_of_operation"/>
        <filter val="HotelLarge EmployeeLounge_Occ_Sch"/>
        <filter val="OutPatientHealthCare ReheatCoilAvailSched"/>
        <filter val="RestaurantSitDown CLGSETP_KITCHEN_SCH_YES_OPTIMUM"/>
        <filter val="RestaurantFastFood Kitchen Water Equipment Latent fract sched"/>
        <filter val="SchoolPrimary ALWAYS_ON"/>
        <filter val="HotelLarge BLDG_LIGHT_CORRIDOR_SCH_2010"/>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18.33333382"/>
        <filter val="0.29"/>
        <filter val="26.11"/>
        <filter val="0.26"/>
        <filter val="23.89999962"/>
        <filter val="0.25"/>
        <filter val="23.9"/>
        <filter val="0.17565"/>
        <filter val="0.45"/>
        <filter val="100"/>
        <filter val="0.1"/>
        <filter val="0.2"/>
        <filter val="11.1"/>
        <filter val="0.3"/>
        <filter val="0%"/>
        <filter val="0.35"/>
        <filter val="0.4"/>
        <filter val="0.5"/>
        <filter val="21.11"/>
        <filter val="21.111"/>
        <filter val="0.6"/>
        <filter val="0.7"/>
        <filter val="82"/>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0.65"/>
        <filter val="0.21"/>
        <filter val="0.054"/>
        <filter val="26.667"/>
        <filter val="0"/>
        <filter val="1"/>
        <filter val="0.125145"/>
        <filter val="0.17"/>
        <filter val="0.18"/>
        <filter val="0.15"/>
        <filter val="0.317515"/>
        <filter val="0.13"/>
        <filter val="18.3"/>
        <filter val="25"/>
        <filter val="0.16686"/>
        <filter val="0.1875"/>
        <filter val="0.087825"/>
        <filter val="18.333"/>
        <filter val="27"/>
        <filter val="0.240089313"/>
        <filter val="0.33"/>
        <filter val="0.140625"/>
        <filter val="0.26"/>
        <filter val="0.25"/>
        <filter val="29.4"/>
        <filter val="29.39999962"/>
        <filter val="29.44"/>
        <filter val="30"/>
        <filter val="15.56"/>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1452"/>
        <filter val="0.7"/>
        <filter val="15.6"/>
        <filter val="0.9"/>
        <filter val="15.5"/>
        <filter val="0.1171"/>
      </filters>
    </filterColumn>
  </autoFil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20.38"/>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1" t="s">
        <v>57</v>
      </c>
      <c r="B1" s="1"/>
      <c r="C1" s="1"/>
      <c r="D1" s="2"/>
      <c r="E1" s="2"/>
      <c r="F1" s="1"/>
      <c r="G1" s="2"/>
      <c r="H1" s="2"/>
      <c r="I1" s="2"/>
      <c r="J1" s="1"/>
      <c r="K1" s="1"/>
      <c r="L1" s="1"/>
      <c r="M1" s="1"/>
    </row>
    <row r="2" ht="14.25" customHeight="1">
      <c r="A2" s="1"/>
      <c r="B2" s="1"/>
      <c r="C2" s="1"/>
      <c r="D2" s="2"/>
      <c r="E2" s="2"/>
      <c r="F2" s="1"/>
      <c r="G2" s="2"/>
      <c r="H2" s="2"/>
      <c r="I2" s="2"/>
      <c r="J2" s="1"/>
      <c r="K2" s="1"/>
      <c r="L2" s="1"/>
      <c r="M2" s="1"/>
    </row>
    <row r="3" ht="55.5" customHeight="1">
      <c r="A3" s="6" t="s">
        <v>5</v>
      </c>
      <c r="B3" s="6" t="s">
        <v>59</v>
      </c>
      <c r="C3" s="6" t="s">
        <v>60</v>
      </c>
      <c r="D3" s="6" t="s">
        <v>61</v>
      </c>
      <c r="E3" s="3" t="s">
        <v>62</v>
      </c>
      <c r="F3" s="3" t="s">
        <v>63</v>
      </c>
      <c r="G3" s="3" t="s">
        <v>64</v>
      </c>
      <c r="H3" s="3" t="s">
        <v>65</v>
      </c>
      <c r="I3" s="3" t="s">
        <v>67</v>
      </c>
      <c r="J3" s="3" t="s">
        <v>68</v>
      </c>
      <c r="K3" s="3" t="s">
        <v>69</v>
      </c>
      <c r="L3" s="3" t="s">
        <v>70</v>
      </c>
      <c r="M3" s="3" t="s">
        <v>71</v>
      </c>
      <c r="N3" s="3" t="s">
        <v>72</v>
      </c>
    </row>
    <row r="4" ht="14.25" hidden="1" customHeight="1">
      <c r="A4" s="18" t="s">
        <v>75</v>
      </c>
      <c r="B4" s="18" t="s">
        <v>78</v>
      </c>
      <c r="C4" s="18" t="s">
        <v>79</v>
      </c>
      <c r="D4" s="18" t="s">
        <v>80</v>
      </c>
      <c r="E4" s="18" t="s">
        <v>81</v>
      </c>
      <c r="F4" s="18" t="s">
        <v>83</v>
      </c>
      <c r="G4" s="18"/>
      <c r="H4" s="18"/>
      <c r="I4" s="18">
        <v>0.1</v>
      </c>
      <c r="J4" s="18"/>
      <c r="K4" s="18"/>
      <c r="L4" s="18"/>
      <c r="M4" s="18"/>
      <c r="N4" s="18">
        <v>325.0</v>
      </c>
    </row>
    <row r="5" ht="14.25" hidden="1" customHeight="1">
      <c r="A5" s="21" t="s">
        <v>75</v>
      </c>
      <c r="B5" s="21" t="s">
        <v>78</v>
      </c>
      <c r="C5" s="21" t="s">
        <v>79</v>
      </c>
      <c r="D5" s="21" t="s">
        <v>95</v>
      </c>
      <c r="E5" s="21" t="s">
        <v>81</v>
      </c>
      <c r="F5" s="21" t="s">
        <v>97</v>
      </c>
      <c r="G5" s="21"/>
      <c r="H5" s="21"/>
      <c r="I5" s="21">
        <v>0.1</v>
      </c>
      <c r="J5" s="21"/>
      <c r="K5" s="21"/>
      <c r="L5" s="21"/>
      <c r="M5" s="21"/>
      <c r="N5" s="21">
        <v>326.0</v>
      </c>
    </row>
    <row r="6" ht="14.25" hidden="1" customHeight="1">
      <c r="A6" s="18" t="s">
        <v>75</v>
      </c>
      <c r="B6" s="18" t="s">
        <v>78</v>
      </c>
      <c r="C6" s="18" t="s">
        <v>101</v>
      </c>
      <c r="D6" s="18" t="s">
        <v>102</v>
      </c>
      <c r="E6" s="18" t="s">
        <v>81</v>
      </c>
      <c r="F6" s="18" t="s">
        <v>106</v>
      </c>
      <c r="G6" s="18"/>
      <c r="H6" s="18"/>
      <c r="I6" s="18">
        <v>0.23</v>
      </c>
      <c r="J6" s="18"/>
      <c r="K6" s="18"/>
      <c r="L6" s="18"/>
      <c r="M6" s="18"/>
      <c r="N6" s="18">
        <v>327.0</v>
      </c>
    </row>
    <row r="7" ht="14.25" hidden="1" customHeight="1">
      <c r="A7" s="21" t="s">
        <v>75</v>
      </c>
      <c r="B7" s="21" t="s">
        <v>78</v>
      </c>
      <c r="C7" s="21" t="s">
        <v>101</v>
      </c>
      <c r="D7" s="21" t="s">
        <v>115</v>
      </c>
      <c r="E7" s="21" t="s">
        <v>81</v>
      </c>
      <c r="F7" s="21" t="s">
        <v>118</v>
      </c>
      <c r="G7" s="21"/>
      <c r="H7" s="21"/>
      <c r="I7" s="21">
        <v>0.23</v>
      </c>
      <c r="J7" s="21"/>
      <c r="K7" s="21"/>
      <c r="L7" s="21"/>
      <c r="M7" s="21"/>
      <c r="N7" s="21">
        <v>328.0</v>
      </c>
    </row>
    <row r="8" ht="14.25" hidden="1" customHeight="1">
      <c r="A8" s="18" t="s">
        <v>75</v>
      </c>
      <c r="B8" s="18" t="s">
        <v>78</v>
      </c>
      <c r="C8" s="18" t="s">
        <v>101</v>
      </c>
      <c r="D8" s="18" t="s">
        <v>123</v>
      </c>
      <c r="E8" s="18" t="s">
        <v>81</v>
      </c>
      <c r="F8" s="18" t="s">
        <v>125</v>
      </c>
      <c r="G8" s="18"/>
      <c r="H8" s="18"/>
      <c r="I8" s="18">
        <v>0.23</v>
      </c>
      <c r="J8" s="18"/>
      <c r="K8" s="18"/>
      <c r="L8" s="18"/>
      <c r="M8" s="18"/>
      <c r="N8" s="18">
        <v>329.0</v>
      </c>
    </row>
    <row r="9" ht="14.25" hidden="1" customHeight="1">
      <c r="A9" s="21" t="s">
        <v>75</v>
      </c>
      <c r="B9" s="21" t="s">
        <v>78</v>
      </c>
      <c r="C9" s="21" t="s">
        <v>130</v>
      </c>
      <c r="D9" s="21" t="s">
        <v>102</v>
      </c>
      <c r="E9" s="21" t="s">
        <v>81</v>
      </c>
      <c r="F9" s="21" t="s">
        <v>133</v>
      </c>
      <c r="G9" s="21"/>
      <c r="H9" s="21"/>
      <c r="I9" s="21">
        <v>0.0</v>
      </c>
      <c r="J9" s="21"/>
      <c r="K9" s="21"/>
      <c r="L9" s="21"/>
      <c r="M9" s="21"/>
      <c r="N9" s="21">
        <v>330.0</v>
      </c>
    </row>
    <row r="10" ht="14.25" hidden="1" customHeight="1">
      <c r="A10" s="18" t="s">
        <v>75</v>
      </c>
      <c r="B10" s="18" t="s">
        <v>78</v>
      </c>
      <c r="C10" s="18" t="s">
        <v>136</v>
      </c>
      <c r="D10" s="18" t="s">
        <v>102</v>
      </c>
      <c r="E10" s="18" t="s">
        <v>81</v>
      </c>
      <c r="F10" s="18" t="s">
        <v>139</v>
      </c>
      <c r="G10" s="18"/>
      <c r="H10" s="18"/>
      <c r="I10" s="18">
        <v>0.0</v>
      </c>
      <c r="J10" s="18"/>
      <c r="K10" s="18"/>
      <c r="L10" s="18"/>
      <c r="M10" s="18"/>
      <c r="N10" s="18">
        <v>331.0</v>
      </c>
    </row>
    <row r="11" ht="14.25" hidden="1" customHeight="1">
      <c r="A11" s="21" t="s">
        <v>75</v>
      </c>
      <c r="B11" s="21" t="s">
        <v>78</v>
      </c>
      <c r="C11" s="21" t="s">
        <v>144</v>
      </c>
      <c r="D11" s="21" t="s">
        <v>145</v>
      </c>
      <c r="E11" s="21" t="s">
        <v>81</v>
      </c>
      <c r="F11" s="21" t="s">
        <v>147</v>
      </c>
      <c r="G11" s="21"/>
      <c r="H11" s="21"/>
      <c r="I11" s="21">
        <v>0.0</v>
      </c>
      <c r="J11" s="21"/>
      <c r="K11" s="21"/>
      <c r="L11" s="21"/>
      <c r="M11" s="21"/>
      <c r="N11" s="21">
        <v>332.0</v>
      </c>
    </row>
    <row r="12" ht="14.25" hidden="1" customHeight="1">
      <c r="A12" s="18" t="s">
        <v>75</v>
      </c>
      <c r="B12" s="18" t="s">
        <v>78</v>
      </c>
      <c r="C12" s="18" t="s">
        <v>149</v>
      </c>
      <c r="D12" s="18" t="s">
        <v>150</v>
      </c>
      <c r="E12" s="18" t="s">
        <v>81</v>
      </c>
      <c r="F12" s="18" t="s">
        <v>152</v>
      </c>
      <c r="G12" s="18"/>
      <c r="H12" s="18"/>
      <c r="I12" s="18"/>
      <c r="J12" s="18"/>
      <c r="K12" s="18"/>
      <c r="L12" s="18"/>
      <c r="M12" s="18"/>
      <c r="N12" s="18">
        <v>333.0</v>
      </c>
    </row>
    <row r="13" ht="14.25" hidden="1" customHeight="1">
      <c r="A13" s="21" t="s">
        <v>75</v>
      </c>
      <c r="B13" s="21" t="s">
        <v>78</v>
      </c>
      <c r="C13" s="21" t="s">
        <v>149</v>
      </c>
      <c r="D13" s="21" t="s">
        <v>157</v>
      </c>
      <c r="E13" s="21" t="s">
        <v>81</v>
      </c>
      <c r="F13" s="21" t="s">
        <v>159</v>
      </c>
      <c r="G13" s="21"/>
      <c r="H13" s="21"/>
      <c r="I13" s="21"/>
      <c r="J13" s="21"/>
      <c r="K13" s="21"/>
      <c r="L13" s="21"/>
      <c r="M13" s="21"/>
      <c r="N13" s="21">
        <v>334.0</v>
      </c>
    </row>
    <row r="14" ht="14.25" hidden="1" customHeight="1">
      <c r="A14" s="18" t="s">
        <v>75</v>
      </c>
      <c r="B14" s="18" t="s">
        <v>78</v>
      </c>
      <c r="C14" s="18" t="s">
        <v>92</v>
      </c>
      <c r="D14" s="18" t="s">
        <v>161</v>
      </c>
      <c r="E14" s="18" t="s">
        <v>81</v>
      </c>
      <c r="F14" s="18" t="s">
        <v>164</v>
      </c>
      <c r="G14" s="18"/>
      <c r="H14" s="18"/>
      <c r="I14" s="18">
        <v>1.22</v>
      </c>
      <c r="J14" s="18"/>
      <c r="K14" s="18"/>
      <c r="L14" s="18">
        <v>0.54</v>
      </c>
      <c r="M14" s="18"/>
      <c r="N14" s="18">
        <v>335.0</v>
      </c>
    </row>
    <row r="15" ht="14.25" hidden="1" customHeight="1">
      <c r="A15" s="21" t="s">
        <v>75</v>
      </c>
      <c r="B15" s="21" t="s">
        <v>78</v>
      </c>
      <c r="C15" s="21" t="s">
        <v>169</v>
      </c>
      <c r="D15" s="21" t="s">
        <v>170</v>
      </c>
      <c r="E15" s="21" t="s">
        <v>81</v>
      </c>
      <c r="F15" s="21"/>
      <c r="G15" s="21"/>
      <c r="H15" s="21"/>
      <c r="I15" s="21"/>
      <c r="J15" s="21"/>
      <c r="K15" s="21"/>
      <c r="L15" s="21"/>
      <c r="M15" s="21"/>
      <c r="N15" s="21">
        <v>336.0</v>
      </c>
    </row>
    <row r="16" ht="14.25" hidden="1" customHeight="1">
      <c r="A16" s="18" t="s">
        <v>75</v>
      </c>
      <c r="B16" s="18" t="s">
        <v>78</v>
      </c>
      <c r="C16" s="18" t="s">
        <v>79</v>
      </c>
      <c r="D16" s="18" t="s">
        <v>80</v>
      </c>
      <c r="E16" s="18" t="s">
        <v>183</v>
      </c>
      <c r="F16" s="18" t="s">
        <v>83</v>
      </c>
      <c r="G16" s="18"/>
      <c r="H16" s="18"/>
      <c r="I16" s="18"/>
      <c r="J16" s="18"/>
      <c r="K16" s="18"/>
      <c r="L16" s="18"/>
      <c r="M16" s="18"/>
      <c r="N16" s="18">
        <v>337.0</v>
      </c>
    </row>
    <row r="17" ht="14.25" hidden="1" customHeight="1">
      <c r="A17" s="21" t="s">
        <v>75</v>
      </c>
      <c r="B17" s="21" t="s">
        <v>78</v>
      </c>
      <c r="C17" s="21" t="s">
        <v>101</v>
      </c>
      <c r="D17" s="21" t="s">
        <v>123</v>
      </c>
      <c r="E17" s="21" t="s">
        <v>183</v>
      </c>
      <c r="F17" s="21" t="s">
        <v>125</v>
      </c>
      <c r="G17" s="21"/>
      <c r="H17" s="21"/>
      <c r="I17" s="21">
        <v>0.23</v>
      </c>
      <c r="J17" s="21"/>
      <c r="K17" s="21"/>
      <c r="L17" s="21"/>
      <c r="M17" s="21"/>
      <c r="N17" s="21">
        <v>338.0</v>
      </c>
    </row>
    <row r="18" ht="14.25" hidden="1" customHeight="1">
      <c r="A18" s="18" t="s">
        <v>75</v>
      </c>
      <c r="B18" s="18" t="s">
        <v>78</v>
      </c>
      <c r="C18" s="18" t="s">
        <v>136</v>
      </c>
      <c r="D18" s="18" t="s">
        <v>102</v>
      </c>
      <c r="E18" s="18" t="s">
        <v>183</v>
      </c>
      <c r="F18" s="18" t="s">
        <v>139</v>
      </c>
      <c r="G18" s="18"/>
      <c r="H18" s="18"/>
      <c r="I18" s="18"/>
      <c r="J18" s="18"/>
      <c r="K18" s="18"/>
      <c r="L18" s="18"/>
      <c r="M18" s="18"/>
      <c r="N18" s="18">
        <v>339.0</v>
      </c>
    </row>
    <row r="19" ht="14.25" hidden="1" customHeight="1">
      <c r="A19" s="21" t="s">
        <v>75</v>
      </c>
      <c r="B19" s="21" t="s">
        <v>78</v>
      </c>
      <c r="C19" s="21" t="s">
        <v>79</v>
      </c>
      <c r="D19" s="21" t="s">
        <v>80</v>
      </c>
      <c r="E19" s="21" t="s">
        <v>252</v>
      </c>
      <c r="F19" s="21" t="s">
        <v>83</v>
      </c>
      <c r="G19" s="21"/>
      <c r="H19" s="21"/>
      <c r="I19" s="21"/>
      <c r="J19" s="21"/>
      <c r="K19" s="21"/>
      <c r="L19" s="21"/>
      <c r="M19" s="21"/>
      <c r="N19" s="21">
        <v>340.0</v>
      </c>
    </row>
    <row r="20" ht="14.25" hidden="1" customHeight="1">
      <c r="A20" s="18" t="s">
        <v>75</v>
      </c>
      <c r="B20" s="18" t="s">
        <v>78</v>
      </c>
      <c r="C20" s="18" t="s">
        <v>79</v>
      </c>
      <c r="D20" s="18" t="s">
        <v>270</v>
      </c>
      <c r="E20" s="18" t="s">
        <v>252</v>
      </c>
      <c r="F20" s="18" t="s">
        <v>272</v>
      </c>
      <c r="G20" s="18"/>
      <c r="H20" s="18"/>
      <c r="I20" s="18"/>
      <c r="J20" s="18"/>
      <c r="K20" s="18"/>
      <c r="L20" s="18"/>
      <c r="M20" s="18"/>
      <c r="N20" s="18">
        <v>341.0</v>
      </c>
    </row>
    <row r="21" ht="14.25" hidden="1" customHeight="1">
      <c r="A21" s="21" t="s">
        <v>75</v>
      </c>
      <c r="B21" s="21" t="s">
        <v>78</v>
      </c>
      <c r="C21" s="21" t="s">
        <v>101</v>
      </c>
      <c r="D21" s="21" t="s">
        <v>270</v>
      </c>
      <c r="E21" s="21" t="s">
        <v>252</v>
      </c>
      <c r="F21" s="21" t="s">
        <v>294</v>
      </c>
      <c r="G21" s="21"/>
      <c r="H21" s="21"/>
      <c r="I21" s="21"/>
      <c r="J21" s="21"/>
      <c r="K21" s="21"/>
      <c r="L21" s="21"/>
      <c r="M21" s="21"/>
      <c r="N21" s="21">
        <v>342.0</v>
      </c>
    </row>
    <row r="22" ht="14.25" hidden="1" customHeight="1">
      <c r="A22" s="18" t="s">
        <v>75</v>
      </c>
      <c r="B22" s="18" t="s">
        <v>308</v>
      </c>
      <c r="C22" s="18" t="s">
        <v>79</v>
      </c>
      <c r="D22" s="18" t="s">
        <v>80</v>
      </c>
      <c r="E22" s="18" t="s">
        <v>81</v>
      </c>
      <c r="F22" s="18" t="s">
        <v>83</v>
      </c>
      <c r="G22" s="18"/>
      <c r="H22" s="18"/>
      <c r="I22" s="18">
        <v>0.1</v>
      </c>
      <c r="J22" s="18"/>
      <c r="K22" s="18"/>
      <c r="L22" s="18"/>
      <c r="M22" s="18"/>
      <c r="N22" s="18">
        <v>343.0</v>
      </c>
    </row>
    <row r="23" ht="14.25" hidden="1" customHeight="1">
      <c r="A23" s="21" t="s">
        <v>75</v>
      </c>
      <c r="B23" s="21" t="s">
        <v>308</v>
      </c>
      <c r="C23" s="21" t="s">
        <v>79</v>
      </c>
      <c r="D23" s="21" t="s">
        <v>95</v>
      </c>
      <c r="E23" s="21" t="s">
        <v>81</v>
      </c>
      <c r="F23" s="21" t="s">
        <v>97</v>
      </c>
      <c r="G23" s="21"/>
      <c r="H23" s="21"/>
      <c r="I23" s="21">
        <v>0.1</v>
      </c>
      <c r="J23" s="21"/>
      <c r="K23" s="21"/>
      <c r="L23" s="21"/>
      <c r="M23" s="21"/>
      <c r="N23" s="21">
        <v>344.0</v>
      </c>
    </row>
    <row r="24" ht="14.25" hidden="1" customHeight="1">
      <c r="A24" s="18" t="s">
        <v>75</v>
      </c>
      <c r="B24" s="18" t="s">
        <v>308</v>
      </c>
      <c r="C24" s="18" t="s">
        <v>101</v>
      </c>
      <c r="D24" s="18" t="s">
        <v>102</v>
      </c>
      <c r="E24" s="18" t="s">
        <v>81</v>
      </c>
      <c r="F24" s="18" t="s">
        <v>106</v>
      </c>
      <c r="G24" s="18"/>
      <c r="H24" s="18"/>
      <c r="I24" s="18">
        <v>0.23</v>
      </c>
      <c r="J24" s="18"/>
      <c r="K24" s="18"/>
      <c r="L24" s="18"/>
      <c r="M24" s="18"/>
      <c r="N24" s="18">
        <v>345.0</v>
      </c>
    </row>
    <row r="25" ht="14.25" hidden="1" customHeight="1">
      <c r="A25" s="21" t="s">
        <v>75</v>
      </c>
      <c r="B25" s="21" t="s">
        <v>308</v>
      </c>
      <c r="C25" s="21" t="s">
        <v>101</v>
      </c>
      <c r="D25" s="21" t="s">
        <v>115</v>
      </c>
      <c r="E25" s="21" t="s">
        <v>81</v>
      </c>
      <c r="F25" s="21" t="s">
        <v>118</v>
      </c>
      <c r="G25" s="21"/>
      <c r="H25" s="21"/>
      <c r="I25" s="21">
        <v>0.23</v>
      </c>
      <c r="J25" s="21"/>
      <c r="K25" s="21"/>
      <c r="L25" s="21"/>
      <c r="M25" s="21"/>
      <c r="N25" s="21">
        <v>346.0</v>
      </c>
    </row>
    <row r="26" ht="14.25" hidden="1" customHeight="1">
      <c r="A26" s="18" t="s">
        <v>75</v>
      </c>
      <c r="B26" s="18" t="s">
        <v>308</v>
      </c>
      <c r="C26" s="18" t="s">
        <v>101</v>
      </c>
      <c r="D26" s="18" t="s">
        <v>123</v>
      </c>
      <c r="E26" s="18" t="s">
        <v>81</v>
      </c>
      <c r="F26" s="18" t="s">
        <v>125</v>
      </c>
      <c r="G26" s="18"/>
      <c r="H26" s="18"/>
      <c r="I26" s="18">
        <v>0.23</v>
      </c>
      <c r="J26" s="18"/>
      <c r="K26" s="18"/>
      <c r="L26" s="18"/>
      <c r="M26" s="18"/>
      <c r="N26" s="18">
        <v>347.0</v>
      </c>
    </row>
    <row r="27" ht="14.25" hidden="1" customHeight="1">
      <c r="A27" s="21" t="s">
        <v>75</v>
      </c>
      <c r="B27" s="21" t="s">
        <v>308</v>
      </c>
      <c r="C27" s="21" t="s">
        <v>130</v>
      </c>
      <c r="D27" s="21" t="s">
        <v>102</v>
      </c>
      <c r="E27" s="21" t="s">
        <v>81</v>
      </c>
      <c r="F27" s="21" t="s">
        <v>133</v>
      </c>
      <c r="G27" s="21"/>
      <c r="H27" s="21"/>
      <c r="I27" s="21">
        <v>0.0</v>
      </c>
      <c r="J27" s="21"/>
      <c r="K27" s="21"/>
      <c r="L27" s="21"/>
      <c r="M27" s="21"/>
      <c r="N27" s="21">
        <v>348.0</v>
      </c>
    </row>
    <row r="28" ht="14.25" hidden="1" customHeight="1">
      <c r="A28" s="18" t="s">
        <v>75</v>
      </c>
      <c r="B28" s="18" t="s">
        <v>308</v>
      </c>
      <c r="C28" s="18" t="s">
        <v>136</v>
      </c>
      <c r="D28" s="18" t="s">
        <v>102</v>
      </c>
      <c r="E28" s="18" t="s">
        <v>81</v>
      </c>
      <c r="F28" s="18" t="s">
        <v>139</v>
      </c>
      <c r="G28" s="18"/>
      <c r="H28" s="18"/>
      <c r="I28" s="18">
        <v>0.0</v>
      </c>
      <c r="J28" s="18"/>
      <c r="K28" s="18"/>
      <c r="L28" s="18"/>
      <c r="M28" s="18"/>
      <c r="N28" s="18">
        <v>349.0</v>
      </c>
    </row>
    <row r="29" ht="14.25" hidden="1" customHeight="1">
      <c r="A29" s="21" t="s">
        <v>75</v>
      </c>
      <c r="B29" s="21" t="s">
        <v>308</v>
      </c>
      <c r="C29" s="21" t="s">
        <v>144</v>
      </c>
      <c r="D29" s="21" t="s">
        <v>145</v>
      </c>
      <c r="E29" s="21" t="s">
        <v>81</v>
      </c>
      <c r="F29" s="21" t="s">
        <v>147</v>
      </c>
      <c r="G29" s="21"/>
      <c r="H29" s="21"/>
      <c r="I29" s="21">
        <v>0.0</v>
      </c>
      <c r="J29" s="21"/>
      <c r="K29" s="21"/>
      <c r="L29" s="21"/>
      <c r="M29" s="21"/>
      <c r="N29" s="21">
        <v>350.0</v>
      </c>
    </row>
    <row r="30" ht="14.25" hidden="1" customHeight="1">
      <c r="A30" s="18" t="s">
        <v>75</v>
      </c>
      <c r="B30" s="18" t="s">
        <v>308</v>
      </c>
      <c r="C30" s="18" t="s">
        <v>149</v>
      </c>
      <c r="D30" s="18" t="s">
        <v>150</v>
      </c>
      <c r="E30" s="18" t="s">
        <v>81</v>
      </c>
      <c r="F30" s="18" t="s">
        <v>152</v>
      </c>
      <c r="G30" s="18"/>
      <c r="H30" s="18"/>
      <c r="I30" s="18"/>
      <c r="J30" s="18"/>
      <c r="K30" s="18"/>
      <c r="L30" s="18"/>
      <c r="M30" s="18"/>
      <c r="N30" s="18">
        <v>351.0</v>
      </c>
    </row>
    <row r="31" ht="14.25" hidden="1" customHeight="1">
      <c r="A31" s="21" t="s">
        <v>75</v>
      </c>
      <c r="B31" s="21" t="s">
        <v>308</v>
      </c>
      <c r="C31" s="21" t="s">
        <v>149</v>
      </c>
      <c r="D31" s="21" t="s">
        <v>157</v>
      </c>
      <c r="E31" s="21" t="s">
        <v>81</v>
      </c>
      <c r="F31" s="21" t="s">
        <v>159</v>
      </c>
      <c r="G31" s="21"/>
      <c r="H31" s="21"/>
      <c r="I31" s="21"/>
      <c r="J31" s="21"/>
      <c r="K31" s="21"/>
      <c r="L31" s="21"/>
      <c r="M31" s="21"/>
      <c r="N31" s="21">
        <v>352.0</v>
      </c>
    </row>
    <row r="32" ht="14.25" hidden="1" customHeight="1">
      <c r="A32" s="18" t="s">
        <v>75</v>
      </c>
      <c r="B32" s="18" t="s">
        <v>308</v>
      </c>
      <c r="C32" s="18" t="s">
        <v>92</v>
      </c>
      <c r="D32" s="18" t="s">
        <v>161</v>
      </c>
      <c r="E32" s="18" t="s">
        <v>81</v>
      </c>
      <c r="F32" s="18" t="s">
        <v>164</v>
      </c>
      <c r="G32" s="18"/>
      <c r="H32" s="18"/>
      <c r="I32" s="18">
        <v>1.22</v>
      </c>
      <c r="J32" s="18"/>
      <c r="K32" s="18"/>
      <c r="L32" s="18">
        <v>0.54</v>
      </c>
      <c r="M32" s="18"/>
      <c r="N32" s="18">
        <v>353.0</v>
      </c>
    </row>
    <row r="33" ht="14.25" hidden="1" customHeight="1">
      <c r="A33" s="21" t="s">
        <v>75</v>
      </c>
      <c r="B33" s="21" t="s">
        <v>308</v>
      </c>
      <c r="C33" s="21" t="s">
        <v>169</v>
      </c>
      <c r="D33" s="21" t="s">
        <v>170</v>
      </c>
      <c r="E33" s="21" t="s">
        <v>81</v>
      </c>
      <c r="F33" s="21"/>
      <c r="G33" s="21"/>
      <c r="H33" s="21"/>
      <c r="I33" s="21"/>
      <c r="J33" s="21"/>
      <c r="K33" s="21"/>
      <c r="L33" s="21"/>
      <c r="M33" s="21"/>
      <c r="N33" s="21">
        <v>354.0</v>
      </c>
    </row>
    <row r="34" ht="14.25" hidden="1" customHeight="1">
      <c r="A34" s="18" t="s">
        <v>75</v>
      </c>
      <c r="B34" s="18" t="s">
        <v>308</v>
      </c>
      <c r="C34" s="18" t="s">
        <v>79</v>
      </c>
      <c r="D34" s="18" t="s">
        <v>80</v>
      </c>
      <c r="E34" s="18" t="s">
        <v>183</v>
      </c>
      <c r="F34" s="18" t="s">
        <v>83</v>
      </c>
      <c r="G34" s="18"/>
      <c r="H34" s="18"/>
      <c r="I34" s="18"/>
      <c r="J34" s="18"/>
      <c r="K34" s="18"/>
      <c r="L34" s="18"/>
      <c r="M34" s="18"/>
      <c r="N34" s="18">
        <v>355.0</v>
      </c>
    </row>
    <row r="35" ht="14.25" hidden="1" customHeight="1">
      <c r="A35" s="21" t="s">
        <v>75</v>
      </c>
      <c r="B35" s="21" t="s">
        <v>308</v>
      </c>
      <c r="C35" s="21" t="s">
        <v>101</v>
      </c>
      <c r="D35" s="21" t="s">
        <v>123</v>
      </c>
      <c r="E35" s="21" t="s">
        <v>183</v>
      </c>
      <c r="F35" s="21" t="s">
        <v>125</v>
      </c>
      <c r="G35" s="21"/>
      <c r="H35" s="21"/>
      <c r="I35" s="21">
        <v>0.23</v>
      </c>
      <c r="J35" s="21"/>
      <c r="K35" s="21"/>
      <c r="L35" s="21"/>
      <c r="M35" s="21"/>
      <c r="N35" s="21">
        <v>356.0</v>
      </c>
    </row>
    <row r="36" ht="14.25" hidden="1" customHeight="1">
      <c r="A36" s="18" t="s">
        <v>75</v>
      </c>
      <c r="B36" s="18" t="s">
        <v>308</v>
      </c>
      <c r="C36" s="18" t="s">
        <v>136</v>
      </c>
      <c r="D36" s="18" t="s">
        <v>102</v>
      </c>
      <c r="E36" s="18" t="s">
        <v>183</v>
      </c>
      <c r="F36" s="18" t="s">
        <v>139</v>
      </c>
      <c r="G36" s="18"/>
      <c r="H36" s="18"/>
      <c r="I36" s="18"/>
      <c r="J36" s="18"/>
      <c r="K36" s="18"/>
      <c r="L36" s="18"/>
      <c r="M36" s="18"/>
      <c r="N36" s="18">
        <v>357.0</v>
      </c>
    </row>
    <row r="37" ht="14.25" hidden="1" customHeight="1">
      <c r="A37" s="21" t="s">
        <v>75</v>
      </c>
      <c r="B37" s="21" t="s">
        <v>308</v>
      </c>
      <c r="C37" s="21" t="s">
        <v>79</v>
      </c>
      <c r="D37" s="21" t="s">
        <v>80</v>
      </c>
      <c r="E37" s="21" t="s">
        <v>252</v>
      </c>
      <c r="F37" s="21" t="s">
        <v>83</v>
      </c>
      <c r="G37" s="21"/>
      <c r="H37" s="21"/>
      <c r="I37" s="21"/>
      <c r="J37" s="21"/>
      <c r="K37" s="21"/>
      <c r="L37" s="21"/>
      <c r="M37" s="21"/>
      <c r="N37" s="21">
        <v>358.0</v>
      </c>
    </row>
    <row r="38" ht="14.25" hidden="1" customHeight="1">
      <c r="A38" s="18" t="s">
        <v>75</v>
      </c>
      <c r="B38" s="18" t="s">
        <v>308</v>
      </c>
      <c r="C38" s="18" t="s">
        <v>79</v>
      </c>
      <c r="D38" s="18" t="s">
        <v>270</v>
      </c>
      <c r="E38" s="18" t="s">
        <v>252</v>
      </c>
      <c r="F38" s="18" t="s">
        <v>272</v>
      </c>
      <c r="G38" s="18"/>
      <c r="H38" s="18"/>
      <c r="I38" s="18"/>
      <c r="J38" s="18"/>
      <c r="K38" s="18"/>
      <c r="L38" s="18"/>
      <c r="M38" s="18"/>
      <c r="N38" s="18">
        <v>359.0</v>
      </c>
    </row>
    <row r="39" ht="14.25" hidden="1" customHeight="1">
      <c r="A39" s="21" t="s">
        <v>75</v>
      </c>
      <c r="B39" s="21" t="s">
        <v>308</v>
      </c>
      <c r="C39" s="21" t="s">
        <v>101</v>
      </c>
      <c r="D39" s="21" t="s">
        <v>270</v>
      </c>
      <c r="E39" s="21" t="s">
        <v>252</v>
      </c>
      <c r="F39" s="21" t="s">
        <v>294</v>
      </c>
      <c r="G39" s="21"/>
      <c r="H39" s="21"/>
      <c r="I39" s="21"/>
      <c r="J39" s="21"/>
      <c r="K39" s="21"/>
      <c r="L39" s="21"/>
      <c r="M39" s="21"/>
      <c r="N39" s="21">
        <v>360.0</v>
      </c>
    </row>
    <row r="40" ht="14.25" hidden="1" customHeight="1">
      <c r="A40" s="18" t="s">
        <v>75</v>
      </c>
      <c r="B40" s="18" t="s">
        <v>712</v>
      </c>
      <c r="C40" s="18" t="s">
        <v>79</v>
      </c>
      <c r="D40" s="18" t="s">
        <v>80</v>
      </c>
      <c r="E40" s="18" t="s">
        <v>81</v>
      </c>
      <c r="F40" s="18" t="s">
        <v>83</v>
      </c>
      <c r="G40" s="18"/>
      <c r="H40" s="18"/>
      <c r="I40" s="18">
        <v>0.1</v>
      </c>
      <c r="J40" s="18"/>
      <c r="K40" s="18"/>
      <c r="L40" s="18"/>
      <c r="M40" s="18"/>
      <c r="N40" s="18">
        <v>361.0</v>
      </c>
    </row>
    <row r="41" ht="14.25" hidden="1" customHeight="1">
      <c r="A41" s="21" t="s">
        <v>75</v>
      </c>
      <c r="B41" s="21" t="s">
        <v>712</v>
      </c>
      <c r="C41" s="21" t="s">
        <v>79</v>
      </c>
      <c r="D41" s="21" t="s">
        <v>95</v>
      </c>
      <c r="E41" s="21" t="s">
        <v>81</v>
      </c>
      <c r="F41" s="21" t="s">
        <v>97</v>
      </c>
      <c r="G41" s="21"/>
      <c r="H41" s="21"/>
      <c r="I41" s="21">
        <v>0.1</v>
      </c>
      <c r="J41" s="21"/>
      <c r="K41" s="21"/>
      <c r="L41" s="21"/>
      <c r="M41" s="21"/>
      <c r="N41" s="21">
        <v>362.0</v>
      </c>
    </row>
    <row r="42" ht="14.25" hidden="1" customHeight="1">
      <c r="A42" s="18" t="s">
        <v>75</v>
      </c>
      <c r="B42" s="18" t="s">
        <v>712</v>
      </c>
      <c r="C42" s="18" t="s">
        <v>101</v>
      </c>
      <c r="D42" s="18" t="s">
        <v>102</v>
      </c>
      <c r="E42" s="18" t="s">
        <v>81</v>
      </c>
      <c r="F42" s="18" t="s">
        <v>106</v>
      </c>
      <c r="G42" s="18"/>
      <c r="H42" s="18"/>
      <c r="I42" s="18">
        <v>0.23</v>
      </c>
      <c r="J42" s="18"/>
      <c r="K42" s="18"/>
      <c r="L42" s="18"/>
      <c r="M42" s="18"/>
      <c r="N42" s="18">
        <v>363.0</v>
      </c>
    </row>
    <row r="43" ht="14.25" hidden="1" customHeight="1">
      <c r="A43" s="21" t="s">
        <v>75</v>
      </c>
      <c r="B43" s="21" t="s">
        <v>712</v>
      </c>
      <c r="C43" s="21" t="s">
        <v>101</v>
      </c>
      <c r="D43" s="21" t="s">
        <v>115</v>
      </c>
      <c r="E43" s="21" t="s">
        <v>81</v>
      </c>
      <c r="F43" s="21" t="s">
        <v>118</v>
      </c>
      <c r="G43" s="21"/>
      <c r="H43" s="21"/>
      <c r="I43" s="21">
        <v>0.23</v>
      </c>
      <c r="J43" s="21"/>
      <c r="K43" s="21"/>
      <c r="L43" s="21"/>
      <c r="M43" s="21"/>
      <c r="N43" s="21">
        <v>364.0</v>
      </c>
    </row>
    <row r="44" ht="14.25" hidden="1" customHeight="1">
      <c r="A44" s="18" t="s">
        <v>75</v>
      </c>
      <c r="B44" s="18" t="s">
        <v>712</v>
      </c>
      <c r="C44" s="18" t="s">
        <v>101</v>
      </c>
      <c r="D44" s="18" t="s">
        <v>123</v>
      </c>
      <c r="E44" s="18" t="s">
        <v>81</v>
      </c>
      <c r="F44" s="18" t="s">
        <v>125</v>
      </c>
      <c r="G44" s="18"/>
      <c r="H44" s="18"/>
      <c r="I44" s="18">
        <v>0.23</v>
      </c>
      <c r="J44" s="18"/>
      <c r="K44" s="18"/>
      <c r="L44" s="18"/>
      <c r="M44" s="18"/>
      <c r="N44" s="18">
        <v>365.0</v>
      </c>
    </row>
    <row r="45" ht="14.25" hidden="1" customHeight="1">
      <c r="A45" s="21" t="s">
        <v>75</v>
      </c>
      <c r="B45" s="21" t="s">
        <v>712</v>
      </c>
      <c r="C45" s="21" t="s">
        <v>130</v>
      </c>
      <c r="D45" s="21" t="s">
        <v>102</v>
      </c>
      <c r="E45" s="21" t="s">
        <v>81</v>
      </c>
      <c r="F45" s="21" t="s">
        <v>133</v>
      </c>
      <c r="G45" s="21"/>
      <c r="H45" s="21"/>
      <c r="I45" s="21">
        <v>0.0</v>
      </c>
      <c r="J45" s="21"/>
      <c r="K45" s="21"/>
      <c r="L45" s="21"/>
      <c r="M45" s="21"/>
      <c r="N45" s="21">
        <v>366.0</v>
      </c>
    </row>
    <row r="46" ht="14.25" hidden="1" customHeight="1">
      <c r="A46" s="18" t="s">
        <v>75</v>
      </c>
      <c r="B46" s="18" t="s">
        <v>712</v>
      </c>
      <c r="C46" s="18" t="s">
        <v>136</v>
      </c>
      <c r="D46" s="18" t="s">
        <v>102</v>
      </c>
      <c r="E46" s="18" t="s">
        <v>81</v>
      </c>
      <c r="F46" s="18" t="s">
        <v>139</v>
      </c>
      <c r="G46" s="18"/>
      <c r="H46" s="18"/>
      <c r="I46" s="18">
        <v>0.0</v>
      </c>
      <c r="J46" s="18"/>
      <c r="K46" s="18"/>
      <c r="L46" s="18"/>
      <c r="M46" s="18"/>
      <c r="N46" s="18">
        <v>367.0</v>
      </c>
    </row>
    <row r="47" ht="14.25" hidden="1" customHeight="1">
      <c r="A47" s="21" t="s">
        <v>75</v>
      </c>
      <c r="B47" s="21" t="s">
        <v>712</v>
      </c>
      <c r="C47" s="21" t="s">
        <v>144</v>
      </c>
      <c r="D47" s="21" t="s">
        <v>145</v>
      </c>
      <c r="E47" s="21" t="s">
        <v>81</v>
      </c>
      <c r="F47" s="21" t="s">
        <v>147</v>
      </c>
      <c r="G47" s="21"/>
      <c r="H47" s="21"/>
      <c r="I47" s="21">
        <v>0.0</v>
      </c>
      <c r="J47" s="21"/>
      <c r="K47" s="21"/>
      <c r="L47" s="21"/>
      <c r="M47" s="21"/>
      <c r="N47" s="21">
        <v>368.0</v>
      </c>
    </row>
    <row r="48" ht="14.25" hidden="1" customHeight="1">
      <c r="A48" s="18" t="s">
        <v>75</v>
      </c>
      <c r="B48" s="18" t="s">
        <v>712</v>
      </c>
      <c r="C48" s="18" t="s">
        <v>149</v>
      </c>
      <c r="D48" s="18" t="s">
        <v>150</v>
      </c>
      <c r="E48" s="18" t="s">
        <v>81</v>
      </c>
      <c r="F48" s="18" t="s">
        <v>152</v>
      </c>
      <c r="G48" s="18"/>
      <c r="H48" s="18"/>
      <c r="I48" s="18"/>
      <c r="J48" s="18"/>
      <c r="K48" s="18"/>
      <c r="L48" s="18"/>
      <c r="M48" s="18"/>
      <c r="N48" s="18">
        <v>369.0</v>
      </c>
    </row>
    <row r="49" ht="14.25" hidden="1" customHeight="1">
      <c r="A49" s="21" t="s">
        <v>75</v>
      </c>
      <c r="B49" s="21" t="s">
        <v>712</v>
      </c>
      <c r="C49" s="21" t="s">
        <v>149</v>
      </c>
      <c r="D49" s="21" t="s">
        <v>157</v>
      </c>
      <c r="E49" s="21" t="s">
        <v>81</v>
      </c>
      <c r="F49" s="21" t="s">
        <v>159</v>
      </c>
      <c r="G49" s="21"/>
      <c r="H49" s="21"/>
      <c r="I49" s="21"/>
      <c r="J49" s="21"/>
      <c r="K49" s="21"/>
      <c r="L49" s="21"/>
      <c r="M49" s="21"/>
      <c r="N49" s="21">
        <v>370.0</v>
      </c>
    </row>
    <row r="50" ht="14.25" hidden="1" customHeight="1">
      <c r="A50" s="18" t="s">
        <v>75</v>
      </c>
      <c r="B50" s="18" t="s">
        <v>712</v>
      </c>
      <c r="C50" s="18" t="s">
        <v>92</v>
      </c>
      <c r="D50" s="18" t="s">
        <v>161</v>
      </c>
      <c r="E50" s="18" t="s">
        <v>81</v>
      </c>
      <c r="F50" s="18" t="s">
        <v>164</v>
      </c>
      <c r="G50" s="18"/>
      <c r="H50" s="18"/>
      <c r="I50" s="18">
        <v>1.22</v>
      </c>
      <c r="J50" s="18"/>
      <c r="K50" s="18"/>
      <c r="L50" s="18">
        <v>0.54</v>
      </c>
      <c r="M50" s="18"/>
      <c r="N50" s="18">
        <v>371.0</v>
      </c>
    </row>
    <row r="51" ht="14.25" hidden="1" customHeight="1">
      <c r="A51" s="21" t="s">
        <v>75</v>
      </c>
      <c r="B51" s="21" t="s">
        <v>712</v>
      </c>
      <c r="C51" s="21" t="s">
        <v>169</v>
      </c>
      <c r="D51" s="21" t="s">
        <v>170</v>
      </c>
      <c r="E51" s="21" t="s">
        <v>81</v>
      </c>
      <c r="F51" s="21"/>
      <c r="G51" s="21"/>
      <c r="H51" s="21"/>
      <c r="I51" s="21"/>
      <c r="J51" s="21"/>
      <c r="K51" s="21"/>
      <c r="L51" s="21"/>
      <c r="M51" s="21"/>
      <c r="N51" s="21">
        <v>372.0</v>
      </c>
    </row>
    <row r="52" ht="14.25" hidden="1" customHeight="1">
      <c r="A52" s="18" t="s">
        <v>75</v>
      </c>
      <c r="B52" s="18" t="s">
        <v>712</v>
      </c>
      <c r="C52" s="18" t="s">
        <v>79</v>
      </c>
      <c r="D52" s="18" t="s">
        <v>80</v>
      </c>
      <c r="E52" s="18" t="s">
        <v>183</v>
      </c>
      <c r="F52" s="18" t="s">
        <v>83</v>
      </c>
      <c r="G52" s="18"/>
      <c r="H52" s="18"/>
      <c r="I52" s="18"/>
      <c r="J52" s="18"/>
      <c r="K52" s="18"/>
      <c r="L52" s="18"/>
      <c r="M52" s="18"/>
      <c r="N52" s="18">
        <v>373.0</v>
      </c>
    </row>
    <row r="53" ht="14.25" hidden="1" customHeight="1">
      <c r="A53" s="21" t="s">
        <v>75</v>
      </c>
      <c r="B53" s="21" t="s">
        <v>712</v>
      </c>
      <c r="C53" s="21" t="s">
        <v>101</v>
      </c>
      <c r="D53" s="21" t="s">
        <v>123</v>
      </c>
      <c r="E53" s="21" t="s">
        <v>183</v>
      </c>
      <c r="F53" s="21" t="s">
        <v>125</v>
      </c>
      <c r="G53" s="21"/>
      <c r="H53" s="21"/>
      <c r="I53" s="21">
        <v>0.23</v>
      </c>
      <c r="J53" s="21"/>
      <c r="K53" s="21"/>
      <c r="L53" s="21"/>
      <c r="M53" s="21"/>
      <c r="N53" s="21">
        <v>374.0</v>
      </c>
    </row>
    <row r="54" ht="14.25" hidden="1" customHeight="1">
      <c r="A54" s="18" t="s">
        <v>75</v>
      </c>
      <c r="B54" s="18" t="s">
        <v>712</v>
      </c>
      <c r="C54" s="18" t="s">
        <v>136</v>
      </c>
      <c r="D54" s="18" t="s">
        <v>102</v>
      </c>
      <c r="E54" s="18" t="s">
        <v>183</v>
      </c>
      <c r="F54" s="18" t="s">
        <v>139</v>
      </c>
      <c r="G54" s="18"/>
      <c r="H54" s="18"/>
      <c r="I54" s="18"/>
      <c r="J54" s="18"/>
      <c r="K54" s="18"/>
      <c r="L54" s="18"/>
      <c r="M54" s="18"/>
      <c r="N54" s="18">
        <v>375.0</v>
      </c>
    </row>
    <row r="55" ht="14.25" hidden="1" customHeight="1">
      <c r="A55" s="21" t="s">
        <v>75</v>
      </c>
      <c r="B55" s="21" t="s">
        <v>712</v>
      </c>
      <c r="C55" s="21" t="s">
        <v>79</v>
      </c>
      <c r="D55" s="21" t="s">
        <v>80</v>
      </c>
      <c r="E55" s="21" t="s">
        <v>252</v>
      </c>
      <c r="F55" s="21" t="s">
        <v>83</v>
      </c>
      <c r="G55" s="21"/>
      <c r="H55" s="21"/>
      <c r="I55" s="21"/>
      <c r="J55" s="21"/>
      <c r="K55" s="21"/>
      <c r="L55" s="21"/>
      <c r="M55" s="21"/>
      <c r="N55" s="21">
        <v>376.0</v>
      </c>
    </row>
    <row r="56" ht="14.25" hidden="1" customHeight="1">
      <c r="A56" s="18" t="s">
        <v>75</v>
      </c>
      <c r="B56" s="18" t="s">
        <v>712</v>
      </c>
      <c r="C56" s="18" t="s">
        <v>79</v>
      </c>
      <c r="D56" s="18" t="s">
        <v>270</v>
      </c>
      <c r="E56" s="18" t="s">
        <v>252</v>
      </c>
      <c r="F56" s="18" t="s">
        <v>272</v>
      </c>
      <c r="G56" s="18"/>
      <c r="H56" s="18"/>
      <c r="I56" s="18"/>
      <c r="J56" s="18"/>
      <c r="K56" s="18"/>
      <c r="L56" s="18"/>
      <c r="M56" s="18"/>
      <c r="N56" s="18">
        <v>377.0</v>
      </c>
    </row>
    <row r="57" ht="14.25" hidden="1" customHeight="1">
      <c r="A57" s="21" t="s">
        <v>75</v>
      </c>
      <c r="B57" s="21" t="s">
        <v>712</v>
      </c>
      <c r="C57" s="21" t="s">
        <v>101</v>
      </c>
      <c r="D57" s="21" t="s">
        <v>270</v>
      </c>
      <c r="E57" s="21" t="s">
        <v>252</v>
      </c>
      <c r="F57" s="21" t="s">
        <v>294</v>
      </c>
      <c r="G57" s="21"/>
      <c r="H57" s="21"/>
      <c r="I57" s="21"/>
      <c r="J57" s="21"/>
      <c r="K57" s="21"/>
      <c r="L57" s="21"/>
      <c r="M57" s="21"/>
      <c r="N57" s="21">
        <v>378.0</v>
      </c>
    </row>
    <row r="58" ht="14.25" hidden="1" customHeight="1">
      <c r="A58" s="18" t="s">
        <v>75</v>
      </c>
      <c r="B58" s="18" t="s">
        <v>756</v>
      </c>
      <c r="C58" s="18" t="s">
        <v>79</v>
      </c>
      <c r="D58" s="18" t="s">
        <v>80</v>
      </c>
      <c r="E58" s="18" t="s">
        <v>81</v>
      </c>
      <c r="F58" s="18" t="s">
        <v>83</v>
      </c>
      <c r="G58" s="18"/>
      <c r="H58" s="18"/>
      <c r="I58" s="18">
        <v>0.1</v>
      </c>
      <c r="J58" s="18"/>
      <c r="K58" s="18"/>
      <c r="L58" s="18"/>
      <c r="M58" s="18"/>
      <c r="N58" s="18">
        <v>379.0</v>
      </c>
    </row>
    <row r="59" ht="14.25" hidden="1" customHeight="1">
      <c r="A59" s="21" t="s">
        <v>75</v>
      </c>
      <c r="B59" s="21" t="s">
        <v>756</v>
      </c>
      <c r="C59" s="21" t="s">
        <v>79</v>
      </c>
      <c r="D59" s="21" t="s">
        <v>95</v>
      </c>
      <c r="E59" s="21" t="s">
        <v>81</v>
      </c>
      <c r="F59" s="21" t="s">
        <v>97</v>
      </c>
      <c r="G59" s="21"/>
      <c r="H59" s="21"/>
      <c r="I59" s="21">
        <v>0.1</v>
      </c>
      <c r="J59" s="21"/>
      <c r="K59" s="21"/>
      <c r="L59" s="21"/>
      <c r="M59" s="21"/>
      <c r="N59" s="21">
        <v>380.0</v>
      </c>
    </row>
    <row r="60" ht="14.25" hidden="1" customHeight="1">
      <c r="A60" s="18" t="s">
        <v>75</v>
      </c>
      <c r="B60" s="18" t="s">
        <v>756</v>
      </c>
      <c r="C60" s="18" t="s">
        <v>101</v>
      </c>
      <c r="D60" s="18" t="s">
        <v>102</v>
      </c>
      <c r="E60" s="18" t="s">
        <v>81</v>
      </c>
      <c r="F60" s="18" t="s">
        <v>106</v>
      </c>
      <c r="G60" s="18"/>
      <c r="H60" s="18"/>
      <c r="I60" s="18">
        <v>0.225</v>
      </c>
      <c r="J60" s="18"/>
      <c r="K60" s="18"/>
      <c r="L60" s="18"/>
      <c r="M60" s="18"/>
      <c r="N60" s="18">
        <v>381.0</v>
      </c>
    </row>
    <row r="61" ht="14.25" hidden="1" customHeight="1">
      <c r="A61" s="21" t="s">
        <v>75</v>
      </c>
      <c r="B61" s="21" t="s">
        <v>756</v>
      </c>
      <c r="C61" s="21" t="s">
        <v>101</v>
      </c>
      <c r="D61" s="21" t="s">
        <v>115</v>
      </c>
      <c r="E61" s="21" t="s">
        <v>81</v>
      </c>
      <c r="F61" s="21" t="s">
        <v>118</v>
      </c>
      <c r="G61" s="21"/>
      <c r="H61" s="21"/>
      <c r="I61" s="21">
        <v>0.225</v>
      </c>
      <c r="J61" s="21"/>
      <c r="K61" s="21"/>
      <c r="L61" s="21"/>
      <c r="M61" s="21"/>
      <c r="N61" s="21">
        <v>382.0</v>
      </c>
    </row>
    <row r="62" ht="14.25" hidden="1" customHeight="1">
      <c r="A62" s="18" t="s">
        <v>75</v>
      </c>
      <c r="B62" s="18" t="s">
        <v>756</v>
      </c>
      <c r="C62" s="18" t="s">
        <v>101</v>
      </c>
      <c r="D62" s="18" t="s">
        <v>123</v>
      </c>
      <c r="E62" s="18" t="s">
        <v>81</v>
      </c>
      <c r="F62" s="18" t="s">
        <v>125</v>
      </c>
      <c r="G62" s="18"/>
      <c r="H62" s="18"/>
      <c r="I62" s="18">
        <v>0.225</v>
      </c>
      <c r="J62" s="18"/>
      <c r="K62" s="18"/>
      <c r="L62" s="18"/>
      <c r="M62" s="18"/>
      <c r="N62" s="18">
        <v>383.0</v>
      </c>
    </row>
    <row r="63" ht="14.25" hidden="1" customHeight="1">
      <c r="A63" s="21" t="s">
        <v>75</v>
      </c>
      <c r="B63" s="21" t="s">
        <v>756</v>
      </c>
      <c r="C63" s="21" t="s">
        <v>130</v>
      </c>
      <c r="D63" s="21" t="s">
        <v>102</v>
      </c>
      <c r="E63" s="21" t="s">
        <v>81</v>
      </c>
      <c r="F63" s="21" t="s">
        <v>133</v>
      </c>
      <c r="G63" s="21"/>
      <c r="H63" s="21"/>
      <c r="I63" s="21">
        <v>0.0</v>
      </c>
      <c r="J63" s="21"/>
      <c r="K63" s="21"/>
      <c r="L63" s="21"/>
      <c r="M63" s="21"/>
      <c r="N63" s="21">
        <v>384.0</v>
      </c>
    </row>
    <row r="64" ht="14.25" hidden="1" customHeight="1">
      <c r="A64" s="18" t="s">
        <v>75</v>
      </c>
      <c r="B64" s="18" t="s">
        <v>756</v>
      </c>
      <c r="C64" s="18" t="s">
        <v>136</v>
      </c>
      <c r="D64" s="18" t="s">
        <v>102</v>
      </c>
      <c r="E64" s="18" t="s">
        <v>81</v>
      </c>
      <c r="F64" s="18" t="s">
        <v>139</v>
      </c>
      <c r="G64" s="18"/>
      <c r="H64" s="18"/>
      <c r="I64" s="18">
        <v>0.0</v>
      </c>
      <c r="J64" s="18"/>
      <c r="K64" s="18"/>
      <c r="L64" s="18"/>
      <c r="M64" s="18"/>
      <c r="N64" s="18">
        <v>385.0</v>
      </c>
    </row>
    <row r="65" ht="14.25" hidden="1" customHeight="1">
      <c r="A65" s="21" t="s">
        <v>75</v>
      </c>
      <c r="B65" s="21" t="s">
        <v>756</v>
      </c>
      <c r="C65" s="21" t="s">
        <v>144</v>
      </c>
      <c r="D65" s="21" t="s">
        <v>145</v>
      </c>
      <c r="E65" s="21" t="s">
        <v>81</v>
      </c>
      <c r="F65" s="21" t="s">
        <v>147</v>
      </c>
      <c r="G65" s="21"/>
      <c r="H65" s="21"/>
      <c r="I65" s="21">
        <v>0.0</v>
      </c>
      <c r="J65" s="21"/>
      <c r="K65" s="21"/>
      <c r="L65" s="21"/>
      <c r="M65" s="21"/>
      <c r="N65" s="21">
        <v>386.0</v>
      </c>
    </row>
    <row r="66" ht="14.25" hidden="1" customHeight="1">
      <c r="A66" s="18" t="s">
        <v>75</v>
      </c>
      <c r="B66" s="18" t="s">
        <v>756</v>
      </c>
      <c r="C66" s="18" t="s">
        <v>149</v>
      </c>
      <c r="D66" s="18" t="s">
        <v>150</v>
      </c>
      <c r="E66" s="18" t="s">
        <v>81</v>
      </c>
      <c r="F66" s="18" t="s">
        <v>152</v>
      </c>
      <c r="G66" s="18"/>
      <c r="H66" s="18"/>
      <c r="I66" s="18"/>
      <c r="J66" s="18"/>
      <c r="K66" s="18"/>
      <c r="L66" s="18"/>
      <c r="M66" s="18"/>
      <c r="N66" s="18">
        <v>387.0</v>
      </c>
    </row>
    <row r="67" ht="14.25" hidden="1" customHeight="1">
      <c r="A67" s="21" t="s">
        <v>75</v>
      </c>
      <c r="B67" s="21" t="s">
        <v>756</v>
      </c>
      <c r="C67" s="21" t="s">
        <v>149</v>
      </c>
      <c r="D67" s="21" t="s">
        <v>157</v>
      </c>
      <c r="E67" s="21" t="s">
        <v>81</v>
      </c>
      <c r="F67" s="21" t="s">
        <v>159</v>
      </c>
      <c r="G67" s="21"/>
      <c r="H67" s="21"/>
      <c r="I67" s="21"/>
      <c r="J67" s="21"/>
      <c r="K67" s="21"/>
      <c r="L67" s="21"/>
      <c r="M67" s="21"/>
      <c r="N67" s="21">
        <v>388.0</v>
      </c>
    </row>
    <row r="68" ht="14.25" hidden="1" customHeight="1">
      <c r="A68" s="18" t="s">
        <v>75</v>
      </c>
      <c r="B68" s="18" t="s">
        <v>756</v>
      </c>
      <c r="C68" s="18" t="s">
        <v>92</v>
      </c>
      <c r="D68" s="18" t="s">
        <v>161</v>
      </c>
      <c r="E68" s="18" t="s">
        <v>81</v>
      </c>
      <c r="F68" s="18" t="s">
        <v>164</v>
      </c>
      <c r="G68" s="18"/>
      <c r="H68" s="18"/>
      <c r="I68" s="18">
        <v>1.22</v>
      </c>
      <c r="J68" s="18"/>
      <c r="K68" s="18"/>
      <c r="L68" s="18">
        <v>0.54</v>
      </c>
      <c r="M68" s="18"/>
      <c r="N68" s="18">
        <v>389.0</v>
      </c>
    </row>
    <row r="69" ht="14.25" hidden="1" customHeight="1">
      <c r="A69" s="21" t="s">
        <v>75</v>
      </c>
      <c r="B69" s="21" t="s">
        <v>756</v>
      </c>
      <c r="C69" s="21" t="s">
        <v>169</v>
      </c>
      <c r="D69" s="21" t="s">
        <v>170</v>
      </c>
      <c r="E69" s="21" t="s">
        <v>81</v>
      </c>
      <c r="F69" s="21"/>
      <c r="G69" s="21"/>
      <c r="H69" s="21"/>
      <c r="I69" s="21"/>
      <c r="J69" s="21"/>
      <c r="K69" s="21"/>
      <c r="L69" s="21"/>
      <c r="M69" s="21"/>
      <c r="N69" s="21">
        <v>390.0</v>
      </c>
    </row>
    <row r="70" ht="14.25" hidden="1" customHeight="1">
      <c r="A70" s="18" t="s">
        <v>75</v>
      </c>
      <c r="B70" s="18" t="s">
        <v>756</v>
      </c>
      <c r="C70" s="18" t="s">
        <v>79</v>
      </c>
      <c r="D70" s="18" t="s">
        <v>80</v>
      </c>
      <c r="E70" s="18" t="s">
        <v>183</v>
      </c>
      <c r="F70" s="18" t="s">
        <v>83</v>
      </c>
      <c r="G70" s="18"/>
      <c r="H70" s="18"/>
      <c r="I70" s="18"/>
      <c r="J70" s="18"/>
      <c r="K70" s="18"/>
      <c r="L70" s="18"/>
      <c r="M70" s="18"/>
      <c r="N70" s="18">
        <v>391.0</v>
      </c>
    </row>
    <row r="71" ht="14.25" hidden="1" customHeight="1">
      <c r="A71" s="21" t="s">
        <v>75</v>
      </c>
      <c r="B71" s="21" t="s">
        <v>756</v>
      </c>
      <c r="C71" s="21" t="s">
        <v>101</v>
      </c>
      <c r="D71" s="21" t="s">
        <v>123</v>
      </c>
      <c r="E71" s="21" t="s">
        <v>183</v>
      </c>
      <c r="F71" s="21" t="s">
        <v>125</v>
      </c>
      <c r="G71" s="21"/>
      <c r="H71" s="21"/>
      <c r="I71" s="21">
        <v>0.225</v>
      </c>
      <c r="J71" s="21"/>
      <c r="K71" s="21"/>
      <c r="L71" s="21"/>
      <c r="M71" s="21"/>
      <c r="N71" s="21">
        <v>392.0</v>
      </c>
    </row>
    <row r="72" ht="14.25" hidden="1" customHeight="1">
      <c r="A72" s="18" t="s">
        <v>75</v>
      </c>
      <c r="B72" s="18" t="s">
        <v>756</v>
      </c>
      <c r="C72" s="18" t="s">
        <v>136</v>
      </c>
      <c r="D72" s="18" t="s">
        <v>102</v>
      </c>
      <c r="E72" s="18" t="s">
        <v>183</v>
      </c>
      <c r="F72" s="18" t="s">
        <v>139</v>
      </c>
      <c r="G72" s="18"/>
      <c r="H72" s="18"/>
      <c r="I72" s="18"/>
      <c r="J72" s="18"/>
      <c r="K72" s="18"/>
      <c r="L72" s="18"/>
      <c r="M72" s="18"/>
      <c r="N72" s="18">
        <v>393.0</v>
      </c>
    </row>
    <row r="73" ht="14.25" hidden="1" customHeight="1">
      <c r="A73" s="21" t="s">
        <v>75</v>
      </c>
      <c r="B73" s="21" t="s">
        <v>756</v>
      </c>
      <c r="C73" s="21" t="s">
        <v>79</v>
      </c>
      <c r="D73" s="21" t="s">
        <v>80</v>
      </c>
      <c r="E73" s="21" t="s">
        <v>252</v>
      </c>
      <c r="F73" s="21" t="s">
        <v>83</v>
      </c>
      <c r="G73" s="21"/>
      <c r="H73" s="21"/>
      <c r="I73" s="21"/>
      <c r="J73" s="21"/>
      <c r="K73" s="21"/>
      <c r="L73" s="21"/>
      <c r="M73" s="21"/>
      <c r="N73" s="21">
        <v>394.0</v>
      </c>
    </row>
    <row r="74" ht="14.25" hidden="1" customHeight="1">
      <c r="A74" s="18" t="s">
        <v>75</v>
      </c>
      <c r="B74" s="18" t="s">
        <v>756</v>
      </c>
      <c r="C74" s="18" t="s">
        <v>79</v>
      </c>
      <c r="D74" s="18" t="s">
        <v>270</v>
      </c>
      <c r="E74" s="18" t="s">
        <v>252</v>
      </c>
      <c r="F74" s="18" t="s">
        <v>272</v>
      </c>
      <c r="G74" s="18"/>
      <c r="H74" s="18"/>
      <c r="I74" s="18"/>
      <c r="J74" s="18"/>
      <c r="K74" s="18"/>
      <c r="L74" s="18"/>
      <c r="M74" s="18"/>
      <c r="N74" s="18">
        <v>395.0</v>
      </c>
    </row>
    <row r="75" ht="14.25" hidden="1" customHeight="1">
      <c r="A75" s="21" t="s">
        <v>75</v>
      </c>
      <c r="B75" s="21" t="s">
        <v>756</v>
      </c>
      <c r="C75" s="21" t="s">
        <v>101</v>
      </c>
      <c r="D75" s="21" t="s">
        <v>270</v>
      </c>
      <c r="E75" s="21" t="s">
        <v>252</v>
      </c>
      <c r="F75" s="21" t="s">
        <v>294</v>
      </c>
      <c r="G75" s="21"/>
      <c r="H75" s="21"/>
      <c r="I75" s="21"/>
      <c r="J75" s="21"/>
      <c r="K75" s="21"/>
      <c r="L75" s="21"/>
      <c r="M75" s="21"/>
      <c r="N75" s="21">
        <v>396.0</v>
      </c>
    </row>
    <row r="76" ht="14.25" hidden="1" customHeight="1">
      <c r="A76" s="18" t="s">
        <v>75</v>
      </c>
      <c r="B76" s="18" t="s">
        <v>775</v>
      </c>
      <c r="C76" s="18" t="s">
        <v>79</v>
      </c>
      <c r="D76" s="18" t="s">
        <v>80</v>
      </c>
      <c r="E76" s="18" t="s">
        <v>81</v>
      </c>
      <c r="F76" s="18" t="s">
        <v>83</v>
      </c>
      <c r="G76" s="18"/>
      <c r="H76" s="18"/>
      <c r="I76" s="18">
        <v>0.1</v>
      </c>
      <c r="J76" s="18"/>
      <c r="K76" s="18"/>
      <c r="L76" s="18"/>
      <c r="M76" s="18"/>
      <c r="N76" s="18">
        <v>397.0</v>
      </c>
    </row>
    <row r="77" ht="14.25" hidden="1" customHeight="1">
      <c r="A77" s="21" t="s">
        <v>75</v>
      </c>
      <c r="B77" s="21" t="s">
        <v>775</v>
      </c>
      <c r="C77" s="21" t="s">
        <v>79</v>
      </c>
      <c r="D77" s="21" t="s">
        <v>95</v>
      </c>
      <c r="E77" s="21" t="s">
        <v>81</v>
      </c>
      <c r="F77" s="21" t="s">
        <v>97</v>
      </c>
      <c r="G77" s="21"/>
      <c r="H77" s="21"/>
      <c r="I77" s="21">
        <v>0.1</v>
      </c>
      <c r="J77" s="21"/>
      <c r="K77" s="21"/>
      <c r="L77" s="21"/>
      <c r="M77" s="21"/>
      <c r="N77" s="21">
        <v>398.0</v>
      </c>
    </row>
    <row r="78" ht="14.25" hidden="1" customHeight="1">
      <c r="A78" s="18" t="s">
        <v>75</v>
      </c>
      <c r="B78" s="18" t="s">
        <v>775</v>
      </c>
      <c r="C78" s="18" t="s">
        <v>101</v>
      </c>
      <c r="D78" s="18" t="s">
        <v>102</v>
      </c>
      <c r="E78" s="18" t="s">
        <v>81</v>
      </c>
      <c r="F78" s="18" t="s">
        <v>106</v>
      </c>
      <c r="G78" s="18"/>
      <c r="H78" s="18"/>
      <c r="I78" s="18">
        <v>0.23</v>
      </c>
      <c r="J78" s="18"/>
      <c r="K78" s="18"/>
      <c r="L78" s="18"/>
      <c r="M78" s="18"/>
      <c r="N78" s="18">
        <v>399.0</v>
      </c>
    </row>
    <row r="79" ht="14.25" hidden="1" customHeight="1">
      <c r="A79" s="21" t="s">
        <v>75</v>
      </c>
      <c r="B79" s="21" t="s">
        <v>775</v>
      </c>
      <c r="C79" s="21" t="s">
        <v>101</v>
      </c>
      <c r="D79" s="21" t="s">
        <v>115</v>
      </c>
      <c r="E79" s="21" t="s">
        <v>81</v>
      </c>
      <c r="F79" s="21" t="s">
        <v>118</v>
      </c>
      <c r="G79" s="21"/>
      <c r="H79" s="21"/>
      <c r="I79" s="21">
        <v>0.23</v>
      </c>
      <c r="J79" s="21"/>
      <c r="K79" s="21"/>
      <c r="L79" s="21"/>
      <c r="M79" s="21"/>
      <c r="N79" s="21">
        <v>400.0</v>
      </c>
    </row>
    <row r="80" ht="14.25" hidden="1" customHeight="1">
      <c r="A80" s="18" t="s">
        <v>75</v>
      </c>
      <c r="B80" s="18" t="s">
        <v>775</v>
      </c>
      <c r="C80" s="18" t="s">
        <v>101</v>
      </c>
      <c r="D80" s="18" t="s">
        <v>123</v>
      </c>
      <c r="E80" s="18" t="s">
        <v>81</v>
      </c>
      <c r="F80" s="18" t="s">
        <v>125</v>
      </c>
      <c r="G80" s="18"/>
      <c r="H80" s="18"/>
      <c r="I80" s="18">
        <v>0.23</v>
      </c>
      <c r="J80" s="18"/>
      <c r="K80" s="18"/>
      <c r="L80" s="18"/>
      <c r="M80" s="18"/>
      <c r="N80" s="18">
        <v>401.0</v>
      </c>
    </row>
    <row r="81" ht="14.25" hidden="1" customHeight="1">
      <c r="A81" s="21" t="s">
        <v>75</v>
      </c>
      <c r="B81" s="21" t="s">
        <v>775</v>
      </c>
      <c r="C81" s="21" t="s">
        <v>130</v>
      </c>
      <c r="D81" s="21" t="s">
        <v>102</v>
      </c>
      <c r="E81" s="21" t="s">
        <v>81</v>
      </c>
      <c r="F81" s="21" t="s">
        <v>133</v>
      </c>
      <c r="G81" s="21"/>
      <c r="H81" s="21"/>
      <c r="I81" s="21">
        <v>0.0</v>
      </c>
      <c r="J81" s="21"/>
      <c r="K81" s="21"/>
      <c r="L81" s="21"/>
      <c r="M81" s="21"/>
      <c r="N81" s="21">
        <v>402.0</v>
      </c>
    </row>
    <row r="82" ht="14.25" hidden="1" customHeight="1">
      <c r="A82" s="18" t="s">
        <v>75</v>
      </c>
      <c r="B82" s="18" t="s">
        <v>775</v>
      </c>
      <c r="C82" s="18" t="s">
        <v>136</v>
      </c>
      <c r="D82" s="18" t="s">
        <v>102</v>
      </c>
      <c r="E82" s="18" t="s">
        <v>81</v>
      </c>
      <c r="F82" s="18" t="s">
        <v>139</v>
      </c>
      <c r="G82" s="18"/>
      <c r="H82" s="18"/>
      <c r="I82" s="18">
        <v>0.0</v>
      </c>
      <c r="J82" s="18"/>
      <c r="K82" s="18"/>
      <c r="L82" s="18"/>
      <c r="M82" s="18"/>
      <c r="N82" s="18">
        <v>403.0</v>
      </c>
    </row>
    <row r="83" ht="14.25" hidden="1" customHeight="1">
      <c r="A83" s="21" t="s">
        <v>75</v>
      </c>
      <c r="B83" s="21" t="s">
        <v>775</v>
      </c>
      <c r="C83" s="21" t="s">
        <v>144</v>
      </c>
      <c r="D83" s="21" t="s">
        <v>145</v>
      </c>
      <c r="E83" s="21" t="s">
        <v>81</v>
      </c>
      <c r="F83" s="21" t="s">
        <v>147</v>
      </c>
      <c r="G83" s="21"/>
      <c r="H83" s="21"/>
      <c r="I83" s="21">
        <v>0.0</v>
      </c>
      <c r="J83" s="21"/>
      <c r="K83" s="21"/>
      <c r="L83" s="21"/>
      <c r="M83" s="21"/>
      <c r="N83" s="21">
        <v>404.0</v>
      </c>
    </row>
    <row r="84" ht="14.25" hidden="1" customHeight="1">
      <c r="A84" s="18" t="s">
        <v>75</v>
      </c>
      <c r="B84" s="18" t="s">
        <v>775</v>
      </c>
      <c r="C84" s="18" t="s">
        <v>149</v>
      </c>
      <c r="D84" s="18" t="s">
        <v>150</v>
      </c>
      <c r="E84" s="18" t="s">
        <v>81</v>
      </c>
      <c r="F84" s="18" t="s">
        <v>152</v>
      </c>
      <c r="G84" s="18"/>
      <c r="H84" s="18"/>
      <c r="I84" s="18"/>
      <c r="J84" s="18"/>
      <c r="K84" s="18"/>
      <c r="L84" s="18"/>
      <c r="M84" s="18"/>
      <c r="N84" s="18">
        <v>405.0</v>
      </c>
    </row>
    <row r="85" ht="14.25" hidden="1" customHeight="1">
      <c r="A85" s="21" t="s">
        <v>75</v>
      </c>
      <c r="B85" s="21" t="s">
        <v>775</v>
      </c>
      <c r="C85" s="21" t="s">
        <v>149</v>
      </c>
      <c r="D85" s="21" t="s">
        <v>157</v>
      </c>
      <c r="E85" s="21" t="s">
        <v>81</v>
      </c>
      <c r="F85" s="21" t="s">
        <v>159</v>
      </c>
      <c r="G85" s="21"/>
      <c r="H85" s="21"/>
      <c r="I85" s="21"/>
      <c r="J85" s="21"/>
      <c r="K85" s="21"/>
      <c r="L85" s="21"/>
      <c r="M85" s="21"/>
      <c r="N85" s="21">
        <v>406.0</v>
      </c>
    </row>
    <row r="86" ht="14.25" hidden="1" customHeight="1">
      <c r="A86" s="18" t="s">
        <v>75</v>
      </c>
      <c r="B86" s="18" t="s">
        <v>775</v>
      </c>
      <c r="C86" s="18" t="s">
        <v>92</v>
      </c>
      <c r="D86" s="18" t="s">
        <v>161</v>
      </c>
      <c r="E86" s="18" t="s">
        <v>81</v>
      </c>
      <c r="F86" s="18" t="s">
        <v>164</v>
      </c>
      <c r="G86" s="18"/>
      <c r="H86" s="18"/>
      <c r="I86" s="18">
        <v>1.22</v>
      </c>
      <c r="J86" s="18"/>
      <c r="K86" s="18"/>
      <c r="L86" s="18">
        <v>0.54</v>
      </c>
      <c r="M86" s="18"/>
      <c r="N86" s="18">
        <v>407.0</v>
      </c>
    </row>
    <row r="87" ht="14.25" hidden="1" customHeight="1">
      <c r="A87" s="21" t="s">
        <v>75</v>
      </c>
      <c r="B87" s="21" t="s">
        <v>775</v>
      </c>
      <c r="C87" s="21" t="s">
        <v>169</v>
      </c>
      <c r="D87" s="21" t="s">
        <v>170</v>
      </c>
      <c r="E87" s="21" t="s">
        <v>81</v>
      </c>
      <c r="F87" s="21"/>
      <c r="G87" s="21"/>
      <c r="H87" s="21"/>
      <c r="I87" s="21"/>
      <c r="J87" s="21"/>
      <c r="K87" s="21"/>
      <c r="L87" s="21"/>
      <c r="M87" s="21"/>
      <c r="N87" s="21">
        <v>408.0</v>
      </c>
    </row>
    <row r="88" ht="14.25" hidden="1" customHeight="1">
      <c r="A88" s="18" t="s">
        <v>75</v>
      </c>
      <c r="B88" s="18" t="s">
        <v>775</v>
      </c>
      <c r="C88" s="18" t="s">
        <v>79</v>
      </c>
      <c r="D88" s="18" t="s">
        <v>80</v>
      </c>
      <c r="E88" s="18" t="s">
        <v>183</v>
      </c>
      <c r="F88" s="18" t="s">
        <v>83</v>
      </c>
      <c r="G88" s="18"/>
      <c r="H88" s="18"/>
      <c r="I88" s="18"/>
      <c r="J88" s="18"/>
      <c r="K88" s="18"/>
      <c r="L88" s="18"/>
      <c r="M88" s="18"/>
      <c r="N88" s="18">
        <v>409.0</v>
      </c>
    </row>
    <row r="89" ht="14.25" hidden="1" customHeight="1">
      <c r="A89" s="21" t="s">
        <v>75</v>
      </c>
      <c r="B89" s="21" t="s">
        <v>775</v>
      </c>
      <c r="C89" s="21" t="s">
        <v>101</v>
      </c>
      <c r="D89" s="21" t="s">
        <v>123</v>
      </c>
      <c r="E89" s="21" t="s">
        <v>183</v>
      </c>
      <c r="F89" s="21" t="s">
        <v>125</v>
      </c>
      <c r="G89" s="21"/>
      <c r="H89" s="21"/>
      <c r="I89" s="21">
        <v>0.23</v>
      </c>
      <c r="J89" s="21"/>
      <c r="K89" s="21"/>
      <c r="L89" s="21"/>
      <c r="M89" s="21"/>
      <c r="N89" s="21">
        <v>410.0</v>
      </c>
    </row>
    <row r="90" ht="14.25" hidden="1" customHeight="1">
      <c r="A90" s="18" t="s">
        <v>75</v>
      </c>
      <c r="B90" s="18" t="s">
        <v>775</v>
      </c>
      <c r="C90" s="18" t="s">
        <v>136</v>
      </c>
      <c r="D90" s="18" t="s">
        <v>102</v>
      </c>
      <c r="E90" s="18" t="s">
        <v>183</v>
      </c>
      <c r="F90" s="18" t="s">
        <v>139</v>
      </c>
      <c r="G90" s="18"/>
      <c r="H90" s="18"/>
      <c r="I90" s="18"/>
      <c r="J90" s="18"/>
      <c r="K90" s="18"/>
      <c r="L90" s="18"/>
      <c r="M90" s="18"/>
      <c r="N90" s="18">
        <v>411.0</v>
      </c>
    </row>
    <row r="91" ht="14.25" hidden="1" customHeight="1">
      <c r="A91" s="21" t="s">
        <v>75</v>
      </c>
      <c r="B91" s="21" t="s">
        <v>775</v>
      </c>
      <c r="C91" s="21" t="s">
        <v>79</v>
      </c>
      <c r="D91" s="21" t="s">
        <v>80</v>
      </c>
      <c r="E91" s="21" t="s">
        <v>252</v>
      </c>
      <c r="F91" s="21" t="s">
        <v>83</v>
      </c>
      <c r="G91" s="21"/>
      <c r="H91" s="21"/>
      <c r="I91" s="21"/>
      <c r="J91" s="21"/>
      <c r="K91" s="21"/>
      <c r="L91" s="21"/>
      <c r="M91" s="21"/>
      <c r="N91" s="21">
        <v>412.0</v>
      </c>
    </row>
    <row r="92" ht="14.25" hidden="1" customHeight="1">
      <c r="A92" s="18" t="s">
        <v>75</v>
      </c>
      <c r="B92" s="18" t="s">
        <v>775</v>
      </c>
      <c r="C92" s="18" t="s">
        <v>79</v>
      </c>
      <c r="D92" s="18" t="s">
        <v>270</v>
      </c>
      <c r="E92" s="18" t="s">
        <v>252</v>
      </c>
      <c r="F92" s="18" t="s">
        <v>272</v>
      </c>
      <c r="G92" s="18"/>
      <c r="H92" s="18"/>
      <c r="I92" s="18"/>
      <c r="J92" s="18"/>
      <c r="K92" s="18"/>
      <c r="L92" s="18"/>
      <c r="M92" s="18"/>
      <c r="N92" s="18">
        <v>413.0</v>
      </c>
    </row>
    <row r="93" ht="14.25" hidden="1" customHeight="1">
      <c r="A93" s="21" t="s">
        <v>75</v>
      </c>
      <c r="B93" s="21" t="s">
        <v>775</v>
      </c>
      <c r="C93" s="21" t="s">
        <v>101</v>
      </c>
      <c r="D93" s="21" t="s">
        <v>270</v>
      </c>
      <c r="E93" s="21" t="s">
        <v>252</v>
      </c>
      <c r="F93" s="21" t="s">
        <v>294</v>
      </c>
      <c r="G93" s="21"/>
      <c r="H93" s="21"/>
      <c r="I93" s="21"/>
      <c r="J93" s="21"/>
      <c r="K93" s="21"/>
      <c r="L93" s="21"/>
      <c r="M93" s="21"/>
      <c r="N93" s="21">
        <v>414.0</v>
      </c>
    </row>
    <row r="94" ht="14.25" hidden="1" customHeight="1">
      <c r="A94" s="18" t="s">
        <v>75</v>
      </c>
      <c r="B94" s="18" t="s">
        <v>797</v>
      </c>
      <c r="C94" s="18" t="s">
        <v>79</v>
      </c>
      <c r="D94" s="18" t="s">
        <v>80</v>
      </c>
      <c r="E94" s="18" t="s">
        <v>81</v>
      </c>
      <c r="F94" s="18" t="s">
        <v>83</v>
      </c>
      <c r="G94" s="18"/>
      <c r="H94" s="18"/>
      <c r="I94" s="18">
        <v>0.1</v>
      </c>
      <c r="J94" s="18"/>
      <c r="K94" s="18"/>
      <c r="L94" s="18"/>
      <c r="M94" s="18"/>
      <c r="N94" s="18">
        <v>415.0</v>
      </c>
    </row>
    <row r="95" ht="14.25" hidden="1" customHeight="1">
      <c r="A95" s="21" t="s">
        <v>75</v>
      </c>
      <c r="B95" s="21" t="s">
        <v>797</v>
      </c>
      <c r="C95" s="21" t="s">
        <v>79</v>
      </c>
      <c r="D95" s="21" t="s">
        <v>95</v>
      </c>
      <c r="E95" s="21" t="s">
        <v>81</v>
      </c>
      <c r="F95" s="21" t="s">
        <v>97</v>
      </c>
      <c r="G95" s="21"/>
      <c r="H95" s="21"/>
      <c r="I95" s="21">
        <v>0.1</v>
      </c>
      <c r="J95" s="21"/>
      <c r="K95" s="21"/>
      <c r="L95" s="21"/>
      <c r="M95" s="21"/>
      <c r="N95" s="21">
        <v>416.0</v>
      </c>
    </row>
    <row r="96" ht="14.25" hidden="1" customHeight="1">
      <c r="A96" s="18" t="s">
        <v>75</v>
      </c>
      <c r="B96" s="18" t="s">
        <v>797</v>
      </c>
      <c r="C96" s="18" t="s">
        <v>101</v>
      </c>
      <c r="D96" s="18" t="s">
        <v>102</v>
      </c>
      <c r="E96" s="18" t="s">
        <v>81</v>
      </c>
      <c r="F96" s="18" t="s">
        <v>106</v>
      </c>
      <c r="G96" s="18"/>
      <c r="H96" s="18"/>
      <c r="I96" s="18">
        <v>0.224</v>
      </c>
      <c r="J96" s="18"/>
      <c r="K96" s="18"/>
      <c r="L96" s="18"/>
      <c r="M96" s="18"/>
      <c r="N96" s="18">
        <v>417.0</v>
      </c>
    </row>
    <row r="97" ht="14.25" hidden="1" customHeight="1">
      <c r="A97" s="21" t="s">
        <v>75</v>
      </c>
      <c r="B97" s="21" t="s">
        <v>797</v>
      </c>
      <c r="C97" s="21" t="s">
        <v>101</v>
      </c>
      <c r="D97" s="21" t="s">
        <v>115</v>
      </c>
      <c r="E97" s="21" t="s">
        <v>81</v>
      </c>
      <c r="F97" s="21" t="s">
        <v>118</v>
      </c>
      <c r="G97" s="21"/>
      <c r="H97" s="21"/>
      <c r="I97" s="21">
        <v>0.224</v>
      </c>
      <c r="J97" s="21"/>
      <c r="K97" s="21"/>
      <c r="L97" s="21"/>
      <c r="M97" s="21"/>
      <c r="N97" s="21">
        <v>418.0</v>
      </c>
    </row>
    <row r="98" ht="14.25" hidden="1" customHeight="1">
      <c r="A98" s="18" t="s">
        <v>75</v>
      </c>
      <c r="B98" s="18" t="s">
        <v>797</v>
      </c>
      <c r="C98" s="18" t="s">
        <v>101</v>
      </c>
      <c r="D98" s="18" t="s">
        <v>123</v>
      </c>
      <c r="E98" s="18" t="s">
        <v>81</v>
      </c>
      <c r="F98" s="18" t="s">
        <v>125</v>
      </c>
      <c r="G98" s="18"/>
      <c r="H98" s="18"/>
      <c r="I98" s="18">
        <v>0.224</v>
      </c>
      <c r="J98" s="18"/>
      <c r="K98" s="18"/>
      <c r="L98" s="18"/>
      <c r="M98" s="18"/>
      <c r="N98" s="18">
        <v>419.0</v>
      </c>
    </row>
    <row r="99" ht="14.25" hidden="1" customHeight="1">
      <c r="A99" s="21" t="s">
        <v>75</v>
      </c>
      <c r="B99" s="21" t="s">
        <v>797</v>
      </c>
      <c r="C99" s="21" t="s">
        <v>130</v>
      </c>
      <c r="D99" s="21" t="s">
        <v>102</v>
      </c>
      <c r="E99" s="21" t="s">
        <v>81</v>
      </c>
      <c r="F99" s="21" t="s">
        <v>133</v>
      </c>
      <c r="G99" s="21"/>
      <c r="H99" s="21"/>
      <c r="I99" s="21">
        <v>0.0</v>
      </c>
      <c r="J99" s="21"/>
      <c r="K99" s="21"/>
      <c r="L99" s="21"/>
      <c r="M99" s="21"/>
      <c r="N99" s="21">
        <v>420.0</v>
      </c>
    </row>
    <row r="100" ht="14.25" hidden="1" customHeight="1">
      <c r="A100" s="18" t="s">
        <v>75</v>
      </c>
      <c r="B100" s="18" t="s">
        <v>797</v>
      </c>
      <c r="C100" s="18" t="s">
        <v>136</v>
      </c>
      <c r="D100" s="18" t="s">
        <v>102</v>
      </c>
      <c r="E100" s="18" t="s">
        <v>81</v>
      </c>
      <c r="F100" s="18" t="s">
        <v>139</v>
      </c>
      <c r="G100" s="18"/>
      <c r="H100" s="18"/>
      <c r="I100" s="18">
        <v>0.0</v>
      </c>
      <c r="J100" s="18"/>
      <c r="K100" s="18"/>
      <c r="L100" s="18"/>
      <c r="M100" s="18"/>
      <c r="N100" s="18">
        <v>421.0</v>
      </c>
    </row>
    <row r="101" ht="14.25" hidden="1" customHeight="1">
      <c r="A101" s="21" t="s">
        <v>75</v>
      </c>
      <c r="B101" s="21" t="s">
        <v>797</v>
      </c>
      <c r="C101" s="21" t="s">
        <v>144</v>
      </c>
      <c r="D101" s="21" t="s">
        <v>145</v>
      </c>
      <c r="E101" s="21" t="s">
        <v>81</v>
      </c>
      <c r="F101" s="21" t="s">
        <v>147</v>
      </c>
      <c r="G101" s="21"/>
      <c r="H101" s="21"/>
      <c r="I101" s="21">
        <v>0.0</v>
      </c>
      <c r="J101" s="21"/>
      <c r="K101" s="21"/>
      <c r="L101" s="21"/>
      <c r="M101" s="21"/>
      <c r="N101" s="21">
        <v>422.0</v>
      </c>
    </row>
    <row r="102" ht="14.25" hidden="1" customHeight="1">
      <c r="A102" s="18" t="s">
        <v>75</v>
      </c>
      <c r="B102" s="18" t="s">
        <v>797</v>
      </c>
      <c r="C102" s="18" t="s">
        <v>149</v>
      </c>
      <c r="D102" s="18" t="s">
        <v>150</v>
      </c>
      <c r="E102" s="18" t="s">
        <v>81</v>
      </c>
      <c r="F102" s="18" t="s">
        <v>152</v>
      </c>
      <c r="G102" s="18"/>
      <c r="H102" s="18"/>
      <c r="I102" s="18"/>
      <c r="J102" s="18"/>
      <c r="K102" s="18"/>
      <c r="L102" s="18"/>
      <c r="M102" s="18"/>
      <c r="N102" s="18">
        <v>423.0</v>
      </c>
    </row>
    <row r="103" ht="14.25" hidden="1" customHeight="1">
      <c r="A103" s="21" t="s">
        <v>75</v>
      </c>
      <c r="B103" s="21" t="s">
        <v>797</v>
      </c>
      <c r="C103" s="21" t="s">
        <v>149</v>
      </c>
      <c r="D103" s="21" t="s">
        <v>157</v>
      </c>
      <c r="E103" s="21" t="s">
        <v>81</v>
      </c>
      <c r="F103" s="21" t="s">
        <v>159</v>
      </c>
      <c r="G103" s="21"/>
      <c r="H103" s="21"/>
      <c r="I103" s="21"/>
      <c r="J103" s="21"/>
      <c r="K103" s="21"/>
      <c r="L103" s="21"/>
      <c r="M103" s="21"/>
      <c r="N103" s="21">
        <v>424.0</v>
      </c>
    </row>
    <row r="104" ht="14.25" hidden="1" customHeight="1">
      <c r="A104" s="18" t="s">
        <v>75</v>
      </c>
      <c r="B104" s="18" t="s">
        <v>797</v>
      </c>
      <c r="C104" s="18" t="s">
        <v>92</v>
      </c>
      <c r="D104" s="18" t="s">
        <v>161</v>
      </c>
      <c r="E104" s="18" t="s">
        <v>81</v>
      </c>
      <c r="F104" s="18" t="s">
        <v>164</v>
      </c>
      <c r="G104" s="18"/>
      <c r="H104" s="18"/>
      <c r="I104" s="18">
        <v>1.22</v>
      </c>
      <c r="J104" s="18"/>
      <c r="K104" s="18"/>
      <c r="L104" s="18">
        <v>0.54</v>
      </c>
      <c r="M104" s="18"/>
      <c r="N104" s="18">
        <v>425.0</v>
      </c>
    </row>
    <row r="105" ht="14.25" hidden="1" customHeight="1">
      <c r="A105" s="21" t="s">
        <v>75</v>
      </c>
      <c r="B105" s="21" t="s">
        <v>797</v>
      </c>
      <c r="C105" s="21" t="s">
        <v>169</v>
      </c>
      <c r="D105" s="21" t="s">
        <v>170</v>
      </c>
      <c r="E105" s="21" t="s">
        <v>81</v>
      </c>
      <c r="F105" s="21"/>
      <c r="G105" s="21"/>
      <c r="H105" s="21"/>
      <c r="I105" s="21"/>
      <c r="J105" s="21"/>
      <c r="K105" s="21"/>
      <c r="L105" s="21"/>
      <c r="M105" s="21"/>
      <c r="N105" s="21">
        <v>426.0</v>
      </c>
    </row>
    <row r="106" ht="14.25" hidden="1" customHeight="1">
      <c r="A106" s="18" t="s">
        <v>75</v>
      </c>
      <c r="B106" s="18" t="s">
        <v>797</v>
      </c>
      <c r="C106" s="18" t="s">
        <v>79</v>
      </c>
      <c r="D106" s="18" t="s">
        <v>80</v>
      </c>
      <c r="E106" s="18" t="s">
        <v>183</v>
      </c>
      <c r="F106" s="18" t="s">
        <v>83</v>
      </c>
      <c r="G106" s="18"/>
      <c r="H106" s="18"/>
      <c r="I106" s="18"/>
      <c r="J106" s="18"/>
      <c r="K106" s="18"/>
      <c r="L106" s="18"/>
      <c r="M106" s="18"/>
      <c r="N106" s="18">
        <v>427.0</v>
      </c>
    </row>
    <row r="107" ht="14.25" hidden="1" customHeight="1">
      <c r="A107" s="21" t="s">
        <v>75</v>
      </c>
      <c r="B107" s="21" t="s">
        <v>797</v>
      </c>
      <c r="C107" s="21" t="s">
        <v>101</v>
      </c>
      <c r="D107" s="21" t="s">
        <v>123</v>
      </c>
      <c r="E107" s="21" t="s">
        <v>183</v>
      </c>
      <c r="F107" s="21" t="s">
        <v>125</v>
      </c>
      <c r="G107" s="21"/>
      <c r="H107" s="21"/>
      <c r="I107" s="21">
        <v>0.224</v>
      </c>
      <c r="J107" s="21"/>
      <c r="K107" s="21"/>
      <c r="L107" s="21"/>
      <c r="M107" s="21"/>
      <c r="N107" s="21">
        <v>428.0</v>
      </c>
    </row>
    <row r="108" ht="14.25" hidden="1" customHeight="1">
      <c r="A108" s="18" t="s">
        <v>75</v>
      </c>
      <c r="B108" s="18" t="s">
        <v>797</v>
      </c>
      <c r="C108" s="18" t="s">
        <v>136</v>
      </c>
      <c r="D108" s="18" t="s">
        <v>102</v>
      </c>
      <c r="E108" s="18" t="s">
        <v>183</v>
      </c>
      <c r="F108" s="18" t="s">
        <v>139</v>
      </c>
      <c r="G108" s="18"/>
      <c r="H108" s="18"/>
      <c r="I108" s="18"/>
      <c r="J108" s="18"/>
      <c r="K108" s="18"/>
      <c r="L108" s="18"/>
      <c r="M108" s="18"/>
      <c r="N108" s="18">
        <v>429.0</v>
      </c>
    </row>
    <row r="109" ht="14.25" hidden="1" customHeight="1">
      <c r="A109" s="21" t="s">
        <v>75</v>
      </c>
      <c r="B109" s="21" t="s">
        <v>797</v>
      </c>
      <c r="C109" s="21" t="s">
        <v>79</v>
      </c>
      <c r="D109" s="21" t="s">
        <v>80</v>
      </c>
      <c r="E109" s="21" t="s">
        <v>252</v>
      </c>
      <c r="F109" s="21" t="s">
        <v>83</v>
      </c>
      <c r="G109" s="21"/>
      <c r="H109" s="21"/>
      <c r="I109" s="21"/>
      <c r="J109" s="21"/>
      <c r="K109" s="21"/>
      <c r="L109" s="21"/>
      <c r="M109" s="21"/>
      <c r="N109" s="21">
        <v>430.0</v>
      </c>
    </row>
    <row r="110" ht="14.25" hidden="1" customHeight="1">
      <c r="A110" s="18" t="s">
        <v>75</v>
      </c>
      <c r="B110" s="18" t="s">
        <v>797</v>
      </c>
      <c r="C110" s="18" t="s">
        <v>79</v>
      </c>
      <c r="D110" s="18" t="s">
        <v>270</v>
      </c>
      <c r="E110" s="18" t="s">
        <v>252</v>
      </c>
      <c r="F110" s="18" t="s">
        <v>272</v>
      </c>
      <c r="G110" s="18"/>
      <c r="H110" s="18"/>
      <c r="I110" s="18"/>
      <c r="J110" s="18"/>
      <c r="K110" s="18"/>
      <c r="L110" s="18"/>
      <c r="M110" s="18"/>
      <c r="N110" s="18">
        <v>431.0</v>
      </c>
    </row>
    <row r="111" ht="14.25" hidden="1" customHeight="1">
      <c r="A111" s="21" t="s">
        <v>75</v>
      </c>
      <c r="B111" s="21" t="s">
        <v>797</v>
      </c>
      <c r="C111" s="21" t="s">
        <v>101</v>
      </c>
      <c r="D111" s="21" t="s">
        <v>270</v>
      </c>
      <c r="E111" s="21" t="s">
        <v>252</v>
      </c>
      <c r="F111" s="21" t="s">
        <v>294</v>
      </c>
      <c r="G111" s="21"/>
      <c r="H111" s="21"/>
      <c r="I111" s="21"/>
      <c r="J111" s="21"/>
      <c r="K111" s="21"/>
      <c r="L111" s="21"/>
      <c r="M111" s="21"/>
      <c r="N111" s="21">
        <v>432.0</v>
      </c>
    </row>
    <row r="112" ht="14.25" hidden="1" customHeight="1">
      <c r="A112" s="18" t="s">
        <v>75</v>
      </c>
      <c r="B112" s="18" t="s">
        <v>861</v>
      </c>
      <c r="C112" s="18" t="s">
        <v>79</v>
      </c>
      <c r="D112" s="18" t="s">
        <v>80</v>
      </c>
      <c r="E112" s="18" t="s">
        <v>81</v>
      </c>
      <c r="F112" s="18" t="s">
        <v>83</v>
      </c>
      <c r="G112" s="18"/>
      <c r="H112" s="18"/>
      <c r="I112" s="18">
        <v>0.086</v>
      </c>
      <c r="J112" s="18"/>
      <c r="K112" s="18"/>
      <c r="L112" s="18"/>
      <c r="M112" s="18"/>
      <c r="N112" s="18">
        <v>433.0</v>
      </c>
    </row>
    <row r="113" ht="14.25" hidden="1" customHeight="1">
      <c r="A113" s="21" t="s">
        <v>75</v>
      </c>
      <c r="B113" s="21" t="s">
        <v>861</v>
      </c>
      <c r="C113" s="21" t="s">
        <v>79</v>
      </c>
      <c r="D113" s="21" t="s">
        <v>95</v>
      </c>
      <c r="E113" s="21" t="s">
        <v>81</v>
      </c>
      <c r="F113" s="21" t="s">
        <v>97</v>
      </c>
      <c r="G113" s="21"/>
      <c r="H113" s="21"/>
      <c r="I113" s="21">
        <v>0.086</v>
      </c>
      <c r="J113" s="21"/>
      <c r="K113" s="21"/>
      <c r="L113" s="21"/>
      <c r="M113" s="21"/>
      <c r="N113" s="21">
        <v>434.0</v>
      </c>
    </row>
    <row r="114" ht="14.25" hidden="1" customHeight="1">
      <c r="A114" s="18" t="s">
        <v>75</v>
      </c>
      <c r="B114" s="18" t="s">
        <v>861</v>
      </c>
      <c r="C114" s="18" t="s">
        <v>101</v>
      </c>
      <c r="D114" s="18" t="s">
        <v>102</v>
      </c>
      <c r="E114" s="18" t="s">
        <v>81</v>
      </c>
      <c r="F114" s="18" t="s">
        <v>106</v>
      </c>
      <c r="G114" s="18"/>
      <c r="H114" s="18"/>
      <c r="I114" s="18">
        <v>0.178</v>
      </c>
      <c r="J114" s="18"/>
      <c r="K114" s="18"/>
      <c r="L114" s="18"/>
      <c r="M114" s="18"/>
      <c r="N114" s="18">
        <v>435.0</v>
      </c>
    </row>
    <row r="115" ht="14.25" hidden="1" customHeight="1">
      <c r="A115" s="21" t="s">
        <v>75</v>
      </c>
      <c r="B115" s="21" t="s">
        <v>861</v>
      </c>
      <c r="C115" s="21" t="s">
        <v>101</v>
      </c>
      <c r="D115" s="21" t="s">
        <v>115</v>
      </c>
      <c r="E115" s="21" t="s">
        <v>81</v>
      </c>
      <c r="F115" s="21" t="s">
        <v>118</v>
      </c>
      <c r="G115" s="21"/>
      <c r="H115" s="21"/>
      <c r="I115" s="21">
        <v>0.178</v>
      </c>
      <c r="J115" s="21"/>
      <c r="K115" s="21"/>
      <c r="L115" s="21"/>
      <c r="M115" s="21"/>
      <c r="N115" s="21">
        <v>436.0</v>
      </c>
    </row>
    <row r="116" ht="14.25" hidden="1" customHeight="1">
      <c r="A116" s="18" t="s">
        <v>75</v>
      </c>
      <c r="B116" s="18" t="s">
        <v>861</v>
      </c>
      <c r="C116" s="18" t="s">
        <v>101</v>
      </c>
      <c r="D116" s="18" t="s">
        <v>123</v>
      </c>
      <c r="E116" s="18" t="s">
        <v>81</v>
      </c>
      <c r="F116" s="18" t="s">
        <v>125</v>
      </c>
      <c r="G116" s="18"/>
      <c r="H116" s="18"/>
      <c r="I116" s="18">
        <v>0.178</v>
      </c>
      <c r="J116" s="18"/>
      <c r="K116" s="18"/>
      <c r="L116" s="18"/>
      <c r="M116" s="18"/>
      <c r="N116" s="18">
        <v>437.0</v>
      </c>
    </row>
    <row r="117" ht="14.25" hidden="1" customHeight="1">
      <c r="A117" s="21" t="s">
        <v>75</v>
      </c>
      <c r="B117" s="21" t="s">
        <v>861</v>
      </c>
      <c r="C117" s="21" t="s">
        <v>130</v>
      </c>
      <c r="D117" s="21" t="s">
        <v>102</v>
      </c>
      <c r="E117" s="21" t="s">
        <v>81</v>
      </c>
      <c r="F117" s="21" t="s">
        <v>133</v>
      </c>
      <c r="G117" s="21"/>
      <c r="H117" s="21"/>
      <c r="I117" s="21">
        <v>0.0</v>
      </c>
      <c r="J117" s="21"/>
      <c r="K117" s="21"/>
      <c r="L117" s="21"/>
      <c r="M117" s="21"/>
      <c r="N117" s="21">
        <v>438.0</v>
      </c>
    </row>
    <row r="118" ht="14.25" hidden="1" customHeight="1">
      <c r="A118" s="18" t="s">
        <v>75</v>
      </c>
      <c r="B118" s="18" t="s">
        <v>861</v>
      </c>
      <c r="C118" s="18" t="s">
        <v>136</v>
      </c>
      <c r="D118" s="18" t="s">
        <v>102</v>
      </c>
      <c r="E118" s="18" t="s">
        <v>81</v>
      </c>
      <c r="F118" s="18" t="s">
        <v>139</v>
      </c>
      <c r="G118" s="18"/>
      <c r="H118" s="18"/>
      <c r="I118" s="18">
        <v>0.0</v>
      </c>
      <c r="J118" s="18"/>
      <c r="K118" s="18"/>
      <c r="L118" s="18"/>
      <c r="M118" s="18"/>
      <c r="N118" s="18">
        <v>439.0</v>
      </c>
    </row>
    <row r="119" ht="14.25" hidden="1" customHeight="1">
      <c r="A119" s="21" t="s">
        <v>75</v>
      </c>
      <c r="B119" s="21" t="s">
        <v>861</v>
      </c>
      <c r="C119" s="21" t="s">
        <v>144</v>
      </c>
      <c r="D119" s="21" t="s">
        <v>145</v>
      </c>
      <c r="E119" s="21" t="s">
        <v>81</v>
      </c>
      <c r="F119" s="21" t="s">
        <v>147</v>
      </c>
      <c r="G119" s="21"/>
      <c r="H119" s="21"/>
      <c r="I119" s="21">
        <v>0.0</v>
      </c>
      <c r="J119" s="21"/>
      <c r="K119" s="21"/>
      <c r="L119" s="21"/>
      <c r="M119" s="21"/>
      <c r="N119" s="21">
        <v>440.0</v>
      </c>
    </row>
    <row r="120" ht="14.25" hidden="1" customHeight="1">
      <c r="A120" s="18" t="s">
        <v>75</v>
      </c>
      <c r="B120" s="18" t="s">
        <v>861</v>
      </c>
      <c r="C120" s="18" t="s">
        <v>149</v>
      </c>
      <c r="D120" s="18" t="s">
        <v>150</v>
      </c>
      <c r="E120" s="18" t="s">
        <v>81</v>
      </c>
      <c r="F120" s="18" t="s">
        <v>152</v>
      </c>
      <c r="G120" s="18"/>
      <c r="H120" s="18"/>
      <c r="I120" s="18"/>
      <c r="J120" s="18"/>
      <c r="K120" s="18"/>
      <c r="L120" s="18"/>
      <c r="M120" s="18"/>
      <c r="N120" s="18">
        <v>441.0</v>
      </c>
    </row>
    <row r="121" ht="14.25" hidden="1" customHeight="1">
      <c r="A121" s="21" t="s">
        <v>75</v>
      </c>
      <c r="B121" s="21" t="s">
        <v>861</v>
      </c>
      <c r="C121" s="21" t="s">
        <v>149</v>
      </c>
      <c r="D121" s="21" t="s">
        <v>157</v>
      </c>
      <c r="E121" s="21" t="s">
        <v>81</v>
      </c>
      <c r="F121" s="21" t="s">
        <v>159</v>
      </c>
      <c r="G121" s="21"/>
      <c r="H121" s="21"/>
      <c r="I121" s="21"/>
      <c r="J121" s="21"/>
      <c r="K121" s="21"/>
      <c r="L121" s="21"/>
      <c r="M121" s="21"/>
      <c r="N121" s="21">
        <v>442.0</v>
      </c>
    </row>
    <row r="122" ht="14.25" hidden="1" customHeight="1">
      <c r="A122" s="18" t="s">
        <v>75</v>
      </c>
      <c r="B122" s="18" t="s">
        <v>861</v>
      </c>
      <c r="C122" s="18" t="s">
        <v>92</v>
      </c>
      <c r="D122" s="18" t="s">
        <v>161</v>
      </c>
      <c r="E122" s="18" t="s">
        <v>81</v>
      </c>
      <c r="F122" s="18" t="s">
        <v>164</v>
      </c>
      <c r="G122" s="18"/>
      <c r="H122" s="18"/>
      <c r="I122" s="18">
        <v>1.22</v>
      </c>
      <c r="J122" s="18"/>
      <c r="K122" s="18"/>
      <c r="L122" s="18">
        <v>0.54</v>
      </c>
      <c r="M122" s="18"/>
      <c r="N122" s="18">
        <v>443.0</v>
      </c>
    </row>
    <row r="123" ht="14.25" hidden="1" customHeight="1">
      <c r="A123" s="21" t="s">
        <v>75</v>
      </c>
      <c r="B123" s="21" t="s">
        <v>861</v>
      </c>
      <c r="C123" s="21" t="s">
        <v>169</v>
      </c>
      <c r="D123" s="21" t="s">
        <v>170</v>
      </c>
      <c r="E123" s="21" t="s">
        <v>81</v>
      </c>
      <c r="F123" s="21"/>
      <c r="G123" s="21"/>
      <c r="H123" s="21"/>
      <c r="I123" s="21"/>
      <c r="J123" s="21"/>
      <c r="K123" s="21"/>
      <c r="L123" s="21"/>
      <c r="M123" s="21"/>
      <c r="N123" s="21">
        <v>444.0</v>
      </c>
    </row>
    <row r="124" ht="14.25" hidden="1" customHeight="1">
      <c r="A124" s="18" t="s">
        <v>75</v>
      </c>
      <c r="B124" s="18" t="s">
        <v>861</v>
      </c>
      <c r="C124" s="18" t="s">
        <v>79</v>
      </c>
      <c r="D124" s="18" t="s">
        <v>80</v>
      </c>
      <c r="E124" s="18" t="s">
        <v>183</v>
      </c>
      <c r="F124" s="18" t="s">
        <v>83</v>
      </c>
      <c r="G124" s="18"/>
      <c r="H124" s="18"/>
      <c r="I124" s="18"/>
      <c r="J124" s="18"/>
      <c r="K124" s="18"/>
      <c r="L124" s="18"/>
      <c r="M124" s="18"/>
      <c r="N124" s="18">
        <v>445.0</v>
      </c>
    </row>
    <row r="125" ht="14.25" hidden="1" customHeight="1">
      <c r="A125" s="21" t="s">
        <v>75</v>
      </c>
      <c r="B125" s="21" t="s">
        <v>861</v>
      </c>
      <c r="C125" s="21" t="s">
        <v>101</v>
      </c>
      <c r="D125" s="21" t="s">
        <v>123</v>
      </c>
      <c r="E125" s="21" t="s">
        <v>183</v>
      </c>
      <c r="F125" s="21" t="s">
        <v>125</v>
      </c>
      <c r="G125" s="21"/>
      <c r="H125" s="21"/>
      <c r="I125" s="21">
        <v>0.178</v>
      </c>
      <c r="J125" s="21"/>
      <c r="K125" s="21"/>
      <c r="L125" s="21"/>
      <c r="M125" s="21"/>
      <c r="N125" s="21">
        <v>446.0</v>
      </c>
    </row>
    <row r="126" ht="14.25" hidden="1" customHeight="1">
      <c r="A126" s="18" t="s">
        <v>75</v>
      </c>
      <c r="B126" s="18" t="s">
        <v>861</v>
      </c>
      <c r="C126" s="18" t="s">
        <v>136</v>
      </c>
      <c r="D126" s="18" t="s">
        <v>102</v>
      </c>
      <c r="E126" s="18" t="s">
        <v>183</v>
      </c>
      <c r="F126" s="18" t="s">
        <v>139</v>
      </c>
      <c r="G126" s="18"/>
      <c r="H126" s="18"/>
      <c r="I126" s="18"/>
      <c r="J126" s="18"/>
      <c r="K126" s="18"/>
      <c r="L126" s="18"/>
      <c r="M126" s="18"/>
      <c r="N126" s="18">
        <v>447.0</v>
      </c>
    </row>
    <row r="127" ht="14.25" hidden="1" customHeight="1">
      <c r="A127" s="21" t="s">
        <v>75</v>
      </c>
      <c r="B127" s="21" t="s">
        <v>861</v>
      </c>
      <c r="C127" s="21" t="s">
        <v>79</v>
      </c>
      <c r="D127" s="21" t="s">
        <v>80</v>
      </c>
      <c r="E127" s="21" t="s">
        <v>252</v>
      </c>
      <c r="F127" s="21" t="s">
        <v>83</v>
      </c>
      <c r="G127" s="21"/>
      <c r="H127" s="21"/>
      <c r="I127" s="21"/>
      <c r="J127" s="21"/>
      <c r="K127" s="21"/>
      <c r="L127" s="21"/>
      <c r="M127" s="21"/>
      <c r="N127" s="21">
        <v>448.0</v>
      </c>
    </row>
    <row r="128" ht="14.25" hidden="1" customHeight="1">
      <c r="A128" s="18" t="s">
        <v>75</v>
      </c>
      <c r="B128" s="18" t="s">
        <v>861</v>
      </c>
      <c r="C128" s="18" t="s">
        <v>79</v>
      </c>
      <c r="D128" s="18" t="s">
        <v>270</v>
      </c>
      <c r="E128" s="18" t="s">
        <v>252</v>
      </c>
      <c r="F128" s="18" t="s">
        <v>272</v>
      </c>
      <c r="G128" s="18"/>
      <c r="H128" s="18"/>
      <c r="I128" s="18"/>
      <c r="J128" s="18"/>
      <c r="K128" s="18"/>
      <c r="L128" s="18"/>
      <c r="M128" s="18"/>
      <c r="N128" s="18">
        <v>449.0</v>
      </c>
    </row>
    <row r="129" ht="14.25" hidden="1" customHeight="1">
      <c r="A129" s="21" t="s">
        <v>75</v>
      </c>
      <c r="B129" s="21" t="s">
        <v>861</v>
      </c>
      <c r="C129" s="21" t="s">
        <v>101</v>
      </c>
      <c r="D129" s="21" t="s">
        <v>270</v>
      </c>
      <c r="E129" s="21" t="s">
        <v>252</v>
      </c>
      <c r="F129" s="21" t="s">
        <v>294</v>
      </c>
      <c r="G129" s="21"/>
      <c r="H129" s="21"/>
      <c r="I129" s="21"/>
      <c r="J129" s="21"/>
      <c r="K129" s="21"/>
      <c r="L129" s="21"/>
      <c r="M129" s="21"/>
      <c r="N129" s="21">
        <v>450.0</v>
      </c>
    </row>
    <row r="130" ht="14.25" hidden="1" customHeight="1">
      <c r="A130" s="18" t="s">
        <v>75</v>
      </c>
      <c r="B130" s="18" t="s">
        <v>882</v>
      </c>
      <c r="C130" s="18" t="s">
        <v>79</v>
      </c>
      <c r="D130" s="18" t="s">
        <v>80</v>
      </c>
      <c r="E130" s="18" t="s">
        <v>81</v>
      </c>
      <c r="F130" s="18" t="s">
        <v>83</v>
      </c>
      <c r="G130" s="18"/>
      <c r="H130" s="18"/>
      <c r="I130" s="18">
        <v>0.089</v>
      </c>
      <c r="J130" s="18"/>
      <c r="K130" s="18"/>
      <c r="L130" s="18"/>
      <c r="M130" s="18"/>
      <c r="N130" s="18">
        <v>451.0</v>
      </c>
    </row>
    <row r="131" ht="14.25" hidden="1" customHeight="1">
      <c r="A131" s="21" t="s">
        <v>75</v>
      </c>
      <c r="B131" s="21" t="s">
        <v>882</v>
      </c>
      <c r="C131" s="21" t="s">
        <v>79</v>
      </c>
      <c r="D131" s="21" t="s">
        <v>95</v>
      </c>
      <c r="E131" s="21" t="s">
        <v>81</v>
      </c>
      <c r="F131" s="21" t="s">
        <v>97</v>
      </c>
      <c r="G131" s="21"/>
      <c r="H131" s="21"/>
      <c r="I131" s="21">
        <v>0.089</v>
      </c>
      <c r="J131" s="21"/>
      <c r="K131" s="21"/>
      <c r="L131" s="21"/>
      <c r="M131" s="21"/>
      <c r="N131" s="21">
        <v>452.0</v>
      </c>
    </row>
    <row r="132" ht="14.25" hidden="1" customHeight="1">
      <c r="A132" s="18" t="s">
        <v>75</v>
      </c>
      <c r="B132" s="18" t="s">
        <v>882</v>
      </c>
      <c r="C132" s="18" t="s">
        <v>101</v>
      </c>
      <c r="D132" s="18" t="s">
        <v>102</v>
      </c>
      <c r="E132" s="18" t="s">
        <v>81</v>
      </c>
      <c r="F132" s="18" t="s">
        <v>106</v>
      </c>
      <c r="G132" s="18"/>
      <c r="H132" s="18"/>
      <c r="I132" s="18">
        <v>0.184</v>
      </c>
      <c r="J132" s="18"/>
      <c r="K132" s="18"/>
      <c r="L132" s="18"/>
      <c r="M132" s="18"/>
      <c r="N132" s="18">
        <v>453.0</v>
      </c>
    </row>
    <row r="133" ht="14.25" hidden="1" customHeight="1">
      <c r="A133" s="21" t="s">
        <v>75</v>
      </c>
      <c r="B133" s="21" t="s">
        <v>882</v>
      </c>
      <c r="C133" s="21" t="s">
        <v>101</v>
      </c>
      <c r="D133" s="21" t="s">
        <v>115</v>
      </c>
      <c r="E133" s="21" t="s">
        <v>81</v>
      </c>
      <c r="F133" s="21" t="s">
        <v>118</v>
      </c>
      <c r="G133" s="21"/>
      <c r="H133" s="21"/>
      <c r="I133" s="21">
        <v>0.184</v>
      </c>
      <c r="J133" s="21"/>
      <c r="K133" s="21"/>
      <c r="L133" s="21"/>
      <c r="M133" s="21"/>
      <c r="N133" s="21">
        <v>454.0</v>
      </c>
    </row>
    <row r="134" ht="14.25" hidden="1" customHeight="1">
      <c r="A134" s="18" t="s">
        <v>75</v>
      </c>
      <c r="B134" s="18" t="s">
        <v>882</v>
      </c>
      <c r="C134" s="18" t="s">
        <v>101</v>
      </c>
      <c r="D134" s="18" t="s">
        <v>123</v>
      </c>
      <c r="E134" s="18" t="s">
        <v>81</v>
      </c>
      <c r="F134" s="18" t="s">
        <v>125</v>
      </c>
      <c r="G134" s="18"/>
      <c r="H134" s="18"/>
      <c r="I134" s="18">
        <v>0.184</v>
      </c>
      <c r="J134" s="18"/>
      <c r="K134" s="18"/>
      <c r="L134" s="18"/>
      <c r="M134" s="18"/>
      <c r="N134" s="18">
        <v>455.0</v>
      </c>
    </row>
    <row r="135" ht="14.25" hidden="1" customHeight="1">
      <c r="A135" s="21" t="s">
        <v>75</v>
      </c>
      <c r="B135" s="21" t="s">
        <v>882</v>
      </c>
      <c r="C135" s="21" t="s">
        <v>130</v>
      </c>
      <c r="D135" s="21" t="s">
        <v>102</v>
      </c>
      <c r="E135" s="21" t="s">
        <v>81</v>
      </c>
      <c r="F135" s="21" t="s">
        <v>133</v>
      </c>
      <c r="G135" s="21"/>
      <c r="H135" s="21"/>
      <c r="I135" s="21">
        <v>0.0</v>
      </c>
      <c r="J135" s="21"/>
      <c r="K135" s="21"/>
      <c r="L135" s="21"/>
      <c r="M135" s="21"/>
      <c r="N135" s="21">
        <v>456.0</v>
      </c>
    </row>
    <row r="136" ht="14.25" hidden="1" customHeight="1">
      <c r="A136" s="18" t="s">
        <v>75</v>
      </c>
      <c r="B136" s="18" t="s">
        <v>882</v>
      </c>
      <c r="C136" s="18" t="s">
        <v>136</v>
      </c>
      <c r="D136" s="18" t="s">
        <v>102</v>
      </c>
      <c r="E136" s="18" t="s">
        <v>81</v>
      </c>
      <c r="F136" s="18" t="s">
        <v>139</v>
      </c>
      <c r="G136" s="18"/>
      <c r="H136" s="18"/>
      <c r="I136" s="18">
        <v>0.0</v>
      </c>
      <c r="J136" s="18"/>
      <c r="K136" s="18"/>
      <c r="L136" s="18"/>
      <c r="M136" s="18"/>
      <c r="N136" s="18">
        <v>457.0</v>
      </c>
    </row>
    <row r="137" ht="14.25" hidden="1" customHeight="1">
      <c r="A137" s="21" t="s">
        <v>75</v>
      </c>
      <c r="B137" s="21" t="s">
        <v>882</v>
      </c>
      <c r="C137" s="21" t="s">
        <v>144</v>
      </c>
      <c r="D137" s="21" t="s">
        <v>145</v>
      </c>
      <c r="E137" s="21" t="s">
        <v>81</v>
      </c>
      <c r="F137" s="21" t="s">
        <v>147</v>
      </c>
      <c r="G137" s="21"/>
      <c r="H137" s="21"/>
      <c r="I137" s="21">
        <v>0.0</v>
      </c>
      <c r="J137" s="21"/>
      <c r="K137" s="21"/>
      <c r="L137" s="21"/>
      <c r="M137" s="21"/>
      <c r="N137" s="21">
        <v>458.0</v>
      </c>
    </row>
    <row r="138" ht="14.25" hidden="1" customHeight="1">
      <c r="A138" s="18" t="s">
        <v>75</v>
      </c>
      <c r="B138" s="18" t="s">
        <v>882</v>
      </c>
      <c r="C138" s="18" t="s">
        <v>149</v>
      </c>
      <c r="D138" s="18" t="s">
        <v>150</v>
      </c>
      <c r="E138" s="18" t="s">
        <v>81</v>
      </c>
      <c r="F138" s="18" t="s">
        <v>152</v>
      </c>
      <c r="G138" s="18"/>
      <c r="H138" s="18"/>
      <c r="I138" s="18"/>
      <c r="J138" s="18"/>
      <c r="K138" s="18"/>
      <c r="L138" s="18"/>
      <c r="M138" s="18"/>
      <c r="N138" s="18">
        <v>459.0</v>
      </c>
    </row>
    <row r="139" ht="14.25" hidden="1" customHeight="1">
      <c r="A139" s="21" t="s">
        <v>75</v>
      </c>
      <c r="B139" s="21" t="s">
        <v>882</v>
      </c>
      <c r="C139" s="21" t="s">
        <v>149</v>
      </c>
      <c r="D139" s="21" t="s">
        <v>157</v>
      </c>
      <c r="E139" s="21" t="s">
        <v>81</v>
      </c>
      <c r="F139" s="21" t="s">
        <v>159</v>
      </c>
      <c r="G139" s="21"/>
      <c r="H139" s="21"/>
      <c r="I139" s="21"/>
      <c r="J139" s="21"/>
      <c r="K139" s="21"/>
      <c r="L139" s="21"/>
      <c r="M139" s="21"/>
      <c r="N139" s="21">
        <v>460.0</v>
      </c>
    </row>
    <row r="140" ht="14.25" hidden="1" customHeight="1">
      <c r="A140" s="18" t="s">
        <v>75</v>
      </c>
      <c r="B140" s="18" t="s">
        <v>882</v>
      </c>
      <c r="C140" s="18" t="s">
        <v>92</v>
      </c>
      <c r="D140" s="18" t="s">
        <v>161</v>
      </c>
      <c r="E140" s="18" t="s">
        <v>81</v>
      </c>
      <c r="F140" s="18" t="s">
        <v>164</v>
      </c>
      <c r="G140" s="18"/>
      <c r="H140" s="18"/>
      <c r="I140" s="18">
        <v>1.22</v>
      </c>
      <c r="J140" s="18"/>
      <c r="K140" s="18"/>
      <c r="L140" s="18">
        <v>0.54</v>
      </c>
      <c r="M140" s="18"/>
      <c r="N140" s="18">
        <v>461.0</v>
      </c>
    </row>
    <row r="141" ht="14.25" hidden="1" customHeight="1">
      <c r="A141" s="21" t="s">
        <v>75</v>
      </c>
      <c r="B141" s="21" t="s">
        <v>882</v>
      </c>
      <c r="C141" s="21" t="s">
        <v>169</v>
      </c>
      <c r="D141" s="21" t="s">
        <v>170</v>
      </c>
      <c r="E141" s="21" t="s">
        <v>81</v>
      </c>
      <c r="F141" s="21"/>
      <c r="G141" s="21"/>
      <c r="H141" s="21"/>
      <c r="I141" s="21"/>
      <c r="J141" s="21"/>
      <c r="K141" s="21"/>
      <c r="L141" s="21"/>
      <c r="M141" s="21"/>
      <c r="N141" s="21">
        <v>462.0</v>
      </c>
    </row>
    <row r="142" ht="14.25" hidden="1" customHeight="1">
      <c r="A142" s="18" t="s">
        <v>75</v>
      </c>
      <c r="B142" s="18" t="s">
        <v>882</v>
      </c>
      <c r="C142" s="18" t="s">
        <v>79</v>
      </c>
      <c r="D142" s="18" t="s">
        <v>80</v>
      </c>
      <c r="E142" s="18" t="s">
        <v>183</v>
      </c>
      <c r="F142" s="18" t="s">
        <v>83</v>
      </c>
      <c r="G142" s="18"/>
      <c r="H142" s="18"/>
      <c r="I142" s="18"/>
      <c r="J142" s="18"/>
      <c r="K142" s="18"/>
      <c r="L142" s="18"/>
      <c r="M142" s="18"/>
      <c r="N142" s="18">
        <v>463.0</v>
      </c>
    </row>
    <row r="143" ht="14.25" hidden="1" customHeight="1">
      <c r="A143" s="21" t="s">
        <v>75</v>
      </c>
      <c r="B143" s="21" t="s">
        <v>882</v>
      </c>
      <c r="C143" s="21" t="s">
        <v>101</v>
      </c>
      <c r="D143" s="21" t="s">
        <v>123</v>
      </c>
      <c r="E143" s="21" t="s">
        <v>183</v>
      </c>
      <c r="F143" s="21" t="s">
        <v>125</v>
      </c>
      <c r="G143" s="21"/>
      <c r="H143" s="21"/>
      <c r="I143" s="21">
        <v>0.184</v>
      </c>
      <c r="J143" s="21"/>
      <c r="K143" s="21"/>
      <c r="L143" s="21"/>
      <c r="M143" s="21"/>
      <c r="N143" s="21">
        <v>464.0</v>
      </c>
    </row>
    <row r="144" ht="14.25" hidden="1" customHeight="1">
      <c r="A144" s="18" t="s">
        <v>75</v>
      </c>
      <c r="B144" s="18" t="s">
        <v>882</v>
      </c>
      <c r="C144" s="18" t="s">
        <v>136</v>
      </c>
      <c r="D144" s="18" t="s">
        <v>102</v>
      </c>
      <c r="E144" s="18" t="s">
        <v>183</v>
      </c>
      <c r="F144" s="18" t="s">
        <v>139</v>
      </c>
      <c r="G144" s="18"/>
      <c r="H144" s="18"/>
      <c r="I144" s="18"/>
      <c r="J144" s="18"/>
      <c r="K144" s="18"/>
      <c r="L144" s="18"/>
      <c r="M144" s="18"/>
      <c r="N144" s="18">
        <v>465.0</v>
      </c>
    </row>
    <row r="145" ht="14.25" hidden="1" customHeight="1">
      <c r="A145" s="21" t="s">
        <v>75</v>
      </c>
      <c r="B145" s="21" t="s">
        <v>882</v>
      </c>
      <c r="C145" s="21" t="s">
        <v>79</v>
      </c>
      <c r="D145" s="21" t="s">
        <v>80</v>
      </c>
      <c r="E145" s="21" t="s">
        <v>252</v>
      </c>
      <c r="F145" s="21" t="s">
        <v>83</v>
      </c>
      <c r="G145" s="21"/>
      <c r="H145" s="21"/>
      <c r="I145" s="21"/>
      <c r="J145" s="21"/>
      <c r="K145" s="21"/>
      <c r="L145" s="21"/>
      <c r="M145" s="21"/>
      <c r="N145" s="21">
        <v>466.0</v>
      </c>
    </row>
    <row r="146" ht="14.25" hidden="1" customHeight="1">
      <c r="A146" s="18" t="s">
        <v>75</v>
      </c>
      <c r="B146" s="18" t="s">
        <v>882</v>
      </c>
      <c r="C146" s="18" t="s">
        <v>79</v>
      </c>
      <c r="D146" s="18" t="s">
        <v>270</v>
      </c>
      <c r="E146" s="18" t="s">
        <v>252</v>
      </c>
      <c r="F146" s="18" t="s">
        <v>272</v>
      </c>
      <c r="G146" s="18"/>
      <c r="H146" s="18"/>
      <c r="I146" s="18"/>
      <c r="J146" s="18"/>
      <c r="K146" s="18"/>
      <c r="L146" s="18"/>
      <c r="M146" s="18"/>
      <c r="N146" s="18">
        <v>467.0</v>
      </c>
    </row>
    <row r="147" ht="14.25" hidden="1" customHeight="1">
      <c r="A147" s="21" t="s">
        <v>75</v>
      </c>
      <c r="B147" s="21" t="s">
        <v>882</v>
      </c>
      <c r="C147" s="21" t="s">
        <v>101</v>
      </c>
      <c r="D147" s="21" t="s">
        <v>270</v>
      </c>
      <c r="E147" s="21" t="s">
        <v>252</v>
      </c>
      <c r="F147" s="21" t="s">
        <v>294</v>
      </c>
      <c r="G147" s="21"/>
      <c r="H147" s="21"/>
      <c r="I147" s="21"/>
      <c r="J147" s="21"/>
      <c r="K147" s="21"/>
      <c r="L147" s="21"/>
      <c r="M147" s="21"/>
      <c r="N147" s="21">
        <v>468.0</v>
      </c>
    </row>
    <row r="148" ht="14.25" hidden="1" customHeight="1">
      <c r="A148" s="18" t="s">
        <v>75</v>
      </c>
      <c r="B148" s="18" t="s">
        <v>911</v>
      </c>
      <c r="C148" s="18" t="s">
        <v>79</v>
      </c>
      <c r="D148" s="18" t="s">
        <v>80</v>
      </c>
      <c r="E148" s="18" t="s">
        <v>81</v>
      </c>
      <c r="F148" s="18" t="s">
        <v>83</v>
      </c>
      <c r="G148" s="18"/>
      <c r="H148" s="18"/>
      <c r="I148" s="18">
        <v>0.085</v>
      </c>
      <c r="J148" s="18"/>
      <c r="K148" s="18"/>
      <c r="L148" s="18"/>
      <c r="M148" s="18"/>
      <c r="N148" s="18">
        <v>469.0</v>
      </c>
    </row>
    <row r="149" ht="14.25" hidden="1" customHeight="1">
      <c r="A149" s="21" t="s">
        <v>75</v>
      </c>
      <c r="B149" s="21" t="s">
        <v>911</v>
      </c>
      <c r="C149" s="21" t="s">
        <v>79</v>
      </c>
      <c r="D149" s="21" t="s">
        <v>95</v>
      </c>
      <c r="E149" s="21" t="s">
        <v>81</v>
      </c>
      <c r="F149" s="21" t="s">
        <v>97</v>
      </c>
      <c r="G149" s="21"/>
      <c r="H149" s="21"/>
      <c r="I149" s="21">
        <v>0.085</v>
      </c>
      <c r="J149" s="21"/>
      <c r="K149" s="21"/>
      <c r="L149" s="21"/>
      <c r="M149" s="21"/>
      <c r="N149" s="21">
        <v>470.0</v>
      </c>
    </row>
    <row r="150" ht="14.25" hidden="1" customHeight="1">
      <c r="A150" s="18" t="s">
        <v>75</v>
      </c>
      <c r="B150" s="18" t="s">
        <v>911</v>
      </c>
      <c r="C150" s="18" t="s">
        <v>101</v>
      </c>
      <c r="D150" s="18" t="s">
        <v>102</v>
      </c>
      <c r="E150" s="18" t="s">
        <v>81</v>
      </c>
      <c r="F150" s="18" t="s">
        <v>106</v>
      </c>
      <c r="G150" s="18"/>
      <c r="H150" s="18"/>
      <c r="I150" s="18">
        <v>0.175</v>
      </c>
      <c r="J150" s="18"/>
      <c r="K150" s="18"/>
      <c r="L150" s="18"/>
      <c r="M150" s="18"/>
      <c r="N150" s="18">
        <v>471.0</v>
      </c>
    </row>
    <row r="151" ht="14.25" hidden="1" customHeight="1">
      <c r="A151" s="21" t="s">
        <v>75</v>
      </c>
      <c r="B151" s="21" t="s">
        <v>911</v>
      </c>
      <c r="C151" s="21" t="s">
        <v>101</v>
      </c>
      <c r="D151" s="21" t="s">
        <v>115</v>
      </c>
      <c r="E151" s="21" t="s">
        <v>81</v>
      </c>
      <c r="F151" s="21" t="s">
        <v>118</v>
      </c>
      <c r="G151" s="21"/>
      <c r="H151" s="21"/>
      <c r="I151" s="21">
        <v>0.175</v>
      </c>
      <c r="J151" s="21"/>
      <c r="K151" s="21"/>
      <c r="L151" s="21"/>
      <c r="M151" s="21"/>
      <c r="N151" s="21">
        <v>472.0</v>
      </c>
    </row>
    <row r="152" ht="14.25" hidden="1" customHeight="1">
      <c r="A152" s="18" t="s">
        <v>75</v>
      </c>
      <c r="B152" s="18" t="s">
        <v>911</v>
      </c>
      <c r="C152" s="18" t="s">
        <v>101</v>
      </c>
      <c r="D152" s="18" t="s">
        <v>123</v>
      </c>
      <c r="E152" s="18" t="s">
        <v>81</v>
      </c>
      <c r="F152" s="18" t="s">
        <v>125</v>
      </c>
      <c r="G152" s="18"/>
      <c r="H152" s="18"/>
      <c r="I152" s="18">
        <v>0.175</v>
      </c>
      <c r="J152" s="18"/>
      <c r="K152" s="18"/>
      <c r="L152" s="18"/>
      <c r="M152" s="18"/>
      <c r="N152" s="18">
        <v>473.0</v>
      </c>
    </row>
    <row r="153" ht="14.25" hidden="1" customHeight="1">
      <c r="A153" s="21" t="s">
        <v>75</v>
      </c>
      <c r="B153" s="21" t="s">
        <v>911</v>
      </c>
      <c r="C153" s="21" t="s">
        <v>130</v>
      </c>
      <c r="D153" s="21" t="s">
        <v>102</v>
      </c>
      <c r="E153" s="21" t="s">
        <v>81</v>
      </c>
      <c r="F153" s="21" t="s">
        <v>133</v>
      </c>
      <c r="G153" s="21"/>
      <c r="H153" s="21"/>
      <c r="I153" s="21">
        <v>0.0</v>
      </c>
      <c r="J153" s="21"/>
      <c r="K153" s="21"/>
      <c r="L153" s="21"/>
      <c r="M153" s="21"/>
      <c r="N153" s="21">
        <v>474.0</v>
      </c>
    </row>
    <row r="154" ht="14.25" hidden="1" customHeight="1">
      <c r="A154" s="18" t="s">
        <v>75</v>
      </c>
      <c r="B154" s="18" t="s">
        <v>911</v>
      </c>
      <c r="C154" s="18" t="s">
        <v>136</v>
      </c>
      <c r="D154" s="18" t="s">
        <v>102</v>
      </c>
      <c r="E154" s="18" t="s">
        <v>81</v>
      </c>
      <c r="F154" s="18" t="s">
        <v>139</v>
      </c>
      <c r="G154" s="18"/>
      <c r="H154" s="18"/>
      <c r="I154" s="18">
        <v>0.0</v>
      </c>
      <c r="J154" s="18"/>
      <c r="K154" s="18"/>
      <c r="L154" s="18"/>
      <c r="M154" s="18"/>
      <c r="N154" s="18">
        <v>475.0</v>
      </c>
    </row>
    <row r="155" ht="14.25" hidden="1" customHeight="1">
      <c r="A155" s="21" t="s">
        <v>75</v>
      </c>
      <c r="B155" s="21" t="s">
        <v>911</v>
      </c>
      <c r="C155" s="21" t="s">
        <v>144</v>
      </c>
      <c r="D155" s="21" t="s">
        <v>145</v>
      </c>
      <c r="E155" s="21" t="s">
        <v>81</v>
      </c>
      <c r="F155" s="21" t="s">
        <v>147</v>
      </c>
      <c r="G155" s="21"/>
      <c r="H155" s="21"/>
      <c r="I155" s="21">
        <v>0.0</v>
      </c>
      <c r="J155" s="21"/>
      <c r="K155" s="21"/>
      <c r="L155" s="21"/>
      <c r="M155" s="21"/>
      <c r="N155" s="21">
        <v>476.0</v>
      </c>
    </row>
    <row r="156" ht="14.25" hidden="1" customHeight="1">
      <c r="A156" s="18" t="s">
        <v>75</v>
      </c>
      <c r="B156" s="18" t="s">
        <v>911</v>
      </c>
      <c r="C156" s="18" t="s">
        <v>149</v>
      </c>
      <c r="D156" s="18" t="s">
        <v>150</v>
      </c>
      <c r="E156" s="18" t="s">
        <v>81</v>
      </c>
      <c r="F156" s="18" t="s">
        <v>152</v>
      </c>
      <c r="G156" s="18"/>
      <c r="H156" s="18"/>
      <c r="I156" s="18"/>
      <c r="J156" s="18"/>
      <c r="K156" s="18"/>
      <c r="L156" s="18"/>
      <c r="M156" s="18"/>
      <c r="N156" s="18">
        <v>477.0</v>
      </c>
    </row>
    <row r="157" ht="14.25" hidden="1" customHeight="1">
      <c r="A157" s="21" t="s">
        <v>75</v>
      </c>
      <c r="B157" s="21" t="s">
        <v>911</v>
      </c>
      <c r="C157" s="21" t="s">
        <v>149</v>
      </c>
      <c r="D157" s="21" t="s">
        <v>157</v>
      </c>
      <c r="E157" s="21" t="s">
        <v>81</v>
      </c>
      <c r="F157" s="21" t="s">
        <v>159</v>
      </c>
      <c r="G157" s="21"/>
      <c r="H157" s="21"/>
      <c r="I157" s="21"/>
      <c r="J157" s="21"/>
      <c r="K157" s="21"/>
      <c r="L157" s="21"/>
      <c r="M157" s="21"/>
      <c r="N157" s="21">
        <v>478.0</v>
      </c>
    </row>
    <row r="158" ht="14.25" hidden="1" customHeight="1">
      <c r="A158" s="18" t="s">
        <v>75</v>
      </c>
      <c r="B158" s="18" t="s">
        <v>911</v>
      </c>
      <c r="C158" s="18" t="s">
        <v>92</v>
      </c>
      <c r="D158" s="18" t="s">
        <v>161</v>
      </c>
      <c r="E158" s="18" t="s">
        <v>81</v>
      </c>
      <c r="F158" s="18" t="s">
        <v>164</v>
      </c>
      <c r="G158" s="18"/>
      <c r="H158" s="18"/>
      <c r="I158" s="18">
        <v>1.22</v>
      </c>
      <c r="J158" s="18"/>
      <c r="K158" s="18"/>
      <c r="L158" s="18">
        <v>0.54</v>
      </c>
      <c r="M158" s="18"/>
      <c r="N158" s="18">
        <v>479.0</v>
      </c>
    </row>
    <row r="159" ht="14.25" hidden="1" customHeight="1">
      <c r="A159" s="21" t="s">
        <v>75</v>
      </c>
      <c r="B159" s="21" t="s">
        <v>911</v>
      </c>
      <c r="C159" s="21" t="s">
        <v>169</v>
      </c>
      <c r="D159" s="21" t="s">
        <v>170</v>
      </c>
      <c r="E159" s="21" t="s">
        <v>81</v>
      </c>
      <c r="F159" s="21"/>
      <c r="G159" s="21"/>
      <c r="H159" s="21"/>
      <c r="I159" s="21"/>
      <c r="J159" s="21"/>
      <c r="K159" s="21"/>
      <c r="L159" s="21"/>
      <c r="M159" s="21"/>
      <c r="N159" s="21">
        <v>480.0</v>
      </c>
    </row>
    <row r="160" ht="14.25" hidden="1" customHeight="1">
      <c r="A160" s="18" t="s">
        <v>75</v>
      </c>
      <c r="B160" s="18" t="s">
        <v>911</v>
      </c>
      <c r="C160" s="18" t="s">
        <v>79</v>
      </c>
      <c r="D160" s="18" t="s">
        <v>80</v>
      </c>
      <c r="E160" s="18" t="s">
        <v>183</v>
      </c>
      <c r="F160" s="18" t="s">
        <v>83</v>
      </c>
      <c r="G160" s="18"/>
      <c r="H160" s="18"/>
      <c r="I160" s="18"/>
      <c r="J160" s="18"/>
      <c r="K160" s="18"/>
      <c r="L160" s="18"/>
      <c r="M160" s="18"/>
      <c r="N160" s="18">
        <v>481.0</v>
      </c>
    </row>
    <row r="161" ht="14.25" hidden="1" customHeight="1">
      <c r="A161" s="21" t="s">
        <v>75</v>
      </c>
      <c r="B161" s="21" t="s">
        <v>911</v>
      </c>
      <c r="C161" s="21" t="s">
        <v>101</v>
      </c>
      <c r="D161" s="21" t="s">
        <v>123</v>
      </c>
      <c r="E161" s="21" t="s">
        <v>183</v>
      </c>
      <c r="F161" s="21" t="s">
        <v>125</v>
      </c>
      <c r="G161" s="21"/>
      <c r="H161" s="21"/>
      <c r="I161" s="21">
        <v>0.175</v>
      </c>
      <c r="J161" s="21"/>
      <c r="K161" s="21"/>
      <c r="L161" s="21"/>
      <c r="M161" s="21"/>
      <c r="N161" s="21">
        <v>482.0</v>
      </c>
    </row>
    <row r="162" ht="14.25" hidden="1" customHeight="1">
      <c r="A162" s="18" t="s">
        <v>75</v>
      </c>
      <c r="B162" s="18" t="s">
        <v>911</v>
      </c>
      <c r="C162" s="18" t="s">
        <v>136</v>
      </c>
      <c r="D162" s="18" t="s">
        <v>102</v>
      </c>
      <c r="E162" s="18" t="s">
        <v>183</v>
      </c>
      <c r="F162" s="18" t="s">
        <v>139</v>
      </c>
      <c r="G162" s="18"/>
      <c r="H162" s="18"/>
      <c r="I162" s="18"/>
      <c r="J162" s="18"/>
      <c r="K162" s="18"/>
      <c r="L162" s="18"/>
      <c r="M162" s="18"/>
      <c r="N162" s="18">
        <v>483.0</v>
      </c>
    </row>
    <row r="163" ht="14.25" hidden="1" customHeight="1">
      <c r="A163" s="21" t="s">
        <v>75</v>
      </c>
      <c r="B163" s="21" t="s">
        <v>911</v>
      </c>
      <c r="C163" s="21" t="s">
        <v>79</v>
      </c>
      <c r="D163" s="21" t="s">
        <v>80</v>
      </c>
      <c r="E163" s="21" t="s">
        <v>252</v>
      </c>
      <c r="F163" s="21" t="s">
        <v>83</v>
      </c>
      <c r="G163" s="21"/>
      <c r="H163" s="21"/>
      <c r="I163" s="21"/>
      <c r="J163" s="21"/>
      <c r="K163" s="21"/>
      <c r="L163" s="21"/>
      <c r="M163" s="21"/>
      <c r="N163" s="21">
        <v>484.0</v>
      </c>
    </row>
    <row r="164" ht="14.25" hidden="1" customHeight="1">
      <c r="A164" s="18" t="s">
        <v>75</v>
      </c>
      <c r="B164" s="18" t="s">
        <v>911</v>
      </c>
      <c r="C164" s="18" t="s">
        <v>79</v>
      </c>
      <c r="D164" s="18" t="s">
        <v>270</v>
      </c>
      <c r="E164" s="18" t="s">
        <v>252</v>
      </c>
      <c r="F164" s="18" t="s">
        <v>272</v>
      </c>
      <c r="G164" s="18"/>
      <c r="H164" s="18"/>
      <c r="I164" s="18"/>
      <c r="J164" s="18"/>
      <c r="K164" s="18"/>
      <c r="L164" s="18"/>
      <c r="M164" s="18"/>
      <c r="N164" s="18">
        <v>485.0</v>
      </c>
    </row>
    <row r="165" ht="14.25" hidden="1" customHeight="1">
      <c r="A165" s="21" t="s">
        <v>75</v>
      </c>
      <c r="B165" s="21" t="s">
        <v>911</v>
      </c>
      <c r="C165" s="21" t="s">
        <v>101</v>
      </c>
      <c r="D165" s="21" t="s">
        <v>270</v>
      </c>
      <c r="E165" s="21" t="s">
        <v>252</v>
      </c>
      <c r="F165" s="21" t="s">
        <v>294</v>
      </c>
      <c r="G165" s="21"/>
      <c r="H165" s="21"/>
      <c r="I165" s="21"/>
      <c r="J165" s="21"/>
      <c r="K165" s="21"/>
      <c r="L165" s="21"/>
      <c r="M165" s="21"/>
      <c r="N165" s="21">
        <v>486.0</v>
      </c>
    </row>
    <row r="166" ht="14.25" hidden="1" customHeight="1">
      <c r="A166" s="18" t="s">
        <v>75</v>
      </c>
      <c r="B166" s="18" t="s">
        <v>1011</v>
      </c>
      <c r="C166" s="18" t="s">
        <v>79</v>
      </c>
      <c r="D166" s="18" t="s">
        <v>80</v>
      </c>
      <c r="E166" s="18" t="s">
        <v>81</v>
      </c>
      <c r="F166" s="18" t="s">
        <v>83</v>
      </c>
      <c r="G166" s="18"/>
      <c r="H166" s="18"/>
      <c r="I166" s="18">
        <v>0.072</v>
      </c>
      <c r="J166" s="18"/>
      <c r="K166" s="18"/>
      <c r="L166" s="18"/>
      <c r="M166" s="18"/>
      <c r="N166" s="18">
        <v>487.0</v>
      </c>
    </row>
    <row r="167" ht="14.25" hidden="1" customHeight="1">
      <c r="A167" s="21" t="s">
        <v>75</v>
      </c>
      <c r="B167" s="21" t="s">
        <v>1011</v>
      </c>
      <c r="C167" s="21" t="s">
        <v>79</v>
      </c>
      <c r="D167" s="21" t="s">
        <v>95</v>
      </c>
      <c r="E167" s="21" t="s">
        <v>81</v>
      </c>
      <c r="F167" s="21" t="s">
        <v>97</v>
      </c>
      <c r="G167" s="21"/>
      <c r="H167" s="21"/>
      <c r="I167" s="21">
        <v>0.072</v>
      </c>
      <c r="J167" s="21"/>
      <c r="K167" s="21"/>
      <c r="L167" s="21"/>
      <c r="M167" s="21"/>
      <c r="N167" s="21">
        <v>488.0</v>
      </c>
    </row>
    <row r="168" ht="14.25" hidden="1" customHeight="1">
      <c r="A168" s="18" t="s">
        <v>75</v>
      </c>
      <c r="B168" s="18" t="s">
        <v>1011</v>
      </c>
      <c r="C168" s="18" t="s">
        <v>101</v>
      </c>
      <c r="D168" s="18" t="s">
        <v>102</v>
      </c>
      <c r="E168" s="18" t="s">
        <v>81</v>
      </c>
      <c r="F168" s="18" t="s">
        <v>106</v>
      </c>
      <c r="G168" s="18"/>
      <c r="H168" s="18"/>
      <c r="I168" s="18">
        <v>0.156</v>
      </c>
      <c r="J168" s="18"/>
      <c r="K168" s="18"/>
      <c r="L168" s="18"/>
      <c r="M168" s="18"/>
      <c r="N168" s="18">
        <v>489.0</v>
      </c>
    </row>
    <row r="169" ht="14.25" hidden="1" customHeight="1">
      <c r="A169" s="21" t="s">
        <v>75</v>
      </c>
      <c r="B169" s="21" t="s">
        <v>1011</v>
      </c>
      <c r="C169" s="21" t="s">
        <v>101</v>
      </c>
      <c r="D169" s="21" t="s">
        <v>115</v>
      </c>
      <c r="E169" s="21" t="s">
        <v>81</v>
      </c>
      <c r="F169" s="21" t="s">
        <v>118</v>
      </c>
      <c r="G169" s="21"/>
      <c r="H169" s="21"/>
      <c r="I169" s="21">
        <v>0.156</v>
      </c>
      <c r="J169" s="21"/>
      <c r="K169" s="21"/>
      <c r="L169" s="21"/>
      <c r="M169" s="21"/>
      <c r="N169" s="21">
        <v>490.0</v>
      </c>
    </row>
    <row r="170" ht="14.25" hidden="1" customHeight="1">
      <c r="A170" s="18" t="s">
        <v>75</v>
      </c>
      <c r="B170" s="18" t="s">
        <v>1011</v>
      </c>
      <c r="C170" s="18" t="s">
        <v>101</v>
      </c>
      <c r="D170" s="18" t="s">
        <v>123</v>
      </c>
      <c r="E170" s="18" t="s">
        <v>81</v>
      </c>
      <c r="F170" s="18" t="s">
        <v>125</v>
      </c>
      <c r="G170" s="18"/>
      <c r="H170" s="18"/>
      <c r="I170" s="18">
        <v>0.156</v>
      </c>
      <c r="J170" s="18"/>
      <c r="K170" s="18"/>
      <c r="L170" s="18"/>
      <c r="M170" s="18"/>
      <c r="N170" s="18">
        <v>491.0</v>
      </c>
    </row>
    <row r="171" ht="14.25" hidden="1" customHeight="1">
      <c r="A171" s="21" t="s">
        <v>75</v>
      </c>
      <c r="B171" s="21" t="s">
        <v>1011</v>
      </c>
      <c r="C171" s="21" t="s">
        <v>130</v>
      </c>
      <c r="D171" s="21" t="s">
        <v>102</v>
      </c>
      <c r="E171" s="21" t="s">
        <v>81</v>
      </c>
      <c r="F171" s="21" t="s">
        <v>133</v>
      </c>
      <c r="G171" s="21"/>
      <c r="H171" s="21"/>
      <c r="I171" s="21">
        <v>0.0</v>
      </c>
      <c r="J171" s="21"/>
      <c r="K171" s="21"/>
      <c r="L171" s="21"/>
      <c r="M171" s="21"/>
      <c r="N171" s="21">
        <v>492.0</v>
      </c>
    </row>
    <row r="172" ht="14.25" hidden="1" customHeight="1">
      <c r="A172" s="18" t="s">
        <v>75</v>
      </c>
      <c r="B172" s="18" t="s">
        <v>1011</v>
      </c>
      <c r="C172" s="18" t="s">
        <v>136</v>
      </c>
      <c r="D172" s="18" t="s">
        <v>102</v>
      </c>
      <c r="E172" s="18" t="s">
        <v>81</v>
      </c>
      <c r="F172" s="18" t="s">
        <v>139</v>
      </c>
      <c r="G172" s="18"/>
      <c r="H172" s="18"/>
      <c r="I172" s="18">
        <v>0.0</v>
      </c>
      <c r="J172" s="18"/>
      <c r="K172" s="18"/>
      <c r="L172" s="18"/>
      <c r="M172" s="18"/>
      <c r="N172" s="18">
        <v>493.0</v>
      </c>
    </row>
    <row r="173" ht="14.25" hidden="1" customHeight="1">
      <c r="A173" s="21" t="s">
        <v>75</v>
      </c>
      <c r="B173" s="21" t="s">
        <v>1011</v>
      </c>
      <c r="C173" s="21" t="s">
        <v>144</v>
      </c>
      <c r="D173" s="21" t="s">
        <v>145</v>
      </c>
      <c r="E173" s="21" t="s">
        <v>81</v>
      </c>
      <c r="F173" s="21" t="s">
        <v>147</v>
      </c>
      <c r="G173" s="21"/>
      <c r="H173" s="21"/>
      <c r="I173" s="21">
        <v>0.0</v>
      </c>
      <c r="J173" s="21"/>
      <c r="K173" s="21"/>
      <c r="L173" s="21"/>
      <c r="M173" s="21"/>
      <c r="N173" s="21">
        <v>494.0</v>
      </c>
    </row>
    <row r="174" ht="14.25" hidden="1" customHeight="1">
      <c r="A174" s="18" t="s">
        <v>75</v>
      </c>
      <c r="B174" s="18" t="s">
        <v>1011</v>
      </c>
      <c r="C174" s="18" t="s">
        <v>149</v>
      </c>
      <c r="D174" s="18" t="s">
        <v>150</v>
      </c>
      <c r="E174" s="18" t="s">
        <v>81</v>
      </c>
      <c r="F174" s="18" t="s">
        <v>152</v>
      </c>
      <c r="G174" s="18"/>
      <c r="H174" s="18"/>
      <c r="I174" s="18"/>
      <c r="J174" s="18"/>
      <c r="K174" s="18"/>
      <c r="L174" s="18"/>
      <c r="M174" s="18"/>
      <c r="N174" s="18">
        <v>495.0</v>
      </c>
    </row>
    <row r="175" ht="14.25" hidden="1" customHeight="1">
      <c r="A175" s="21" t="s">
        <v>75</v>
      </c>
      <c r="B175" s="21" t="s">
        <v>1011</v>
      </c>
      <c r="C175" s="21" t="s">
        <v>149</v>
      </c>
      <c r="D175" s="21" t="s">
        <v>157</v>
      </c>
      <c r="E175" s="21" t="s">
        <v>81</v>
      </c>
      <c r="F175" s="21" t="s">
        <v>159</v>
      </c>
      <c r="G175" s="21"/>
      <c r="H175" s="21"/>
      <c r="I175" s="21"/>
      <c r="J175" s="21"/>
      <c r="K175" s="21"/>
      <c r="L175" s="21"/>
      <c r="M175" s="21"/>
      <c r="N175" s="21">
        <v>496.0</v>
      </c>
    </row>
    <row r="176" ht="14.25" hidden="1" customHeight="1">
      <c r="A176" s="18" t="s">
        <v>75</v>
      </c>
      <c r="B176" s="18" t="s">
        <v>1011</v>
      </c>
      <c r="C176" s="18" t="s">
        <v>92</v>
      </c>
      <c r="D176" s="18" t="s">
        <v>161</v>
      </c>
      <c r="E176" s="18" t="s">
        <v>81</v>
      </c>
      <c r="F176" s="18" t="s">
        <v>1741</v>
      </c>
      <c r="G176" s="18"/>
      <c r="H176" s="18"/>
      <c r="I176" s="18">
        <v>0.62</v>
      </c>
      <c r="J176" s="18"/>
      <c r="K176" s="18"/>
      <c r="L176" s="18">
        <v>0.41</v>
      </c>
      <c r="M176" s="18"/>
      <c r="N176" s="18">
        <v>497.0</v>
      </c>
    </row>
    <row r="177" ht="14.25" hidden="1" customHeight="1">
      <c r="A177" s="21" t="s">
        <v>75</v>
      </c>
      <c r="B177" s="21" t="s">
        <v>1011</v>
      </c>
      <c r="C177" s="21" t="s">
        <v>169</v>
      </c>
      <c r="D177" s="21" t="s">
        <v>170</v>
      </c>
      <c r="E177" s="21" t="s">
        <v>81</v>
      </c>
      <c r="F177" s="21"/>
      <c r="G177" s="21"/>
      <c r="H177" s="21"/>
      <c r="I177" s="21"/>
      <c r="J177" s="21"/>
      <c r="K177" s="21"/>
      <c r="L177" s="21"/>
      <c r="M177" s="21"/>
      <c r="N177" s="21">
        <v>498.0</v>
      </c>
    </row>
    <row r="178" ht="14.25" hidden="1" customHeight="1">
      <c r="A178" s="18" t="s">
        <v>75</v>
      </c>
      <c r="B178" s="18" t="s">
        <v>1011</v>
      </c>
      <c r="C178" s="18" t="s">
        <v>79</v>
      </c>
      <c r="D178" s="18" t="s">
        <v>80</v>
      </c>
      <c r="E178" s="18" t="s">
        <v>183</v>
      </c>
      <c r="F178" s="18" t="s">
        <v>83</v>
      </c>
      <c r="G178" s="18"/>
      <c r="H178" s="18"/>
      <c r="I178" s="18"/>
      <c r="J178" s="18"/>
      <c r="K178" s="18"/>
      <c r="L178" s="18"/>
      <c r="M178" s="18"/>
      <c r="N178" s="18">
        <v>499.0</v>
      </c>
    </row>
    <row r="179" ht="14.25" hidden="1" customHeight="1">
      <c r="A179" s="21" t="s">
        <v>75</v>
      </c>
      <c r="B179" s="21" t="s">
        <v>1011</v>
      </c>
      <c r="C179" s="21" t="s">
        <v>101</v>
      </c>
      <c r="D179" s="21" t="s">
        <v>123</v>
      </c>
      <c r="E179" s="21" t="s">
        <v>183</v>
      </c>
      <c r="F179" s="21" t="s">
        <v>125</v>
      </c>
      <c r="G179" s="21"/>
      <c r="H179" s="21"/>
      <c r="I179" s="21">
        <v>0.156</v>
      </c>
      <c r="J179" s="21"/>
      <c r="K179" s="21"/>
      <c r="L179" s="21"/>
      <c r="M179" s="21"/>
      <c r="N179" s="21">
        <v>500.0</v>
      </c>
    </row>
    <row r="180" ht="14.25" hidden="1" customHeight="1">
      <c r="A180" s="18" t="s">
        <v>75</v>
      </c>
      <c r="B180" s="18" t="s">
        <v>1011</v>
      </c>
      <c r="C180" s="18" t="s">
        <v>136</v>
      </c>
      <c r="D180" s="18" t="s">
        <v>102</v>
      </c>
      <c r="E180" s="18" t="s">
        <v>183</v>
      </c>
      <c r="F180" s="18" t="s">
        <v>139</v>
      </c>
      <c r="G180" s="18"/>
      <c r="H180" s="18"/>
      <c r="I180" s="18"/>
      <c r="J180" s="18"/>
      <c r="K180" s="18"/>
      <c r="L180" s="18"/>
      <c r="M180" s="18"/>
      <c r="N180" s="18">
        <v>501.0</v>
      </c>
    </row>
    <row r="181" ht="14.25" hidden="1" customHeight="1">
      <c r="A181" s="21" t="s">
        <v>75</v>
      </c>
      <c r="B181" s="21" t="s">
        <v>1011</v>
      </c>
      <c r="C181" s="21" t="s">
        <v>79</v>
      </c>
      <c r="D181" s="21" t="s">
        <v>80</v>
      </c>
      <c r="E181" s="21" t="s">
        <v>252</v>
      </c>
      <c r="F181" s="21" t="s">
        <v>83</v>
      </c>
      <c r="G181" s="21"/>
      <c r="H181" s="21"/>
      <c r="I181" s="21"/>
      <c r="J181" s="21"/>
      <c r="K181" s="21"/>
      <c r="L181" s="21"/>
      <c r="M181" s="21"/>
      <c r="N181" s="21">
        <v>502.0</v>
      </c>
    </row>
    <row r="182" ht="14.25" hidden="1" customHeight="1">
      <c r="A182" s="18" t="s">
        <v>75</v>
      </c>
      <c r="B182" s="18" t="s">
        <v>1011</v>
      </c>
      <c r="C182" s="18" t="s">
        <v>79</v>
      </c>
      <c r="D182" s="18" t="s">
        <v>270</v>
      </c>
      <c r="E182" s="18" t="s">
        <v>252</v>
      </c>
      <c r="F182" s="18" t="s">
        <v>272</v>
      </c>
      <c r="G182" s="18"/>
      <c r="H182" s="18"/>
      <c r="I182" s="18"/>
      <c r="J182" s="18"/>
      <c r="K182" s="18"/>
      <c r="L182" s="18"/>
      <c r="M182" s="18"/>
      <c r="N182" s="18">
        <v>503.0</v>
      </c>
    </row>
    <row r="183" ht="14.25" hidden="1" customHeight="1">
      <c r="A183" s="21" t="s">
        <v>75</v>
      </c>
      <c r="B183" s="21" t="s">
        <v>1011</v>
      </c>
      <c r="C183" s="21" t="s">
        <v>101</v>
      </c>
      <c r="D183" s="21" t="s">
        <v>270</v>
      </c>
      <c r="E183" s="21" t="s">
        <v>252</v>
      </c>
      <c r="F183" s="21" t="s">
        <v>294</v>
      </c>
      <c r="G183" s="21"/>
      <c r="H183" s="21"/>
      <c r="I183" s="21"/>
      <c r="J183" s="21"/>
      <c r="K183" s="21"/>
      <c r="L183" s="21"/>
      <c r="M183" s="21"/>
      <c r="N183" s="21">
        <v>504.0</v>
      </c>
    </row>
    <row r="184" ht="14.25" hidden="1" customHeight="1">
      <c r="A184" s="18" t="s">
        <v>75</v>
      </c>
      <c r="B184" s="18" t="s">
        <v>1033</v>
      </c>
      <c r="C184" s="18" t="s">
        <v>79</v>
      </c>
      <c r="D184" s="18" t="s">
        <v>80</v>
      </c>
      <c r="E184" s="18" t="s">
        <v>81</v>
      </c>
      <c r="F184" s="18" t="s">
        <v>83</v>
      </c>
      <c r="G184" s="18"/>
      <c r="H184" s="18"/>
      <c r="I184" s="18">
        <v>0.076</v>
      </c>
      <c r="J184" s="18"/>
      <c r="K184" s="18"/>
      <c r="L184" s="18"/>
      <c r="M184" s="18"/>
      <c r="N184" s="18">
        <v>505.0</v>
      </c>
    </row>
    <row r="185" ht="14.25" hidden="1" customHeight="1">
      <c r="A185" s="21" t="s">
        <v>75</v>
      </c>
      <c r="B185" s="21" t="s">
        <v>1033</v>
      </c>
      <c r="C185" s="21" t="s">
        <v>79</v>
      </c>
      <c r="D185" s="21" t="s">
        <v>95</v>
      </c>
      <c r="E185" s="21" t="s">
        <v>81</v>
      </c>
      <c r="F185" s="21" t="s">
        <v>97</v>
      </c>
      <c r="G185" s="21"/>
      <c r="H185" s="21"/>
      <c r="I185" s="21">
        <v>0.076</v>
      </c>
      <c r="J185" s="21"/>
      <c r="K185" s="21"/>
      <c r="L185" s="21"/>
      <c r="M185" s="21"/>
      <c r="N185" s="21">
        <v>506.0</v>
      </c>
    </row>
    <row r="186" ht="14.25" hidden="1" customHeight="1">
      <c r="A186" s="18" t="s">
        <v>75</v>
      </c>
      <c r="B186" s="18" t="s">
        <v>1033</v>
      </c>
      <c r="C186" s="18" t="s">
        <v>101</v>
      </c>
      <c r="D186" s="18" t="s">
        <v>102</v>
      </c>
      <c r="E186" s="18" t="s">
        <v>81</v>
      </c>
      <c r="F186" s="18" t="s">
        <v>106</v>
      </c>
      <c r="G186" s="18"/>
      <c r="H186" s="18"/>
      <c r="I186" s="18">
        <v>0.161</v>
      </c>
      <c r="J186" s="18"/>
      <c r="K186" s="18"/>
      <c r="L186" s="18"/>
      <c r="M186" s="18"/>
      <c r="N186" s="18">
        <v>507.0</v>
      </c>
    </row>
    <row r="187" ht="14.25" hidden="1" customHeight="1">
      <c r="A187" s="21" t="s">
        <v>75</v>
      </c>
      <c r="B187" s="21" t="s">
        <v>1033</v>
      </c>
      <c r="C187" s="21" t="s">
        <v>101</v>
      </c>
      <c r="D187" s="21" t="s">
        <v>115</v>
      </c>
      <c r="E187" s="21" t="s">
        <v>81</v>
      </c>
      <c r="F187" s="21" t="s">
        <v>118</v>
      </c>
      <c r="G187" s="21"/>
      <c r="H187" s="21"/>
      <c r="I187" s="21">
        <v>0.161</v>
      </c>
      <c r="J187" s="21"/>
      <c r="K187" s="21"/>
      <c r="L187" s="21"/>
      <c r="M187" s="21"/>
      <c r="N187" s="21">
        <v>508.0</v>
      </c>
    </row>
    <row r="188" ht="14.25" hidden="1" customHeight="1">
      <c r="A188" s="18" t="s">
        <v>75</v>
      </c>
      <c r="B188" s="18" t="s">
        <v>1033</v>
      </c>
      <c r="C188" s="18" t="s">
        <v>101</v>
      </c>
      <c r="D188" s="18" t="s">
        <v>123</v>
      </c>
      <c r="E188" s="18" t="s">
        <v>81</v>
      </c>
      <c r="F188" s="18" t="s">
        <v>125</v>
      </c>
      <c r="G188" s="18"/>
      <c r="H188" s="18"/>
      <c r="I188" s="18">
        <v>0.161</v>
      </c>
      <c r="J188" s="18"/>
      <c r="K188" s="18"/>
      <c r="L188" s="18"/>
      <c r="M188" s="18"/>
      <c r="N188" s="18">
        <v>509.0</v>
      </c>
    </row>
    <row r="189" ht="14.25" hidden="1" customHeight="1">
      <c r="A189" s="21" t="s">
        <v>75</v>
      </c>
      <c r="B189" s="21" t="s">
        <v>1033</v>
      </c>
      <c r="C189" s="21" t="s">
        <v>130</v>
      </c>
      <c r="D189" s="21" t="s">
        <v>102</v>
      </c>
      <c r="E189" s="21" t="s">
        <v>81</v>
      </c>
      <c r="F189" s="21" t="s">
        <v>133</v>
      </c>
      <c r="G189" s="21"/>
      <c r="H189" s="21"/>
      <c r="I189" s="21">
        <v>0.0</v>
      </c>
      <c r="J189" s="21"/>
      <c r="K189" s="21"/>
      <c r="L189" s="21"/>
      <c r="M189" s="21"/>
      <c r="N189" s="21">
        <v>510.0</v>
      </c>
    </row>
    <row r="190" ht="14.25" hidden="1" customHeight="1">
      <c r="A190" s="18" t="s">
        <v>75</v>
      </c>
      <c r="B190" s="18" t="s">
        <v>1033</v>
      </c>
      <c r="C190" s="18" t="s">
        <v>136</v>
      </c>
      <c r="D190" s="18" t="s">
        <v>102</v>
      </c>
      <c r="E190" s="18" t="s">
        <v>81</v>
      </c>
      <c r="F190" s="18" t="s">
        <v>139</v>
      </c>
      <c r="G190" s="18"/>
      <c r="H190" s="18"/>
      <c r="I190" s="18">
        <v>0.0</v>
      </c>
      <c r="J190" s="18"/>
      <c r="K190" s="18"/>
      <c r="L190" s="18"/>
      <c r="M190" s="18"/>
      <c r="N190" s="18">
        <v>511.0</v>
      </c>
    </row>
    <row r="191" ht="14.25" hidden="1" customHeight="1">
      <c r="A191" s="21" t="s">
        <v>75</v>
      </c>
      <c r="B191" s="21" t="s">
        <v>1033</v>
      </c>
      <c r="C191" s="21" t="s">
        <v>144</v>
      </c>
      <c r="D191" s="21" t="s">
        <v>145</v>
      </c>
      <c r="E191" s="21" t="s">
        <v>81</v>
      </c>
      <c r="F191" s="21" t="s">
        <v>147</v>
      </c>
      <c r="G191" s="21"/>
      <c r="H191" s="21"/>
      <c r="I191" s="21">
        <v>0.0</v>
      </c>
      <c r="J191" s="21"/>
      <c r="K191" s="21"/>
      <c r="L191" s="21"/>
      <c r="M191" s="21"/>
      <c r="N191" s="21">
        <v>512.0</v>
      </c>
    </row>
    <row r="192" ht="14.25" hidden="1" customHeight="1">
      <c r="A192" s="18" t="s">
        <v>75</v>
      </c>
      <c r="B192" s="18" t="s">
        <v>1033</v>
      </c>
      <c r="C192" s="18" t="s">
        <v>149</v>
      </c>
      <c r="D192" s="18" t="s">
        <v>150</v>
      </c>
      <c r="E192" s="18" t="s">
        <v>81</v>
      </c>
      <c r="F192" s="18" t="s">
        <v>152</v>
      </c>
      <c r="G192" s="18"/>
      <c r="H192" s="18"/>
      <c r="I192" s="18"/>
      <c r="J192" s="18"/>
      <c r="K192" s="18"/>
      <c r="L192" s="18"/>
      <c r="M192" s="18"/>
      <c r="N192" s="18">
        <v>513.0</v>
      </c>
    </row>
    <row r="193" ht="14.25" hidden="1" customHeight="1">
      <c r="A193" s="21" t="s">
        <v>75</v>
      </c>
      <c r="B193" s="21" t="s">
        <v>1033</v>
      </c>
      <c r="C193" s="21" t="s">
        <v>149</v>
      </c>
      <c r="D193" s="21" t="s">
        <v>157</v>
      </c>
      <c r="E193" s="21" t="s">
        <v>81</v>
      </c>
      <c r="F193" s="21" t="s">
        <v>159</v>
      </c>
      <c r="G193" s="21"/>
      <c r="H193" s="21"/>
      <c r="I193" s="21"/>
      <c r="J193" s="21"/>
      <c r="K193" s="21"/>
      <c r="L193" s="21"/>
      <c r="M193" s="21"/>
      <c r="N193" s="21">
        <v>514.0</v>
      </c>
    </row>
    <row r="194" ht="14.25" hidden="1" customHeight="1">
      <c r="A194" s="18" t="s">
        <v>75</v>
      </c>
      <c r="B194" s="18" t="s">
        <v>1033</v>
      </c>
      <c r="C194" s="18" t="s">
        <v>92</v>
      </c>
      <c r="D194" s="18" t="s">
        <v>161</v>
      </c>
      <c r="E194" s="18" t="s">
        <v>81</v>
      </c>
      <c r="F194" s="18" t="s">
        <v>1741</v>
      </c>
      <c r="G194" s="18"/>
      <c r="H194" s="18"/>
      <c r="I194" s="18">
        <v>0.62</v>
      </c>
      <c r="J194" s="18"/>
      <c r="K194" s="18"/>
      <c r="L194" s="18">
        <v>0.41</v>
      </c>
      <c r="M194" s="18"/>
      <c r="N194" s="18">
        <v>515.0</v>
      </c>
    </row>
    <row r="195" ht="14.25" hidden="1" customHeight="1">
      <c r="A195" s="21" t="s">
        <v>75</v>
      </c>
      <c r="B195" s="21" t="s">
        <v>1033</v>
      </c>
      <c r="C195" s="21" t="s">
        <v>169</v>
      </c>
      <c r="D195" s="21" t="s">
        <v>170</v>
      </c>
      <c r="E195" s="21" t="s">
        <v>81</v>
      </c>
      <c r="F195" s="21"/>
      <c r="G195" s="21"/>
      <c r="H195" s="21"/>
      <c r="I195" s="21"/>
      <c r="J195" s="21"/>
      <c r="K195" s="21"/>
      <c r="L195" s="21"/>
      <c r="M195" s="21"/>
      <c r="N195" s="21">
        <v>516.0</v>
      </c>
    </row>
    <row r="196" ht="14.25" hidden="1" customHeight="1">
      <c r="A196" s="18" t="s">
        <v>75</v>
      </c>
      <c r="B196" s="18" t="s">
        <v>1033</v>
      </c>
      <c r="C196" s="18" t="s">
        <v>79</v>
      </c>
      <c r="D196" s="18" t="s">
        <v>80</v>
      </c>
      <c r="E196" s="18" t="s">
        <v>183</v>
      </c>
      <c r="F196" s="18" t="s">
        <v>83</v>
      </c>
      <c r="G196" s="18"/>
      <c r="H196" s="18"/>
      <c r="I196" s="18"/>
      <c r="J196" s="18"/>
      <c r="K196" s="18"/>
      <c r="L196" s="18"/>
      <c r="M196" s="18"/>
      <c r="N196" s="18">
        <v>517.0</v>
      </c>
    </row>
    <row r="197" ht="14.25" hidden="1" customHeight="1">
      <c r="A197" s="21" t="s">
        <v>75</v>
      </c>
      <c r="B197" s="21" t="s">
        <v>1033</v>
      </c>
      <c r="C197" s="21" t="s">
        <v>101</v>
      </c>
      <c r="D197" s="21" t="s">
        <v>123</v>
      </c>
      <c r="E197" s="21" t="s">
        <v>183</v>
      </c>
      <c r="F197" s="21" t="s">
        <v>125</v>
      </c>
      <c r="G197" s="21"/>
      <c r="H197" s="21"/>
      <c r="I197" s="21">
        <v>0.161</v>
      </c>
      <c r="J197" s="21"/>
      <c r="K197" s="21"/>
      <c r="L197" s="21"/>
      <c r="M197" s="21"/>
      <c r="N197" s="21">
        <v>518.0</v>
      </c>
    </row>
    <row r="198" ht="14.25" hidden="1" customHeight="1">
      <c r="A198" s="18" t="s">
        <v>75</v>
      </c>
      <c r="B198" s="18" t="s">
        <v>1033</v>
      </c>
      <c r="C198" s="18" t="s">
        <v>136</v>
      </c>
      <c r="D198" s="18" t="s">
        <v>102</v>
      </c>
      <c r="E198" s="18" t="s">
        <v>183</v>
      </c>
      <c r="F198" s="18" t="s">
        <v>139</v>
      </c>
      <c r="G198" s="18"/>
      <c r="H198" s="18"/>
      <c r="I198" s="18"/>
      <c r="J198" s="18"/>
      <c r="K198" s="18"/>
      <c r="L198" s="18"/>
      <c r="M198" s="18"/>
      <c r="N198" s="18">
        <v>519.0</v>
      </c>
    </row>
    <row r="199" ht="14.25" hidden="1" customHeight="1">
      <c r="A199" s="21" t="s">
        <v>75</v>
      </c>
      <c r="B199" s="21" t="s">
        <v>1033</v>
      </c>
      <c r="C199" s="21" t="s">
        <v>79</v>
      </c>
      <c r="D199" s="21" t="s">
        <v>80</v>
      </c>
      <c r="E199" s="21" t="s">
        <v>252</v>
      </c>
      <c r="F199" s="21" t="s">
        <v>83</v>
      </c>
      <c r="G199" s="21"/>
      <c r="H199" s="21"/>
      <c r="I199" s="21"/>
      <c r="J199" s="21"/>
      <c r="K199" s="21"/>
      <c r="L199" s="21"/>
      <c r="M199" s="21"/>
      <c r="N199" s="21">
        <v>520.0</v>
      </c>
    </row>
    <row r="200" ht="14.25" hidden="1" customHeight="1">
      <c r="A200" s="18" t="s">
        <v>75</v>
      </c>
      <c r="B200" s="18" t="s">
        <v>1033</v>
      </c>
      <c r="C200" s="18" t="s">
        <v>79</v>
      </c>
      <c r="D200" s="18" t="s">
        <v>270</v>
      </c>
      <c r="E200" s="18" t="s">
        <v>252</v>
      </c>
      <c r="F200" s="18" t="s">
        <v>272</v>
      </c>
      <c r="G200" s="18"/>
      <c r="H200" s="18"/>
      <c r="I200" s="18"/>
      <c r="J200" s="18"/>
      <c r="K200" s="18"/>
      <c r="L200" s="18"/>
      <c r="M200" s="18"/>
      <c r="N200" s="18">
        <v>521.0</v>
      </c>
    </row>
    <row r="201" ht="14.25" hidden="1" customHeight="1">
      <c r="A201" s="21" t="s">
        <v>75</v>
      </c>
      <c r="B201" s="21" t="s">
        <v>1033</v>
      </c>
      <c r="C201" s="21" t="s">
        <v>101</v>
      </c>
      <c r="D201" s="21" t="s">
        <v>270</v>
      </c>
      <c r="E201" s="21" t="s">
        <v>252</v>
      </c>
      <c r="F201" s="21" t="s">
        <v>294</v>
      </c>
      <c r="G201" s="21"/>
      <c r="H201" s="21"/>
      <c r="I201" s="21"/>
      <c r="J201" s="21"/>
      <c r="K201" s="21"/>
      <c r="L201" s="21"/>
      <c r="M201" s="21"/>
      <c r="N201" s="21">
        <v>522.0</v>
      </c>
    </row>
    <row r="202" ht="14.25" hidden="1" customHeight="1">
      <c r="A202" s="18" t="s">
        <v>75</v>
      </c>
      <c r="B202" s="18" t="s">
        <v>1055</v>
      </c>
      <c r="C202" s="18" t="s">
        <v>79</v>
      </c>
      <c r="D202" s="18" t="s">
        <v>80</v>
      </c>
      <c r="E202" s="18" t="s">
        <v>81</v>
      </c>
      <c r="F202" s="18" t="s">
        <v>83</v>
      </c>
      <c r="G202" s="18"/>
      <c r="H202" s="18"/>
      <c r="I202" s="18">
        <v>0.076</v>
      </c>
      <c r="J202" s="18"/>
      <c r="K202" s="18"/>
      <c r="L202" s="18"/>
      <c r="M202" s="18"/>
      <c r="N202" s="18">
        <v>523.0</v>
      </c>
    </row>
    <row r="203" ht="14.25" hidden="1" customHeight="1">
      <c r="A203" s="21" t="s">
        <v>75</v>
      </c>
      <c r="B203" s="21" t="s">
        <v>1055</v>
      </c>
      <c r="C203" s="21" t="s">
        <v>79</v>
      </c>
      <c r="D203" s="21" t="s">
        <v>95</v>
      </c>
      <c r="E203" s="21" t="s">
        <v>81</v>
      </c>
      <c r="F203" s="21" t="s">
        <v>97</v>
      </c>
      <c r="G203" s="21"/>
      <c r="H203" s="21"/>
      <c r="I203" s="21">
        <v>0.076</v>
      </c>
      <c r="J203" s="21"/>
      <c r="K203" s="21"/>
      <c r="L203" s="21"/>
      <c r="M203" s="21"/>
      <c r="N203" s="21">
        <v>524.0</v>
      </c>
    </row>
    <row r="204" ht="14.25" hidden="1" customHeight="1">
      <c r="A204" s="18" t="s">
        <v>75</v>
      </c>
      <c r="B204" s="18" t="s">
        <v>1055</v>
      </c>
      <c r="C204" s="18" t="s">
        <v>101</v>
      </c>
      <c r="D204" s="18" t="s">
        <v>102</v>
      </c>
      <c r="E204" s="18" t="s">
        <v>81</v>
      </c>
      <c r="F204" s="18" t="s">
        <v>106</v>
      </c>
      <c r="G204" s="18"/>
      <c r="H204" s="18"/>
      <c r="I204" s="18">
        <v>0.161</v>
      </c>
      <c r="J204" s="18"/>
      <c r="K204" s="18"/>
      <c r="L204" s="18"/>
      <c r="M204" s="18"/>
      <c r="N204" s="18">
        <v>525.0</v>
      </c>
    </row>
    <row r="205" ht="14.25" hidden="1" customHeight="1">
      <c r="A205" s="21" t="s">
        <v>75</v>
      </c>
      <c r="B205" s="21" t="s">
        <v>1055</v>
      </c>
      <c r="C205" s="21" t="s">
        <v>101</v>
      </c>
      <c r="D205" s="21" t="s">
        <v>115</v>
      </c>
      <c r="E205" s="21" t="s">
        <v>81</v>
      </c>
      <c r="F205" s="21" t="s">
        <v>118</v>
      </c>
      <c r="G205" s="21"/>
      <c r="H205" s="21"/>
      <c r="I205" s="21">
        <v>0.161</v>
      </c>
      <c r="J205" s="21"/>
      <c r="K205" s="21"/>
      <c r="L205" s="21"/>
      <c r="M205" s="21"/>
      <c r="N205" s="21">
        <v>526.0</v>
      </c>
    </row>
    <row r="206" ht="14.25" hidden="1" customHeight="1">
      <c r="A206" s="18" t="s">
        <v>75</v>
      </c>
      <c r="B206" s="18" t="s">
        <v>1055</v>
      </c>
      <c r="C206" s="18" t="s">
        <v>101</v>
      </c>
      <c r="D206" s="18" t="s">
        <v>123</v>
      </c>
      <c r="E206" s="18" t="s">
        <v>81</v>
      </c>
      <c r="F206" s="18" t="s">
        <v>125</v>
      </c>
      <c r="G206" s="18"/>
      <c r="H206" s="18"/>
      <c r="I206" s="18">
        <v>0.161</v>
      </c>
      <c r="J206" s="18"/>
      <c r="K206" s="18"/>
      <c r="L206" s="18"/>
      <c r="M206" s="18"/>
      <c r="N206" s="18">
        <v>527.0</v>
      </c>
    </row>
    <row r="207" ht="14.25" hidden="1" customHeight="1">
      <c r="A207" s="21" t="s">
        <v>75</v>
      </c>
      <c r="B207" s="21" t="s">
        <v>1055</v>
      </c>
      <c r="C207" s="21" t="s">
        <v>130</v>
      </c>
      <c r="D207" s="21" t="s">
        <v>102</v>
      </c>
      <c r="E207" s="21" t="s">
        <v>81</v>
      </c>
      <c r="F207" s="21" t="s">
        <v>133</v>
      </c>
      <c r="G207" s="21"/>
      <c r="H207" s="21"/>
      <c r="I207" s="21">
        <v>0.0</v>
      </c>
      <c r="J207" s="21"/>
      <c r="K207" s="21"/>
      <c r="L207" s="21"/>
      <c r="M207" s="21"/>
      <c r="N207" s="21">
        <v>528.0</v>
      </c>
    </row>
    <row r="208" ht="14.25" hidden="1" customHeight="1">
      <c r="A208" s="18" t="s">
        <v>75</v>
      </c>
      <c r="B208" s="18" t="s">
        <v>1055</v>
      </c>
      <c r="C208" s="18" t="s">
        <v>136</v>
      </c>
      <c r="D208" s="18" t="s">
        <v>102</v>
      </c>
      <c r="E208" s="18" t="s">
        <v>81</v>
      </c>
      <c r="F208" s="18" t="s">
        <v>139</v>
      </c>
      <c r="G208" s="18"/>
      <c r="H208" s="18"/>
      <c r="I208" s="18">
        <v>0.0</v>
      </c>
      <c r="J208" s="18"/>
      <c r="K208" s="18"/>
      <c r="L208" s="18"/>
      <c r="M208" s="18"/>
      <c r="N208" s="18">
        <v>529.0</v>
      </c>
    </row>
    <row r="209" ht="14.25" hidden="1" customHeight="1">
      <c r="A209" s="21" t="s">
        <v>75</v>
      </c>
      <c r="B209" s="21" t="s">
        <v>1055</v>
      </c>
      <c r="C209" s="21" t="s">
        <v>144</v>
      </c>
      <c r="D209" s="21" t="s">
        <v>145</v>
      </c>
      <c r="E209" s="21" t="s">
        <v>81</v>
      </c>
      <c r="F209" s="21" t="s">
        <v>147</v>
      </c>
      <c r="G209" s="21"/>
      <c r="H209" s="21"/>
      <c r="I209" s="21">
        <v>0.0</v>
      </c>
      <c r="J209" s="21"/>
      <c r="K209" s="21"/>
      <c r="L209" s="21"/>
      <c r="M209" s="21"/>
      <c r="N209" s="21">
        <v>530.0</v>
      </c>
    </row>
    <row r="210" ht="14.25" hidden="1" customHeight="1">
      <c r="A210" s="18" t="s">
        <v>75</v>
      </c>
      <c r="B210" s="18" t="s">
        <v>1055</v>
      </c>
      <c r="C210" s="18" t="s">
        <v>149</v>
      </c>
      <c r="D210" s="18" t="s">
        <v>150</v>
      </c>
      <c r="E210" s="18" t="s">
        <v>81</v>
      </c>
      <c r="F210" s="18" t="s">
        <v>152</v>
      </c>
      <c r="G210" s="18"/>
      <c r="H210" s="18"/>
      <c r="I210" s="18"/>
      <c r="J210" s="18"/>
      <c r="K210" s="18"/>
      <c r="L210" s="18"/>
      <c r="M210" s="18"/>
      <c r="N210" s="18">
        <v>531.0</v>
      </c>
    </row>
    <row r="211" ht="14.25" hidden="1" customHeight="1">
      <c r="A211" s="21" t="s">
        <v>75</v>
      </c>
      <c r="B211" s="21" t="s">
        <v>1055</v>
      </c>
      <c r="C211" s="21" t="s">
        <v>149</v>
      </c>
      <c r="D211" s="21" t="s">
        <v>157</v>
      </c>
      <c r="E211" s="21" t="s">
        <v>81</v>
      </c>
      <c r="F211" s="21" t="s">
        <v>159</v>
      </c>
      <c r="G211" s="21"/>
      <c r="H211" s="21"/>
      <c r="I211" s="21"/>
      <c r="J211" s="21"/>
      <c r="K211" s="21"/>
      <c r="L211" s="21"/>
      <c r="M211" s="21"/>
      <c r="N211" s="21">
        <v>532.0</v>
      </c>
    </row>
    <row r="212" ht="14.25" hidden="1" customHeight="1">
      <c r="A212" s="18" t="s">
        <v>75</v>
      </c>
      <c r="B212" s="18" t="s">
        <v>1055</v>
      </c>
      <c r="C212" s="18" t="s">
        <v>92</v>
      </c>
      <c r="D212" s="18" t="s">
        <v>161</v>
      </c>
      <c r="E212" s="18" t="s">
        <v>81</v>
      </c>
      <c r="F212" s="18" t="s">
        <v>1741</v>
      </c>
      <c r="G212" s="18"/>
      <c r="H212" s="18"/>
      <c r="I212" s="18">
        <v>0.62</v>
      </c>
      <c r="J212" s="18"/>
      <c r="K212" s="18"/>
      <c r="L212" s="18">
        <v>0.41</v>
      </c>
      <c r="M212" s="18"/>
      <c r="N212" s="18">
        <v>533.0</v>
      </c>
    </row>
    <row r="213" ht="14.25" hidden="1" customHeight="1">
      <c r="A213" s="21" t="s">
        <v>75</v>
      </c>
      <c r="B213" s="21" t="s">
        <v>1055</v>
      </c>
      <c r="C213" s="21" t="s">
        <v>169</v>
      </c>
      <c r="D213" s="21" t="s">
        <v>170</v>
      </c>
      <c r="E213" s="21" t="s">
        <v>81</v>
      </c>
      <c r="F213" s="21"/>
      <c r="G213" s="21"/>
      <c r="H213" s="21"/>
      <c r="I213" s="21"/>
      <c r="J213" s="21"/>
      <c r="K213" s="21"/>
      <c r="L213" s="21"/>
      <c r="M213" s="21"/>
      <c r="N213" s="21">
        <v>534.0</v>
      </c>
    </row>
    <row r="214" ht="14.25" hidden="1" customHeight="1">
      <c r="A214" s="18" t="s">
        <v>75</v>
      </c>
      <c r="B214" s="18" t="s">
        <v>1055</v>
      </c>
      <c r="C214" s="18" t="s">
        <v>79</v>
      </c>
      <c r="D214" s="18" t="s">
        <v>80</v>
      </c>
      <c r="E214" s="18" t="s">
        <v>183</v>
      </c>
      <c r="F214" s="18" t="s">
        <v>83</v>
      </c>
      <c r="G214" s="18"/>
      <c r="H214" s="18"/>
      <c r="I214" s="18"/>
      <c r="J214" s="18"/>
      <c r="K214" s="18"/>
      <c r="L214" s="18"/>
      <c r="M214" s="18"/>
      <c r="N214" s="18">
        <v>535.0</v>
      </c>
    </row>
    <row r="215" ht="14.25" hidden="1" customHeight="1">
      <c r="A215" s="21" t="s">
        <v>75</v>
      </c>
      <c r="B215" s="21" t="s">
        <v>1055</v>
      </c>
      <c r="C215" s="21" t="s">
        <v>101</v>
      </c>
      <c r="D215" s="21" t="s">
        <v>123</v>
      </c>
      <c r="E215" s="21" t="s">
        <v>183</v>
      </c>
      <c r="F215" s="21" t="s">
        <v>125</v>
      </c>
      <c r="G215" s="21"/>
      <c r="H215" s="21"/>
      <c r="I215" s="21">
        <v>0.161</v>
      </c>
      <c r="J215" s="21"/>
      <c r="K215" s="21"/>
      <c r="L215" s="21"/>
      <c r="M215" s="21"/>
      <c r="N215" s="21">
        <v>536.0</v>
      </c>
    </row>
    <row r="216" ht="14.25" hidden="1" customHeight="1">
      <c r="A216" s="18" t="s">
        <v>75</v>
      </c>
      <c r="B216" s="18" t="s">
        <v>1055</v>
      </c>
      <c r="C216" s="18" t="s">
        <v>136</v>
      </c>
      <c r="D216" s="18" t="s">
        <v>102</v>
      </c>
      <c r="E216" s="18" t="s">
        <v>183</v>
      </c>
      <c r="F216" s="18" t="s">
        <v>139</v>
      </c>
      <c r="G216" s="18"/>
      <c r="H216" s="18"/>
      <c r="I216" s="18"/>
      <c r="J216" s="18"/>
      <c r="K216" s="18"/>
      <c r="L216" s="18"/>
      <c r="M216" s="18"/>
      <c r="N216" s="18">
        <v>537.0</v>
      </c>
    </row>
    <row r="217" ht="14.25" hidden="1" customHeight="1">
      <c r="A217" s="21" t="s">
        <v>75</v>
      </c>
      <c r="B217" s="21" t="s">
        <v>1055</v>
      </c>
      <c r="C217" s="21" t="s">
        <v>79</v>
      </c>
      <c r="D217" s="21" t="s">
        <v>80</v>
      </c>
      <c r="E217" s="21" t="s">
        <v>252</v>
      </c>
      <c r="F217" s="21" t="s">
        <v>83</v>
      </c>
      <c r="G217" s="21"/>
      <c r="H217" s="21"/>
      <c r="I217" s="21"/>
      <c r="J217" s="21"/>
      <c r="K217" s="21"/>
      <c r="L217" s="21"/>
      <c r="M217" s="21"/>
      <c r="N217" s="21">
        <v>538.0</v>
      </c>
    </row>
    <row r="218" ht="14.25" hidden="1" customHeight="1">
      <c r="A218" s="18" t="s">
        <v>75</v>
      </c>
      <c r="B218" s="18" t="s">
        <v>1055</v>
      </c>
      <c r="C218" s="18" t="s">
        <v>79</v>
      </c>
      <c r="D218" s="18" t="s">
        <v>270</v>
      </c>
      <c r="E218" s="18" t="s">
        <v>252</v>
      </c>
      <c r="F218" s="18" t="s">
        <v>272</v>
      </c>
      <c r="G218" s="18"/>
      <c r="H218" s="18"/>
      <c r="I218" s="18"/>
      <c r="J218" s="18"/>
      <c r="K218" s="18"/>
      <c r="L218" s="18"/>
      <c r="M218" s="18"/>
      <c r="N218" s="18">
        <v>539.0</v>
      </c>
    </row>
    <row r="219" ht="14.25" hidden="1" customHeight="1">
      <c r="A219" s="21" t="s">
        <v>75</v>
      </c>
      <c r="B219" s="21" t="s">
        <v>1055</v>
      </c>
      <c r="C219" s="21" t="s">
        <v>101</v>
      </c>
      <c r="D219" s="21" t="s">
        <v>270</v>
      </c>
      <c r="E219" s="21" t="s">
        <v>252</v>
      </c>
      <c r="F219" s="21" t="s">
        <v>294</v>
      </c>
      <c r="G219" s="21"/>
      <c r="H219" s="21"/>
      <c r="I219" s="21"/>
      <c r="J219" s="21"/>
      <c r="K219" s="21"/>
      <c r="L219" s="21"/>
      <c r="M219" s="21"/>
      <c r="N219" s="21">
        <v>540.0</v>
      </c>
    </row>
    <row r="220" ht="14.25" hidden="1" customHeight="1">
      <c r="A220" s="18" t="s">
        <v>75</v>
      </c>
      <c r="B220" s="18" t="s">
        <v>1106</v>
      </c>
      <c r="C220" s="18" t="s">
        <v>79</v>
      </c>
      <c r="D220" s="18" t="s">
        <v>80</v>
      </c>
      <c r="E220" s="18" t="s">
        <v>81</v>
      </c>
      <c r="F220" s="18" t="s">
        <v>83</v>
      </c>
      <c r="G220" s="18"/>
      <c r="H220" s="18"/>
      <c r="I220" s="18">
        <v>0.06</v>
      </c>
      <c r="J220" s="18"/>
      <c r="K220" s="18"/>
      <c r="L220" s="18"/>
      <c r="M220" s="18"/>
      <c r="N220" s="18">
        <v>541.0</v>
      </c>
    </row>
    <row r="221" ht="14.25" hidden="1" customHeight="1">
      <c r="A221" s="21" t="s">
        <v>75</v>
      </c>
      <c r="B221" s="21" t="s">
        <v>1106</v>
      </c>
      <c r="C221" s="21" t="s">
        <v>79</v>
      </c>
      <c r="D221" s="21" t="s">
        <v>95</v>
      </c>
      <c r="E221" s="21" t="s">
        <v>81</v>
      </c>
      <c r="F221" s="21" t="s">
        <v>97</v>
      </c>
      <c r="G221" s="21"/>
      <c r="H221" s="21"/>
      <c r="I221" s="21">
        <v>0.06</v>
      </c>
      <c r="J221" s="21"/>
      <c r="K221" s="21"/>
      <c r="L221" s="21"/>
      <c r="M221" s="21"/>
      <c r="N221" s="21">
        <v>542.0</v>
      </c>
    </row>
    <row r="222" ht="14.25" hidden="1" customHeight="1">
      <c r="A222" s="18" t="s">
        <v>75</v>
      </c>
      <c r="B222" s="18" t="s">
        <v>1106</v>
      </c>
      <c r="C222" s="18" t="s">
        <v>101</v>
      </c>
      <c r="D222" s="18" t="s">
        <v>102</v>
      </c>
      <c r="E222" s="18" t="s">
        <v>81</v>
      </c>
      <c r="F222" s="18" t="s">
        <v>106</v>
      </c>
      <c r="G222" s="18"/>
      <c r="H222" s="18"/>
      <c r="I222" s="18">
        <v>0.145</v>
      </c>
      <c r="J222" s="18"/>
      <c r="K222" s="18"/>
      <c r="L222" s="18"/>
      <c r="M222" s="18"/>
      <c r="N222" s="18">
        <v>543.0</v>
      </c>
    </row>
    <row r="223" ht="14.25" hidden="1" customHeight="1">
      <c r="A223" s="21" t="s">
        <v>75</v>
      </c>
      <c r="B223" s="21" t="s">
        <v>1106</v>
      </c>
      <c r="C223" s="21" t="s">
        <v>101</v>
      </c>
      <c r="D223" s="21" t="s">
        <v>115</v>
      </c>
      <c r="E223" s="21" t="s">
        <v>81</v>
      </c>
      <c r="F223" s="21" t="s">
        <v>118</v>
      </c>
      <c r="G223" s="21"/>
      <c r="H223" s="21"/>
      <c r="I223" s="21">
        <v>0.145</v>
      </c>
      <c r="J223" s="21"/>
      <c r="K223" s="21"/>
      <c r="L223" s="21"/>
      <c r="M223" s="21"/>
      <c r="N223" s="21">
        <v>544.0</v>
      </c>
    </row>
    <row r="224" ht="14.25" hidden="1" customHeight="1">
      <c r="A224" s="18" t="s">
        <v>75</v>
      </c>
      <c r="B224" s="18" t="s">
        <v>1106</v>
      </c>
      <c r="C224" s="18" t="s">
        <v>101</v>
      </c>
      <c r="D224" s="18" t="s">
        <v>123</v>
      </c>
      <c r="E224" s="18" t="s">
        <v>81</v>
      </c>
      <c r="F224" s="18" t="s">
        <v>125</v>
      </c>
      <c r="G224" s="18"/>
      <c r="H224" s="18"/>
      <c r="I224" s="18">
        <v>0.145</v>
      </c>
      <c r="J224" s="18"/>
      <c r="K224" s="18"/>
      <c r="L224" s="18"/>
      <c r="M224" s="18"/>
      <c r="N224" s="18">
        <v>545.0</v>
      </c>
    </row>
    <row r="225" ht="14.25" hidden="1" customHeight="1">
      <c r="A225" s="21" t="s">
        <v>75</v>
      </c>
      <c r="B225" s="21" t="s">
        <v>1106</v>
      </c>
      <c r="C225" s="21" t="s">
        <v>130</v>
      </c>
      <c r="D225" s="21" t="s">
        <v>102</v>
      </c>
      <c r="E225" s="21" t="s">
        <v>81</v>
      </c>
      <c r="F225" s="21" t="s">
        <v>133</v>
      </c>
      <c r="G225" s="21"/>
      <c r="H225" s="21"/>
      <c r="I225" s="21">
        <v>0.0</v>
      </c>
      <c r="J225" s="21"/>
      <c r="K225" s="21"/>
      <c r="L225" s="21"/>
      <c r="M225" s="21"/>
      <c r="N225" s="21">
        <v>546.0</v>
      </c>
    </row>
    <row r="226" ht="14.25" hidden="1" customHeight="1">
      <c r="A226" s="18" t="s">
        <v>75</v>
      </c>
      <c r="B226" s="18" t="s">
        <v>1106</v>
      </c>
      <c r="C226" s="18" t="s">
        <v>136</v>
      </c>
      <c r="D226" s="18" t="s">
        <v>102</v>
      </c>
      <c r="E226" s="18" t="s">
        <v>81</v>
      </c>
      <c r="F226" s="18" t="s">
        <v>139</v>
      </c>
      <c r="G226" s="18"/>
      <c r="H226" s="18"/>
      <c r="I226" s="18">
        <v>0.0</v>
      </c>
      <c r="J226" s="18"/>
      <c r="K226" s="18"/>
      <c r="L226" s="18"/>
      <c r="M226" s="18"/>
      <c r="N226" s="18">
        <v>547.0</v>
      </c>
    </row>
    <row r="227" ht="14.25" hidden="1" customHeight="1">
      <c r="A227" s="21" t="s">
        <v>75</v>
      </c>
      <c r="B227" s="21" t="s">
        <v>1106</v>
      </c>
      <c r="C227" s="21" t="s">
        <v>144</v>
      </c>
      <c r="D227" s="21" t="s">
        <v>145</v>
      </c>
      <c r="E227" s="21" t="s">
        <v>81</v>
      </c>
      <c r="F227" s="21" t="s">
        <v>147</v>
      </c>
      <c r="G227" s="21"/>
      <c r="H227" s="21"/>
      <c r="I227" s="21">
        <v>0.0</v>
      </c>
      <c r="J227" s="21"/>
      <c r="K227" s="21"/>
      <c r="L227" s="21"/>
      <c r="M227" s="21"/>
      <c r="N227" s="21">
        <v>548.0</v>
      </c>
    </row>
    <row r="228" ht="14.25" hidden="1" customHeight="1">
      <c r="A228" s="18" t="s">
        <v>75</v>
      </c>
      <c r="B228" s="18" t="s">
        <v>1106</v>
      </c>
      <c r="C228" s="18" t="s">
        <v>149</v>
      </c>
      <c r="D228" s="18" t="s">
        <v>150</v>
      </c>
      <c r="E228" s="18" t="s">
        <v>81</v>
      </c>
      <c r="F228" s="18" t="s">
        <v>152</v>
      </c>
      <c r="G228" s="18"/>
      <c r="H228" s="18"/>
      <c r="I228" s="18"/>
      <c r="J228" s="18"/>
      <c r="K228" s="18"/>
      <c r="L228" s="18"/>
      <c r="M228" s="18"/>
      <c r="N228" s="18">
        <v>549.0</v>
      </c>
    </row>
    <row r="229" ht="14.25" hidden="1" customHeight="1">
      <c r="A229" s="21" t="s">
        <v>75</v>
      </c>
      <c r="B229" s="21" t="s">
        <v>1106</v>
      </c>
      <c r="C229" s="21" t="s">
        <v>149</v>
      </c>
      <c r="D229" s="21" t="s">
        <v>157</v>
      </c>
      <c r="E229" s="21" t="s">
        <v>81</v>
      </c>
      <c r="F229" s="21" t="s">
        <v>159</v>
      </c>
      <c r="G229" s="21"/>
      <c r="H229" s="21"/>
      <c r="I229" s="21"/>
      <c r="J229" s="21"/>
      <c r="K229" s="21"/>
      <c r="L229" s="21"/>
      <c r="M229" s="21"/>
      <c r="N229" s="21">
        <v>550.0</v>
      </c>
    </row>
    <row r="230" ht="14.25" hidden="1" customHeight="1">
      <c r="A230" s="18" t="s">
        <v>75</v>
      </c>
      <c r="B230" s="18" t="s">
        <v>1106</v>
      </c>
      <c r="C230" s="18" t="s">
        <v>92</v>
      </c>
      <c r="D230" s="18" t="s">
        <v>161</v>
      </c>
      <c r="E230" s="18" t="s">
        <v>81</v>
      </c>
      <c r="F230" s="18" t="s">
        <v>1741</v>
      </c>
      <c r="G230" s="18"/>
      <c r="H230" s="18"/>
      <c r="I230" s="18">
        <v>0.62</v>
      </c>
      <c r="J230" s="18"/>
      <c r="K230" s="18"/>
      <c r="L230" s="18">
        <v>0.41</v>
      </c>
      <c r="M230" s="18"/>
      <c r="N230" s="18">
        <v>551.0</v>
      </c>
    </row>
    <row r="231" ht="14.25" hidden="1" customHeight="1">
      <c r="A231" s="21" t="s">
        <v>75</v>
      </c>
      <c r="B231" s="21" t="s">
        <v>1106</v>
      </c>
      <c r="C231" s="21" t="s">
        <v>169</v>
      </c>
      <c r="D231" s="21" t="s">
        <v>170</v>
      </c>
      <c r="E231" s="21" t="s">
        <v>81</v>
      </c>
      <c r="F231" s="21"/>
      <c r="G231" s="21"/>
      <c r="H231" s="21"/>
      <c r="I231" s="21"/>
      <c r="J231" s="21"/>
      <c r="K231" s="21"/>
      <c r="L231" s="21"/>
      <c r="M231" s="21"/>
      <c r="N231" s="21">
        <v>552.0</v>
      </c>
    </row>
    <row r="232" ht="14.25" hidden="1" customHeight="1">
      <c r="A232" s="18" t="s">
        <v>75</v>
      </c>
      <c r="B232" s="18" t="s">
        <v>1106</v>
      </c>
      <c r="C232" s="18" t="s">
        <v>79</v>
      </c>
      <c r="D232" s="18" t="s">
        <v>80</v>
      </c>
      <c r="E232" s="18" t="s">
        <v>183</v>
      </c>
      <c r="F232" s="18" t="s">
        <v>83</v>
      </c>
      <c r="G232" s="18"/>
      <c r="H232" s="18"/>
      <c r="I232" s="18"/>
      <c r="J232" s="18"/>
      <c r="K232" s="18"/>
      <c r="L232" s="18"/>
      <c r="M232" s="18"/>
      <c r="N232" s="18">
        <v>553.0</v>
      </c>
    </row>
    <row r="233" ht="14.25" hidden="1" customHeight="1">
      <c r="A233" s="21" t="s">
        <v>75</v>
      </c>
      <c r="B233" s="21" t="s">
        <v>1106</v>
      </c>
      <c r="C233" s="21" t="s">
        <v>101</v>
      </c>
      <c r="D233" s="21" t="s">
        <v>123</v>
      </c>
      <c r="E233" s="21" t="s">
        <v>183</v>
      </c>
      <c r="F233" s="21" t="s">
        <v>125</v>
      </c>
      <c r="G233" s="21"/>
      <c r="H233" s="21"/>
      <c r="I233" s="21">
        <v>0.145</v>
      </c>
      <c r="J233" s="21"/>
      <c r="K233" s="21"/>
      <c r="L233" s="21"/>
      <c r="M233" s="21"/>
      <c r="N233" s="21">
        <v>554.0</v>
      </c>
    </row>
    <row r="234" ht="14.25" hidden="1" customHeight="1">
      <c r="A234" s="18" t="s">
        <v>75</v>
      </c>
      <c r="B234" s="18" t="s">
        <v>1106</v>
      </c>
      <c r="C234" s="18" t="s">
        <v>136</v>
      </c>
      <c r="D234" s="18" t="s">
        <v>102</v>
      </c>
      <c r="E234" s="18" t="s">
        <v>183</v>
      </c>
      <c r="F234" s="18" t="s">
        <v>139</v>
      </c>
      <c r="G234" s="18"/>
      <c r="H234" s="18"/>
      <c r="I234" s="18"/>
      <c r="J234" s="18"/>
      <c r="K234" s="18"/>
      <c r="L234" s="18"/>
      <c r="M234" s="18"/>
      <c r="N234" s="18">
        <v>555.0</v>
      </c>
    </row>
    <row r="235" ht="14.25" hidden="1" customHeight="1">
      <c r="A235" s="21" t="s">
        <v>75</v>
      </c>
      <c r="B235" s="21" t="s">
        <v>1106</v>
      </c>
      <c r="C235" s="21" t="s">
        <v>79</v>
      </c>
      <c r="D235" s="21" t="s">
        <v>80</v>
      </c>
      <c r="E235" s="21" t="s">
        <v>252</v>
      </c>
      <c r="F235" s="21" t="s">
        <v>83</v>
      </c>
      <c r="G235" s="21"/>
      <c r="H235" s="21"/>
      <c r="I235" s="21"/>
      <c r="J235" s="21"/>
      <c r="K235" s="21"/>
      <c r="L235" s="21"/>
      <c r="M235" s="21"/>
      <c r="N235" s="21">
        <v>556.0</v>
      </c>
    </row>
    <row r="236" ht="14.25" hidden="1" customHeight="1">
      <c r="A236" s="18" t="s">
        <v>75</v>
      </c>
      <c r="B236" s="18" t="s">
        <v>1106</v>
      </c>
      <c r="C236" s="18" t="s">
        <v>79</v>
      </c>
      <c r="D236" s="18" t="s">
        <v>270</v>
      </c>
      <c r="E236" s="18" t="s">
        <v>252</v>
      </c>
      <c r="F236" s="18" t="s">
        <v>272</v>
      </c>
      <c r="G236" s="18"/>
      <c r="H236" s="18"/>
      <c r="I236" s="18"/>
      <c r="J236" s="18"/>
      <c r="K236" s="18"/>
      <c r="L236" s="18"/>
      <c r="M236" s="18"/>
      <c r="N236" s="18">
        <v>557.0</v>
      </c>
    </row>
    <row r="237" ht="14.25" hidden="1" customHeight="1">
      <c r="A237" s="21" t="s">
        <v>75</v>
      </c>
      <c r="B237" s="21" t="s">
        <v>1106</v>
      </c>
      <c r="C237" s="21" t="s">
        <v>101</v>
      </c>
      <c r="D237" s="21" t="s">
        <v>270</v>
      </c>
      <c r="E237" s="21" t="s">
        <v>252</v>
      </c>
      <c r="F237" s="21" t="s">
        <v>294</v>
      </c>
      <c r="G237" s="21"/>
      <c r="H237" s="21"/>
      <c r="I237" s="21"/>
      <c r="J237" s="21"/>
      <c r="K237" s="21"/>
      <c r="L237" s="21"/>
      <c r="M237" s="21"/>
      <c r="N237" s="21">
        <v>558.0</v>
      </c>
    </row>
    <row r="238" ht="14.25" hidden="1" customHeight="1">
      <c r="A238" s="18" t="s">
        <v>75</v>
      </c>
      <c r="B238" s="18" t="s">
        <v>1122</v>
      </c>
      <c r="C238" s="18" t="s">
        <v>79</v>
      </c>
      <c r="D238" s="18" t="s">
        <v>80</v>
      </c>
      <c r="E238" s="18" t="s">
        <v>81</v>
      </c>
      <c r="F238" s="18" t="s">
        <v>83</v>
      </c>
      <c r="G238" s="18"/>
      <c r="H238" s="18"/>
      <c r="I238" s="18">
        <v>0.06</v>
      </c>
      <c r="J238" s="18"/>
      <c r="K238" s="18"/>
      <c r="L238" s="18"/>
      <c r="M238" s="18"/>
      <c r="N238" s="18">
        <v>559.0</v>
      </c>
    </row>
    <row r="239" ht="14.25" hidden="1" customHeight="1">
      <c r="A239" s="21" t="s">
        <v>75</v>
      </c>
      <c r="B239" s="21" t="s">
        <v>1122</v>
      </c>
      <c r="C239" s="21" t="s">
        <v>79</v>
      </c>
      <c r="D239" s="21" t="s">
        <v>95</v>
      </c>
      <c r="E239" s="21" t="s">
        <v>81</v>
      </c>
      <c r="F239" s="21" t="s">
        <v>97</v>
      </c>
      <c r="G239" s="21"/>
      <c r="H239" s="21"/>
      <c r="I239" s="21">
        <v>0.06</v>
      </c>
      <c r="J239" s="21"/>
      <c r="K239" s="21"/>
      <c r="L239" s="21"/>
      <c r="M239" s="21"/>
      <c r="N239" s="21">
        <v>560.0</v>
      </c>
    </row>
    <row r="240" ht="14.25" hidden="1" customHeight="1">
      <c r="A240" s="18" t="s">
        <v>75</v>
      </c>
      <c r="B240" s="18" t="s">
        <v>1122</v>
      </c>
      <c r="C240" s="18" t="s">
        <v>101</v>
      </c>
      <c r="D240" s="18" t="s">
        <v>102</v>
      </c>
      <c r="E240" s="18" t="s">
        <v>81</v>
      </c>
      <c r="F240" s="18" t="s">
        <v>106</v>
      </c>
      <c r="G240" s="18"/>
      <c r="H240" s="18"/>
      <c r="I240" s="18">
        <v>0.145</v>
      </c>
      <c r="J240" s="18"/>
      <c r="K240" s="18"/>
      <c r="L240" s="18"/>
      <c r="M240" s="18"/>
      <c r="N240" s="18">
        <v>561.0</v>
      </c>
    </row>
    <row r="241" ht="14.25" hidden="1" customHeight="1">
      <c r="A241" s="21" t="s">
        <v>75</v>
      </c>
      <c r="B241" s="21" t="s">
        <v>1122</v>
      </c>
      <c r="C241" s="21" t="s">
        <v>101</v>
      </c>
      <c r="D241" s="21" t="s">
        <v>115</v>
      </c>
      <c r="E241" s="21" t="s">
        <v>81</v>
      </c>
      <c r="F241" s="21" t="s">
        <v>118</v>
      </c>
      <c r="G241" s="21"/>
      <c r="H241" s="21"/>
      <c r="I241" s="21">
        <v>0.145</v>
      </c>
      <c r="J241" s="21"/>
      <c r="K241" s="21"/>
      <c r="L241" s="21"/>
      <c r="M241" s="21"/>
      <c r="N241" s="21">
        <v>562.0</v>
      </c>
    </row>
    <row r="242" ht="14.25" hidden="1" customHeight="1">
      <c r="A242" s="18" t="s">
        <v>75</v>
      </c>
      <c r="B242" s="18" t="s">
        <v>1122</v>
      </c>
      <c r="C242" s="18" t="s">
        <v>101</v>
      </c>
      <c r="D242" s="18" t="s">
        <v>123</v>
      </c>
      <c r="E242" s="18" t="s">
        <v>81</v>
      </c>
      <c r="F242" s="18" t="s">
        <v>125</v>
      </c>
      <c r="G242" s="18"/>
      <c r="H242" s="18"/>
      <c r="I242" s="18">
        <v>0.145</v>
      </c>
      <c r="J242" s="18"/>
      <c r="K242" s="18"/>
      <c r="L242" s="18"/>
      <c r="M242" s="18"/>
      <c r="N242" s="18">
        <v>563.0</v>
      </c>
    </row>
    <row r="243" ht="14.25" hidden="1" customHeight="1">
      <c r="A243" s="21" t="s">
        <v>75</v>
      </c>
      <c r="B243" s="21" t="s">
        <v>1122</v>
      </c>
      <c r="C243" s="21" t="s">
        <v>130</v>
      </c>
      <c r="D243" s="21" t="s">
        <v>102</v>
      </c>
      <c r="E243" s="21" t="s">
        <v>81</v>
      </c>
      <c r="F243" s="21" t="s">
        <v>133</v>
      </c>
      <c r="G243" s="21"/>
      <c r="H243" s="21"/>
      <c r="I243" s="21">
        <v>0.0</v>
      </c>
      <c r="J243" s="21"/>
      <c r="K243" s="21"/>
      <c r="L243" s="21"/>
      <c r="M243" s="21"/>
      <c r="N243" s="21">
        <v>564.0</v>
      </c>
    </row>
    <row r="244" ht="14.25" hidden="1" customHeight="1">
      <c r="A244" s="18" t="s">
        <v>75</v>
      </c>
      <c r="B244" s="18" t="s">
        <v>1122</v>
      </c>
      <c r="C244" s="18" t="s">
        <v>136</v>
      </c>
      <c r="D244" s="18" t="s">
        <v>102</v>
      </c>
      <c r="E244" s="18" t="s">
        <v>81</v>
      </c>
      <c r="F244" s="18" t="s">
        <v>139</v>
      </c>
      <c r="G244" s="18"/>
      <c r="H244" s="18"/>
      <c r="I244" s="18">
        <v>0.0</v>
      </c>
      <c r="J244" s="18"/>
      <c r="K244" s="18"/>
      <c r="L244" s="18"/>
      <c r="M244" s="18"/>
      <c r="N244" s="18">
        <v>565.0</v>
      </c>
    </row>
    <row r="245" ht="14.25" hidden="1" customHeight="1">
      <c r="A245" s="21" t="s">
        <v>75</v>
      </c>
      <c r="B245" s="21" t="s">
        <v>1122</v>
      </c>
      <c r="C245" s="21" t="s">
        <v>144</v>
      </c>
      <c r="D245" s="21" t="s">
        <v>145</v>
      </c>
      <c r="E245" s="21" t="s">
        <v>81</v>
      </c>
      <c r="F245" s="21" t="s">
        <v>147</v>
      </c>
      <c r="G245" s="21"/>
      <c r="H245" s="21"/>
      <c r="I245" s="21">
        <v>0.0</v>
      </c>
      <c r="J245" s="21"/>
      <c r="K245" s="21"/>
      <c r="L245" s="21"/>
      <c r="M245" s="21"/>
      <c r="N245" s="21">
        <v>566.0</v>
      </c>
    </row>
    <row r="246" ht="14.25" hidden="1" customHeight="1">
      <c r="A246" s="18" t="s">
        <v>75</v>
      </c>
      <c r="B246" s="18" t="s">
        <v>1122</v>
      </c>
      <c r="C246" s="18" t="s">
        <v>149</v>
      </c>
      <c r="D246" s="18" t="s">
        <v>150</v>
      </c>
      <c r="E246" s="18" t="s">
        <v>81</v>
      </c>
      <c r="F246" s="18" t="s">
        <v>152</v>
      </c>
      <c r="G246" s="18"/>
      <c r="H246" s="18"/>
      <c r="I246" s="18"/>
      <c r="J246" s="18"/>
      <c r="K246" s="18"/>
      <c r="L246" s="18"/>
      <c r="M246" s="18"/>
      <c r="N246" s="18">
        <v>567.0</v>
      </c>
    </row>
    <row r="247" ht="14.25" hidden="1" customHeight="1">
      <c r="A247" s="21" t="s">
        <v>75</v>
      </c>
      <c r="B247" s="21" t="s">
        <v>1122</v>
      </c>
      <c r="C247" s="21" t="s">
        <v>149</v>
      </c>
      <c r="D247" s="21" t="s">
        <v>157</v>
      </c>
      <c r="E247" s="21" t="s">
        <v>81</v>
      </c>
      <c r="F247" s="21" t="s">
        <v>159</v>
      </c>
      <c r="G247" s="21"/>
      <c r="H247" s="21"/>
      <c r="I247" s="21"/>
      <c r="J247" s="21"/>
      <c r="K247" s="21"/>
      <c r="L247" s="21"/>
      <c r="M247" s="21"/>
      <c r="N247" s="21">
        <v>568.0</v>
      </c>
    </row>
    <row r="248" ht="14.25" hidden="1" customHeight="1">
      <c r="A248" s="18" t="s">
        <v>75</v>
      </c>
      <c r="B248" s="18" t="s">
        <v>1122</v>
      </c>
      <c r="C248" s="18" t="s">
        <v>92</v>
      </c>
      <c r="D248" s="18" t="s">
        <v>161</v>
      </c>
      <c r="E248" s="18" t="s">
        <v>81</v>
      </c>
      <c r="F248" s="18" t="s">
        <v>1741</v>
      </c>
      <c r="G248" s="18"/>
      <c r="H248" s="18"/>
      <c r="I248" s="18">
        <v>0.62</v>
      </c>
      <c r="J248" s="18"/>
      <c r="K248" s="18"/>
      <c r="L248" s="18">
        <v>0.41</v>
      </c>
      <c r="M248" s="18"/>
      <c r="N248" s="18">
        <v>569.0</v>
      </c>
    </row>
    <row r="249" ht="14.25" hidden="1" customHeight="1">
      <c r="A249" s="21" t="s">
        <v>75</v>
      </c>
      <c r="B249" s="21" t="s">
        <v>1122</v>
      </c>
      <c r="C249" s="21" t="s">
        <v>169</v>
      </c>
      <c r="D249" s="21" t="s">
        <v>170</v>
      </c>
      <c r="E249" s="21" t="s">
        <v>81</v>
      </c>
      <c r="F249" s="21"/>
      <c r="G249" s="21"/>
      <c r="H249" s="21"/>
      <c r="I249" s="21"/>
      <c r="J249" s="21"/>
      <c r="K249" s="21"/>
      <c r="L249" s="21"/>
      <c r="M249" s="21"/>
      <c r="N249" s="21">
        <v>570.0</v>
      </c>
    </row>
    <row r="250" ht="14.25" hidden="1" customHeight="1">
      <c r="A250" s="18" t="s">
        <v>75</v>
      </c>
      <c r="B250" s="18" t="s">
        <v>1122</v>
      </c>
      <c r="C250" s="18" t="s">
        <v>79</v>
      </c>
      <c r="D250" s="18" t="s">
        <v>80</v>
      </c>
      <c r="E250" s="18" t="s">
        <v>183</v>
      </c>
      <c r="F250" s="18" t="s">
        <v>83</v>
      </c>
      <c r="G250" s="18"/>
      <c r="H250" s="18"/>
      <c r="I250" s="18"/>
      <c r="J250" s="18"/>
      <c r="K250" s="18"/>
      <c r="L250" s="18"/>
      <c r="M250" s="18"/>
      <c r="N250" s="18">
        <v>571.0</v>
      </c>
    </row>
    <row r="251" ht="14.25" hidden="1" customHeight="1">
      <c r="A251" s="21" t="s">
        <v>75</v>
      </c>
      <c r="B251" s="21" t="s">
        <v>1122</v>
      </c>
      <c r="C251" s="21" t="s">
        <v>101</v>
      </c>
      <c r="D251" s="21" t="s">
        <v>123</v>
      </c>
      <c r="E251" s="21" t="s">
        <v>183</v>
      </c>
      <c r="F251" s="21" t="s">
        <v>125</v>
      </c>
      <c r="G251" s="21"/>
      <c r="H251" s="21"/>
      <c r="I251" s="21">
        <v>0.145</v>
      </c>
      <c r="J251" s="21"/>
      <c r="K251" s="21"/>
      <c r="L251" s="21"/>
      <c r="M251" s="21"/>
      <c r="N251" s="21">
        <v>572.0</v>
      </c>
    </row>
    <row r="252" ht="14.25" hidden="1" customHeight="1">
      <c r="A252" s="18" t="s">
        <v>75</v>
      </c>
      <c r="B252" s="18" t="s">
        <v>1122</v>
      </c>
      <c r="C252" s="18" t="s">
        <v>136</v>
      </c>
      <c r="D252" s="18" t="s">
        <v>102</v>
      </c>
      <c r="E252" s="18" t="s">
        <v>183</v>
      </c>
      <c r="F252" s="18" t="s">
        <v>139</v>
      </c>
      <c r="G252" s="18"/>
      <c r="H252" s="18"/>
      <c r="I252" s="18"/>
      <c r="J252" s="18"/>
      <c r="K252" s="18"/>
      <c r="L252" s="18"/>
      <c r="M252" s="18"/>
      <c r="N252" s="18">
        <v>573.0</v>
      </c>
    </row>
    <row r="253" ht="14.25" hidden="1" customHeight="1">
      <c r="A253" s="21" t="s">
        <v>75</v>
      </c>
      <c r="B253" s="21" t="s">
        <v>1122</v>
      </c>
      <c r="C253" s="21" t="s">
        <v>79</v>
      </c>
      <c r="D253" s="21" t="s">
        <v>80</v>
      </c>
      <c r="E253" s="21" t="s">
        <v>252</v>
      </c>
      <c r="F253" s="21" t="s">
        <v>83</v>
      </c>
      <c r="G253" s="21"/>
      <c r="H253" s="21"/>
      <c r="I253" s="21"/>
      <c r="J253" s="21"/>
      <c r="K253" s="21"/>
      <c r="L253" s="21"/>
      <c r="M253" s="21"/>
      <c r="N253" s="21">
        <v>574.0</v>
      </c>
    </row>
    <row r="254" ht="14.25" hidden="1" customHeight="1">
      <c r="A254" s="18" t="s">
        <v>75</v>
      </c>
      <c r="B254" s="18" t="s">
        <v>1122</v>
      </c>
      <c r="C254" s="18" t="s">
        <v>79</v>
      </c>
      <c r="D254" s="18" t="s">
        <v>270</v>
      </c>
      <c r="E254" s="18" t="s">
        <v>252</v>
      </c>
      <c r="F254" s="18" t="s">
        <v>272</v>
      </c>
      <c r="G254" s="18"/>
      <c r="H254" s="18"/>
      <c r="I254" s="18"/>
      <c r="J254" s="18"/>
      <c r="K254" s="18"/>
      <c r="L254" s="18"/>
      <c r="M254" s="18"/>
      <c r="N254" s="18">
        <v>575.0</v>
      </c>
    </row>
    <row r="255" ht="14.25" hidden="1" customHeight="1">
      <c r="A255" s="21" t="s">
        <v>75</v>
      </c>
      <c r="B255" s="21" t="s">
        <v>1122</v>
      </c>
      <c r="C255" s="21" t="s">
        <v>101</v>
      </c>
      <c r="D255" s="21" t="s">
        <v>270</v>
      </c>
      <c r="E255" s="21" t="s">
        <v>252</v>
      </c>
      <c r="F255" s="21" t="s">
        <v>294</v>
      </c>
      <c r="G255" s="21"/>
      <c r="H255" s="21"/>
      <c r="I255" s="21"/>
      <c r="J255" s="21"/>
      <c r="K255" s="21"/>
      <c r="L255" s="21"/>
      <c r="M255" s="21"/>
      <c r="N255" s="21">
        <v>576.0</v>
      </c>
    </row>
    <row r="256" ht="14.25" hidden="1" customHeight="1">
      <c r="A256" s="18" t="s">
        <v>75</v>
      </c>
      <c r="B256" s="18" t="s">
        <v>1176</v>
      </c>
      <c r="C256" s="18" t="s">
        <v>79</v>
      </c>
      <c r="D256" s="18" t="s">
        <v>80</v>
      </c>
      <c r="E256" s="18" t="s">
        <v>81</v>
      </c>
      <c r="F256" s="18" t="s">
        <v>83</v>
      </c>
      <c r="G256" s="18"/>
      <c r="H256" s="18"/>
      <c r="I256" s="18">
        <v>0.06</v>
      </c>
      <c r="J256" s="18"/>
      <c r="K256" s="18"/>
      <c r="L256" s="18"/>
      <c r="M256" s="18"/>
      <c r="N256" s="18">
        <v>577.0</v>
      </c>
    </row>
    <row r="257" ht="14.25" hidden="1" customHeight="1">
      <c r="A257" s="21" t="s">
        <v>75</v>
      </c>
      <c r="B257" s="21" t="s">
        <v>1176</v>
      </c>
      <c r="C257" s="21" t="s">
        <v>79</v>
      </c>
      <c r="D257" s="21" t="s">
        <v>95</v>
      </c>
      <c r="E257" s="21" t="s">
        <v>81</v>
      </c>
      <c r="F257" s="21" t="s">
        <v>97</v>
      </c>
      <c r="G257" s="21"/>
      <c r="H257" s="21"/>
      <c r="I257" s="21">
        <v>0.06</v>
      </c>
      <c r="J257" s="21"/>
      <c r="K257" s="21"/>
      <c r="L257" s="21"/>
      <c r="M257" s="21"/>
      <c r="N257" s="21">
        <v>578.0</v>
      </c>
    </row>
    <row r="258" ht="14.25" hidden="1" customHeight="1">
      <c r="A258" s="18" t="s">
        <v>75</v>
      </c>
      <c r="B258" s="18" t="s">
        <v>1176</v>
      </c>
      <c r="C258" s="18" t="s">
        <v>101</v>
      </c>
      <c r="D258" s="18" t="s">
        <v>102</v>
      </c>
      <c r="E258" s="18" t="s">
        <v>81</v>
      </c>
      <c r="F258" s="18" t="s">
        <v>106</v>
      </c>
      <c r="G258" s="18"/>
      <c r="H258" s="18"/>
      <c r="I258" s="18">
        <v>0.136</v>
      </c>
      <c r="J258" s="18"/>
      <c r="K258" s="18"/>
      <c r="L258" s="18"/>
      <c r="M258" s="18"/>
      <c r="N258" s="18">
        <v>579.0</v>
      </c>
    </row>
    <row r="259" ht="14.25" hidden="1" customHeight="1">
      <c r="A259" s="21" t="s">
        <v>75</v>
      </c>
      <c r="B259" s="21" t="s">
        <v>1176</v>
      </c>
      <c r="C259" s="21" t="s">
        <v>101</v>
      </c>
      <c r="D259" s="21" t="s">
        <v>115</v>
      </c>
      <c r="E259" s="21" t="s">
        <v>81</v>
      </c>
      <c r="F259" s="21" t="s">
        <v>118</v>
      </c>
      <c r="G259" s="21"/>
      <c r="H259" s="21"/>
      <c r="I259" s="21">
        <v>0.136</v>
      </c>
      <c r="J259" s="21"/>
      <c r="K259" s="21"/>
      <c r="L259" s="21"/>
      <c r="M259" s="21"/>
      <c r="N259" s="21">
        <v>580.0</v>
      </c>
    </row>
    <row r="260" ht="14.25" hidden="1" customHeight="1">
      <c r="A260" s="18" t="s">
        <v>75</v>
      </c>
      <c r="B260" s="18" t="s">
        <v>1176</v>
      </c>
      <c r="C260" s="18" t="s">
        <v>101</v>
      </c>
      <c r="D260" s="18" t="s">
        <v>123</v>
      </c>
      <c r="E260" s="18" t="s">
        <v>81</v>
      </c>
      <c r="F260" s="18" t="s">
        <v>125</v>
      </c>
      <c r="G260" s="18"/>
      <c r="H260" s="18"/>
      <c r="I260" s="18">
        <v>0.136</v>
      </c>
      <c r="J260" s="18"/>
      <c r="K260" s="18"/>
      <c r="L260" s="18"/>
      <c r="M260" s="18"/>
      <c r="N260" s="18">
        <v>581.0</v>
      </c>
    </row>
    <row r="261" ht="14.25" hidden="1" customHeight="1">
      <c r="A261" s="21" t="s">
        <v>75</v>
      </c>
      <c r="B261" s="21" t="s">
        <v>1176</v>
      </c>
      <c r="C261" s="21" t="s">
        <v>130</v>
      </c>
      <c r="D261" s="21" t="s">
        <v>102</v>
      </c>
      <c r="E261" s="21" t="s">
        <v>81</v>
      </c>
      <c r="F261" s="21" t="s">
        <v>133</v>
      </c>
      <c r="G261" s="21"/>
      <c r="H261" s="21"/>
      <c r="I261" s="21">
        <v>0.0</v>
      </c>
      <c r="J261" s="21"/>
      <c r="K261" s="21"/>
      <c r="L261" s="21"/>
      <c r="M261" s="21"/>
      <c r="N261" s="21">
        <v>582.0</v>
      </c>
    </row>
    <row r="262" ht="14.25" hidden="1" customHeight="1">
      <c r="A262" s="18" t="s">
        <v>75</v>
      </c>
      <c r="B262" s="18" t="s">
        <v>1176</v>
      </c>
      <c r="C262" s="18" t="s">
        <v>136</v>
      </c>
      <c r="D262" s="18" t="s">
        <v>102</v>
      </c>
      <c r="E262" s="18" t="s">
        <v>81</v>
      </c>
      <c r="F262" s="18" t="s">
        <v>139</v>
      </c>
      <c r="G262" s="18"/>
      <c r="H262" s="18"/>
      <c r="I262" s="18">
        <v>0.0</v>
      </c>
      <c r="J262" s="18"/>
      <c r="K262" s="18"/>
      <c r="L262" s="18"/>
      <c r="M262" s="18"/>
      <c r="N262" s="18">
        <v>583.0</v>
      </c>
    </row>
    <row r="263" ht="14.25" hidden="1" customHeight="1">
      <c r="A263" s="21" t="s">
        <v>75</v>
      </c>
      <c r="B263" s="21" t="s">
        <v>1176</v>
      </c>
      <c r="C263" s="21" t="s">
        <v>144</v>
      </c>
      <c r="D263" s="21" t="s">
        <v>145</v>
      </c>
      <c r="E263" s="21" t="s">
        <v>81</v>
      </c>
      <c r="F263" s="21" t="s">
        <v>147</v>
      </c>
      <c r="G263" s="21"/>
      <c r="H263" s="21"/>
      <c r="I263" s="21">
        <v>0.0</v>
      </c>
      <c r="J263" s="21"/>
      <c r="K263" s="21"/>
      <c r="L263" s="21"/>
      <c r="M263" s="21"/>
      <c r="N263" s="21">
        <v>584.0</v>
      </c>
    </row>
    <row r="264" ht="14.25" hidden="1" customHeight="1">
      <c r="A264" s="18" t="s">
        <v>75</v>
      </c>
      <c r="B264" s="18" t="s">
        <v>1176</v>
      </c>
      <c r="C264" s="18" t="s">
        <v>149</v>
      </c>
      <c r="D264" s="18" t="s">
        <v>150</v>
      </c>
      <c r="E264" s="18" t="s">
        <v>81</v>
      </c>
      <c r="F264" s="18" t="s">
        <v>152</v>
      </c>
      <c r="G264" s="18"/>
      <c r="H264" s="18"/>
      <c r="I264" s="18"/>
      <c r="J264" s="18"/>
      <c r="K264" s="18"/>
      <c r="L264" s="18"/>
      <c r="M264" s="18"/>
      <c r="N264" s="18">
        <v>585.0</v>
      </c>
    </row>
    <row r="265" ht="14.25" hidden="1" customHeight="1">
      <c r="A265" s="21" t="s">
        <v>75</v>
      </c>
      <c r="B265" s="21" t="s">
        <v>1176</v>
      </c>
      <c r="C265" s="21" t="s">
        <v>149</v>
      </c>
      <c r="D265" s="21" t="s">
        <v>157</v>
      </c>
      <c r="E265" s="21" t="s">
        <v>81</v>
      </c>
      <c r="F265" s="21" t="s">
        <v>159</v>
      </c>
      <c r="G265" s="21"/>
      <c r="H265" s="21"/>
      <c r="I265" s="21"/>
      <c r="J265" s="21"/>
      <c r="K265" s="21"/>
      <c r="L265" s="21"/>
      <c r="M265" s="21"/>
      <c r="N265" s="21">
        <v>586.0</v>
      </c>
    </row>
    <row r="266" ht="14.25" hidden="1" customHeight="1">
      <c r="A266" s="18" t="s">
        <v>75</v>
      </c>
      <c r="B266" s="18" t="s">
        <v>1176</v>
      </c>
      <c r="C266" s="18" t="s">
        <v>92</v>
      </c>
      <c r="D266" s="18" t="s">
        <v>161</v>
      </c>
      <c r="E266" s="18" t="s">
        <v>81</v>
      </c>
      <c r="F266" s="18" t="s">
        <v>1741</v>
      </c>
      <c r="G266" s="18"/>
      <c r="H266" s="18"/>
      <c r="I266" s="18">
        <v>0.62</v>
      </c>
      <c r="J266" s="18"/>
      <c r="K266" s="18"/>
      <c r="L266" s="18">
        <v>0.41</v>
      </c>
      <c r="M266" s="18"/>
      <c r="N266" s="18">
        <v>587.0</v>
      </c>
    </row>
    <row r="267" ht="14.25" hidden="1" customHeight="1">
      <c r="A267" s="21" t="s">
        <v>75</v>
      </c>
      <c r="B267" s="21" t="s">
        <v>1176</v>
      </c>
      <c r="C267" s="21" t="s">
        <v>169</v>
      </c>
      <c r="D267" s="21" t="s">
        <v>170</v>
      </c>
      <c r="E267" s="21" t="s">
        <v>81</v>
      </c>
      <c r="F267" s="21"/>
      <c r="G267" s="21"/>
      <c r="H267" s="21"/>
      <c r="I267" s="21"/>
      <c r="J267" s="21"/>
      <c r="K267" s="21"/>
      <c r="L267" s="21"/>
      <c r="M267" s="21"/>
      <c r="N267" s="21">
        <v>588.0</v>
      </c>
    </row>
    <row r="268" ht="14.25" hidden="1" customHeight="1">
      <c r="A268" s="18" t="s">
        <v>75</v>
      </c>
      <c r="B268" s="18" t="s">
        <v>1176</v>
      </c>
      <c r="C268" s="18" t="s">
        <v>79</v>
      </c>
      <c r="D268" s="18" t="s">
        <v>80</v>
      </c>
      <c r="E268" s="18" t="s">
        <v>183</v>
      </c>
      <c r="F268" s="18" t="s">
        <v>83</v>
      </c>
      <c r="G268" s="18"/>
      <c r="H268" s="18"/>
      <c r="I268" s="18"/>
      <c r="J268" s="18"/>
      <c r="K268" s="18"/>
      <c r="L268" s="18"/>
      <c r="M268" s="18"/>
      <c r="N268" s="18">
        <v>589.0</v>
      </c>
    </row>
    <row r="269" ht="14.25" hidden="1" customHeight="1">
      <c r="A269" s="21" t="s">
        <v>75</v>
      </c>
      <c r="B269" s="21" t="s">
        <v>1176</v>
      </c>
      <c r="C269" s="21" t="s">
        <v>101</v>
      </c>
      <c r="D269" s="21" t="s">
        <v>123</v>
      </c>
      <c r="E269" s="21" t="s">
        <v>183</v>
      </c>
      <c r="F269" s="21" t="s">
        <v>125</v>
      </c>
      <c r="G269" s="21"/>
      <c r="H269" s="21"/>
      <c r="I269" s="21">
        <v>0.136</v>
      </c>
      <c r="J269" s="21"/>
      <c r="K269" s="21"/>
      <c r="L269" s="21"/>
      <c r="M269" s="21"/>
      <c r="N269" s="21">
        <v>590.0</v>
      </c>
    </row>
    <row r="270" ht="14.25" hidden="1" customHeight="1">
      <c r="A270" s="18" t="s">
        <v>75</v>
      </c>
      <c r="B270" s="18" t="s">
        <v>1176</v>
      </c>
      <c r="C270" s="18" t="s">
        <v>136</v>
      </c>
      <c r="D270" s="18" t="s">
        <v>102</v>
      </c>
      <c r="E270" s="18" t="s">
        <v>183</v>
      </c>
      <c r="F270" s="18" t="s">
        <v>139</v>
      </c>
      <c r="G270" s="18"/>
      <c r="H270" s="18"/>
      <c r="I270" s="18"/>
      <c r="J270" s="18"/>
      <c r="K270" s="18"/>
      <c r="L270" s="18"/>
      <c r="M270" s="18"/>
      <c r="N270" s="18">
        <v>591.0</v>
      </c>
    </row>
    <row r="271" ht="14.25" hidden="1" customHeight="1">
      <c r="A271" s="21" t="s">
        <v>75</v>
      </c>
      <c r="B271" s="21" t="s">
        <v>1176</v>
      </c>
      <c r="C271" s="21" t="s">
        <v>79</v>
      </c>
      <c r="D271" s="21" t="s">
        <v>80</v>
      </c>
      <c r="E271" s="21" t="s">
        <v>252</v>
      </c>
      <c r="F271" s="21" t="s">
        <v>83</v>
      </c>
      <c r="G271" s="21"/>
      <c r="H271" s="21"/>
      <c r="I271" s="21"/>
      <c r="J271" s="21"/>
      <c r="K271" s="21"/>
      <c r="L271" s="21"/>
      <c r="M271" s="21"/>
      <c r="N271" s="21">
        <v>592.0</v>
      </c>
    </row>
    <row r="272" ht="14.25" hidden="1" customHeight="1">
      <c r="A272" s="18" t="s">
        <v>75</v>
      </c>
      <c r="B272" s="18" t="s">
        <v>1176</v>
      </c>
      <c r="C272" s="18" t="s">
        <v>79</v>
      </c>
      <c r="D272" s="18" t="s">
        <v>270</v>
      </c>
      <c r="E272" s="18" t="s">
        <v>252</v>
      </c>
      <c r="F272" s="18" t="s">
        <v>272</v>
      </c>
      <c r="G272" s="18"/>
      <c r="H272" s="18"/>
      <c r="I272" s="18"/>
      <c r="J272" s="18"/>
      <c r="K272" s="18"/>
      <c r="L272" s="18"/>
      <c r="M272" s="18"/>
      <c r="N272" s="18">
        <v>593.0</v>
      </c>
    </row>
    <row r="273" ht="14.25" hidden="1" customHeight="1">
      <c r="A273" s="21" t="s">
        <v>75</v>
      </c>
      <c r="B273" s="21" t="s">
        <v>1176</v>
      </c>
      <c r="C273" s="21" t="s">
        <v>101</v>
      </c>
      <c r="D273" s="21" t="s">
        <v>270</v>
      </c>
      <c r="E273" s="21" t="s">
        <v>252</v>
      </c>
      <c r="F273" s="21" t="s">
        <v>294</v>
      </c>
      <c r="G273" s="21"/>
      <c r="H273" s="21"/>
      <c r="I273" s="21"/>
      <c r="J273" s="21"/>
      <c r="K273" s="21"/>
      <c r="L273" s="21"/>
      <c r="M273" s="21"/>
      <c r="N273" s="21">
        <v>594.0</v>
      </c>
    </row>
    <row r="274" ht="14.25" hidden="1" customHeight="1">
      <c r="A274" s="18" t="s">
        <v>75</v>
      </c>
      <c r="B274" s="18" t="s">
        <v>1179</v>
      </c>
      <c r="C274" s="18" t="s">
        <v>79</v>
      </c>
      <c r="D274" s="18" t="s">
        <v>80</v>
      </c>
      <c r="E274" s="18" t="s">
        <v>81</v>
      </c>
      <c r="F274" s="18" t="s">
        <v>83</v>
      </c>
      <c r="G274" s="18"/>
      <c r="H274" s="18"/>
      <c r="I274" s="18">
        <v>0.06</v>
      </c>
      <c r="J274" s="18"/>
      <c r="K274" s="18"/>
      <c r="L274" s="18"/>
      <c r="M274" s="18"/>
      <c r="N274" s="18">
        <v>595.0</v>
      </c>
    </row>
    <row r="275" ht="14.25" hidden="1" customHeight="1">
      <c r="A275" s="21" t="s">
        <v>75</v>
      </c>
      <c r="B275" s="21" t="s">
        <v>1179</v>
      </c>
      <c r="C275" s="21" t="s">
        <v>79</v>
      </c>
      <c r="D275" s="21" t="s">
        <v>95</v>
      </c>
      <c r="E275" s="21" t="s">
        <v>81</v>
      </c>
      <c r="F275" s="21" t="s">
        <v>97</v>
      </c>
      <c r="G275" s="21"/>
      <c r="H275" s="21"/>
      <c r="I275" s="21">
        <v>0.06</v>
      </c>
      <c r="J275" s="21"/>
      <c r="K275" s="21"/>
      <c r="L275" s="21"/>
      <c r="M275" s="21"/>
      <c r="N275" s="21">
        <v>596.0</v>
      </c>
    </row>
    <row r="276" ht="14.25" hidden="1" customHeight="1">
      <c r="A276" s="18" t="s">
        <v>75</v>
      </c>
      <c r="B276" s="18" t="s">
        <v>1179</v>
      </c>
      <c r="C276" s="18" t="s">
        <v>101</v>
      </c>
      <c r="D276" s="18" t="s">
        <v>102</v>
      </c>
      <c r="E276" s="18" t="s">
        <v>81</v>
      </c>
      <c r="F276" s="18" t="s">
        <v>106</v>
      </c>
      <c r="G276" s="18"/>
      <c r="H276" s="18"/>
      <c r="I276" s="18">
        <v>0.125</v>
      </c>
      <c r="J276" s="18"/>
      <c r="K276" s="18"/>
      <c r="L276" s="18"/>
      <c r="M276" s="18"/>
      <c r="N276" s="18">
        <v>597.0</v>
      </c>
    </row>
    <row r="277" ht="14.25" hidden="1" customHeight="1">
      <c r="A277" s="21" t="s">
        <v>75</v>
      </c>
      <c r="B277" s="21" t="s">
        <v>1179</v>
      </c>
      <c r="C277" s="21" t="s">
        <v>101</v>
      </c>
      <c r="D277" s="21" t="s">
        <v>115</v>
      </c>
      <c r="E277" s="21" t="s">
        <v>81</v>
      </c>
      <c r="F277" s="21" t="s">
        <v>118</v>
      </c>
      <c r="G277" s="21"/>
      <c r="H277" s="21"/>
      <c r="I277" s="21">
        <v>0.125</v>
      </c>
      <c r="J277" s="21"/>
      <c r="K277" s="21"/>
      <c r="L277" s="21"/>
      <c r="M277" s="21"/>
      <c r="N277" s="21">
        <v>598.0</v>
      </c>
    </row>
    <row r="278" ht="14.25" hidden="1" customHeight="1">
      <c r="A278" s="18" t="s">
        <v>75</v>
      </c>
      <c r="B278" s="18" t="s">
        <v>1179</v>
      </c>
      <c r="C278" s="18" t="s">
        <v>101</v>
      </c>
      <c r="D278" s="18" t="s">
        <v>123</v>
      </c>
      <c r="E278" s="18" t="s">
        <v>81</v>
      </c>
      <c r="F278" s="18" t="s">
        <v>125</v>
      </c>
      <c r="G278" s="18"/>
      <c r="H278" s="18"/>
      <c r="I278" s="18">
        <v>0.125</v>
      </c>
      <c r="J278" s="18"/>
      <c r="K278" s="18"/>
      <c r="L278" s="18"/>
      <c r="M278" s="18"/>
      <c r="N278" s="18">
        <v>599.0</v>
      </c>
    </row>
    <row r="279" ht="14.25" hidden="1" customHeight="1">
      <c r="A279" s="21" t="s">
        <v>75</v>
      </c>
      <c r="B279" s="21" t="s">
        <v>1179</v>
      </c>
      <c r="C279" s="21" t="s">
        <v>130</v>
      </c>
      <c r="D279" s="21" t="s">
        <v>102</v>
      </c>
      <c r="E279" s="21" t="s">
        <v>81</v>
      </c>
      <c r="F279" s="21" t="s">
        <v>133</v>
      </c>
      <c r="G279" s="21"/>
      <c r="H279" s="21"/>
      <c r="I279" s="21">
        <v>0.0</v>
      </c>
      <c r="J279" s="21"/>
      <c r="K279" s="21"/>
      <c r="L279" s="21"/>
      <c r="M279" s="21"/>
      <c r="N279" s="21">
        <v>600.0</v>
      </c>
    </row>
    <row r="280" ht="14.25" hidden="1" customHeight="1">
      <c r="A280" s="18" t="s">
        <v>75</v>
      </c>
      <c r="B280" s="18" t="s">
        <v>1179</v>
      </c>
      <c r="C280" s="18" t="s">
        <v>136</v>
      </c>
      <c r="D280" s="18" t="s">
        <v>102</v>
      </c>
      <c r="E280" s="18" t="s">
        <v>81</v>
      </c>
      <c r="F280" s="18" t="s">
        <v>139</v>
      </c>
      <c r="G280" s="18"/>
      <c r="H280" s="18"/>
      <c r="I280" s="18">
        <v>0.0</v>
      </c>
      <c r="J280" s="18"/>
      <c r="K280" s="18"/>
      <c r="L280" s="18"/>
      <c r="M280" s="18"/>
      <c r="N280" s="18">
        <v>601.0</v>
      </c>
    </row>
    <row r="281" ht="14.25" hidden="1" customHeight="1">
      <c r="A281" s="21" t="s">
        <v>75</v>
      </c>
      <c r="B281" s="21" t="s">
        <v>1179</v>
      </c>
      <c r="C281" s="21" t="s">
        <v>144</v>
      </c>
      <c r="D281" s="21" t="s">
        <v>145</v>
      </c>
      <c r="E281" s="21" t="s">
        <v>81</v>
      </c>
      <c r="F281" s="21" t="s">
        <v>147</v>
      </c>
      <c r="G281" s="21"/>
      <c r="H281" s="21"/>
      <c r="I281" s="21">
        <v>0.0</v>
      </c>
      <c r="J281" s="21"/>
      <c r="K281" s="21"/>
      <c r="L281" s="21"/>
      <c r="M281" s="21"/>
      <c r="N281" s="21">
        <v>602.0</v>
      </c>
    </row>
    <row r="282" ht="14.25" hidden="1" customHeight="1">
      <c r="A282" s="18" t="s">
        <v>75</v>
      </c>
      <c r="B282" s="18" t="s">
        <v>1179</v>
      </c>
      <c r="C282" s="18" t="s">
        <v>149</v>
      </c>
      <c r="D282" s="18" t="s">
        <v>150</v>
      </c>
      <c r="E282" s="18" t="s">
        <v>81</v>
      </c>
      <c r="F282" s="18" t="s">
        <v>152</v>
      </c>
      <c r="G282" s="18"/>
      <c r="H282" s="18"/>
      <c r="I282" s="18"/>
      <c r="J282" s="18"/>
      <c r="K282" s="18"/>
      <c r="L282" s="18"/>
      <c r="M282" s="18"/>
      <c r="N282" s="18">
        <v>603.0</v>
      </c>
    </row>
    <row r="283" ht="14.25" hidden="1" customHeight="1">
      <c r="A283" s="21" t="s">
        <v>75</v>
      </c>
      <c r="B283" s="21" t="s">
        <v>1179</v>
      </c>
      <c r="C283" s="21" t="s">
        <v>149</v>
      </c>
      <c r="D283" s="21" t="s">
        <v>157</v>
      </c>
      <c r="E283" s="21" t="s">
        <v>81</v>
      </c>
      <c r="F283" s="21" t="s">
        <v>159</v>
      </c>
      <c r="G283" s="21"/>
      <c r="H283" s="21"/>
      <c r="I283" s="21"/>
      <c r="J283" s="21"/>
      <c r="K283" s="21"/>
      <c r="L283" s="21"/>
      <c r="M283" s="21"/>
      <c r="N283" s="21">
        <v>604.0</v>
      </c>
    </row>
    <row r="284" ht="14.25" hidden="1" customHeight="1">
      <c r="A284" s="18" t="s">
        <v>75</v>
      </c>
      <c r="B284" s="18" t="s">
        <v>1179</v>
      </c>
      <c r="C284" s="18" t="s">
        <v>92</v>
      </c>
      <c r="D284" s="18" t="s">
        <v>161</v>
      </c>
      <c r="E284" s="18" t="s">
        <v>81</v>
      </c>
      <c r="F284" s="18" t="s">
        <v>1741</v>
      </c>
      <c r="G284" s="18"/>
      <c r="H284" s="18"/>
      <c r="I284" s="18">
        <v>0.62</v>
      </c>
      <c r="J284" s="18"/>
      <c r="K284" s="18"/>
      <c r="L284" s="18">
        <v>0.41</v>
      </c>
      <c r="M284" s="18"/>
      <c r="N284" s="18">
        <v>605.0</v>
      </c>
    </row>
    <row r="285" ht="14.25" hidden="1" customHeight="1">
      <c r="A285" s="21" t="s">
        <v>75</v>
      </c>
      <c r="B285" s="21" t="s">
        <v>1179</v>
      </c>
      <c r="C285" s="21" t="s">
        <v>169</v>
      </c>
      <c r="D285" s="21" t="s">
        <v>170</v>
      </c>
      <c r="E285" s="21" t="s">
        <v>81</v>
      </c>
      <c r="F285" s="21"/>
      <c r="G285" s="21"/>
      <c r="H285" s="21"/>
      <c r="I285" s="21"/>
      <c r="J285" s="21"/>
      <c r="K285" s="21"/>
      <c r="L285" s="21"/>
      <c r="M285" s="21"/>
      <c r="N285" s="21">
        <v>606.0</v>
      </c>
    </row>
    <row r="286" ht="14.25" hidden="1" customHeight="1">
      <c r="A286" s="18" t="s">
        <v>75</v>
      </c>
      <c r="B286" s="18" t="s">
        <v>1179</v>
      </c>
      <c r="C286" s="18" t="s">
        <v>79</v>
      </c>
      <c r="D286" s="18" t="s">
        <v>80</v>
      </c>
      <c r="E286" s="18" t="s">
        <v>183</v>
      </c>
      <c r="F286" s="18" t="s">
        <v>83</v>
      </c>
      <c r="G286" s="18"/>
      <c r="H286" s="18"/>
      <c r="I286" s="18"/>
      <c r="J286" s="18"/>
      <c r="K286" s="18"/>
      <c r="L286" s="18"/>
      <c r="M286" s="18"/>
      <c r="N286" s="18">
        <v>607.0</v>
      </c>
    </row>
    <row r="287" ht="14.25" hidden="1" customHeight="1">
      <c r="A287" s="21" t="s">
        <v>75</v>
      </c>
      <c r="B287" s="21" t="s">
        <v>1179</v>
      </c>
      <c r="C287" s="21" t="s">
        <v>101</v>
      </c>
      <c r="D287" s="21" t="s">
        <v>123</v>
      </c>
      <c r="E287" s="21" t="s">
        <v>183</v>
      </c>
      <c r="F287" s="21" t="s">
        <v>125</v>
      </c>
      <c r="G287" s="21"/>
      <c r="H287" s="21"/>
      <c r="I287" s="21">
        <v>0.125</v>
      </c>
      <c r="J287" s="21"/>
      <c r="K287" s="21"/>
      <c r="L287" s="21"/>
      <c r="M287" s="21"/>
      <c r="N287" s="21">
        <v>608.0</v>
      </c>
    </row>
    <row r="288" ht="14.25" hidden="1" customHeight="1">
      <c r="A288" s="18" t="s">
        <v>75</v>
      </c>
      <c r="B288" s="18" t="s">
        <v>1179</v>
      </c>
      <c r="C288" s="18" t="s">
        <v>136</v>
      </c>
      <c r="D288" s="18" t="s">
        <v>102</v>
      </c>
      <c r="E288" s="18" t="s">
        <v>183</v>
      </c>
      <c r="F288" s="18" t="s">
        <v>139</v>
      </c>
      <c r="G288" s="18"/>
      <c r="H288" s="18"/>
      <c r="I288" s="18"/>
      <c r="J288" s="18"/>
      <c r="K288" s="18"/>
      <c r="L288" s="18"/>
      <c r="M288" s="18"/>
      <c r="N288" s="18">
        <v>609.0</v>
      </c>
    </row>
    <row r="289" ht="14.25" hidden="1" customHeight="1">
      <c r="A289" s="21" t="s">
        <v>75</v>
      </c>
      <c r="B289" s="21" t="s">
        <v>1179</v>
      </c>
      <c r="C289" s="21" t="s">
        <v>79</v>
      </c>
      <c r="D289" s="21" t="s">
        <v>80</v>
      </c>
      <c r="E289" s="21" t="s">
        <v>252</v>
      </c>
      <c r="F289" s="21" t="s">
        <v>83</v>
      </c>
      <c r="G289" s="21"/>
      <c r="H289" s="21"/>
      <c r="I289" s="21"/>
      <c r="J289" s="21"/>
      <c r="K289" s="21"/>
      <c r="L289" s="21"/>
      <c r="M289" s="21"/>
      <c r="N289" s="21">
        <v>610.0</v>
      </c>
    </row>
    <row r="290" ht="14.25" hidden="1" customHeight="1">
      <c r="A290" s="18" t="s">
        <v>75</v>
      </c>
      <c r="B290" s="18" t="s">
        <v>1179</v>
      </c>
      <c r="C290" s="18" t="s">
        <v>79</v>
      </c>
      <c r="D290" s="18" t="s">
        <v>270</v>
      </c>
      <c r="E290" s="18" t="s">
        <v>252</v>
      </c>
      <c r="F290" s="18" t="s">
        <v>272</v>
      </c>
      <c r="G290" s="18"/>
      <c r="H290" s="18"/>
      <c r="I290" s="18"/>
      <c r="J290" s="18"/>
      <c r="K290" s="18"/>
      <c r="L290" s="18"/>
      <c r="M290" s="18"/>
      <c r="N290" s="18">
        <v>611.0</v>
      </c>
    </row>
    <row r="291" ht="14.25" hidden="1" customHeight="1">
      <c r="A291" s="21" t="s">
        <v>75</v>
      </c>
      <c r="B291" s="21" t="s">
        <v>1179</v>
      </c>
      <c r="C291" s="21" t="s">
        <v>101</v>
      </c>
      <c r="D291" s="21" t="s">
        <v>270</v>
      </c>
      <c r="E291" s="21" t="s">
        <v>252</v>
      </c>
      <c r="F291" s="21" t="s">
        <v>294</v>
      </c>
      <c r="G291" s="21"/>
      <c r="H291" s="21"/>
      <c r="I291" s="21"/>
      <c r="J291" s="21"/>
      <c r="K291" s="21"/>
      <c r="L291" s="21"/>
      <c r="M291" s="21"/>
      <c r="N291" s="21">
        <v>612.0</v>
      </c>
    </row>
    <row r="292" ht="14.25" hidden="1" customHeight="1">
      <c r="A292" s="18" t="s">
        <v>174</v>
      </c>
      <c r="B292" s="18" t="s">
        <v>78</v>
      </c>
      <c r="C292" s="18" t="s">
        <v>79</v>
      </c>
      <c r="D292" s="18" t="s">
        <v>80</v>
      </c>
      <c r="E292" s="18" t="s">
        <v>81</v>
      </c>
      <c r="F292" s="18" t="s">
        <v>83</v>
      </c>
      <c r="G292" s="18"/>
      <c r="H292" s="18"/>
      <c r="I292" s="18">
        <v>0.074</v>
      </c>
      <c r="J292" s="18"/>
      <c r="K292" s="18"/>
      <c r="L292" s="18"/>
      <c r="M292" s="18"/>
      <c r="N292" s="18">
        <v>613.0</v>
      </c>
    </row>
    <row r="293" ht="14.25" hidden="1" customHeight="1">
      <c r="A293" s="21" t="s">
        <v>174</v>
      </c>
      <c r="B293" s="21" t="s">
        <v>78</v>
      </c>
      <c r="C293" s="21" t="s">
        <v>79</v>
      </c>
      <c r="D293" s="21" t="s">
        <v>95</v>
      </c>
      <c r="E293" s="21" t="s">
        <v>81</v>
      </c>
      <c r="F293" s="21" t="s">
        <v>97</v>
      </c>
      <c r="G293" s="21"/>
      <c r="H293" s="21"/>
      <c r="I293" s="21">
        <v>0.074</v>
      </c>
      <c r="J293" s="21"/>
      <c r="K293" s="21"/>
      <c r="L293" s="21"/>
      <c r="M293" s="21"/>
      <c r="N293" s="21">
        <v>614.0</v>
      </c>
    </row>
    <row r="294" ht="14.25" hidden="1" customHeight="1">
      <c r="A294" s="18" t="s">
        <v>174</v>
      </c>
      <c r="B294" s="18" t="s">
        <v>78</v>
      </c>
      <c r="C294" s="18" t="s">
        <v>101</v>
      </c>
      <c r="D294" s="18" t="s">
        <v>102</v>
      </c>
      <c r="E294" s="18" t="s">
        <v>81</v>
      </c>
      <c r="F294" s="18" t="s">
        <v>106</v>
      </c>
      <c r="G294" s="18"/>
      <c r="H294" s="18"/>
      <c r="I294" s="18">
        <v>1.0</v>
      </c>
      <c r="J294" s="18"/>
      <c r="K294" s="18"/>
      <c r="L294" s="18"/>
      <c r="M294" s="18"/>
      <c r="N294" s="18">
        <v>615.0</v>
      </c>
    </row>
    <row r="295" ht="14.25" hidden="1" customHeight="1">
      <c r="A295" s="21" t="s">
        <v>174</v>
      </c>
      <c r="B295" s="21" t="s">
        <v>78</v>
      </c>
      <c r="C295" s="21" t="s">
        <v>101</v>
      </c>
      <c r="D295" s="21" t="s">
        <v>115</v>
      </c>
      <c r="E295" s="21" t="s">
        <v>81</v>
      </c>
      <c r="F295" s="21" t="s">
        <v>118</v>
      </c>
      <c r="G295" s="21"/>
      <c r="H295" s="21"/>
      <c r="I295" s="21">
        <v>1.0</v>
      </c>
      <c r="J295" s="21"/>
      <c r="K295" s="21"/>
      <c r="L295" s="21"/>
      <c r="M295" s="21"/>
      <c r="N295" s="21">
        <v>616.0</v>
      </c>
    </row>
    <row r="296" ht="14.25" hidden="1" customHeight="1">
      <c r="A296" s="18" t="s">
        <v>174</v>
      </c>
      <c r="B296" s="18" t="s">
        <v>78</v>
      </c>
      <c r="C296" s="18" t="s">
        <v>101</v>
      </c>
      <c r="D296" s="18" t="s">
        <v>123</v>
      </c>
      <c r="E296" s="18" t="s">
        <v>81</v>
      </c>
      <c r="F296" s="18" t="s">
        <v>125</v>
      </c>
      <c r="G296" s="18"/>
      <c r="H296" s="18"/>
      <c r="I296" s="18">
        <v>1.0</v>
      </c>
      <c r="J296" s="18"/>
      <c r="K296" s="18"/>
      <c r="L296" s="18"/>
      <c r="M296" s="18"/>
      <c r="N296" s="18">
        <v>617.0</v>
      </c>
    </row>
    <row r="297" ht="14.25" hidden="1" customHeight="1">
      <c r="A297" s="21" t="s">
        <v>174</v>
      </c>
      <c r="B297" s="21" t="s">
        <v>78</v>
      </c>
      <c r="C297" s="21" t="s">
        <v>130</v>
      </c>
      <c r="D297" s="21" t="s">
        <v>102</v>
      </c>
      <c r="E297" s="21" t="s">
        <v>81</v>
      </c>
      <c r="F297" s="21" t="s">
        <v>133</v>
      </c>
      <c r="G297" s="21"/>
      <c r="H297" s="21"/>
      <c r="I297" s="21">
        <v>0.0</v>
      </c>
      <c r="J297" s="21"/>
      <c r="K297" s="21"/>
      <c r="L297" s="21"/>
      <c r="M297" s="21"/>
      <c r="N297" s="21">
        <v>618.0</v>
      </c>
    </row>
    <row r="298" ht="14.25" hidden="1" customHeight="1">
      <c r="A298" s="18" t="s">
        <v>174</v>
      </c>
      <c r="B298" s="18" t="s">
        <v>78</v>
      </c>
      <c r="C298" s="18" t="s">
        <v>136</v>
      </c>
      <c r="D298" s="18" t="s">
        <v>102</v>
      </c>
      <c r="E298" s="18" t="s">
        <v>81</v>
      </c>
      <c r="F298" s="18" t="s">
        <v>139</v>
      </c>
      <c r="G298" s="18"/>
      <c r="H298" s="18"/>
      <c r="I298" s="18">
        <v>0.0</v>
      </c>
      <c r="J298" s="18"/>
      <c r="K298" s="18"/>
      <c r="L298" s="18"/>
      <c r="M298" s="18"/>
      <c r="N298" s="18">
        <v>619.0</v>
      </c>
    </row>
    <row r="299" ht="14.25" hidden="1" customHeight="1">
      <c r="A299" s="21" t="s">
        <v>174</v>
      </c>
      <c r="B299" s="21" t="s">
        <v>78</v>
      </c>
      <c r="C299" s="21" t="s">
        <v>144</v>
      </c>
      <c r="D299" s="21" t="s">
        <v>145</v>
      </c>
      <c r="E299" s="21" t="s">
        <v>81</v>
      </c>
      <c r="F299" s="21" t="s">
        <v>147</v>
      </c>
      <c r="G299" s="21"/>
      <c r="H299" s="21"/>
      <c r="I299" s="21">
        <v>0.0</v>
      </c>
      <c r="J299" s="21"/>
      <c r="K299" s="21"/>
      <c r="L299" s="21"/>
      <c r="M299" s="21"/>
      <c r="N299" s="21">
        <v>620.0</v>
      </c>
    </row>
    <row r="300" ht="14.25" hidden="1" customHeight="1">
      <c r="A300" s="18" t="s">
        <v>174</v>
      </c>
      <c r="B300" s="18" t="s">
        <v>78</v>
      </c>
      <c r="C300" s="18" t="s">
        <v>149</v>
      </c>
      <c r="D300" s="18" t="s">
        <v>150</v>
      </c>
      <c r="E300" s="18" t="s">
        <v>81</v>
      </c>
      <c r="F300" s="18" t="s">
        <v>152</v>
      </c>
      <c r="G300" s="18"/>
      <c r="H300" s="18"/>
      <c r="I300" s="18"/>
      <c r="J300" s="18"/>
      <c r="K300" s="18"/>
      <c r="L300" s="18"/>
      <c r="M300" s="18"/>
      <c r="N300" s="18">
        <v>621.0</v>
      </c>
    </row>
    <row r="301" ht="14.25" hidden="1" customHeight="1">
      <c r="A301" s="21" t="s">
        <v>174</v>
      </c>
      <c r="B301" s="21" t="s">
        <v>78</v>
      </c>
      <c r="C301" s="21" t="s">
        <v>149</v>
      </c>
      <c r="D301" s="21" t="s">
        <v>157</v>
      </c>
      <c r="E301" s="21" t="s">
        <v>81</v>
      </c>
      <c r="F301" s="21" t="s">
        <v>159</v>
      </c>
      <c r="G301" s="21"/>
      <c r="H301" s="21"/>
      <c r="I301" s="21"/>
      <c r="J301" s="21"/>
      <c r="K301" s="21"/>
      <c r="L301" s="21"/>
      <c r="M301" s="21"/>
      <c r="N301" s="21">
        <v>622.0</v>
      </c>
    </row>
    <row r="302" ht="14.25" hidden="1" customHeight="1">
      <c r="A302" s="18" t="s">
        <v>174</v>
      </c>
      <c r="B302" s="18" t="s">
        <v>78</v>
      </c>
      <c r="C302" s="18" t="s">
        <v>92</v>
      </c>
      <c r="D302" s="18" t="s">
        <v>161</v>
      </c>
      <c r="E302" s="18" t="s">
        <v>81</v>
      </c>
      <c r="F302" s="18" t="s">
        <v>2008</v>
      </c>
      <c r="G302" s="18"/>
      <c r="H302" s="18"/>
      <c r="I302" s="18">
        <v>1.22</v>
      </c>
      <c r="J302" s="18"/>
      <c r="K302" s="18"/>
      <c r="L302" s="18">
        <v>0.25</v>
      </c>
      <c r="M302" s="18"/>
      <c r="N302" s="18">
        <v>623.0</v>
      </c>
    </row>
    <row r="303" ht="14.25" hidden="1" customHeight="1">
      <c r="A303" s="21" t="s">
        <v>174</v>
      </c>
      <c r="B303" s="21" t="s">
        <v>78</v>
      </c>
      <c r="C303" s="21" t="s">
        <v>169</v>
      </c>
      <c r="D303" s="21" t="s">
        <v>170</v>
      </c>
      <c r="E303" s="21" t="s">
        <v>81</v>
      </c>
      <c r="F303" s="21"/>
      <c r="G303" s="21"/>
      <c r="H303" s="21"/>
      <c r="I303" s="21"/>
      <c r="J303" s="21"/>
      <c r="K303" s="21"/>
      <c r="L303" s="21"/>
      <c r="M303" s="21"/>
      <c r="N303" s="21">
        <v>624.0</v>
      </c>
    </row>
    <row r="304" ht="14.25" hidden="1" customHeight="1">
      <c r="A304" s="18" t="s">
        <v>174</v>
      </c>
      <c r="B304" s="18" t="s">
        <v>78</v>
      </c>
      <c r="C304" s="18" t="s">
        <v>79</v>
      </c>
      <c r="D304" s="18" t="s">
        <v>80</v>
      </c>
      <c r="E304" s="18" t="s">
        <v>183</v>
      </c>
      <c r="F304" s="18" t="s">
        <v>83</v>
      </c>
      <c r="G304" s="18"/>
      <c r="H304" s="18"/>
      <c r="I304" s="18"/>
      <c r="J304" s="18"/>
      <c r="K304" s="18"/>
      <c r="L304" s="18"/>
      <c r="M304" s="18"/>
      <c r="N304" s="18">
        <v>625.0</v>
      </c>
    </row>
    <row r="305" ht="14.25" hidden="1" customHeight="1">
      <c r="A305" s="21" t="s">
        <v>174</v>
      </c>
      <c r="B305" s="21" t="s">
        <v>78</v>
      </c>
      <c r="C305" s="21" t="s">
        <v>101</v>
      </c>
      <c r="D305" s="21" t="s">
        <v>123</v>
      </c>
      <c r="E305" s="21" t="s">
        <v>183</v>
      </c>
      <c r="F305" s="21" t="s">
        <v>125</v>
      </c>
      <c r="G305" s="21"/>
      <c r="H305" s="21"/>
      <c r="I305" s="21">
        <v>1.0</v>
      </c>
      <c r="J305" s="21"/>
      <c r="K305" s="21"/>
      <c r="L305" s="21"/>
      <c r="M305" s="21"/>
      <c r="N305" s="21">
        <v>626.0</v>
      </c>
    </row>
    <row r="306" ht="14.25" hidden="1" customHeight="1">
      <c r="A306" s="18" t="s">
        <v>174</v>
      </c>
      <c r="B306" s="18" t="s">
        <v>78</v>
      </c>
      <c r="C306" s="18" t="s">
        <v>136</v>
      </c>
      <c r="D306" s="18" t="s">
        <v>102</v>
      </c>
      <c r="E306" s="18" t="s">
        <v>183</v>
      </c>
      <c r="F306" s="18" t="s">
        <v>139</v>
      </c>
      <c r="G306" s="18"/>
      <c r="H306" s="18"/>
      <c r="I306" s="18"/>
      <c r="J306" s="18"/>
      <c r="K306" s="18"/>
      <c r="L306" s="18"/>
      <c r="M306" s="18"/>
      <c r="N306" s="18">
        <v>627.0</v>
      </c>
    </row>
    <row r="307" ht="14.25" hidden="1" customHeight="1">
      <c r="A307" s="21" t="s">
        <v>174</v>
      </c>
      <c r="B307" s="21" t="s">
        <v>78</v>
      </c>
      <c r="C307" s="21" t="s">
        <v>79</v>
      </c>
      <c r="D307" s="21" t="s">
        <v>80</v>
      </c>
      <c r="E307" s="21" t="s">
        <v>252</v>
      </c>
      <c r="F307" s="21" t="s">
        <v>83</v>
      </c>
      <c r="G307" s="21"/>
      <c r="H307" s="21"/>
      <c r="I307" s="21"/>
      <c r="J307" s="21"/>
      <c r="K307" s="21"/>
      <c r="L307" s="21"/>
      <c r="M307" s="21"/>
      <c r="N307" s="21">
        <v>628.0</v>
      </c>
    </row>
    <row r="308" ht="14.25" hidden="1" customHeight="1">
      <c r="A308" s="18" t="s">
        <v>174</v>
      </c>
      <c r="B308" s="18" t="s">
        <v>78</v>
      </c>
      <c r="C308" s="18" t="s">
        <v>79</v>
      </c>
      <c r="D308" s="18" t="s">
        <v>270</v>
      </c>
      <c r="E308" s="18" t="s">
        <v>252</v>
      </c>
      <c r="F308" s="18" t="s">
        <v>272</v>
      </c>
      <c r="G308" s="18"/>
      <c r="H308" s="18"/>
      <c r="I308" s="18"/>
      <c r="J308" s="18"/>
      <c r="K308" s="18"/>
      <c r="L308" s="18"/>
      <c r="M308" s="18"/>
      <c r="N308" s="18">
        <v>629.0</v>
      </c>
    </row>
    <row r="309" ht="14.25" hidden="1" customHeight="1">
      <c r="A309" s="21" t="s">
        <v>174</v>
      </c>
      <c r="B309" s="21" t="s">
        <v>78</v>
      </c>
      <c r="C309" s="21" t="s">
        <v>101</v>
      </c>
      <c r="D309" s="21" t="s">
        <v>270</v>
      </c>
      <c r="E309" s="21" t="s">
        <v>252</v>
      </c>
      <c r="F309" s="21" t="s">
        <v>294</v>
      </c>
      <c r="G309" s="21"/>
      <c r="H309" s="21"/>
      <c r="I309" s="21"/>
      <c r="J309" s="21"/>
      <c r="K309" s="21"/>
      <c r="L309" s="21"/>
      <c r="M309" s="21"/>
      <c r="N309" s="21">
        <v>630.0</v>
      </c>
    </row>
    <row r="310" ht="14.25" hidden="1" customHeight="1">
      <c r="A310" s="18" t="s">
        <v>174</v>
      </c>
      <c r="B310" s="18" t="s">
        <v>308</v>
      </c>
      <c r="C310" s="18" t="s">
        <v>79</v>
      </c>
      <c r="D310" s="18" t="s">
        <v>80</v>
      </c>
      <c r="E310" s="18" t="s">
        <v>81</v>
      </c>
      <c r="F310" s="18" t="s">
        <v>83</v>
      </c>
      <c r="G310" s="18"/>
      <c r="H310" s="18"/>
      <c r="I310" s="18">
        <v>0.066</v>
      </c>
      <c r="J310" s="18"/>
      <c r="K310" s="18"/>
      <c r="L310" s="18"/>
      <c r="M310" s="18"/>
      <c r="N310" s="18">
        <v>631.0</v>
      </c>
    </row>
    <row r="311" ht="14.25" hidden="1" customHeight="1">
      <c r="A311" s="21" t="s">
        <v>174</v>
      </c>
      <c r="B311" s="21" t="s">
        <v>308</v>
      </c>
      <c r="C311" s="21" t="s">
        <v>79</v>
      </c>
      <c r="D311" s="21" t="s">
        <v>95</v>
      </c>
      <c r="E311" s="21" t="s">
        <v>81</v>
      </c>
      <c r="F311" s="21" t="s">
        <v>97</v>
      </c>
      <c r="G311" s="21"/>
      <c r="H311" s="21"/>
      <c r="I311" s="21">
        <v>0.066</v>
      </c>
      <c r="J311" s="21"/>
      <c r="K311" s="21"/>
      <c r="L311" s="21"/>
      <c r="M311" s="21"/>
      <c r="N311" s="21">
        <v>632.0</v>
      </c>
    </row>
    <row r="312" ht="14.25" hidden="1" customHeight="1">
      <c r="A312" s="18" t="s">
        <v>174</v>
      </c>
      <c r="B312" s="18" t="s">
        <v>308</v>
      </c>
      <c r="C312" s="18" t="s">
        <v>101</v>
      </c>
      <c r="D312" s="18" t="s">
        <v>102</v>
      </c>
      <c r="E312" s="18" t="s">
        <v>81</v>
      </c>
      <c r="F312" s="18" t="s">
        <v>106</v>
      </c>
      <c r="G312" s="18"/>
      <c r="H312" s="18"/>
      <c r="I312" s="18">
        <v>0.34</v>
      </c>
      <c r="J312" s="18"/>
      <c r="K312" s="18"/>
      <c r="L312" s="18"/>
      <c r="M312" s="18"/>
      <c r="N312" s="18">
        <v>633.0</v>
      </c>
    </row>
    <row r="313" ht="14.25" hidden="1" customHeight="1">
      <c r="A313" s="21" t="s">
        <v>174</v>
      </c>
      <c r="B313" s="21" t="s">
        <v>308</v>
      </c>
      <c r="C313" s="21" t="s">
        <v>101</v>
      </c>
      <c r="D313" s="21" t="s">
        <v>115</v>
      </c>
      <c r="E313" s="21" t="s">
        <v>81</v>
      </c>
      <c r="F313" s="21" t="s">
        <v>118</v>
      </c>
      <c r="G313" s="21"/>
      <c r="H313" s="21"/>
      <c r="I313" s="21">
        <v>0.15</v>
      </c>
      <c r="J313" s="21"/>
      <c r="K313" s="21"/>
      <c r="L313" s="21"/>
      <c r="M313" s="21"/>
      <c r="N313" s="21">
        <v>634.0</v>
      </c>
    </row>
    <row r="314" ht="14.25" hidden="1" customHeight="1">
      <c r="A314" s="18" t="s">
        <v>174</v>
      </c>
      <c r="B314" s="18" t="s">
        <v>308</v>
      </c>
      <c r="C314" s="18" t="s">
        <v>101</v>
      </c>
      <c r="D314" s="18" t="s">
        <v>123</v>
      </c>
      <c r="E314" s="18" t="s">
        <v>81</v>
      </c>
      <c r="F314" s="18" t="s">
        <v>125</v>
      </c>
      <c r="G314" s="18"/>
      <c r="H314" s="18"/>
      <c r="I314" s="18">
        <v>0.15</v>
      </c>
      <c r="J314" s="18"/>
      <c r="K314" s="18"/>
      <c r="L314" s="18"/>
      <c r="M314" s="18"/>
      <c r="N314" s="18">
        <v>635.0</v>
      </c>
    </row>
    <row r="315" ht="14.25" hidden="1" customHeight="1">
      <c r="A315" s="21" t="s">
        <v>174</v>
      </c>
      <c r="B315" s="21" t="s">
        <v>308</v>
      </c>
      <c r="C315" s="21" t="s">
        <v>130</v>
      </c>
      <c r="D315" s="21" t="s">
        <v>102</v>
      </c>
      <c r="E315" s="21" t="s">
        <v>81</v>
      </c>
      <c r="F315" s="21" t="s">
        <v>133</v>
      </c>
      <c r="G315" s="21"/>
      <c r="H315" s="21"/>
      <c r="I315" s="21">
        <v>0.0</v>
      </c>
      <c r="J315" s="21"/>
      <c r="K315" s="21"/>
      <c r="L315" s="21"/>
      <c r="M315" s="21"/>
      <c r="N315" s="21">
        <v>636.0</v>
      </c>
    </row>
    <row r="316" ht="14.25" hidden="1" customHeight="1">
      <c r="A316" s="18" t="s">
        <v>174</v>
      </c>
      <c r="B316" s="18" t="s">
        <v>308</v>
      </c>
      <c r="C316" s="18" t="s">
        <v>136</v>
      </c>
      <c r="D316" s="18" t="s">
        <v>102</v>
      </c>
      <c r="E316" s="18" t="s">
        <v>81</v>
      </c>
      <c r="F316" s="18" t="s">
        <v>139</v>
      </c>
      <c r="G316" s="18"/>
      <c r="H316" s="18"/>
      <c r="I316" s="18">
        <v>0.0</v>
      </c>
      <c r="J316" s="18"/>
      <c r="K316" s="18"/>
      <c r="L316" s="18"/>
      <c r="M316" s="18"/>
      <c r="N316" s="18">
        <v>637.0</v>
      </c>
    </row>
    <row r="317" ht="14.25" hidden="1" customHeight="1">
      <c r="A317" s="21" t="s">
        <v>174</v>
      </c>
      <c r="B317" s="21" t="s">
        <v>308</v>
      </c>
      <c r="C317" s="21" t="s">
        <v>144</v>
      </c>
      <c r="D317" s="21" t="s">
        <v>145</v>
      </c>
      <c r="E317" s="21" t="s">
        <v>81</v>
      </c>
      <c r="F317" s="21" t="s">
        <v>147</v>
      </c>
      <c r="G317" s="21"/>
      <c r="H317" s="21"/>
      <c r="I317" s="21">
        <v>0.0</v>
      </c>
      <c r="J317" s="21"/>
      <c r="K317" s="21"/>
      <c r="L317" s="21"/>
      <c r="M317" s="21"/>
      <c r="N317" s="21">
        <v>638.0</v>
      </c>
    </row>
    <row r="318" ht="14.25" hidden="1" customHeight="1">
      <c r="A318" s="18" t="s">
        <v>174</v>
      </c>
      <c r="B318" s="18" t="s">
        <v>308</v>
      </c>
      <c r="C318" s="18" t="s">
        <v>149</v>
      </c>
      <c r="D318" s="18" t="s">
        <v>150</v>
      </c>
      <c r="E318" s="18" t="s">
        <v>81</v>
      </c>
      <c r="F318" s="18" t="s">
        <v>152</v>
      </c>
      <c r="G318" s="18"/>
      <c r="H318" s="18"/>
      <c r="I318" s="18"/>
      <c r="J318" s="18"/>
      <c r="K318" s="18"/>
      <c r="L318" s="18"/>
      <c r="M318" s="18"/>
      <c r="N318" s="18">
        <v>639.0</v>
      </c>
    </row>
    <row r="319" ht="14.25" hidden="1" customHeight="1">
      <c r="A319" s="21" t="s">
        <v>174</v>
      </c>
      <c r="B319" s="21" t="s">
        <v>308</v>
      </c>
      <c r="C319" s="21" t="s">
        <v>149</v>
      </c>
      <c r="D319" s="21" t="s">
        <v>157</v>
      </c>
      <c r="E319" s="21" t="s">
        <v>81</v>
      </c>
      <c r="F319" s="21" t="s">
        <v>159</v>
      </c>
      <c r="G319" s="21"/>
      <c r="H319" s="21"/>
      <c r="I319" s="21"/>
      <c r="J319" s="21"/>
      <c r="K319" s="21"/>
      <c r="L319" s="21"/>
      <c r="M319" s="21"/>
      <c r="N319" s="21">
        <v>640.0</v>
      </c>
    </row>
    <row r="320" ht="14.25" hidden="1" customHeight="1">
      <c r="A320" s="18" t="s">
        <v>174</v>
      </c>
      <c r="B320" s="18" t="s">
        <v>308</v>
      </c>
      <c r="C320" s="18" t="s">
        <v>92</v>
      </c>
      <c r="D320" s="18" t="s">
        <v>161</v>
      </c>
      <c r="E320" s="18" t="s">
        <v>81</v>
      </c>
      <c r="F320" s="18" t="s">
        <v>2008</v>
      </c>
      <c r="G320" s="18"/>
      <c r="H320" s="18"/>
      <c r="I320" s="18">
        <v>1.22</v>
      </c>
      <c r="J320" s="18"/>
      <c r="K320" s="18"/>
      <c r="L320" s="18">
        <v>0.25</v>
      </c>
      <c r="M320" s="18"/>
      <c r="N320" s="18">
        <v>641.0</v>
      </c>
    </row>
    <row r="321" ht="14.25" hidden="1" customHeight="1">
      <c r="A321" s="21" t="s">
        <v>174</v>
      </c>
      <c r="B321" s="21" t="s">
        <v>308</v>
      </c>
      <c r="C321" s="21" t="s">
        <v>169</v>
      </c>
      <c r="D321" s="21" t="s">
        <v>170</v>
      </c>
      <c r="E321" s="21" t="s">
        <v>81</v>
      </c>
      <c r="F321" s="21"/>
      <c r="G321" s="21"/>
      <c r="H321" s="21"/>
      <c r="I321" s="21"/>
      <c r="J321" s="21"/>
      <c r="K321" s="21"/>
      <c r="L321" s="21"/>
      <c r="M321" s="21"/>
      <c r="N321" s="21">
        <v>642.0</v>
      </c>
    </row>
    <row r="322" ht="14.25" hidden="1" customHeight="1">
      <c r="A322" s="18" t="s">
        <v>174</v>
      </c>
      <c r="B322" s="18" t="s">
        <v>308</v>
      </c>
      <c r="C322" s="18" t="s">
        <v>79</v>
      </c>
      <c r="D322" s="18" t="s">
        <v>80</v>
      </c>
      <c r="E322" s="18" t="s">
        <v>183</v>
      </c>
      <c r="F322" s="18" t="s">
        <v>83</v>
      </c>
      <c r="G322" s="18"/>
      <c r="H322" s="18"/>
      <c r="I322" s="18"/>
      <c r="J322" s="18"/>
      <c r="K322" s="18"/>
      <c r="L322" s="18"/>
      <c r="M322" s="18"/>
      <c r="N322" s="18">
        <v>643.0</v>
      </c>
    </row>
    <row r="323" ht="14.25" hidden="1" customHeight="1">
      <c r="A323" s="21" t="s">
        <v>174</v>
      </c>
      <c r="B323" s="21" t="s">
        <v>308</v>
      </c>
      <c r="C323" s="21" t="s">
        <v>101</v>
      </c>
      <c r="D323" s="21" t="s">
        <v>123</v>
      </c>
      <c r="E323" s="21" t="s">
        <v>183</v>
      </c>
      <c r="F323" s="21" t="s">
        <v>125</v>
      </c>
      <c r="G323" s="21"/>
      <c r="H323" s="21"/>
      <c r="I323" s="21">
        <v>0.15</v>
      </c>
      <c r="J323" s="21"/>
      <c r="K323" s="21"/>
      <c r="L323" s="21"/>
      <c r="M323" s="21"/>
      <c r="N323" s="21">
        <v>644.0</v>
      </c>
    </row>
    <row r="324" ht="14.25" hidden="1" customHeight="1">
      <c r="A324" s="18" t="s">
        <v>174</v>
      </c>
      <c r="B324" s="18" t="s">
        <v>308</v>
      </c>
      <c r="C324" s="18" t="s">
        <v>136</v>
      </c>
      <c r="D324" s="18" t="s">
        <v>102</v>
      </c>
      <c r="E324" s="18" t="s">
        <v>183</v>
      </c>
      <c r="F324" s="18" t="s">
        <v>139</v>
      </c>
      <c r="G324" s="18"/>
      <c r="H324" s="18"/>
      <c r="I324" s="18"/>
      <c r="J324" s="18"/>
      <c r="K324" s="18"/>
      <c r="L324" s="18"/>
      <c r="M324" s="18"/>
      <c r="N324" s="18">
        <v>645.0</v>
      </c>
    </row>
    <row r="325" ht="14.25" hidden="1" customHeight="1">
      <c r="A325" s="21" t="s">
        <v>174</v>
      </c>
      <c r="B325" s="21" t="s">
        <v>308</v>
      </c>
      <c r="C325" s="21" t="s">
        <v>79</v>
      </c>
      <c r="D325" s="21" t="s">
        <v>80</v>
      </c>
      <c r="E325" s="21" t="s">
        <v>252</v>
      </c>
      <c r="F325" s="21" t="s">
        <v>83</v>
      </c>
      <c r="G325" s="21"/>
      <c r="H325" s="21"/>
      <c r="I325" s="21"/>
      <c r="J325" s="21"/>
      <c r="K325" s="21"/>
      <c r="L325" s="21"/>
      <c r="M325" s="21"/>
      <c r="N325" s="21">
        <v>646.0</v>
      </c>
    </row>
    <row r="326" ht="14.25" hidden="1" customHeight="1">
      <c r="A326" s="18" t="s">
        <v>174</v>
      </c>
      <c r="B326" s="18" t="s">
        <v>308</v>
      </c>
      <c r="C326" s="18" t="s">
        <v>79</v>
      </c>
      <c r="D326" s="18" t="s">
        <v>270</v>
      </c>
      <c r="E326" s="18" t="s">
        <v>252</v>
      </c>
      <c r="F326" s="18" t="s">
        <v>272</v>
      </c>
      <c r="G326" s="18"/>
      <c r="H326" s="18"/>
      <c r="I326" s="18"/>
      <c r="J326" s="18"/>
      <c r="K326" s="18"/>
      <c r="L326" s="18"/>
      <c r="M326" s="18"/>
      <c r="N326" s="18">
        <v>647.0</v>
      </c>
    </row>
    <row r="327" ht="14.25" hidden="1" customHeight="1">
      <c r="A327" s="21" t="s">
        <v>174</v>
      </c>
      <c r="B327" s="21" t="s">
        <v>308</v>
      </c>
      <c r="C327" s="21" t="s">
        <v>101</v>
      </c>
      <c r="D327" s="21" t="s">
        <v>270</v>
      </c>
      <c r="E327" s="21" t="s">
        <v>252</v>
      </c>
      <c r="F327" s="21" t="s">
        <v>294</v>
      </c>
      <c r="G327" s="21"/>
      <c r="H327" s="21"/>
      <c r="I327" s="21"/>
      <c r="J327" s="21"/>
      <c r="K327" s="21"/>
      <c r="L327" s="21"/>
      <c r="M327" s="21"/>
      <c r="N327" s="21">
        <v>648.0</v>
      </c>
    </row>
    <row r="328" ht="14.25" hidden="1" customHeight="1">
      <c r="A328" s="18" t="s">
        <v>174</v>
      </c>
      <c r="B328" s="18" t="s">
        <v>712</v>
      </c>
      <c r="C328" s="18" t="s">
        <v>79</v>
      </c>
      <c r="D328" s="18" t="s">
        <v>80</v>
      </c>
      <c r="E328" s="18" t="s">
        <v>81</v>
      </c>
      <c r="F328" s="18" t="s">
        <v>83</v>
      </c>
      <c r="G328" s="18"/>
      <c r="H328" s="18"/>
      <c r="I328" s="18">
        <v>0.046</v>
      </c>
      <c r="J328" s="18"/>
      <c r="K328" s="18"/>
      <c r="L328" s="18"/>
      <c r="M328" s="18"/>
      <c r="N328" s="18">
        <v>649.0</v>
      </c>
    </row>
    <row r="329" ht="14.25" hidden="1" customHeight="1">
      <c r="A329" s="21" t="s">
        <v>174</v>
      </c>
      <c r="B329" s="21" t="s">
        <v>712</v>
      </c>
      <c r="C329" s="21" t="s">
        <v>79</v>
      </c>
      <c r="D329" s="21" t="s">
        <v>95</v>
      </c>
      <c r="E329" s="21" t="s">
        <v>81</v>
      </c>
      <c r="F329" s="21" t="s">
        <v>97</v>
      </c>
      <c r="G329" s="21"/>
      <c r="H329" s="21"/>
      <c r="I329" s="21">
        <v>0.046</v>
      </c>
      <c r="J329" s="21"/>
      <c r="K329" s="21"/>
      <c r="L329" s="21"/>
      <c r="M329" s="21"/>
      <c r="N329" s="21">
        <v>650.0</v>
      </c>
    </row>
    <row r="330" ht="14.25" hidden="1" customHeight="1">
      <c r="A330" s="18" t="s">
        <v>174</v>
      </c>
      <c r="B330" s="18" t="s">
        <v>712</v>
      </c>
      <c r="C330" s="18" t="s">
        <v>101</v>
      </c>
      <c r="D330" s="18" t="s">
        <v>102</v>
      </c>
      <c r="E330" s="18" t="s">
        <v>81</v>
      </c>
      <c r="F330" s="18" t="s">
        <v>106</v>
      </c>
      <c r="G330" s="18"/>
      <c r="H330" s="18"/>
      <c r="I330" s="18">
        <v>0.41</v>
      </c>
      <c r="J330" s="18"/>
      <c r="K330" s="18"/>
      <c r="L330" s="18"/>
      <c r="M330" s="18"/>
      <c r="N330" s="18">
        <v>651.0</v>
      </c>
    </row>
    <row r="331" ht="14.25" hidden="1" customHeight="1">
      <c r="A331" s="21" t="s">
        <v>174</v>
      </c>
      <c r="B331" s="21" t="s">
        <v>712</v>
      </c>
      <c r="C331" s="21" t="s">
        <v>101</v>
      </c>
      <c r="D331" s="21" t="s">
        <v>115</v>
      </c>
      <c r="E331" s="21" t="s">
        <v>81</v>
      </c>
      <c r="F331" s="21" t="s">
        <v>118</v>
      </c>
      <c r="G331" s="21"/>
      <c r="H331" s="21"/>
      <c r="I331" s="21">
        <v>0.24</v>
      </c>
      <c r="J331" s="21"/>
      <c r="K331" s="21"/>
      <c r="L331" s="21"/>
      <c r="M331" s="21"/>
      <c r="N331" s="21">
        <v>652.0</v>
      </c>
    </row>
    <row r="332" ht="14.25" hidden="1" customHeight="1">
      <c r="A332" s="18" t="s">
        <v>174</v>
      </c>
      <c r="B332" s="18" t="s">
        <v>712</v>
      </c>
      <c r="C332" s="18" t="s">
        <v>101</v>
      </c>
      <c r="D332" s="18" t="s">
        <v>123</v>
      </c>
      <c r="E332" s="18" t="s">
        <v>81</v>
      </c>
      <c r="F332" s="18" t="s">
        <v>125</v>
      </c>
      <c r="G332" s="18"/>
      <c r="H332" s="18"/>
      <c r="I332" s="18">
        <v>0.24</v>
      </c>
      <c r="J332" s="18"/>
      <c r="K332" s="18"/>
      <c r="L332" s="18"/>
      <c r="M332" s="18"/>
      <c r="N332" s="18">
        <v>653.0</v>
      </c>
    </row>
    <row r="333" ht="14.25" hidden="1" customHeight="1">
      <c r="A333" s="21" t="s">
        <v>174</v>
      </c>
      <c r="B333" s="21" t="s">
        <v>712</v>
      </c>
      <c r="C333" s="21" t="s">
        <v>130</v>
      </c>
      <c r="D333" s="21" t="s">
        <v>102</v>
      </c>
      <c r="E333" s="21" t="s">
        <v>81</v>
      </c>
      <c r="F333" s="21" t="s">
        <v>133</v>
      </c>
      <c r="G333" s="21"/>
      <c r="H333" s="21"/>
      <c r="I333" s="21">
        <v>0.0</v>
      </c>
      <c r="J333" s="21"/>
      <c r="K333" s="21"/>
      <c r="L333" s="21"/>
      <c r="M333" s="21"/>
      <c r="N333" s="21">
        <v>654.0</v>
      </c>
    </row>
    <row r="334" ht="14.25" hidden="1" customHeight="1">
      <c r="A334" s="18" t="s">
        <v>174</v>
      </c>
      <c r="B334" s="18" t="s">
        <v>712</v>
      </c>
      <c r="C334" s="18" t="s">
        <v>136</v>
      </c>
      <c r="D334" s="18" t="s">
        <v>102</v>
      </c>
      <c r="E334" s="18" t="s">
        <v>81</v>
      </c>
      <c r="F334" s="18" t="s">
        <v>139</v>
      </c>
      <c r="G334" s="18"/>
      <c r="H334" s="18"/>
      <c r="I334" s="18">
        <v>0.0</v>
      </c>
      <c r="J334" s="18"/>
      <c r="K334" s="18"/>
      <c r="L334" s="18"/>
      <c r="M334" s="18"/>
      <c r="N334" s="18">
        <v>655.0</v>
      </c>
    </row>
    <row r="335" ht="14.25" hidden="1" customHeight="1">
      <c r="A335" s="21" t="s">
        <v>174</v>
      </c>
      <c r="B335" s="21" t="s">
        <v>712</v>
      </c>
      <c r="C335" s="21" t="s">
        <v>144</v>
      </c>
      <c r="D335" s="21" t="s">
        <v>145</v>
      </c>
      <c r="E335" s="21" t="s">
        <v>81</v>
      </c>
      <c r="F335" s="21" t="s">
        <v>147</v>
      </c>
      <c r="G335" s="21"/>
      <c r="H335" s="21"/>
      <c r="I335" s="21">
        <v>0.0</v>
      </c>
      <c r="J335" s="21"/>
      <c r="K335" s="21"/>
      <c r="L335" s="21"/>
      <c r="M335" s="21"/>
      <c r="N335" s="21">
        <v>656.0</v>
      </c>
    </row>
    <row r="336" ht="14.25" hidden="1" customHeight="1">
      <c r="A336" s="18" t="s">
        <v>174</v>
      </c>
      <c r="B336" s="18" t="s">
        <v>712</v>
      </c>
      <c r="C336" s="18" t="s">
        <v>149</v>
      </c>
      <c r="D336" s="18" t="s">
        <v>150</v>
      </c>
      <c r="E336" s="18" t="s">
        <v>81</v>
      </c>
      <c r="F336" s="18" t="s">
        <v>152</v>
      </c>
      <c r="G336" s="18"/>
      <c r="H336" s="18"/>
      <c r="I336" s="18"/>
      <c r="J336" s="18"/>
      <c r="K336" s="18"/>
      <c r="L336" s="18"/>
      <c r="M336" s="18"/>
      <c r="N336" s="18">
        <v>657.0</v>
      </c>
    </row>
    <row r="337" ht="14.25" hidden="1" customHeight="1">
      <c r="A337" s="21" t="s">
        <v>174</v>
      </c>
      <c r="B337" s="21" t="s">
        <v>712</v>
      </c>
      <c r="C337" s="21" t="s">
        <v>149</v>
      </c>
      <c r="D337" s="21" t="s">
        <v>157</v>
      </c>
      <c r="E337" s="21" t="s">
        <v>81</v>
      </c>
      <c r="F337" s="21" t="s">
        <v>159</v>
      </c>
      <c r="G337" s="21"/>
      <c r="H337" s="21"/>
      <c r="I337" s="21"/>
      <c r="J337" s="21"/>
      <c r="K337" s="21"/>
      <c r="L337" s="21"/>
      <c r="M337" s="21"/>
      <c r="N337" s="21">
        <v>658.0</v>
      </c>
    </row>
    <row r="338" ht="14.25" hidden="1" customHeight="1">
      <c r="A338" s="18" t="s">
        <v>174</v>
      </c>
      <c r="B338" s="18" t="s">
        <v>712</v>
      </c>
      <c r="C338" s="18" t="s">
        <v>92</v>
      </c>
      <c r="D338" s="18" t="s">
        <v>161</v>
      </c>
      <c r="E338" s="18" t="s">
        <v>81</v>
      </c>
      <c r="F338" s="18" t="s">
        <v>2008</v>
      </c>
      <c r="G338" s="18"/>
      <c r="H338" s="18"/>
      <c r="I338" s="18">
        <v>1.22</v>
      </c>
      <c r="J338" s="18"/>
      <c r="K338" s="18"/>
      <c r="L338" s="18">
        <v>0.25</v>
      </c>
      <c r="M338" s="18"/>
      <c r="N338" s="18">
        <v>659.0</v>
      </c>
    </row>
    <row r="339" ht="14.25" hidden="1" customHeight="1">
      <c r="A339" s="21" t="s">
        <v>174</v>
      </c>
      <c r="B339" s="21" t="s">
        <v>712</v>
      </c>
      <c r="C339" s="21" t="s">
        <v>169</v>
      </c>
      <c r="D339" s="21" t="s">
        <v>170</v>
      </c>
      <c r="E339" s="21" t="s">
        <v>81</v>
      </c>
      <c r="F339" s="21"/>
      <c r="G339" s="21"/>
      <c r="H339" s="21"/>
      <c r="I339" s="21"/>
      <c r="J339" s="21"/>
      <c r="K339" s="21"/>
      <c r="L339" s="21"/>
      <c r="M339" s="21"/>
      <c r="N339" s="21">
        <v>660.0</v>
      </c>
    </row>
    <row r="340" ht="14.25" hidden="1" customHeight="1">
      <c r="A340" s="18" t="s">
        <v>174</v>
      </c>
      <c r="B340" s="18" t="s">
        <v>712</v>
      </c>
      <c r="C340" s="18" t="s">
        <v>79</v>
      </c>
      <c r="D340" s="18" t="s">
        <v>80</v>
      </c>
      <c r="E340" s="18" t="s">
        <v>183</v>
      </c>
      <c r="F340" s="18" t="s">
        <v>83</v>
      </c>
      <c r="G340" s="18"/>
      <c r="H340" s="18"/>
      <c r="I340" s="18"/>
      <c r="J340" s="18"/>
      <c r="K340" s="18"/>
      <c r="L340" s="18"/>
      <c r="M340" s="18"/>
      <c r="N340" s="18">
        <v>661.0</v>
      </c>
    </row>
    <row r="341" ht="14.25" hidden="1" customHeight="1">
      <c r="A341" s="21" t="s">
        <v>174</v>
      </c>
      <c r="B341" s="21" t="s">
        <v>712</v>
      </c>
      <c r="C341" s="21" t="s">
        <v>101</v>
      </c>
      <c r="D341" s="21" t="s">
        <v>123</v>
      </c>
      <c r="E341" s="21" t="s">
        <v>183</v>
      </c>
      <c r="F341" s="21" t="s">
        <v>125</v>
      </c>
      <c r="G341" s="21"/>
      <c r="H341" s="21"/>
      <c r="I341" s="21">
        <v>0.24</v>
      </c>
      <c r="J341" s="21"/>
      <c r="K341" s="21"/>
      <c r="L341" s="21"/>
      <c r="M341" s="21"/>
      <c r="N341" s="21">
        <v>662.0</v>
      </c>
    </row>
    <row r="342" ht="14.25" hidden="1" customHeight="1">
      <c r="A342" s="18" t="s">
        <v>174</v>
      </c>
      <c r="B342" s="18" t="s">
        <v>712</v>
      </c>
      <c r="C342" s="18" t="s">
        <v>136</v>
      </c>
      <c r="D342" s="18" t="s">
        <v>102</v>
      </c>
      <c r="E342" s="18" t="s">
        <v>183</v>
      </c>
      <c r="F342" s="18" t="s">
        <v>139</v>
      </c>
      <c r="G342" s="18"/>
      <c r="H342" s="18"/>
      <c r="I342" s="18"/>
      <c r="J342" s="18"/>
      <c r="K342" s="18"/>
      <c r="L342" s="18"/>
      <c r="M342" s="18"/>
      <c r="N342" s="18">
        <v>663.0</v>
      </c>
    </row>
    <row r="343" ht="14.25" hidden="1" customHeight="1">
      <c r="A343" s="21" t="s">
        <v>174</v>
      </c>
      <c r="B343" s="21" t="s">
        <v>712</v>
      </c>
      <c r="C343" s="21" t="s">
        <v>79</v>
      </c>
      <c r="D343" s="21" t="s">
        <v>80</v>
      </c>
      <c r="E343" s="21" t="s">
        <v>252</v>
      </c>
      <c r="F343" s="21" t="s">
        <v>83</v>
      </c>
      <c r="G343" s="21"/>
      <c r="H343" s="21"/>
      <c r="I343" s="21"/>
      <c r="J343" s="21"/>
      <c r="K343" s="21"/>
      <c r="L343" s="21"/>
      <c r="M343" s="21"/>
      <c r="N343" s="21">
        <v>664.0</v>
      </c>
    </row>
    <row r="344" ht="14.25" hidden="1" customHeight="1">
      <c r="A344" s="18" t="s">
        <v>174</v>
      </c>
      <c r="B344" s="18" t="s">
        <v>712</v>
      </c>
      <c r="C344" s="18" t="s">
        <v>79</v>
      </c>
      <c r="D344" s="18" t="s">
        <v>270</v>
      </c>
      <c r="E344" s="18" t="s">
        <v>252</v>
      </c>
      <c r="F344" s="18" t="s">
        <v>272</v>
      </c>
      <c r="G344" s="18"/>
      <c r="H344" s="18"/>
      <c r="I344" s="18"/>
      <c r="J344" s="18"/>
      <c r="K344" s="18"/>
      <c r="L344" s="18"/>
      <c r="M344" s="18"/>
      <c r="N344" s="18">
        <v>665.0</v>
      </c>
    </row>
    <row r="345" ht="14.25" hidden="1" customHeight="1">
      <c r="A345" s="21" t="s">
        <v>174</v>
      </c>
      <c r="B345" s="21" t="s">
        <v>712</v>
      </c>
      <c r="C345" s="21" t="s">
        <v>101</v>
      </c>
      <c r="D345" s="21" t="s">
        <v>270</v>
      </c>
      <c r="E345" s="21" t="s">
        <v>252</v>
      </c>
      <c r="F345" s="21" t="s">
        <v>294</v>
      </c>
      <c r="G345" s="21"/>
      <c r="H345" s="21"/>
      <c r="I345" s="21"/>
      <c r="J345" s="21"/>
      <c r="K345" s="21"/>
      <c r="L345" s="21"/>
      <c r="M345" s="21"/>
      <c r="N345" s="21">
        <v>666.0</v>
      </c>
    </row>
    <row r="346" ht="14.25" hidden="1" customHeight="1">
      <c r="A346" s="18" t="s">
        <v>174</v>
      </c>
      <c r="B346" s="18" t="s">
        <v>756</v>
      </c>
      <c r="C346" s="18" t="s">
        <v>79</v>
      </c>
      <c r="D346" s="18" t="s">
        <v>80</v>
      </c>
      <c r="E346" s="18" t="s">
        <v>81</v>
      </c>
      <c r="F346" s="18" t="s">
        <v>83</v>
      </c>
      <c r="G346" s="18"/>
      <c r="H346" s="18"/>
      <c r="I346" s="18">
        <v>0.072</v>
      </c>
      <c r="J346" s="18"/>
      <c r="K346" s="18"/>
      <c r="L346" s="18"/>
      <c r="M346" s="18"/>
      <c r="N346" s="18">
        <v>667.0</v>
      </c>
    </row>
    <row r="347" ht="14.25" hidden="1" customHeight="1">
      <c r="A347" s="21" t="s">
        <v>174</v>
      </c>
      <c r="B347" s="21" t="s">
        <v>756</v>
      </c>
      <c r="C347" s="21" t="s">
        <v>79</v>
      </c>
      <c r="D347" s="21" t="s">
        <v>95</v>
      </c>
      <c r="E347" s="21" t="s">
        <v>81</v>
      </c>
      <c r="F347" s="21" t="s">
        <v>97</v>
      </c>
      <c r="G347" s="21"/>
      <c r="H347" s="21"/>
      <c r="I347" s="21">
        <v>0.072</v>
      </c>
      <c r="J347" s="21"/>
      <c r="K347" s="21"/>
      <c r="L347" s="21"/>
      <c r="M347" s="21"/>
      <c r="N347" s="21">
        <v>668.0</v>
      </c>
    </row>
    <row r="348" ht="14.25" hidden="1" customHeight="1">
      <c r="A348" s="18" t="s">
        <v>174</v>
      </c>
      <c r="B348" s="18" t="s">
        <v>756</v>
      </c>
      <c r="C348" s="18" t="s">
        <v>101</v>
      </c>
      <c r="D348" s="18" t="s">
        <v>102</v>
      </c>
      <c r="E348" s="18" t="s">
        <v>81</v>
      </c>
      <c r="F348" s="18" t="s">
        <v>106</v>
      </c>
      <c r="G348" s="18"/>
      <c r="H348" s="18"/>
      <c r="I348" s="18">
        <v>0.29</v>
      </c>
      <c r="J348" s="18"/>
      <c r="K348" s="18"/>
      <c r="L348" s="18"/>
      <c r="M348" s="18"/>
      <c r="N348" s="18">
        <v>669.0</v>
      </c>
    </row>
    <row r="349" ht="14.25" hidden="1" customHeight="1">
      <c r="A349" s="21" t="s">
        <v>174</v>
      </c>
      <c r="B349" s="21" t="s">
        <v>756</v>
      </c>
      <c r="C349" s="21" t="s">
        <v>101</v>
      </c>
      <c r="D349" s="21" t="s">
        <v>115</v>
      </c>
      <c r="E349" s="21" t="s">
        <v>81</v>
      </c>
      <c r="F349" s="21" t="s">
        <v>118</v>
      </c>
      <c r="G349" s="21"/>
      <c r="H349" s="21"/>
      <c r="I349" s="21">
        <v>0.13</v>
      </c>
      <c r="J349" s="21"/>
      <c r="K349" s="21"/>
      <c r="L349" s="21"/>
      <c r="M349" s="21"/>
      <c r="N349" s="21">
        <v>670.0</v>
      </c>
    </row>
    <row r="350" ht="14.25" hidden="1" customHeight="1">
      <c r="A350" s="18" t="s">
        <v>174</v>
      </c>
      <c r="B350" s="18" t="s">
        <v>756</v>
      </c>
      <c r="C350" s="18" t="s">
        <v>101</v>
      </c>
      <c r="D350" s="18" t="s">
        <v>123</v>
      </c>
      <c r="E350" s="18" t="s">
        <v>81</v>
      </c>
      <c r="F350" s="18" t="s">
        <v>125</v>
      </c>
      <c r="G350" s="18"/>
      <c r="H350" s="18"/>
      <c r="I350" s="18">
        <v>0.13</v>
      </c>
      <c r="J350" s="18"/>
      <c r="K350" s="18"/>
      <c r="L350" s="18"/>
      <c r="M350" s="18"/>
      <c r="N350" s="18">
        <v>671.0</v>
      </c>
    </row>
    <row r="351" ht="14.25" hidden="1" customHeight="1">
      <c r="A351" s="21" t="s">
        <v>174</v>
      </c>
      <c r="B351" s="21" t="s">
        <v>756</v>
      </c>
      <c r="C351" s="21" t="s">
        <v>130</v>
      </c>
      <c r="D351" s="21" t="s">
        <v>102</v>
      </c>
      <c r="E351" s="21" t="s">
        <v>81</v>
      </c>
      <c r="F351" s="21" t="s">
        <v>133</v>
      </c>
      <c r="G351" s="21"/>
      <c r="H351" s="21"/>
      <c r="I351" s="21">
        <v>0.143</v>
      </c>
      <c r="J351" s="21"/>
      <c r="K351" s="21"/>
      <c r="L351" s="21"/>
      <c r="M351" s="21"/>
      <c r="N351" s="21">
        <v>672.0</v>
      </c>
    </row>
    <row r="352" ht="14.25" hidden="1" customHeight="1">
      <c r="A352" s="18" t="s">
        <v>174</v>
      </c>
      <c r="B352" s="18" t="s">
        <v>756</v>
      </c>
      <c r="C352" s="18" t="s">
        <v>136</v>
      </c>
      <c r="D352" s="18" t="s">
        <v>102</v>
      </c>
      <c r="E352" s="18" t="s">
        <v>81</v>
      </c>
      <c r="F352" s="18" t="s">
        <v>139</v>
      </c>
      <c r="G352" s="18"/>
      <c r="H352" s="18"/>
      <c r="I352" s="18">
        <v>0.0</v>
      </c>
      <c r="J352" s="18"/>
      <c r="K352" s="18"/>
      <c r="L352" s="18"/>
      <c r="M352" s="18"/>
      <c r="N352" s="18">
        <v>673.0</v>
      </c>
    </row>
    <row r="353" ht="14.25" hidden="1" customHeight="1">
      <c r="A353" s="21" t="s">
        <v>174</v>
      </c>
      <c r="B353" s="21" t="s">
        <v>756</v>
      </c>
      <c r="C353" s="21" t="s">
        <v>144</v>
      </c>
      <c r="D353" s="21" t="s">
        <v>145</v>
      </c>
      <c r="E353" s="21" t="s">
        <v>81</v>
      </c>
      <c r="F353" s="21" t="s">
        <v>147</v>
      </c>
      <c r="G353" s="21"/>
      <c r="H353" s="21"/>
      <c r="I353" s="21">
        <v>0.167</v>
      </c>
      <c r="J353" s="21"/>
      <c r="K353" s="21"/>
      <c r="L353" s="21"/>
      <c r="M353" s="21"/>
      <c r="N353" s="21">
        <v>674.0</v>
      </c>
    </row>
    <row r="354" ht="14.25" hidden="1" customHeight="1">
      <c r="A354" s="18" t="s">
        <v>174</v>
      </c>
      <c r="B354" s="18" t="s">
        <v>756</v>
      </c>
      <c r="C354" s="18" t="s">
        <v>149</v>
      </c>
      <c r="D354" s="18" t="s">
        <v>150</v>
      </c>
      <c r="E354" s="18" t="s">
        <v>81</v>
      </c>
      <c r="F354" s="18" t="s">
        <v>152</v>
      </c>
      <c r="G354" s="18"/>
      <c r="H354" s="18"/>
      <c r="I354" s="18"/>
      <c r="J354" s="18"/>
      <c r="K354" s="18"/>
      <c r="L354" s="18"/>
      <c r="M354" s="18"/>
      <c r="N354" s="18">
        <v>675.0</v>
      </c>
    </row>
    <row r="355" ht="14.25" hidden="1" customHeight="1">
      <c r="A355" s="21" t="s">
        <v>174</v>
      </c>
      <c r="B355" s="21" t="s">
        <v>756</v>
      </c>
      <c r="C355" s="21" t="s">
        <v>149</v>
      </c>
      <c r="D355" s="21" t="s">
        <v>157</v>
      </c>
      <c r="E355" s="21" t="s">
        <v>81</v>
      </c>
      <c r="F355" s="21" t="s">
        <v>159</v>
      </c>
      <c r="G355" s="21"/>
      <c r="H355" s="21"/>
      <c r="I355" s="21"/>
      <c r="J355" s="21"/>
      <c r="K355" s="21"/>
      <c r="L355" s="21"/>
      <c r="M355" s="21"/>
      <c r="N355" s="21">
        <v>676.0</v>
      </c>
    </row>
    <row r="356" ht="14.25" hidden="1" customHeight="1">
      <c r="A356" s="18" t="s">
        <v>174</v>
      </c>
      <c r="B356" s="18" t="s">
        <v>756</v>
      </c>
      <c r="C356" s="18" t="s">
        <v>92</v>
      </c>
      <c r="D356" s="18" t="s">
        <v>161</v>
      </c>
      <c r="E356" s="18" t="s">
        <v>81</v>
      </c>
      <c r="F356" s="18" t="s">
        <v>1839</v>
      </c>
      <c r="G356" s="18"/>
      <c r="H356" s="18"/>
      <c r="I356" s="18">
        <v>0.72</v>
      </c>
      <c r="J356" s="18"/>
      <c r="K356" s="18"/>
      <c r="L356" s="18">
        <v>0.25</v>
      </c>
      <c r="M356" s="18"/>
      <c r="N356" s="18">
        <v>677.0</v>
      </c>
    </row>
    <row r="357" ht="14.25" hidden="1" customHeight="1">
      <c r="A357" s="21" t="s">
        <v>174</v>
      </c>
      <c r="B357" s="21" t="s">
        <v>756</v>
      </c>
      <c r="C357" s="21" t="s">
        <v>169</v>
      </c>
      <c r="D357" s="21" t="s">
        <v>170</v>
      </c>
      <c r="E357" s="21" t="s">
        <v>81</v>
      </c>
      <c r="F357" s="21"/>
      <c r="G357" s="21"/>
      <c r="H357" s="21"/>
      <c r="I357" s="21"/>
      <c r="J357" s="21"/>
      <c r="K357" s="21"/>
      <c r="L357" s="21"/>
      <c r="M357" s="21"/>
      <c r="N357" s="21">
        <v>678.0</v>
      </c>
    </row>
    <row r="358" ht="14.25" hidden="1" customHeight="1">
      <c r="A358" s="18" t="s">
        <v>174</v>
      </c>
      <c r="B358" s="18" t="s">
        <v>756</v>
      </c>
      <c r="C358" s="18" t="s">
        <v>79</v>
      </c>
      <c r="D358" s="18" t="s">
        <v>80</v>
      </c>
      <c r="E358" s="18" t="s">
        <v>183</v>
      </c>
      <c r="F358" s="18" t="s">
        <v>83</v>
      </c>
      <c r="G358" s="18"/>
      <c r="H358" s="18"/>
      <c r="I358" s="18"/>
      <c r="J358" s="18"/>
      <c r="K358" s="18"/>
      <c r="L358" s="18"/>
      <c r="M358" s="18"/>
      <c r="N358" s="18">
        <v>679.0</v>
      </c>
    </row>
    <row r="359" ht="14.25" hidden="1" customHeight="1">
      <c r="A359" s="21" t="s">
        <v>174</v>
      </c>
      <c r="B359" s="21" t="s">
        <v>756</v>
      </c>
      <c r="C359" s="21" t="s">
        <v>101</v>
      </c>
      <c r="D359" s="21" t="s">
        <v>123</v>
      </c>
      <c r="E359" s="21" t="s">
        <v>183</v>
      </c>
      <c r="F359" s="21" t="s">
        <v>125</v>
      </c>
      <c r="G359" s="21"/>
      <c r="H359" s="21"/>
      <c r="I359" s="21">
        <v>0.13</v>
      </c>
      <c r="J359" s="21"/>
      <c r="K359" s="21"/>
      <c r="L359" s="21"/>
      <c r="M359" s="21"/>
      <c r="N359" s="21">
        <v>680.0</v>
      </c>
    </row>
    <row r="360" ht="14.25" hidden="1" customHeight="1">
      <c r="A360" s="18" t="s">
        <v>174</v>
      </c>
      <c r="B360" s="18" t="s">
        <v>756</v>
      </c>
      <c r="C360" s="18" t="s">
        <v>136</v>
      </c>
      <c r="D360" s="18" t="s">
        <v>102</v>
      </c>
      <c r="E360" s="18" t="s">
        <v>183</v>
      </c>
      <c r="F360" s="18" t="s">
        <v>139</v>
      </c>
      <c r="G360" s="18"/>
      <c r="H360" s="18"/>
      <c r="I360" s="18"/>
      <c r="J360" s="18"/>
      <c r="K360" s="18"/>
      <c r="L360" s="18"/>
      <c r="M360" s="18"/>
      <c r="N360" s="18">
        <v>681.0</v>
      </c>
    </row>
    <row r="361" ht="14.25" hidden="1" customHeight="1">
      <c r="A361" s="21" t="s">
        <v>174</v>
      </c>
      <c r="B361" s="21" t="s">
        <v>756</v>
      </c>
      <c r="C361" s="21" t="s">
        <v>79</v>
      </c>
      <c r="D361" s="21" t="s">
        <v>80</v>
      </c>
      <c r="E361" s="21" t="s">
        <v>252</v>
      </c>
      <c r="F361" s="21" t="s">
        <v>83</v>
      </c>
      <c r="G361" s="21"/>
      <c r="H361" s="21"/>
      <c r="I361" s="21"/>
      <c r="J361" s="21"/>
      <c r="K361" s="21"/>
      <c r="L361" s="21"/>
      <c r="M361" s="21"/>
      <c r="N361" s="21">
        <v>682.0</v>
      </c>
    </row>
    <row r="362" ht="14.25" hidden="1" customHeight="1">
      <c r="A362" s="18" t="s">
        <v>174</v>
      </c>
      <c r="B362" s="18" t="s">
        <v>756</v>
      </c>
      <c r="C362" s="18" t="s">
        <v>79</v>
      </c>
      <c r="D362" s="18" t="s">
        <v>270</v>
      </c>
      <c r="E362" s="18" t="s">
        <v>252</v>
      </c>
      <c r="F362" s="18" t="s">
        <v>272</v>
      </c>
      <c r="G362" s="18"/>
      <c r="H362" s="18"/>
      <c r="I362" s="18"/>
      <c r="J362" s="18"/>
      <c r="K362" s="18"/>
      <c r="L362" s="18"/>
      <c r="M362" s="18"/>
      <c r="N362" s="18">
        <v>683.0</v>
      </c>
    </row>
    <row r="363" ht="14.25" hidden="1" customHeight="1">
      <c r="A363" s="21" t="s">
        <v>174</v>
      </c>
      <c r="B363" s="21" t="s">
        <v>756</v>
      </c>
      <c r="C363" s="21" t="s">
        <v>101</v>
      </c>
      <c r="D363" s="21" t="s">
        <v>270</v>
      </c>
      <c r="E363" s="21" t="s">
        <v>252</v>
      </c>
      <c r="F363" s="21" t="s">
        <v>294</v>
      </c>
      <c r="G363" s="21"/>
      <c r="H363" s="21"/>
      <c r="I363" s="21"/>
      <c r="J363" s="21"/>
      <c r="K363" s="21"/>
      <c r="L363" s="21"/>
      <c r="M363" s="21"/>
      <c r="N363" s="21">
        <v>684.0</v>
      </c>
    </row>
    <row r="364" ht="14.25" hidden="1" customHeight="1">
      <c r="A364" s="18" t="s">
        <v>174</v>
      </c>
      <c r="B364" s="18" t="s">
        <v>775</v>
      </c>
      <c r="C364" s="18" t="s">
        <v>79</v>
      </c>
      <c r="D364" s="18" t="s">
        <v>80</v>
      </c>
      <c r="E364" s="18" t="s">
        <v>81</v>
      </c>
      <c r="F364" s="18" t="s">
        <v>83</v>
      </c>
      <c r="G364" s="18"/>
      <c r="H364" s="18"/>
      <c r="I364" s="18">
        <v>0.048</v>
      </c>
      <c r="J364" s="18"/>
      <c r="K364" s="18"/>
      <c r="L364" s="18"/>
      <c r="M364" s="18"/>
      <c r="N364" s="18">
        <v>685.0</v>
      </c>
    </row>
    <row r="365" ht="14.25" hidden="1" customHeight="1">
      <c r="A365" s="21" t="s">
        <v>174</v>
      </c>
      <c r="B365" s="21" t="s">
        <v>775</v>
      </c>
      <c r="C365" s="21" t="s">
        <v>79</v>
      </c>
      <c r="D365" s="21" t="s">
        <v>95</v>
      </c>
      <c r="E365" s="21" t="s">
        <v>81</v>
      </c>
      <c r="F365" s="21" t="s">
        <v>97</v>
      </c>
      <c r="G365" s="21"/>
      <c r="H365" s="21"/>
      <c r="I365" s="21">
        <v>0.048</v>
      </c>
      <c r="J365" s="21"/>
      <c r="K365" s="21"/>
      <c r="L365" s="21"/>
      <c r="M365" s="21"/>
      <c r="N365" s="21">
        <v>686.0</v>
      </c>
    </row>
    <row r="366" ht="14.25" hidden="1" customHeight="1">
      <c r="A366" s="18" t="s">
        <v>174</v>
      </c>
      <c r="B366" s="18" t="s">
        <v>775</v>
      </c>
      <c r="C366" s="18" t="s">
        <v>101</v>
      </c>
      <c r="D366" s="18" t="s">
        <v>102</v>
      </c>
      <c r="E366" s="18" t="s">
        <v>81</v>
      </c>
      <c r="F366" s="18" t="s">
        <v>106</v>
      </c>
      <c r="G366" s="18"/>
      <c r="H366" s="18"/>
      <c r="I366" s="18">
        <v>0.29</v>
      </c>
      <c r="J366" s="18"/>
      <c r="K366" s="18"/>
      <c r="L366" s="18"/>
      <c r="M366" s="18"/>
      <c r="N366" s="18">
        <v>687.0</v>
      </c>
    </row>
    <row r="367" ht="14.25" hidden="1" customHeight="1">
      <c r="A367" s="21" t="s">
        <v>174</v>
      </c>
      <c r="B367" s="21" t="s">
        <v>775</v>
      </c>
      <c r="C367" s="21" t="s">
        <v>101</v>
      </c>
      <c r="D367" s="21" t="s">
        <v>115</v>
      </c>
      <c r="E367" s="21" t="s">
        <v>81</v>
      </c>
      <c r="F367" s="21" t="s">
        <v>118</v>
      </c>
      <c r="G367" s="21"/>
      <c r="H367" s="21"/>
      <c r="I367" s="21">
        <v>0.16</v>
      </c>
      <c r="J367" s="21"/>
      <c r="K367" s="21"/>
      <c r="L367" s="21"/>
      <c r="M367" s="21"/>
      <c r="N367" s="21">
        <v>688.0</v>
      </c>
    </row>
    <row r="368" ht="14.25" hidden="1" customHeight="1">
      <c r="A368" s="18" t="s">
        <v>174</v>
      </c>
      <c r="B368" s="18" t="s">
        <v>775</v>
      </c>
      <c r="C368" s="18" t="s">
        <v>101</v>
      </c>
      <c r="D368" s="18" t="s">
        <v>123</v>
      </c>
      <c r="E368" s="18" t="s">
        <v>81</v>
      </c>
      <c r="F368" s="18" t="s">
        <v>125</v>
      </c>
      <c r="G368" s="18"/>
      <c r="H368" s="18"/>
      <c r="I368" s="18">
        <v>0.16</v>
      </c>
      <c r="J368" s="18"/>
      <c r="K368" s="18"/>
      <c r="L368" s="18"/>
      <c r="M368" s="18"/>
      <c r="N368" s="18">
        <v>689.0</v>
      </c>
    </row>
    <row r="369" ht="14.25" hidden="1" customHeight="1">
      <c r="A369" s="21" t="s">
        <v>174</v>
      </c>
      <c r="B369" s="21" t="s">
        <v>775</v>
      </c>
      <c r="C369" s="21" t="s">
        <v>130</v>
      </c>
      <c r="D369" s="21" t="s">
        <v>102</v>
      </c>
      <c r="E369" s="21" t="s">
        <v>81</v>
      </c>
      <c r="F369" s="21" t="s">
        <v>133</v>
      </c>
      <c r="G369" s="21"/>
      <c r="H369" s="21"/>
      <c r="I369" s="21">
        <v>0.0</v>
      </c>
      <c r="J369" s="21"/>
      <c r="K369" s="21"/>
      <c r="L369" s="21"/>
      <c r="M369" s="21"/>
      <c r="N369" s="21">
        <v>690.0</v>
      </c>
    </row>
    <row r="370" ht="14.25" hidden="1" customHeight="1">
      <c r="A370" s="18" t="s">
        <v>174</v>
      </c>
      <c r="B370" s="18" t="s">
        <v>775</v>
      </c>
      <c r="C370" s="18" t="s">
        <v>136</v>
      </c>
      <c r="D370" s="18" t="s">
        <v>102</v>
      </c>
      <c r="E370" s="18" t="s">
        <v>81</v>
      </c>
      <c r="F370" s="18" t="s">
        <v>139</v>
      </c>
      <c r="G370" s="18"/>
      <c r="H370" s="18"/>
      <c r="I370" s="18">
        <v>0.0</v>
      </c>
      <c r="J370" s="18"/>
      <c r="K370" s="18"/>
      <c r="L370" s="18"/>
      <c r="M370" s="18"/>
      <c r="N370" s="18">
        <v>691.0</v>
      </c>
    </row>
    <row r="371" ht="14.25" hidden="1" customHeight="1">
      <c r="A371" s="21" t="s">
        <v>174</v>
      </c>
      <c r="B371" s="21" t="s">
        <v>775</v>
      </c>
      <c r="C371" s="21" t="s">
        <v>144</v>
      </c>
      <c r="D371" s="21" t="s">
        <v>145</v>
      </c>
      <c r="E371" s="21" t="s">
        <v>81</v>
      </c>
      <c r="F371" s="21" t="s">
        <v>147</v>
      </c>
      <c r="G371" s="21"/>
      <c r="H371" s="21"/>
      <c r="I371" s="21">
        <v>0.0</v>
      </c>
      <c r="J371" s="21"/>
      <c r="K371" s="21"/>
      <c r="L371" s="21"/>
      <c r="M371" s="21"/>
      <c r="N371" s="21">
        <v>692.0</v>
      </c>
    </row>
    <row r="372" ht="14.25" hidden="1" customHeight="1">
      <c r="A372" s="18" t="s">
        <v>174</v>
      </c>
      <c r="B372" s="18" t="s">
        <v>775</v>
      </c>
      <c r="C372" s="18" t="s">
        <v>149</v>
      </c>
      <c r="D372" s="18" t="s">
        <v>150</v>
      </c>
      <c r="E372" s="18" t="s">
        <v>81</v>
      </c>
      <c r="F372" s="18" t="s">
        <v>152</v>
      </c>
      <c r="G372" s="18"/>
      <c r="H372" s="18"/>
      <c r="I372" s="18"/>
      <c r="J372" s="18"/>
      <c r="K372" s="18"/>
      <c r="L372" s="18"/>
      <c r="M372" s="18"/>
      <c r="N372" s="18">
        <v>693.0</v>
      </c>
    </row>
    <row r="373" ht="14.25" hidden="1" customHeight="1">
      <c r="A373" s="21" t="s">
        <v>174</v>
      </c>
      <c r="B373" s="21" t="s">
        <v>775</v>
      </c>
      <c r="C373" s="21" t="s">
        <v>149</v>
      </c>
      <c r="D373" s="21" t="s">
        <v>157</v>
      </c>
      <c r="E373" s="21" t="s">
        <v>81</v>
      </c>
      <c r="F373" s="21" t="s">
        <v>159</v>
      </c>
      <c r="G373" s="21"/>
      <c r="H373" s="21"/>
      <c r="I373" s="21"/>
      <c r="J373" s="21"/>
      <c r="K373" s="21"/>
      <c r="L373" s="21"/>
      <c r="M373" s="21"/>
      <c r="N373" s="21">
        <v>694.0</v>
      </c>
    </row>
    <row r="374" ht="14.25" hidden="1" customHeight="1">
      <c r="A374" s="18" t="s">
        <v>174</v>
      </c>
      <c r="B374" s="18" t="s">
        <v>775</v>
      </c>
      <c r="C374" s="18" t="s">
        <v>92</v>
      </c>
      <c r="D374" s="18" t="s">
        <v>161</v>
      </c>
      <c r="E374" s="18" t="s">
        <v>81</v>
      </c>
      <c r="F374" s="18" t="s">
        <v>2008</v>
      </c>
      <c r="G374" s="18"/>
      <c r="H374" s="18"/>
      <c r="I374" s="18">
        <v>1.22</v>
      </c>
      <c r="J374" s="18"/>
      <c r="K374" s="18"/>
      <c r="L374" s="18">
        <v>0.25</v>
      </c>
      <c r="M374" s="18"/>
      <c r="N374" s="18">
        <v>695.0</v>
      </c>
    </row>
    <row r="375" ht="14.25" hidden="1" customHeight="1">
      <c r="A375" s="21" t="s">
        <v>174</v>
      </c>
      <c r="B375" s="21" t="s">
        <v>775</v>
      </c>
      <c r="C375" s="21" t="s">
        <v>169</v>
      </c>
      <c r="D375" s="21" t="s">
        <v>170</v>
      </c>
      <c r="E375" s="21" t="s">
        <v>81</v>
      </c>
      <c r="F375" s="21"/>
      <c r="G375" s="21"/>
      <c r="H375" s="21"/>
      <c r="I375" s="21"/>
      <c r="J375" s="21"/>
      <c r="K375" s="21"/>
      <c r="L375" s="21"/>
      <c r="M375" s="21"/>
      <c r="N375" s="21">
        <v>696.0</v>
      </c>
    </row>
    <row r="376" ht="14.25" hidden="1" customHeight="1">
      <c r="A376" s="18" t="s">
        <v>174</v>
      </c>
      <c r="B376" s="18" t="s">
        <v>775</v>
      </c>
      <c r="C376" s="18" t="s">
        <v>79</v>
      </c>
      <c r="D376" s="18" t="s">
        <v>80</v>
      </c>
      <c r="E376" s="18" t="s">
        <v>183</v>
      </c>
      <c r="F376" s="18" t="s">
        <v>83</v>
      </c>
      <c r="G376" s="18"/>
      <c r="H376" s="18"/>
      <c r="I376" s="18"/>
      <c r="J376" s="18"/>
      <c r="K376" s="18"/>
      <c r="L376" s="18"/>
      <c r="M376" s="18"/>
      <c r="N376" s="18">
        <v>697.0</v>
      </c>
    </row>
    <row r="377" ht="14.25" hidden="1" customHeight="1">
      <c r="A377" s="21" t="s">
        <v>174</v>
      </c>
      <c r="B377" s="21" t="s">
        <v>775</v>
      </c>
      <c r="C377" s="21" t="s">
        <v>101</v>
      </c>
      <c r="D377" s="21" t="s">
        <v>123</v>
      </c>
      <c r="E377" s="21" t="s">
        <v>183</v>
      </c>
      <c r="F377" s="21" t="s">
        <v>125</v>
      </c>
      <c r="G377" s="21"/>
      <c r="H377" s="21"/>
      <c r="I377" s="21">
        <v>0.16</v>
      </c>
      <c r="J377" s="21"/>
      <c r="K377" s="21"/>
      <c r="L377" s="21"/>
      <c r="M377" s="21"/>
      <c r="N377" s="21">
        <v>698.0</v>
      </c>
    </row>
    <row r="378" ht="14.25" hidden="1" customHeight="1">
      <c r="A378" s="18" t="s">
        <v>174</v>
      </c>
      <c r="B378" s="18" t="s">
        <v>775</v>
      </c>
      <c r="C378" s="18" t="s">
        <v>136</v>
      </c>
      <c r="D378" s="18" t="s">
        <v>102</v>
      </c>
      <c r="E378" s="18" t="s">
        <v>183</v>
      </c>
      <c r="F378" s="18" t="s">
        <v>139</v>
      </c>
      <c r="G378" s="18"/>
      <c r="H378" s="18"/>
      <c r="I378" s="18"/>
      <c r="J378" s="18"/>
      <c r="K378" s="18"/>
      <c r="L378" s="18"/>
      <c r="M378" s="18"/>
      <c r="N378" s="18">
        <v>699.0</v>
      </c>
    </row>
    <row r="379" ht="14.25" hidden="1" customHeight="1">
      <c r="A379" s="21" t="s">
        <v>174</v>
      </c>
      <c r="B379" s="21" t="s">
        <v>775</v>
      </c>
      <c r="C379" s="21" t="s">
        <v>79</v>
      </c>
      <c r="D379" s="21" t="s">
        <v>80</v>
      </c>
      <c r="E379" s="21" t="s">
        <v>252</v>
      </c>
      <c r="F379" s="21" t="s">
        <v>83</v>
      </c>
      <c r="G379" s="21"/>
      <c r="H379" s="21"/>
      <c r="I379" s="21"/>
      <c r="J379" s="21"/>
      <c r="K379" s="21"/>
      <c r="L379" s="21"/>
      <c r="M379" s="21"/>
      <c r="N379" s="21">
        <v>700.0</v>
      </c>
    </row>
    <row r="380" ht="14.25" hidden="1" customHeight="1">
      <c r="A380" s="18" t="s">
        <v>174</v>
      </c>
      <c r="B380" s="18" t="s">
        <v>775</v>
      </c>
      <c r="C380" s="18" t="s">
        <v>79</v>
      </c>
      <c r="D380" s="18" t="s">
        <v>270</v>
      </c>
      <c r="E380" s="18" t="s">
        <v>252</v>
      </c>
      <c r="F380" s="18" t="s">
        <v>272</v>
      </c>
      <c r="G380" s="18"/>
      <c r="H380" s="18"/>
      <c r="I380" s="18"/>
      <c r="J380" s="18"/>
      <c r="K380" s="18"/>
      <c r="L380" s="18"/>
      <c r="M380" s="18"/>
      <c r="N380" s="18">
        <v>701.0</v>
      </c>
    </row>
    <row r="381" ht="14.25" hidden="1" customHeight="1">
      <c r="A381" s="21" t="s">
        <v>174</v>
      </c>
      <c r="B381" s="21" t="s">
        <v>775</v>
      </c>
      <c r="C381" s="21" t="s">
        <v>101</v>
      </c>
      <c r="D381" s="21" t="s">
        <v>270</v>
      </c>
      <c r="E381" s="21" t="s">
        <v>252</v>
      </c>
      <c r="F381" s="21" t="s">
        <v>294</v>
      </c>
      <c r="G381" s="21"/>
      <c r="H381" s="21"/>
      <c r="I381" s="21"/>
      <c r="J381" s="21"/>
      <c r="K381" s="21"/>
      <c r="L381" s="21"/>
      <c r="M381" s="21"/>
      <c r="N381" s="21">
        <v>702.0</v>
      </c>
    </row>
    <row r="382" ht="14.25" hidden="1" customHeight="1">
      <c r="A382" s="18" t="s">
        <v>174</v>
      </c>
      <c r="B382" s="18" t="s">
        <v>797</v>
      </c>
      <c r="C382" s="18" t="s">
        <v>79</v>
      </c>
      <c r="D382" s="18" t="s">
        <v>80</v>
      </c>
      <c r="E382" s="18" t="s">
        <v>81</v>
      </c>
      <c r="F382" s="18" t="s">
        <v>83</v>
      </c>
      <c r="G382" s="18"/>
      <c r="H382" s="18"/>
      <c r="I382" s="18">
        <v>0.088</v>
      </c>
      <c r="J382" s="18"/>
      <c r="K382" s="18"/>
      <c r="L382" s="18"/>
      <c r="M382" s="18"/>
      <c r="N382" s="18">
        <v>703.0</v>
      </c>
    </row>
    <row r="383" ht="14.25" hidden="1" customHeight="1">
      <c r="A383" s="21" t="s">
        <v>174</v>
      </c>
      <c r="B383" s="21" t="s">
        <v>797</v>
      </c>
      <c r="C383" s="21" t="s">
        <v>79</v>
      </c>
      <c r="D383" s="21" t="s">
        <v>95</v>
      </c>
      <c r="E383" s="21" t="s">
        <v>81</v>
      </c>
      <c r="F383" s="21" t="s">
        <v>97</v>
      </c>
      <c r="G383" s="21"/>
      <c r="H383" s="21"/>
      <c r="I383" s="21">
        <v>0.088</v>
      </c>
      <c r="J383" s="21"/>
      <c r="K383" s="21"/>
      <c r="L383" s="21"/>
      <c r="M383" s="21"/>
      <c r="N383" s="21">
        <v>704.0</v>
      </c>
    </row>
    <row r="384" ht="14.25" hidden="1" customHeight="1">
      <c r="A384" s="18" t="s">
        <v>174</v>
      </c>
      <c r="B384" s="18" t="s">
        <v>797</v>
      </c>
      <c r="C384" s="18" t="s">
        <v>101</v>
      </c>
      <c r="D384" s="18" t="s">
        <v>102</v>
      </c>
      <c r="E384" s="18" t="s">
        <v>81</v>
      </c>
      <c r="F384" s="18" t="s">
        <v>106</v>
      </c>
      <c r="G384" s="18"/>
      <c r="H384" s="18"/>
      <c r="I384" s="18">
        <v>0.49</v>
      </c>
      <c r="J384" s="18"/>
      <c r="K384" s="18"/>
      <c r="L384" s="18"/>
      <c r="M384" s="18"/>
      <c r="N384" s="18">
        <v>705.0</v>
      </c>
    </row>
    <row r="385" ht="14.25" hidden="1" customHeight="1">
      <c r="A385" s="21" t="s">
        <v>174</v>
      </c>
      <c r="B385" s="21" t="s">
        <v>797</v>
      </c>
      <c r="C385" s="21" t="s">
        <v>101</v>
      </c>
      <c r="D385" s="21" t="s">
        <v>115</v>
      </c>
      <c r="E385" s="21" t="s">
        <v>81</v>
      </c>
      <c r="F385" s="21" t="s">
        <v>118</v>
      </c>
      <c r="G385" s="21"/>
      <c r="H385" s="21"/>
      <c r="I385" s="21">
        <v>0.13</v>
      </c>
      <c r="J385" s="21"/>
      <c r="K385" s="21"/>
      <c r="L385" s="21"/>
      <c r="M385" s="21"/>
      <c r="N385" s="21">
        <v>706.0</v>
      </c>
    </row>
    <row r="386" ht="14.25" hidden="1" customHeight="1">
      <c r="A386" s="18" t="s">
        <v>174</v>
      </c>
      <c r="B386" s="18" t="s">
        <v>797</v>
      </c>
      <c r="C386" s="18" t="s">
        <v>101</v>
      </c>
      <c r="D386" s="18" t="s">
        <v>123</v>
      </c>
      <c r="E386" s="18" t="s">
        <v>81</v>
      </c>
      <c r="F386" s="18" t="s">
        <v>125</v>
      </c>
      <c r="G386" s="18"/>
      <c r="H386" s="18"/>
      <c r="I386" s="18">
        <v>0.13</v>
      </c>
      <c r="J386" s="18"/>
      <c r="K386" s="18"/>
      <c r="L386" s="18"/>
      <c r="M386" s="18"/>
      <c r="N386" s="18">
        <v>707.0</v>
      </c>
    </row>
    <row r="387" ht="14.25" hidden="1" customHeight="1">
      <c r="A387" s="21" t="s">
        <v>174</v>
      </c>
      <c r="B387" s="21" t="s">
        <v>797</v>
      </c>
      <c r="C387" s="21" t="s">
        <v>130</v>
      </c>
      <c r="D387" s="21" t="s">
        <v>102</v>
      </c>
      <c r="E387" s="21" t="s">
        <v>81</v>
      </c>
      <c r="F387" s="21" t="s">
        <v>133</v>
      </c>
      <c r="G387" s="21"/>
      <c r="H387" s="21"/>
      <c r="I387" s="21">
        <v>0.143</v>
      </c>
      <c r="J387" s="21"/>
      <c r="K387" s="21"/>
      <c r="L387" s="21"/>
      <c r="M387" s="21"/>
      <c r="N387" s="21">
        <v>708.0</v>
      </c>
    </row>
    <row r="388" ht="14.25" hidden="1" customHeight="1">
      <c r="A388" s="18" t="s">
        <v>174</v>
      </c>
      <c r="B388" s="18" t="s">
        <v>797</v>
      </c>
      <c r="C388" s="18" t="s">
        <v>136</v>
      </c>
      <c r="D388" s="18" t="s">
        <v>102</v>
      </c>
      <c r="E388" s="18" t="s">
        <v>81</v>
      </c>
      <c r="F388" s="18" t="s">
        <v>139</v>
      </c>
      <c r="G388" s="18"/>
      <c r="H388" s="18"/>
      <c r="I388" s="18">
        <v>0.0</v>
      </c>
      <c r="J388" s="18"/>
      <c r="K388" s="18"/>
      <c r="L388" s="18"/>
      <c r="M388" s="18"/>
      <c r="N388" s="18">
        <v>709.0</v>
      </c>
    </row>
    <row r="389" ht="14.25" hidden="1" customHeight="1">
      <c r="A389" s="21" t="s">
        <v>174</v>
      </c>
      <c r="B389" s="21" t="s">
        <v>797</v>
      </c>
      <c r="C389" s="21" t="s">
        <v>144</v>
      </c>
      <c r="D389" s="21" t="s">
        <v>145</v>
      </c>
      <c r="E389" s="21" t="s">
        <v>81</v>
      </c>
      <c r="F389" s="21" t="s">
        <v>147</v>
      </c>
      <c r="G389" s="21"/>
      <c r="H389" s="21"/>
      <c r="I389" s="21">
        <v>0.167</v>
      </c>
      <c r="J389" s="21"/>
      <c r="K389" s="21"/>
      <c r="L389" s="21"/>
      <c r="M389" s="21"/>
      <c r="N389" s="21">
        <v>710.0</v>
      </c>
    </row>
    <row r="390" ht="14.25" hidden="1" customHeight="1">
      <c r="A390" s="18" t="s">
        <v>174</v>
      </c>
      <c r="B390" s="18" t="s">
        <v>797</v>
      </c>
      <c r="C390" s="18" t="s">
        <v>149</v>
      </c>
      <c r="D390" s="18" t="s">
        <v>150</v>
      </c>
      <c r="E390" s="18" t="s">
        <v>81</v>
      </c>
      <c r="F390" s="18" t="s">
        <v>152</v>
      </c>
      <c r="G390" s="18"/>
      <c r="H390" s="18"/>
      <c r="I390" s="18"/>
      <c r="J390" s="18"/>
      <c r="K390" s="18"/>
      <c r="L390" s="18"/>
      <c r="M390" s="18"/>
      <c r="N390" s="18">
        <v>711.0</v>
      </c>
    </row>
    <row r="391" ht="14.25" hidden="1" customHeight="1">
      <c r="A391" s="21" t="s">
        <v>174</v>
      </c>
      <c r="B391" s="21" t="s">
        <v>797</v>
      </c>
      <c r="C391" s="21" t="s">
        <v>149</v>
      </c>
      <c r="D391" s="21" t="s">
        <v>157</v>
      </c>
      <c r="E391" s="21" t="s">
        <v>81</v>
      </c>
      <c r="F391" s="21" t="s">
        <v>159</v>
      </c>
      <c r="G391" s="21"/>
      <c r="H391" s="21"/>
      <c r="I391" s="21"/>
      <c r="J391" s="21"/>
      <c r="K391" s="21"/>
      <c r="L391" s="21"/>
      <c r="M391" s="21"/>
      <c r="N391" s="21">
        <v>712.0</v>
      </c>
    </row>
    <row r="392" ht="14.25" hidden="1" customHeight="1">
      <c r="A392" s="18" t="s">
        <v>174</v>
      </c>
      <c r="B392" s="18" t="s">
        <v>797</v>
      </c>
      <c r="C392" s="18" t="s">
        <v>92</v>
      </c>
      <c r="D392" s="18" t="s">
        <v>161</v>
      </c>
      <c r="E392" s="18" t="s">
        <v>81</v>
      </c>
      <c r="F392" s="18" t="s">
        <v>1839</v>
      </c>
      <c r="G392" s="18"/>
      <c r="H392" s="18"/>
      <c r="I392" s="18">
        <v>0.72</v>
      </c>
      <c r="J392" s="18"/>
      <c r="K392" s="18"/>
      <c r="L392" s="18">
        <v>0.25</v>
      </c>
      <c r="M392" s="18"/>
      <c r="N392" s="18">
        <v>713.0</v>
      </c>
    </row>
    <row r="393" ht="14.25" hidden="1" customHeight="1">
      <c r="A393" s="21" t="s">
        <v>174</v>
      </c>
      <c r="B393" s="21" t="s">
        <v>797</v>
      </c>
      <c r="C393" s="21" t="s">
        <v>169</v>
      </c>
      <c r="D393" s="21" t="s">
        <v>170</v>
      </c>
      <c r="E393" s="21" t="s">
        <v>81</v>
      </c>
      <c r="F393" s="21"/>
      <c r="G393" s="21"/>
      <c r="H393" s="21"/>
      <c r="I393" s="21"/>
      <c r="J393" s="21"/>
      <c r="K393" s="21"/>
      <c r="L393" s="21"/>
      <c r="M393" s="21"/>
      <c r="N393" s="21">
        <v>714.0</v>
      </c>
    </row>
    <row r="394" ht="14.25" hidden="1" customHeight="1">
      <c r="A394" s="18" t="s">
        <v>174</v>
      </c>
      <c r="B394" s="18" t="s">
        <v>797</v>
      </c>
      <c r="C394" s="18" t="s">
        <v>79</v>
      </c>
      <c r="D394" s="18" t="s">
        <v>80</v>
      </c>
      <c r="E394" s="18" t="s">
        <v>183</v>
      </c>
      <c r="F394" s="18" t="s">
        <v>83</v>
      </c>
      <c r="G394" s="18"/>
      <c r="H394" s="18"/>
      <c r="I394" s="18"/>
      <c r="J394" s="18"/>
      <c r="K394" s="18"/>
      <c r="L394" s="18"/>
      <c r="M394" s="18"/>
      <c r="N394" s="18">
        <v>715.0</v>
      </c>
    </row>
    <row r="395" ht="14.25" hidden="1" customHeight="1">
      <c r="A395" s="21" t="s">
        <v>174</v>
      </c>
      <c r="B395" s="21" t="s">
        <v>797</v>
      </c>
      <c r="C395" s="21" t="s">
        <v>101</v>
      </c>
      <c r="D395" s="21" t="s">
        <v>123</v>
      </c>
      <c r="E395" s="21" t="s">
        <v>183</v>
      </c>
      <c r="F395" s="21" t="s">
        <v>125</v>
      </c>
      <c r="G395" s="21"/>
      <c r="H395" s="21"/>
      <c r="I395" s="21">
        <v>0.13</v>
      </c>
      <c r="J395" s="21"/>
      <c r="K395" s="21"/>
      <c r="L395" s="21"/>
      <c r="M395" s="21"/>
      <c r="N395" s="21">
        <v>716.0</v>
      </c>
    </row>
    <row r="396" ht="14.25" hidden="1" customHeight="1">
      <c r="A396" s="18" t="s">
        <v>174</v>
      </c>
      <c r="B396" s="18" t="s">
        <v>797</v>
      </c>
      <c r="C396" s="18" t="s">
        <v>136</v>
      </c>
      <c r="D396" s="18" t="s">
        <v>102</v>
      </c>
      <c r="E396" s="18" t="s">
        <v>183</v>
      </c>
      <c r="F396" s="18" t="s">
        <v>139</v>
      </c>
      <c r="G396" s="18"/>
      <c r="H396" s="18"/>
      <c r="I396" s="18"/>
      <c r="J396" s="18"/>
      <c r="K396" s="18"/>
      <c r="L396" s="18"/>
      <c r="M396" s="18"/>
      <c r="N396" s="18">
        <v>717.0</v>
      </c>
    </row>
    <row r="397" ht="14.25" hidden="1" customHeight="1">
      <c r="A397" s="21" t="s">
        <v>174</v>
      </c>
      <c r="B397" s="21" t="s">
        <v>797</v>
      </c>
      <c r="C397" s="21" t="s">
        <v>79</v>
      </c>
      <c r="D397" s="21" t="s">
        <v>80</v>
      </c>
      <c r="E397" s="21" t="s">
        <v>252</v>
      </c>
      <c r="F397" s="21" t="s">
        <v>83</v>
      </c>
      <c r="G397" s="21"/>
      <c r="H397" s="21"/>
      <c r="I397" s="21"/>
      <c r="J397" s="21"/>
      <c r="K397" s="21"/>
      <c r="L397" s="21"/>
      <c r="M397" s="21"/>
      <c r="N397" s="21">
        <v>718.0</v>
      </c>
    </row>
    <row r="398" ht="14.25" hidden="1" customHeight="1">
      <c r="A398" s="18" t="s">
        <v>174</v>
      </c>
      <c r="B398" s="18" t="s">
        <v>797</v>
      </c>
      <c r="C398" s="18" t="s">
        <v>79</v>
      </c>
      <c r="D398" s="18" t="s">
        <v>270</v>
      </c>
      <c r="E398" s="18" t="s">
        <v>252</v>
      </c>
      <c r="F398" s="18" t="s">
        <v>272</v>
      </c>
      <c r="G398" s="18"/>
      <c r="H398" s="18"/>
      <c r="I398" s="18"/>
      <c r="J398" s="18"/>
      <c r="K398" s="18"/>
      <c r="L398" s="18"/>
      <c r="M398" s="18"/>
      <c r="N398" s="18">
        <v>719.0</v>
      </c>
    </row>
    <row r="399" ht="14.25" hidden="1" customHeight="1">
      <c r="A399" s="21" t="s">
        <v>174</v>
      </c>
      <c r="B399" s="21" t="s">
        <v>797</v>
      </c>
      <c r="C399" s="21" t="s">
        <v>101</v>
      </c>
      <c r="D399" s="21" t="s">
        <v>270</v>
      </c>
      <c r="E399" s="21" t="s">
        <v>252</v>
      </c>
      <c r="F399" s="21" t="s">
        <v>294</v>
      </c>
      <c r="G399" s="21"/>
      <c r="H399" s="21"/>
      <c r="I399" s="21"/>
      <c r="J399" s="21"/>
      <c r="K399" s="21"/>
      <c r="L399" s="21"/>
      <c r="M399" s="21"/>
      <c r="N399" s="21">
        <v>720.0</v>
      </c>
    </row>
    <row r="400" ht="14.25" hidden="1" customHeight="1">
      <c r="A400" s="18" t="s">
        <v>174</v>
      </c>
      <c r="B400" s="18" t="s">
        <v>861</v>
      </c>
      <c r="C400" s="18" t="s">
        <v>79</v>
      </c>
      <c r="D400" s="18" t="s">
        <v>80</v>
      </c>
      <c r="E400" s="18" t="s">
        <v>81</v>
      </c>
      <c r="F400" s="18" t="s">
        <v>83</v>
      </c>
      <c r="G400" s="18"/>
      <c r="H400" s="18"/>
      <c r="I400" s="18">
        <v>0.058</v>
      </c>
      <c r="J400" s="18"/>
      <c r="K400" s="18"/>
      <c r="L400" s="18"/>
      <c r="M400" s="18"/>
      <c r="N400" s="18">
        <v>721.0</v>
      </c>
    </row>
    <row r="401" ht="14.25" hidden="1" customHeight="1">
      <c r="A401" s="21" t="s">
        <v>174</v>
      </c>
      <c r="B401" s="21" t="s">
        <v>861</v>
      </c>
      <c r="C401" s="21" t="s">
        <v>79</v>
      </c>
      <c r="D401" s="21" t="s">
        <v>95</v>
      </c>
      <c r="E401" s="21" t="s">
        <v>81</v>
      </c>
      <c r="F401" s="21" t="s">
        <v>97</v>
      </c>
      <c r="G401" s="21"/>
      <c r="H401" s="21"/>
      <c r="I401" s="21">
        <v>0.058</v>
      </c>
      <c r="J401" s="21"/>
      <c r="K401" s="21"/>
      <c r="L401" s="21"/>
      <c r="M401" s="21"/>
      <c r="N401" s="21">
        <v>722.0</v>
      </c>
    </row>
    <row r="402" ht="14.25" hidden="1" customHeight="1">
      <c r="A402" s="18" t="s">
        <v>174</v>
      </c>
      <c r="B402" s="18" t="s">
        <v>861</v>
      </c>
      <c r="C402" s="18" t="s">
        <v>101</v>
      </c>
      <c r="D402" s="18" t="s">
        <v>102</v>
      </c>
      <c r="E402" s="18" t="s">
        <v>81</v>
      </c>
      <c r="F402" s="18" t="s">
        <v>106</v>
      </c>
      <c r="G402" s="18"/>
      <c r="H402" s="18"/>
      <c r="I402" s="18">
        <v>0.12</v>
      </c>
      <c r="J402" s="18"/>
      <c r="K402" s="18"/>
      <c r="L402" s="18"/>
      <c r="M402" s="18"/>
      <c r="N402" s="18">
        <v>723.0</v>
      </c>
    </row>
    <row r="403" ht="14.25" hidden="1" customHeight="1">
      <c r="A403" s="21" t="s">
        <v>174</v>
      </c>
      <c r="B403" s="21" t="s">
        <v>861</v>
      </c>
      <c r="C403" s="21" t="s">
        <v>101</v>
      </c>
      <c r="D403" s="21" t="s">
        <v>115</v>
      </c>
      <c r="E403" s="21" t="s">
        <v>81</v>
      </c>
      <c r="F403" s="21" t="s">
        <v>118</v>
      </c>
      <c r="G403" s="21"/>
      <c r="H403" s="21"/>
      <c r="I403" s="21">
        <v>0.089</v>
      </c>
      <c r="J403" s="21"/>
      <c r="K403" s="21"/>
      <c r="L403" s="21"/>
      <c r="M403" s="21"/>
      <c r="N403" s="21">
        <v>724.0</v>
      </c>
    </row>
    <row r="404" ht="14.25" hidden="1" customHeight="1">
      <c r="A404" s="18" t="s">
        <v>174</v>
      </c>
      <c r="B404" s="18" t="s">
        <v>861</v>
      </c>
      <c r="C404" s="18" t="s">
        <v>101</v>
      </c>
      <c r="D404" s="18" t="s">
        <v>123</v>
      </c>
      <c r="E404" s="18" t="s">
        <v>81</v>
      </c>
      <c r="F404" s="18" t="s">
        <v>125</v>
      </c>
      <c r="G404" s="18"/>
      <c r="H404" s="18"/>
      <c r="I404" s="18">
        <v>0.089</v>
      </c>
      <c r="J404" s="18"/>
      <c r="K404" s="18"/>
      <c r="L404" s="18"/>
      <c r="M404" s="18"/>
      <c r="N404" s="18">
        <v>725.0</v>
      </c>
    </row>
    <row r="405" ht="14.25" hidden="1" customHeight="1">
      <c r="A405" s="21" t="s">
        <v>174</v>
      </c>
      <c r="B405" s="21" t="s">
        <v>861</v>
      </c>
      <c r="C405" s="21" t="s">
        <v>130</v>
      </c>
      <c r="D405" s="21" t="s">
        <v>102</v>
      </c>
      <c r="E405" s="21" t="s">
        <v>81</v>
      </c>
      <c r="F405" s="21" t="s">
        <v>133</v>
      </c>
      <c r="G405" s="21"/>
      <c r="H405" s="21"/>
      <c r="I405" s="21">
        <v>0.111</v>
      </c>
      <c r="J405" s="21"/>
      <c r="K405" s="21"/>
      <c r="L405" s="21"/>
      <c r="M405" s="21"/>
      <c r="N405" s="21">
        <v>726.0</v>
      </c>
    </row>
    <row r="406" ht="14.25" hidden="1" customHeight="1">
      <c r="A406" s="18" t="s">
        <v>174</v>
      </c>
      <c r="B406" s="18" t="s">
        <v>861</v>
      </c>
      <c r="C406" s="18" t="s">
        <v>136</v>
      </c>
      <c r="D406" s="18" t="s">
        <v>102</v>
      </c>
      <c r="E406" s="18" t="s">
        <v>81</v>
      </c>
      <c r="F406" s="18" t="s">
        <v>139</v>
      </c>
      <c r="G406" s="18"/>
      <c r="H406" s="18"/>
      <c r="I406" s="18">
        <v>0.0</v>
      </c>
      <c r="J406" s="18"/>
      <c r="K406" s="18"/>
      <c r="L406" s="18"/>
      <c r="M406" s="18"/>
      <c r="N406" s="18">
        <v>727.0</v>
      </c>
    </row>
    <row r="407" ht="14.25" hidden="1" customHeight="1">
      <c r="A407" s="21" t="s">
        <v>174</v>
      </c>
      <c r="B407" s="21" t="s">
        <v>861</v>
      </c>
      <c r="C407" s="21" t="s">
        <v>144</v>
      </c>
      <c r="D407" s="21" t="s">
        <v>145</v>
      </c>
      <c r="E407" s="21" t="s">
        <v>81</v>
      </c>
      <c r="F407" s="21" t="s">
        <v>147</v>
      </c>
      <c r="G407" s="21"/>
      <c r="H407" s="21"/>
      <c r="I407" s="21">
        <v>0.125</v>
      </c>
      <c r="J407" s="21"/>
      <c r="K407" s="21"/>
      <c r="L407" s="21"/>
      <c r="M407" s="21"/>
      <c r="N407" s="21">
        <v>728.0</v>
      </c>
    </row>
    <row r="408" ht="14.25" hidden="1" customHeight="1">
      <c r="A408" s="18" t="s">
        <v>174</v>
      </c>
      <c r="B408" s="18" t="s">
        <v>861</v>
      </c>
      <c r="C408" s="18" t="s">
        <v>149</v>
      </c>
      <c r="D408" s="18" t="s">
        <v>150</v>
      </c>
      <c r="E408" s="18" t="s">
        <v>81</v>
      </c>
      <c r="F408" s="18" t="s">
        <v>152</v>
      </c>
      <c r="G408" s="18"/>
      <c r="H408" s="18"/>
      <c r="I408" s="18"/>
      <c r="J408" s="18"/>
      <c r="K408" s="18"/>
      <c r="L408" s="18"/>
      <c r="M408" s="18"/>
      <c r="N408" s="18">
        <v>729.0</v>
      </c>
    </row>
    <row r="409" ht="14.25" hidden="1" customHeight="1">
      <c r="A409" s="21" t="s">
        <v>174</v>
      </c>
      <c r="B409" s="21" t="s">
        <v>861</v>
      </c>
      <c r="C409" s="21" t="s">
        <v>149</v>
      </c>
      <c r="D409" s="21" t="s">
        <v>157</v>
      </c>
      <c r="E409" s="21" t="s">
        <v>81</v>
      </c>
      <c r="F409" s="21" t="s">
        <v>159</v>
      </c>
      <c r="G409" s="21"/>
      <c r="H409" s="21"/>
      <c r="I409" s="21"/>
      <c r="J409" s="21"/>
      <c r="K409" s="21"/>
      <c r="L409" s="21"/>
      <c r="M409" s="21"/>
      <c r="N409" s="21">
        <v>730.0</v>
      </c>
    </row>
    <row r="410" ht="14.25" hidden="1" customHeight="1">
      <c r="A410" s="18" t="s">
        <v>174</v>
      </c>
      <c r="B410" s="18" t="s">
        <v>861</v>
      </c>
      <c r="C410" s="18" t="s">
        <v>92</v>
      </c>
      <c r="D410" s="18" t="s">
        <v>161</v>
      </c>
      <c r="E410" s="18" t="s">
        <v>81</v>
      </c>
      <c r="F410" s="18" t="s">
        <v>1711</v>
      </c>
      <c r="G410" s="18"/>
      <c r="H410" s="18"/>
      <c r="I410" s="18">
        <v>0.59</v>
      </c>
      <c r="J410" s="18"/>
      <c r="K410" s="18"/>
      <c r="L410" s="18">
        <v>0.36</v>
      </c>
      <c r="M410" s="18"/>
      <c r="N410" s="18">
        <v>731.0</v>
      </c>
    </row>
    <row r="411" ht="14.25" hidden="1" customHeight="1">
      <c r="A411" s="21" t="s">
        <v>174</v>
      </c>
      <c r="B411" s="21" t="s">
        <v>861</v>
      </c>
      <c r="C411" s="21" t="s">
        <v>169</v>
      </c>
      <c r="D411" s="21" t="s">
        <v>170</v>
      </c>
      <c r="E411" s="21" t="s">
        <v>81</v>
      </c>
      <c r="F411" s="21"/>
      <c r="G411" s="21"/>
      <c r="H411" s="21"/>
      <c r="I411" s="21"/>
      <c r="J411" s="21"/>
      <c r="K411" s="21"/>
      <c r="L411" s="21"/>
      <c r="M411" s="21"/>
      <c r="N411" s="21">
        <v>732.0</v>
      </c>
    </row>
    <row r="412" ht="14.25" hidden="1" customHeight="1">
      <c r="A412" s="18" t="s">
        <v>174</v>
      </c>
      <c r="B412" s="18" t="s">
        <v>861</v>
      </c>
      <c r="C412" s="18" t="s">
        <v>79</v>
      </c>
      <c r="D412" s="18" t="s">
        <v>80</v>
      </c>
      <c r="E412" s="18" t="s">
        <v>183</v>
      </c>
      <c r="F412" s="18" t="s">
        <v>83</v>
      </c>
      <c r="G412" s="18"/>
      <c r="H412" s="18"/>
      <c r="I412" s="18"/>
      <c r="J412" s="18"/>
      <c r="K412" s="18"/>
      <c r="L412" s="18"/>
      <c r="M412" s="18"/>
      <c r="N412" s="18">
        <v>733.0</v>
      </c>
    </row>
    <row r="413" ht="14.25" hidden="1" customHeight="1">
      <c r="A413" s="21" t="s">
        <v>174</v>
      </c>
      <c r="B413" s="21" t="s">
        <v>861</v>
      </c>
      <c r="C413" s="21" t="s">
        <v>101</v>
      </c>
      <c r="D413" s="21" t="s">
        <v>123</v>
      </c>
      <c r="E413" s="21" t="s">
        <v>183</v>
      </c>
      <c r="F413" s="21" t="s">
        <v>125</v>
      </c>
      <c r="G413" s="21"/>
      <c r="H413" s="21"/>
      <c r="I413" s="21">
        <v>0.089</v>
      </c>
      <c r="J413" s="21"/>
      <c r="K413" s="21"/>
      <c r="L413" s="21"/>
      <c r="M413" s="21"/>
      <c r="N413" s="21">
        <v>734.0</v>
      </c>
    </row>
    <row r="414" ht="14.25" hidden="1" customHeight="1">
      <c r="A414" s="18" t="s">
        <v>174</v>
      </c>
      <c r="B414" s="18" t="s">
        <v>861</v>
      </c>
      <c r="C414" s="18" t="s">
        <v>136</v>
      </c>
      <c r="D414" s="18" t="s">
        <v>102</v>
      </c>
      <c r="E414" s="18" t="s">
        <v>183</v>
      </c>
      <c r="F414" s="18" t="s">
        <v>139</v>
      </c>
      <c r="G414" s="18"/>
      <c r="H414" s="18"/>
      <c r="I414" s="18"/>
      <c r="J414" s="18"/>
      <c r="K414" s="18"/>
      <c r="L414" s="18"/>
      <c r="M414" s="18"/>
      <c r="N414" s="18">
        <v>735.0</v>
      </c>
    </row>
    <row r="415" ht="14.25" hidden="1" customHeight="1">
      <c r="A415" s="21" t="s">
        <v>174</v>
      </c>
      <c r="B415" s="21" t="s">
        <v>861</v>
      </c>
      <c r="C415" s="21" t="s">
        <v>79</v>
      </c>
      <c r="D415" s="21" t="s">
        <v>80</v>
      </c>
      <c r="E415" s="21" t="s">
        <v>252</v>
      </c>
      <c r="F415" s="21" t="s">
        <v>83</v>
      </c>
      <c r="G415" s="21"/>
      <c r="H415" s="21"/>
      <c r="I415" s="21"/>
      <c r="J415" s="21"/>
      <c r="K415" s="21"/>
      <c r="L415" s="21"/>
      <c r="M415" s="21"/>
      <c r="N415" s="21">
        <v>736.0</v>
      </c>
    </row>
    <row r="416" ht="14.25" hidden="1" customHeight="1">
      <c r="A416" s="18" t="s">
        <v>174</v>
      </c>
      <c r="B416" s="18" t="s">
        <v>861</v>
      </c>
      <c r="C416" s="18" t="s">
        <v>79</v>
      </c>
      <c r="D416" s="18" t="s">
        <v>270</v>
      </c>
      <c r="E416" s="18" t="s">
        <v>252</v>
      </c>
      <c r="F416" s="18" t="s">
        <v>272</v>
      </c>
      <c r="G416" s="18"/>
      <c r="H416" s="18"/>
      <c r="I416" s="18"/>
      <c r="J416" s="18"/>
      <c r="K416" s="18"/>
      <c r="L416" s="18"/>
      <c r="M416" s="18"/>
      <c r="N416" s="18">
        <v>737.0</v>
      </c>
    </row>
    <row r="417" ht="14.25" hidden="1" customHeight="1">
      <c r="A417" s="21" t="s">
        <v>174</v>
      </c>
      <c r="B417" s="21" t="s">
        <v>861</v>
      </c>
      <c r="C417" s="21" t="s">
        <v>101</v>
      </c>
      <c r="D417" s="21" t="s">
        <v>270</v>
      </c>
      <c r="E417" s="21" t="s">
        <v>252</v>
      </c>
      <c r="F417" s="21" t="s">
        <v>294</v>
      </c>
      <c r="G417" s="21"/>
      <c r="H417" s="21"/>
      <c r="I417" s="21"/>
      <c r="J417" s="21"/>
      <c r="K417" s="21"/>
      <c r="L417" s="21"/>
      <c r="M417" s="21"/>
      <c r="N417" s="21">
        <v>738.0</v>
      </c>
    </row>
    <row r="418" ht="14.25" hidden="1" customHeight="1">
      <c r="A418" s="18" t="s">
        <v>174</v>
      </c>
      <c r="B418" s="18" t="s">
        <v>882</v>
      </c>
      <c r="C418" s="18" t="s">
        <v>79</v>
      </c>
      <c r="D418" s="18" t="s">
        <v>80</v>
      </c>
      <c r="E418" s="18" t="s">
        <v>81</v>
      </c>
      <c r="F418" s="18" t="s">
        <v>83</v>
      </c>
      <c r="G418" s="18"/>
      <c r="H418" s="18"/>
      <c r="I418" s="18">
        <v>0.059</v>
      </c>
      <c r="J418" s="18"/>
      <c r="K418" s="18"/>
      <c r="L418" s="18"/>
      <c r="M418" s="18"/>
      <c r="N418" s="18">
        <v>739.0</v>
      </c>
    </row>
    <row r="419" ht="14.25" hidden="1" customHeight="1">
      <c r="A419" s="21" t="s">
        <v>174</v>
      </c>
      <c r="B419" s="21" t="s">
        <v>882</v>
      </c>
      <c r="C419" s="21" t="s">
        <v>79</v>
      </c>
      <c r="D419" s="21" t="s">
        <v>95</v>
      </c>
      <c r="E419" s="21" t="s">
        <v>81</v>
      </c>
      <c r="F419" s="21" t="s">
        <v>97</v>
      </c>
      <c r="G419" s="21"/>
      <c r="H419" s="21"/>
      <c r="I419" s="21">
        <v>0.059</v>
      </c>
      <c r="J419" s="21"/>
      <c r="K419" s="21"/>
      <c r="L419" s="21"/>
      <c r="M419" s="21"/>
      <c r="N419" s="21">
        <v>740.0</v>
      </c>
    </row>
    <row r="420" ht="14.25" hidden="1" customHeight="1">
      <c r="A420" s="18" t="s">
        <v>174</v>
      </c>
      <c r="B420" s="18" t="s">
        <v>882</v>
      </c>
      <c r="C420" s="18" t="s">
        <v>101</v>
      </c>
      <c r="D420" s="18" t="s">
        <v>102</v>
      </c>
      <c r="E420" s="18" t="s">
        <v>81</v>
      </c>
      <c r="F420" s="18" t="s">
        <v>106</v>
      </c>
      <c r="G420" s="18"/>
      <c r="H420" s="18"/>
      <c r="I420" s="18">
        <v>0.19</v>
      </c>
      <c r="J420" s="18"/>
      <c r="K420" s="18"/>
      <c r="L420" s="18"/>
      <c r="M420" s="18"/>
      <c r="N420" s="18">
        <v>741.0</v>
      </c>
    </row>
    <row r="421" ht="14.25" hidden="1" customHeight="1">
      <c r="A421" s="21" t="s">
        <v>174</v>
      </c>
      <c r="B421" s="21" t="s">
        <v>882</v>
      </c>
      <c r="C421" s="21" t="s">
        <v>101</v>
      </c>
      <c r="D421" s="21" t="s">
        <v>115</v>
      </c>
      <c r="E421" s="21" t="s">
        <v>81</v>
      </c>
      <c r="F421" s="21" t="s">
        <v>118</v>
      </c>
      <c r="G421" s="21"/>
      <c r="H421" s="21"/>
      <c r="I421" s="21">
        <v>0.1</v>
      </c>
      <c r="J421" s="21"/>
      <c r="K421" s="21"/>
      <c r="L421" s="21"/>
      <c r="M421" s="21"/>
      <c r="N421" s="21">
        <v>742.0</v>
      </c>
    </row>
    <row r="422" ht="14.25" hidden="1" customHeight="1">
      <c r="A422" s="18" t="s">
        <v>174</v>
      </c>
      <c r="B422" s="18" t="s">
        <v>882</v>
      </c>
      <c r="C422" s="18" t="s">
        <v>101</v>
      </c>
      <c r="D422" s="18" t="s">
        <v>123</v>
      </c>
      <c r="E422" s="18" t="s">
        <v>81</v>
      </c>
      <c r="F422" s="18" t="s">
        <v>125</v>
      </c>
      <c r="G422" s="18"/>
      <c r="H422" s="18"/>
      <c r="I422" s="18">
        <v>0.1</v>
      </c>
      <c r="J422" s="18"/>
      <c r="K422" s="18"/>
      <c r="L422" s="18"/>
      <c r="M422" s="18"/>
      <c r="N422" s="18">
        <v>743.0</v>
      </c>
    </row>
    <row r="423" ht="14.25" hidden="1" customHeight="1">
      <c r="A423" s="21" t="s">
        <v>174</v>
      </c>
      <c r="B423" s="21" t="s">
        <v>882</v>
      </c>
      <c r="C423" s="21" t="s">
        <v>130</v>
      </c>
      <c r="D423" s="21" t="s">
        <v>102</v>
      </c>
      <c r="E423" s="21" t="s">
        <v>81</v>
      </c>
      <c r="F423" s="21" t="s">
        <v>133</v>
      </c>
      <c r="G423" s="21"/>
      <c r="H423" s="21"/>
      <c r="I423" s="21">
        <v>0.125</v>
      </c>
      <c r="J423" s="21"/>
      <c r="K423" s="21"/>
      <c r="L423" s="21"/>
      <c r="M423" s="21"/>
      <c r="N423" s="21">
        <v>744.0</v>
      </c>
    </row>
    <row r="424" ht="14.25" hidden="1" customHeight="1">
      <c r="A424" s="18" t="s">
        <v>174</v>
      </c>
      <c r="B424" s="18" t="s">
        <v>882</v>
      </c>
      <c r="C424" s="18" t="s">
        <v>136</v>
      </c>
      <c r="D424" s="18" t="s">
        <v>102</v>
      </c>
      <c r="E424" s="18" t="s">
        <v>81</v>
      </c>
      <c r="F424" s="18" t="s">
        <v>139</v>
      </c>
      <c r="G424" s="18"/>
      <c r="H424" s="18"/>
      <c r="I424" s="18">
        <v>0.0</v>
      </c>
      <c r="J424" s="18"/>
      <c r="K424" s="18"/>
      <c r="L424" s="18"/>
      <c r="M424" s="18"/>
      <c r="N424" s="18">
        <v>745.0</v>
      </c>
    </row>
    <row r="425" ht="14.25" hidden="1" customHeight="1">
      <c r="A425" s="21" t="s">
        <v>174</v>
      </c>
      <c r="B425" s="21" t="s">
        <v>882</v>
      </c>
      <c r="C425" s="21" t="s">
        <v>144</v>
      </c>
      <c r="D425" s="21" t="s">
        <v>145</v>
      </c>
      <c r="E425" s="21" t="s">
        <v>81</v>
      </c>
      <c r="F425" s="21" t="s">
        <v>147</v>
      </c>
      <c r="G425" s="21"/>
      <c r="H425" s="21"/>
      <c r="I425" s="21">
        <v>0.143</v>
      </c>
      <c r="J425" s="21"/>
      <c r="K425" s="21"/>
      <c r="L425" s="21"/>
      <c r="M425" s="21"/>
      <c r="N425" s="21">
        <v>746.0</v>
      </c>
    </row>
    <row r="426" ht="14.25" hidden="1" customHeight="1">
      <c r="A426" s="18" t="s">
        <v>174</v>
      </c>
      <c r="B426" s="18" t="s">
        <v>882</v>
      </c>
      <c r="C426" s="18" t="s">
        <v>149</v>
      </c>
      <c r="D426" s="18" t="s">
        <v>150</v>
      </c>
      <c r="E426" s="18" t="s">
        <v>81</v>
      </c>
      <c r="F426" s="18" t="s">
        <v>152</v>
      </c>
      <c r="G426" s="18"/>
      <c r="H426" s="18"/>
      <c r="I426" s="18"/>
      <c r="J426" s="18"/>
      <c r="K426" s="18"/>
      <c r="L426" s="18"/>
      <c r="M426" s="18"/>
      <c r="N426" s="18">
        <v>747.0</v>
      </c>
    </row>
    <row r="427" ht="14.25" hidden="1" customHeight="1">
      <c r="A427" s="21" t="s">
        <v>174</v>
      </c>
      <c r="B427" s="21" t="s">
        <v>882</v>
      </c>
      <c r="C427" s="21" t="s">
        <v>149</v>
      </c>
      <c r="D427" s="21" t="s">
        <v>157</v>
      </c>
      <c r="E427" s="21" t="s">
        <v>81</v>
      </c>
      <c r="F427" s="21" t="s">
        <v>159</v>
      </c>
      <c r="G427" s="21"/>
      <c r="H427" s="21"/>
      <c r="I427" s="21"/>
      <c r="J427" s="21"/>
      <c r="K427" s="21"/>
      <c r="L427" s="21"/>
      <c r="M427" s="21"/>
      <c r="N427" s="21">
        <v>748.0</v>
      </c>
    </row>
    <row r="428" ht="14.25" hidden="1" customHeight="1">
      <c r="A428" s="18" t="s">
        <v>174</v>
      </c>
      <c r="B428" s="18" t="s">
        <v>882</v>
      </c>
      <c r="C428" s="18" t="s">
        <v>92</v>
      </c>
      <c r="D428" s="18" t="s">
        <v>161</v>
      </c>
      <c r="E428" s="18" t="s">
        <v>81</v>
      </c>
      <c r="F428" s="18" t="s">
        <v>1839</v>
      </c>
      <c r="G428" s="18"/>
      <c r="H428" s="18"/>
      <c r="I428" s="18">
        <v>0.72</v>
      </c>
      <c r="J428" s="18"/>
      <c r="K428" s="18"/>
      <c r="L428" s="18">
        <v>0.36</v>
      </c>
      <c r="M428" s="18"/>
      <c r="N428" s="18">
        <v>749.0</v>
      </c>
    </row>
    <row r="429" ht="14.25" hidden="1" customHeight="1">
      <c r="A429" s="21" t="s">
        <v>174</v>
      </c>
      <c r="B429" s="21" t="s">
        <v>882</v>
      </c>
      <c r="C429" s="21" t="s">
        <v>169</v>
      </c>
      <c r="D429" s="21" t="s">
        <v>170</v>
      </c>
      <c r="E429" s="21" t="s">
        <v>81</v>
      </c>
      <c r="F429" s="21"/>
      <c r="G429" s="21"/>
      <c r="H429" s="21"/>
      <c r="I429" s="21"/>
      <c r="J429" s="21"/>
      <c r="K429" s="21"/>
      <c r="L429" s="21"/>
      <c r="M429" s="21"/>
      <c r="N429" s="21">
        <v>750.0</v>
      </c>
    </row>
    <row r="430" ht="14.25" hidden="1" customHeight="1">
      <c r="A430" s="18" t="s">
        <v>174</v>
      </c>
      <c r="B430" s="18" t="s">
        <v>882</v>
      </c>
      <c r="C430" s="18" t="s">
        <v>79</v>
      </c>
      <c r="D430" s="18" t="s">
        <v>80</v>
      </c>
      <c r="E430" s="18" t="s">
        <v>183</v>
      </c>
      <c r="F430" s="18" t="s">
        <v>83</v>
      </c>
      <c r="G430" s="18"/>
      <c r="H430" s="18"/>
      <c r="I430" s="18"/>
      <c r="J430" s="18"/>
      <c r="K430" s="18"/>
      <c r="L430" s="18"/>
      <c r="M430" s="18"/>
      <c r="N430" s="18">
        <v>751.0</v>
      </c>
    </row>
    <row r="431" ht="14.25" hidden="1" customHeight="1">
      <c r="A431" s="21" t="s">
        <v>174</v>
      </c>
      <c r="B431" s="21" t="s">
        <v>882</v>
      </c>
      <c r="C431" s="21" t="s">
        <v>101</v>
      </c>
      <c r="D431" s="21" t="s">
        <v>123</v>
      </c>
      <c r="E431" s="21" t="s">
        <v>183</v>
      </c>
      <c r="F431" s="21" t="s">
        <v>125</v>
      </c>
      <c r="G431" s="21"/>
      <c r="H431" s="21"/>
      <c r="I431" s="21">
        <v>0.1</v>
      </c>
      <c r="J431" s="21"/>
      <c r="K431" s="21"/>
      <c r="L431" s="21"/>
      <c r="M431" s="21"/>
      <c r="N431" s="21">
        <v>752.0</v>
      </c>
    </row>
    <row r="432" ht="14.25" hidden="1" customHeight="1">
      <c r="A432" s="18" t="s">
        <v>174</v>
      </c>
      <c r="B432" s="18" t="s">
        <v>882</v>
      </c>
      <c r="C432" s="18" t="s">
        <v>136</v>
      </c>
      <c r="D432" s="18" t="s">
        <v>102</v>
      </c>
      <c r="E432" s="18" t="s">
        <v>183</v>
      </c>
      <c r="F432" s="18" t="s">
        <v>139</v>
      </c>
      <c r="G432" s="18"/>
      <c r="H432" s="18"/>
      <c r="I432" s="18"/>
      <c r="J432" s="18"/>
      <c r="K432" s="18"/>
      <c r="L432" s="18"/>
      <c r="M432" s="18"/>
      <c r="N432" s="18">
        <v>753.0</v>
      </c>
    </row>
    <row r="433" ht="14.25" hidden="1" customHeight="1">
      <c r="A433" s="21" t="s">
        <v>174</v>
      </c>
      <c r="B433" s="21" t="s">
        <v>882</v>
      </c>
      <c r="C433" s="21" t="s">
        <v>79</v>
      </c>
      <c r="D433" s="21" t="s">
        <v>80</v>
      </c>
      <c r="E433" s="21" t="s">
        <v>252</v>
      </c>
      <c r="F433" s="21" t="s">
        <v>83</v>
      </c>
      <c r="G433" s="21"/>
      <c r="H433" s="21"/>
      <c r="I433" s="21"/>
      <c r="J433" s="21"/>
      <c r="K433" s="21"/>
      <c r="L433" s="21"/>
      <c r="M433" s="21"/>
      <c r="N433" s="21">
        <v>754.0</v>
      </c>
    </row>
    <row r="434" ht="14.25" hidden="1" customHeight="1">
      <c r="A434" s="18" t="s">
        <v>174</v>
      </c>
      <c r="B434" s="18" t="s">
        <v>882</v>
      </c>
      <c r="C434" s="18" t="s">
        <v>79</v>
      </c>
      <c r="D434" s="18" t="s">
        <v>270</v>
      </c>
      <c r="E434" s="18" t="s">
        <v>252</v>
      </c>
      <c r="F434" s="18" t="s">
        <v>272</v>
      </c>
      <c r="G434" s="18"/>
      <c r="H434" s="18"/>
      <c r="I434" s="18"/>
      <c r="J434" s="18"/>
      <c r="K434" s="18"/>
      <c r="L434" s="18"/>
      <c r="M434" s="18"/>
      <c r="N434" s="18">
        <v>755.0</v>
      </c>
    </row>
    <row r="435" ht="14.25" hidden="1" customHeight="1">
      <c r="A435" s="21" t="s">
        <v>174</v>
      </c>
      <c r="B435" s="21" t="s">
        <v>882</v>
      </c>
      <c r="C435" s="21" t="s">
        <v>101</v>
      </c>
      <c r="D435" s="21" t="s">
        <v>270</v>
      </c>
      <c r="E435" s="21" t="s">
        <v>252</v>
      </c>
      <c r="F435" s="21" t="s">
        <v>294</v>
      </c>
      <c r="G435" s="21"/>
      <c r="H435" s="21"/>
      <c r="I435" s="21"/>
      <c r="J435" s="21"/>
      <c r="K435" s="21"/>
      <c r="L435" s="21"/>
      <c r="M435" s="21"/>
      <c r="N435" s="21">
        <v>756.0</v>
      </c>
    </row>
    <row r="436" ht="14.25" hidden="1" customHeight="1">
      <c r="A436" s="18" t="s">
        <v>174</v>
      </c>
      <c r="B436" s="18" t="s">
        <v>911</v>
      </c>
      <c r="C436" s="18" t="s">
        <v>79</v>
      </c>
      <c r="D436" s="18" t="s">
        <v>80</v>
      </c>
      <c r="E436" s="18" t="s">
        <v>81</v>
      </c>
      <c r="F436" s="18" t="s">
        <v>83</v>
      </c>
      <c r="G436" s="18"/>
      <c r="H436" s="18"/>
      <c r="I436" s="18">
        <v>0.064</v>
      </c>
      <c r="J436" s="18"/>
      <c r="K436" s="18"/>
      <c r="L436" s="18"/>
      <c r="M436" s="18"/>
      <c r="N436" s="18">
        <v>757.0</v>
      </c>
    </row>
    <row r="437" ht="14.25" hidden="1" customHeight="1">
      <c r="A437" s="21" t="s">
        <v>174</v>
      </c>
      <c r="B437" s="21" t="s">
        <v>911</v>
      </c>
      <c r="C437" s="21" t="s">
        <v>79</v>
      </c>
      <c r="D437" s="21" t="s">
        <v>95</v>
      </c>
      <c r="E437" s="21" t="s">
        <v>81</v>
      </c>
      <c r="F437" s="21" t="s">
        <v>97</v>
      </c>
      <c r="G437" s="21"/>
      <c r="H437" s="21"/>
      <c r="I437" s="21">
        <v>0.064</v>
      </c>
      <c r="J437" s="21"/>
      <c r="K437" s="21"/>
      <c r="L437" s="21"/>
      <c r="M437" s="21"/>
      <c r="N437" s="21">
        <v>758.0</v>
      </c>
    </row>
    <row r="438" ht="14.25" hidden="1" customHeight="1">
      <c r="A438" s="18" t="s">
        <v>174</v>
      </c>
      <c r="B438" s="18" t="s">
        <v>911</v>
      </c>
      <c r="C438" s="18" t="s">
        <v>101</v>
      </c>
      <c r="D438" s="18" t="s">
        <v>102</v>
      </c>
      <c r="E438" s="18" t="s">
        <v>81</v>
      </c>
      <c r="F438" s="18" t="s">
        <v>106</v>
      </c>
      <c r="G438" s="18"/>
      <c r="H438" s="18"/>
      <c r="I438" s="18">
        <v>0.1</v>
      </c>
      <c r="J438" s="18"/>
      <c r="K438" s="18"/>
      <c r="L438" s="18"/>
      <c r="M438" s="18"/>
      <c r="N438" s="18">
        <v>759.0</v>
      </c>
    </row>
    <row r="439" ht="14.25" hidden="1" customHeight="1">
      <c r="A439" s="21" t="s">
        <v>174</v>
      </c>
      <c r="B439" s="21" t="s">
        <v>911</v>
      </c>
      <c r="C439" s="21" t="s">
        <v>101</v>
      </c>
      <c r="D439" s="21" t="s">
        <v>115</v>
      </c>
      <c r="E439" s="21" t="s">
        <v>81</v>
      </c>
      <c r="F439" s="21" t="s">
        <v>118</v>
      </c>
      <c r="G439" s="21"/>
      <c r="H439" s="21"/>
      <c r="I439" s="21">
        <v>0.092</v>
      </c>
      <c r="J439" s="21"/>
      <c r="K439" s="21"/>
      <c r="L439" s="21"/>
      <c r="M439" s="21"/>
      <c r="N439" s="21">
        <v>760.0</v>
      </c>
    </row>
    <row r="440" ht="14.25" hidden="1" customHeight="1">
      <c r="A440" s="18" t="s">
        <v>174</v>
      </c>
      <c r="B440" s="18" t="s">
        <v>911</v>
      </c>
      <c r="C440" s="18" t="s">
        <v>101</v>
      </c>
      <c r="D440" s="18" t="s">
        <v>123</v>
      </c>
      <c r="E440" s="18" t="s">
        <v>81</v>
      </c>
      <c r="F440" s="18" t="s">
        <v>125</v>
      </c>
      <c r="G440" s="18"/>
      <c r="H440" s="18"/>
      <c r="I440" s="18">
        <v>0.092</v>
      </c>
      <c r="J440" s="18"/>
      <c r="K440" s="18"/>
      <c r="L440" s="18"/>
      <c r="M440" s="18"/>
      <c r="N440" s="18">
        <v>761.0</v>
      </c>
    </row>
    <row r="441" ht="14.25" hidden="1" customHeight="1">
      <c r="A441" s="21" t="s">
        <v>174</v>
      </c>
      <c r="B441" s="21" t="s">
        <v>911</v>
      </c>
      <c r="C441" s="21" t="s">
        <v>130</v>
      </c>
      <c r="D441" s="21" t="s">
        <v>102</v>
      </c>
      <c r="E441" s="21" t="s">
        <v>81</v>
      </c>
      <c r="F441" s="21" t="s">
        <v>133</v>
      </c>
      <c r="G441" s="21"/>
      <c r="H441" s="21"/>
      <c r="I441" s="21">
        <v>0.111</v>
      </c>
      <c r="J441" s="21"/>
      <c r="K441" s="21"/>
      <c r="L441" s="21"/>
      <c r="M441" s="21"/>
      <c r="N441" s="21">
        <v>762.0</v>
      </c>
    </row>
    <row r="442" ht="14.25" hidden="1" customHeight="1">
      <c r="A442" s="18" t="s">
        <v>174</v>
      </c>
      <c r="B442" s="18" t="s">
        <v>911</v>
      </c>
      <c r="C442" s="18" t="s">
        <v>136</v>
      </c>
      <c r="D442" s="18" t="s">
        <v>102</v>
      </c>
      <c r="E442" s="18" t="s">
        <v>81</v>
      </c>
      <c r="F442" s="18" t="s">
        <v>139</v>
      </c>
      <c r="G442" s="18"/>
      <c r="H442" s="18"/>
      <c r="I442" s="18">
        <v>0.0</v>
      </c>
      <c r="J442" s="18"/>
      <c r="K442" s="18"/>
      <c r="L442" s="18"/>
      <c r="M442" s="18"/>
      <c r="N442" s="18">
        <v>763.0</v>
      </c>
    </row>
    <row r="443" ht="14.25" hidden="1" customHeight="1">
      <c r="A443" s="21" t="s">
        <v>174</v>
      </c>
      <c r="B443" s="21" t="s">
        <v>911</v>
      </c>
      <c r="C443" s="21" t="s">
        <v>144</v>
      </c>
      <c r="D443" s="21" t="s">
        <v>145</v>
      </c>
      <c r="E443" s="21" t="s">
        <v>81</v>
      </c>
      <c r="F443" s="21" t="s">
        <v>147</v>
      </c>
      <c r="G443" s="21"/>
      <c r="H443" s="21"/>
      <c r="I443" s="21">
        <v>0.125</v>
      </c>
      <c r="J443" s="21"/>
      <c r="K443" s="21"/>
      <c r="L443" s="21"/>
      <c r="M443" s="21"/>
      <c r="N443" s="21">
        <v>764.0</v>
      </c>
    </row>
    <row r="444" ht="14.25" hidden="1" customHeight="1">
      <c r="A444" s="18" t="s">
        <v>174</v>
      </c>
      <c r="B444" s="18" t="s">
        <v>911</v>
      </c>
      <c r="C444" s="18" t="s">
        <v>149</v>
      </c>
      <c r="D444" s="18" t="s">
        <v>150</v>
      </c>
      <c r="E444" s="18" t="s">
        <v>81</v>
      </c>
      <c r="F444" s="18" t="s">
        <v>152</v>
      </c>
      <c r="G444" s="18"/>
      <c r="H444" s="18"/>
      <c r="I444" s="18"/>
      <c r="J444" s="18"/>
      <c r="K444" s="18"/>
      <c r="L444" s="18"/>
      <c r="M444" s="18"/>
      <c r="N444" s="18">
        <v>765.0</v>
      </c>
    </row>
    <row r="445" ht="14.25" hidden="1" customHeight="1">
      <c r="A445" s="21" t="s">
        <v>174</v>
      </c>
      <c r="B445" s="21" t="s">
        <v>911</v>
      </c>
      <c r="C445" s="21" t="s">
        <v>149</v>
      </c>
      <c r="D445" s="21" t="s">
        <v>157</v>
      </c>
      <c r="E445" s="21" t="s">
        <v>81</v>
      </c>
      <c r="F445" s="21" t="s">
        <v>159</v>
      </c>
      <c r="G445" s="21"/>
      <c r="H445" s="21"/>
      <c r="I445" s="21"/>
      <c r="J445" s="21"/>
      <c r="K445" s="21"/>
      <c r="L445" s="21"/>
      <c r="M445" s="21"/>
      <c r="N445" s="21">
        <v>766.0</v>
      </c>
    </row>
    <row r="446" ht="14.25" hidden="1" customHeight="1">
      <c r="A446" s="18" t="s">
        <v>174</v>
      </c>
      <c r="B446" s="18" t="s">
        <v>911</v>
      </c>
      <c r="C446" s="18" t="s">
        <v>92</v>
      </c>
      <c r="D446" s="18" t="s">
        <v>161</v>
      </c>
      <c r="E446" s="18" t="s">
        <v>81</v>
      </c>
      <c r="F446" s="18" t="s">
        <v>1839</v>
      </c>
      <c r="G446" s="18"/>
      <c r="H446" s="18"/>
      <c r="I446" s="18">
        <v>0.72</v>
      </c>
      <c r="J446" s="18"/>
      <c r="K446" s="18"/>
      <c r="L446" s="18">
        <v>0.36</v>
      </c>
      <c r="M446" s="18"/>
      <c r="N446" s="18">
        <v>767.0</v>
      </c>
    </row>
    <row r="447" ht="14.25" hidden="1" customHeight="1">
      <c r="A447" s="21" t="s">
        <v>174</v>
      </c>
      <c r="B447" s="21" t="s">
        <v>911</v>
      </c>
      <c r="C447" s="21" t="s">
        <v>169</v>
      </c>
      <c r="D447" s="21" t="s">
        <v>170</v>
      </c>
      <c r="E447" s="21" t="s">
        <v>81</v>
      </c>
      <c r="F447" s="21"/>
      <c r="G447" s="21"/>
      <c r="H447" s="21"/>
      <c r="I447" s="21"/>
      <c r="J447" s="21"/>
      <c r="K447" s="21"/>
      <c r="L447" s="21"/>
      <c r="M447" s="21"/>
      <c r="N447" s="21">
        <v>768.0</v>
      </c>
    </row>
    <row r="448" ht="14.25" hidden="1" customHeight="1">
      <c r="A448" s="18" t="s">
        <v>174</v>
      </c>
      <c r="B448" s="18" t="s">
        <v>911</v>
      </c>
      <c r="C448" s="18" t="s">
        <v>79</v>
      </c>
      <c r="D448" s="18" t="s">
        <v>80</v>
      </c>
      <c r="E448" s="18" t="s">
        <v>183</v>
      </c>
      <c r="F448" s="18" t="s">
        <v>83</v>
      </c>
      <c r="G448" s="18"/>
      <c r="H448" s="18"/>
      <c r="I448" s="18"/>
      <c r="J448" s="18"/>
      <c r="K448" s="18"/>
      <c r="L448" s="18"/>
      <c r="M448" s="18"/>
      <c r="N448" s="18">
        <v>769.0</v>
      </c>
    </row>
    <row r="449" ht="14.25" hidden="1" customHeight="1">
      <c r="A449" s="21" t="s">
        <v>174</v>
      </c>
      <c r="B449" s="21" t="s">
        <v>911</v>
      </c>
      <c r="C449" s="21" t="s">
        <v>101</v>
      </c>
      <c r="D449" s="21" t="s">
        <v>123</v>
      </c>
      <c r="E449" s="21" t="s">
        <v>183</v>
      </c>
      <c r="F449" s="21" t="s">
        <v>125</v>
      </c>
      <c r="G449" s="21"/>
      <c r="H449" s="21"/>
      <c r="I449" s="21">
        <v>0.092</v>
      </c>
      <c r="J449" s="21"/>
      <c r="K449" s="21"/>
      <c r="L449" s="21"/>
      <c r="M449" s="21"/>
      <c r="N449" s="21">
        <v>770.0</v>
      </c>
    </row>
    <row r="450" ht="14.25" hidden="1" customHeight="1">
      <c r="A450" s="18" t="s">
        <v>174</v>
      </c>
      <c r="B450" s="18" t="s">
        <v>911</v>
      </c>
      <c r="C450" s="18" t="s">
        <v>136</v>
      </c>
      <c r="D450" s="18" t="s">
        <v>102</v>
      </c>
      <c r="E450" s="18" t="s">
        <v>183</v>
      </c>
      <c r="F450" s="18" t="s">
        <v>139</v>
      </c>
      <c r="G450" s="18"/>
      <c r="H450" s="18"/>
      <c r="I450" s="18"/>
      <c r="J450" s="18"/>
      <c r="K450" s="18"/>
      <c r="L450" s="18"/>
      <c r="M450" s="18"/>
      <c r="N450" s="18">
        <v>771.0</v>
      </c>
    </row>
    <row r="451" ht="14.25" hidden="1" customHeight="1">
      <c r="A451" s="21" t="s">
        <v>174</v>
      </c>
      <c r="B451" s="21" t="s">
        <v>911</v>
      </c>
      <c r="C451" s="21" t="s">
        <v>79</v>
      </c>
      <c r="D451" s="21" t="s">
        <v>80</v>
      </c>
      <c r="E451" s="21" t="s">
        <v>252</v>
      </c>
      <c r="F451" s="21" t="s">
        <v>83</v>
      </c>
      <c r="G451" s="21"/>
      <c r="H451" s="21"/>
      <c r="I451" s="21"/>
      <c r="J451" s="21"/>
      <c r="K451" s="21"/>
      <c r="L451" s="21"/>
      <c r="M451" s="21"/>
      <c r="N451" s="21">
        <v>772.0</v>
      </c>
    </row>
    <row r="452" ht="14.25" hidden="1" customHeight="1">
      <c r="A452" s="18" t="s">
        <v>174</v>
      </c>
      <c r="B452" s="18" t="s">
        <v>911</v>
      </c>
      <c r="C452" s="18" t="s">
        <v>79</v>
      </c>
      <c r="D452" s="18" t="s">
        <v>270</v>
      </c>
      <c r="E452" s="18" t="s">
        <v>252</v>
      </c>
      <c r="F452" s="18" t="s">
        <v>272</v>
      </c>
      <c r="G452" s="18"/>
      <c r="H452" s="18"/>
      <c r="I452" s="18"/>
      <c r="J452" s="18"/>
      <c r="K452" s="18"/>
      <c r="L452" s="18"/>
      <c r="M452" s="18"/>
      <c r="N452" s="18">
        <v>773.0</v>
      </c>
    </row>
    <row r="453" ht="14.25" hidden="1" customHeight="1">
      <c r="A453" s="21" t="s">
        <v>174</v>
      </c>
      <c r="B453" s="21" t="s">
        <v>911</v>
      </c>
      <c r="C453" s="21" t="s">
        <v>101</v>
      </c>
      <c r="D453" s="21" t="s">
        <v>270</v>
      </c>
      <c r="E453" s="21" t="s">
        <v>252</v>
      </c>
      <c r="F453" s="21" t="s">
        <v>294</v>
      </c>
      <c r="G453" s="21"/>
      <c r="H453" s="21"/>
      <c r="I453" s="21"/>
      <c r="J453" s="21"/>
      <c r="K453" s="21"/>
      <c r="L453" s="21"/>
      <c r="M453" s="21"/>
      <c r="N453" s="21">
        <v>774.0</v>
      </c>
    </row>
    <row r="454" ht="14.25" hidden="1" customHeight="1">
      <c r="A454" s="18" t="s">
        <v>174</v>
      </c>
      <c r="B454" s="18" t="s">
        <v>1011</v>
      </c>
      <c r="C454" s="18" t="s">
        <v>79</v>
      </c>
      <c r="D454" s="18" t="s">
        <v>80</v>
      </c>
      <c r="E454" s="18" t="s">
        <v>81</v>
      </c>
      <c r="F454" s="18" t="s">
        <v>83</v>
      </c>
      <c r="G454" s="18"/>
      <c r="H454" s="18"/>
      <c r="I454" s="18">
        <v>0.053</v>
      </c>
      <c r="J454" s="18"/>
      <c r="K454" s="18"/>
      <c r="L454" s="18"/>
      <c r="M454" s="18"/>
      <c r="N454" s="18">
        <v>775.0</v>
      </c>
    </row>
    <row r="455" ht="14.25" hidden="1" customHeight="1">
      <c r="A455" s="21" t="s">
        <v>174</v>
      </c>
      <c r="B455" s="21" t="s">
        <v>1011</v>
      </c>
      <c r="C455" s="21" t="s">
        <v>79</v>
      </c>
      <c r="D455" s="21" t="s">
        <v>95</v>
      </c>
      <c r="E455" s="21" t="s">
        <v>81</v>
      </c>
      <c r="F455" s="21" t="s">
        <v>97</v>
      </c>
      <c r="G455" s="21"/>
      <c r="H455" s="21"/>
      <c r="I455" s="21">
        <v>0.053</v>
      </c>
      <c r="J455" s="21"/>
      <c r="K455" s="21"/>
      <c r="L455" s="21"/>
      <c r="M455" s="21"/>
      <c r="N455" s="21">
        <v>776.0</v>
      </c>
    </row>
    <row r="456" ht="14.25" hidden="1" customHeight="1">
      <c r="A456" s="18" t="s">
        <v>174</v>
      </c>
      <c r="B456" s="18" t="s">
        <v>1011</v>
      </c>
      <c r="C456" s="18" t="s">
        <v>101</v>
      </c>
      <c r="D456" s="18" t="s">
        <v>102</v>
      </c>
      <c r="E456" s="18" t="s">
        <v>81</v>
      </c>
      <c r="F456" s="18" t="s">
        <v>106</v>
      </c>
      <c r="G456" s="18"/>
      <c r="H456" s="18"/>
      <c r="I456" s="18">
        <v>0.1</v>
      </c>
      <c r="J456" s="18"/>
      <c r="K456" s="18"/>
      <c r="L456" s="18"/>
      <c r="M456" s="18"/>
      <c r="N456" s="18">
        <v>777.0</v>
      </c>
    </row>
    <row r="457" ht="14.25" hidden="1" customHeight="1">
      <c r="A457" s="21" t="s">
        <v>174</v>
      </c>
      <c r="B457" s="21" t="s">
        <v>1011</v>
      </c>
      <c r="C457" s="21" t="s">
        <v>101</v>
      </c>
      <c r="D457" s="21" t="s">
        <v>115</v>
      </c>
      <c r="E457" s="21" t="s">
        <v>81</v>
      </c>
      <c r="F457" s="21" t="s">
        <v>118</v>
      </c>
      <c r="G457" s="21"/>
      <c r="H457" s="21"/>
      <c r="I457" s="21">
        <v>0.082</v>
      </c>
      <c r="J457" s="21"/>
      <c r="K457" s="21"/>
      <c r="L457" s="21"/>
      <c r="M457" s="21"/>
      <c r="N457" s="21">
        <v>778.0</v>
      </c>
    </row>
    <row r="458" ht="14.25" hidden="1" customHeight="1">
      <c r="A458" s="18" t="s">
        <v>174</v>
      </c>
      <c r="B458" s="18" t="s">
        <v>1011</v>
      </c>
      <c r="C458" s="18" t="s">
        <v>101</v>
      </c>
      <c r="D458" s="18" t="s">
        <v>123</v>
      </c>
      <c r="E458" s="18" t="s">
        <v>81</v>
      </c>
      <c r="F458" s="18" t="s">
        <v>125</v>
      </c>
      <c r="G458" s="18"/>
      <c r="H458" s="18"/>
      <c r="I458" s="18">
        <v>0.082</v>
      </c>
      <c r="J458" s="18"/>
      <c r="K458" s="18"/>
      <c r="L458" s="18"/>
      <c r="M458" s="18"/>
      <c r="N458" s="18">
        <v>779.0</v>
      </c>
    </row>
    <row r="459" ht="14.25" hidden="1" customHeight="1">
      <c r="A459" s="21" t="s">
        <v>174</v>
      </c>
      <c r="B459" s="21" t="s">
        <v>1011</v>
      </c>
      <c r="C459" s="21" t="s">
        <v>130</v>
      </c>
      <c r="D459" s="21" t="s">
        <v>102</v>
      </c>
      <c r="E459" s="21" t="s">
        <v>81</v>
      </c>
      <c r="F459" s="21" t="s">
        <v>133</v>
      </c>
      <c r="G459" s="21"/>
      <c r="H459" s="21"/>
      <c r="I459" s="21">
        <v>0.1</v>
      </c>
      <c r="J459" s="21"/>
      <c r="K459" s="21"/>
      <c r="L459" s="21"/>
      <c r="M459" s="21"/>
      <c r="N459" s="21">
        <v>780.0</v>
      </c>
    </row>
    <row r="460" ht="14.25" hidden="1" customHeight="1">
      <c r="A460" s="18" t="s">
        <v>174</v>
      </c>
      <c r="B460" s="18" t="s">
        <v>1011</v>
      </c>
      <c r="C460" s="18" t="s">
        <v>136</v>
      </c>
      <c r="D460" s="18" t="s">
        <v>102</v>
      </c>
      <c r="E460" s="18" t="s">
        <v>81</v>
      </c>
      <c r="F460" s="18" t="s">
        <v>139</v>
      </c>
      <c r="G460" s="18"/>
      <c r="H460" s="18"/>
      <c r="I460" s="18">
        <v>0.0</v>
      </c>
      <c r="J460" s="18"/>
      <c r="K460" s="18"/>
      <c r="L460" s="18"/>
      <c r="M460" s="18"/>
      <c r="N460" s="18">
        <v>781.0</v>
      </c>
    </row>
    <row r="461" ht="14.25" hidden="1" customHeight="1">
      <c r="A461" s="21" t="s">
        <v>174</v>
      </c>
      <c r="B461" s="21" t="s">
        <v>1011</v>
      </c>
      <c r="C461" s="21" t="s">
        <v>144</v>
      </c>
      <c r="D461" s="21" t="s">
        <v>145</v>
      </c>
      <c r="E461" s="21" t="s">
        <v>81</v>
      </c>
      <c r="F461" s="21" t="s">
        <v>147</v>
      </c>
      <c r="G461" s="21"/>
      <c r="H461" s="21"/>
      <c r="I461" s="21">
        <v>0.125</v>
      </c>
      <c r="J461" s="21"/>
      <c r="K461" s="21"/>
      <c r="L461" s="21"/>
      <c r="M461" s="21"/>
      <c r="N461" s="21">
        <v>782.0</v>
      </c>
    </row>
    <row r="462" ht="14.25" hidden="1" customHeight="1">
      <c r="A462" s="18" t="s">
        <v>174</v>
      </c>
      <c r="B462" s="18" t="s">
        <v>1011</v>
      </c>
      <c r="C462" s="18" t="s">
        <v>149</v>
      </c>
      <c r="D462" s="18" t="s">
        <v>150</v>
      </c>
      <c r="E462" s="18" t="s">
        <v>81</v>
      </c>
      <c r="F462" s="18" t="s">
        <v>152</v>
      </c>
      <c r="G462" s="18"/>
      <c r="H462" s="18"/>
      <c r="I462" s="18"/>
      <c r="J462" s="18"/>
      <c r="K462" s="18"/>
      <c r="L462" s="18"/>
      <c r="M462" s="18"/>
      <c r="N462" s="18">
        <v>783.0</v>
      </c>
    </row>
    <row r="463" ht="14.25" hidden="1" customHeight="1">
      <c r="A463" s="21" t="s">
        <v>174</v>
      </c>
      <c r="B463" s="21" t="s">
        <v>1011</v>
      </c>
      <c r="C463" s="21" t="s">
        <v>149</v>
      </c>
      <c r="D463" s="21" t="s">
        <v>157</v>
      </c>
      <c r="E463" s="21" t="s">
        <v>81</v>
      </c>
      <c r="F463" s="21" t="s">
        <v>159</v>
      </c>
      <c r="G463" s="21"/>
      <c r="H463" s="21"/>
      <c r="I463" s="21"/>
      <c r="J463" s="21"/>
      <c r="K463" s="21"/>
      <c r="L463" s="21"/>
      <c r="M463" s="21"/>
      <c r="N463" s="21">
        <v>784.0</v>
      </c>
    </row>
    <row r="464" ht="14.25" hidden="1" customHeight="1">
      <c r="A464" s="18" t="s">
        <v>174</v>
      </c>
      <c r="B464" s="18" t="s">
        <v>1011</v>
      </c>
      <c r="C464" s="18" t="s">
        <v>92</v>
      </c>
      <c r="D464" s="18" t="s">
        <v>161</v>
      </c>
      <c r="E464" s="18" t="s">
        <v>81</v>
      </c>
      <c r="F464" s="18" t="s">
        <v>1715</v>
      </c>
      <c r="G464" s="18"/>
      <c r="H464" s="18"/>
      <c r="I464" s="18">
        <v>0.59</v>
      </c>
      <c r="J464" s="18"/>
      <c r="K464" s="18"/>
      <c r="L464" s="18">
        <v>0.39</v>
      </c>
      <c r="M464" s="18"/>
      <c r="N464" s="18">
        <v>785.0</v>
      </c>
    </row>
    <row r="465" ht="14.25" hidden="1" customHeight="1">
      <c r="A465" s="21" t="s">
        <v>174</v>
      </c>
      <c r="B465" s="21" t="s">
        <v>1011</v>
      </c>
      <c r="C465" s="21" t="s">
        <v>169</v>
      </c>
      <c r="D465" s="21" t="s">
        <v>170</v>
      </c>
      <c r="E465" s="21" t="s">
        <v>81</v>
      </c>
      <c r="F465" s="21"/>
      <c r="G465" s="21"/>
      <c r="H465" s="21"/>
      <c r="I465" s="21"/>
      <c r="J465" s="21"/>
      <c r="K465" s="21"/>
      <c r="L465" s="21"/>
      <c r="M465" s="21"/>
      <c r="N465" s="21">
        <v>786.0</v>
      </c>
    </row>
    <row r="466" ht="14.25" hidden="1" customHeight="1">
      <c r="A466" s="18" t="s">
        <v>174</v>
      </c>
      <c r="B466" s="18" t="s">
        <v>1011</v>
      </c>
      <c r="C466" s="18" t="s">
        <v>79</v>
      </c>
      <c r="D466" s="18" t="s">
        <v>80</v>
      </c>
      <c r="E466" s="18" t="s">
        <v>183</v>
      </c>
      <c r="F466" s="18" t="s">
        <v>83</v>
      </c>
      <c r="G466" s="18"/>
      <c r="H466" s="18"/>
      <c r="I466" s="18"/>
      <c r="J466" s="18"/>
      <c r="K466" s="18"/>
      <c r="L466" s="18"/>
      <c r="M466" s="18"/>
      <c r="N466" s="18">
        <v>787.0</v>
      </c>
    </row>
    <row r="467" ht="14.25" hidden="1" customHeight="1">
      <c r="A467" s="21" t="s">
        <v>174</v>
      </c>
      <c r="B467" s="21" t="s">
        <v>1011</v>
      </c>
      <c r="C467" s="21" t="s">
        <v>101</v>
      </c>
      <c r="D467" s="21" t="s">
        <v>123</v>
      </c>
      <c r="E467" s="21" t="s">
        <v>183</v>
      </c>
      <c r="F467" s="21" t="s">
        <v>125</v>
      </c>
      <c r="G467" s="21"/>
      <c r="H467" s="21"/>
      <c r="I467" s="21">
        <v>0.082</v>
      </c>
      <c r="J467" s="21"/>
      <c r="K467" s="21"/>
      <c r="L467" s="21"/>
      <c r="M467" s="21"/>
      <c r="N467" s="21">
        <v>788.0</v>
      </c>
    </row>
    <row r="468" ht="14.25" hidden="1" customHeight="1">
      <c r="A468" s="18" t="s">
        <v>174</v>
      </c>
      <c r="B468" s="18" t="s">
        <v>1011</v>
      </c>
      <c r="C468" s="18" t="s">
        <v>136</v>
      </c>
      <c r="D468" s="18" t="s">
        <v>102</v>
      </c>
      <c r="E468" s="18" t="s">
        <v>183</v>
      </c>
      <c r="F468" s="18" t="s">
        <v>139</v>
      </c>
      <c r="G468" s="18"/>
      <c r="H468" s="18"/>
      <c r="I468" s="18"/>
      <c r="J468" s="18"/>
      <c r="K468" s="18"/>
      <c r="L468" s="18"/>
      <c r="M468" s="18"/>
      <c r="N468" s="18">
        <v>789.0</v>
      </c>
    </row>
    <row r="469" ht="14.25" hidden="1" customHeight="1">
      <c r="A469" s="21" t="s">
        <v>174</v>
      </c>
      <c r="B469" s="21" t="s">
        <v>1011</v>
      </c>
      <c r="C469" s="21" t="s">
        <v>79</v>
      </c>
      <c r="D469" s="21" t="s">
        <v>80</v>
      </c>
      <c r="E469" s="21" t="s">
        <v>252</v>
      </c>
      <c r="F469" s="21" t="s">
        <v>83</v>
      </c>
      <c r="G469" s="21"/>
      <c r="H469" s="21"/>
      <c r="I469" s="21"/>
      <c r="J469" s="21"/>
      <c r="K469" s="21"/>
      <c r="L469" s="21"/>
      <c r="M469" s="21"/>
      <c r="N469" s="21">
        <v>790.0</v>
      </c>
    </row>
    <row r="470" ht="14.25" hidden="1" customHeight="1">
      <c r="A470" s="18" t="s">
        <v>174</v>
      </c>
      <c r="B470" s="18" t="s">
        <v>1011</v>
      </c>
      <c r="C470" s="18" t="s">
        <v>79</v>
      </c>
      <c r="D470" s="18" t="s">
        <v>270</v>
      </c>
      <c r="E470" s="18" t="s">
        <v>252</v>
      </c>
      <c r="F470" s="18" t="s">
        <v>272</v>
      </c>
      <c r="G470" s="18"/>
      <c r="H470" s="18"/>
      <c r="I470" s="18"/>
      <c r="J470" s="18"/>
      <c r="K470" s="18"/>
      <c r="L470" s="18"/>
      <c r="M470" s="18"/>
      <c r="N470" s="18">
        <v>791.0</v>
      </c>
    </row>
    <row r="471" ht="14.25" hidden="1" customHeight="1">
      <c r="A471" s="21" t="s">
        <v>174</v>
      </c>
      <c r="B471" s="21" t="s">
        <v>1011</v>
      </c>
      <c r="C471" s="21" t="s">
        <v>101</v>
      </c>
      <c r="D471" s="21" t="s">
        <v>270</v>
      </c>
      <c r="E471" s="21" t="s">
        <v>252</v>
      </c>
      <c r="F471" s="21" t="s">
        <v>294</v>
      </c>
      <c r="G471" s="21"/>
      <c r="H471" s="21"/>
      <c r="I471" s="21"/>
      <c r="J471" s="21"/>
      <c r="K471" s="21"/>
      <c r="L471" s="21"/>
      <c r="M471" s="21"/>
      <c r="N471" s="21">
        <v>792.0</v>
      </c>
    </row>
    <row r="472" ht="14.25" hidden="1" customHeight="1">
      <c r="A472" s="18" t="s">
        <v>174</v>
      </c>
      <c r="B472" s="18" t="s">
        <v>1033</v>
      </c>
      <c r="C472" s="18" t="s">
        <v>79</v>
      </c>
      <c r="D472" s="18" t="s">
        <v>80</v>
      </c>
      <c r="E472" s="18" t="s">
        <v>81</v>
      </c>
      <c r="F472" s="18" t="s">
        <v>83</v>
      </c>
      <c r="G472" s="18"/>
      <c r="H472" s="18"/>
      <c r="I472" s="18">
        <v>0.051</v>
      </c>
      <c r="J472" s="18"/>
      <c r="K472" s="18"/>
      <c r="L472" s="18"/>
      <c r="M472" s="18"/>
      <c r="N472" s="18">
        <v>793.0</v>
      </c>
    </row>
    <row r="473" ht="14.25" hidden="1" customHeight="1">
      <c r="A473" s="21" t="s">
        <v>174</v>
      </c>
      <c r="B473" s="21" t="s">
        <v>1033</v>
      </c>
      <c r="C473" s="21" t="s">
        <v>79</v>
      </c>
      <c r="D473" s="21" t="s">
        <v>95</v>
      </c>
      <c r="E473" s="21" t="s">
        <v>81</v>
      </c>
      <c r="F473" s="21" t="s">
        <v>97</v>
      </c>
      <c r="G473" s="21"/>
      <c r="H473" s="21"/>
      <c r="I473" s="21">
        <v>0.051</v>
      </c>
      <c r="J473" s="21"/>
      <c r="K473" s="21"/>
      <c r="L473" s="21"/>
      <c r="M473" s="21"/>
      <c r="N473" s="21">
        <v>794.0</v>
      </c>
    </row>
    <row r="474" ht="14.25" hidden="1" customHeight="1">
      <c r="A474" s="18" t="s">
        <v>174</v>
      </c>
      <c r="B474" s="18" t="s">
        <v>1033</v>
      </c>
      <c r="C474" s="18" t="s">
        <v>101</v>
      </c>
      <c r="D474" s="18" t="s">
        <v>102</v>
      </c>
      <c r="E474" s="18" t="s">
        <v>81</v>
      </c>
      <c r="F474" s="18" t="s">
        <v>106</v>
      </c>
      <c r="G474" s="18"/>
      <c r="H474" s="18"/>
      <c r="I474" s="18">
        <v>0.14</v>
      </c>
      <c r="J474" s="18"/>
      <c r="K474" s="18"/>
      <c r="L474" s="18"/>
      <c r="M474" s="18"/>
      <c r="N474" s="18">
        <v>795.0</v>
      </c>
    </row>
    <row r="475" ht="14.25" hidden="1" customHeight="1">
      <c r="A475" s="21" t="s">
        <v>174</v>
      </c>
      <c r="B475" s="21" t="s">
        <v>1033</v>
      </c>
      <c r="C475" s="21" t="s">
        <v>101</v>
      </c>
      <c r="D475" s="21" t="s">
        <v>115</v>
      </c>
      <c r="E475" s="21" t="s">
        <v>81</v>
      </c>
      <c r="F475" s="21" t="s">
        <v>118</v>
      </c>
      <c r="G475" s="21"/>
      <c r="H475" s="21"/>
      <c r="I475" s="21">
        <v>0.082</v>
      </c>
      <c r="J475" s="21"/>
      <c r="K475" s="21"/>
      <c r="L475" s="21"/>
      <c r="M475" s="21"/>
      <c r="N475" s="21">
        <v>796.0</v>
      </c>
    </row>
    <row r="476" ht="14.25" hidden="1" customHeight="1">
      <c r="A476" s="18" t="s">
        <v>174</v>
      </c>
      <c r="B476" s="18" t="s">
        <v>1033</v>
      </c>
      <c r="C476" s="18" t="s">
        <v>101</v>
      </c>
      <c r="D476" s="18" t="s">
        <v>123</v>
      </c>
      <c r="E476" s="18" t="s">
        <v>81</v>
      </c>
      <c r="F476" s="18" t="s">
        <v>125</v>
      </c>
      <c r="G476" s="18"/>
      <c r="H476" s="18"/>
      <c r="I476" s="18">
        <v>0.082</v>
      </c>
      <c r="J476" s="18"/>
      <c r="K476" s="18"/>
      <c r="L476" s="18"/>
      <c r="M476" s="18"/>
      <c r="N476" s="18">
        <v>797.0</v>
      </c>
    </row>
    <row r="477" ht="14.25" hidden="1" customHeight="1">
      <c r="A477" s="21" t="s">
        <v>174</v>
      </c>
      <c r="B477" s="21" t="s">
        <v>1033</v>
      </c>
      <c r="C477" s="21" t="s">
        <v>130</v>
      </c>
      <c r="D477" s="21" t="s">
        <v>102</v>
      </c>
      <c r="E477" s="21" t="s">
        <v>81</v>
      </c>
      <c r="F477" s="21" t="s">
        <v>133</v>
      </c>
      <c r="G477" s="21"/>
      <c r="H477" s="21"/>
      <c r="I477" s="21">
        <v>0.1</v>
      </c>
      <c r="J477" s="21"/>
      <c r="K477" s="21"/>
      <c r="L477" s="21"/>
      <c r="M477" s="21"/>
      <c r="N477" s="21">
        <v>798.0</v>
      </c>
    </row>
    <row r="478" ht="14.25" hidden="1" customHeight="1">
      <c r="A478" s="18" t="s">
        <v>174</v>
      </c>
      <c r="B478" s="18" t="s">
        <v>1033</v>
      </c>
      <c r="C478" s="18" t="s">
        <v>136</v>
      </c>
      <c r="D478" s="18" t="s">
        <v>102</v>
      </c>
      <c r="E478" s="18" t="s">
        <v>81</v>
      </c>
      <c r="F478" s="18" t="s">
        <v>139</v>
      </c>
      <c r="G478" s="18"/>
      <c r="H478" s="18"/>
      <c r="I478" s="18">
        <v>0.0</v>
      </c>
      <c r="J478" s="18"/>
      <c r="K478" s="18"/>
      <c r="L478" s="18"/>
      <c r="M478" s="18"/>
      <c r="N478" s="18">
        <v>799.0</v>
      </c>
    </row>
    <row r="479" ht="14.25" hidden="1" customHeight="1">
      <c r="A479" s="21" t="s">
        <v>174</v>
      </c>
      <c r="B479" s="21" t="s">
        <v>1033</v>
      </c>
      <c r="C479" s="21" t="s">
        <v>144</v>
      </c>
      <c r="D479" s="21" t="s">
        <v>145</v>
      </c>
      <c r="E479" s="21" t="s">
        <v>81</v>
      </c>
      <c r="F479" s="21" t="s">
        <v>147</v>
      </c>
      <c r="G479" s="21"/>
      <c r="H479" s="21"/>
      <c r="I479" s="21">
        <v>0.125</v>
      </c>
      <c r="J479" s="21"/>
      <c r="K479" s="21"/>
      <c r="L479" s="21"/>
      <c r="M479" s="21"/>
      <c r="N479" s="21">
        <v>800.0</v>
      </c>
    </row>
    <row r="480" ht="14.25" hidden="1" customHeight="1">
      <c r="A480" s="18" t="s">
        <v>174</v>
      </c>
      <c r="B480" s="18" t="s">
        <v>1033</v>
      </c>
      <c r="C480" s="18" t="s">
        <v>149</v>
      </c>
      <c r="D480" s="18" t="s">
        <v>150</v>
      </c>
      <c r="E480" s="18" t="s">
        <v>81</v>
      </c>
      <c r="F480" s="18" t="s">
        <v>152</v>
      </c>
      <c r="G480" s="18"/>
      <c r="H480" s="18"/>
      <c r="I480" s="18"/>
      <c r="J480" s="18"/>
      <c r="K480" s="18"/>
      <c r="L480" s="18"/>
      <c r="M480" s="18"/>
      <c r="N480" s="18">
        <v>801.0</v>
      </c>
    </row>
    <row r="481" ht="14.25" hidden="1" customHeight="1">
      <c r="A481" s="21" t="s">
        <v>174</v>
      </c>
      <c r="B481" s="21" t="s">
        <v>1033</v>
      </c>
      <c r="C481" s="21" t="s">
        <v>149</v>
      </c>
      <c r="D481" s="21" t="s">
        <v>157</v>
      </c>
      <c r="E481" s="21" t="s">
        <v>81</v>
      </c>
      <c r="F481" s="21" t="s">
        <v>159</v>
      </c>
      <c r="G481" s="21"/>
      <c r="H481" s="21"/>
      <c r="I481" s="21"/>
      <c r="J481" s="21"/>
      <c r="K481" s="21"/>
      <c r="L481" s="21"/>
      <c r="M481" s="21"/>
      <c r="N481" s="21">
        <v>802.0</v>
      </c>
    </row>
    <row r="482" ht="14.25" hidden="1" customHeight="1">
      <c r="A482" s="18" t="s">
        <v>174</v>
      </c>
      <c r="B482" s="18" t="s">
        <v>1033</v>
      </c>
      <c r="C482" s="18" t="s">
        <v>92</v>
      </c>
      <c r="D482" s="18" t="s">
        <v>161</v>
      </c>
      <c r="E482" s="18" t="s">
        <v>81</v>
      </c>
      <c r="F482" s="18" t="s">
        <v>1715</v>
      </c>
      <c r="G482" s="18"/>
      <c r="H482" s="18"/>
      <c r="I482" s="18">
        <v>0.59</v>
      </c>
      <c r="J482" s="18"/>
      <c r="K482" s="18"/>
      <c r="L482" s="18">
        <v>0.39</v>
      </c>
      <c r="M482" s="18"/>
      <c r="N482" s="18">
        <v>803.0</v>
      </c>
    </row>
    <row r="483" ht="14.25" hidden="1" customHeight="1">
      <c r="A483" s="21" t="s">
        <v>174</v>
      </c>
      <c r="B483" s="21" t="s">
        <v>1033</v>
      </c>
      <c r="C483" s="21" t="s">
        <v>169</v>
      </c>
      <c r="D483" s="21" t="s">
        <v>170</v>
      </c>
      <c r="E483" s="21" t="s">
        <v>81</v>
      </c>
      <c r="F483" s="21"/>
      <c r="G483" s="21"/>
      <c r="H483" s="21"/>
      <c r="I483" s="21"/>
      <c r="J483" s="21"/>
      <c r="K483" s="21"/>
      <c r="L483" s="21"/>
      <c r="M483" s="21"/>
      <c r="N483" s="21">
        <v>804.0</v>
      </c>
    </row>
    <row r="484" ht="14.25" hidden="1" customHeight="1">
      <c r="A484" s="18" t="s">
        <v>174</v>
      </c>
      <c r="B484" s="18" t="s">
        <v>1033</v>
      </c>
      <c r="C484" s="18" t="s">
        <v>79</v>
      </c>
      <c r="D484" s="18" t="s">
        <v>80</v>
      </c>
      <c r="E484" s="18" t="s">
        <v>183</v>
      </c>
      <c r="F484" s="18" t="s">
        <v>83</v>
      </c>
      <c r="G484" s="18"/>
      <c r="H484" s="18"/>
      <c r="I484" s="18"/>
      <c r="J484" s="18"/>
      <c r="K484" s="18"/>
      <c r="L484" s="18"/>
      <c r="M484" s="18"/>
      <c r="N484" s="18">
        <v>805.0</v>
      </c>
    </row>
    <row r="485" ht="14.25" hidden="1" customHeight="1">
      <c r="A485" s="21" t="s">
        <v>174</v>
      </c>
      <c r="B485" s="21" t="s">
        <v>1033</v>
      </c>
      <c r="C485" s="21" t="s">
        <v>101</v>
      </c>
      <c r="D485" s="21" t="s">
        <v>123</v>
      </c>
      <c r="E485" s="21" t="s">
        <v>183</v>
      </c>
      <c r="F485" s="21" t="s">
        <v>125</v>
      </c>
      <c r="G485" s="21"/>
      <c r="H485" s="21"/>
      <c r="I485" s="21">
        <v>0.082</v>
      </c>
      <c r="J485" s="21"/>
      <c r="K485" s="21"/>
      <c r="L485" s="21"/>
      <c r="M485" s="21"/>
      <c r="N485" s="21">
        <v>806.0</v>
      </c>
    </row>
    <row r="486" ht="14.25" hidden="1" customHeight="1">
      <c r="A486" s="18" t="s">
        <v>174</v>
      </c>
      <c r="B486" s="18" t="s">
        <v>1033</v>
      </c>
      <c r="C486" s="18" t="s">
        <v>136</v>
      </c>
      <c r="D486" s="18" t="s">
        <v>102</v>
      </c>
      <c r="E486" s="18" t="s">
        <v>183</v>
      </c>
      <c r="F486" s="18" t="s">
        <v>139</v>
      </c>
      <c r="G486" s="18"/>
      <c r="H486" s="18"/>
      <c r="I486" s="18"/>
      <c r="J486" s="18"/>
      <c r="K486" s="18"/>
      <c r="L486" s="18"/>
      <c r="M486" s="18"/>
      <c r="N486" s="18">
        <v>807.0</v>
      </c>
    </row>
    <row r="487" ht="14.25" hidden="1" customHeight="1">
      <c r="A487" s="21" t="s">
        <v>174</v>
      </c>
      <c r="B487" s="21" t="s">
        <v>1033</v>
      </c>
      <c r="C487" s="21" t="s">
        <v>79</v>
      </c>
      <c r="D487" s="21" t="s">
        <v>80</v>
      </c>
      <c r="E487" s="21" t="s">
        <v>252</v>
      </c>
      <c r="F487" s="21" t="s">
        <v>83</v>
      </c>
      <c r="G487" s="21"/>
      <c r="H487" s="21"/>
      <c r="I487" s="21"/>
      <c r="J487" s="21"/>
      <c r="K487" s="21"/>
      <c r="L487" s="21"/>
      <c r="M487" s="21"/>
      <c r="N487" s="21">
        <v>808.0</v>
      </c>
    </row>
    <row r="488" ht="14.25" hidden="1" customHeight="1">
      <c r="A488" s="18" t="s">
        <v>174</v>
      </c>
      <c r="B488" s="18" t="s">
        <v>1033</v>
      </c>
      <c r="C488" s="18" t="s">
        <v>79</v>
      </c>
      <c r="D488" s="18" t="s">
        <v>270</v>
      </c>
      <c r="E488" s="18" t="s">
        <v>252</v>
      </c>
      <c r="F488" s="18" t="s">
        <v>272</v>
      </c>
      <c r="G488" s="18"/>
      <c r="H488" s="18"/>
      <c r="I488" s="18"/>
      <c r="J488" s="18"/>
      <c r="K488" s="18"/>
      <c r="L488" s="18"/>
      <c r="M488" s="18"/>
      <c r="N488" s="18">
        <v>809.0</v>
      </c>
    </row>
    <row r="489" ht="14.25" hidden="1" customHeight="1">
      <c r="A489" s="21" t="s">
        <v>174</v>
      </c>
      <c r="B489" s="21" t="s">
        <v>1033</v>
      </c>
      <c r="C489" s="21" t="s">
        <v>101</v>
      </c>
      <c r="D489" s="21" t="s">
        <v>270</v>
      </c>
      <c r="E489" s="21" t="s">
        <v>252</v>
      </c>
      <c r="F489" s="21" t="s">
        <v>294</v>
      </c>
      <c r="G489" s="21"/>
      <c r="H489" s="21"/>
      <c r="I489" s="21"/>
      <c r="J489" s="21"/>
      <c r="K489" s="21"/>
      <c r="L489" s="21"/>
      <c r="M489" s="21"/>
      <c r="N489" s="21">
        <v>810.0</v>
      </c>
    </row>
    <row r="490" ht="14.25" hidden="1" customHeight="1">
      <c r="A490" s="18" t="s">
        <v>174</v>
      </c>
      <c r="B490" s="18" t="s">
        <v>1055</v>
      </c>
      <c r="C490" s="18" t="s">
        <v>79</v>
      </c>
      <c r="D490" s="18" t="s">
        <v>80</v>
      </c>
      <c r="E490" s="18" t="s">
        <v>81</v>
      </c>
      <c r="F490" s="18" t="s">
        <v>83</v>
      </c>
      <c r="G490" s="18"/>
      <c r="H490" s="18"/>
      <c r="I490" s="18">
        <v>0.051</v>
      </c>
      <c r="J490" s="18"/>
      <c r="K490" s="18"/>
      <c r="L490" s="18"/>
      <c r="M490" s="18"/>
      <c r="N490" s="18">
        <v>811.0</v>
      </c>
    </row>
    <row r="491" ht="14.25" hidden="1" customHeight="1">
      <c r="A491" s="21" t="s">
        <v>174</v>
      </c>
      <c r="B491" s="21" t="s">
        <v>1055</v>
      </c>
      <c r="C491" s="21" t="s">
        <v>79</v>
      </c>
      <c r="D491" s="21" t="s">
        <v>95</v>
      </c>
      <c r="E491" s="21" t="s">
        <v>81</v>
      </c>
      <c r="F491" s="21" t="s">
        <v>97</v>
      </c>
      <c r="G491" s="21"/>
      <c r="H491" s="21"/>
      <c r="I491" s="21">
        <v>0.051</v>
      </c>
      <c r="J491" s="21"/>
      <c r="K491" s="21"/>
      <c r="L491" s="21"/>
      <c r="M491" s="21"/>
      <c r="N491" s="21">
        <v>812.0</v>
      </c>
    </row>
    <row r="492" ht="14.25" hidden="1" customHeight="1">
      <c r="A492" s="18" t="s">
        <v>174</v>
      </c>
      <c r="B492" s="18" t="s">
        <v>1055</v>
      </c>
      <c r="C492" s="18" t="s">
        <v>101</v>
      </c>
      <c r="D492" s="18" t="s">
        <v>102</v>
      </c>
      <c r="E492" s="18" t="s">
        <v>81</v>
      </c>
      <c r="F492" s="18" t="s">
        <v>106</v>
      </c>
      <c r="G492" s="18"/>
      <c r="H492" s="18"/>
      <c r="I492" s="18">
        <v>0.14</v>
      </c>
      <c r="J492" s="18"/>
      <c r="K492" s="18"/>
      <c r="L492" s="18"/>
      <c r="M492" s="18"/>
      <c r="N492" s="18">
        <v>813.0</v>
      </c>
    </row>
    <row r="493" ht="14.25" hidden="1" customHeight="1">
      <c r="A493" s="21" t="s">
        <v>174</v>
      </c>
      <c r="B493" s="21" t="s">
        <v>1055</v>
      </c>
      <c r="C493" s="21" t="s">
        <v>101</v>
      </c>
      <c r="D493" s="21" t="s">
        <v>115</v>
      </c>
      <c r="E493" s="21" t="s">
        <v>81</v>
      </c>
      <c r="F493" s="21" t="s">
        <v>118</v>
      </c>
      <c r="G493" s="21"/>
      <c r="H493" s="21"/>
      <c r="I493" s="21">
        <v>0.082</v>
      </c>
      <c r="J493" s="21"/>
      <c r="K493" s="21"/>
      <c r="L493" s="21"/>
      <c r="M493" s="21"/>
      <c r="N493" s="21">
        <v>814.0</v>
      </c>
    </row>
    <row r="494" ht="14.25" hidden="1" customHeight="1">
      <c r="A494" s="18" t="s">
        <v>174</v>
      </c>
      <c r="B494" s="18" t="s">
        <v>1055</v>
      </c>
      <c r="C494" s="18" t="s">
        <v>101</v>
      </c>
      <c r="D494" s="18" t="s">
        <v>123</v>
      </c>
      <c r="E494" s="18" t="s">
        <v>81</v>
      </c>
      <c r="F494" s="18" t="s">
        <v>125</v>
      </c>
      <c r="G494" s="18"/>
      <c r="H494" s="18"/>
      <c r="I494" s="18">
        <v>0.082</v>
      </c>
      <c r="J494" s="18"/>
      <c r="K494" s="18"/>
      <c r="L494" s="18"/>
      <c r="M494" s="18"/>
      <c r="N494" s="18">
        <v>815.0</v>
      </c>
    </row>
    <row r="495" ht="14.25" hidden="1" customHeight="1">
      <c r="A495" s="21" t="s">
        <v>174</v>
      </c>
      <c r="B495" s="21" t="s">
        <v>1055</v>
      </c>
      <c r="C495" s="21" t="s">
        <v>130</v>
      </c>
      <c r="D495" s="21" t="s">
        <v>102</v>
      </c>
      <c r="E495" s="21" t="s">
        <v>81</v>
      </c>
      <c r="F495" s="21" t="s">
        <v>133</v>
      </c>
      <c r="G495" s="21"/>
      <c r="H495" s="21"/>
      <c r="I495" s="21">
        <v>0.1</v>
      </c>
      <c r="J495" s="21"/>
      <c r="K495" s="21"/>
      <c r="L495" s="21"/>
      <c r="M495" s="21"/>
      <c r="N495" s="21">
        <v>816.0</v>
      </c>
    </row>
    <row r="496" ht="14.25" hidden="1" customHeight="1">
      <c r="A496" s="18" t="s">
        <v>174</v>
      </c>
      <c r="B496" s="18" t="s">
        <v>1055</v>
      </c>
      <c r="C496" s="18" t="s">
        <v>136</v>
      </c>
      <c r="D496" s="18" t="s">
        <v>102</v>
      </c>
      <c r="E496" s="18" t="s">
        <v>81</v>
      </c>
      <c r="F496" s="18" t="s">
        <v>139</v>
      </c>
      <c r="G496" s="18"/>
      <c r="H496" s="18"/>
      <c r="I496" s="18">
        <v>0.0</v>
      </c>
      <c r="J496" s="18"/>
      <c r="K496" s="18"/>
      <c r="L496" s="18"/>
      <c r="M496" s="18"/>
      <c r="N496" s="18">
        <v>817.0</v>
      </c>
    </row>
    <row r="497" ht="14.25" hidden="1" customHeight="1">
      <c r="A497" s="21" t="s">
        <v>174</v>
      </c>
      <c r="B497" s="21" t="s">
        <v>1055</v>
      </c>
      <c r="C497" s="21" t="s">
        <v>144</v>
      </c>
      <c r="D497" s="21" t="s">
        <v>145</v>
      </c>
      <c r="E497" s="21" t="s">
        <v>81</v>
      </c>
      <c r="F497" s="21" t="s">
        <v>147</v>
      </c>
      <c r="G497" s="21"/>
      <c r="H497" s="21"/>
      <c r="I497" s="21">
        <v>0.125</v>
      </c>
      <c r="J497" s="21"/>
      <c r="K497" s="21"/>
      <c r="L497" s="21"/>
      <c r="M497" s="21"/>
      <c r="N497" s="21">
        <v>818.0</v>
      </c>
    </row>
    <row r="498" ht="14.25" hidden="1" customHeight="1">
      <c r="A498" s="18" t="s">
        <v>174</v>
      </c>
      <c r="B498" s="18" t="s">
        <v>1055</v>
      </c>
      <c r="C498" s="18" t="s">
        <v>149</v>
      </c>
      <c r="D498" s="18" t="s">
        <v>150</v>
      </c>
      <c r="E498" s="18" t="s">
        <v>81</v>
      </c>
      <c r="F498" s="18" t="s">
        <v>152</v>
      </c>
      <c r="G498" s="18"/>
      <c r="H498" s="18"/>
      <c r="I498" s="18"/>
      <c r="J498" s="18"/>
      <c r="K498" s="18"/>
      <c r="L498" s="18"/>
      <c r="M498" s="18"/>
      <c r="N498" s="18">
        <v>819.0</v>
      </c>
    </row>
    <row r="499" ht="14.25" hidden="1" customHeight="1">
      <c r="A499" s="21" t="s">
        <v>174</v>
      </c>
      <c r="B499" s="21" t="s">
        <v>1055</v>
      </c>
      <c r="C499" s="21" t="s">
        <v>149</v>
      </c>
      <c r="D499" s="21" t="s">
        <v>157</v>
      </c>
      <c r="E499" s="21" t="s">
        <v>81</v>
      </c>
      <c r="F499" s="21" t="s">
        <v>159</v>
      </c>
      <c r="G499" s="21"/>
      <c r="H499" s="21"/>
      <c r="I499" s="21"/>
      <c r="J499" s="21"/>
      <c r="K499" s="21"/>
      <c r="L499" s="21"/>
      <c r="M499" s="21"/>
      <c r="N499" s="21">
        <v>820.0</v>
      </c>
    </row>
    <row r="500" ht="14.25" hidden="1" customHeight="1">
      <c r="A500" s="18" t="s">
        <v>174</v>
      </c>
      <c r="B500" s="18" t="s">
        <v>1055</v>
      </c>
      <c r="C500" s="18" t="s">
        <v>92</v>
      </c>
      <c r="D500" s="18" t="s">
        <v>161</v>
      </c>
      <c r="E500" s="18" t="s">
        <v>81</v>
      </c>
      <c r="F500" s="18" t="s">
        <v>1715</v>
      </c>
      <c r="G500" s="18"/>
      <c r="H500" s="18"/>
      <c r="I500" s="18">
        <v>0.59</v>
      </c>
      <c r="J500" s="18"/>
      <c r="K500" s="18"/>
      <c r="L500" s="18">
        <v>0.39</v>
      </c>
      <c r="M500" s="18"/>
      <c r="N500" s="18">
        <v>821.0</v>
      </c>
    </row>
    <row r="501" ht="14.25" hidden="1" customHeight="1">
      <c r="A501" s="21" t="s">
        <v>174</v>
      </c>
      <c r="B501" s="21" t="s">
        <v>1055</v>
      </c>
      <c r="C501" s="21" t="s">
        <v>169</v>
      </c>
      <c r="D501" s="21" t="s">
        <v>170</v>
      </c>
      <c r="E501" s="21" t="s">
        <v>81</v>
      </c>
      <c r="F501" s="21"/>
      <c r="G501" s="21"/>
      <c r="H501" s="21"/>
      <c r="I501" s="21"/>
      <c r="J501" s="21"/>
      <c r="K501" s="21"/>
      <c r="L501" s="21"/>
      <c r="M501" s="21"/>
      <c r="N501" s="21">
        <v>822.0</v>
      </c>
    </row>
    <row r="502" ht="14.25" hidden="1" customHeight="1">
      <c r="A502" s="18" t="s">
        <v>174</v>
      </c>
      <c r="B502" s="18" t="s">
        <v>1055</v>
      </c>
      <c r="C502" s="18" t="s">
        <v>79</v>
      </c>
      <c r="D502" s="18" t="s">
        <v>80</v>
      </c>
      <c r="E502" s="18" t="s">
        <v>183</v>
      </c>
      <c r="F502" s="18" t="s">
        <v>83</v>
      </c>
      <c r="G502" s="18"/>
      <c r="H502" s="18"/>
      <c r="I502" s="18"/>
      <c r="J502" s="18"/>
      <c r="K502" s="18"/>
      <c r="L502" s="18"/>
      <c r="M502" s="18"/>
      <c r="N502" s="18">
        <v>823.0</v>
      </c>
    </row>
    <row r="503" ht="14.25" hidden="1" customHeight="1">
      <c r="A503" s="21" t="s">
        <v>174</v>
      </c>
      <c r="B503" s="21" t="s">
        <v>1055</v>
      </c>
      <c r="C503" s="21" t="s">
        <v>101</v>
      </c>
      <c r="D503" s="21" t="s">
        <v>123</v>
      </c>
      <c r="E503" s="21" t="s">
        <v>183</v>
      </c>
      <c r="F503" s="21" t="s">
        <v>125</v>
      </c>
      <c r="G503" s="21"/>
      <c r="H503" s="21"/>
      <c r="I503" s="21">
        <v>0.082</v>
      </c>
      <c r="J503" s="21"/>
      <c r="K503" s="21"/>
      <c r="L503" s="21"/>
      <c r="M503" s="21"/>
      <c r="N503" s="21">
        <v>824.0</v>
      </c>
    </row>
    <row r="504" ht="14.25" hidden="1" customHeight="1">
      <c r="A504" s="18" t="s">
        <v>174</v>
      </c>
      <c r="B504" s="18" t="s">
        <v>1055</v>
      </c>
      <c r="C504" s="18" t="s">
        <v>136</v>
      </c>
      <c r="D504" s="18" t="s">
        <v>102</v>
      </c>
      <c r="E504" s="18" t="s">
        <v>183</v>
      </c>
      <c r="F504" s="18" t="s">
        <v>139</v>
      </c>
      <c r="G504" s="18"/>
      <c r="H504" s="18"/>
      <c r="I504" s="18"/>
      <c r="J504" s="18"/>
      <c r="K504" s="18"/>
      <c r="L504" s="18"/>
      <c r="M504" s="18"/>
      <c r="N504" s="18">
        <v>825.0</v>
      </c>
    </row>
    <row r="505" ht="14.25" hidden="1" customHeight="1">
      <c r="A505" s="21" t="s">
        <v>174</v>
      </c>
      <c r="B505" s="21" t="s">
        <v>1055</v>
      </c>
      <c r="C505" s="21" t="s">
        <v>79</v>
      </c>
      <c r="D505" s="21" t="s">
        <v>80</v>
      </c>
      <c r="E505" s="21" t="s">
        <v>252</v>
      </c>
      <c r="F505" s="21" t="s">
        <v>83</v>
      </c>
      <c r="G505" s="21"/>
      <c r="H505" s="21"/>
      <c r="I505" s="21"/>
      <c r="J505" s="21"/>
      <c r="K505" s="21"/>
      <c r="L505" s="21"/>
      <c r="M505" s="21"/>
      <c r="N505" s="21">
        <v>826.0</v>
      </c>
    </row>
    <row r="506" ht="14.25" hidden="1" customHeight="1">
      <c r="A506" s="18" t="s">
        <v>174</v>
      </c>
      <c r="B506" s="18" t="s">
        <v>1055</v>
      </c>
      <c r="C506" s="18" t="s">
        <v>79</v>
      </c>
      <c r="D506" s="18" t="s">
        <v>270</v>
      </c>
      <c r="E506" s="18" t="s">
        <v>252</v>
      </c>
      <c r="F506" s="18" t="s">
        <v>272</v>
      </c>
      <c r="G506" s="18"/>
      <c r="H506" s="18"/>
      <c r="I506" s="18"/>
      <c r="J506" s="18"/>
      <c r="K506" s="18"/>
      <c r="L506" s="18"/>
      <c r="M506" s="18"/>
      <c r="N506" s="18">
        <v>827.0</v>
      </c>
    </row>
    <row r="507" ht="14.25" hidden="1" customHeight="1">
      <c r="A507" s="21" t="s">
        <v>174</v>
      </c>
      <c r="B507" s="21" t="s">
        <v>1055</v>
      </c>
      <c r="C507" s="21" t="s">
        <v>101</v>
      </c>
      <c r="D507" s="21" t="s">
        <v>270</v>
      </c>
      <c r="E507" s="21" t="s">
        <v>252</v>
      </c>
      <c r="F507" s="21" t="s">
        <v>294</v>
      </c>
      <c r="G507" s="21"/>
      <c r="H507" s="21"/>
      <c r="I507" s="21"/>
      <c r="J507" s="21"/>
      <c r="K507" s="21"/>
      <c r="L507" s="21"/>
      <c r="M507" s="21"/>
      <c r="N507" s="21">
        <v>828.0</v>
      </c>
    </row>
    <row r="508" ht="14.25" hidden="1" customHeight="1">
      <c r="A508" s="18" t="s">
        <v>174</v>
      </c>
      <c r="B508" s="18" t="s">
        <v>1106</v>
      </c>
      <c r="C508" s="18" t="s">
        <v>79</v>
      </c>
      <c r="D508" s="18" t="s">
        <v>80</v>
      </c>
      <c r="E508" s="18" t="s">
        <v>81</v>
      </c>
      <c r="F508" s="18" t="s">
        <v>83</v>
      </c>
      <c r="G508" s="18"/>
      <c r="H508" s="18"/>
      <c r="I508" s="18">
        <v>0.045</v>
      </c>
      <c r="J508" s="18"/>
      <c r="K508" s="18"/>
      <c r="L508" s="18"/>
      <c r="M508" s="18"/>
      <c r="N508" s="18">
        <v>829.0</v>
      </c>
    </row>
    <row r="509" ht="14.25" hidden="1" customHeight="1">
      <c r="A509" s="21" t="s">
        <v>174</v>
      </c>
      <c r="B509" s="21" t="s">
        <v>1106</v>
      </c>
      <c r="C509" s="21" t="s">
        <v>79</v>
      </c>
      <c r="D509" s="21" t="s">
        <v>95</v>
      </c>
      <c r="E509" s="21" t="s">
        <v>81</v>
      </c>
      <c r="F509" s="21" t="s">
        <v>97</v>
      </c>
      <c r="G509" s="21"/>
      <c r="H509" s="21"/>
      <c r="I509" s="21">
        <v>0.045</v>
      </c>
      <c r="J509" s="21"/>
      <c r="K509" s="21"/>
      <c r="L509" s="21"/>
      <c r="M509" s="21"/>
      <c r="N509" s="21">
        <v>830.0</v>
      </c>
    </row>
    <row r="510" ht="14.25" hidden="1" customHeight="1">
      <c r="A510" s="18" t="s">
        <v>174</v>
      </c>
      <c r="B510" s="18" t="s">
        <v>1106</v>
      </c>
      <c r="C510" s="18" t="s">
        <v>101</v>
      </c>
      <c r="D510" s="18" t="s">
        <v>102</v>
      </c>
      <c r="E510" s="18" t="s">
        <v>81</v>
      </c>
      <c r="F510" s="18" t="s">
        <v>106</v>
      </c>
      <c r="G510" s="18"/>
      <c r="H510" s="18"/>
      <c r="I510" s="18">
        <v>0.071</v>
      </c>
      <c r="J510" s="18"/>
      <c r="K510" s="18"/>
      <c r="L510" s="18"/>
      <c r="M510" s="18"/>
      <c r="N510" s="18">
        <v>831.0</v>
      </c>
    </row>
    <row r="511" ht="14.25" hidden="1" customHeight="1">
      <c r="A511" s="21" t="s">
        <v>174</v>
      </c>
      <c r="B511" s="21" t="s">
        <v>1106</v>
      </c>
      <c r="C511" s="21" t="s">
        <v>101</v>
      </c>
      <c r="D511" s="21" t="s">
        <v>115</v>
      </c>
      <c r="E511" s="21" t="s">
        <v>81</v>
      </c>
      <c r="F511" s="21" t="s">
        <v>118</v>
      </c>
      <c r="G511" s="21"/>
      <c r="H511" s="21"/>
      <c r="I511" s="21">
        <v>0.065</v>
      </c>
      <c r="J511" s="21"/>
      <c r="K511" s="21"/>
      <c r="L511" s="21"/>
      <c r="M511" s="21"/>
      <c r="N511" s="21">
        <v>832.0</v>
      </c>
    </row>
    <row r="512" ht="14.25" hidden="1" customHeight="1">
      <c r="A512" s="18" t="s">
        <v>174</v>
      </c>
      <c r="B512" s="18" t="s">
        <v>1106</v>
      </c>
      <c r="C512" s="18" t="s">
        <v>101</v>
      </c>
      <c r="D512" s="18" t="s">
        <v>123</v>
      </c>
      <c r="E512" s="18" t="s">
        <v>81</v>
      </c>
      <c r="F512" s="18" t="s">
        <v>125</v>
      </c>
      <c r="G512" s="18"/>
      <c r="H512" s="18"/>
      <c r="I512" s="18">
        <v>0.065</v>
      </c>
      <c r="J512" s="18"/>
      <c r="K512" s="18"/>
      <c r="L512" s="18"/>
      <c r="M512" s="18"/>
      <c r="N512" s="18">
        <v>833.0</v>
      </c>
    </row>
    <row r="513" ht="14.25" hidden="1" customHeight="1">
      <c r="A513" s="21" t="s">
        <v>174</v>
      </c>
      <c r="B513" s="21" t="s">
        <v>1106</v>
      </c>
      <c r="C513" s="21" t="s">
        <v>130</v>
      </c>
      <c r="D513" s="21" t="s">
        <v>102</v>
      </c>
      <c r="E513" s="21" t="s">
        <v>81</v>
      </c>
      <c r="F513" s="21" t="s">
        <v>133</v>
      </c>
      <c r="G513" s="21"/>
      <c r="H513" s="21"/>
      <c r="I513" s="21">
        <v>0.083</v>
      </c>
      <c r="J513" s="21"/>
      <c r="K513" s="21"/>
      <c r="L513" s="21"/>
      <c r="M513" s="21"/>
      <c r="N513" s="21">
        <v>834.0</v>
      </c>
    </row>
    <row r="514" ht="14.25" hidden="1" customHeight="1">
      <c r="A514" s="18" t="s">
        <v>174</v>
      </c>
      <c r="B514" s="18" t="s">
        <v>1106</v>
      </c>
      <c r="C514" s="18" t="s">
        <v>136</v>
      </c>
      <c r="D514" s="18" t="s">
        <v>102</v>
      </c>
      <c r="E514" s="18" t="s">
        <v>81</v>
      </c>
      <c r="F514" s="18" t="s">
        <v>139</v>
      </c>
      <c r="G514" s="18"/>
      <c r="H514" s="18"/>
      <c r="I514" s="18">
        <v>0.0</v>
      </c>
      <c r="J514" s="18"/>
      <c r="K514" s="18"/>
      <c r="L514" s="18"/>
      <c r="M514" s="18"/>
      <c r="N514" s="18">
        <v>835.0</v>
      </c>
    </row>
    <row r="515" ht="14.25" hidden="1" customHeight="1">
      <c r="A515" s="21" t="s">
        <v>174</v>
      </c>
      <c r="B515" s="21" t="s">
        <v>1106</v>
      </c>
      <c r="C515" s="21" t="s">
        <v>144</v>
      </c>
      <c r="D515" s="21" t="s">
        <v>145</v>
      </c>
      <c r="E515" s="21" t="s">
        <v>81</v>
      </c>
      <c r="F515" s="21" t="s">
        <v>147</v>
      </c>
      <c r="G515" s="21"/>
      <c r="H515" s="21"/>
      <c r="I515" s="21">
        <v>0.125</v>
      </c>
      <c r="J515" s="21"/>
      <c r="K515" s="21"/>
      <c r="L515" s="21"/>
      <c r="M515" s="21"/>
      <c r="N515" s="21">
        <v>836.0</v>
      </c>
    </row>
    <row r="516" ht="14.25" hidden="1" customHeight="1">
      <c r="A516" s="18" t="s">
        <v>174</v>
      </c>
      <c r="B516" s="18" t="s">
        <v>1106</v>
      </c>
      <c r="C516" s="18" t="s">
        <v>149</v>
      </c>
      <c r="D516" s="18" t="s">
        <v>150</v>
      </c>
      <c r="E516" s="18" t="s">
        <v>81</v>
      </c>
      <c r="F516" s="18" t="s">
        <v>152</v>
      </c>
      <c r="G516" s="18"/>
      <c r="H516" s="18"/>
      <c r="I516" s="18"/>
      <c r="J516" s="18"/>
      <c r="K516" s="18"/>
      <c r="L516" s="18"/>
      <c r="M516" s="18"/>
      <c r="N516" s="18">
        <v>837.0</v>
      </c>
    </row>
    <row r="517" ht="14.25" hidden="1" customHeight="1">
      <c r="A517" s="21" t="s">
        <v>174</v>
      </c>
      <c r="B517" s="21" t="s">
        <v>1106</v>
      </c>
      <c r="C517" s="21" t="s">
        <v>149</v>
      </c>
      <c r="D517" s="21" t="s">
        <v>157</v>
      </c>
      <c r="E517" s="21" t="s">
        <v>81</v>
      </c>
      <c r="F517" s="21" t="s">
        <v>159</v>
      </c>
      <c r="G517" s="21"/>
      <c r="H517" s="21"/>
      <c r="I517" s="21"/>
      <c r="J517" s="21"/>
      <c r="K517" s="21"/>
      <c r="L517" s="21"/>
      <c r="M517" s="21"/>
      <c r="N517" s="21">
        <v>838.0</v>
      </c>
    </row>
    <row r="518" ht="14.25" hidden="1" customHeight="1">
      <c r="A518" s="18" t="s">
        <v>174</v>
      </c>
      <c r="B518" s="18" t="s">
        <v>1106</v>
      </c>
      <c r="C518" s="18" t="s">
        <v>92</v>
      </c>
      <c r="D518" s="18" t="s">
        <v>161</v>
      </c>
      <c r="E518" s="18" t="s">
        <v>81</v>
      </c>
      <c r="F518" s="18" t="s">
        <v>1606</v>
      </c>
      <c r="G518" s="18"/>
      <c r="H518" s="18"/>
      <c r="I518" s="18">
        <v>0.52</v>
      </c>
      <c r="J518" s="18"/>
      <c r="K518" s="18"/>
      <c r="L518" s="18">
        <v>0.39</v>
      </c>
      <c r="M518" s="18"/>
      <c r="N518" s="18">
        <v>839.0</v>
      </c>
    </row>
    <row r="519" ht="14.25" hidden="1" customHeight="1">
      <c r="A519" s="21" t="s">
        <v>174</v>
      </c>
      <c r="B519" s="21" t="s">
        <v>1106</v>
      </c>
      <c r="C519" s="21" t="s">
        <v>169</v>
      </c>
      <c r="D519" s="21" t="s">
        <v>170</v>
      </c>
      <c r="E519" s="21" t="s">
        <v>81</v>
      </c>
      <c r="F519" s="21"/>
      <c r="G519" s="21"/>
      <c r="H519" s="21"/>
      <c r="I519" s="21"/>
      <c r="J519" s="21"/>
      <c r="K519" s="21"/>
      <c r="L519" s="21"/>
      <c r="M519" s="21"/>
      <c r="N519" s="21">
        <v>840.0</v>
      </c>
    </row>
    <row r="520" ht="14.25" hidden="1" customHeight="1">
      <c r="A520" s="18" t="s">
        <v>174</v>
      </c>
      <c r="B520" s="18" t="s">
        <v>1106</v>
      </c>
      <c r="C520" s="18" t="s">
        <v>79</v>
      </c>
      <c r="D520" s="18" t="s">
        <v>80</v>
      </c>
      <c r="E520" s="18" t="s">
        <v>183</v>
      </c>
      <c r="F520" s="18" t="s">
        <v>83</v>
      </c>
      <c r="G520" s="18"/>
      <c r="H520" s="18"/>
      <c r="I520" s="18"/>
      <c r="J520" s="18"/>
      <c r="K520" s="18"/>
      <c r="L520" s="18"/>
      <c r="M520" s="18"/>
      <c r="N520" s="18">
        <v>841.0</v>
      </c>
    </row>
    <row r="521" ht="14.25" hidden="1" customHeight="1">
      <c r="A521" s="21" t="s">
        <v>174</v>
      </c>
      <c r="B521" s="21" t="s">
        <v>1106</v>
      </c>
      <c r="C521" s="21" t="s">
        <v>101</v>
      </c>
      <c r="D521" s="21" t="s">
        <v>123</v>
      </c>
      <c r="E521" s="21" t="s">
        <v>183</v>
      </c>
      <c r="F521" s="21" t="s">
        <v>125</v>
      </c>
      <c r="G521" s="21"/>
      <c r="H521" s="21"/>
      <c r="I521" s="21">
        <v>0.065</v>
      </c>
      <c r="J521" s="21"/>
      <c r="K521" s="21"/>
      <c r="L521" s="21"/>
      <c r="M521" s="21"/>
      <c r="N521" s="21">
        <v>842.0</v>
      </c>
    </row>
    <row r="522" ht="14.25" hidden="1" customHeight="1">
      <c r="A522" s="18" t="s">
        <v>174</v>
      </c>
      <c r="B522" s="18" t="s">
        <v>1106</v>
      </c>
      <c r="C522" s="18" t="s">
        <v>136</v>
      </c>
      <c r="D522" s="18" t="s">
        <v>102</v>
      </c>
      <c r="E522" s="18" t="s">
        <v>183</v>
      </c>
      <c r="F522" s="18" t="s">
        <v>139</v>
      </c>
      <c r="G522" s="18"/>
      <c r="H522" s="18"/>
      <c r="I522" s="18"/>
      <c r="J522" s="18"/>
      <c r="K522" s="18"/>
      <c r="L522" s="18"/>
      <c r="M522" s="18"/>
      <c r="N522" s="18">
        <v>843.0</v>
      </c>
    </row>
    <row r="523" ht="14.25" hidden="1" customHeight="1">
      <c r="A523" s="21" t="s">
        <v>174</v>
      </c>
      <c r="B523" s="21" t="s">
        <v>1106</v>
      </c>
      <c r="C523" s="21" t="s">
        <v>79</v>
      </c>
      <c r="D523" s="21" t="s">
        <v>80</v>
      </c>
      <c r="E523" s="21" t="s">
        <v>252</v>
      </c>
      <c r="F523" s="21" t="s">
        <v>83</v>
      </c>
      <c r="G523" s="21"/>
      <c r="H523" s="21"/>
      <c r="I523" s="21"/>
      <c r="J523" s="21"/>
      <c r="K523" s="21"/>
      <c r="L523" s="21"/>
      <c r="M523" s="21"/>
      <c r="N523" s="21">
        <v>844.0</v>
      </c>
    </row>
    <row r="524" ht="14.25" hidden="1" customHeight="1">
      <c r="A524" s="18" t="s">
        <v>174</v>
      </c>
      <c r="B524" s="18" t="s">
        <v>1106</v>
      </c>
      <c r="C524" s="18" t="s">
        <v>79</v>
      </c>
      <c r="D524" s="18" t="s">
        <v>270</v>
      </c>
      <c r="E524" s="18" t="s">
        <v>252</v>
      </c>
      <c r="F524" s="18" t="s">
        <v>272</v>
      </c>
      <c r="G524" s="18"/>
      <c r="H524" s="18"/>
      <c r="I524" s="18"/>
      <c r="J524" s="18"/>
      <c r="K524" s="18"/>
      <c r="L524" s="18"/>
      <c r="M524" s="18"/>
      <c r="N524" s="18">
        <v>845.0</v>
      </c>
    </row>
    <row r="525" ht="14.25" hidden="1" customHeight="1">
      <c r="A525" s="21" t="s">
        <v>174</v>
      </c>
      <c r="B525" s="21" t="s">
        <v>1106</v>
      </c>
      <c r="C525" s="21" t="s">
        <v>101</v>
      </c>
      <c r="D525" s="21" t="s">
        <v>270</v>
      </c>
      <c r="E525" s="21" t="s">
        <v>252</v>
      </c>
      <c r="F525" s="21" t="s">
        <v>294</v>
      </c>
      <c r="G525" s="21"/>
      <c r="H525" s="21"/>
      <c r="I525" s="21"/>
      <c r="J525" s="21"/>
      <c r="K525" s="21"/>
      <c r="L525" s="21"/>
      <c r="M525" s="21"/>
      <c r="N525" s="21">
        <v>846.0</v>
      </c>
    </row>
    <row r="526" ht="14.25" hidden="1" customHeight="1">
      <c r="A526" s="18" t="s">
        <v>174</v>
      </c>
      <c r="B526" s="18" t="s">
        <v>1122</v>
      </c>
      <c r="C526" s="18" t="s">
        <v>79</v>
      </c>
      <c r="D526" s="18" t="s">
        <v>80</v>
      </c>
      <c r="E526" s="18" t="s">
        <v>81</v>
      </c>
      <c r="F526" s="18" t="s">
        <v>83</v>
      </c>
      <c r="G526" s="18"/>
      <c r="H526" s="18"/>
      <c r="I526" s="18">
        <v>0.049</v>
      </c>
      <c r="J526" s="18"/>
      <c r="K526" s="18"/>
      <c r="L526" s="18"/>
      <c r="M526" s="18"/>
      <c r="N526" s="18">
        <v>847.0</v>
      </c>
    </row>
    <row r="527" ht="14.25" hidden="1" customHeight="1">
      <c r="A527" s="21" t="s">
        <v>174</v>
      </c>
      <c r="B527" s="21" t="s">
        <v>1122</v>
      </c>
      <c r="C527" s="21" t="s">
        <v>79</v>
      </c>
      <c r="D527" s="21" t="s">
        <v>95</v>
      </c>
      <c r="E527" s="21" t="s">
        <v>81</v>
      </c>
      <c r="F527" s="21" t="s">
        <v>97</v>
      </c>
      <c r="G527" s="21"/>
      <c r="H527" s="21"/>
      <c r="I527" s="21">
        <v>0.049</v>
      </c>
      <c r="J527" s="21"/>
      <c r="K527" s="21"/>
      <c r="L527" s="21"/>
      <c r="M527" s="21"/>
      <c r="N527" s="21">
        <v>848.0</v>
      </c>
    </row>
    <row r="528" ht="14.25" hidden="1" customHeight="1">
      <c r="A528" s="18" t="s">
        <v>174</v>
      </c>
      <c r="B528" s="18" t="s">
        <v>1122</v>
      </c>
      <c r="C528" s="18" t="s">
        <v>101</v>
      </c>
      <c r="D528" s="18" t="s">
        <v>102</v>
      </c>
      <c r="E528" s="18" t="s">
        <v>81</v>
      </c>
      <c r="F528" s="18" t="s">
        <v>106</v>
      </c>
      <c r="G528" s="18"/>
      <c r="H528" s="18"/>
      <c r="I528" s="18">
        <v>0.079</v>
      </c>
      <c r="J528" s="18"/>
      <c r="K528" s="18"/>
      <c r="L528" s="18"/>
      <c r="M528" s="18"/>
      <c r="N528" s="18">
        <v>849.0</v>
      </c>
    </row>
    <row r="529" ht="14.25" hidden="1" customHeight="1">
      <c r="A529" s="21" t="s">
        <v>174</v>
      </c>
      <c r="B529" s="21" t="s">
        <v>1122</v>
      </c>
      <c r="C529" s="21" t="s">
        <v>101</v>
      </c>
      <c r="D529" s="21" t="s">
        <v>115</v>
      </c>
      <c r="E529" s="21" t="s">
        <v>81</v>
      </c>
      <c r="F529" s="21" t="s">
        <v>118</v>
      </c>
      <c r="G529" s="21"/>
      <c r="H529" s="21"/>
      <c r="I529" s="21">
        <v>0.072</v>
      </c>
      <c r="J529" s="21"/>
      <c r="K529" s="21"/>
      <c r="L529" s="21"/>
      <c r="M529" s="21"/>
      <c r="N529" s="21">
        <v>850.0</v>
      </c>
    </row>
    <row r="530" ht="14.25" hidden="1" customHeight="1">
      <c r="A530" s="18" t="s">
        <v>174</v>
      </c>
      <c r="B530" s="18" t="s">
        <v>1122</v>
      </c>
      <c r="C530" s="18" t="s">
        <v>101</v>
      </c>
      <c r="D530" s="18" t="s">
        <v>123</v>
      </c>
      <c r="E530" s="18" t="s">
        <v>81</v>
      </c>
      <c r="F530" s="18" t="s">
        <v>125</v>
      </c>
      <c r="G530" s="18"/>
      <c r="H530" s="18"/>
      <c r="I530" s="18">
        <v>0.072</v>
      </c>
      <c r="J530" s="18"/>
      <c r="K530" s="18"/>
      <c r="L530" s="18"/>
      <c r="M530" s="18"/>
      <c r="N530" s="18">
        <v>851.0</v>
      </c>
    </row>
    <row r="531" ht="14.25" hidden="1" customHeight="1">
      <c r="A531" s="21" t="s">
        <v>174</v>
      </c>
      <c r="B531" s="21" t="s">
        <v>1122</v>
      </c>
      <c r="C531" s="21" t="s">
        <v>130</v>
      </c>
      <c r="D531" s="21" t="s">
        <v>102</v>
      </c>
      <c r="E531" s="21" t="s">
        <v>81</v>
      </c>
      <c r="F531" s="21" t="s">
        <v>133</v>
      </c>
      <c r="G531" s="21"/>
      <c r="H531" s="21"/>
      <c r="I531" s="21">
        <v>0.091</v>
      </c>
      <c r="J531" s="21"/>
      <c r="K531" s="21"/>
      <c r="L531" s="21"/>
      <c r="M531" s="21"/>
      <c r="N531" s="21">
        <v>852.0</v>
      </c>
    </row>
    <row r="532" ht="14.25" hidden="1" customHeight="1">
      <c r="A532" s="18" t="s">
        <v>174</v>
      </c>
      <c r="B532" s="18" t="s">
        <v>1122</v>
      </c>
      <c r="C532" s="18" t="s">
        <v>136</v>
      </c>
      <c r="D532" s="18" t="s">
        <v>102</v>
      </c>
      <c r="E532" s="18" t="s">
        <v>81</v>
      </c>
      <c r="F532" s="18" t="s">
        <v>139</v>
      </c>
      <c r="G532" s="18"/>
      <c r="H532" s="18"/>
      <c r="I532" s="18">
        <v>0.0</v>
      </c>
      <c r="J532" s="18"/>
      <c r="K532" s="18"/>
      <c r="L532" s="18"/>
      <c r="M532" s="18"/>
      <c r="N532" s="18">
        <v>853.0</v>
      </c>
    </row>
    <row r="533" ht="14.25" hidden="1" customHeight="1">
      <c r="A533" s="21" t="s">
        <v>174</v>
      </c>
      <c r="B533" s="21" t="s">
        <v>1122</v>
      </c>
      <c r="C533" s="21" t="s">
        <v>144</v>
      </c>
      <c r="D533" s="21" t="s">
        <v>145</v>
      </c>
      <c r="E533" s="21" t="s">
        <v>81</v>
      </c>
      <c r="F533" s="21" t="s">
        <v>147</v>
      </c>
      <c r="G533" s="21"/>
      <c r="H533" s="21"/>
      <c r="I533" s="21">
        <v>0.125</v>
      </c>
      <c r="J533" s="21"/>
      <c r="K533" s="21"/>
      <c r="L533" s="21"/>
      <c r="M533" s="21"/>
      <c r="N533" s="21">
        <v>854.0</v>
      </c>
    </row>
    <row r="534" ht="14.25" hidden="1" customHeight="1">
      <c r="A534" s="18" t="s">
        <v>174</v>
      </c>
      <c r="B534" s="18" t="s">
        <v>1122</v>
      </c>
      <c r="C534" s="18" t="s">
        <v>149</v>
      </c>
      <c r="D534" s="18" t="s">
        <v>150</v>
      </c>
      <c r="E534" s="18" t="s">
        <v>81</v>
      </c>
      <c r="F534" s="18" t="s">
        <v>152</v>
      </c>
      <c r="G534" s="18"/>
      <c r="H534" s="18"/>
      <c r="I534" s="18"/>
      <c r="J534" s="18"/>
      <c r="K534" s="18"/>
      <c r="L534" s="18"/>
      <c r="M534" s="18"/>
      <c r="N534" s="18">
        <v>855.0</v>
      </c>
    </row>
    <row r="535" ht="14.25" hidden="1" customHeight="1">
      <c r="A535" s="21" t="s">
        <v>174</v>
      </c>
      <c r="B535" s="21" t="s">
        <v>1122</v>
      </c>
      <c r="C535" s="21" t="s">
        <v>149</v>
      </c>
      <c r="D535" s="21" t="s">
        <v>157</v>
      </c>
      <c r="E535" s="21" t="s">
        <v>81</v>
      </c>
      <c r="F535" s="21" t="s">
        <v>159</v>
      </c>
      <c r="G535" s="21"/>
      <c r="H535" s="21"/>
      <c r="I535" s="21"/>
      <c r="J535" s="21"/>
      <c r="K535" s="21"/>
      <c r="L535" s="21"/>
      <c r="M535" s="21"/>
      <c r="N535" s="21">
        <v>856.0</v>
      </c>
    </row>
    <row r="536" ht="14.25" hidden="1" customHeight="1">
      <c r="A536" s="18" t="s">
        <v>174</v>
      </c>
      <c r="B536" s="18" t="s">
        <v>1122</v>
      </c>
      <c r="C536" s="18" t="s">
        <v>92</v>
      </c>
      <c r="D536" s="18" t="s">
        <v>161</v>
      </c>
      <c r="E536" s="18" t="s">
        <v>81</v>
      </c>
      <c r="F536" s="18" t="s">
        <v>1606</v>
      </c>
      <c r="G536" s="18"/>
      <c r="H536" s="18"/>
      <c r="I536" s="18">
        <v>0.52</v>
      </c>
      <c r="J536" s="18"/>
      <c r="K536" s="18"/>
      <c r="L536" s="18">
        <v>0.39</v>
      </c>
      <c r="M536" s="18"/>
      <c r="N536" s="18">
        <v>857.0</v>
      </c>
    </row>
    <row r="537" ht="14.25" hidden="1" customHeight="1">
      <c r="A537" s="21" t="s">
        <v>174</v>
      </c>
      <c r="B537" s="21" t="s">
        <v>1122</v>
      </c>
      <c r="C537" s="21" t="s">
        <v>169</v>
      </c>
      <c r="D537" s="21" t="s">
        <v>170</v>
      </c>
      <c r="E537" s="21" t="s">
        <v>81</v>
      </c>
      <c r="F537" s="21"/>
      <c r="G537" s="21"/>
      <c r="H537" s="21"/>
      <c r="I537" s="21"/>
      <c r="J537" s="21"/>
      <c r="K537" s="21"/>
      <c r="L537" s="21"/>
      <c r="M537" s="21"/>
      <c r="N537" s="21">
        <v>858.0</v>
      </c>
    </row>
    <row r="538" ht="14.25" hidden="1" customHeight="1">
      <c r="A538" s="18" t="s">
        <v>174</v>
      </c>
      <c r="B538" s="18" t="s">
        <v>1122</v>
      </c>
      <c r="C538" s="18" t="s">
        <v>79</v>
      </c>
      <c r="D538" s="18" t="s">
        <v>80</v>
      </c>
      <c r="E538" s="18" t="s">
        <v>183</v>
      </c>
      <c r="F538" s="18" t="s">
        <v>83</v>
      </c>
      <c r="G538" s="18"/>
      <c r="H538" s="18"/>
      <c r="I538" s="18"/>
      <c r="J538" s="18"/>
      <c r="K538" s="18"/>
      <c r="L538" s="18"/>
      <c r="M538" s="18"/>
      <c r="N538" s="18">
        <v>859.0</v>
      </c>
    </row>
    <row r="539" ht="14.25" hidden="1" customHeight="1">
      <c r="A539" s="21" t="s">
        <v>174</v>
      </c>
      <c r="B539" s="21" t="s">
        <v>1122</v>
      </c>
      <c r="C539" s="21" t="s">
        <v>101</v>
      </c>
      <c r="D539" s="21" t="s">
        <v>123</v>
      </c>
      <c r="E539" s="21" t="s">
        <v>183</v>
      </c>
      <c r="F539" s="21" t="s">
        <v>125</v>
      </c>
      <c r="G539" s="21"/>
      <c r="H539" s="21"/>
      <c r="I539" s="21">
        <v>0.072</v>
      </c>
      <c r="J539" s="21"/>
      <c r="K539" s="21"/>
      <c r="L539" s="21"/>
      <c r="M539" s="21"/>
      <c r="N539" s="21">
        <v>860.0</v>
      </c>
    </row>
    <row r="540" ht="14.25" hidden="1" customHeight="1">
      <c r="A540" s="18" t="s">
        <v>174</v>
      </c>
      <c r="B540" s="18" t="s">
        <v>1122</v>
      </c>
      <c r="C540" s="18" t="s">
        <v>136</v>
      </c>
      <c r="D540" s="18" t="s">
        <v>102</v>
      </c>
      <c r="E540" s="18" t="s">
        <v>183</v>
      </c>
      <c r="F540" s="18" t="s">
        <v>139</v>
      </c>
      <c r="G540" s="18"/>
      <c r="H540" s="18"/>
      <c r="I540" s="18"/>
      <c r="J540" s="18"/>
      <c r="K540" s="18"/>
      <c r="L540" s="18"/>
      <c r="M540" s="18"/>
      <c r="N540" s="18">
        <v>861.0</v>
      </c>
    </row>
    <row r="541" ht="14.25" hidden="1" customHeight="1">
      <c r="A541" s="21" t="s">
        <v>174</v>
      </c>
      <c r="B541" s="21" t="s">
        <v>1122</v>
      </c>
      <c r="C541" s="21" t="s">
        <v>79</v>
      </c>
      <c r="D541" s="21" t="s">
        <v>80</v>
      </c>
      <c r="E541" s="21" t="s">
        <v>252</v>
      </c>
      <c r="F541" s="21" t="s">
        <v>83</v>
      </c>
      <c r="G541" s="21"/>
      <c r="H541" s="21"/>
      <c r="I541" s="21"/>
      <c r="J541" s="21"/>
      <c r="K541" s="21"/>
      <c r="L541" s="21"/>
      <c r="M541" s="21"/>
      <c r="N541" s="21">
        <v>862.0</v>
      </c>
    </row>
    <row r="542" ht="14.25" hidden="1" customHeight="1">
      <c r="A542" s="18" t="s">
        <v>174</v>
      </c>
      <c r="B542" s="18" t="s">
        <v>1122</v>
      </c>
      <c r="C542" s="18" t="s">
        <v>79</v>
      </c>
      <c r="D542" s="18" t="s">
        <v>270</v>
      </c>
      <c r="E542" s="18" t="s">
        <v>252</v>
      </c>
      <c r="F542" s="18" t="s">
        <v>272</v>
      </c>
      <c r="G542" s="18"/>
      <c r="H542" s="18"/>
      <c r="I542" s="18"/>
      <c r="J542" s="18"/>
      <c r="K542" s="18"/>
      <c r="L542" s="18"/>
      <c r="M542" s="18"/>
      <c r="N542" s="18">
        <v>863.0</v>
      </c>
    </row>
    <row r="543" ht="14.25" hidden="1" customHeight="1">
      <c r="A543" s="21" t="s">
        <v>174</v>
      </c>
      <c r="B543" s="21" t="s">
        <v>1122</v>
      </c>
      <c r="C543" s="21" t="s">
        <v>101</v>
      </c>
      <c r="D543" s="21" t="s">
        <v>270</v>
      </c>
      <c r="E543" s="21" t="s">
        <v>252</v>
      </c>
      <c r="F543" s="21" t="s">
        <v>294</v>
      </c>
      <c r="G543" s="21"/>
      <c r="H543" s="21"/>
      <c r="I543" s="21"/>
      <c r="J543" s="21"/>
      <c r="K543" s="21"/>
      <c r="L543" s="21"/>
      <c r="M543" s="21"/>
      <c r="N543" s="21">
        <v>864.0</v>
      </c>
    </row>
    <row r="544" ht="14.25" hidden="1" customHeight="1">
      <c r="A544" s="18" t="s">
        <v>174</v>
      </c>
      <c r="B544" s="18" t="s">
        <v>1176</v>
      </c>
      <c r="C544" s="18" t="s">
        <v>79</v>
      </c>
      <c r="D544" s="18" t="s">
        <v>80</v>
      </c>
      <c r="E544" s="18" t="s">
        <v>81</v>
      </c>
      <c r="F544" s="18" t="s">
        <v>83</v>
      </c>
      <c r="G544" s="18"/>
      <c r="H544" s="18"/>
      <c r="I544" s="18">
        <v>0.04</v>
      </c>
      <c r="J544" s="18"/>
      <c r="K544" s="18"/>
      <c r="L544" s="18"/>
      <c r="M544" s="18"/>
      <c r="N544" s="18">
        <v>865.0</v>
      </c>
    </row>
    <row r="545" ht="14.25" hidden="1" customHeight="1">
      <c r="A545" s="21" t="s">
        <v>174</v>
      </c>
      <c r="B545" s="21" t="s">
        <v>1176</v>
      </c>
      <c r="C545" s="21" t="s">
        <v>79</v>
      </c>
      <c r="D545" s="21" t="s">
        <v>95</v>
      </c>
      <c r="E545" s="21" t="s">
        <v>81</v>
      </c>
      <c r="F545" s="21" t="s">
        <v>97</v>
      </c>
      <c r="G545" s="21"/>
      <c r="H545" s="21"/>
      <c r="I545" s="21">
        <v>0.04</v>
      </c>
      <c r="J545" s="21"/>
      <c r="K545" s="21"/>
      <c r="L545" s="21"/>
      <c r="M545" s="21"/>
      <c r="N545" s="21">
        <v>866.0</v>
      </c>
    </row>
    <row r="546" ht="14.25" hidden="1" customHeight="1">
      <c r="A546" s="18" t="s">
        <v>174</v>
      </c>
      <c r="B546" s="18" t="s">
        <v>1176</v>
      </c>
      <c r="C546" s="18" t="s">
        <v>101</v>
      </c>
      <c r="D546" s="18" t="s">
        <v>102</v>
      </c>
      <c r="E546" s="18" t="s">
        <v>81</v>
      </c>
      <c r="F546" s="18" t="s">
        <v>106</v>
      </c>
      <c r="G546" s="18"/>
      <c r="H546" s="18"/>
      <c r="I546" s="18">
        <v>0.061</v>
      </c>
      <c r="J546" s="18"/>
      <c r="K546" s="18"/>
      <c r="L546" s="18"/>
      <c r="M546" s="18"/>
      <c r="N546" s="18">
        <v>867.0</v>
      </c>
    </row>
    <row r="547" ht="14.25" hidden="1" customHeight="1">
      <c r="A547" s="21" t="s">
        <v>174</v>
      </c>
      <c r="B547" s="21" t="s">
        <v>1176</v>
      </c>
      <c r="C547" s="21" t="s">
        <v>101</v>
      </c>
      <c r="D547" s="21" t="s">
        <v>115</v>
      </c>
      <c r="E547" s="21" t="s">
        <v>81</v>
      </c>
      <c r="F547" s="21" t="s">
        <v>118</v>
      </c>
      <c r="G547" s="21"/>
      <c r="H547" s="21"/>
      <c r="I547" s="21">
        <v>0.058</v>
      </c>
      <c r="J547" s="21"/>
      <c r="K547" s="21"/>
      <c r="L547" s="21"/>
      <c r="M547" s="21"/>
      <c r="N547" s="21">
        <v>868.0</v>
      </c>
    </row>
    <row r="548" ht="14.25" hidden="1" customHeight="1">
      <c r="A548" s="18" t="s">
        <v>174</v>
      </c>
      <c r="B548" s="18" t="s">
        <v>1176</v>
      </c>
      <c r="C548" s="18" t="s">
        <v>101</v>
      </c>
      <c r="D548" s="18" t="s">
        <v>123</v>
      </c>
      <c r="E548" s="18" t="s">
        <v>81</v>
      </c>
      <c r="F548" s="18" t="s">
        <v>125</v>
      </c>
      <c r="G548" s="18"/>
      <c r="H548" s="18"/>
      <c r="I548" s="18">
        <v>0.058</v>
      </c>
      <c r="J548" s="18"/>
      <c r="K548" s="18"/>
      <c r="L548" s="18"/>
      <c r="M548" s="18"/>
      <c r="N548" s="18">
        <v>869.0</v>
      </c>
    </row>
    <row r="549" ht="14.25" hidden="1" customHeight="1">
      <c r="A549" s="21" t="s">
        <v>174</v>
      </c>
      <c r="B549" s="21" t="s">
        <v>1176</v>
      </c>
      <c r="C549" s="21" t="s">
        <v>130</v>
      </c>
      <c r="D549" s="21" t="s">
        <v>102</v>
      </c>
      <c r="E549" s="21" t="s">
        <v>81</v>
      </c>
      <c r="F549" s="21" t="s">
        <v>133</v>
      </c>
      <c r="G549" s="21"/>
      <c r="H549" s="21"/>
      <c r="I549" s="21">
        <v>0.077</v>
      </c>
      <c r="J549" s="21"/>
      <c r="K549" s="21"/>
      <c r="L549" s="21"/>
      <c r="M549" s="21"/>
      <c r="N549" s="21">
        <v>870.0</v>
      </c>
    </row>
    <row r="550" ht="14.25" hidden="1" customHeight="1">
      <c r="A550" s="18" t="s">
        <v>174</v>
      </c>
      <c r="B550" s="18" t="s">
        <v>1176</v>
      </c>
      <c r="C550" s="18" t="s">
        <v>136</v>
      </c>
      <c r="D550" s="18" t="s">
        <v>102</v>
      </c>
      <c r="E550" s="18" t="s">
        <v>81</v>
      </c>
      <c r="F550" s="18" t="s">
        <v>139</v>
      </c>
      <c r="G550" s="18"/>
      <c r="H550" s="18"/>
      <c r="I550" s="18">
        <v>0.0</v>
      </c>
      <c r="J550" s="18"/>
      <c r="K550" s="18"/>
      <c r="L550" s="18"/>
      <c r="M550" s="18"/>
      <c r="N550" s="18">
        <v>871.0</v>
      </c>
    </row>
    <row r="551" ht="14.25" hidden="1" customHeight="1">
      <c r="A551" s="21" t="s">
        <v>174</v>
      </c>
      <c r="B551" s="21" t="s">
        <v>1176</v>
      </c>
      <c r="C551" s="21" t="s">
        <v>144</v>
      </c>
      <c r="D551" s="21" t="s">
        <v>145</v>
      </c>
      <c r="E551" s="21" t="s">
        <v>81</v>
      </c>
      <c r="F551" s="21" t="s">
        <v>147</v>
      </c>
      <c r="G551" s="21"/>
      <c r="H551" s="21"/>
      <c r="I551" s="21">
        <v>0.125</v>
      </c>
      <c r="J551" s="21"/>
      <c r="K551" s="21"/>
      <c r="L551" s="21"/>
      <c r="M551" s="21"/>
      <c r="N551" s="21">
        <v>872.0</v>
      </c>
    </row>
    <row r="552" ht="14.25" hidden="1" customHeight="1">
      <c r="A552" s="18" t="s">
        <v>174</v>
      </c>
      <c r="B552" s="18" t="s">
        <v>1176</v>
      </c>
      <c r="C552" s="18" t="s">
        <v>149</v>
      </c>
      <c r="D552" s="18" t="s">
        <v>150</v>
      </c>
      <c r="E552" s="18" t="s">
        <v>81</v>
      </c>
      <c r="F552" s="18" t="s">
        <v>152</v>
      </c>
      <c r="G552" s="18"/>
      <c r="H552" s="18"/>
      <c r="I552" s="18"/>
      <c r="J552" s="18"/>
      <c r="K552" s="18"/>
      <c r="L552" s="18"/>
      <c r="M552" s="18"/>
      <c r="N552" s="18">
        <v>873.0</v>
      </c>
    </row>
    <row r="553" ht="14.25" hidden="1" customHeight="1">
      <c r="A553" s="21" t="s">
        <v>174</v>
      </c>
      <c r="B553" s="21" t="s">
        <v>1176</v>
      </c>
      <c r="C553" s="21" t="s">
        <v>149</v>
      </c>
      <c r="D553" s="21" t="s">
        <v>157</v>
      </c>
      <c r="E553" s="21" t="s">
        <v>81</v>
      </c>
      <c r="F553" s="21" t="s">
        <v>159</v>
      </c>
      <c r="G553" s="21"/>
      <c r="H553" s="21"/>
      <c r="I553" s="21"/>
      <c r="J553" s="21"/>
      <c r="K553" s="21"/>
      <c r="L553" s="21"/>
      <c r="M553" s="21"/>
      <c r="N553" s="21">
        <v>874.0</v>
      </c>
    </row>
    <row r="554" ht="14.25" hidden="1" customHeight="1">
      <c r="A554" s="18" t="s">
        <v>174</v>
      </c>
      <c r="B554" s="18" t="s">
        <v>1176</v>
      </c>
      <c r="C554" s="18" t="s">
        <v>92</v>
      </c>
      <c r="D554" s="18" t="s">
        <v>161</v>
      </c>
      <c r="E554" s="18" t="s">
        <v>81</v>
      </c>
      <c r="F554" s="18" t="s">
        <v>1616</v>
      </c>
      <c r="G554" s="18"/>
      <c r="H554" s="18"/>
      <c r="I554" s="18">
        <v>0.52</v>
      </c>
      <c r="J554" s="18"/>
      <c r="K554" s="18"/>
      <c r="L554" s="18">
        <v>0.49</v>
      </c>
      <c r="M554" s="18"/>
      <c r="N554" s="18">
        <v>875.0</v>
      </c>
    </row>
    <row r="555" ht="14.25" hidden="1" customHeight="1">
      <c r="A555" s="21" t="s">
        <v>174</v>
      </c>
      <c r="B555" s="21" t="s">
        <v>1176</v>
      </c>
      <c r="C555" s="21" t="s">
        <v>169</v>
      </c>
      <c r="D555" s="21" t="s">
        <v>170</v>
      </c>
      <c r="E555" s="21" t="s">
        <v>81</v>
      </c>
      <c r="F555" s="21"/>
      <c r="G555" s="21"/>
      <c r="H555" s="21"/>
      <c r="I555" s="21"/>
      <c r="J555" s="21"/>
      <c r="K555" s="21"/>
      <c r="L555" s="21"/>
      <c r="M555" s="21"/>
      <c r="N555" s="21">
        <v>876.0</v>
      </c>
    </row>
    <row r="556" ht="14.25" hidden="1" customHeight="1">
      <c r="A556" s="18" t="s">
        <v>174</v>
      </c>
      <c r="B556" s="18" t="s">
        <v>1176</v>
      </c>
      <c r="C556" s="18" t="s">
        <v>79</v>
      </c>
      <c r="D556" s="18" t="s">
        <v>80</v>
      </c>
      <c r="E556" s="18" t="s">
        <v>183</v>
      </c>
      <c r="F556" s="18" t="s">
        <v>83</v>
      </c>
      <c r="G556" s="18"/>
      <c r="H556" s="18"/>
      <c r="I556" s="18"/>
      <c r="J556" s="18"/>
      <c r="K556" s="18"/>
      <c r="L556" s="18"/>
      <c r="M556" s="18"/>
      <c r="N556" s="18">
        <v>877.0</v>
      </c>
    </row>
    <row r="557" ht="14.25" hidden="1" customHeight="1">
      <c r="A557" s="21" t="s">
        <v>174</v>
      </c>
      <c r="B557" s="21" t="s">
        <v>1176</v>
      </c>
      <c r="C557" s="21" t="s">
        <v>101</v>
      </c>
      <c r="D557" s="21" t="s">
        <v>123</v>
      </c>
      <c r="E557" s="21" t="s">
        <v>183</v>
      </c>
      <c r="F557" s="21" t="s">
        <v>125</v>
      </c>
      <c r="G557" s="21"/>
      <c r="H557" s="21"/>
      <c r="I557" s="21">
        <v>0.058</v>
      </c>
      <c r="J557" s="21"/>
      <c r="K557" s="21"/>
      <c r="L557" s="21"/>
      <c r="M557" s="21"/>
      <c r="N557" s="21">
        <v>878.0</v>
      </c>
    </row>
    <row r="558" ht="14.25" hidden="1" customHeight="1">
      <c r="A558" s="18" t="s">
        <v>174</v>
      </c>
      <c r="B558" s="18" t="s">
        <v>1176</v>
      </c>
      <c r="C558" s="18" t="s">
        <v>136</v>
      </c>
      <c r="D558" s="18" t="s">
        <v>102</v>
      </c>
      <c r="E558" s="18" t="s">
        <v>183</v>
      </c>
      <c r="F558" s="18" t="s">
        <v>139</v>
      </c>
      <c r="G558" s="18"/>
      <c r="H558" s="18"/>
      <c r="I558" s="18"/>
      <c r="J558" s="18"/>
      <c r="K558" s="18"/>
      <c r="L558" s="18"/>
      <c r="M558" s="18"/>
      <c r="N558" s="18">
        <v>879.0</v>
      </c>
    </row>
    <row r="559" ht="14.25" hidden="1" customHeight="1">
      <c r="A559" s="21" t="s">
        <v>174</v>
      </c>
      <c r="B559" s="21" t="s">
        <v>1176</v>
      </c>
      <c r="C559" s="21" t="s">
        <v>79</v>
      </c>
      <c r="D559" s="21" t="s">
        <v>80</v>
      </c>
      <c r="E559" s="21" t="s">
        <v>252</v>
      </c>
      <c r="F559" s="21" t="s">
        <v>83</v>
      </c>
      <c r="G559" s="21"/>
      <c r="H559" s="21"/>
      <c r="I559" s="21"/>
      <c r="J559" s="21"/>
      <c r="K559" s="21"/>
      <c r="L559" s="21"/>
      <c r="M559" s="21"/>
      <c r="N559" s="21">
        <v>880.0</v>
      </c>
    </row>
    <row r="560" ht="14.25" hidden="1" customHeight="1">
      <c r="A560" s="18" t="s">
        <v>174</v>
      </c>
      <c r="B560" s="18" t="s">
        <v>1176</v>
      </c>
      <c r="C560" s="18" t="s">
        <v>79</v>
      </c>
      <c r="D560" s="18" t="s">
        <v>270</v>
      </c>
      <c r="E560" s="18" t="s">
        <v>252</v>
      </c>
      <c r="F560" s="18" t="s">
        <v>272</v>
      </c>
      <c r="G560" s="18"/>
      <c r="H560" s="18"/>
      <c r="I560" s="18"/>
      <c r="J560" s="18"/>
      <c r="K560" s="18"/>
      <c r="L560" s="18"/>
      <c r="M560" s="18"/>
      <c r="N560" s="18">
        <v>881.0</v>
      </c>
    </row>
    <row r="561" ht="14.25" hidden="1" customHeight="1">
      <c r="A561" s="21" t="s">
        <v>174</v>
      </c>
      <c r="B561" s="21" t="s">
        <v>1176</v>
      </c>
      <c r="C561" s="21" t="s">
        <v>101</v>
      </c>
      <c r="D561" s="21" t="s">
        <v>270</v>
      </c>
      <c r="E561" s="21" t="s">
        <v>252</v>
      </c>
      <c r="F561" s="21" t="s">
        <v>294</v>
      </c>
      <c r="G561" s="21"/>
      <c r="H561" s="21"/>
      <c r="I561" s="21"/>
      <c r="J561" s="21"/>
      <c r="K561" s="21"/>
      <c r="L561" s="21"/>
      <c r="M561" s="21"/>
      <c r="N561" s="21">
        <v>882.0</v>
      </c>
    </row>
    <row r="562" ht="14.25" hidden="1" customHeight="1">
      <c r="A562" s="18" t="s">
        <v>174</v>
      </c>
      <c r="B562" s="18" t="s">
        <v>1179</v>
      </c>
      <c r="C562" s="18" t="s">
        <v>79</v>
      </c>
      <c r="D562" s="18" t="s">
        <v>80</v>
      </c>
      <c r="E562" s="18" t="s">
        <v>81</v>
      </c>
      <c r="F562" s="18" t="s">
        <v>83</v>
      </c>
      <c r="G562" s="18"/>
      <c r="H562" s="18"/>
      <c r="I562" s="18">
        <v>0.031</v>
      </c>
      <c r="J562" s="18"/>
      <c r="K562" s="18"/>
      <c r="L562" s="18"/>
      <c r="M562" s="18"/>
      <c r="N562" s="18">
        <v>883.0</v>
      </c>
    </row>
    <row r="563" ht="14.25" hidden="1" customHeight="1">
      <c r="A563" s="21" t="s">
        <v>174</v>
      </c>
      <c r="B563" s="21" t="s">
        <v>1179</v>
      </c>
      <c r="C563" s="21" t="s">
        <v>79</v>
      </c>
      <c r="D563" s="21" t="s">
        <v>95</v>
      </c>
      <c r="E563" s="21" t="s">
        <v>81</v>
      </c>
      <c r="F563" s="21" t="s">
        <v>97</v>
      </c>
      <c r="G563" s="21"/>
      <c r="H563" s="21"/>
      <c r="I563" s="21">
        <v>0.031</v>
      </c>
      <c r="J563" s="21"/>
      <c r="K563" s="21"/>
      <c r="L563" s="21"/>
      <c r="M563" s="21"/>
      <c r="N563" s="21">
        <v>884.0</v>
      </c>
    </row>
    <row r="564" ht="14.25" hidden="1" customHeight="1">
      <c r="A564" s="18" t="s">
        <v>174</v>
      </c>
      <c r="B564" s="18" t="s">
        <v>1179</v>
      </c>
      <c r="C564" s="18" t="s">
        <v>101</v>
      </c>
      <c r="D564" s="18" t="s">
        <v>102</v>
      </c>
      <c r="E564" s="18" t="s">
        <v>81</v>
      </c>
      <c r="F564" s="18" t="s">
        <v>106</v>
      </c>
      <c r="G564" s="18"/>
      <c r="H564" s="18"/>
      <c r="I564" s="18">
        <v>0.047</v>
      </c>
      <c r="J564" s="18"/>
      <c r="K564" s="18"/>
      <c r="L564" s="18"/>
      <c r="M564" s="18"/>
      <c r="N564" s="18">
        <v>885.0</v>
      </c>
    </row>
    <row r="565" ht="14.25" hidden="1" customHeight="1">
      <c r="A565" s="21" t="s">
        <v>174</v>
      </c>
      <c r="B565" s="21" t="s">
        <v>1179</v>
      </c>
      <c r="C565" s="21" t="s">
        <v>101</v>
      </c>
      <c r="D565" s="21" t="s">
        <v>115</v>
      </c>
      <c r="E565" s="21" t="s">
        <v>81</v>
      </c>
      <c r="F565" s="21" t="s">
        <v>118</v>
      </c>
      <c r="G565" s="21"/>
      <c r="H565" s="21"/>
      <c r="I565" s="21">
        <v>0.045</v>
      </c>
      <c r="J565" s="21"/>
      <c r="K565" s="21"/>
      <c r="L565" s="21"/>
      <c r="M565" s="21"/>
      <c r="N565" s="21">
        <v>886.0</v>
      </c>
    </row>
    <row r="566" ht="14.25" hidden="1" customHeight="1">
      <c r="A566" s="18" t="s">
        <v>174</v>
      </c>
      <c r="B566" s="18" t="s">
        <v>1179</v>
      </c>
      <c r="C566" s="18" t="s">
        <v>101</v>
      </c>
      <c r="D566" s="18" t="s">
        <v>123</v>
      </c>
      <c r="E566" s="18" t="s">
        <v>81</v>
      </c>
      <c r="F566" s="18" t="s">
        <v>125</v>
      </c>
      <c r="G566" s="18"/>
      <c r="H566" s="18"/>
      <c r="I566" s="18">
        <v>0.045</v>
      </c>
      <c r="J566" s="18"/>
      <c r="K566" s="18"/>
      <c r="L566" s="18"/>
      <c r="M566" s="18"/>
      <c r="N566" s="18">
        <v>887.0</v>
      </c>
    </row>
    <row r="567" ht="14.25" hidden="1" customHeight="1">
      <c r="A567" s="21" t="s">
        <v>174</v>
      </c>
      <c r="B567" s="21" t="s">
        <v>1179</v>
      </c>
      <c r="C567" s="21" t="s">
        <v>130</v>
      </c>
      <c r="D567" s="21" t="s">
        <v>102</v>
      </c>
      <c r="E567" s="21" t="s">
        <v>81</v>
      </c>
      <c r="F567" s="21" t="s">
        <v>133</v>
      </c>
      <c r="G567" s="21"/>
      <c r="H567" s="21"/>
      <c r="I567" s="21">
        <v>0.063</v>
      </c>
      <c r="J567" s="21"/>
      <c r="K567" s="21"/>
      <c r="L567" s="21"/>
      <c r="M567" s="21"/>
      <c r="N567" s="21">
        <v>888.0</v>
      </c>
    </row>
    <row r="568" ht="14.25" hidden="1" customHeight="1">
      <c r="A568" s="18" t="s">
        <v>174</v>
      </c>
      <c r="B568" s="18" t="s">
        <v>1179</v>
      </c>
      <c r="C568" s="18" t="s">
        <v>136</v>
      </c>
      <c r="D568" s="18" t="s">
        <v>102</v>
      </c>
      <c r="E568" s="18" t="s">
        <v>81</v>
      </c>
      <c r="F568" s="18" t="s">
        <v>139</v>
      </c>
      <c r="G568" s="18"/>
      <c r="H568" s="18"/>
      <c r="I568" s="18">
        <v>0.0</v>
      </c>
      <c r="J568" s="18"/>
      <c r="K568" s="18"/>
      <c r="L568" s="18"/>
      <c r="M568" s="18"/>
      <c r="N568" s="18">
        <v>889.0</v>
      </c>
    </row>
    <row r="569" ht="14.25" hidden="1" customHeight="1">
      <c r="A569" s="21" t="s">
        <v>174</v>
      </c>
      <c r="B569" s="21" t="s">
        <v>1179</v>
      </c>
      <c r="C569" s="21" t="s">
        <v>144</v>
      </c>
      <c r="D569" s="21" t="s">
        <v>145</v>
      </c>
      <c r="E569" s="21" t="s">
        <v>81</v>
      </c>
      <c r="F569" s="21" t="s">
        <v>147</v>
      </c>
      <c r="G569" s="21"/>
      <c r="H569" s="21"/>
      <c r="I569" s="21">
        <v>0.125</v>
      </c>
      <c r="J569" s="21"/>
      <c r="K569" s="21"/>
      <c r="L569" s="21"/>
      <c r="M569" s="21"/>
      <c r="N569" s="21">
        <v>890.0</v>
      </c>
    </row>
    <row r="570" ht="14.25" hidden="1" customHeight="1">
      <c r="A570" s="18" t="s">
        <v>174</v>
      </c>
      <c r="B570" s="18" t="s">
        <v>1179</v>
      </c>
      <c r="C570" s="18" t="s">
        <v>149</v>
      </c>
      <c r="D570" s="18" t="s">
        <v>150</v>
      </c>
      <c r="E570" s="18" t="s">
        <v>81</v>
      </c>
      <c r="F570" s="18" t="s">
        <v>152</v>
      </c>
      <c r="G570" s="18"/>
      <c r="H570" s="18"/>
      <c r="I570" s="18"/>
      <c r="J570" s="18"/>
      <c r="K570" s="18"/>
      <c r="L570" s="18"/>
      <c r="M570" s="18"/>
      <c r="N570" s="18">
        <v>891.0</v>
      </c>
    </row>
    <row r="571" ht="14.25" hidden="1" customHeight="1">
      <c r="A571" s="21" t="s">
        <v>174</v>
      </c>
      <c r="B571" s="21" t="s">
        <v>1179</v>
      </c>
      <c r="C571" s="21" t="s">
        <v>149</v>
      </c>
      <c r="D571" s="21" t="s">
        <v>157</v>
      </c>
      <c r="E571" s="21" t="s">
        <v>81</v>
      </c>
      <c r="F571" s="21" t="s">
        <v>159</v>
      </c>
      <c r="G571" s="21"/>
      <c r="H571" s="21"/>
      <c r="I571" s="21"/>
      <c r="J571" s="21"/>
      <c r="K571" s="21"/>
      <c r="L571" s="21"/>
      <c r="M571" s="21"/>
      <c r="N571" s="21">
        <v>892.0</v>
      </c>
    </row>
    <row r="572" ht="14.25" hidden="1" customHeight="1">
      <c r="A572" s="18" t="s">
        <v>174</v>
      </c>
      <c r="B572" s="18" t="s">
        <v>1179</v>
      </c>
      <c r="C572" s="18" t="s">
        <v>92</v>
      </c>
      <c r="D572" s="18" t="s">
        <v>161</v>
      </c>
      <c r="E572" s="18" t="s">
        <v>81</v>
      </c>
      <c r="F572" s="18" t="s">
        <v>1616</v>
      </c>
      <c r="G572" s="18"/>
      <c r="H572" s="18"/>
      <c r="I572" s="18">
        <v>0.52</v>
      </c>
      <c r="J572" s="18"/>
      <c r="K572" s="18"/>
      <c r="L572" s="18">
        <v>0.49</v>
      </c>
      <c r="M572" s="18"/>
      <c r="N572" s="18">
        <v>893.0</v>
      </c>
    </row>
    <row r="573" ht="14.25" hidden="1" customHeight="1">
      <c r="A573" s="21" t="s">
        <v>174</v>
      </c>
      <c r="B573" s="21" t="s">
        <v>1179</v>
      </c>
      <c r="C573" s="21" t="s">
        <v>169</v>
      </c>
      <c r="D573" s="21" t="s">
        <v>170</v>
      </c>
      <c r="E573" s="21" t="s">
        <v>81</v>
      </c>
      <c r="F573" s="21"/>
      <c r="G573" s="21"/>
      <c r="H573" s="21"/>
      <c r="I573" s="21"/>
      <c r="J573" s="21"/>
      <c r="K573" s="21"/>
      <c r="L573" s="21"/>
      <c r="M573" s="21"/>
      <c r="N573" s="21">
        <v>894.0</v>
      </c>
    </row>
    <row r="574" ht="14.25" hidden="1" customHeight="1">
      <c r="A574" s="18" t="s">
        <v>174</v>
      </c>
      <c r="B574" s="18" t="s">
        <v>1179</v>
      </c>
      <c r="C574" s="18" t="s">
        <v>79</v>
      </c>
      <c r="D574" s="18" t="s">
        <v>80</v>
      </c>
      <c r="E574" s="18" t="s">
        <v>183</v>
      </c>
      <c r="F574" s="18" t="s">
        <v>83</v>
      </c>
      <c r="G574" s="18"/>
      <c r="H574" s="18"/>
      <c r="I574" s="18"/>
      <c r="J574" s="18"/>
      <c r="K574" s="18"/>
      <c r="L574" s="18"/>
      <c r="M574" s="18"/>
      <c r="N574" s="18">
        <v>895.0</v>
      </c>
    </row>
    <row r="575" ht="14.25" hidden="1" customHeight="1">
      <c r="A575" s="21" t="s">
        <v>174</v>
      </c>
      <c r="B575" s="21" t="s">
        <v>1179</v>
      </c>
      <c r="C575" s="21" t="s">
        <v>101</v>
      </c>
      <c r="D575" s="21" t="s">
        <v>123</v>
      </c>
      <c r="E575" s="21" t="s">
        <v>183</v>
      </c>
      <c r="F575" s="21" t="s">
        <v>125</v>
      </c>
      <c r="G575" s="21"/>
      <c r="H575" s="21"/>
      <c r="I575" s="21">
        <v>0.045</v>
      </c>
      <c r="J575" s="21"/>
      <c r="K575" s="21"/>
      <c r="L575" s="21"/>
      <c r="M575" s="21"/>
      <c r="N575" s="21">
        <v>896.0</v>
      </c>
    </row>
    <row r="576" ht="14.25" hidden="1" customHeight="1">
      <c r="A576" s="18" t="s">
        <v>174</v>
      </c>
      <c r="B576" s="18" t="s">
        <v>1179</v>
      </c>
      <c r="C576" s="18" t="s">
        <v>136</v>
      </c>
      <c r="D576" s="18" t="s">
        <v>102</v>
      </c>
      <c r="E576" s="18" t="s">
        <v>183</v>
      </c>
      <c r="F576" s="18" t="s">
        <v>139</v>
      </c>
      <c r="G576" s="18"/>
      <c r="H576" s="18"/>
      <c r="I576" s="18"/>
      <c r="J576" s="18"/>
      <c r="K576" s="18"/>
      <c r="L576" s="18"/>
      <c r="M576" s="18"/>
      <c r="N576" s="18">
        <v>897.0</v>
      </c>
    </row>
    <row r="577" ht="14.25" hidden="1" customHeight="1">
      <c r="A577" s="21" t="s">
        <v>174</v>
      </c>
      <c r="B577" s="21" t="s">
        <v>1179</v>
      </c>
      <c r="C577" s="21" t="s">
        <v>79</v>
      </c>
      <c r="D577" s="21" t="s">
        <v>80</v>
      </c>
      <c r="E577" s="21" t="s">
        <v>252</v>
      </c>
      <c r="F577" s="21" t="s">
        <v>83</v>
      </c>
      <c r="G577" s="21"/>
      <c r="H577" s="21"/>
      <c r="I577" s="21"/>
      <c r="J577" s="21"/>
      <c r="K577" s="21"/>
      <c r="L577" s="21"/>
      <c r="M577" s="21"/>
      <c r="N577" s="21">
        <v>898.0</v>
      </c>
    </row>
    <row r="578" ht="14.25" hidden="1" customHeight="1">
      <c r="A578" s="18" t="s">
        <v>174</v>
      </c>
      <c r="B578" s="18" t="s">
        <v>1179</v>
      </c>
      <c r="C578" s="18" t="s">
        <v>79</v>
      </c>
      <c r="D578" s="18" t="s">
        <v>270</v>
      </c>
      <c r="E578" s="18" t="s">
        <v>252</v>
      </c>
      <c r="F578" s="18" t="s">
        <v>272</v>
      </c>
      <c r="G578" s="18"/>
      <c r="H578" s="18"/>
      <c r="I578" s="18"/>
      <c r="J578" s="18"/>
      <c r="K578" s="18"/>
      <c r="L578" s="18"/>
      <c r="M578" s="18"/>
      <c r="N578" s="18">
        <v>899.0</v>
      </c>
    </row>
    <row r="579" ht="14.25" hidden="1" customHeight="1">
      <c r="A579" s="21" t="s">
        <v>174</v>
      </c>
      <c r="B579" s="21" t="s">
        <v>1179</v>
      </c>
      <c r="C579" s="21" t="s">
        <v>101</v>
      </c>
      <c r="D579" s="21" t="s">
        <v>270</v>
      </c>
      <c r="E579" s="21" t="s">
        <v>252</v>
      </c>
      <c r="F579" s="21" t="s">
        <v>294</v>
      </c>
      <c r="G579" s="21"/>
      <c r="H579" s="21"/>
      <c r="I579" s="21"/>
      <c r="J579" s="21"/>
      <c r="K579" s="21"/>
      <c r="L579" s="21"/>
      <c r="M579" s="21"/>
      <c r="N579" s="21">
        <v>900.0</v>
      </c>
    </row>
    <row r="580" ht="14.25" customHeight="1">
      <c r="A580" s="18" t="s">
        <v>177</v>
      </c>
      <c r="B580" s="18" t="s">
        <v>78</v>
      </c>
      <c r="C580" s="18" t="s">
        <v>79</v>
      </c>
      <c r="D580" s="18" t="s">
        <v>80</v>
      </c>
      <c r="E580" s="18" t="s">
        <v>81</v>
      </c>
      <c r="F580" s="18" t="s">
        <v>83</v>
      </c>
      <c r="G580" s="18"/>
      <c r="H580" s="18"/>
      <c r="I580" s="18">
        <v>0.063</v>
      </c>
      <c r="J580" s="18"/>
      <c r="K580" s="18"/>
      <c r="L580" s="18"/>
      <c r="M580" s="18"/>
      <c r="N580" s="18">
        <v>901.0</v>
      </c>
    </row>
    <row r="581" ht="14.25" customHeight="1">
      <c r="A581" s="21" t="s">
        <v>177</v>
      </c>
      <c r="B581" s="21" t="s">
        <v>78</v>
      </c>
      <c r="C581" s="21" t="s">
        <v>79</v>
      </c>
      <c r="D581" s="21" t="s">
        <v>270</v>
      </c>
      <c r="E581" s="21" t="s">
        <v>81</v>
      </c>
      <c r="F581" s="21" t="s">
        <v>272</v>
      </c>
      <c r="G581" s="21"/>
      <c r="H581" s="21"/>
      <c r="I581" s="21">
        <v>0.065</v>
      </c>
      <c r="J581" s="21"/>
      <c r="K581" s="21"/>
      <c r="L581" s="21"/>
      <c r="M581" s="21"/>
      <c r="N581" s="21">
        <v>902.0</v>
      </c>
    </row>
    <row r="582" ht="14.25" customHeight="1">
      <c r="A582" s="18" t="s">
        <v>177</v>
      </c>
      <c r="B582" s="18" t="s">
        <v>78</v>
      </c>
      <c r="C582" s="18" t="s">
        <v>79</v>
      </c>
      <c r="D582" s="18" t="s">
        <v>95</v>
      </c>
      <c r="E582" s="18" t="s">
        <v>81</v>
      </c>
      <c r="F582" s="18" t="s">
        <v>97</v>
      </c>
      <c r="G582" s="18"/>
      <c r="H582" s="18"/>
      <c r="I582" s="18">
        <v>0.034</v>
      </c>
      <c r="J582" s="18"/>
      <c r="K582" s="18"/>
      <c r="L582" s="18"/>
      <c r="M582" s="18"/>
      <c r="N582" s="18">
        <v>903.0</v>
      </c>
    </row>
    <row r="583" ht="14.25" customHeight="1">
      <c r="A583" s="21" t="s">
        <v>177</v>
      </c>
      <c r="B583" s="21" t="s">
        <v>78</v>
      </c>
      <c r="C583" s="21" t="s">
        <v>101</v>
      </c>
      <c r="D583" s="21" t="s">
        <v>102</v>
      </c>
      <c r="E583" s="21" t="s">
        <v>81</v>
      </c>
      <c r="F583" s="21" t="s">
        <v>106</v>
      </c>
      <c r="G583" s="21"/>
      <c r="H583" s="21"/>
      <c r="I583" s="21">
        <v>0.58</v>
      </c>
      <c r="J583" s="21"/>
      <c r="K583" s="21"/>
      <c r="L583" s="21"/>
      <c r="M583" s="21"/>
      <c r="N583" s="21">
        <v>904.0</v>
      </c>
    </row>
    <row r="584" ht="14.25" customHeight="1">
      <c r="A584" s="18" t="s">
        <v>177</v>
      </c>
      <c r="B584" s="18" t="s">
        <v>78</v>
      </c>
      <c r="C584" s="18" t="s">
        <v>101</v>
      </c>
      <c r="D584" s="18" t="s">
        <v>270</v>
      </c>
      <c r="E584" s="18" t="s">
        <v>81</v>
      </c>
      <c r="F584" s="18" t="s">
        <v>294</v>
      </c>
      <c r="G584" s="18"/>
      <c r="H584" s="18"/>
      <c r="I584" s="18">
        <v>0.113</v>
      </c>
      <c r="J584" s="18"/>
      <c r="K584" s="18"/>
      <c r="L584" s="18"/>
      <c r="M584" s="18"/>
      <c r="N584" s="18">
        <v>905.0</v>
      </c>
    </row>
    <row r="585" ht="14.25" customHeight="1">
      <c r="A585" s="21" t="s">
        <v>177</v>
      </c>
      <c r="B585" s="21" t="s">
        <v>78</v>
      </c>
      <c r="C585" s="21" t="s">
        <v>101</v>
      </c>
      <c r="D585" s="21" t="s">
        <v>115</v>
      </c>
      <c r="E585" s="21" t="s">
        <v>81</v>
      </c>
      <c r="F585" s="21" t="s">
        <v>118</v>
      </c>
      <c r="G585" s="21"/>
      <c r="H585" s="21"/>
      <c r="I585" s="21">
        <v>0.124</v>
      </c>
      <c r="J585" s="21"/>
      <c r="K585" s="21"/>
      <c r="L585" s="21"/>
      <c r="M585" s="21"/>
      <c r="N585" s="21">
        <v>906.0</v>
      </c>
    </row>
    <row r="586" ht="14.25" customHeight="1">
      <c r="A586" s="18" t="s">
        <v>177</v>
      </c>
      <c r="B586" s="18" t="s">
        <v>78</v>
      </c>
      <c r="C586" s="18" t="s">
        <v>101</v>
      </c>
      <c r="D586" s="18" t="s">
        <v>123</v>
      </c>
      <c r="E586" s="18" t="s">
        <v>81</v>
      </c>
      <c r="F586" s="18" t="s">
        <v>125</v>
      </c>
      <c r="G586" s="18"/>
      <c r="H586" s="18"/>
      <c r="I586" s="18">
        <v>0.089</v>
      </c>
      <c r="J586" s="18"/>
      <c r="K586" s="18"/>
      <c r="L586" s="18"/>
      <c r="M586" s="18"/>
      <c r="N586" s="18">
        <v>907.0</v>
      </c>
    </row>
    <row r="587" ht="14.25" customHeight="1">
      <c r="A587" s="21" t="s">
        <v>177</v>
      </c>
      <c r="B587" s="21" t="s">
        <v>78</v>
      </c>
      <c r="C587" s="21" t="s">
        <v>130</v>
      </c>
      <c r="D587" s="21" t="s">
        <v>102</v>
      </c>
      <c r="E587" s="21" t="s">
        <v>81</v>
      </c>
      <c r="F587" s="21" t="s">
        <v>133</v>
      </c>
      <c r="G587" s="21"/>
      <c r="H587" s="21"/>
      <c r="I587" s="21"/>
      <c r="J587" s="21"/>
      <c r="K587" s="21">
        <v>1.14</v>
      </c>
      <c r="L587" s="21"/>
      <c r="M587" s="21"/>
      <c r="N587" s="21">
        <v>908.0</v>
      </c>
    </row>
    <row r="588" ht="14.25" customHeight="1">
      <c r="A588" s="18" t="s">
        <v>177</v>
      </c>
      <c r="B588" s="18" t="s">
        <v>78</v>
      </c>
      <c r="C588" s="18" t="s">
        <v>136</v>
      </c>
      <c r="D588" s="18" t="s">
        <v>102</v>
      </c>
      <c r="E588" s="18" t="s">
        <v>81</v>
      </c>
      <c r="F588" s="18" t="s">
        <v>139</v>
      </c>
      <c r="G588" s="18"/>
      <c r="H588" s="18"/>
      <c r="I588" s="18">
        <v>0.322</v>
      </c>
      <c r="J588" s="18"/>
      <c r="K588" s="18"/>
      <c r="L588" s="18"/>
      <c r="M588" s="18"/>
      <c r="N588" s="18">
        <v>909.0</v>
      </c>
    </row>
    <row r="589" ht="14.25" customHeight="1">
      <c r="A589" s="21" t="s">
        <v>177</v>
      </c>
      <c r="B589" s="21" t="s">
        <v>78</v>
      </c>
      <c r="C589" s="21" t="s">
        <v>136</v>
      </c>
      <c r="D589" s="21" t="s">
        <v>115</v>
      </c>
      <c r="E589" s="21" t="s">
        <v>81</v>
      </c>
      <c r="F589" s="21"/>
      <c r="G589" s="21"/>
      <c r="H589" s="21"/>
      <c r="I589" s="21">
        <v>0.35</v>
      </c>
      <c r="J589" s="21"/>
      <c r="K589" s="21"/>
      <c r="L589" s="21"/>
      <c r="M589" s="21"/>
      <c r="N589" s="21">
        <v>910.0</v>
      </c>
    </row>
    <row r="590" ht="14.25" customHeight="1">
      <c r="A590" s="18" t="s">
        <v>177</v>
      </c>
      <c r="B590" s="18" t="s">
        <v>78</v>
      </c>
      <c r="C590" s="18" t="s">
        <v>136</v>
      </c>
      <c r="D590" s="18" t="s">
        <v>123</v>
      </c>
      <c r="E590" s="18" t="s">
        <v>81</v>
      </c>
      <c r="F590" s="18"/>
      <c r="G590" s="18"/>
      <c r="H590" s="18"/>
      <c r="I590" s="18">
        <v>0.282</v>
      </c>
      <c r="J590" s="18"/>
      <c r="K590" s="18"/>
      <c r="L590" s="18"/>
      <c r="M590" s="18"/>
      <c r="N590" s="18">
        <v>911.0</v>
      </c>
    </row>
    <row r="591" ht="14.25" customHeight="1">
      <c r="A591" s="21" t="s">
        <v>177</v>
      </c>
      <c r="B591" s="21" t="s">
        <v>78</v>
      </c>
      <c r="C591" s="21" t="s">
        <v>144</v>
      </c>
      <c r="D591" s="21" t="s">
        <v>145</v>
      </c>
      <c r="E591" s="21" t="s">
        <v>81</v>
      </c>
      <c r="F591" s="21" t="s">
        <v>147</v>
      </c>
      <c r="G591" s="21"/>
      <c r="H591" s="21"/>
      <c r="I591" s="21"/>
      <c r="J591" s="21">
        <v>0.73</v>
      </c>
      <c r="K591" s="21"/>
      <c r="L591" s="21"/>
      <c r="M591" s="21"/>
      <c r="N591" s="21">
        <v>912.0</v>
      </c>
    </row>
    <row r="592" ht="14.25" customHeight="1">
      <c r="A592" s="18" t="s">
        <v>177</v>
      </c>
      <c r="B592" s="18" t="s">
        <v>78</v>
      </c>
      <c r="C592" s="18" t="s">
        <v>144</v>
      </c>
      <c r="D592" s="18" t="s">
        <v>752</v>
      </c>
      <c r="E592" s="18" t="s">
        <v>81</v>
      </c>
      <c r="F592" s="18" t="s">
        <v>147</v>
      </c>
      <c r="G592" s="18"/>
      <c r="H592" s="18"/>
      <c r="I592" s="18"/>
      <c r="J592" s="18">
        <v>1.02</v>
      </c>
      <c r="K592" s="18"/>
      <c r="L592" s="18"/>
      <c r="M592" s="18"/>
      <c r="N592" s="18">
        <v>913.0</v>
      </c>
    </row>
    <row r="593" ht="14.25" customHeight="1">
      <c r="A593" s="21" t="s">
        <v>177</v>
      </c>
      <c r="B593" s="21" t="s">
        <v>78</v>
      </c>
      <c r="C593" s="21" t="s">
        <v>149</v>
      </c>
      <c r="D593" s="21" t="s">
        <v>150</v>
      </c>
      <c r="E593" s="21" t="s">
        <v>81</v>
      </c>
      <c r="F593" s="21" t="s">
        <v>152</v>
      </c>
      <c r="G593" s="21"/>
      <c r="H593" s="21"/>
      <c r="I593" s="21">
        <v>0.7</v>
      </c>
      <c r="J593" s="21"/>
      <c r="K593" s="21"/>
      <c r="L593" s="21"/>
      <c r="M593" s="21"/>
      <c r="N593" s="21">
        <v>914.0</v>
      </c>
    </row>
    <row r="594" ht="14.25" customHeight="1">
      <c r="A594" s="18" t="s">
        <v>177</v>
      </c>
      <c r="B594" s="18" t="s">
        <v>78</v>
      </c>
      <c r="C594" s="18" t="s">
        <v>149</v>
      </c>
      <c r="D594" s="18" t="s">
        <v>157</v>
      </c>
      <c r="E594" s="18" t="s">
        <v>81</v>
      </c>
      <c r="F594" s="18" t="s">
        <v>159</v>
      </c>
      <c r="G594" s="18"/>
      <c r="H594" s="18"/>
      <c r="I594" s="18">
        <v>1.45</v>
      </c>
      <c r="J594" s="18"/>
      <c r="K594" s="18"/>
      <c r="L594" s="18"/>
      <c r="M594" s="18"/>
      <c r="N594" s="18">
        <v>915.0</v>
      </c>
    </row>
    <row r="595" ht="14.25" customHeight="1">
      <c r="A595" s="21" t="s">
        <v>177</v>
      </c>
      <c r="B595" s="21" t="s">
        <v>78</v>
      </c>
      <c r="C595" s="21" t="s">
        <v>92</v>
      </c>
      <c r="D595" s="21" t="s">
        <v>830</v>
      </c>
      <c r="E595" s="21" t="s">
        <v>81</v>
      </c>
      <c r="F595" s="21" t="s">
        <v>2003</v>
      </c>
      <c r="G595" s="21">
        <v>1.0</v>
      </c>
      <c r="H595" s="21">
        <v>10.0</v>
      </c>
      <c r="I595" s="21">
        <v>1.22</v>
      </c>
      <c r="J595" s="21"/>
      <c r="K595" s="21"/>
      <c r="L595" s="21">
        <v>0.25</v>
      </c>
      <c r="M595" s="21"/>
      <c r="N595" s="21">
        <v>916.0</v>
      </c>
    </row>
    <row r="596" ht="14.25" customHeight="1">
      <c r="A596" s="18" t="s">
        <v>177</v>
      </c>
      <c r="B596" s="18" t="s">
        <v>78</v>
      </c>
      <c r="C596" s="18" t="s">
        <v>92</v>
      </c>
      <c r="D596" s="18" t="s">
        <v>834</v>
      </c>
      <c r="E596" s="18" t="s">
        <v>81</v>
      </c>
      <c r="F596" s="18" t="s">
        <v>2003</v>
      </c>
      <c r="G596" s="18">
        <v>1.0</v>
      </c>
      <c r="H596" s="18">
        <v>10.0</v>
      </c>
      <c r="I596" s="18">
        <v>1.22</v>
      </c>
      <c r="J596" s="18"/>
      <c r="K596" s="18"/>
      <c r="L596" s="18">
        <v>0.25</v>
      </c>
      <c r="M596" s="18"/>
      <c r="N596" s="18">
        <v>917.0</v>
      </c>
    </row>
    <row r="597" ht="14.25" customHeight="1">
      <c r="A597" s="21" t="s">
        <v>177</v>
      </c>
      <c r="B597" s="21" t="s">
        <v>78</v>
      </c>
      <c r="C597" s="21" t="s">
        <v>92</v>
      </c>
      <c r="D597" s="21" t="s">
        <v>923</v>
      </c>
      <c r="E597" s="21" t="s">
        <v>81</v>
      </c>
      <c r="F597" s="21" t="s">
        <v>2003</v>
      </c>
      <c r="G597" s="21">
        <v>1.0</v>
      </c>
      <c r="H597" s="21">
        <v>10.0</v>
      </c>
      <c r="I597" s="21">
        <v>1.22</v>
      </c>
      <c r="J597" s="21"/>
      <c r="K597" s="21"/>
      <c r="L597" s="21">
        <v>0.25</v>
      </c>
      <c r="M597" s="21"/>
      <c r="N597" s="21">
        <v>918.0</v>
      </c>
    </row>
    <row r="598" ht="14.25" customHeight="1">
      <c r="A598" s="18" t="s">
        <v>177</v>
      </c>
      <c r="B598" s="18" t="s">
        <v>78</v>
      </c>
      <c r="C598" s="18" t="s">
        <v>92</v>
      </c>
      <c r="D598" s="18" t="s">
        <v>161</v>
      </c>
      <c r="E598" s="18" t="s">
        <v>81</v>
      </c>
      <c r="F598" s="18" t="s">
        <v>2003</v>
      </c>
      <c r="G598" s="18">
        <v>1.0</v>
      </c>
      <c r="H598" s="18">
        <v>10.0</v>
      </c>
      <c r="I598" s="18">
        <v>1.22</v>
      </c>
      <c r="J598" s="18"/>
      <c r="K598" s="18"/>
      <c r="L598" s="18">
        <v>0.25</v>
      </c>
      <c r="M598" s="18"/>
      <c r="N598" s="18">
        <v>919.0</v>
      </c>
    </row>
    <row r="599" ht="14.25" customHeight="1">
      <c r="A599" s="21" t="s">
        <v>177</v>
      </c>
      <c r="B599" s="21" t="s">
        <v>78</v>
      </c>
      <c r="C599" s="21" t="s">
        <v>92</v>
      </c>
      <c r="D599" s="21" t="s">
        <v>830</v>
      </c>
      <c r="E599" s="21" t="s">
        <v>81</v>
      </c>
      <c r="F599" s="21" t="s">
        <v>2003</v>
      </c>
      <c r="G599" s="21">
        <v>10.001</v>
      </c>
      <c r="H599" s="21">
        <v>20.0</v>
      </c>
      <c r="I599" s="21">
        <v>1.22</v>
      </c>
      <c r="J599" s="21"/>
      <c r="K599" s="21"/>
      <c r="L599" s="21">
        <v>0.25</v>
      </c>
      <c r="M599" s="21"/>
      <c r="N599" s="21">
        <v>920.0</v>
      </c>
    </row>
    <row r="600" ht="14.25" customHeight="1">
      <c r="A600" s="18" t="s">
        <v>177</v>
      </c>
      <c r="B600" s="18" t="s">
        <v>78</v>
      </c>
      <c r="C600" s="18" t="s">
        <v>92</v>
      </c>
      <c r="D600" s="18" t="s">
        <v>834</v>
      </c>
      <c r="E600" s="18" t="s">
        <v>81</v>
      </c>
      <c r="F600" s="18" t="s">
        <v>2003</v>
      </c>
      <c r="G600" s="18">
        <v>10.001</v>
      </c>
      <c r="H600" s="18">
        <v>20.0</v>
      </c>
      <c r="I600" s="18">
        <v>1.22</v>
      </c>
      <c r="J600" s="18"/>
      <c r="K600" s="18"/>
      <c r="L600" s="18">
        <v>0.25</v>
      </c>
      <c r="M600" s="18"/>
      <c r="N600" s="18">
        <v>921.0</v>
      </c>
    </row>
    <row r="601" ht="14.25" customHeight="1">
      <c r="A601" s="21" t="s">
        <v>177</v>
      </c>
      <c r="B601" s="21" t="s">
        <v>78</v>
      </c>
      <c r="C601" s="21" t="s">
        <v>92</v>
      </c>
      <c r="D601" s="21" t="s">
        <v>923</v>
      </c>
      <c r="E601" s="21" t="s">
        <v>81</v>
      </c>
      <c r="F601" s="21" t="s">
        <v>2003</v>
      </c>
      <c r="G601" s="21">
        <v>10.001</v>
      </c>
      <c r="H601" s="21">
        <v>20.0</v>
      </c>
      <c r="I601" s="21">
        <v>1.22</v>
      </c>
      <c r="J601" s="21"/>
      <c r="K601" s="21"/>
      <c r="L601" s="21">
        <v>0.25</v>
      </c>
      <c r="M601" s="21"/>
      <c r="N601" s="21">
        <v>922.0</v>
      </c>
    </row>
    <row r="602" ht="14.25" customHeight="1">
      <c r="A602" s="18" t="s">
        <v>177</v>
      </c>
      <c r="B602" s="18" t="s">
        <v>78</v>
      </c>
      <c r="C602" s="18" t="s">
        <v>92</v>
      </c>
      <c r="D602" s="18" t="s">
        <v>161</v>
      </c>
      <c r="E602" s="18" t="s">
        <v>81</v>
      </c>
      <c r="F602" s="18" t="s">
        <v>2003</v>
      </c>
      <c r="G602" s="18">
        <v>10.001</v>
      </c>
      <c r="H602" s="18">
        <v>20.0</v>
      </c>
      <c r="I602" s="18">
        <v>1.22</v>
      </c>
      <c r="J602" s="18"/>
      <c r="K602" s="18"/>
      <c r="L602" s="18">
        <v>0.25</v>
      </c>
      <c r="M602" s="18"/>
      <c r="N602" s="18">
        <v>923.0</v>
      </c>
    </row>
    <row r="603" ht="14.25" customHeight="1">
      <c r="A603" s="21" t="s">
        <v>177</v>
      </c>
      <c r="B603" s="21" t="s">
        <v>78</v>
      </c>
      <c r="C603" s="21" t="s">
        <v>92</v>
      </c>
      <c r="D603" s="21" t="s">
        <v>830</v>
      </c>
      <c r="E603" s="21" t="s">
        <v>81</v>
      </c>
      <c r="F603" s="21" t="s">
        <v>2003</v>
      </c>
      <c r="G603" s="21">
        <v>20.001</v>
      </c>
      <c r="H603" s="21">
        <v>30.0</v>
      </c>
      <c r="I603" s="21">
        <v>1.22</v>
      </c>
      <c r="J603" s="21"/>
      <c r="K603" s="21"/>
      <c r="L603" s="21">
        <v>0.25</v>
      </c>
      <c r="M603" s="21"/>
      <c r="N603" s="21">
        <v>924.0</v>
      </c>
    </row>
    <row r="604" ht="14.25" customHeight="1">
      <c r="A604" s="18" t="s">
        <v>177</v>
      </c>
      <c r="B604" s="18" t="s">
        <v>78</v>
      </c>
      <c r="C604" s="18" t="s">
        <v>92</v>
      </c>
      <c r="D604" s="18" t="s">
        <v>834</v>
      </c>
      <c r="E604" s="18" t="s">
        <v>81</v>
      </c>
      <c r="F604" s="18" t="s">
        <v>2003</v>
      </c>
      <c r="G604" s="18">
        <v>20.001</v>
      </c>
      <c r="H604" s="18">
        <v>30.0</v>
      </c>
      <c r="I604" s="18">
        <v>1.22</v>
      </c>
      <c r="J604" s="18"/>
      <c r="K604" s="18"/>
      <c r="L604" s="18">
        <v>0.25</v>
      </c>
      <c r="M604" s="18"/>
      <c r="N604" s="18">
        <v>925.0</v>
      </c>
    </row>
    <row r="605" ht="14.25" customHeight="1">
      <c r="A605" s="21" t="s">
        <v>177</v>
      </c>
      <c r="B605" s="21" t="s">
        <v>78</v>
      </c>
      <c r="C605" s="21" t="s">
        <v>92</v>
      </c>
      <c r="D605" s="21" t="s">
        <v>923</v>
      </c>
      <c r="E605" s="21" t="s">
        <v>81</v>
      </c>
      <c r="F605" s="21" t="s">
        <v>2003</v>
      </c>
      <c r="G605" s="21">
        <v>20.001</v>
      </c>
      <c r="H605" s="21">
        <v>30.0</v>
      </c>
      <c r="I605" s="21">
        <v>1.22</v>
      </c>
      <c r="J605" s="21"/>
      <c r="K605" s="21"/>
      <c r="L605" s="21">
        <v>0.25</v>
      </c>
      <c r="M605" s="21"/>
      <c r="N605" s="21">
        <v>926.0</v>
      </c>
    </row>
    <row r="606" ht="14.25" customHeight="1">
      <c r="A606" s="18" t="s">
        <v>177</v>
      </c>
      <c r="B606" s="18" t="s">
        <v>78</v>
      </c>
      <c r="C606" s="18" t="s">
        <v>92</v>
      </c>
      <c r="D606" s="18" t="s">
        <v>161</v>
      </c>
      <c r="E606" s="18" t="s">
        <v>81</v>
      </c>
      <c r="F606" s="18" t="s">
        <v>2003</v>
      </c>
      <c r="G606" s="18">
        <v>20.001</v>
      </c>
      <c r="H606" s="18">
        <v>30.0</v>
      </c>
      <c r="I606" s="18">
        <v>1.22</v>
      </c>
      <c r="J606" s="18"/>
      <c r="K606" s="18"/>
      <c r="L606" s="18">
        <v>0.25</v>
      </c>
      <c r="M606" s="18"/>
      <c r="N606" s="18">
        <v>927.0</v>
      </c>
    </row>
    <row r="607" ht="14.25" customHeight="1">
      <c r="A607" s="21" t="s">
        <v>177</v>
      </c>
      <c r="B607" s="21" t="s">
        <v>78</v>
      </c>
      <c r="C607" s="21" t="s">
        <v>92</v>
      </c>
      <c r="D607" s="21" t="s">
        <v>830</v>
      </c>
      <c r="E607" s="21" t="s">
        <v>81</v>
      </c>
      <c r="F607" s="21" t="s">
        <v>2003</v>
      </c>
      <c r="G607" s="21">
        <v>30.001</v>
      </c>
      <c r="H607" s="21">
        <v>40.0</v>
      </c>
      <c r="I607" s="21">
        <v>1.22</v>
      </c>
      <c r="J607" s="21"/>
      <c r="K607" s="21"/>
      <c r="L607" s="21">
        <v>0.25</v>
      </c>
      <c r="M607" s="21"/>
      <c r="N607" s="21">
        <v>928.0</v>
      </c>
    </row>
    <row r="608" ht="14.25" customHeight="1">
      <c r="A608" s="18" t="s">
        <v>177</v>
      </c>
      <c r="B608" s="18" t="s">
        <v>78</v>
      </c>
      <c r="C608" s="18" t="s">
        <v>92</v>
      </c>
      <c r="D608" s="18" t="s">
        <v>834</v>
      </c>
      <c r="E608" s="18" t="s">
        <v>81</v>
      </c>
      <c r="F608" s="18" t="s">
        <v>2003</v>
      </c>
      <c r="G608" s="18">
        <v>30.001</v>
      </c>
      <c r="H608" s="18">
        <v>40.0</v>
      </c>
      <c r="I608" s="18">
        <v>1.22</v>
      </c>
      <c r="J608" s="18"/>
      <c r="K608" s="18"/>
      <c r="L608" s="18">
        <v>0.25</v>
      </c>
      <c r="M608" s="18"/>
      <c r="N608" s="18">
        <v>929.0</v>
      </c>
    </row>
    <row r="609" ht="14.25" customHeight="1">
      <c r="A609" s="21" t="s">
        <v>177</v>
      </c>
      <c r="B609" s="21" t="s">
        <v>78</v>
      </c>
      <c r="C609" s="21" t="s">
        <v>92</v>
      </c>
      <c r="D609" s="21" t="s">
        <v>923</v>
      </c>
      <c r="E609" s="21" t="s">
        <v>81</v>
      </c>
      <c r="F609" s="21" t="s">
        <v>2003</v>
      </c>
      <c r="G609" s="21">
        <v>30.001</v>
      </c>
      <c r="H609" s="21">
        <v>40.0</v>
      </c>
      <c r="I609" s="21">
        <v>1.22</v>
      </c>
      <c r="J609" s="21"/>
      <c r="K609" s="21"/>
      <c r="L609" s="21">
        <v>0.25</v>
      </c>
      <c r="M609" s="21"/>
      <c r="N609" s="21">
        <v>930.0</v>
      </c>
    </row>
    <row r="610" ht="14.25" customHeight="1">
      <c r="A610" s="18" t="s">
        <v>177</v>
      </c>
      <c r="B610" s="18" t="s">
        <v>78</v>
      </c>
      <c r="C610" s="18" t="s">
        <v>92</v>
      </c>
      <c r="D610" s="18" t="s">
        <v>161</v>
      </c>
      <c r="E610" s="18" t="s">
        <v>81</v>
      </c>
      <c r="F610" s="18" t="s">
        <v>2003</v>
      </c>
      <c r="G610" s="18">
        <v>30.001</v>
      </c>
      <c r="H610" s="18">
        <v>40.0</v>
      </c>
      <c r="I610" s="18">
        <v>1.22</v>
      </c>
      <c r="J610" s="18"/>
      <c r="K610" s="18"/>
      <c r="L610" s="18">
        <v>0.25</v>
      </c>
      <c r="M610" s="18"/>
      <c r="N610" s="18">
        <v>931.0</v>
      </c>
    </row>
    <row r="611" ht="14.25" customHeight="1">
      <c r="A611" s="21" t="s">
        <v>177</v>
      </c>
      <c r="B611" s="21" t="s">
        <v>78</v>
      </c>
      <c r="C611" s="21" t="s">
        <v>92</v>
      </c>
      <c r="D611" s="21" t="s">
        <v>830</v>
      </c>
      <c r="E611" s="21" t="s">
        <v>81</v>
      </c>
      <c r="F611" s="21" t="s">
        <v>1914</v>
      </c>
      <c r="G611" s="21">
        <v>40.001</v>
      </c>
      <c r="H611" s="21">
        <v>100.0</v>
      </c>
      <c r="I611" s="21">
        <v>1.22</v>
      </c>
      <c r="J611" s="21"/>
      <c r="K611" s="21"/>
      <c r="L611" s="21">
        <v>0.19</v>
      </c>
      <c r="M611" s="21"/>
      <c r="N611" s="21">
        <v>932.0</v>
      </c>
    </row>
    <row r="612" ht="14.25" customHeight="1">
      <c r="A612" s="18" t="s">
        <v>177</v>
      </c>
      <c r="B612" s="18" t="s">
        <v>78</v>
      </c>
      <c r="C612" s="18" t="s">
        <v>92</v>
      </c>
      <c r="D612" s="18" t="s">
        <v>834</v>
      </c>
      <c r="E612" s="18" t="s">
        <v>81</v>
      </c>
      <c r="F612" s="18" t="s">
        <v>1914</v>
      </c>
      <c r="G612" s="18">
        <v>40.001</v>
      </c>
      <c r="H612" s="18">
        <v>100.0</v>
      </c>
      <c r="I612" s="18">
        <v>1.22</v>
      </c>
      <c r="J612" s="18"/>
      <c r="K612" s="18"/>
      <c r="L612" s="18">
        <v>0.19</v>
      </c>
      <c r="M612" s="18"/>
      <c r="N612" s="18">
        <v>933.0</v>
      </c>
    </row>
    <row r="613" ht="14.25" customHeight="1">
      <c r="A613" s="21" t="s">
        <v>177</v>
      </c>
      <c r="B613" s="21" t="s">
        <v>78</v>
      </c>
      <c r="C613" s="21" t="s">
        <v>92</v>
      </c>
      <c r="D613" s="21" t="s">
        <v>923</v>
      </c>
      <c r="E613" s="21" t="s">
        <v>81</v>
      </c>
      <c r="F613" s="21" t="s">
        <v>1914</v>
      </c>
      <c r="G613" s="21">
        <v>40.001</v>
      </c>
      <c r="H613" s="21">
        <v>100.0</v>
      </c>
      <c r="I613" s="21">
        <v>1.22</v>
      </c>
      <c r="J613" s="21"/>
      <c r="K613" s="21"/>
      <c r="L613" s="21">
        <v>0.19</v>
      </c>
      <c r="M613" s="21"/>
      <c r="N613" s="21">
        <v>934.0</v>
      </c>
    </row>
    <row r="614" ht="14.25" customHeight="1">
      <c r="A614" s="18" t="s">
        <v>177</v>
      </c>
      <c r="B614" s="18" t="s">
        <v>78</v>
      </c>
      <c r="C614" s="18" t="s">
        <v>92</v>
      </c>
      <c r="D614" s="18" t="s">
        <v>161</v>
      </c>
      <c r="E614" s="18" t="s">
        <v>81</v>
      </c>
      <c r="F614" s="18" t="s">
        <v>1914</v>
      </c>
      <c r="G614" s="18">
        <v>40.001</v>
      </c>
      <c r="H614" s="18">
        <v>100.0</v>
      </c>
      <c r="I614" s="18">
        <v>1.22</v>
      </c>
      <c r="J614" s="18"/>
      <c r="K614" s="18"/>
      <c r="L614" s="18">
        <v>0.19</v>
      </c>
      <c r="M614" s="18"/>
      <c r="N614" s="18">
        <v>935.0</v>
      </c>
    </row>
    <row r="615" ht="14.25" customHeight="1">
      <c r="A615" s="21" t="s">
        <v>177</v>
      </c>
      <c r="B615" s="21" t="s">
        <v>78</v>
      </c>
      <c r="C615" s="21" t="s">
        <v>169</v>
      </c>
      <c r="D615" s="21" t="s">
        <v>170</v>
      </c>
      <c r="E615" s="21" t="s">
        <v>81</v>
      </c>
      <c r="F615" s="21" t="s">
        <v>2098</v>
      </c>
      <c r="G615" s="21">
        <v>0.0</v>
      </c>
      <c r="H615" s="21">
        <v>2.0</v>
      </c>
      <c r="I615" s="21">
        <v>1.98</v>
      </c>
      <c r="J615" s="21"/>
      <c r="K615" s="21"/>
      <c r="L615" s="21">
        <v>0.36</v>
      </c>
      <c r="M615" s="21"/>
      <c r="N615" s="21">
        <v>936.0</v>
      </c>
    </row>
    <row r="616" ht="14.25" customHeight="1">
      <c r="A616" s="18" t="s">
        <v>177</v>
      </c>
      <c r="B616" s="18" t="s">
        <v>78</v>
      </c>
      <c r="C616" s="18" t="s">
        <v>169</v>
      </c>
      <c r="D616" s="18" t="s">
        <v>170</v>
      </c>
      <c r="E616" s="18" t="s">
        <v>81</v>
      </c>
      <c r="F616" s="18" t="s">
        <v>2092</v>
      </c>
      <c r="G616" s="18">
        <v>2.001</v>
      </c>
      <c r="H616" s="18">
        <v>100.0</v>
      </c>
      <c r="I616" s="18">
        <v>1.98</v>
      </c>
      <c r="J616" s="18"/>
      <c r="K616" s="18"/>
      <c r="L616" s="18">
        <v>0.19</v>
      </c>
      <c r="M616" s="18"/>
      <c r="N616" s="18">
        <v>937.0</v>
      </c>
    </row>
    <row r="617" ht="14.25" customHeight="1">
      <c r="A617" s="21" t="s">
        <v>177</v>
      </c>
      <c r="B617" s="21" t="s">
        <v>78</v>
      </c>
      <c r="C617" s="21" t="s">
        <v>169</v>
      </c>
      <c r="D617" s="21" t="s">
        <v>1056</v>
      </c>
      <c r="E617" s="21" t="s">
        <v>81</v>
      </c>
      <c r="F617" s="21" t="s">
        <v>2083</v>
      </c>
      <c r="G617" s="21">
        <v>0.0</v>
      </c>
      <c r="H617" s="21">
        <v>2.0</v>
      </c>
      <c r="I617" s="21">
        <v>1.9</v>
      </c>
      <c r="J617" s="21"/>
      <c r="K617" s="21"/>
      <c r="L617" s="21">
        <v>0.34</v>
      </c>
      <c r="M617" s="21"/>
      <c r="N617" s="21">
        <v>938.0</v>
      </c>
    </row>
    <row r="618" ht="14.25" customHeight="1">
      <c r="A618" s="18" t="s">
        <v>177</v>
      </c>
      <c r="B618" s="18" t="s">
        <v>78</v>
      </c>
      <c r="C618" s="18" t="s">
        <v>169</v>
      </c>
      <c r="D618" s="18" t="s">
        <v>1056</v>
      </c>
      <c r="E618" s="18" t="s">
        <v>81</v>
      </c>
      <c r="F618" s="18" t="s">
        <v>2080</v>
      </c>
      <c r="G618" s="18">
        <v>2.001</v>
      </c>
      <c r="H618" s="18">
        <v>100.0</v>
      </c>
      <c r="I618" s="18">
        <v>1.9</v>
      </c>
      <c r="J618" s="18"/>
      <c r="K618" s="18"/>
      <c r="L618" s="18">
        <v>0.27</v>
      </c>
      <c r="M618" s="18"/>
      <c r="N618" s="18">
        <v>939.0</v>
      </c>
    </row>
    <row r="619" ht="14.25" customHeight="1">
      <c r="A619" s="21" t="s">
        <v>177</v>
      </c>
      <c r="B619" s="21" t="s">
        <v>78</v>
      </c>
      <c r="C619" s="21" t="s">
        <v>169</v>
      </c>
      <c r="D619" s="21" t="s">
        <v>1062</v>
      </c>
      <c r="E619" s="21" t="s">
        <v>81</v>
      </c>
      <c r="F619" s="21" t="s">
        <v>2071</v>
      </c>
      <c r="G619" s="21">
        <v>0.0</v>
      </c>
      <c r="H619" s="21">
        <v>2.0</v>
      </c>
      <c r="I619" s="21">
        <v>1.36</v>
      </c>
      <c r="J619" s="21"/>
      <c r="K619" s="21"/>
      <c r="L619" s="21">
        <v>0.36</v>
      </c>
      <c r="M619" s="21"/>
      <c r="N619" s="21">
        <v>940.0</v>
      </c>
    </row>
    <row r="620" ht="14.25" customHeight="1">
      <c r="A620" s="18" t="s">
        <v>177</v>
      </c>
      <c r="B620" s="18" t="s">
        <v>78</v>
      </c>
      <c r="C620" s="18" t="s">
        <v>169</v>
      </c>
      <c r="D620" s="18" t="s">
        <v>1062</v>
      </c>
      <c r="E620" s="18" t="s">
        <v>81</v>
      </c>
      <c r="F620" s="18" t="s">
        <v>2069</v>
      </c>
      <c r="G620" s="18">
        <v>2.001</v>
      </c>
      <c r="H620" s="18">
        <v>100.0</v>
      </c>
      <c r="I620" s="18">
        <v>1.36</v>
      </c>
      <c r="J620" s="18"/>
      <c r="K620" s="18"/>
      <c r="L620" s="18">
        <v>0.19</v>
      </c>
      <c r="M620" s="18"/>
      <c r="N620" s="18">
        <v>941.0</v>
      </c>
    </row>
    <row r="621" ht="14.25" customHeight="1">
      <c r="A621" s="21" t="s">
        <v>177</v>
      </c>
      <c r="B621" s="21" t="s">
        <v>78</v>
      </c>
      <c r="C621" s="21" t="s">
        <v>79</v>
      </c>
      <c r="D621" s="21" t="s">
        <v>80</v>
      </c>
      <c r="E621" s="21" t="s">
        <v>183</v>
      </c>
      <c r="F621" s="21" t="s">
        <v>83</v>
      </c>
      <c r="G621" s="21"/>
      <c r="H621" s="21"/>
      <c r="I621" s="21">
        <v>0.063</v>
      </c>
      <c r="J621" s="21"/>
      <c r="K621" s="21"/>
      <c r="L621" s="21"/>
      <c r="M621" s="21"/>
      <c r="N621" s="21">
        <v>942.0</v>
      </c>
    </row>
    <row r="622" ht="14.25" customHeight="1">
      <c r="A622" s="18" t="s">
        <v>177</v>
      </c>
      <c r="B622" s="18" t="s">
        <v>78</v>
      </c>
      <c r="C622" s="18" t="s">
        <v>79</v>
      </c>
      <c r="D622" s="18" t="s">
        <v>270</v>
      </c>
      <c r="E622" s="18" t="s">
        <v>183</v>
      </c>
      <c r="F622" s="18" t="s">
        <v>272</v>
      </c>
      <c r="G622" s="18"/>
      <c r="H622" s="18"/>
      <c r="I622" s="18">
        <v>0.065</v>
      </c>
      <c r="J622" s="18"/>
      <c r="K622" s="18"/>
      <c r="L622" s="18"/>
      <c r="M622" s="18"/>
      <c r="N622" s="18">
        <v>943.0</v>
      </c>
    </row>
    <row r="623" ht="14.25" customHeight="1">
      <c r="A623" s="21" t="s">
        <v>177</v>
      </c>
      <c r="B623" s="21" t="s">
        <v>78</v>
      </c>
      <c r="C623" s="21" t="s">
        <v>79</v>
      </c>
      <c r="D623" s="21" t="s">
        <v>95</v>
      </c>
      <c r="E623" s="21" t="s">
        <v>183</v>
      </c>
      <c r="F623" s="21" t="s">
        <v>97</v>
      </c>
      <c r="G623" s="21"/>
      <c r="H623" s="21"/>
      <c r="I623" s="21">
        <v>0.027</v>
      </c>
      <c r="J623" s="21"/>
      <c r="K623" s="21"/>
      <c r="L623" s="21"/>
      <c r="M623" s="21"/>
      <c r="N623" s="21">
        <v>944.0</v>
      </c>
    </row>
    <row r="624" ht="14.25" customHeight="1">
      <c r="A624" s="18" t="s">
        <v>177</v>
      </c>
      <c r="B624" s="18" t="s">
        <v>78</v>
      </c>
      <c r="C624" s="18" t="s">
        <v>101</v>
      </c>
      <c r="D624" s="18" t="s">
        <v>102</v>
      </c>
      <c r="E624" s="18" t="s">
        <v>183</v>
      </c>
      <c r="F624" s="18" t="s">
        <v>106</v>
      </c>
      <c r="G624" s="18"/>
      <c r="H624" s="18"/>
      <c r="I624" s="18">
        <v>0.151</v>
      </c>
      <c r="J624" s="18"/>
      <c r="K624" s="18"/>
      <c r="L624" s="18"/>
      <c r="M624" s="18"/>
      <c r="N624" s="18">
        <v>945.0</v>
      </c>
    </row>
    <row r="625" ht="14.25" customHeight="1">
      <c r="A625" s="21" t="s">
        <v>177</v>
      </c>
      <c r="B625" s="21" t="s">
        <v>78</v>
      </c>
      <c r="C625" s="21" t="s">
        <v>101</v>
      </c>
      <c r="D625" s="21" t="s">
        <v>270</v>
      </c>
      <c r="E625" s="21" t="s">
        <v>183</v>
      </c>
      <c r="F625" s="21" t="s">
        <v>294</v>
      </c>
      <c r="G625" s="21"/>
      <c r="H625" s="21"/>
      <c r="I625" s="21">
        <v>0.113</v>
      </c>
      <c r="J625" s="21"/>
      <c r="K625" s="21"/>
      <c r="L625" s="21"/>
      <c r="M625" s="21"/>
      <c r="N625" s="21">
        <v>946.0</v>
      </c>
    </row>
    <row r="626" ht="14.25" customHeight="1">
      <c r="A626" s="18" t="s">
        <v>177</v>
      </c>
      <c r="B626" s="18" t="s">
        <v>78</v>
      </c>
      <c r="C626" s="18" t="s">
        <v>101</v>
      </c>
      <c r="D626" s="18" t="s">
        <v>115</v>
      </c>
      <c r="E626" s="18" t="s">
        <v>183</v>
      </c>
      <c r="F626" s="18" t="s">
        <v>118</v>
      </c>
      <c r="G626" s="18"/>
      <c r="H626" s="18"/>
      <c r="I626" s="18">
        <v>0.124</v>
      </c>
      <c r="J626" s="18"/>
      <c r="K626" s="18"/>
      <c r="L626" s="18"/>
      <c r="M626" s="18"/>
      <c r="N626" s="18">
        <v>947.0</v>
      </c>
    </row>
    <row r="627" ht="14.25" customHeight="1">
      <c r="A627" s="21" t="s">
        <v>177</v>
      </c>
      <c r="B627" s="21" t="s">
        <v>78</v>
      </c>
      <c r="C627" s="21" t="s">
        <v>101</v>
      </c>
      <c r="D627" s="21" t="s">
        <v>123</v>
      </c>
      <c r="E627" s="21" t="s">
        <v>183</v>
      </c>
      <c r="F627" s="21" t="s">
        <v>125</v>
      </c>
      <c r="G627" s="21"/>
      <c r="H627" s="21"/>
      <c r="I627" s="21">
        <v>0.089</v>
      </c>
      <c r="J627" s="21"/>
      <c r="K627" s="21"/>
      <c r="L627" s="21"/>
      <c r="M627" s="21"/>
      <c r="N627" s="21">
        <v>948.0</v>
      </c>
    </row>
    <row r="628" ht="14.25" customHeight="1">
      <c r="A628" s="18" t="s">
        <v>177</v>
      </c>
      <c r="B628" s="18" t="s">
        <v>78</v>
      </c>
      <c r="C628" s="18" t="s">
        <v>130</v>
      </c>
      <c r="D628" s="18" t="s">
        <v>102</v>
      </c>
      <c r="E628" s="18" t="s">
        <v>183</v>
      </c>
      <c r="F628" s="18" t="s">
        <v>133</v>
      </c>
      <c r="G628" s="18"/>
      <c r="H628" s="18"/>
      <c r="I628" s="18"/>
      <c r="J628" s="18"/>
      <c r="K628" s="18">
        <v>1.14</v>
      </c>
      <c r="L628" s="18"/>
      <c r="M628" s="18"/>
      <c r="N628" s="18">
        <v>949.0</v>
      </c>
    </row>
    <row r="629" ht="14.25" customHeight="1">
      <c r="A629" s="21" t="s">
        <v>177</v>
      </c>
      <c r="B629" s="21" t="s">
        <v>78</v>
      </c>
      <c r="C629" s="21" t="s">
        <v>136</v>
      </c>
      <c r="D629" s="21" t="s">
        <v>102</v>
      </c>
      <c r="E629" s="21" t="s">
        <v>183</v>
      </c>
      <c r="F629" s="21" t="s">
        <v>139</v>
      </c>
      <c r="G629" s="21"/>
      <c r="H629" s="21"/>
      <c r="I629" s="21">
        <v>0.322</v>
      </c>
      <c r="J629" s="21"/>
      <c r="K629" s="21"/>
      <c r="L629" s="21"/>
      <c r="M629" s="21"/>
      <c r="N629" s="21">
        <v>950.0</v>
      </c>
    </row>
    <row r="630" ht="14.25" customHeight="1">
      <c r="A630" s="18" t="s">
        <v>177</v>
      </c>
      <c r="B630" s="18" t="s">
        <v>78</v>
      </c>
      <c r="C630" s="18" t="s">
        <v>136</v>
      </c>
      <c r="D630" s="18" t="s">
        <v>115</v>
      </c>
      <c r="E630" s="18" t="s">
        <v>183</v>
      </c>
      <c r="F630" s="18"/>
      <c r="G630" s="18"/>
      <c r="H630" s="18"/>
      <c r="I630" s="18">
        <v>0.35</v>
      </c>
      <c r="J630" s="18"/>
      <c r="K630" s="18"/>
      <c r="L630" s="18"/>
      <c r="M630" s="18"/>
      <c r="N630" s="18">
        <v>951.0</v>
      </c>
    </row>
    <row r="631" ht="14.25" customHeight="1">
      <c r="A631" s="21" t="s">
        <v>177</v>
      </c>
      <c r="B631" s="21" t="s">
        <v>78</v>
      </c>
      <c r="C631" s="21" t="s">
        <v>136</v>
      </c>
      <c r="D631" s="21" t="s">
        <v>123</v>
      </c>
      <c r="E631" s="21" t="s">
        <v>183</v>
      </c>
      <c r="F631" s="21"/>
      <c r="G631" s="21"/>
      <c r="H631" s="21"/>
      <c r="I631" s="21">
        <v>0.282</v>
      </c>
      <c r="J631" s="21"/>
      <c r="K631" s="21"/>
      <c r="L631" s="21"/>
      <c r="M631" s="21"/>
      <c r="N631" s="21">
        <v>952.0</v>
      </c>
    </row>
    <row r="632" ht="14.25" customHeight="1">
      <c r="A632" s="18" t="s">
        <v>177</v>
      </c>
      <c r="B632" s="18" t="s">
        <v>78</v>
      </c>
      <c r="C632" s="18" t="s">
        <v>144</v>
      </c>
      <c r="D632" s="18" t="s">
        <v>145</v>
      </c>
      <c r="E632" s="18" t="s">
        <v>183</v>
      </c>
      <c r="F632" s="18" t="s">
        <v>147</v>
      </c>
      <c r="G632" s="18"/>
      <c r="H632" s="18"/>
      <c r="I632" s="18"/>
      <c r="J632" s="18">
        <v>0.73</v>
      </c>
      <c r="K632" s="18"/>
      <c r="L632" s="18"/>
      <c r="M632" s="18"/>
      <c r="N632" s="18">
        <v>953.0</v>
      </c>
    </row>
    <row r="633" ht="14.25" customHeight="1">
      <c r="A633" s="21" t="s">
        <v>177</v>
      </c>
      <c r="B633" s="21" t="s">
        <v>78</v>
      </c>
      <c r="C633" s="21" t="s">
        <v>144</v>
      </c>
      <c r="D633" s="21" t="s">
        <v>752</v>
      </c>
      <c r="E633" s="21" t="s">
        <v>183</v>
      </c>
      <c r="F633" s="21" t="s">
        <v>147</v>
      </c>
      <c r="G633" s="21"/>
      <c r="H633" s="21"/>
      <c r="I633" s="21"/>
      <c r="J633" s="21">
        <v>1.02</v>
      </c>
      <c r="K633" s="21"/>
      <c r="L633" s="21"/>
      <c r="M633" s="21"/>
      <c r="N633" s="21">
        <v>954.0</v>
      </c>
    </row>
    <row r="634" ht="14.25" customHeight="1">
      <c r="A634" s="18" t="s">
        <v>177</v>
      </c>
      <c r="B634" s="18" t="s">
        <v>78</v>
      </c>
      <c r="C634" s="18" t="s">
        <v>149</v>
      </c>
      <c r="D634" s="18" t="s">
        <v>150</v>
      </c>
      <c r="E634" s="18" t="s">
        <v>183</v>
      </c>
      <c r="F634" s="18" t="s">
        <v>152</v>
      </c>
      <c r="G634" s="18"/>
      <c r="H634" s="18"/>
      <c r="I634" s="18">
        <v>0.7</v>
      </c>
      <c r="J634" s="18"/>
      <c r="K634" s="18"/>
      <c r="L634" s="18"/>
      <c r="M634" s="18"/>
      <c r="N634" s="18">
        <v>955.0</v>
      </c>
    </row>
    <row r="635" ht="14.25" customHeight="1">
      <c r="A635" s="21" t="s">
        <v>177</v>
      </c>
      <c r="B635" s="21" t="s">
        <v>78</v>
      </c>
      <c r="C635" s="21" t="s">
        <v>149</v>
      </c>
      <c r="D635" s="21" t="s">
        <v>157</v>
      </c>
      <c r="E635" s="21" t="s">
        <v>183</v>
      </c>
      <c r="F635" s="21" t="s">
        <v>159</v>
      </c>
      <c r="G635" s="21"/>
      <c r="H635" s="21"/>
      <c r="I635" s="21">
        <v>1.45</v>
      </c>
      <c r="J635" s="21"/>
      <c r="K635" s="21"/>
      <c r="L635" s="21"/>
      <c r="M635" s="21"/>
      <c r="N635" s="21">
        <v>956.0</v>
      </c>
    </row>
    <row r="636" ht="14.25" customHeight="1">
      <c r="A636" s="18" t="s">
        <v>177</v>
      </c>
      <c r="B636" s="18" t="s">
        <v>78</v>
      </c>
      <c r="C636" s="18" t="s">
        <v>92</v>
      </c>
      <c r="D636" s="18" t="s">
        <v>830</v>
      </c>
      <c r="E636" s="18" t="s">
        <v>183</v>
      </c>
      <c r="F636" s="18" t="s">
        <v>2003</v>
      </c>
      <c r="G636" s="18">
        <v>1.0</v>
      </c>
      <c r="H636" s="18">
        <v>10.0</v>
      </c>
      <c r="I636" s="18">
        <v>1.22</v>
      </c>
      <c r="J636" s="18"/>
      <c r="K636" s="18"/>
      <c r="L636" s="18">
        <v>0.25</v>
      </c>
      <c r="M636" s="18"/>
      <c r="N636" s="18">
        <v>957.0</v>
      </c>
    </row>
    <row r="637" ht="14.25" customHeight="1">
      <c r="A637" s="21" t="s">
        <v>177</v>
      </c>
      <c r="B637" s="21" t="s">
        <v>78</v>
      </c>
      <c r="C637" s="21" t="s">
        <v>92</v>
      </c>
      <c r="D637" s="21" t="s">
        <v>834</v>
      </c>
      <c r="E637" s="21" t="s">
        <v>183</v>
      </c>
      <c r="F637" s="21" t="s">
        <v>2003</v>
      </c>
      <c r="G637" s="21">
        <v>1.0</v>
      </c>
      <c r="H637" s="21">
        <v>10.0</v>
      </c>
      <c r="I637" s="21">
        <v>1.22</v>
      </c>
      <c r="J637" s="21"/>
      <c r="K637" s="21"/>
      <c r="L637" s="21">
        <v>0.25</v>
      </c>
      <c r="M637" s="21"/>
      <c r="N637" s="21">
        <v>958.0</v>
      </c>
    </row>
    <row r="638" ht="14.25" customHeight="1">
      <c r="A638" s="18" t="s">
        <v>177</v>
      </c>
      <c r="B638" s="18" t="s">
        <v>78</v>
      </c>
      <c r="C638" s="18" t="s">
        <v>92</v>
      </c>
      <c r="D638" s="18" t="s">
        <v>923</v>
      </c>
      <c r="E638" s="18" t="s">
        <v>183</v>
      </c>
      <c r="F638" s="18" t="s">
        <v>2003</v>
      </c>
      <c r="G638" s="18">
        <v>1.0</v>
      </c>
      <c r="H638" s="18">
        <v>10.0</v>
      </c>
      <c r="I638" s="18">
        <v>1.22</v>
      </c>
      <c r="J638" s="18"/>
      <c r="K638" s="18"/>
      <c r="L638" s="18">
        <v>0.25</v>
      </c>
      <c r="M638" s="18"/>
      <c r="N638" s="18">
        <v>959.0</v>
      </c>
    </row>
    <row r="639" ht="14.25" customHeight="1">
      <c r="A639" s="21" t="s">
        <v>177</v>
      </c>
      <c r="B639" s="21" t="s">
        <v>78</v>
      </c>
      <c r="C639" s="21" t="s">
        <v>92</v>
      </c>
      <c r="D639" s="21" t="s">
        <v>161</v>
      </c>
      <c r="E639" s="21" t="s">
        <v>183</v>
      </c>
      <c r="F639" s="21" t="s">
        <v>2003</v>
      </c>
      <c r="G639" s="21">
        <v>1.0</v>
      </c>
      <c r="H639" s="21">
        <v>10.0</v>
      </c>
      <c r="I639" s="21">
        <v>1.22</v>
      </c>
      <c r="J639" s="21"/>
      <c r="K639" s="21"/>
      <c r="L639" s="21">
        <v>0.25</v>
      </c>
      <c r="M639" s="21"/>
      <c r="N639" s="21">
        <v>960.0</v>
      </c>
    </row>
    <row r="640" ht="14.25" customHeight="1">
      <c r="A640" s="18" t="s">
        <v>177</v>
      </c>
      <c r="B640" s="18" t="s">
        <v>78</v>
      </c>
      <c r="C640" s="18" t="s">
        <v>92</v>
      </c>
      <c r="D640" s="18" t="s">
        <v>830</v>
      </c>
      <c r="E640" s="18" t="s">
        <v>183</v>
      </c>
      <c r="F640" s="18" t="s">
        <v>2003</v>
      </c>
      <c r="G640" s="18">
        <v>10.001</v>
      </c>
      <c r="H640" s="18">
        <v>20.0</v>
      </c>
      <c r="I640" s="18">
        <v>1.22</v>
      </c>
      <c r="J640" s="18"/>
      <c r="K640" s="18"/>
      <c r="L640" s="18">
        <v>0.25</v>
      </c>
      <c r="M640" s="18"/>
      <c r="N640" s="18">
        <v>961.0</v>
      </c>
    </row>
    <row r="641" ht="14.25" customHeight="1">
      <c r="A641" s="21" t="s">
        <v>177</v>
      </c>
      <c r="B641" s="21" t="s">
        <v>78</v>
      </c>
      <c r="C641" s="21" t="s">
        <v>92</v>
      </c>
      <c r="D641" s="21" t="s">
        <v>834</v>
      </c>
      <c r="E641" s="21" t="s">
        <v>183</v>
      </c>
      <c r="F641" s="21" t="s">
        <v>2003</v>
      </c>
      <c r="G641" s="21">
        <v>10.001</v>
      </c>
      <c r="H641" s="21">
        <v>20.0</v>
      </c>
      <c r="I641" s="21">
        <v>1.22</v>
      </c>
      <c r="J641" s="21"/>
      <c r="K641" s="21"/>
      <c r="L641" s="21">
        <v>0.25</v>
      </c>
      <c r="M641" s="21"/>
      <c r="N641" s="21">
        <v>962.0</v>
      </c>
    </row>
    <row r="642" ht="14.25" customHeight="1">
      <c r="A642" s="18" t="s">
        <v>177</v>
      </c>
      <c r="B642" s="18" t="s">
        <v>78</v>
      </c>
      <c r="C642" s="18" t="s">
        <v>92</v>
      </c>
      <c r="D642" s="18" t="s">
        <v>923</v>
      </c>
      <c r="E642" s="18" t="s">
        <v>183</v>
      </c>
      <c r="F642" s="18" t="s">
        <v>2003</v>
      </c>
      <c r="G642" s="18">
        <v>10.001</v>
      </c>
      <c r="H642" s="18">
        <v>20.0</v>
      </c>
      <c r="I642" s="18">
        <v>1.22</v>
      </c>
      <c r="J642" s="18"/>
      <c r="K642" s="18"/>
      <c r="L642" s="18">
        <v>0.25</v>
      </c>
      <c r="M642" s="18"/>
      <c r="N642" s="18">
        <v>963.0</v>
      </c>
    </row>
    <row r="643" ht="14.25" customHeight="1">
      <c r="A643" s="21" t="s">
        <v>177</v>
      </c>
      <c r="B643" s="21" t="s">
        <v>78</v>
      </c>
      <c r="C643" s="21" t="s">
        <v>92</v>
      </c>
      <c r="D643" s="21" t="s">
        <v>161</v>
      </c>
      <c r="E643" s="21" t="s">
        <v>183</v>
      </c>
      <c r="F643" s="21" t="s">
        <v>2003</v>
      </c>
      <c r="G643" s="21">
        <v>10.001</v>
      </c>
      <c r="H643" s="21">
        <v>20.0</v>
      </c>
      <c r="I643" s="21">
        <v>1.22</v>
      </c>
      <c r="J643" s="21"/>
      <c r="K643" s="21"/>
      <c r="L643" s="21">
        <v>0.25</v>
      </c>
      <c r="M643" s="21"/>
      <c r="N643" s="21">
        <v>964.0</v>
      </c>
    </row>
    <row r="644" ht="14.25" customHeight="1">
      <c r="A644" s="18" t="s">
        <v>177</v>
      </c>
      <c r="B644" s="18" t="s">
        <v>78</v>
      </c>
      <c r="C644" s="18" t="s">
        <v>92</v>
      </c>
      <c r="D644" s="18" t="s">
        <v>830</v>
      </c>
      <c r="E644" s="18" t="s">
        <v>183</v>
      </c>
      <c r="F644" s="18" t="s">
        <v>2003</v>
      </c>
      <c r="G644" s="18">
        <v>20.001</v>
      </c>
      <c r="H644" s="18">
        <v>30.0</v>
      </c>
      <c r="I644" s="18">
        <v>1.22</v>
      </c>
      <c r="J644" s="18"/>
      <c r="K644" s="18"/>
      <c r="L644" s="18">
        <v>0.25</v>
      </c>
      <c r="M644" s="18"/>
      <c r="N644" s="18">
        <v>965.0</v>
      </c>
    </row>
    <row r="645" ht="14.25" customHeight="1">
      <c r="A645" s="21" t="s">
        <v>177</v>
      </c>
      <c r="B645" s="21" t="s">
        <v>78</v>
      </c>
      <c r="C645" s="21" t="s">
        <v>92</v>
      </c>
      <c r="D645" s="21" t="s">
        <v>834</v>
      </c>
      <c r="E645" s="21" t="s">
        <v>183</v>
      </c>
      <c r="F645" s="21" t="s">
        <v>2003</v>
      </c>
      <c r="G645" s="21">
        <v>20.001</v>
      </c>
      <c r="H645" s="21">
        <v>30.0</v>
      </c>
      <c r="I645" s="21">
        <v>1.22</v>
      </c>
      <c r="J645" s="21"/>
      <c r="K645" s="21"/>
      <c r="L645" s="21">
        <v>0.25</v>
      </c>
      <c r="M645" s="21"/>
      <c r="N645" s="21">
        <v>966.0</v>
      </c>
    </row>
    <row r="646" ht="14.25" customHeight="1">
      <c r="A646" s="18" t="s">
        <v>177</v>
      </c>
      <c r="B646" s="18" t="s">
        <v>78</v>
      </c>
      <c r="C646" s="18" t="s">
        <v>92</v>
      </c>
      <c r="D646" s="18" t="s">
        <v>923</v>
      </c>
      <c r="E646" s="18" t="s">
        <v>183</v>
      </c>
      <c r="F646" s="18" t="s">
        <v>2003</v>
      </c>
      <c r="G646" s="18">
        <v>20.001</v>
      </c>
      <c r="H646" s="18">
        <v>30.0</v>
      </c>
      <c r="I646" s="18">
        <v>1.22</v>
      </c>
      <c r="J646" s="18"/>
      <c r="K646" s="18"/>
      <c r="L646" s="18">
        <v>0.25</v>
      </c>
      <c r="M646" s="18"/>
      <c r="N646" s="18">
        <v>967.0</v>
      </c>
    </row>
    <row r="647" ht="14.25" customHeight="1">
      <c r="A647" s="21" t="s">
        <v>177</v>
      </c>
      <c r="B647" s="21" t="s">
        <v>78</v>
      </c>
      <c r="C647" s="21" t="s">
        <v>92</v>
      </c>
      <c r="D647" s="21" t="s">
        <v>161</v>
      </c>
      <c r="E647" s="21" t="s">
        <v>183</v>
      </c>
      <c r="F647" s="21" t="s">
        <v>2003</v>
      </c>
      <c r="G647" s="21">
        <v>20.001</v>
      </c>
      <c r="H647" s="21">
        <v>30.0</v>
      </c>
      <c r="I647" s="21">
        <v>1.22</v>
      </c>
      <c r="J647" s="21"/>
      <c r="K647" s="21"/>
      <c r="L647" s="21">
        <v>0.25</v>
      </c>
      <c r="M647" s="21"/>
      <c r="N647" s="21">
        <v>968.0</v>
      </c>
    </row>
    <row r="648" ht="14.25" customHeight="1">
      <c r="A648" s="18" t="s">
        <v>177</v>
      </c>
      <c r="B648" s="18" t="s">
        <v>78</v>
      </c>
      <c r="C648" s="18" t="s">
        <v>92</v>
      </c>
      <c r="D648" s="18" t="s">
        <v>830</v>
      </c>
      <c r="E648" s="18" t="s">
        <v>183</v>
      </c>
      <c r="F648" s="18" t="s">
        <v>2003</v>
      </c>
      <c r="G648" s="18">
        <v>30.001</v>
      </c>
      <c r="H648" s="18">
        <v>40.0</v>
      </c>
      <c r="I648" s="18">
        <v>1.22</v>
      </c>
      <c r="J648" s="18"/>
      <c r="K648" s="18"/>
      <c r="L648" s="18">
        <v>0.25</v>
      </c>
      <c r="M648" s="18"/>
      <c r="N648" s="18">
        <v>969.0</v>
      </c>
    </row>
    <row r="649" ht="14.25" customHeight="1">
      <c r="A649" s="21" t="s">
        <v>177</v>
      </c>
      <c r="B649" s="21" t="s">
        <v>78</v>
      </c>
      <c r="C649" s="21" t="s">
        <v>92</v>
      </c>
      <c r="D649" s="21" t="s">
        <v>834</v>
      </c>
      <c r="E649" s="21" t="s">
        <v>183</v>
      </c>
      <c r="F649" s="21" t="s">
        <v>2003</v>
      </c>
      <c r="G649" s="21">
        <v>30.001</v>
      </c>
      <c r="H649" s="21">
        <v>40.0</v>
      </c>
      <c r="I649" s="21">
        <v>1.22</v>
      </c>
      <c r="J649" s="21"/>
      <c r="K649" s="21"/>
      <c r="L649" s="21">
        <v>0.25</v>
      </c>
      <c r="M649" s="21"/>
      <c r="N649" s="21">
        <v>970.0</v>
      </c>
    </row>
    <row r="650" ht="14.25" customHeight="1">
      <c r="A650" s="18" t="s">
        <v>177</v>
      </c>
      <c r="B650" s="18" t="s">
        <v>78</v>
      </c>
      <c r="C650" s="18" t="s">
        <v>92</v>
      </c>
      <c r="D650" s="18" t="s">
        <v>923</v>
      </c>
      <c r="E650" s="18" t="s">
        <v>183</v>
      </c>
      <c r="F650" s="18" t="s">
        <v>2003</v>
      </c>
      <c r="G650" s="18">
        <v>30.001</v>
      </c>
      <c r="H650" s="18">
        <v>40.0</v>
      </c>
      <c r="I650" s="18">
        <v>1.22</v>
      </c>
      <c r="J650" s="18"/>
      <c r="K650" s="18"/>
      <c r="L650" s="18">
        <v>0.25</v>
      </c>
      <c r="M650" s="18"/>
      <c r="N650" s="18">
        <v>971.0</v>
      </c>
    </row>
    <row r="651" ht="14.25" customHeight="1">
      <c r="A651" s="21" t="s">
        <v>177</v>
      </c>
      <c r="B651" s="21" t="s">
        <v>78</v>
      </c>
      <c r="C651" s="21" t="s">
        <v>92</v>
      </c>
      <c r="D651" s="21" t="s">
        <v>161</v>
      </c>
      <c r="E651" s="21" t="s">
        <v>183</v>
      </c>
      <c r="F651" s="21" t="s">
        <v>2003</v>
      </c>
      <c r="G651" s="21">
        <v>30.001</v>
      </c>
      <c r="H651" s="21">
        <v>40.0</v>
      </c>
      <c r="I651" s="21">
        <v>1.22</v>
      </c>
      <c r="J651" s="21"/>
      <c r="K651" s="21"/>
      <c r="L651" s="21">
        <v>0.25</v>
      </c>
      <c r="M651" s="21"/>
      <c r="N651" s="21">
        <v>972.0</v>
      </c>
    </row>
    <row r="652" ht="14.25" customHeight="1">
      <c r="A652" s="18" t="s">
        <v>177</v>
      </c>
      <c r="B652" s="18" t="s">
        <v>78</v>
      </c>
      <c r="C652" s="18" t="s">
        <v>92</v>
      </c>
      <c r="D652" s="18" t="s">
        <v>830</v>
      </c>
      <c r="E652" s="18" t="s">
        <v>183</v>
      </c>
      <c r="F652" s="18" t="s">
        <v>1914</v>
      </c>
      <c r="G652" s="18">
        <v>40.001</v>
      </c>
      <c r="H652" s="18">
        <v>100.0</v>
      </c>
      <c r="I652" s="18">
        <v>1.22</v>
      </c>
      <c r="J652" s="18"/>
      <c r="K652" s="18"/>
      <c r="L652" s="18">
        <v>0.19</v>
      </c>
      <c r="M652" s="18"/>
      <c r="N652" s="18">
        <v>973.0</v>
      </c>
    </row>
    <row r="653" ht="14.25" customHeight="1">
      <c r="A653" s="21" t="s">
        <v>177</v>
      </c>
      <c r="B653" s="21" t="s">
        <v>78</v>
      </c>
      <c r="C653" s="21" t="s">
        <v>92</v>
      </c>
      <c r="D653" s="21" t="s">
        <v>834</v>
      </c>
      <c r="E653" s="21" t="s">
        <v>183</v>
      </c>
      <c r="F653" s="21" t="s">
        <v>1914</v>
      </c>
      <c r="G653" s="21">
        <v>40.001</v>
      </c>
      <c r="H653" s="21">
        <v>100.0</v>
      </c>
      <c r="I653" s="21">
        <v>1.22</v>
      </c>
      <c r="J653" s="21"/>
      <c r="K653" s="21"/>
      <c r="L653" s="21">
        <v>0.19</v>
      </c>
      <c r="M653" s="21"/>
      <c r="N653" s="21">
        <v>974.0</v>
      </c>
    </row>
    <row r="654" ht="14.25" customHeight="1">
      <c r="A654" s="18" t="s">
        <v>177</v>
      </c>
      <c r="B654" s="18" t="s">
        <v>78</v>
      </c>
      <c r="C654" s="18" t="s">
        <v>92</v>
      </c>
      <c r="D654" s="18" t="s">
        <v>923</v>
      </c>
      <c r="E654" s="18" t="s">
        <v>183</v>
      </c>
      <c r="F654" s="18" t="s">
        <v>1914</v>
      </c>
      <c r="G654" s="18">
        <v>40.001</v>
      </c>
      <c r="H654" s="18">
        <v>100.0</v>
      </c>
      <c r="I654" s="18">
        <v>1.22</v>
      </c>
      <c r="J654" s="18"/>
      <c r="K654" s="18"/>
      <c r="L654" s="18">
        <v>0.19</v>
      </c>
      <c r="M654" s="18"/>
      <c r="N654" s="18">
        <v>975.0</v>
      </c>
    </row>
    <row r="655" ht="14.25" customHeight="1">
      <c r="A655" s="21" t="s">
        <v>177</v>
      </c>
      <c r="B655" s="21" t="s">
        <v>78</v>
      </c>
      <c r="C655" s="21" t="s">
        <v>92</v>
      </c>
      <c r="D655" s="21" t="s">
        <v>161</v>
      </c>
      <c r="E655" s="21" t="s">
        <v>183</v>
      </c>
      <c r="F655" s="21" t="s">
        <v>1914</v>
      </c>
      <c r="G655" s="21">
        <v>40.001</v>
      </c>
      <c r="H655" s="21">
        <v>100.0</v>
      </c>
      <c r="I655" s="21">
        <v>1.22</v>
      </c>
      <c r="J655" s="21"/>
      <c r="K655" s="21"/>
      <c r="L655" s="21">
        <v>0.19</v>
      </c>
      <c r="M655" s="21"/>
      <c r="N655" s="21">
        <v>976.0</v>
      </c>
    </row>
    <row r="656" ht="14.25" customHeight="1">
      <c r="A656" s="18" t="s">
        <v>177</v>
      </c>
      <c r="B656" s="18" t="s">
        <v>78</v>
      </c>
      <c r="C656" s="18" t="s">
        <v>169</v>
      </c>
      <c r="D656" s="18" t="s">
        <v>170</v>
      </c>
      <c r="E656" s="18" t="s">
        <v>183</v>
      </c>
      <c r="F656" s="18" t="s">
        <v>2092</v>
      </c>
      <c r="G656" s="18">
        <v>0.0</v>
      </c>
      <c r="H656" s="18">
        <v>2.0</v>
      </c>
      <c r="I656" s="18">
        <v>1.98</v>
      </c>
      <c r="J656" s="18"/>
      <c r="K656" s="18"/>
      <c r="L656" s="18">
        <v>0.19</v>
      </c>
      <c r="M656" s="18"/>
      <c r="N656" s="18">
        <v>977.0</v>
      </c>
    </row>
    <row r="657" ht="14.25" customHeight="1">
      <c r="A657" s="21" t="s">
        <v>177</v>
      </c>
      <c r="B657" s="21" t="s">
        <v>78</v>
      </c>
      <c r="C657" s="21" t="s">
        <v>169</v>
      </c>
      <c r="D657" s="21" t="s">
        <v>170</v>
      </c>
      <c r="E657" s="21" t="s">
        <v>183</v>
      </c>
      <c r="F657" s="21" t="s">
        <v>2090</v>
      </c>
      <c r="G657" s="21">
        <v>2.001</v>
      </c>
      <c r="H657" s="21">
        <v>100.0</v>
      </c>
      <c r="I657" s="21">
        <v>1.98</v>
      </c>
      <c r="J657" s="21"/>
      <c r="K657" s="21"/>
      <c r="L657" s="21">
        <v>0.16</v>
      </c>
      <c r="M657" s="21"/>
      <c r="N657" s="21">
        <v>978.0</v>
      </c>
    </row>
    <row r="658" ht="14.25" customHeight="1">
      <c r="A658" s="18" t="s">
        <v>177</v>
      </c>
      <c r="B658" s="18" t="s">
        <v>78</v>
      </c>
      <c r="C658" s="18" t="s">
        <v>169</v>
      </c>
      <c r="D658" s="18" t="s">
        <v>1056</v>
      </c>
      <c r="E658" s="18" t="s">
        <v>183</v>
      </c>
      <c r="F658" s="18" t="s">
        <v>2080</v>
      </c>
      <c r="G658" s="18">
        <v>0.0</v>
      </c>
      <c r="H658" s="18">
        <v>2.0</v>
      </c>
      <c r="I658" s="18">
        <v>1.9</v>
      </c>
      <c r="J658" s="18"/>
      <c r="K658" s="18"/>
      <c r="L658" s="18">
        <v>0.27</v>
      </c>
      <c r="M658" s="18"/>
      <c r="N658" s="18">
        <v>979.0</v>
      </c>
    </row>
    <row r="659" ht="14.25" customHeight="1">
      <c r="A659" s="21" t="s">
        <v>177</v>
      </c>
      <c r="B659" s="21" t="s">
        <v>78</v>
      </c>
      <c r="C659" s="21" t="s">
        <v>169</v>
      </c>
      <c r="D659" s="21" t="s">
        <v>1056</v>
      </c>
      <c r="E659" s="21" t="s">
        <v>183</v>
      </c>
      <c r="F659" s="21" t="s">
        <v>2080</v>
      </c>
      <c r="G659" s="21">
        <v>2.001</v>
      </c>
      <c r="H659" s="21">
        <v>100.0</v>
      </c>
      <c r="I659" s="21">
        <v>1.9</v>
      </c>
      <c r="J659" s="21"/>
      <c r="K659" s="21"/>
      <c r="L659" s="21">
        <v>0.27</v>
      </c>
      <c r="M659" s="21"/>
      <c r="N659" s="21">
        <v>980.0</v>
      </c>
    </row>
    <row r="660" ht="14.25" customHeight="1">
      <c r="A660" s="18" t="s">
        <v>177</v>
      </c>
      <c r="B660" s="18" t="s">
        <v>78</v>
      </c>
      <c r="C660" s="18" t="s">
        <v>169</v>
      </c>
      <c r="D660" s="18" t="s">
        <v>1062</v>
      </c>
      <c r="E660" s="18" t="s">
        <v>183</v>
      </c>
      <c r="F660" s="18" t="s">
        <v>2069</v>
      </c>
      <c r="G660" s="18">
        <v>0.0</v>
      </c>
      <c r="H660" s="18">
        <v>2.0</v>
      </c>
      <c r="I660" s="18">
        <v>1.36</v>
      </c>
      <c r="J660" s="18"/>
      <c r="K660" s="18"/>
      <c r="L660" s="18">
        <v>0.19</v>
      </c>
      <c r="M660" s="18"/>
      <c r="N660" s="18">
        <v>981.0</v>
      </c>
    </row>
    <row r="661" ht="14.25" customHeight="1">
      <c r="A661" s="21" t="s">
        <v>177</v>
      </c>
      <c r="B661" s="21" t="s">
        <v>78</v>
      </c>
      <c r="C661" s="21" t="s">
        <v>169</v>
      </c>
      <c r="D661" s="21" t="s">
        <v>1062</v>
      </c>
      <c r="E661" s="21" t="s">
        <v>183</v>
      </c>
      <c r="F661" s="21" t="s">
        <v>2069</v>
      </c>
      <c r="G661" s="21">
        <v>2.001</v>
      </c>
      <c r="H661" s="21">
        <v>100.0</v>
      </c>
      <c r="I661" s="21">
        <v>1.36</v>
      </c>
      <c r="J661" s="21"/>
      <c r="K661" s="21"/>
      <c r="L661" s="21">
        <v>0.19</v>
      </c>
      <c r="M661" s="21"/>
      <c r="N661" s="21">
        <v>982.0</v>
      </c>
    </row>
    <row r="662" ht="14.25" customHeight="1">
      <c r="A662" s="18" t="s">
        <v>177</v>
      </c>
      <c r="B662" s="18" t="s">
        <v>78</v>
      </c>
      <c r="C662" s="18" t="s">
        <v>79</v>
      </c>
      <c r="D662" s="18" t="s">
        <v>80</v>
      </c>
      <c r="E662" s="18" t="s">
        <v>252</v>
      </c>
      <c r="F662" s="18" t="s">
        <v>83</v>
      </c>
      <c r="G662" s="18"/>
      <c r="H662" s="18"/>
      <c r="I662" s="18">
        <v>1.282</v>
      </c>
      <c r="J662" s="18"/>
      <c r="K662" s="18"/>
      <c r="L662" s="18"/>
      <c r="M662" s="18"/>
      <c r="N662" s="18">
        <v>983.0</v>
      </c>
    </row>
    <row r="663" ht="14.25" customHeight="1">
      <c r="A663" s="21" t="s">
        <v>177</v>
      </c>
      <c r="B663" s="21" t="s">
        <v>78</v>
      </c>
      <c r="C663" s="21" t="s">
        <v>79</v>
      </c>
      <c r="D663" s="21" t="s">
        <v>270</v>
      </c>
      <c r="E663" s="21" t="s">
        <v>252</v>
      </c>
      <c r="F663" s="21" t="s">
        <v>272</v>
      </c>
      <c r="G663" s="21"/>
      <c r="H663" s="21"/>
      <c r="I663" s="21">
        <v>1.28</v>
      </c>
      <c r="J663" s="21"/>
      <c r="K663" s="21"/>
      <c r="L663" s="21"/>
      <c r="M663" s="21"/>
      <c r="N663" s="21">
        <v>984.0</v>
      </c>
    </row>
    <row r="664" ht="14.25" customHeight="1">
      <c r="A664" s="18" t="s">
        <v>177</v>
      </c>
      <c r="B664" s="18" t="s">
        <v>78</v>
      </c>
      <c r="C664" s="18" t="s">
        <v>79</v>
      </c>
      <c r="D664" s="18" t="s">
        <v>95</v>
      </c>
      <c r="E664" s="18" t="s">
        <v>252</v>
      </c>
      <c r="F664" s="18" t="s">
        <v>97</v>
      </c>
      <c r="G664" s="18"/>
      <c r="H664" s="18"/>
      <c r="I664" s="18">
        <v>0.614</v>
      </c>
      <c r="J664" s="18"/>
      <c r="K664" s="18"/>
      <c r="L664" s="18"/>
      <c r="M664" s="18"/>
      <c r="N664" s="18">
        <v>985.0</v>
      </c>
    </row>
    <row r="665" ht="14.25" customHeight="1">
      <c r="A665" s="21" t="s">
        <v>177</v>
      </c>
      <c r="B665" s="21" t="s">
        <v>78</v>
      </c>
      <c r="C665" s="21" t="s">
        <v>101</v>
      </c>
      <c r="D665" s="21" t="s">
        <v>102</v>
      </c>
      <c r="E665" s="21" t="s">
        <v>252</v>
      </c>
      <c r="F665" s="21" t="s">
        <v>106</v>
      </c>
      <c r="G665" s="21"/>
      <c r="H665" s="21"/>
      <c r="I665" s="21">
        <v>0.58</v>
      </c>
      <c r="J665" s="21"/>
      <c r="K665" s="21"/>
      <c r="L665" s="21"/>
      <c r="M665" s="21"/>
      <c r="N665" s="21">
        <v>986.0</v>
      </c>
    </row>
    <row r="666" ht="14.25" customHeight="1">
      <c r="A666" s="18" t="s">
        <v>177</v>
      </c>
      <c r="B666" s="18" t="s">
        <v>78</v>
      </c>
      <c r="C666" s="18" t="s">
        <v>101</v>
      </c>
      <c r="D666" s="18" t="s">
        <v>270</v>
      </c>
      <c r="E666" s="18" t="s">
        <v>252</v>
      </c>
      <c r="F666" s="18" t="s">
        <v>294</v>
      </c>
      <c r="G666" s="18"/>
      <c r="H666" s="18"/>
      <c r="I666" s="18">
        <v>1.18</v>
      </c>
      <c r="J666" s="18"/>
      <c r="K666" s="18"/>
      <c r="L666" s="18"/>
      <c r="M666" s="18"/>
      <c r="N666" s="18">
        <v>987.0</v>
      </c>
    </row>
    <row r="667" ht="14.25" customHeight="1">
      <c r="A667" s="21" t="s">
        <v>177</v>
      </c>
      <c r="B667" s="21" t="s">
        <v>78</v>
      </c>
      <c r="C667" s="21" t="s">
        <v>101</v>
      </c>
      <c r="D667" s="21" t="s">
        <v>115</v>
      </c>
      <c r="E667" s="21" t="s">
        <v>252</v>
      </c>
      <c r="F667" s="21" t="s">
        <v>118</v>
      </c>
      <c r="G667" s="21"/>
      <c r="H667" s="21"/>
      <c r="I667" s="21">
        <v>0.352</v>
      </c>
      <c r="J667" s="21"/>
      <c r="K667" s="21"/>
      <c r="L667" s="21"/>
      <c r="M667" s="21"/>
      <c r="N667" s="21">
        <v>988.0</v>
      </c>
    </row>
    <row r="668" ht="14.25" customHeight="1">
      <c r="A668" s="18" t="s">
        <v>177</v>
      </c>
      <c r="B668" s="18" t="s">
        <v>78</v>
      </c>
      <c r="C668" s="18" t="s">
        <v>101</v>
      </c>
      <c r="D668" s="18" t="s">
        <v>123</v>
      </c>
      <c r="E668" s="18" t="s">
        <v>252</v>
      </c>
      <c r="F668" s="18" t="s">
        <v>125</v>
      </c>
      <c r="G668" s="18"/>
      <c r="H668" s="18"/>
      <c r="I668" s="18">
        <v>0.292</v>
      </c>
      <c r="J668" s="18"/>
      <c r="K668" s="18"/>
      <c r="L668" s="18"/>
      <c r="M668" s="18"/>
      <c r="N668" s="18">
        <v>989.0</v>
      </c>
    </row>
    <row r="669" ht="14.25" customHeight="1">
      <c r="A669" s="21" t="s">
        <v>177</v>
      </c>
      <c r="B669" s="21" t="s">
        <v>78</v>
      </c>
      <c r="C669" s="21" t="s">
        <v>130</v>
      </c>
      <c r="D669" s="21" t="s">
        <v>102</v>
      </c>
      <c r="E669" s="21" t="s">
        <v>252</v>
      </c>
      <c r="F669" s="21" t="s">
        <v>133</v>
      </c>
      <c r="G669" s="21"/>
      <c r="H669" s="21"/>
      <c r="I669" s="21"/>
      <c r="J669" s="21"/>
      <c r="K669" s="21">
        <v>1.14</v>
      </c>
      <c r="L669" s="21"/>
      <c r="M669" s="21"/>
      <c r="N669" s="21">
        <v>990.0</v>
      </c>
    </row>
    <row r="670" ht="14.25" customHeight="1">
      <c r="A670" s="18" t="s">
        <v>177</v>
      </c>
      <c r="B670" s="18" t="s">
        <v>78</v>
      </c>
      <c r="C670" s="18" t="s">
        <v>136</v>
      </c>
      <c r="D670" s="18" t="s">
        <v>102</v>
      </c>
      <c r="E670" s="18" t="s">
        <v>252</v>
      </c>
      <c r="F670" s="18" t="s">
        <v>139</v>
      </c>
      <c r="G670" s="18"/>
      <c r="H670" s="18"/>
      <c r="I670" s="18">
        <v>0.322</v>
      </c>
      <c r="J670" s="18"/>
      <c r="K670" s="18"/>
      <c r="L670" s="18"/>
      <c r="M670" s="18"/>
      <c r="N670" s="18">
        <v>991.0</v>
      </c>
    </row>
    <row r="671" ht="14.25" customHeight="1">
      <c r="A671" s="21" t="s">
        <v>177</v>
      </c>
      <c r="B671" s="21" t="s">
        <v>78</v>
      </c>
      <c r="C671" s="21" t="s">
        <v>136</v>
      </c>
      <c r="D671" s="21" t="s">
        <v>115</v>
      </c>
      <c r="E671" s="21" t="s">
        <v>252</v>
      </c>
      <c r="F671" s="21"/>
      <c r="G671" s="21"/>
      <c r="H671" s="21"/>
      <c r="I671" s="21">
        <v>0.35</v>
      </c>
      <c r="J671" s="21"/>
      <c r="K671" s="21"/>
      <c r="L671" s="21"/>
      <c r="M671" s="21"/>
      <c r="N671" s="21">
        <v>992.0</v>
      </c>
    </row>
    <row r="672" ht="14.25" customHeight="1">
      <c r="A672" s="18" t="s">
        <v>177</v>
      </c>
      <c r="B672" s="18" t="s">
        <v>78</v>
      </c>
      <c r="C672" s="18" t="s">
        <v>136</v>
      </c>
      <c r="D672" s="18" t="s">
        <v>123</v>
      </c>
      <c r="E672" s="18" t="s">
        <v>252</v>
      </c>
      <c r="F672" s="18"/>
      <c r="G672" s="18"/>
      <c r="H672" s="18"/>
      <c r="I672" s="18">
        <v>0.282</v>
      </c>
      <c r="J672" s="18"/>
      <c r="K672" s="18"/>
      <c r="L672" s="18"/>
      <c r="M672" s="18"/>
      <c r="N672" s="18">
        <v>993.0</v>
      </c>
    </row>
    <row r="673" ht="14.25" customHeight="1">
      <c r="A673" s="21" t="s">
        <v>177</v>
      </c>
      <c r="B673" s="21" t="s">
        <v>78</v>
      </c>
      <c r="C673" s="21" t="s">
        <v>144</v>
      </c>
      <c r="D673" s="21" t="s">
        <v>145</v>
      </c>
      <c r="E673" s="21" t="s">
        <v>252</v>
      </c>
      <c r="F673" s="21" t="s">
        <v>147</v>
      </c>
      <c r="G673" s="21"/>
      <c r="H673" s="21"/>
      <c r="I673" s="21"/>
      <c r="J673" s="21">
        <v>0.73</v>
      </c>
      <c r="K673" s="21"/>
      <c r="L673" s="21"/>
      <c r="M673" s="21"/>
      <c r="N673" s="21">
        <v>994.0</v>
      </c>
    </row>
    <row r="674" ht="14.25" customHeight="1">
      <c r="A674" s="18" t="s">
        <v>177</v>
      </c>
      <c r="B674" s="18" t="s">
        <v>78</v>
      </c>
      <c r="C674" s="18" t="s">
        <v>144</v>
      </c>
      <c r="D674" s="18" t="s">
        <v>752</v>
      </c>
      <c r="E674" s="18" t="s">
        <v>252</v>
      </c>
      <c r="F674" s="18" t="s">
        <v>147</v>
      </c>
      <c r="G674" s="18"/>
      <c r="H674" s="18"/>
      <c r="I674" s="18"/>
      <c r="J674" s="18">
        <v>1.02</v>
      </c>
      <c r="K674" s="18"/>
      <c r="L674" s="18"/>
      <c r="M674" s="18"/>
      <c r="N674" s="18">
        <v>995.0</v>
      </c>
    </row>
    <row r="675" ht="14.25" customHeight="1">
      <c r="A675" s="21" t="s">
        <v>177</v>
      </c>
      <c r="B675" s="21" t="s">
        <v>78</v>
      </c>
      <c r="C675" s="21" t="s">
        <v>149</v>
      </c>
      <c r="D675" s="21" t="s">
        <v>150</v>
      </c>
      <c r="E675" s="21" t="s">
        <v>252</v>
      </c>
      <c r="F675" s="21" t="s">
        <v>152</v>
      </c>
      <c r="G675" s="21"/>
      <c r="H675" s="21"/>
      <c r="I675" s="21">
        <v>0.7</v>
      </c>
      <c r="J675" s="21"/>
      <c r="K675" s="21"/>
      <c r="L675" s="21"/>
      <c r="M675" s="21"/>
      <c r="N675" s="21">
        <v>996.0</v>
      </c>
    </row>
    <row r="676" ht="14.25" customHeight="1">
      <c r="A676" s="18" t="s">
        <v>177</v>
      </c>
      <c r="B676" s="18" t="s">
        <v>78</v>
      </c>
      <c r="C676" s="18" t="s">
        <v>149</v>
      </c>
      <c r="D676" s="18" t="s">
        <v>157</v>
      </c>
      <c r="E676" s="18" t="s">
        <v>252</v>
      </c>
      <c r="F676" s="18" t="s">
        <v>159</v>
      </c>
      <c r="G676" s="18"/>
      <c r="H676" s="18"/>
      <c r="I676" s="18">
        <v>1.45</v>
      </c>
      <c r="J676" s="18"/>
      <c r="K676" s="18"/>
      <c r="L676" s="18"/>
      <c r="M676" s="18"/>
      <c r="N676" s="18">
        <v>997.0</v>
      </c>
    </row>
    <row r="677" ht="14.25" customHeight="1">
      <c r="A677" s="21" t="s">
        <v>177</v>
      </c>
      <c r="B677" s="21" t="s">
        <v>78</v>
      </c>
      <c r="C677" s="21" t="s">
        <v>92</v>
      </c>
      <c r="D677" s="21" t="s">
        <v>830</v>
      </c>
      <c r="E677" s="21" t="s">
        <v>252</v>
      </c>
      <c r="F677" s="21" t="s">
        <v>2003</v>
      </c>
      <c r="G677" s="21">
        <v>1.0</v>
      </c>
      <c r="H677" s="21">
        <v>10.0</v>
      </c>
      <c r="I677" s="21">
        <v>1.22</v>
      </c>
      <c r="J677" s="21"/>
      <c r="K677" s="21"/>
      <c r="L677" s="21"/>
      <c r="M677" s="21"/>
      <c r="N677" s="21">
        <v>998.0</v>
      </c>
    </row>
    <row r="678" ht="14.25" customHeight="1">
      <c r="A678" s="18" t="s">
        <v>177</v>
      </c>
      <c r="B678" s="18" t="s">
        <v>78</v>
      </c>
      <c r="C678" s="18" t="s">
        <v>92</v>
      </c>
      <c r="D678" s="18" t="s">
        <v>834</v>
      </c>
      <c r="E678" s="18" t="s">
        <v>252</v>
      </c>
      <c r="F678" s="18" t="s">
        <v>2003</v>
      </c>
      <c r="G678" s="18">
        <v>1.0</v>
      </c>
      <c r="H678" s="18">
        <v>10.0</v>
      </c>
      <c r="I678" s="18">
        <v>1.22</v>
      </c>
      <c r="J678" s="18"/>
      <c r="K678" s="18"/>
      <c r="L678" s="18"/>
      <c r="M678" s="18"/>
      <c r="N678" s="18">
        <v>999.0</v>
      </c>
    </row>
    <row r="679" ht="14.25" customHeight="1">
      <c r="A679" s="21" t="s">
        <v>177</v>
      </c>
      <c r="B679" s="21" t="s">
        <v>78</v>
      </c>
      <c r="C679" s="21" t="s">
        <v>92</v>
      </c>
      <c r="D679" s="21" t="s">
        <v>923</v>
      </c>
      <c r="E679" s="21" t="s">
        <v>252</v>
      </c>
      <c r="F679" s="21" t="s">
        <v>2003</v>
      </c>
      <c r="G679" s="21">
        <v>1.0</v>
      </c>
      <c r="H679" s="21">
        <v>10.0</v>
      </c>
      <c r="I679" s="21">
        <v>1.22</v>
      </c>
      <c r="J679" s="21"/>
      <c r="K679" s="21"/>
      <c r="L679" s="21"/>
      <c r="M679" s="21"/>
      <c r="N679" s="21">
        <v>1000.0</v>
      </c>
    </row>
    <row r="680" ht="14.25" customHeight="1">
      <c r="A680" s="18" t="s">
        <v>177</v>
      </c>
      <c r="B680" s="18" t="s">
        <v>78</v>
      </c>
      <c r="C680" s="18" t="s">
        <v>92</v>
      </c>
      <c r="D680" s="18" t="s">
        <v>161</v>
      </c>
      <c r="E680" s="18" t="s">
        <v>252</v>
      </c>
      <c r="F680" s="18" t="s">
        <v>2003</v>
      </c>
      <c r="G680" s="18">
        <v>1.0</v>
      </c>
      <c r="H680" s="18">
        <v>10.0</v>
      </c>
      <c r="I680" s="18">
        <v>1.22</v>
      </c>
      <c r="J680" s="18"/>
      <c r="K680" s="18"/>
      <c r="L680" s="18"/>
      <c r="M680" s="18"/>
      <c r="N680" s="18">
        <v>1001.0</v>
      </c>
    </row>
    <row r="681" ht="14.25" customHeight="1">
      <c r="A681" s="21" t="s">
        <v>177</v>
      </c>
      <c r="B681" s="21" t="s">
        <v>78</v>
      </c>
      <c r="C681" s="21" t="s">
        <v>92</v>
      </c>
      <c r="D681" s="21" t="s">
        <v>830</v>
      </c>
      <c r="E681" s="21" t="s">
        <v>252</v>
      </c>
      <c r="F681" s="21" t="s">
        <v>2003</v>
      </c>
      <c r="G681" s="21">
        <v>10.001</v>
      </c>
      <c r="H681" s="21">
        <v>20.0</v>
      </c>
      <c r="I681" s="21">
        <v>1.22</v>
      </c>
      <c r="J681" s="21"/>
      <c r="K681" s="21"/>
      <c r="L681" s="21"/>
      <c r="M681" s="21"/>
      <c r="N681" s="21">
        <v>1002.0</v>
      </c>
    </row>
    <row r="682" ht="14.25" customHeight="1">
      <c r="A682" s="18" t="s">
        <v>177</v>
      </c>
      <c r="B682" s="18" t="s">
        <v>78</v>
      </c>
      <c r="C682" s="18" t="s">
        <v>92</v>
      </c>
      <c r="D682" s="18" t="s">
        <v>834</v>
      </c>
      <c r="E682" s="18" t="s">
        <v>252</v>
      </c>
      <c r="F682" s="18" t="s">
        <v>2003</v>
      </c>
      <c r="G682" s="18">
        <v>10.001</v>
      </c>
      <c r="H682" s="18">
        <v>20.0</v>
      </c>
      <c r="I682" s="18">
        <v>1.22</v>
      </c>
      <c r="J682" s="18"/>
      <c r="K682" s="18"/>
      <c r="L682" s="18"/>
      <c r="M682" s="18"/>
      <c r="N682" s="18">
        <v>1003.0</v>
      </c>
    </row>
    <row r="683" ht="14.25" customHeight="1">
      <c r="A683" s="21" t="s">
        <v>177</v>
      </c>
      <c r="B683" s="21" t="s">
        <v>78</v>
      </c>
      <c r="C683" s="21" t="s">
        <v>92</v>
      </c>
      <c r="D683" s="21" t="s">
        <v>923</v>
      </c>
      <c r="E683" s="21" t="s">
        <v>252</v>
      </c>
      <c r="F683" s="21" t="s">
        <v>2003</v>
      </c>
      <c r="G683" s="21">
        <v>10.001</v>
      </c>
      <c r="H683" s="21">
        <v>20.0</v>
      </c>
      <c r="I683" s="21">
        <v>1.22</v>
      </c>
      <c r="J683" s="21"/>
      <c r="K683" s="21"/>
      <c r="L683" s="21"/>
      <c r="M683" s="21"/>
      <c r="N683" s="21">
        <v>1004.0</v>
      </c>
    </row>
    <row r="684" ht="14.25" customHeight="1">
      <c r="A684" s="18" t="s">
        <v>177</v>
      </c>
      <c r="B684" s="18" t="s">
        <v>78</v>
      </c>
      <c r="C684" s="18" t="s">
        <v>92</v>
      </c>
      <c r="D684" s="18" t="s">
        <v>161</v>
      </c>
      <c r="E684" s="18" t="s">
        <v>252</v>
      </c>
      <c r="F684" s="18" t="s">
        <v>2003</v>
      </c>
      <c r="G684" s="18">
        <v>10.001</v>
      </c>
      <c r="H684" s="18">
        <v>20.0</v>
      </c>
      <c r="I684" s="18">
        <v>1.22</v>
      </c>
      <c r="J684" s="18"/>
      <c r="K684" s="18"/>
      <c r="L684" s="18"/>
      <c r="M684" s="18"/>
      <c r="N684" s="18">
        <v>1005.0</v>
      </c>
    </row>
    <row r="685" ht="14.25" customHeight="1">
      <c r="A685" s="21" t="s">
        <v>177</v>
      </c>
      <c r="B685" s="21" t="s">
        <v>78</v>
      </c>
      <c r="C685" s="21" t="s">
        <v>92</v>
      </c>
      <c r="D685" s="21" t="s">
        <v>830</v>
      </c>
      <c r="E685" s="21" t="s">
        <v>252</v>
      </c>
      <c r="F685" s="21" t="s">
        <v>2003</v>
      </c>
      <c r="G685" s="21">
        <v>20.001</v>
      </c>
      <c r="H685" s="21">
        <v>30.0</v>
      </c>
      <c r="I685" s="21">
        <v>1.22</v>
      </c>
      <c r="J685" s="21"/>
      <c r="K685" s="21"/>
      <c r="L685" s="21"/>
      <c r="M685" s="21"/>
      <c r="N685" s="21">
        <v>1006.0</v>
      </c>
    </row>
    <row r="686" ht="14.25" customHeight="1">
      <c r="A686" s="18" t="s">
        <v>177</v>
      </c>
      <c r="B686" s="18" t="s">
        <v>78</v>
      </c>
      <c r="C686" s="18" t="s">
        <v>92</v>
      </c>
      <c r="D686" s="18" t="s">
        <v>834</v>
      </c>
      <c r="E686" s="18" t="s">
        <v>252</v>
      </c>
      <c r="F686" s="18" t="s">
        <v>2003</v>
      </c>
      <c r="G686" s="18">
        <v>20.001</v>
      </c>
      <c r="H686" s="18">
        <v>30.0</v>
      </c>
      <c r="I686" s="18">
        <v>1.22</v>
      </c>
      <c r="J686" s="18"/>
      <c r="K686" s="18"/>
      <c r="L686" s="18"/>
      <c r="M686" s="18"/>
      <c r="N686" s="18">
        <v>1007.0</v>
      </c>
    </row>
    <row r="687" ht="14.25" customHeight="1">
      <c r="A687" s="21" t="s">
        <v>177</v>
      </c>
      <c r="B687" s="21" t="s">
        <v>78</v>
      </c>
      <c r="C687" s="21" t="s">
        <v>92</v>
      </c>
      <c r="D687" s="21" t="s">
        <v>923</v>
      </c>
      <c r="E687" s="21" t="s">
        <v>252</v>
      </c>
      <c r="F687" s="21" t="s">
        <v>2003</v>
      </c>
      <c r="G687" s="21">
        <v>20.001</v>
      </c>
      <c r="H687" s="21">
        <v>30.0</v>
      </c>
      <c r="I687" s="21">
        <v>1.22</v>
      </c>
      <c r="J687" s="21"/>
      <c r="K687" s="21"/>
      <c r="L687" s="21"/>
      <c r="M687" s="21"/>
      <c r="N687" s="21">
        <v>1008.0</v>
      </c>
    </row>
    <row r="688" ht="14.25" customHeight="1">
      <c r="A688" s="18" t="s">
        <v>177</v>
      </c>
      <c r="B688" s="18" t="s">
        <v>78</v>
      </c>
      <c r="C688" s="18" t="s">
        <v>92</v>
      </c>
      <c r="D688" s="18" t="s">
        <v>161</v>
      </c>
      <c r="E688" s="18" t="s">
        <v>252</v>
      </c>
      <c r="F688" s="18" t="s">
        <v>2003</v>
      </c>
      <c r="G688" s="18">
        <v>20.001</v>
      </c>
      <c r="H688" s="18">
        <v>30.0</v>
      </c>
      <c r="I688" s="18">
        <v>1.22</v>
      </c>
      <c r="J688" s="18"/>
      <c r="K688" s="18"/>
      <c r="L688" s="18"/>
      <c r="M688" s="18"/>
      <c r="N688" s="18">
        <v>1009.0</v>
      </c>
    </row>
    <row r="689" ht="14.25" customHeight="1">
      <c r="A689" s="21" t="s">
        <v>177</v>
      </c>
      <c r="B689" s="21" t="s">
        <v>78</v>
      </c>
      <c r="C689" s="21" t="s">
        <v>92</v>
      </c>
      <c r="D689" s="21" t="s">
        <v>830</v>
      </c>
      <c r="E689" s="21" t="s">
        <v>252</v>
      </c>
      <c r="F689" s="21" t="s">
        <v>2003</v>
      </c>
      <c r="G689" s="21">
        <v>30.001</v>
      </c>
      <c r="H689" s="21">
        <v>40.0</v>
      </c>
      <c r="I689" s="21">
        <v>1.22</v>
      </c>
      <c r="J689" s="21"/>
      <c r="K689" s="21"/>
      <c r="L689" s="21"/>
      <c r="M689" s="21"/>
      <c r="N689" s="21">
        <v>1010.0</v>
      </c>
    </row>
    <row r="690" ht="14.25" customHeight="1">
      <c r="A690" s="18" t="s">
        <v>177</v>
      </c>
      <c r="B690" s="18" t="s">
        <v>78</v>
      </c>
      <c r="C690" s="18" t="s">
        <v>92</v>
      </c>
      <c r="D690" s="18" t="s">
        <v>834</v>
      </c>
      <c r="E690" s="18" t="s">
        <v>252</v>
      </c>
      <c r="F690" s="18" t="s">
        <v>2003</v>
      </c>
      <c r="G690" s="18">
        <v>30.001</v>
      </c>
      <c r="H690" s="18">
        <v>40.0</v>
      </c>
      <c r="I690" s="18">
        <v>1.22</v>
      </c>
      <c r="J690" s="18"/>
      <c r="K690" s="18"/>
      <c r="L690" s="18"/>
      <c r="M690" s="18"/>
      <c r="N690" s="18">
        <v>1011.0</v>
      </c>
    </row>
    <row r="691" ht="14.25" customHeight="1">
      <c r="A691" s="21" t="s">
        <v>177</v>
      </c>
      <c r="B691" s="21" t="s">
        <v>78</v>
      </c>
      <c r="C691" s="21" t="s">
        <v>92</v>
      </c>
      <c r="D691" s="21" t="s">
        <v>923</v>
      </c>
      <c r="E691" s="21" t="s">
        <v>252</v>
      </c>
      <c r="F691" s="21" t="s">
        <v>2003</v>
      </c>
      <c r="G691" s="21">
        <v>30.001</v>
      </c>
      <c r="H691" s="21">
        <v>40.0</v>
      </c>
      <c r="I691" s="21">
        <v>1.22</v>
      </c>
      <c r="J691" s="21"/>
      <c r="K691" s="21"/>
      <c r="L691" s="21"/>
      <c r="M691" s="21"/>
      <c r="N691" s="21">
        <v>1012.0</v>
      </c>
    </row>
    <row r="692" ht="14.25" customHeight="1">
      <c r="A692" s="18" t="s">
        <v>177</v>
      </c>
      <c r="B692" s="18" t="s">
        <v>78</v>
      </c>
      <c r="C692" s="18" t="s">
        <v>92</v>
      </c>
      <c r="D692" s="18" t="s">
        <v>161</v>
      </c>
      <c r="E692" s="18" t="s">
        <v>252</v>
      </c>
      <c r="F692" s="18" t="s">
        <v>2003</v>
      </c>
      <c r="G692" s="18">
        <v>30.001</v>
      </c>
      <c r="H692" s="18">
        <v>40.0</v>
      </c>
      <c r="I692" s="18">
        <v>1.22</v>
      </c>
      <c r="J692" s="18"/>
      <c r="K692" s="18"/>
      <c r="L692" s="18"/>
      <c r="M692" s="18"/>
      <c r="N692" s="18">
        <v>1013.0</v>
      </c>
    </row>
    <row r="693" ht="14.25" customHeight="1">
      <c r="A693" s="21" t="s">
        <v>177</v>
      </c>
      <c r="B693" s="21" t="s">
        <v>78</v>
      </c>
      <c r="C693" s="21" t="s">
        <v>92</v>
      </c>
      <c r="D693" s="21" t="s">
        <v>830</v>
      </c>
      <c r="E693" s="21" t="s">
        <v>252</v>
      </c>
      <c r="F693" s="21" t="s">
        <v>1939</v>
      </c>
      <c r="G693" s="21">
        <v>40.001</v>
      </c>
      <c r="H693" s="21">
        <v>100.0</v>
      </c>
      <c r="I693" s="21">
        <v>0.98</v>
      </c>
      <c r="J693" s="21"/>
      <c r="K693" s="21"/>
      <c r="L693" s="21"/>
      <c r="M693" s="21"/>
      <c r="N693" s="21">
        <v>1014.0</v>
      </c>
    </row>
    <row r="694" ht="14.25" customHeight="1">
      <c r="A694" s="18" t="s">
        <v>177</v>
      </c>
      <c r="B694" s="18" t="s">
        <v>78</v>
      </c>
      <c r="C694" s="18" t="s">
        <v>92</v>
      </c>
      <c r="D694" s="18" t="s">
        <v>834</v>
      </c>
      <c r="E694" s="18" t="s">
        <v>252</v>
      </c>
      <c r="F694" s="18" t="s">
        <v>1939</v>
      </c>
      <c r="G694" s="18">
        <v>40.001</v>
      </c>
      <c r="H694" s="18">
        <v>100.0</v>
      </c>
      <c r="I694" s="18">
        <v>0.98</v>
      </c>
      <c r="J694" s="18"/>
      <c r="K694" s="18"/>
      <c r="L694" s="18"/>
      <c r="M694" s="18"/>
      <c r="N694" s="18">
        <v>1015.0</v>
      </c>
    </row>
    <row r="695" ht="14.25" customHeight="1">
      <c r="A695" s="21" t="s">
        <v>177</v>
      </c>
      <c r="B695" s="21" t="s">
        <v>78</v>
      </c>
      <c r="C695" s="21" t="s">
        <v>92</v>
      </c>
      <c r="D695" s="21" t="s">
        <v>923</v>
      </c>
      <c r="E695" s="21" t="s">
        <v>252</v>
      </c>
      <c r="F695" s="21" t="s">
        <v>1939</v>
      </c>
      <c r="G695" s="21">
        <v>40.001</v>
      </c>
      <c r="H695" s="21">
        <v>100.0</v>
      </c>
      <c r="I695" s="21">
        <v>0.98</v>
      </c>
      <c r="J695" s="21"/>
      <c r="K695" s="21"/>
      <c r="L695" s="21"/>
      <c r="M695" s="21"/>
      <c r="N695" s="21">
        <v>1016.0</v>
      </c>
    </row>
    <row r="696" ht="14.25" customHeight="1">
      <c r="A696" s="18" t="s">
        <v>177</v>
      </c>
      <c r="B696" s="18" t="s">
        <v>78</v>
      </c>
      <c r="C696" s="18" t="s">
        <v>92</v>
      </c>
      <c r="D696" s="18" t="s">
        <v>161</v>
      </c>
      <c r="E696" s="18" t="s">
        <v>252</v>
      </c>
      <c r="F696" s="18" t="s">
        <v>1939</v>
      </c>
      <c r="G696" s="18">
        <v>40.001</v>
      </c>
      <c r="H696" s="18">
        <v>100.0</v>
      </c>
      <c r="I696" s="18">
        <v>0.98</v>
      </c>
      <c r="J696" s="18"/>
      <c r="K696" s="18"/>
      <c r="L696" s="18"/>
      <c r="M696" s="18"/>
      <c r="N696" s="18">
        <v>1017.0</v>
      </c>
    </row>
    <row r="697" ht="14.25" customHeight="1">
      <c r="A697" s="21" t="s">
        <v>177</v>
      </c>
      <c r="B697" s="21" t="s">
        <v>78</v>
      </c>
      <c r="C697" s="21" t="s">
        <v>169</v>
      </c>
      <c r="D697" s="21" t="s">
        <v>170</v>
      </c>
      <c r="E697" s="21" t="s">
        <v>252</v>
      </c>
      <c r="F697" s="21" t="s">
        <v>2098</v>
      </c>
      <c r="G697" s="21">
        <v>0.0</v>
      </c>
      <c r="H697" s="21">
        <v>2.0</v>
      </c>
      <c r="I697" s="21">
        <v>1.98</v>
      </c>
      <c r="J697" s="21"/>
      <c r="K697" s="21"/>
      <c r="L697" s="21"/>
      <c r="M697" s="21"/>
      <c r="N697" s="21">
        <v>1018.0</v>
      </c>
    </row>
    <row r="698" ht="14.25" customHeight="1">
      <c r="A698" s="18" t="s">
        <v>177</v>
      </c>
      <c r="B698" s="18" t="s">
        <v>78</v>
      </c>
      <c r="C698" s="18" t="s">
        <v>169</v>
      </c>
      <c r="D698" s="18" t="s">
        <v>170</v>
      </c>
      <c r="E698" s="18" t="s">
        <v>252</v>
      </c>
      <c r="F698" s="18" t="s">
        <v>2098</v>
      </c>
      <c r="G698" s="18">
        <v>2.001</v>
      </c>
      <c r="H698" s="18">
        <v>100.0</v>
      </c>
      <c r="I698" s="18">
        <v>1.98</v>
      </c>
      <c r="J698" s="18"/>
      <c r="K698" s="18"/>
      <c r="L698" s="18"/>
      <c r="M698" s="18"/>
      <c r="N698" s="18">
        <v>1019.0</v>
      </c>
    </row>
    <row r="699" ht="14.25" customHeight="1">
      <c r="A699" s="21" t="s">
        <v>177</v>
      </c>
      <c r="B699" s="21" t="s">
        <v>78</v>
      </c>
      <c r="C699" s="21" t="s">
        <v>169</v>
      </c>
      <c r="D699" s="21" t="s">
        <v>1056</v>
      </c>
      <c r="E699" s="21" t="s">
        <v>252</v>
      </c>
      <c r="F699" s="21" t="s">
        <v>2087</v>
      </c>
      <c r="G699" s="21">
        <v>0.0</v>
      </c>
      <c r="H699" s="21">
        <v>2.0</v>
      </c>
      <c r="I699" s="21">
        <v>1.9</v>
      </c>
      <c r="J699" s="21"/>
      <c r="K699" s="21"/>
      <c r="L699" s="21"/>
      <c r="M699" s="21"/>
      <c r="N699" s="21">
        <v>1020.0</v>
      </c>
    </row>
    <row r="700" ht="14.25" customHeight="1">
      <c r="A700" s="18" t="s">
        <v>177</v>
      </c>
      <c r="B700" s="18" t="s">
        <v>78</v>
      </c>
      <c r="C700" s="18" t="s">
        <v>169</v>
      </c>
      <c r="D700" s="18" t="s">
        <v>1056</v>
      </c>
      <c r="E700" s="18" t="s">
        <v>252</v>
      </c>
      <c r="F700" s="18" t="s">
        <v>2087</v>
      </c>
      <c r="G700" s="18">
        <v>2.001</v>
      </c>
      <c r="H700" s="18">
        <v>100.0</v>
      </c>
      <c r="I700" s="18">
        <v>1.9</v>
      </c>
      <c r="J700" s="18"/>
      <c r="K700" s="18"/>
      <c r="L700" s="18"/>
      <c r="M700" s="18"/>
      <c r="N700" s="18">
        <v>1021.0</v>
      </c>
    </row>
    <row r="701" ht="14.25" customHeight="1">
      <c r="A701" s="21" t="s">
        <v>177</v>
      </c>
      <c r="B701" s="21" t="s">
        <v>78</v>
      </c>
      <c r="C701" s="21" t="s">
        <v>169</v>
      </c>
      <c r="D701" s="21" t="s">
        <v>1062</v>
      </c>
      <c r="E701" s="21" t="s">
        <v>252</v>
      </c>
      <c r="F701" s="21" t="s">
        <v>2071</v>
      </c>
      <c r="G701" s="21">
        <v>0.0</v>
      </c>
      <c r="H701" s="21">
        <v>2.0</v>
      </c>
      <c r="I701" s="21">
        <v>1.36</v>
      </c>
      <c r="J701" s="21"/>
      <c r="K701" s="21"/>
      <c r="L701" s="21"/>
      <c r="M701" s="21"/>
      <c r="N701" s="21">
        <v>1022.0</v>
      </c>
    </row>
    <row r="702" ht="14.25" customHeight="1">
      <c r="A702" s="18" t="s">
        <v>177</v>
      </c>
      <c r="B702" s="18" t="s">
        <v>78</v>
      </c>
      <c r="C702" s="18" t="s">
        <v>169</v>
      </c>
      <c r="D702" s="18" t="s">
        <v>1062</v>
      </c>
      <c r="E702" s="18" t="s">
        <v>252</v>
      </c>
      <c r="F702" s="18" t="s">
        <v>2071</v>
      </c>
      <c r="G702" s="18">
        <v>2.001</v>
      </c>
      <c r="H702" s="18">
        <v>100.0</v>
      </c>
      <c r="I702" s="18">
        <v>1.36</v>
      </c>
      <c r="J702" s="18"/>
      <c r="K702" s="18"/>
      <c r="L702" s="18"/>
      <c r="M702" s="18"/>
      <c r="N702" s="18">
        <v>1023.0</v>
      </c>
    </row>
    <row r="703" ht="14.25" customHeight="1">
      <c r="A703" s="18" t="s">
        <v>182</v>
      </c>
      <c r="B703" s="18" t="s">
        <v>78</v>
      </c>
      <c r="C703" s="18" t="s">
        <v>79</v>
      </c>
      <c r="D703" s="18" t="s">
        <v>80</v>
      </c>
      <c r="E703" s="18" t="s">
        <v>81</v>
      </c>
      <c r="F703" s="49" t="s">
        <v>2121</v>
      </c>
      <c r="G703" s="18"/>
      <c r="H703" s="18"/>
      <c r="I703" s="18">
        <v>0.063</v>
      </c>
      <c r="J703" s="18"/>
      <c r="K703" s="18"/>
      <c r="L703" s="18"/>
      <c r="M703" s="18"/>
      <c r="N703" s="18">
        <v>1885.0</v>
      </c>
    </row>
    <row r="704" ht="14.25" customHeight="1">
      <c r="A704" s="21" t="s">
        <v>182</v>
      </c>
      <c r="B704" s="21" t="s">
        <v>78</v>
      </c>
      <c r="C704" s="21" t="s">
        <v>79</v>
      </c>
      <c r="D704" s="21" t="s">
        <v>270</v>
      </c>
      <c r="E704" s="21" t="s">
        <v>81</v>
      </c>
      <c r="F704" s="37" t="s">
        <v>2126</v>
      </c>
      <c r="G704" s="21"/>
      <c r="H704" s="21"/>
      <c r="I704" s="21">
        <v>0.065</v>
      </c>
      <c r="J704" s="21"/>
      <c r="K704" s="21"/>
      <c r="L704" s="21"/>
      <c r="M704" s="21"/>
      <c r="N704" s="21">
        <v>1886.0</v>
      </c>
    </row>
    <row r="705" ht="14.25" customHeight="1">
      <c r="A705" s="18" t="s">
        <v>182</v>
      </c>
      <c r="B705" s="18" t="s">
        <v>78</v>
      </c>
      <c r="C705" s="18" t="s">
        <v>79</v>
      </c>
      <c r="D705" s="18" t="s">
        <v>95</v>
      </c>
      <c r="E705" s="18" t="s">
        <v>81</v>
      </c>
      <c r="F705" s="18" t="s">
        <v>97</v>
      </c>
      <c r="G705" s="18"/>
      <c r="H705" s="18"/>
      <c r="I705" s="18">
        <v>0.034</v>
      </c>
      <c r="J705" s="18"/>
      <c r="K705" s="18"/>
      <c r="L705" s="18"/>
      <c r="M705" s="18"/>
      <c r="N705" s="18">
        <v>1887.0</v>
      </c>
    </row>
    <row r="706" ht="14.25" customHeight="1">
      <c r="A706" s="21" t="s">
        <v>182</v>
      </c>
      <c r="B706" s="21" t="s">
        <v>78</v>
      </c>
      <c r="C706" s="21" t="s">
        <v>101</v>
      </c>
      <c r="D706" s="21" t="s">
        <v>102</v>
      </c>
      <c r="E706" s="21" t="s">
        <v>81</v>
      </c>
      <c r="F706" s="21" t="s">
        <v>106</v>
      </c>
      <c r="G706" s="21"/>
      <c r="H706" s="21"/>
      <c r="I706" s="21">
        <v>0.58</v>
      </c>
      <c r="J706" s="21"/>
      <c r="K706" s="21"/>
      <c r="L706" s="21"/>
      <c r="M706" s="21"/>
      <c r="N706" s="21">
        <v>1888.0</v>
      </c>
    </row>
    <row r="707" ht="14.25" customHeight="1">
      <c r="A707" s="18" t="s">
        <v>182</v>
      </c>
      <c r="B707" s="18" t="s">
        <v>78</v>
      </c>
      <c r="C707" s="18" t="s">
        <v>101</v>
      </c>
      <c r="D707" s="18" t="s">
        <v>270</v>
      </c>
      <c r="E707" s="18" t="s">
        <v>81</v>
      </c>
      <c r="F707" s="18" t="s">
        <v>294</v>
      </c>
      <c r="G707" s="18"/>
      <c r="H707" s="18"/>
      <c r="I707" s="18">
        <v>0.113</v>
      </c>
      <c r="J707" s="18"/>
      <c r="K707" s="18"/>
      <c r="L707" s="18"/>
      <c r="M707" s="18"/>
      <c r="N707" s="18">
        <v>1889.0</v>
      </c>
    </row>
    <row r="708" ht="14.25" customHeight="1">
      <c r="A708" s="21" t="s">
        <v>182</v>
      </c>
      <c r="B708" s="21" t="s">
        <v>78</v>
      </c>
      <c r="C708" s="21" t="s">
        <v>101</v>
      </c>
      <c r="D708" s="21" t="s">
        <v>115</v>
      </c>
      <c r="E708" s="21" t="s">
        <v>81</v>
      </c>
      <c r="F708" s="21" t="s">
        <v>118</v>
      </c>
      <c r="G708" s="21"/>
      <c r="H708" s="21"/>
      <c r="I708" s="21">
        <v>0.124</v>
      </c>
      <c r="J708" s="21"/>
      <c r="K708" s="21"/>
      <c r="L708" s="21"/>
      <c r="M708" s="21"/>
      <c r="N708" s="21">
        <v>1890.0</v>
      </c>
    </row>
    <row r="709" ht="14.25" customHeight="1">
      <c r="A709" s="18" t="s">
        <v>182</v>
      </c>
      <c r="B709" s="18" t="s">
        <v>78</v>
      </c>
      <c r="C709" s="18" t="s">
        <v>101</v>
      </c>
      <c r="D709" s="18" t="s">
        <v>123</v>
      </c>
      <c r="E709" s="18" t="s">
        <v>81</v>
      </c>
      <c r="F709" s="18" t="s">
        <v>125</v>
      </c>
      <c r="G709" s="18"/>
      <c r="H709" s="18"/>
      <c r="I709" s="18">
        <v>0.089</v>
      </c>
      <c r="J709" s="18"/>
      <c r="K709" s="18"/>
      <c r="L709" s="18"/>
      <c r="M709" s="18"/>
      <c r="N709" s="18">
        <v>1891.0</v>
      </c>
    </row>
    <row r="710" ht="14.25" customHeight="1">
      <c r="A710" s="21" t="s">
        <v>182</v>
      </c>
      <c r="B710" s="21" t="s">
        <v>78</v>
      </c>
      <c r="C710" s="21" t="s">
        <v>130</v>
      </c>
      <c r="D710" s="21" t="s">
        <v>102</v>
      </c>
      <c r="E710" s="21" t="s">
        <v>81</v>
      </c>
      <c r="F710" s="21" t="s">
        <v>133</v>
      </c>
      <c r="G710" s="21"/>
      <c r="H710" s="21"/>
      <c r="I710" s="21"/>
      <c r="J710" s="21"/>
      <c r="K710" s="21">
        <v>1.14</v>
      </c>
      <c r="L710" s="21"/>
      <c r="M710" s="21"/>
      <c r="N710" s="21">
        <v>1892.0</v>
      </c>
    </row>
    <row r="711" ht="14.25" customHeight="1">
      <c r="A711" s="18" t="s">
        <v>182</v>
      </c>
      <c r="B711" s="18" t="s">
        <v>78</v>
      </c>
      <c r="C711" s="18" t="s">
        <v>136</v>
      </c>
      <c r="D711" s="18" t="s">
        <v>102</v>
      </c>
      <c r="E711" s="18" t="s">
        <v>81</v>
      </c>
      <c r="F711" s="18" t="s">
        <v>139</v>
      </c>
      <c r="G711" s="18"/>
      <c r="H711" s="18"/>
      <c r="I711" s="18">
        <v>0.322</v>
      </c>
      <c r="J711" s="18"/>
      <c r="K711" s="18"/>
      <c r="L711" s="18"/>
      <c r="M711" s="18"/>
      <c r="N711" s="18">
        <v>1893.0</v>
      </c>
    </row>
    <row r="712" ht="14.25" customHeight="1">
      <c r="A712" s="21" t="s">
        <v>182</v>
      </c>
      <c r="B712" s="21" t="s">
        <v>78</v>
      </c>
      <c r="C712" s="21" t="s">
        <v>136</v>
      </c>
      <c r="D712" s="21" t="s">
        <v>115</v>
      </c>
      <c r="E712" s="21" t="s">
        <v>81</v>
      </c>
      <c r="F712" s="21"/>
      <c r="G712" s="21"/>
      <c r="H712" s="21"/>
      <c r="I712" s="21">
        <v>0.35</v>
      </c>
      <c r="J712" s="21"/>
      <c r="K712" s="21"/>
      <c r="L712" s="21"/>
      <c r="M712" s="21"/>
      <c r="N712" s="21">
        <v>1894.0</v>
      </c>
    </row>
    <row r="713" ht="14.25" customHeight="1">
      <c r="A713" s="18" t="s">
        <v>182</v>
      </c>
      <c r="B713" s="18" t="s">
        <v>78</v>
      </c>
      <c r="C713" s="18" t="s">
        <v>136</v>
      </c>
      <c r="D713" s="18" t="s">
        <v>123</v>
      </c>
      <c r="E713" s="18" t="s">
        <v>81</v>
      </c>
      <c r="F713" s="18"/>
      <c r="G713" s="18"/>
      <c r="H713" s="18"/>
      <c r="I713" s="18">
        <v>0.282</v>
      </c>
      <c r="J713" s="18"/>
      <c r="K713" s="18"/>
      <c r="L713" s="18"/>
      <c r="M713" s="18"/>
      <c r="N713" s="18">
        <v>1895.0</v>
      </c>
    </row>
    <row r="714" ht="14.25" customHeight="1">
      <c r="A714" s="21" t="s">
        <v>182</v>
      </c>
      <c r="B714" s="21" t="s">
        <v>78</v>
      </c>
      <c r="C714" s="21" t="s">
        <v>144</v>
      </c>
      <c r="D714" s="21" t="s">
        <v>145</v>
      </c>
      <c r="E714" s="21" t="s">
        <v>81</v>
      </c>
      <c r="F714" s="21" t="s">
        <v>147</v>
      </c>
      <c r="G714" s="21"/>
      <c r="H714" s="21"/>
      <c r="I714" s="21"/>
      <c r="J714" s="21">
        <v>0.73</v>
      </c>
      <c r="K714" s="21"/>
      <c r="L714" s="21"/>
      <c r="M714" s="21"/>
      <c r="N714" s="21">
        <v>1896.0</v>
      </c>
    </row>
    <row r="715" ht="14.25" customHeight="1">
      <c r="A715" s="18" t="s">
        <v>182</v>
      </c>
      <c r="B715" s="18" t="s">
        <v>78</v>
      </c>
      <c r="C715" s="18" t="s">
        <v>144</v>
      </c>
      <c r="D715" s="18" t="s">
        <v>752</v>
      </c>
      <c r="E715" s="18" t="s">
        <v>81</v>
      </c>
      <c r="F715" s="18" t="s">
        <v>147</v>
      </c>
      <c r="G715" s="18"/>
      <c r="H715" s="18"/>
      <c r="I715" s="18"/>
      <c r="J715" s="18">
        <v>1.02</v>
      </c>
      <c r="K715" s="18"/>
      <c r="L715" s="18"/>
      <c r="M715" s="18"/>
      <c r="N715" s="18">
        <v>1897.0</v>
      </c>
    </row>
    <row r="716" ht="14.25" customHeight="1">
      <c r="A716" s="21" t="s">
        <v>182</v>
      </c>
      <c r="B716" s="21" t="s">
        <v>78</v>
      </c>
      <c r="C716" s="21" t="s">
        <v>149</v>
      </c>
      <c r="D716" s="21" t="s">
        <v>150</v>
      </c>
      <c r="E716" s="21" t="s">
        <v>81</v>
      </c>
      <c r="F716" s="21" t="s">
        <v>152</v>
      </c>
      <c r="G716" s="21"/>
      <c r="H716" s="21"/>
      <c r="I716" s="21">
        <v>0.7</v>
      </c>
      <c r="J716" s="21"/>
      <c r="K716" s="21"/>
      <c r="L716" s="21"/>
      <c r="M716" s="21"/>
      <c r="N716" s="21">
        <v>1898.0</v>
      </c>
    </row>
    <row r="717" ht="14.25" customHeight="1">
      <c r="A717" s="18" t="s">
        <v>182</v>
      </c>
      <c r="B717" s="18" t="s">
        <v>78</v>
      </c>
      <c r="C717" s="18" t="s">
        <v>149</v>
      </c>
      <c r="D717" s="18" t="s">
        <v>157</v>
      </c>
      <c r="E717" s="18" t="s">
        <v>81</v>
      </c>
      <c r="F717" s="18" t="s">
        <v>159</v>
      </c>
      <c r="G717" s="18"/>
      <c r="H717" s="18"/>
      <c r="I717" s="18">
        <v>1.45</v>
      </c>
      <c r="J717" s="18"/>
      <c r="K717" s="18"/>
      <c r="L717" s="18"/>
      <c r="M717" s="18"/>
      <c r="N717" s="18">
        <v>1899.0</v>
      </c>
    </row>
    <row r="718" ht="14.25" customHeight="1">
      <c r="A718" s="21" t="s">
        <v>182</v>
      </c>
      <c r="B718" s="21" t="s">
        <v>78</v>
      </c>
      <c r="C718" s="21" t="s">
        <v>92</v>
      </c>
      <c r="D718" s="21" t="s">
        <v>830</v>
      </c>
      <c r="E718" s="21" t="s">
        <v>81</v>
      </c>
      <c r="F718" s="21" t="s">
        <v>1914</v>
      </c>
      <c r="G718" s="21"/>
      <c r="H718" s="21"/>
      <c r="I718" s="21">
        <v>1.2</v>
      </c>
      <c r="J718" s="21"/>
      <c r="K718" s="21"/>
      <c r="L718" s="21">
        <v>0.25</v>
      </c>
      <c r="M718" s="21"/>
      <c r="N718" s="21">
        <v>1900.0</v>
      </c>
    </row>
    <row r="719" ht="14.25" customHeight="1">
      <c r="A719" s="18" t="s">
        <v>182</v>
      </c>
      <c r="B719" s="18" t="s">
        <v>78</v>
      </c>
      <c r="C719" s="18" t="s">
        <v>92</v>
      </c>
      <c r="D719" s="18" t="s">
        <v>834</v>
      </c>
      <c r="E719" s="18" t="s">
        <v>81</v>
      </c>
      <c r="F719" s="18" t="s">
        <v>1914</v>
      </c>
      <c r="G719" s="18"/>
      <c r="H719" s="18"/>
      <c r="I719" s="18">
        <v>1.2</v>
      </c>
      <c r="J719" s="18"/>
      <c r="K719" s="18"/>
      <c r="L719" s="18">
        <v>0.25</v>
      </c>
      <c r="M719" s="18"/>
      <c r="N719" s="18">
        <v>1901.0</v>
      </c>
    </row>
    <row r="720" ht="14.25" customHeight="1">
      <c r="A720" s="21" t="s">
        <v>182</v>
      </c>
      <c r="B720" s="21" t="s">
        <v>78</v>
      </c>
      <c r="C720" s="21" t="s">
        <v>92</v>
      </c>
      <c r="D720" s="21" t="s">
        <v>923</v>
      </c>
      <c r="E720" s="21" t="s">
        <v>81</v>
      </c>
      <c r="F720" s="21" t="s">
        <v>1914</v>
      </c>
      <c r="G720" s="21"/>
      <c r="H720" s="21"/>
      <c r="I720" s="21">
        <v>1.2</v>
      </c>
      <c r="J720" s="21"/>
      <c r="K720" s="21"/>
      <c r="L720" s="21">
        <v>0.25</v>
      </c>
      <c r="M720" s="21"/>
      <c r="N720" s="21">
        <v>1902.0</v>
      </c>
    </row>
    <row r="721" ht="14.25" customHeight="1">
      <c r="A721" s="18" t="s">
        <v>182</v>
      </c>
      <c r="B721" s="18" t="s">
        <v>78</v>
      </c>
      <c r="C721" s="18" t="s">
        <v>92</v>
      </c>
      <c r="D721" s="18" t="s">
        <v>161</v>
      </c>
      <c r="E721" s="18" t="s">
        <v>81</v>
      </c>
      <c r="F721" s="18" t="s">
        <v>1914</v>
      </c>
      <c r="G721" s="18"/>
      <c r="H721" s="18"/>
      <c r="I721" s="18">
        <v>1.2</v>
      </c>
      <c r="J721" s="18"/>
      <c r="K721" s="18"/>
      <c r="L721" s="18">
        <v>0.25</v>
      </c>
      <c r="M721" s="18"/>
      <c r="N721" s="18">
        <v>1903.0</v>
      </c>
    </row>
    <row r="722" ht="14.25" customHeight="1">
      <c r="A722" s="21" t="s">
        <v>182</v>
      </c>
      <c r="B722" s="21" t="s">
        <v>78</v>
      </c>
      <c r="C722" s="21" t="s">
        <v>169</v>
      </c>
      <c r="D722" s="21" t="s">
        <v>170</v>
      </c>
      <c r="E722" s="21" t="s">
        <v>81</v>
      </c>
      <c r="F722" s="21" t="s">
        <v>2098</v>
      </c>
      <c r="G722" s="21">
        <v>0.0</v>
      </c>
      <c r="H722" s="21">
        <v>2.0</v>
      </c>
      <c r="I722" s="21">
        <v>1.98</v>
      </c>
      <c r="J722" s="21"/>
      <c r="K722" s="21"/>
      <c r="L722" s="21">
        <v>0.36</v>
      </c>
      <c r="M722" s="21"/>
      <c r="N722" s="21">
        <v>1904.0</v>
      </c>
    </row>
    <row r="723" ht="14.25" customHeight="1">
      <c r="A723" s="18" t="s">
        <v>182</v>
      </c>
      <c r="B723" s="18" t="s">
        <v>78</v>
      </c>
      <c r="C723" s="18" t="s">
        <v>169</v>
      </c>
      <c r="D723" s="18" t="s">
        <v>170</v>
      </c>
      <c r="E723" s="18" t="s">
        <v>81</v>
      </c>
      <c r="F723" s="18" t="s">
        <v>2092</v>
      </c>
      <c r="G723" s="18">
        <v>2.001</v>
      </c>
      <c r="H723" s="18">
        <v>100.0</v>
      </c>
      <c r="I723" s="18">
        <v>1.98</v>
      </c>
      <c r="J723" s="18"/>
      <c r="K723" s="18"/>
      <c r="L723" s="18">
        <v>0.19</v>
      </c>
      <c r="M723" s="18"/>
      <c r="N723" s="18">
        <v>1905.0</v>
      </c>
    </row>
    <row r="724" ht="14.25" customHeight="1">
      <c r="A724" s="21" t="s">
        <v>182</v>
      </c>
      <c r="B724" s="21" t="s">
        <v>78</v>
      </c>
      <c r="C724" s="21" t="s">
        <v>169</v>
      </c>
      <c r="D724" s="21" t="s">
        <v>1056</v>
      </c>
      <c r="E724" s="21" t="s">
        <v>81</v>
      </c>
      <c r="F724" s="21" t="s">
        <v>2083</v>
      </c>
      <c r="G724" s="21">
        <v>0.0</v>
      </c>
      <c r="H724" s="21">
        <v>2.0</v>
      </c>
      <c r="I724" s="21">
        <v>1.9</v>
      </c>
      <c r="J724" s="21"/>
      <c r="K724" s="21"/>
      <c r="L724" s="21">
        <v>0.34</v>
      </c>
      <c r="M724" s="21"/>
      <c r="N724" s="21">
        <v>1906.0</v>
      </c>
    </row>
    <row r="725" ht="14.25" customHeight="1">
      <c r="A725" s="18" t="s">
        <v>182</v>
      </c>
      <c r="B725" s="18" t="s">
        <v>78</v>
      </c>
      <c r="C725" s="18" t="s">
        <v>169</v>
      </c>
      <c r="D725" s="18" t="s">
        <v>1056</v>
      </c>
      <c r="E725" s="18" t="s">
        <v>81</v>
      </c>
      <c r="F725" s="18" t="s">
        <v>2080</v>
      </c>
      <c r="G725" s="18">
        <v>2.001</v>
      </c>
      <c r="H725" s="18">
        <v>100.0</v>
      </c>
      <c r="I725" s="18">
        <v>1.9</v>
      </c>
      <c r="J725" s="18"/>
      <c r="K725" s="18"/>
      <c r="L725" s="18">
        <v>0.27</v>
      </c>
      <c r="M725" s="18"/>
      <c r="N725" s="18">
        <v>1907.0</v>
      </c>
    </row>
    <row r="726" ht="14.25" customHeight="1">
      <c r="A726" s="21" t="s">
        <v>182</v>
      </c>
      <c r="B726" s="21" t="s">
        <v>78</v>
      </c>
      <c r="C726" s="21" t="s">
        <v>169</v>
      </c>
      <c r="D726" s="21" t="s">
        <v>1062</v>
      </c>
      <c r="E726" s="21" t="s">
        <v>81</v>
      </c>
      <c r="F726" s="21" t="s">
        <v>2071</v>
      </c>
      <c r="G726" s="21">
        <v>0.0</v>
      </c>
      <c r="H726" s="21">
        <v>2.0</v>
      </c>
      <c r="I726" s="21">
        <v>1.36</v>
      </c>
      <c r="J726" s="21"/>
      <c r="K726" s="21"/>
      <c r="L726" s="21">
        <v>0.36</v>
      </c>
      <c r="M726" s="21"/>
      <c r="N726" s="21">
        <v>1908.0</v>
      </c>
    </row>
    <row r="727" ht="14.25" customHeight="1">
      <c r="A727" s="18" t="s">
        <v>182</v>
      </c>
      <c r="B727" s="18" t="s">
        <v>78</v>
      </c>
      <c r="C727" s="18" t="s">
        <v>169</v>
      </c>
      <c r="D727" s="18" t="s">
        <v>1062</v>
      </c>
      <c r="E727" s="18" t="s">
        <v>81</v>
      </c>
      <c r="F727" s="18" t="s">
        <v>2069</v>
      </c>
      <c r="G727" s="18">
        <v>2.001</v>
      </c>
      <c r="H727" s="18">
        <v>100.0</v>
      </c>
      <c r="I727" s="18">
        <v>1.36</v>
      </c>
      <c r="J727" s="18"/>
      <c r="K727" s="18"/>
      <c r="L727" s="18">
        <v>0.19</v>
      </c>
      <c r="M727" s="18"/>
      <c r="N727" s="18">
        <v>1909.0</v>
      </c>
    </row>
    <row r="728" ht="14.25" customHeight="1">
      <c r="A728" s="21" t="s">
        <v>182</v>
      </c>
      <c r="B728" s="21" t="s">
        <v>78</v>
      </c>
      <c r="C728" s="21" t="s">
        <v>79</v>
      </c>
      <c r="D728" s="21" t="s">
        <v>80</v>
      </c>
      <c r="E728" s="21" t="s">
        <v>183</v>
      </c>
      <c r="F728" s="49" t="s">
        <v>2121</v>
      </c>
      <c r="G728" s="21"/>
      <c r="H728" s="21"/>
      <c r="I728" s="21">
        <v>0.048</v>
      </c>
      <c r="J728" s="21"/>
      <c r="K728" s="21"/>
      <c r="L728" s="21"/>
      <c r="M728" s="21"/>
      <c r="N728" s="21">
        <v>1910.0</v>
      </c>
    </row>
    <row r="729" ht="14.25" customHeight="1">
      <c r="A729" s="18" t="s">
        <v>182</v>
      </c>
      <c r="B729" s="18" t="s">
        <v>78</v>
      </c>
      <c r="C729" s="18" t="s">
        <v>79</v>
      </c>
      <c r="D729" s="18" t="s">
        <v>270</v>
      </c>
      <c r="E729" s="18" t="s">
        <v>183</v>
      </c>
      <c r="F729" s="37" t="s">
        <v>2126</v>
      </c>
      <c r="G729" s="18"/>
      <c r="H729" s="18"/>
      <c r="I729" s="18">
        <v>0.65</v>
      </c>
      <c r="J729" s="18"/>
      <c r="K729" s="18"/>
      <c r="L729" s="18"/>
      <c r="M729" s="18"/>
      <c r="N729" s="18">
        <v>1911.0</v>
      </c>
    </row>
    <row r="730" ht="14.25" customHeight="1">
      <c r="A730" s="21" t="s">
        <v>182</v>
      </c>
      <c r="B730" s="21" t="s">
        <v>78</v>
      </c>
      <c r="C730" s="21" t="s">
        <v>79</v>
      </c>
      <c r="D730" s="21" t="s">
        <v>95</v>
      </c>
      <c r="E730" s="21" t="s">
        <v>183</v>
      </c>
      <c r="F730" s="21" t="s">
        <v>97</v>
      </c>
      <c r="G730" s="21"/>
      <c r="H730" s="21"/>
      <c r="I730" s="21">
        <v>0.027</v>
      </c>
      <c r="J730" s="21"/>
      <c r="K730" s="21"/>
      <c r="L730" s="21"/>
      <c r="M730" s="21"/>
      <c r="N730" s="21">
        <v>1912.0</v>
      </c>
    </row>
    <row r="731" ht="14.25" customHeight="1">
      <c r="A731" s="18" t="s">
        <v>182</v>
      </c>
      <c r="B731" s="18" t="s">
        <v>78</v>
      </c>
      <c r="C731" s="18" t="s">
        <v>101</v>
      </c>
      <c r="D731" s="18" t="s">
        <v>102</v>
      </c>
      <c r="E731" s="18" t="s">
        <v>183</v>
      </c>
      <c r="F731" s="18" t="s">
        <v>106</v>
      </c>
      <c r="G731" s="18"/>
      <c r="H731" s="18"/>
      <c r="I731" s="18">
        <v>0.151</v>
      </c>
      <c r="J731" s="18"/>
      <c r="K731" s="18"/>
      <c r="L731" s="18"/>
      <c r="M731" s="18"/>
      <c r="N731" s="18">
        <v>1913.0</v>
      </c>
    </row>
    <row r="732" ht="14.25" customHeight="1">
      <c r="A732" s="21" t="s">
        <v>182</v>
      </c>
      <c r="B732" s="21" t="s">
        <v>78</v>
      </c>
      <c r="C732" s="21" t="s">
        <v>101</v>
      </c>
      <c r="D732" s="21" t="s">
        <v>270</v>
      </c>
      <c r="E732" s="21" t="s">
        <v>183</v>
      </c>
      <c r="F732" s="21" t="s">
        <v>294</v>
      </c>
      <c r="G732" s="21"/>
      <c r="H732" s="21"/>
      <c r="I732" s="21">
        <v>0.113</v>
      </c>
      <c r="J732" s="21"/>
      <c r="K732" s="21"/>
      <c r="L732" s="21"/>
      <c r="M732" s="21"/>
      <c r="N732" s="21">
        <v>1914.0</v>
      </c>
    </row>
    <row r="733" ht="14.25" customHeight="1">
      <c r="A733" s="18" t="s">
        <v>182</v>
      </c>
      <c r="B733" s="18" t="s">
        <v>78</v>
      </c>
      <c r="C733" s="18" t="s">
        <v>101</v>
      </c>
      <c r="D733" s="18" t="s">
        <v>115</v>
      </c>
      <c r="E733" s="18" t="s">
        <v>183</v>
      </c>
      <c r="F733" s="18" t="s">
        <v>118</v>
      </c>
      <c r="G733" s="18"/>
      <c r="H733" s="18"/>
      <c r="I733" s="18">
        <v>0.124</v>
      </c>
      <c r="J733" s="18"/>
      <c r="K733" s="18"/>
      <c r="L733" s="18"/>
      <c r="M733" s="18"/>
      <c r="N733" s="18">
        <v>1915.0</v>
      </c>
    </row>
    <row r="734" ht="14.25" customHeight="1">
      <c r="A734" s="21" t="s">
        <v>182</v>
      </c>
      <c r="B734" s="21" t="s">
        <v>78</v>
      </c>
      <c r="C734" s="21" t="s">
        <v>101</v>
      </c>
      <c r="D734" s="21" t="s">
        <v>123</v>
      </c>
      <c r="E734" s="21" t="s">
        <v>183</v>
      </c>
      <c r="F734" s="21" t="s">
        <v>125</v>
      </c>
      <c r="G734" s="21"/>
      <c r="H734" s="21"/>
      <c r="I734" s="21">
        <v>0.089</v>
      </c>
      <c r="J734" s="21"/>
      <c r="K734" s="21"/>
      <c r="L734" s="21"/>
      <c r="M734" s="21"/>
      <c r="N734" s="21">
        <v>1916.0</v>
      </c>
    </row>
    <row r="735" ht="14.25" customHeight="1">
      <c r="A735" s="18" t="s">
        <v>182</v>
      </c>
      <c r="B735" s="18" t="s">
        <v>78</v>
      </c>
      <c r="C735" s="18" t="s">
        <v>130</v>
      </c>
      <c r="D735" s="18" t="s">
        <v>102</v>
      </c>
      <c r="E735" s="18" t="s">
        <v>183</v>
      </c>
      <c r="F735" s="18" t="s">
        <v>133</v>
      </c>
      <c r="G735" s="18"/>
      <c r="H735" s="18"/>
      <c r="I735" s="18"/>
      <c r="J735" s="18"/>
      <c r="K735" s="18">
        <v>1.14</v>
      </c>
      <c r="L735" s="18"/>
      <c r="M735" s="18"/>
      <c r="N735" s="18">
        <v>1917.0</v>
      </c>
    </row>
    <row r="736" ht="14.25" customHeight="1">
      <c r="A736" s="21" t="s">
        <v>182</v>
      </c>
      <c r="B736" s="21" t="s">
        <v>78</v>
      </c>
      <c r="C736" s="21" t="s">
        <v>136</v>
      </c>
      <c r="D736" s="21" t="s">
        <v>102</v>
      </c>
      <c r="E736" s="21" t="s">
        <v>183</v>
      </c>
      <c r="F736" s="21" t="s">
        <v>139</v>
      </c>
      <c r="G736" s="21"/>
      <c r="H736" s="21"/>
      <c r="I736" s="21">
        <v>0.322</v>
      </c>
      <c r="J736" s="21"/>
      <c r="K736" s="21"/>
      <c r="L736" s="21"/>
      <c r="M736" s="21"/>
      <c r="N736" s="21">
        <v>1918.0</v>
      </c>
    </row>
    <row r="737" ht="14.25" customHeight="1">
      <c r="A737" s="18" t="s">
        <v>182</v>
      </c>
      <c r="B737" s="18" t="s">
        <v>78</v>
      </c>
      <c r="C737" s="18" t="s">
        <v>136</v>
      </c>
      <c r="D737" s="18" t="s">
        <v>115</v>
      </c>
      <c r="E737" s="18" t="s">
        <v>183</v>
      </c>
      <c r="F737" s="18"/>
      <c r="G737" s="18"/>
      <c r="H737" s="18"/>
      <c r="I737" s="18">
        <v>0.35</v>
      </c>
      <c r="J737" s="18"/>
      <c r="K737" s="18"/>
      <c r="L737" s="18"/>
      <c r="M737" s="18"/>
      <c r="N737" s="18">
        <v>1919.0</v>
      </c>
    </row>
    <row r="738" ht="14.25" customHeight="1">
      <c r="A738" s="21" t="s">
        <v>182</v>
      </c>
      <c r="B738" s="21" t="s">
        <v>78</v>
      </c>
      <c r="C738" s="21" t="s">
        <v>136</v>
      </c>
      <c r="D738" s="21" t="s">
        <v>123</v>
      </c>
      <c r="E738" s="21" t="s">
        <v>183</v>
      </c>
      <c r="F738" s="21"/>
      <c r="G738" s="21"/>
      <c r="H738" s="21"/>
      <c r="I738" s="21">
        <v>0.282</v>
      </c>
      <c r="J738" s="21"/>
      <c r="K738" s="21"/>
      <c r="L738" s="21"/>
      <c r="M738" s="21"/>
      <c r="N738" s="21">
        <v>1920.0</v>
      </c>
    </row>
    <row r="739" ht="14.25" customHeight="1">
      <c r="A739" s="18" t="s">
        <v>182</v>
      </c>
      <c r="B739" s="18" t="s">
        <v>78</v>
      </c>
      <c r="C739" s="18" t="s">
        <v>144</v>
      </c>
      <c r="D739" s="18" t="s">
        <v>145</v>
      </c>
      <c r="E739" s="18" t="s">
        <v>183</v>
      </c>
      <c r="F739" s="18" t="s">
        <v>147</v>
      </c>
      <c r="G739" s="18"/>
      <c r="H739" s="18"/>
      <c r="I739" s="18"/>
      <c r="J739" s="18">
        <v>0.73</v>
      </c>
      <c r="K739" s="18"/>
      <c r="L739" s="18"/>
      <c r="M739" s="18"/>
      <c r="N739" s="18">
        <v>1921.0</v>
      </c>
    </row>
    <row r="740" ht="14.25" customHeight="1">
      <c r="A740" s="21" t="s">
        <v>182</v>
      </c>
      <c r="B740" s="21" t="s">
        <v>78</v>
      </c>
      <c r="C740" s="21" t="s">
        <v>144</v>
      </c>
      <c r="D740" s="21" t="s">
        <v>752</v>
      </c>
      <c r="E740" s="21" t="s">
        <v>183</v>
      </c>
      <c r="F740" s="21" t="s">
        <v>147</v>
      </c>
      <c r="G740" s="21"/>
      <c r="H740" s="21"/>
      <c r="I740" s="21"/>
      <c r="J740" s="21">
        <v>1.02</v>
      </c>
      <c r="K740" s="21"/>
      <c r="L740" s="21"/>
      <c r="M740" s="21"/>
      <c r="N740" s="21">
        <v>1922.0</v>
      </c>
    </row>
    <row r="741" ht="14.25" customHeight="1">
      <c r="A741" s="18" t="s">
        <v>182</v>
      </c>
      <c r="B741" s="18" t="s">
        <v>78</v>
      </c>
      <c r="C741" s="18" t="s">
        <v>149</v>
      </c>
      <c r="D741" s="18" t="s">
        <v>150</v>
      </c>
      <c r="E741" s="18" t="s">
        <v>183</v>
      </c>
      <c r="F741" s="18" t="s">
        <v>152</v>
      </c>
      <c r="G741" s="18"/>
      <c r="H741" s="18"/>
      <c r="I741" s="18">
        <v>0.7</v>
      </c>
      <c r="J741" s="18"/>
      <c r="K741" s="18"/>
      <c r="L741" s="18"/>
      <c r="M741" s="18"/>
      <c r="N741" s="18">
        <v>1923.0</v>
      </c>
    </row>
    <row r="742" ht="14.25" customHeight="1">
      <c r="A742" s="21" t="s">
        <v>182</v>
      </c>
      <c r="B742" s="21" t="s">
        <v>78</v>
      </c>
      <c r="C742" s="21" t="s">
        <v>149</v>
      </c>
      <c r="D742" s="21" t="s">
        <v>157</v>
      </c>
      <c r="E742" s="21" t="s">
        <v>183</v>
      </c>
      <c r="F742" s="21" t="s">
        <v>159</v>
      </c>
      <c r="G742" s="21"/>
      <c r="H742" s="21"/>
      <c r="I742" s="21">
        <v>1.45</v>
      </c>
      <c r="J742" s="21"/>
      <c r="K742" s="21"/>
      <c r="L742" s="21"/>
      <c r="M742" s="21"/>
      <c r="N742" s="21">
        <v>1924.0</v>
      </c>
    </row>
    <row r="743" ht="14.25" customHeight="1">
      <c r="A743" s="18" t="s">
        <v>182</v>
      </c>
      <c r="B743" s="18" t="s">
        <v>78</v>
      </c>
      <c r="C743" s="18" t="s">
        <v>92</v>
      </c>
      <c r="D743" s="18" t="s">
        <v>830</v>
      </c>
      <c r="E743" s="18" t="s">
        <v>183</v>
      </c>
      <c r="F743" s="18" t="s">
        <v>1914</v>
      </c>
      <c r="G743" s="18"/>
      <c r="H743" s="18"/>
      <c r="I743" s="18">
        <v>1.2</v>
      </c>
      <c r="J743" s="18"/>
      <c r="K743" s="18"/>
      <c r="L743" s="18">
        <v>0.25</v>
      </c>
      <c r="M743" s="18"/>
      <c r="N743" s="18">
        <v>1925.0</v>
      </c>
    </row>
    <row r="744" ht="14.25" customHeight="1">
      <c r="A744" s="21" t="s">
        <v>182</v>
      </c>
      <c r="B744" s="21" t="s">
        <v>78</v>
      </c>
      <c r="C744" s="21" t="s">
        <v>92</v>
      </c>
      <c r="D744" s="21" t="s">
        <v>834</v>
      </c>
      <c r="E744" s="21" t="s">
        <v>183</v>
      </c>
      <c r="F744" s="21" t="s">
        <v>1914</v>
      </c>
      <c r="G744" s="21"/>
      <c r="H744" s="21"/>
      <c r="I744" s="21">
        <v>1.2</v>
      </c>
      <c r="J744" s="21"/>
      <c r="K744" s="21"/>
      <c r="L744" s="21">
        <v>0.25</v>
      </c>
      <c r="M744" s="21"/>
      <c r="N744" s="21">
        <v>1926.0</v>
      </c>
    </row>
    <row r="745" ht="14.25" customHeight="1">
      <c r="A745" s="18" t="s">
        <v>182</v>
      </c>
      <c r="B745" s="18" t="s">
        <v>78</v>
      </c>
      <c r="C745" s="18" t="s">
        <v>92</v>
      </c>
      <c r="D745" s="18" t="s">
        <v>923</v>
      </c>
      <c r="E745" s="18" t="s">
        <v>183</v>
      </c>
      <c r="F745" s="18" t="s">
        <v>1914</v>
      </c>
      <c r="G745" s="18"/>
      <c r="H745" s="18"/>
      <c r="I745" s="18">
        <v>1.2</v>
      </c>
      <c r="J745" s="18"/>
      <c r="K745" s="18"/>
      <c r="L745" s="18">
        <v>0.25</v>
      </c>
      <c r="M745" s="18"/>
      <c r="N745" s="18">
        <v>1927.0</v>
      </c>
    </row>
    <row r="746" ht="14.25" customHeight="1">
      <c r="A746" s="21" t="s">
        <v>182</v>
      </c>
      <c r="B746" s="21" t="s">
        <v>78</v>
      </c>
      <c r="C746" s="21" t="s">
        <v>92</v>
      </c>
      <c r="D746" s="21" t="s">
        <v>161</v>
      </c>
      <c r="E746" s="21" t="s">
        <v>183</v>
      </c>
      <c r="F746" s="21" t="s">
        <v>1914</v>
      </c>
      <c r="G746" s="21"/>
      <c r="H746" s="21"/>
      <c r="I746" s="21">
        <v>1.2</v>
      </c>
      <c r="J746" s="21"/>
      <c r="K746" s="21"/>
      <c r="L746" s="21">
        <v>0.25</v>
      </c>
      <c r="M746" s="21"/>
      <c r="N746" s="21">
        <v>1928.0</v>
      </c>
    </row>
    <row r="747" ht="14.25" customHeight="1">
      <c r="A747" s="18" t="s">
        <v>182</v>
      </c>
      <c r="B747" s="18" t="s">
        <v>78</v>
      </c>
      <c r="C747" s="18" t="s">
        <v>169</v>
      </c>
      <c r="D747" s="18" t="s">
        <v>170</v>
      </c>
      <c r="E747" s="18" t="s">
        <v>183</v>
      </c>
      <c r="F747" s="18" t="s">
        <v>2092</v>
      </c>
      <c r="G747" s="18">
        <v>0.0</v>
      </c>
      <c r="H747" s="18">
        <v>2.0</v>
      </c>
      <c r="I747" s="18">
        <v>1.98</v>
      </c>
      <c r="J747" s="18"/>
      <c r="K747" s="18"/>
      <c r="L747" s="18">
        <v>0.19</v>
      </c>
      <c r="M747" s="18"/>
      <c r="N747" s="18">
        <v>1929.0</v>
      </c>
    </row>
    <row r="748" ht="14.25" customHeight="1">
      <c r="A748" s="21" t="s">
        <v>182</v>
      </c>
      <c r="B748" s="21" t="s">
        <v>78</v>
      </c>
      <c r="C748" s="21" t="s">
        <v>169</v>
      </c>
      <c r="D748" s="21" t="s">
        <v>170</v>
      </c>
      <c r="E748" s="21" t="s">
        <v>183</v>
      </c>
      <c r="F748" s="21" t="s">
        <v>2090</v>
      </c>
      <c r="G748" s="21">
        <v>2.001</v>
      </c>
      <c r="H748" s="21">
        <v>100.0</v>
      </c>
      <c r="I748" s="21">
        <v>1.98</v>
      </c>
      <c r="J748" s="21"/>
      <c r="K748" s="21"/>
      <c r="L748" s="21">
        <v>0.16</v>
      </c>
      <c r="M748" s="21"/>
      <c r="N748" s="21">
        <v>1930.0</v>
      </c>
    </row>
    <row r="749" ht="14.25" customHeight="1">
      <c r="A749" s="18" t="s">
        <v>182</v>
      </c>
      <c r="B749" s="18" t="s">
        <v>78</v>
      </c>
      <c r="C749" s="18" t="s">
        <v>169</v>
      </c>
      <c r="D749" s="18" t="s">
        <v>1056</v>
      </c>
      <c r="E749" s="18" t="s">
        <v>183</v>
      </c>
      <c r="F749" s="18" t="s">
        <v>2080</v>
      </c>
      <c r="G749" s="18">
        <v>0.0</v>
      </c>
      <c r="H749" s="18">
        <v>2.0</v>
      </c>
      <c r="I749" s="18">
        <v>1.9</v>
      </c>
      <c r="J749" s="18"/>
      <c r="K749" s="18"/>
      <c r="L749" s="18">
        <v>0.27</v>
      </c>
      <c r="M749" s="18"/>
      <c r="N749" s="18">
        <v>1931.0</v>
      </c>
    </row>
    <row r="750" ht="14.25" customHeight="1">
      <c r="A750" s="21" t="s">
        <v>182</v>
      </c>
      <c r="B750" s="21" t="s">
        <v>78</v>
      </c>
      <c r="C750" s="21" t="s">
        <v>169</v>
      </c>
      <c r="D750" s="21" t="s">
        <v>1056</v>
      </c>
      <c r="E750" s="21" t="s">
        <v>183</v>
      </c>
      <c r="F750" s="21" t="s">
        <v>2080</v>
      </c>
      <c r="G750" s="21">
        <v>2.001</v>
      </c>
      <c r="H750" s="21">
        <v>100.0</v>
      </c>
      <c r="I750" s="21">
        <v>1.9</v>
      </c>
      <c r="J750" s="21"/>
      <c r="K750" s="21"/>
      <c r="L750" s="21">
        <v>0.27</v>
      </c>
      <c r="M750" s="21"/>
      <c r="N750" s="21">
        <v>1932.0</v>
      </c>
    </row>
    <row r="751" ht="14.25" customHeight="1">
      <c r="A751" s="18" t="s">
        <v>182</v>
      </c>
      <c r="B751" s="18" t="s">
        <v>78</v>
      </c>
      <c r="C751" s="18" t="s">
        <v>169</v>
      </c>
      <c r="D751" s="18" t="s">
        <v>1062</v>
      </c>
      <c r="E751" s="18" t="s">
        <v>183</v>
      </c>
      <c r="F751" s="18" t="s">
        <v>2069</v>
      </c>
      <c r="G751" s="18">
        <v>0.0</v>
      </c>
      <c r="H751" s="18">
        <v>2.0</v>
      </c>
      <c r="I751" s="18">
        <v>1.36</v>
      </c>
      <c r="J751" s="18"/>
      <c r="K751" s="18"/>
      <c r="L751" s="18">
        <v>0.19</v>
      </c>
      <c r="M751" s="18"/>
      <c r="N751" s="18">
        <v>1933.0</v>
      </c>
    </row>
    <row r="752" ht="14.25" customHeight="1">
      <c r="A752" s="21" t="s">
        <v>182</v>
      </c>
      <c r="B752" s="21" t="s">
        <v>78</v>
      </c>
      <c r="C752" s="21" t="s">
        <v>169</v>
      </c>
      <c r="D752" s="21" t="s">
        <v>1062</v>
      </c>
      <c r="E752" s="21" t="s">
        <v>183</v>
      </c>
      <c r="F752" s="21" t="s">
        <v>2069</v>
      </c>
      <c r="G752" s="21">
        <v>2.001</v>
      </c>
      <c r="H752" s="21">
        <v>100.0</v>
      </c>
      <c r="I752" s="21">
        <v>1.36</v>
      </c>
      <c r="J752" s="21"/>
      <c r="K752" s="21"/>
      <c r="L752" s="21">
        <v>0.19</v>
      </c>
      <c r="M752" s="21"/>
      <c r="N752" s="21">
        <v>1934.0</v>
      </c>
    </row>
    <row r="753" ht="14.25" customHeight="1">
      <c r="A753" s="18" t="s">
        <v>182</v>
      </c>
      <c r="B753" s="18" t="s">
        <v>78</v>
      </c>
      <c r="C753" s="18" t="s">
        <v>79</v>
      </c>
      <c r="D753" s="18" t="s">
        <v>80</v>
      </c>
      <c r="E753" s="18" t="s">
        <v>252</v>
      </c>
      <c r="F753" s="49" t="s">
        <v>83</v>
      </c>
      <c r="G753" s="18"/>
      <c r="H753" s="18"/>
      <c r="I753" s="18">
        <v>0.218</v>
      </c>
      <c r="J753" s="18"/>
      <c r="K753" s="18"/>
      <c r="L753" s="18"/>
      <c r="M753" s="18"/>
      <c r="N753" s="18">
        <v>1935.0</v>
      </c>
    </row>
    <row r="754" ht="14.25" customHeight="1">
      <c r="A754" s="21" t="s">
        <v>182</v>
      </c>
      <c r="B754" s="21" t="s">
        <v>78</v>
      </c>
      <c r="C754" s="21" t="s">
        <v>79</v>
      </c>
      <c r="D754" s="21" t="s">
        <v>270</v>
      </c>
      <c r="E754" s="21" t="s">
        <v>252</v>
      </c>
      <c r="F754" s="37" t="s">
        <v>272</v>
      </c>
      <c r="G754" s="21"/>
      <c r="H754" s="21"/>
      <c r="I754" s="21">
        <v>1.28</v>
      </c>
      <c r="J754" s="21"/>
      <c r="K754" s="21"/>
      <c r="L754" s="21"/>
      <c r="M754" s="21"/>
      <c r="N754" s="21">
        <v>1936.0</v>
      </c>
    </row>
    <row r="755" ht="14.25" customHeight="1">
      <c r="A755" s="18" t="s">
        <v>182</v>
      </c>
      <c r="B755" s="18" t="s">
        <v>78</v>
      </c>
      <c r="C755" s="18" t="s">
        <v>79</v>
      </c>
      <c r="D755" s="18" t="s">
        <v>95</v>
      </c>
      <c r="E755" s="18" t="s">
        <v>252</v>
      </c>
      <c r="F755" s="18" t="s">
        <v>97</v>
      </c>
      <c r="G755" s="18"/>
      <c r="H755" s="18"/>
      <c r="I755" s="18">
        <v>0.081</v>
      </c>
      <c r="J755" s="18"/>
      <c r="K755" s="18"/>
      <c r="L755" s="18"/>
      <c r="M755" s="18"/>
      <c r="N755" s="18">
        <v>1937.0</v>
      </c>
    </row>
    <row r="756" ht="14.25" customHeight="1">
      <c r="A756" s="21" t="s">
        <v>182</v>
      </c>
      <c r="B756" s="21" t="s">
        <v>78</v>
      </c>
      <c r="C756" s="21" t="s">
        <v>101</v>
      </c>
      <c r="D756" s="21" t="s">
        <v>102</v>
      </c>
      <c r="E756" s="21" t="s">
        <v>252</v>
      </c>
      <c r="F756" s="21" t="s">
        <v>106</v>
      </c>
      <c r="G756" s="21"/>
      <c r="H756" s="21"/>
      <c r="I756" s="21">
        <v>0.58</v>
      </c>
      <c r="J756" s="21"/>
      <c r="K756" s="21"/>
      <c r="L756" s="21"/>
      <c r="M756" s="21"/>
      <c r="N756" s="21">
        <v>1938.0</v>
      </c>
    </row>
    <row r="757" ht="14.25" customHeight="1">
      <c r="A757" s="18" t="s">
        <v>182</v>
      </c>
      <c r="B757" s="18" t="s">
        <v>78</v>
      </c>
      <c r="C757" s="18" t="s">
        <v>101</v>
      </c>
      <c r="D757" s="18" t="s">
        <v>270</v>
      </c>
      <c r="E757" s="18" t="s">
        <v>252</v>
      </c>
      <c r="F757" s="18" t="s">
        <v>294</v>
      </c>
      <c r="G757" s="18"/>
      <c r="H757" s="18"/>
      <c r="I757" s="18">
        <v>1.18</v>
      </c>
      <c r="J757" s="18"/>
      <c r="K757" s="18"/>
      <c r="L757" s="18"/>
      <c r="M757" s="18"/>
      <c r="N757" s="18">
        <v>1939.0</v>
      </c>
    </row>
    <row r="758" ht="14.25" customHeight="1">
      <c r="A758" s="21" t="s">
        <v>182</v>
      </c>
      <c r="B758" s="21" t="s">
        <v>78</v>
      </c>
      <c r="C758" s="21" t="s">
        <v>101</v>
      </c>
      <c r="D758" s="21" t="s">
        <v>115</v>
      </c>
      <c r="E758" s="21" t="s">
        <v>252</v>
      </c>
      <c r="F758" s="21" t="s">
        <v>118</v>
      </c>
      <c r="G758" s="21"/>
      <c r="H758" s="21"/>
      <c r="I758" s="21">
        <v>0.352</v>
      </c>
      <c r="J758" s="21"/>
      <c r="K758" s="21"/>
      <c r="L758" s="21"/>
      <c r="M758" s="21"/>
      <c r="N758" s="21">
        <v>1940.0</v>
      </c>
    </row>
    <row r="759" ht="14.25" customHeight="1">
      <c r="A759" s="18" t="s">
        <v>182</v>
      </c>
      <c r="B759" s="18" t="s">
        <v>78</v>
      </c>
      <c r="C759" s="18" t="s">
        <v>101</v>
      </c>
      <c r="D759" s="18" t="s">
        <v>123</v>
      </c>
      <c r="E759" s="18" t="s">
        <v>252</v>
      </c>
      <c r="F759" s="18" t="s">
        <v>125</v>
      </c>
      <c r="G759" s="18"/>
      <c r="H759" s="18"/>
      <c r="I759" s="18">
        <v>0.292</v>
      </c>
      <c r="J759" s="18"/>
      <c r="K759" s="18"/>
      <c r="L759" s="18"/>
      <c r="M759" s="18"/>
      <c r="N759" s="18">
        <v>1941.0</v>
      </c>
    </row>
    <row r="760" ht="14.25" customHeight="1">
      <c r="A760" s="21" t="s">
        <v>182</v>
      </c>
      <c r="B760" s="21" t="s">
        <v>78</v>
      </c>
      <c r="C760" s="21" t="s">
        <v>130</v>
      </c>
      <c r="D760" s="21" t="s">
        <v>102</v>
      </c>
      <c r="E760" s="21" t="s">
        <v>252</v>
      </c>
      <c r="F760" s="21" t="s">
        <v>133</v>
      </c>
      <c r="G760" s="21"/>
      <c r="H760" s="21"/>
      <c r="I760" s="21"/>
      <c r="J760" s="21"/>
      <c r="K760" s="21">
        <v>1.14</v>
      </c>
      <c r="L760" s="21"/>
      <c r="M760" s="21"/>
      <c r="N760" s="21">
        <v>1942.0</v>
      </c>
    </row>
    <row r="761" ht="14.25" customHeight="1">
      <c r="A761" s="18" t="s">
        <v>182</v>
      </c>
      <c r="B761" s="18" t="s">
        <v>78</v>
      </c>
      <c r="C761" s="18" t="s">
        <v>136</v>
      </c>
      <c r="D761" s="18" t="s">
        <v>102</v>
      </c>
      <c r="E761" s="18" t="s">
        <v>252</v>
      </c>
      <c r="F761" s="18" t="s">
        <v>139</v>
      </c>
      <c r="G761" s="18"/>
      <c r="H761" s="18"/>
      <c r="I761" s="18">
        <v>0.322</v>
      </c>
      <c r="J761" s="18"/>
      <c r="K761" s="18"/>
      <c r="L761" s="18"/>
      <c r="M761" s="18"/>
      <c r="N761" s="18">
        <v>1943.0</v>
      </c>
    </row>
    <row r="762" ht="14.25" customHeight="1">
      <c r="A762" s="21" t="s">
        <v>182</v>
      </c>
      <c r="B762" s="21" t="s">
        <v>78</v>
      </c>
      <c r="C762" s="21" t="s">
        <v>136</v>
      </c>
      <c r="D762" s="21" t="s">
        <v>115</v>
      </c>
      <c r="E762" s="21" t="s">
        <v>252</v>
      </c>
      <c r="F762" s="21"/>
      <c r="G762" s="21"/>
      <c r="H762" s="21"/>
      <c r="I762" s="21">
        <v>0.35</v>
      </c>
      <c r="J762" s="21"/>
      <c r="K762" s="21"/>
      <c r="L762" s="21"/>
      <c r="M762" s="21"/>
      <c r="N762" s="21">
        <v>1944.0</v>
      </c>
    </row>
    <row r="763" ht="14.25" customHeight="1">
      <c r="A763" s="18" t="s">
        <v>182</v>
      </c>
      <c r="B763" s="18" t="s">
        <v>78</v>
      </c>
      <c r="C763" s="18" t="s">
        <v>136</v>
      </c>
      <c r="D763" s="18" t="s">
        <v>123</v>
      </c>
      <c r="E763" s="18" t="s">
        <v>252</v>
      </c>
      <c r="F763" s="18"/>
      <c r="G763" s="18"/>
      <c r="H763" s="18"/>
      <c r="I763" s="18">
        <v>0.282</v>
      </c>
      <c r="J763" s="18"/>
      <c r="K763" s="18"/>
      <c r="L763" s="18"/>
      <c r="M763" s="18"/>
      <c r="N763" s="18">
        <v>1945.0</v>
      </c>
    </row>
    <row r="764" ht="14.25" customHeight="1">
      <c r="A764" s="21" t="s">
        <v>182</v>
      </c>
      <c r="B764" s="21" t="s">
        <v>78</v>
      </c>
      <c r="C764" s="21" t="s">
        <v>144</v>
      </c>
      <c r="D764" s="21" t="s">
        <v>145</v>
      </c>
      <c r="E764" s="21" t="s">
        <v>252</v>
      </c>
      <c r="F764" s="21" t="s">
        <v>147</v>
      </c>
      <c r="G764" s="21"/>
      <c r="H764" s="21"/>
      <c r="I764" s="21"/>
      <c r="J764" s="21">
        <v>0.73</v>
      </c>
      <c r="K764" s="21"/>
      <c r="L764" s="21"/>
      <c r="M764" s="21"/>
      <c r="N764" s="21">
        <v>1946.0</v>
      </c>
    </row>
    <row r="765" ht="14.25" customHeight="1">
      <c r="A765" s="18" t="s">
        <v>182</v>
      </c>
      <c r="B765" s="18" t="s">
        <v>78</v>
      </c>
      <c r="C765" s="18" t="s">
        <v>144</v>
      </c>
      <c r="D765" s="18" t="s">
        <v>752</v>
      </c>
      <c r="E765" s="18" t="s">
        <v>252</v>
      </c>
      <c r="F765" s="18" t="s">
        <v>147</v>
      </c>
      <c r="G765" s="18"/>
      <c r="H765" s="18"/>
      <c r="I765" s="18"/>
      <c r="J765" s="18">
        <v>1.02</v>
      </c>
      <c r="K765" s="18"/>
      <c r="L765" s="18"/>
      <c r="M765" s="18"/>
      <c r="N765" s="18">
        <v>1947.0</v>
      </c>
    </row>
    <row r="766" ht="14.25" customHeight="1">
      <c r="A766" s="21" t="s">
        <v>182</v>
      </c>
      <c r="B766" s="21" t="s">
        <v>78</v>
      </c>
      <c r="C766" s="21" t="s">
        <v>149</v>
      </c>
      <c r="D766" s="21" t="s">
        <v>150</v>
      </c>
      <c r="E766" s="21" t="s">
        <v>252</v>
      </c>
      <c r="F766" s="21" t="s">
        <v>152</v>
      </c>
      <c r="G766" s="21"/>
      <c r="H766" s="21"/>
      <c r="I766" s="21">
        <v>0.7</v>
      </c>
      <c r="J766" s="21"/>
      <c r="K766" s="21"/>
      <c r="L766" s="21"/>
      <c r="M766" s="21"/>
      <c r="N766" s="21">
        <v>1948.0</v>
      </c>
    </row>
    <row r="767" ht="14.25" customHeight="1">
      <c r="A767" s="18" t="s">
        <v>182</v>
      </c>
      <c r="B767" s="18" t="s">
        <v>78</v>
      </c>
      <c r="C767" s="18" t="s">
        <v>149</v>
      </c>
      <c r="D767" s="18" t="s">
        <v>157</v>
      </c>
      <c r="E767" s="18" t="s">
        <v>252</v>
      </c>
      <c r="F767" s="18" t="s">
        <v>159</v>
      </c>
      <c r="G767" s="18"/>
      <c r="H767" s="18"/>
      <c r="I767" s="18">
        <v>1.45</v>
      </c>
      <c r="J767" s="18"/>
      <c r="K767" s="18"/>
      <c r="L767" s="18"/>
      <c r="M767" s="18"/>
      <c r="N767" s="18">
        <v>1949.0</v>
      </c>
    </row>
    <row r="768" ht="14.25" customHeight="1">
      <c r="A768" s="21" t="s">
        <v>182</v>
      </c>
      <c r="B768" s="21" t="s">
        <v>78</v>
      </c>
      <c r="C768" s="21" t="s">
        <v>92</v>
      </c>
      <c r="D768" s="21" t="s">
        <v>830</v>
      </c>
      <c r="E768" s="21" t="s">
        <v>252</v>
      </c>
      <c r="F768" s="21" t="s">
        <v>1964</v>
      </c>
      <c r="G768" s="21"/>
      <c r="H768" s="21"/>
      <c r="I768" s="21">
        <v>1.2</v>
      </c>
      <c r="J768" s="21"/>
      <c r="K768" s="21"/>
      <c r="L768" s="21"/>
      <c r="M768" s="21"/>
      <c r="N768" s="21">
        <v>1950.0</v>
      </c>
    </row>
    <row r="769" ht="14.25" customHeight="1">
      <c r="A769" s="18" t="s">
        <v>182</v>
      </c>
      <c r="B769" s="18" t="s">
        <v>78</v>
      </c>
      <c r="C769" s="18" t="s">
        <v>92</v>
      </c>
      <c r="D769" s="18" t="s">
        <v>834</v>
      </c>
      <c r="E769" s="18" t="s">
        <v>252</v>
      </c>
      <c r="F769" s="18" t="s">
        <v>1964</v>
      </c>
      <c r="G769" s="18"/>
      <c r="H769" s="18"/>
      <c r="I769" s="18">
        <v>1.2</v>
      </c>
      <c r="J769" s="18"/>
      <c r="K769" s="18"/>
      <c r="L769" s="18"/>
      <c r="M769" s="18"/>
      <c r="N769" s="18">
        <v>1951.0</v>
      </c>
    </row>
    <row r="770" ht="14.25" customHeight="1">
      <c r="A770" s="21" t="s">
        <v>182</v>
      </c>
      <c r="B770" s="21" t="s">
        <v>78</v>
      </c>
      <c r="C770" s="21" t="s">
        <v>92</v>
      </c>
      <c r="D770" s="21" t="s">
        <v>923</v>
      </c>
      <c r="E770" s="21" t="s">
        <v>252</v>
      </c>
      <c r="F770" s="21" t="s">
        <v>1964</v>
      </c>
      <c r="G770" s="21"/>
      <c r="H770" s="21"/>
      <c r="I770" s="21">
        <v>1.2</v>
      </c>
      <c r="J770" s="21"/>
      <c r="K770" s="21"/>
      <c r="L770" s="21"/>
      <c r="M770" s="21"/>
      <c r="N770" s="21">
        <v>1952.0</v>
      </c>
    </row>
    <row r="771" ht="14.25" customHeight="1">
      <c r="A771" s="18" t="s">
        <v>182</v>
      </c>
      <c r="B771" s="18" t="s">
        <v>78</v>
      </c>
      <c r="C771" s="18" t="s">
        <v>92</v>
      </c>
      <c r="D771" s="18" t="s">
        <v>161</v>
      </c>
      <c r="E771" s="18" t="s">
        <v>252</v>
      </c>
      <c r="F771" s="18" t="s">
        <v>1964</v>
      </c>
      <c r="G771" s="18"/>
      <c r="H771" s="18"/>
      <c r="I771" s="18">
        <v>1.2</v>
      </c>
      <c r="J771" s="18"/>
      <c r="K771" s="18"/>
      <c r="L771" s="18"/>
      <c r="M771" s="18"/>
      <c r="N771" s="18">
        <v>1953.0</v>
      </c>
    </row>
    <row r="772" ht="14.25" customHeight="1">
      <c r="A772" s="21" t="s">
        <v>182</v>
      </c>
      <c r="B772" s="21" t="s">
        <v>78</v>
      </c>
      <c r="C772" s="21" t="s">
        <v>169</v>
      </c>
      <c r="D772" s="21" t="s">
        <v>170</v>
      </c>
      <c r="E772" s="21" t="s">
        <v>252</v>
      </c>
      <c r="F772" s="21" t="s">
        <v>2098</v>
      </c>
      <c r="G772" s="21">
        <v>0.0</v>
      </c>
      <c r="H772" s="21">
        <v>2.0</v>
      </c>
      <c r="I772" s="21">
        <v>1.98</v>
      </c>
      <c r="J772" s="21"/>
      <c r="K772" s="21"/>
      <c r="L772" s="21"/>
      <c r="M772" s="21"/>
      <c r="N772" s="21">
        <v>1954.0</v>
      </c>
    </row>
    <row r="773" ht="14.25" customHeight="1">
      <c r="A773" s="18" t="s">
        <v>182</v>
      </c>
      <c r="B773" s="18" t="s">
        <v>78</v>
      </c>
      <c r="C773" s="18" t="s">
        <v>169</v>
      </c>
      <c r="D773" s="18" t="s">
        <v>170</v>
      </c>
      <c r="E773" s="18" t="s">
        <v>252</v>
      </c>
      <c r="F773" s="18" t="s">
        <v>2098</v>
      </c>
      <c r="G773" s="18">
        <v>2.001</v>
      </c>
      <c r="H773" s="18">
        <v>100.0</v>
      </c>
      <c r="I773" s="18">
        <v>1.98</v>
      </c>
      <c r="J773" s="18"/>
      <c r="K773" s="18"/>
      <c r="L773" s="18"/>
      <c r="M773" s="18"/>
      <c r="N773" s="18">
        <v>1955.0</v>
      </c>
    </row>
    <row r="774" ht="14.25" customHeight="1">
      <c r="A774" s="21" t="s">
        <v>182</v>
      </c>
      <c r="B774" s="21" t="s">
        <v>78</v>
      </c>
      <c r="C774" s="21" t="s">
        <v>169</v>
      </c>
      <c r="D774" s="21" t="s">
        <v>1056</v>
      </c>
      <c r="E774" s="21" t="s">
        <v>252</v>
      </c>
      <c r="F774" s="21" t="s">
        <v>2087</v>
      </c>
      <c r="G774" s="21">
        <v>0.0</v>
      </c>
      <c r="H774" s="21">
        <v>2.0</v>
      </c>
      <c r="I774" s="21">
        <v>1.9</v>
      </c>
      <c r="J774" s="21"/>
      <c r="K774" s="21"/>
      <c r="L774" s="21"/>
      <c r="M774" s="21"/>
      <c r="N774" s="21">
        <v>1956.0</v>
      </c>
    </row>
    <row r="775" ht="14.25" customHeight="1">
      <c r="A775" s="18" t="s">
        <v>182</v>
      </c>
      <c r="B775" s="18" t="s">
        <v>78</v>
      </c>
      <c r="C775" s="18" t="s">
        <v>169</v>
      </c>
      <c r="D775" s="18" t="s">
        <v>1056</v>
      </c>
      <c r="E775" s="18" t="s">
        <v>252</v>
      </c>
      <c r="F775" s="18" t="s">
        <v>2087</v>
      </c>
      <c r="G775" s="18">
        <v>2.001</v>
      </c>
      <c r="H775" s="18">
        <v>100.0</v>
      </c>
      <c r="I775" s="18">
        <v>1.9</v>
      </c>
      <c r="J775" s="18"/>
      <c r="K775" s="18"/>
      <c r="L775" s="18"/>
      <c r="M775" s="18"/>
      <c r="N775" s="18">
        <v>1957.0</v>
      </c>
    </row>
    <row r="776" ht="14.25" customHeight="1">
      <c r="A776" s="21" t="s">
        <v>182</v>
      </c>
      <c r="B776" s="21" t="s">
        <v>78</v>
      </c>
      <c r="C776" s="21" t="s">
        <v>169</v>
      </c>
      <c r="D776" s="21" t="s">
        <v>1062</v>
      </c>
      <c r="E776" s="21" t="s">
        <v>252</v>
      </c>
      <c r="F776" s="21" t="s">
        <v>2071</v>
      </c>
      <c r="G776" s="21">
        <v>0.0</v>
      </c>
      <c r="H776" s="21">
        <v>2.0</v>
      </c>
      <c r="I776" s="21">
        <v>1.36</v>
      </c>
      <c r="J776" s="21"/>
      <c r="K776" s="21"/>
      <c r="L776" s="21"/>
      <c r="M776" s="21"/>
      <c r="N776" s="21">
        <v>1958.0</v>
      </c>
    </row>
    <row r="777" ht="14.25" customHeight="1">
      <c r="A777" s="18" t="s">
        <v>182</v>
      </c>
      <c r="B777" s="18" t="s">
        <v>78</v>
      </c>
      <c r="C777" s="18" t="s">
        <v>169</v>
      </c>
      <c r="D777" s="18" t="s">
        <v>1062</v>
      </c>
      <c r="E777" s="18" t="s">
        <v>252</v>
      </c>
      <c r="F777" s="18" t="s">
        <v>2071</v>
      </c>
      <c r="G777" s="18">
        <v>2.001</v>
      </c>
      <c r="H777" s="18">
        <v>100.0</v>
      </c>
      <c r="I777" s="18">
        <v>1.36</v>
      </c>
      <c r="J777" s="18"/>
      <c r="K777" s="18"/>
      <c r="L777" s="18"/>
      <c r="M777" s="18"/>
      <c r="N777" s="18">
        <v>1959.0</v>
      </c>
    </row>
    <row r="778" ht="14.25" customHeight="1">
      <c r="A778" s="18" t="s">
        <v>185</v>
      </c>
      <c r="B778" s="18" t="s">
        <v>78</v>
      </c>
      <c r="C778" s="18" t="s">
        <v>79</v>
      </c>
      <c r="D778" s="18" t="s">
        <v>80</v>
      </c>
      <c r="E778" s="18" t="s">
        <v>81</v>
      </c>
      <c r="F778" s="49" t="s">
        <v>2121</v>
      </c>
      <c r="G778" s="18"/>
      <c r="H778" s="18"/>
      <c r="I778" s="18">
        <v>0.063</v>
      </c>
      <c r="J778" s="18"/>
      <c r="K778" s="18"/>
      <c r="L778" s="18"/>
      <c r="M778" s="18"/>
      <c r="N778" s="18">
        <v>2485.0</v>
      </c>
    </row>
    <row r="779" ht="14.25" customHeight="1">
      <c r="A779" s="21" t="s">
        <v>185</v>
      </c>
      <c r="B779" s="21" t="s">
        <v>78</v>
      </c>
      <c r="C779" s="21" t="s">
        <v>79</v>
      </c>
      <c r="D779" s="21" t="s">
        <v>270</v>
      </c>
      <c r="E779" s="21" t="s">
        <v>81</v>
      </c>
      <c r="F779" s="37" t="s">
        <v>2126</v>
      </c>
      <c r="G779" s="21"/>
      <c r="H779" s="21"/>
      <c r="I779" s="21">
        <v>0.065</v>
      </c>
      <c r="J779" s="21"/>
      <c r="K779" s="21"/>
      <c r="L779" s="21"/>
      <c r="M779" s="21"/>
      <c r="N779" s="21">
        <v>2486.0</v>
      </c>
    </row>
    <row r="780" ht="14.25" customHeight="1">
      <c r="A780" s="18" t="s">
        <v>185</v>
      </c>
      <c r="B780" s="18" t="s">
        <v>78</v>
      </c>
      <c r="C780" s="18" t="s">
        <v>79</v>
      </c>
      <c r="D780" s="18" t="s">
        <v>95</v>
      </c>
      <c r="E780" s="18" t="s">
        <v>81</v>
      </c>
      <c r="F780" s="18" t="s">
        <v>97</v>
      </c>
      <c r="G780" s="18"/>
      <c r="H780" s="18"/>
      <c r="I780" s="18">
        <v>0.034</v>
      </c>
      <c r="J780" s="18"/>
      <c r="K780" s="18"/>
      <c r="L780" s="18"/>
      <c r="M780" s="18"/>
      <c r="N780" s="18">
        <v>2487.0</v>
      </c>
    </row>
    <row r="781" ht="14.25" customHeight="1">
      <c r="A781" s="21" t="s">
        <v>185</v>
      </c>
      <c r="B781" s="21" t="s">
        <v>78</v>
      </c>
      <c r="C781" s="21" t="s">
        <v>101</v>
      </c>
      <c r="D781" s="21" t="s">
        <v>102</v>
      </c>
      <c r="E781" s="21" t="s">
        <v>81</v>
      </c>
      <c r="F781" s="21" t="s">
        <v>106</v>
      </c>
      <c r="G781" s="21"/>
      <c r="H781" s="21"/>
      <c r="I781" s="21">
        <v>0.58</v>
      </c>
      <c r="J781" s="21"/>
      <c r="K781" s="21"/>
      <c r="L781" s="21"/>
      <c r="M781" s="21"/>
      <c r="N781" s="21">
        <v>2488.0</v>
      </c>
    </row>
    <row r="782" ht="14.25" customHeight="1">
      <c r="A782" s="18" t="s">
        <v>185</v>
      </c>
      <c r="B782" s="18" t="s">
        <v>78</v>
      </c>
      <c r="C782" s="18" t="s">
        <v>101</v>
      </c>
      <c r="D782" s="18" t="s">
        <v>270</v>
      </c>
      <c r="E782" s="18" t="s">
        <v>81</v>
      </c>
      <c r="F782" s="18" t="s">
        <v>294</v>
      </c>
      <c r="G782" s="18"/>
      <c r="H782" s="18"/>
      <c r="I782" s="18">
        <v>0.093</v>
      </c>
      <c r="J782" s="18"/>
      <c r="K782" s="18"/>
      <c r="L782" s="18"/>
      <c r="M782" s="18"/>
      <c r="N782" s="18">
        <v>2489.0</v>
      </c>
    </row>
    <row r="783" ht="14.25" customHeight="1">
      <c r="A783" s="21" t="s">
        <v>185</v>
      </c>
      <c r="B783" s="21" t="s">
        <v>78</v>
      </c>
      <c r="C783" s="21" t="s">
        <v>101</v>
      </c>
      <c r="D783" s="21" t="s">
        <v>115</v>
      </c>
      <c r="E783" s="21" t="s">
        <v>81</v>
      </c>
      <c r="F783" s="21" t="s">
        <v>118</v>
      </c>
      <c r="G783" s="21"/>
      <c r="H783" s="21"/>
      <c r="I783" s="21">
        <v>0.124</v>
      </c>
      <c r="J783" s="21"/>
      <c r="K783" s="21"/>
      <c r="L783" s="21"/>
      <c r="M783" s="21"/>
      <c r="N783" s="21">
        <v>2490.0</v>
      </c>
    </row>
    <row r="784" ht="14.25" customHeight="1">
      <c r="A784" s="18" t="s">
        <v>185</v>
      </c>
      <c r="B784" s="18" t="s">
        <v>78</v>
      </c>
      <c r="C784" s="18" t="s">
        <v>101</v>
      </c>
      <c r="D784" s="18" t="s">
        <v>123</v>
      </c>
      <c r="E784" s="18" t="s">
        <v>81</v>
      </c>
      <c r="F784" s="18" t="s">
        <v>125</v>
      </c>
      <c r="G784" s="18"/>
      <c r="H784" s="18"/>
      <c r="I784" s="18">
        <v>0.089</v>
      </c>
      <c r="J784" s="18"/>
      <c r="K784" s="18"/>
      <c r="L784" s="18"/>
      <c r="M784" s="18"/>
      <c r="N784" s="18">
        <v>2491.0</v>
      </c>
    </row>
    <row r="785" ht="14.25" customHeight="1">
      <c r="A785" s="21" t="s">
        <v>185</v>
      </c>
      <c r="B785" s="21" t="s">
        <v>78</v>
      </c>
      <c r="C785" s="21" t="s">
        <v>130</v>
      </c>
      <c r="D785" s="21" t="s">
        <v>102</v>
      </c>
      <c r="E785" s="21" t="s">
        <v>81</v>
      </c>
      <c r="F785" s="21" t="s">
        <v>133</v>
      </c>
      <c r="G785" s="21"/>
      <c r="H785" s="21"/>
      <c r="I785" s="21"/>
      <c r="J785" s="21"/>
      <c r="K785" s="21">
        <v>1.14</v>
      </c>
      <c r="L785" s="21"/>
      <c r="M785" s="21"/>
      <c r="N785" s="21">
        <v>2492.0</v>
      </c>
    </row>
    <row r="786" ht="14.25" customHeight="1">
      <c r="A786" s="18" t="s">
        <v>185</v>
      </c>
      <c r="B786" s="18" t="s">
        <v>78</v>
      </c>
      <c r="C786" s="18" t="s">
        <v>136</v>
      </c>
      <c r="D786" s="18" t="s">
        <v>102</v>
      </c>
      <c r="E786" s="18" t="s">
        <v>81</v>
      </c>
      <c r="F786" s="18" t="s">
        <v>139</v>
      </c>
      <c r="G786" s="18"/>
      <c r="H786" s="18"/>
      <c r="I786" s="18">
        <v>0.322</v>
      </c>
      <c r="J786" s="18"/>
      <c r="K786" s="18"/>
      <c r="L786" s="18"/>
      <c r="M786" s="18"/>
      <c r="N786" s="18">
        <v>2493.0</v>
      </c>
    </row>
    <row r="787" ht="14.25" customHeight="1">
      <c r="A787" s="21" t="s">
        <v>185</v>
      </c>
      <c r="B787" s="21" t="s">
        <v>78</v>
      </c>
      <c r="C787" s="21" t="s">
        <v>136</v>
      </c>
      <c r="D787" s="21" t="s">
        <v>115</v>
      </c>
      <c r="E787" s="21" t="s">
        <v>81</v>
      </c>
      <c r="F787" s="21"/>
      <c r="G787" s="21"/>
      <c r="H787" s="21"/>
      <c r="I787" s="21">
        <v>0.35</v>
      </c>
      <c r="J787" s="21"/>
      <c r="K787" s="21"/>
      <c r="L787" s="21"/>
      <c r="M787" s="21"/>
      <c r="N787" s="21">
        <v>2494.0</v>
      </c>
    </row>
    <row r="788" ht="14.25" customHeight="1">
      <c r="A788" s="18" t="s">
        <v>185</v>
      </c>
      <c r="B788" s="18" t="s">
        <v>78</v>
      </c>
      <c r="C788" s="18" t="s">
        <v>136</v>
      </c>
      <c r="D788" s="18" t="s">
        <v>123</v>
      </c>
      <c r="E788" s="18" t="s">
        <v>81</v>
      </c>
      <c r="F788" s="18"/>
      <c r="G788" s="18"/>
      <c r="H788" s="18"/>
      <c r="I788" s="18">
        <v>0.282</v>
      </c>
      <c r="J788" s="18"/>
      <c r="K788" s="18"/>
      <c r="L788" s="18"/>
      <c r="M788" s="18"/>
      <c r="N788" s="18">
        <v>2495.0</v>
      </c>
    </row>
    <row r="789" ht="14.25" customHeight="1">
      <c r="A789" s="21" t="s">
        <v>185</v>
      </c>
      <c r="B789" s="21" t="s">
        <v>78</v>
      </c>
      <c r="C789" s="21" t="s">
        <v>144</v>
      </c>
      <c r="D789" s="21" t="s">
        <v>145</v>
      </c>
      <c r="E789" s="21" t="s">
        <v>81</v>
      </c>
      <c r="F789" s="21" t="s">
        <v>147</v>
      </c>
      <c r="G789" s="21"/>
      <c r="H789" s="21"/>
      <c r="I789" s="21"/>
      <c r="J789" s="21">
        <v>0.73</v>
      </c>
      <c r="K789" s="21"/>
      <c r="L789" s="21"/>
      <c r="M789" s="21"/>
      <c r="N789" s="21">
        <v>2496.0</v>
      </c>
    </row>
    <row r="790" ht="14.25" customHeight="1">
      <c r="A790" s="18" t="s">
        <v>185</v>
      </c>
      <c r="B790" s="18" t="s">
        <v>78</v>
      </c>
      <c r="C790" s="18" t="s">
        <v>144</v>
      </c>
      <c r="D790" s="18" t="s">
        <v>752</v>
      </c>
      <c r="E790" s="18" t="s">
        <v>81</v>
      </c>
      <c r="F790" s="18" t="s">
        <v>147</v>
      </c>
      <c r="G790" s="18"/>
      <c r="H790" s="18"/>
      <c r="I790" s="18"/>
      <c r="J790" s="18">
        <v>1.02</v>
      </c>
      <c r="K790" s="18"/>
      <c r="L790" s="18"/>
      <c r="M790" s="18"/>
      <c r="N790" s="18">
        <v>2497.0</v>
      </c>
    </row>
    <row r="791" ht="14.25" customHeight="1">
      <c r="A791" s="21" t="s">
        <v>185</v>
      </c>
      <c r="B791" s="21" t="s">
        <v>78</v>
      </c>
      <c r="C791" s="21" t="s">
        <v>149</v>
      </c>
      <c r="D791" s="21" t="s">
        <v>150</v>
      </c>
      <c r="E791" s="21" t="s">
        <v>81</v>
      </c>
      <c r="F791" s="21" t="s">
        <v>152</v>
      </c>
      <c r="G791" s="21"/>
      <c r="H791" s="21"/>
      <c r="I791" s="21">
        <v>0.7</v>
      </c>
      <c r="J791" s="21"/>
      <c r="K791" s="21"/>
      <c r="L791" s="21"/>
      <c r="M791" s="21"/>
      <c r="N791" s="21">
        <v>2498.0</v>
      </c>
    </row>
    <row r="792" ht="14.25" customHeight="1">
      <c r="A792" s="18" t="s">
        <v>185</v>
      </c>
      <c r="B792" s="18" t="s">
        <v>78</v>
      </c>
      <c r="C792" s="18" t="s">
        <v>149</v>
      </c>
      <c r="D792" s="18" t="s">
        <v>157</v>
      </c>
      <c r="E792" s="18" t="s">
        <v>81</v>
      </c>
      <c r="F792" s="18" t="s">
        <v>159</v>
      </c>
      <c r="G792" s="18"/>
      <c r="H792" s="18"/>
      <c r="I792" s="18">
        <v>1.45</v>
      </c>
      <c r="J792" s="18"/>
      <c r="K792" s="18"/>
      <c r="L792" s="18"/>
      <c r="M792" s="18"/>
      <c r="N792" s="18">
        <v>2499.0</v>
      </c>
    </row>
    <row r="793" ht="14.25" customHeight="1">
      <c r="A793" s="21" t="s">
        <v>185</v>
      </c>
      <c r="B793" s="21" t="s">
        <v>78</v>
      </c>
      <c r="C793" s="21" t="s">
        <v>92</v>
      </c>
      <c r="D793" s="21" t="s">
        <v>830</v>
      </c>
      <c r="E793" s="21" t="s">
        <v>81</v>
      </c>
      <c r="F793" s="21" t="s">
        <v>1914</v>
      </c>
      <c r="G793" s="21"/>
      <c r="H793" s="21"/>
      <c r="I793" s="21">
        <v>1.2</v>
      </c>
      <c r="J793" s="21"/>
      <c r="K793" s="21"/>
      <c r="L793" s="21">
        <v>0.25</v>
      </c>
      <c r="M793" s="21"/>
      <c r="N793" s="21">
        <v>2500.0</v>
      </c>
    </row>
    <row r="794" ht="14.25" customHeight="1">
      <c r="A794" s="18" t="s">
        <v>185</v>
      </c>
      <c r="B794" s="18" t="s">
        <v>78</v>
      </c>
      <c r="C794" s="18" t="s">
        <v>92</v>
      </c>
      <c r="D794" s="18" t="s">
        <v>834</v>
      </c>
      <c r="E794" s="18" t="s">
        <v>81</v>
      </c>
      <c r="F794" s="18" t="s">
        <v>1914</v>
      </c>
      <c r="G794" s="18"/>
      <c r="H794" s="18"/>
      <c r="I794" s="18">
        <v>1.2</v>
      </c>
      <c r="J794" s="18"/>
      <c r="K794" s="18"/>
      <c r="L794" s="18">
        <v>0.25</v>
      </c>
      <c r="M794" s="18"/>
      <c r="N794" s="18">
        <v>2501.0</v>
      </c>
    </row>
    <row r="795" ht="14.25" customHeight="1">
      <c r="A795" s="21" t="s">
        <v>185</v>
      </c>
      <c r="B795" s="21" t="s">
        <v>78</v>
      </c>
      <c r="C795" s="21" t="s">
        <v>92</v>
      </c>
      <c r="D795" s="21" t="s">
        <v>923</v>
      </c>
      <c r="E795" s="21" t="s">
        <v>81</v>
      </c>
      <c r="F795" s="21" t="s">
        <v>1914</v>
      </c>
      <c r="G795" s="21"/>
      <c r="H795" s="21"/>
      <c r="I795" s="21">
        <v>1.2</v>
      </c>
      <c r="J795" s="21"/>
      <c r="K795" s="21"/>
      <c r="L795" s="21">
        <v>0.25</v>
      </c>
      <c r="M795" s="21"/>
      <c r="N795" s="21">
        <v>2502.0</v>
      </c>
    </row>
    <row r="796" ht="14.25" customHeight="1">
      <c r="A796" s="18" t="s">
        <v>185</v>
      </c>
      <c r="B796" s="18" t="s">
        <v>78</v>
      </c>
      <c r="C796" s="18" t="s">
        <v>92</v>
      </c>
      <c r="D796" s="18" t="s">
        <v>161</v>
      </c>
      <c r="E796" s="18" t="s">
        <v>81</v>
      </c>
      <c r="F796" s="18" t="s">
        <v>1914</v>
      </c>
      <c r="G796" s="18"/>
      <c r="H796" s="18"/>
      <c r="I796" s="18">
        <v>1.2</v>
      </c>
      <c r="J796" s="18"/>
      <c r="K796" s="18"/>
      <c r="L796" s="18">
        <v>0.25</v>
      </c>
      <c r="M796" s="18"/>
      <c r="N796" s="18">
        <v>2503.0</v>
      </c>
    </row>
    <row r="797" ht="14.25" customHeight="1">
      <c r="A797" s="21" t="s">
        <v>185</v>
      </c>
      <c r="B797" s="21" t="s">
        <v>78</v>
      </c>
      <c r="C797" s="21" t="s">
        <v>169</v>
      </c>
      <c r="D797" s="21" t="s">
        <v>170</v>
      </c>
      <c r="E797" s="21" t="s">
        <v>81</v>
      </c>
      <c r="F797" s="21" t="s">
        <v>2098</v>
      </c>
      <c r="G797" s="21">
        <v>0.0</v>
      </c>
      <c r="H797" s="21">
        <v>2.0</v>
      </c>
      <c r="I797" s="21">
        <v>1.98</v>
      </c>
      <c r="J797" s="21"/>
      <c r="K797" s="21"/>
      <c r="L797" s="21">
        <v>0.36</v>
      </c>
      <c r="M797" s="21"/>
      <c r="N797" s="21">
        <v>2504.0</v>
      </c>
    </row>
    <row r="798" ht="14.25" customHeight="1">
      <c r="A798" s="18" t="s">
        <v>185</v>
      </c>
      <c r="B798" s="18" t="s">
        <v>78</v>
      </c>
      <c r="C798" s="18" t="s">
        <v>169</v>
      </c>
      <c r="D798" s="18" t="s">
        <v>170</v>
      </c>
      <c r="E798" s="18" t="s">
        <v>81</v>
      </c>
      <c r="F798" s="18" t="s">
        <v>2092</v>
      </c>
      <c r="G798" s="18">
        <v>2.001</v>
      </c>
      <c r="H798" s="18">
        <v>100.0</v>
      </c>
      <c r="I798" s="18">
        <v>1.98</v>
      </c>
      <c r="J798" s="18"/>
      <c r="K798" s="18"/>
      <c r="L798" s="18">
        <v>0.19</v>
      </c>
      <c r="M798" s="18"/>
      <c r="N798" s="18">
        <v>2505.0</v>
      </c>
    </row>
    <row r="799" ht="14.25" customHeight="1">
      <c r="A799" s="21" t="s">
        <v>185</v>
      </c>
      <c r="B799" s="21" t="s">
        <v>78</v>
      </c>
      <c r="C799" s="21" t="s">
        <v>169</v>
      </c>
      <c r="D799" s="21" t="s">
        <v>1056</v>
      </c>
      <c r="E799" s="21" t="s">
        <v>81</v>
      </c>
      <c r="F799" s="21" t="s">
        <v>2083</v>
      </c>
      <c r="G799" s="21">
        <v>0.0</v>
      </c>
      <c r="H799" s="21">
        <v>2.0</v>
      </c>
      <c r="I799" s="21">
        <v>1.9</v>
      </c>
      <c r="J799" s="21"/>
      <c r="K799" s="21"/>
      <c r="L799" s="21">
        <v>0.34</v>
      </c>
      <c r="M799" s="21"/>
      <c r="N799" s="21">
        <v>2506.0</v>
      </c>
    </row>
    <row r="800" ht="14.25" customHeight="1">
      <c r="A800" s="18" t="s">
        <v>185</v>
      </c>
      <c r="B800" s="18" t="s">
        <v>78</v>
      </c>
      <c r="C800" s="18" t="s">
        <v>169</v>
      </c>
      <c r="D800" s="18" t="s">
        <v>1056</v>
      </c>
      <c r="E800" s="18" t="s">
        <v>81</v>
      </c>
      <c r="F800" s="18" t="s">
        <v>2080</v>
      </c>
      <c r="G800" s="18">
        <v>2.001</v>
      </c>
      <c r="H800" s="18">
        <v>100.0</v>
      </c>
      <c r="I800" s="18">
        <v>1.9</v>
      </c>
      <c r="J800" s="18"/>
      <c r="K800" s="18"/>
      <c r="L800" s="18">
        <v>0.27</v>
      </c>
      <c r="M800" s="18"/>
      <c r="N800" s="18">
        <v>2507.0</v>
      </c>
    </row>
    <row r="801" ht="14.25" customHeight="1">
      <c r="A801" s="21" t="s">
        <v>185</v>
      </c>
      <c r="B801" s="21" t="s">
        <v>78</v>
      </c>
      <c r="C801" s="21" t="s">
        <v>169</v>
      </c>
      <c r="D801" s="21" t="s">
        <v>1062</v>
      </c>
      <c r="E801" s="21" t="s">
        <v>81</v>
      </c>
      <c r="F801" s="21" t="s">
        <v>2071</v>
      </c>
      <c r="G801" s="21">
        <v>0.0</v>
      </c>
      <c r="H801" s="21">
        <v>2.0</v>
      </c>
      <c r="I801" s="21">
        <v>1.36</v>
      </c>
      <c r="J801" s="21"/>
      <c r="K801" s="21"/>
      <c r="L801" s="21">
        <v>0.36</v>
      </c>
      <c r="M801" s="21"/>
      <c r="N801" s="21">
        <v>2508.0</v>
      </c>
    </row>
    <row r="802" ht="14.25" customHeight="1">
      <c r="A802" s="18" t="s">
        <v>185</v>
      </c>
      <c r="B802" s="18" t="s">
        <v>78</v>
      </c>
      <c r="C802" s="18" t="s">
        <v>169</v>
      </c>
      <c r="D802" s="18" t="s">
        <v>1062</v>
      </c>
      <c r="E802" s="18" t="s">
        <v>81</v>
      </c>
      <c r="F802" s="18" t="s">
        <v>2069</v>
      </c>
      <c r="G802" s="18">
        <v>2.001</v>
      </c>
      <c r="H802" s="18">
        <v>100.0</v>
      </c>
      <c r="I802" s="18">
        <v>1.36</v>
      </c>
      <c r="J802" s="18"/>
      <c r="K802" s="18"/>
      <c r="L802" s="18">
        <v>0.19</v>
      </c>
      <c r="M802" s="18"/>
      <c r="N802" s="18">
        <v>2509.0</v>
      </c>
    </row>
    <row r="803" ht="14.25" customHeight="1">
      <c r="A803" s="21" t="s">
        <v>185</v>
      </c>
      <c r="B803" s="21" t="s">
        <v>78</v>
      </c>
      <c r="C803" s="21" t="s">
        <v>79</v>
      </c>
      <c r="D803" s="21" t="s">
        <v>80</v>
      </c>
      <c r="E803" s="21" t="s">
        <v>183</v>
      </c>
      <c r="F803" s="49" t="s">
        <v>2121</v>
      </c>
      <c r="G803" s="21"/>
      <c r="H803" s="21"/>
      <c r="I803" s="21">
        <v>0.048</v>
      </c>
      <c r="J803" s="21"/>
      <c r="K803" s="21"/>
      <c r="L803" s="21"/>
      <c r="M803" s="21"/>
      <c r="N803" s="21">
        <v>2510.0</v>
      </c>
    </row>
    <row r="804" ht="14.25" customHeight="1">
      <c r="A804" s="18" t="s">
        <v>185</v>
      </c>
      <c r="B804" s="18" t="s">
        <v>78</v>
      </c>
      <c r="C804" s="18" t="s">
        <v>79</v>
      </c>
      <c r="D804" s="18" t="s">
        <v>270</v>
      </c>
      <c r="E804" s="18" t="s">
        <v>183</v>
      </c>
      <c r="F804" s="37" t="s">
        <v>2126</v>
      </c>
      <c r="G804" s="18"/>
      <c r="H804" s="18"/>
      <c r="I804" s="18">
        <v>0.065</v>
      </c>
      <c r="J804" s="18"/>
      <c r="K804" s="18"/>
      <c r="L804" s="18"/>
      <c r="M804" s="18"/>
      <c r="N804" s="18">
        <v>2511.0</v>
      </c>
    </row>
    <row r="805" ht="14.25" customHeight="1">
      <c r="A805" s="21" t="s">
        <v>185</v>
      </c>
      <c r="B805" s="21" t="s">
        <v>78</v>
      </c>
      <c r="C805" s="21" t="s">
        <v>79</v>
      </c>
      <c r="D805" s="21" t="s">
        <v>95</v>
      </c>
      <c r="E805" s="21" t="s">
        <v>183</v>
      </c>
      <c r="F805" s="21" t="s">
        <v>97</v>
      </c>
      <c r="G805" s="21"/>
      <c r="H805" s="21"/>
      <c r="I805" s="21">
        <v>0.027</v>
      </c>
      <c r="J805" s="21"/>
      <c r="K805" s="21"/>
      <c r="L805" s="21"/>
      <c r="M805" s="21"/>
      <c r="N805" s="21">
        <v>2512.0</v>
      </c>
    </row>
    <row r="806" ht="14.25" customHeight="1">
      <c r="A806" s="18" t="s">
        <v>185</v>
      </c>
      <c r="B806" s="18" t="s">
        <v>78</v>
      </c>
      <c r="C806" s="18" t="s">
        <v>101</v>
      </c>
      <c r="D806" s="18" t="s">
        <v>102</v>
      </c>
      <c r="E806" s="18" t="s">
        <v>183</v>
      </c>
      <c r="F806" s="18" t="s">
        <v>106</v>
      </c>
      <c r="G806" s="18"/>
      <c r="H806" s="18"/>
      <c r="I806" s="18">
        <v>0.151</v>
      </c>
      <c r="J806" s="18"/>
      <c r="K806" s="18"/>
      <c r="L806" s="18"/>
      <c r="M806" s="18"/>
      <c r="N806" s="18">
        <v>2513.0</v>
      </c>
    </row>
    <row r="807" ht="14.25" customHeight="1">
      <c r="A807" s="21" t="s">
        <v>185</v>
      </c>
      <c r="B807" s="21" t="s">
        <v>78</v>
      </c>
      <c r="C807" s="21" t="s">
        <v>101</v>
      </c>
      <c r="D807" s="21" t="s">
        <v>270</v>
      </c>
      <c r="E807" s="21" t="s">
        <v>183</v>
      </c>
      <c r="F807" s="21" t="s">
        <v>294</v>
      </c>
      <c r="G807" s="21"/>
      <c r="H807" s="21"/>
      <c r="I807" s="21">
        <v>0.093</v>
      </c>
      <c r="J807" s="21"/>
      <c r="K807" s="21"/>
      <c r="L807" s="21"/>
      <c r="M807" s="21"/>
      <c r="N807" s="21">
        <v>2514.0</v>
      </c>
    </row>
    <row r="808" ht="14.25" customHeight="1">
      <c r="A808" s="18" t="s">
        <v>185</v>
      </c>
      <c r="B808" s="18" t="s">
        <v>78</v>
      </c>
      <c r="C808" s="18" t="s">
        <v>101</v>
      </c>
      <c r="D808" s="18" t="s">
        <v>115</v>
      </c>
      <c r="E808" s="18" t="s">
        <v>183</v>
      </c>
      <c r="F808" s="18" t="s">
        <v>118</v>
      </c>
      <c r="G808" s="18"/>
      <c r="H808" s="18"/>
      <c r="I808" s="18">
        <v>0.124</v>
      </c>
      <c r="J808" s="18"/>
      <c r="K808" s="18"/>
      <c r="L808" s="18"/>
      <c r="M808" s="18"/>
      <c r="N808" s="18">
        <v>2515.0</v>
      </c>
    </row>
    <row r="809" ht="14.25" customHeight="1">
      <c r="A809" s="21" t="s">
        <v>185</v>
      </c>
      <c r="B809" s="21" t="s">
        <v>78</v>
      </c>
      <c r="C809" s="21" t="s">
        <v>101</v>
      </c>
      <c r="D809" s="21" t="s">
        <v>123</v>
      </c>
      <c r="E809" s="21" t="s">
        <v>183</v>
      </c>
      <c r="F809" s="21" t="s">
        <v>125</v>
      </c>
      <c r="G809" s="21"/>
      <c r="H809" s="21"/>
      <c r="I809" s="21">
        <v>0.089</v>
      </c>
      <c r="J809" s="21"/>
      <c r="K809" s="21"/>
      <c r="L809" s="21"/>
      <c r="M809" s="21"/>
      <c r="N809" s="21">
        <v>2516.0</v>
      </c>
    </row>
    <row r="810" ht="14.25" customHeight="1">
      <c r="A810" s="18" t="s">
        <v>185</v>
      </c>
      <c r="B810" s="18" t="s">
        <v>78</v>
      </c>
      <c r="C810" s="18" t="s">
        <v>130</v>
      </c>
      <c r="D810" s="18" t="s">
        <v>102</v>
      </c>
      <c r="E810" s="18" t="s">
        <v>183</v>
      </c>
      <c r="F810" s="18" t="s">
        <v>133</v>
      </c>
      <c r="G810" s="18"/>
      <c r="H810" s="18"/>
      <c r="I810" s="18"/>
      <c r="J810" s="18"/>
      <c r="K810" s="18">
        <v>1.14</v>
      </c>
      <c r="L810" s="18"/>
      <c r="M810" s="18"/>
      <c r="N810" s="18">
        <v>2517.0</v>
      </c>
    </row>
    <row r="811" ht="14.25" customHeight="1">
      <c r="A811" s="21" t="s">
        <v>185</v>
      </c>
      <c r="B811" s="21" t="s">
        <v>78</v>
      </c>
      <c r="C811" s="21" t="s">
        <v>136</v>
      </c>
      <c r="D811" s="21" t="s">
        <v>102</v>
      </c>
      <c r="E811" s="21" t="s">
        <v>183</v>
      </c>
      <c r="F811" s="21" t="s">
        <v>139</v>
      </c>
      <c r="G811" s="21"/>
      <c r="H811" s="21"/>
      <c r="I811" s="21">
        <v>0.35</v>
      </c>
      <c r="J811" s="21"/>
      <c r="K811" s="21"/>
      <c r="L811" s="21"/>
      <c r="M811" s="21"/>
      <c r="N811" s="21">
        <v>2518.0</v>
      </c>
    </row>
    <row r="812" ht="14.25" customHeight="1">
      <c r="A812" s="18" t="s">
        <v>185</v>
      </c>
      <c r="B812" s="18" t="s">
        <v>78</v>
      </c>
      <c r="C812" s="18" t="s">
        <v>136</v>
      </c>
      <c r="D812" s="18" t="s">
        <v>115</v>
      </c>
      <c r="E812" s="18" t="s">
        <v>183</v>
      </c>
      <c r="F812" s="18"/>
      <c r="G812" s="18"/>
      <c r="H812" s="18"/>
      <c r="I812" s="18">
        <v>0.282</v>
      </c>
      <c r="J812" s="18"/>
      <c r="K812" s="18"/>
      <c r="L812" s="18"/>
      <c r="M812" s="18"/>
      <c r="N812" s="18">
        <v>2519.0</v>
      </c>
    </row>
    <row r="813" ht="14.25" customHeight="1">
      <c r="A813" s="21" t="s">
        <v>185</v>
      </c>
      <c r="B813" s="21" t="s">
        <v>78</v>
      </c>
      <c r="C813" s="21" t="s">
        <v>136</v>
      </c>
      <c r="D813" s="21" t="s">
        <v>123</v>
      </c>
      <c r="E813" s="21" t="s">
        <v>183</v>
      </c>
      <c r="F813" s="21"/>
      <c r="G813" s="21"/>
      <c r="H813" s="21"/>
      <c r="I813" s="21">
        <v>0.033</v>
      </c>
      <c r="J813" s="21"/>
      <c r="K813" s="21"/>
      <c r="L813" s="21"/>
      <c r="M813" s="21"/>
      <c r="N813" s="21">
        <v>2520.0</v>
      </c>
    </row>
    <row r="814" ht="14.25" customHeight="1">
      <c r="A814" s="18" t="s">
        <v>185</v>
      </c>
      <c r="B814" s="18" t="s">
        <v>78</v>
      </c>
      <c r="C814" s="18" t="s">
        <v>144</v>
      </c>
      <c r="D814" s="18" t="s">
        <v>145</v>
      </c>
      <c r="E814" s="18" t="s">
        <v>183</v>
      </c>
      <c r="F814" s="18" t="s">
        <v>147</v>
      </c>
      <c r="G814" s="18"/>
      <c r="H814" s="18"/>
      <c r="I814" s="18"/>
      <c r="J814" s="18">
        <v>0.73</v>
      </c>
      <c r="K814" s="18"/>
      <c r="L814" s="18"/>
      <c r="M814" s="18"/>
      <c r="N814" s="18">
        <v>2521.0</v>
      </c>
    </row>
    <row r="815" ht="14.25" customHeight="1">
      <c r="A815" s="21" t="s">
        <v>185</v>
      </c>
      <c r="B815" s="21" t="s">
        <v>78</v>
      </c>
      <c r="C815" s="21" t="s">
        <v>144</v>
      </c>
      <c r="D815" s="21" t="s">
        <v>752</v>
      </c>
      <c r="E815" s="21" t="s">
        <v>183</v>
      </c>
      <c r="F815" s="21" t="s">
        <v>147</v>
      </c>
      <c r="G815" s="21"/>
      <c r="H815" s="21"/>
      <c r="I815" s="21"/>
      <c r="J815" s="21">
        <v>1.02</v>
      </c>
      <c r="K815" s="21"/>
      <c r="L815" s="21"/>
      <c r="M815" s="21"/>
      <c r="N815" s="21">
        <v>2522.0</v>
      </c>
    </row>
    <row r="816" ht="14.25" customHeight="1">
      <c r="A816" s="18" t="s">
        <v>185</v>
      </c>
      <c r="B816" s="18" t="s">
        <v>78</v>
      </c>
      <c r="C816" s="18" t="s">
        <v>149</v>
      </c>
      <c r="D816" s="18" t="s">
        <v>150</v>
      </c>
      <c r="E816" s="18" t="s">
        <v>183</v>
      </c>
      <c r="F816" s="18" t="s">
        <v>152</v>
      </c>
      <c r="G816" s="18"/>
      <c r="H816" s="18"/>
      <c r="I816" s="18">
        <v>0.7</v>
      </c>
      <c r="J816" s="18"/>
      <c r="K816" s="18"/>
      <c r="L816" s="18"/>
      <c r="M816" s="18"/>
      <c r="N816" s="18">
        <v>2523.0</v>
      </c>
    </row>
    <row r="817" ht="14.25" customHeight="1">
      <c r="A817" s="21" t="s">
        <v>185</v>
      </c>
      <c r="B817" s="21" t="s">
        <v>78</v>
      </c>
      <c r="C817" s="21" t="s">
        <v>149</v>
      </c>
      <c r="D817" s="21" t="s">
        <v>157</v>
      </c>
      <c r="E817" s="21" t="s">
        <v>183</v>
      </c>
      <c r="F817" s="21" t="s">
        <v>159</v>
      </c>
      <c r="G817" s="21"/>
      <c r="H817" s="21"/>
      <c r="I817" s="21">
        <v>1.45</v>
      </c>
      <c r="J817" s="21"/>
      <c r="K817" s="21"/>
      <c r="L817" s="21"/>
      <c r="M817" s="21"/>
      <c r="N817" s="21">
        <v>2524.0</v>
      </c>
    </row>
    <row r="818" ht="14.25" customHeight="1">
      <c r="A818" s="18" t="s">
        <v>185</v>
      </c>
      <c r="B818" s="18" t="s">
        <v>78</v>
      </c>
      <c r="C818" s="18" t="s">
        <v>92</v>
      </c>
      <c r="D818" s="18" t="s">
        <v>830</v>
      </c>
      <c r="E818" s="18" t="s">
        <v>183</v>
      </c>
      <c r="F818" s="18" t="s">
        <v>1914</v>
      </c>
      <c r="G818" s="18"/>
      <c r="H818" s="18"/>
      <c r="I818" s="18">
        <v>1.2</v>
      </c>
      <c r="J818" s="18"/>
      <c r="K818" s="18"/>
      <c r="L818" s="18">
        <v>0.25</v>
      </c>
      <c r="M818" s="18"/>
      <c r="N818" s="18">
        <v>2525.0</v>
      </c>
    </row>
    <row r="819" ht="14.25" customHeight="1">
      <c r="A819" s="21" t="s">
        <v>185</v>
      </c>
      <c r="B819" s="21" t="s">
        <v>78</v>
      </c>
      <c r="C819" s="21" t="s">
        <v>92</v>
      </c>
      <c r="D819" s="21" t="s">
        <v>834</v>
      </c>
      <c r="E819" s="21" t="s">
        <v>183</v>
      </c>
      <c r="F819" s="21" t="s">
        <v>1914</v>
      </c>
      <c r="G819" s="21"/>
      <c r="H819" s="21"/>
      <c r="I819" s="21">
        <v>1.2</v>
      </c>
      <c r="J819" s="21"/>
      <c r="K819" s="21"/>
      <c r="L819" s="21">
        <v>0.25</v>
      </c>
      <c r="M819" s="21"/>
      <c r="N819" s="21">
        <v>2526.0</v>
      </c>
    </row>
    <row r="820" ht="14.25" customHeight="1">
      <c r="A820" s="18" t="s">
        <v>185</v>
      </c>
      <c r="B820" s="18" t="s">
        <v>78</v>
      </c>
      <c r="C820" s="18" t="s">
        <v>92</v>
      </c>
      <c r="D820" s="18" t="s">
        <v>923</v>
      </c>
      <c r="E820" s="18" t="s">
        <v>183</v>
      </c>
      <c r="F820" s="18" t="s">
        <v>1914</v>
      </c>
      <c r="G820" s="18"/>
      <c r="H820" s="18"/>
      <c r="I820" s="18">
        <v>1.2</v>
      </c>
      <c r="J820" s="18"/>
      <c r="K820" s="18"/>
      <c r="L820" s="18">
        <v>0.25</v>
      </c>
      <c r="M820" s="18"/>
      <c r="N820" s="18">
        <v>2527.0</v>
      </c>
    </row>
    <row r="821" ht="14.25" customHeight="1">
      <c r="A821" s="21" t="s">
        <v>185</v>
      </c>
      <c r="B821" s="21" t="s">
        <v>78</v>
      </c>
      <c r="C821" s="21" t="s">
        <v>92</v>
      </c>
      <c r="D821" s="21" t="s">
        <v>161</v>
      </c>
      <c r="E821" s="21" t="s">
        <v>183</v>
      </c>
      <c r="F821" s="21" t="s">
        <v>1914</v>
      </c>
      <c r="G821" s="21"/>
      <c r="H821" s="21"/>
      <c r="I821" s="21">
        <v>1.2</v>
      </c>
      <c r="J821" s="21"/>
      <c r="K821" s="21"/>
      <c r="L821" s="21">
        <v>0.25</v>
      </c>
      <c r="M821" s="21"/>
      <c r="N821" s="21">
        <v>2528.0</v>
      </c>
    </row>
    <row r="822" ht="14.25" customHeight="1">
      <c r="A822" s="18" t="s">
        <v>185</v>
      </c>
      <c r="B822" s="18" t="s">
        <v>78</v>
      </c>
      <c r="C822" s="18" t="s">
        <v>169</v>
      </c>
      <c r="D822" s="18" t="s">
        <v>170</v>
      </c>
      <c r="E822" s="18" t="s">
        <v>183</v>
      </c>
      <c r="F822" s="18" t="s">
        <v>2092</v>
      </c>
      <c r="G822" s="18">
        <v>0.0</v>
      </c>
      <c r="H822" s="18">
        <v>2.0</v>
      </c>
      <c r="I822" s="18">
        <v>1.98</v>
      </c>
      <c r="J822" s="18"/>
      <c r="K822" s="18"/>
      <c r="L822" s="18">
        <v>0.19</v>
      </c>
      <c r="M822" s="18"/>
      <c r="N822" s="18">
        <v>2529.0</v>
      </c>
    </row>
    <row r="823" ht="14.25" customHeight="1">
      <c r="A823" s="21" t="s">
        <v>185</v>
      </c>
      <c r="B823" s="21" t="s">
        <v>78</v>
      </c>
      <c r="C823" s="21" t="s">
        <v>169</v>
      </c>
      <c r="D823" s="21" t="s">
        <v>170</v>
      </c>
      <c r="E823" s="21" t="s">
        <v>183</v>
      </c>
      <c r="F823" s="21" t="s">
        <v>2090</v>
      </c>
      <c r="G823" s="21">
        <v>2.001</v>
      </c>
      <c r="H823" s="21">
        <v>100.0</v>
      </c>
      <c r="I823" s="21">
        <v>1.98</v>
      </c>
      <c r="J823" s="21"/>
      <c r="K823" s="21"/>
      <c r="L823" s="21">
        <v>0.16</v>
      </c>
      <c r="M823" s="21"/>
      <c r="N823" s="21">
        <v>2530.0</v>
      </c>
    </row>
    <row r="824" ht="14.25" customHeight="1">
      <c r="A824" s="18" t="s">
        <v>185</v>
      </c>
      <c r="B824" s="18" t="s">
        <v>78</v>
      </c>
      <c r="C824" s="18" t="s">
        <v>169</v>
      </c>
      <c r="D824" s="18" t="s">
        <v>1056</v>
      </c>
      <c r="E824" s="18" t="s">
        <v>183</v>
      </c>
      <c r="F824" s="18" t="s">
        <v>2080</v>
      </c>
      <c r="G824" s="18">
        <v>0.0</v>
      </c>
      <c r="H824" s="18">
        <v>2.0</v>
      </c>
      <c r="I824" s="18">
        <v>1.9</v>
      </c>
      <c r="J824" s="18"/>
      <c r="K824" s="18"/>
      <c r="L824" s="18">
        <v>0.27</v>
      </c>
      <c r="M824" s="18"/>
      <c r="N824" s="18">
        <v>2531.0</v>
      </c>
    </row>
    <row r="825" ht="14.25" customHeight="1">
      <c r="A825" s="21" t="s">
        <v>185</v>
      </c>
      <c r="B825" s="21" t="s">
        <v>78</v>
      </c>
      <c r="C825" s="21" t="s">
        <v>169</v>
      </c>
      <c r="D825" s="21" t="s">
        <v>1056</v>
      </c>
      <c r="E825" s="21" t="s">
        <v>183</v>
      </c>
      <c r="F825" s="21" t="s">
        <v>2080</v>
      </c>
      <c r="G825" s="21">
        <v>2.001</v>
      </c>
      <c r="H825" s="21">
        <v>100.0</v>
      </c>
      <c r="I825" s="21">
        <v>1.9</v>
      </c>
      <c r="J825" s="21"/>
      <c r="K825" s="21"/>
      <c r="L825" s="21">
        <v>0.27</v>
      </c>
      <c r="M825" s="21"/>
      <c r="N825" s="21">
        <v>2532.0</v>
      </c>
    </row>
    <row r="826" ht="14.25" customHeight="1">
      <c r="A826" s="18" t="s">
        <v>185</v>
      </c>
      <c r="B826" s="18" t="s">
        <v>78</v>
      </c>
      <c r="C826" s="18" t="s">
        <v>169</v>
      </c>
      <c r="D826" s="18" t="s">
        <v>1062</v>
      </c>
      <c r="E826" s="18" t="s">
        <v>183</v>
      </c>
      <c r="F826" s="18" t="s">
        <v>2069</v>
      </c>
      <c r="G826" s="18">
        <v>0.0</v>
      </c>
      <c r="H826" s="18">
        <v>2.0</v>
      </c>
      <c r="I826" s="18">
        <v>1.36</v>
      </c>
      <c r="J826" s="18"/>
      <c r="K826" s="18"/>
      <c r="L826" s="18">
        <v>0.19</v>
      </c>
      <c r="M826" s="18"/>
      <c r="N826" s="18">
        <v>2533.0</v>
      </c>
    </row>
    <row r="827" ht="14.25" customHeight="1">
      <c r="A827" s="21" t="s">
        <v>185</v>
      </c>
      <c r="B827" s="21" t="s">
        <v>78</v>
      </c>
      <c r="C827" s="21" t="s">
        <v>169</v>
      </c>
      <c r="D827" s="21" t="s">
        <v>1062</v>
      </c>
      <c r="E827" s="21" t="s">
        <v>183</v>
      </c>
      <c r="F827" s="21" t="s">
        <v>2069</v>
      </c>
      <c r="G827" s="21">
        <v>2.001</v>
      </c>
      <c r="H827" s="21">
        <v>100.0</v>
      </c>
      <c r="I827" s="21">
        <v>1.36</v>
      </c>
      <c r="J827" s="21"/>
      <c r="K827" s="21"/>
      <c r="L827" s="21">
        <v>0.19</v>
      </c>
      <c r="M827" s="21"/>
      <c r="N827" s="21">
        <v>2534.0</v>
      </c>
    </row>
    <row r="828" ht="14.25" customHeight="1">
      <c r="A828" s="18" t="s">
        <v>185</v>
      </c>
      <c r="B828" s="18" t="s">
        <v>78</v>
      </c>
      <c r="C828" s="18" t="s">
        <v>79</v>
      </c>
      <c r="D828" s="18" t="s">
        <v>80</v>
      </c>
      <c r="E828" s="18" t="s">
        <v>252</v>
      </c>
      <c r="F828" s="49" t="s">
        <v>83</v>
      </c>
      <c r="G828" s="18"/>
      <c r="H828" s="18"/>
      <c r="I828" s="18">
        <v>0.218</v>
      </c>
      <c r="J828" s="18"/>
      <c r="K828" s="18"/>
      <c r="L828" s="18"/>
      <c r="M828" s="18"/>
      <c r="N828" s="18">
        <v>2535.0</v>
      </c>
    </row>
    <row r="829" ht="14.25" customHeight="1">
      <c r="A829" s="21" t="s">
        <v>185</v>
      </c>
      <c r="B829" s="21" t="s">
        <v>78</v>
      </c>
      <c r="C829" s="21" t="s">
        <v>79</v>
      </c>
      <c r="D829" s="21" t="s">
        <v>270</v>
      </c>
      <c r="E829" s="21" t="s">
        <v>252</v>
      </c>
      <c r="F829" s="37" t="s">
        <v>272</v>
      </c>
      <c r="G829" s="21"/>
      <c r="H829" s="21"/>
      <c r="I829" s="21">
        <v>0.167</v>
      </c>
      <c r="J829" s="21"/>
      <c r="K829" s="21"/>
      <c r="L829" s="21"/>
      <c r="M829" s="21"/>
      <c r="N829" s="21">
        <v>2536.0</v>
      </c>
    </row>
    <row r="830" ht="14.25" customHeight="1">
      <c r="A830" s="18" t="s">
        <v>185</v>
      </c>
      <c r="B830" s="18" t="s">
        <v>78</v>
      </c>
      <c r="C830" s="18" t="s">
        <v>79</v>
      </c>
      <c r="D830" s="18" t="s">
        <v>95</v>
      </c>
      <c r="E830" s="18" t="s">
        <v>252</v>
      </c>
      <c r="F830" s="18" t="s">
        <v>97</v>
      </c>
      <c r="G830" s="18"/>
      <c r="H830" s="18"/>
      <c r="I830" s="18">
        <v>0.081</v>
      </c>
      <c r="J830" s="18"/>
      <c r="K830" s="18"/>
      <c r="L830" s="18"/>
      <c r="M830" s="18"/>
      <c r="N830" s="18">
        <v>2537.0</v>
      </c>
    </row>
    <row r="831" ht="14.25" customHeight="1">
      <c r="A831" s="21" t="s">
        <v>185</v>
      </c>
      <c r="B831" s="21" t="s">
        <v>78</v>
      </c>
      <c r="C831" s="21" t="s">
        <v>101</v>
      </c>
      <c r="D831" s="21" t="s">
        <v>102</v>
      </c>
      <c r="E831" s="21" t="s">
        <v>252</v>
      </c>
      <c r="F831" s="21" t="s">
        <v>106</v>
      </c>
      <c r="G831" s="21"/>
      <c r="H831" s="21"/>
      <c r="I831" s="21">
        <v>0.58</v>
      </c>
      <c r="J831" s="21"/>
      <c r="K831" s="21"/>
      <c r="L831" s="21"/>
      <c r="M831" s="21"/>
      <c r="N831" s="21">
        <v>2538.0</v>
      </c>
    </row>
    <row r="832" ht="14.25" customHeight="1">
      <c r="A832" s="18" t="s">
        <v>185</v>
      </c>
      <c r="B832" s="18" t="s">
        <v>78</v>
      </c>
      <c r="C832" s="18" t="s">
        <v>101</v>
      </c>
      <c r="D832" s="18" t="s">
        <v>270</v>
      </c>
      <c r="E832" s="18" t="s">
        <v>252</v>
      </c>
      <c r="F832" s="18" t="s">
        <v>294</v>
      </c>
      <c r="G832" s="18"/>
      <c r="H832" s="18"/>
      <c r="I832" s="18">
        <v>0.113</v>
      </c>
      <c r="J832" s="18"/>
      <c r="K832" s="18"/>
      <c r="L832" s="18"/>
      <c r="M832" s="18"/>
      <c r="N832" s="18">
        <v>2539.0</v>
      </c>
    </row>
    <row r="833" ht="14.25" customHeight="1">
      <c r="A833" s="21" t="s">
        <v>185</v>
      </c>
      <c r="B833" s="21" t="s">
        <v>78</v>
      </c>
      <c r="C833" s="21" t="s">
        <v>101</v>
      </c>
      <c r="D833" s="21" t="s">
        <v>115</v>
      </c>
      <c r="E833" s="21" t="s">
        <v>252</v>
      </c>
      <c r="F833" s="21" t="s">
        <v>118</v>
      </c>
      <c r="G833" s="21"/>
      <c r="H833" s="21"/>
      <c r="I833" s="21">
        <v>0.352</v>
      </c>
      <c r="J833" s="21"/>
      <c r="K833" s="21"/>
      <c r="L833" s="21"/>
      <c r="M833" s="21"/>
      <c r="N833" s="21">
        <v>2540.0</v>
      </c>
    </row>
    <row r="834" ht="14.25" customHeight="1">
      <c r="A834" s="18" t="s">
        <v>185</v>
      </c>
      <c r="B834" s="18" t="s">
        <v>78</v>
      </c>
      <c r="C834" s="18" t="s">
        <v>101</v>
      </c>
      <c r="D834" s="18" t="s">
        <v>123</v>
      </c>
      <c r="E834" s="18" t="s">
        <v>252</v>
      </c>
      <c r="F834" s="18" t="s">
        <v>125</v>
      </c>
      <c r="G834" s="18"/>
      <c r="H834" s="18"/>
      <c r="I834" s="18">
        <v>0.292</v>
      </c>
      <c r="J834" s="18"/>
      <c r="K834" s="18"/>
      <c r="L834" s="18"/>
      <c r="M834" s="18"/>
      <c r="N834" s="18">
        <v>2541.0</v>
      </c>
    </row>
    <row r="835" ht="14.25" customHeight="1">
      <c r="A835" s="21" t="s">
        <v>185</v>
      </c>
      <c r="B835" s="21" t="s">
        <v>78</v>
      </c>
      <c r="C835" s="21" t="s">
        <v>130</v>
      </c>
      <c r="D835" s="21" t="s">
        <v>102</v>
      </c>
      <c r="E835" s="21" t="s">
        <v>252</v>
      </c>
      <c r="F835" s="21" t="s">
        <v>133</v>
      </c>
      <c r="G835" s="21"/>
      <c r="H835" s="21"/>
      <c r="I835" s="21"/>
      <c r="J835" s="21"/>
      <c r="K835" s="21">
        <v>1.14</v>
      </c>
      <c r="L835" s="21"/>
      <c r="M835" s="21"/>
      <c r="N835" s="21">
        <v>2542.0</v>
      </c>
    </row>
    <row r="836" ht="14.25" customHeight="1">
      <c r="A836" s="18" t="s">
        <v>185</v>
      </c>
      <c r="B836" s="18" t="s">
        <v>78</v>
      </c>
      <c r="C836" s="18" t="s">
        <v>136</v>
      </c>
      <c r="D836" s="18" t="s">
        <v>102</v>
      </c>
      <c r="E836" s="18" t="s">
        <v>252</v>
      </c>
      <c r="F836" s="18" t="s">
        <v>139</v>
      </c>
      <c r="G836" s="18"/>
      <c r="H836" s="18"/>
      <c r="I836" s="18">
        <v>0.322</v>
      </c>
      <c r="J836" s="18"/>
      <c r="K836" s="18"/>
      <c r="L836" s="18"/>
      <c r="M836" s="18"/>
      <c r="N836" s="18">
        <v>2543.0</v>
      </c>
    </row>
    <row r="837" ht="14.25" customHeight="1">
      <c r="A837" s="21" t="s">
        <v>185</v>
      </c>
      <c r="B837" s="21" t="s">
        <v>78</v>
      </c>
      <c r="C837" s="21" t="s">
        <v>136</v>
      </c>
      <c r="D837" s="21" t="s">
        <v>115</v>
      </c>
      <c r="E837" s="21" t="s">
        <v>252</v>
      </c>
      <c r="F837" s="21"/>
      <c r="G837" s="21"/>
      <c r="H837" s="21"/>
      <c r="I837" s="21">
        <v>0.35</v>
      </c>
      <c r="J837" s="21"/>
      <c r="K837" s="21"/>
      <c r="L837" s="21"/>
      <c r="M837" s="21"/>
      <c r="N837" s="21">
        <v>2544.0</v>
      </c>
    </row>
    <row r="838" ht="14.25" customHeight="1">
      <c r="A838" s="18" t="s">
        <v>185</v>
      </c>
      <c r="B838" s="18" t="s">
        <v>78</v>
      </c>
      <c r="C838" s="18" t="s">
        <v>136</v>
      </c>
      <c r="D838" s="18" t="s">
        <v>123</v>
      </c>
      <c r="E838" s="18" t="s">
        <v>252</v>
      </c>
      <c r="F838" s="18"/>
      <c r="G838" s="18"/>
      <c r="H838" s="18"/>
      <c r="I838" s="18">
        <v>0.282</v>
      </c>
      <c r="J838" s="18"/>
      <c r="K838" s="18"/>
      <c r="L838" s="18"/>
      <c r="M838" s="18"/>
      <c r="N838" s="18">
        <v>2545.0</v>
      </c>
    </row>
    <row r="839" ht="14.25" customHeight="1">
      <c r="A839" s="21" t="s">
        <v>185</v>
      </c>
      <c r="B839" s="21" t="s">
        <v>78</v>
      </c>
      <c r="C839" s="21" t="s">
        <v>144</v>
      </c>
      <c r="D839" s="21" t="s">
        <v>145</v>
      </c>
      <c r="E839" s="21" t="s">
        <v>252</v>
      </c>
      <c r="F839" s="21" t="s">
        <v>147</v>
      </c>
      <c r="G839" s="21"/>
      <c r="H839" s="21"/>
      <c r="I839" s="21"/>
      <c r="J839" s="21">
        <v>0.73</v>
      </c>
      <c r="K839" s="21"/>
      <c r="L839" s="21"/>
      <c r="M839" s="21"/>
      <c r="N839" s="21">
        <v>2546.0</v>
      </c>
    </row>
    <row r="840" ht="14.25" customHeight="1">
      <c r="A840" s="18" t="s">
        <v>185</v>
      </c>
      <c r="B840" s="18" t="s">
        <v>78</v>
      </c>
      <c r="C840" s="18" t="s">
        <v>144</v>
      </c>
      <c r="D840" s="18" t="s">
        <v>752</v>
      </c>
      <c r="E840" s="18" t="s">
        <v>252</v>
      </c>
      <c r="F840" s="18" t="s">
        <v>147</v>
      </c>
      <c r="G840" s="18"/>
      <c r="H840" s="18"/>
      <c r="I840" s="18"/>
      <c r="J840" s="18">
        <v>1.02</v>
      </c>
      <c r="K840" s="18"/>
      <c r="L840" s="18"/>
      <c r="M840" s="18"/>
      <c r="N840" s="18">
        <v>2547.0</v>
      </c>
    </row>
    <row r="841" ht="14.25" customHeight="1">
      <c r="A841" s="21" t="s">
        <v>185</v>
      </c>
      <c r="B841" s="21" t="s">
        <v>78</v>
      </c>
      <c r="C841" s="21" t="s">
        <v>149</v>
      </c>
      <c r="D841" s="21" t="s">
        <v>150</v>
      </c>
      <c r="E841" s="21" t="s">
        <v>252</v>
      </c>
      <c r="F841" s="21" t="s">
        <v>152</v>
      </c>
      <c r="G841" s="21"/>
      <c r="H841" s="21"/>
      <c r="I841" s="21">
        <v>0.7</v>
      </c>
      <c r="J841" s="21"/>
      <c r="K841" s="21"/>
      <c r="L841" s="21"/>
      <c r="M841" s="21"/>
      <c r="N841" s="21">
        <v>2548.0</v>
      </c>
    </row>
    <row r="842" ht="14.25" customHeight="1">
      <c r="A842" s="18" t="s">
        <v>185</v>
      </c>
      <c r="B842" s="18" t="s">
        <v>78</v>
      </c>
      <c r="C842" s="18" t="s">
        <v>149</v>
      </c>
      <c r="D842" s="18" t="s">
        <v>157</v>
      </c>
      <c r="E842" s="18" t="s">
        <v>252</v>
      </c>
      <c r="F842" s="18" t="s">
        <v>159</v>
      </c>
      <c r="G842" s="18"/>
      <c r="H842" s="18"/>
      <c r="I842" s="18">
        <v>1.45</v>
      </c>
      <c r="J842" s="18"/>
      <c r="K842" s="18"/>
      <c r="L842" s="18"/>
      <c r="M842" s="18"/>
      <c r="N842" s="18">
        <v>2549.0</v>
      </c>
    </row>
    <row r="843" ht="14.25" customHeight="1">
      <c r="A843" s="21" t="s">
        <v>185</v>
      </c>
      <c r="B843" s="21" t="s">
        <v>78</v>
      </c>
      <c r="C843" s="21" t="s">
        <v>92</v>
      </c>
      <c r="D843" s="21" t="s">
        <v>830</v>
      </c>
      <c r="E843" s="21" t="s">
        <v>252</v>
      </c>
      <c r="F843" s="21" t="s">
        <v>1914</v>
      </c>
      <c r="G843" s="21"/>
      <c r="H843" s="21"/>
      <c r="I843" s="21">
        <v>1.2</v>
      </c>
      <c r="J843" s="21"/>
      <c r="K843" s="21"/>
      <c r="L843" s="21">
        <v>0.25</v>
      </c>
      <c r="M843" s="21"/>
      <c r="N843" s="21">
        <v>2550.0</v>
      </c>
    </row>
    <row r="844" ht="14.25" customHeight="1">
      <c r="A844" s="18" t="s">
        <v>185</v>
      </c>
      <c r="B844" s="18" t="s">
        <v>78</v>
      </c>
      <c r="C844" s="18" t="s">
        <v>92</v>
      </c>
      <c r="D844" s="18" t="s">
        <v>834</v>
      </c>
      <c r="E844" s="18" t="s">
        <v>252</v>
      </c>
      <c r="F844" s="18" t="s">
        <v>1914</v>
      </c>
      <c r="G844" s="18"/>
      <c r="H844" s="18"/>
      <c r="I844" s="18">
        <v>1.2</v>
      </c>
      <c r="J844" s="18"/>
      <c r="K844" s="18"/>
      <c r="L844" s="18">
        <v>0.25</v>
      </c>
      <c r="M844" s="18"/>
      <c r="N844" s="18">
        <v>2551.0</v>
      </c>
    </row>
    <row r="845" ht="14.25" customHeight="1">
      <c r="A845" s="21" t="s">
        <v>185</v>
      </c>
      <c r="B845" s="21" t="s">
        <v>78</v>
      </c>
      <c r="C845" s="21" t="s">
        <v>92</v>
      </c>
      <c r="D845" s="21" t="s">
        <v>923</v>
      </c>
      <c r="E845" s="21" t="s">
        <v>252</v>
      </c>
      <c r="F845" s="21" t="s">
        <v>1914</v>
      </c>
      <c r="G845" s="21"/>
      <c r="H845" s="21"/>
      <c r="I845" s="21">
        <v>1.2</v>
      </c>
      <c r="J845" s="21"/>
      <c r="K845" s="21"/>
      <c r="L845" s="21">
        <v>0.25</v>
      </c>
      <c r="M845" s="21"/>
      <c r="N845" s="21">
        <v>2552.0</v>
      </c>
    </row>
    <row r="846" ht="14.25" customHeight="1">
      <c r="A846" s="18" t="s">
        <v>185</v>
      </c>
      <c r="B846" s="18" t="s">
        <v>78</v>
      </c>
      <c r="C846" s="18" t="s">
        <v>92</v>
      </c>
      <c r="D846" s="18" t="s">
        <v>161</v>
      </c>
      <c r="E846" s="18" t="s">
        <v>252</v>
      </c>
      <c r="F846" s="18" t="s">
        <v>1914</v>
      </c>
      <c r="G846" s="18"/>
      <c r="H846" s="18"/>
      <c r="I846" s="18">
        <v>1.2</v>
      </c>
      <c r="J846" s="18"/>
      <c r="K846" s="18"/>
      <c r="L846" s="18">
        <v>0.25</v>
      </c>
      <c r="M846" s="18"/>
      <c r="N846" s="18">
        <v>2553.0</v>
      </c>
    </row>
    <row r="847" ht="14.25" customHeight="1">
      <c r="A847" s="21" t="s">
        <v>185</v>
      </c>
      <c r="B847" s="21" t="s">
        <v>78</v>
      </c>
      <c r="C847" s="21" t="s">
        <v>169</v>
      </c>
      <c r="D847" s="21" t="s">
        <v>170</v>
      </c>
      <c r="E847" s="21" t="s">
        <v>252</v>
      </c>
      <c r="F847" s="21" t="s">
        <v>2098</v>
      </c>
      <c r="G847" s="21">
        <v>0.0</v>
      </c>
      <c r="H847" s="21">
        <v>2.0</v>
      </c>
      <c r="I847" s="21">
        <v>1.98</v>
      </c>
      <c r="J847" s="21"/>
      <c r="K847" s="21"/>
      <c r="L847" s="21"/>
      <c r="M847" s="21"/>
      <c r="N847" s="21">
        <v>2554.0</v>
      </c>
    </row>
    <row r="848" ht="14.25" customHeight="1">
      <c r="A848" s="18" t="s">
        <v>185</v>
      </c>
      <c r="B848" s="18" t="s">
        <v>78</v>
      </c>
      <c r="C848" s="18" t="s">
        <v>169</v>
      </c>
      <c r="D848" s="18" t="s">
        <v>170</v>
      </c>
      <c r="E848" s="18" t="s">
        <v>252</v>
      </c>
      <c r="F848" s="18" t="s">
        <v>2098</v>
      </c>
      <c r="G848" s="18">
        <v>2.001</v>
      </c>
      <c r="H848" s="18">
        <v>100.0</v>
      </c>
      <c r="I848" s="18">
        <v>1.98</v>
      </c>
      <c r="J848" s="18"/>
      <c r="K848" s="18"/>
      <c r="L848" s="18"/>
      <c r="M848" s="18"/>
      <c r="N848" s="18">
        <v>2555.0</v>
      </c>
    </row>
    <row r="849" ht="14.25" customHeight="1">
      <c r="A849" s="21" t="s">
        <v>185</v>
      </c>
      <c r="B849" s="21" t="s">
        <v>78</v>
      </c>
      <c r="C849" s="21" t="s">
        <v>169</v>
      </c>
      <c r="D849" s="21" t="s">
        <v>1056</v>
      </c>
      <c r="E849" s="21" t="s">
        <v>252</v>
      </c>
      <c r="F849" s="21" t="s">
        <v>2087</v>
      </c>
      <c r="G849" s="21">
        <v>0.0</v>
      </c>
      <c r="H849" s="21">
        <v>2.0</v>
      </c>
      <c r="I849" s="21">
        <v>1.9</v>
      </c>
      <c r="J849" s="21"/>
      <c r="K849" s="21"/>
      <c r="L849" s="21"/>
      <c r="M849" s="21"/>
      <c r="N849" s="21">
        <v>2556.0</v>
      </c>
    </row>
    <row r="850" ht="14.25" customHeight="1">
      <c r="A850" s="18" t="s">
        <v>185</v>
      </c>
      <c r="B850" s="18" t="s">
        <v>78</v>
      </c>
      <c r="C850" s="18" t="s">
        <v>169</v>
      </c>
      <c r="D850" s="18" t="s">
        <v>1056</v>
      </c>
      <c r="E850" s="18" t="s">
        <v>252</v>
      </c>
      <c r="F850" s="18" t="s">
        <v>2087</v>
      </c>
      <c r="G850" s="18">
        <v>2.001</v>
      </c>
      <c r="H850" s="18">
        <v>100.0</v>
      </c>
      <c r="I850" s="18">
        <v>1.9</v>
      </c>
      <c r="J850" s="18"/>
      <c r="K850" s="18"/>
      <c r="L850" s="18"/>
      <c r="M850" s="18"/>
      <c r="N850" s="18">
        <v>2557.0</v>
      </c>
    </row>
    <row r="851" ht="14.25" customHeight="1">
      <c r="A851" s="21" t="s">
        <v>185</v>
      </c>
      <c r="B851" s="21" t="s">
        <v>78</v>
      </c>
      <c r="C851" s="21" t="s">
        <v>169</v>
      </c>
      <c r="D851" s="21" t="s">
        <v>1062</v>
      </c>
      <c r="E851" s="21" t="s">
        <v>252</v>
      </c>
      <c r="F851" s="21" t="s">
        <v>2071</v>
      </c>
      <c r="G851" s="21">
        <v>0.0</v>
      </c>
      <c r="H851" s="21">
        <v>2.0</v>
      </c>
      <c r="I851" s="21">
        <v>1.36</v>
      </c>
      <c r="J851" s="21"/>
      <c r="K851" s="21"/>
      <c r="L851" s="21"/>
      <c r="M851" s="21"/>
      <c r="N851" s="21">
        <v>2558.0</v>
      </c>
    </row>
    <row r="852" ht="14.25" customHeight="1">
      <c r="A852" s="18" t="s">
        <v>185</v>
      </c>
      <c r="B852" s="18" t="s">
        <v>78</v>
      </c>
      <c r="C852" s="18" t="s">
        <v>169</v>
      </c>
      <c r="D852" s="18" t="s">
        <v>1062</v>
      </c>
      <c r="E852" s="18" t="s">
        <v>252</v>
      </c>
      <c r="F852" s="18" t="s">
        <v>2071</v>
      </c>
      <c r="G852" s="18">
        <v>2.001</v>
      </c>
      <c r="H852" s="18">
        <v>100.0</v>
      </c>
      <c r="I852" s="18">
        <v>1.36</v>
      </c>
      <c r="J852" s="18"/>
      <c r="K852" s="18"/>
      <c r="L852" s="18"/>
      <c r="M852" s="18"/>
      <c r="N852" s="18">
        <v>2559.0</v>
      </c>
    </row>
    <row r="853" ht="14.25" customHeight="1">
      <c r="A853" s="18" t="s">
        <v>189</v>
      </c>
      <c r="B853" s="18" t="s">
        <v>78</v>
      </c>
      <c r="C853" s="18" t="s">
        <v>79</v>
      </c>
      <c r="D853" s="18" t="s">
        <v>80</v>
      </c>
      <c r="E853" s="18" t="s">
        <v>81</v>
      </c>
      <c r="F853" s="49" t="s">
        <v>2121</v>
      </c>
      <c r="G853" s="18"/>
      <c r="H853" s="18"/>
      <c r="I853" s="18">
        <v>0.048</v>
      </c>
      <c r="J853" s="18"/>
      <c r="K853" s="18"/>
      <c r="L853" s="18"/>
      <c r="M853" s="18"/>
      <c r="N853" s="18">
        <v>3085.0</v>
      </c>
    </row>
    <row r="854" ht="14.25" customHeight="1">
      <c r="A854" s="21" t="s">
        <v>189</v>
      </c>
      <c r="B854" s="21" t="s">
        <v>78</v>
      </c>
      <c r="C854" s="21" t="s">
        <v>79</v>
      </c>
      <c r="D854" s="21" t="s">
        <v>270</v>
      </c>
      <c r="E854" s="21" t="s">
        <v>81</v>
      </c>
      <c r="F854" s="37" t="s">
        <v>2126</v>
      </c>
      <c r="G854" s="21"/>
      <c r="H854" s="21"/>
      <c r="I854" s="21">
        <v>0.041</v>
      </c>
      <c r="J854" s="21"/>
      <c r="K854" s="21"/>
      <c r="L854" s="21"/>
      <c r="M854" s="21"/>
      <c r="N854" s="21">
        <v>3086.0</v>
      </c>
    </row>
    <row r="855" ht="14.25" customHeight="1">
      <c r="A855" s="18" t="s">
        <v>189</v>
      </c>
      <c r="B855" s="18" t="s">
        <v>78</v>
      </c>
      <c r="C855" s="18" t="s">
        <v>79</v>
      </c>
      <c r="D855" s="18" t="s">
        <v>95</v>
      </c>
      <c r="E855" s="18" t="s">
        <v>81</v>
      </c>
      <c r="F855" s="18" t="s">
        <v>97</v>
      </c>
      <c r="G855" s="18"/>
      <c r="H855" s="18"/>
      <c r="I855" s="18">
        <v>0.027</v>
      </c>
      <c r="J855" s="18"/>
      <c r="K855" s="18"/>
      <c r="L855" s="18"/>
      <c r="M855" s="18"/>
      <c r="N855" s="18">
        <v>3087.0</v>
      </c>
    </row>
    <row r="856" ht="14.25" customHeight="1">
      <c r="A856" s="21" t="s">
        <v>189</v>
      </c>
      <c r="B856" s="21" t="s">
        <v>78</v>
      </c>
      <c r="C856" s="21" t="s">
        <v>101</v>
      </c>
      <c r="D856" s="21" t="s">
        <v>102</v>
      </c>
      <c r="E856" s="21" t="s">
        <v>81</v>
      </c>
      <c r="F856" s="21" t="s">
        <v>106</v>
      </c>
      <c r="G856" s="21"/>
      <c r="H856" s="21"/>
      <c r="I856" s="21">
        <v>0.58</v>
      </c>
      <c r="J856" s="21"/>
      <c r="K856" s="21"/>
      <c r="L856" s="21"/>
      <c r="M856" s="21"/>
      <c r="N856" s="21">
        <v>3088.0</v>
      </c>
    </row>
    <row r="857" ht="14.25" customHeight="1">
      <c r="A857" s="18" t="s">
        <v>189</v>
      </c>
      <c r="B857" s="18" t="s">
        <v>78</v>
      </c>
      <c r="C857" s="18" t="s">
        <v>101</v>
      </c>
      <c r="D857" s="18" t="s">
        <v>270</v>
      </c>
      <c r="E857" s="18" t="s">
        <v>81</v>
      </c>
      <c r="F857" s="18" t="s">
        <v>294</v>
      </c>
      <c r="G857" s="18"/>
      <c r="H857" s="18"/>
      <c r="I857" s="18">
        <v>0.094</v>
      </c>
      <c r="J857" s="18"/>
      <c r="K857" s="18"/>
      <c r="L857" s="18"/>
      <c r="M857" s="18"/>
      <c r="N857" s="18">
        <v>3089.0</v>
      </c>
    </row>
    <row r="858" ht="14.25" customHeight="1">
      <c r="A858" s="21" t="s">
        <v>189</v>
      </c>
      <c r="B858" s="21" t="s">
        <v>78</v>
      </c>
      <c r="C858" s="21" t="s">
        <v>101</v>
      </c>
      <c r="D858" s="21" t="s">
        <v>115</v>
      </c>
      <c r="E858" s="21" t="s">
        <v>81</v>
      </c>
      <c r="F858" s="21" t="s">
        <v>118</v>
      </c>
      <c r="G858" s="21"/>
      <c r="H858" s="21"/>
      <c r="I858" s="21">
        <v>0.124</v>
      </c>
      <c r="J858" s="21"/>
      <c r="K858" s="21"/>
      <c r="L858" s="21"/>
      <c r="M858" s="21"/>
      <c r="N858" s="21">
        <v>3090.0</v>
      </c>
    </row>
    <row r="859" ht="14.25" customHeight="1">
      <c r="A859" s="18" t="s">
        <v>189</v>
      </c>
      <c r="B859" s="18" t="s">
        <v>78</v>
      </c>
      <c r="C859" s="18" t="s">
        <v>101</v>
      </c>
      <c r="D859" s="18" t="s">
        <v>123</v>
      </c>
      <c r="E859" s="18" t="s">
        <v>81</v>
      </c>
      <c r="F859" s="18" t="s">
        <v>125</v>
      </c>
      <c r="G859" s="18"/>
      <c r="H859" s="18"/>
      <c r="I859" s="18">
        <v>0.089</v>
      </c>
      <c r="J859" s="18"/>
      <c r="K859" s="18"/>
      <c r="L859" s="18"/>
      <c r="M859" s="18"/>
      <c r="N859" s="18">
        <v>3091.0</v>
      </c>
    </row>
    <row r="860" ht="14.25" customHeight="1">
      <c r="A860" s="21" t="s">
        <v>189</v>
      </c>
      <c r="B860" s="21" t="s">
        <v>78</v>
      </c>
      <c r="C860" s="21" t="s">
        <v>130</v>
      </c>
      <c r="D860" s="21" t="s">
        <v>102</v>
      </c>
      <c r="E860" s="21" t="s">
        <v>81</v>
      </c>
      <c r="F860" s="21" t="s">
        <v>133</v>
      </c>
      <c r="G860" s="21"/>
      <c r="H860" s="21"/>
      <c r="I860" s="21"/>
      <c r="J860" s="21"/>
      <c r="K860" s="21">
        <v>1.14</v>
      </c>
      <c r="L860" s="21"/>
      <c r="M860" s="21"/>
      <c r="N860" s="21">
        <v>3092.0</v>
      </c>
    </row>
    <row r="861" ht="14.25" customHeight="1">
      <c r="A861" s="18" t="s">
        <v>189</v>
      </c>
      <c r="B861" s="18" t="s">
        <v>78</v>
      </c>
      <c r="C861" s="18" t="s">
        <v>136</v>
      </c>
      <c r="D861" s="18" t="s">
        <v>102</v>
      </c>
      <c r="E861" s="18" t="s">
        <v>81</v>
      </c>
      <c r="F861" s="18" t="s">
        <v>139</v>
      </c>
      <c r="G861" s="18"/>
      <c r="H861" s="18"/>
      <c r="I861" s="18">
        <v>0.322</v>
      </c>
      <c r="J861" s="18"/>
      <c r="K861" s="18"/>
      <c r="L861" s="18"/>
      <c r="M861" s="18"/>
      <c r="N861" s="18">
        <v>3093.0</v>
      </c>
    </row>
    <row r="862" ht="14.25" customHeight="1">
      <c r="A862" s="21" t="s">
        <v>189</v>
      </c>
      <c r="B862" s="21" t="s">
        <v>78</v>
      </c>
      <c r="C862" s="21" t="s">
        <v>136</v>
      </c>
      <c r="D862" s="21" t="s">
        <v>115</v>
      </c>
      <c r="E862" s="21" t="s">
        <v>81</v>
      </c>
      <c r="F862" s="21"/>
      <c r="G862" s="21"/>
      <c r="H862" s="21"/>
      <c r="I862" s="21">
        <v>0.35</v>
      </c>
      <c r="J862" s="21"/>
      <c r="K862" s="21"/>
      <c r="L862" s="21"/>
      <c r="M862" s="21"/>
      <c r="N862" s="21">
        <v>3094.0</v>
      </c>
    </row>
    <row r="863" ht="14.25" customHeight="1">
      <c r="A863" s="18" t="s">
        <v>189</v>
      </c>
      <c r="B863" s="18" t="s">
        <v>78</v>
      </c>
      <c r="C863" s="18" t="s">
        <v>136</v>
      </c>
      <c r="D863" s="18" t="s">
        <v>123</v>
      </c>
      <c r="E863" s="18" t="s">
        <v>81</v>
      </c>
      <c r="F863" s="18"/>
      <c r="G863" s="18"/>
      <c r="H863" s="18"/>
      <c r="I863" s="18">
        <v>0.282</v>
      </c>
      <c r="J863" s="18"/>
      <c r="K863" s="18"/>
      <c r="L863" s="18"/>
      <c r="M863" s="18"/>
      <c r="N863" s="18">
        <v>3095.0</v>
      </c>
    </row>
    <row r="864" ht="14.25" customHeight="1">
      <c r="A864" s="21" t="s">
        <v>189</v>
      </c>
      <c r="B864" s="21" t="s">
        <v>78</v>
      </c>
      <c r="C864" s="21" t="s">
        <v>144</v>
      </c>
      <c r="D864" s="21" t="s">
        <v>145</v>
      </c>
      <c r="E864" s="21" t="s">
        <v>81</v>
      </c>
      <c r="F864" s="21" t="s">
        <v>147</v>
      </c>
      <c r="G864" s="21"/>
      <c r="H864" s="21"/>
      <c r="I864" s="21"/>
      <c r="J864" s="21">
        <v>0.73</v>
      </c>
      <c r="K864" s="21"/>
      <c r="L864" s="21"/>
      <c r="M864" s="21"/>
      <c r="N864" s="21">
        <v>3096.0</v>
      </c>
    </row>
    <row r="865" ht="14.25" customHeight="1">
      <c r="A865" s="18" t="s">
        <v>189</v>
      </c>
      <c r="B865" s="18" t="s">
        <v>78</v>
      </c>
      <c r="C865" s="18" t="s">
        <v>144</v>
      </c>
      <c r="D865" s="18" t="s">
        <v>752</v>
      </c>
      <c r="E865" s="18" t="s">
        <v>81</v>
      </c>
      <c r="F865" s="18" t="s">
        <v>147</v>
      </c>
      <c r="G865" s="18"/>
      <c r="H865" s="18"/>
      <c r="I865" s="18"/>
      <c r="J865" s="18">
        <v>1.02</v>
      </c>
      <c r="K865" s="18"/>
      <c r="L865" s="18"/>
      <c r="M865" s="18"/>
      <c r="N865" s="18">
        <v>3097.0</v>
      </c>
    </row>
    <row r="866" ht="14.25" customHeight="1">
      <c r="A866" s="21" t="s">
        <v>189</v>
      </c>
      <c r="B866" s="21" t="s">
        <v>78</v>
      </c>
      <c r="C866" s="21" t="s">
        <v>149</v>
      </c>
      <c r="D866" s="21" t="s">
        <v>150</v>
      </c>
      <c r="E866" s="21" t="s">
        <v>81</v>
      </c>
      <c r="F866" s="21" t="s">
        <v>152</v>
      </c>
      <c r="G866" s="21"/>
      <c r="H866" s="21"/>
      <c r="I866" s="21">
        <v>0.7</v>
      </c>
      <c r="J866" s="21"/>
      <c r="K866" s="21"/>
      <c r="L866" s="21"/>
      <c r="M866" s="21"/>
      <c r="N866" s="21">
        <v>3098.0</v>
      </c>
    </row>
    <row r="867" ht="14.25" customHeight="1">
      <c r="A867" s="18" t="s">
        <v>189</v>
      </c>
      <c r="B867" s="18" t="s">
        <v>78</v>
      </c>
      <c r="C867" s="18" t="s">
        <v>149</v>
      </c>
      <c r="D867" s="18" t="s">
        <v>157</v>
      </c>
      <c r="E867" s="18" t="s">
        <v>81</v>
      </c>
      <c r="F867" s="18" t="s">
        <v>159</v>
      </c>
      <c r="G867" s="18"/>
      <c r="H867" s="18"/>
      <c r="I867" s="18">
        <v>1.45</v>
      </c>
      <c r="J867" s="18"/>
      <c r="K867" s="18"/>
      <c r="L867" s="18"/>
      <c r="M867" s="18"/>
      <c r="N867" s="18">
        <v>3099.0</v>
      </c>
    </row>
    <row r="868" ht="14.25" customHeight="1">
      <c r="A868" s="21" t="s">
        <v>189</v>
      </c>
      <c r="B868" s="21" t="s">
        <v>78</v>
      </c>
      <c r="C868" s="21" t="s">
        <v>92</v>
      </c>
      <c r="D868" s="21" t="s">
        <v>830</v>
      </c>
      <c r="E868" s="21" t="s">
        <v>81</v>
      </c>
      <c r="F868" s="21" t="s">
        <v>1588</v>
      </c>
      <c r="G868" s="21"/>
      <c r="H868" s="21"/>
      <c r="I868" s="21">
        <v>0.5</v>
      </c>
      <c r="J868" s="21"/>
      <c r="K868" s="21"/>
      <c r="L868" s="21">
        <v>0.25</v>
      </c>
      <c r="M868" s="21">
        <v>1.1</v>
      </c>
      <c r="N868" s="21">
        <v>3100.0</v>
      </c>
    </row>
    <row r="869" ht="14.25" customHeight="1">
      <c r="A869" s="18" t="s">
        <v>189</v>
      </c>
      <c r="B869" s="18" t="s">
        <v>78</v>
      </c>
      <c r="C869" s="18" t="s">
        <v>92</v>
      </c>
      <c r="D869" s="18" t="s">
        <v>834</v>
      </c>
      <c r="E869" s="18" t="s">
        <v>81</v>
      </c>
      <c r="F869" s="18" t="s">
        <v>1680</v>
      </c>
      <c r="G869" s="18"/>
      <c r="H869" s="18"/>
      <c r="I869" s="18">
        <v>0.57</v>
      </c>
      <c r="J869" s="18"/>
      <c r="K869" s="18"/>
      <c r="L869" s="18">
        <v>0.25</v>
      </c>
      <c r="M869" s="18">
        <v>1.1</v>
      </c>
      <c r="N869" s="18">
        <v>3101.0</v>
      </c>
    </row>
    <row r="870" ht="14.25" customHeight="1">
      <c r="A870" s="21" t="s">
        <v>189</v>
      </c>
      <c r="B870" s="21" t="s">
        <v>78</v>
      </c>
      <c r="C870" s="21" t="s">
        <v>92</v>
      </c>
      <c r="D870" s="21" t="s">
        <v>923</v>
      </c>
      <c r="E870" s="21" t="s">
        <v>81</v>
      </c>
      <c r="F870" s="21" t="s">
        <v>1752</v>
      </c>
      <c r="G870" s="21"/>
      <c r="H870" s="21"/>
      <c r="I870" s="21">
        <v>0.65</v>
      </c>
      <c r="J870" s="21"/>
      <c r="K870" s="21"/>
      <c r="L870" s="21">
        <v>0.25</v>
      </c>
      <c r="M870" s="21">
        <v>1.1</v>
      </c>
      <c r="N870" s="21">
        <v>3102.0</v>
      </c>
    </row>
    <row r="871" ht="14.25" customHeight="1">
      <c r="A871" s="18" t="s">
        <v>189</v>
      </c>
      <c r="B871" s="18" t="s">
        <v>78</v>
      </c>
      <c r="C871" s="18" t="s">
        <v>92</v>
      </c>
      <c r="D871" s="18" t="s">
        <v>161</v>
      </c>
      <c r="E871" s="18" t="s">
        <v>81</v>
      </c>
      <c r="F871" s="18" t="s">
        <v>1914</v>
      </c>
      <c r="G871" s="18"/>
      <c r="H871" s="18"/>
      <c r="I871" s="18">
        <v>1.1</v>
      </c>
      <c r="J871" s="18"/>
      <c r="K871" s="18"/>
      <c r="L871" s="18">
        <v>0.25</v>
      </c>
      <c r="M871" s="18">
        <v>1.1</v>
      </c>
      <c r="N871" s="18">
        <v>3103.0</v>
      </c>
    </row>
    <row r="872" ht="14.25" customHeight="1">
      <c r="A872" s="21" t="s">
        <v>189</v>
      </c>
      <c r="B872" s="21" t="s">
        <v>78</v>
      </c>
      <c r="C872" s="21" t="s">
        <v>169</v>
      </c>
      <c r="D872" s="21" t="s">
        <v>170</v>
      </c>
      <c r="E872" s="21" t="s">
        <v>81</v>
      </c>
      <c r="F872" s="21" t="s">
        <v>1878</v>
      </c>
      <c r="G872" s="21">
        <v>0.0</v>
      </c>
      <c r="H872" s="21">
        <v>2.0</v>
      </c>
      <c r="I872" s="21">
        <v>0.75</v>
      </c>
      <c r="J872" s="21"/>
      <c r="K872" s="21"/>
      <c r="L872" s="21">
        <v>0.35</v>
      </c>
      <c r="M872" s="21"/>
      <c r="N872" s="21">
        <v>3104.0</v>
      </c>
    </row>
    <row r="873" ht="14.25" customHeight="1">
      <c r="A873" s="18" t="s">
        <v>189</v>
      </c>
      <c r="B873" s="18" t="s">
        <v>78</v>
      </c>
      <c r="C873" s="18" t="s">
        <v>169</v>
      </c>
      <c r="D873" s="18" t="s">
        <v>170</v>
      </c>
      <c r="E873" s="18" t="s">
        <v>81</v>
      </c>
      <c r="F873" s="18" t="s">
        <v>1878</v>
      </c>
      <c r="G873" s="18">
        <v>2.001</v>
      </c>
      <c r="H873" s="18">
        <v>100.0</v>
      </c>
      <c r="I873" s="18">
        <v>0.75</v>
      </c>
      <c r="J873" s="18"/>
      <c r="K873" s="18"/>
      <c r="L873" s="18">
        <v>0.35</v>
      </c>
      <c r="M873" s="18"/>
      <c r="N873" s="18">
        <v>3105.0</v>
      </c>
    </row>
    <row r="874" ht="14.25" customHeight="1">
      <c r="A874" s="21" t="s">
        <v>189</v>
      </c>
      <c r="B874" s="21" t="s">
        <v>78</v>
      </c>
      <c r="C874" s="21" t="s">
        <v>169</v>
      </c>
      <c r="D874" s="21" t="s">
        <v>1056</v>
      </c>
      <c r="E874" s="21" t="s">
        <v>81</v>
      </c>
      <c r="F874" s="21" t="s">
        <v>1878</v>
      </c>
      <c r="G874" s="21">
        <v>0.0</v>
      </c>
      <c r="H874" s="21">
        <v>2.0</v>
      </c>
      <c r="I874" s="21">
        <v>0.75</v>
      </c>
      <c r="J874" s="21"/>
      <c r="K874" s="21"/>
      <c r="L874" s="21">
        <v>0.35</v>
      </c>
      <c r="M874" s="21"/>
      <c r="N874" s="21">
        <v>3106.0</v>
      </c>
    </row>
    <row r="875" ht="14.25" customHeight="1">
      <c r="A875" s="18" t="s">
        <v>189</v>
      </c>
      <c r="B875" s="18" t="s">
        <v>78</v>
      </c>
      <c r="C875" s="18" t="s">
        <v>169</v>
      </c>
      <c r="D875" s="18" t="s">
        <v>1056</v>
      </c>
      <c r="E875" s="18" t="s">
        <v>81</v>
      </c>
      <c r="F875" s="18" t="s">
        <v>1878</v>
      </c>
      <c r="G875" s="18">
        <v>2.001</v>
      </c>
      <c r="H875" s="18">
        <v>100.0</v>
      </c>
      <c r="I875" s="18">
        <v>0.75</v>
      </c>
      <c r="J875" s="18"/>
      <c r="K875" s="18"/>
      <c r="L875" s="18">
        <v>0.35</v>
      </c>
      <c r="M875" s="18"/>
      <c r="N875" s="18">
        <v>3107.0</v>
      </c>
    </row>
    <row r="876" ht="14.25" customHeight="1">
      <c r="A876" s="21" t="s">
        <v>189</v>
      </c>
      <c r="B876" s="21" t="s">
        <v>78</v>
      </c>
      <c r="C876" s="21" t="s">
        <v>169</v>
      </c>
      <c r="D876" s="21" t="s">
        <v>1062</v>
      </c>
      <c r="E876" s="21" t="s">
        <v>81</v>
      </c>
      <c r="F876" s="21" t="s">
        <v>1878</v>
      </c>
      <c r="G876" s="21">
        <v>0.0</v>
      </c>
      <c r="H876" s="21">
        <v>2.0</v>
      </c>
      <c r="I876" s="21">
        <v>0.75</v>
      </c>
      <c r="J876" s="21"/>
      <c r="K876" s="21"/>
      <c r="L876" s="21">
        <v>0.35</v>
      </c>
      <c r="M876" s="21"/>
      <c r="N876" s="21">
        <v>3108.0</v>
      </c>
    </row>
    <row r="877" ht="14.25" customHeight="1">
      <c r="A877" s="18" t="s">
        <v>189</v>
      </c>
      <c r="B877" s="18" t="s">
        <v>78</v>
      </c>
      <c r="C877" s="18" t="s">
        <v>169</v>
      </c>
      <c r="D877" s="18" t="s">
        <v>1062</v>
      </c>
      <c r="E877" s="18" t="s">
        <v>81</v>
      </c>
      <c r="F877" s="18" t="s">
        <v>1878</v>
      </c>
      <c r="G877" s="18">
        <v>2.001</v>
      </c>
      <c r="H877" s="18">
        <v>100.0</v>
      </c>
      <c r="I877" s="18">
        <v>0.75</v>
      </c>
      <c r="J877" s="18"/>
      <c r="K877" s="18"/>
      <c r="L877" s="18">
        <v>0.35</v>
      </c>
      <c r="M877" s="18"/>
      <c r="N877" s="18">
        <v>3109.0</v>
      </c>
    </row>
    <row r="878" ht="14.25" customHeight="1">
      <c r="A878" s="21" t="s">
        <v>189</v>
      </c>
      <c r="B878" s="21" t="s">
        <v>78</v>
      </c>
      <c r="C878" s="21" t="s">
        <v>79</v>
      </c>
      <c r="D878" s="21" t="s">
        <v>80</v>
      </c>
      <c r="E878" s="21" t="s">
        <v>183</v>
      </c>
      <c r="F878" s="49" t="s">
        <v>2121</v>
      </c>
      <c r="G878" s="21"/>
      <c r="H878" s="21"/>
      <c r="I878" s="21">
        <v>0.039</v>
      </c>
      <c r="J878" s="21"/>
      <c r="K878" s="21"/>
      <c r="L878" s="21"/>
      <c r="M878" s="21"/>
      <c r="N878" s="21">
        <v>3110.0</v>
      </c>
    </row>
    <row r="879" ht="14.25" customHeight="1">
      <c r="A879" s="18" t="s">
        <v>189</v>
      </c>
      <c r="B879" s="18" t="s">
        <v>78</v>
      </c>
      <c r="C879" s="18" t="s">
        <v>79</v>
      </c>
      <c r="D879" s="18" t="s">
        <v>270</v>
      </c>
      <c r="E879" s="18" t="s">
        <v>183</v>
      </c>
      <c r="F879" s="37" t="s">
        <v>2126</v>
      </c>
      <c r="G879" s="18"/>
      <c r="H879" s="18"/>
      <c r="I879" s="18">
        <v>0.041</v>
      </c>
      <c r="J879" s="18"/>
      <c r="K879" s="18"/>
      <c r="L879" s="18"/>
      <c r="M879" s="18"/>
      <c r="N879" s="18">
        <v>3111.0</v>
      </c>
    </row>
    <row r="880" ht="14.25" customHeight="1">
      <c r="A880" s="21" t="s">
        <v>189</v>
      </c>
      <c r="B880" s="21" t="s">
        <v>78</v>
      </c>
      <c r="C880" s="21" t="s">
        <v>79</v>
      </c>
      <c r="D880" s="21" t="s">
        <v>95</v>
      </c>
      <c r="E880" s="21" t="s">
        <v>183</v>
      </c>
      <c r="F880" s="21" t="s">
        <v>97</v>
      </c>
      <c r="G880" s="21"/>
      <c r="H880" s="21"/>
      <c r="I880" s="21">
        <v>0.027</v>
      </c>
      <c r="J880" s="21"/>
      <c r="K880" s="21"/>
      <c r="L880" s="21"/>
      <c r="M880" s="21"/>
      <c r="N880" s="21">
        <v>3112.0</v>
      </c>
    </row>
    <row r="881" ht="14.25" customHeight="1">
      <c r="A881" s="18" t="s">
        <v>189</v>
      </c>
      <c r="B881" s="18" t="s">
        <v>78</v>
      </c>
      <c r="C881" s="18" t="s">
        <v>101</v>
      </c>
      <c r="D881" s="18" t="s">
        <v>102</v>
      </c>
      <c r="E881" s="18" t="s">
        <v>183</v>
      </c>
      <c r="F881" s="18" t="s">
        <v>106</v>
      </c>
      <c r="G881" s="18"/>
      <c r="H881" s="18"/>
      <c r="I881" s="18">
        <v>1151.0</v>
      </c>
      <c r="J881" s="18"/>
      <c r="K881" s="18"/>
      <c r="L881" s="18"/>
      <c r="M881" s="18"/>
      <c r="N881" s="18">
        <v>3113.0</v>
      </c>
    </row>
    <row r="882" ht="14.25" customHeight="1">
      <c r="A882" s="21" t="s">
        <v>189</v>
      </c>
      <c r="B882" s="21" t="s">
        <v>78</v>
      </c>
      <c r="C882" s="21" t="s">
        <v>101</v>
      </c>
      <c r="D882" s="21" t="s">
        <v>270</v>
      </c>
      <c r="E882" s="21" t="s">
        <v>183</v>
      </c>
      <c r="F882" s="21" t="s">
        <v>294</v>
      </c>
      <c r="G882" s="21"/>
      <c r="H882" s="21"/>
      <c r="I882" s="21">
        <v>0.094</v>
      </c>
      <c r="J882" s="21"/>
      <c r="K882" s="21"/>
      <c r="L882" s="21"/>
      <c r="M882" s="21"/>
      <c r="N882" s="21">
        <v>3114.0</v>
      </c>
    </row>
    <row r="883" ht="14.25" customHeight="1">
      <c r="A883" s="18" t="s">
        <v>189</v>
      </c>
      <c r="B883" s="18" t="s">
        <v>78</v>
      </c>
      <c r="C883" s="18" t="s">
        <v>101</v>
      </c>
      <c r="D883" s="18" t="s">
        <v>115</v>
      </c>
      <c r="E883" s="18" t="s">
        <v>183</v>
      </c>
      <c r="F883" s="18" t="s">
        <v>118</v>
      </c>
      <c r="G883" s="18"/>
      <c r="H883" s="18"/>
      <c r="I883" s="18">
        <v>0.124</v>
      </c>
      <c r="J883" s="18"/>
      <c r="K883" s="18"/>
      <c r="L883" s="18"/>
      <c r="M883" s="18"/>
      <c r="N883" s="18">
        <v>3115.0</v>
      </c>
    </row>
    <row r="884" ht="14.25" customHeight="1">
      <c r="A884" s="21" t="s">
        <v>189</v>
      </c>
      <c r="B884" s="21" t="s">
        <v>78</v>
      </c>
      <c r="C884" s="21" t="s">
        <v>101</v>
      </c>
      <c r="D884" s="21" t="s">
        <v>123</v>
      </c>
      <c r="E884" s="21" t="s">
        <v>183</v>
      </c>
      <c r="F884" s="21" t="s">
        <v>125</v>
      </c>
      <c r="G884" s="21"/>
      <c r="H884" s="21"/>
      <c r="I884" s="21">
        <v>0.089</v>
      </c>
      <c r="J884" s="21"/>
      <c r="K884" s="21"/>
      <c r="L884" s="21"/>
      <c r="M884" s="21"/>
      <c r="N884" s="21">
        <v>3116.0</v>
      </c>
    </row>
    <row r="885" ht="14.25" customHeight="1">
      <c r="A885" s="18" t="s">
        <v>189</v>
      </c>
      <c r="B885" s="18" t="s">
        <v>78</v>
      </c>
      <c r="C885" s="18" t="s">
        <v>130</v>
      </c>
      <c r="D885" s="18" t="s">
        <v>102</v>
      </c>
      <c r="E885" s="18" t="s">
        <v>183</v>
      </c>
      <c r="F885" s="18" t="s">
        <v>133</v>
      </c>
      <c r="G885" s="18"/>
      <c r="H885" s="18"/>
      <c r="I885" s="18"/>
      <c r="J885" s="18"/>
      <c r="K885" s="18">
        <v>1.14</v>
      </c>
      <c r="L885" s="18"/>
      <c r="M885" s="18"/>
      <c r="N885" s="18">
        <v>3117.0</v>
      </c>
    </row>
    <row r="886" ht="14.25" customHeight="1">
      <c r="A886" s="21" t="s">
        <v>189</v>
      </c>
      <c r="B886" s="21" t="s">
        <v>78</v>
      </c>
      <c r="C886" s="21" t="s">
        <v>136</v>
      </c>
      <c r="D886" s="21" t="s">
        <v>102</v>
      </c>
      <c r="E886" s="21" t="s">
        <v>183</v>
      </c>
      <c r="F886" s="21" t="s">
        <v>139</v>
      </c>
      <c r="G886" s="21"/>
      <c r="H886" s="21"/>
      <c r="I886" s="21">
        <v>0.322</v>
      </c>
      <c r="J886" s="21"/>
      <c r="K886" s="21"/>
      <c r="L886" s="21"/>
      <c r="M886" s="21"/>
      <c r="N886" s="21">
        <v>3118.0</v>
      </c>
    </row>
    <row r="887" ht="14.25" customHeight="1">
      <c r="A887" s="18" t="s">
        <v>189</v>
      </c>
      <c r="B887" s="18" t="s">
        <v>78</v>
      </c>
      <c r="C887" s="18" t="s">
        <v>136</v>
      </c>
      <c r="D887" s="18" t="s">
        <v>115</v>
      </c>
      <c r="E887" s="18" t="s">
        <v>183</v>
      </c>
      <c r="F887" s="18"/>
      <c r="G887" s="18"/>
      <c r="H887" s="18"/>
      <c r="I887" s="18">
        <v>0.35</v>
      </c>
      <c r="J887" s="18"/>
      <c r="K887" s="18"/>
      <c r="L887" s="18"/>
      <c r="M887" s="18"/>
      <c r="N887" s="18">
        <v>3119.0</v>
      </c>
    </row>
    <row r="888" ht="14.25" customHeight="1">
      <c r="A888" s="21" t="s">
        <v>189</v>
      </c>
      <c r="B888" s="21" t="s">
        <v>78</v>
      </c>
      <c r="C888" s="21" t="s">
        <v>136</v>
      </c>
      <c r="D888" s="21" t="s">
        <v>123</v>
      </c>
      <c r="E888" s="21" t="s">
        <v>183</v>
      </c>
      <c r="F888" s="21"/>
      <c r="G888" s="21"/>
      <c r="H888" s="21"/>
      <c r="I888" s="21">
        <v>0.282</v>
      </c>
      <c r="J888" s="21"/>
      <c r="K888" s="21"/>
      <c r="L888" s="21"/>
      <c r="M888" s="21"/>
      <c r="N888" s="21">
        <v>3120.0</v>
      </c>
    </row>
    <row r="889" ht="14.25" customHeight="1">
      <c r="A889" s="18" t="s">
        <v>189</v>
      </c>
      <c r="B889" s="18" t="s">
        <v>78</v>
      </c>
      <c r="C889" s="18" t="s">
        <v>144</v>
      </c>
      <c r="D889" s="18" t="s">
        <v>145</v>
      </c>
      <c r="E889" s="18" t="s">
        <v>183</v>
      </c>
      <c r="F889" s="18" t="s">
        <v>147</v>
      </c>
      <c r="G889" s="18"/>
      <c r="H889" s="18"/>
      <c r="I889" s="18"/>
      <c r="J889" s="18">
        <v>0.73</v>
      </c>
      <c r="K889" s="18"/>
      <c r="L889" s="18"/>
      <c r="M889" s="18"/>
      <c r="N889" s="18">
        <v>3121.0</v>
      </c>
    </row>
    <row r="890" ht="14.25" customHeight="1">
      <c r="A890" s="21" t="s">
        <v>189</v>
      </c>
      <c r="B890" s="21" t="s">
        <v>78</v>
      </c>
      <c r="C890" s="21" t="s">
        <v>144</v>
      </c>
      <c r="D890" s="21" t="s">
        <v>752</v>
      </c>
      <c r="E890" s="21" t="s">
        <v>183</v>
      </c>
      <c r="F890" s="21" t="s">
        <v>147</v>
      </c>
      <c r="G890" s="21"/>
      <c r="H890" s="21"/>
      <c r="I890" s="21"/>
      <c r="J890" s="21">
        <v>1.02</v>
      </c>
      <c r="K890" s="21"/>
      <c r="L890" s="21"/>
      <c r="M890" s="21"/>
      <c r="N890" s="21">
        <v>3122.0</v>
      </c>
    </row>
    <row r="891" ht="14.25" customHeight="1">
      <c r="A891" s="18" t="s">
        <v>189</v>
      </c>
      <c r="B891" s="18" t="s">
        <v>78</v>
      </c>
      <c r="C891" s="18" t="s">
        <v>149</v>
      </c>
      <c r="D891" s="18" t="s">
        <v>150</v>
      </c>
      <c r="E891" s="18" t="s">
        <v>183</v>
      </c>
      <c r="F891" s="18" t="s">
        <v>152</v>
      </c>
      <c r="G891" s="18"/>
      <c r="H891" s="18"/>
      <c r="I891" s="18">
        <v>0.5</v>
      </c>
      <c r="J891" s="18"/>
      <c r="K891" s="18"/>
      <c r="L891" s="18"/>
      <c r="M891" s="18"/>
      <c r="N891" s="18">
        <v>3123.0</v>
      </c>
    </row>
    <row r="892" ht="14.25" customHeight="1">
      <c r="A892" s="21" t="s">
        <v>189</v>
      </c>
      <c r="B892" s="21" t="s">
        <v>78</v>
      </c>
      <c r="C892" s="21" t="s">
        <v>149</v>
      </c>
      <c r="D892" s="21" t="s">
        <v>157</v>
      </c>
      <c r="E892" s="21" t="s">
        <v>183</v>
      </c>
      <c r="F892" s="21" t="s">
        <v>159</v>
      </c>
      <c r="G892" s="21"/>
      <c r="H892" s="21"/>
      <c r="I892" s="21">
        <v>0.5</v>
      </c>
      <c r="J892" s="21"/>
      <c r="K892" s="21"/>
      <c r="L892" s="21"/>
      <c r="M892" s="21"/>
      <c r="N892" s="21">
        <v>3124.0</v>
      </c>
    </row>
    <row r="893" ht="14.25" customHeight="1">
      <c r="A893" s="18" t="s">
        <v>189</v>
      </c>
      <c r="B893" s="18" t="s">
        <v>78</v>
      </c>
      <c r="C893" s="18" t="s">
        <v>92</v>
      </c>
      <c r="D893" s="18" t="s">
        <v>830</v>
      </c>
      <c r="E893" s="18" t="s">
        <v>183</v>
      </c>
      <c r="F893" s="18" t="s">
        <v>1588</v>
      </c>
      <c r="G893" s="18"/>
      <c r="H893" s="18"/>
      <c r="I893" s="18">
        <v>0.5</v>
      </c>
      <c r="J893" s="18"/>
      <c r="K893" s="18"/>
      <c r="L893" s="18">
        <v>0.25</v>
      </c>
      <c r="M893" s="18">
        <v>1.1</v>
      </c>
      <c r="N893" s="18">
        <v>3125.0</v>
      </c>
    </row>
    <row r="894" ht="14.25" customHeight="1">
      <c r="A894" s="21" t="s">
        <v>189</v>
      </c>
      <c r="B894" s="21" t="s">
        <v>78</v>
      </c>
      <c r="C894" s="21" t="s">
        <v>92</v>
      </c>
      <c r="D894" s="21" t="s">
        <v>834</v>
      </c>
      <c r="E894" s="21" t="s">
        <v>183</v>
      </c>
      <c r="F894" s="21" t="s">
        <v>1680</v>
      </c>
      <c r="G894" s="21"/>
      <c r="H894" s="21"/>
      <c r="I894" s="21">
        <v>0.57</v>
      </c>
      <c r="J894" s="21"/>
      <c r="K894" s="21"/>
      <c r="L894" s="21">
        <v>0.25</v>
      </c>
      <c r="M894" s="21">
        <v>1.1</v>
      </c>
      <c r="N894" s="21">
        <v>3126.0</v>
      </c>
    </row>
    <row r="895" ht="14.25" customHeight="1">
      <c r="A895" s="18" t="s">
        <v>189</v>
      </c>
      <c r="B895" s="18" t="s">
        <v>78</v>
      </c>
      <c r="C895" s="18" t="s">
        <v>92</v>
      </c>
      <c r="D895" s="18" t="s">
        <v>923</v>
      </c>
      <c r="E895" s="18" t="s">
        <v>183</v>
      </c>
      <c r="F895" s="18" t="s">
        <v>1752</v>
      </c>
      <c r="G895" s="18"/>
      <c r="H895" s="18"/>
      <c r="I895" s="18">
        <v>0.65</v>
      </c>
      <c r="J895" s="18"/>
      <c r="K895" s="18"/>
      <c r="L895" s="18">
        <v>0.25</v>
      </c>
      <c r="M895" s="18">
        <v>1.1</v>
      </c>
      <c r="N895" s="18">
        <v>3127.0</v>
      </c>
    </row>
    <row r="896" ht="14.25" customHeight="1">
      <c r="A896" s="21" t="s">
        <v>189</v>
      </c>
      <c r="B896" s="21" t="s">
        <v>78</v>
      </c>
      <c r="C896" s="21" t="s">
        <v>92</v>
      </c>
      <c r="D896" s="21" t="s">
        <v>161</v>
      </c>
      <c r="E896" s="21" t="s">
        <v>183</v>
      </c>
      <c r="F896" s="21" t="s">
        <v>1914</v>
      </c>
      <c r="G896" s="21"/>
      <c r="H896" s="21"/>
      <c r="I896" s="21">
        <v>1.1</v>
      </c>
      <c r="J896" s="21"/>
      <c r="K896" s="21"/>
      <c r="L896" s="21">
        <v>0.25</v>
      </c>
      <c r="M896" s="21">
        <v>1.1</v>
      </c>
      <c r="N896" s="21">
        <v>3128.0</v>
      </c>
    </row>
    <row r="897" ht="14.25" customHeight="1">
      <c r="A897" s="18" t="s">
        <v>189</v>
      </c>
      <c r="B897" s="18" t="s">
        <v>78</v>
      </c>
      <c r="C897" s="18" t="s">
        <v>169</v>
      </c>
      <c r="D897" s="18" t="s">
        <v>170</v>
      </c>
      <c r="E897" s="18" t="s">
        <v>183</v>
      </c>
      <c r="F897" s="18" t="s">
        <v>1878</v>
      </c>
      <c r="G897" s="18">
        <v>0.0</v>
      </c>
      <c r="H897" s="18">
        <v>2.0</v>
      </c>
      <c r="I897" s="18">
        <v>0.75</v>
      </c>
      <c r="J897" s="18"/>
      <c r="K897" s="18"/>
      <c r="L897" s="18">
        <v>0.35</v>
      </c>
      <c r="M897" s="18"/>
      <c r="N897" s="18">
        <v>3129.0</v>
      </c>
    </row>
    <row r="898" ht="14.25" customHeight="1">
      <c r="A898" s="21" t="s">
        <v>189</v>
      </c>
      <c r="B898" s="21" t="s">
        <v>78</v>
      </c>
      <c r="C898" s="21" t="s">
        <v>169</v>
      </c>
      <c r="D898" s="21" t="s">
        <v>170</v>
      </c>
      <c r="E898" s="21" t="s">
        <v>183</v>
      </c>
      <c r="F898" s="21" t="s">
        <v>1878</v>
      </c>
      <c r="G898" s="21">
        <v>2.001</v>
      </c>
      <c r="H898" s="21">
        <v>100.0</v>
      </c>
      <c r="I898" s="21">
        <v>0.75</v>
      </c>
      <c r="J898" s="21"/>
      <c r="K898" s="21"/>
      <c r="L898" s="21">
        <v>0.35</v>
      </c>
      <c r="M898" s="21"/>
      <c r="N898" s="21">
        <v>3130.0</v>
      </c>
    </row>
    <row r="899" ht="14.25" customHeight="1">
      <c r="A899" s="18" t="s">
        <v>189</v>
      </c>
      <c r="B899" s="18" t="s">
        <v>78</v>
      </c>
      <c r="C899" s="18" t="s">
        <v>169</v>
      </c>
      <c r="D899" s="18" t="s">
        <v>1056</v>
      </c>
      <c r="E899" s="18" t="s">
        <v>183</v>
      </c>
      <c r="F899" s="18" t="s">
        <v>1878</v>
      </c>
      <c r="G899" s="18">
        <v>0.0</v>
      </c>
      <c r="H899" s="18">
        <v>2.0</v>
      </c>
      <c r="I899" s="18">
        <v>0.75</v>
      </c>
      <c r="J899" s="18"/>
      <c r="K899" s="18"/>
      <c r="L899" s="18">
        <v>0.35</v>
      </c>
      <c r="M899" s="18"/>
      <c r="N899" s="18">
        <v>3131.0</v>
      </c>
    </row>
    <row r="900" ht="14.25" customHeight="1">
      <c r="A900" s="21" t="s">
        <v>189</v>
      </c>
      <c r="B900" s="21" t="s">
        <v>78</v>
      </c>
      <c r="C900" s="21" t="s">
        <v>169</v>
      </c>
      <c r="D900" s="21" t="s">
        <v>1056</v>
      </c>
      <c r="E900" s="21" t="s">
        <v>183</v>
      </c>
      <c r="F900" s="21" t="s">
        <v>1878</v>
      </c>
      <c r="G900" s="21">
        <v>2.001</v>
      </c>
      <c r="H900" s="21">
        <v>100.0</v>
      </c>
      <c r="I900" s="21">
        <v>0.75</v>
      </c>
      <c r="J900" s="21"/>
      <c r="K900" s="21"/>
      <c r="L900" s="21">
        <v>0.35</v>
      </c>
      <c r="M900" s="21"/>
      <c r="N900" s="21">
        <v>3132.0</v>
      </c>
    </row>
    <row r="901" ht="14.25" customHeight="1">
      <c r="A901" s="18" t="s">
        <v>189</v>
      </c>
      <c r="B901" s="18" t="s">
        <v>78</v>
      </c>
      <c r="C901" s="18" t="s">
        <v>169</v>
      </c>
      <c r="D901" s="18" t="s">
        <v>1062</v>
      </c>
      <c r="E901" s="18" t="s">
        <v>183</v>
      </c>
      <c r="F901" s="18" t="s">
        <v>1878</v>
      </c>
      <c r="G901" s="18">
        <v>0.0</v>
      </c>
      <c r="H901" s="18">
        <v>2.0</v>
      </c>
      <c r="I901" s="18">
        <v>0.75</v>
      </c>
      <c r="J901" s="18"/>
      <c r="K901" s="18"/>
      <c r="L901" s="18">
        <v>0.35</v>
      </c>
      <c r="M901" s="18"/>
      <c r="N901" s="18">
        <v>3133.0</v>
      </c>
    </row>
    <row r="902" ht="14.25" customHeight="1">
      <c r="A902" s="21" t="s">
        <v>189</v>
      </c>
      <c r="B902" s="21" t="s">
        <v>78</v>
      </c>
      <c r="C902" s="21" t="s">
        <v>169</v>
      </c>
      <c r="D902" s="21" t="s">
        <v>1062</v>
      </c>
      <c r="E902" s="21" t="s">
        <v>183</v>
      </c>
      <c r="F902" s="21" t="s">
        <v>1878</v>
      </c>
      <c r="G902" s="21">
        <v>2.001</v>
      </c>
      <c r="H902" s="21">
        <v>100.0</v>
      </c>
      <c r="I902" s="21">
        <v>0.75</v>
      </c>
      <c r="J902" s="21"/>
      <c r="K902" s="21"/>
      <c r="L902" s="21">
        <v>0.35</v>
      </c>
      <c r="M902" s="21"/>
      <c r="N902" s="21">
        <v>3134.0</v>
      </c>
    </row>
    <row r="903" ht="14.25" customHeight="1">
      <c r="A903" s="18" t="s">
        <v>189</v>
      </c>
      <c r="B903" s="18" t="s">
        <v>78</v>
      </c>
      <c r="C903" s="18" t="s">
        <v>79</v>
      </c>
      <c r="D903" s="18" t="s">
        <v>80</v>
      </c>
      <c r="E903" s="18" t="s">
        <v>252</v>
      </c>
      <c r="F903" s="49" t="s">
        <v>83</v>
      </c>
      <c r="G903" s="18"/>
      <c r="H903" s="18"/>
      <c r="I903" s="18">
        <v>0.218</v>
      </c>
      <c r="J903" s="18"/>
      <c r="K903" s="18"/>
      <c r="L903" s="18"/>
      <c r="M903" s="18"/>
      <c r="N903" s="18">
        <v>3135.0</v>
      </c>
    </row>
    <row r="904" ht="14.25" customHeight="1">
      <c r="A904" s="21" t="s">
        <v>189</v>
      </c>
      <c r="B904" s="21" t="s">
        <v>78</v>
      </c>
      <c r="C904" s="21" t="s">
        <v>79</v>
      </c>
      <c r="D904" s="21" t="s">
        <v>270</v>
      </c>
      <c r="E904" s="21" t="s">
        <v>252</v>
      </c>
      <c r="F904" s="37" t="s">
        <v>272</v>
      </c>
      <c r="G904" s="21"/>
      <c r="H904" s="21"/>
      <c r="I904" s="21">
        <v>0.1156</v>
      </c>
      <c r="J904" s="21"/>
      <c r="K904" s="21"/>
      <c r="L904" s="21"/>
      <c r="M904" s="21"/>
      <c r="N904" s="21">
        <v>3136.0</v>
      </c>
    </row>
    <row r="905" ht="14.25" customHeight="1">
      <c r="A905" s="18" t="s">
        <v>189</v>
      </c>
      <c r="B905" s="18" t="s">
        <v>78</v>
      </c>
      <c r="C905" s="18" t="s">
        <v>79</v>
      </c>
      <c r="D905" s="18" t="s">
        <v>95</v>
      </c>
      <c r="E905" s="18" t="s">
        <v>252</v>
      </c>
      <c r="F905" s="18" t="s">
        <v>97</v>
      </c>
      <c r="G905" s="18"/>
      <c r="H905" s="18"/>
      <c r="I905" s="18">
        <v>0.081</v>
      </c>
      <c r="J905" s="18"/>
      <c r="K905" s="18"/>
      <c r="L905" s="18"/>
      <c r="M905" s="18"/>
      <c r="N905" s="18">
        <v>3137.0</v>
      </c>
    </row>
    <row r="906" ht="14.25" customHeight="1">
      <c r="A906" s="21" t="s">
        <v>189</v>
      </c>
      <c r="B906" s="21" t="s">
        <v>78</v>
      </c>
      <c r="C906" s="21" t="s">
        <v>101</v>
      </c>
      <c r="D906" s="21" t="s">
        <v>102</v>
      </c>
      <c r="E906" s="21" t="s">
        <v>252</v>
      </c>
      <c r="F906" s="21" t="s">
        <v>106</v>
      </c>
      <c r="G906" s="21"/>
      <c r="H906" s="21"/>
      <c r="I906" s="21">
        <v>0.58</v>
      </c>
      <c r="J906" s="21"/>
      <c r="K906" s="21"/>
      <c r="L906" s="21"/>
      <c r="M906" s="21"/>
      <c r="N906" s="21">
        <v>3138.0</v>
      </c>
    </row>
    <row r="907" ht="14.25" customHeight="1">
      <c r="A907" s="18" t="s">
        <v>189</v>
      </c>
      <c r="B907" s="18" t="s">
        <v>78</v>
      </c>
      <c r="C907" s="18" t="s">
        <v>101</v>
      </c>
      <c r="D907" s="18" t="s">
        <v>270</v>
      </c>
      <c r="E907" s="18" t="s">
        <v>252</v>
      </c>
      <c r="F907" s="18" t="s">
        <v>294</v>
      </c>
      <c r="G907" s="18"/>
      <c r="H907" s="18"/>
      <c r="I907" s="18">
        <v>0.352</v>
      </c>
      <c r="J907" s="18"/>
      <c r="K907" s="18"/>
      <c r="L907" s="18"/>
      <c r="M907" s="18"/>
      <c r="N907" s="18">
        <v>3139.0</v>
      </c>
    </row>
    <row r="908" ht="14.25" customHeight="1">
      <c r="A908" s="21" t="s">
        <v>189</v>
      </c>
      <c r="B908" s="21" t="s">
        <v>78</v>
      </c>
      <c r="C908" s="21" t="s">
        <v>101</v>
      </c>
      <c r="D908" s="21" t="s">
        <v>115</v>
      </c>
      <c r="E908" s="21" t="s">
        <v>252</v>
      </c>
      <c r="F908" s="21" t="s">
        <v>118</v>
      </c>
      <c r="G908" s="21"/>
      <c r="H908" s="21"/>
      <c r="I908" s="21">
        <v>0.352</v>
      </c>
      <c r="J908" s="21"/>
      <c r="K908" s="21"/>
      <c r="L908" s="21"/>
      <c r="M908" s="21"/>
      <c r="N908" s="21">
        <v>3140.0</v>
      </c>
    </row>
    <row r="909" ht="14.25" customHeight="1">
      <c r="A909" s="18" t="s">
        <v>189</v>
      </c>
      <c r="B909" s="18" t="s">
        <v>78</v>
      </c>
      <c r="C909" s="18" t="s">
        <v>101</v>
      </c>
      <c r="D909" s="18" t="s">
        <v>123</v>
      </c>
      <c r="E909" s="18" t="s">
        <v>252</v>
      </c>
      <c r="F909" s="18" t="s">
        <v>125</v>
      </c>
      <c r="G909" s="18"/>
      <c r="H909" s="18"/>
      <c r="I909" s="18">
        <v>0.292</v>
      </c>
      <c r="J909" s="18"/>
      <c r="K909" s="18"/>
      <c r="L909" s="18"/>
      <c r="M909" s="18"/>
      <c r="N909" s="18">
        <v>3141.0</v>
      </c>
    </row>
    <row r="910" ht="14.25" customHeight="1">
      <c r="A910" s="21" t="s">
        <v>189</v>
      </c>
      <c r="B910" s="21" t="s">
        <v>78</v>
      </c>
      <c r="C910" s="21" t="s">
        <v>130</v>
      </c>
      <c r="D910" s="21" t="s">
        <v>102</v>
      </c>
      <c r="E910" s="21" t="s">
        <v>252</v>
      </c>
      <c r="F910" s="21" t="s">
        <v>133</v>
      </c>
      <c r="G910" s="21"/>
      <c r="H910" s="21"/>
      <c r="I910" s="21"/>
      <c r="J910" s="21"/>
      <c r="K910" s="21">
        <v>1.14</v>
      </c>
      <c r="L910" s="21"/>
      <c r="M910" s="21"/>
      <c r="N910" s="21">
        <v>3142.0</v>
      </c>
    </row>
    <row r="911" ht="14.25" customHeight="1">
      <c r="A911" s="18" t="s">
        <v>189</v>
      </c>
      <c r="B911" s="18" t="s">
        <v>78</v>
      </c>
      <c r="C911" s="18" t="s">
        <v>136</v>
      </c>
      <c r="D911" s="18" t="s">
        <v>102</v>
      </c>
      <c r="E911" s="18" t="s">
        <v>252</v>
      </c>
      <c r="F911" s="18" t="s">
        <v>139</v>
      </c>
      <c r="G911" s="18"/>
      <c r="H911" s="18"/>
      <c r="I911" s="18">
        <v>0.322</v>
      </c>
      <c r="J911" s="18"/>
      <c r="K911" s="18"/>
      <c r="L911" s="18"/>
      <c r="M911" s="18"/>
      <c r="N911" s="18">
        <v>3143.0</v>
      </c>
    </row>
    <row r="912" ht="14.25" customHeight="1">
      <c r="A912" s="21" t="s">
        <v>189</v>
      </c>
      <c r="B912" s="21" t="s">
        <v>78</v>
      </c>
      <c r="C912" s="21" t="s">
        <v>136</v>
      </c>
      <c r="D912" s="21" t="s">
        <v>115</v>
      </c>
      <c r="E912" s="21" t="s">
        <v>252</v>
      </c>
      <c r="F912" s="21"/>
      <c r="G912" s="21"/>
      <c r="H912" s="21"/>
      <c r="I912" s="21">
        <v>0.35</v>
      </c>
      <c r="J912" s="21"/>
      <c r="K912" s="21"/>
      <c r="L912" s="21"/>
      <c r="M912" s="21"/>
      <c r="N912" s="21">
        <v>3144.0</v>
      </c>
    </row>
    <row r="913" ht="14.25" customHeight="1">
      <c r="A913" s="18" t="s">
        <v>189</v>
      </c>
      <c r="B913" s="18" t="s">
        <v>78</v>
      </c>
      <c r="C913" s="18" t="s">
        <v>136</v>
      </c>
      <c r="D913" s="18" t="s">
        <v>123</v>
      </c>
      <c r="E913" s="18" t="s">
        <v>252</v>
      </c>
      <c r="F913" s="18"/>
      <c r="G913" s="18"/>
      <c r="H913" s="18"/>
      <c r="I913" s="18">
        <v>0.282</v>
      </c>
      <c r="J913" s="18"/>
      <c r="K913" s="18"/>
      <c r="L913" s="18"/>
      <c r="M913" s="18"/>
      <c r="N913" s="18">
        <v>3145.0</v>
      </c>
    </row>
    <row r="914" ht="14.25" customHeight="1">
      <c r="A914" s="21" t="s">
        <v>189</v>
      </c>
      <c r="B914" s="21" t="s">
        <v>78</v>
      </c>
      <c r="C914" s="21" t="s">
        <v>144</v>
      </c>
      <c r="D914" s="21" t="s">
        <v>145</v>
      </c>
      <c r="E914" s="21" t="s">
        <v>252</v>
      </c>
      <c r="F914" s="21" t="s">
        <v>147</v>
      </c>
      <c r="G914" s="21"/>
      <c r="H914" s="21"/>
      <c r="I914" s="21"/>
      <c r="J914" s="21">
        <v>0.73</v>
      </c>
      <c r="K914" s="21"/>
      <c r="L914" s="21"/>
      <c r="M914" s="21"/>
      <c r="N914" s="21">
        <v>3146.0</v>
      </c>
    </row>
    <row r="915" ht="14.25" customHeight="1">
      <c r="A915" s="18" t="s">
        <v>189</v>
      </c>
      <c r="B915" s="18" t="s">
        <v>78</v>
      </c>
      <c r="C915" s="18" t="s">
        <v>144</v>
      </c>
      <c r="D915" s="18" t="s">
        <v>752</v>
      </c>
      <c r="E915" s="18" t="s">
        <v>252</v>
      </c>
      <c r="F915" s="18" t="s">
        <v>147</v>
      </c>
      <c r="G915" s="18"/>
      <c r="H915" s="18"/>
      <c r="I915" s="18"/>
      <c r="J915" s="18">
        <v>1.02</v>
      </c>
      <c r="K915" s="18"/>
      <c r="L915" s="18"/>
      <c r="M915" s="18"/>
      <c r="N915" s="18">
        <v>3147.0</v>
      </c>
    </row>
    <row r="916" ht="14.25" customHeight="1">
      <c r="A916" s="21" t="s">
        <v>189</v>
      </c>
      <c r="B916" s="21" t="s">
        <v>78</v>
      </c>
      <c r="C916" s="21" t="s">
        <v>149</v>
      </c>
      <c r="D916" s="21" t="s">
        <v>150</v>
      </c>
      <c r="E916" s="21" t="s">
        <v>252</v>
      </c>
      <c r="F916" s="21" t="s">
        <v>152</v>
      </c>
      <c r="G916" s="21"/>
      <c r="H916" s="21"/>
      <c r="I916" s="21">
        <v>0.7</v>
      </c>
      <c r="J916" s="21"/>
      <c r="K916" s="21"/>
      <c r="L916" s="21"/>
      <c r="M916" s="21"/>
      <c r="N916" s="21">
        <v>3148.0</v>
      </c>
    </row>
    <row r="917" ht="14.25" customHeight="1">
      <c r="A917" s="18" t="s">
        <v>189</v>
      </c>
      <c r="B917" s="18" t="s">
        <v>78</v>
      </c>
      <c r="C917" s="18" t="s">
        <v>149</v>
      </c>
      <c r="D917" s="18" t="s">
        <v>157</v>
      </c>
      <c r="E917" s="18" t="s">
        <v>252</v>
      </c>
      <c r="F917" s="18" t="s">
        <v>159</v>
      </c>
      <c r="G917" s="18"/>
      <c r="H917" s="18"/>
      <c r="I917" s="18">
        <v>1.45</v>
      </c>
      <c r="J917" s="18"/>
      <c r="K917" s="18"/>
      <c r="L917" s="18"/>
      <c r="M917" s="18"/>
      <c r="N917" s="18">
        <v>3149.0</v>
      </c>
    </row>
    <row r="918" ht="14.25" customHeight="1">
      <c r="A918" s="21" t="s">
        <v>189</v>
      </c>
      <c r="B918" s="21" t="s">
        <v>78</v>
      </c>
      <c r="C918" s="21" t="s">
        <v>92</v>
      </c>
      <c r="D918" s="21" t="s">
        <v>830</v>
      </c>
      <c r="E918" s="21" t="s">
        <v>252</v>
      </c>
      <c r="F918" s="21" t="s">
        <v>1914</v>
      </c>
      <c r="G918" s="21"/>
      <c r="H918" s="21"/>
      <c r="I918" s="21">
        <v>0.93</v>
      </c>
      <c r="J918" s="21"/>
      <c r="K918" s="21"/>
      <c r="L918" s="21">
        <v>0.25</v>
      </c>
      <c r="M918" s="21"/>
      <c r="N918" s="21">
        <v>3150.0</v>
      </c>
    </row>
    <row r="919" ht="14.25" customHeight="1">
      <c r="A919" s="18" t="s">
        <v>189</v>
      </c>
      <c r="B919" s="18" t="s">
        <v>78</v>
      </c>
      <c r="C919" s="18" t="s">
        <v>92</v>
      </c>
      <c r="D919" s="18" t="s">
        <v>834</v>
      </c>
      <c r="E919" s="18" t="s">
        <v>252</v>
      </c>
      <c r="F919" s="18" t="s">
        <v>1914</v>
      </c>
      <c r="G919" s="18"/>
      <c r="H919" s="18"/>
      <c r="I919" s="18">
        <v>1.2</v>
      </c>
      <c r="J919" s="18"/>
      <c r="K919" s="18"/>
      <c r="L919" s="18">
        <v>0.25</v>
      </c>
      <c r="M919" s="18"/>
      <c r="N919" s="18">
        <v>3151.0</v>
      </c>
    </row>
    <row r="920" ht="14.25" customHeight="1">
      <c r="A920" s="21" t="s">
        <v>189</v>
      </c>
      <c r="B920" s="21" t="s">
        <v>78</v>
      </c>
      <c r="C920" s="21" t="s">
        <v>92</v>
      </c>
      <c r="D920" s="21" t="s">
        <v>923</v>
      </c>
      <c r="E920" s="21" t="s">
        <v>252</v>
      </c>
      <c r="F920" s="21" t="s">
        <v>1914</v>
      </c>
      <c r="G920" s="21"/>
      <c r="H920" s="21"/>
      <c r="I920" s="21">
        <v>1.2</v>
      </c>
      <c r="J920" s="21"/>
      <c r="K920" s="21"/>
      <c r="L920" s="21">
        <v>0.25</v>
      </c>
      <c r="M920" s="21"/>
      <c r="N920" s="21">
        <v>3152.0</v>
      </c>
    </row>
    <row r="921" ht="14.25" customHeight="1">
      <c r="A921" s="18" t="s">
        <v>189</v>
      </c>
      <c r="B921" s="18" t="s">
        <v>78</v>
      </c>
      <c r="C921" s="18" t="s">
        <v>92</v>
      </c>
      <c r="D921" s="18" t="s">
        <v>161</v>
      </c>
      <c r="E921" s="18" t="s">
        <v>252</v>
      </c>
      <c r="F921" s="18" t="s">
        <v>1914</v>
      </c>
      <c r="G921" s="18"/>
      <c r="H921" s="18"/>
      <c r="I921" s="18">
        <v>1.1</v>
      </c>
      <c r="J921" s="18"/>
      <c r="K921" s="18"/>
      <c r="L921" s="18">
        <v>0.25</v>
      </c>
      <c r="M921" s="18"/>
      <c r="N921" s="18">
        <v>3153.0</v>
      </c>
    </row>
    <row r="922" ht="14.25" customHeight="1">
      <c r="A922" s="21" t="s">
        <v>189</v>
      </c>
      <c r="B922" s="21" t="s">
        <v>78</v>
      </c>
      <c r="C922" s="21" t="s">
        <v>169</v>
      </c>
      <c r="D922" s="21" t="s">
        <v>170</v>
      </c>
      <c r="E922" s="21" t="s">
        <v>252</v>
      </c>
      <c r="F922" s="21" t="s">
        <v>2077</v>
      </c>
      <c r="G922" s="21">
        <v>0.0</v>
      </c>
      <c r="H922" s="21">
        <v>2.0</v>
      </c>
      <c r="I922" s="21">
        <v>1.8</v>
      </c>
      <c r="J922" s="21"/>
      <c r="K922" s="21"/>
      <c r="L922" s="21"/>
      <c r="M922" s="21"/>
      <c r="N922" s="21">
        <v>3154.0</v>
      </c>
    </row>
    <row r="923" ht="14.25" customHeight="1">
      <c r="A923" s="18" t="s">
        <v>189</v>
      </c>
      <c r="B923" s="18" t="s">
        <v>78</v>
      </c>
      <c r="C923" s="18" t="s">
        <v>169</v>
      </c>
      <c r="D923" s="18" t="s">
        <v>170</v>
      </c>
      <c r="E923" s="18" t="s">
        <v>252</v>
      </c>
      <c r="F923" s="18" t="s">
        <v>2077</v>
      </c>
      <c r="G923" s="18">
        <v>2.001</v>
      </c>
      <c r="H923" s="18">
        <v>100.0</v>
      </c>
      <c r="I923" s="18">
        <v>1.8</v>
      </c>
      <c r="J923" s="18"/>
      <c r="K923" s="18"/>
      <c r="L923" s="18"/>
      <c r="M923" s="18"/>
      <c r="N923" s="18">
        <v>3155.0</v>
      </c>
    </row>
    <row r="924" ht="14.25" customHeight="1">
      <c r="A924" s="21" t="s">
        <v>189</v>
      </c>
      <c r="B924" s="21" t="s">
        <v>78</v>
      </c>
      <c r="C924" s="21" t="s">
        <v>169</v>
      </c>
      <c r="D924" s="21" t="s">
        <v>1056</v>
      </c>
      <c r="E924" s="21" t="s">
        <v>252</v>
      </c>
      <c r="F924" s="21" t="s">
        <v>2077</v>
      </c>
      <c r="G924" s="21">
        <v>0.0</v>
      </c>
      <c r="H924" s="21">
        <v>2.0</v>
      </c>
      <c r="I924" s="21">
        <v>1.8</v>
      </c>
      <c r="J924" s="21"/>
      <c r="K924" s="21"/>
      <c r="L924" s="21"/>
      <c r="M924" s="21"/>
      <c r="N924" s="21">
        <v>3156.0</v>
      </c>
    </row>
    <row r="925" ht="14.25" customHeight="1">
      <c r="A925" s="18" t="s">
        <v>189</v>
      </c>
      <c r="B925" s="18" t="s">
        <v>78</v>
      </c>
      <c r="C925" s="18" t="s">
        <v>169</v>
      </c>
      <c r="D925" s="18" t="s">
        <v>1056</v>
      </c>
      <c r="E925" s="18" t="s">
        <v>252</v>
      </c>
      <c r="F925" s="18" t="s">
        <v>2077</v>
      </c>
      <c r="G925" s="18">
        <v>2.001</v>
      </c>
      <c r="H925" s="18">
        <v>100.0</v>
      </c>
      <c r="I925" s="18">
        <v>1.8</v>
      </c>
      <c r="J925" s="18"/>
      <c r="K925" s="18"/>
      <c r="L925" s="18"/>
      <c r="M925" s="18"/>
      <c r="N925" s="18">
        <v>3157.0</v>
      </c>
    </row>
    <row r="926" ht="14.25" customHeight="1">
      <c r="A926" s="21" t="s">
        <v>189</v>
      </c>
      <c r="B926" s="21" t="s">
        <v>78</v>
      </c>
      <c r="C926" s="21" t="s">
        <v>169</v>
      </c>
      <c r="D926" s="21" t="s">
        <v>1062</v>
      </c>
      <c r="E926" s="21" t="s">
        <v>252</v>
      </c>
      <c r="F926" s="21" t="s">
        <v>2077</v>
      </c>
      <c r="G926" s="21">
        <v>0.0</v>
      </c>
      <c r="H926" s="21">
        <v>2.0</v>
      </c>
      <c r="I926" s="21">
        <v>1.8</v>
      </c>
      <c r="J926" s="21"/>
      <c r="K926" s="21"/>
      <c r="L926" s="21"/>
      <c r="M926" s="21"/>
      <c r="N926" s="21">
        <v>3158.0</v>
      </c>
    </row>
    <row r="927" ht="14.25" customHeight="1">
      <c r="A927" s="18" t="s">
        <v>189</v>
      </c>
      <c r="B927" s="18" t="s">
        <v>78</v>
      </c>
      <c r="C927" s="18" t="s">
        <v>169</v>
      </c>
      <c r="D927" s="18" t="s">
        <v>1062</v>
      </c>
      <c r="E927" s="18" t="s">
        <v>252</v>
      </c>
      <c r="F927" s="18" t="s">
        <v>2077</v>
      </c>
      <c r="G927" s="18">
        <v>2.001</v>
      </c>
      <c r="H927" s="18">
        <v>100.0</v>
      </c>
      <c r="I927" s="18">
        <v>1.8</v>
      </c>
      <c r="J927" s="18"/>
      <c r="K927" s="18"/>
      <c r="L927" s="18"/>
      <c r="M927" s="18"/>
      <c r="N927" s="18">
        <v>3159.0</v>
      </c>
    </row>
    <row r="928" ht="14.25" customHeight="1">
      <c r="A928" s="21" t="s">
        <v>177</v>
      </c>
      <c r="B928" s="21" t="s">
        <v>523</v>
      </c>
      <c r="C928" s="21" t="s">
        <v>79</v>
      </c>
      <c r="D928" s="21" t="s">
        <v>80</v>
      </c>
      <c r="E928" s="21" t="s">
        <v>81</v>
      </c>
      <c r="F928" s="21" t="s">
        <v>83</v>
      </c>
      <c r="G928" s="21"/>
      <c r="H928" s="21"/>
      <c r="I928" s="21">
        <v>0.063</v>
      </c>
      <c r="J928" s="21"/>
      <c r="K928" s="21"/>
      <c r="L928" s="21"/>
      <c r="M928" s="21"/>
      <c r="N928" s="21">
        <v>1024.0</v>
      </c>
    </row>
    <row r="929" ht="14.25" customHeight="1">
      <c r="A929" s="18" t="s">
        <v>177</v>
      </c>
      <c r="B929" s="18" t="s">
        <v>523</v>
      </c>
      <c r="C929" s="18" t="s">
        <v>79</v>
      </c>
      <c r="D929" s="18" t="s">
        <v>270</v>
      </c>
      <c r="E929" s="18" t="s">
        <v>81</v>
      </c>
      <c r="F929" s="18" t="s">
        <v>272</v>
      </c>
      <c r="G929" s="18"/>
      <c r="H929" s="18"/>
      <c r="I929" s="18">
        <v>0.065</v>
      </c>
      <c r="J929" s="18"/>
      <c r="K929" s="18"/>
      <c r="L929" s="18"/>
      <c r="M929" s="18"/>
      <c r="N929" s="18">
        <v>1025.0</v>
      </c>
    </row>
    <row r="930" ht="14.25" customHeight="1">
      <c r="A930" s="21" t="s">
        <v>177</v>
      </c>
      <c r="B930" s="21" t="s">
        <v>523</v>
      </c>
      <c r="C930" s="21" t="s">
        <v>79</v>
      </c>
      <c r="D930" s="21" t="s">
        <v>95</v>
      </c>
      <c r="E930" s="21" t="s">
        <v>81</v>
      </c>
      <c r="F930" s="21" t="s">
        <v>97</v>
      </c>
      <c r="G930" s="21"/>
      <c r="H930" s="21"/>
      <c r="I930" s="21">
        <v>0.034</v>
      </c>
      <c r="J930" s="21"/>
      <c r="K930" s="21"/>
      <c r="L930" s="21"/>
      <c r="M930" s="21"/>
      <c r="N930" s="21">
        <v>1026.0</v>
      </c>
    </row>
    <row r="931" ht="14.25" customHeight="1">
      <c r="A931" s="18" t="s">
        <v>177</v>
      </c>
      <c r="B931" s="18" t="s">
        <v>523</v>
      </c>
      <c r="C931" s="18" t="s">
        <v>101</v>
      </c>
      <c r="D931" s="18" t="s">
        <v>102</v>
      </c>
      <c r="E931" s="18" t="s">
        <v>81</v>
      </c>
      <c r="F931" s="18" t="s">
        <v>106</v>
      </c>
      <c r="G931" s="18"/>
      <c r="H931" s="18"/>
      <c r="I931" s="18">
        <v>0.58</v>
      </c>
      <c r="J931" s="18"/>
      <c r="K931" s="18"/>
      <c r="L931" s="18"/>
      <c r="M931" s="18"/>
      <c r="N931" s="18">
        <v>1027.0</v>
      </c>
    </row>
    <row r="932" ht="14.25" customHeight="1">
      <c r="A932" s="21" t="s">
        <v>177</v>
      </c>
      <c r="B932" s="21" t="s">
        <v>523</v>
      </c>
      <c r="C932" s="21" t="s">
        <v>101</v>
      </c>
      <c r="D932" s="21" t="s">
        <v>270</v>
      </c>
      <c r="E932" s="21" t="s">
        <v>81</v>
      </c>
      <c r="F932" s="21" t="s">
        <v>294</v>
      </c>
      <c r="G932" s="21"/>
      <c r="H932" s="21"/>
      <c r="I932" s="21">
        <v>0.113</v>
      </c>
      <c r="J932" s="21"/>
      <c r="K932" s="21"/>
      <c r="L932" s="21"/>
      <c r="M932" s="21"/>
      <c r="N932" s="21">
        <v>1028.0</v>
      </c>
    </row>
    <row r="933" ht="14.25" customHeight="1">
      <c r="A933" s="18" t="s">
        <v>177</v>
      </c>
      <c r="B933" s="18" t="s">
        <v>523</v>
      </c>
      <c r="C933" s="18" t="s">
        <v>101</v>
      </c>
      <c r="D933" s="18" t="s">
        <v>115</v>
      </c>
      <c r="E933" s="18" t="s">
        <v>81</v>
      </c>
      <c r="F933" s="18" t="s">
        <v>118</v>
      </c>
      <c r="G933" s="18"/>
      <c r="H933" s="18"/>
      <c r="I933" s="18">
        <v>0.124</v>
      </c>
      <c r="J933" s="18"/>
      <c r="K933" s="18"/>
      <c r="L933" s="18"/>
      <c r="M933" s="18"/>
      <c r="N933" s="18">
        <v>1029.0</v>
      </c>
    </row>
    <row r="934" ht="14.25" customHeight="1">
      <c r="A934" s="21" t="s">
        <v>177</v>
      </c>
      <c r="B934" s="21" t="s">
        <v>523</v>
      </c>
      <c r="C934" s="21" t="s">
        <v>101</v>
      </c>
      <c r="D934" s="21" t="s">
        <v>123</v>
      </c>
      <c r="E934" s="21" t="s">
        <v>81</v>
      </c>
      <c r="F934" s="21" t="s">
        <v>125</v>
      </c>
      <c r="G934" s="21"/>
      <c r="H934" s="21"/>
      <c r="I934" s="21">
        <v>0.089</v>
      </c>
      <c r="J934" s="21"/>
      <c r="K934" s="21"/>
      <c r="L934" s="21"/>
      <c r="M934" s="21"/>
      <c r="N934" s="21">
        <v>1030.0</v>
      </c>
    </row>
    <row r="935" ht="14.25" customHeight="1">
      <c r="A935" s="18" t="s">
        <v>177</v>
      </c>
      <c r="B935" s="18" t="s">
        <v>523</v>
      </c>
      <c r="C935" s="18" t="s">
        <v>130</v>
      </c>
      <c r="D935" s="18" t="s">
        <v>102</v>
      </c>
      <c r="E935" s="18" t="s">
        <v>81</v>
      </c>
      <c r="F935" s="18" t="s">
        <v>133</v>
      </c>
      <c r="G935" s="18"/>
      <c r="H935" s="18"/>
      <c r="I935" s="18"/>
      <c r="J935" s="18"/>
      <c r="K935" s="18">
        <v>1.14</v>
      </c>
      <c r="L935" s="18"/>
      <c r="M935" s="18"/>
      <c r="N935" s="18">
        <v>1031.0</v>
      </c>
    </row>
    <row r="936" ht="14.25" customHeight="1">
      <c r="A936" s="21" t="s">
        <v>177</v>
      </c>
      <c r="B936" s="21" t="s">
        <v>523</v>
      </c>
      <c r="C936" s="21" t="s">
        <v>136</v>
      </c>
      <c r="D936" s="21" t="s">
        <v>102</v>
      </c>
      <c r="E936" s="21" t="s">
        <v>81</v>
      </c>
      <c r="F936" s="21" t="s">
        <v>139</v>
      </c>
      <c r="G936" s="21"/>
      <c r="H936" s="21"/>
      <c r="I936" s="21">
        <v>0.137</v>
      </c>
      <c r="J936" s="21"/>
      <c r="K936" s="21"/>
      <c r="L936" s="21"/>
      <c r="M936" s="21"/>
      <c r="N936" s="21">
        <v>1032.0</v>
      </c>
    </row>
    <row r="937" ht="14.25" customHeight="1">
      <c r="A937" s="18" t="s">
        <v>177</v>
      </c>
      <c r="B937" s="18" t="s">
        <v>523</v>
      </c>
      <c r="C937" s="18" t="s">
        <v>136</v>
      </c>
      <c r="D937" s="18" t="s">
        <v>115</v>
      </c>
      <c r="E937" s="18" t="s">
        <v>81</v>
      </c>
      <c r="F937" s="18"/>
      <c r="G937" s="18"/>
      <c r="H937" s="18"/>
      <c r="I937" s="18">
        <v>0.052</v>
      </c>
      <c r="J937" s="18"/>
      <c r="K937" s="18"/>
      <c r="L937" s="18"/>
      <c r="M937" s="18"/>
      <c r="N937" s="18">
        <v>1033.0</v>
      </c>
    </row>
    <row r="938" ht="14.25" customHeight="1">
      <c r="A938" s="21" t="s">
        <v>177</v>
      </c>
      <c r="B938" s="21" t="s">
        <v>523</v>
      </c>
      <c r="C938" s="21" t="s">
        <v>136</v>
      </c>
      <c r="D938" s="21" t="s">
        <v>123</v>
      </c>
      <c r="E938" s="21" t="s">
        <v>81</v>
      </c>
      <c r="F938" s="21"/>
      <c r="G938" s="21"/>
      <c r="H938" s="21"/>
      <c r="I938" s="21">
        <v>0.051</v>
      </c>
      <c r="J938" s="21"/>
      <c r="K938" s="21"/>
      <c r="L938" s="21"/>
      <c r="M938" s="21"/>
      <c r="N938" s="21">
        <v>1034.0</v>
      </c>
    </row>
    <row r="939" ht="14.25" customHeight="1">
      <c r="A939" s="18" t="s">
        <v>177</v>
      </c>
      <c r="B939" s="18" t="s">
        <v>523</v>
      </c>
      <c r="C939" s="18" t="s">
        <v>144</v>
      </c>
      <c r="D939" s="18" t="s">
        <v>145</v>
      </c>
      <c r="E939" s="18" t="s">
        <v>81</v>
      </c>
      <c r="F939" s="18" t="s">
        <v>147</v>
      </c>
      <c r="G939" s="18"/>
      <c r="H939" s="18"/>
      <c r="I939" s="18"/>
      <c r="J939" s="18">
        <v>0.73</v>
      </c>
      <c r="K939" s="18"/>
      <c r="L939" s="18"/>
      <c r="M939" s="18"/>
      <c r="N939" s="18">
        <v>1035.0</v>
      </c>
    </row>
    <row r="940" ht="14.25" customHeight="1">
      <c r="A940" s="21" t="s">
        <v>177</v>
      </c>
      <c r="B940" s="21" t="s">
        <v>523</v>
      </c>
      <c r="C940" s="21" t="s">
        <v>144</v>
      </c>
      <c r="D940" s="21" t="s">
        <v>752</v>
      </c>
      <c r="E940" s="21" t="s">
        <v>81</v>
      </c>
      <c r="F940" s="21" t="s">
        <v>147</v>
      </c>
      <c r="G940" s="21"/>
      <c r="H940" s="21"/>
      <c r="I940" s="21"/>
      <c r="J940" s="21">
        <v>1.02</v>
      </c>
      <c r="K940" s="21"/>
      <c r="L940" s="21"/>
      <c r="M940" s="21"/>
      <c r="N940" s="21">
        <v>1036.0</v>
      </c>
    </row>
    <row r="941" ht="14.25" customHeight="1">
      <c r="A941" s="18" t="s">
        <v>177</v>
      </c>
      <c r="B941" s="18" t="s">
        <v>523</v>
      </c>
      <c r="C941" s="18" t="s">
        <v>149</v>
      </c>
      <c r="D941" s="18" t="s">
        <v>150</v>
      </c>
      <c r="E941" s="18" t="s">
        <v>81</v>
      </c>
      <c r="F941" s="18" t="s">
        <v>152</v>
      </c>
      <c r="G941" s="18"/>
      <c r="H941" s="18"/>
      <c r="I941" s="18">
        <v>0.7</v>
      </c>
      <c r="J941" s="18"/>
      <c r="K941" s="18"/>
      <c r="L941" s="18"/>
      <c r="M941" s="18"/>
      <c r="N941" s="18">
        <v>1037.0</v>
      </c>
    </row>
    <row r="942" ht="14.25" customHeight="1">
      <c r="A942" s="21" t="s">
        <v>177</v>
      </c>
      <c r="B942" s="21" t="s">
        <v>523</v>
      </c>
      <c r="C942" s="21" t="s">
        <v>149</v>
      </c>
      <c r="D942" s="21" t="s">
        <v>157</v>
      </c>
      <c r="E942" s="21" t="s">
        <v>81</v>
      </c>
      <c r="F942" s="21" t="s">
        <v>159</v>
      </c>
      <c r="G942" s="21"/>
      <c r="H942" s="21"/>
      <c r="I942" s="21">
        <v>1.45</v>
      </c>
      <c r="J942" s="21"/>
      <c r="K942" s="21"/>
      <c r="L942" s="21"/>
      <c r="M942" s="21"/>
      <c r="N942" s="21">
        <v>1038.0</v>
      </c>
    </row>
    <row r="943" ht="14.25" customHeight="1">
      <c r="A943" s="18" t="s">
        <v>177</v>
      </c>
      <c r="B943" s="18" t="s">
        <v>523</v>
      </c>
      <c r="C943" s="18" t="s">
        <v>92</v>
      </c>
      <c r="D943" s="18" t="s">
        <v>830</v>
      </c>
      <c r="E943" s="18" t="s">
        <v>81</v>
      </c>
      <c r="F943" s="18" t="s">
        <v>2003</v>
      </c>
      <c r="G943" s="18">
        <v>1.0</v>
      </c>
      <c r="H943" s="18">
        <v>10.0</v>
      </c>
      <c r="I943" s="18">
        <v>1.22</v>
      </c>
      <c r="J943" s="18"/>
      <c r="K943" s="18"/>
      <c r="L943" s="18">
        <v>0.25</v>
      </c>
      <c r="M943" s="18"/>
      <c r="N943" s="18">
        <v>1039.0</v>
      </c>
    </row>
    <row r="944" ht="14.25" customHeight="1">
      <c r="A944" s="21" t="s">
        <v>177</v>
      </c>
      <c r="B944" s="21" t="s">
        <v>523</v>
      </c>
      <c r="C944" s="21" t="s">
        <v>92</v>
      </c>
      <c r="D944" s="21" t="s">
        <v>834</v>
      </c>
      <c r="E944" s="21" t="s">
        <v>81</v>
      </c>
      <c r="F944" s="21" t="s">
        <v>2003</v>
      </c>
      <c r="G944" s="21">
        <v>1.0</v>
      </c>
      <c r="H944" s="21">
        <v>10.0</v>
      </c>
      <c r="I944" s="21">
        <v>1.22</v>
      </c>
      <c r="J944" s="21"/>
      <c r="K944" s="21"/>
      <c r="L944" s="21">
        <v>0.25</v>
      </c>
      <c r="M944" s="21"/>
      <c r="N944" s="21">
        <v>1040.0</v>
      </c>
    </row>
    <row r="945" ht="14.25" customHeight="1">
      <c r="A945" s="18" t="s">
        <v>177</v>
      </c>
      <c r="B945" s="18" t="s">
        <v>523</v>
      </c>
      <c r="C945" s="18" t="s">
        <v>92</v>
      </c>
      <c r="D945" s="18" t="s">
        <v>923</v>
      </c>
      <c r="E945" s="18" t="s">
        <v>81</v>
      </c>
      <c r="F945" s="18" t="s">
        <v>2003</v>
      </c>
      <c r="G945" s="18">
        <v>1.0</v>
      </c>
      <c r="H945" s="18">
        <v>10.0</v>
      </c>
      <c r="I945" s="18">
        <v>1.22</v>
      </c>
      <c r="J945" s="18"/>
      <c r="K945" s="18"/>
      <c r="L945" s="18">
        <v>0.25</v>
      </c>
      <c r="M945" s="18"/>
      <c r="N945" s="18">
        <v>1041.0</v>
      </c>
    </row>
    <row r="946" ht="14.25" customHeight="1">
      <c r="A946" s="21" t="s">
        <v>177</v>
      </c>
      <c r="B946" s="21" t="s">
        <v>523</v>
      </c>
      <c r="C946" s="21" t="s">
        <v>92</v>
      </c>
      <c r="D946" s="21" t="s">
        <v>161</v>
      </c>
      <c r="E946" s="21" t="s">
        <v>81</v>
      </c>
      <c r="F946" s="21" t="s">
        <v>2003</v>
      </c>
      <c r="G946" s="21">
        <v>1.0</v>
      </c>
      <c r="H946" s="21">
        <v>10.0</v>
      </c>
      <c r="I946" s="21">
        <v>1.22</v>
      </c>
      <c r="J946" s="21"/>
      <c r="K946" s="21"/>
      <c r="L946" s="21">
        <v>0.25</v>
      </c>
      <c r="M946" s="21"/>
      <c r="N946" s="21">
        <v>1042.0</v>
      </c>
    </row>
    <row r="947" ht="14.25" customHeight="1">
      <c r="A947" s="18" t="s">
        <v>177</v>
      </c>
      <c r="B947" s="18" t="s">
        <v>523</v>
      </c>
      <c r="C947" s="18" t="s">
        <v>92</v>
      </c>
      <c r="D947" s="18" t="s">
        <v>830</v>
      </c>
      <c r="E947" s="18" t="s">
        <v>81</v>
      </c>
      <c r="F947" s="18" t="s">
        <v>2003</v>
      </c>
      <c r="G947" s="18">
        <v>10.001</v>
      </c>
      <c r="H947" s="18">
        <v>20.0</v>
      </c>
      <c r="I947" s="18">
        <v>1.22</v>
      </c>
      <c r="J947" s="18"/>
      <c r="K947" s="18"/>
      <c r="L947" s="18">
        <v>0.25</v>
      </c>
      <c r="M947" s="18"/>
      <c r="N947" s="18">
        <v>1043.0</v>
      </c>
    </row>
    <row r="948" ht="14.25" customHeight="1">
      <c r="A948" s="21" t="s">
        <v>177</v>
      </c>
      <c r="B948" s="21" t="s">
        <v>523</v>
      </c>
      <c r="C948" s="21" t="s">
        <v>92</v>
      </c>
      <c r="D948" s="21" t="s">
        <v>834</v>
      </c>
      <c r="E948" s="21" t="s">
        <v>81</v>
      </c>
      <c r="F948" s="21" t="s">
        <v>2003</v>
      </c>
      <c r="G948" s="21">
        <v>10.001</v>
      </c>
      <c r="H948" s="21">
        <v>20.0</v>
      </c>
      <c r="I948" s="21">
        <v>1.22</v>
      </c>
      <c r="J948" s="21"/>
      <c r="K948" s="21"/>
      <c r="L948" s="21">
        <v>0.25</v>
      </c>
      <c r="M948" s="21"/>
      <c r="N948" s="21">
        <v>1044.0</v>
      </c>
    </row>
    <row r="949" ht="14.25" customHeight="1">
      <c r="A949" s="18" t="s">
        <v>177</v>
      </c>
      <c r="B949" s="18" t="s">
        <v>523</v>
      </c>
      <c r="C949" s="18" t="s">
        <v>92</v>
      </c>
      <c r="D949" s="18" t="s">
        <v>923</v>
      </c>
      <c r="E949" s="18" t="s">
        <v>81</v>
      </c>
      <c r="F949" s="18" t="s">
        <v>2003</v>
      </c>
      <c r="G949" s="18">
        <v>10.001</v>
      </c>
      <c r="H949" s="18">
        <v>20.0</v>
      </c>
      <c r="I949" s="18">
        <v>1.22</v>
      </c>
      <c r="J949" s="18"/>
      <c r="K949" s="18"/>
      <c r="L949" s="18">
        <v>0.25</v>
      </c>
      <c r="M949" s="18"/>
      <c r="N949" s="18">
        <v>1045.0</v>
      </c>
    </row>
    <row r="950" ht="14.25" customHeight="1">
      <c r="A950" s="21" t="s">
        <v>177</v>
      </c>
      <c r="B950" s="21" t="s">
        <v>523</v>
      </c>
      <c r="C950" s="21" t="s">
        <v>92</v>
      </c>
      <c r="D950" s="21" t="s">
        <v>161</v>
      </c>
      <c r="E950" s="21" t="s">
        <v>81</v>
      </c>
      <c r="F950" s="21" t="s">
        <v>2003</v>
      </c>
      <c r="G950" s="21">
        <v>10.001</v>
      </c>
      <c r="H950" s="21">
        <v>20.0</v>
      </c>
      <c r="I950" s="21">
        <v>1.22</v>
      </c>
      <c r="J950" s="21"/>
      <c r="K950" s="21"/>
      <c r="L950" s="21">
        <v>0.25</v>
      </c>
      <c r="M950" s="21"/>
      <c r="N950" s="21">
        <v>1046.0</v>
      </c>
    </row>
    <row r="951" ht="14.25" customHeight="1">
      <c r="A951" s="18" t="s">
        <v>177</v>
      </c>
      <c r="B951" s="18" t="s">
        <v>523</v>
      </c>
      <c r="C951" s="18" t="s">
        <v>92</v>
      </c>
      <c r="D951" s="18" t="s">
        <v>830</v>
      </c>
      <c r="E951" s="18" t="s">
        <v>81</v>
      </c>
      <c r="F951" s="18" t="s">
        <v>2003</v>
      </c>
      <c r="G951" s="18">
        <v>20.001</v>
      </c>
      <c r="H951" s="18">
        <v>30.0</v>
      </c>
      <c r="I951" s="18">
        <v>1.22</v>
      </c>
      <c r="J951" s="18"/>
      <c r="K951" s="18"/>
      <c r="L951" s="18">
        <v>0.25</v>
      </c>
      <c r="M951" s="18"/>
      <c r="N951" s="18">
        <v>1047.0</v>
      </c>
    </row>
    <row r="952" ht="14.25" customHeight="1">
      <c r="A952" s="21" t="s">
        <v>177</v>
      </c>
      <c r="B952" s="21" t="s">
        <v>523</v>
      </c>
      <c r="C952" s="21" t="s">
        <v>92</v>
      </c>
      <c r="D952" s="21" t="s">
        <v>834</v>
      </c>
      <c r="E952" s="21" t="s">
        <v>81</v>
      </c>
      <c r="F952" s="21" t="s">
        <v>2003</v>
      </c>
      <c r="G952" s="21">
        <v>20.001</v>
      </c>
      <c r="H952" s="21">
        <v>30.0</v>
      </c>
      <c r="I952" s="21">
        <v>1.22</v>
      </c>
      <c r="J952" s="21"/>
      <c r="K952" s="21"/>
      <c r="L952" s="21">
        <v>0.25</v>
      </c>
      <c r="M952" s="21"/>
      <c r="N952" s="21">
        <v>1048.0</v>
      </c>
    </row>
    <row r="953" ht="14.25" customHeight="1">
      <c r="A953" s="18" t="s">
        <v>177</v>
      </c>
      <c r="B953" s="18" t="s">
        <v>523</v>
      </c>
      <c r="C953" s="18" t="s">
        <v>92</v>
      </c>
      <c r="D953" s="18" t="s">
        <v>923</v>
      </c>
      <c r="E953" s="18" t="s">
        <v>81</v>
      </c>
      <c r="F953" s="18" t="s">
        <v>2003</v>
      </c>
      <c r="G953" s="18">
        <v>20.001</v>
      </c>
      <c r="H953" s="18">
        <v>30.0</v>
      </c>
      <c r="I953" s="18">
        <v>1.22</v>
      </c>
      <c r="J953" s="18"/>
      <c r="K953" s="18"/>
      <c r="L953" s="18">
        <v>0.25</v>
      </c>
      <c r="M953" s="18"/>
      <c r="N953" s="18">
        <v>1049.0</v>
      </c>
    </row>
    <row r="954" ht="14.25" customHeight="1">
      <c r="A954" s="21" t="s">
        <v>177</v>
      </c>
      <c r="B954" s="21" t="s">
        <v>523</v>
      </c>
      <c r="C954" s="21" t="s">
        <v>92</v>
      </c>
      <c r="D954" s="21" t="s">
        <v>161</v>
      </c>
      <c r="E954" s="21" t="s">
        <v>81</v>
      </c>
      <c r="F954" s="21" t="s">
        <v>2003</v>
      </c>
      <c r="G954" s="21">
        <v>20.001</v>
      </c>
      <c r="H954" s="21">
        <v>30.0</v>
      </c>
      <c r="I954" s="21">
        <v>1.22</v>
      </c>
      <c r="J954" s="21"/>
      <c r="K954" s="21"/>
      <c r="L954" s="21">
        <v>0.25</v>
      </c>
      <c r="M954" s="21"/>
      <c r="N954" s="21">
        <v>1050.0</v>
      </c>
    </row>
    <row r="955" ht="14.25" customHeight="1">
      <c r="A955" s="18" t="s">
        <v>177</v>
      </c>
      <c r="B955" s="18" t="s">
        <v>523</v>
      </c>
      <c r="C955" s="18" t="s">
        <v>92</v>
      </c>
      <c r="D955" s="18" t="s">
        <v>830</v>
      </c>
      <c r="E955" s="18" t="s">
        <v>81</v>
      </c>
      <c r="F955" s="18" t="s">
        <v>2003</v>
      </c>
      <c r="G955" s="18">
        <v>30.001</v>
      </c>
      <c r="H955" s="18">
        <v>40.0</v>
      </c>
      <c r="I955" s="18">
        <v>1.22</v>
      </c>
      <c r="J955" s="18"/>
      <c r="K955" s="18"/>
      <c r="L955" s="18">
        <v>0.25</v>
      </c>
      <c r="M955" s="18"/>
      <c r="N955" s="18">
        <v>1051.0</v>
      </c>
    </row>
    <row r="956" ht="14.25" customHeight="1">
      <c r="A956" s="21" t="s">
        <v>177</v>
      </c>
      <c r="B956" s="21" t="s">
        <v>523</v>
      </c>
      <c r="C956" s="21" t="s">
        <v>92</v>
      </c>
      <c r="D956" s="21" t="s">
        <v>834</v>
      </c>
      <c r="E956" s="21" t="s">
        <v>81</v>
      </c>
      <c r="F956" s="21" t="s">
        <v>2003</v>
      </c>
      <c r="G956" s="21">
        <v>30.001</v>
      </c>
      <c r="H956" s="21">
        <v>40.0</v>
      </c>
      <c r="I956" s="21">
        <v>1.22</v>
      </c>
      <c r="J956" s="21"/>
      <c r="K956" s="21"/>
      <c r="L956" s="21">
        <v>0.25</v>
      </c>
      <c r="M956" s="21"/>
      <c r="N956" s="21">
        <v>1052.0</v>
      </c>
    </row>
    <row r="957" ht="14.25" customHeight="1">
      <c r="A957" s="18" t="s">
        <v>177</v>
      </c>
      <c r="B957" s="18" t="s">
        <v>523</v>
      </c>
      <c r="C957" s="18" t="s">
        <v>92</v>
      </c>
      <c r="D957" s="18" t="s">
        <v>923</v>
      </c>
      <c r="E957" s="18" t="s">
        <v>81</v>
      </c>
      <c r="F957" s="18" t="s">
        <v>2003</v>
      </c>
      <c r="G957" s="18">
        <v>30.001</v>
      </c>
      <c r="H957" s="18">
        <v>40.0</v>
      </c>
      <c r="I957" s="18">
        <v>1.22</v>
      </c>
      <c r="J957" s="18"/>
      <c r="K957" s="18"/>
      <c r="L957" s="18">
        <v>0.25</v>
      </c>
      <c r="M957" s="18"/>
      <c r="N957" s="18">
        <v>1053.0</v>
      </c>
    </row>
    <row r="958" ht="14.25" customHeight="1">
      <c r="A958" s="21" t="s">
        <v>177</v>
      </c>
      <c r="B958" s="21" t="s">
        <v>523</v>
      </c>
      <c r="C958" s="21" t="s">
        <v>92</v>
      </c>
      <c r="D958" s="21" t="s">
        <v>161</v>
      </c>
      <c r="E958" s="21" t="s">
        <v>81</v>
      </c>
      <c r="F958" s="21" t="s">
        <v>2003</v>
      </c>
      <c r="G958" s="21">
        <v>30.001</v>
      </c>
      <c r="H958" s="21">
        <v>40.0</v>
      </c>
      <c r="I958" s="21">
        <v>1.22</v>
      </c>
      <c r="J958" s="21"/>
      <c r="K958" s="21"/>
      <c r="L958" s="21">
        <v>0.25</v>
      </c>
      <c r="M958" s="21"/>
      <c r="N958" s="21">
        <v>1054.0</v>
      </c>
    </row>
    <row r="959" ht="14.25" customHeight="1">
      <c r="A959" s="18" t="s">
        <v>177</v>
      </c>
      <c r="B959" s="18" t="s">
        <v>523</v>
      </c>
      <c r="C959" s="18" t="s">
        <v>92</v>
      </c>
      <c r="D959" s="18" t="s">
        <v>830</v>
      </c>
      <c r="E959" s="18" t="s">
        <v>81</v>
      </c>
      <c r="F959" s="18" t="s">
        <v>1914</v>
      </c>
      <c r="G959" s="18">
        <v>40.001</v>
      </c>
      <c r="H959" s="18">
        <v>100.0</v>
      </c>
      <c r="I959" s="18">
        <v>1.22</v>
      </c>
      <c r="J959" s="18"/>
      <c r="K959" s="18"/>
      <c r="L959" s="18">
        <v>0.17</v>
      </c>
      <c r="M959" s="18"/>
      <c r="N959" s="18">
        <v>1055.0</v>
      </c>
    </row>
    <row r="960" ht="14.25" customHeight="1">
      <c r="A960" s="21" t="s">
        <v>177</v>
      </c>
      <c r="B960" s="21" t="s">
        <v>523</v>
      </c>
      <c r="C960" s="21" t="s">
        <v>92</v>
      </c>
      <c r="D960" s="21" t="s">
        <v>834</v>
      </c>
      <c r="E960" s="21" t="s">
        <v>81</v>
      </c>
      <c r="F960" s="21" t="s">
        <v>1914</v>
      </c>
      <c r="G960" s="21">
        <v>40.001</v>
      </c>
      <c r="H960" s="21">
        <v>100.0</v>
      </c>
      <c r="I960" s="21">
        <v>1.22</v>
      </c>
      <c r="J960" s="21"/>
      <c r="K960" s="21"/>
      <c r="L960" s="21">
        <v>0.17</v>
      </c>
      <c r="M960" s="21"/>
      <c r="N960" s="21">
        <v>1056.0</v>
      </c>
    </row>
    <row r="961" ht="14.25" customHeight="1">
      <c r="A961" s="18" t="s">
        <v>177</v>
      </c>
      <c r="B961" s="18" t="s">
        <v>523</v>
      </c>
      <c r="C961" s="18" t="s">
        <v>92</v>
      </c>
      <c r="D961" s="18" t="s">
        <v>923</v>
      </c>
      <c r="E961" s="18" t="s">
        <v>81</v>
      </c>
      <c r="F961" s="18" t="s">
        <v>1914</v>
      </c>
      <c r="G961" s="18">
        <v>40.001</v>
      </c>
      <c r="H961" s="18">
        <v>100.0</v>
      </c>
      <c r="I961" s="18">
        <v>1.22</v>
      </c>
      <c r="J961" s="18"/>
      <c r="K961" s="18"/>
      <c r="L961" s="18">
        <v>0.17</v>
      </c>
      <c r="M961" s="18"/>
      <c r="N961" s="18">
        <v>1057.0</v>
      </c>
    </row>
    <row r="962" ht="14.25" customHeight="1">
      <c r="A962" s="21" t="s">
        <v>177</v>
      </c>
      <c r="B962" s="21" t="s">
        <v>523</v>
      </c>
      <c r="C962" s="21" t="s">
        <v>92</v>
      </c>
      <c r="D962" s="21" t="s">
        <v>161</v>
      </c>
      <c r="E962" s="21" t="s">
        <v>81</v>
      </c>
      <c r="F962" s="21" t="s">
        <v>1914</v>
      </c>
      <c r="G962" s="21">
        <v>40.001</v>
      </c>
      <c r="H962" s="21">
        <v>100.0</v>
      </c>
      <c r="I962" s="21">
        <v>1.22</v>
      </c>
      <c r="J962" s="21"/>
      <c r="K962" s="21"/>
      <c r="L962" s="21">
        <v>0.17</v>
      </c>
      <c r="M962" s="21"/>
      <c r="N962" s="21">
        <v>1058.0</v>
      </c>
    </row>
    <row r="963" ht="14.25" customHeight="1">
      <c r="A963" s="18" t="s">
        <v>177</v>
      </c>
      <c r="B963" s="18" t="s">
        <v>523</v>
      </c>
      <c r="C963" s="18" t="s">
        <v>169</v>
      </c>
      <c r="D963" s="18" t="s">
        <v>170</v>
      </c>
      <c r="E963" s="18" t="s">
        <v>81</v>
      </c>
      <c r="F963" s="18" t="s">
        <v>2098</v>
      </c>
      <c r="G963" s="18">
        <v>0.0</v>
      </c>
      <c r="H963" s="18">
        <v>2.0</v>
      </c>
      <c r="I963" s="18">
        <v>1.98</v>
      </c>
      <c r="J963" s="18"/>
      <c r="K963" s="18"/>
      <c r="L963" s="18">
        <v>0.36</v>
      </c>
      <c r="M963" s="18"/>
      <c r="N963" s="18">
        <v>1059.0</v>
      </c>
    </row>
    <row r="964" ht="14.25" customHeight="1">
      <c r="A964" s="21" t="s">
        <v>177</v>
      </c>
      <c r="B964" s="21" t="s">
        <v>523</v>
      </c>
      <c r="C964" s="21" t="s">
        <v>169</v>
      </c>
      <c r="D964" s="21" t="s">
        <v>170</v>
      </c>
      <c r="E964" s="21" t="s">
        <v>81</v>
      </c>
      <c r="F964" s="21" t="s">
        <v>2092</v>
      </c>
      <c r="G964" s="21">
        <v>2.001</v>
      </c>
      <c r="H964" s="21">
        <v>100.0</v>
      </c>
      <c r="I964" s="21">
        <v>1.98</v>
      </c>
      <c r="J964" s="21"/>
      <c r="K964" s="21"/>
      <c r="L964" s="21">
        <v>0.19</v>
      </c>
      <c r="M964" s="21"/>
      <c r="N964" s="21">
        <v>1060.0</v>
      </c>
    </row>
    <row r="965" ht="14.25" customHeight="1">
      <c r="A965" s="18" t="s">
        <v>177</v>
      </c>
      <c r="B965" s="18" t="s">
        <v>523</v>
      </c>
      <c r="C965" s="18" t="s">
        <v>169</v>
      </c>
      <c r="D965" s="18" t="s">
        <v>1056</v>
      </c>
      <c r="E965" s="18" t="s">
        <v>81</v>
      </c>
      <c r="F965" s="18" t="s">
        <v>2083</v>
      </c>
      <c r="G965" s="18">
        <v>0.0</v>
      </c>
      <c r="H965" s="18">
        <v>2.0</v>
      </c>
      <c r="I965" s="18">
        <v>1.9</v>
      </c>
      <c r="J965" s="18"/>
      <c r="K965" s="18"/>
      <c r="L965" s="18">
        <v>0.34</v>
      </c>
      <c r="M965" s="18"/>
      <c r="N965" s="18">
        <v>1061.0</v>
      </c>
    </row>
    <row r="966" ht="14.25" customHeight="1">
      <c r="A966" s="21" t="s">
        <v>177</v>
      </c>
      <c r="B966" s="21" t="s">
        <v>523</v>
      </c>
      <c r="C966" s="21" t="s">
        <v>169</v>
      </c>
      <c r="D966" s="21" t="s">
        <v>1056</v>
      </c>
      <c r="E966" s="21" t="s">
        <v>81</v>
      </c>
      <c r="F966" s="21" t="s">
        <v>2080</v>
      </c>
      <c r="G966" s="21">
        <v>2.001</v>
      </c>
      <c r="H966" s="21">
        <v>100.0</v>
      </c>
      <c r="I966" s="21">
        <v>1.9</v>
      </c>
      <c r="J966" s="21"/>
      <c r="K966" s="21"/>
      <c r="L966" s="21">
        <v>0.27</v>
      </c>
      <c r="M966" s="21"/>
      <c r="N966" s="21">
        <v>1062.0</v>
      </c>
    </row>
    <row r="967" ht="14.25" customHeight="1">
      <c r="A967" s="18" t="s">
        <v>177</v>
      </c>
      <c r="B967" s="18" t="s">
        <v>523</v>
      </c>
      <c r="C967" s="18" t="s">
        <v>169</v>
      </c>
      <c r="D967" s="18" t="s">
        <v>1062</v>
      </c>
      <c r="E967" s="18" t="s">
        <v>81</v>
      </c>
      <c r="F967" s="18" t="s">
        <v>2071</v>
      </c>
      <c r="G967" s="18">
        <v>0.0</v>
      </c>
      <c r="H967" s="18">
        <v>2.0</v>
      </c>
      <c r="I967" s="18">
        <v>1.36</v>
      </c>
      <c r="J967" s="18"/>
      <c r="K967" s="18"/>
      <c r="L967" s="18">
        <v>0.36</v>
      </c>
      <c r="M967" s="18"/>
      <c r="N967" s="18">
        <v>1063.0</v>
      </c>
    </row>
    <row r="968" ht="14.25" customHeight="1">
      <c r="A968" s="21" t="s">
        <v>177</v>
      </c>
      <c r="B968" s="21" t="s">
        <v>523</v>
      </c>
      <c r="C968" s="21" t="s">
        <v>169</v>
      </c>
      <c r="D968" s="21" t="s">
        <v>1062</v>
      </c>
      <c r="E968" s="21" t="s">
        <v>81</v>
      </c>
      <c r="F968" s="21" t="s">
        <v>2069</v>
      </c>
      <c r="G968" s="21">
        <v>2.001</v>
      </c>
      <c r="H968" s="21">
        <v>100.0</v>
      </c>
      <c r="I968" s="21">
        <v>1.36</v>
      </c>
      <c r="J968" s="21"/>
      <c r="K968" s="21"/>
      <c r="L968" s="21">
        <v>0.19</v>
      </c>
      <c r="M968" s="21"/>
      <c r="N968" s="21">
        <v>1064.0</v>
      </c>
    </row>
    <row r="969" ht="14.25" customHeight="1">
      <c r="A969" s="18" t="s">
        <v>177</v>
      </c>
      <c r="B969" s="18" t="s">
        <v>523</v>
      </c>
      <c r="C969" s="18" t="s">
        <v>79</v>
      </c>
      <c r="D969" s="18" t="s">
        <v>80</v>
      </c>
      <c r="E969" s="18" t="s">
        <v>183</v>
      </c>
      <c r="F969" s="18" t="s">
        <v>83</v>
      </c>
      <c r="G969" s="18"/>
      <c r="H969" s="18"/>
      <c r="I969" s="18">
        <v>0.063</v>
      </c>
      <c r="J969" s="18"/>
      <c r="K969" s="18"/>
      <c r="L969" s="18"/>
      <c r="M969" s="18"/>
      <c r="N969" s="18">
        <v>1065.0</v>
      </c>
    </row>
    <row r="970" ht="14.25" customHeight="1">
      <c r="A970" s="21" t="s">
        <v>177</v>
      </c>
      <c r="B970" s="21" t="s">
        <v>523</v>
      </c>
      <c r="C970" s="21" t="s">
        <v>79</v>
      </c>
      <c r="D970" s="21" t="s">
        <v>270</v>
      </c>
      <c r="E970" s="21" t="s">
        <v>183</v>
      </c>
      <c r="F970" s="21" t="s">
        <v>272</v>
      </c>
      <c r="G970" s="21"/>
      <c r="H970" s="21"/>
      <c r="I970" s="21">
        <v>0.065</v>
      </c>
      <c r="J970" s="21"/>
      <c r="K970" s="21"/>
      <c r="L970" s="21"/>
      <c r="M970" s="21"/>
      <c r="N970" s="21">
        <v>1066.0</v>
      </c>
    </row>
    <row r="971" ht="14.25" customHeight="1">
      <c r="A971" s="18" t="s">
        <v>177</v>
      </c>
      <c r="B971" s="18" t="s">
        <v>523</v>
      </c>
      <c r="C971" s="18" t="s">
        <v>79</v>
      </c>
      <c r="D971" s="18" t="s">
        <v>95</v>
      </c>
      <c r="E971" s="18" t="s">
        <v>183</v>
      </c>
      <c r="F971" s="18" t="s">
        <v>97</v>
      </c>
      <c r="G971" s="18"/>
      <c r="H971" s="18"/>
      <c r="I971" s="18">
        <v>0.027</v>
      </c>
      <c r="J971" s="18"/>
      <c r="K971" s="18"/>
      <c r="L971" s="18"/>
      <c r="M971" s="18"/>
      <c r="N971" s="18">
        <v>1067.0</v>
      </c>
    </row>
    <row r="972" ht="14.25" customHeight="1">
      <c r="A972" s="21" t="s">
        <v>177</v>
      </c>
      <c r="B972" s="21" t="s">
        <v>523</v>
      </c>
      <c r="C972" s="21" t="s">
        <v>101</v>
      </c>
      <c r="D972" s="21" t="s">
        <v>102</v>
      </c>
      <c r="E972" s="21" t="s">
        <v>183</v>
      </c>
      <c r="F972" s="21" t="s">
        <v>106</v>
      </c>
      <c r="G972" s="21"/>
      <c r="H972" s="21"/>
      <c r="I972" s="21">
        <v>0.151</v>
      </c>
      <c r="J972" s="21"/>
      <c r="K972" s="21"/>
      <c r="L972" s="21"/>
      <c r="M972" s="21"/>
      <c r="N972" s="21">
        <v>1068.0</v>
      </c>
    </row>
    <row r="973" ht="14.25" customHeight="1">
      <c r="A973" s="18" t="s">
        <v>177</v>
      </c>
      <c r="B973" s="18" t="s">
        <v>523</v>
      </c>
      <c r="C973" s="18" t="s">
        <v>101</v>
      </c>
      <c r="D973" s="18" t="s">
        <v>270</v>
      </c>
      <c r="E973" s="18" t="s">
        <v>183</v>
      </c>
      <c r="F973" s="18" t="s">
        <v>294</v>
      </c>
      <c r="G973" s="18"/>
      <c r="H973" s="18"/>
      <c r="I973" s="18">
        <v>0.113</v>
      </c>
      <c r="J973" s="18"/>
      <c r="K973" s="18"/>
      <c r="L973" s="18"/>
      <c r="M973" s="18"/>
      <c r="N973" s="18">
        <v>1069.0</v>
      </c>
    </row>
    <row r="974" ht="14.25" customHeight="1">
      <c r="A974" s="21" t="s">
        <v>177</v>
      </c>
      <c r="B974" s="21" t="s">
        <v>523</v>
      </c>
      <c r="C974" s="21" t="s">
        <v>101</v>
      </c>
      <c r="D974" s="21" t="s">
        <v>115</v>
      </c>
      <c r="E974" s="21" t="s">
        <v>183</v>
      </c>
      <c r="F974" s="21" t="s">
        <v>118</v>
      </c>
      <c r="G974" s="21"/>
      <c r="H974" s="21"/>
      <c r="I974" s="21">
        <v>0.124</v>
      </c>
      <c r="J974" s="21"/>
      <c r="K974" s="21"/>
      <c r="L974" s="21"/>
      <c r="M974" s="21"/>
      <c r="N974" s="21">
        <v>1070.0</v>
      </c>
    </row>
    <row r="975" ht="14.25" customHeight="1">
      <c r="A975" s="18" t="s">
        <v>177</v>
      </c>
      <c r="B975" s="18" t="s">
        <v>523</v>
      </c>
      <c r="C975" s="18" t="s">
        <v>101</v>
      </c>
      <c r="D975" s="18" t="s">
        <v>123</v>
      </c>
      <c r="E975" s="18" t="s">
        <v>183</v>
      </c>
      <c r="F975" s="18" t="s">
        <v>125</v>
      </c>
      <c r="G975" s="18"/>
      <c r="H975" s="18"/>
      <c r="I975" s="18">
        <v>0.089</v>
      </c>
      <c r="J975" s="18"/>
      <c r="K975" s="18"/>
      <c r="L975" s="18"/>
      <c r="M975" s="18"/>
      <c r="N975" s="18">
        <v>1071.0</v>
      </c>
    </row>
    <row r="976" ht="14.25" customHeight="1">
      <c r="A976" s="21" t="s">
        <v>177</v>
      </c>
      <c r="B976" s="21" t="s">
        <v>523</v>
      </c>
      <c r="C976" s="21" t="s">
        <v>130</v>
      </c>
      <c r="D976" s="21" t="s">
        <v>102</v>
      </c>
      <c r="E976" s="21" t="s">
        <v>183</v>
      </c>
      <c r="F976" s="21" t="s">
        <v>133</v>
      </c>
      <c r="G976" s="21"/>
      <c r="H976" s="21"/>
      <c r="I976" s="21"/>
      <c r="J976" s="21"/>
      <c r="K976" s="21">
        <v>1.14</v>
      </c>
      <c r="L976" s="21"/>
      <c r="M976" s="21"/>
      <c r="N976" s="21">
        <v>1072.0</v>
      </c>
    </row>
    <row r="977" ht="14.25" customHeight="1">
      <c r="A977" s="18" t="s">
        <v>177</v>
      </c>
      <c r="B977" s="18" t="s">
        <v>523</v>
      </c>
      <c r="C977" s="18" t="s">
        <v>136</v>
      </c>
      <c r="D977" s="18" t="s">
        <v>102</v>
      </c>
      <c r="E977" s="18" t="s">
        <v>183</v>
      </c>
      <c r="F977" s="18" t="s">
        <v>139</v>
      </c>
      <c r="G977" s="18"/>
      <c r="H977" s="18"/>
      <c r="I977" s="18">
        <v>0.107</v>
      </c>
      <c r="J977" s="18"/>
      <c r="K977" s="18"/>
      <c r="L977" s="18"/>
      <c r="M977" s="18"/>
      <c r="N977" s="18">
        <v>1073.0</v>
      </c>
    </row>
    <row r="978" ht="14.25" customHeight="1">
      <c r="A978" s="21" t="s">
        <v>177</v>
      </c>
      <c r="B978" s="21" t="s">
        <v>523</v>
      </c>
      <c r="C978" s="21" t="s">
        <v>136</v>
      </c>
      <c r="D978" s="21" t="s">
        <v>115</v>
      </c>
      <c r="E978" s="21" t="s">
        <v>183</v>
      </c>
      <c r="F978" s="21"/>
      <c r="G978" s="21"/>
      <c r="H978" s="21"/>
      <c r="I978" s="21">
        <v>0.052</v>
      </c>
      <c r="J978" s="21"/>
      <c r="K978" s="21"/>
      <c r="L978" s="21"/>
      <c r="M978" s="21"/>
      <c r="N978" s="21">
        <v>1074.0</v>
      </c>
    </row>
    <row r="979" ht="14.25" customHeight="1">
      <c r="A979" s="18" t="s">
        <v>177</v>
      </c>
      <c r="B979" s="18" t="s">
        <v>523</v>
      </c>
      <c r="C979" s="18" t="s">
        <v>136</v>
      </c>
      <c r="D979" s="18" t="s">
        <v>123</v>
      </c>
      <c r="E979" s="18" t="s">
        <v>183</v>
      </c>
      <c r="F979" s="18"/>
      <c r="G979" s="18"/>
      <c r="H979" s="18"/>
      <c r="I979" s="18">
        <v>0.051</v>
      </c>
      <c r="J979" s="18"/>
      <c r="K979" s="18"/>
      <c r="L979" s="18"/>
      <c r="M979" s="18"/>
      <c r="N979" s="18">
        <v>1075.0</v>
      </c>
    </row>
    <row r="980" ht="14.25" customHeight="1">
      <c r="A980" s="21" t="s">
        <v>177</v>
      </c>
      <c r="B980" s="21" t="s">
        <v>523</v>
      </c>
      <c r="C980" s="21" t="s">
        <v>144</v>
      </c>
      <c r="D980" s="21" t="s">
        <v>145</v>
      </c>
      <c r="E980" s="21" t="s">
        <v>183</v>
      </c>
      <c r="F980" s="21" t="s">
        <v>147</v>
      </c>
      <c r="G980" s="21"/>
      <c r="H980" s="21"/>
      <c r="I980" s="21"/>
      <c r="J980" s="21">
        <v>0.73</v>
      </c>
      <c r="K980" s="21"/>
      <c r="L980" s="21"/>
      <c r="M980" s="21"/>
      <c r="N980" s="21">
        <v>1076.0</v>
      </c>
    </row>
    <row r="981" ht="14.25" customHeight="1">
      <c r="A981" s="18" t="s">
        <v>177</v>
      </c>
      <c r="B981" s="18" t="s">
        <v>523</v>
      </c>
      <c r="C981" s="18" t="s">
        <v>144</v>
      </c>
      <c r="D981" s="18" t="s">
        <v>752</v>
      </c>
      <c r="E981" s="18" t="s">
        <v>183</v>
      </c>
      <c r="F981" s="18" t="s">
        <v>147</v>
      </c>
      <c r="G981" s="18"/>
      <c r="H981" s="18"/>
      <c r="I981" s="18"/>
      <c r="J981" s="18">
        <v>1.02</v>
      </c>
      <c r="K981" s="18"/>
      <c r="L981" s="18"/>
      <c r="M981" s="18"/>
      <c r="N981" s="18">
        <v>1077.0</v>
      </c>
    </row>
    <row r="982" ht="14.25" customHeight="1">
      <c r="A982" s="21" t="s">
        <v>177</v>
      </c>
      <c r="B982" s="21" t="s">
        <v>523</v>
      </c>
      <c r="C982" s="21" t="s">
        <v>149</v>
      </c>
      <c r="D982" s="21" t="s">
        <v>150</v>
      </c>
      <c r="E982" s="21" t="s">
        <v>183</v>
      </c>
      <c r="F982" s="21" t="s">
        <v>152</v>
      </c>
      <c r="G982" s="21"/>
      <c r="H982" s="21"/>
      <c r="I982" s="21">
        <v>0.7</v>
      </c>
      <c r="J982" s="21"/>
      <c r="K982" s="21"/>
      <c r="L982" s="21"/>
      <c r="M982" s="21"/>
      <c r="N982" s="21">
        <v>1078.0</v>
      </c>
    </row>
    <row r="983" ht="14.25" customHeight="1">
      <c r="A983" s="18" t="s">
        <v>177</v>
      </c>
      <c r="B983" s="18" t="s">
        <v>523</v>
      </c>
      <c r="C983" s="18" t="s">
        <v>149</v>
      </c>
      <c r="D983" s="18" t="s">
        <v>157</v>
      </c>
      <c r="E983" s="18" t="s">
        <v>183</v>
      </c>
      <c r="F983" s="18" t="s">
        <v>159</v>
      </c>
      <c r="G983" s="18"/>
      <c r="H983" s="18"/>
      <c r="I983" s="18">
        <v>1.45</v>
      </c>
      <c r="J983" s="18"/>
      <c r="K983" s="18"/>
      <c r="L983" s="18"/>
      <c r="M983" s="18"/>
      <c r="N983" s="18">
        <v>1079.0</v>
      </c>
    </row>
    <row r="984" ht="14.25" customHeight="1">
      <c r="A984" s="21" t="s">
        <v>177</v>
      </c>
      <c r="B984" s="21" t="s">
        <v>523</v>
      </c>
      <c r="C984" s="21" t="s">
        <v>92</v>
      </c>
      <c r="D984" s="21" t="s">
        <v>830</v>
      </c>
      <c r="E984" s="21" t="s">
        <v>183</v>
      </c>
      <c r="F984" s="21" t="s">
        <v>2019</v>
      </c>
      <c r="G984" s="21">
        <v>1.0</v>
      </c>
      <c r="H984" s="21">
        <v>10.0</v>
      </c>
      <c r="I984" s="21">
        <v>1.22</v>
      </c>
      <c r="J984" s="21"/>
      <c r="K984" s="21"/>
      <c r="L984" s="21">
        <v>0.39</v>
      </c>
      <c r="M984" s="21"/>
      <c r="N984" s="21">
        <v>1080.0</v>
      </c>
    </row>
    <row r="985" ht="14.25" customHeight="1">
      <c r="A985" s="18" t="s">
        <v>177</v>
      </c>
      <c r="B985" s="18" t="s">
        <v>523</v>
      </c>
      <c r="C985" s="18" t="s">
        <v>92</v>
      </c>
      <c r="D985" s="18" t="s">
        <v>834</v>
      </c>
      <c r="E985" s="18" t="s">
        <v>183</v>
      </c>
      <c r="F985" s="18" t="s">
        <v>2019</v>
      </c>
      <c r="G985" s="18">
        <v>1.0</v>
      </c>
      <c r="H985" s="18">
        <v>10.0</v>
      </c>
      <c r="I985" s="18">
        <v>1.22</v>
      </c>
      <c r="J985" s="18"/>
      <c r="K985" s="18"/>
      <c r="L985" s="18">
        <v>0.39</v>
      </c>
      <c r="M985" s="18"/>
      <c r="N985" s="18">
        <v>1081.0</v>
      </c>
    </row>
    <row r="986" ht="14.25" customHeight="1">
      <c r="A986" s="21" t="s">
        <v>177</v>
      </c>
      <c r="B986" s="21" t="s">
        <v>523</v>
      </c>
      <c r="C986" s="21" t="s">
        <v>92</v>
      </c>
      <c r="D986" s="21" t="s">
        <v>923</v>
      </c>
      <c r="E986" s="21" t="s">
        <v>183</v>
      </c>
      <c r="F986" s="21" t="s">
        <v>2019</v>
      </c>
      <c r="G986" s="21">
        <v>1.0</v>
      </c>
      <c r="H986" s="21">
        <v>10.0</v>
      </c>
      <c r="I986" s="21">
        <v>1.22</v>
      </c>
      <c r="J986" s="21"/>
      <c r="K986" s="21"/>
      <c r="L986" s="21">
        <v>0.39</v>
      </c>
      <c r="M986" s="21"/>
      <c r="N986" s="21">
        <v>1082.0</v>
      </c>
    </row>
    <row r="987" ht="14.25" customHeight="1">
      <c r="A987" s="18" t="s">
        <v>177</v>
      </c>
      <c r="B987" s="18" t="s">
        <v>523</v>
      </c>
      <c r="C987" s="18" t="s">
        <v>92</v>
      </c>
      <c r="D987" s="18" t="s">
        <v>161</v>
      </c>
      <c r="E987" s="18" t="s">
        <v>183</v>
      </c>
      <c r="F987" s="18" t="s">
        <v>2019</v>
      </c>
      <c r="G987" s="18">
        <v>1.0</v>
      </c>
      <c r="H987" s="18">
        <v>10.0</v>
      </c>
      <c r="I987" s="18">
        <v>1.22</v>
      </c>
      <c r="J987" s="18"/>
      <c r="K987" s="18"/>
      <c r="L987" s="18">
        <v>0.39</v>
      </c>
      <c r="M987" s="18"/>
      <c r="N987" s="18">
        <v>1083.0</v>
      </c>
    </row>
    <row r="988" ht="14.25" customHeight="1">
      <c r="A988" s="21" t="s">
        <v>177</v>
      </c>
      <c r="B988" s="21" t="s">
        <v>523</v>
      </c>
      <c r="C988" s="21" t="s">
        <v>92</v>
      </c>
      <c r="D988" s="21" t="s">
        <v>830</v>
      </c>
      <c r="E988" s="21" t="s">
        <v>183</v>
      </c>
      <c r="F988" s="21" t="s">
        <v>2003</v>
      </c>
      <c r="G988" s="21">
        <v>10.001</v>
      </c>
      <c r="H988" s="21">
        <v>20.0</v>
      </c>
      <c r="I988" s="21">
        <v>1.22</v>
      </c>
      <c r="J988" s="21"/>
      <c r="K988" s="21"/>
      <c r="L988" s="21">
        <v>0.25</v>
      </c>
      <c r="M988" s="21"/>
      <c r="N988" s="21">
        <v>1084.0</v>
      </c>
    </row>
    <row r="989" ht="14.25" customHeight="1">
      <c r="A989" s="18" t="s">
        <v>177</v>
      </c>
      <c r="B989" s="18" t="s">
        <v>523</v>
      </c>
      <c r="C989" s="18" t="s">
        <v>92</v>
      </c>
      <c r="D989" s="18" t="s">
        <v>834</v>
      </c>
      <c r="E989" s="18" t="s">
        <v>183</v>
      </c>
      <c r="F989" s="18" t="s">
        <v>2003</v>
      </c>
      <c r="G989" s="18">
        <v>10.001</v>
      </c>
      <c r="H989" s="18">
        <v>20.0</v>
      </c>
      <c r="I989" s="18">
        <v>1.22</v>
      </c>
      <c r="J989" s="18"/>
      <c r="K989" s="18"/>
      <c r="L989" s="18">
        <v>0.25</v>
      </c>
      <c r="M989" s="18"/>
      <c r="N989" s="18">
        <v>1085.0</v>
      </c>
    </row>
    <row r="990" ht="14.25" customHeight="1">
      <c r="A990" s="21" t="s">
        <v>177</v>
      </c>
      <c r="B990" s="21" t="s">
        <v>523</v>
      </c>
      <c r="C990" s="21" t="s">
        <v>92</v>
      </c>
      <c r="D990" s="21" t="s">
        <v>923</v>
      </c>
      <c r="E990" s="21" t="s">
        <v>183</v>
      </c>
      <c r="F990" s="21" t="s">
        <v>2003</v>
      </c>
      <c r="G990" s="21">
        <v>10.001</v>
      </c>
      <c r="H990" s="21">
        <v>20.0</v>
      </c>
      <c r="I990" s="21">
        <v>1.22</v>
      </c>
      <c r="J990" s="21"/>
      <c r="K990" s="21"/>
      <c r="L990" s="21">
        <v>0.25</v>
      </c>
      <c r="M990" s="21"/>
      <c r="N990" s="21">
        <v>1086.0</v>
      </c>
    </row>
    <row r="991" ht="14.25" customHeight="1">
      <c r="A991" s="18" t="s">
        <v>177</v>
      </c>
      <c r="B991" s="18" t="s">
        <v>523</v>
      </c>
      <c r="C991" s="18" t="s">
        <v>92</v>
      </c>
      <c r="D991" s="18" t="s">
        <v>161</v>
      </c>
      <c r="E991" s="18" t="s">
        <v>183</v>
      </c>
      <c r="F991" s="18" t="s">
        <v>2003</v>
      </c>
      <c r="G991" s="18">
        <v>10.001</v>
      </c>
      <c r="H991" s="18">
        <v>20.0</v>
      </c>
      <c r="I991" s="18">
        <v>1.22</v>
      </c>
      <c r="J991" s="18"/>
      <c r="K991" s="18"/>
      <c r="L991" s="18">
        <v>0.25</v>
      </c>
      <c r="M991" s="18"/>
      <c r="N991" s="18">
        <v>1087.0</v>
      </c>
    </row>
    <row r="992" ht="14.25" customHeight="1">
      <c r="A992" s="21" t="s">
        <v>177</v>
      </c>
      <c r="B992" s="21" t="s">
        <v>523</v>
      </c>
      <c r="C992" s="21" t="s">
        <v>92</v>
      </c>
      <c r="D992" s="21" t="s">
        <v>830</v>
      </c>
      <c r="E992" s="21" t="s">
        <v>183</v>
      </c>
      <c r="F992" s="21" t="s">
        <v>2003</v>
      </c>
      <c r="G992" s="21">
        <v>20.001</v>
      </c>
      <c r="H992" s="21">
        <v>30.0</v>
      </c>
      <c r="I992" s="21">
        <v>1.22</v>
      </c>
      <c r="J992" s="21"/>
      <c r="K992" s="21"/>
      <c r="L992" s="21">
        <v>0.25</v>
      </c>
      <c r="M992" s="21"/>
      <c r="N992" s="21">
        <v>1088.0</v>
      </c>
    </row>
    <row r="993" ht="14.25" customHeight="1">
      <c r="A993" s="18" t="s">
        <v>177</v>
      </c>
      <c r="B993" s="18" t="s">
        <v>523</v>
      </c>
      <c r="C993" s="18" t="s">
        <v>92</v>
      </c>
      <c r="D993" s="18" t="s">
        <v>834</v>
      </c>
      <c r="E993" s="18" t="s">
        <v>183</v>
      </c>
      <c r="F993" s="18" t="s">
        <v>2003</v>
      </c>
      <c r="G993" s="18">
        <v>20.001</v>
      </c>
      <c r="H993" s="18">
        <v>30.0</v>
      </c>
      <c r="I993" s="18">
        <v>1.22</v>
      </c>
      <c r="J993" s="18"/>
      <c r="K993" s="18"/>
      <c r="L993" s="18">
        <v>0.25</v>
      </c>
      <c r="M993" s="18"/>
      <c r="N993" s="18">
        <v>1089.0</v>
      </c>
    </row>
    <row r="994" ht="14.25" customHeight="1">
      <c r="A994" s="21" t="s">
        <v>177</v>
      </c>
      <c r="B994" s="21" t="s">
        <v>523</v>
      </c>
      <c r="C994" s="21" t="s">
        <v>92</v>
      </c>
      <c r="D994" s="21" t="s">
        <v>923</v>
      </c>
      <c r="E994" s="21" t="s">
        <v>183</v>
      </c>
      <c r="F994" s="21" t="s">
        <v>2003</v>
      </c>
      <c r="G994" s="21">
        <v>20.001</v>
      </c>
      <c r="H994" s="21">
        <v>30.0</v>
      </c>
      <c r="I994" s="21">
        <v>1.22</v>
      </c>
      <c r="J994" s="21"/>
      <c r="K994" s="21"/>
      <c r="L994" s="21">
        <v>0.25</v>
      </c>
      <c r="M994" s="21"/>
      <c r="N994" s="21">
        <v>1090.0</v>
      </c>
    </row>
    <row r="995" ht="14.25" customHeight="1">
      <c r="A995" s="18" t="s">
        <v>177</v>
      </c>
      <c r="B995" s="18" t="s">
        <v>523</v>
      </c>
      <c r="C995" s="18" t="s">
        <v>92</v>
      </c>
      <c r="D995" s="18" t="s">
        <v>161</v>
      </c>
      <c r="E995" s="18" t="s">
        <v>183</v>
      </c>
      <c r="F995" s="18" t="s">
        <v>2003</v>
      </c>
      <c r="G995" s="18">
        <v>20.001</v>
      </c>
      <c r="H995" s="18">
        <v>30.0</v>
      </c>
      <c r="I995" s="18">
        <v>1.22</v>
      </c>
      <c r="J995" s="18"/>
      <c r="K995" s="18"/>
      <c r="L995" s="18">
        <v>0.25</v>
      </c>
      <c r="M995" s="18"/>
      <c r="N995" s="18">
        <v>1091.0</v>
      </c>
    </row>
    <row r="996" ht="14.25" customHeight="1">
      <c r="A996" s="21" t="s">
        <v>177</v>
      </c>
      <c r="B996" s="21" t="s">
        <v>523</v>
      </c>
      <c r="C996" s="21" t="s">
        <v>92</v>
      </c>
      <c r="D996" s="21" t="s">
        <v>830</v>
      </c>
      <c r="E996" s="21" t="s">
        <v>183</v>
      </c>
      <c r="F996" s="21" t="s">
        <v>2003</v>
      </c>
      <c r="G996" s="21">
        <v>30.001</v>
      </c>
      <c r="H996" s="21">
        <v>40.0</v>
      </c>
      <c r="I996" s="21">
        <v>1.22</v>
      </c>
      <c r="J996" s="21"/>
      <c r="K996" s="21"/>
      <c r="L996" s="21">
        <v>0.25</v>
      </c>
      <c r="M996" s="21"/>
      <c r="N996" s="21">
        <v>1092.0</v>
      </c>
    </row>
    <row r="997" ht="14.25" customHeight="1">
      <c r="A997" s="18" t="s">
        <v>177</v>
      </c>
      <c r="B997" s="18" t="s">
        <v>523</v>
      </c>
      <c r="C997" s="18" t="s">
        <v>92</v>
      </c>
      <c r="D997" s="18" t="s">
        <v>834</v>
      </c>
      <c r="E997" s="18" t="s">
        <v>183</v>
      </c>
      <c r="F997" s="18" t="s">
        <v>2003</v>
      </c>
      <c r="G997" s="18">
        <v>30.001</v>
      </c>
      <c r="H997" s="18">
        <v>40.0</v>
      </c>
      <c r="I997" s="18">
        <v>1.22</v>
      </c>
      <c r="J997" s="18"/>
      <c r="K997" s="18"/>
      <c r="L997" s="18">
        <v>0.25</v>
      </c>
      <c r="M997" s="18"/>
      <c r="N997" s="18">
        <v>1093.0</v>
      </c>
    </row>
    <row r="998" ht="14.25" customHeight="1">
      <c r="A998" s="21" t="s">
        <v>177</v>
      </c>
      <c r="B998" s="21" t="s">
        <v>523</v>
      </c>
      <c r="C998" s="21" t="s">
        <v>92</v>
      </c>
      <c r="D998" s="21" t="s">
        <v>923</v>
      </c>
      <c r="E998" s="21" t="s">
        <v>183</v>
      </c>
      <c r="F998" s="21" t="s">
        <v>2003</v>
      </c>
      <c r="G998" s="21">
        <v>30.001</v>
      </c>
      <c r="H998" s="21">
        <v>40.0</v>
      </c>
      <c r="I998" s="21">
        <v>1.22</v>
      </c>
      <c r="J998" s="21"/>
      <c r="K998" s="21"/>
      <c r="L998" s="21">
        <v>0.25</v>
      </c>
      <c r="M998" s="21"/>
      <c r="N998" s="21">
        <v>1094.0</v>
      </c>
    </row>
    <row r="999" ht="14.25" customHeight="1">
      <c r="A999" s="18" t="s">
        <v>177</v>
      </c>
      <c r="B999" s="18" t="s">
        <v>523</v>
      </c>
      <c r="C999" s="18" t="s">
        <v>92</v>
      </c>
      <c r="D999" s="18" t="s">
        <v>161</v>
      </c>
      <c r="E999" s="18" t="s">
        <v>183</v>
      </c>
      <c r="F999" s="18" t="s">
        <v>2003</v>
      </c>
      <c r="G999" s="18">
        <v>30.001</v>
      </c>
      <c r="H999" s="18">
        <v>40.0</v>
      </c>
      <c r="I999" s="18">
        <v>1.22</v>
      </c>
      <c r="J999" s="18"/>
      <c r="K999" s="18"/>
      <c r="L999" s="18">
        <v>0.25</v>
      </c>
      <c r="M999" s="18"/>
      <c r="N999" s="18">
        <v>1095.0</v>
      </c>
    </row>
    <row r="1000" ht="14.25" customHeight="1">
      <c r="A1000" s="21" t="s">
        <v>177</v>
      </c>
      <c r="B1000" s="21" t="s">
        <v>523</v>
      </c>
      <c r="C1000" s="21" t="s">
        <v>92</v>
      </c>
      <c r="D1000" s="21" t="s">
        <v>830</v>
      </c>
      <c r="E1000" s="21" t="s">
        <v>183</v>
      </c>
      <c r="F1000" s="21" t="s">
        <v>1914</v>
      </c>
      <c r="G1000" s="21">
        <v>40.001</v>
      </c>
      <c r="H1000" s="21">
        <v>100.0</v>
      </c>
      <c r="I1000" s="21">
        <v>1.22</v>
      </c>
      <c r="J1000" s="21"/>
      <c r="K1000" s="21"/>
      <c r="L1000" s="21">
        <v>0.17</v>
      </c>
      <c r="M1000" s="21"/>
      <c r="N1000" s="21">
        <v>1096.0</v>
      </c>
    </row>
    <row r="1001" ht="14.25" customHeight="1">
      <c r="A1001" s="18" t="s">
        <v>177</v>
      </c>
      <c r="B1001" s="18" t="s">
        <v>523</v>
      </c>
      <c r="C1001" s="18" t="s">
        <v>92</v>
      </c>
      <c r="D1001" s="18" t="s">
        <v>834</v>
      </c>
      <c r="E1001" s="18" t="s">
        <v>183</v>
      </c>
      <c r="F1001" s="18" t="s">
        <v>1914</v>
      </c>
      <c r="G1001" s="18">
        <v>40.001</v>
      </c>
      <c r="H1001" s="18">
        <v>100.0</v>
      </c>
      <c r="I1001" s="18">
        <v>1.22</v>
      </c>
      <c r="J1001" s="18"/>
      <c r="K1001" s="18"/>
      <c r="L1001" s="18">
        <v>0.17</v>
      </c>
      <c r="M1001" s="18"/>
      <c r="N1001" s="18">
        <v>1097.0</v>
      </c>
    </row>
    <row r="1002" ht="14.25" customHeight="1">
      <c r="A1002" s="21" t="s">
        <v>177</v>
      </c>
      <c r="B1002" s="21" t="s">
        <v>523</v>
      </c>
      <c r="C1002" s="21" t="s">
        <v>92</v>
      </c>
      <c r="D1002" s="21" t="s">
        <v>923</v>
      </c>
      <c r="E1002" s="21" t="s">
        <v>183</v>
      </c>
      <c r="F1002" s="21" t="s">
        <v>1914</v>
      </c>
      <c r="G1002" s="21">
        <v>40.001</v>
      </c>
      <c r="H1002" s="21">
        <v>100.0</v>
      </c>
      <c r="I1002" s="21">
        <v>1.22</v>
      </c>
      <c r="J1002" s="21"/>
      <c r="K1002" s="21"/>
      <c r="L1002" s="21">
        <v>0.17</v>
      </c>
      <c r="M1002" s="21"/>
      <c r="N1002" s="21">
        <v>1098.0</v>
      </c>
    </row>
    <row r="1003" ht="14.25" customHeight="1">
      <c r="A1003" s="18" t="s">
        <v>177</v>
      </c>
      <c r="B1003" s="18" t="s">
        <v>523</v>
      </c>
      <c r="C1003" s="18" t="s">
        <v>92</v>
      </c>
      <c r="D1003" s="18" t="s">
        <v>161</v>
      </c>
      <c r="E1003" s="18" t="s">
        <v>183</v>
      </c>
      <c r="F1003" s="18" t="s">
        <v>1914</v>
      </c>
      <c r="G1003" s="18">
        <v>40.001</v>
      </c>
      <c r="H1003" s="18">
        <v>100.0</v>
      </c>
      <c r="I1003" s="18">
        <v>1.22</v>
      </c>
      <c r="J1003" s="18"/>
      <c r="K1003" s="18"/>
      <c r="L1003" s="18">
        <v>0.17</v>
      </c>
      <c r="M1003" s="18"/>
      <c r="N1003" s="18">
        <v>1099.0</v>
      </c>
    </row>
    <row r="1004" ht="14.25" customHeight="1">
      <c r="A1004" s="21" t="s">
        <v>177</v>
      </c>
      <c r="B1004" s="21" t="s">
        <v>523</v>
      </c>
      <c r="C1004" s="21" t="s">
        <v>169</v>
      </c>
      <c r="D1004" s="21" t="s">
        <v>170</v>
      </c>
      <c r="E1004" s="21" t="s">
        <v>183</v>
      </c>
      <c r="F1004" s="21" t="s">
        <v>2092</v>
      </c>
      <c r="G1004" s="21">
        <v>0.0</v>
      </c>
      <c r="H1004" s="21">
        <v>2.0</v>
      </c>
      <c r="I1004" s="21">
        <v>1.98</v>
      </c>
      <c r="J1004" s="21"/>
      <c r="K1004" s="21"/>
      <c r="L1004" s="21">
        <v>0.19</v>
      </c>
      <c r="M1004" s="21"/>
      <c r="N1004" s="21">
        <v>1100.0</v>
      </c>
    </row>
    <row r="1005" ht="14.25" customHeight="1">
      <c r="A1005" s="18" t="s">
        <v>177</v>
      </c>
      <c r="B1005" s="18" t="s">
        <v>523</v>
      </c>
      <c r="C1005" s="18" t="s">
        <v>169</v>
      </c>
      <c r="D1005" s="18" t="s">
        <v>170</v>
      </c>
      <c r="E1005" s="18" t="s">
        <v>183</v>
      </c>
      <c r="F1005" s="18" t="s">
        <v>2092</v>
      </c>
      <c r="G1005" s="18">
        <v>2.001</v>
      </c>
      <c r="H1005" s="18">
        <v>100.0</v>
      </c>
      <c r="I1005" s="18">
        <v>1.98</v>
      </c>
      <c r="J1005" s="18"/>
      <c r="K1005" s="18"/>
      <c r="L1005" s="18">
        <v>0.19</v>
      </c>
      <c r="M1005" s="18"/>
      <c r="N1005" s="18">
        <v>1101.0</v>
      </c>
    </row>
    <row r="1006" ht="14.25" customHeight="1">
      <c r="A1006" s="21" t="s">
        <v>177</v>
      </c>
      <c r="B1006" s="21" t="s">
        <v>523</v>
      </c>
      <c r="C1006" s="21" t="s">
        <v>169</v>
      </c>
      <c r="D1006" s="21" t="s">
        <v>1056</v>
      </c>
      <c r="E1006" s="21" t="s">
        <v>183</v>
      </c>
      <c r="F1006" s="21" t="s">
        <v>2080</v>
      </c>
      <c r="G1006" s="21">
        <v>0.0</v>
      </c>
      <c r="H1006" s="21">
        <v>2.0</v>
      </c>
      <c r="I1006" s="21">
        <v>1.9</v>
      </c>
      <c r="J1006" s="21"/>
      <c r="K1006" s="21"/>
      <c r="L1006" s="21">
        <v>0.27</v>
      </c>
      <c r="M1006" s="21"/>
      <c r="N1006" s="21">
        <v>1102.0</v>
      </c>
    </row>
    <row r="1007" ht="14.25" customHeight="1">
      <c r="A1007" s="18" t="s">
        <v>177</v>
      </c>
      <c r="B1007" s="18" t="s">
        <v>523</v>
      </c>
      <c r="C1007" s="18" t="s">
        <v>169</v>
      </c>
      <c r="D1007" s="18" t="s">
        <v>1056</v>
      </c>
      <c r="E1007" s="18" t="s">
        <v>183</v>
      </c>
      <c r="F1007" s="18" t="s">
        <v>2080</v>
      </c>
      <c r="G1007" s="18">
        <v>2.001</v>
      </c>
      <c r="H1007" s="18">
        <v>100.0</v>
      </c>
      <c r="I1007" s="18">
        <v>1.9</v>
      </c>
      <c r="J1007" s="18"/>
      <c r="K1007" s="18"/>
      <c r="L1007" s="18">
        <v>0.27</v>
      </c>
      <c r="M1007" s="18"/>
      <c r="N1007" s="18">
        <v>1103.0</v>
      </c>
    </row>
    <row r="1008" ht="14.25" customHeight="1">
      <c r="A1008" s="21" t="s">
        <v>177</v>
      </c>
      <c r="B1008" s="21" t="s">
        <v>523</v>
      </c>
      <c r="C1008" s="21" t="s">
        <v>169</v>
      </c>
      <c r="D1008" s="21" t="s">
        <v>1062</v>
      </c>
      <c r="E1008" s="21" t="s">
        <v>183</v>
      </c>
      <c r="F1008" s="21" t="s">
        <v>2069</v>
      </c>
      <c r="G1008" s="21">
        <v>0.0</v>
      </c>
      <c r="H1008" s="21">
        <v>2.0</v>
      </c>
      <c r="I1008" s="21">
        <v>1.36</v>
      </c>
      <c r="J1008" s="21"/>
      <c r="K1008" s="21"/>
      <c r="L1008" s="21">
        <v>0.19</v>
      </c>
      <c r="M1008" s="21"/>
      <c r="N1008" s="21">
        <v>1104.0</v>
      </c>
    </row>
    <row r="1009" ht="14.25" customHeight="1">
      <c r="A1009" s="18" t="s">
        <v>177</v>
      </c>
      <c r="B1009" s="18" t="s">
        <v>523</v>
      </c>
      <c r="C1009" s="18" t="s">
        <v>169</v>
      </c>
      <c r="D1009" s="18" t="s">
        <v>1062</v>
      </c>
      <c r="E1009" s="18" t="s">
        <v>183</v>
      </c>
      <c r="F1009" s="18" t="s">
        <v>2069</v>
      </c>
      <c r="G1009" s="18">
        <v>2.001</v>
      </c>
      <c r="H1009" s="18">
        <v>100.0</v>
      </c>
      <c r="I1009" s="18">
        <v>1.36</v>
      </c>
      <c r="J1009" s="18"/>
      <c r="K1009" s="18"/>
      <c r="L1009" s="18">
        <v>0.19</v>
      </c>
      <c r="M1009" s="18"/>
      <c r="N1009" s="18">
        <v>1105.0</v>
      </c>
    </row>
    <row r="1010" ht="14.25" customHeight="1">
      <c r="A1010" s="21" t="s">
        <v>177</v>
      </c>
      <c r="B1010" s="21" t="s">
        <v>523</v>
      </c>
      <c r="C1010" s="21" t="s">
        <v>79</v>
      </c>
      <c r="D1010" s="21" t="s">
        <v>80</v>
      </c>
      <c r="E1010" s="21" t="s">
        <v>252</v>
      </c>
      <c r="F1010" s="21" t="s">
        <v>83</v>
      </c>
      <c r="G1010" s="21"/>
      <c r="H1010" s="21"/>
      <c r="I1010" s="21">
        <v>0.218</v>
      </c>
      <c r="J1010" s="21"/>
      <c r="K1010" s="21"/>
      <c r="L1010" s="21"/>
      <c r="M1010" s="21"/>
      <c r="N1010" s="21">
        <v>1106.0</v>
      </c>
    </row>
    <row r="1011" ht="14.25" customHeight="1">
      <c r="A1011" s="18" t="s">
        <v>177</v>
      </c>
      <c r="B1011" s="18" t="s">
        <v>523</v>
      </c>
      <c r="C1011" s="18" t="s">
        <v>79</v>
      </c>
      <c r="D1011" s="18" t="s">
        <v>270</v>
      </c>
      <c r="E1011" s="18" t="s">
        <v>252</v>
      </c>
      <c r="F1011" s="18" t="s">
        <v>272</v>
      </c>
      <c r="G1011" s="18"/>
      <c r="H1011" s="18"/>
      <c r="I1011" s="18">
        <v>0.167</v>
      </c>
      <c r="J1011" s="18"/>
      <c r="K1011" s="18"/>
      <c r="L1011" s="18"/>
      <c r="M1011" s="18"/>
      <c r="N1011" s="18">
        <v>1107.0</v>
      </c>
    </row>
    <row r="1012" ht="14.25" customHeight="1">
      <c r="A1012" s="21" t="s">
        <v>177</v>
      </c>
      <c r="B1012" s="21" t="s">
        <v>523</v>
      </c>
      <c r="C1012" s="21" t="s">
        <v>79</v>
      </c>
      <c r="D1012" s="21" t="s">
        <v>95</v>
      </c>
      <c r="E1012" s="21" t="s">
        <v>252</v>
      </c>
      <c r="F1012" s="21" t="s">
        <v>97</v>
      </c>
      <c r="G1012" s="21"/>
      <c r="H1012" s="21"/>
      <c r="I1012" s="21">
        <v>0.081</v>
      </c>
      <c r="J1012" s="21"/>
      <c r="K1012" s="21"/>
      <c r="L1012" s="21"/>
      <c r="M1012" s="21"/>
      <c r="N1012" s="21">
        <v>1108.0</v>
      </c>
    </row>
    <row r="1013" ht="14.25" customHeight="1">
      <c r="A1013" s="18" t="s">
        <v>177</v>
      </c>
      <c r="B1013" s="18" t="s">
        <v>523</v>
      </c>
      <c r="C1013" s="18" t="s">
        <v>101</v>
      </c>
      <c r="D1013" s="18" t="s">
        <v>102</v>
      </c>
      <c r="E1013" s="18" t="s">
        <v>252</v>
      </c>
      <c r="F1013" s="18" t="s">
        <v>106</v>
      </c>
      <c r="G1013" s="18"/>
      <c r="H1013" s="18"/>
      <c r="I1013" s="18">
        <v>0.58</v>
      </c>
      <c r="J1013" s="18"/>
      <c r="K1013" s="18"/>
      <c r="L1013" s="18"/>
      <c r="M1013" s="18"/>
      <c r="N1013" s="18">
        <v>1109.0</v>
      </c>
    </row>
    <row r="1014" ht="14.25" customHeight="1">
      <c r="A1014" s="21" t="s">
        <v>177</v>
      </c>
      <c r="B1014" s="21" t="s">
        <v>523</v>
      </c>
      <c r="C1014" s="21" t="s">
        <v>101</v>
      </c>
      <c r="D1014" s="21" t="s">
        <v>270</v>
      </c>
      <c r="E1014" s="21" t="s">
        <v>252</v>
      </c>
      <c r="F1014" s="21" t="s">
        <v>294</v>
      </c>
      <c r="G1014" s="21"/>
      <c r="H1014" s="21"/>
      <c r="I1014" s="21">
        <v>0.184</v>
      </c>
      <c r="J1014" s="21"/>
      <c r="K1014" s="21"/>
      <c r="L1014" s="21"/>
      <c r="M1014" s="21"/>
      <c r="N1014" s="21">
        <v>1110.0</v>
      </c>
    </row>
    <row r="1015" ht="14.25" customHeight="1">
      <c r="A1015" s="18" t="s">
        <v>177</v>
      </c>
      <c r="B1015" s="18" t="s">
        <v>523</v>
      </c>
      <c r="C1015" s="18" t="s">
        <v>101</v>
      </c>
      <c r="D1015" s="18" t="s">
        <v>115</v>
      </c>
      <c r="E1015" s="18" t="s">
        <v>252</v>
      </c>
      <c r="F1015" s="18" t="s">
        <v>118</v>
      </c>
      <c r="G1015" s="18"/>
      <c r="H1015" s="18"/>
      <c r="I1015" s="18">
        <v>0.352</v>
      </c>
      <c r="J1015" s="18"/>
      <c r="K1015" s="18"/>
      <c r="L1015" s="18"/>
      <c r="M1015" s="18"/>
      <c r="N1015" s="18">
        <v>1111.0</v>
      </c>
    </row>
    <row r="1016" ht="14.25" customHeight="1">
      <c r="A1016" s="21" t="s">
        <v>177</v>
      </c>
      <c r="B1016" s="21" t="s">
        <v>523</v>
      </c>
      <c r="C1016" s="21" t="s">
        <v>101</v>
      </c>
      <c r="D1016" s="21" t="s">
        <v>123</v>
      </c>
      <c r="E1016" s="21" t="s">
        <v>252</v>
      </c>
      <c r="F1016" s="21" t="s">
        <v>125</v>
      </c>
      <c r="G1016" s="21"/>
      <c r="H1016" s="21"/>
      <c r="I1016" s="21">
        <v>0.292</v>
      </c>
      <c r="J1016" s="21"/>
      <c r="K1016" s="21"/>
      <c r="L1016" s="21"/>
      <c r="M1016" s="21"/>
      <c r="N1016" s="21">
        <v>1112.0</v>
      </c>
    </row>
    <row r="1017" ht="14.25" customHeight="1">
      <c r="A1017" s="18" t="s">
        <v>177</v>
      </c>
      <c r="B1017" s="18" t="s">
        <v>523</v>
      </c>
      <c r="C1017" s="18" t="s">
        <v>130</v>
      </c>
      <c r="D1017" s="18" t="s">
        <v>102</v>
      </c>
      <c r="E1017" s="18" t="s">
        <v>252</v>
      </c>
      <c r="F1017" s="18" t="s">
        <v>133</v>
      </c>
      <c r="G1017" s="18"/>
      <c r="H1017" s="18"/>
      <c r="I1017" s="18"/>
      <c r="J1017" s="18"/>
      <c r="K1017" s="18">
        <v>1.14</v>
      </c>
      <c r="L1017" s="18"/>
      <c r="M1017" s="18"/>
      <c r="N1017" s="18">
        <v>1113.0</v>
      </c>
    </row>
    <row r="1018" ht="14.25" customHeight="1">
      <c r="A1018" s="21" t="s">
        <v>177</v>
      </c>
      <c r="B1018" s="21" t="s">
        <v>523</v>
      </c>
      <c r="C1018" s="21" t="s">
        <v>136</v>
      </c>
      <c r="D1018" s="21" t="s">
        <v>102</v>
      </c>
      <c r="E1018" s="21" t="s">
        <v>252</v>
      </c>
      <c r="F1018" s="21" t="s">
        <v>139</v>
      </c>
      <c r="G1018" s="21"/>
      <c r="H1018" s="21"/>
      <c r="I1018" s="21">
        <v>0.322</v>
      </c>
      <c r="J1018" s="21"/>
      <c r="K1018" s="21"/>
      <c r="L1018" s="21"/>
      <c r="M1018" s="21"/>
      <c r="N1018" s="21">
        <v>1114.0</v>
      </c>
    </row>
    <row r="1019" ht="14.25" customHeight="1">
      <c r="A1019" s="18" t="s">
        <v>177</v>
      </c>
      <c r="B1019" s="18" t="s">
        <v>523</v>
      </c>
      <c r="C1019" s="18" t="s">
        <v>136</v>
      </c>
      <c r="D1019" s="18" t="s">
        <v>115</v>
      </c>
      <c r="E1019" s="18" t="s">
        <v>252</v>
      </c>
      <c r="F1019" s="18"/>
      <c r="G1019" s="18"/>
      <c r="H1019" s="18"/>
      <c r="I1019" s="18">
        <v>0.35</v>
      </c>
      <c r="J1019" s="18"/>
      <c r="K1019" s="18"/>
      <c r="L1019" s="18"/>
      <c r="M1019" s="18"/>
      <c r="N1019" s="18">
        <v>1115.0</v>
      </c>
    </row>
    <row r="1020" ht="14.25" customHeight="1">
      <c r="A1020" s="21" t="s">
        <v>177</v>
      </c>
      <c r="B1020" s="21" t="s">
        <v>523</v>
      </c>
      <c r="C1020" s="21" t="s">
        <v>136</v>
      </c>
      <c r="D1020" s="21" t="s">
        <v>123</v>
      </c>
      <c r="E1020" s="21" t="s">
        <v>252</v>
      </c>
      <c r="F1020" s="21"/>
      <c r="G1020" s="21"/>
      <c r="H1020" s="21"/>
      <c r="I1020" s="21">
        <v>0.282</v>
      </c>
      <c r="J1020" s="21"/>
      <c r="K1020" s="21"/>
      <c r="L1020" s="21"/>
      <c r="M1020" s="21"/>
      <c r="N1020" s="21">
        <v>1116.0</v>
      </c>
    </row>
    <row r="1021" ht="14.25" customHeight="1">
      <c r="A1021" s="18" t="s">
        <v>177</v>
      </c>
      <c r="B1021" s="18" t="s">
        <v>523</v>
      </c>
      <c r="C1021" s="18" t="s">
        <v>144</v>
      </c>
      <c r="D1021" s="18" t="s">
        <v>145</v>
      </c>
      <c r="E1021" s="18" t="s">
        <v>252</v>
      </c>
      <c r="F1021" s="18" t="s">
        <v>147</v>
      </c>
      <c r="G1021" s="18"/>
      <c r="H1021" s="18"/>
      <c r="I1021" s="18"/>
      <c r="J1021" s="18">
        <v>0.73</v>
      </c>
      <c r="K1021" s="18"/>
      <c r="L1021" s="18"/>
      <c r="M1021" s="18"/>
      <c r="N1021" s="18">
        <v>1117.0</v>
      </c>
    </row>
    <row r="1022" ht="14.25" customHeight="1">
      <c r="A1022" s="21" t="s">
        <v>177</v>
      </c>
      <c r="B1022" s="21" t="s">
        <v>523</v>
      </c>
      <c r="C1022" s="21" t="s">
        <v>144</v>
      </c>
      <c r="D1022" s="21" t="s">
        <v>752</v>
      </c>
      <c r="E1022" s="21" t="s">
        <v>252</v>
      </c>
      <c r="F1022" s="21" t="s">
        <v>147</v>
      </c>
      <c r="G1022" s="21"/>
      <c r="H1022" s="21"/>
      <c r="I1022" s="21"/>
      <c r="J1022" s="21">
        <v>1.02</v>
      </c>
      <c r="K1022" s="21"/>
      <c r="L1022" s="21"/>
      <c r="M1022" s="21"/>
      <c r="N1022" s="21">
        <v>1118.0</v>
      </c>
    </row>
    <row r="1023" ht="14.25" customHeight="1">
      <c r="A1023" s="18" t="s">
        <v>177</v>
      </c>
      <c r="B1023" s="18" t="s">
        <v>523</v>
      </c>
      <c r="C1023" s="18" t="s">
        <v>149</v>
      </c>
      <c r="D1023" s="18" t="s">
        <v>150</v>
      </c>
      <c r="E1023" s="18" t="s">
        <v>252</v>
      </c>
      <c r="F1023" s="18" t="s">
        <v>152</v>
      </c>
      <c r="G1023" s="18"/>
      <c r="H1023" s="18"/>
      <c r="I1023" s="18">
        <v>0.7</v>
      </c>
      <c r="J1023" s="18"/>
      <c r="K1023" s="18"/>
      <c r="L1023" s="18"/>
      <c r="M1023" s="18"/>
      <c r="N1023" s="18">
        <v>1119.0</v>
      </c>
    </row>
    <row r="1024" ht="14.25" customHeight="1">
      <c r="A1024" s="21" t="s">
        <v>177</v>
      </c>
      <c r="B1024" s="21" t="s">
        <v>523</v>
      </c>
      <c r="C1024" s="21" t="s">
        <v>149</v>
      </c>
      <c r="D1024" s="21" t="s">
        <v>157</v>
      </c>
      <c r="E1024" s="21" t="s">
        <v>252</v>
      </c>
      <c r="F1024" s="21" t="s">
        <v>159</v>
      </c>
      <c r="G1024" s="21"/>
      <c r="H1024" s="21"/>
      <c r="I1024" s="21">
        <v>1.45</v>
      </c>
      <c r="J1024" s="21"/>
      <c r="K1024" s="21"/>
      <c r="L1024" s="21"/>
      <c r="M1024" s="21"/>
      <c r="N1024" s="21">
        <v>1120.0</v>
      </c>
    </row>
    <row r="1025" ht="14.25" customHeight="1">
      <c r="A1025" s="18" t="s">
        <v>177</v>
      </c>
      <c r="B1025" s="18" t="s">
        <v>523</v>
      </c>
      <c r="C1025" s="18" t="s">
        <v>92</v>
      </c>
      <c r="D1025" s="18" t="s">
        <v>830</v>
      </c>
      <c r="E1025" s="18" t="s">
        <v>252</v>
      </c>
      <c r="F1025" s="18" t="s">
        <v>2003</v>
      </c>
      <c r="G1025" s="18">
        <v>1.0</v>
      </c>
      <c r="H1025" s="18">
        <v>10.0</v>
      </c>
      <c r="I1025" s="18">
        <v>1.22</v>
      </c>
      <c r="J1025" s="18"/>
      <c r="K1025" s="18"/>
      <c r="L1025" s="18"/>
      <c r="M1025" s="18"/>
      <c r="N1025" s="18">
        <v>1121.0</v>
      </c>
    </row>
    <row r="1026" ht="14.25" customHeight="1">
      <c r="A1026" s="21" t="s">
        <v>177</v>
      </c>
      <c r="B1026" s="21" t="s">
        <v>523</v>
      </c>
      <c r="C1026" s="21" t="s">
        <v>92</v>
      </c>
      <c r="D1026" s="21" t="s">
        <v>834</v>
      </c>
      <c r="E1026" s="21" t="s">
        <v>252</v>
      </c>
      <c r="F1026" s="21" t="s">
        <v>2003</v>
      </c>
      <c r="G1026" s="21">
        <v>1.0</v>
      </c>
      <c r="H1026" s="21">
        <v>10.0</v>
      </c>
      <c r="I1026" s="21">
        <v>1.22</v>
      </c>
      <c r="J1026" s="21"/>
      <c r="K1026" s="21"/>
      <c r="L1026" s="21"/>
      <c r="M1026" s="21"/>
      <c r="N1026" s="21">
        <v>1122.0</v>
      </c>
    </row>
    <row r="1027" ht="14.25" customHeight="1">
      <c r="A1027" s="18" t="s">
        <v>177</v>
      </c>
      <c r="B1027" s="18" t="s">
        <v>523</v>
      </c>
      <c r="C1027" s="18" t="s">
        <v>92</v>
      </c>
      <c r="D1027" s="18" t="s">
        <v>923</v>
      </c>
      <c r="E1027" s="18" t="s">
        <v>252</v>
      </c>
      <c r="F1027" s="18" t="s">
        <v>2003</v>
      </c>
      <c r="G1027" s="18">
        <v>1.0</v>
      </c>
      <c r="H1027" s="18">
        <v>10.0</v>
      </c>
      <c r="I1027" s="18">
        <v>1.22</v>
      </c>
      <c r="J1027" s="18"/>
      <c r="K1027" s="18"/>
      <c r="L1027" s="18"/>
      <c r="M1027" s="18"/>
      <c r="N1027" s="18">
        <v>1123.0</v>
      </c>
    </row>
    <row r="1028" ht="14.25" customHeight="1">
      <c r="A1028" s="21" t="s">
        <v>177</v>
      </c>
      <c r="B1028" s="21" t="s">
        <v>523</v>
      </c>
      <c r="C1028" s="21" t="s">
        <v>92</v>
      </c>
      <c r="D1028" s="21" t="s">
        <v>161</v>
      </c>
      <c r="E1028" s="21" t="s">
        <v>252</v>
      </c>
      <c r="F1028" s="21" t="s">
        <v>2003</v>
      </c>
      <c r="G1028" s="21">
        <v>1.0</v>
      </c>
      <c r="H1028" s="21">
        <v>10.0</v>
      </c>
      <c r="I1028" s="21">
        <v>1.22</v>
      </c>
      <c r="J1028" s="21"/>
      <c r="K1028" s="21"/>
      <c r="L1028" s="21"/>
      <c r="M1028" s="21"/>
      <c r="N1028" s="21">
        <v>1124.0</v>
      </c>
    </row>
    <row r="1029" ht="14.25" customHeight="1">
      <c r="A1029" s="18" t="s">
        <v>177</v>
      </c>
      <c r="B1029" s="18" t="s">
        <v>523</v>
      </c>
      <c r="C1029" s="18" t="s">
        <v>92</v>
      </c>
      <c r="D1029" s="18" t="s">
        <v>830</v>
      </c>
      <c r="E1029" s="18" t="s">
        <v>252</v>
      </c>
      <c r="F1029" s="18" t="s">
        <v>2003</v>
      </c>
      <c r="G1029" s="18">
        <v>10.001</v>
      </c>
      <c r="H1029" s="18">
        <v>20.0</v>
      </c>
      <c r="I1029" s="18">
        <v>1.22</v>
      </c>
      <c r="J1029" s="18"/>
      <c r="K1029" s="18"/>
      <c r="L1029" s="18"/>
      <c r="M1029" s="18"/>
      <c r="N1029" s="18">
        <v>1125.0</v>
      </c>
    </row>
    <row r="1030" ht="14.25" customHeight="1">
      <c r="A1030" s="21" t="s">
        <v>177</v>
      </c>
      <c r="B1030" s="21" t="s">
        <v>523</v>
      </c>
      <c r="C1030" s="21" t="s">
        <v>92</v>
      </c>
      <c r="D1030" s="21" t="s">
        <v>834</v>
      </c>
      <c r="E1030" s="21" t="s">
        <v>252</v>
      </c>
      <c r="F1030" s="21" t="s">
        <v>2003</v>
      </c>
      <c r="G1030" s="21">
        <v>10.001</v>
      </c>
      <c r="H1030" s="21">
        <v>20.0</v>
      </c>
      <c r="I1030" s="21">
        <v>1.22</v>
      </c>
      <c r="J1030" s="21"/>
      <c r="K1030" s="21"/>
      <c r="L1030" s="21"/>
      <c r="M1030" s="21"/>
      <c r="N1030" s="21">
        <v>1126.0</v>
      </c>
    </row>
    <row r="1031" ht="14.25" customHeight="1">
      <c r="A1031" s="18" t="s">
        <v>177</v>
      </c>
      <c r="B1031" s="18" t="s">
        <v>523</v>
      </c>
      <c r="C1031" s="18" t="s">
        <v>92</v>
      </c>
      <c r="D1031" s="18" t="s">
        <v>923</v>
      </c>
      <c r="E1031" s="18" t="s">
        <v>252</v>
      </c>
      <c r="F1031" s="18" t="s">
        <v>2003</v>
      </c>
      <c r="G1031" s="18">
        <v>10.001</v>
      </c>
      <c r="H1031" s="18">
        <v>20.0</v>
      </c>
      <c r="I1031" s="18">
        <v>1.22</v>
      </c>
      <c r="J1031" s="18"/>
      <c r="K1031" s="18"/>
      <c r="L1031" s="18"/>
      <c r="M1031" s="18"/>
      <c r="N1031" s="18">
        <v>1127.0</v>
      </c>
    </row>
    <row r="1032" ht="14.25" customHeight="1">
      <c r="A1032" s="21" t="s">
        <v>177</v>
      </c>
      <c r="B1032" s="21" t="s">
        <v>523</v>
      </c>
      <c r="C1032" s="21" t="s">
        <v>92</v>
      </c>
      <c r="D1032" s="21" t="s">
        <v>161</v>
      </c>
      <c r="E1032" s="21" t="s">
        <v>252</v>
      </c>
      <c r="F1032" s="21" t="s">
        <v>2003</v>
      </c>
      <c r="G1032" s="21">
        <v>10.001</v>
      </c>
      <c r="H1032" s="21">
        <v>20.0</v>
      </c>
      <c r="I1032" s="21">
        <v>1.22</v>
      </c>
      <c r="J1032" s="21"/>
      <c r="K1032" s="21"/>
      <c r="L1032" s="21"/>
      <c r="M1032" s="21"/>
      <c r="N1032" s="21">
        <v>1128.0</v>
      </c>
    </row>
    <row r="1033" ht="14.25" customHeight="1">
      <c r="A1033" s="18" t="s">
        <v>177</v>
      </c>
      <c r="B1033" s="18" t="s">
        <v>523</v>
      </c>
      <c r="C1033" s="18" t="s">
        <v>92</v>
      </c>
      <c r="D1033" s="18" t="s">
        <v>830</v>
      </c>
      <c r="E1033" s="18" t="s">
        <v>252</v>
      </c>
      <c r="F1033" s="18" t="s">
        <v>2003</v>
      </c>
      <c r="G1033" s="18">
        <v>20.001</v>
      </c>
      <c r="H1033" s="18">
        <v>30.0</v>
      </c>
      <c r="I1033" s="18">
        <v>1.22</v>
      </c>
      <c r="J1033" s="18"/>
      <c r="K1033" s="18"/>
      <c r="L1033" s="18"/>
      <c r="M1033" s="18"/>
      <c r="N1033" s="18">
        <v>1129.0</v>
      </c>
    </row>
    <row r="1034" ht="14.25" customHeight="1">
      <c r="A1034" s="21" t="s">
        <v>177</v>
      </c>
      <c r="B1034" s="21" t="s">
        <v>523</v>
      </c>
      <c r="C1034" s="21" t="s">
        <v>92</v>
      </c>
      <c r="D1034" s="21" t="s">
        <v>834</v>
      </c>
      <c r="E1034" s="21" t="s">
        <v>252</v>
      </c>
      <c r="F1034" s="21" t="s">
        <v>2003</v>
      </c>
      <c r="G1034" s="21">
        <v>20.001</v>
      </c>
      <c r="H1034" s="21">
        <v>30.0</v>
      </c>
      <c r="I1034" s="21">
        <v>1.22</v>
      </c>
      <c r="J1034" s="21"/>
      <c r="K1034" s="21"/>
      <c r="L1034" s="21"/>
      <c r="M1034" s="21"/>
      <c r="N1034" s="21">
        <v>1130.0</v>
      </c>
    </row>
    <row r="1035" ht="14.25" customHeight="1">
      <c r="A1035" s="18" t="s">
        <v>177</v>
      </c>
      <c r="B1035" s="18" t="s">
        <v>523</v>
      </c>
      <c r="C1035" s="18" t="s">
        <v>92</v>
      </c>
      <c r="D1035" s="18" t="s">
        <v>923</v>
      </c>
      <c r="E1035" s="18" t="s">
        <v>252</v>
      </c>
      <c r="F1035" s="18" t="s">
        <v>2003</v>
      </c>
      <c r="G1035" s="18">
        <v>20.001</v>
      </c>
      <c r="H1035" s="18">
        <v>30.0</v>
      </c>
      <c r="I1035" s="18">
        <v>1.22</v>
      </c>
      <c r="J1035" s="18"/>
      <c r="K1035" s="18"/>
      <c r="L1035" s="18"/>
      <c r="M1035" s="18"/>
      <c r="N1035" s="18">
        <v>1131.0</v>
      </c>
    </row>
    <row r="1036" ht="14.25" customHeight="1">
      <c r="A1036" s="21" t="s">
        <v>177</v>
      </c>
      <c r="B1036" s="21" t="s">
        <v>523</v>
      </c>
      <c r="C1036" s="21" t="s">
        <v>92</v>
      </c>
      <c r="D1036" s="21" t="s">
        <v>161</v>
      </c>
      <c r="E1036" s="21" t="s">
        <v>252</v>
      </c>
      <c r="F1036" s="21" t="s">
        <v>2003</v>
      </c>
      <c r="G1036" s="21">
        <v>20.001</v>
      </c>
      <c r="H1036" s="21">
        <v>30.0</v>
      </c>
      <c r="I1036" s="21">
        <v>1.22</v>
      </c>
      <c r="J1036" s="21"/>
      <c r="K1036" s="21"/>
      <c r="L1036" s="21"/>
      <c r="M1036" s="21"/>
      <c r="N1036" s="21">
        <v>1132.0</v>
      </c>
    </row>
    <row r="1037" ht="14.25" customHeight="1">
      <c r="A1037" s="18" t="s">
        <v>177</v>
      </c>
      <c r="B1037" s="18" t="s">
        <v>523</v>
      </c>
      <c r="C1037" s="18" t="s">
        <v>92</v>
      </c>
      <c r="D1037" s="18" t="s">
        <v>830</v>
      </c>
      <c r="E1037" s="18" t="s">
        <v>252</v>
      </c>
      <c r="F1037" s="18" t="s">
        <v>2003</v>
      </c>
      <c r="G1037" s="18">
        <v>30.001</v>
      </c>
      <c r="H1037" s="18">
        <v>40.0</v>
      </c>
      <c r="I1037" s="18">
        <v>1.22</v>
      </c>
      <c r="J1037" s="18"/>
      <c r="K1037" s="18"/>
      <c r="L1037" s="18"/>
      <c r="M1037" s="18"/>
      <c r="N1037" s="18">
        <v>1133.0</v>
      </c>
    </row>
    <row r="1038" ht="14.25" customHeight="1">
      <c r="A1038" s="21" t="s">
        <v>177</v>
      </c>
      <c r="B1038" s="21" t="s">
        <v>523</v>
      </c>
      <c r="C1038" s="21" t="s">
        <v>92</v>
      </c>
      <c r="D1038" s="21" t="s">
        <v>834</v>
      </c>
      <c r="E1038" s="21" t="s">
        <v>252</v>
      </c>
      <c r="F1038" s="21" t="s">
        <v>2003</v>
      </c>
      <c r="G1038" s="21">
        <v>30.001</v>
      </c>
      <c r="H1038" s="21">
        <v>40.0</v>
      </c>
      <c r="I1038" s="21">
        <v>1.22</v>
      </c>
      <c r="J1038" s="21"/>
      <c r="K1038" s="21"/>
      <c r="L1038" s="21"/>
      <c r="M1038" s="21"/>
      <c r="N1038" s="21">
        <v>1134.0</v>
      </c>
    </row>
    <row r="1039" ht="14.25" customHeight="1">
      <c r="A1039" s="18" t="s">
        <v>177</v>
      </c>
      <c r="B1039" s="18" t="s">
        <v>523</v>
      </c>
      <c r="C1039" s="18" t="s">
        <v>92</v>
      </c>
      <c r="D1039" s="18" t="s">
        <v>923</v>
      </c>
      <c r="E1039" s="18" t="s">
        <v>252</v>
      </c>
      <c r="F1039" s="18" t="s">
        <v>2003</v>
      </c>
      <c r="G1039" s="18">
        <v>30.001</v>
      </c>
      <c r="H1039" s="18">
        <v>40.0</v>
      </c>
      <c r="I1039" s="18">
        <v>1.22</v>
      </c>
      <c r="J1039" s="18"/>
      <c r="K1039" s="18"/>
      <c r="L1039" s="18"/>
      <c r="M1039" s="18"/>
      <c r="N1039" s="18">
        <v>1135.0</v>
      </c>
    </row>
    <row r="1040" ht="14.25" customHeight="1">
      <c r="A1040" s="21" t="s">
        <v>177</v>
      </c>
      <c r="B1040" s="21" t="s">
        <v>523</v>
      </c>
      <c r="C1040" s="21" t="s">
        <v>92</v>
      </c>
      <c r="D1040" s="21" t="s">
        <v>161</v>
      </c>
      <c r="E1040" s="21" t="s">
        <v>252</v>
      </c>
      <c r="F1040" s="21" t="s">
        <v>2003</v>
      </c>
      <c r="G1040" s="21">
        <v>30.001</v>
      </c>
      <c r="H1040" s="21">
        <v>40.0</v>
      </c>
      <c r="I1040" s="21">
        <v>1.22</v>
      </c>
      <c r="J1040" s="21"/>
      <c r="K1040" s="21"/>
      <c r="L1040" s="21"/>
      <c r="M1040" s="21"/>
      <c r="N1040" s="21">
        <v>1136.0</v>
      </c>
    </row>
    <row r="1041" ht="14.25" customHeight="1">
      <c r="A1041" s="18" t="s">
        <v>177</v>
      </c>
      <c r="B1041" s="18" t="s">
        <v>523</v>
      </c>
      <c r="C1041" s="18" t="s">
        <v>92</v>
      </c>
      <c r="D1041" s="18" t="s">
        <v>830</v>
      </c>
      <c r="E1041" s="18" t="s">
        <v>252</v>
      </c>
      <c r="F1041" s="18" t="s">
        <v>1939</v>
      </c>
      <c r="G1041" s="18">
        <v>40.001</v>
      </c>
      <c r="H1041" s="18">
        <v>100.0</v>
      </c>
      <c r="I1041" s="18">
        <v>0.98</v>
      </c>
      <c r="J1041" s="18"/>
      <c r="K1041" s="18"/>
      <c r="L1041" s="18"/>
      <c r="M1041" s="18"/>
      <c r="N1041" s="18">
        <v>1137.0</v>
      </c>
    </row>
    <row r="1042" ht="14.25" customHeight="1">
      <c r="A1042" s="21" t="s">
        <v>177</v>
      </c>
      <c r="B1042" s="21" t="s">
        <v>523</v>
      </c>
      <c r="C1042" s="21" t="s">
        <v>92</v>
      </c>
      <c r="D1042" s="21" t="s">
        <v>834</v>
      </c>
      <c r="E1042" s="21" t="s">
        <v>252</v>
      </c>
      <c r="F1042" s="21" t="s">
        <v>1939</v>
      </c>
      <c r="G1042" s="21">
        <v>40.001</v>
      </c>
      <c r="H1042" s="21">
        <v>100.0</v>
      </c>
      <c r="I1042" s="21">
        <v>0.98</v>
      </c>
      <c r="J1042" s="21"/>
      <c r="K1042" s="21"/>
      <c r="L1042" s="21"/>
      <c r="M1042" s="21"/>
      <c r="N1042" s="21">
        <v>1138.0</v>
      </c>
    </row>
    <row r="1043" ht="14.25" customHeight="1">
      <c r="A1043" s="18" t="s">
        <v>177</v>
      </c>
      <c r="B1043" s="18" t="s">
        <v>523</v>
      </c>
      <c r="C1043" s="18" t="s">
        <v>92</v>
      </c>
      <c r="D1043" s="18" t="s">
        <v>923</v>
      </c>
      <c r="E1043" s="18" t="s">
        <v>252</v>
      </c>
      <c r="F1043" s="18" t="s">
        <v>1939</v>
      </c>
      <c r="G1043" s="18">
        <v>40.001</v>
      </c>
      <c r="H1043" s="18">
        <v>100.0</v>
      </c>
      <c r="I1043" s="18">
        <v>0.98</v>
      </c>
      <c r="J1043" s="18"/>
      <c r="K1043" s="18"/>
      <c r="L1043" s="18"/>
      <c r="M1043" s="18"/>
      <c r="N1043" s="18">
        <v>1139.0</v>
      </c>
    </row>
    <row r="1044" ht="14.25" customHeight="1">
      <c r="A1044" s="21" t="s">
        <v>177</v>
      </c>
      <c r="B1044" s="21" t="s">
        <v>523</v>
      </c>
      <c r="C1044" s="21" t="s">
        <v>92</v>
      </c>
      <c r="D1044" s="21" t="s">
        <v>161</v>
      </c>
      <c r="E1044" s="21" t="s">
        <v>252</v>
      </c>
      <c r="F1044" s="21" t="s">
        <v>1939</v>
      </c>
      <c r="G1044" s="21">
        <v>40.001</v>
      </c>
      <c r="H1044" s="21">
        <v>100.0</v>
      </c>
      <c r="I1044" s="21">
        <v>0.98</v>
      </c>
      <c r="J1044" s="21"/>
      <c r="K1044" s="21"/>
      <c r="L1044" s="21"/>
      <c r="M1044" s="21"/>
      <c r="N1044" s="21">
        <v>1140.0</v>
      </c>
    </row>
    <row r="1045" ht="14.25" customHeight="1">
      <c r="A1045" s="18" t="s">
        <v>177</v>
      </c>
      <c r="B1045" s="18" t="s">
        <v>523</v>
      </c>
      <c r="C1045" s="18" t="s">
        <v>169</v>
      </c>
      <c r="D1045" s="18" t="s">
        <v>170</v>
      </c>
      <c r="E1045" s="18" t="s">
        <v>252</v>
      </c>
      <c r="F1045" s="18" t="s">
        <v>2098</v>
      </c>
      <c r="G1045" s="18">
        <v>0.0</v>
      </c>
      <c r="H1045" s="18">
        <v>2.0</v>
      </c>
      <c r="I1045" s="18">
        <v>1.98</v>
      </c>
      <c r="J1045" s="18"/>
      <c r="K1045" s="18"/>
      <c r="L1045" s="18"/>
      <c r="M1045" s="18"/>
      <c r="N1045" s="18">
        <v>1141.0</v>
      </c>
    </row>
    <row r="1046" ht="14.25" customHeight="1">
      <c r="A1046" s="21" t="s">
        <v>177</v>
      </c>
      <c r="B1046" s="21" t="s">
        <v>523</v>
      </c>
      <c r="C1046" s="21" t="s">
        <v>169</v>
      </c>
      <c r="D1046" s="21" t="s">
        <v>170</v>
      </c>
      <c r="E1046" s="21" t="s">
        <v>252</v>
      </c>
      <c r="F1046" s="21" t="s">
        <v>2098</v>
      </c>
      <c r="G1046" s="21">
        <v>2.001</v>
      </c>
      <c r="H1046" s="21">
        <v>100.0</v>
      </c>
      <c r="I1046" s="21">
        <v>1.98</v>
      </c>
      <c r="J1046" s="21"/>
      <c r="K1046" s="21"/>
      <c r="L1046" s="21"/>
      <c r="M1046" s="21"/>
      <c r="N1046" s="21">
        <v>1142.0</v>
      </c>
    </row>
    <row r="1047" ht="14.25" customHeight="1">
      <c r="A1047" s="18" t="s">
        <v>177</v>
      </c>
      <c r="B1047" s="18" t="s">
        <v>523</v>
      </c>
      <c r="C1047" s="18" t="s">
        <v>169</v>
      </c>
      <c r="D1047" s="18" t="s">
        <v>1056</v>
      </c>
      <c r="E1047" s="18" t="s">
        <v>252</v>
      </c>
      <c r="F1047" s="18" t="s">
        <v>2087</v>
      </c>
      <c r="G1047" s="18">
        <v>0.0</v>
      </c>
      <c r="H1047" s="18">
        <v>2.0</v>
      </c>
      <c r="I1047" s="18">
        <v>1.9</v>
      </c>
      <c r="J1047" s="18"/>
      <c r="K1047" s="18"/>
      <c r="L1047" s="18"/>
      <c r="M1047" s="18"/>
      <c r="N1047" s="18">
        <v>1143.0</v>
      </c>
    </row>
    <row r="1048" ht="14.25" customHeight="1">
      <c r="A1048" s="21" t="s">
        <v>177</v>
      </c>
      <c r="B1048" s="21" t="s">
        <v>523</v>
      </c>
      <c r="C1048" s="21" t="s">
        <v>169</v>
      </c>
      <c r="D1048" s="21" t="s">
        <v>1056</v>
      </c>
      <c r="E1048" s="21" t="s">
        <v>252</v>
      </c>
      <c r="F1048" s="21" t="s">
        <v>2087</v>
      </c>
      <c r="G1048" s="21">
        <v>2.001</v>
      </c>
      <c r="H1048" s="21">
        <v>100.0</v>
      </c>
      <c r="I1048" s="21">
        <v>1.9</v>
      </c>
      <c r="J1048" s="21"/>
      <c r="K1048" s="21"/>
      <c r="L1048" s="21"/>
      <c r="M1048" s="21"/>
      <c r="N1048" s="21">
        <v>1144.0</v>
      </c>
    </row>
    <row r="1049" ht="14.25" customHeight="1">
      <c r="A1049" s="18" t="s">
        <v>177</v>
      </c>
      <c r="B1049" s="18" t="s">
        <v>523</v>
      </c>
      <c r="C1049" s="18" t="s">
        <v>169</v>
      </c>
      <c r="D1049" s="18" t="s">
        <v>1062</v>
      </c>
      <c r="E1049" s="18" t="s">
        <v>252</v>
      </c>
      <c r="F1049" s="18" t="s">
        <v>2071</v>
      </c>
      <c r="G1049" s="18">
        <v>0.0</v>
      </c>
      <c r="H1049" s="18">
        <v>2.0</v>
      </c>
      <c r="I1049" s="18">
        <v>1.36</v>
      </c>
      <c r="J1049" s="18"/>
      <c r="K1049" s="18"/>
      <c r="L1049" s="18"/>
      <c r="M1049" s="18"/>
      <c r="N1049" s="18">
        <v>1145.0</v>
      </c>
    </row>
    <row r="1050" ht="14.25" customHeight="1">
      <c r="A1050" s="21" t="s">
        <v>177</v>
      </c>
      <c r="B1050" s="21" t="s">
        <v>523</v>
      </c>
      <c r="C1050" s="21" t="s">
        <v>169</v>
      </c>
      <c r="D1050" s="21" t="s">
        <v>1062</v>
      </c>
      <c r="E1050" s="21" t="s">
        <v>252</v>
      </c>
      <c r="F1050" s="21" t="s">
        <v>2071</v>
      </c>
      <c r="G1050" s="21">
        <v>2.001</v>
      </c>
      <c r="H1050" s="21">
        <v>100.0</v>
      </c>
      <c r="I1050" s="21">
        <v>1.36</v>
      </c>
      <c r="J1050" s="21"/>
      <c r="K1050" s="21"/>
      <c r="L1050" s="21"/>
      <c r="M1050" s="21"/>
      <c r="N1050" s="21">
        <v>1146.0</v>
      </c>
    </row>
    <row r="1051" ht="14.25" customHeight="1">
      <c r="A1051" s="21" t="s">
        <v>182</v>
      </c>
      <c r="B1051" s="21" t="s">
        <v>523</v>
      </c>
      <c r="C1051" s="21" t="s">
        <v>79</v>
      </c>
      <c r="D1051" s="21" t="s">
        <v>80</v>
      </c>
      <c r="E1051" s="21" t="s">
        <v>81</v>
      </c>
      <c r="F1051" s="49" t="s">
        <v>2121</v>
      </c>
      <c r="G1051" s="21"/>
      <c r="H1051" s="21"/>
      <c r="I1051" s="21">
        <v>0.048</v>
      </c>
      <c r="J1051" s="21"/>
      <c r="K1051" s="21"/>
      <c r="L1051" s="21"/>
      <c r="M1051" s="21"/>
      <c r="N1051" s="21">
        <v>1960.0</v>
      </c>
    </row>
    <row r="1052" ht="14.25" customHeight="1">
      <c r="A1052" s="18" t="s">
        <v>182</v>
      </c>
      <c r="B1052" s="18" t="s">
        <v>523</v>
      </c>
      <c r="C1052" s="18" t="s">
        <v>79</v>
      </c>
      <c r="D1052" s="18" t="s">
        <v>270</v>
      </c>
      <c r="E1052" s="18" t="s">
        <v>81</v>
      </c>
      <c r="F1052" s="37" t="s">
        <v>272</v>
      </c>
      <c r="G1052" s="18"/>
      <c r="H1052" s="18"/>
      <c r="I1052" s="18">
        <v>0.065</v>
      </c>
      <c r="J1052" s="18"/>
      <c r="K1052" s="18"/>
      <c r="L1052" s="18"/>
      <c r="M1052" s="18"/>
      <c r="N1052" s="18">
        <v>1961.0</v>
      </c>
    </row>
    <row r="1053" ht="14.25" customHeight="1">
      <c r="A1053" s="21" t="s">
        <v>182</v>
      </c>
      <c r="B1053" s="21" t="s">
        <v>523</v>
      </c>
      <c r="C1053" s="21" t="s">
        <v>79</v>
      </c>
      <c r="D1053" s="21" t="s">
        <v>95</v>
      </c>
      <c r="E1053" s="21" t="s">
        <v>81</v>
      </c>
      <c r="F1053" s="21" t="s">
        <v>97</v>
      </c>
      <c r="G1053" s="21"/>
      <c r="H1053" s="21"/>
      <c r="I1053" s="21">
        <v>0.027</v>
      </c>
      <c r="J1053" s="21"/>
      <c r="K1053" s="21"/>
      <c r="L1053" s="21"/>
      <c r="M1053" s="21"/>
      <c r="N1053" s="21">
        <v>1962.0</v>
      </c>
    </row>
    <row r="1054" ht="14.25" customHeight="1">
      <c r="A1054" s="18" t="s">
        <v>182</v>
      </c>
      <c r="B1054" s="18" t="s">
        <v>523</v>
      </c>
      <c r="C1054" s="18" t="s">
        <v>101</v>
      </c>
      <c r="D1054" s="18" t="s">
        <v>102</v>
      </c>
      <c r="E1054" s="18" t="s">
        <v>81</v>
      </c>
      <c r="F1054" s="18" t="s">
        <v>106</v>
      </c>
      <c r="G1054" s="18"/>
      <c r="H1054" s="18"/>
      <c r="I1054" s="18">
        <v>0.151</v>
      </c>
      <c r="J1054" s="18"/>
      <c r="K1054" s="18"/>
      <c r="L1054" s="18"/>
      <c r="M1054" s="18"/>
      <c r="N1054" s="18">
        <v>1963.0</v>
      </c>
    </row>
    <row r="1055" ht="14.25" customHeight="1">
      <c r="A1055" s="21" t="s">
        <v>182</v>
      </c>
      <c r="B1055" s="21" t="s">
        <v>523</v>
      </c>
      <c r="C1055" s="21" t="s">
        <v>101</v>
      </c>
      <c r="D1055" s="21" t="s">
        <v>270</v>
      </c>
      <c r="E1055" s="21" t="s">
        <v>81</v>
      </c>
      <c r="F1055" s="21" t="s">
        <v>294</v>
      </c>
      <c r="G1055" s="21"/>
      <c r="H1055" s="21"/>
      <c r="I1055" s="21">
        <v>0.113</v>
      </c>
      <c r="J1055" s="21"/>
      <c r="K1055" s="21"/>
      <c r="L1055" s="21"/>
      <c r="M1055" s="21"/>
      <c r="N1055" s="21">
        <v>1964.0</v>
      </c>
    </row>
    <row r="1056" ht="14.25" customHeight="1">
      <c r="A1056" s="18" t="s">
        <v>182</v>
      </c>
      <c r="B1056" s="18" t="s">
        <v>523</v>
      </c>
      <c r="C1056" s="18" t="s">
        <v>101</v>
      </c>
      <c r="D1056" s="18" t="s">
        <v>115</v>
      </c>
      <c r="E1056" s="18" t="s">
        <v>81</v>
      </c>
      <c r="F1056" s="18" t="s">
        <v>118</v>
      </c>
      <c r="G1056" s="18"/>
      <c r="H1056" s="18"/>
      <c r="I1056" s="18">
        <v>0.124</v>
      </c>
      <c r="J1056" s="18"/>
      <c r="K1056" s="18"/>
      <c r="L1056" s="18"/>
      <c r="M1056" s="18"/>
      <c r="N1056" s="18">
        <v>1965.0</v>
      </c>
    </row>
    <row r="1057" ht="14.25" customHeight="1">
      <c r="A1057" s="21" t="s">
        <v>182</v>
      </c>
      <c r="B1057" s="21" t="s">
        <v>523</v>
      </c>
      <c r="C1057" s="21" t="s">
        <v>101</v>
      </c>
      <c r="D1057" s="21" t="s">
        <v>123</v>
      </c>
      <c r="E1057" s="21" t="s">
        <v>81</v>
      </c>
      <c r="F1057" s="21" t="s">
        <v>125</v>
      </c>
      <c r="G1057" s="21"/>
      <c r="H1057" s="21"/>
      <c r="I1057" s="21">
        <v>0.089</v>
      </c>
      <c r="J1057" s="21"/>
      <c r="K1057" s="21"/>
      <c r="L1057" s="21"/>
      <c r="M1057" s="21"/>
      <c r="N1057" s="21">
        <v>1966.0</v>
      </c>
    </row>
    <row r="1058" ht="14.25" customHeight="1">
      <c r="A1058" s="18" t="s">
        <v>182</v>
      </c>
      <c r="B1058" s="18" t="s">
        <v>523</v>
      </c>
      <c r="C1058" s="18" t="s">
        <v>130</v>
      </c>
      <c r="D1058" s="18" t="s">
        <v>102</v>
      </c>
      <c r="E1058" s="18" t="s">
        <v>81</v>
      </c>
      <c r="F1058" s="18" t="s">
        <v>133</v>
      </c>
      <c r="G1058" s="18"/>
      <c r="H1058" s="18"/>
      <c r="I1058" s="18"/>
      <c r="J1058" s="18"/>
      <c r="K1058" s="18">
        <v>1.14</v>
      </c>
      <c r="L1058" s="18"/>
      <c r="M1058" s="18"/>
      <c r="N1058" s="18">
        <v>1967.0</v>
      </c>
    </row>
    <row r="1059" ht="14.25" customHeight="1">
      <c r="A1059" s="21" t="s">
        <v>182</v>
      </c>
      <c r="B1059" s="21" t="s">
        <v>523</v>
      </c>
      <c r="C1059" s="21" t="s">
        <v>136</v>
      </c>
      <c r="D1059" s="21" t="s">
        <v>102</v>
      </c>
      <c r="E1059" s="21" t="s">
        <v>81</v>
      </c>
      <c r="F1059" s="21" t="s">
        <v>139</v>
      </c>
      <c r="G1059" s="21"/>
      <c r="H1059" s="21"/>
      <c r="I1059" s="21">
        <v>0.107</v>
      </c>
      <c r="J1059" s="21"/>
      <c r="K1059" s="21"/>
      <c r="L1059" s="21"/>
      <c r="M1059" s="21"/>
      <c r="N1059" s="21">
        <v>1968.0</v>
      </c>
    </row>
    <row r="1060" ht="14.25" customHeight="1">
      <c r="A1060" s="18" t="s">
        <v>182</v>
      </c>
      <c r="B1060" s="18" t="s">
        <v>523</v>
      </c>
      <c r="C1060" s="18" t="s">
        <v>136</v>
      </c>
      <c r="D1060" s="18" t="s">
        <v>115</v>
      </c>
      <c r="E1060" s="18" t="s">
        <v>81</v>
      </c>
      <c r="F1060" s="18"/>
      <c r="G1060" s="18"/>
      <c r="H1060" s="18"/>
      <c r="I1060" s="18">
        <v>0.052</v>
      </c>
      <c r="J1060" s="18"/>
      <c r="K1060" s="18"/>
      <c r="L1060" s="18"/>
      <c r="M1060" s="18"/>
      <c r="N1060" s="18">
        <v>1969.0</v>
      </c>
    </row>
    <row r="1061" ht="14.25" customHeight="1">
      <c r="A1061" s="21" t="s">
        <v>182</v>
      </c>
      <c r="B1061" s="21" t="s">
        <v>523</v>
      </c>
      <c r="C1061" s="21" t="s">
        <v>136</v>
      </c>
      <c r="D1061" s="21" t="s">
        <v>123</v>
      </c>
      <c r="E1061" s="21" t="s">
        <v>81</v>
      </c>
      <c r="F1061" s="21"/>
      <c r="G1061" s="21"/>
      <c r="H1061" s="21"/>
      <c r="I1061" s="21">
        <v>0.051</v>
      </c>
      <c r="J1061" s="21"/>
      <c r="K1061" s="21"/>
      <c r="L1061" s="21"/>
      <c r="M1061" s="21"/>
      <c r="N1061" s="21">
        <v>1970.0</v>
      </c>
    </row>
    <row r="1062" ht="14.25" customHeight="1">
      <c r="A1062" s="18" t="s">
        <v>182</v>
      </c>
      <c r="B1062" s="18" t="s">
        <v>523</v>
      </c>
      <c r="C1062" s="18" t="s">
        <v>144</v>
      </c>
      <c r="D1062" s="18" t="s">
        <v>145</v>
      </c>
      <c r="E1062" s="18" t="s">
        <v>81</v>
      </c>
      <c r="F1062" s="18" t="s">
        <v>147</v>
      </c>
      <c r="G1062" s="18"/>
      <c r="H1062" s="18"/>
      <c r="I1062" s="18"/>
      <c r="J1062" s="18">
        <v>0.73</v>
      </c>
      <c r="K1062" s="18"/>
      <c r="L1062" s="18"/>
      <c r="M1062" s="18"/>
      <c r="N1062" s="18">
        <v>1971.0</v>
      </c>
    </row>
    <row r="1063" ht="14.25" customHeight="1">
      <c r="A1063" s="21" t="s">
        <v>182</v>
      </c>
      <c r="B1063" s="21" t="s">
        <v>523</v>
      </c>
      <c r="C1063" s="21" t="s">
        <v>144</v>
      </c>
      <c r="D1063" s="21" t="s">
        <v>752</v>
      </c>
      <c r="E1063" s="21" t="s">
        <v>81</v>
      </c>
      <c r="F1063" s="21" t="s">
        <v>147</v>
      </c>
      <c r="G1063" s="21"/>
      <c r="H1063" s="21"/>
      <c r="I1063" s="21"/>
      <c r="J1063" s="21">
        <v>1.02</v>
      </c>
      <c r="K1063" s="21"/>
      <c r="L1063" s="21"/>
      <c r="M1063" s="21"/>
      <c r="N1063" s="21">
        <v>1972.0</v>
      </c>
    </row>
    <row r="1064" ht="14.25" customHeight="1">
      <c r="A1064" s="18" t="s">
        <v>182</v>
      </c>
      <c r="B1064" s="18" t="s">
        <v>523</v>
      </c>
      <c r="C1064" s="18" t="s">
        <v>149</v>
      </c>
      <c r="D1064" s="18" t="s">
        <v>150</v>
      </c>
      <c r="E1064" s="18" t="s">
        <v>81</v>
      </c>
      <c r="F1064" s="18" t="s">
        <v>152</v>
      </c>
      <c r="G1064" s="18"/>
      <c r="H1064" s="18"/>
      <c r="I1064" s="18">
        <v>0.7</v>
      </c>
      <c r="J1064" s="18"/>
      <c r="K1064" s="18"/>
      <c r="L1064" s="18"/>
      <c r="M1064" s="18"/>
      <c r="N1064" s="18">
        <v>1973.0</v>
      </c>
    </row>
    <row r="1065" ht="14.25" customHeight="1">
      <c r="A1065" s="21" t="s">
        <v>182</v>
      </c>
      <c r="B1065" s="21" t="s">
        <v>523</v>
      </c>
      <c r="C1065" s="21" t="s">
        <v>149</v>
      </c>
      <c r="D1065" s="21" t="s">
        <v>157</v>
      </c>
      <c r="E1065" s="21" t="s">
        <v>81</v>
      </c>
      <c r="F1065" s="21" t="s">
        <v>159</v>
      </c>
      <c r="G1065" s="21"/>
      <c r="H1065" s="21"/>
      <c r="I1065" s="21">
        <v>1.45</v>
      </c>
      <c r="J1065" s="21"/>
      <c r="K1065" s="21"/>
      <c r="L1065" s="21"/>
      <c r="M1065" s="21"/>
      <c r="N1065" s="21">
        <v>1974.0</v>
      </c>
    </row>
    <row r="1066" ht="14.25" customHeight="1">
      <c r="A1066" s="18" t="s">
        <v>182</v>
      </c>
      <c r="B1066" s="18" t="s">
        <v>523</v>
      </c>
      <c r="C1066" s="18" t="s">
        <v>92</v>
      </c>
      <c r="D1066" s="18" t="s">
        <v>830</v>
      </c>
      <c r="E1066" s="18" t="s">
        <v>81</v>
      </c>
      <c r="F1066" s="18" t="s">
        <v>1843</v>
      </c>
      <c r="G1066" s="18"/>
      <c r="H1066" s="18"/>
      <c r="I1066" s="18">
        <v>0.75</v>
      </c>
      <c r="J1066" s="18"/>
      <c r="K1066" s="18"/>
      <c r="L1066" s="18">
        <v>0.25</v>
      </c>
      <c r="M1066" s="18"/>
      <c r="N1066" s="18">
        <v>1975.0</v>
      </c>
    </row>
    <row r="1067" ht="14.25" customHeight="1">
      <c r="A1067" s="21" t="s">
        <v>182</v>
      </c>
      <c r="B1067" s="21" t="s">
        <v>523</v>
      </c>
      <c r="C1067" s="21" t="s">
        <v>92</v>
      </c>
      <c r="D1067" s="21" t="s">
        <v>834</v>
      </c>
      <c r="E1067" s="21" t="s">
        <v>81</v>
      </c>
      <c r="F1067" s="21" t="s">
        <v>1752</v>
      </c>
      <c r="G1067" s="21"/>
      <c r="H1067" s="21"/>
      <c r="I1067" s="21">
        <v>0.7</v>
      </c>
      <c r="J1067" s="21"/>
      <c r="K1067" s="21"/>
      <c r="L1067" s="21">
        <v>0.25</v>
      </c>
      <c r="M1067" s="21"/>
      <c r="N1067" s="21">
        <v>1976.0</v>
      </c>
    </row>
    <row r="1068" ht="14.25" customHeight="1">
      <c r="A1068" s="18" t="s">
        <v>182</v>
      </c>
      <c r="B1068" s="18" t="s">
        <v>523</v>
      </c>
      <c r="C1068" s="18" t="s">
        <v>92</v>
      </c>
      <c r="D1068" s="18" t="s">
        <v>923</v>
      </c>
      <c r="E1068" s="18" t="s">
        <v>81</v>
      </c>
      <c r="F1068" s="18" t="s">
        <v>1914</v>
      </c>
      <c r="G1068" s="18"/>
      <c r="H1068" s="18"/>
      <c r="I1068" s="18">
        <v>1.1</v>
      </c>
      <c r="J1068" s="18"/>
      <c r="K1068" s="18"/>
      <c r="L1068" s="18">
        <v>0.25</v>
      </c>
      <c r="M1068" s="18"/>
      <c r="N1068" s="18">
        <v>1977.0</v>
      </c>
    </row>
    <row r="1069" ht="14.25" customHeight="1">
      <c r="A1069" s="21" t="s">
        <v>182</v>
      </c>
      <c r="B1069" s="21" t="s">
        <v>523</v>
      </c>
      <c r="C1069" s="21" t="s">
        <v>92</v>
      </c>
      <c r="D1069" s="21" t="s">
        <v>161</v>
      </c>
      <c r="E1069" s="21" t="s">
        <v>81</v>
      </c>
      <c r="F1069" s="21" t="s">
        <v>1843</v>
      </c>
      <c r="G1069" s="21"/>
      <c r="H1069" s="21"/>
      <c r="I1069" s="21">
        <v>0.75</v>
      </c>
      <c r="J1069" s="21"/>
      <c r="K1069" s="21"/>
      <c r="L1069" s="21">
        <v>0.25</v>
      </c>
      <c r="M1069" s="21"/>
      <c r="N1069" s="21">
        <v>1978.0</v>
      </c>
    </row>
    <row r="1070" ht="14.25" customHeight="1">
      <c r="A1070" s="18" t="s">
        <v>182</v>
      </c>
      <c r="B1070" s="18" t="s">
        <v>523</v>
      </c>
      <c r="C1070" s="18" t="s">
        <v>169</v>
      </c>
      <c r="D1070" s="18" t="s">
        <v>170</v>
      </c>
      <c r="E1070" s="18" t="s">
        <v>81</v>
      </c>
      <c r="F1070" s="18" t="s">
        <v>2098</v>
      </c>
      <c r="G1070" s="18">
        <v>0.0</v>
      </c>
      <c r="H1070" s="18">
        <v>2.0</v>
      </c>
      <c r="I1070" s="18">
        <v>1.98</v>
      </c>
      <c r="J1070" s="18"/>
      <c r="K1070" s="18"/>
      <c r="L1070" s="18">
        <v>0.36</v>
      </c>
      <c r="M1070" s="18"/>
      <c r="N1070" s="18">
        <v>1979.0</v>
      </c>
    </row>
    <row r="1071" ht="14.25" customHeight="1">
      <c r="A1071" s="21" t="s">
        <v>182</v>
      </c>
      <c r="B1071" s="21" t="s">
        <v>523</v>
      </c>
      <c r="C1071" s="21" t="s">
        <v>169</v>
      </c>
      <c r="D1071" s="21" t="s">
        <v>170</v>
      </c>
      <c r="E1071" s="21" t="s">
        <v>81</v>
      </c>
      <c r="F1071" s="21" t="s">
        <v>2092</v>
      </c>
      <c r="G1071" s="21">
        <v>2.001</v>
      </c>
      <c r="H1071" s="21">
        <v>100.0</v>
      </c>
      <c r="I1071" s="21">
        <v>1.98</v>
      </c>
      <c r="J1071" s="21"/>
      <c r="K1071" s="21"/>
      <c r="L1071" s="21">
        <v>0.19</v>
      </c>
      <c r="M1071" s="21"/>
      <c r="N1071" s="21">
        <v>1980.0</v>
      </c>
    </row>
    <row r="1072" ht="14.25" customHeight="1">
      <c r="A1072" s="18" t="s">
        <v>182</v>
      </c>
      <c r="B1072" s="18" t="s">
        <v>523</v>
      </c>
      <c r="C1072" s="18" t="s">
        <v>169</v>
      </c>
      <c r="D1072" s="18" t="s">
        <v>1056</v>
      </c>
      <c r="E1072" s="18" t="s">
        <v>81</v>
      </c>
      <c r="F1072" s="18" t="s">
        <v>2087</v>
      </c>
      <c r="G1072" s="18">
        <v>0.0</v>
      </c>
      <c r="H1072" s="18">
        <v>2.0</v>
      </c>
      <c r="I1072" s="18">
        <v>1.9</v>
      </c>
      <c r="J1072" s="18"/>
      <c r="K1072" s="18"/>
      <c r="L1072" s="18">
        <v>0.39</v>
      </c>
      <c r="M1072" s="18"/>
      <c r="N1072" s="18">
        <v>1981.0</v>
      </c>
    </row>
    <row r="1073" ht="14.25" customHeight="1">
      <c r="A1073" s="21" t="s">
        <v>182</v>
      </c>
      <c r="B1073" s="21" t="s">
        <v>523</v>
      </c>
      <c r="C1073" s="21" t="s">
        <v>169</v>
      </c>
      <c r="D1073" s="21" t="s">
        <v>1056</v>
      </c>
      <c r="E1073" s="21" t="s">
        <v>81</v>
      </c>
      <c r="F1073" s="21" t="s">
        <v>2083</v>
      </c>
      <c r="G1073" s="21">
        <v>2.001</v>
      </c>
      <c r="H1073" s="21">
        <v>100.0</v>
      </c>
      <c r="I1073" s="21">
        <v>1.9</v>
      </c>
      <c r="J1073" s="21"/>
      <c r="K1073" s="21"/>
      <c r="L1073" s="21">
        <v>0.34</v>
      </c>
      <c r="M1073" s="21"/>
      <c r="N1073" s="21">
        <v>1982.0</v>
      </c>
    </row>
    <row r="1074" ht="14.25" customHeight="1">
      <c r="A1074" s="18" t="s">
        <v>182</v>
      </c>
      <c r="B1074" s="18" t="s">
        <v>523</v>
      </c>
      <c r="C1074" s="18" t="s">
        <v>169</v>
      </c>
      <c r="D1074" s="18" t="s">
        <v>1062</v>
      </c>
      <c r="E1074" s="18" t="s">
        <v>81</v>
      </c>
      <c r="F1074" s="18" t="s">
        <v>2071</v>
      </c>
      <c r="G1074" s="18">
        <v>0.0</v>
      </c>
      <c r="H1074" s="18">
        <v>2.0</v>
      </c>
      <c r="I1074" s="18">
        <v>1.36</v>
      </c>
      <c r="J1074" s="18"/>
      <c r="K1074" s="18"/>
      <c r="L1074" s="18">
        <v>0.36</v>
      </c>
      <c r="M1074" s="18"/>
      <c r="N1074" s="18">
        <v>1983.0</v>
      </c>
    </row>
    <row r="1075" ht="14.25" customHeight="1">
      <c r="A1075" s="21" t="s">
        <v>182</v>
      </c>
      <c r="B1075" s="21" t="s">
        <v>523</v>
      </c>
      <c r="C1075" s="21" t="s">
        <v>169</v>
      </c>
      <c r="D1075" s="21" t="s">
        <v>1062</v>
      </c>
      <c r="E1075" s="21" t="s">
        <v>81</v>
      </c>
      <c r="F1075" s="21" t="s">
        <v>2069</v>
      </c>
      <c r="G1075" s="21">
        <v>2.001</v>
      </c>
      <c r="H1075" s="21">
        <v>100.0</v>
      </c>
      <c r="I1075" s="21">
        <v>1.36</v>
      </c>
      <c r="J1075" s="21"/>
      <c r="K1075" s="21"/>
      <c r="L1075" s="21">
        <v>0.19</v>
      </c>
      <c r="M1075" s="21"/>
      <c r="N1075" s="21">
        <v>1984.0</v>
      </c>
    </row>
    <row r="1076" ht="14.25" customHeight="1">
      <c r="A1076" s="18" t="s">
        <v>182</v>
      </c>
      <c r="B1076" s="18" t="s">
        <v>523</v>
      </c>
      <c r="C1076" s="18" t="s">
        <v>79</v>
      </c>
      <c r="D1076" s="18" t="s">
        <v>80</v>
      </c>
      <c r="E1076" s="18" t="s">
        <v>183</v>
      </c>
      <c r="F1076" s="49" t="s">
        <v>2121</v>
      </c>
      <c r="G1076" s="18"/>
      <c r="H1076" s="18"/>
      <c r="I1076" s="18">
        <v>0.048</v>
      </c>
      <c r="J1076" s="18"/>
      <c r="K1076" s="18"/>
      <c r="L1076" s="18"/>
      <c r="M1076" s="18"/>
      <c r="N1076" s="18">
        <v>1985.0</v>
      </c>
    </row>
    <row r="1077" ht="14.25" customHeight="1">
      <c r="A1077" s="21" t="s">
        <v>182</v>
      </c>
      <c r="B1077" s="21" t="s">
        <v>523</v>
      </c>
      <c r="C1077" s="21" t="s">
        <v>79</v>
      </c>
      <c r="D1077" s="21" t="s">
        <v>270</v>
      </c>
      <c r="E1077" s="21" t="s">
        <v>183</v>
      </c>
      <c r="F1077" s="37" t="s">
        <v>272</v>
      </c>
      <c r="G1077" s="21"/>
      <c r="H1077" s="21"/>
      <c r="I1077" s="21">
        <v>0.065</v>
      </c>
      <c r="J1077" s="21"/>
      <c r="K1077" s="21"/>
      <c r="L1077" s="21"/>
      <c r="M1077" s="21"/>
      <c r="N1077" s="21">
        <v>1986.0</v>
      </c>
    </row>
    <row r="1078" ht="14.25" customHeight="1">
      <c r="A1078" s="18" t="s">
        <v>182</v>
      </c>
      <c r="B1078" s="18" t="s">
        <v>523</v>
      </c>
      <c r="C1078" s="18" t="s">
        <v>79</v>
      </c>
      <c r="D1078" s="18" t="s">
        <v>95</v>
      </c>
      <c r="E1078" s="18" t="s">
        <v>183</v>
      </c>
      <c r="F1078" s="18" t="s">
        <v>97</v>
      </c>
      <c r="G1078" s="18"/>
      <c r="H1078" s="18"/>
      <c r="I1078" s="18">
        <v>0.027</v>
      </c>
      <c r="J1078" s="18"/>
      <c r="K1078" s="18"/>
      <c r="L1078" s="18"/>
      <c r="M1078" s="18"/>
      <c r="N1078" s="18">
        <v>1987.0</v>
      </c>
    </row>
    <row r="1079" ht="14.25" customHeight="1">
      <c r="A1079" s="21" t="s">
        <v>182</v>
      </c>
      <c r="B1079" s="21" t="s">
        <v>523</v>
      </c>
      <c r="C1079" s="21" t="s">
        <v>101</v>
      </c>
      <c r="D1079" s="21" t="s">
        <v>102</v>
      </c>
      <c r="E1079" s="21" t="s">
        <v>183</v>
      </c>
      <c r="F1079" s="21" t="s">
        <v>106</v>
      </c>
      <c r="G1079" s="21"/>
      <c r="H1079" s="21"/>
      <c r="I1079" s="21">
        <v>0.123</v>
      </c>
      <c r="J1079" s="21"/>
      <c r="K1079" s="21"/>
      <c r="L1079" s="21"/>
      <c r="M1079" s="21"/>
      <c r="N1079" s="21">
        <v>1988.0</v>
      </c>
    </row>
    <row r="1080" ht="14.25" customHeight="1">
      <c r="A1080" s="18" t="s">
        <v>182</v>
      </c>
      <c r="B1080" s="18" t="s">
        <v>523</v>
      </c>
      <c r="C1080" s="18" t="s">
        <v>101</v>
      </c>
      <c r="D1080" s="18" t="s">
        <v>270</v>
      </c>
      <c r="E1080" s="18" t="s">
        <v>183</v>
      </c>
      <c r="F1080" s="18" t="s">
        <v>294</v>
      </c>
      <c r="G1080" s="18"/>
      <c r="H1080" s="18"/>
      <c r="I1080" s="18">
        <v>0.113</v>
      </c>
      <c r="J1080" s="18"/>
      <c r="K1080" s="18"/>
      <c r="L1080" s="18"/>
      <c r="M1080" s="18"/>
      <c r="N1080" s="18">
        <v>1989.0</v>
      </c>
    </row>
    <row r="1081" ht="14.25" customHeight="1">
      <c r="A1081" s="21" t="s">
        <v>182</v>
      </c>
      <c r="B1081" s="21" t="s">
        <v>523</v>
      </c>
      <c r="C1081" s="21" t="s">
        <v>101</v>
      </c>
      <c r="D1081" s="21" t="s">
        <v>115</v>
      </c>
      <c r="E1081" s="21" t="s">
        <v>183</v>
      </c>
      <c r="F1081" s="21" t="s">
        <v>118</v>
      </c>
      <c r="G1081" s="21"/>
      <c r="H1081" s="21"/>
      <c r="I1081" s="21">
        <v>0.064</v>
      </c>
      <c r="J1081" s="21"/>
      <c r="K1081" s="21"/>
      <c r="L1081" s="21"/>
      <c r="M1081" s="21"/>
      <c r="N1081" s="21">
        <v>1990.0</v>
      </c>
    </row>
    <row r="1082" ht="14.25" customHeight="1">
      <c r="A1082" s="18" t="s">
        <v>182</v>
      </c>
      <c r="B1082" s="18" t="s">
        <v>523</v>
      </c>
      <c r="C1082" s="18" t="s">
        <v>101</v>
      </c>
      <c r="D1082" s="18" t="s">
        <v>123</v>
      </c>
      <c r="E1082" s="18" t="s">
        <v>183</v>
      </c>
      <c r="F1082" s="18" t="s">
        <v>125</v>
      </c>
      <c r="G1082" s="18"/>
      <c r="H1082" s="18"/>
      <c r="I1082" s="18">
        <v>0.089</v>
      </c>
      <c r="J1082" s="18"/>
      <c r="K1082" s="18"/>
      <c r="L1082" s="18"/>
      <c r="M1082" s="18"/>
      <c r="N1082" s="18">
        <v>1991.0</v>
      </c>
    </row>
    <row r="1083" ht="14.25" customHeight="1">
      <c r="A1083" s="21" t="s">
        <v>182</v>
      </c>
      <c r="B1083" s="21" t="s">
        <v>523</v>
      </c>
      <c r="C1083" s="21" t="s">
        <v>130</v>
      </c>
      <c r="D1083" s="21" t="s">
        <v>102</v>
      </c>
      <c r="E1083" s="21" t="s">
        <v>183</v>
      </c>
      <c r="F1083" s="21" t="s">
        <v>133</v>
      </c>
      <c r="G1083" s="21"/>
      <c r="H1083" s="21"/>
      <c r="I1083" s="21"/>
      <c r="J1083" s="21"/>
      <c r="K1083" s="21">
        <v>1.14</v>
      </c>
      <c r="L1083" s="21"/>
      <c r="M1083" s="21"/>
      <c r="N1083" s="21">
        <v>1992.0</v>
      </c>
    </row>
    <row r="1084" ht="14.25" customHeight="1">
      <c r="A1084" s="18" t="s">
        <v>182</v>
      </c>
      <c r="B1084" s="18" t="s">
        <v>523</v>
      </c>
      <c r="C1084" s="18" t="s">
        <v>136</v>
      </c>
      <c r="D1084" s="18" t="s">
        <v>102</v>
      </c>
      <c r="E1084" s="18" t="s">
        <v>183</v>
      </c>
      <c r="F1084" s="18" t="s">
        <v>139</v>
      </c>
      <c r="G1084" s="18"/>
      <c r="H1084" s="18"/>
      <c r="I1084" s="18">
        <v>0.087</v>
      </c>
      <c r="J1084" s="18"/>
      <c r="K1084" s="18"/>
      <c r="L1084" s="18"/>
      <c r="M1084" s="18"/>
      <c r="N1084" s="18">
        <v>1993.0</v>
      </c>
    </row>
    <row r="1085" ht="14.25" customHeight="1">
      <c r="A1085" s="21" t="s">
        <v>182</v>
      </c>
      <c r="B1085" s="21" t="s">
        <v>523</v>
      </c>
      <c r="C1085" s="21" t="s">
        <v>136</v>
      </c>
      <c r="D1085" s="21" t="s">
        <v>115</v>
      </c>
      <c r="E1085" s="21" t="s">
        <v>183</v>
      </c>
      <c r="F1085" s="21"/>
      <c r="G1085" s="21"/>
      <c r="H1085" s="21"/>
      <c r="I1085" s="21">
        <v>0.052</v>
      </c>
      <c r="J1085" s="21"/>
      <c r="K1085" s="21"/>
      <c r="L1085" s="21"/>
      <c r="M1085" s="21"/>
      <c r="N1085" s="21">
        <v>1994.0</v>
      </c>
    </row>
    <row r="1086" ht="14.25" customHeight="1">
      <c r="A1086" s="18" t="s">
        <v>182</v>
      </c>
      <c r="B1086" s="18" t="s">
        <v>523</v>
      </c>
      <c r="C1086" s="18" t="s">
        <v>136</v>
      </c>
      <c r="D1086" s="18" t="s">
        <v>123</v>
      </c>
      <c r="E1086" s="18" t="s">
        <v>183</v>
      </c>
      <c r="F1086" s="18"/>
      <c r="G1086" s="18"/>
      <c r="H1086" s="18"/>
      <c r="I1086" s="18">
        <v>0.033</v>
      </c>
      <c r="J1086" s="18"/>
      <c r="K1086" s="18"/>
      <c r="L1086" s="18"/>
      <c r="M1086" s="18"/>
      <c r="N1086" s="18">
        <v>1995.0</v>
      </c>
    </row>
    <row r="1087" ht="14.25" customHeight="1">
      <c r="A1087" s="21" t="s">
        <v>182</v>
      </c>
      <c r="B1087" s="21" t="s">
        <v>523</v>
      </c>
      <c r="C1087" s="21" t="s">
        <v>144</v>
      </c>
      <c r="D1087" s="21" t="s">
        <v>145</v>
      </c>
      <c r="E1087" s="21" t="s">
        <v>183</v>
      </c>
      <c r="F1087" s="21" t="s">
        <v>147</v>
      </c>
      <c r="G1087" s="21"/>
      <c r="H1087" s="21"/>
      <c r="I1087" s="21"/>
      <c r="J1087" s="21">
        <v>0.73</v>
      </c>
      <c r="K1087" s="21"/>
      <c r="L1087" s="21"/>
      <c r="M1087" s="21"/>
      <c r="N1087" s="21">
        <v>1996.0</v>
      </c>
    </row>
    <row r="1088" ht="14.25" customHeight="1">
      <c r="A1088" s="18" t="s">
        <v>182</v>
      </c>
      <c r="B1088" s="18" t="s">
        <v>523</v>
      </c>
      <c r="C1088" s="18" t="s">
        <v>144</v>
      </c>
      <c r="D1088" s="18" t="s">
        <v>752</v>
      </c>
      <c r="E1088" s="18" t="s">
        <v>183</v>
      </c>
      <c r="F1088" s="18" t="s">
        <v>147</v>
      </c>
      <c r="G1088" s="18"/>
      <c r="H1088" s="18"/>
      <c r="I1088" s="18"/>
      <c r="J1088" s="18">
        <v>1.02</v>
      </c>
      <c r="K1088" s="18"/>
      <c r="L1088" s="18"/>
      <c r="M1088" s="18"/>
      <c r="N1088" s="18">
        <v>1997.0</v>
      </c>
    </row>
    <row r="1089" ht="14.25" customHeight="1">
      <c r="A1089" s="21" t="s">
        <v>182</v>
      </c>
      <c r="B1089" s="21" t="s">
        <v>523</v>
      </c>
      <c r="C1089" s="21" t="s">
        <v>149</v>
      </c>
      <c r="D1089" s="21" t="s">
        <v>150</v>
      </c>
      <c r="E1089" s="21" t="s">
        <v>183</v>
      </c>
      <c r="F1089" s="21" t="s">
        <v>152</v>
      </c>
      <c r="G1089" s="21"/>
      <c r="H1089" s="21"/>
      <c r="I1089" s="21">
        <v>0.7</v>
      </c>
      <c r="J1089" s="21"/>
      <c r="K1089" s="21"/>
      <c r="L1089" s="21"/>
      <c r="M1089" s="21"/>
      <c r="N1089" s="21">
        <v>1998.0</v>
      </c>
    </row>
    <row r="1090" ht="14.25" customHeight="1">
      <c r="A1090" s="18" t="s">
        <v>182</v>
      </c>
      <c r="B1090" s="18" t="s">
        <v>523</v>
      </c>
      <c r="C1090" s="18" t="s">
        <v>149</v>
      </c>
      <c r="D1090" s="18" t="s">
        <v>157</v>
      </c>
      <c r="E1090" s="18" t="s">
        <v>183</v>
      </c>
      <c r="F1090" s="18" t="s">
        <v>159</v>
      </c>
      <c r="G1090" s="18"/>
      <c r="H1090" s="18"/>
      <c r="I1090" s="18">
        <v>0.5</v>
      </c>
      <c r="J1090" s="18"/>
      <c r="K1090" s="18"/>
      <c r="L1090" s="18"/>
      <c r="M1090" s="18"/>
      <c r="N1090" s="18">
        <v>1999.0</v>
      </c>
    </row>
    <row r="1091" ht="14.25" customHeight="1">
      <c r="A1091" s="21" t="s">
        <v>182</v>
      </c>
      <c r="B1091" s="21" t="s">
        <v>523</v>
      </c>
      <c r="C1091" s="21" t="s">
        <v>92</v>
      </c>
      <c r="D1091" s="21" t="s">
        <v>830</v>
      </c>
      <c r="E1091" s="21" t="s">
        <v>183</v>
      </c>
      <c r="F1091" s="21" t="s">
        <v>1843</v>
      </c>
      <c r="G1091" s="21"/>
      <c r="H1091" s="21"/>
      <c r="I1091" s="21">
        <v>0.75</v>
      </c>
      <c r="J1091" s="21"/>
      <c r="K1091" s="21"/>
      <c r="L1091" s="21">
        <v>0.25</v>
      </c>
      <c r="M1091" s="21"/>
      <c r="N1091" s="21">
        <v>2000.0</v>
      </c>
    </row>
    <row r="1092" ht="14.25" customHeight="1">
      <c r="A1092" s="18" t="s">
        <v>182</v>
      </c>
      <c r="B1092" s="18" t="s">
        <v>523</v>
      </c>
      <c r="C1092" s="18" t="s">
        <v>92</v>
      </c>
      <c r="D1092" s="18" t="s">
        <v>834</v>
      </c>
      <c r="E1092" s="18" t="s">
        <v>183</v>
      </c>
      <c r="F1092" s="18" t="s">
        <v>1752</v>
      </c>
      <c r="G1092" s="18"/>
      <c r="H1092" s="18"/>
      <c r="I1092" s="18">
        <v>0.7</v>
      </c>
      <c r="J1092" s="18"/>
      <c r="K1092" s="18"/>
      <c r="L1092" s="18">
        <v>0.25</v>
      </c>
      <c r="M1092" s="18"/>
      <c r="N1092" s="18">
        <v>2001.0</v>
      </c>
    </row>
    <row r="1093" ht="14.25" customHeight="1">
      <c r="A1093" s="21" t="s">
        <v>182</v>
      </c>
      <c r="B1093" s="21" t="s">
        <v>523</v>
      </c>
      <c r="C1093" s="21" t="s">
        <v>92</v>
      </c>
      <c r="D1093" s="21" t="s">
        <v>923</v>
      </c>
      <c r="E1093" s="21" t="s">
        <v>183</v>
      </c>
      <c r="F1093" s="21" t="s">
        <v>1914</v>
      </c>
      <c r="G1093" s="21"/>
      <c r="H1093" s="21"/>
      <c r="I1093" s="21">
        <v>1.1</v>
      </c>
      <c r="J1093" s="21"/>
      <c r="K1093" s="21"/>
      <c r="L1093" s="21">
        <v>0.25</v>
      </c>
      <c r="M1093" s="21"/>
      <c r="N1093" s="21">
        <v>2002.0</v>
      </c>
    </row>
    <row r="1094" ht="14.25" customHeight="1">
      <c r="A1094" s="18" t="s">
        <v>182</v>
      </c>
      <c r="B1094" s="18" t="s">
        <v>523</v>
      </c>
      <c r="C1094" s="18" t="s">
        <v>92</v>
      </c>
      <c r="D1094" s="18" t="s">
        <v>161</v>
      </c>
      <c r="E1094" s="18" t="s">
        <v>183</v>
      </c>
      <c r="F1094" s="18" t="s">
        <v>1843</v>
      </c>
      <c r="G1094" s="18"/>
      <c r="H1094" s="18"/>
      <c r="I1094" s="18">
        <v>0.75</v>
      </c>
      <c r="J1094" s="18"/>
      <c r="K1094" s="18"/>
      <c r="L1094" s="18">
        <v>0.25</v>
      </c>
      <c r="M1094" s="18"/>
      <c r="N1094" s="18">
        <v>2003.0</v>
      </c>
    </row>
    <row r="1095" ht="14.25" customHeight="1">
      <c r="A1095" s="21" t="s">
        <v>182</v>
      </c>
      <c r="B1095" s="21" t="s">
        <v>523</v>
      </c>
      <c r="C1095" s="21" t="s">
        <v>169</v>
      </c>
      <c r="D1095" s="21" t="s">
        <v>170</v>
      </c>
      <c r="E1095" s="21" t="s">
        <v>183</v>
      </c>
      <c r="F1095" s="21" t="s">
        <v>2092</v>
      </c>
      <c r="G1095" s="21">
        <v>0.0</v>
      </c>
      <c r="H1095" s="21">
        <v>2.0</v>
      </c>
      <c r="I1095" s="21">
        <v>1.98</v>
      </c>
      <c r="J1095" s="21"/>
      <c r="K1095" s="21"/>
      <c r="L1095" s="21">
        <v>0.19</v>
      </c>
      <c r="M1095" s="21"/>
      <c r="N1095" s="21">
        <v>2004.0</v>
      </c>
    </row>
    <row r="1096" ht="14.25" customHeight="1">
      <c r="A1096" s="18" t="s">
        <v>182</v>
      </c>
      <c r="B1096" s="18" t="s">
        <v>523</v>
      </c>
      <c r="C1096" s="18" t="s">
        <v>169</v>
      </c>
      <c r="D1096" s="18" t="s">
        <v>170</v>
      </c>
      <c r="E1096" s="18" t="s">
        <v>183</v>
      </c>
      <c r="F1096" s="18" t="s">
        <v>2092</v>
      </c>
      <c r="G1096" s="18">
        <v>2.001</v>
      </c>
      <c r="H1096" s="18">
        <v>100.0</v>
      </c>
      <c r="I1096" s="18">
        <v>1.98</v>
      </c>
      <c r="J1096" s="18"/>
      <c r="K1096" s="18"/>
      <c r="L1096" s="18">
        <v>0.19</v>
      </c>
      <c r="M1096" s="18"/>
      <c r="N1096" s="18">
        <v>2005.0</v>
      </c>
    </row>
    <row r="1097" ht="14.25" customHeight="1">
      <c r="A1097" s="21" t="s">
        <v>182</v>
      </c>
      <c r="B1097" s="21" t="s">
        <v>523</v>
      </c>
      <c r="C1097" s="21" t="s">
        <v>169</v>
      </c>
      <c r="D1097" s="21" t="s">
        <v>1056</v>
      </c>
      <c r="E1097" s="21" t="s">
        <v>183</v>
      </c>
      <c r="F1097" s="21" t="s">
        <v>2080</v>
      </c>
      <c r="G1097" s="21">
        <v>0.0</v>
      </c>
      <c r="H1097" s="21">
        <v>2.0</v>
      </c>
      <c r="I1097" s="21">
        <v>1.9</v>
      </c>
      <c r="J1097" s="21"/>
      <c r="K1097" s="21"/>
      <c r="L1097" s="21">
        <v>0.27</v>
      </c>
      <c r="M1097" s="21"/>
      <c r="N1097" s="21">
        <v>2006.0</v>
      </c>
    </row>
    <row r="1098" ht="14.25" customHeight="1">
      <c r="A1098" s="18" t="s">
        <v>182</v>
      </c>
      <c r="B1098" s="18" t="s">
        <v>523</v>
      </c>
      <c r="C1098" s="18" t="s">
        <v>169</v>
      </c>
      <c r="D1098" s="18" t="s">
        <v>1056</v>
      </c>
      <c r="E1098" s="18" t="s">
        <v>183</v>
      </c>
      <c r="F1098" s="18" t="s">
        <v>2080</v>
      </c>
      <c r="G1098" s="18">
        <v>2.001</v>
      </c>
      <c r="H1098" s="18">
        <v>100.0</v>
      </c>
      <c r="I1098" s="18">
        <v>1.9</v>
      </c>
      <c r="J1098" s="18"/>
      <c r="K1098" s="18"/>
      <c r="L1098" s="18">
        <v>0.27</v>
      </c>
      <c r="M1098" s="18"/>
      <c r="N1098" s="18">
        <v>2007.0</v>
      </c>
    </row>
    <row r="1099" ht="14.25" customHeight="1">
      <c r="A1099" s="21" t="s">
        <v>182</v>
      </c>
      <c r="B1099" s="21" t="s">
        <v>523</v>
      </c>
      <c r="C1099" s="21" t="s">
        <v>169</v>
      </c>
      <c r="D1099" s="21" t="s">
        <v>1062</v>
      </c>
      <c r="E1099" s="21" t="s">
        <v>183</v>
      </c>
      <c r="F1099" s="21" t="s">
        <v>2069</v>
      </c>
      <c r="G1099" s="21">
        <v>0.0</v>
      </c>
      <c r="H1099" s="21">
        <v>2.0</v>
      </c>
      <c r="I1099" s="21">
        <v>1.36</v>
      </c>
      <c r="J1099" s="21"/>
      <c r="K1099" s="21"/>
      <c r="L1099" s="21">
        <v>0.19</v>
      </c>
      <c r="M1099" s="21"/>
      <c r="N1099" s="21">
        <v>2008.0</v>
      </c>
    </row>
    <row r="1100" ht="14.25" customHeight="1">
      <c r="A1100" s="18" t="s">
        <v>182</v>
      </c>
      <c r="B1100" s="18" t="s">
        <v>523</v>
      </c>
      <c r="C1100" s="18" t="s">
        <v>169</v>
      </c>
      <c r="D1100" s="18" t="s">
        <v>1062</v>
      </c>
      <c r="E1100" s="18" t="s">
        <v>183</v>
      </c>
      <c r="F1100" s="18" t="s">
        <v>2069</v>
      </c>
      <c r="G1100" s="18">
        <v>2.001</v>
      </c>
      <c r="H1100" s="18">
        <v>100.0</v>
      </c>
      <c r="I1100" s="18">
        <v>1.36</v>
      </c>
      <c r="J1100" s="18"/>
      <c r="K1100" s="18"/>
      <c r="L1100" s="18">
        <v>0.19</v>
      </c>
      <c r="M1100" s="18"/>
      <c r="N1100" s="18">
        <v>2009.0</v>
      </c>
    </row>
    <row r="1101" ht="14.25" customHeight="1">
      <c r="A1101" s="21" t="s">
        <v>182</v>
      </c>
      <c r="B1101" s="21" t="s">
        <v>523</v>
      </c>
      <c r="C1101" s="21" t="s">
        <v>79</v>
      </c>
      <c r="D1101" s="21" t="s">
        <v>80</v>
      </c>
      <c r="E1101" s="21" t="s">
        <v>252</v>
      </c>
      <c r="F1101" s="49" t="s">
        <v>83</v>
      </c>
      <c r="G1101" s="21"/>
      <c r="H1101" s="21"/>
      <c r="I1101" s="21">
        <v>0.218</v>
      </c>
      <c r="J1101" s="21"/>
      <c r="K1101" s="21"/>
      <c r="L1101" s="21"/>
      <c r="M1101" s="21"/>
      <c r="N1101" s="21">
        <v>2010.0</v>
      </c>
    </row>
    <row r="1102" ht="14.25" customHeight="1">
      <c r="A1102" s="18" t="s">
        <v>182</v>
      </c>
      <c r="B1102" s="18" t="s">
        <v>523</v>
      </c>
      <c r="C1102" s="18" t="s">
        <v>79</v>
      </c>
      <c r="D1102" s="18" t="s">
        <v>270</v>
      </c>
      <c r="E1102" s="18" t="s">
        <v>252</v>
      </c>
      <c r="F1102" s="37" t="s">
        <v>272</v>
      </c>
      <c r="G1102" s="18"/>
      <c r="H1102" s="18"/>
      <c r="I1102" s="18">
        <v>0.167</v>
      </c>
      <c r="J1102" s="18"/>
      <c r="K1102" s="18"/>
      <c r="L1102" s="18"/>
      <c r="M1102" s="18"/>
      <c r="N1102" s="18">
        <v>2011.0</v>
      </c>
    </row>
    <row r="1103" ht="14.25" customHeight="1">
      <c r="A1103" s="21" t="s">
        <v>182</v>
      </c>
      <c r="B1103" s="21" t="s">
        <v>523</v>
      </c>
      <c r="C1103" s="21" t="s">
        <v>79</v>
      </c>
      <c r="D1103" s="21" t="s">
        <v>95</v>
      </c>
      <c r="E1103" s="21" t="s">
        <v>252</v>
      </c>
      <c r="F1103" s="21" t="s">
        <v>97</v>
      </c>
      <c r="G1103" s="21"/>
      <c r="H1103" s="21"/>
      <c r="I1103" s="21">
        <v>0.081</v>
      </c>
      <c r="J1103" s="21"/>
      <c r="K1103" s="21"/>
      <c r="L1103" s="21"/>
      <c r="M1103" s="21"/>
      <c r="N1103" s="21">
        <v>2012.0</v>
      </c>
    </row>
    <row r="1104" ht="14.25" customHeight="1">
      <c r="A1104" s="18" t="s">
        <v>182</v>
      </c>
      <c r="B1104" s="18" t="s">
        <v>523</v>
      </c>
      <c r="C1104" s="18" t="s">
        <v>101</v>
      </c>
      <c r="D1104" s="18" t="s">
        <v>102</v>
      </c>
      <c r="E1104" s="18" t="s">
        <v>252</v>
      </c>
      <c r="F1104" s="18" t="s">
        <v>106</v>
      </c>
      <c r="G1104" s="18"/>
      <c r="H1104" s="18"/>
      <c r="I1104" s="18">
        <v>0.58</v>
      </c>
      <c r="J1104" s="18"/>
      <c r="K1104" s="18"/>
      <c r="L1104" s="18"/>
      <c r="M1104" s="18"/>
      <c r="N1104" s="18">
        <v>2013.0</v>
      </c>
    </row>
    <row r="1105" ht="14.25" customHeight="1">
      <c r="A1105" s="21" t="s">
        <v>182</v>
      </c>
      <c r="B1105" s="21" t="s">
        <v>523</v>
      </c>
      <c r="C1105" s="21" t="s">
        <v>101</v>
      </c>
      <c r="D1105" s="21" t="s">
        <v>270</v>
      </c>
      <c r="E1105" s="21" t="s">
        <v>252</v>
      </c>
      <c r="F1105" s="21" t="s">
        <v>294</v>
      </c>
      <c r="G1105" s="21"/>
      <c r="H1105" s="21"/>
      <c r="I1105" s="21">
        <v>0.184</v>
      </c>
      <c r="J1105" s="21"/>
      <c r="K1105" s="21"/>
      <c r="L1105" s="21"/>
      <c r="M1105" s="21"/>
      <c r="N1105" s="21">
        <v>2014.0</v>
      </c>
    </row>
    <row r="1106" ht="14.25" customHeight="1">
      <c r="A1106" s="18" t="s">
        <v>182</v>
      </c>
      <c r="B1106" s="18" t="s">
        <v>523</v>
      </c>
      <c r="C1106" s="18" t="s">
        <v>101</v>
      </c>
      <c r="D1106" s="18" t="s">
        <v>115</v>
      </c>
      <c r="E1106" s="18" t="s">
        <v>252</v>
      </c>
      <c r="F1106" s="18" t="s">
        <v>118</v>
      </c>
      <c r="G1106" s="18"/>
      <c r="H1106" s="18"/>
      <c r="I1106" s="18">
        <v>0.124</v>
      </c>
      <c r="J1106" s="18"/>
      <c r="K1106" s="18"/>
      <c r="L1106" s="18"/>
      <c r="M1106" s="18"/>
      <c r="N1106" s="18">
        <v>2015.0</v>
      </c>
    </row>
    <row r="1107" ht="14.25" customHeight="1">
      <c r="A1107" s="21" t="s">
        <v>182</v>
      </c>
      <c r="B1107" s="21" t="s">
        <v>523</v>
      </c>
      <c r="C1107" s="21" t="s">
        <v>101</v>
      </c>
      <c r="D1107" s="21" t="s">
        <v>123</v>
      </c>
      <c r="E1107" s="21" t="s">
        <v>252</v>
      </c>
      <c r="F1107" s="21" t="s">
        <v>125</v>
      </c>
      <c r="G1107" s="21"/>
      <c r="H1107" s="21"/>
      <c r="I1107" s="21">
        <v>0.089</v>
      </c>
      <c r="J1107" s="21"/>
      <c r="K1107" s="21"/>
      <c r="L1107" s="21"/>
      <c r="M1107" s="21"/>
      <c r="N1107" s="21">
        <v>2016.0</v>
      </c>
    </row>
    <row r="1108" ht="14.25" customHeight="1">
      <c r="A1108" s="18" t="s">
        <v>182</v>
      </c>
      <c r="B1108" s="18" t="s">
        <v>523</v>
      </c>
      <c r="C1108" s="18" t="s">
        <v>130</v>
      </c>
      <c r="D1108" s="18" t="s">
        <v>102</v>
      </c>
      <c r="E1108" s="18" t="s">
        <v>252</v>
      </c>
      <c r="F1108" s="18" t="s">
        <v>133</v>
      </c>
      <c r="G1108" s="18"/>
      <c r="H1108" s="18"/>
      <c r="I1108" s="18"/>
      <c r="J1108" s="18"/>
      <c r="K1108" s="18">
        <v>1.14</v>
      </c>
      <c r="L1108" s="18"/>
      <c r="M1108" s="18"/>
      <c r="N1108" s="18">
        <v>2017.0</v>
      </c>
    </row>
    <row r="1109" ht="14.25" customHeight="1">
      <c r="A1109" s="21" t="s">
        <v>182</v>
      </c>
      <c r="B1109" s="21" t="s">
        <v>523</v>
      </c>
      <c r="C1109" s="21" t="s">
        <v>136</v>
      </c>
      <c r="D1109" s="21" t="s">
        <v>102</v>
      </c>
      <c r="E1109" s="21" t="s">
        <v>252</v>
      </c>
      <c r="F1109" s="21" t="s">
        <v>139</v>
      </c>
      <c r="G1109" s="21"/>
      <c r="H1109" s="21"/>
      <c r="I1109" s="21">
        <v>0.322</v>
      </c>
      <c r="J1109" s="21"/>
      <c r="K1109" s="21"/>
      <c r="L1109" s="21"/>
      <c r="M1109" s="21"/>
      <c r="N1109" s="21">
        <v>2018.0</v>
      </c>
    </row>
    <row r="1110" ht="14.25" customHeight="1">
      <c r="A1110" s="18" t="s">
        <v>182</v>
      </c>
      <c r="B1110" s="18" t="s">
        <v>523</v>
      </c>
      <c r="C1110" s="18" t="s">
        <v>136</v>
      </c>
      <c r="D1110" s="18" t="s">
        <v>115</v>
      </c>
      <c r="E1110" s="18" t="s">
        <v>252</v>
      </c>
      <c r="F1110" s="18"/>
      <c r="G1110" s="18"/>
      <c r="H1110" s="18"/>
      <c r="I1110" s="18">
        <v>0.069</v>
      </c>
      <c r="J1110" s="18"/>
      <c r="K1110" s="18"/>
      <c r="L1110" s="18"/>
      <c r="M1110" s="18"/>
      <c r="N1110" s="18">
        <v>2019.0</v>
      </c>
    </row>
    <row r="1111" ht="14.25" customHeight="1">
      <c r="A1111" s="21" t="s">
        <v>182</v>
      </c>
      <c r="B1111" s="21" t="s">
        <v>523</v>
      </c>
      <c r="C1111" s="21" t="s">
        <v>136</v>
      </c>
      <c r="D1111" s="21" t="s">
        <v>123</v>
      </c>
      <c r="E1111" s="21" t="s">
        <v>252</v>
      </c>
      <c r="F1111" s="21"/>
      <c r="G1111" s="21"/>
      <c r="H1111" s="21"/>
      <c r="I1111" s="21">
        <v>0.066</v>
      </c>
      <c r="J1111" s="21"/>
      <c r="K1111" s="21"/>
      <c r="L1111" s="21"/>
      <c r="M1111" s="21"/>
      <c r="N1111" s="21">
        <v>2020.0</v>
      </c>
    </row>
    <row r="1112" ht="14.25" customHeight="1">
      <c r="A1112" s="18" t="s">
        <v>182</v>
      </c>
      <c r="B1112" s="18" t="s">
        <v>523</v>
      </c>
      <c r="C1112" s="18" t="s">
        <v>144</v>
      </c>
      <c r="D1112" s="18" t="s">
        <v>145</v>
      </c>
      <c r="E1112" s="18" t="s">
        <v>252</v>
      </c>
      <c r="F1112" s="18" t="s">
        <v>147</v>
      </c>
      <c r="G1112" s="18"/>
      <c r="H1112" s="18"/>
      <c r="I1112" s="18"/>
      <c r="J1112" s="18">
        <v>0.73</v>
      </c>
      <c r="K1112" s="18"/>
      <c r="L1112" s="18"/>
      <c r="M1112" s="18"/>
      <c r="N1112" s="18">
        <v>2021.0</v>
      </c>
    </row>
    <row r="1113" ht="14.25" customHeight="1">
      <c r="A1113" s="21" t="s">
        <v>182</v>
      </c>
      <c r="B1113" s="21" t="s">
        <v>523</v>
      </c>
      <c r="C1113" s="21" t="s">
        <v>144</v>
      </c>
      <c r="D1113" s="21" t="s">
        <v>752</v>
      </c>
      <c r="E1113" s="21" t="s">
        <v>252</v>
      </c>
      <c r="F1113" s="21" t="s">
        <v>147</v>
      </c>
      <c r="G1113" s="21"/>
      <c r="H1113" s="21"/>
      <c r="I1113" s="21"/>
      <c r="J1113" s="21">
        <v>1.02</v>
      </c>
      <c r="K1113" s="21"/>
      <c r="L1113" s="21"/>
      <c r="M1113" s="21"/>
      <c r="N1113" s="21">
        <v>2022.0</v>
      </c>
    </row>
    <row r="1114" ht="14.25" customHeight="1">
      <c r="A1114" s="18" t="s">
        <v>182</v>
      </c>
      <c r="B1114" s="18" t="s">
        <v>523</v>
      </c>
      <c r="C1114" s="18" t="s">
        <v>149</v>
      </c>
      <c r="D1114" s="18" t="s">
        <v>150</v>
      </c>
      <c r="E1114" s="18" t="s">
        <v>252</v>
      </c>
      <c r="F1114" s="18" t="s">
        <v>152</v>
      </c>
      <c r="G1114" s="18"/>
      <c r="H1114" s="18"/>
      <c r="I1114" s="18">
        <v>0.7</v>
      </c>
      <c r="J1114" s="18"/>
      <c r="K1114" s="18"/>
      <c r="L1114" s="18"/>
      <c r="M1114" s="18"/>
      <c r="N1114" s="18">
        <v>2023.0</v>
      </c>
    </row>
    <row r="1115" ht="14.25" customHeight="1">
      <c r="A1115" s="21" t="s">
        <v>182</v>
      </c>
      <c r="B1115" s="21" t="s">
        <v>523</v>
      </c>
      <c r="C1115" s="21" t="s">
        <v>149</v>
      </c>
      <c r="D1115" s="21" t="s">
        <v>157</v>
      </c>
      <c r="E1115" s="21" t="s">
        <v>252</v>
      </c>
      <c r="F1115" s="21" t="s">
        <v>159</v>
      </c>
      <c r="G1115" s="21"/>
      <c r="H1115" s="21"/>
      <c r="I1115" s="21">
        <v>1.45</v>
      </c>
      <c r="J1115" s="21"/>
      <c r="K1115" s="21"/>
      <c r="L1115" s="21"/>
      <c r="M1115" s="21"/>
      <c r="N1115" s="21">
        <v>2024.0</v>
      </c>
    </row>
    <row r="1116" ht="14.25" customHeight="1">
      <c r="A1116" s="18" t="s">
        <v>182</v>
      </c>
      <c r="B1116" s="18" t="s">
        <v>523</v>
      </c>
      <c r="C1116" s="18" t="s">
        <v>92</v>
      </c>
      <c r="D1116" s="18" t="s">
        <v>830</v>
      </c>
      <c r="E1116" s="18" t="s">
        <v>252</v>
      </c>
      <c r="F1116" s="18" t="s">
        <v>1964</v>
      </c>
      <c r="G1116" s="18"/>
      <c r="H1116" s="18"/>
      <c r="I1116" s="18">
        <v>1.2</v>
      </c>
      <c r="J1116" s="18"/>
      <c r="K1116" s="18"/>
      <c r="L1116" s="18"/>
      <c r="M1116" s="18"/>
      <c r="N1116" s="18">
        <v>2025.0</v>
      </c>
    </row>
    <row r="1117" ht="14.25" customHeight="1">
      <c r="A1117" s="21" t="s">
        <v>182</v>
      </c>
      <c r="B1117" s="21" t="s">
        <v>523</v>
      </c>
      <c r="C1117" s="21" t="s">
        <v>92</v>
      </c>
      <c r="D1117" s="21" t="s">
        <v>834</v>
      </c>
      <c r="E1117" s="21" t="s">
        <v>252</v>
      </c>
      <c r="F1117" s="21" t="s">
        <v>1964</v>
      </c>
      <c r="G1117" s="21"/>
      <c r="H1117" s="21"/>
      <c r="I1117" s="21">
        <v>1.2</v>
      </c>
      <c r="J1117" s="21"/>
      <c r="K1117" s="21"/>
      <c r="L1117" s="21"/>
      <c r="M1117" s="21"/>
      <c r="N1117" s="21">
        <v>2026.0</v>
      </c>
    </row>
    <row r="1118" ht="14.25" customHeight="1">
      <c r="A1118" s="18" t="s">
        <v>182</v>
      </c>
      <c r="B1118" s="18" t="s">
        <v>523</v>
      </c>
      <c r="C1118" s="18" t="s">
        <v>92</v>
      </c>
      <c r="D1118" s="18" t="s">
        <v>923</v>
      </c>
      <c r="E1118" s="18" t="s">
        <v>252</v>
      </c>
      <c r="F1118" s="18" t="s">
        <v>1964</v>
      </c>
      <c r="G1118" s="18"/>
      <c r="H1118" s="18"/>
      <c r="I1118" s="18">
        <v>1.2</v>
      </c>
      <c r="J1118" s="18"/>
      <c r="K1118" s="18"/>
      <c r="L1118" s="18"/>
      <c r="M1118" s="18"/>
      <c r="N1118" s="18">
        <v>2027.0</v>
      </c>
    </row>
    <row r="1119" ht="14.25" customHeight="1">
      <c r="A1119" s="21" t="s">
        <v>182</v>
      </c>
      <c r="B1119" s="21" t="s">
        <v>523</v>
      </c>
      <c r="C1119" s="21" t="s">
        <v>92</v>
      </c>
      <c r="D1119" s="21" t="s">
        <v>161</v>
      </c>
      <c r="E1119" s="21" t="s">
        <v>252</v>
      </c>
      <c r="F1119" s="21" t="s">
        <v>1964</v>
      </c>
      <c r="G1119" s="21"/>
      <c r="H1119" s="21"/>
      <c r="I1119" s="21">
        <v>1.2</v>
      </c>
      <c r="J1119" s="21"/>
      <c r="K1119" s="21"/>
      <c r="L1119" s="21"/>
      <c r="M1119" s="21"/>
      <c r="N1119" s="21">
        <v>2028.0</v>
      </c>
    </row>
    <row r="1120" ht="14.25" customHeight="1">
      <c r="A1120" s="18" t="s">
        <v>182</v>
      </c>
      <c r="B1120" s="18" t="s">
        <v>523</v>
      </c>
      <c r="C1120" s="18" t="s">
        <v>169</v>
      </c>
      <c r="D1120" s="18" t="s">
        <v>170</v>
      </c>
      <c r="E1120" s="18" t="s">
        <v>252</v>
      </c>
      <c r="F1120" s="18" t="s">
        <v>2098</v>
      </c>
      <c r="G1120" s="18">
        <v>0.0</v>
      </c>
      <c r="H1120" s="18">
        <v>2.0</v>
      </c>
      <c r="I1120" s="18">
        <v>1.98</v>
      </c>
      <c r="J1120" s="18"/>
      <c r="K1120" s="18"/>
      <c r="L1120" s="18"/>
      <c r="M1120" s="18"/>
      <c r="N1120" s="18">
        <v>2029.0</v>
      </c>
    </row>
    <row r="1121" ht="14.25" customHeight="1">
      <c r="A1121" s="21" t="s">
        <v>182</v>
      </c>
      <c r="B1121" s="21" t="s">
        <v>523</v>
      </c>
      <c r="C1121" s="21" t="s">
        <v>169</v>
      </c>
      <c r="D1121" s="21" t="s">
        <v>170</v>
      </c>
      <c r="E1121" s="21" t="s">
        <v>252</v>
      </c>
      <c r="F1121" s="21" t="s">
        <v>2098</v>
      </c>
      <c r="G1121" s="21">
        <v>2.001</v>
      </c>
      <c r="H1121" s="21">
        <v>100.0</v>
      </c>
      <c r="I1121" s="21">
        <v>1.98</v>
      </c>
      <c r="J1121" s="21"/>
      <c r="K1121" s="21"/>
      <c r="L1121" s="21"/>
      <c r="M1121" s="21"/>
      <c r="N1121" s="21">
        <v>2030.0</v>
      </c>
    </row>
    <row r="1122" ht="14.25" customHeight="1">
      <c r="A1122" s="18" t="s">
        <v>182</v>
      </c>
      <c r="B1122" s="18" t="s">
        <v>523</v>
      </c>
      <c r="C1122" s="18" t="s">
        <v>169</v>
      </c>
      <c r="D1122" s="18" t="s">
        <v>1056</v>
      </c>
      <c r="E1122" s="18" t="s">
        <v>252</v>
      </c>
      <c r="F1122" s="18" t="s">
        <v>2087</v>
      </c>
      <c r="G1122" s="18">
        <v>0.0</v>
      </c>
      <c r="H1122" s="18">
        <v>2.0</v>
      </c>
      <c r="I1122" s="18">
        <v>1.9</v>
      </c>
      <c r="J1122" s="18"/>
      <c r="K1122" s="18"/>
      <c r="L1122" s="18"/>
      <c r="M1122" s="18"/>
      <c r="N1122" s="18">
        <v>2031.0</v>
      </c>
    </row>
    <row r="1123" ht="14.25" customHeight="1">
      <c r="A1123" s="21" t="s">
        <v>182</v>
      </c>
      <c r="B1123" s="21" t="s">
        <v>523</v>
      </c>
      <c r="C1123" s="21" t="s">
        <v>169</v>
      </c>
      <c r="D1123" s="21" t="s">
        <v>1056</v>
      </c>
      <c r="E1123" s="21" t="s">
        <v>252</v>
      </c>
      <c r="F1123" s="21" t="s">
        <v>2087</v>
      </c>
      <c r="G1123" s="21">
        <v>2.001</v>
      </c>
      <c r="H1123" s="21">
        <v>100.0</v>
      </c>
      <c r="I1123" s="21">
        <v>1.9</v>
      </c>
      <c r="J1123" s="21"/>
      <c r="K1123" s="21"/>
      <c r="L1123" s="21"/>
      <c r="M1123" s="21"/>
      <c r="N1123" s="21">
        <v>2032.0</v>
      </c>
    </row>
    <row r="1124" ht="14.25" customHeight="1">
      <c r="A1124" s="18" t="s">
        <v>182</v>
      </c>
      <c r="B1124" s="18" t="s">
        <v>523</v>
      </c>
      <c r="C1124" s="18" t="s">
        <v>169</v>
      </c>
      <c r="D1124" s="18" t="s">
        <v>1062</v>
      </c>
      <c r="E1124" s="18" t="s">
        <v>252</v>
      </c>
      <c r="F1124" s="18" t="s">
        <v>2071</v>
      </c>
      <c r="G1124" s="18">
        <v>0.0</v>
      </c>
      <c r="H1124" s="18">
        <v>2.0</v>
      </c>
      <c r="I1124" s="18">
        <v>1.36</v>
      </c>
      <c r="J1124" s="18"/>
      <c r="K1124" s="18"/>
      <c r="L1124" s="18"/>
      <c r="M1124" s="18"/>
      <c r="N1124" s="18">
        <v>2033.0</v>
      </c>
    </row>
    <row r="1125" ht="14.25" customHeight="1">
      <c r="A1125" s="21" t="s">
        <v>182</v>
      </c>
      <c r="B1125" s="21" t="s">
        <v>523</v>
      </c>
      <c r="C1125" s="21" t="s">
        <v>169</v>
      </c>
      <c r="D1125" s="21" t="s">
        <v>1062</v>
      </c>
      <c r="E1125" s="21" t="s">
        <v>252</v>
      </c>
      <c r="F1125" s="21" t="s">
        <v>2071</v>
      </c>
      <c r="G1125" s="21">
        <v>2.001</v>
      </c>
      <c r="H1125" s="21">
        <v>100.0</v>
      </c>
      <c r="I1125" s="21">
        <v>1.36</v>
      </c>
      <c r="J1125" s="21"/>
      <c r="K1125" s="21"/>
      <c r="L1125" s="21"/>
      <c r="M1125" s="21"/>
      <c r="N1125" s="21">
        <v>2034.0</v>
      </c>
    </row>
    <row r="1126" ht="14.25" customHeight="1">
      <c r="A1126" s="21" t="s">
        <v>185</v>
      </c>
      <c r="B1126" s="21" t="s">
        <v>523</v>
      </c>
      <c r="C1126" s="21" t="s">
        <v>79</v>
      </c>
      <c r="D1126" s="21" t="s">
        <v>80</v>
      </c>
      <c r="E1126" s="21" t="s">
        <v>81</v>
      </c>
      <c r="F1126" s="49" t="s">
        <v>2121</v>
      </c>
      <c r="G1126" s="21"/>
      <c r="H1126" s="21"/>
      <c r="I1126" s="21">
        <v>0.048</v>
      </c>
      <c r="J1126" s="21"/>
      <c r="K1126" s="21"/>
      <c r="L1126" s="21"/>
      <c r="M1126" s="21"/>
      <c r="N1126" s="21">
        <v>2560.0</v>
      </c>
    </row>
    <row r="1127" ht="14.25" customHeight="1">
      <c r="A1127" s="18" t="s">
        <v>185</v>
      </c>
      <c r="B1127" s="18" t="s">
        <v>523</v>
      </c>
      <c r="C1127" s="18" t="s">
        <v>79</v>
      </c>
      <c r="D1127" s="18" t="s">
        <v>270</v>
      </c>
      <c r="E1127" s="18" t="s">
        <v>81</v>
      </c>
      <c r="F1127" s="37" t="s">
        <v>272</v>
      </c>
      <c r="G1127" s="18"/>
      <c r="H1127" s="18"/>
      <c r="I1127" s="18">
        <v>0.055</v>
      </c>
      <c r="J1127" s="18"/>
      <c r="K1127" s="18"/>
      <c r="L1127" s="18"/>
      <c r="M1127" s="18"/>
      <c r="N1127" s="18">
        <v>2561.0</v>
      </c>
    </row>
    <row r="1128" ht="14.25" customHeight="1">
      <c r="A1128" s="21" t="s">
        <v>185</v>
      </c>
      <c r="B1128" s="21" t="s">
        <v>523</v>
      </c>
      <c r="C1128" s="21" t="s">
        <v>79</v>
      </c>
      <c r="D1128" s="21" t="s">
        <v>95</v>
      </c>
      <c r="E1128" s="21" t="s">
        <v>81</v>
      </c>
      <c r="F1128" s="21" t="s">
        <v>97</v>
      </c>
      <c r="G1128" s="21"/>
      <c r="H1128" s="21"/>
      <c r="I1128" s="21">
        <v>0.027</v>
      </c>
      <c r="J1128" s="21"/>
      <c r="K1128" s="21"/>
      <c r="L1128" s="21"/>
      <c r="M1128" s="21"/>
      <c r="N1128" s="21">
        <v>2562.0</v>
      </c>
    </row>
    <row r="1129" ht="14.25" customHeight="1">
      <c r="A1129" s="18" t="s">
        <v>185</v>
      </c>
      <c r="B1129" s="18" t="s">
        <v>523</v>
      </c>
      <c r="C1129" s="18" t="s">
        <v>101</v>
      </c>
      <c r="D1129" s="18" t="s">
        <v>102</v>
      </c>
      <c r="E1129" s="18" t="s">
        <v>81</v>
      </c>
      <c r="F1129" s="18" t="s">
        <v>106</v>
      </c>
      <c r="G1129" s="18"/>
      <c r="H1129" s="18"/>
      <c r="I1129" s="18">
        <v>0.151</v>
      </c>
      <c r="J1129" s="18"/>
      <c r="K1129" s="18"/>
      <c r="L1129" s="18"/>
      <c r="M1129" s="18"/>
      <c r="N1129" s="18">
        <v>2563.0</v>
      </c>
    </row>
    <row r="1130" ht="14.25" customHeight="1">
      <c r="A1130" s="21" t="s">
        <v>185</v>
      </c>
      <c r="B1130" s="21" t="s">
        <v>523</v>
      </c>
      <c r="C1130" s="21" t="s">
        <v>101</v>
      </c>
      <c r="D1130" s="21" t="s">
        <v>270</v>
      </c>
      <c r="E1130" s="21" t="s">
        <v>81</v>
      </c>
      <c r="F1130" s="21" t="s">
        <v>294</v>
      </c>
      <c r="G1130" s="21"/>
      <c r="H1130" s="21"/>
      <c r="I1130" s="21">
        <v>0.093</v>
      </c>
      <c r="J1130" s="21"/>
      <c r="K1130" s="21"/>
      <c r="L1130" s="21"/>
      <c r="M1130" s="21"/>
      <c r="N1130" s="21">
        <v>2564.0</v>
      </c>
    </row>
    <row r="1131" ht="14.25" customHeight="1">
      <c r="A1131" s="18" t="s">
        <v>185</v>
      </c>
      <c r="B1131" s="18" t="s">
        <v>523</v>
      </c>
      <c r="C1131" s="18" t="s">
        <v>101</v>
      </c>
      <c r="D1131" s="18" t="s">
        <v>115</v>
      </c>
      <c r="E1131" s="18" t="s">
        <v>81</v>
      </c>
      <c r="F1131" s="18" t="s">
        <v>118</v>
      </c>
      <c r="G1131" s="18"/>
      <c r="H1131" s="18"/>
      <c r="I1131" s="18">
        <v>0.124</v>
      </c>
      <c r="J1131" s="18"/>
      <c r="K1131" s="18"/>
      <c r="L1131" s="18"/>
      <c r="M1131" s="18"/>
      <c r="N1131" s="18">
        <v>2565.0</v>
      </c>
    </row>
    <row r="1132" ht="14.25" customHeight="1">
      <c r="A1132" s="21" t="s">
        <v>185</v>
      </c>
      <c r="B1132" s="21" t="s">
        <v>523</v>
      </c>
      <c r="C1132" s="21" t="s">
        <v>101</v>
      </c>
      <c r="D1132" s="21" t="s">
        <v>123</v>
      </c>
      <c r="E1132" s="21" t="s">
        <v>81</v>
      </c>
      <c r="F1132" s="21" t="s">
        <v>125</v>
      </c>
      <c r="G1132" s="21"/>
      <c r="H1132" s="21"/>
      <c r="I1132" s="21">
        <v>0.089</v>
      </c>
      <c r="J1132" s="21"/>
      <c r="K1132" s="21"/>
      <c r="L1132" s="21"/>
      <c r="M1132" s="21"/>
      <c r="N1132" s="21">
        <v>2566.0</v>
      </c>
    </row>
    <row r="1133" ht="14.25" customHeight="1">
      <c r="A1133" s="18" t="s">
        <v>185</v>
      </c>
      <c r="B1133" s="18" t="s">
        <v>523</v>
      </c>
      <c r="C1133" s="18" t="s">
        <v>130</v>
      </c>
      <c r="D1133" s="18" t="s">
        <v>102</v>
      </c>
      <c r="E1133" s="18" t="s">
        <v>81</v>
      </c>
      <c r="F1133" s="18" t="s">
        <v>133</v>
      </c>
      <c r="G1133" s="18"/>
      <c r="H1133" s="18"/>
      <c r="I1133" s="18"/>
      <c r="J1133" s="18"/>
      <c r="K1133" s="18">
        <v>1.14</v>
      </c>
      <c r="L1133" s="18"/>
      <c r="M1133" s="18"/>
      <c r="N1133" s="18">
        <v>2567.0</v>
      </c>
    </row>
    <row r="1134" ht="14.25" customHeight="1">
      <c r="A1134" s="21" t="s">
        <v>185</v>
      </c>
      <c r="B1134" s="21" t="s">
        <v>523</v>
      </c>
      <c r="C1134" s="21" t="s">
        <v>136</v>
      </c>
      <c r="D1134" s="21" t="s">
        <v>102</v>
      </c>
      <c r="E1134" s="21" t="s">
        <v>81</v>
      </c>
      <c r="F1134" s="21" t="s">
        <v>139</v>
      </c>
      <c r="G1134" s="21"/>
      <c r="H1134" s="21"/>
      <c r="I1134" s="21">
        <v>0.107</v>
      </c>
      <c r="J1134" s="21"/>
      <c r="K1134" s="21"/>
      <c r="L1134" s="21"/>
      <c r="M1134" s="21"/>
      <c r="N1134" s="21">
        <v>2568.0</v>
      </c>
    </row>
    <row r="1135" ht="14.25" customHeight="1">
      <c r="A1135" s="18" t="s">
        <v>185</v>
      </c>
      <c r="B1135" s="18" t="s">
        <v>523</v>
      </c>
      <c r="C1135" s="18" t="s">
        <v>136</v>
      </c>
      <c r="D1135" s="18" t="s">
        <v>115</v>
      </c>
      <c r="E1135" s="18" t="s">
        <v>81</v>
      </c>
      <c r="F1135" s="18"/>
      <c r="G1135" s="18"/>
      <c r="H1135" s="18"/>
      <c r="I1135" s="18">
        <v>0.052</v>
      </c>
      <c r="J1135" s="18"/>
      <c r="K1135" s="18"/>
      <c r="L1135" s="18"/>
      <c r="M1135" s="18"/>
      <c r="N1135" s="18">
        <v>2569.0</v>
      </c>
    </row>
    <row r="1136" ht="14.25" customHeight="1">
      <c r="A1136" s="21" t="s">
        <v>185</v>
      </c>
      <c r="B1136" s="21" t="s">
        <v>523</v>
      </c>
      <c r="C1136" s="21" t="s">
        <v>136</v>
      </c>
      <c r="D1136" s="21" t="s">
        <v>123</v>
      </c>
      <c r="E1136" s="21" t="s">
        <v>81</v>
      </c>
      <c r="F1136" s="21"/>
      <c r="G1136" s="21"/>
      <c r="H1136" s="21"/>
      <c r="I1136" s="21">
        <v>0.051</v>
      </c>
      <c r="J1136" s="21"/>
      <c r="K1136" s="21"/>
      <c r="L1136" s="21"/>
      <c r="M1136" s="21"/>
      <c r="N1136" s="21">
        <v>2570.0</v>
      </c>
    </row>
    <row r="1137" ht="14.25" customHeight="1">
      <c r="A1137" s="18" t="s">
        <v>185</v>
      </c>
      <c r="B1137" s="18" t="s">
        <v>523</v>
      </c>
      <c r="C1137" s="18" t="s">
        <v>144</v>
      </c>
      <c r="D1137" s="18" t="s">
        <v>145</v>
      </c>
      <c r="E1137" s="18" t="s">
        <v>81</v>
      </c>
      <c r="F1137" s="18" t="s">
        <v>147</v>
      </c>
      <c r="G1137" s="18"/>
      <c r="H1137" s="18"/>
      <c r="I1137" s="18"/>
      <c r="J1137" s="18">
        <v>0.73</v>
      </c>
      <c r="K1137" s="18"/>
      <c r="L1137" s="18"/>
      <c r="M1137" s="18"/>
      <c r="N1137" s="18">
        <v>2571.0</v>
      </c>
    </row>
    <row r="1138" ht="14.25" customHeight="1">
      <c r="A1138" s="21" t="s">
        <v>185</v>
      </c>
      <c r="B1138" s="21" t="s">
        <v>523</v>
      </c>
      <c r="C1138" s="21" t="s">
        <v>144</v>
      </c>
      <c r="D1138" s="21" t="s">
        <v>752</v>
      </c>
      <c r="E1138" s="21" t="s">
        <v>81</v>
      </c>
      <c r="F1138" s="21" t="s">
        <v>147</v>
      </c>
      <c r="G1138" s="21"/>
      <c r="H1138" s="21"/>
      <c r="I1138" s="21"/>
      <c r="J1138" s="21">
        <v>1.02</v>
      </c>
      <c r="K1138" s="21"/>
      <c r="L1138" s="21"/>
      <c r="M1138" s="21"/>
      <c r="N1138" s="21">
        <v>2572.0</v>
      </c>
    </row>
    <row r="1139" ht="14.25" customHeight="1">
      <c r="A1139" s="18" t="s">
        <v>185</v>
      </c>
      <c r="B1139" s="18" t="s">
        <v>523</v>
      </c>
      <c r="C1139" s="18" t="s">
        <v>149</v>
      </c>
      <c r="D1139" s="18" t="s">
        <v>150</v>
      </c>
      <c r="E1139" s="18" t="s">
        <v>81</v>
      </c>
      <c r="F1139" s="18" t="s">
        <v>152</v>
      </c>
      <c r="G1139" s="18"/>
      <c r="H1139" s="18"/>
      <c r="I1139" s="18">
        <v>0.7</v>
      </c>
      <c r="J1139" s="18"/>
      <c r="K1139" s="18"/>
      <c r="L1139" s="18"/>
      <c r="M1139" s="18"/>
      <c r="N1139" s="18">
        <v>2573.0</v>
      </c>
    </row>
    <row r="1140" ht="14.25" customHeight="1">
      <c r="A1140" s="21" t="s">
        <v>185</v>
      </c>
      <c r="B1140" s="21" t="s">
        <v>523</v>
      </c>
      <c r="C1140" s="21" t="s">
        <v>149</v>
      </c>
      <c r="D1140" s="21" t="s">
        <v>157</v>
      </c>
      <c r="E1140" s="21" t="s">
        <v>81</v>
      </c>
      <c r="F1140" s="21" t="s">
        <v>159</v>
      </c>
      <c r="G1140" s="21"/>
      <c r="H1140" s="21"/>
      <c r="I1140" s="21">
        <v>1.45</v>
      </c>
      <c r="J1140" s="21"/>
      <c r="K1140" s="21"/>
      <c r="L1140" s="21"/>
      <c r="M1140" s="21"/>
      <c r="N1140" s="21">
        <v>2574.0</v>
      </c>
    </row>
    <row r="1141" ht="14.25" customHeight="1">
      <c r="A1141" s="18" t="s">
        <v>185</v>
      </c>
      <c r="B1141" s="18" t="s">
        <v>523</v>
      </c>
      <c r="C1141" s="18" t="s">
        <v>92</v>
      </c>
      <c r="D1141" s="18" t="s">
        <v>830</v>
      </c>
      <c r="E1141" s="18" t="s">
        <v>81</v>
      </c>
      <c r="F1141" s="18" t="s">
        <v>1843</v>
      </c>
      <c r="G1141" s="18"/>
      <c r="H1141" s="18"/>
      <c r="I1141" s="18">
        <v>0.75</v>
      </c>
      <c r="J1141" s="18"/>
      <c r="K1141" s="18"/>
      <c r="L1141" s="18">
        <v>0.25</v>
      </c>
      <c r="M1141" s="18"/>
      <c r="N1141" s="18">
        <v>2575.0</v>
      </c>
    </row>
    <row r="1142" ht="14.25" customHeight="1">
      <c r="A1142" s="21" t="s">
        <v>185</v>
      </c>
      <c r="B1142" s="21" t="s">
        <v>523</v>
      </c>
      <c r="C1142" s="21" t="s">
        <v>92</v>
      </c>
      <c r="D1142" s="21" t="s">
        <v>834</v>
      </c>
      <c r="E1142" s="21" t="s">
        <v>81</v>
      </c>
      <c r="F1142" s="21" t="s">
        <v>1752</v>
      </c>
      <c r="G1142" s="21"/>
      <c r="H1142" s="21"/>
      <c r="I1142" s="21">
        <v>0.7</v>
      </c>
      <c r="J1142" s="21"/>
      <c r="K1142" s="21"/>
      <c r="L1142" s="21">
        <v>0.25</v>
      </c>
      <c r="M1142" s="21"/>
      <c r="N1142" s="21">
        <v>2576.0</v>
      </c>
    </row>
    <row r="1143" ht="14.25" customHeight="1">
      <c r="A1143" s="18" t="s">
        <v>185</v>
      </c>
      <c r="B1143" s="18" t="s">
        <v>523</v>
      </c>
      <c r="C1143" s="18" t="s">
        <v>92</v>
      </c>
      <c r="D1143" s="18" t="s">
        <v>923</v>
      </c>
      <c r="E1143" s="18" t="s">
        <v>81</v>
      </c>
      <c r="F1143" s="18" t="s">
        <v>1914</v>
      </c>
      <c r="G1143" s="18"/>
      <c r="H1143" s="18"/>
      <c r="I1143" s="18">
        <v>1.1</v>
      </c>
      <c r="J1143" s="18"/>
      <c r="K1143" s="18"/>
      <c r="L1143" s="18">
        <v>0.25</v>
      </c>
      <c r="M1143" s="18"/>
      <c r="N1143" s="18">
        <v>2577.0</v>
      </c>
    </row>
    <row r="1144" ht="14.25" customHeight="1">
      <c r="A1144" s="21" t="s">
        <v>185</v>
      </c>
      <c r="B1144" s="21" t="s">
        <v>523</v>
      </c>
      <c r="C1144" s="21" t="s">
        <v>92</v>
      </c>
      <c r="D1144" s="21" t="s">
        <v>161</v>
      </c>
      <c r="E1144" s="21" t="s">
        <v>81</v>
      </c>
      <c r="F1144" s="21" t="s">
        <v>1843</v>
      </c>
      <c r="G1144" s="21"/>
      <c r="H1144" s="21"/>
      <c r="I1144" s="21">
        <v>0.75</v>
      </c>
      <c r="J1144" s="21"/>
      <c r="K1144" s="21"/>
      <c r="L1144" s="21">
        <v>0.25</v>
      </c>
      <c r="M1144" s="21"/>
      <c r="N1144" s="21">
        <v>2578.0</v>
      </c>
    </row>
    <row r="1145" ht="14.25" customHeight="1">
      <c r="A1145" s="18" t="s">
        <v>185</v>
      </c>
      <c r="B1145" s="18" t="s">
        <v>523</v>
      </c>
      <c r="C1145" s="18" t="s">
        <v>169</v>
      </c>
      <c r="D1145" s="18" t="s">
        <v>170</v>
      </c>
      <c r="E1145" s="18" t="s">
        <v>81</v>
      </c>
      <c r="F1145" s="18" t="s">
        <v>2098</v>
      </c>
      <c r="G1145" s="18">
        <v>0.0</v>
      </c>
      <c r="H1145" s="18">
        <v>2.0</v>
      </c>
      <c r="I1145" s="18">
        <v>1.98</v>
      </c>
      <c r="J1145" s="18"/>
      <c r="K1145" s="18"/>
      <c r="L1145" s="18">
        <v>0.36</v>
      </c>
      <c r="M1145" s="18"/>
      <c r="N1145" s="18">
        <v>2579.0</v>
      </c>
    </row>
    <row r="1146" ht="14.25" customHeight="1">
      <c r="A1146" s="21" t="s">
        <v>185</v>
      </c>
      <c r="B1146" s="21" t="s">
        <v>523</v>
      </c>
      <c r="C1146" s="21" t="s">
        <v>169</v>
      </c>
      <c r="D1146" s="21" t="s">
        <v>170</v>
      </c>
      <c r="E1146" s="21" t="s">
        <v>81</v>
      </c>
      <c r="F1146" s="21" t="s">
        <v>2092</v>
      </c>
      <c r="G1146" s="21">
        <v>2.001</v>
      </c>
      <c r="H1146" s="21">
        <v>100.0</v>
      </c>
      <c r="I1146" s="21">
        <v>1.98</v>
      </c>
      <c r="J1146" s="21"/>
      <c r="K1146" s="21"/>
      <c r="L1146" s="21">
        <v>0.19</v>
      </c>
      <c r="M1146" s="21"/>
      <c r="N1146" s="21">
        <v>2580.0</v>
      </c>
    </row>
    <row r="1147" ht="14.25" customHeight="1">
      <c r="A1147" s="18" t="s">
        <v>185</v>
      </c>
      <c r="B1147" s="18" t="s">
        <v>523</v>
      </c>
      <c r="C1147" s="18" t="s">
        <v>169</v>
      </c>
      <c r="D1147" s="18" t="s">
        <v>1056</v>
      </c>
      <c r="E1147" s="18" t="s">
        <v>81</v>
      </c>
      <c r="F1147" s="18" t="s">
        <v>2087</v>
      </c>
      <c r="G1147" s="18">
        <v>0.0</v>
      </c>
      <c r="H1147" s="18">
        <v>2.0</v>
      </c>
      <c r="I1147" s="18">
        <v>1.9</v>
      </c>
      <c r="J1147" s="18"/>
      <c r="K1147" s="18"/>
      <c r="L1147" s="18">
        <v>0.39</v>
      </c>
      <c r="M1147" s="18"/>
      <c r="N1147" s="18">
        <v>2581.0</v>
      </c>
    </row>
    <row r="1148" ht="14.25" customHeight="1">
      <c r="A1148" s="21" t="s">
        <v>185</v>
      </c>
      <c r="B1148" s="21" t="s">
        <v>523</v>
      </c>
      <c r="C1148" s="21" t="s">
        <v>169</v>
      </c>
      <c r="D1148" s="21" t="s">
        <v>1056</v>
      </c>
      <c r="E1148" s="21" t="s">
        <v>81</v>
      </c>
      <c r="F1148" s="21" t="s">
        <v>2083</v>
      </c>
      <c r="G1148" s="21">
        <v>2.001</v>
      </c>
      <c r="H1148" s="21">
        <v>100.0</v>
      </c>
      <c r="I1148" s="21">
        <v>1.9</v>
      </c>
      <c r="J1148" s="21"/>
      <c r="K1148" s="21"/>
      <c r="L1148" s="21">
        <v>0.34</v>
      </c>
      <c r="M1148" s="21"/>
      <c r="N1148" s="21">
        <v>2582.0</v>
      </c>
    </row>
    <row r="1149" ht="14.25" customHeight="1">
      <c r="A1149" s="18" t="s">
        <v>185</v>
      </c>
      <c r="B1149" s="18" t="s">
        <v>523</v>
      </c>
      <c r="C1149" s="18" t="s">
        <v>169</v>
      </c>
      <c r="D1149" s="18" t="s">
        <v>1062</v>
      </c>
      <c r="E1149" s="18" t="s">
        <v>81</v>
      </c>
      <c r="F1149" s="18" t="s">
        <v>2071</v>
      </c>
      <c r="G1149" s="18">
        <v>0.0</v>
      </c>
      <c r="H1149" s="18">
        <v>2.0</v>
      </c>
      <c r="I1149" s="18">
        <v>1.36</v>
      </c>
      <c r="J1149" s="18"/>
      <c r="K1149" s="18"/>
      <c r="L1149" s="18">
        <v>0.36</v>
      </c>
      <c r="M1149" s="18"/>
      <c r="N1149" s="18">
        <v>2583.0</v>
      </c>
    </row>
    <row r="1150" ht="14.25" customHeight="1">
      <c r="A1150" s="21" t="s">
        <v>185</v>
      </c>
      <c r="B1150" s="21" t="s">
        <v>523</v>
      </c>
      <c r="C1150" s="21" t="s">
        <v>169</v>
      </c>
      <c r="D1150" s="21" t="s">
        <v>1062</v>
      </c>
      <c r="E1150" s="21" t="s">
        <v>81</v>
      </c>
      <c r="F1150" s="21" t="s">
        <v>2069</v>
      </c>
      <c r="G1150" s="21">
        <v>2.001</v>
      </c>
      <c r="H1150" s="21">
        <v>100.0</v>
      </c>
      <c r="I1150" s="21">
        <v>1.36</v>
      </c>
      <c r="J1150" s="21"/>
      <c r="K1150" s="21"/>
      <c r="L1150" s="21">
        <v>0.19</v>
      </c>
      <c r="M1150" s="21"/>
      <c r="N1150" s="21">
        <v>2584.0</v>
      </c>
    </row>
    <row r="1151" ht="14.25" customHeight="1">
      <c r="A1151" s="18" t="s">
        <v>185</v>
      </c>
      <c r="B1151" s="18" t="s">
        <v>523</v>
      </c>
      <c r="C1151" s="18" t="s">
        <v>79</v>
      </c>
      <c r="D1151" s="18" t="s">
        <v>80</v>
      </c>
      <c r="E1151" s="18" t="s">
        <v>183</v>
      </c>
      <c r="F1151" s="49" t="s">
        <v>2121</v>
      </c>
      <c r="G1151" s="18"/>
      <c r="H1151" s="18"/>
      <c r="I1151" s="18">
        <v>0.048</v>
      </c>
      <c r="J1151" s="18"/>
      <c r="K1151" s="18"/>
      <c r="L1151" s="18"/>
      <c r="M1151" s="18"/>
      <c r="N1151" s="18">
        <v>2585.0</v>
      </c>
    </row>
    <row r="1152" ht="14.25" customHeight="1">
      <c r="A1152" s="21" t="s">
        <v>185</v>
      </c>
      <c r="B1152" s="21" t="s">
        <v>523</v>
      </c>
      <c r="C1152" s="21" t="s">
        <v>79</v>
      </c>
      <c r="D1152" s="21" t="s">
        <v>270</v>
      </c>
      <c r="E1152" s="21" t="s">
        <v>183</v>
      </c>
      <c r="F1152" s="37" t="s">
        <v>272</v>
      </c>
      <c r="G1152" s="21"/>
      <c r="H1152" s="21"/>
      <c r="I1152" s="21">
        <v>0.055</v>
      </c>
      <c r="J1152" s="21"/>
      <c r="K1152" s="21"/>
      <c r="L1152" s="21"/>
      <c r="M1152" s="21"/>
      <c r="N1152" s="21">
        <v>2586.0</v>
      </c>
    </row>
    <row r="1153" ht="14.25" customHeight="1">
      <c r="A1153" s="18" t="s">
        <v>185</v>
      </c>
      <c r="B1153" s="18" t="s">
        <v>523</v>
      </c>
      <c r="C1153" s="18" t="s">
        <v>79</v>
      </c>
      <c r="D1153" s="18" t="s">
        <v>95</v>
      </c>
      <c r="E1153" s="18" t="s">
        <v>183</v>
      </c>
      <c r="F1153" s="18" t="s">
        <v>97</v>
      </c>
      <c r="G1153" s="18"/>
      <c r="H1153" s="18"/>
      <c r="I1153" s="18">
        <v>0.027</v>
      </c>
      <c r="J1153" s="18"/>
      <c r="K1153" s="18"/>
      <c r="L1153" s="18"/>
      <c r="M1153" s="18"/>
      <c r="N1153" s="18">
        <v>2587.0</v>
      </c>
    </row>
    <row r="1154" ht="14.25" customHeight="1">
      <c r="A1154" s="21" t="s">
        <v>185</v>
      </c>
      <c r="B1154" s="21" t="s">
        <v>523</v>
      </c>
      <c r="C1154" s="21" t="s">
        <v>101</v>
      </c>
      <c r="D1154" s="21" t="s">
        <v>102</v>
      </c>
      <c r="E1154" s="21" t="s">
        <v>183</v>
      </c>
      <c r="F1154" s="21" t="s">
        <v>106</v>
      </c>
      <c r="G1154" s="21"/>
      <c r="H1154" s="21"/>
      <c r="I1154" s="27">
        <v>0.123</v>
      </c>
      <c r="J1154" s="21"/>
      <c r="K1154" s="21"/>
      <c r="L1154" s="21"/>
      <c r="M1154" s="21"/>
      <c r="N1154" s="21">
        <v>2588.0</v>
      </c>
    </row>
    <row r="1155" ht="14.25" customHeight="1">
      <c r="A1155" s="18" t="s">
        <v>185</v>
      </c>
      <c r="B1155" s="18" t="s">
        <v>523</v>
      </c>
      <c r="C1155" s="18" t="s">
        <v>101</v>
      </c>
      <c r="D1155" s="18" t="s">
        <v>270</v>
      </c>
      <c r="E1155" s="18" t="s">
        <v>183</v>
      </c>
      <c r="F1155" s="18" t="s">
        <v>294</v>
      </c>
      <c r="G1155" s="18"/>
      <c r="H1155" s="18"/>
      <c r="I1155" s="18">
        <v>0.093</v>
      </c>
      <c r="J1155" s="18"/>
      <c r="K1155" s="18"/>
      <c r="L1155" s="18"/>
      <c r="M1155" s="18"/>
      <c r="N1155" s="18">
        <v>2589.0</v>
      </c>
    </row>
    <row r="1156" ht="14.25" customHeight="1">
      <c r="A1156" s="21" t="s">
        <v>185</v>
      </c>
      <c r="B1156" s="21" t="s">
        <v>523</v>
      </c>
      <c r="C1156" s="21" t="s">
        <v>101</v>
      </c>
      <c r="D1156" s="21" t="s">
        <v>115</v>
      </c>
      <c r="E1156" s="21" t="s">
        <v>183</v>
      </c>
      <c r="F1156" s="21" t="s">
        <v>118</v>
      </c>
      <c r="G1156" s="21"/>
      <c r="H1156" s="21"/>
      <c r="I1156" s="21">
        <v>0.064</v>
      </c>
      <c r="J1156" s="21"/>
      <c r="K1156" s="21"/>
      <c r="L1156" s="21"/>
      <c r="M1156" s="21"/>
      <c r="N1156" s="21">
        <v>2590.0</v>
      </c>
    </row>
    <row r="1157" ht="14.25" customHeight="1">
      <c r="A1157" s="18" t="s">
        <v>185</v>
      </c>
      <c r="B1157" s="18" t="s">
        <v>523</v>
      </c>
      <c r="C1157" s="18" t="s">
        <v>101</v>
      </c>
      <c r="D1157" s="18" t="s">
        <v>123</v>
      </c>
      <c r="E1157" s="18" t="s">
        <v>183</v>
      </c>
      <c r="F1157" s="18" t="s">
        <v>125</v>
      </c>
      <c r="G1157" s="18"/>
      <c r="H1157" s="18"/>
      <c r="I1157" s="18">
        <v>0.089</v>
      </c>
      <c r="J1157" s="18"/>
      <c r="K1157" s="18"/>
      <c r="L1157" s="18"/>
      <c r="M1157" s="18"/>
      <c r="N1157" s="18">
        <v>2591.0</v>
      </c>
    </row>
    <row r="1158" ht="14.25" customHeight="1">
      <c r="A1158" s="21" t="s">
        <v>185</v>
      </c>
      <c r="B1158" s="21" t="s">
        <v>523</v>
      </c>
      <c r="C1158" s="21" t="s">
        <v>130</v>
      </c>
      <c r="D1158" s="21" t="s">
        <v>102</v>
      </c>
      <c r="E1158" s="21" t="s">
        <v>183</v>
      </c>
      <c r="F1158" s="21" t="s">
        <v>133</v>
      </c>
      <c r="G1158" s="21"/>
      <c r="H1158" s="21"/>
      <c r="I1158" s="21"/>
      <c r="J1158" s="21"/>
      <c r="K1158" s="21">
        <v>1.14</v>
      </c>
      <c r="L1158" s="21"/>
      <c r="M1158" s="21"/>
      <c r="N1158" s="21">
        <v>2592.0</v>
      </c>
    </row>
    <row r="1159" ht="14.25" customHeight="1">
      <c r="A1159" s="18" t="s">
        <v>185</v>
      </c>
      <c r="B1159" s="18" t="s">
        <v>523</v>
      </c>
      <c r="C1159" s="18" t="s">
        <v>136</v>
      </c>
      <c r="D1159" s="18" t="s">
        <v>102</v>
      </c>
      <c r="E1159" s="18" t="s">
        <v>183</v>
      </c>
      <c r="F1159" s="18" t="s">
        <v>139</v>
      </c>
      <c r="G1159" s="18"/>
      <c r="H1159" s="18"/>
      <c r="I1159" s="18">
        <v>0.087</v>
      </c>
      <c r="J1159" s="18"/>
      <c r="K1159" s="18"/>
      <c r="L1159" s="18"/>
      <c r="M1159" s="18"/>
      <c r="N1159" s="18">
        <v>2593.0</v>
      </c>
    </row>
    <row r="1160" ht="14.25" customHeight="1">
      <c r="A1160" s="21" t="s">
        <v>185</v>
      </c>
      <c r="B1160" s="21" t="s">
        <v>523</v>
      </c>
      <c r="C1160" s="21" t="s">
        <v>136</v>
      </c>
      <c r="D1160" s="21" t="s">
        <v>115</v>
      </c>
      <c r="E1160" s="21" t="s">
        <v>183</v>
      </c>
      <c r="F1160" s="21"/>
      <c r="G1160" s="21"/>
      <c r="H1160" s="21"/>
      <c r="I1160" s="21">
        <v>0.052</v>
      </c>
      <c r="J1160" s="21"/>
      <c r="K1160" s="21"/>
      <c r="L1160" s="21"/>
      <c r="M1160" s="21"/>
      <c r="N1160" s="21">
        <v>2594.0</v>
      </c>
    </row>
    <row r="1161" ht="14.25" customHeight="1">
      <c r="A1161" s="18" t="s">
        <v>185</v>
      </c>
      <c r="B1161" s="18" t="s">
        <v>523</v>
      </c>
      <c r="C1161" s="18" t="s">
        <v>136</v>
      </c>
      <c r="D1161" s="18" t="s">
        <v>123</v>
      </c>
      <c r="E1161" s="18" t="s">
        <v>183</v>
      </c>
      <c r="F1161" s="18"/>
      <c r="G1161" s="18"/>
      <c r="H1161" s="18"/>
      <c r="I1161" s="18">
        <v>0.033</v>
      </c>
      <c r="J1161" s="18"/>
      <c r="K1161" s="18"/>
      <c r="L1161" s="18"/>
      <c r="M1161" s="18"/>
      <c r="N1161" s="18">
        <v>2595.0</v>
      </c>
    </row>
    <row r="1162" ht="14.25" customHeight="1">
      <c r="A1162" s="21" t="s">
        <v>185</v>
      </c>
      <c r="B1162" s="21" t="s">
        <v>523</v>
      </c>
      <c r="C1162" s="21" t="s">
        <v>144</v>
      </c>
      <c r="D1162" s="21" t="s">
        <v>145</v>
      </c>
      <c r="E1162" s="21" t="s">
        <v>183</v>
      </c>
      <c r="F1162" s="21" t="s">
        <v>147</v>
      </c>
      <c r="G1162" s="21"/>
      <c r="H1162" s="21"/>
      <c r="I1162" s="21"/>
      <c r="J1162" s="21">
        <v>0.73</v>
      </c>
      <c r="K1162" s="21"/>
      <c r="L1162" s="21"/>
      <c r="M1162" s="21"/>
      <c r="N1162" s="21">
        <v>2596.0</v>
      </c>
    </row>
    <row r="1163" ht="14.25" customHeight="1">
      <c r="A1163" s="18" t="s">
        <v>185</v>
      </c>
      <c r="B1163" s="18" t="s">
        <v>523</v>
      </c>
      <c r="C1163" s="18" t="s">
        <v>144</v>
      </c>
      <c r="D1163" s="18" t="s">
        <v>752</v>
      </c>
      <c r="E1163" s="18" t="s">
        <v>183</v>
      </c>
      <c r="F1163" s="18" t="s">
        <v>147</v>
      </c>
      <c r="G1163" s="18"/>
      <c r="H1163" s="18"/>
      <c r="I1163" s="18"/>
      <c r="J1163" s="18">
        <v>1.02</v>
      </c>
      <c r="K1163" s="18"/>
      <c r="L1163" s="18"/>
      <c r="M1163" s="18"/>
      <c r="N1163" s="18">
        <v>2597.0</v>
      </c>
    </row>
    <row r="1164" ht="14.25" customHeight="1">
      <c r="A1164" s="21" t="s">
        <v>185</v>
      </c>
      <c r="B1164" s="21" t="s">
        <v>523</v>
      </c>
      <c r="C1164" s="21" t="s">
        <v>149</v>
      </c>
      <c r="D1164" s="21" t="s">
        <v>150</v>
      </c>
      <c r="E1164" s="21" t="s">
        <v>183</v>
      </c>
      <c r="F1164" s="21" t="s">
        <v>152</v>
      </c>
      <c r="G1164" s="21"/>
      <c r="H1164" s="21"/>
      <c r="I1164" s="21">
        <v>0.7</v>
      </c>
      <c r="J1164" s="21"/>
      <c r="K1164" s="21"/>
      <c r="L1164" s="21"/>
      <c r="M1164" s="21"/>
      <c r="N1164" s="21">
        <v>2598.0</v>
      </c>
    </row>
    <row r="1165" ht="14.25" customHeight="1">
      <c r="A1165" s="18" t="s">
        <v>185</v>
      </c>
      <c r="B1165" s="18" t="s">
        <v>523</v>
      </c>
      <c r="C1165" s="18" t="s">
        <v>149</v>
      </c>
      <c r="D1165" s="18" t="s">
        <v>157</v>
      </c>
      <c r="E1165" s="18" t="s">
        <v>183</v>
      </c>
      <c r="F1165" s="18" t="s">
        <v>159</v>
      </c>
      <c r="G1165" s="18"/>
      <c r="H1165" s="18"/>
      <c r="I1165" s="18">
        <v>0.5</v>
      </c>
      <c r="J1165" s="18"/>
      <c r="K1165" s="18"/>
      <c r="L1165" s="18"/>
      <c r="M1165" s="18"/>
      <c r="N1165" s="18">
        <v>2599.0</v>
      </c>
    </row>
    <row r="1166" ht="14.25" customHeight="1">
      <c r="A1166" s="21" t="s">
        <v>185</v>
      </c>
      <c r="B1166" s="21" t="s">
        <v>523</v>
      </c>
      <c r="C1166" s="21" t="s">
        <v>92</v>
      </c>
      <c r="D1166" s="21" t="s">
        <v>830</v>
      </c>
      <c r="E1166" s="21" t="s">
        <v>183</v>
      </c>
      <c r="F1166" s="21" t="s">
        <v>1843</v>
      </c>
      <c r="G1166" s="21"/>
      <c r="H1166" s="21"/>
      <c r="I1166" s="21">
        <v>0.75</v>
      </c>
      <c r="J1166" s="21"/>
      <c r="K1166" s="21"/>
      <c r="L1166" s="21">
        <v>0.25</v>
      </c>
      <c r="M1166" s="21"/>
      <c r="N1166" s="21">
        <v>2600.0</v>
      </c>
    </row>
    <row r="1167" ht="14.25" customHeight="1">
      <c r="A1167" s="18" t="s">
        <v>185</v>
      </c>
      <c r="B1167" s="18" t="s">
        <v>523</v>
      </c>
      <c r="C1167" s="18" t="s">
        <v>92</v>
      </c>
      <c r="D1167" s="18" t="s">
        <v>834</v>
      </c>
      <c r="E1167" s="18" t="s">
        <v>183</v>
      </c>
      <c r="F1167" s="18" t="s">
        <v>1752</v>
      </c>
      <c r="G1167" s="18"/>
      <c r="H1167" s="18"/>
      <c r="I1167" s="18">
        <v>0.7</v>
      </c>
      <c r="J1167" s="18"/>
      <c r="K1167" s="18"/>
      <c r="L1167" s="18">
        <v>0.25</v>
      </c>
      <c r="M1167" s="18"/>
      <c r="N1167" s="18">
        <v>2601.0</v>
      </c>
    </row>
    <row r="1168" ht="14.25" customHeight="1">
      <c r="A1168" s="21" t="s">
        <v>185</v>
      </c>
      <c r="B1168" s="21" t="s">
        <v>523</v>
      </c>
      <c r="C1168" s="21" t="s">
        <v>92</v>
      </c>
      <c r="D1168" s="21" t="s">
        <v>923</v>
      </c>
      <c r="E1168" s="21" t="s">
        <v>183</v>
      </c>
      <c r="F1168" s="21" t="s">
        <v>1914</v>
      </c>
      <c r="G1168" s="21"/>
      <c r="H1168" s="21"/>
      <c r="I1168" s="21">
        <v>1.1</v>
      </c>
      <c r="J1168" s="21"/>
      <c r="K1168" s="21"/>
      <c r="L1168" s="21">
        <v>0.25</v>
      </c>
      <c r="M1168" s="21"/>
      <c r="N1168" s="21">
        <v>2602.0</v>
      </c>
    </row>
    <row r="1169" ht="14.25" customHeight="1">
      <c r="A1169" s="18" t="s">
        <v>185</v>
      </c>
      <c r="B1169" s="18" t="s">
        <v>523</v>
      </c>
      <c r="C1169" s="18" t="s">
        <v>92</v>
      </c>
      <c r="D1169" s="18" t="s">
        <v>161</v>
      </c>
      <c r="E1169" s="18" t="s">
        <v>183</v>
      </c>
      <c r="F1169" s="18" t="s">
        <v>1843</v>
      </c>
      <c r="G1169" s="18"/>
      <c r="H1169" s="18"/>
      <c r="I1169" s="18">
        <v>0.75</v>
      </c>
      <c r="J1169" s="18"/>
      <c r="K1169" s="18"/>
      <c r="L1169" s="18">
        <v>0.25</v>
      </c>
      <c r="M1169" s="18"/>
      <c r="N1169" s="18">
        <v>2603.0</v>
      </c>
    </row>
    <row r="1170" ht="14.25" customHeight="1">
      <c r="A1170" s="21" t="s">
        <v>185</v>
      </c>
      <c r="B1170" s="21" t="s">
        <v>523</v>
      </c>
      <c r="C1170" s="21" t="s">
        <v>169</v>
      </c>
      <c r="D1170" s="21" t="s">
        <v>170</v>
      </c>
      <c r="E1170" s="21" t="s">
        <v>183</v>
      </c>
      <c r="F1170" s="21" t="s">
        <v>2092</v>
      </c>
      <c r="G1170" s="21">
        <v>0.0</v>
      </c>
      <c r="H1170" s="21">
        <v>2.0</v>
      </c>
      <c r="I1170" s="21">
        <v>1.98</v>
      </c>
      <c r="J1170" s="21"/>
      <c r="K1170" s="21"/>
      <c r="L1170" s="21">
        <v>0.19</v>
      </c>
      <c r="M1170" s="21"/>
      <c r="N1170" s="21">
        <v>2604.0</v>
      </c>
    </row>
    <row r="1171" ht="14.25" customHeight="1">
      <c r="A1171" s="18" t="s">
        <v>185</v>
      </c>
      <c r="B1171" s="18" t="s">
        <v>523</v>
      </c>
      <c r="C1171" s="18" t="s">
        <v>169</v>
      </c>
      <c r="D1171" s="18" t="s">
        <v>170</v>
      </c>
      <c r="E1171" s="18" t="s">
        <v>183</v>
      </c>
      <c r="F1171" s="18" t="s">
        <v>2092</v>
      </c>
      <c r="G1171" s="18">
        <v>2.001</v>
      </c>
      <c r="H1171" s="18">
        <v>100.0</v>
      </c>
      <c r="I1171" s="18">
        <v>1.98</v>
      </c>
      <c r="J1171" s="18"/>
      <c r="K1171" s="18"/>
      <c r="L1171" s="18">
        <v>0.19</v>
      </c>
      <c r="M1171" s="18"/>
      <c r="N1171" s="18">
        <v>2605.0</v>
      </c>
    </row>
    <row r="1172" ht="14.25" customHeight="1">
      <c r="A1172" s="21" t="s">
        <v>185</v>
      </c>
      <c r="B1172" s="21" t="s">
        <v>523</v>
      </c>
      <c r="C1172" s="21" t="s">
        <v>169</v>
      </c>
      <c r="D1172" s="21" t="s">
        <v>1056</v>
      </c>
      <c r="E1172" s="21" t="s">
        <v>183</v>
      </c>
      <c r="F1172" s="21" t="s">
        <v>2080</v>
      </c>
      <c r="G1172" s="21">
        <v>0.0</v>
      </c>
      <c r="H1172" s="21">
        <v>2.0</v>
      </c>
      <c r="I1172" s="21">
        <v>1.9</v>
      </c>
      <c r="J1172" s="21"/>
      <c r="K1172" s="21"/>
      <c r="L1172" s="21">
        <v>0.27</v>
      </c>
      <c r="M1172" s="21"/>
      <c r="N1172" s="21">
        <v>2606.0</v>
      </c>
    </row>
    <row r="1173" ht="14.25" customHeight="1">
      <c r="A1173" s="18" t="s">
        <v>185</v>
      </c>
      <c r="B1173" s="18" t="s">
        <v>523</v>
      </c>
      <c r="C1173" s="18" t="s">
        <v>169</v>
      </c>
      <c r="D1173" s="18" t="s">
        <v>1056</v>
      </c>
      <c r="E1173" s="18" t="s">
        <v>183</v>
      </c>
      <c r="F1173" s="18" t="s">
        <v>2080</v>
      </c>
      <c r="G1173" s="18">
        <v>2.001</v>
      </c>
      <c r="H1173" s="18">
        <v>100.0</v>
      </c>
      <c r="I1173" s="18">
        <v>1.9</v>
      </c>
      <c r="J1173" s="18"/>
      <c r="K1173" s="18"/>
      <c r="L1173" s="18">
        <v>0.27</v>
      </c>
      <c r="M1173" s="18"/>
      <c r="N1173" s="18">
        <v>2607.0</v>
      </c>
    </row>
    <row r="1174" ht="14.25" customHeight="1">
      <c r="A1174" s="21" t="s">
        <v>185</v>
      </c>
      <c r="B1174" s="21" t="s">
        <v>523</v>
      </c>
      <c r="C1174" s="21" t="s">
        <v>169</v>
      </c>
      <c r="D1174" s="21" t="s">
        <v>1062</v>
      </c>
      <c r="E1174" s="21" t="s">
        <v>183</v>
      </c>
      <c r="F1174" s="21" t="s">
        <v>2069</v>
      </c>
      <c r="G1174" s="21">
        <v>0.0</v>
      </c>
      <c r="H1174" s="21">
        <v>2.0</v>
      </c>
      <c r="I1174" s="21">
        <v>1.36</v>
      </c>
      <c r="J1174" s="21"/>
      <c r="K1174" s="21"/>
      <c r="L1174" s="21">
        <v>0.19</v>
      </c>
      <c r="M1174" s="21"/>
      <c r="N1174" s="21">
        <v>2608.0</v>
      </c>
    </row>
    <row r="1175" ht="14.25" customHeight="1">
      <c r="A1175" s="18" t="s">
        <v>185</v>
      </c>
      <c r="B1175" s="18" t="s">
        <v>523</v>
      </c>
      <c r="C1175" s="18" t="s">
        <v>169</v>
      </c>
      <c r="D1175" s="18" t="s">
        <v>1062</v>
      </c>
      <c r="E1175" s="18" t="s">
        <v>183</v>
      </c>
      <c r="F1175" s="18" t="s">
        <v>2069</v>
      </c>
      <c r="G1175" s="18">
        <v>2.001</v>
      </c>
      <c r="H1175" s="18">
        <v>100.0</v>
      </c>
      <c r="I1175" s="18">
        <v>1.36</v>
      </c>
      <c r="J1175" s="18"/>
      <c r="K1175" s="18"/>
      <c r="L1175" s="18">
        <v>0.19</v>
      </c>
      <c r="M1175" s="18"/>
      <c r="N1175" s="18">
        <v>2609.0</v>
      </c>
    </row>
    <row r="1176" ht="14.25" customHeight="1">
      <c r="A1176" s="21" t="s">
        <v>185</v>
      </c>
      <c r="B1176" s="21" t="s">
        <v>523</v>
      </c>
      <c r="C1176" s="21" t="s">
        <v>79</v>
      </c>
      <c r="D1176" s="21" t="s">
        <v>80</v>
      </c>
      <c r="E1176" s="21" t="s">
        <v>252</v>
      </c>
      <c r="F1176" s="49" t="s">
        <v>83</v>
      </c>
      <c r="G1176" s="21"/>
      <c r="H1176" s="21"/>
      <c r="I1176" s="21">
        <v>0.218</v>
      </c>
      <c r="J1176" s="21"/>
      <c r="K1176" s="21"/>
      <c r="L1176" s="21"/>
      <c r="M1176" s="21"/>
      <c r="N1176" s="21">
        <v>2610.0</v>
      </c>
    </row>
    <row r="1177" ht="14.25" customHeight="1">
      <c r="A1177" s="18" t="s">
        <v>185</v>
      </c>
      <c r="B1177" s="18" t="s">
        <v>523</v>
      </c>
      <c r="C1177" s="18" t="s">
        <v>79</v>
      </c>
      <c r="D1177" s="18" t="s">
        <v>270</v>
      </c>
      <c r="E1177" s="18" t="s">
        <v>252</v>
      </c>
      <c r="F1177" s="37" t="s">
        <v>272</v>
      </c>
      <c r="G1177" s="18"/>
      <c r="H1177" s="18"/>
      <c r="I1177" s="18">
        <v>0.097</v>
      </c>
      <c r="J1177" s="18"/>
      <c r="K1177" s="18"/>
      <c r="L1177" s="18"/>
      <c r="M1177" s="18"/>
      <c r="N1177" s="18">
        <v>2611.0</v>
      </c>
    </row>
    <row r="1178" ht="14.25" customHeight="1">
      <c r="A1178" s="21" t="s">
        <v>185</v>
      </c>
      <c r="B1178" s="21" t="s">
        <v>523</v>
      </c>
      <c r="C1178" s="21" t="s">
        <v>79</v>
      </c>
      <c r="D1178" s="21" t="s">
        <v>95</v>
      </c>
      <c r="E1178" s="21" t="s">
        <v>252</v>
      </c>
      <c r="F1178" s="21" t="s">
        <v>97</v>
      </c>
      <c r="G1178" s="21"/>
      <c r="H1178" s="21"/>
      <c r="I1178" s="21">
        <v>0.081</v>
      </c>
      <c r="J1178" s="21"/>
      <c r="K1178" s="21"/>
      <c r="L1178" s="21"/>
      <c r="M1178" s="21"/>
      <c r="N1178" s="21">
        <v>2612.0</v>
      </c>
    </row>
    <row r="1179" ht="14.25" customHeight="1">
      <c r="A1179" s="18" t="s">
        <v>185</v>
      </c>
      <c r="B1179" s="18" t="s">
        <v>523</v>
      </c>
      <c r="C1179" s="18" t="s">
        <v>101</v>
      </c>
      <c r="D1179" s="18" t="s">
        <v>102</v>
      </c>
      <c r="E1179" s="18" t="s">
        <v>252</v>
      </c>
      <c r="F1179" s="18" t="s">
        <v>106</v>
      </c>
      <c r="G1179" s="18"/>
      <c r="H1179" s="18"/>
      <c r="I1179" s="18">
        <v>0.58</v>
      </c>
      <c r="J1179" s="18"/>
      <c r="K1179" s="18"/>
      <c r="L1179" s="18"/>
      <c r="M1179" s="18"/>
      <c r="N1179" s="18">
        <v>2613.0</v>
      </c>
    </row>
    <row r="1180" ht="14.25" customHeight="1">
      <c r="A1180" s="21" t="s">
        <v>185</v>
      </c>
      <c r="B1180" s="21" t="s">
        <v>523</v>
      </c>
      <c r="C1180" s="21" t="s">
        <v>101</v>
      </c>
      <c r="D1180" s="21" t="s">
        <v>270</v>
      </c>
      <c r="E1180" s="21" t="s">
        <v>252</v>
      </c>
      <c r="F1180" s="21" t="s">
        <v>294</v>
      </c>
      <c r="G1180" s="21"/>
      <c r="H1180" s="21"/>
      <c r="I1180" s="21">
        <v>0.113</v>
      </c>
      <c r="J1180" s="21"/>
      <c r="K1180" s="21"/>
      <c r="L1180" s="21"/>
      <c r="M1180" s="21"/>
      <c r="N1180" s="21">
        <v>2614.0</v>
      </c>
    </row>
    <row r="1181" ht="14.25" customHeight="1">
      <c r="A1181" s="18" t="s">
        <v>185</v>
      </c>
      <c r="B1181" s="18" t="s">
        <v>523</v>
      </c>
      <c r="C1181" s="18" t="s">
        <v>101</v>
      </c>
      <c r="D1181" s="18" t="s">
        <v>115</v>
      </c>
      <c r="E1181" s="18" t="s">
        <v>252</v>
      </c>
      <c r="F1181" s="18" t="s">
        <v>118</v>
      </c>
      <c r="G1181" s="18"/>
      <c r="H1181" s="18"/>
      <c r="I1181" s="18">
        <v>0.124</v>
      </c>
      <c r="J1181" s="18"/>
      <c r="K1181" s="18"/>
      <c r="L1181" s="18"/>
      <c r="M1181" s="18"/>
      <c r="N1181" s="18">
        <v>2615.0</v>
      </c>
    </row>
    <row r="1182" ht="14.25" customHeight="1">
      <c r="A1182" s="21" t="s">
        <v>185</v>
      </c>
      <c r="B1182" s="21" t="s">
        <v>523</v>
      </c>
      <c r="C1182" s="21" t="s">
        <v>101</v>
      </c>
      <c r="D1182" s="21" t="s">
        <v>123</v>
      </c>
      <c r="E1182" s="21" t="s">
        <v>252</v>
      </c>
      <c r="F1182" s="21" t="s">
        <v>125</v>
      </c>
      <c r="G1182" s="21"/>
      <c r="H1182" s="21"/>
      <c r="I1182" s="21">
        <v>0.089</v>
      </c>
      <c r="J1182" s="21"/>
      <c r="K1182" s="21"/>
      <c r="L1182" s="21"/>
      <c r="M1182" s="21"/>
      <c r="N1182" s="21">
        <v>2616.0</v>
      </c>
    </row>
    <row r="1183" ht="14.25" customHeight="1">
      <c r="A1183" s="18" t="s">
        <v>185</v>
      </c>
      <c r="B1183" s="18" t="s">
        <v>523</v>
      </c>
      <c r="C1183" s="18" t="s">
        <v>130</v>
      </c>
      <c r="D1183" s="18" t="s">
        <v>102</v>
      </c>
      <c r="E1183" s="18" t="s">
        <v>252</v>
      </c>
      <c r="F1183" s="18" t="s">
        <v>133</v>
      </c>
      <c r="G1183" s="18"/>
      <c r="H1183" s="18"/>
      <c r="I1183" s="18"/>
      <c r="J1183" s="18"/>
      <c r="K1183" s="18">
        <v>1.14</v>
      </c>
      <c r="L1183" s="18"/>
      <c r="M1183" s="18"/>
      <c r="N1183" s="18">
        <v>2617.0</v>
      </c>
    </row>
    <row r="1184" ht="14.25" customHeight="1">
      <c r="A1184" s="21" t="s">
        <v>185</v>
      </c>
      <c r="B1184" s="21" t="s">
        <v>523</v>
      </c>
      <c r="C1184" s="21" t="s">
        <v>136</v>
      </c>
      <c r="D1184" s="21" t="s">
        <v>102</v>
      </c>
      <c r="E1184" s="21" t="s">
        <v>252</v>
      </c>
      <c r="F1184" s="21" t="s">
        <v>139</v>
      </c>
      <c r="G1184" s="21"/>
      <c r="H1184" s="21"/>
      <c r="I1184" s="21">
        <v>0.322</v>
      </c>
      <c r="J1184" s="21"/>
      <c r="K1184" s="21"/>
      <c r="L1184" s="21"/>
      <c r="M1184" s="21"/>
      <c r="N1184" s="21">
        <v>2618.0</v>
      </c>
    </row>
    <row r="1185" ht="14.25" customHeight="1">
      <c r="A1185" s="18" t="s">
        <v>185</v>
      </c>
      <c r="B1185" s="18" t="s">
        <v>523</v>
      </c>
      <c r="C1185" s="18" t="s">
        <v>136</v>
      </c>
      <c r="D1185" s="18" t="s">
        <v>115</v>
      </c>
      <c r="E1185" s="18" t="s">
        <v>252</v>
      </c>
      <c r="F1185" s="18"/>
      <c r="G1185" s="18"/>
      <c r="H1185" s="18"/>
      <c r="I1185" s="18">
        <v>0.069</v>
      </c>
      <c r="J1185" s="18"/>
      <c r="K1185" s="18"/>
      <c r="L1185" s="18"/>
      <c r="M1185" s="18"/>
      <c r="N1185" s="18">
        <v>2619.0</v>
      </c>
    </row>
    <row r="1186" ht="14.25" customHeight="1">
      <c r="A1186" s="21" t="s">
        <v>185</v>
      </c>
      <c r="B1186" s="21" t="s">
        <v>523</v>
      </c>
      <c r="C1186" s="21" t="s">
        <v>136</v>
      </c>
      <c r="D1186" s="21" t="s">
        <v>123</v>
      </c>
      <c r="E1186" s="21" t="s">
        <v>252</v>
      </c>
      <c r="F1186" s="21"/>
      <c r="G1186" s="21"/>
      <c r="H1186" s="21"/>
      <c r="I1186" s="21">
        <v>0.066</v>
      </c>
      <c r="J1186" s="21"/>
      <c r="K1186" s="21"/>
      <c r="L1186" s="21"/>
      <c r="M1186" s="21"/>
      <c r="N1186" s="21">
        <v>2620.0</v>
      </c>
    </row>
    <row r="1187" ht="14.25" customHeight="1">
      <c r="A1187" s="18" t="s">
        <v>185</v>
      </c>
      <c r="B1187" s="18" t="s">
        <v>523</v>
      </c>
      <c r="C1187" s="18" t="s">
        <v>144</v>
      </c>
      <c r="D1187" s="18" t="s">
        <v>145</v>
      </c>
      <c r="E1187" s="18" t="s">
        <v>252</v>
      </c>
      <c r="F1187" s="18" t="s">
        <v>147</v>
      </c>
      <c r="G1187" s="18"/>
      <c r="H1187" s="18"/>
      <c r="I1187" s="18"/>
      <c r="J1187" s="18">
        <v>0.73</v>
      </c>
      <c r="K1187" s="18"/>
      <c r="L1187" s="18"/>
      <c r="M1187" s="18"/>
      <c r="N1187" s="18">
        <v>2621.0</v>
      </c>
    </row>
    <row r="1188" ht="14.25" customHeight="1">
      <c r="A1188" s="21" t="s">
        <v>185</v>
      </c>
      <c r="B1188" s="21" t="s">
        <v>523</v>
      </c>
      <c r="C1188" s="21" t="s">
        <v>144</v>
      </c>
      <c r="D1188" s="21" t="s">
        <v>752</v>
      </c>
      <c r="E1188" s="21" t="s">
        <v>252</v>
      </c>
      <c r="F1188" s="21" t="s">
        <v>147</v>
      </c>
      <c r="G1188" s="21"/>
      <c r="H1188" s="21"/>
      <c r="I1188" s="21"/>
      <c r="J1188" s="21">
        <v>1.02</v>
      </c>
      <c r="K1188" s="21"/>
      <c r="L1188" s="21"/>
      <c r="M1188" s="21"/>
      <c r="N1188" s="21">
        <v>2622.0</v>
      </c>
    </row>
    <row r="1189" ht="14.25" customHeight="1">
      <c r="A1189" s="18" t="s">
        <v>185</v>
      </c>
      <c r="B1189" s="18" t="s">
        <v>523</v>
      </c>
      <c r="C1189" s="18" t="s">
        <v>149</v>
      </c>
      <c r="D1189" s="18" t="s">
        <v>150</v>
      </c>
      <c r="E1189" s="18" t="s">
        <v>252</v>
      </c>
      <c r="F1189" s="18" t="s">
        <v>152</v>
      </c>
      <c r="G1189" s="18"/>
      <c r="H1189" s="18"/>
      <c r="I1189" s="18">
        <v>0.7</v>
      </c>
      <c r="J1189" s="18"/>
      <c r="K1189" s="18"/>
      <c r="L1189" s="18"/>
      <c r="M1189" s="18"/>
      <c r="N1189" s="18">
        <v>2623.0</v>
      </c>
    </row>
    <row r="1190" ht="14.25" customHeight="1">
      <c r="A1190" s="21" t="s">
        <v>185</v>
      </c>
      <c r="B1190" s="21" t="s">
        <v>523</v>
      </c>
      <c r="C1190" s="21" t="s">
        <v>149</v>
      </c>
      <c r="D1190" s="21" t="s">
        <v>157</v>
      </c>
      <c r="E1190" s="21" t="s">
        <v>252</v>
      </c>
      <c r="F1190" s="21" t="s">
        <v>159</v>
      </c>
      <c r="G1190" s="21"/>
      <c r="H1190" s="21"/>
      <c r="I1190" s="21">
        <v>1.45</v>
      </c>
      <c r="J1190" s="21"/>
      <c r="K1190" s="21"/>
      <c r="L1190" s="21"/>
      <c r="M1190" s="21"/>
      <c r="N1190" s="21">
        <v>2624.0</v>
      </c>
    </row>
    <row r="1191" ht="14.25" customHeight="1">
      <c r="A1191" s="18" t="s">
        <v>185</v>
      </c>
      <c r="B1191" s="18" t="s">
        <v>523</v>
      </c>
      <c r="C1191" s="18" t="s">
        <v>92</v>
      </c>
      <c r="D1191" s="18" t="s">
        <v>830</v>
      </c>
      <c r="E1191" s="18" t="s">
        <v>252</v>
      </c>
      <c r="F1191" s="18" t="s">
        <v>1914</v>
      </c>
      <c r="G1191" s="18"/>
      <c r="H1191" s="18"/>
      <c r="I1191" s="18">
        <v>1.2</v>
      </c>
      <c r="J1191" s="18"/>
      <c r="K1191" s="18"/>
      <c r="L1191" s="18">
        <v>0.25</v>
      </c>
      <c r="M1191" s="18"/>
      <c r="N1191" s="18">
        <v>2625.0</v>
      </c>
    </row>
    <row r="1192" ht="14.25" customHeight="1">
      <c r="A1192" s="21" t="s">
        <v>185</v>
      </c>
      <c r="B1192" s="21" t="s">
        <v>523</v>
      </c>
      <c r="C1192" s="21" t="s">
        <v>92</v>
      </c>
      <c r="D1192" s="21" t="s">
        <v>834</v>
      </c>
      <c r="E1192" s="21" t="s">
        <v>252</v>
      </c>
      <c r="F1192" s="21" t="s">
        <v>1914</v>
      </c>
      <c r="G1192" s="21"/>
      <c r="H1192" s="21"/>
      <c r="I1192" s="21">
        <v>1.2</v>
      </c>
      <c r="J1192" s="21"/>
      <c r="K1192" s="21"/>
      <c r="L1192" s="21">
        <v>0.25</v>
      </c>
      <c r="M1192" s="21"/>
      <c r="N1192" s="21">
        <v>2626.0</v>
      </c>
    </row>
    <row r="1193" ht="14.25" customHeight="1">
      <c r="A1193" s="18" t="s">
        <v>185</v>
      </c>
      <c r="B1193" s="18" t="s">
        <v>523</v>
      </c>
      <c r="C1193" s="18" t="s">
        <v>92</v>
      </c>
      <c r="D1193" s="18" t="s">
        <v>923</v>
      </c>
      <c r="E1193" s="18" t="s">
        <v>252</v>
      </c>
      <c r="F1193" s="18" t="s">
        <v>1914</v>
      </c>
      <c r="G1193" s="18"/>
      <c r="H1193" s="18"/>
      <c r="I1193" s="18">
        <v>1.2</v>
      </c>
      <c r="J1193" s="18"/>
      <c r="K1193" s="18"/>
      <c r="L1193" s="18">
        <v>0.25</v>
      </c>
      <c r="M1193" s="18"/>
      <c r="N1193" s="18">
        <v>2627.0</v>
      </c>
    </row>
    <row r="1194" ht="14.25" customHeight="1">
      <c r="A1194" s="21" t="s">
        <v>185</v>
      </c>
      <c r="B1194" s="21" t="s">
        <v>523</v>
      </c>
      <c r="C1194" s="21" t="s">
        <v>92</v>
      </c>
      <c r="D1194" s="21" t="s">
        <v>161</v>
      </c>
      <c r="E1194" s="21" t="s">
        <v>252</v>
      </c>
      <c r="F1194" s="21" t="s">
        <v>1914</v>
      </c>
      <c r="G1194" s="21"/>
      <c r="H1194" s="21"/>
      <c r="I1194" s="21">
        <v>1.2</v>
      </c>
      <c r="J1194" s="21"/>
      <c r="K1194" s="21"/>
      <c r="L1194" s="21">
        <v>0.25</v>
      </c>
      <c r="M1194" s="21"/>
      <c r="N1194" s="21">
        <v>2628.0</v>
      </c>
    </row>
    <row r="1195" ht="14.25" customHeight="1">
      <c r="A1195" s="18" t="s">
        <v>185</v>
      </c>
      <c r="B1195" s="18" t="s">
        <v>523</v>
      </c>
      <c r="C1195" s="18" t="s">
        <v>169</v>
      </c>
      <c r="D1195" s="18" t="s">
        <v>170</v>
      </c>
      <c r="E1195" s="18" t="s">
        <v>252</v>
      </c>
      <c r="F1195" s="18" t="s">
        <v>2098</v>
      </c>
      <c r="G1195" s="18">
        <v>0.0</v>
      </c>
      <c r="H1195" s="18">
        <v>2.0</v>
      </c>
      <c r="I1195" s="18">
        <v>1.98</v>
      </c>
      <c r="J1195" s="18"/>
      <c r="K1195" s="18"/>
      <c r="L1195" s="18"/>
      <c r="M1195" s="18"/>
      <c r="N1195" s="18">
        <v>2629.0</v>
      </c>
    </row>
    <row r="1196" ht="14.25" customHeight="1">
      <c r="A1196" s="21" t="s">
        <v>185</v>
      </c>
      <c r="B1196" s="21" t="s">
        <v>523</v>
      </c>
      <c r="C1196" s="21" t="s">
        <v>169</v>
      </c>
      <c r="D1196" s="21" t="s">
        <v>170</v>
      </c>
      <c r="E1196" s="21" t="s">
        <v>252</v>
      </c>
      <c r="F1196" s="21" t="s">
        <v>2098</v>
      </c>
      <c r="G1196" s="21">
        <v>2.001</v>
      </c>
      <c r="H1196" s="21">
        <v>100.0</v>
      </c>
      <c r="I1196" s="21">
        <v>1.98</v>
      </c>
      <c r="J1196" s="21"/>
      <c r="K1196" s="21"/>
      <c r="L1196" s="21"/>
      <c r="M1196" s="21"/>
      <c r="N1196" s="21">
        <v>2630.0</v>
      </c>
    </row>
    <row r="1197" ht="14.25" customHeight="1">
      <c r="A1197" s="18" t="s">
        <v>185</v>
      </c>
      <c r="B1197" s="18" t="s">
        <v>523</v>
      </c>
      <c r="C1197" s="18" t="s">
        <v>169</v>
      </c>
      <c r="D1197" s="18" t="s">
        <v>1056</v>
      </c>
      <c r="E1197" s="18" t="s">
        <v>252</v>
      </c>
      <c r="F1197" s="18" t="s">
        <v>2087</v>
      </c>
      <c r="G1197" s="18">
        <v>0.0</v>
      </c>
      <c r="H1197" s="18">
        <v>2.0</v>
      </c>
      <c r="I1197" s="18">
        <v>1.9</v>
      </c>
      <c r="J1197" s="18"/>
      <c r="K1197" s="18"/>
      <c r="L1197" s="18"/>
      <c r="M1197" s="18"/>
      <c r="N1197" s="18">
        <v>2631.0</v>
      </c>
    </row>
    <row r="1198" ht="14.25" customHeight="1">
      <c r="A1198" s="21" t="s">
        <v>185</v>
      </c>
      <c r="B1198" s="21" t="s">
        <v>523</v>
      </c>
      <c r="C1198" s="21" t="s">
        <v>169</v>
      </c>
      <c r="D1198" s="21" t="s">
        <v>1056</v>
      </c>
      <c r="E1198" s="21" t="s">
        <v>252</v>
      </c>
      <c r="F1198" s="21" t="s">
        <v>2087</v>
      </c>
      <c r="G1198" s="21">
        <v>2.001</v>
      </c>
      <c r="H1198" s="21">
        <v>100.0</v>
      </c>
      <c r="I1198" s="21">
        <v>1.9</v>
      </c>
      <c r="J1198" s="21"/>
      <c r="K1198" s="21"/>
      <c r="L1198" s="21"/>
      <c r="M1198" s="21"/>
      <c r="N1198" s="21">
        <v>2632.0</v>
      </c>
    </row>
    <row r="1199" ht="14.25" customHeight="1">
      <c r="A1199" s="18" t="s">
        <v>185</v>
      </c>
      <c r="B1199" s="18" t="s">
        <v>523</v>
      </c>
      <c r="C1199" s="18" t="s">
        <v>169</v>
      </c>
      <c r="D1199" s="18" t="s">
        <v>1062</v>
      </c>
      <c r="E1199" s="18" t="s">
        <v>252</v>
      </c>
      <c r="F1199" s="18" t="s">
        <v>2071</v>
      </c>
      <c r="G1199" s="18">
        <v>0.0</v>
      </c>
      <c r="H1199" s="18">
        <v>2.0</v>
      </c>
      <c r="I1199" s="18">
        <v>1.36</v>
      </c>
      <c r="J1199" s="18"/>
      <c r="K1199" s="18"/>
      <c r="L1199" s="18"/>
      <c r="M1199" s="18"/>
      <c r="N1199" s="18">
        <v>2633.0</v>
      </c>
    </row>
    <row r="1200" ht="14.25" customHeight="1">
      <c r="A1200" s="21" t="s">
        <v>185</v>
      </c>
      <c r="B1200" s="21" t="s">
        <v>523</v>
      </c>
      <c r="C1200" s="21" t="s">
        <v>169</v>
      </c>
      <c r="D1200" s="21" t="s">
        <v>1062</v>
      </c>
      <c r="E1200" s="21" t="s">
        <v>252</v>
      </c>
      <c r="F1200" s="21" t="s">
        <v>2071</v>
      </c>
      <c r="G1200" s="21">
        <v>2.001</v>
      </c>
      <c r="H1200" s="21">
        <v>100.0</v>
      </c>
      <c r="I1200" s="21">
        <v>1.36</v>
      </c>
      <c r="J1200" s="21"/>
      <c r="K1200" s="21"/>
      <c r="L1200" s="21"/>
      <c r="M1200" s="21"/>
      <c r="N1200" s="21">
        <v>2634.0</v>
      </c>
    </row>
    <row r="1201" ht="14.25" customHeight="1">
      <c r="A1201" s="21" t="s">
        <v>189</v>
      </c>
      <c r="B1201" s="21" t="s">
        <v>523</v>
      </c>
      <c r="C1201" s="21" t="s">
        <v>79</v>
      </c>
      <c r="D1201" s="21" t="s">
        <v>80</v>
      </c>
      <c r="E1201" s="21" t="s">
        <v>81</v>
      </c>
      <c r="F1201" s="49" t="s">
        <v>2121</v>
      </c>
      <c r="G1201" s="21"/>
      <c r="H1201" s="21"/>
      <c r="I1201" s="21">
        <v>0.039</v>
      </c>
      <c r="J1201" s="21"/>
      <c r="K1201" s="21"/>
      <c r="L1201" s="21"/>
      <c r="M1201" s="21"/>
      <c r="N1201" s="21">
        <v>3160.0</v>
      </c>
    </row>
    <row r="1202" ht="14.25" customHeight="1">
      <c r="A1202" s="18" t="s">
        <v>189</v>
      </c>
      <c r="B1202" s="18" t="s">
        <v>523</v>
      </c>
      <c r="C1202" s="18" t="s">
        <v>79</v>
      </c>
      <c r="D1202" s="18" t="s">
        <v>270</v>
      </c>
      <c r="E1202" s="18" t="s">
        <v>81</v>
      </c>
      <c r="F1202" s="37" t="s">
        <v>272</v>
      </c>
      <c r="G1202" s="18"/>
      <c r="H1202" s="18"/>
      <c r="I1202" s="18">
        <v>0.041</v>
      </c>
      <c r="J1202" s="18"/>
      <c r="K1202" s="18"/>
      <c r="L1202" s="18"/>
      <c r="M1202" s="18"/>
      <c r="N1202" s="18">
        <v>3161.0</v>
      </c>
    </row>
    <row r="1203" ht="14.25" customHeight="1">
      <c r="A1203" s="21" t="s">
        <v>189</v>
      </c>
      <c r="B1203" s="21" t="s">
        <v>523</v>
      </c>
      <c r="C1203" s="21" t="s">
        <v>79</v>
      </c>
      <c r="D1203" s="21" t="s">
        <v>95</v>
      </c>
      <c r="E1203" s="21" t="s">
        <v>81</v>
      </c>
      <c r="F1203" s="21" t="s">
        <v>97</v>
      </c>
      <c r="G1203" s="21"/>
      <c r="H1203" s="21"/>
      <c r="I1203" s="21">
        <v>0.027</v>
      </c>
      <c r="J1203" s="21"/>
      <c r="K1203" s="21"/>
      <c r="L1203" s="21"/>
      <c r="M1203" s="21"/>
      <c r="N1203" s="21">
        <v>3162.0</v>
      </c>
    </row>
    <row r="1204" ht="14.25" customHeight="1">
      <c r="A1204" s="18" t="s">
        <v>189</v>
      </c>
      <c r="B1204" s="18" t="s">
        <v>523</v>
      </c>
      <c r="C1204" s="18" t="s">
        <v>101</v>
      </c>
      <c r="D1204" s="18" t="s">
        <v>102</v>
      </c>
      <c r="E1204" s="18" t="s">
        <v>81</v>
      </c>
      <c r="F1204" s="18" t="s">
        <v>106</v>
      </c>
      <c r="G1204" s="18"/>
      <c r="H1204" s="18"/>
      <c r="I1204" s="18">
        <v>0.151</v>
      </c>
      <c r="J1204" s="18"/>
      <c r="K1204" s="18"/>
      <c r="L1204" s="18"/>
      <c r="M1204" s="18"/>
      <c r="N1204" s="18">
        <v>3163.0</v>
      </c>
    </row>
    <row r="1205" ht="14.25" customHeight="1">
      <c r="A1205" s="21" t="s">
        <v>189</v>
      </c>
      <c r="B1205" s="21" t="s">
        <v>523</v>
      </c>
      <c r="C1205" s="21" t="s">
        <v>101</v>
      </c>
      <c r="D1205" s="21" t="s">
        <v>270</v>
      </c>
      <c r="E1205" s="21" t="s">
        <v>81</v>
      </c>
      <c r="F1205" s="21" t="s">
        <v>294</v>
      </c>
      <c r="G1205" s="21"/>
      <c r="H1205" s="21"/>
      <c r="I1205" s="21">
        <v>0.094</v>
      </c>
      <c r="J1205" s="21"/>
      <c r="K1205" s="21"/>
      <c r="L1205" s="21"/>
      <c r="M1205" s="21"/>
      <c r="N1205" s="21">
        <v>3164.0</v>
      </c>
    </row>
    <row r="1206" ht="14.25" customHeight="1">
      <c r="A1206" s="18" t="s">
        <v>189</v>
      </c>
      <c r="B1206" s="18" t="s">
        <v>523</v>
      </c>
      <c r="C1206" s="18" t="s">
        <v>101</v>
      </c>
      <c r="D1206" s="18" t="s">
        <v>115</v>
      </c>
      <c r="E1206" s="18" t="s">
        <v>81</v>
      </c>
      <c r="F1206" s="18" t="s">
        <v>118</v>
      </c>
      <c r="G1206" s="18"/>
      <c r="H1206" s="18"/>
      <c r="I1206" s="18">
        <v>0.084</v>
      </c>
      <c r="J1206" s="18"/>
      <c r="K1206" s="18"/>
      <c r="L1206" s="18"/>
      <c r="M1206" s="18"/>
      <c r="N1206" s="18">
        <v>3165.0</v>
      </c>
    </row>
    <row r="1207" ht="14.25" customHeight="1">
      <c r="A1207" s="21" t="s">
        <v>189</v>
      </c>
      <c r="B1207" s="21" t="s">
        <v>523</v>
      </c>
      <c r="C1207" s="21" t="s">
        <v>101</v>
      </c>
      <c r="D1207" s="21" t="s">
        <v>123</v>
      </c>
      <c r="E1207" s="21" t="s">
        <v>81</v>
      </c>
      <c r="F1207" s="21" t="s">
        <v>125</v>
      </c>
      <c r="G1207" s="21"/>
      <c r="H1207" s="21"/>
      <c r="I1207" s="21">
        <v>0.089</v>
      </c>
      <c r="J1207" s="21"/>
      <c r="K1207" s="21"/>
      <c r="L1207" s="21"/>
      <c r="M1207" s="21"/>
      <c r="N1207" s="21">
        <v>3166.0</v>
      </c>
    </row>
    <row r="1208" ht="14.25" customHeight="1">
      <c r="A1208" s="18" t="s">
        <v>189</v>
      </c>
      <c r="B1208" s="18" t="s">
        <v>523</v>
      </c>
      <c r="C1208" s="18" t="s">
        <v>130</v>
      </c>
      <c r="D1208" s="18" t="s">
        <v>102</v>
      </c>
      <c r="E1208" s="18" t="s">
        <v>81</v>
      </c>
      <c r="F1208" s="18" t="s">
        <v>133</v>
      </c>
      <c r="G1208" s="18"/>
      <c r="H1208" s="18"/>
      <c r="I1208" s="18"/>
      <c r="J1208" s="18"/>
      <c r="K1208" s="18">
        <v>1.14</v>
      </c>
      <c r="L1208" s="18"/>
      <c r="M1208" s="18"/>
      <c r="N1208" s="18">
        <v>3167.0</v>
      </c>
    </row>
    <row r="1209" ht="14.25" customHeight="1">
      <c r="A1209" s="21" t="s">
        <v>189</v>
      </c>
      <c r="B1209" s="21" t="s">
        <v>523</v>
      </c>
      <c r="C1209" s="21" t="s">
        <v>136</v>
      </c>
      <c r="D1209" s="21" t="s">
        <v>102</v>
      </c>
      <c r="E1209" s="21" t="s">
        <v>81</v>
      </c>
      <c r="F1209" s="21" t="s">
        <v>139</v>
      </c>
      <c r="G1209" s="21"/>
      <c r="H1209" s="21"/>
      <c r="I1209" s="21">
        <v>0.107</v>
      </c>
      <c r="J1209" s="21"/>
      <c r="K1209" s="21"/>
      <c r="L1209" s="21"/>
      <c r="M1209" s="21"/>
      <c r="N1209" s="21">
        <v>3168.0</v>
      </c>
    </row>
    <row r="1210" ht="14.25" customHeight="1">
      <c r="A1210" s="18" t="s">
        <v>189</v>
      </c>
      <c r="B1210" s="18" t="s">
        <v>523</v>
      </c>
      <c r="C1210" s="18" t="s">
        <v>136</v>
      </c>
      <c r="D1210" s="18" t="s">
        <v>115</v>
      </c>
      <c r="E1210" s="18" t="s">
        <v>81</v>
      </c>
      <c r="F1210" s="18"/>
      <c r="G1210" s="18"/>
      <c r="H1210" s="18"/>
      <c r="I1210" s="18">
        <v>0.038</v>
      </c>
      <c r="J1210" s="18"/>
      <c r="K1210" s="18"/>
      <c r="L1210" s="18"/>
      <c r="M1210" s="18"/>
      <c r="N1210" s="18">
        <v>3169.0</v>
      </c>
    </row>
    <row r="1211" ht="14.25" customHeight="1">
      <c r="A1211" s="21" t="s">
        <v>189</v>
      </c>
      <c r="B1211" s="21" t="s">
        <v>523</v>
      </c>
      <c r="C1211" s="21" t="s">
        <v>136</v>
      </c>
      <c r="D1211" s="21" t="s">
        <v>123</v>
      </c>
      <c r="E1211" s="21" t="s">
        <v>81</v>
      </c>
      <c r="F1211" s="21"/>
      <c r="G1211" s="21"/>
      <c r="H1211" s="21"/>
      <c r="I1211" s="21">
        <v>0.033</v>
      </c>
      <c r="J1211" s="21"/>
      <c r="K1211" s="21"/>
      <c r="L1211" s="21"/>
      <c r="M1211" s="21"/>
      <c r="N1211" s="21">
        <v>3170.0</v>
      </c>
    </row>
    <row r="1212" ht="14.25" customHeight="1">
      <c r="A1212" s="18" t="s">
        <v>189</v>
      </c>
      <c r="B1212" s="18" t="s">
        <v>523</v>
      </c>
      <c r="C1212" s="18" t="s">
        <v>144</v>
      </c>
      <c r="D1212" s="18" t="s">
        <v>145</v>
      </c>
      <c r="E1212" s="18" t="s">
        <v>81</v>
      </c>
      <c r="F1212" s="18" t="s">
        <v>147</v>
      </c>
      <c r="G1212" s="18"/>
      <c r="H1212" s="18"/>
      <c r="I1212" s="18"/>
      <c r="J1212" s="18">
        <v>0.73</v>
      </c>
      <c r="K1212" s="18"/>
      <c r="L1212" s="18"/>
      <c r="M1212" s="18"/>
      <c r="N1212" s="18">
        <v>3171.0</v>
      </c>
    </row>
    <row r="1213" ht="14.25" customHeight="1">
      <c r="A1213" s="21" t="s">
        <v>189</v>
      </c>
      <c r="B1213" s="21" t="s">
        <v>523</v>
      </c>
      <c r="C1213" s="21" t="s">
        <v>144</v>
      </c>
      <c r="D1213" s="21" t="s">
        <v>752</v>
      </c>
      <c r="E1213" s="21" t="s">
        <v>81</v>
      </c>
      <c r="F1213" s="21" t="s">
        <v>147</v>
      </c>
      <c r="G1213" s="21"/>
      <c r="H1213" s="21"/>
      <c r="I1213" s="21"/>
      <c r="J1213" s="21">
        <v>0.9</v>
      </c>
      <c r="K1213" s="21"/>
      <c r="L1213" s="21"/>
      <c r="M1213" s="21"/>
      <c r="N1213" s="21">
        <v>3172.0</v>
      </c>
    </row>
    <row r="1214" ht="14.25" customHeight="1">
      <c r="A1214" s="18" t="s">
        <v>189</v>
      </c>
      <c r="B1214" s="18" t="s">
        <v>523</v>
      </c>
      <c r="C1214" s="18" t="s">
        <v>149</v>
      </c>
      <c r="D1214" s="18" t="s">
        <v>150</v>
      </c>
      <c r="E1214" s="18" t="s">
        <v>81</v>
      </c>
      <c r="F1214" s="18" t="s">
        <v>152</v>
      </c>
      <c r="G1214" s="18"/>
      <c r="H1214" s="18"/>
      <c r="I1214" s="18">
        <v>0.7</v>
      </c>
      <c r="J1214" s="18"/>
      <c r="K1214" s="18"/>
      <c r="L1214" s="18"/>
      <c r="M1214" s="18"/>
      <c r="N1214" s="18">
        <v>3173.0</v>
      </c>
    </row>
    <row r="1215" ht="14.25" customHeight="1">
      <c r="A1215" s="21" t="s">
        <v>189</v>
      </c>
      <c r="B1215" s="21" t="s">
        <v>523</v>
      </c>
      <c r="C1215" s="21" t="s">
        <v>149</v>
      </c>
      <c r="D1215" s="21" t="s">
        <v>157</v>
      </c>
      <c r="E1215" s="21" t="s">
        <v>81</v>
      </c>
      <c r="F1215" s="21" t="s">
        <v>159</v>
      </c>
      <c r="G1215" s="21"/>
      <c r="H1215" s="21"/>
      <c r="I1215" s="21">
        <v>0.5</v>
      </c>
      <c r="J1215" s="21"/>
      <c r="K1215" s="21"/>
      <c r="L1215" s="21"/>
      <c r="M1215" s="21"/>
      <c r="N1215" s="21">
        <v>3174.0</v>
      </c>
    </row>
    <row r="1216" ht="14.25" customHeight="1">
      <c r="A1216" s="18" t="s">
        <v>189</v>
      </c>
      <c r="B1216" s="18" t="s">
        <v>523</v>
      </c>
      <c r="C1216" s="18" t="s">
        <v>92</v>
      </c>
      <c r="D1216" s="18" t="s">
        <v>830</v>
      </c>
      <c r="E1216" s="18" t="s">
        <v>81</v>
      </c>
      <c r="F1216" s="18" t="s">
        <v>1534</v>
      </c>
      <c r="G1216" s="18"/>
      <c r="H1216" s="18"/>
      <c r="I1216" s="18">
        <v>0.4</v>
      </c>
      <c r="J1216" s="18"/>
      <c r="K1216" s="18"/>
      <c r="L1216" s="18">
        <v>0.25</v>
      </c>
      <c r="M1216" s="18">
        <v>1.1</v>
      </c>
      <c r="N1216" s="18">
        <v>3175.0</v>
      </c>
    </row>
    <row r="1217" ht="14.25" customHeight="1">
      <c r="A1217" s="21" t="s">
        <v>189</v>
      </c>
      <c r="B1217" s="21" t="s">
        <v>523</v>
      </c>
      <c r="C1217" s="21" t="s">
        <v>92</v>
      </c>
      <c r="D1217" s="21" t="s">
        <v>834</v>
      </c>
      <c r="E1217" s="21" t="s">
        <v>81</v>
      </c>
      <c r="F1217" s="21" t="s">
        <v>1680</v>
      </c>
      <c r="G1217" s="21"/>
      <c r="H1217" s="21"/>
      <c r="I1217" s="21">
        <v>0.57</v>
      </c>
      <c r="J1217" s="21"/>
      <c r="K1217" s="21"/>
      <c r="L1217" s="21">
        <v>0.25</v>
      </c>
      <c r="M1217" s="21">
        <v>1.1</v>
      </c>
      <c r="N1217" s="21">
        <v>3176.0</v>
      </c>
    </row>
    <row r="1218" ht="14.25" customHeight="1">
      <c r="A1218" s="18" t="s">
        <v>189</v>
      </c>
      <c r="B1218" s="18" t="s">
        <v>523</v>
      </c>
      <c r="C1218" s="18" t="s">
        <v>92</v>
      </c>
      <c r="D1218" s="18" t="s">
        <v>923</v>
      </c>
      <c r="E1218" s="18" t="s">
        <v>81</v>
      </c>
      <c r="F1218" s="18" t="s">
        <v>1752</v>
      </c>
      <c r="G1218" s="18"/>
      <c r="H1218" s="18"/>
      <c r="I1218" s="18">
        <v>0.65</v>
      </c>
      <c r="J1218" s="18"/>
      <c r="K1218" s="18"/>
      <c r="L1218" s="18">
        <v>0.25</v>
      </c>
      <c r="M1218" s="18">
        <v>1.1</v>
      </c>
      <c r="N1218" s="18">
        <v>3177.0</v>
      </c>
    </row>
    <row r="1219" ht="14.25" customHeight="1">
      <c r="A1219" s="21" t="s">
        <v>189</v>
      </c>
      <c r="B1219" s="21" t="s">
        <v>523</v>
      </c>
      <c r="C1219" s="21" t="s">
        <v>92</v>
      </c>
      <c r="D1219" s="21" t="s">
        <v>161</v>
      </c>
      <c r="E1219" s="21" t="s">
        <v>81</v>
      </c>
      <c r="F1219" s="21" t="s">
        <v>1843</v>
      </c>
      <c r="G1219" s="21"/>
      <c r="H1219" s="21"/>
      <c r="I1219" s="21">
        <v>0.83</v>
      </c>
      <c r="J1219" s="21"/>
      <c r="K1219" s="21"/>
      <c r="L1219" s="21">
        <v>0.25</v>
      </c>
      <c r="M1219" s="21">
        <v>1.1</v>
      </c>
      <c r="N1219" s="21">
        <v>3178.0</v>
      </c>
    </row>
    <row r="1220" ht="14.25" customHeight="1">
      <c r="A1220" s="18" t="s">
        <v>189</v>
      </c>
      <c r="B1220" s="18" t="s">
        <v>523</v>
      </c>
      <c r="C1220" s="18" t="s">
        <v>169</v>
      </c>
      <c r="D1220" s="18" t="s">
        <v>170</v>
      </c>
      <c r="E1220" s="18" t="s">
        <v>81</v>
      </c>
      <c r="F1220" s="18" t="s">
        <v>1760</v>
      </c>
      <c r="G1220" s="18">
        <v>0.0</v>
      </c>
      <c r="H1220" s="18">
        <v>2.0</v>
      </c>
      <c r="I1220" s="18">
        <v>0.65</v>
      </c>
      <c r="J1220" s="18"/>
      <c r="K1220" s="18"/>
      <c r="L1220" s="18">
        <v>0.35</v>
      </c>
      <c r="M1220" s="18"/>
      <c r="N1220" s="18">
        <v>3179.0</v>
      </c>
    </row>
    <row r="1221" ht="14.25" customHeight="1">
      <c r="A1221" s="21" t="s">
        <v>189</v>
      </c>
      <c r="B1221" s="21" t="s">
        <v>523</v>
      </c>
      <c r="C1221" s="21" t="s">
        <v>169</v>
      </c>
      <c r="D1221" s="21" t="s">
        <v>170</v>
      </c>
      <c r="E1221" s="21" t="s">
        <v>81</v>
      </c>
      <c r="F1221" s="21" t="s">
        <v>1760</v>
      </c>
      <c r="G1221" s="21">
        <v>2.001</v>
      </c>
      <c r="H1221" s="21">
        <v>100.0</v>
      </c>
      <c r="I1221" s="21">
        <v>0.65</v>
      </c>
      <c r="J1221" s="21"/>
      <c r="K1221" s="21"/>
      <c r="L1221" s="21">
        <v>0.35</v>
      </c>
      <c r="M1221" s="21"/>
      <c r="N1221" s="21">
        <v>3180.0</v>
      </c>
    </row>
    <row r="1222" ht="14.25" customHeight="1">
      <c r="A1222" s="18" t="s">
        <v>189</v>
      </c>
      <c r="B1222" s="18" t="s">
        <v>523</v>
      </c>
      <c r="C1222" s="18" t="s">
        <v>169</v>
      </c>
      <c r="D1222" s="18" t="s">
        <v>1056</v>
      </c>
      <c r="E1222" s="18" t="s">
        <v>81</v>
      </c>
      <c r="F1222" s="18" t="s">
        <v>1760</v>
      </c>
      <c r="G1222" s="18">
        <v>0.0</v>
      </c>
      <c r="H1222" s="18">
        <v>2.0</v>
      </c>
      <c r="I1222" s="18">
        <v>0.65</v>
      </c>
      <c r="J1222" s="18"/>
      <c r="K1222" s="18"/>
      <c r="L1222" s="18">
        <v>0.35</v>
      </c>
      <c r="M1222" s="18"/>
      <c r="N1222" s="18">
        <v>3181.0</v>
      </c>
    </row>
    <row r="1223" ht="14.25" customHeight="1">
      <c r="A1223" s="21" t="s">
        <v>189</v>
      </c>
      <c r="B1223" s="21" t="s">
        <v>523</v>
      </c>
      <c r="C1223" s="21" t="s">
        <v>169</v>
      </c>
      <c r="D1223" s="21" t="s">
        <v>1056</v>
      </c>
      <c r="E1223" s="21" t="s">
        <v>81</v>
      </c>
      <c r="F1223" s="21" t="s">
        <v>1760</v>
      </c>
      <c r="G1223" s="21">
        <v>2.001</v>
      </c>
      <c r="H1223" s="21">
        <v>100.0</v>
      </c>
      <c r="I1223" s="21">
        <v>0.65</v>
      </c>
      <c r="J1223" s="21"/>
      <c r="K1223" s="21"/>
      <c r="L1223" s="21">
        <v>0.35</v>
      </c>
      <c r="M1223" s="21"/>
      <c r="N1223" s="21">
        <v>3182.0</v>
      </c>
    </row>
    <row r="1224" ht="14.25" customHeight="1">
      <c r="A1224" s="18" t="s">
        <v>189</v>
      </c>
      <c r="B1224" s="18" t="s">
        <v>523</v>
      </c>
      <c r="C1224" s="18" t="s">
        <v>169</v>
      </c>
      <c r="D1224" s="18" t="s">
        <v>1062</v>
      </c>
      <c r="E1224" s="18" t="s">
        <v>81</v>
      </c>
      <c r="F1224" s="18" t="s">
        <v>1760</v>
      </c>
      <c r="G1224" s="18">
        <v>0.0</v>
      </c>
      <c r="H1224" s="18">
        <v>2.0</v>
      </c>
      <c r="I1224" s="18">
        <v>0.65</v>
      </c>
      <c r="J1224" s="18"/>
      <c r="K1224" s="18"/>
      <c r="L1224" s="18">
        <v>0.35</v>
      </c>
      <c r="M1224" s="18"/>
      <c r="N1224" s="18">
        <v>3183.0</v>
      </c>
    </row>
    <row r="1225" ht="14.25" customHeight="1">
      <c r="A1225" s="21" t="s">
        <v>189</v>
      </c>
      <c r="B1225" s="21" t="s">
        <v>523</v>
      </c>
      <c r="C1225" s="21" t="s">
        <v>169</v>
      </c>
      <c r="D1225" s="21" t="s">
        <v>1062</v>
      </c>
      <c r="E1225" s="21" t="s">
        <v>81</v>
      </c>
      <c r="F1225" s="21" t="s">
        <v>1760</v>
      </c>
      <c r="G1225" s="21">
        <v>2.001</v>
      </c>
      <c r="H1225" s="21">
        <v>100.0</v>
      </c>
      <c r="I1225" s="21">
        <v>0.65</v>
      </c>
      <c r="J1225" s="21"/>
      <c r="K1225" s="21"/>
      <c r="L1225" s="21">
        <v>0.35</v>
      </c>
      <c r="M1225" s="21"/>
      <c r="N1225" s="21">
        <v>3184.0</v>
      </c>
    </row>
    <row r="1226" ht="14.25" customHeight="1">
      <c r="A1226" s="18" t="s">
        <v>189</v>
      </c>
      <c r="B1226" s="18" t="s">
        <v>523</v>
      </c>
      <c r="C1226" s="18" t="s">
        <v>79</v>
      </c>
      <c r="D1226" s="18" t="s">
        <v>80</v>
      </c>
      <c r="E1226" s="18" t="s">
        <v>183</v>
      </c>
      <c r="F1226" s="49" t="s">
        <v>2121</v>
      </c>
      <c r="G1226" s="18"/>
      <c r="H1226" s="18"/>
      <c r="I1226" s="18">
        <v>0.039</v>
      </c>
      <c r="J1226" s="18"/>
      <c r="K1226" s="18"/>
      <c r="L1226" s="18"/>
      <c r="M1226" s="18"/>
      <c r="N1226" s="18">
        <v>3185.0</v>
      </c>
    </row>
    <row r="1227" ht="14.25" customHeight="1">
      <c r="A1227" s="21" t="s">
        <v>189</v>
      </c>
      <c r="B1227" s="21" t="s">
        <v>523</v>
      </c>
      <c r="C1227" s="21" t="s">
        <v>79</v>
      </c>
      <c r="D1227" s="21" t="s">
        <v>270</v>
      </c>
      <c r="E1227" s="21" t="s">
        <v>183</v>
      </c>
      <c r="F1227" s="37" t="s">
        <v>272</v>
      </c>
      <c r="G1227" s="21"/>
      <c r="H1227" s="21"/>
      <c r="I1227" s="21">
        <v>0.041</v>
      </c>
      <c r="J1227" s="21"/>
      <c r="K1227" s="21"/>
      <c r="L1227" s="21"/>
      <c r="M1227" s="21"/>
      <c r="N1227" s="21">
        <v>3186.0</v>
      </c>
    </row>
    <row r="1228" ht="14.25" customHeight="1">
      <c r="A1228" s="18" t="s">
        <v>189</v>
      </c>
      <c r="B1228" s="18" t="s">
        <v>523</v>
      </c>
      <c r="C1228" s="18" t="s">
        <v>79</v>
      </c>
      <c r="D1228" s="18" t="s">
        <v>95</v>
      </c>
      <c r="E1228" s="18" t="s">
        <v>183</v>
      </c>
      <c r="F1228" s="18" t="s">
        <v>97</v>
      </c>
      <c r="G1228" s="18"/>
      <c r="H1228" s="18"/>
      <c r="I1228" s="18">
        <v>0.027</v>
      </c>
      <c r="J1228" s="18"/>
      <c r="K1228" s="18"/>
      <c r="L1228" s="18"/>
      <c r="M1228" s="18"/>
      <c r="N1228" s="18">
        <v>3187.0</v>
      </c>
    </row>
    <row r="1229" ht="14.25" customHeight="1">
      <c r="A1229" s="21" t="s">
        <v>189</v>
      </c>
      <c r="B1229" s="21" t="s">
        <v>523</v>
      </c>
      <c r="C1229" s="21" t="s">
        <v>101</v>
      </c>
      <c r="D1229" s="21" t="s">
        <v>102</v>
      </c>
      <c r="E1229" s="21" t="s">
        <v>183</v>
      </c>
      <c r="F1229" s="21" t="s">
        <v>106</v>
      </c>
      <c r="G1229" s="21"/>
      <c r="H1229" s="21"/>
      <c r="I1229" s="21">
        <v>0.123</v>
      </c>
      <c r="J1229" s="21"/>
      <c r="K1229" s="21"/>
      <c r="L1229" s="21"/>
      <c r="M1229" s="21"/>
      <c r="N1229" s="21">
        <v>3188.0</v>
      </c>
    </row>
    <row r="1230" ht="14.25" customHeight="1">
      <c r="A1230" s="18" t="s">
        <v>189</v>
      </c>
      <c r="B1230" s="18" t="s">
        <v>523</v>
      </c>
      <c r="C1230" s="18" t="s">
        <v>101</v>
      </c>
      <c r="D1230" s="18" t="s">
        <v>270</v>
      </c>
      <c r="E1230" s="18" t="s">
        <v>183</v>
      </c>
      <c r="F1230" s="18" t="s">
        <v>294</v>
      </c>
      <c r="G1230" s="18"/>
      <c r="H1230" s="18"/>
      <c r="I1230" s="18">
        <v>0.094</v>
      </c>
      <c r="J1230" s="18"/>
      <c r="K1230" s="18"/>
      <c r="L1230" s="18"/>
      <c r="M1230" s="18"/>
      <c r="N1230" s="18">
        <v>3189.0</v>
      </c>
    </row>
    <row r="1231" ht="14.25" customHeight="1">
      <c r="A1231" s="21" t="s">
        <v>189</v>
      </c>
      <c r="B1231" s="21" t="s">
        <v>523</v>
      </c>
      <c r="C1231" s="21" t="s">
        <v>101</v>
      </c>
      <c r="D1231" s="21" t="s">
        <v>115</v>
      </c>
      <c r="E1231" s="21" t="s">
        <v>183</v>
      </c>
      <c r="F1231" s="21" t="s">
        <v>118</v>
      </c>
      <c r="G1231" s="21"/>
      <c r="H1231" s="21"/>
      <c r="I1231" s="21">
        <v>0.064</v>
      </c>
      <c r="J1231" s="21"/>
      <c r="K1231" s="21"/>
      <c r="L1231" s="21"/>
      <c r="M1231" s="21"/>
      <c r="N1231" s="21">
        <v>3190.0</v>
      </c>
    </row>
    <row r="1232" ht="14.25" customHeight="1">
      <c r="A1232" s="18" t="s">
        <v>189</v>
      </c>
      <c r="B1232" s="18" t="s">
        <v>523</v>
      </c>
      <c r="C1232" s="18" t="s">
        <v>101</v>
      </c>
      <c r="D1232" s="18" t="s">
        <v>123</v>
      </c>
      <c r="E1232" s="18" t="s">
        <v>183</v>
      </c>
      <c r="F1232" s="18" t="s">
        <v>125</v>
      </c>
      <c r="G1232" s="18"/>
      <c r="H1232" s="18"/>
      <c r="I1232" s="18">
        <v>0.089</v>
      </c>
      <c r="J1232" s="18"/>
      <c r="K1232" s="18"/>
      <c r="L1232" s="18"/>
      <c r="M1232" s="18"/>
      <c r="N1232" s="18">
        <v>3191.0</v>
      </c>
    </row>
    <row r="1233" ht="14.25" customHeight="1">
      <c r="A1233" s="21" t="s">
        <v>189</v>
      </c>
      <c r="B1233" s="21" t="s">
        <v>523</v>
      </c>
      <c r="C1233" s="21" t="s">
        <v>130</v>
      </c>
      <c r="D1233" s="21" t="s">
        <v>102</v>
      </c>
      <c r="E1233" s="21" t="s">
        <v>183</v>
      </c>
      <c r="F1233" s="21" t="s">
        <v>133</v>
      </c>
      <c r="G1233" s="21"/>
      <c r="H1233" s="21"/>
      <c r="I1233" s="21"/>
      <c r="J1233" s="21"/>
      <c r="K1233" s="21">
        <v>1.14</v>
      </c>
      <c r="L1233" s="21"/>
      <c r="M1233" s="21"/>
      <c r="N1233" s="21">
        <v>3192.0</v>
      </c>
    </row>
    <row r="1234" ht="14.25" customHeight="1">
      <c r="A1234" s="18" t="s">
        <v>189</v>
      </c>
      <c r="B1234" s="18" t="s">
        <v>523</v>
      </c>
      <c r="C1234" s="18" t="s">
        <v>136</v>
      </c>
      <c r="D1234" s="18" t="s">
        <v>102</v>
      </c>
      <c r="E1234" s="18" t="s">
        <v>183</v>
      </c>
      <c r="F1234" s="18" t="s">
        <v>139</v>
      </c>
      <c r="G1234" s="18"/>
      <c r="H1234" s="18"/>
      <c r="I1234" s="18">
        <v>0.087</v>
      </c>
      <c r="J1234" s="18"/>
      <c r="K1234" s="18"/>
      <c r="L1234" s="18"/>
      <c r="M1234" s="18"/>
      <c r="N1234" s="18">
        <v>3193.0</v>
      </c>
    </row>
    <row r="1235" ht="14.25" customHeight="1">
      <c r="A1235" s="21" t="s">
        <v>189</v>
      </c>
      <c r="B1235" s="21" t="s">
        <v>523</v>
      </c>
      <c r="C1235" s="21" t="s">
        <v>136</v>
      </c>
      <c r="D1235" s="21" t="s">
        <v>115</v>
      </c>
      <c r="E1235" s="21" t="s">
        <v>183</v>
      </c>
      <c r="F1235" s="21"/>
      <c r="G1235" s="21"/>
      <c r="H1235" s="21"/>
      <c r="I1235" s="21">
        <v>0.038</v>
      </c>
      <c r="J1235" s="21"/>
      <c r="K1235" s="21"/>
      <c r="L1235" s="21"/>
      <c r="M1235" s="21"/>
      <c r="N1235" s="21">
        <v>3194.0</v>
      </c>
    </row>
    <row r="1236" ht="14.25" customHeight="1">
      <c r="A1236" s="18" t="s">
        <v>189</v>
      </c>
      <c r="B1236" s="18" t="s">
        <v>523</v>
      </c>
      <c r="C1236" s="18" t="s">
        <v>136</v>
      </c>
      <c r="D1236" s="18" t="s">
        <v>123</v>
      </c>
      <c r="E1236" s="18" t="s">
        <v>183</v>
      </c>
      <c r="F1236" s="18"/>
      <c r="G1236" s="18"/>
      <c r="H1236" s="18"/>
      <c r="I1236" s="18">
        <v>0.033</v>
      </c>
      <c r="J1236" s="18"/>
      <c r="K1236" s="18"/>
      <c r="L1236" s="18"/>
      <c r="M1236" s="18"/>
      <c r="N1236" s="18">
        <v>3195.0</v>
      </c>
    </row>
    <row r="1237" ht="14.25" customHeight="1">
      <c r="A1237" s="21" t="s">
        <v>189</v>
      </c>
      <c r="B1237" s="21" t="s">
        <v>523</v>
      </c>
      <c r="C1237" s="21" t="s">
        <v>144</v>
      </c>
      <c r="D1237" s="21" t="s">
        <v>145</v>
      </c>
      <c r="E1237" s="21" t="s">
        <v>183</v>
      </c>
      <c r="F1237" s="21" t="s">
        <v>147</v>
      </c>
      <c r="G1237" s="21"/>
      <c r="H1237" s="21"/>
      <c r="I1237" s="21"/>
      <c r="J1237" s="21">
        <v>0.73</v>
      </c>
      <c r="K1237" s="21"/>
      <c r="L1237" s="21"/>
      <c r="M1237" s="21"/>
      <c r="N1237" s="21">
        <v>3196.0</v>
      </c>
    </row>
    <row r="1238" ht="14.25" customHeight="1">
      <c r="A1238" s="18" t="s">
        <v>189</v>
      </c>
      <c r="B1238" s="18" t="s">
        <v>523</v>
      </c>
      <c r="C1238" s="18" t="s">
        <v>144</v>
      </c>
      <c r="D1238" s="18" t="s">
        <v>752</v>
      </c>
      <c r="E1238" s="18" t="s">
        <v>183</v>
      </c>
      <c r="F1238" s="18" t="s">
        <v>147</v>
      </c>
      <c r="G1238" s="18"/>
      <c r="H1238" s="18"/>
      <c r="I1238" s="18"/>
      <c r="J1238" s="18">
        <v>0.86</v>
      </c>
      <c r="K1238" s="18"/>
      <c r="L1238" s="18"/>
      <c r="M1238" s="18"/>
      <c r="N1238" s="18">
        <v>3197.0</v>
      </c>
    </row>
    <row r="1239" ht="14.25" customHeight="1">
      <c r="A1239" s="21" t="s">
        <v>189</v>
      </c>
      <c r="B1239" s="21" t="s">
        <v>523</v>
      </c>
      <c r="C1239" s="21" t="s">
        <v>149</v>
      </c>
      <c r="D1239" s="21" t="s">
        <v>150</v>
      </c>
      <c r="E1239" s="21" t="s">
        <v>183</v>
      </c>
      <c r="F1239" s="21" t="s">
        <v>152</v>
      </c>
      <c r="G1239" s="21"/>
      <c r="H1239" s="21"/>
      <c r="I1239" s="21">
        <v>0.5</v>
      </c>
      <c r="J1239" s="21"/>
      <c r="K1239" s="21"/>
      <c r="L1239" s="21"/>
      <c r="M1239" s="21"/>
      <c r="N1239" s="21">
        <v>3198.0</v>
      </c>
    </row>
    <row r="1240" ht="14.25" customHeight="1">
      <c r="A1240" s="18" t="s">
        <v>189</v>
      </c>
      <c r="B1240" s="18" t="s">
        <v>523</v>
      </c>
      <c r="C1240" s="18" t="s">
        <v>149</v>
      </c>
      <c r="D1240" s="18" t="s">
        <v>157</v>
      </c>
      <c r="E1240" s="18" t="s">
        <v>183</v>
      </c>
      <c r="F1240" s="18" t="s">
        <v>159</v>
      </c>
      <c r="G1240" s="18"/>
      <c r="H1240" s="18"/>
      <c r="I1240" s="18">
        <v>0.5</v>
      </c>
      <c r="J1240" s="18"/>
      <c r="K1240" s="18"/>
      <c r="L1240" s="18"/>
      <c r="M1240" s="18"/>
      <c r="N1240" s="18">
        <v>3199.0</v>
      </c>
    </row>
    <row r="1241" ht="14.25" customHeight="1">
      <c r="A1241" s="21" t="s">
        <v>189</v>
      </c>
      <c r="B1241" s="21" t="s">
        <v>523</v>
      </c>
      <c r="C1241" s="21" t="s">
        <v>92</v>
      </c>
      <c r="D1241" s="21" t="s">
        <v>830</v>
      </c>
      <c r="E1241" s="21" t="s">
        <v>183</v>
      </c>
      <c r="F1241" s="21" t="s">
        <v>1534</v>
      </c>
      <c r="G1241" s="21"/>
      <c r="H1241" s="21"/>
      <c r="I1241" s="21">
        <v>0.4</v>
      </c>
      <c r="J1241" s="21"/>
      <c r="K1241" s="21"/>
      <c r="L1241" s="21">
        <v>0.25</v>
      </c>
      <c r="M1241" s="21">
        <v>1.1</v>
      </c>
      <c r="N1241" s="21">
        <v>3200.0</v>
      </c>
    </row>
    <row r="1242" ht="14.25" customHeight="1">
      <c r="A1242" s="18" t="s">
        <v>189</v>
      </c>
      <c r="B1242" s="18" t="s">
        <v>523</v>
      </c>
      <c r="C1242" s="18" t="s">
        <v>92</v>
      </c>
      <c r="D1242" s="18" t="s">
        <v>834</v>
      </c>
      <c r="E1242" s="18" t="s">
        <v>183</v>
      </c>
      <c r="F1242" s="18" t="s">
        <v>1680</v>
      </c>
      <c r="G1242" s="18"/>
      <c r="H1242" s="18"/>
      <c r="I1242" s="18">
        <v>0.57</v>
      </c>
      <c r="J1242" s="18"/>
      <c r="K1242" s="18"/>
      <c r="L1242" s="18">
        <v>0.25</v>
      </c>
      <c r="M1242" s="18">
        <v>1.1</v>
      </c>
      <c r="N1242" s="18">
        <v>3201.0</v>
      </c>
    </row>
    <row r="1243" ht="14.25" customHeight="1">
      <c r="A1243" s="21" t="s">
        <v>189</v>
      </c>
      <c r="B1243" s="21" t="s">
        <v>523</v>
      </c>
      <c r="C1243" s="21" t="s">
        <v>92</v>
      </c>
      <c r="D1243" s="21" t="s">
        <v>923</v>
      </c>
      <c r="E1243" s="21" t="s">
        <v>183</v>
      </c>
      <c r="F1243" s="21" t="s">
        <v>1752</v>
      </c>
      <c r="G1243" s="21"/>
      <c r="H1243" s="21"/>
      <c r="I1243" s="21">
        <v>0.65</v>
      </c>
      <c r="J1243" s="21"/>
      <c r="K1243" s="21"/>
      <c r="L1243" s="21">
        <v>0.25</v>
      </c>
      <c r="M1243" s="21">
        <v>1.1</v>
      </c>
      <c r="N1243" s="21">
        <v>3202.0</v>
      </c>
    </row>
    <row r="1244" ht="14.25" customHeight="1">
      <c r="A1244" s="18" t="s">
        <v>189</v>
      </c>
      <c r="B1244" s="18" t="s">
        <v>523</v>
      </c>
      <c r="C1244" s="18" t="s">
        <v>92</v>
      </c>
      <c r="D1244" s="18" t="s">
        <v>161</v>
      </c>
      <c r="E1244" s="18" t="s">
        <v>183</v>
      </c>
      <c r="F1244" s="18" t="s">
        <v>1843</v>
      </c>
      <c r="G1244" s="18"/>
      <c r="H1244" s="18"/>
      <c r="I1244" s="18">
        <v>0.77</v>
      </c>
      <c r="J1244" s="18"/>
      <c r="K1244" s="18"/>
      <c r="L1244" s="18">
        <v>0.25</v>
      </c>
      <c r="M1244" s="18">
        <v>1.1</v>
      </c>
      <c r="N1244" s="18">
        <v>3203.0</v>
      </c>
    </row>
    <row r="1245" ht="14.25" customHeight="1">
      <c r="A1245" s="21" t="s">
        <v>189</v>
      </c>
      <c r="B1245" s="21" t="s">
        <v>523</v>
      </c>
      <c r="C1245" s="21" t="s">
        <v>169</v>
      </c>
      <c r="D1245" s="21" t="s">
        <v>170</v>
      </c>
      <c r="E1245" s="21" t="s">
        <v>183</v>
      </c>
      <c r="F1245" s="21" t="s">
        <v>1760</v>
      </c>
      <c r="G1245" s="21">
        <v>0.0</v>
      </c>
      <c r="H1245" s="21">
        <v>2.0</v>
      </c>
      <c r="I1245" s="21">
        <v>0.65</v>
      </c>
      <c r="J1245" s="21"/>
      <c r="K1245" s="21"/>
      <c r="L1245" s="21">
        <v>0.35</v>
      </c>
      <c r="M1245" s="21"/>
      <c r="N1245" s="21">
        <v>3204.0</v>
      </c>
    </row>
    <row r="1246" ht="14.25" customHeight="1">
      <c r="A1246" s="18" t="s">
        <v>189</v>
      </c>
      <c r="B1246" s="18" t="s">
        <v>523</v>
      </c>
      <c r="C1246" s="18" t="s">
        <v>169</v>
      </c>
      <c r="D1246" s="18" t="s">
        <v>170</v>
      </c>
      <c r="E1246" s="18" t="s">
        <v>183</v>
      </c>
      <c r="F1246" s="18" t="s">
        <v>1760</v>
      </c>
      <c r="G1246" s="18">
        <v>2.001</v>
      </c>
      <c r="H1246" s="18">
        <v>100.0</v>
      </c>
      <c r="I1246" s="18">
        <v>0.65</v>
      </c>
      <c r="J1246" s="18"/>
      <c r="K1246" s="18"/>
      <c r="L1246" s="18">
        <v>0.35</v>
      </c>
      <c r="M1246" s="18"/>
      <c r="N1246" s="18">
        <v>3205.0</v>
      </c>
    </row>
    <row r="1247" ht="14.25" customHeight="1">
      <c r="A1247" s="21" t="s">
        <v>189</v>
      </c>
      <c r="B1247" s="21" t="s">
        <v>523</v>
      </c>
      <c r="C1247" s="21" t="s">
        <v>169</v>
      </c>
      <c r="D1247" s="21" t="s">
        <v>1056</v>
      </c>
      <c r="E1247" s="21" t="s">
        <v>183</v>
      </c>
      <c r="F1247" s="21" t="s">
        <v>1760</v>
      </c>
      <c r="G1247" s="21">
        <v>0.0</v>
      </c>
      <c r="H1247" s="21">
        <v>2.0</v>
      </c>
      <c r="I1247" s="21">
        <v>0.65</v>
      </c>
      <c r="J1247" s="21"/>
      <c r="K1247" s="21"/>
      <c r="L1247" s="21">
        <v>0.35</v>
      </c>
      <c r="M1247" s="21"/>
      <c r="N1247" s="21">
        <v>3206.0</v>
      </c>
    </row>
    <row r="1248" ht="14.25" customHeight="1">
      <c r="A1248" s="18" t="s">
        <v>189</v>
      </c>
      <c r="B1248" s="18" t="s">
        <v>523</v>
      </c>
      <c r="C1248" s="18" t="s">
        <v>169</v>
      </c>
      <c r="D1248" s="18" t="s">
        <v>1056</v>
      </c>
      <c r="E1248" s="18" t="s">
        <v>183</v>
      </c>
      <c r="F1248" s="18" t="s">
        <v>1760</v>
      </c>
      <c r="G1248" s="18">
        <v>2.001</v>
      </c>
      <c r="H1248" s="18">
        <v>100.0</v>
      </c>
      <c r="I1248" s="18">
        <v>0.65</v>
      </c>
      <c r="J1248" s="18"/>
      <c r="K1248" s="18"/>
      <c r="L1248" s="18">
        <v>0.35</v>
      </c>
      <c r="M1248" s="18"/>
      <c r="N1248" s="18">
        <v>3207.0</v>
      </c>
    </row>
    <row r="1249" ht="14.25" customHeight="1">
      <c r="A1249" s="21" t="s">
        <v>189</v>
      </c>
      <c r="B1249" s="21" t="s">
        <v>523</v>
      </c>
      <c r="C1249" s="21" t="s">
        <v>169</v>
      </c>
      <c r="D1249" s="21" t="s">
        <v>1062</v>
      </c>
      <c r="E1249" s="21" t="s">
        <v>183</v>
      </c>
      <c r="F1249" s="21" t="s">
        <v>1760</v>
      </c>
      <c r="G1249" s="21">
        <v>0.0</v>
      </c>
      <c r="H1249" s="21">
        <v>2.0</v>
      </c>
      <c r="I1249" s="21">
        <v>0.65</v>
      </c>
      <c r="J1249" s="21"/>
      <c r="K1249" s="21"/>
      <c r="L1249" s="21">
        <v>0.35</v>
      </c>
      <c r="M1249" s="21"/>
      <c r="N1249" s="21">
        <v>3208.0</v>
      </c>
    </row>
    <row r="1250" ht="14.25" customHeight="1">
      <c r="A1250" s="18" t="s">
        <v>189</v>
      </c>
      <c r="B1250" s="18" t="s">
        <v>523</v>
      </c>
      <c r="C1250" s="18" t="s">
        <v>169</v>
      </c>
      <c r="D1250" s="18" t="s">
        <v>1062</v>
      </c>
      <c r="E1250" s="18" t="s">
        <v>183</v>
      </c>
      <c r="F1250" s="18" t="s">
        <v>1760</v>
      </c>
      <c r="G1250" s="18">
        <v>2.001</v>
      </c>
      <c r="H1250" s="18">
        <v>100.0</v>
      </c>
      <c r="I1250" s="18">
        <v>0.65</v>
      </c>
      <c r="J1250" s="18"/>
      <c r="K1250" s="18"/>
      <c r="L1250" s="18">
        <v>0.35</v>
      </c>
      <c r="M1250" s="18"/>
      <c r="N1250" s="18">
        <v>3209.0</v>
      </c>
    </row>
    <row r="1251" ht="14.25" customHeight="1">
      <c r="A1251" s="21" t="s">
        <v>189</v>
      </c>
      <c r="B1251" s="21" t="s">
        <v>523</v>
      </c>
      <c r="C1251" s="21" t="s">
        <v>79</v>
      </c>
      <c r="D1251" s="21" t="s">
        <v>80</v>
      </c>
      <c r="E1251" s="21" t="s">
        <v>252</v>
      </c>
      <c r="F1251" s="49" t="s">
        <v>83</v>
      </c>
      <c r="G1251" s="21"/>
      <c r="H1251" s="21"/>
      <c r="I1251" s="21">
        <v>0.173</v>
      </c>
      <c r="J1251" s="21"/>
      <c r="K1251" s="21"/>
      <c r="L1251" s="21"/>
      <c r="M1251" s="21"/>
      <c r="N1251" s="21">
        <v>3210.0</v>
      </c>
    </row>
    <row r="1252" ht="14.25" customHeight="1">
      <c r="A1252" s="18" t="s">
        <v>189</v>
      </c>
      <c r="B1252" s="18" t="s">
        <v>523</v>
      </c>
      <c r="C1252" s="18" t="s">
        <v>79</v>
      </c>
      <c r="D1252" s="18" t="s">
        <v>270</v>
      </c>
      <c r="E1252" s="18" t="s">
        <v>252</v>
      </c>
      <c r="F1252" s="37" t="s">
        <v>272</v>
      </c>
      <c r="G1252" s="18"/>
      <c r="H1252" s="18"/>
      <c r="I1252" s="18">
        <v>0.096</v>
      </c>
      <c r="J1252" s="18"/>
      <c r="K1252" s="18"/>
      <c r="L1252" s="18"/>
      <c r="M1252" s="18"/>
      <c r="N1252" s="18">
        <v>3211.0</v>
      </c>
    </row>
    <row r="1253" ht="14.25" customHeight="1">
      <c r="A1253" s="21" t="s">
        <v>189</v>
      </c>
      <c r="B1253" s="21" t="s">
        <v>523</v>
      </c>
      <c r="C1253" s="21" t="s">
        <v>79</v>
      </c>
      <c r="D1253" s="21" t="s">
        <v>95</v>
      </c>
      <c r="E1253" s="21" t="s">
        <v>252</v>
      </c>
      <c r="F1253" s="21" t="s">
        <v>97</v>
      </c>
      <c r="G1253" s="21"/>
      <c r="H1253" s="21"/>
      <c r="I1253" s="21">
        <v>0.053</v>
      </c>
      <c r="J1253" s="21"/>
      <c r="K1253" s="21"/>
      <c r="L1253" s="21"/>
      <c r="M1253" s="21"/>
      <c r="N1253" s="21">
        <v>3212.0</v>
      </c>
    </row>
    <row r="1254" ht="14.25" customHeight="1">
      <c r="A1254" s="18" t="s">
        <v>189</v>
      </c>
      <c r="B1254" s="18" t="s">
        <v>523</v>
      </c>
      <c r="C1254" s="18" t="s">
        <v>101</v>
      </c>
      <c r="D1254" s="18" t="s">
        <v>102</v>
      </c>
      <c r="E1254" s="18" t="s">
        <v>252</v>
      </c>
      <c r="F1254" s="18" t="s">
        <v>106</v>
      </c>
      <c r="G1254" s="18"/>
      <c r="H1254" s="18"/>
      <c r="I1254" s="18">
        <v>0.58</v>
      </c>
      <c r="J1254" s="18"/>
      <c r="K1254" s="18"/>
      <c r="L1254" s="18"/>
      <c r="M1254" s="18"/>
      <c r="N1254" s="18">
        <v>3213.0</v>
      </c>
    </row>
    <row r="1255" ht="14.25" customHeight="1">
      <c r="A1255" s="21" t="s">
        <v>189</v>
      </c>
      <c r="B1255" s="21" t="s">
        <v>523</v>
      </c>
      <c r="C1255" s="21" t="s">
        <v>101</v>
      </c>
      <c r="D1255" s="21" t="s">
        <v>270</v>
      </c>
      <c r="E1255" s="21" t="s">
        <v>252</v>
      </c>
      <c r="F1255" s="21" t="s">
        <v>294</v>
      </c>
      <c r="G1255" s="21"/>
      <c r="H1255" s="21"/>
      <c r="I1255" s="21">
        <v>0.162</v>
      </c>
      <c r="J1255" s="21"/>
      <c r="K1255" s="21"/>
      <c r="L1255" s="21"/>
      <c r="M1255" s="21"/>
      <c r="N1255" s="21">
        <v>3214.0</v>
      </c>
    </row>
    <row r="1256" ht="14.25" customHeight="1">
      <c r="A1256" s="18" t="s">
        <v>189</v>
      </c>
      <c r="B1256" s="18" t="s">
        <v>523</v>
      </c>
      <c r="C1256" s="18" t="s">
        <v>101</v>
      </c>
      <c r="D1256" s="18" t="s">
        <v>115</v>
      </c>
      <c r="E1256" s="18" t="s">
        <v>252</v>
      </c>
      <c r="F1256" s="18" t="s">
        <v>118</v>
      </c>
      <c r="G1256" s="18"/>
      <c r="H1256" s="18"/>
      <c r="I1256" s="18">
        <v>0.124</v>
      </c>
      <c r="J1256" s="18"/>
      <c r="K1256" s="18"/>
      <c r="L1256" s="18"/>
      <c r="M1256" s="18"/>
      <c r="N1256" s="18">
        <v>3215.0</v>
      </c>
    </row>
    <row r="1257" ht="14.25" customHeight="1">
      <c r="A1257" s="21" t="s">
        <v>189</v>
      </c>
      <c r="B1257" s="21" t="s">
        <v>523</v>
      </c>
      <c r="C1257" s="21" t="s">
        <v>101</v>
      </c>
      <c r="D1257" s="21" t="s">
        <v>123</v>
      </c>
      <c r="E1257" s="21" t="s">
        <v>252</v>
      </c>
      <c r="F1257" s="21" t="s">
        <v>125</v>
      </c>
      <c r="G1257" s="21"/>
      <c r="H1257" s="21"/>
      <c r="I1257" s="21">
        <v>0.089</v>
      </c>
      <c r="J1257" s="21"/>
      <c r="K1257" s="21"/>
      <c r="L1257" s="21"/>
      <c r="M1257" s="21"/>
      <c r="N1257" s="21">
        <v>3216.0</v>
      </c>
    </row>
    <row r="1258" ht="14.25" customHeight="1">
      <c r="A1258" s="18" t="s">
        <v>189</v>
      </c>
      <c r="B1258" s="18" t="s">
        <v>523</v>
      </c>
      <c r="C1258" s="18" t="s">
        <v>130</v>
      </c>
      <c r="D1258" s="18" t="s">
        <v>102</v>
      </c>
      <c r="E1258" s="18" t="s">
        <v>252</v>
      </c>
      <c r="F1258" s="18" t="s">
        <v>133</v>
      </c>
      <c r="G1258" s="18"/>
      <c r="H1258" s="18"/>
      <c r="I1258" s="18"/>
      <c r="J1258" s="18"/>
      <c r="K1258" s="18">
        <v>1.14</v>
      </c>
      <c r="L1258" s="18"/>
      <c r="M1258" s="18"/>
      <c r="N1258" s="18">
        <v>3217.0</v>
      </c>
    </row>
    <row r="1259" ht="14.25" customHeight="1">
      <c r="A1259" s="21" t="s">
        <v>189</v>
      </c>
      <c r="B1259" s="21" t="s">
        <v>523</v>
      </c>
      <c r="C1259" s="21" t="s">
        <v>136</v>
      </c>
      <c r="D1259" s="21" t="s">
        <v>102</v>
      </c>
      <c r="E1259" s="21" t="s">
        <v>252</v>
      </c>
      <c r="F1259" s="21" t="s">
        <v>139</v>
      </c>
      <c r="G1259" s="21"/>
      <c r="H1259" s="21"/>
      <c r="I1259" s="21">
        <v>0.322</v>
      </c>
      <c r="J1259" s="21"/>
      <c r="K1259" s="21"/>
      <c r="L1259" s="21"/>
      <c r="M1259" s="21"/>
      <c r="N1259" s="21">
        <v>3218.0</v>
      </c>
    </row>
    <row r="1260" ht="14.25" customHeight="1">
      <c r="A1260" s="18" t="s">
        <v>189</v>
      </c>
      <c r="B1260" s="18" t="s">
        <v>523</v>
      </c>
      <c r="C1260" s="18" t="s">
        <v>136</v>
      </c>
      <c r="D1260" s="18" t="s">
        <v>115</v>
      </c>
      <c r="E1260" s="18" t="s">
        <v>252</v>
      </c>
      <c r="F1260" s="18"/>
      <c r="G1260" s="18"/>
      <c r="H1260" s="18"/>
      <c r="I1260" s="18">
        <v>0.069</v>
      </c>
      <c r="J1260" s="18"/>
      <c r="K1260" s="18"/>
      <c r="L1260" s="18"/>
      <c r="M1260" s="18"/>
      <c r="N1260" s="18">
        <v>3219.0</v>
      </c>
    </row>
    <row r="1261" ht="14.25" customHeight="1">
      <c r="A1261" s="21" t="s">
        <v>189</v>
      </c>
      <c r="B1261" s="21" t="s">
        <v>523</v>
      </c>
      <c r="C1261" s="21" t="s">
        <v>136</v>
      </c>
      <c r="D1261" s="21" t="s">
        <v>123</v>
      </c>
      <c r="E1261" s="21" t="s">
        <v>252</v>
      </c>
      <c r="F1261" s="21"/>
      <c r="G1261" s="21"/>
      <c r="H1261" s="21"/>
      <c r="I1261" s="21">
        <v>0.066</v>
      </c>
      <c r="J1261" s="21"/>
      <c r="K1261" s="21"/>
      <c r="L1261" s="21"/>
      <c r="M1261" s="21"/>
      <c r="N1261" s="21">
        <v>3220.0</v>
      </c>
    </row>
    <row r="1262" ht="14.25" customHeight="1">
      <c r="A1262" s="18" t="s">
        <v>189</v>
      </c>
      <c r="B1262" s="18" t="s">
        <v>523</v>
      </c>
      <c r="C1262" s="18" t="s">
        <v>144</v>
      </c>
      <c r="D1262" s="18" t="s">
        <v>145</v>
      </c>
      <c r="E1262" s="18" t="s">
        <v>252</v>
      </c>
      <c r="F1262" s="18" t="s">
        <v>147</v>
      </c>
      <c r="G1262" s="18"/>
      <c r="H1262" s="18"/>
      <c r="I1262" s="18"/>
      <c r="J1262" s="18">
        <v>0.73</v>
      </c>
      <c r="K1262" s="18"/>
      <c r="L1262" s="18"/>
      <c r="M1262" s="18"/>
      <c r="N1262" s="18">
        <v>3221.0</v>
      </c>
    </row>
    <row r="1263" ht="14.25" customHeight="1">
      <c r="A1263" s="21" t="s">
        <v>189</v>
      </c>
      <c r="B1263" s="21" t="s">
        <v>523</v>
      </c>
      <c r="C1263" s="21" t="s">
        <v>144</v>
      </c>
      <c r="D1263" s="21" t="s">
        <v>752</v>
      </c>
      <c r="E1263" s="21" t="s">
        <v>252</v>
      </c>
      <c r="F1263" s="21" t="s">
        <v>147</v>
      </c>
      <c r="G1263" s="21"/>
      <c r="H1263" s="21"/>
      <c r="I1263" s="21"/>
      <c r="J1263" s="21">
        <v>1.02</v>
      </c>
      <c r="K1263" s="21"/>
      <c r="L1263" s="21"/>
      <c r="M1263" s="21"/>
      <c r="N1263" s="21">
        <v>3222.0</v>
      </c>
    </row>
    <row r="1264" ht="14.25" customHeight="1">
      <c r="A1264" s="18" t="s">
        <v>189</v>
      </c>
      <c r="B1264" s="18" t="s">
        <v>523</v>
      </c>
      <c r="C1264" s="18" t="s">
        <v>149</v>
      </c>
      <c r="D1264" s="18" t="s">
        <v>150</v>
      </c>
      <c r="E1264" s="18" t="s">
        <v>252</v>
      </c>
      <c r="F1264" s="18" t="s">
        <v>152</v>
      </c>
      <c r="G1264" s="18"/>
      <c r="H1264" s="18"/>
      <c r="I1264" s="18">
        <v>0.7</v>
      </c>
      <c r="J1264" s="18"/>
      <c r="K1264" s="18"/>
      <c r="L1264" s="18"/>
      <c r="M1264" s="18"/>
      <c r="N1264" s="18">
        <v>3223.0</v>
      </c>
    </row>
    <row r="1265" ht="14.25" customHeight="1">
      <c r="A1265" s="21" t="s">
        <v>189</v>
      </c>
      <c r="B1265" s="21" t="s">
        <v>523</v>
      </c>
      <c r="C1265" s="21" t="s">
        <v>149</v>
      </c>
      <c r="D1265" s="21" t="s">
        <v>157</v>
      </c>
      <c r="E1265" s="21" t="s">
        <v>252</v>
      </c>
      <c r="F1265" s="21" t="s">
        <v>159</v>
      </c>
      <c r="G1265" s="21"/>
      <c r="H1265" s="21"/>
      <c r="I1265" s="21">
        <v>1.45</v>
      </c>
      <c r="J1265" s="21"/>
      <c r="K1265" s="21"/>
      <c r="L1265" s="21"/>
      <c r="M1265" s="21"/>
      <c r="N1265" s="21">
        <v>3224.0</v>
      </c>
    </row>
    <row r="1266" ht="14.25" customHeight="1">
      <c r="A1266" s="18" t="s">
        <v>189</v>
      </c>
      <c r="B1266" s="18" t="s">
        <v>523</v>
      </c>
      <c r="C1266" s="18" t="s">
        <v>92</v>
      </c>
      <c r="D1266" s="18" t="s">
        <v>830</v>
      </c>
      <c r="E1266" s="18" t="s">
        <v>252</v>
      </c>
      <c r="F1266" s="18" t="s">
        <v>1914</v>
      </c>
      <c r="G1266" s="18"/>
      <c r="H1266" s="18"/>
      <c r="I1266" s="18">
        <v>0.93</v>
      </c>
      <c r="J1266" s="18"/>
      <c r="K1266" s="18"/>
      <c r="L1266" s="18"/>
      <c r="M1266" s="18"/>
      <c r="N1266" s="18">
        <v>3225.0</v>
      </c>
    </row>
    <row r="1267" ht="14.25" customHeight="1">
      <c r="A1267" s="21" t="s">
        <v>189</v>
      </c>
      <c r="B1267" s="21" t="s">
        <v>523</v>
      </c>
      <c r="C1267" s="21" t="s">
        <v>92</v>
      </c>
      <c r="D1267" s="21" t="s">
        <v>834</v>
      </c>
      <c r="E1267" s="21" t="s">
        <v>252</v>
      </c>
      <c r="F1267" s="21" t="s">
        <v>1964</v>
      </c>
      <c r="G1267" s="21"/>
      <c r="H1267" s="21"/>
      <c r="I1267" s="21">
        <v>1.2</v>
      </c>
      <c r="J1267" s="21"/>
      <c r="K1267" s="21"/>
      <c r="L1267" s="21"/>
      <c r="M1267" s="21"/>
      <c r="N1267" s="21">
        <v>3226.0</v>
      </c>
    </row>
    <row r="1268" ht="14.25" customHeight="1">
      <c r="A1268" s="18" t="s">
        <v>189</v>
      </c>
      <c r="B1268" s="18" t="s">
        <v>523</v>
      </c>
      <c r="C1268" s="18" t="s">
        <v>92</v>
      </c>
      <c r="D1268" s="18" t="s">
        <v>923</v>
      </c>
      <c r="E1268" s="18" t="s">
        <v>252</v>
      </c>
      <c r="F1268" s="18" t="s">
        <v>1964</v>
      </c>
      <c r="G1268" s="18"/>
      <c r="H1268" s="18"/>
      <c r="I1268" s="18">
        <v>1.2</v>
      </c>
      <c r="J1268" s="18"/>
      <c r="K1268" s="18"/>
      <c r="L1268" s="18"/>
      <c r="M1268" s="18"/>
      <c r="N1268" s="18">
        <v>3227.0</v>
      </c>
    </row>
    <row r="1269" ht="14.25" customHeight="1">
      <c r="A1269" s="21" t="s">
        <v>189</v>
      </c>
      <c r="B1269" s="21" t="s">
        <v>523</v>
      </c>
      <c r="C1269" s="21" t="s">
        <v>92</v>
      </c>
      <c r="D1269" s="21" t="s">
        <v>161</v>
      </c>
      <c r="E1269" s="21" t="s">
        <v>252</v>
      </c>
      <c r="F1269" s="21" t="s">
        <v>1843</v>
      </c>
      <c r="G1269" s="21"/>
      <c r="H1269" s="21"/>
      <c r="I1269" s="21">
        <v>0.83</v>
      </c>
      <c r="J1269" s="21"/>
      <c r="K1269" s="21"/>
      <c r="L1269" s="21"/>
      <c r="M1269" s="21"/>
      <c r="N1269" s="21">
        <v>3228.0</v>
      </c>
    </row>
    <row r="1270" ht="14.25" customHeight="1">
      <c r="A1270" s="18" t="s">
        <v>189</v>
      </c>
      <c r="B1270" s="18" t="s">
        <v>523</v>
      </c>
      <c r="C1270" s="18" t="s">
        <v>169</v>
      </c>
      <c r="D1270" s="18" t="s">
        <v>170</v>
      </c>
      <c r="E1270" s="18" t="s">
        <v>252</v>
      </c>
      <c r="F1270" s="18" t="s">
        <v>2077</v>
      </c>
      <c r="G1270" s="18">
        <v>0.0</v>
      </c>
      <c r="H1270" s="18">
        <v>2.0</v>
      </c>
      <c r="I1270" s="18">
        <v>1.8</v>
      </c>
      <c r="J1270" s="18"/>
      <c r="K1270" s="18"/>
      <c r="L1270" s="18"/>
      <c r="M1270" s="18"/>
      <c r="N1270" s="18">
        <v>3229.0</v>
      </c>
    </row>
    <row r="1271" ht="14.25" customHeight="1">
      <c r="A1271" s="21" t="s">
        <v>189</v>
      </c>
      <c r="B1271" s="21" t="s">
        <v>523</v>
      </c>
      <c r="C1271" s="21" t="s">
        <v>169</v>
      </c>
      <c r="D1271" s="21" t="s">
        <v>170</v>
      </c>
      <c r="E1271" s="21" t="s">
        <v>252</v>
      </c>
      <c r="F1271" s="21" t="s">
        <v>2077</v>
      </c>
      <c r="G1271" s="21">
        <v>2.001</v>
      </c>
      <c r="H1271" s="21">
        <v>100.0</v>
      </c>
      <c r="I1271" s="21">
        <v>1.8</v>
      </c>
      <c r="J1271" s="21"/>
      <c r="K1271" s="21"/>
      <c r="L1271" s="21"/>
      <c r="M1271" s="21"/>
      <c r="N1271" s="21">
        <v>3230.0</v>
      </c>
    </row>
    <row r="1272" ht="14.25" customHeight="1">
      <c r="A1272" s="18" t="s">
        <v>189</v>
      </c>
      <c r="B1272" s="18" t="s">
        <v>523</v>
      </c>
      <c r="C1272" s="18" t="s">
        <v>169</v>
      </c>
      <c r="D1272" s="18" t="s">
        <v>1056</v>
      </c>
      <c r="E1272" s="18" t="s">
        <v>252</v>
      </c>
      <c r="F1272" s="18" t="s">
        <v>2077</v>
      </c>
      <c r="G1272" s="18">
        <v>0.0</v>
      </c>
      <c r="H1272" s="18">
        <v>2.0</v>
      </c>
      <c r="I1272" s="18">
        <v>1.8</v>
      </c>
      <c r="J1272" s="18"/>
      <c r="K1272" s="18"/>
      <c r="L1272" s="18"/>
      <c r="M1272" s="18"/>
      <c r="N1272" s="18">
        <v>3231.0</v>
      </c>
    </row>
    <row r="1273" ht="14.25" customHeight="1">
      <c r="A1273" s="21" t="s">
        <v>189</v>
      </c>
      <c r="B1273" s="21" t="s">
        <v>523</v>
      </c>
      <c r="C1273" s="21" t="s">
        <v>169</v>
      </c>
      <c r="D1273" s="21" t="s">
        <v>1056</v>
      </c>
      <c r="E1273" s="21" t="s">
        <v>252</v>
      </c>
      <c r="F1273" s="21" t="s">
        <v>2077</v>
      </c>
      <c r="G1273" s="21">
        <v>2.001</v>
      </c>
      <c r="H1273" s="21">
        <v>100.0</v>
      </c>
      <c r="I1273" s="21">
        <v>1.8</v>
      </c>
      <c r="J1273" s="21"/>
      <c r="K1273" s="21"/>
      <c r="L1273" s="21"/>
      <c r="M1273" s="21"/>
      <c r="N1273" s="21">
        <v>3232.0</v>
      </c>
    </row>
    <row r="1274" ht="14.25" customHeight="1">
      <c r="A1274" s="18" t="s">
        <v>189</v>
      </c>
      <c r="B1274" s="18" t="s">
        <v>523</v>
      </c>
      <c r="C1274" s="18" t="s">
        <v>169</v>
      </c>
      <c r="D1274" s="18" t="s">
        <v>1062</v>
      </c>
      <c r="E1274" s="18" t="s">
        <v>252</v>
      </c>
      <c r="F1274" s="18" t="s">
        <v>2077</v>
      </c>
      <c r="G1274" s="18">
        <v>0.0</v>
      </c>
      <c r="H1274" s="18">
        <v>2.0</v>
      </c>
      <c r="I1274" s="18">
        <v>1.8</v>
      </c>
      <c r="J1274" s="18"/>
      <c r="K1274" s="18"/>
      <c r="L1274" s="18"/>
      <c r="M1274" s="18"/>
      <c r="N1274" s="18">
        <v>3233.0</v>
      </c>
    </row>
    <row r="1275" ht="14.25" customHeight="1">
      <c r="A1275" s="21" t="s">
        <v>189</v>
      </c>
      <c r="B1275" s="21" t="s">
        <v>523</v>
      </c>
      <c r="C1275" s="21" t="s">
        <v>169</v>
      </c>
      <c r="D1275" s="21" t="s">
        <v>1062</v>
      </c>
      <c r="E1275" s="21" t="s">
        <v>252</v>
      </c>
      <c r="F1275" s="21" t="s">
        <v>2077</v>
      </c>
      <c r="G1275" s="21">
        <v>2.001</v>
      </c>
      <c r="H1275" s="21">
        <v>100.0</v>
      </c>
      <c r="I1275" s="21">
        <v>1.8</v>
      </c>
      <c r="J1275" s="21"/>
      <c r="K1275" s="21"/>
      <c r="L1275" s="21"/>
      <c r="M1275" s="21"/>
      <c r="N1275" s="21">
        <v>3234.0</v>
      </c>
    </row>
    <row r="1276" ht="14.25" customHeight="1">
      <c r="A1276" s="18" t="s">
        <v>177</v>
      </c>
      <c r="B1276" s="18" t="s">
        <v>721</v>
      </c>
      <c r="C1276" s="18" t="s">
        <v>79</v>
      </c>
      <c r="D1276" s="18" t="s">
        <v>80</v>
      </c>
      <c r="E1276" s="18" t="s">
        <v>81</v>
      </c>
      <c r="F1276" s="18" t="s">
        <v>83</v>
      </c>
      <c r="G1276" s="18"/>
      <c r="H1276" s="18"/>
      <c r="I1276" s="18">
        <v>0.063</v>
      </c>
      <c r="J1276" s="18"/>
      <c r="K1276" s="18"/>
      <c r="L1276" s="18"/>
      <c r="M1276" s="18"/>
      <c r="N1276" s="18">
        <v>1147.0</v>
      </c>
    </row>
    <row r="1277" ht="14.25" customHeight="1">
      <c r="A1277" s="21" t="s">
        <v>177</v>
      </c>
      <c r="B1277" s="21" t="s">
        <v>721</v>
      </c>
      <c r="C1277" s="21" t="s">
        <v>79</v>
      </c>
      <c r="D1277" s="21" t="s">
        <v>270</v>
      </c>
      <c r="E1277" s="21" t="s">
        <v>81</v>
      </c>
      <c r="F1277" s="21" t="s">
        <v>272</v>
      </c>
      <c r="G1277" s="21"/>
      <c r="H1277" s="21"/>
      <c r="I1277" s="21">
        <v>0.065</v>
      </c>
      <c r="J1277" s="21"/>
      <c r="K1277" s="21"/>
      <c r="L1277" s="21"/>
      <c r="M1277" s="21"/>
      <c r="N1277" s="21">
        <v>1148.0</v>
      </c>
    </row>
    <row r="1278" ht="14.25" customHeight="1">
      <c r="A1278" s="18" t="s">
        <v>177</v>
      </c>
      <c r="B1278" s="18" t="s">
        <v>721</v>
      </c>
      <c r="C1278" s="18" t="s">
        <v>79</v>
      </c>
      <c r="D1278" s="18" t="s">
        <v>95</v>
      </c>
      <c r="E1278" s="18" t="s">
        <v>81</v>
      </c>
      <c r="F1278" s="18" t="s">
        <v>97</v>
      </c>
      <c r="G1278" s="18"/>
      <c r="H1278" s="18"/>
      <c r="I1278" s="18">
        <v>0.034</v>
      </c>
      <c r="J1278" s="18"/>
      <c r="K1278" s="18"/>
      <c r="L1278" s="18"/>
      <c r="M1278" s="18"/>
      <c r="N1278" s="18">
        <v>1149.0</v>
      </c>
    </row>
    <row r="1279" ht="14.25" customHeight="1">
      <c r="A1279" s="21" t="s">
        <v>177</v>
      </c>
      <c r="B1279" s="21" t="s">
        <v>721</v>
      </c>
      <c r="C1279" s="21" t="s">
        <v>101</v>
      </c>
      <c r="D1279" s="21" t="s">
        <v>102</v>
      </c>
      <c r="E1279" s="21" t="s">
        <v>81</v>
      </c>
      <c r="F1279" s="21" t="s">
        <v>106</v>
      </c>
      <c r="G1279" s="21"/>
      <c r="H1279" s="21"/>
      <c r="I1279" s="21">
        <v>0.151</v>
      </c>
      <c r="J1279" s="21"/>
      <c r="K1279" s="21"/>
      <c r="L1279" s="21"/>
      <c r="M1279" s="21"/>
      <c r="N1279" s="21">
        <v>1150.0</v>
      </c>
    </row>
    <row r="1280" ht="14.25" customHeight="1">
      <c r="A1280" s="18" t="s">
        <v>177</v>
      </c>
      <c r="B1280" s="18" t="s">
        <v>721</v>
      </c>
      <c r="C1280" s="18" t="s">
        <v>101</v>
      </c>
      <c r="D1280" s="18" t="s">
        <v>270</v>
      </c>
      <c r="E1280" s="18" t="s">
        <v>81</v>
      </c>
      <c r="F1280" s="18" t="s">
        <v>294</v>
      </c>
      <c r="G1280" s="18"/>
      <c r="H1280" s="18"/>
      <c r="I1280" s="18">
        <v>0.113</v>
      </c>
      <c r="J1280" s="18"/>
      <c r="K1280" s="18"/>
      <c r="L1280" s="18"/>
      <c r="M1280" s="18"/>
      <c r="N1280" s="18">
        <v>1151.0</v>
      </c>
    </row>
    <row r="1281" ht="14.25" customHeight="1">
      <c r="A1281" s="21" t="s">
        <v>177</v>
      </c>
      <c r="B1281" s="21" t="s">
        <v>721</v>
      </c>
      <c r="C1281" s="21" t="s">
        <v>101</v>
      </c>
      <c r="D1281" s="21" t="s">
        <v>115</v>
      </c>
      <c r="E1281" s="21" t="s">
        <v>81</v>
      </c>
      <c r="F1281" s="21" t="s">
        <v>118</v>
      </c>
      <c r="G1281" s="21"/>
      <c r="H1281" s="21"/>
      <c r="I1281" s="21">
        <v>0.124</v>
      </c>
      <c r="J1281" s="21"/>
      <c r="K1281" s="21"/>
      <c r="L1281" s="21"/>
      <c r="M1281" s="21"/>
      <c r="N1281" s="21">
        <v>1152.0</v>
      </c>
    </row>
    <row r="1282" ht="14.25" customHeight="1">
      <c r="A1282" s="18" t="s">
        <v>177</v>
      </c>
      <c r="B1282" s="18" t="s">
        <v>721</v>
      </c>
      <c r="C1282" s="18" t="s">
        <v>101</v>
      </c>
      <c r="D1282" s="18" t="s">
        <v>123</v>
      </c>
      <c r="E1282" s="18" t="s">
        <v>81</v>
      </c>
      <c r="F1282" s="18" t="s">
        <v>125</v>
      </c>
      <c r="G1282" s="18"/>
      <c r="H1282" s="18"/>
      <c r="I1282" s="18">
        <v>0.089</v>
      </c>
      <c r="J1282" s="18"/>
      <c r="K1282" s="18"/>
      <c r="L1282" s="18"/>
      <c r="M1282" s="18"/>
      <c r="N1282" s="18">
        <v>1153.0</v>
      </c>
    </row>
    <row r="1283" ht="14.25" customHeight="1">
      <c r="A1283" s="21" t="s">
        <v>177</v>
      </c>
      <c r="B1283" s="21" t="s">
        <v>721</v>
      </c>
      <c r="C1283" s="21" t="s">
        <v>130</v>
      </c>
      <c r="D1283" s="21" t="s">
        <v>102</v>
      </c>
      <c r="E1283" s="21" t="s">
        <v>81</v>
      </c>
      <c r="F1283" s="21" t="s">
        <v>133</v>
      </c>
      <c r="G1283" s="21"/>
      <c r="H1283" s="21"/>
      <c r="I1283" s="21"/>
      <c r="J1283" s="21"/>
      <c r="K1283" s="21">
        <v>1.14</v>
      </c>
      <c r="L1283" s="21"/>
      <c r="M1283" s="21"/>
      <c r="N1283" s="21">
        <v>1154.0</v>
      </c>
    </row>
    <row r="1284" ht="14.25" customHeight="1">
      <c r="A1284" s="18" t="s">
        <v>177</v>
      </c>
      <c r="B1284" s="18" t="s">
        <v>721</v>
      </c>
      <c r="C1284" s="18" t="s">
        <v>136</v>
      </c>
      <c r="D1284" s="18" t="s">
        <v>102</v>
      </c>
      <c r="E1284" s="18" t="s">
        <v>81</v>
      </c>
      <c r="F1284" s="18" t="s">
        <v>139</v>
      </c>
      <c r="G1284" s="18"/>
      <c r="H1284" s="18"/>
      <c r="I1284" s="18">
        <v>0.107</v>
      </c>
      <c r="J1284" s="18"/>
      <c r="K1284" s="18"/>
      <c r="L1284" s="18"/>
      <c r="M1284" s="18"/>
      <c r="N1284" s="18">
        <v>1155.0</v>
      </c>
    </row>
    <row r="1285" ht="14.25" customHeight="1">
      <c r="A1285" s="21" t="s">
        <v>177</v>
      </c>
      <c r="B1285" s="21" t="s">
        <v>721</v>
      </c>
      <c r="C1285" s="21" t="s">
        <v>136</v>
      </c>
      <c r="D1285" s="21" t="s">
        <v>115</v>
      </c>
      <c r="E1285" s="21" t="s">
        <v>81</v>
      </c>
      <c r="F1285" s="21"/>
      <c r="G1285" s="21"/>
      <c r="H1285" s="21"/>
      <c r="I1285" s="21">
        <v>0.052</v>
      </c>
      <c r="J1285" s="21"/>
      <c r="K1285" s="21"/>
      <c r="L1285" s="21"/>
      <c r="M1285" s="21"/>
      <c r="N1285" s="21">
        <v>1156.0</v>
      </c>
    </row>
    <row r="1286" ht="14.25" customHeight="1">
      <c r="A1286" s="18" t="s">
        <v>177</v>
      </c>
      <c r="B1286" s="18" t="s">
        <v>721</v>
      </c>
      <c r="C1286" s="18" t="s">
        <v>136</v>
      </c>
      <c r="D1286" s="18" t="s">
        <v>123</v>
      </c>
      <c r="E1286" s="18" t="s">
        <v>81</v>
      </c>
      <c r="F1286" s="18"/>
      <c r="G1286" s="18"/>
      <c r="H1286" s="18"/>
      <c r="I1286" s="18">
        <v>0.051</v>
      </c>
      <c r="J1286" s="18"/>
      <c r="K1286" s="18"/>
      <c r="L1286" s="18"/>
      <c r="M1286" s="18"/>
      <c r="N1286" s="18">
        <v>1157.0</v>
      </c>
    </row>
    <row r="1287" ht="14.25" customHeight="1">
      <c r="A1287" s="21" t="s">
        <v>177</v>
      </c>
      <c r="B1287" s="21" t="s">
        <v>721</v>
      </c>
      <c r="C1287" s="21" t="s">
        <v>144</v>
      </c>
      <c r="D1287" s="21" t="s">
        <v>145</v>
      </c>
      <c r="E1287" s="21" t="s">
        <v>81</v>
      </c>
      <c r="F1287" s="21" t="s">
        <v>147</v>
      </c>
      <c r="G1287" s="21"/>
      <c r="H1287" s="21"/>
      <c r="I1287" s="21"/>
      <c r="J1287" s="21">
        <v>0.73</v>
      </c>
      <c r="K1287" s="21"/>
      <c r="L1287" s="21"/>
      <c r="M1287" s="21"/>
      <c r="N1287" s="21">
        <v>1158.0</v>
      </c>
    </row>
    <row r="1288" ht="14.25" customHeight="1">
      <c r="A1288" s="18" t="s">
        <v>177</v>
      </c>
      <c r="B1288" s="18" t="s">
        <v>721</v>
      </c>
      <c r="C1288" s="18" t="s">
        <v>144</v>
      </c>
      <c r="D1288" s="18" t="s">
        <v>752</v>
      </c>
      <c r="E1288" s="18" t="s">
        <v>81</v>
      </c>
      <c r="F1288" s="18" t="s">
        <v>147</v>
      </c>
      <c r="G1288" s="18"/>
      <c r="H1288" s="18"/>
      <c r="I1288" s="18"/>
      <c r="J1288" s="18">
        <v>1.02</v>
      </c>
      <c r="K1288" s="18"/>
      <c r="L1288" s="18"/>
      <c r="M1288" s="18"/>
      <c r="N1288" s="18">
        <v>1159.0</v>
      </c>
    </row>
    <row r="1289" ht="14.25" customHeight="1">
      <c r="A1289" s="21" t="s">
        <v>177</v>
      </c>
      <c r="B1289" s="21" t="s">
        <v>721</v>
      </c>
      <c r="C1289" s="21" t="s">
        <v>149</v>
      </c>
      <c r="D1289" s="21" t="s">
        <v>150</v>
      </c>
      <c r="E1289" s="21" t="s">
        <v>81</v>
      </c>
      <c r="F1289" s="21" t="s">
        <v>152</v>
      </c>
      <c r="G1289" s="21"/>
      <c r="H1289" s="21"/>
      <c r="I1289" s="21">
        <v>0.7</v>
      </c>
      <c r="J1289" s="21"/>
      <c r="K1289" s="21"/>
      <c r="L1289" s="21"/>
      <c r="M1289" s="21"/>
      <c r="N1289" s="21">
        <v>1160.0</v>
      </c>
    </row>
    <row r="1290" ht="14.25" customHeight="1">
      <c r="A1290" s="18" t="s">
        <v>177</v>
      </c>
      <c r="B1290" s="18" t="s">
        <v>721</v>
      </c>
      <c r="C1290" s="18" t="s">
        <v>149</v>
      </c>
      <c r="D1290" s="18" t="s">
        <v>157</v>
      </c>
      <c r="E1290" s="18" t="s">
        <v>81</v>
      </c>
      <c r="F1290" s="18" t="s">
        <v>159</v>
      </c>
      <c r="G1290" s="18"/>
      <c r="H1290" s="18"/>
      <c r="I1290" s="18">
        <v>1.45</v>
      </c>
      <c r="J1290" s="18"/>
      <c r="K1290" s="18"/>
      <c r="L1290" s="18"/>
      <c r="M1290" s="18"/>
      <c r="N1290" s="18">
        <v>1161.0</v>
      </c>
    </row>
    <row r="1291" ht="14.25" customHeight="1">
      <c r="A1291" s="21" t="s">
        <v>177</v>
      </c>
      <c r="B1291" s="21" t="s">
        <v>721</v>
      </c>
      <c r="C1291" s="21" t="s">
        <v>92</v>
      </c>
      <c r="D1291" s="21" t="s">
        <v>830</v>
      </c>
      <c r="E1291" s="21" t="s">
        <v>81</v>
      </c>
      <c r="F1291" s="21" t="s">
        <v>1682</v>
      </c>
      <c r="G1291" s="21">
        <v>1.0</v>
      </c>
      <c r="H1291" s="21">
        <v>10.0</v>
      </c>
      <c r="I1291" s="21">
        <v>0.57</v>
      </c>
      <c r="J1291" s="21"/>
      <c r="K1291" s="21"/>
      <c r="L1291" s="21">
        <v>0.39</v>
      </c>
      <c r="M1291" s="21"/>
      <c r="N1291" s="21">
        <v>1162.0</v>
      </c>
    </row>
    <row r="1292" ht="14.25" customHeight="1">
      <c r="A1292" s="18" t="s">
        <v>177</v>
      </c>
      <c r="B1292" s="18" t="s">
        <v>721</v>
      </c>
      <c r="C1292" s="18" t="s">
        <v>92</v>
      </c>
      <c r="D1292" s="18" t="s">
        <v>834</v>
      </c>
      <c r="E1292" s="18" t="s">
        <v>81</v>
      </c>
      <c r="F1292" s="18" t="s">
        <v>1682</v>
      </c>
      <c r="G1292" s="18">
        <v>1.0</v>
      </c>
      <c r="H1292" s="18">
        <v>10.0</v>
      </c>
      <c r="I1292" s="18">
        <v>0.57</v>
      </c>
      <c r="J1292" s="18"/>
      <c r="K1292" s="18"/>
      <c r="L1292" s="18">
        <v>0.39</v>
      </c>
      <c r="M1292" s="18"/>
      <c r="N1292" s="18">
        <v>1163.0</v>
      </c>
    </row>
    <row r="1293" ht="14.25" customHeight="1">
      <c r="A1293" s="21" t="s">
        <v>177</v>
      </c>
      <c r="B1293" s="21" t="s">
        <v>721</v>
      </c>
      <c r="C1293" s="21" t="s">
        <v>92</v>
      </c>
      <c r="D1293" s="21" t="s">
        <v>923</v>
      </c>
      <c r="E1293" s="21" t="s">
        <v>81</v>
      </c>
      <c r="F1293" s="21" t="s">
        <v>1682</v>
      </c>
      <c r="G1293" s="21">
        <v>1.0</v>
      </c>
      <c r="H1293" s="21">
        <v>10.0</v>
      </c>
      <c r="I1293" s="21">
        <v>0.57</v>
      </c>
      <c r="J1293" s="21"/>
      <c r="K1293" s="21"/>
      <c r="L1293" s="21">
        <v>0.39</v>
      </c>
      <c r="M1293" s="21"/>
      <c r="N1293" s="21">
        <v>1164.0</v>
      </c>
    </row>
    <row r="1294" ht="14.25" customHeight="1">
      <c r="A1294" s="18" t="s">
        <v>177</v>
      </c>
      <c r="B1294" s="18" t="s">
        <v>721</v>
      </c>
      <c r="C1294" s="18" t="s">
        <v>92</v>
      </c>
      <c r="D1294" s="18" t="s">
        <v>161</v>
      </c>
      <c r="E1294" s="18" t="s">
        <v>81</v>
      </c>
      <c r="F1294" s="18" t="s">
        <v>1682</v>
      </c>
      <c r="G1294" s="18">
        <v>1.0</v>
      </c>
      <c r="H1294" s="18">
        <v>10.0</v>
      </c>
      <c r="I1294" s="18">
        <v>0.57</v>
      </c>
      <c r="J1294" s="18"/>
      <c r="K1294" s="18"/>
      <c r="L1294" s="18">
        <v>0.39</v>
      </c>
      <c r="M1294" s="18"/>
      <c r="N1294" s="18">
        <v>1165.0</v>
      </c>
    </row>
    <row r="1295" ht="14.25" customHeight="1">
      <c r="A1295" s="21" t="s">
        <v>177</v>
      </c>
      <c r="B1295" s="21" t="s">
        <v>721</v>
      </c>
      <c r="C1295" s="21" t="s">
        <v>92</v>
      </c>
      <c r="D1295" s="21" t="s">
        <v>830</v>
      </c>
      <c r="E1295" s="21" t="s">
        <v>81</v>
      </c>
      <c r="F1295" s="21" t="s">
        <v>1680</v>
      </c>
      <c r="G1295" s="21">
        <v>10.001</v>
      </c>
      <c r="H1295" s="21">
        <v>20.0</v>
      </c>
      <c r="I1295" s="21">
        <v>0.57</v>
      </c>
      <c r="J1295" s="21"/>
      <c r="K1295" s="21"/>
      <c r="L1295" s="21">
        <v>0.25</v>
      </c>
      <c r="M1295" s="21"/>
      <c r="N1295" s="21">
        <v>1166.0</v>
      </c>
    </row>
    <row r="1296" ht="14.25" customHeight="1">
      <c r="A1296" s="18" t="s">
        <v>177</v>
      </c>
      <c r="B1296" s="18" t="s">
        <v>721</v>
      </c>
      <c r="C1296" s="18" t="s">
        <v>92</v>
      </c>
      <c r="D1296" s="18" t="s">
        <v>834</v>
      </c>
      <c r="E1296" s="18" t="s">
        <v>81</v>
      </c>
      <c r="F1296" s="18" t="s">
        <v>1680</v>
      </c>
      <c r="G1296" s="18">
        <v>10.001</v>
      </c>
      <c r="H1296" s="18">
        <v>20.0</v>
      </c>
      <c r="I1296" s="18">
        <v>0.57</v>
      </c>
      <c r="J1296" s="18"/>
      <c r="K1296" s="18"/>
      <c r="L1296" s="18">
        <v>0.25</v>
      </c>
      <c r="M1296" s="18"/>
      <c r="N1296" s="18">
        <v>1167.0</v>
      </c>
    </row>
    <row r="1297" ht="14.25" customHeight="1">
      <c r="A1297" s="21" t="s">
        <v>177</v>
      </c>
      <c r="B1297" s="21" t="s">
        <v>721</v>
      </c>
      <c r="C1297" s="21" t="s">
        <v>92</v>
      </c>
      <c r="D1297" s="21" t="s">
        <v>923</v>
      </c>
      <c r="E1297" s="21" t="s">
        <v>81</v>
      </c>
      <c r="F1297" s="21" t="s">
        <v>1680</v>
      </c>
      <c r="G1297" s="21">
        <v>10.001</v>
      </c>
      <c r="H1297" s="21">
        <v>20.0</v>
      </c>
      <c r="I1297" s="21">
        <v>0.57</v>
      </c>
      <c r="J1297" s="21"/>
      <c r="K1297" s="21"/>
      <c r="L1297" s="21">
        <v>0.25</v>
      </c>
      <c r="M1297" s="21"/>
      <c r="N1297" s="21">
        <v>1168.0</v>
      </c>
    </row>
    <row r="1298" ht="14.25" customHeight="1">
      <c r="A1298" s="18" t="s">
        <v>177</v>
      </c>
      <c r="B1298" s="18" t="s">
        <v>721</v>
      </c>
      <c r="C1298" s="18" t="s">
        <v>92</v>
      </c>
      <c r="D1298" s="18" t="s">
        <v>161</v>
      </c>
      <c r="E1298" s="18" t="s">
        <v>81</v>
      </c>
      <c r="F1298" s="18" t="s">
        <v>1680</v>
      </c>
      <c r="G1298" s="18">
        <v>10.001</v>
      </c>
      <c r="H1298" s="18">
        <v>20.0</v>
      </c>
      <c r="I1298" s="18">
        <v>0.57</v>
      </c>
      <c r="J1298" s="18"/>
      <c r="K1298" s="18"/>
      <c r="L1298" s="18">
        <v>0.25</v>
      </c>
      <c r="M1298" s="18"/>
      <c r="N1298" s="18">
        <v>1169.0</v>
      </c>
    </row>
    <row r="1299" ht="14.25" customHeight="1">
      <c r="A1299" s="21" t="s">
        <v>177</v>
      </c>
      <c r="B1299" s="21" t="s">
        <v>721</v>
      </c>
      <c r="C1299" s="21" t="s">
        <v>92</v>
      </c>
      <c r="D1299" s="21" t="s">
        <v>830</v>
      </c>
      <c r="E1299" s="21" t="s">
        <v>81</v>
      </c>
      <c r="F1299" s="21" t="s">
        <v>1680</v>
      </c>
      <c r="G1299" s="21">
        <v>20.001</v>
      </c>
      <c r="H1299" s="21">
        <v>30.0</v>
      </c>
      <c r="I1299" s="21">
        <v>0.57</v>
      </c>
      <c r="J1299" s="21"/>
      <c r="K1299" s="21"/>
      <c r="L1299" s="21">
        <v>0.25</v>
      </c>
      <c r="M1299" s="21"/>
      <c r="N1299" s="21">
        <v>1170.0</v>
      </c>
    </row>
    <row r="1300" ht="14.25" customHeight="1">
      <c r="A1300" s="18" t="s">
        <v>177</v>
      </c>
      <c r="B1300" s="18" t="s">
        <v>721</v>
      </c>
      <c r="C1300" s="18" t="s">
        <v>92</v>
      </c>
      <c r="D1300" s="18" t="s">
        <v>834</v>
      </c>
      <c r="E1300" s="18" t="s">
        <v>81</v>
      </c>
      <c r="F1300" s="18" t="s">
        <v>1680</v>
      </c>
      <c r="G1300" s="18">
        <v>20.001</v>
      </c>
      <c r="H1300" s="18">
        <v>30.0</v>
      </c>
      <c r="I1300" s="18">
        <v>0.57</v>
      </c>
      <c r="J1300" s="18"/>
      <c r="K1300" s="18"/>
      <c r="L1300" s="18">
        <v>0.25</v>
      </c>
      <c r="M1300" s="18"/>
      <c r="N1300" s="18">
        <v>1171.0</v>
      </c>
    </row>
    <row r="1301" ht="14.25" customHeight="1">
      <c r="A1301" s="21" t="s">
        <v>177</v>
      </c>
      <c r="B1301" s="21" t="s">
        <v>721</v>
      </c>
      <c r="C1301" s="21" t="s">
        <v>92</v>
      </c>
      <c r="D1301" s="21" t="s">
        <v>923</v>
      </c>
      <c r="E1301" s="21" t="s">
        <v>81</v>
      </c>
      <c r="F1301" s="21" t="s">
        <v>1680</v>
      </c>
      <c r="G1301" s="21">
        <v>20.001</v>
      </c>
      <c r="H1301" s="21">
        <v>30.0</v>
      </c>
      <c r="I1301" s="21">
        <v>0.57</v>
      </c>
      <c r="J1301" s="21"/>
      <c r="K1301" s="21"/>
      <c r="L1301" s="21">
        <v>0.25</v>
      </c>
      <c r="M1301" s="21"/>
      <c r="N1301" s="21">
        <v>1172.0</v>
      </c>
    </row>
    <row r="1302" ht="14.25" customHeight="1">
      <c r="A1302" s="18" t="s">
        <v>177</v>
      </c>
      <c r="B1302" s="18" t="s">
        <v>721</v>
      </c>
      <c r="C1302" s="18" t="s">
        <v>92</v>
      </c>
      <c r="D1302" s="18" t="s">
        <v>161</v>
      </c>
      <c r="E1302" s="18" t="s">
        <v>81</v>
      </c>
      <c r="F1302" s="18" t="s">
        <v>1680</v>
      </c>
      <c r="G1302" s="18">
        <v>20.001</v>
      </c>
      <c r="H1302" s="18">
        <v>30.0</v>
      </c>
      <c r="I1302" s="18">
        <v>0.57</v>
      </c>
      <c r="J1302" s="18"/>
      <c r="K1302" s="18"/>
      <c r="L1302" s="18">
        <v>0.25</v>
      </c>
      <c r="M1302" s="18"/>
      <c r="N1302" s="18">
        <v>1173.0</v>
      </c>
    </row>
    <row r="1303" ht="14.25" customHeight="1">
      <c r="A1303" s="21" t="s">
        <v>177</v>
      </c>
      <c r="B1303" s="21" t="s">
        <v>721</v>
      </c>
      <c r="C1303" s="21" t="s">
        <v>92</v>
      </c>
      <c r="D1303" s="21" t="s">
        <v>830</v>
      </c>
      <c r="E1303" s="21" t="s">
        <v>81</v>
      </c>
      <c r="F1303" s="21" t="s">
        <v>1680</v>
      </c>
      <c r="G1303" s="21">
        <v>30.001</v>
      </c>
      <c r="H1303" s="21">
        <v>40.0</v>
      </c>
      <c r="I1303" s="21">
        <v>0.57</v>
      </c>
      <c r="J1303" s="21"/>
      <c r="K1303" s="21"/>
      <c r="L1303" s="21">
        <v>0.25</v>
      </c>
      <c r="M1303" s="21"/>
      <c r="N1303" s="21">
        <v>1174.0</v>
      </c>
    </row>
    <row r="1304" ht="14.25" customHeight="1">
      <c r="A1304" s="18" t="s">
        <v>177</v>
      </c>
      <c r="B1304" s="18" t="s">
        <v>721</v>
      </c>
      <c r="C1304" s="18" t="s">
        <v>92</v>
      </c>
      <c r="D1304" s="18" t="s">
        <v>834</v>
      </c>
      <c r="E1304" s="18" t="s">
        <v>81</v>
      </c>
      <c r="F1304" s="18" t="s">
        <v>1680</v>
      </c>
      <c r="G1304" s="18">
        <v>30.001</v>
      </c>
      <c r="H1304" s="18">
        <v>40.0</v>
      </c>
      <c r="I1304" s="18">
        <v>0.57</v>
      </c>
      <c r="J1304" s="18"/>
      <c r="K1304" s="18"/>
      <c r="L1304" s="18">
        <v>0.25</v>
      </c>
      <c r="M1304" s="18"/>
      <c r="N1304" s="18">
        <v>1175.0</v>
      </c>
    </row>
    <row r="1305" ht="14.25" customHeight="1">
      <c r="A1305" s="21" t="s">
        <v>177</v>
      </c>
      <c r="B1305" s="21" t="s">
        <v>721</v>
      </c>
      <c r="C1305" s="21" t="s">
        <v>92</v>
      </c>
      <c r="D1305" s="21" t="s">
        <v>923</v>
      </c>
      <c r="E1305" s="21" t="s">
        <v>81</v>
      </c>
      <c r="F1305" s="21" t="s">
        <v>1680</v>
      </c>
      <c r="G1305" s="21">
        <v>30.001</v>
      </c>
      <c r="H1305" s="21">
        <v>40.0</v>
      </c>
      <c r="I1305" s="21">
        <v>0.57</v>
      </c>
      <c r="J1305" s="21"/>
      <c r="K1305" s="21"/>
      <c r="L1305" s="21">
        <v>0.25</v>
      </c>
      <c r="M1305" s="21"/>
      <c r="N1305" s="21">
        <v>1176.0</v>
      </c>
    </row>
    <row r="1306" ht="14.25" customHeight="1">
      <c r="A1306" s="18" t="s">
        <v>177</v>
      </c>
      <c r="B1306" s="18" t="s">
        <v>721</v>
      </c>
      <c r="C1306" s="18" t="s">
        <v>92</v>
      </c>
      <c r="D1306" s="18" t="s">
        <v>161</v>
      </c>
      <c r="E1306" s="18" t="s">
        <v>81</v>
      </c>
      <c r="F1306" s="18" t="s">
        <v>1680</v>
      </c>
      <c r="G1306" s="18">
        <v>30.001</v>
      </c>
      <c r="H1306" s="18">
        <v>40.0</v>
      </c>
      <c r="I1306" s="18">
        <v>0.57</v>
      </c>
      <c r="J1306" s="18"/>
      <c r="K1306" s="18"/>
      <c r="L1306" s="18">
        <v>0.25</v>
      </c>
      <c r="M1306" s="18"/>
      <c r="N1306" s="18">
        <v>1177.0</v>
      </c>
    </row>
    <row r="1307" ht="14.25" customHeight="1">
      <c r="A1307" s="21" t="s">
        <v>177</v>
      </c>
      <c r="B1307" s="21" t="s">
        <v>721</v>
      </c>
      <c r="C1307" s="21" t="s">
        <v>92</v>
      </c>
      <c r="D1307" s="21" t="s">
        <v>830</v>
      </c>
      <c r="E1307" s="21" t="s">
        <v>81</v>
      </c>
      <c r="F1307" s="21" t="s">
        <v>1586</v>
      </c>
      <c r="G1307" s="21">
        <v>40.001</v>
      </c>
      <c r="H1307" s="21">
        <v>100.0</v>
      </c>
      <c r="I1307" s="21">
        <v>0.46</v>
      </c>
      <c r="J1307" s="21"/>
      <c r="K1307" s="21"/>
      <c r="L1307" s="21">
        <v>0.19</v>
      </c>
      <c r="M1307" s="21"/>
      <c r="N1307" s="21">
        <v>1178.0</v>
      </c>
    </row>
    <row r="1308" ht="14.25" customHeight="1">
      <c r="A1308" s="18" t="s">
        <v>177</v>
      </c>
      <c r="B1308" s="18" t="s">
        <v>721</v>
      </c>
      <c r="C1308" s="18" t="s">
        <v>92</v>
      </c>
      <c r="D1308" s="18" t="s">
        <v>834</v>
      </c>
      <c r="E1308" s="18" t="s">
        <v>81</v>
      </c>
      <c r="F1308" s="18" t="s">
        <v>1586</v>
      </c>
      <c r="G1308" s="18">
        <v>40.001</v>
      </c>
      <c r="H1308" s="18">
        <v>100.0</v>
      </c>
      <c r="I1308" s="18">
        <v>0.46</v>
      </c>
      <c r="J1308" s="18"/>
      <c r="K1308" s="18"/>
      <c r="L1308" s="18">
        <v>0.19</v>
      </c>
      <c r="M1308" s="18"/>
      <c r="N1308" s="18">
        <v>1179.0</v>
      </c>
    </row>
    <row r="1309" ht="14.25" customHeight="1">
      <c r="A1309" s="21" t="s">
        <v>177</v>
      </c>
      <c r="B1309" s="21" t="s">
        <v>721</v>
      </c>
      <c r="C1309" s="21" t="s">
        <v>92</v>
      </c>
      <c r="D1309" s="21" t="s">
        <v>923</v>
      </c>
      <c r="E1309" s="21" t="s">
        <v>81</v>
      </c>
      <c r="F1309" s="21" t="s">
        <v>1586</v>
      </c>
      <c r="G1309" s="21">
        <v>40.001</v>
      </c>
      <c r="H1309" s="21">
        <v>100.0</v>
      </c>
      <c r="I1309" s="21">
        <v>0.46</v>
      </c>
      <c r="J1309" s="21"/>
      <c r="K1309" s="21"/>
      <c r="L1309" s="21">
        <v>0.19</v>
      </c>
      <c r="M1309" s="21"/>
      <c r="N1309" s="21">
        <v>1180.0</v>
      </c>
    </row>
    <row r="1310" ht="14.25" customHeight="1">
      <c r="A1310" s="18" t="s">
        <v>177</v>
      </c>
      <c r="B1310" s="18" t="s">
        <v>721</v>
      </c>
      <c r="C1310" s="18" t="s">
        <v>92</v>
      </c>
      <c r="D1310" s="18" t="s">
        <v>161</v>
      </c>
      <c r="E1310" s="18" t="s">
        <v>81</v>
      </c>
      <c r="F1310" s="18" t="s">
        <v>1586</v>
      </c>
      <c r="G1310" s="18">
        <v>40.001</v>
      </c>
      <c r="H1310" s="18">
        <v>100.0</v>
      </c>
      <c r="I1310" s="18">
        <v>0.46</v>
      </c>
      <c r="J1310" s="18"/>
      <c r="K1310" s="18"/>
      <c r="L1310" s="18">
        <v>0.19</v>
      </c>
      <c r="M1310" s="18"/>
      <c r="N1310" s="18">
        <v>1181.0</v>
      </c>
    </row>
    <row r="1311" ht="14.25" customHeight="1">
      <c r="A1311" s="21" t="s">
        <v>177</v>
      </c>
      <c r="B1311" s="21" t="s">
        <v>721</v>
      </c>
      <c r="C1311" s="21" t="s">
        <v>169</v>
      </c>
      <c r="D1311" s="21" t="s">
        <v>170</v>
      </c>
      <c r="E1311" s="21" t="s">
        <v>81</v>
      </c>
      <c r="F1311" s="21" t="s">
        <v>1970</v>
      </c>
      <c r="G1311" s="21">
        <v>0.0</v>
      </c>
      <c r="H1311" s="21">
        <v>2.0</v>
      </c>
      <c r="I1311" s="21">
        <v>1.17</v>
      </c>
      <c r="J1311" s="21"/>
      <c r="K1311" s="21"/>
      <c r="L1311" s="21">
        <v>0.39</v>
      </c>
      <c r="M1311" s="21"/>
      <c r="N1311" s="21">
        <v>1182.0</v>
      </c>
    </row>
    <row r="1312" ht="14.25" customHeight="1">
      <c r="A1312" s="18" t="s">
        <v>177</v>
      </c>
      <c r="B1312" s="18" t="s">
        <v>721</v>
      </c>
      <c r="C1312" s="18" t="s">
        <v>169</v>
      </c>
      <c r="D1312" s="18" t="s">
        <v>170</v>
      </c>
      <c r="E1312" s="18" t="s">
        <v>81</v>
      </c>
      <c r="F1312" s="18" t="s">
        <v>1956</v>
      </c>
      <c r="G1312" s="18">
        <v>2.001</v>
      </c>
      <c r="H1312" s="18">
        <v>100.0</v>
      </c>
      <c r="I1312" s="18">
        <v>1.17</v>
      </c>
      <c r="J1312" s="18"/>
      <c r="K1312" s="18"/>
      <c r="L1312" s="18">
        <v>0.19</v>
      </c>
      <c r="M1312" s="18"/>
      <c r="N1312" s="18">
        <v>1183.0</v>
      </c>
    </row>
    <row r="1313" ht="14.25" customHeight="1">
      <c r="A1313" s="21" t="s">
        <v>177</v>
      </c>
      <c r="B1313" s="21" t="s">
        <v>721</v>
      </c>
      <c r="C1313" s="21" t="s">
        <v>169</v>
      </c>
      <c r="D1313" s="21" t="s">
        <v>1056</v>
      </c>
      <c r="E1313" s="21" t="s">
        <v>81</v>
      </c>
      <c r="F1313" s="21" t="s">
        <v>2064</v>
      </c>
      <c r="G1313" s="21">
        <v>0.0</v>
      </c>
      <c r="H1313" s="21">
        <v>2.0</v>
      </c>
      <c r="I1313" s="21">
        <v>1.3</v>
      </c>
      <c r="J1313" s="21"/>
      <c r="K1313" s="21"/>
      <c r="L1313" s="21">
        <v>0.65</v>
      </c>
      <c r="M1313" s="21"/>
      <c r="N1313" s="21">
        <v>1184.0</v>
      </c>
    </row>
    <row r="1314" ht="14.25" customHeight="1">
      <c r="A1314" s="18" t="s">
        <v>177</v>
      </c>
      <c r="B1314" s="18" t="s">
        <v>721</v>
      </c>
      <c r="C1314" s="18" t="s">
        <v>169</v>
      </c>
      <c r="D1314" s="18" t="s">
        <v>1056</v>
      </c>
      <c r="E1314" s="18" t="s">
        <v>81</v>
      </c>
      <c r="F1314" s="18" t="s">
        <v>2056</v>
      </c>
      <c r="G1314" s="18">
        <v>2.001</v>
      </c>
      <c r="H1314" s="18">
        <v>100.0</v>
      </c>
      <c r="I1314" s="18">
        <v>1.3</v>
      </c>
      <c r="J1314" s="18"/>
      <c r="K1314" s="18"/>
      <c r="L1314" s="18">
        <v>0.34</v>
      </c>
      <c r="M1314" s="18"/>
      <c r="N1314" s="18">
        <v>1185.0</v>
      </c>
    </row>
    <row r="1315" ht="14.25" customHeight="1">
      <c r="A1315" s="21" t="s">
        <v>177</v>
      </c>
      <c r="B1315" s="21" t="s">
        <v>721</v>
      </c>
      <c r="C1315" s="21" t="s">
        <v>169</v>
      </c>
      <c r="D1315" s="21" t="s">
        <v>1062</v>
      </c>
      <c r="E1315" s="21" t="s">
        <v>81</v>
      </c>
      <c r="F1315" s="21" t="s">
        <v>1799</v>
      </c>
      <c r="G1315" s="21">
        <v>0.0</v>
      </c>
      <c r="H1315" s="21">
        <v>2.0</v>
      </c>
      <c r="I1315" s="21">
        <v>0.69</v>
      </c>
      <c r="J1315" s="21"/>
      <c r="K1315" s="21"/>
      <c r="L1315" s="21">
        <v>0.39</v>
      </c>
      <c r="M1315" s="21"/>
      <c r="N1315" s="21">
        <v>1186.0</v>
      </c>
    </row>
    <row r="1316" ht="14.25" customHeight="1">
      <c r="A1316" s="18" t="s">
        <v>177</v>
      </c>
      <c r="B1316" s="18" t="s">
        <v>721</v>
      </c>
      <c r="C1316" s="18" t="s">
        <v>169</v>
      </c>
      <c r="D1316" s="18" t="s">
        <v>1062</v>
      </c>
      <c r="E1316" s="18" t="s">
        <v>81</v>
      </c>
      <c r="F1316" s="18" t="s">
        <v>1772</v>
      </c>
      <c r="G1316" s="18">
        <v>2.001</v>
      </c>
      <c r="H1316" s="18">
        <v>100.0</v>
      </c>
      <c r="I1316" s="18">
        <v>0.69</v>
      </c>
      <c r="J1316" s="18"/>
      <c r="K1316" s="18"/>
      <c r="L1316" s="18">
        <v>0.19</v>
      </c>
      <c r="M1316" s="18"/>
      <c r="N1316" s="18">
        <v>1187.0</v>
      </c>
    </row>
    <row r="1317" ht="14.25" customHeight="1">
      <c r="A1317" s="21" t="s">
        <v>177</v>
      </c>
      <c r="B1317" s="21" t="s">
        <v>721</v>
      </c>
      <c r="C1317" s="21" t="s">
        <v>79</v>
      </c>
      <c r="D1317" s="21" t="s">
        <v>80</v>
      </c>
      <c r="E1317" s="21" t="s">
        <v>183</v>
      </c>
      <c r="F1317" s="18" t="s">
        <v>83</v>
      </c>
      <c r="G1317" s="21"/>
      <c r="H1317" s="21"/>
      <c r="I1317" s="21">
        <v>0.063</v>
      </c>
      <c r="J1317" s="21"/>
      <c r="K1317" s="21"/>
      <c r="L1317" s="21"/>
      <c r="M1317" s="21"/>
      <c r="N1317" s="21">
        <v>1188.0</v>
      </c>
    </row>
    <row r="1318" ht="14.25" customHeight="1">
      <c r="A1318" s="18" t="s">
        <v>177</v>
      </c>
      <c r="B1318" s="18" t="s">
        <v>721</v>
      </c>
      <c r="C1318" s="18" t="s">
        <v>79</v>
      </c>
      <c r="D1318" s="18" t="s">
        <v>270</v>
      </c>
      <c r="E1318" s="18" t="s">
        <v>183</v>
      </c>
      <c r="F1318" s="21" t="s">
        <v>272</v>
      </c>
      <c r="G1318" s="18"/>
      <c r="H1318" s="18"/>
      <c r="I1318" s="18">
        <v>0.065</v>
      </c>
      <c r="J1318" s="18"/>
      <c r="K1318" s="18"/>
      <c r="L1318" s="18"/>
      <c r="M1318" s="18"/>
      <c r="N1318" s="18">
        <v>1189.0</v>
      </c>
    </row>
    <row r="1319" ht="14.25" customHeight="1">
      <c r="A1319" s="21" t="s">
        <v>177</v>
      </c>
      <c r="B1319" s="21" t="s">
        <v>721</v>
      </c>
      <c r="C1319" s="21" t="s">
        <v>79</v>
      </c>
      <c r="D1319" s="21" t="s">
        <v>95</v>
      </c>
      <c r="E1319" s="21" t="s">
        <v>183</v>
      </c>
      <c r="F1319" s="18" t="s">
        <v>97</v>
      </c>
      <c r="G1319" s="21"/>
      <c r="H1319" s="21"/>
      <c r="I1319" s="21">
        <v>0.027</v>
      </c>
      <c r="J1319" s="21"/>
      <c r="K1319" s="21"/>
      <c r="L1319" s="21"/>
      <c r="M1319" s="21"/>
      <c r="N1319" s="21">
        <v>1190.0</v>
      </c>
    </row>
    <row r="1320" ht="14.25" customHeight="1">
      <c r="A1320" s="18" t="s">
        <v>177</v>
      </c>
      <c r="B1320" s="18" t="s">
        <v>721</v>
      </c>
      <c r="C1320" s="18" t="s">
        <v>101</v>
      </c>
      <c r="D1320" s="18" t="s">
        <v>102</v>
      </c>
      <c r="E1320" s="18" t="s">
        <v>183</v>
      </c>
      <c r="F1320" s="21" t="s">
        <v>106</v>
      </c>
      <c r="G1320" s="18"/>
      <c r="H1320" s="18"/>
      <c r="I1320" s="18">
        <v>0.123</v>
      </c>
      <c r="J1320" s="18"/>
      <c r="K1320" s="18"/>
      <c r="L1320" s="18"/>
      <c r="M1320" s="18"/>
      <c r="N1320" s="18">
        <v>1191.0</v>
      </c>
    </row>
    <row r="1321" ht="14.25" customHeight="1">
      <c r="A1321" s="21" t="s">
        <v>177</v>
      </c>
      <c r="B1321" s="21" t="s">
        <v>721</v>
      </c>
      <c r="C1321" s="21" t="s">
        <v>101</v>
      </c>
      <c r="D1321" s="21" t="s">
        <v>270</v>
      </c>
      <c r="E1321" s="21" t="s">
        <v>183</v>
      </c>
      <c r="F1321" s="18" t="s">
        <v>294</v>
      </c>
      <c r="G1321" s="21"/>
      <c r="H1321" s="21"/>
      <c r="I1321" s="21">
        <v>0.113</v>
      </c>
      <c r="J1321" s="21"/>
      <c r="K1321" s="21"/>
      <c r="L1321" s="21"/>
      <c r="M1321" s="21"/>
      <c r="N1321" s="21">
        <v>1192.0</v>
      </c>
    </row>
    <row r="1322" ht="14.25" customHeight="1">
      <c r="A1322" s="18" t="s">
        <v>177</v>
      </c>
      <c r="B1322" s="18" t="s">
        <v>721</v>
      </c>
      <c r="C1322" s="18" t="s">
        <v>101</v>
      </c>
      <c r="D1322" s="18" t="s">
        <v>115</v>
      </c>
      <c r="E1322" s="18" t="s">
        <v>183</v>
      </c>
      <c r="F1322" s="21" t="s">
        <v>118</v>
      </c>
      <c r="G1322" s="18"/>
      <c r="H1322" s="18"/>
      <c r="I1322" s="18">
        <v>0.084</v>
      </c>
      <c r="J1322" s="18"/>
      <c r="K1322" s="18"/>
      <c r="L1322" s="18"/>
      <c r="M1322" s="18"/>
      <c r="N1322" s="18">
        <v>1193.0</v>
      </c>
    </row>
    <row r="1323" ht="14.25" customHeight="1">
      <c r="A1323" s="21" t="s">
        <v>177</v>
      </c>
      <c r="B1323" s="21" t="s">
        <v>721</v>
      </c>
      <c r="C1323" s="21" t="s">
        <v>101</v>
      </c>
      <c r="D1323" s="21" t="s">
        <v>123</v>
      </c>
      <c r="E1323" s="21" t="s">
        <v>183</v>
      </c>
      <c r="F1323" s="18" t="s">
        <v>125</v>
      </c>
      <c r="G1323" s="21"/>
      <c r="H1323" s="21"/>
      <c r="I1323" s="21">
        <v>0.089</v>
      </c>
      <c r="J1323" s="21"/>
      <c r="K1323" s="21"/>
      <c r="L1323" s="21"/>
      <c r="M1323" s="21"/>
      <c r="N1323" s="21">
        <v>1194.0</v>
      </c>
    </row>
    <row r="1324" ht="14.25" customHeight="1">
      <c r="A1324" s="18" t="s">
        <v>177</v>
      </c>
      <c r="B1324" s="18" t="s">
        <v>721</v>
      </c>
      <c r="C1324" s="18" t="s">
        <v>130</v>
      </c>
      <c r="D1324" s="18" t="s">
        <v>102</v>
      </c>
      <c r="E1324" s="18" t="s">
        <v>183</v>
      </c>
      <c r="F1324" s="18" t="s">
        <v>1691</v>
      </c>
      <c r="G1324" s="18"/>
      <c r="H1324" s="18"/>
      <c r="I1324" s="18"/>
      <c r="J1324" s="18"/>
      <c r="K1324" s="18">
        <v>1.14</v>
      </c>
      <c r="L1324" s="18"/>
      <c r="M1324" s="18"/>
      <c r="N1324" s="18">
        <v>1195.0</v>
      </c>
    </row>
    <row r="1325" ht="14.25" customHeight="1">
      <c r="A1325" s="21" t="s">
        <v>177</v>
      </c>
      <c r="B1325" s="21" t="s">
        <v>721</v>
      </c>
      <c r="C1325" s="21" t="s">
        <v>136</v>
      </c>
      <c r="D1325" s="21" t="s">
        <v>102</v>
      </c>
      <c r="E1325" s="21" t="s">
        <v>183</v>
      </c>
      <c r="F1325" s="18" t="s">
        <v>139</v>
      </c>
      <c r="G1325" s="21"/>
      <c r="H1325" s="21"/>
      <c r="I1325" s="21">
        <v>0.087</v>
      </c>
      <c r="J1325" s="21"/>
      <c r="K1325" s="21"/>
      <c r="L1325" s="21"/>
      <c r="M1325" s="21"/>
      <c r="N1325" s="21">
        <v>1196.0</v>
      </c>
    </row>
    <row r="1326" ht="14.25" customHeight="1">
      <c r="A1326" s="18" t="s">
        <v>177</v>
      </c>
      <c r="B1326" s="18" t="s">
        <v>721</v>
      </c>
      <c r="C1326" s="18" t="s">
        <v>136</v>
      </c>
      <c r="D1326" s="18" t="s">
        <v>115</v>
      </c>
      <c r="E1326" s="18" t="s">
        <v>183</v>
      </c>
      <c r="F1326" s="21"/>
      <c r="G1326" s="18"/>
      <c r="H1326" s="18"/>
      <c r="I1326" s="18">
        <v>0.052</v>
      </c>
      <c r="J1326" s="18"/>
      <c r="K1326" s="18"/>
      <c r="L1326" s="18"/>
      <c r="M1326" s="18"/>
      <c r="N1326" s="18">
        <v>1197.0</v>
      </c>
    </row>
    <row r="1327" ht="14.25" customHeight="1">
      <c r="A1327" s="21" t="s">
        <v>177</v>
      </c>
      <c r="B1327" s="21" t="s">
        <v>721</v>
      </c>
      <c r="C1327" s="21" t="s">
        <v>136</v>
      </c>
      <c r="D1327" s="21" t="s">
        <v>123</v>
      </c>
      <c r="E1327" s="21" t="s">
        <v>183</v>
      </c>
      <c r="F1327" s="18"/>
      <c r="G1327" s="21"/>
      <c r="H1327" s="21"/>
      <c r="I1327" s="21">
        <v>0.033</v>
      </c>
      <c r="J1327" s="21"/>
      <c r="K1327" s="21"/>
      <c r="L1327" s="21"/>
      <c r="M1327" s="21"/>
      <c r="N1327" s="21">
        <v>1198.0</v>
      </c>
    </row>
    <row r="1328" ht="14.25" customHeight="1">
      <c r="A1328" s="18" t="s">
        <v>177</v>
      </c>
      <c r="B1328" s="18" t="s">
        <v>721</v>
      </c>
      <c r="C1328" s="18" t="s">
        <v>144</v>
      </c>
      <c r="D1328" s="18" t="s">
        <v>145</v>
      </c>
      <c r="E1328" s="18" t="s">
        <v>183</v>
      </c>
      <c r="F1328" s="18" t="s">
        <v>1691</v>
      </c>
      <c r="G1328" s="18"/>
      <c r="H1328" s="18"/>
      <c r="I1328" s="18"/>
      <c r="J1328" s="18">
        <v>0.73</v>
      </c>
      <c r="K1328" s="18"/>
      <c r="L1328" s="18"/>
      <c r="M1328" s="18"/>
      <c r="N1328" s="18">
        <v>1199.0</v>
      </c>
    </row>
    <row r="1329" ht="14.25" customHeight="1">
      <c r="A1329" s="21" t="s">
        <v>177</v>
      </c>
      <c r="B1329" s="21" t="s">
        <v>721</v>
      </c>
      <c r="C1329" s="21" t="s">
        <v>144</v>
      </c>
      <c r="D1329" s="21" t="s">
        <v>752</v>
      </c>
      <c r="E1329" s="21" t="s">
        <v>183</v>
      </c>
      <c r="F1329" s="21" t="s">
        <v>1691</v>
      </c>
      <c r="G1329" s="21"/>
      <c r="H1329" s="21"/>
      <c r="I1329" s="21"/>
      <c r="J1329" s="21">
        <v>1.02</v>
      </c>
      <c r="K1329" s="21"/>
      <c r="L1329" s="21"/>
      <c r="M1329" s="21"/>
      <c r="N1329" s="21">
        <v>1200.0</v>
      </c>
    </row>
    <row r="1330" ht="14.25" customHeight="1">
      <c r="A1330" s="18" t="s">
        <v>177</v>
      </c>
      <c r="B1330" s="18" t="s">
        <v>721</v>
      </c>
      <c r="C1330" s="18" t="s">
        <v>149</v>
      </c>
      <c r="D1330" s="18" t="s">
        <v>150</v>
      </c>
      <c r="E1330" s="18" t="s">
        <v>183</v>
      </c>
      <c r="F1330" s="18" t="s">
        <v>1691</v>
      </c>
      <c r="G1330" s="18"/>
      <c r="H1330" s="18"/>
      <c r="I1330" s="18">
        <v>0.7</v>
      </c>
      <c r="J1330" s="18"/>
      <c r="K1330" s="18"/>
      <c r="L1330" s="18"/>
      <c r="M1330" s="18"/>
      <c r="N1330" s="18">
        <v>1201.0</v>
      </c>
    </row>
    <row r="1331" ht="14.25" customHeight="1">
      <c r="A1331" s="21" t="s">
        <v>177</v>
      </c>
      <c r="B1331" s="21" t="s">
        <v>721</v>
      </c>
      <c r="C1331" s="21" t="s">
        <v>149</v>
      </c>
      <c r="D1331" s="21" t="s">
        <v>157</v>
      </c>
      <c r="E1331" s="21" t="s">
        <v>183</v>
      </c>
      <c r="F1331" s="21" t="s">
        <v>1691</v>
      </c>
      <c r="G1331" s="21"/>
      <c r="H1331" s="21"/>
      <c r="I1331" s="21">
        <v>0.5</v>
      </c>
      <c r="J1331" s="21"/>
      <c r="K1331" s="21"/>
      <c r="L1331" s="21"/>
      <c r="M1331" s="21"/>
      <c r="N1331" s="21">
        <v>1202.0</v>
      </c>
    </row>
    <row r="1332" ht="14.25" customHeight="1">
      <c r="A1332" s="18" t="s">
        <v>177</v>
      </c>
      <c r="B1332" s="18" t="s">
        <v>721</v>
      </c>
      <c r="C1332" s="18" t="s">
        <v>92</v>
      </c>
      <c r="D1332" s="18" t="s">
        <v>830</v>
      </c>
      <c r="E1332" s="18" t="s">
        <v>183</v>
      </c>
      <c r="F1332" s="18" t="s">
        <v>1691</v>
      </c>
      <c r="G1332" s="18">
        <v>1.0</v>
      </c>
      <c r="H1332" s="18">
        <v>10.0</v>
      </c>
      <c r="I1332" s="18">
        <v>0.57</v>
      </c>
      <c r="J1332" s="18"/>
      <c r="K1332" s="18"/>
      <c r="L1332" s="18">
        <v>0.39</v>
      </c>
      <c r="M1332" s="18"/>
      <c r="N1332" s="18">
        <v>1203.0</v>
      </c>
    </row>
    <row r="1333" ht="14.25" customHeight="1">
      <c r="A1333" s="21" t="s">
        <v>177</v>
      </c>
      <c r="B1333" s="21" t="s">
        <v>721</v>
      </c>
      <c r="C1333" s="21" t="s">
        <v>92</v>
      </c>
      <c r="D1333" s="21" t="s">
        <v>834</v>
      </c>
      <c r="E1333" s="21" t="s">
        <v>183</v>
      </c>
      <c r="F1333" s="21" t="s">
        <v>1691</v>
      </c>
      <c r="G1333" s="21">
        <v>1.0</v>
      </c>
      <c r="H1333" s="21">
        <v>10.0</v>
      </c>
      <c r="I1333" s="21">
        <v>0.57</v>
      </c>
      <c r="J1333" s="21"/>
      <c r="K1333" s="21"/>
      <c r="L1333" s="21">
        <v>0.39</v>
      </c>
      <c r="M1333" s="21"/>
      <c r="N1333" s="21">
        <v>1204.0</v>
      </c>
    </row>
    <row r="1334" ht="14.25" customHeight="1">
      <c r="A1334" s="18" t="s">
        <v>177</v>
      </c>
      <c r="B1334" s="18" t="s">
        <v>721</v>
      </c>
      <c r="C1334" s="18" t="s">
        <v>92</v>
      </c>
      <c r="D1334" s="18" t="s">
        <v>923</v>
      </c>
      <c r="E1334" s="18" t="s">
        <v>183</v>
      </c>
      <c r="F1334" s="18" t="s">
        <v>1691</v>
      </c>
      <c r="G1334" s="18">
        <v>1.0</v>
      </c>
      <c r="H1334" s="18">
        <v>10.0</v>
      </c>
      <c r="I1334" s="18">
        <v>0.57</v>
      </c>
      <c r="J1334" s="18"/>
      <c r="K1334" s="18"/>
      <c r="L1334" s="18">
        <v>0.39</v>
      </c>
      <c r="M1334" s="18"/>
      <c r="N1334" s="18">
        <v>1205.0</v>
      </c>
    </row>
    <row r="1335" ht="14.25" customHeight="1">
      <c r="A1335" s="21" t="s">
        <v>177</v>
      </c>
      <c r="B1335" s="21" t="s">
        <v>721</v>
      </c>
      <c r="C1335" s="21" t="s">
        <v>92</v>
      </c>
      <c r="D1335" s="21" t="s">
        <v>161</v>
      </c>
      <c r="E1335" s="21" t="s">
        <v>183</v>
      </c>
      <c r="F1335" s="21" t="s">
        <v>1691</v>
      </c>
      <c r="G1335" s="21">
        <v>1.0</v>
      </c>
      <c r="H1335" s="21">
        <v>10.0</v>
      </c>
      <c r="I1335" s="21">
        <v>0.57</v>
      </c>
      <c r="J1335" s="21"/>
      <c r="K1335" s="21"/>
      <c r="L1335" s="21">
        <v>0.39</v>
      </c>
      <c r="M1335" s="21"/>
      <c r="N1335" s="21">
        <v>1206.0</v>
      </c>
    </row>
    <row r="1336" ht="14.25" customHeight="1">
      <c r="A1336" s="18" t="s">
        <v>177</v>
      </c>
      <c r="B1336" s="18" t="s">
        <v>721</v>
      </c>
      <c r="C1336" s="18" t="s">
        <v>92</v>
      </c>
      <c r="D1336" s="18" t="s">
        <v>830</v>
      </c>
      <c r="E1336" s="18" t="s">
        <v>183</v>
      </c>
      <c r="F1336" s="18" t="s">
        <v>1691</v>
      </c>
      <c r="G1336" s="18">
        <v>10.001</v>
      </c>
      <c r="H1336" s="18">
        <v>20.0</v>
      </c>
      <c r="I1336" s="18">
        <v>0.57</v>
      </c>
      <c r="J1336" s="18"/>
      <c r="K1336" s="18"/>
      <c r="L1336" s="18">
        <v>0.39</v>
      </c>
      <c r="M1336" s="18"/>
      <c r="N1336" s="18">
        <v>1207.0</v>
      </c>
    </row>
    <row r="1337" ht="14.25" customHeight="1">
      <c r="A1337" s="21" t="s">
        <v>177</v>
      </c>
      <c r="B1337" s="21" t="s">
        <v>721</v>
      </c>
      <c r="C1337" s="21" t="s">
        <v>92</v>
      </c>
      <c r="D1337" s="21" t="s">
        <v>834</v>
      </c>
      <c r="E1337" s="21" t="s">
        <v>183</v>
      </c>
      <c r="F1337" s="21" t="s">
        <v>1691</v>
      </c>
      <c r="G1337" s="21">
        <v>10.001</v>
      </c>
      <c r="H1337" s="21">
        <v>20.0</v>
      </c>
      <c r="I1337" s="21">
        <v>0.57</v>
      </c>
      <c r="J1337" s="21"/>
      <c r="K1337" s="21"/>
      <c r="L1337" s="21">
        <v>0.39</v>
      </c>
      <c r="M1337" s="21"/>
      <c r="N1337" s="21">
        <v>1208.0</v>
      </c>
    </row>
    <row r="1338" ht="14.25" customHeight="1">
      <c r="A1338" s="18" t="s">
        <v>177</v>
      </c>
      <c r="B1338" s="18" t="s">
        <v>721</v>
      </c>
      <c r="C1338" s="18" t="s">
        <v>92</v>
      </c>
      <c r="D1338" s="18" t="s">
        <v>923</v>
      </c>
      <c r="E1338" s="18" t="s">
        <v>183</v>
      </c>
      <c r="F1338" s="18" t="s">
        <v>1691</v>
      </c>
      <c r="G1338" s="18">
        <v>10.001</v>
      </c>
      <c r="H1338" s="18">
        <v>20.0</v>
      </c>
      <c r="I1338" s="18">
        <v>0.57</v>
      </c>
      <c r="J1338" s="18"/>
      <c r="K1338" s="18"/>
      <c r="L1338" s="18">
        <v>0.39</v>
      </c>
      <c r="M1338" s="18"/>
      <c r="N1338" s="18">
        <v>1209.0</v>
      </c>
    </row>
    <row r="1339" ht="14.25" customHeight="1">
      <c r="A1339" s="21" t="s">
        <v>177</v>
      </c>
      <c r="B1339" s="21" t="s">
        <v>721</v>
      </c>
      <c r="C1339" s="21" t="s">
        <v>92</v>
      </c>
      <c r="D1339" s="21" t="s">
        <v>161</v>
      </c>
      <c r="E1339" s="21" t="s">
        <v>183</v>
      </c>
      <c r="F1339" s="21" t="s">
        <v>1691</v>
      </c>
      <c r="G1339" s="21">
        <v>10.001</v>
      </c>
      <c r="H1339" s="21">
        <v>20.0</v>
      </c>
      <c r="I1339" s="21">
        <v>0.57</v>
      </c>
      <c r="J1339" s="21"/>
      <c r="K1339" s="21"/>
      <c r="L1339" s="21">
        <v>0.39</v>
      </c>
      <c r="M1339" s="21"/>
      <c r="N1339" s="21">
        <v>1210.0</v>
      </c>
    </row>
    <row r="1340" ht="14.25" customHeight="1">
      <c r="A1340" s="18" t="s">
        <v>177</v>
      </c>
      <c r="B1340" s="18" t="s">
        <v>721</v>
      </c>
      <c r="C1340" s="18" t="s">
        <v>92</v>
      </c>
      <c r="D1340" s="18" t="s">
        <v>830</v>
      </c>
      <c r="E1340" s="18" t="s">
        <v>183</v>
      </c>
      <c r="F1340" s="18" t="s">
        <v>1691</v>
      </c>
      <c r="G1340" s="18">
        <v>20.001</v>
      </c>
      <c r="H1340" s="18">
        <v>30.0</v>
      </c>
      <c r="I1340" s="18">
        <v>0.57</v>
      </c>
      <c r="J1340" s="18"/>
      <c r="K1340" s="18"/>
      <c r="L1340" s="18">
        <v>0.25</v>
      </c>
      <c r="M1340" s="18"/>
      <c r="N1340" s="18">
        <v>1211.0</v>
      </c>
    </row>
    <row r="1341" ht="14.25" customHeight="1">
      <c r="A1341" s="21" t="s">
        <v>177</v>
      </c>
      <c r="B1341" s="21" t="s">
        <v>721</v>
      </c>
      <c r="C1341" s="21" t="s">
        <v>92</v>
      </c>
      <c r="D1341" s="21" t="s">
        <v>834</v>
      </c>
      <c r="E1341" s="21" t="s">
        <v>183</v>
      </c>
      <c r="F1341" s="21" t="s">
        <v>1691</v>
      </c>
      <c r="G1341" s="21">
        <v>20.001</v>
      </c>
      <c r="H1341" s="21">
        <v>30.0</v>
      </c>
      <c r="I1341" s="21">
        <v>0.57</v>
      </c>
      <c r="J1341" s="21"/>
      <c r="K1341" s="21"/>
      <c r="L1341" s="21">
        <v>0.25</v>
      </c>
      <c r="M1341" s="21"/>
      <c r="N1341" s="21">
        <v>1212.0</v>
      </c>
    </row>
    <row r="1342" ht="14.25" customHeight="1">
      <c r="A1342" s="18" t="s">
        <v>177</v>
      </c>
      <c r="B1342" s="18" t="s">
        <v>721</v>
      </c>
      <c r="C1342" s="18" t="s">
        <v>92</v>
      </c>
      <c r="D1342" s="18" t="s">
        <v>923</v>
      </c>
      <c r="E1342" s="18" t="s">
        <v>183</v>
      </c>
      <c r="F1342" s="18" t="s">
        <v>1691</v>
      </c>
      <c r="G1342" s="18">
        <v>20.001</v>
      </c>
      <c r="H1342" s="18">
        <v>30.0</v>
      </c>
      <c r="I1342" s="18">
        <v>0.57</v>
      </c>
      <c r="J1342" s="18"/>
      <c r="K1342" s="18"/>
      <c r="L1342" s="18">
        <v>0.25</v>
      </c>
      <c r="M1342" s="18"/>
      <c r="N1342" s="18">
        <v>1213.0</v>
      </c>
    </row>
    <row r="1343" ht="14.25" customHeight="1">
      <c r="A1343" s="21" t="s">
        <v>177</v>
      </c>
      <c r="B1343" s="21" t="s">
        <v>721</v>
      </c>
      <c r="C1343" s="21" t="s">
        <v>92</v>
      </c>
      <c r="D1343" s="21" t="s">
        <v>161</v>
      </c>
      <c r="E1343" s="21" t="s">
        <v>183</v>
      </c>
      <c r="F1343" s="21" t="s">
        <v>1691</v>
      </c>
      <c r="G1343" s="21">
        <v>20.001</v>
      </c>
      <c r="H1343" s="21">
        <v>30.0</v>
      </c>
      <c r="I1343" s="21">
        <v>0.57</v>
      </c>
      <c r="J1343" s="21"/>
      <c r="K1343" s="21"/>
      <c r="L1343" s="21">
        <v>0.25</v>
      </c>
      <c r="M1343" s="21"/>
      <c r="N1343" s="21">
        <v>1214.0</v>
      </c>
    </row>
    <row r="1344" ht="14.25" customHeight="1">
      <c r="A1344" s="18" t="s">
        <v>177</v>
      </c>
      <c r="B1344" s="18" t="s">
        <v>721</v>
      </c>
      <c r="C1344" s="18" t="s">
        <v>92</v>
      </c>
      <c r="D1344" s="18" t="s">
        <v>830</v>
      </c>
      <c r="E1344" s="18" t="s">
        <v>183</v>
      </c>
      <c r="F1344" s="18" t="s">
        <v>1691</v>
      </c>
      <c r="G1344" s="18">
        <v>30.001</v>
      </c>
      <c r="H1344" s="18">
        <v>40.0</v>
      </c>
      <c r="I1344" s="18">
        <v>0.57</v>
      </c>
      <c r="J1344" s="18"/>
      <c r="K1344" s="18"/>
      <c r="L1344" s="18">
        <v>0.25</v>
      </c>
      <c r="M1344" s="18"/>
      <c r="N1344" s="18">
        <v>1215.0</v>
      </c>
    </row>
    <row r="1345" ht="14.25" customHeight="1">
      <c r="A1345" s="21" t="s">
        <v>177</v>
      </c>
      <c r="B1345" s="21" t="s">
        <v>721</v>
      </c>
      <c r="C1345" s="21" t="s">
        <v>92</v>
      </c>
      <c r="D1345" s="21" t="s">
        <v>834</v>
      </c>
      <c r="E1345" s="21" t="s">
        <v>183</v>
      </c>
      <c r="F1345" s="21" t="s">
        <v>1691</v>
      </c>
      <c r="G1345" s="21">
        <v>30.001</v>
      </c>
      <c r="H1345" s="21">
        <v>40.0</v>
      </c>
      <c r="I1345" s="21">
        <v>0.57</v>
      </c>
      <c r="J1345" s="21"/>
      <c r="K1345" s="21"/>
      <c r="L1345" s="21">
        <v>0.25</v>
      </c>
      <c r="M1345" s="21"/>
      <c r="N1345" s="21">
        <v>1216.0</v>
      </c>
    </row>
    <row r="1346" ht="14.25" customHeight="1">
      <c r="A1346" s="18" t="s">
        <v>177</v>
      </c>
      <c r="B1346" s="18" t="s">
        <v>721</v>
      </c>
      <c r="C1346" s="18" t="s">
        <v>92</v>
      </c>
      <c r="D1346" s="18" t="s">
        <v>923</v>
      </c>
      <c r="E1346" s="18" t="s">
        <v>183</v>
      </c>
      <c r="F1346" s="18" t="s">
        <v>1691</v>
      </c>
      <c r="G1346" s="18">
        <v>30.001</v>
      </c>
      <c r="H1346" s="18">
        <v>40.0</v>
      </c>
      <c r="I1346" s="18">
        <v>0.57</v>
      </c>
      <c r="J1346" s="18"/>
      <c r="K1346" s="18"/>
      <c r="L1346" s="18">
        <v>0.25</v>
      </c>
      <c r="M1346" s="18"/>
      <c r="N1346" s="18">
        <v>1217.0</v>
      </c>
    </row>
    <row r="1347" ht="14.25" customHeight="1">
      <c r="A1347" s="21" t="s">
        <v>177</v>
      </c>
      <c r="B1347" s="21" t="s">
        <v>721</v>
      </c>
      <c r="C1347" s="21" t="s">
        <v>92</v>
      </c>
      <c r="D1347" s="21" t="s">
        <v>161</v>
      </c>
      <c r="E1347" s="21" t="s">
        <v>183</v>
      </c>
      <c r="F1347" s="21" t="s">
        <v>1691</v>
      </c>
      <c r="G1347" s="21">
        <v>30.001</v>
      </c>
      <c r="H1347" s="21">
        <v>40.0</v>
      </c>
      <c r="I1347" s="21">
        <v>0.57</v>
      </c>
      <c r="J1347" s="21"/>
      <c r="K1347" s="21"/>
      <c r="L1347" s="21">
        <v>0.25</v>
      </c>
      <c r="M1347" s="21"/>
      <c r="N1347" s="21">
        <v>1218.0</v>
      </c>
    </row>
    <row r="1348" ht="14.25" customHeight="1">
      <c r="A1348" s="18" t="s">
        <v>177</v>
      </c>
      <c r="B1348" s="18" t="s">
        <v>721</v>
      </c>
      <c r="C1348" s="18" t="s">
        <v>92</v>
      </c>
      <c r="D1348" s="18" t="s">
        <v>830</v>
      </c>
      <c r="E1348" s="18" t="s">
        <v>183</v>
      </c>
      <c r="F1348" s="18" t="s">
        <v>1691</v>
      </c>
      <c r="G1348" s="18">
        <v>40.001</v>
      </c>
      <c r="H1348" s="18">
        <v>100.0</v>
      </c>
      <c r="I1348" s="18">
        <v>0.46</v>
      </c>
      <c r="J1348" s="18"/>
      <c r="K1348" s="18"/>
      <c r="L1348" s="18">
        <v>0.19</v>
      </c>
      <c r="M1348" s="18"/>
      <c r="N1348" s="18">
        <v>1219.0</v>
      </c>
    </row>
    <row r="1349" ht="14.25" customHeight="1">
      <c r="A1349" s="21" t="s">
        <v>177</v>
      </c>
      <c r="B1349" s="21" t="s">
        <v>721</v>
      </c>
      <c r="C1349" s="21" t="s">
        <v>92</v>
      </c>
      <c r="D1349" s="21" t="s">
        <v>834</v>
      </c>
      <c r="E1349" s="21" t="s">
        <v>183</v>
      </c>
      <c r="F1349" s="21" t="s">
        <v>1691</v>
      </c>
      <c r="G1349" s="21">
        <v>40.001</v>
      </c>
      <c r="H1349" s="21">
        <v>100.0</v>
      </c>
      <c r="I1349" s="21">
        <v>0.46</v>
      </c>
      <c r="J1349" s="21"/>
      <c r="K1349" s="21"/>
      <c r="L1349" s="21">
        <v>0.19</v>
      </c>
      <c r="M1349" s="21"/>
      <c r="N1349" s="21">
        <v>1220.0</v>
      </c>
    </row>
    <row r="1350" ht="14.25" customHeight="1">
      <c r="A1350" s="18" t="s">
        <v>177</v>
      </c>
      <c r="B1350" s="18" t="s">
        <v>721</v>
      </c>
      <c r="C1350" s="18" t="s">
        <v>92</v>
      </c>
      <c r="D1350" s="18" t="s">
        <v>923</v>
      </c>
      <c r="E1350" s="18" t="s">
        <v>183</v>
      </c>
      <c r="F1350" s="18" t="s">
        <v>1691</v>
      </c>
      <c r="G1350" s="18">
        <v>40.001</v>
      </c>
      <c r="H1350" s="18">
        <v>100.0</v>
      </c>
      <c r="I1350" s="18">
        <v>0.46</v>
      </c>
      <c r="J1350" s="18"/>
      <c r="K1350" s="18"/>
      <c r="L1350" s="18">
        <v>0.19</v>
      </c>
      <c r="M1350" s="18"/>
      <c r="N1350" s="18">
        <v>1221.0</v>
      </c>
    </row>
    <row r="1351" ht="14.25" customHeight="1">
      <c r="A1351" s="21" t="s">
        <v>177</v>
      </c>
      <c r="B1351" s="21" t="s">
        <v>721</v>
      </c>
      <c r="C1351" s="21" t="s">
        <v>92</v>
      </c>
      <c r="D1351" s="21" t="s">
        <v>161</v>
      </c>
      <c r="E1351" s="21" t="s">
        <v>183</v>
      </c>
      <c r="F1351" s="21" t="s">
        <v>1691</v>
      </c>
      <c r="G1351" s="21">
        <v>40.001</v>
      </c>
      <c r="H1351" s="21">
        <v>100.0</v>
      </c>
      <c r="I1351" s="21">
        <v>0.46</v>
      </c>
      <c r="J1351" s="21"/>
      <c r="K1351" s="21"/>
      <c r="L1351" s="21">
        <v>0.19</v>
      </c>
      <c r="M1351" s="21"/>
      <c r="N1351" s="21">
        <v>1222.0</v>
      </c>
    </row>
    <row r="1352" ht="14.25" customHeight="1">
      <c r="A1352" s="18" t="s">
        <v>177</v>
      </c>
      <c r="B1352" s="18" t="s">
        <v>721</v>
      </c>
      <c r="C1352" s="18" t="s">
        <v>169</v>
      </c>
      <c r="D1352" s="18" t="s">
        <v>170</v>
      </c>
      <c r="E1352" s="18" t="s">
        <v>183</v>
      </c>
      <c r="F1352" s="18" t="s">
        <v>1958</v>
      </c>
      <c r="G1352" s="18">
        <v>0.0</v>
      </c>
      <c r="H1352" s="18">
        <v>2.0</v>
      </c>
      <c r="I1352" s="18">
        <v>1.17</v>
      </c>
      <c r="J1352" s="18"/>
      <c r="K1352" s="18"/>
      <c r="L1352" s="18">
        <v>0.36</v>
      </c>
      <c r="M1352" s="18"/>
      <c r="N1352" s="18">
        <v>1223.0</v>
      </c>
    </row>
    <row r="1353" ht="14.25" customHeight="1">
      <c r="A1353" s="21" t="s">
        <v>177</v>
      </c>
      <c r="B1353" s="21" t="s">
        <v>721</v>
      </c>
      <c r="C1353" s="21" t="s">
        <v>169</v>
      </c>
      <c r="D1353" s="21" t="s">
        <v>170</v>
      </c>
      <c r="E1353" s="21" t="s">
        <v>183</v>
      </c>
      <c r="F1353" s="21" t="s">
        <v>1956</v>
      </c>
      <c r="G1353" s="21">
        <v>2.001</v>
      </c>
      <c r="H1353" s="21">
        <v>100.0</v>
      </c>
      <c r="I1353" s="21">
        <v>1.17</v>
      </c>
      <c r="J1353" s="21"/>
      <c r="K1353" s="21"/>
      <c r="L1353" s="21">
        <v>0.19</v>
      </c>
      <c r="M1353" s="21"/>
      <c r="N1353" s="21">
        <v>1224.0</v>
      </c>
    </row>
    <row r="1354" ht="14.25" customHeight="1">
      <c r="A1354" s="18" t="s">
        <v>177</v>
      </c>
      <c r="B1354" s="18" t="s">
        <v>721</v>
      </c>
      <c r="C1354" s="18" t="s">
        <v>169</v>
      </c>
      <c r="D1354" s="18" t="s">
        <v>1056</v>
      </c>
      <c r="E1354" s="18" t="s">
        <v>183</v>
      </c>
      <c r="F1354" s="18" t="s">
        <v>2046</v>
      </c>
      <c r="G1354" s="18">
        <v>0.0</v>
      </c>
      <c r="H1354" s="18">
        <v>2.0</v>
      </c>
      <c r="I1354" s="18">
        <v>1.3</v>
      </c>
      <c r="J1354" s="18"/>
      <c r="K1354" s="18"/>
      <c r="L1354" s="18">
        <v>0.27</v>
      </c>
      <c r="M1354" s="18"/>
      <c r="N1354" s="18">
        <v>1225.0</v>
      </c>
    </row>
    <row r="1355" ht="14.25" customHeight="1">
      <c r="A1355" s="21" t="s">
        <v>177</v>
      </c>
      <c r="B1355" s="21" t="s">
        <v>721</v>
      </c>
      <c r="C1355" s="21" t="s">
        <v>169</v>
      </c>
      <c r="D1355" s="21" t="s">
        <v>1056</v>
      </c>
      <c r="E1355" s="21" t="s">
        <v>183</v>
      </c>
      <c r="F1355" s="21" t="s">
        <v>2046</v>
      </c>
      <c r="G1355" s="21">
        <v>2.001</v>
      </c>
      <c r="H1355" s="21">
        <v>100.0</v>
      </c>
      <c r="I1355" s="21">
        <v>1.3</v>
      </c>
      <c r="J1355" s="21"/>
      <c r="K1355" s="21"/>
      <c r="L1355" s="21">
        <v>0.27</v>
      </c>
      <c r="M1355" s="21"/>
      <c r="N1355" s="21">
        <v>1226.0</v>
      </c>
    </row>
    <row r="1356" ht="14.25" customHeight="1">
      <c r="A1356" s="18" t="s">
        <v>177</v>
      </c>
      <c r="B1356" s="18" t="s">
        <v>721</v>
      </c>
      <c r="C1356" s="18" t="s">
        <v>169</v>
      </c>
      <c r="D1356" s="18" t="s">
        <v>1062</v>
      </c>
      <c r="E1356" s="18" t="s">
        <v>183</v>
      </c>
      <c r="F1356" s="18" t="s">
        <v>1787</v>
      </c>
      <c r="G1356" s="18">
        <v>0.0</v>
      </c>
      <c r="H1356" s="18">
        <v>2.0</v>
      </c>
      <c r="I1356" s="18">
        <v>0.69</v>
      </c>
      <c r="J1356" s="18"/>
      <c r="K1356" s="18"/>
      <c r="L1356" s="18">
        <v>0.36</v>
      </c>
      <c r="M1356" s="18"/>
      <c r="N1356" s="18">
        <v>1227.0</v>
      </c>
    </row>
    <row r="1357" ht="14.25" customHeight="1">
      <c r="A1357" s="21" t="s">
        <v>177</v>
      </c>
      <c r="B1357" s="21" t="s">
        <v>721</v>
      </c>
      <c r="C1357" s="21" t="s">
        <v>169</v>
      </c>
      <c r="D1357" s="21" t="s">
        <v>1062</v>
      </c>
      <c r="E1357" s="21" t="s">
        <v>183</v>
      </c>
      <c r="F1357" s="21" t="s">
        <v>1772</v>
      </c>
      <c r="G1357" s="21">
        <v>2.001</v>
      </c>
      <c r="H1357" s="21">
        <v>100.0</v>
      </c>
      <c r="I1357" s="21">
        <v>0.69</v>
      </c>
      <c r="J1357" s="21"/>
      <c r="K1357" s="21"/>
      <c r="L1357" s="21">
        <v>0.19</v>
      </c>
      <c r="M1357" s="21"/>
      <c r="N1357" s="21">
        <v>1228.0</v>
      </c>
    </row>
    <row r="1358" ht="14.25" customHeight="1">
      <c r="A1358" s="18" t="s">
        <v>177</v>
      </c>
      <c r="B1358" s="18" t="s">
        <v>721</v>
      </c>
      <c r="C1358" s="18" t="s">
        <v>79</v>
      </c>
      <c r="D1358" s="18" t="s">
        <v>80</v>
      </c>
      <c r="E1358" s="18" t="s">
        <v>252</v>
      </c>
      <c r="F1358" s="18" t="s">
        <v>83</v>
      </c>
      <c r="G1358" s="18"/>
      <c r="H1358" s="18"/>
      <c r="I1358" s="18">
        <v>0.218</v>
      </c>
      <c r="J1358" s="18"/>
      <c r="K1358" s="18"/>
      <c r="L1358" s="18"/>
      <c r="M1358" s="18"/>
      <c r="N1358" s="18">
        <v>1229.0</v>
      </c>
    </row>
    <row r="1359" ht="14.25" customHeight="1">
      <c r="A1359" s="21" t="s">
        <v>177</v>
      </c>
      <c r="B1359" s="21" t="s">
        <v>721</v>
      </c>
      <c r="C1359" s="21" t="s">
        <v>79</v>
      </c>
      <c r="D1359" s="21" t="s">
        <v>270</v>
      </c>
      <c r="E1359" s="21" t="s">
        <v>252</v>
      </c>
      <c r="F1359" s="21" t="s">
        <v>272</v>
      </c>
      <c r="G1359" s="21"/>
      <c r="H1359" s="21"/>
      <c r="I1359" s="21">
        <v>0.097</v>
      </c>
      <c r="J1359" s="21"/>
      <c r="K1359" s="21"/>
      <c r="L1359" s="21"/>
      <c r="M1359" s="21"/>
      <c r="N1359" s="21">
        <v>1230.0</v>
      </c>
    </row>
    <row r="1360" ht="14.25" customHeight="1">
      <c r="A1360" s="18" t="s">
        <v>177</v>
      </c>
      <c r="B1360" s="18" t="s">
        <v>721</v>
      </c>
      <c r="C1360" s="18" t="s">
        <v>79</v>
      </c>
      <c r="D1360" s="18" t="s">
        <v>95</v>
      </c>
      <c r="E1360" s="18" t="s">
        <v>252</v>
      </c>
      <c r="F1360" s="18" t="s">
        <v>97</v>
      </c>
      <c r="G1360" s="18"/>
      <c r="H1360" s="18"/>
      <c r="I1360" s="18">
        <v>0.081</v>
      </c>
      <c r="J1360" s="18"/>
      <c r="K1360" s="18"/>
      <c r="L1360" s="18"/>
      <c r="M1360" s="18"/>
      <c r="N1360" s="18">
        <v>1231.0</v>
      </c>
    </row>
    <row r="1361" ht="14.25" customHeight="1">
      <c r="A1361" s="21" t="s">
        <v>177</v>
      </c>
      <c r="B1361" s="21" t="s">
        <v>721</v>
      </c>
      <c r="C1361" s="21" t="s">
        <v>101</v>
      </c>
      <c r="D1361" s="21" t="s">
        <v>102</v>
      </c>
      <c r="E1361" s="21" t="s">
        <v>252</v>
      </c>
      <c r="F1361" s="21" t="s">
        <v>106</v>
      </c>
      <c r="G1361" s="21"/>
      <c r="H1361" s="21"/>
      <c r="I1361" s="21">
        <v>0.58</v>
      </c>
      <c r="J1361" s="21"/>
      <c r="K1361" s="21"/>
      <c r="L1361" s="21"/>
      <c r="M1361" s="21"/>
      <c r="N1361" s="21">
        <v>1232.0</v>
      </c>
    </row>
    <row r="1362" ht="14.25" customHeight="1">
      <c r="A1362" s="18" t="s">
        <v>177</v>
      </c>
      <c r="B1362" s="18" t="s">
        <v>721</v>
      </c>
      <c r="C1362" s="18" t="s">
        <v>101</v>
      </c>
      <c r="D1362" s="18" t="s">
        <v>270</v>
      </c>
      <c r="E1362" s="18" t="s">
        <v>252</v>
      </c>
      <c r="F1362" s="18" t="s">
        <v>294</v>
      </c>
      <c r="G1362" s="18"/>
      <c r="H1362" s="18"/>
      <c r="I1362" s="18">
        <v>0.184</v>
      </c>
      <c r="J1362" s="18"/>
      <c r="K1362" s="18"/>
      <c r="L1362" s="18"/>
      <c r="M1362" s="18"/>
      <c r="N1362" s="18">
        <v>1233.0</v>
      </c>
    </row>
    <row r="1363" ht="14.25" customHeight="1">
      <c r="A1363" s="21" t="s">
        <v>177</v>
      </c>
      <c r="B1363" s="21" t="s">
        <v>721</v>
      </c>
      <c r="C1363" s="21" t="s">
        <v>101</v>
      </c>
      <c r="D1363" s="21" t="s">
        <v>115</v>
      </c>
      <c r="E1363" s="21" t="s">
        <v>252</v>
      </c>
      <c r="F1363" s="21" t="s">
        <v>118</v>
      </c>
      <c r="G1363" s="21"/>
      <c r="H1363" s="21"/>
      <c r="I1363" s="21">
        <v>0.352</v>
      </c>
      <c r="J1363" s="21"/>
      <c r="K1363" s="21"/>
      <c r="L1363" s="21"/>
      <c r="M1363" s="21"/>
      <c r="N1363" s="21">
        <v>1234.0</v>
      </c>
    </row>
    <row r="1364" ht="14.25" customHeight="1">
      <c r="A1364" s="18" t="s">
        <v>177</v>
      </c>
      <c r="B1364" s="18" t="s">
        <v>721</v>
      </c>
      <c r="C1364" s="18" t="s">
        <v>101</v>
      </c>
      <c r="D1364" s="18" t="s">
        <v>123</v>
      </c>
      <c r="E1364" s="18" t="s">
        <v>252</v>
      </c>
      <c r="F1364" s="18" t="s">
        <v>125</v>
      </c>
      <c r="G1364" s="18"/>
      <c r="H1364" s="18"/>
      <c r="I1364" s="18">
        <v>0.089</v>
      </c>
      <c r="J1364" s="18"/>
      <c r="K1364" s="18"/>
      <c r="L1364" s="18"/>
      <c r="M1364" s="18"/>
      <c r="N1364" s="18">
        <v>1235.0</v>
      </c>
    </row>
    <row r="1365" ht="14.25" customHeight="1">
      <c r="A1365" s="21" t="s">
        <v>177</v>
      </c>
      <c r="B1365" s="21" t="s">
        <v>721</v>
      </c>
      <c r="C1365" s="21" t="s">
        <v>130</v>
      </c>
      <c r="D1365" s="21" t="s">
        <v>102</v>
      </c>
      <c r="E1365" s="21" t="s">
        <v>252</v>
      </c>
      <c r="F1365" s="21" t="s">
        <v>133</v>
      </c>
      <c r="G1365" s="21"/>
      <c r="H1365" s="21"/>
      <c r="I1365" s="21"/>
      <c r="J1365" s="21"/>
      <c r="K1365" s="21">
        <v>1.14</v>
      </c>
      <c r="L1365" s="21"/>
      <c r="M1365" s="21"/>
      <c r="N1365" s="21">
        <v>1236.0</v>
      </c>
    </row>
    <row r="1366" ht="14.25" customHeight="1">
      <c r="A1366" s="18" t="s">
        <v>177</v>
      </c>
      <c r="B1366" s="18" t="s">
        <v>721</v>
      </c>
      <c r="C1366" s="18" t="s">
        <v>136</v>
      </c>
      <c r="D1366" s="18" t="s">
        <v>102</v>
      </c>
      <c r="E1366" s="18" t="s">
        <v>252</v>
      </c>
      <c r="F1366" s="18" t="s">
        <v>139</v>
      </c>
      <c r="G1366" s="18"/>
      <c r="H1366" s="18"/>
      <c r="I1366" s="18">
        <v>0.322</v>
      </c>
      <c r="J1366" s="18"/>
      <c r="K1366" s="18"/>
      <c r="L1366" s="18"/>
      <c r="M1366" s="18"/>
      <c r="N1366" s="18">
        <v>1237.0</v>
      </c>
    </row>
    <row r="1367" ht="14.25" customHeight="1">
      <c r="A1367" s="21" t="s">
        <v>177</v>
      </c>
      <c r="B1367" s="21" t="s">
        <v>721</v>
      </c>
      <c r="C1367" s="21" t="s">
        <v>136</v>
      </c>
      <c r="D1367" s="21" t="s">
        <v>115</v>
      </c>
      <c r="E1367" s="21" t="s">
        <v>252</v>
      </c>
      <c r="F1367" s="21"/>
      <c r="G1367" s="21"/>
      <c r="H1367" s="21"/>
      <c r="I1367" s="21">
        <v>0.069</v>
      </c>
      <c r="J1367" s="21"/>
      <c r="K1367" s="21"/>
      <c r="L1367" s="21"/>
      <c r="M1367" s="21"/>
      <c r="N1367" s="21">
        <v>1238.0</v>
      </c>
    </row>
    <row r="1368" ht="14.25" customHeight="1">
      <c r="A1368" s="18" t="s">
        <v>177</v>
      </c>
      <c r="B1368" s="18" t="s">
        <v>721</v>
      </c>
      <c r="C1368" s="18" t="s">
        <v>136</v>
      </c>
      <c r="D1368" s="18" t="s">
        <v>123</v>
      </c>
      <c r="E1368" s="18" t="s">
        <v>252</v>
      </c>
      <c r="F1368" s="18"/>
      <c r="G1368" s="18"/>
      <c r="H1368" s="18"/>
      <c r="I1368" s="18">
        <v>0.282</v>
      </c>
      <c r="J1368" s="18"/>
      <c r="K1368" s="18"/>
      <c r="L1368" s="18"/>
      <c r="M1368" s="18"/>
      <c r="N1368" s="18">
        <v>1239.0</v>
      </c>
    </row>
    <row r="1369" ht="14.25" customHeight="1">
      <c r="A1369" s="21" t="s">
        <v>177</v>
      </c>
      <c r="B1369" s="21" t="s">
        <v>721</v>
      </c>
      <c r="C1369" s="21" t="s">
        <v>144</v>
      </c>
      <c r="D1369" s="21" t="s">
        <v>145</v>
      </c>
      <c r="E1369" s="21" t="s">
        <v>252</v>
      </c>
      <c r="F1369" s="21" t="s">
        <v>147</v>
      </c>
      <c r="G1369" s="21"/>
      <c r="H1369" s="21"/>
      <c r="I1369" s="21"/>
      <c r="J1369" s="21">
        <v>0.73</v>
      </c>
      <c r="K1369" s="21"/>
      <c r="L1369" s="21"/>
      <c r="M1369" s="21"/>
      <c r="N1369" s="21">
        <v>1240.0</v>
      </c>
    </row>
    <row r="1370" ht="14.25" customHeight="1">
      <c r="A1370" s="18" t="s">
        <v>177</v>
      </c>
      <c r="B1370" s="18" t="s">
        <v>721</v>
      </c>
      <c r="C1370" s="18" t="s">
        <v>144</v>
      </c>
      <c r="D1370" s="18" t="s">
        <v>752</v>
      </c>
      <c r="E1370" s="18" t="s">
        <v>252</v>
      </c>
      <c r="F1370" s="18" t="s">
        <v>147</v>
      </c>
      <c r="G1370" s="18"/>
      <c r="H1370" s="18"/>
      <c r="I1370" s="18"/>
      <c r="J1370" s="18">
        <v>1.02</v>
      </c>
      <c r="K1370" s="18"/>
      <c r="L1370" s="18"/>
      <c r="M1370" s="18"/>
      <c r="N1370" s="18">
        <v>1241.0</v>
      </c>
    </row>
    <row r="1371" ht="14.25" customHeight="1">
      <c r="A1371" s="21" t="s">
        <v>177</v>
      </c>
      <c r="B1371" s="21" t="s">
        <v>721</v>
      </c>
      <c r="C1371" s="21" t="s">
        <v>149</v>
      </c>
      <c r="D1371" s="21" t="s">
        <v>150</v>
      </c>
      <c r="E1371" s="21" t="s">
        <v>252</v>
      </c>
      <c r="F1371" s="21" t="s">
        <v>152</v>
      </c>
      <c r="G1371" s="21"/>
      <c r="H1371" s="21"/>
      <c r="I1371" s="21">
        <v>0.7</v>
      </c>
      <c r="J1371" s="21"/>
      <c r="K1371" s="21"/>
      <c r="L1371" s="21"/>
      <c r="M1371" s="21"/>
      <c r="N1371" s="21">
        <v>1242.0</v>
      </c>
    </row>
    <row r="1372" ht="14.25" customHeight="1">
      <c r="A1372" s="18" t="s">
        <v>177</v>
      </c>
      <c r="B1372" s="18" t="s">
        <v>721</v>
      </c>
      <c r="C1372" s="18" t="s">
        <v>149</v>
      </c>
      <c r="D1372" s="18" t="s">
        <v>157</v>
      </c>
      <c r="E1372" s="18" t="s">
        <v>252</v>
      </c>
      <c r="F1372" s="18" t="s">
        <v>159</v>
      </c>
      <c r="G1372" s="18"/>
      <c r="H1372" s="18"/>
      <c r="I1372" s="18">
        <v>1.45</v>
      </c>
      <c r="J1372" s="18"/>
      <c r="K1372" s="18"/>
      <c r="L1372" s="18"/>
      <c r="M1372" s="18"/>
      <c r="N1372" s="18">
        <v>1243.0</v>
      </c>
    </row>
    <row r="1373" ht="14.25" customHeight="1">
      <c r="A1373" s="21" t="s">
        <v>177</v>
      </c>
      <c r="B1373" s="21" t="s">
        <v>721</v>
      </c>
      <c r="C1373" s="21" t="s">
        <v>92</v>
      </c>
      <c r="D1373" s="21" t="s">
        <v>830</v>
      </c>
      <c r="E1373" s="21" t="s">
        <v>252</v>
      </c>
      <c r="F1373" s="21" t="s">
        <v>2003</v>
      </c>
      <c r="G1373" s="21">
        <v>1.0</v>
      </c>
      <c r="H1373" s="21">
        <v>10.0</v>
      </c>
      <c r="I1373" s="21">
        <v>1.22</v>
      </c>
      <c r="J1373" s="21"/>
      <c r="K1373" s="21"/>
      <c r="L1373" s="21"/>
      <c r="M1373" s="21"/>
      <c r="N1373" s="21">
        <v>1244.0</v>
      </c>
    </row>
    <row r="1374" ht="14.25" customHeight="1">
      <c r="A1374" s="18" t="s">
        <v>177</v>
      </c>
      <c r="B1374" s="18" t="s">
        <v>721</v>
      </c>
      <c r="C1374" s="18" t="s">
        <v>92</v>
      </c>
      <c r="D1374" s="18" t="s">
        <v>834</v>
      </c>
      <c r="E1374" s="18" t="s">
        <v>252</v>
      </c>
      <c r="F1374" s="18" t="s">
        <v>2003</v>
      </c>
      <c r="G1374" s="18">
        <v>1.0</v>
      </c>
      <c r="H1374" s="18">
        <v>10.0</v>
      </c>
      <c r="I1374" s="18">
        <v>1.22</v>
      </c>
      <c r="J1374" s="18"/>
      <c r="K1374" s="18"/>
      <c r="L1374" s="18"/>
      <c r="M1374" s="18"/>
      <c r="N1374" s="18">
        <v>1245.0</v>
      </c>
    </row>
    <row r="1375" ht="14.25" customHeight="1">
      <c r="A1375" s="21" t="s">
        <v>177</v>
      </c>
      <c r="B1375" s="21" t="s">
        <v>721</v>
      </c>
      <c r="C1375" s="21" t="s">
        <v>92</v>
      </c>
      <c r="D1375" s="21" t="s">
        <v>923</v>
      </c>
      <c r="E1375" s="21" t="s">
        <v>252</v>
      </c>
      <c r="F1375" s="21" t="s">
        <v>2003</v>
      </c>
      <c r="G1375" s="21">
        <v>1.0</v>
      </c>
      <c r="H1375" s="21">
        <v>10.0</v>
      </c>
      <c r="I1375" s="21">
        <v>1.22</v>
      </c>
      <c r="J1375" s="21"/>
      <c r="K1375" s="21"/>
      <c r="L1375" s="21"/>
      <c r="M1375" s="21"/>
      <c r="N1375" s="21">
        <v>1246.0</v>
      </c>
    </row>
    <row r="1376" ht="14.25" customHeight="1">
      <c r="A1376" s="18" t="s">
        <v>177</v>
      </c>
      <c r="B1376" s="18" t="s">
        <v>721</v>
      </c>
      <c r="C1376" s="18" t="s">
        <v>92</v>
      </c>
      <c r="D1376" s="18" t="s">
        <v>161</v>
      </c>
      <c r="E1376" s="18" t="s">
        <v>252</v>
      </c>
      <c r="F1376" s="18" t="s">
        <v>2003</v>
      </c>
      <c r="G1376" s="18">
        <v>1.0</v>
      </c>
      <c r="H1376" s="18">
        <v>10.0</v>
      </c>
      <c r="I1376" s="18">
        <v>1.22</v>
      </c>
      <c r="J1376" s="18"/>
      <c r="K1376" s="18"/>
      <c r="L1376" s="18"/>
      <c r="M1376" s="18"/>
      <c r="N1376" s="18">
        <v>1247.0</v>
      </c>
    </row>
    <row r="1377" ht="14.25" customHeight="1">
      <c r="A1377" s="21" t="s">
        <v>177</v>
      </c>
      <c r="B1377" s="21" t="s">
        <v>721</v>
      </c>
      <c r="C1377" s="21" t="s">
        <v>92</v>
      </c>
      <c r="D1377" s="21" t="s">
        <v>830</v>
      </c>
      <c r="E1377" s="21" t="s">
        <v>252</v>
      </c>
      <c r="F1377" s="21" t="s">
        <v>2003</v>
      </c>
      <c r="G1377" s="21">
        <v>10.001</v>
      </c>
      <c r="H1377" s="21">
        <v>20.0</v>
      </c>
      <c r="I1377" s="21">
        <v>1.22</v>
      </c>
      <c r="J1377" s="21"/>
      <c r="K1377" s="21"/>
      <c r="L1377" s="21"/>
      <c r="M1377" s="21"/>
      <c r="N1377" s="21">
        <v>1248.0</v>
      </c>
    </row>
    <row r="1378" ht="14.25" customHeight="1">
      <c r="A1378" s="18" t="s">
        <v>177</v>
      </c>
      <c r="B1378" s="18" t="s">
        <v>721</v>
      </c>
      <c r="C1378" s="18" t="s">
        <v>92</v>
      </c>
      <c r="D1378" s="18" t="s">
        <v>834</v>
      </c>
      <c r="E1378" s="18" t="s">
        <v>252</v>
      </c>
      <c r="F1378" s="18" t="s">
        <v>2003</v>
      </c>
      <c r="G1378" s="18">
        <v>10.001</v>
      </c>
      <c r="H1378" s="18">
        <v>20.0</v>
      </c>
      <c r="I1378" s="18">
        <v>1.22</v>
      </c>
      <c r="J1378" s="18"/>
      <c r="K1378" s="18"/>
      <c r="L1378" s="18"/>
      <c r="M1378" s="18"/>
      <c r="N1378" s="18">
        <v>1249.0</v>
      </c>
    </row>
    <row r="1379" ht="14.25" customHeight="1">
      <c r="A1379" s="21" t="s">
        <v>177</v>
      </c>
      <c r="B1379" s="21" t="s">
        <v>721</v>
      </c>
      <c r="C1379" s="21" t="s">
        <v>92</v>
      </c>
      <c r="D1379" s="21" t="s">
        <v>923</v>
      </c>
      <c r="E1379" s="21" t="s">
        <v>252</v>
      </c>
      <c r="F1379" s="21" t="s">
        <v>2003</v>
      </c>
      <c r="G1379" s="21">
        <v>10.001</v>
      </c>
      <c r="H1379" s="21">
        <v>20.0</v>
      </c>
      <c r="I1379" s="21">
        <v>1.22</v>
      </c>
      <c r="J1379" s="21"/>
      <c r="K1379" s="21"/>
      <c r="L1379" s="21"/>
      <c r="M1379" s="21"/>
      <c r="N1379" s="21">
        <v>1250.0</v>
      </c>
    </row>
    <row r="1380" ht="14.25" customHeight="1">
      <c r="A1380" s="18" t="s">
        <v>177</v>
      </c>
      <c r="B1380" s="18" t="s">
        <v>721</v>
      </c>
      <c r="C1380" s="18" t="s">
        <v>92</v>
      </c>
      <c r="D1380" s="18" t="s">
        <v>161</v>
      </c>
      <c r="E1380" s="18" t="s">
        <v>252</v>
      </c>
      <c r="F1380" s="18" t="s">
        <v>2003</v>
      </c>
      <c r="G1380" s="18">
        <v>10.001</v>
      </c>
      <c r="H1380" s="18">
        <v>20.0</v>
      </c>
      <c r="I1380" s="18">
        <v>1.22</v>
      </c>
      <c r="J1380" s="18"/>
      <c r="K1380" s="18"/>
      <c r="L1380" s="18"/>
      <c r="M1380" s="18"/>
      <c r="N1380" s="18">
        <v>1251.0</v>
      </c>
    </row>
    <row r="1381" ht="14.25" customHeight="1">
      <c r="A1381" s="21" t="s">
        <v>177</v>
      </c>
      <c r="B1381" s="21" t="s">
        <v>721</v>
      </c>
      <c r="C1381" s="21" t="s">
        <v>92</v>
      </c>
      <c r="D1381" s="21" t="s">
        <v>830</v>
      </c>
      <c r="E1381" s="21" t="s">
        <v>252</v>
      </c>
      <c r="F1381" s="21" t="s">
        <v>2003</v>
      </c>
      <c r="G1381" s="21">
        <v>20.001</v>
      </c>
      <c r="H1381" s="21">
        <v>30.0</v>
      </c>
      <c r="I1381" s="21">
        <v>1.22</v>
      </c>
      <c r="J1381" s="21"/>
      <c r="K1381" s="21"/>
      <c r="L1381" s="21"/>
      <c r="M1381" s="21"/>
      <c r="N1381" s="21">
        <v>1252.0</v>
      </c>
    </row>
    <row r="1382" ht="14.25" customHeight="1">
      <c r="A1382" s="18" t="s">
        <v>177</v>
      </c>
      <c r="B1382" s="18" t="s">
        <v>721</v>
      </c>
      <c r="C1382" s="18" t="s">
        <v>92</v>
      </c>
      <c r="D1382" s="18" t="s">
        <v>834</v>
      </c>
      <c r="E1382" s="18" t="s">
        <v>252</v>
      </c>
      <c r="F1382" s="18" t="s">
        <v>2003</v>
      </c>
      <c r="G1382" s="18">
        <v>20.001</v>
      </c>
      <c r="H1382" s="18">
        <v>30.0</v>
      </c>
      <c r="I1382" s="18">
        <v>1.22</v>
      </c>
      <c r="J1382" s="18"/>
      <c r="K1382" s="18"/>
      <c r="L1382" s="18"/>
      <c r="M1382" s="18"/>
      <c r="N1382" s="18">
        <v>1253.0</v>
      </c>
    </row>
    <row r="1383" ht="14.25" customHeight="1">
      <c r="A1383" s="21" t="s">
        <v>177</v>
      </c>
      <c r="B1383" s="21" t="s">
        <v>721</v>
      </c>
      <c r="C1383" s="21" t="s">
        <v>92</v>
      </c>
      <c r="D1383" s="21" t="s">
        <v>923</v>
      </c>
      <c r="E1383" s="21" t="s">
        <v>252</v>
      </c>
      <c r="F1383" s="21" t="s">
        <v>2003</v>
      </c>
      <c r="G1383" s="21">
        <v>20.001</v>
      </c>
      <c r="H1383" s="21">
        <v>30.0</v>
      </c>
      <c r="I1383" s="21">
        <v>1.22</v>
      </c>
      <c r="J1383" s="21"/>
      <c r="K1383" s="21"/>
      <c r="L1383" s="21"/>
      <c r="M1383" s="21"/>
      <c r="N1383" s="21">
        <v>1254.0</v>
      </c>
    </row>
    <row r="1384" ht="14.25" customHeight="1">
      <c r="A1384" s="18" t="s">
        <v>177</v>
      </c>
      <c r="B1384" s="18" t="s">
        <v>721</v>
      </c>
      <c r="C1384" s="18" t="s">
        <v>92</v>
      </c>
      <c r="D1384" s="18" t="s">
        <v>161</v>
      </c>
      <c r="E1384" s="18" t="s">
        <v>252</v>
      </c>
      <c r="F1384" s="18" t="s">
        <v>2003</v>
      </c>
      <c r="G1384" s="18">
        <v>20.001</v>
      </c>
      <c r="H1384" s="18">
        <v>30.0</v>
      </c>
      <c r="I1384" s="18">
        <v>1.22</v>
      </c>
      <c r="J1384" s="18"/>
      <c r="K1384" s="18"/>
      <c r="L1384" s="18"/>
      <c r="M1384" s="18"/>
      <c r="N1384" s="18">
        <v>1255.0</v>
      </c>
    </row>
    <row r="1385" ht="14.25" customHeight="1">
      <c r="A1385" s="21" t="s">
        <v>177</v>
      </c>
      <c r="B1385" s="21" t="s">
        <v>721</v>
      </c>
      <c r="C1385" s="21" t="s">
        <v>92</v>
      </c>
      <c r="D1385" s="21" t="s">
        <v>830</v>
      </c>
      <c r="E1385" s="21" t="s">
        <v>252</v>
      </c>
      <c r="F1385" s="21" t="s">
        <v>2003</v>
      </c>
      <c r="G1385" s="21">
        <v>30.001</v>
      </c>
      <c r="H1385" s="21">
        <v>40.0</v>
      </c>
      <c r="I1385" s="21">
        <v>1.22</v>
      </c>
      <c r="J1385" s="21"/>
      <c r="K1385" s="21"/>
      <c r="L1385" s="21"/>
      <c r="M1385" s="21"/>
      <c r="N1385" s="21">
        <v>1256.0</v>
      </c>
    </row>
    <row r="1386" ht="14.25" customHeight="1">
      <c r="A1386" s="18" t="s">
        <v>177</v>
      </c>
      <c r="B1386" s="18" t="s">
        <v>721</v>
      </c>
      <c r="C1386" s="18" t="s">
        <v>92</v>
      </c>
      <c r="D1386" s="18" t="s">
        <v>834</v>
      </c>
      <c r="E1386" s="18" t="s">
        <v>252</v>
      </c>
      <c r="F1386" s="18" t="s">
        <v>2003</v>
      </c>
      <c r="G1386" s="18">
        <v>30.001</v>
      </c>
      <c r="H1386" s="18">
        <v>40.0</v>
      </c>
      <c r="I1386" s="18">
        <v>1.22</v>
      </c>
      <c r="J1386" s="18"/>
      <c r="K1386" s="18"/>
      <c r="L1386" s="18"/>
      <c r="M1386" s="18"/>
      <c r="N1386" s="18">
        <v>1257.0</v>
      </c>
    </row>
    <row r="1387" ht="14.25" customHeight="1">
      <c r="A1387" s="21" t="s">
        <v>177</v>
      </c>
      <c r="B1387" s="21" t="s">
        <v>721</v>
      </c>
      <c r="C1387" s="21" t="s">
        <v>92</v>
      </c>
      <c r="D1387" s="21" t="s">
        <v>923</v>
      </c>
      <c r="E1387" s="21" t="s">
        <v>252</v>
      </c>
      <c r="F1387" s="21" t="s">
        <v>2003</v>
      </c>
      <c r="G1387" s="21">
        <v>30.001</v>
      </c>
      <c r="H1387" s="21">
        <v>40.0</v>
      </c>
      <c r="I1387" s="21">
        <v>1.22</v>
      </c>
      <c r="J1387" s="21"/>
      <c r="K1387" s="21"/>
      <c r="L1387" s="21"/>
      <c r="M1387" s="21"/>
      <c r="N1387" s="21">
        <v>1258.0</v>
      </c>
    </row>
    <row r="1388" ht="14.25" customHeight="1">
      <c r="A1388" s="18" t="s">
        <v>177</v>
      </c>
      <c r="B1388" s="18" t="s">
        <v>721</v>
      </c>
      <c r="C1388" s="18" t="s">
        <v>92</v>
      </c>
      <c r="D1388" s="18" t="s">
        <v>161</v>
      </c>
      <c r="E1388" s="18" t="s">
        <v>252</v>
      </c>
      <c r="F1388" s="18" t="s">
        <v>2003</v>
      </c>
      <c r="G1388" s="18">
        <v>30.001</v>
      </c>
      <c r="H1388" s="18">
        <v>40.0</v>
      </c>
      <c r="I1388" s="18">
        <v>1.22</v>
      </c>
      <c r="J1388" s="18"/>
      <c r="K1388" s="18"/>
      <c r="L1388" s="18"/>
      <c r="M1388" s="18"/>
      <c r="N1388" s="18">
        <v>1259.0</v>
      </c>
    </row>
    <row r="1389" ht="14.25" customHeight="1">
      <c r="A1389" s="21" t="s">
        <v>177</v>
      </c>
      <c r="B1389" s="21" t="s">
        <v>721</v>
      </c>
      <c r="C1389" s="21" t="s">
        <v>92</v>
      </c>
      <c r="D1389" s="21" t="s">
        <v>830</v>
      </c>
      <c r="E1389" s="21" t="s">
        <v>252</v>
      </c>
      <c r="F1389" s="21" t="s">
        <v>1939</v>
      </c>
      <c r="G1389" s="21">
        <v>40.001</v>
      </c>
      <c r="H1389" s="21">
        <v>100.0</v>
      </c>
      <c r="I1389" s="21">
        <v>0.98</v>
      </c>
      <c r="J1389" s="21"/>
      <c r="K1389" s="21"/>
      <c r="L1389" s="21"/>
      <c r="M1389" s="21"/>
      <c r="N1389" s="21">
        <v>1260.0</v>
      </c>
    </row>
    <row r="1390" ht="14.25" customHeight="1">
      <c r="A1390" s="18" t="s">
        <v>177</v>
      </c>
      <c r="B1390" s="18" t="s">
        <v>721</v>
      </c>
      <c r="C1390" s="18" t="s">
        <v>92</v>
      </c>
      <c r="D1390" s="18" t="s">
        <v>834</v>
      </c>
      <c r="E1390" s="18" t="s">
        <v>252</v>
      </c>
      <c r="F1390" s="18" t="s">
        <v>1939</v>
      </c>
      <c r="G1390" s="18">
        <v>40.001</v>
      </c>
      <c r="H1390" s="18">
        <v>100.0</v>
      </c>
      <c r="I1390" s="18">
        <v>0.98</v>
      </c>
      <c r="J1390" s="18"/>
      <c r="K1390" s="18"/>
      <c r="L1390" s="18"/>
      <c r="M1390" s="18"/>
      <c r="N1390" s="18">
        <v>1261.0</v>
      </c>
    </row>
    <row r="1391" ht="14.25" customHeight="1">
      <c r="A1391" s="21" t="s">
        <v>177</v>
      </c>
      <c r="B1391" s="21" t="s">
        <v>721</v>
      </c>
      <c r="C1391" s="21" t="s">
        <v>92</v>
      </c>
      <c r="D1391" s="21" t="s">
        <v>923</v>
      </c>
      <c r="E1391" s="21" t="s">
        <v>252</v>
      </c>
      <c r="F1391" s="21" t="s">
        <v>1939</v>
      </c>
      <c r="G1391" s="21">
        <v>40.001</v>
      </c>
      <c r="H1391" s="21">
        <v>100.0</v>
      </c>
      <c r="I1391" s="21">
        <v>0.98</v>
      </c>
      <c r="J1391" s="21"/>
      <c r="K1391" s="21"/>
      <c r="L1391" s="21"/>
      <c r="M1391" s="21"/>
      <c r="N1391" s="21">
        <v>1262.0</v>
      </c>
    </row>
    <row r="1392" ht="14.25" customHeight="1">
      <c r="A1392" s="18" t="s">
        <v>177</v>
      </c>
      <c r="B1392" s="18" t="s">
        <v>721</v>
      </c>
      <c r="C1392" s="18" t="s">
        <v>92</v>
      </c>
      <c r="D1392" s="18" t="s">
        <v>161</v>
      </c>
      <c r="E1392" s="18" t="s">
        <v>252</v>
      </c>
      <c r="F1392" s="18" t="s">
        <v>1939</v>
      </c>
      <c r="G1392" s="18">
        <v>40.001</v>
      </c>
      <c r="H1392" s="18">
        <v>100.0</v>
      </c>
      <c r="I1392" s="18">
        <v>0.98</v>
      </c>
      <c r="J1392" s="18"/>
      <c r="K1392" s="18"/>
      <c r="L1392" s="18"/>
      <c r="M1392" s="18"/>
      <c r="N1392" s="18">
        <v>1263.0</v>
      </c>
    </row>
    <row r="1393" ht="14.25" customHeight="1">
      <c r="A1393" s="21" t="s">
        <v>177</v>
      </c>
      <c r="B1393" s="21" t="s">
        <v>721</v>
      </c>
      <c r="C1393" s="21" t="s">
        <v>169</v>
      </c>
      <c r="D1393" s="21" t="s">
        <v>170</v>
      </c>
      <c r="E1393" s="21" t="s">
        <v>252</v>
      </c>
      <c r="F1393" s="21" t="s">
        <v>2098</v>
      </c>
      <c r="G1393" s="21">
        <v>0.0</v>
      </c>
      <c r="H1393" s="21">
        <v>2.0</v>
      </c>
      <c r="I1393" s="21">
        <v>1.98</v>
      </c>
      <c r="J1393" s="21"/>
      <c r="K1393" s="21"/>
      <c r="L1393" s="21"/>
      <c r="M1393" s="21"/>
      <c r="N1393" s="21">
        <v>1264.0</v>
      </c>
    </row>
    <row r="1394" ht="14.25" customHeight="1">
      <c r="A1394" s="18" t="s">
        <v>177</v>
      </c>
      <c r="B1394" s="18" t="s">
        <v>721</v>
      </c>
      <c r="C1394" s="18" t="s">
        <v>169</v>
      </c>
      <c r="D1394" s="18" t="s">
        <v>170</v>
      </c>
      <c r="E1394" s="18" t="s">
        <v>252</v>
      </c>
      <c r="F1394" s="18" t="s">
        <v>2098</v>
      </c>
      <c r="G1394" s="18">
        <v>2.001</v>
      </c>
      <c r="H1394" s="18">
        <v>100.0</v>
      </c>
      <c r="I1394" s="18">
        <v>1.98</v>
      </c>
      <c r="J1394" s="18"/>
      <c r="K1394" s="18"/>
      <c r="L1394" s="18"/>
      <c r="M1394" s="18"/>
      <c r="N1394" s="18">
        <v>1265.0</v>
      </c>
    </row>
    <row r="1395" ht="14.25" customHeight="1">
      <c r="A1395" s="21" t="s">
        <v>177</v>
      </c>
      <c r="B1395" s="21" t="s">
        <v>721</v>
      </c>
      <c r="C1395" s="21" t="s">
        <v>169</v>
      </c>
      <c r="D1395" s="21" t="s">
        <v>1056</v>
      </c>
      <c r="E1395" s="21" t="s">
        <v>252</v>
      </c>
      <c r="F1395" s="21" t="s">
        <v>2087</v>
      </c>
      <c r="G1395" s="21">
        <v>0.0</v>
      </c>
      <c r="H1395" s="21">
        <v>2.0</v>
      </c>
      <c r="I1395" s="21">
        <v>1.9</v>
      </c>
      <c r="J1395" s="21"/>
      <c r="K1395" s="21"/>
      <c r="L1395" s="21"/>
      <c r="M1395" s="21"/>
      <c r="N1395" s="21">
        <v>1266.0</v>
      </c>
    </row>
    <row r="1396" ht="14.25" customHeight="1">
      <c r="A1396" s="18" t="s">
        <v>177</v>
      </c>
      <c r="B1396" s="18" t="s">
        <v>721</v>
      </c>
      <c r="C1396" s="18" t="s">
        <v>169</v>
      </c>
      <c r="D1396" s="18" t="s">
        <v>1056</v>
      </c>
      <c r="E1396" s="18" t="s">
        <v>252</v>
      </c>
      <c r="F1396" s="18" t="s">
        <v>2087</v>
      </c>
      <c r="G1396" s="18">
        <v>2.001</v>
      </c>
      <c r="H1396" s="18">
        <v>100.0</v>
      </c>
      <c r="I1396" s="18">
        <v>1.9</v>
      </c>
      <c r="J1396" s="18"/>
      <c r="K1396" s="18"/>
      <c r="L1396" s="18"/>
      <c r="M1396" s="18"/>
      <c r="N1396" s="18">
        <v>1267.0</v>
      </c>
    </row>
    <row r="1397" ht="14.25" customHeight="1">
      <c r="A1397" s="21" t="s">
        <v>177</v>
      </c>
      <c r="B1397" s="21" t="s">
        <v>721</v>
      </c>
      <c r="C1397" s="21" t="s">
        <v>169</v>
      </c>
      <c r="D1397" s="21" t="s">
        <v>1062</v>
      </c>
      <c r="E1397" s="21" t="s">
        <v>252</v>
      </c>
      <c r="F1397" s="21" t="s">
        <v>2071</v>
      </c>
      <c r="G1397" s="21">
        <v>0.0</v>
      </c>
      <c r="H1397" s="21">
        <v>2.0</v>
      </c>
      <c r="I1397" s="21">
        <v>1.36</v>
      </c>
      <c r="J1397" s="21"/>
      <c r="K1397" s="21"/>
      <c r="L1397" s="21"/>
      <c r="M1397" s="21"/>
      <c r="N1397" s="21">
        <v>1268.0</v>
      </c>
    </row>
    <row r="1398" ht="14.25" customHeight="1">
      <c r="A1398" s="18" t="s">
        <v>177</v>
      </c>
      <c r="B1398" s="18" t="s">
        <v>721</v>
      </c>
      <c r="C1398" s="18" t="s">
        <v>169</v>
      </c>
      <c r="D1398" s="18" t="s">
        <v>1062</v>
      </c>
      <c r="E1398" s="18" t="s">
        <v>252</v>
      </c>
      <c r="F1398" s="18" t="s">
        <v>2071</v>
      </c>
      <c r="G1398" s="18">
        <v>2.001</v>
      </c>
      <c r="H1398" s="18">
        <v>100.0</v>
      </c>
      <c r="I1398" s="18">
        <v>1.36</v>
      </c>
      <c r="J1398" s="18"/>
      <c r="K1398" s="18"/>
      <c r="L1398" s="18"/>
      <c r="M1398" s="18"/>
      <c r="N1398" s="18">
        <v>1269.0</v>
      </c>
    </row>
    <row r="1399" ht="14.25" customHeight="1">
      <c r="A1399" s="18" t="s">
        <v>182</v>
      </c>
      <c r="B1399" s="18" t="s">
        <v>721</v>
      </c>
      <c r="C1399" s="18" t="s">
        <v>79</v>
      </c>
      <c r="D1399" s="18" t="s">
        <v>80</v>
      </c>
      <c r="E1399" s="18" t="s">
        <v>81</v>
      </c>
      <c r="F1399" s="49" t="s">
        <v>2121</v>
      </c>
      <c r="G1399" s="18"/>
      <c r="H1399" s="18"/>
      <c r="I1399" s="18">
        <v>0.048</v>
      </c>
      <c r="J1399" s="18"/>
      <c r="K1399" s="18"/>
      <c r="L1399" s="18"/>
      <c r="M1399" s="18"/>
      <c r="N1399" s="18">
        <v>2035.0</v>
      </c>
    </row>
    <row r="1400" ht="14.25" customHeight="1">
      <c r="A1400" s="21" t="s">
        <v>182</v>
      </c>
      <c r="B1400" s="21" t="s">
        <v>721</v>
      </c>
      <c r="C1400" s="21" t="s">
        <v>79</v>
      </c>
      <c r="D1400" s="21" t="s">
        <v>270</v>
      </c>
      <c r="E1400" s="21" t="s">
        <v>81</v>
      </c>
      <c r="F1400" s="37" t="s">
        <v>272</v>
      </c>
      <c r="G1400" s="21"/>
      <c r="H1400" s="21"/>
      <c r="I1400" s="21">
        <v>0.065</v>
      </c>
      <c r="J1400" s="21"/>
      <c r="K1400" s="21"/>
      <c r="L1400" s="21"/>
      <c r="M1400" s="21"/>
      <c r="N1400" s="21">
        <v>2036.0</v>
      </c>
    </row>
    <row r="1401" ht="14.25" customHeight="1">
      <c r="A1401" s="18" t="s">
        <v>182</v>
      </c>
      <c r="B1401" s="18" t="s">
        <v>721</v>
      </c>
      <c r="C1401" s="18" t="s">
        <v>79</v>
      </c>
      <c r="D1401" s="18" t="s">
        <v>95</v>
      </c>
      <c r="E1401" s="18" t="s">
        <v>81</v>
      </c>
      <c r="F1401" s="18" t="s">
        <v>97</v>
      </c>
      <c r="G1401" s="18"/>
      <c r="H1401" s="18"/>
      <c r="I1401" s="18">
        <v>0.027</v>
      </c>
      <c r="J1401" s="18"/>
      <c r="K1401" s="18"/>
      <c r="L1401" s="18"/>
      <c r="M1401" s="18"/>
      <c r="N1401" s="18">
        <v>2037.0</v>
      </c>
    </row>
    <row r="1402" ht="14.25" customHeight="1">
      <c r="A1402" s="21" t="s">
        <v>182</v>
      </c>
      <c r="B1402" s="21" t="s">
        <v>721</v>
      </c>
      <c r="C1402" s="21" t="s">
        <v>101</v>
      </c>
      <c r="D1402" s="21" t="s">
        <v>102</v>
      </c>
      <c r="E1402" s="21" t="s">
        <v>81</v>
      </c>
      <c r="F1402" s="21" t="s">
        <v>106</v>
      </c>
      <c r="G1402" s="21"/>
      <c r="H1402" s="21"/>
      <c r="I1402" s="21">
        <v>0.123</v>
      </c>
      <c r="J1402" s="21"/>
      <c r="K1402" s="21"/>
      <c r="L1402" s="21"/>
      <c r="M1402" s="21"/>
      <c r="N1402" s="21">
        <v>2038.0</v>
      </c>
    </row>
    <row r="1403" ht="14.25" customHeight="1">
      <c r="A1403" s="18" t="s">
        <v>182</v>
      </c>
      <c r="B1403" s="18" t="s">
        <v>721</v>
      </c>
      <c r="C1403" s="18" t="s">
        <v>101</v>
      </c>
      <c r="D1403" s="18" t="s">
        <v>270</v>
      </c>
      <c r="E1403" s="18" t="s">
        <v>81</v>
      </c>
      <c r="F1403" s="18" t="s">
        <v>294</v>
      </c>
      <c r="G1403" s="18"/>
      <c r="H1403" s="18"/>
      <c r="I1403" s="18">
        <v>0.113</v>
      </c>
      <c r="J1403" s="18"/>
      <c r="K1403" s="18"/>
      <c r="L1403" s="18"/>
      <c r="M1403" s="18"/>
      <c r="N1403" s="18">
        <v>2039.0</v>
      </c>
    </row>
    <row r="1404" ht="14.25" customHeight="1">
      <c r="A1404" s="21" t="s">
        <v>182</v>
      </c>
      <c r="B1404" s="21" t="s">
        <v>721</v>
      </c>
      <c r="C1404" s="21" t="s">
        <v>101</v>
      </c>
      <c r="D1404" s="21" t="s">
        <v>115</v>
      </c>
      <c r="E1404" s="21" t="s">
        <v>81</v>
      </c>
      <c r="F1404" s="21" t="s">
        <v>118</v>
      </c>
      <c r="G1404" s="21"/>
      <c r="H1404" s="21"/>
      <c r="I1404" s="21">
        <v>0.084</v>
      </c>
      <c r="J1404" s="21"/>
      <c r="K1404" s="21"/>
      <c r="L1404" s="21"/>
      <c r="M1404" s="21"/>
      <c r="N1404" s="21">
        <v>2040.0</v>
      </c>
    </row>
    <row r="1405" ht="14.25" customHeight="1">
      <c r="A1405" s="18" t="s">
        <v>182</v>
      </c>
      <c r="B1405" s="18" t="s">
        <v>721</v>
      </c>
      <c r="C1405" s="18" t="s">
        <v>101</v>
      </c>
      <c r="D1405" s="18" t="s">
        <v>123</v>
      </c>
      <c r="E1405" s="18" t="s">
        <v>81</v>
      </c>
      <c r="F1405" s="18" t="s">
        <v>125</v>
      </c>
      <c r="G1405" s="18"/>
      <c r="H1405" s="18"/>
      <c r="I1405" s="18">
        <v>0.089</v>
      </c>
      <c r="J1405" s="18"/>
      <c r="K1405" s="18"/>
      <c r="L1405" s="18"/>
      <c r="M1405" s="18"/>
      <c r="N1405" s="18">
        <v>2041.0</v>
      </c>
    </row>
    <row r="1406" ht="14.25" customHeight="1">
      <c r="A1406" s="21" t="s">
        <v>182</v>
      </c>
      <c r="B1406" s="21" t="s">
        <v>721</v>
      </c>
      <c r="C1406" s="21" t="s">
        <v>130</v>
      </c>
      <c r="D1406" s="21" t="s">
        <v>102</v>
      </c>
      <c r="E1406" s="21" t="s">
        <v>81</v>
      </c>
      <c r="F1406" s="21" t="s">
        <v>133</v>
      </c>
      <c r="G1406" s="21"/>
      <c r="H1406" s="21"/>
      <c r="I1406" s="21"/>
      <c r="J1406" s="21"/>
      <c r="K1406" s="21">
        <v>1.14</v>
      </c>
      <c r="L1406" s="21"/>
      <c r="M1406" s="21"/>
      <c r="N1406" s="21">
        <v>2042.0</v>
      </c>
    </row>
    <row r="1407" ht="14.25" customHeight="1">
      <c r="A1407" s="18" t="s">
        <v>182</v>
      </c>
      <c r="B1407" s="18" t="s">
        <v>721</v>
      </c>
      <c r="C1407" s="18" t="s">
        <v>136</v>
      </c>
      <c r="D1407" s="18" t="s">
        <v>102</v>
      </c>
      <c r="E1407" s="18" t="s">
        <v>81</v>
      </c>
      <c r="F1407" s="18" t="s">
        <v>139</v>
      </c>
      <c r="G1407" s="18"/>
      <c r="H1407" s="18"/>
      <c r="I1407" s="18">
        <v>0.107</v>
      </c>
      <c r="J1407" s="18"/>
      <c r="K1407" s="18"/>
      <c r="L1407" s="18"/>
      <c r="M1407" s="18"/>
      <c r="N1407" s="18">
        <v>2043.0</v>
      </c>
    </row>
    <row r="1408" ht="14.25" customHeight="1">
      <c r="A1408" s="21" t="s">
        <v>182</v>
      </c>
      <c r="B1408" s="21" t="s">
        <v>721</v>
      </c>
      <c r="C1408" s="21" t="s">
        <v>136</v>
      </c>
      <c r="D1408" s="21" t="s">
        <v>115</v>
      </c>
      <c r="E1408" s="21" t="s">
        <v>81</v>
      </c>
      <c r="F1408" s="21"/>
      <c r="G1408" s="21"/>
      <c r="H1408" s="21"/>
      <c r="I1408" s="21">
        <v>0.052</v>
      </c>
      <c r="J1408" s="21"/>
      <c r="K1408" s="21"/>
      <c r="L1408" s="21"/>
      <c r="M1408" s="21"/>
      <c r="N1408" s="21">
        <v>2044.0</v>
      </c>
    </row>
    <row r="1409" ht="14.25" customHeight="1">
      <c r="A1409" s="18" t="s">
        <v>182</v>
      </c>
      <c r="B1409" s="18" t="s">
        <v>721</v>
      </c>
      <c r="C1409" s="18" t="s">
        <v>136</v>
      </c>
      <c r="D1409" s="18" t="s">
        <v>123</v>
      </c>
      <c r="E1409" s="18" t="s">
        <v>81</v>
      </c>
      <c r="F1409" s="18"/>
      <c r="G1409" s="18"/>
      <c r="H1409" s="18"/>
      <c r="I1409" s="18">
        <v>0.051</v>
      </c>
      <c r="J1409" s="18"/>
      <c r="K1409" s="18"/>
      <c r="L1409" s="18"/>
      <c r="M1409" s="18"/>
      <c r="N1409" s="18">
        <v>2045.0</v>
      </c>
    </row>
    <row r="1410" ht="14.25" customHeight="1">
      <c r="A1410" s="21" t="s">
        <v>182</v>
      </c>
      <c r="B1410" s="21" t="s">
        <v>721</v>
      </c>
      <c r="C1410" s="21" t="s">
        <v>144</v>
      </c>
      <c r="D1410" s="21" t="s">
        <v>145</v>
      </c>
      <c r="E1410" s="21" t="s">
        <v>81</v>
      </c>
      <c r="F1410" s="21" t="s">
        <v>147</v>
      </c>
      <c r="G1410" s="21"/>
      <c r="H1410" s="21"/>
      <c r="I1410" s="21"/>
      <c r="J1410" s="21">
        <v>0.73</v>
      </c>
      <c r="K1410" s="21"/>
      <c r="L1410" s="21"/>
      <c r="M1410" s="21"/>
      <c r="N1410" s="21">
        <v>2046.0</v>
      </c>
    </row>
    <row r="1411" ht="14.25" customHeight="1">
      <c r="A1411" s="18" t="s">
        <v>182</v>
      </c>
      <c r="B1411" s="18" t="s">
        <v>721</v>
      </c>
      <c r="C1411" s="18" t="s">
        <v>144</v>
      </c>
      <c r="D1411" s="18" t="s">
        <v>752</v>
      </c>
      <c r="E1411" s="18" t="s">
        <v>81</v>
      </c>
      <c r="F1411" s="18" t="s">
        <v>147</v>
      </c>
      <c r="G1411" s="18"/>
      <c r="H1411" s="18"/>
      <c r="I1411" s="18"/>
      <c r="J1411" s="18">
        <v>0.9</v>
      </c>
      <c r="K1411" s="18"/>
      <c r="L1411" s="18"/>
      <c r="M1411" s="18"/>
      <c r="N1411" s="18">
        <v>2047.0</v>
      </c>
    </row>
    <row r="1412" ht="14.25" customHeight="1">
      <c r="A1412" s="21" t="s">
        <v>182</v>
      </c>
      <c r="B1412" s="21" t="s">
        <v>721</v>
      </c>
      <c r="C1412" s="21" t="s">
        <v>149</v>
      </c>
      <c r="D1412" s="21" t="s">
        <v>150</v>
      </c>
      <c r="E1412" s="21" t="s">
        <v>81</v>
      </c>
      <c r="F1412" s="21" t="s">
        <v>152</v>
      </c>
      <c r="G1412" s="21"/>
      <c r="H1412" s="21"/>
      <c r="I1412" s="21">
        <v>0.7</v>
      </c>
      <c r="J1412" s="21"/>
      <c r="K1412" s="21"/>
      <c r="L1412" s="21"/>
      <c r="M1412" s="21"/>
      <c r="N1412" s="21">
        <v>2048.0</v>
      </c>
    </row>
    <row r="1413" ht="14.25" customHeight="1">
      <c r="A1413" s="18" t="s">
        <v>182</v>
      </c>
      <c r="B1413" s="18" t="s">
        <v>721</v>
      </c>
      <c r="C1413" s="18" t="s">
        <v>149</v>
      </c>
      <c r="D1413" s="18" t="s">
        <v>157</v>
      </c>
      <c r="E1413" s="18" t="s">
        <v>81</v>
      </c>
      <c r="F1413" s="18" t="s">
        <v>159</v>
      </c>
      <c r="G1413" s="18"/>
      <c r="H1413" s="18"/>
      <c r="I1413" s="18">
        <v>1.45</v>
      </c>
      <c r="J1413" s="18"/>
      <c r="K1413" s="18"/>
      <c r="L1413" s="18"/>
      <c r="M1413" s="18"/>
      <c r="N1413" s="18">
        <v>2049.0</v>
      </c>
    </row>
    <row r="1414" ht="14.25" customHeight="1">
      <c r="A1414" s="21" t="s">
        <v>182</v>
      </c>
      <c r="B1414" s="21" t="s">
        <v>721</v>
      </c>
      <c r="C1414" s="21" t="s">
        <v>92</v>
      </c>
      <c r="D1414" s="21" t="s">
        <v>830</v>
      </c>
      <c r="E1414" s="21" t="s">
        <v>81</v>
      </c>
      <c r="F1414" s="21" t="s">
        <v>1752</v>
      </c>
      <c r="G1414" s="21"/>
      <c r="H1414" s="21"/>
      <c r="I1414" s="21">
        <v>0.65</v>
      </c>
      <c r="J1414" s="21"/>
      <c r="K1414" s="21"/>
      <c r="L1414" s="21">
        <v>0.25</v>
      </c>
      <c r="M1414" s="21"/>
      <c r="N1414" s="21">
        <v>2050.0</v>
      </c>
    </row>
    <row r="1415" ht="14.25" customHeight="1">
      <c r="A1415" s="18" t="s">
        <v>182</v>
      </c>
      <c r="B1415" s="18" t="s">
        <v>721</v>
      </c>
      <c r="C1415" s="18" t="s">
        <v>92</v>
      </c>
      <c r="D1415" s="18" t="s">
        <v>834</v>
      </c>
      <c r="E1415" s="18" t="s">
        <v>81</v>
      </c>
      <c r="F1415" s="18" t="s">
        <v>1680</v>
      </c>
      <c r="G1415" s="18"/>
      <c r="H1415" s="18"/>
      <c r="I1415" s="18">
        <v>0.6</v>
      </c>
      <c r="J1415" s="18"/>
      <c r="K1415" s="18"/>
      <c r="L1415" s="18">
        <v>0.25</v>
      </c>
      <c r="M1415" s="18"/>
      <c r="N1415" s="18">
        <v>2051.0</v>
      </c>
    </row>
    <row r="1416" ht="14.25" customHeight="1">
      <c r="A1416" s="21" t="s">
        <v>182</v>
      </c>
      <c r="B1416" s="21" t="s">
        <v>721</v>
      </c>
      <c r="C1416" s="21" t="s">
        <v>92</v>
      </c>
      <c r="D1416" s="21" t="s">
        <v>923</v>
      </c>
      <c r="E1416" s="21" t="s">
        <v>81</v>
      </c>
      <c r="F1416" s="21" t="s">
        <v>1914</v>
      </c>
      <c r="G1416" s="21"/>
      <c r="H1416" s="21"/>
      <c r="I1416" s="21">
        <v>0.9</v>
      </c>
      <c r="J1416" s="21"/>
      <c r="K1416" s="21"/>
      <c r="L1416" s="21">
        <v>0.25</v>
      </c>
      <c r="M1416" s="21"/>
      <c r="N1416" s="21">
        <v>2052.0</v>
      </c>
    </row>
    <row r="1417" ht="14.25" customHeight="1">
      <c r="A1417" s="18" t="s">
        <v>182</v>
      </c>
      <c r="B1417" s="18" t="s">
        <v>721</v>
      </c>
      <c r="C1417" s="18" t="s">
        <v>92</v>
      </c>
      <c r="D1417" s="18" t="s">
        <v>161</v>
      </c>
      <c r="E1417" s="18" t="s">
        <v>81</v>
      </c>
      <c r="F1417" s="18" t="s">
        <v>1752</v>
      </c>
      <c r="G1417" s="18"/>
      <c r="H1417" s="18"/>
      <c r="I1417" s="18">
        <v>0.65</v>
      </c>
      <c r="J1417" s="18"/>
      <c r="K1417" s="18"/>
      <c r="L1417" s="18">
        <v>0.25</v>
      </c>
      <c r="M1417" s="18"/>
      <c r="N1417" s="18">
        <v>2053.0</v>
      </c>
    </row>
    <row r="1418" ht="14.25" customHeight="1">
      <c r="A1418" s="21" t="s">
        <v>182</v>
      </c>
      <c r="B1418" s="21" t="s">
        <v>721</v>
      </c>
      <c r="C1418" s="21" t="s">
        <v>169</v>
      </c>
      <c r="D1418" s="21" t="s">
        <v>170</v>
      </c>
      <c r="E1418" s="21" t="s">
        <v>81</v>
      </c>
      <c r="F1418" s="21" t="s">
        <v>1970</v>
      </c>
      <c r="G1418" s="21">
        <v>0.0</v>
      </c>
      <c r="H1418" s="21">
        <v>2.0</v>
      </c>
      <c r="I1418" s="21">
        <v>1.17</v>
      </c>
      <c r="J1418" s="21"/>
      <c r="K1418" s="21"/>
      <c r="L1418" s="21">
        <v>0.39</v>
      </c>
      <c r="M1418" s="21"/>
      <c r="N1418" s="21">
        <v>2054.0</v>
      </c>
    </row>
    <row r="1419" ht="14.25" customHeight="1">
      <c r="A1419" s="18" t="s">
        <v>182</v>
      </c>
      <c r="B1419" s="18" t="s">
        <v>721</v>
      </c>
      <c r="C1419" s="18" t="s">
        <v>169</v>
      </c>
      <c r="D1419" s="18" t="s">
        <v>170</v>
      </c>
      <c r="E1419" s="18" t="s">
        <v>81</v>
      </c>
      <c r="F1419" s="18" t="s">
        <v>1956</v>
      </c>
      <c r="G1419" s="18">
        <v>2.001</v>
      </c>
      <c r="H1419" s="18">
        <v>100.0</v>
      </c>
      <c r="I1419" s="18">
        <v>1.17</v>
      </c>
      <c r="J1419" s="18"/>
      <c r="K1419" s="18"/>
      <c r="L1419" s="18">
        <v>0.19</v>
      </c>
      <c r="M1419" s="18"/>
      <c r="N1419" s="18">
        <v>2055.0</v>
      </c>
    </row>
    <row r="1420" ht="14.25" customHeight="1">
      <c r="A1420" s="21" t="s">
        <v>182</v>
      </c>
      <c r="B1420" s="21" t="s">
        <v>721</v>
      </c>
      <c r="C1420" s="21" t="s">
        <v>169</v>
      </c>
      <c r="D1420" s="21" t="s">
        <v>1056</v>
      </c>
      <c r="E1420" s="21" t="s">
        <v>81</v>
      </c>
      <c r="F1420" s="21" t="s">
        <v>2064</v>
      </c>
      <c r="G1420" s="21">
        <v>0.0</v>
      </c>
      <c r="H1420" s="21">
        <v>2.0</v>
      </c>
      <c r="I1420" s="21">
        <v>1.3</v>
      </c>
      <c r="J1420" s="21"/>
      <c r="K1420" s="21"/>
      <c r="L1420" s="21">
        <v>0.65</v>
      </c>
      <c r="M1420" s="21"/>
      <c r="N1420" s="21">
        <v>2056.0</v>
      </c>
    </row>
    <row r="1421" ht="14.25" customHeight="1">
      <c r="A1421" s="18" t="s">
        <v>182</v>
      </c>
      <c r="B1421" s="18" t="s">
        <v>721</v>
      </c>
      <c r="C1421" s="18" t="s">
        <v>169</v>
      </c>
      <c r="D1421" s="18" t="s">
        <v>1056</v>
      </c>
      <c r="E1421" s="18" t="s">
        <v>81</v>
      </c>
      <c r="F1421" s="18" t="s">
        <v>2056</v>
      </c>
      <c r="G1421" s="18">
        <v>2.001</v>
      </c>
      <c r="H1421" s="18">
        <v>100.0</v>
      </c>
      <c r="I1421" s="18">
        <v>1.3</v>
      </c>
      <c r="J1421" s="18"/>
      <c r="K1421" s="18"/>
      <c r="L1421" s="18">
        <v>0.34</v>
      </c>
      <c r="M1421" s="18"/>
      <c r="N1421" s="18">
        <v>2057.0</v>
      </c>
    </row>
    <row r="1422" ht="14.25" customHeight="1">
      <c r="A1422" s="21" t="s">
        <v>182</v>
      </c>
      <c r="B1422" s="21" t="s">
        <v>721</v>
      </c>
      <c r="C1422" s="21" t="s">
        <v>169</v>
      </c>
      <c r="D1422" s="21" t="s">
        <v>1062</v>
      </c>
      <c r="E1422" s="21" t="s">
        <v>81</v>
      </c>
      <c r="F1422" s="21" t="s">
        <v>1799</v>
      </c>
      <c r="G1422" s="21">
        <v>0.0</v>
      </c>
      <c r="H1422" s="21">
        <v>2.0</v>
      </c>
      <c r="I1422" s="21">
        <v>0.69</v>
      </c>
      <c r="J1422" s="21"/>
      <c r="K1422" s="21"/>
      <c r="L1422" s="21">
        <v>0.39</v>
      </c>
      <c r="M1422" s="21"/>
      <c r="N1422" s="21">
        <v>2058.0</v>
      </c>
    </row>
    <row r="1423" ht="14.25" customHeight="1">
      <c r="A1423" s="18" t="s">
        <v>182</v>
      </c>
      <c r="B1423" s="18" t="s">
        <v>721</v>
      </c>
      <c r="C1423" s="18" t="s">
        <v>169</v>
      </c>
      <c r="D1423" s="18" t="s">
        <v>1062</v>
      </c>
      <c r="E1423" s="18" t="s">
        <v>81</v>
      </c>
      <c r="F1423" s="18" t="s">
        <v>1772</v>
      </c>
      <c r="G1423" s="18">
        <v>2.001</v>
      </c>
      <c r="H1423" s="18">
        <v>100.0</v>
      </c>
      <c r="I1423" s="18">
        <v>0.69</v>
      </c>
      <c r="J1423" s="18"/>
      <c r="K1423" s="18"/>
      <c r="L1423" s="18">
        <v>0.19</v>
      </c>
      <c r="M1423" s="18"/>
      <c r="N1423" s="18">
        <v>2059.0</v>
      </c>
    </row>
    <row r="1424" ht="14.25" customHeight="1">
      <c r="A1424" s="21" t="s">
        <v>182</v>
      </c>
      <c r="B1424" s="21" t="s">
        <v>721</v>
      </c>
      <c r="C1424" s="21" t="s">
        <v>79</v>
      </c>
      <c r="D1424" s="21" t="s">
        <v>80</v>
      </c>
      <c r="E1424" s="21" t="s">
        <v>183</v>
      </c>
      <c r="F1424" s="49" t="s">
        <v>2121</v>
      </c>
      <c r="G1424" s="21"/>
      <c r="H1424" s="21"/>
      <c r="I1424" s="21">
        <v>0.048</v>
      </c>
      <c r="J1424" s="21"/>
      <c r="K1424" s="21"/>
      <c r="L1424" s="21"/>
      <c r="M1424" s="21"/>
      <c r="N1424" s="21">
        <v>2060.0</v>
      </c>
    </row>
    <row r="1425" ht="14.25" customHeight="1">
      <c r="A1425" s="18" t="s">
        <v>182</v>
      </c>
      <c r="B1425" s="18" t="s">
        <v>721</v>
      </c>
      <c r="C1425" s="18" t="s">
        <v>79</v>
      </c>
      <c r="D1425" s="18" t="s">
        <v>270</v>
      </c>
      <c r="E1425" s="18" t="s">
        <v>183</v>
      </c>
      <c r="F1425" s="37" t="s">
        <v>272</v>
      </c>
      <c r="G1425" s="18"/>
      <c r="H1425" s="18"/>
      <c r="I1425" s="18">
        <v>0.055</v>
      </c>
      <c r="J1425" s="18"/>
      <c r="K1425" s="18"/>
      <c r="L1425" s="18"/>
      <c r="M1425" s="18"/>
      <c r="N1425" s="18">
        <v>2061.0</v>
      </c>
    </row>
    <row r="1426" ht="14.25" customHeight="1">
      <c r="A1426" s="21" t="s">
        <v>182</v>
      </c>
      <c r="B1426" s="21" t="s">
        <v>721</v>
      </c>
      <c r="C1426" s="21" t="s">
        <v>79</v>
      </c>
      <c r="D1426" s="21" t="s">
        <v>95</v>
      </c>
      <c r="E1426" s="21" t="s">
        <v>183</v>
      </c>
      <c r="F1426" s="21" t="s">
        <v>97</v>
      </c>
      <c r="G1426" s="21"/>
      <c r="H1426" s="21"/>
      <c r="I1426" s="21">
        <v>0.027</v>
      </c>
      <c r="J1426" s="21"/>
      <c r="K1426" s="21"/>
      <c r="L1426" s="21"/>
      <c r="M1426" s="21"/>
      <c r="N1426" s="21">
        <v>2062.0</v>
      </c>
    </row>
    <row r="1427" ht="14.25" customHeight="1">
      <c r="A1427" s="18" t="s">
        <v>182</v>
      </c>
      <c r="B1427" s="18" t="s">
        <v>721</v>
      </c>
      <c r="C1427" s="18" t="s">
        <v>101</v>
      </c>
      <c r="D1427" s="18" t="s">
        <v>102</v>
      </c>
      <c r="E1427" s="18" t="s">
        <v>183</v>
      </c>
      <c r="F1427" s="18" t="s">
        <v>106</v>
      </c>
      <c r="G1427" s="18"/>
      <c r="H1427" s="18"/>
      <c r="I1427" s="18">
        <v>0.104</v>
      </c>
      <c r="J1427" s="18"/>
      <c r="K1427" s="18"/>
      <c r="L1427" s="18"/>
      <c r="M1427" s="18"/>
      <c r="N1427" s="18">
        <v>2063.0</v>
      </c>
    </row>
    <row r="1428" ht="14.25" customHeight="1">
      <c r="A1428" s="21" t="s">
        <v>182</v>
      </c>
      <c r="B1428" s="21" t="s">
        <v>721</v>
      </c>
      <c r="C1428" s="21" t="s">
        <v>101</v>
      </c>
      <c r="D1428" s="21" t="s">
        <v>270</v>
      </c>
      <c r="E1428" s="21" t="s">
        <v>183</v>
      </c>
      <c r="F1428" s="21" t="s">
        <v>294</v>
      </c>
      <c r="G1428" s="21"/>
      <c r="H1428" s="21"/>
      <c r="I1428" s="21">
        <v>0.084</v>
      </c>
      <c r="J1428" s="21"/>
      <c r="K1428" s="21"/>
      <c r="L1428" s="21"/>
      <c r="M1428" s="21"/>
      <c r="N1428" s="21">
        <v>2064.0</v>
      </c>
    </row>
    <row r="1429" ht="14.25" customHeight="1">
      <c r="A1429" s="18" t="s">
        <v>182</v>
      </c>
      <c r="B1429" s="18" t="s">
        <v>721</v>
      </c>
      <c r="C1429" s="18" t="s">
        <v>101</v>
      </c>
      <c r="D1429" s="18" t="s">
        <v>115</v>
      </c>
      <c r="E1429" s="18" t="s">
        <v>183</v>
      </c>
      <c r="F1429" s="18" t="s">
        <v>118</v>
      </c>
      <c r="G1429" s="18"/>
      <c r="H1429" s="18"/>
      <c r="I1429" s="18">
        <v>0.064</v>
      </c>
      <c r="J1429" s="18"/>
      <c r="K1429" s="18"/>
      <c r="L1429" s="18"/>
      <c r="M1429" s="18"/>
      <c r="N1429" s="18">
        <v>2065.0</v>
      </c>
    </row>
    <row r="1430" ht="14.25" customHeight="1">
      <c r="A1430" s="21" t="s">
        <v>182</v>
      </c>
      <c r="B1430" s="21" t="s">
        <v>721</v>
      </c>
      <c r="C1430" s="21" t="s">
        <v>101</v>
      </c>
      <c r="D1430" s="21" t="s">
        <v>123</v>
      </c>
      <c r="E1430" s="21" t="s">
        <v>183</v>
      </c>
      <c r="F1430" s="21" t="s">
        <v>125</v>
      </c>
      <c r="G1430" s="21"/>
      <c r="H1430" s="21"/>
      <c r="I1430" s="21">
        <v>0.089</v>
      </c>
      <c r="J1430" s="21"/>
      <c r="K1430" s="21"/>
      <c r="L1430" s="21"/>
      <c r="M1430" s="21"/>
      <c r="N1430" s="21">
        <v>2066.0</v>
      </c>
    </row>
    <row r="1431" ht="14.25" customHeight="1">
      <c r="A1431" s="18" t="s">
        <v>182</v>
      </c>
      <c r="B1431" s="18" t="s">
        <v>721</v>
      </c>
      <c r="C1431" s="18" t="s">
        <v>130</v>
      </c>
      <c r="D1431" s="18" t="s">
        <v>102</v>
      </c>
      <c r="E1431" s="18" t="s">
        <v>183</v>
      </c>
      <c r="F1431" s="18" t="s">
        <v>133</v>
      </c>
      <c r="G1431" s="18"/>
      <c r="H1431" s="18"/>
      <c r="I1431" s="18"/>
      <c r="J1431" s="18"/>
      <c r="K1431" s="18">
        <v>1.14</v>
      </c>
      <c r="L1431" s="18"/>
      <c r="M1431" s="18"/>
      <c r="N1431" s="18">
        <v>2067.0</v>
      </c>
    </row>
    <row r="1432" ht="14.25" customHeight="1">
      <c r="A1432" s="21" t="s">
        <v>182</v>
      </c>
      <c r="B1432" s="21" t="s">
        <v>721</v>
      </c>
      <c r="C1432" s="21" t="s">
        <v>136</v>
      </c>
      <c r="D1432" s="21" t="s">
        <v>102</v>
      </c>
      <c r="E1432" s="21" t="s">
        <v>183</v>
      </c>
      <c r="F1432" s="21" t="s">
        <v>139</v>
      </c>
      <c r="G1432" s="21"/>
      <c r="H1432" s="21"/>
      <c r="I1432" s="21">
        <v>0.087</v>
      </c>
      <c r="J1432" s="21"/>
      <c r="K1432" s="21"/>
      <c r="L1432" s="21"/>
      <c r="M1432" s="21"/>
      <c r="N1432" s="21">
        <v>2068.0</v>
      </c>
    </row>
    <row r="1433" ht="14.25" customHeight="1">
      <c r="A1433" s="18" t="s">
        <v>182</v>
      </c>
      <c r="B1433" s="18" t="s">
        <v>721</v>
      </c>
      <c r="C1433" s="18" t="s">
        <v>136</v>
      </c>
      <c r="D1433" s="18" t="s">
        <v>115</v>
      </c>
      <c r="E1433" s="18" t="s">
        <v>183</v>
      </c>
      <c r="F1433" s="18"/>
      <c r="G1433" s="18"/>
      <c r="H1433" s="18"/>
      <c r="I1433" s="18">
        <v>0.052</v>
      </c>
      <c r="J1433" s="18"/>
      <c r="K1433" s="18"/>
      <c r="L1433" s="18"/>
      <c r="M1433" s="18"/>
      <c r="N1433" s="18">
        <v>2069.0</v>
      </c>
    </row>
    <row r="1434" ht="14.25" customHeight="1">
      <c r="A1434" s="21" t="s">
        <v>182</v>
      </c>
      <c r="B1434" s="21" t="s">
        <v>721</v>
      </c>
      <c r="C1434" s="21" t="s">
        <v>136</v>
      </c>
      <c r="D1434" s="21" t="s">
        <v>123</v>
      </c>
      <c r="E1434" s="21" t="s">
        <v>183</v>
      </c>
      <c r="F1434" s="21"/>
      <c r="G1434" s="21"/>
      <c r="H1434" s="21"/>
      <c r="I1434" s="21">
        <v>0.033</v>
      </c>
      <c r="J1434" s="21"/>
      <c r="K1434" s="21"/>
      <c r="L1434" s="21"/>
      <c r="M1434" s="21"/>
      <c r="N1434" s="21">
        <v>2070.0</v>
      </c>
    </row>
    <row r="1435" ht="14.25" customHeight="1">
      <c r="A1435" s="18" t="s">
        <v>182</v>
      </c>
      <c r="B1435" s="18" t="s">
        <v>721</v>
      </c>
      <c r="C1435" s="18" t="s">
        <v>144</v>
      </c>
      <c r="D1435" s="18" t="s">
        <v>145</v>
      </c>
      <c r="E1435" s="18" t="s">
        <v>183</v>
      </c>
      <c r="F1435" s="18" t="s">
        <v>147</v>
      </c>
      <c r="G1435" s="18"/>
      <c r="H1435" s="18"/>
      <c r="I1435" s="18"/>
      <c r="J1435" s="18">
        <v>0.73</v>
      </c>
      <c r="K1435" s="18"/>
      <c r="L1435" s="18"/>
      <c r="M1435" s="18"/>
      <c r="N1435" s="18">
        <v>2071.0</v>
      </c>
    </row>
    <row r="1436" ht="14.25" customHeight="1">
      <c r="A1436" s="21" t="s">
        <v>182</v>
      </c>
      <c r="B1436" s="21" t="s">
        <v>721</v>
      </c>
      <c r="C1436" s="21" t="s">
        <v>144</v>
      </c>
      <c r="D1436" s="21" t="s">
        <v>752</v>
      </c>
      <c r="E1436" s="21" t="s">
        <v>183</v>
      </c>
      <c r="F1436" s="21" t="s">
        <v>147</v>
      </c>
      <c r="G1436" s="21"/>
      <c r="H1436" s="21"/>
      <c r="I1436" s="21"/>
      <c r="J1436" s="21">
        <v>0.09</v>
      </c>
      <c r="K1436" s="21"/>
      <c r="L1436" s="21"/>
      <c r="M1436" s="21"/>
      <c r="N1436" s="21">
        <v>2072.0</v>
      </c>
    </row>
    <row r="1437" ht="14.25" customHeight="1">
      <c r="A1437" s="18" t="s">
        <v>182</v>
      </c>
      <c r="B1437" s="18" t="s">
        <v>721</v>
      </c>
      <c r="C1437" s="18" t="s">
        <v>149</v>
      </c>
      <c r="D1437" s="18" t="s">
        <v>150</v>
      </c>
      <c r="E1437" s="18" t="s">
        <v>183</v>
      </c>
      <c r="F1437" s="18" t="s">
        <v>152</v>
      </c>
      <c r="G1437" s="18"/>
      <c r="H1437" s="18"/>
      <c r="I1437" s="18">
        <v>0.7</v>
      </c>
      <c r="J1437" s="18"/>
      <c r="K1437" s="18"/>
      <c r="L1437" s="18"/>
      <c r="M1437" s="18"/>
      <c r="N1437" s="18">
        <v>2073.0</v>
      </c>
    </row>
    <row r="1438" ht="14.25" customHeight="1">
      <c r="A1438" s="21" t="s">
        <v>182</v>
      </c>
      <c r="B1438" s="21" t="s">
        <v>721</v>
      </c>
      <c r="C1438" s="21" t="s">
        <v>149</v>
      </c>
      <c r="D1438" s="21" t="s">
        <v>157</v>
      </c>
      <c r="E1438" s="21" t="s">
        <v>183</v>
      </c>
      <c r="F1438" s="21" t="s">
        <v>159</v>
      </c>
      <c r="G1438" s="21"/>
      <c r="H1438" s="21"/>
      <c r="I1438" s="21">
        <v>0.5</v>
      </c>
      <c r="J1438" s="21"/>
      <c r="K1438" s="21"/>
      <c r="L1438" s="21"/>
      <c r="M1438" s="21"/>
      <c r="N1438" s="21">
        <v>2074.0</v>
      </c>
    </row>
    <row r="1439" ht="14.25" customHeight="1">
      <c r="A1439" s="18" t="s">
        <v>182</v>
      </c>
      <c r="B1439" s="18" t="s">
        <v>721</v>
      </c>
      <c r="C1439" s="18" t="s">
        <v>92</v>
      </c>
      <c r="D1439" s="18" t="s">
        <v>830</v>
      </c>
      <c r="E1439" s="18" t="s">
        <v>183</v>
      </c>
      <c r="F1439" s="18" t="s">
        <v>1752</v>
      </c>
      <c r="G1439" s="18"/>
      <c r="H1439" s="18"/>
      <c r="I1439" s="18">
        <v>0.65</v>
      </c>
      <c r="J1439" s="18"/>
      <c r="K1439" s="18"/>
      <c r="L1439" s="18">
        <v>0.25</v>
      </c>
      <c r="M1439" s="18"/>
      <c r="N1439" s="18">
        <v>2075.0</v>
      </c>
    </row>
    <row r="1440" ht="14.25" customHeight="1">
      <c r="A1440" s="21" t="s">
        <v>182</v>
      </c>
      <c r="B1440" s="21" t="s">
        <v>721</v>
      </c>
      <c r="C1440" s="21" t="s">
        <v>92</v>
      </c>
      <c r="D1440" s="21" t="s">
        <v>834</v>
      </c>
      <c r="E1440" s="21" t="s">
        <v>183</v>
      </c>
      <c r="F1440" s="21" t="s">
        <v>1680</v>
      </c>
      <c r="G1440" s="21"/>
      <c r="H1440" s="21"/>
      <c r="I1440" s="21">
        <v>0.6</v>
      </c>
      <c r="J1440" s="21"/>
      <c r="K1440" s="21"/>
      <c r="L1440" s="21">
        <v>0.25</v>
      </c>
      <c r="M1440" s="21"/>
      <c r="N1440" s="21">
        <v>2076.0</v>
      </c>
    </row>
    <row r="1441" ht="14.25" customHeight="1">
      <c r="A1441" s="18" t="s">
        <v>182</v>
      </c>
      <c r="B1441" s="18" t="s">
        <v>721</v>
      </c>
      <c r="C1441" s="18" t="s">
        <v>92</v>
      </c>
      <c r="D1441" s="18" t="s">
        <v>923</v>
      </c>
      <c r="E1441" s="18" t="s">
        <v>183</v>
      </c>
      <c r="F1441" s="18" t="s">
        <v>1914</v>
      </c>
      <c r="G1441" s="18"/>
      <c r="H1441" s="18"/>
      <c r="I1441" s="18">
        <v>0.9</v>
      </c>
      <c r="J1441" s="18"/>
      <c r="K1441" s="18"/>
      <c r="L1441" s="18">
        <v>0.25</v>
      </c>
      <c r="M1441" s="18"/>
      <c r="N1441" s="18">
        <v>2077.0</v>
      </c>
    </row>
    <row r="1442" ht="14.25" customHeight="1">
      <c r="A1442" s="21" t="s">
        <v>182</v>
      </c>
      <c r="B1442" s="21" t="s">
        <v>721</v>
      </c>
      <c r="C1442" s="21" t="s">
        <v>92</v>
      </c>
      <c r="D1442" s="21" t="s">
        <v>161</v>
      </c>
      <c r="E1442" s="21" t="s">
        <v>183</v>
      </c>
      <c r="F1442" s="21" t="s">
        <v>1752</v>
      </c>
      <c r="G1442" s="21"/>
      <c r="H1442" s="21"/>
      <c r="I1442" s="21">
        <v>0.65</v>
      </c>
      <c r="J1442" s="21"/>
      <c r="K1442" s="21"/>
      <c r="L1442" s="21">
        <v>0.25</v>
      </c>
      <c r="M1442" s="21"/>
      <c r="N1442" s="21">
        <v>2078.0</v>
      </c>
    </row>
    <row r="1443" ht="14.25" customHeight="1">
      <c r="A1443" s="18" t="s">
        <v>182</v>
      </c>
      <c r="B1443" s="18" t="s">
        <v>721</v>
      </c>
      <c r="C1443" s="18" t="s">
        <v>169</v>
      </c>
      <c r="D1443" s="18" t="s">
        <v>170</v>
      </c>
      <c r="E1443" s="18" t="s">
        <v>183</v>
      </c>
      <c r="F1443" s="18" t="s">
        <v>1958</v>
      </c>
      <c r="G1443" s="18">
        <v>0.0</v>
      </c>
      <c r="H1443" s="18">
        <v>2.0</v>
      </c>
      <c r="I1443" s="18">
        <v>1.17</v>
      </c>
      <c r="J1443" s="18"/>
      <c r="K1443" s="18"/>
      <c r="L1443" s="18">
        <v>0.36</v>
      </c>
      <c r="M1443" s="18"/>
      <c r="N1443" s="18">
        <v>2079.0</v>
      </c>
    </row>
    <row r="1444" ht="14.25" customHeight="1">
      <c r="A1444" s="21" t="s">
        <v>182</v>
      </c>
      <c r="B1444" s="21" t="s">
        <v>721</v>
      </c>
      <c r="C1444" s="21" t="s">
        <v>169</v>
      </c>
      <c r="D1444" s="21" t="s">
        <v>170</v>
      </c>
      <c r="E1444" s="21" t="s">
        <v>183</v>
      </c>
      <c r="F1444" s="21" t="s">
        <v>1956</v>
      </c>
      <c r="G1444" s="21">
        <v>2.001</v>
      </c>
      <c r="H1444" s="21">
        <v>100.0</v>
      </c>
      <c r="I1444" s="21">
        <v>1.17</v>
      </c>
      <c r="J1444" s="21"/>
      <c r="K1444" s="21"/>
      <c r="L1444" s="21">
        <v>0.19</v>
      </c>
      <c r="M1444" s="21"/>
      <c r="N1444" s="21">
        <v>2080.0</v>
      </c>
    </row>
    <row r="1445" ht="14.25" customHeight="1">
      <c r="A1445" s="18" t="s">
        <v>182</v>
      </c>
      <c r="B1445" s="18" t="s">
        <v>721</v>
      </c>
      <c r="C1445" s="18" t="s">
        <v>169</v>
      </c>
      <c r="D1445" s="18" t="s">
        <v>1056</v>
      </c>
      <c r="E1445" s="18" t="s">
        <v>183</v>
      </c>
      <c r="F1445" s="18" t="s">
        <v>2046</v>
      </c>
      <c r="G1445" s="18">
        <v>0.0</v>
      </c>
      <c r="H1445" s="18">
        <v>2.0</v>
      </c>
      <c r="I1445" s="18">
        <v>1.3</v>
      </c>
      <c r="J1445" s="18"/>
      <c r="K1445" s="18"/>
      <c r="L1445" s="18">
        <v>0.27</v>
      </c>
      <c r="M1445" s="18"/>
      <c r="N1445" s="18">
        <v>2081.0</v>
      </c>
    </row>
    <row r="1446" ht="14.25" customHeight="1">
      <c r="A1446" s="21" t="s">
        <v>182</v>
      </c>
      <c r="B1446" s="21" t="s">
        <v>721</v>
      </c>
      <c r="C1446" s="21" t="s">
        <v>169</v>
      </c>
      <c r="D1446" s="21" t="s">
        <v>1056</v>
      </c>
      <c r="E1446" s="21" t="s">
        <v>183</v>
      </c>
      <c r="F1446" s="21" t="s">
        <v>2046</v>
      </c>
      <c r="G1446" s="21">
        <v>2.001</v>
      </c>
      <c r="H1446" s="21">
        <v>100.0</v>
      </c>
      <c r="I1446" s="21">
        <v>1.3</v>
      </c>
      <c r="J1446" s="21"/>
      <c r="K1446" s="21"/>
      <c r="L1446" s="21">
        <v>0.27</v>
      </c>
      <c r="M1446" s="21"/>
      <c r="N1446" s="21">
        <v>2082.0</v>
      </c>
    </row>
    <row r="1447" ht="14.25" customHeight="1">
      <c r="A1447" s="18" t="s">
        <v>182</v>
      </c>
      <c r="B1447" s="18" t="s">
        <v>721</v>
      </c>
      <c r="C1447" s="18" t="s">
        <v>169</v>
      </c>
      <c r="D1447" s="18" t="s">
        <v>1062</v>
      </c>
      <c r="E1447" s="18" t="s">
        <v>183</v>
      </c>
      <c r="F1447" s="18" t="s">
        <v>1787</v>
      </c>
      <c r="G1447" s="18">
        <v>0.0</v>
      </c>
      <c r="H1447" s="18">
        <v>2.0</v>
      </c>
      <c r="I1447" s="18">
        <v>0.69</v>
      </c>
      <c r="J1447" s="18"/>
      <c r="K1447" s="18"/>
      <c r="L1447" s="18">
        <v>0.36</v>
      </c>
      <c r="M1447" s="18"/>
      <c r="N1447" s="18">
        <v>2083.0</v>
      </c>
    </row>
    <row r="1448" ht="14.25" customHeight="1">
      <c r="A1448" s="21" t="s">
        <v>182</v>
      </c>
      <c r="B1448" s="21" t="s">
        <v>721</v>
      </c>
      <c r="C1448" s="21" t="s">
        <v>169</v>
      </c>
      <c r="D1448" s="21" t="s">
        <v>1062</v>
      </c>
      <c r="E1448" s="21" t="s">
        <v>183</v>
      </c>
      <c r="F1448" s="21" t="s">
        <v>1772</v>
      </c>
      <c r="G1448" s="21">
        <v>2.001</v>
      </c>
      <c r="H1448" s="21">
        <v>100.0</v>
      </c>
      <c r="I1448" s="21">
        <v>0.69</v>
      </c>
      <c r="J1448" s="21"/>
      <c r="K1448" s="21"/>
      <c r="L1448" s="21">
        <v>0.19</v>
      </c>
      <c r="M1448" s="21"/>
      <c r="N1448" s="21">
        <v>2084.0</v>
      </c>
    </row>
    <row r="1449" ht="14.25" customHeight="1">
      <c r="A1449" s="18" t="s">
        <v>182</v>
      </c>
      <c r="B1449" s="18" t="s">
        <v>721</v>
      </c>
      <c r="C1449" s="18" t="s">
        <v>79</v>
      </c>
      <c r="D1449" s="18" t="s">
        <v>80</v>
      </c>
      <c r="E1449" s="18" t="s">
        <v>252</v>
      </c>
      <c r="F1449" s="49" t="s">
        <v>83</v>
      </c>
      <c r="G1449" s="18"/>
      <c r="H1449" s="18"/>
      <c r="I1449" s="18">
        <v>0.173</v>
      </c>
      <c r="J1449" s="18"/>
      <c r="K1449" s="18"/>
      <c r="L1449" s="18"/>
      <c r="M1449" s="18"/>
      <c r="N1449" s="18">
        <v>2085.0</v>
      </c>
    </row>
    <row r="1450" ht="14.25" customHeight="1">
      <c r="A1450" s="21" t="s">
        <v>182</v>
      </c>
      <c r="B1450" s="21" t="s">
        <v>721</v>
      </c>
      <c r="C1450" s="21" t="s">
        <v>79</v>
      </c>
      <c r="D1450" s="21" t="s">
        <v>270</v>
      </c>
      <c r="E1450" s="21" t="s">
        <v>252</v>
      </c>
      <c r="F1450" s="37" t="s">
        <v>272</v>
      </c>
      <c r="G1450" s="21"/>
      <c r="H1450" s="21"/>
      <c r="I1450" s="21">
        <v>0.097</v>
      </c>
      <c r="J1450" s="21"/>
      <c r="K1450" s="21"/>
      <c r="L1450" s="21"/>
      <c r="M1450" s="21"/>
      <c r="N1450" s="21">
        <v>2086.0</v>
      </c>
    </row>
    <row r="1451" ht="14.25" customHeight="1">
      <c r="A1451" s="18" t="s">
        <v>182</v>
      </c>
      <c r="B1451" s="18" t="s">
        <v>721</v>
      </c>
      <c r="C1451" s="18" t="s">
        <v>79</v>
      </c>
      <c r="D1451" s="18" t="s">
        <v>95</v>
      </c>
      <c r="E1451" s="18" t="s">
        <v>252</v>
      </c>
      <c r="F1451" s="18" t="s">
        <v>97</v>
      </c>
      <c r="G1451" s="18"/>
      <c r="H1451" s="18"/>
      <c r="I1451" s="18">
        <v>0.053</v>
      </c>
      <c r="J1451" s="18"/>
      <c r="K1451" s="18"/>
      <c r="L1451" s="18"/>
      <c r="M1451" s="18"/>
      <c r="N1451" s="18">
        <v>2087.0</v>
      </c>
    </row>
    <row r="1452" ht="14.25" customHeight="1">
      <c r="A1452" s="21" t="s">
        <v>182</v>
      </c>
      <c r="B1452" s="21" t="s">
        <v>721</v>
      </c>
      <c r="C1452" s="21" t="s">
        <v>101</v>
      </c>
      <c r="D1452" s="21" t="s">
        <v>102</v>
      </c>
      <c r="E1452" s="21" t="s">
        <v>252</v>
      </c>
      <c r="F1452" s="21" t="s">
        <v>106</v>
      </c>
      <c r="G1452" s="21"/>
      <c r="H1452" s="21"/>
      <c r="I1452" s="21">
        <v>0.58</v>
      </c>
      <c r="J1452" s="21"/>
      <c r="K1452" s="21"/>
      <c r="L1452" s="21"/>
      <c r="M1452" s="21"/>
      <c r="N1452" s="21">
        <v>2088.0</v>
      </c>
    </row>
    <row r="1453" ht="14.25" customHeight="1">
      <c r="A1453" s="18" t="s">
        <v>182</v>
      </c>
      <c r="B1453" s="18" t="s">
        <v>721</v>
      </c>
      <c r="C1453" s="18" t="s">
        <v>101</v>
      </c>
      <c r="D1453" s="18" t="s">
        <v>270</v>
      </c>
      <c r="E1453" s="18" t="s">
        <v>252</v>
      </c>
      <c r="F1453" s="18" t="s">
        <v>294</v>
      </c>
      <c r="G1453" s="18"/>
      <c r="H1453" s="18"/>
      <c r="I1453" s="18">
        <v>0.184</v>
      </c>
      <c r="J1453" s="18"/>
      <c r="K1453" s="18"/>
      <c r="L1453" s="18"/>
      <c r="M1453" s="18"/>
      <c r="N1453" s="18">
        <v>2089.0</v>
      </c>
    </row>
    <row r="1454" ht="14.25" customHeight="1">
      <c r="A1454" s="21" t="s">
        <v>182</v>
      </c>
      <c r="B1454" s="21" t="s">
        <v>721</v>
      </c>
      <c r="C1454" s="21" t="s">
        <v>101</v>
      </c>
      <c r="D1454" s="21" t="s">
        <v>115</v>
      </c>
      <c r="E1454" s="21" t="s">
        <v>252</v>
      </c>
      <c r="F1454" s="21" t="s">
        <v>118</v>
      </c>
      <c r="G1454" s="21"/>
      <c r="H1454" s="21"/>
      <c r="I1454" s="21">
        <v>0.124</v>
      </c>
      <c r="J1454" s="21"/>
      <c r="K1454" s="21"/>
      <c r="L1454" s="21"/>
      <c r="M1454" s="21"/>
      <c r="N1454" s="21">
        <v>2090.0</v>
      </c>
    </row>
    <row r="1455" ht="14.25" customHeight="1">
      <c r="A1455" s="18" t="s">
        <v>182</v>
      </c>
      <c r="B1455" s="18" t="s">
        <v>721</v>
      </c>
      <c r="C1455" s="18" t="s">
        <v>101</v>
      </c>
      <c r="D1455" s="18" t="s">
        <v>123</v>
      </c>
      <c r="E1455" s="18" t="s">
        <v>252</v>
      </c>
      <c r="F1455" s="18" t="s">
        <v>125</v>
      </c>
      <c r="G1455" s="18"/>
      <c r="H1455" s="18"/>
      <c r="I1455" s="18">
        <v>0.089</v>
      </c>
      <c r="J1455" s="18"/>
      <c r="K1455" s="18"/>
      <c r="L1455" s="18"/>
      <c r="M1455" s="18"/>
      <c r="N1455" s="18">
        <v>2091.0</v>
      </c>
    </row>
    <row r="1456" ht="14.25" customHeight="1">
      <c r="A1456" s="21" t="s">
        <v>182</v>
      </c>
      <c r="B1456" s="21" t="s">
        <v>721</v>
      </c>
      <c r="C1456" s="21" t="s">
        <v>130</v>
      </c>
      <c r="D1456" s="21" t="s">
        <v>102</v>
      </c>
      <c r="E1456" s="21" t="s">
        <v>252</v>
      </c>
      <c r="F1456" s="21" t="s">
        <v>133</v>
      </c>
      <c r="G1456" s="21"/>
      <c r="H1456" s="21"/>
      <c r="I1456" s="21"/>
      <c r="J1456" s="21"/>
      <c r="K1456" s="21">
        <v>1.14</v>
      </c>
      <c r="L1456" s="21"/>
      <c r="M1456" s="21"/>
      <c r="N1456" s="21">
        <v>2092.0</v>
      </c>
    </row>
    <row r="1457" ht="14.25" customHeight="1">
      <c r="A1457" s="18" t="s">
        <v>182</v>
      </c>
      <c r="B1457" s="18" t="s">
        <v>721</v>
      </c>
      <c r="C1457" s="18" t="s">
        <v>136</v>
      </c>
      <c r="D1457" s="18" t="s">
        <v>102</v>
      </c>
      <c r="E1457" s="18" t="s">
        <v>252</v>
      </c>
      <c r="F1457" s="18" t="s">
        <v>139</v>
      </c>
      <c r="G1457" s="18"/>
      <c r="H1457" s="18"/>
      <c r="I1457" s="18">
        <v>0.322</v>
      </c>
      <c r="J1457" s="18"/>
      <c r="K1457" s="18"/>
      <c r="L1457" s="18"/>
      <c r="M1457" s="18"/>
      <c r="N1457" s="18">
        <v>2093.0</v>
      </c>
    </row>
    <row r="1458" ht="14.25" customHeight="1">
      <c r="A1458" s="21" t="s">
        <v>182</v>
      </c>
      <c r="B1458" s="21" t="s">
        <v>721</v>
      </c>
      <c r="C1458" s="21" t="s">
        <v>136</v>
      </c>
      <c r="D1458" s="21" t="s">
        <v>115</v>
      </c>
      <c r="E1458" s="21" t="s">
        <v>252</v>
      </c>
      <c r="F1458" s="21"/>
      <c r="G1458" s="21"/>
      <c r="H1458" s="21"/>
      <c r="I1458" s="21">
        <v>0.069</v>
      </c>
      <c r="J1458" s="21"/>
      <c r="K1458" s="21"/>
      <c r="L1458" s="21"/>
      <c r="M1458" s="21"/>
      <c r="N1458" s="21">
        <v>2094.0</v>
      </c>
    </row>
    <row r="1459" ht="14.25" customHeight="1">
      <c r="A1459" s="18" t="s">
        <v>182</v>
      </c>
      <c r="B1459" s="18" t="s">
        <v>721</v>
      </c>
      <c r="C1459" s="18" t="s">
        <v>136</v>
      </c>
      <c r="D1459" s="18" t="s">
        <v>123</v>
      </c>
      <c r="E1459" s="18" t="s">
        <v>252</v>
      </c>
      <c r="F1459" s="18"/>
      <c r="G1459" s="18"/>
      <c r="H1459" s="18"/>
      <c r="I1459" s="18">
        <v>0.066</v>
      </c>
      <c r="J1459" s="18"/>
      <c r="K1459" s="18"/>
      <c r="L1459" s="18"/>
      <c r="M1459" s="18"/>
      <c r="N1459" s="18">
        <v>2095.0</v>
      </c>
    </row>
    <row r="1460" ht="14.25" customHeight="1">
      <c r="A1460" s="21" t="s">
        <v>182</v>
      </c>
      <c r="B1460" s="21" t="s">
        <v>721</v>
      </c>
      <c r="C1460" s="21" t="s">
        <v>144</v>
      </c>
      <c r="D1460" s="21" t="s">
        <v>145</v>
      </c>
      <c r="E1460" s="21" t="s">
        <v>252</v>
      </c>
      <c r="F1460" s="21" t="s">
        <v>147</v>
      </c>
      <c r="G1460" s="21"/>
      <c r="H1460" s="21"/>
      <c r="I1460" s="21"/>
      <c r="J1460" s="21">
        <v>0.73</v>
      </c>
      <c r="K1460" s="21"/>
      <c r="L1460" s="21"/>
      <c r="M1460" s="21"/>
      <c r="N1460" s="21">
        <v>2096.0</v>
      </c>
    </row>
    <row r="1461" ht="14.25" customHeight="1">
      <c r="A1461" s="18" t="s">
        <v>182</v>
      </c>
      <c r="B1461" s="18" t="s">
        <v>721</v>
      </c>
      <c r="C1461" s="18" t="s">
        <v>144</v>
      </c>
      <c r="D1461" s="18" t="s">
        <v>752</v>
      </c>
      <c r="E1461" s="18" t="s">
        <v>252</v>
      </c>
      <c r="F1461" s="18" t="s">
        <v>147</v>
      </c>
      <c r="G1461" s="18"/>
      <c r="H1461" s="18"/>
      <c r="I1461" s="18"/>
      <c r="J1461" s="18">
        <v>1.02</v>
      </c>
      <c r="K1461" s="18"/>
      <c r="L1461" s="18"/>
      <c r="M1461" s="18"/>
      <c r="N1461" s="18">
        <v>2097.0</v>
      </c>
    </row>
    <row r="1462" ht="14.25" customHeight="1">
      <c r="A1462" s="21" t="s">
        <v>182</v>
      </c>
      <c r="B1462" s="21" t="s">
        <v>721</v>
      </c>
      <c r="C1462" s="21" t="s">
        <v>149</v>
      </c>
      <c r="D1462" s="21" t="s">
        <v>150</v>
      </c>
      <c r="E1462" s="21" t="s">
        <v>252</v>
      </c>
      <c r="F1462" s="21" t="s">
        <v>152</v>
      </c>
      <c r="G1462" s="21"/>
      <c r="H1462" s="21"/>
      <c r="I1462" s="21">
        <v>0.7</v>
      </c>
      <c r="J1462" s="21"/>
      <c r="K1462" s="21"/>
      <c r="L1462" s="21"/>
      <c r="M1462" s="21"/>
      <c r="N1462" s="21">
        <v>2098.0</v>
      </c>
    </row>
    <row r="1463" ht="14.25" customHeight="1">
      <c r="A1463" s="18" t="s">
        <v>182</v>
      </c>
      <c r="B1463" s="18" t="s">
        <v>721</v>
      </c>
      <c r="C1463" s="18" t="s">
        <v>149</v>
      </c>
      <c r="D1463" s="18" t="s">
        <v>157</v>
      </c>
      <c r="E1463" s="18" t="s">
        <v>252</v>
      </c>
      <c r="F1463" s="18" t="s">
        <v>159</v>
      </c>
      <c r="G1463" s="18"/>
      <c r="H1463" s="18"/>
      <c r="I1463" s="18">
        <v>1.45</v>
      </c>
      <c r="J1463" s="18"/>
      <c r="K1463" s="18"/>
      <c r="L1463" s="18"/>
      <c r="M1463" s="18"/>
      <c r="N1463" s="18">
        <v>2099.0</v>
      </c>
    </row>
    <row r="1464" ht="14.25" customHeight="1">
      <c r="A1464" s="21" t="s">
        <v>182</v>
      </c>
      <c r="B1464" s="21" t="s">
        <v>721</v>
      </c>
      <c r="C1464" s="21" t="s">
        <v>92</v>
      </c>
      <c r="D1464" s="21" t="s">
        <v>830</v>
      </c>
      <c r="E1464" s="21" t="s">
        <v>252</v>
      </c>
      <c r="F1464" s="21" t="s">
        <v>1964</v>
      </c>
      <c r="G1464" s="21"/>
      <c r="H1464" s="21"/>
      <c r="I1464" s="21">
        <v>1.2</v>
      </c>
      <c r="J1464" s="21"/>
      <c r="K1464" s="21"/>
      <c r="L1464" s="21"/>
      <c r="M1464" s="21"/>
      <c r="N1464" s="21">
        <v>2100.0</v>
      </c>
    </row>
    <row r="1465" ht="14.25" customHeight="1">
      <c r="A1465" s="18" t="s">
        <v>182</v>
      </c>
      <c r="B1465" s="18" t="s">
        <v>721</v>
      </c>
      <c r="C1465" s="18" t="s">
        <v>92</v>
      </c>
      <c r="D1465" s="18" t="s">
        <v>834</v>
      </c>
      <c r="E1465" s="18" t="s">
        <v>252</v>
      </c>
      <c r="F1465" s="18" t="s">
        <v>1964</v>
      </c>
      <c r="G1465" s="18"/>
      <c r="H1465" s="18"/>
      <c r="I1465" s="18">
        <v>1.2</v>
      </c>
      <c r="J1465" s="18"/>
      <c r="K1465" s="18"/>
      <c r="L1465" s="18"/>
      <c r="M1465" s="18"/>
      <c r="N1465" s="18">
        <v>2101.0</v>
      </c>
    </row>
    <row r="1466" ht="14.25" customHeight="1">
      <c r="A1466" s="21" t="s">
        <v>182</v>
      </c>
      <c r="B1466" s="21" t="s">
        <v>721</v>
      </c>
      <c r="C1466" s="21" t="s">
        <v>92</v>
      </c>
      <c r="D1466" s="21" t="s">
        <v>923</v>
      </c>
      <c r="E1466" s="21" t="s">
        <v>252</v>
      </c>
      <c r="F1466" s="21" t="s">
        <v>1964</v>
      </c>
      <c r="G1466" s="21"/>
      <c r="H1466" s="21"/>
      <c r="I1466" s="21">
        <v>1.2</v>
      </c>
      <c r="J1466" s="21"/>
      <c r="K1466" s="21"/>
      <c r="L1466" s="21"/>
      <c r="M1466" s="21"/>
      <c r="N1466" s="21">
        <v>2102.0</v>
      </c>
    </row>
    <row r="1467" ht="14.25" customHeight="1">
      <c r="A1467" s="18" t="s">
        <v>182</v>
      </c>
      <c r="B1467" s="18" t="s">
        <v>721</v>
      </c>
      <c r="C1467" s="18" t="s">
        <v>92</v>
      </c>
      <c r="D1467" s="18" t="s">
        <v>161</v>
      </c>
      <c r="E1467" s="18" t="s">
        <v>252</v>
      </c>
      <c r="F1467" s="18" t="s">
        <v>1964</v>
      </c>
      <c r="G1467" s="18"/>
      <c r="H1467" s="18"/>
      <c r="I1467" s="18">
        <v>1.2</v>
      </c>
      <c r="J1467" s="18"/>
      <c r="K1467" s="18"/>
      <c r="L1467" s="18"/>
      <c r="M1467" s="18"/>
      <c r="N1467" s="18">
        <v>2103.0</v>
      </c>
    </row>
    <row r="1468" ht="14.25" customHeight="1">
      <c r="A1468" s="21" t="s">
        <v>182</v>
      </c>
      <c r="B1468" s="21" t="s">
        <v>721</v>
      </c>
      <c r="C1468" s="21" t="s">
        <v>169</v>
      </c>
      <c r="D1468" s="21" t="s">
        <v>170</v>
      </c>
      <c r="E1468" s="21" t="s">
        <v>252</v>
      </c>
      <c r="F1468" s="21" t="s">
        <v>2098</v>
      </c>
      <c r="G1468" s="21">
        <v>0.0</v>
      </c>
      <c r="H1468" s="21">
        <v>2.0</v>
      </c>
      <c r="I1468" s="21">
        <v>1.98</v>
      </c>
      <c r="J1468" s="21"/>
      <c r="K1468" s="21"/>
      <c r="L1468" s="21"/>
      <c r="M1468" s="21"/>
      <c r="N1468" s="21">
        <v>2104.0</v>
      </c>
    </row>
    <row r="1469" ht="14.25" customHeight="1">
      <c r="A1469" s="18" t="s">
        <v>182</v>
      </c>
      <c r="B1469" s="18" t="s">
        <v>721</v>
      </c>
      <c r="C1469" s="18" t="s">
        <v>169</v>
      </c>
      <c r="D1469" s="18" t="s">
        <v>170</v>
      </c>
      <c r="E1469" s="18" t="s">
        <v>252</v>
      </c>
      <c r="F1469" s="18" t="s">
        <v>2098</v>
      </c>
      <c r="G1469" s="18">
        <v>2.001</v>
      </c>
      <c r="H1469" s="18">
        <v>100.0</v>
      </c>
      <c r="I1469" s="18">
        <v>1.98</v>
      </c>
      <c r="J1469" s="18"/>
      <c r="K1469" s="18"/>
      <c r="L1469" s="18"/>
      <c r="M1469" s="18"/>
      <c r="N1469" s="18">
        <v>2105.0</v>
      </c>
    </row>
    <row r="1470" ht="14.25" customHeight="1">
      <c r="A1470" s="21" t="s">
        <v>182</v>
      </c>
      <c r="B1470" s="21" t="s">
        <v>721</v>
      </c>
      <c r="C1470" s="21" t="s">
        <v>169</v>
      </c>
      <c r="D1470" s="21" t="s">
        <v>1056</v>
      </c>
      <c r="E1470" s="21" t="s">
        <v>252</v>
      </c>
      <c r="F1470" s="21" t="s">
        <v>2087</v>
      </c>
      <c r="G1470" s="21">
        <v>0.0</v>
      </c>
      <c r="H1470" s="21">
        <v>2.0</v>
      </c>
      <c r="I1470" s="21">
        <v>1.9</v>
      </c>
      <c r="J1470" s="21"/>
      <c r="K1470" s="21"/>
      <c r="L1470" s="21"/>
      <c r="M1470" s="21"/>
      <c r="N1470" s="21">
        <v>2106.0</v>
      </c>
    </row>
    <row r="1471" ht="14.25" customHeight="1">
      <c r="A1471" s="18" t="s">
        <v>182</v>
      </c>
      <c r="B1471" s="18" t="s">
        <v>721</v>
      </c>
      <c r="C1471" s="18" t="s">
        <v>169</v>
      </c>
      <c r="D1471" s="18" t="s">
        <v>1056</v>
      </c>
      <c r="E1471" s="18" t="s">
        <v>252</v>
      </c>
      <c r="F1471" s="18" t="s">
        <v>2087</v>
      </c>
      <c r="G1471" s="18">
        <v>2.001</v>
      </c>
      <c r="H1471" s="18">
        <v>100.0</v>
      </c>
      <c r="I1471" s="18">
        <v>1.9</v>
      </c>
      <c r="J1471" s="18"/>
      <c r="K1471" s="18"/>
      <c r="L1471" s="18"/>
      <c r="M1471" s="18"/>
      <c r="N1471" s="18">
        <v>2107.0</v>
      </c>
    </row>
    <row r="1472" ht="14.25" customHeight="1">
      <c r="A1472" s="21" t="s">
        <v>182</v>
      </c>
      <c r="B1472" s="21" t="s">
        <v>721</v>
      </c>
      <c r="C1472" s="21" t="s">
        <v>169</v>
      </c>
      <c r="D1472" s="21" t="s">
        <v>1062</v>
      </c>
      <c r="E1472" s="21" t="s">
        <v>252</v>
      </c>
      <c r="F1472" s="21" t="s">
        <v>2071</v>
      </c>
      <c r="G1472" s="21">
        <v>0.0</v>
      </c>
      <c r="H1472" s="21">
        <v>2.0</v>
      </c>
      <c r="I1472" s="21">
        <v>1.36</v>
      </c>
      <c r="J1472" s="21"/>
      <c r="K1472" s="21"/>
      <c r="L1472" s="21"/>
      <c r="M1472" s="21"/>
      <c r="N1472" s="21">
        <v>2108.0</v>
      </c>
    </row>
    <row r="1473" ht="14.25" customHeight="1">
      <c r="A1473" s="18" t="s">
        <v>182</v>
      </c>
      <c r="B1473" s="18" t="s">
        <v>721</v>
      </c>
      <c r="C1473" s="18" t="s">
        <v>169</v>
      </c>
      <c r="D1473" s="18" t="s">
        <v>1062</v>
      </c>
      <c r="E1473" s="18" t="s">
        <v>252</v>
      </c>
      <c r="F1473" s="18" t="s">
        <v>2071</v>
      </c>
      <c r="G1473" s="18">
        <v>2.001</v>
      </c>
      <c r="H1473" s="18">
        <v>100.0</v>
      </c>
      <c r="I1473" s="18">
        <v>1.36</v>
      </c>
      <c r="J1473" s="18"/>
      <c r="K1473" s="18"/>
      <c r="L1473" s="18"/>
      <c r="M1473" s="18"/>
      <c r="N1473" s="18">
        <v>2109.0</v>
      </c>
    </row>
    <row r="1474" ht="14.25" customHeight="1">
      <c r="A1474" s="18" t="s">
        <v>185</v>
      </c>
      <c r="B1474" s="18" t="s">
        <v>721</v>
      </c>
      <c r="C1474" s="18" t="s">
        <v>79</v>
      </c>
      <c r="D1474" s="18" t="s">
        <v>80</v>
      </c>
      <c r="E1474" s="18" t="s">
        <v>81</v>
      </c>
      <c r="F1474" s="49" t="s">
        <v>2121</v>
      </c>
      <c r="G1474" s="18"/>
      <c r="H1474" s="18"/>
      <c r="I1474" s="18">
        <v>0.048</v>
      </c>
      <c r="J1474" s="18"/>
      <c r="K1474" s="18"/>
      <c r="L1474" s="18"/>
      <c r="M1474" s="18"/>
      <c r="N1474" s="18">
        <v>2635.0</v>
      </c>
    </row>
    <row r="1475" ht="14.25" customHeight="1">
      <c r="A1475" s="21" t="s">
        <v>185</v>
      </c>
      <c r="B1475" s="21" t="s">
        <v>721</v>
      </c>
      <c r="C1475" s="21" t="s">
        <v>79</v>
      </c>
      <c r="D1475" s="21" t="s">
        <v>270</v>
      </c>
      <c r="E1475" s="21" t="s">
        <v>81</v>
      </c>
      <c r="F1475" s="37" t="s">
        <v>272</v>
      </c>
      <c r="G1475" s="21"/>
      <c r="H1475" s="21"/>
      <c r="I1475" s="21">
        <v>0.055</v>
      </c>
      <c r="J1475" s="21"/>
      <c r="K1475" s="21"/>
      <c r="L1475" s="21"/>
      <c r="M1475" s="21"/>
      <c r="N1475" s="21">
        <v>2636.0</v>
      </c>
    </row>
    <row r="1476" ht="14.25" customHeight="1">
      <c r="A1476" s="18" t="s">
        <v>185</v>
      </c>
      <c r="B1476" s="18" t="s">
        <v>721</v>
      </c>
      <c r="C1476" s="18" t="s">
        <v>79</v>
      </c>
      <c r="D1476" s="18" t="s">
        <v>95</v>
      </c>
      <c r="E1476" s="18" t="s">
        <v>81</v>
      </c>
      <c r="F1476" s="18" t="s">
        <v>97</v>
      </c>
      <c r="G1476" s="18"/>
      <c r="H1476" s="18"/>
      <c r="I1476" s="18">
        <v>0.027</v>
      </c>
      <c r="J1476" s="18"/>
      <c r="K1476" s="18"/>
      <c r="L1476" s="18"/>
      <c r="M1476" s="18"/>
      <c r="N1476" s="18">
        <v>2637.0</v>
      </c>
    </row>
    <row r="1477" ht="14.25" customHeight="1">
      <c r="A1477" s="21" t="s">
        <v>185</v>
      </c>
      <c r="B1477" s="21" t="s">
        <v>721</v>
      </c>
      <c r="C1477" s="21" t="s">
        <v>101</v>
      </c>
      <c r="D1477" s="21" t="s">
        <v>102</v>
      </c>
      <c r="E1477" s="21" t="s">
        <v>81</v>
      </c>
      <c r="F1477" s="21" t="s">
        <v>106</v>
      </c>
      <c r="G1477" s="21"/>
      <c r="H1477" s="21"/>
      <c r="I1477" s="21">
        <v>0.123</v>
      </c>
      <c r="J1477" s="21"/>
      <c r="K1477" s="21"/>
      <c r="L1477" s="21"/>
      <c r="M1477" s="21"/>
      <c r="N1477" s="21">
        <v>2638.0</v>
      </c>
    </row>
    <row r="1478" ht="14.25" customHeight="1">
      <c r="A1478" s="18" t="s">
        <v>185</v>
      </c>
      <c r="B1478" s="18" t="s">
        <v>721</v>
      </c>
      <c r="C1478" s="18" t="s">
        <v>101</v>
      </c>
      <c r="D1478" s="18" t="s">
        <v>270</v>
      </c>
      <c r="E1478" s="18" t="s">
        <v>81</v>
      </c>
      <c r="F1478" s="18" t="s">
        <v>294</v>
      </c>
      <c r="G1478" s="18"/>
      <c r="H1478" s="18"/>
      <c r="I1478" s="18">
        <v>0.084</v>
      </c>
      <c r="J1478" s="18"/>
      <c r="K1478" s="18"/>
      <c r="L1478" s="18"/>
      <c r="M1478" s="18"/>
      <c r="N1478" s="18">
        <v>2639.0</v>
      </c>
    </row>
    <row r="1479" ht="14.25" customHeight="1">
      <c r="A1479" s="21" t="s">
        <v>185</v>
      </c>
      <c r="B1479" s="21" t="s">
        <v>721</v>
      </c>
      <c r="C1479" s="21" t="s">
        <v>101</v>
      </c>
      <c r="D1479" s="21" t="s">
        <v>115</v>
      </c>
      <c r="E1479" s="21" t="s">
        <v>81</v>
      </c>
      <c r="F1479" s="21" t="s">
        <v>118</v>
      </c>
      <c r="G1479" s="21"/>
      <c r="H1479" s="21"/>
      <c r="I1479" s="21">
        <v>0.084</v>
      </c>
      <c r="J1479" s="21"/>
      <c r="K1479" s="21"/>
      <c r="L1479" s="21"/>
      <c r="M1479" s="21"/>
      <c r="N1479" s="21">
        <v>2640.0</v>
      </c>
    </row>
    <row r="1480" ht="14.25" customHeight="1">
      <c r="A1480" s="18" t="s">
        <v>185</v>
      </c>
      <c r="B1480" s="18" t="s">
        <v>721</v>
      </c>
      <c r="C1480" s="18" t="s">
        <v>101</v>
      </c>
      <c r="D1480" s="18" t="s">
        <v>123</v>
      </c>
      <c r="E1480" s="18" t="s">
        <v>81</v>
      </c>
      <c r="F1480" s="18" t="s">
        <v>125</v>
      </c>
      <c r="G1480" s="18"/>
      <c r="H1480" s="18"/>
      <c r="I1480" s="18">
        <v>0.089</v>
      </c>
      <c r="J1480" s="18"/>
      <c r="K1480" s="18"/>
      <c r="L1480" s="18"/>
      <c r="M1480" s="18"/>
      <c r="N1480" s="18">
        <v>2641.0</v>
      </c>
    </row>
    <row r="1481" ht="14.25" customHeight="1">
      <c r="A1481" s="21" t="s">
        <v>185</v>
      </c>
      <c r="B1481" s="21" t="s">
        <v>721</v>
      </c>
      <c r="C1481" s="21" t="s">
        <v>130</v>
      </c>
      <c r="D1481" s="21" t="s">
        <v>102</v>
      </c>
      <c r="E1481" s="21" t="s">
        <v>81</v>
      </c>
      <c r="F1481" s="21" t="s">
        <v>133</v>
      </c>
      <c r="G1481" s="21"/>
      <c r="H1481" s="21"/>
      <c r="I1481" s="21"/>
      <c r="J1481" s="21"/>
      <c r="K1481" s="21">
        <v>1.14</v>
      </c>
      <c r="L1481" s="21"/>
      <c r="M1481" s="21"/>
      <c r="N1481" s="21">
        <v>2642.0</v>
      </c>
    </row>
    <row r="1482" ht="14.25" customHeight="1">
      <c r="A1482" s="18" t="s">
        <v>185</v>
      </c>
      <c r="B1482" s="18" t="s">
        <v>721</v>
      </c>
      <c r="C1482" s="18" t="s">
        <v>136</v>
      </c>
      <c r="D1482" s="18" t="s">
        <v>102</v>
      </c>
      <c r="E1482" s="18" t="s">
        <v>81</v>
      </c>
      <c r="F1482" s="18" t="s">
        <v>139</v>
      </c>
      <c r="G1482" s="18"/>
      <c r="H1482" s="18"/>
      <c r="I1482" s="18">
        <v>0.107</v>
      </c>
      <c r="J1482" s="18"/>
      <c r="K1482" s="18"/>
      <c r="L1482" s="18"/>
      <c r="M1482" s="18"/>
      <c r="N1482" s="18">
        <v>2643.0</v>
      </c>
    </row>
    <row r="1483" ht="14.25" customHeight="1">
      <c r="A1483" s="21" t="s">
        <v>185</v>
      </c>
      <c r="B1483" s="21" t="s">
        <v>721</v>
      </c>
      <c r="C1483" s="21" t="s">
        <v>136</v>
      </c>
      <c r="D1483" s="21" t="s">
        <v>115</v>
      </c>
      <c r="E1483" s="21" t="s">
        <v>81</v>
      </c>
      <c r="F1483" s="21"/>
      <c r="G1483" s="21"/>
      <c r="H1483" s="21"/>
      <c r="I1483" s="21">
        <v>0.052</v>
      </c>
      <c r="J1483" s="21"/>
      <c r="K1483" s="21"/>
      <c r="L1483" s="21"/>
      <c r="M1483" s="21"/>
      <c r="N1483" s="21">
        <v>2644.0</v>
      </c>
    </row>
    <row r="1484" ht="14.25" customHeight="1">
      <c r="A1484" s="18" t="s">
        <v>185</v>
      </c>
      <c r="B1484" s="18" t="s">
        <v>721</v>
      </c>
      <c r="C1484" s="18" t="s">
        <v>136</v>
      </c>
      <c r="D1484" s="18" t="s">
        <v>123</v>
      </c>
      <c r="E1484" s="18" t="s">
        <v>81</v>
      </c>
      <c r="F1484" s="18"/>
      <c r="G1484" s="18"/>
      <c r="H1484" s="18"/>
      <c r="I1484" s="18">
        <v>0.051</v>
      </c>
      <c r="J1484" s="18"/>
      <c r="K1484" s="18"/>
      <c r="L1484" s="18"/>
      <c r="M1484" s="18"/>
      <c r="N1484" s="18">
        <v>2645.0</v>
      </c>
    </row>
    <row r="1485" ht="14.25" customHeight="1">
      <c r="A1485" s="21" t="s">
        <v>185</v>
      </c>
      <c r="B1485" s="21" t="s">
        <v>721</v>
      </c>
      <c r="C1485" s="21" t="s">
        <v>144</v>
      </c>
      <c r="D1485" s="21" t="s">
        <v>145</v>
      </c>
      <c r="E1485" s="21" t="s">
        <v>81</v>
      </c>
      <c r="F1485" s="23" t="s">
        <v>205</v>
      </c>
      <c r="G1485" s="21"/>
      <c r="H1485" s="21"/>
      <c r="I1485" s="21"/>
      <c r="J1485" s="21">
        <v>0.73</v>
      </c>
      <c r="K1485" s="21"/>
      <c r="L1485" s="21"/>
      <c r="M1485" s="21"/>
      <c r="N1485" s="21">
        <v>2646.0</v>
      </c>
    </row>
    <row r="1486" ht="14.25" customHeight="1">
      <c r="A1486" s="18" t="s">
        <v>185</v>
      </c>
      <c r="B1486" s="18" t="s">
        <v>721</v>
      </c>
      <c r="C1486" s="18" t="s">
        <v>144</v>
      </c>
      <c r="D1486" s="18" t="s">
        <v>752</v>
      </c>
      <c r="E1486" s="18" t="s">
        <v>81</v>
      </c>
      <c r="F1486" s="23" t="s">
        <v>205</v>
      </c>
      <c r="G1486" s="18"/>
      <c r="H1486" s="18"/>
      <c r="I1486" s="18"/>
      <c r="J1486" s="18">
        <v>0.9</v>
      </c>
      <c r="K1486" s="18"/>
      <c r="L1486" s="18"/>
      <c r="M1486" s="18"/>
      <c r="N1486" s="18">
        <v>2647.0</v>
      </c>
    </row>
    <row r="1487" ht="14.25" customHeight="1">
      <c r="A1487" s="21" t="s">
        <v>185</v>
      </c>
      <c r="B1487" s="21" t="s">
        <v>721</v>
      </c>
      <c r="C1487" s="21" t="s">
        <v>149</v>
      </c>
      <c r="D1487" s="21" t="s">
        <v>150</v>
      </c>
      <c r="E1487" s="21" t="s">
        <v>81</v>
      </c>
      <c r="F1487" s="21" t="s">
        <v>152</v>
      </c>
      <c r="G1487" s="21"/>
      <c r="H1487" s="21"/>
      <c r="I1487" s="21">
        <v>0.7</v>
      </c>
      <c r="J1487" s="21"/>
      <c r="K1487" s="21"/>
      <c r="L1487" s="21"/>
      <c r="M1487" s="21"/>
      <c r="N1487" s="21">
        <v>2648.0</v>
      </c>
    </row>
    <row r="1488" ht="14.25" customHeight="1">
      <c r="A1488" s="18" t="s">
        <v>185</v>
      </c>
      <c r="B1488" s="18" t="s">
        <v>721</v>
      </c>
      <c r="C1488" s="18" t="s">
        <v>149</v>
      </c>
      <c r="D1488" s="18" t="s">
        <v>157</v>
      </c>
      <c r="E1488" s="18" t="s">
        <v>81</v>
      </c>
      <c r="F1488" s="18" t="s">
        <v>159</v>
      </c>
      <c r="G1488" s="18"/>
      <c r="H1488" s="18"/>
      <c r="I1488" s="18">
        <v>1.45</v>
      </c>
      <c r="J1488" s="18"/>
      <c r="K1488" s="18"/>
      <c r="L1488" s="18"/>
      <c r="M1488" s="18"/>
      <c r="N1488" s="18">
        <v>2649.0</v>
      </c>
    </row>
    <row r="1489" ht="14.25" customHeight="1">
      <c r="A1489" s="21" t="s">
        <v>185</v>
      </c>
      <c r="B1489" s="21" t="s">
        <v>721</v>
      </c>
      <c r="C1489" s="21" t="s">
        <v>92</v>
      </c>
      <c r="D1489" s="21" t="s">
        <v>830</v>
      </c>
      <c r="E1489" s="21" t="s">
        <v>81</v>
      </c>
      <c r="F1489" s="21" t="s">
        <v>1752</v>
      </c>
      <c r="G1489" s="21"/>
      <c r="H1489" s="21"/>
      <c r="I1489" s="21">
        <v>0.65</v>
      </c>
      <c r="J1489" s="21"/>
      <c r="K1489" s="21"/>
      <c r="L1489" s="21">
        <v>0.25</v>
      </c>
      <c r="M1489" s="21"/>
      <c r="N1489" s="21">
        <v>2650.0</v>
      </c>
    </row>
    <row r="1490" ht="14.25" customHeight="1">
      <c r="A1490" s="18" t="s">
        <v>185</v>
      </c>
      <c r="B1490" s="18" t="s">
        <v>721</v>
      </c>
      <c r="C1490" s="18" t="s">
        <v>92</v>
      </c>
      <c r="D1490" s="18" t="s">
        <v>834</v>
      </c>
      <c r="E1490" s="18" t="s">
        <v>81</v>
      </c>
      <c r="F1490" s="18" t="s">
        <v>1680</v>
      </c>
      <c r="G1490" s="18"/>
      <c r="H1490" s="18"/>
      <c r="I1490" s="18">
        <v>0.6</v>
      </c>
      <c r="J1490" s="18"/>
      <c r="K1490" s="18"/>
      <c r="L1490" s="18">
        <v>0.25</v>
      </c>
      <c r="M1490" s="18"/>
      <c r="N1490" s="18">
        <v>2651.0</v>
      </c>
    </row>
    <row r="1491" ht="14.25" customHeight="1">
      <c r="A1491" s="21" t="s">
        <v>185</v>
      </c>
      <c r="B1491" s="21" t="s">
        <v>721</v>
      </c>
      <c r="C1491" s="21" t="s">
        <v>92</v>
      </c>
      <c r="D1491" s="21" t="s">
        <v>923</v>
      </c>
      <c r="E1491" s="21" t="s">
        <v>81</v>
      </c>
      <c r="F1491" s="21" t="s">
        <v>1914</v>
      </c>
      <c r="G1491" s="21"/>
      <c r="H1491" s="21"/>
      <c r="I1491" s="21">
        <v>0.9</v>
      </c>
      <c r="J1491" s="21"/>
      <c r="K1491" s="21"/>
      <c r="L1491" s="21">
        <v>0.25</v>
      </c>
      <c r="M1491" s="21"/>
      <c r="N1491" s="21">
        <v>2652.0</v>
      </c>
    </row>
    <row r="1492" ht="14.25" customHeight="1">
      <c r="A1492" s="18" t="s">
        <v>185</v>
      </c>
      <c r="B1492" s="18" t="s">
        <v>721</v>
      </c>
      <c r="C1492" s="18" t="s">
        <v>92</v>
      </c>
      <c r="D1492" s="18" t="s">
        <v>161</v>
      </c>
      <c r="E1492" s="18" t="s">
        <v>81</v>
      </c>
      <c r="F1492" s="18" t="s">
        <v>1752</v>
      </c>
      <c r="G1492" s="18"/>
      <c r="H1492" s="18"/>
      <c r="I1492" s="18">
        <v>0.65</v>
      </c>
      <c r="J1492" s="18"/>
      <c r="K1492" s="18"/>
      <c r="L1492" s="18">
        <v>0.25</v>
      </c>
      <c r="M1492" s="18"/>
      <c r="N1492" s="18">
        <v>2653.0</v>
      </c>
    </row>
    <row r="1493" ht="14.25" customHeight="1">
      <c r="A1493" s="21" t="s">
        <v>185</v>
      </c>
      <c r="B1493" s="21" t="s">
        <v>721</v>
      </c>
      <c r="C1493" s="21" t="s">
        <v>169</v>
      </c>
      <c r="D1493" s="21" t="s">
        <v>170</v>
      </c>
      <c r="E1493" s="21" t="s">
        <v>81</v>
      </c>
      <c r="F1493" s="21" t="s">
        <v>1970</v>
      </c>
      <c r="G1493" s="21">
        <v>0.0</v>
      </c>
      <c r="H1493" s="21">
        <v>2.0</v>
      </c>
      <c r="I1493" s="21">
        <v>1.17</v>
      </c>
      <c r="J1493" s="21"/>
      <c r="K1493" s="21"/>
      <c r="L1493" s="21">
        <v>0.39</v>
      </c>
      <c r="M1493" s="21"/>
      <c r="N1493" s="21">
        <v>2654.0</v>
      </c>
    </row>
    <row r="1494" ht="14.25" customHeight="1">
      <c r="A1494" s="18" t="s">
        <v>185</v>
      </c>
      <c r="B1494" s="18" t="s">
        <v>721</v>
      </c>
      <c r="C1494" s="18" t="s">
        <v>169</v>
      </c>
      <c r="D1494" s="18" t="s">
        <v>170</v>
      </c>
      <c r="E1494" s="18" t="s">
        <v>81</v>
      </c>
      <c r="F1494" s="18" t="s">
        <v>1956</v>
      </c>
      <c r="G1494" s="18">
        <v>2.001</v>
      </c>
      <c r="H1494" s="18">
        <v>100.0</v>
      </c>
      <c r="I1494" s="18">
        <v>1.17</v>
      </c>
      <c r="J1494" s="18"/>
      <c r="K1494" s="18"/>
      <c r="L1494" s="18">
        <v>0.19</v>
      </c>
      <c r="M1494" s="18"/>
      <c r="N1494" s="18">
        <v>2655.0</v>
      </c>
    </row>
    <row r="1495" ht="14.25" customHeight="1">
      <c r="A1495" s="21" t="s">
        <v>185</v>
      </c>
      <c r="B1495" s="21" t="s">
        <v>721</v>
      </c>
      <c r="C1495" s="21" t="s">
        <v>169</v>
      </c>
      <c r="D1495" s="21" t="s">
        <v>1056</v>
      </c>
      <c r="E1495" s="21" t="s">
        <v>81</v>
      </c>
      <c r="F1495" s="21" t="s">
        <v>2064</v>
      </c>
      <c r="G1495" s="21">
        <v>0.0</v>
      </c>
      <c r="H1495" s="21">
        <v>2.0</v>
      </c>
      <c r="I1495" s="21">
        <v>1.3</v>
      </c>
      <c r="J1495" s="21"/>
      <c r="K1495" s="21"/>
      <c r="L1495" s="21">
        <v>0.65</v>
      </c>
      <c r="M1495" s="21"/>
      <c r="N1495" s="21">
        <v>2656.0</v>
      </c>
    </row>
    <row r="1496" ht="14.25" customHeight="1">
      <c r="A1496" s="18" t="s">
        <v>185</v>
      </c>
      <c r="B1496" s="18" t="s">
        <v>721</v>
      </c>
      <c r="C1496" s="18" t="s">
        <v>169</v>
      </c>
      <c r="D1496" s="18" t="s">
        <v>1056</v>
      </c>
      <c r="E1496" s="18" t="s">
        <v>81</v>
      </c>
      <c r="F1496" s="18" t="s">
        <v>2056</v>
      </c>
      <c r="G1496" s="18">
        <v>2.001</v>
      </c>
      <c r="H1496" s="18">
        <v>100.0</v>
      </c>
      <c r="I1496" s="18">
        <v>1.3</v>
      </c>
      <c r="J1496" s="18"/>
      <c r="K1496" s="18"/>
      <c r="L1496" s="18">
        <v>0.34</v>
      </c>
      <c r="M1496" s="18"/>
      <c r="N1496" s="18">
        <v>2657.0</v>
      </c>
    </row>
    <row r="1497" ht="14.25" customHeight="1">
      <c r="A1497" s="21" t="s">
        <v>185</v>
      </c>
      <c r="B1497" s="21" t="s">
        <v>721</v>
      </c>
      <c r="C1497" s="21" t="s">
        <v>169</v>
      </c>
      <c r="D1497" s="21" t="s">
        <v>1062</v>
      </c>
      <c r="E1497" s="21" t="s">
        <v>81</v>
      </c>
      <c r="F1497" s="21" t="s">
        <v>1799</v>
      </c>
      <c r="G1497" s="21">
        <v>0.0</v>
      </c>
      <c r="H1497" s="21">
        <v>2.0</v>
      </c>
      <c r="I1497" s="21">
        <v>0.69</v>
      </c>
      <c r="J1497" s="21"/>
      <c r="K1497" s="21"/>
      <c r="L1497" s="21">
        <v>0.39</v>
      </c>
      <c r="M1497" s="21"/>
      <c r="N1497" s="21">
        <v>2658.0</v>
      </c>
    </row>
    <row r="1498" ht="14.25" customHeight="1">
      <c r="A1498" s="18" t="s">
        <v>185</v>
      </c>
      <c r="B1498" s="18" t="s">
        <v>721</v>
      </c>
      <c r="C1498" s="18" t="s">
        <v>169</v>
      </c>
      <c r="D1498" s="18" t="s">
        <v>1062</v>
      </c>
      <c r="E1498" s="18" t="s">
        <v>81</v>
      </c>
      <c r="F1498" s="18" t="s">
        <v>1772</v>
      </c>
      <c r="G1498" s="18">
        <v>2.001</v>
      </c>
      <c r="H1498" s="18">
        <v>100.0</v>
      </c>
      <c r="I1498" s="18">
        <v>0.69</v>
      </c>
      <c r="J1498" s="18"/>
      <c r="K1498" s="18"/>
      <c r="L1498" s="18">
        <v>0.19</v>
      </c>
      <c r="M1498" s="18"/>
      <c r="N1498" s="18">
        <v>2659.0</v>
      </c>
    </row>
    <row r="1499" ht="14.25" customHeight="1">
      <c r="A1499" s="21" t="s">
        <v>185</v>
      </c>
      <c r="B1499" s="21" t="s">
        <v>721</v>
      </c>
      <c r="C1499" s="21" t="s">
        <v>79</v>
      </c>
      <c r="D1499" s="21" t="s">
        <v>80</v>
      </c>
      <c r="E1499" s="21" t="s">
        <v>183</v>
      </c>
      <c r="F1499" s="49" t="s">
        <v>2121</v>
      </c>
      <c r="G1499" s="21"/>
      <c r="H1499" s="21"/>
      <c r="I1499" s="21">
        <v>0.048</v>
      </c>
      <c r="J1499" s="21"/>
      <c r="K1499" s="21"/>
      <c r="L1499" s="21"/>
      <c r="M1499" s="21"/>
      <c r="N1499" s="21">
        <v>2660.0</v>
      </c>
    </row>
    <row r="1500" ht="14.25" customHeight="1">
      <c r="A1500" s="18" t="s">
        <v>185</v>
      </c>
      <c r="B1500" s="18" t="s">
        <v>721</v>
      </c>
      <c r="C1500" s="18" t="s">
        <v>79</v>
      </c>
      <c r="D1500" s="18" t="s">
        <v>270</v>
      </c>
      <c r="E1500" s="18" t="s">
        <v>183</v>
      </c>
      <c r="F1500" s="37" t="s">
        <v>272</v>
      </c>
      <c r="G1500" s="18"/>
      <c r="H1500" s="18"/>
      <c r="I1500" s="18">
        <v>0.055</v>
      </c>
      <c r="J1500" s="18"/>
      <c r="K1500" s="18"/>
      <c r="L1500" s="18"/>
      <c r="M1500" s="18"/>
      <c r="N1500" s="18">
        <v>2661.0</v>
      </c>
    </row>
    <row r="1501" ht="14.25" customHeight="1">
      <c r="A1501" s="21" t="s">
        <v>185</v>
      </c>
      <c r="B1501" s="21" t="s">
        <v>721</v>
      </c>
      <c r="C1501" s="21" t="s">
        <v>79</v>
      </c>
      <c r="D1501" s="21" t="s">
        <v>95</v>
      </c>
      <c r="E1501" s="21" t="s">
        <v>183</v>
      </c>
      <c r="F1501" s="21" t="s">
        <v>97</v>
      </c>
      <c r="G1501" s="21"/>
      <c r="H1501" s="21"/>
      <c r="I1501" s="21">
        <v>0.027</v>
      </c>
      <c r="J1501" s="21"/>
      <c r="K1501" s="21"/>
      <c r="L1501" s="21"/>
      <c r="M1501" s="21"/>
      <c r="N1501" s="21">
        <v>2662.0</v>
      </c>
    </row>
    <row r="1502" ht="14.25" customHeight="1">
      <c r="A1502" s="18" t="s">
        <v>185</v>
      </c>
      <c r="B1502" s="18" t="s">
        <v>721</v>
      </c>
      <c r="C1502" s="18" t="s">
        <v>101</v>
      </c>
      <c r="D1502" s="18" t="s">
        <v>102</v>
      </c>
      <c r="E1502" s="18" t="s">
        <v>183</v>
      </c>
      <c r="F1502" s="18" t="s">
        <v>106</v>
      </c>
      <c r="G1502" s="18"/>
      <c r="H1502" s="18"/>
      <c r="I1502" s="18">
        <v>0.104</v>
      </c>
      <c r="J1502" s="18"/>
      <c r="K1502" s="18"/>
      <c r="L1502" s="18"/>
      <c r="M1502" s="18"/>
      <c r="N1502" s="18">
        <v>2663.0</v>
      </c>
    </row>
    <row r="1503" ht="14.25" customHeight="1">
      <c r="A1503" s="21" t="s">
        <v>185</v>
      </c>
      <c r="B1503" s="21" t="s">
        <v>721</v>
      </c>
      <c r="C1503" s="21" t="s">
        <v>101</v>
      </c>
      <c r="D1503" s="21" t="s">
        <v>270</v>
      </c>
      <c r="E1503" s="21" t="s">
        <v>183</v>
      </c>
      <c r="F1503" s="21" t="s">
        <v>294</v>
      </c>
      <c r="G1503" s="21"/>
      <c r="H1503" s="21"/>
      <c r="I1503" s="21">
        <v>0.084</v>
      </c>
      <c r="J1503" s="21"/>
      <c r="K1503" s="21"/>
      <c r="L1503" s="21"/>
      <c r="M1503" s="21"/>
      <c r="N1503" s="21">
        <v>2664.0</v>
      </c>
    </row>
    <row r="1504" ht="14.25" customHeight="1">
      <c r="A1504" s="18" t="s">
        <v>185</v>
      </c>
      <c r="B1504" s="18" t="s">
        <v>721</v>
      </c>
      <c r="C1504" s="18" t="s">
        <v>101</v>
      </c>
      <c r="D1504" s="18" t="s">
        <v>115</v>
      </c>
      <c r="E1504" s="18" t="s">
        <v>183</v>
      </c>
      <c r="F1504" s="18" t="s">
        <v>118</v>
      </c>
      <c r="G1504" s="18"/>
      <c r="H1504" s="18"/>
      <c r="I1504" s="18">
        <v>0.064</v>
      </c>
      <c r="J1504" s="18"/>
      <c r="K1504" s="18"/>
      <c r="L1504" s="18"/>
      <c r="M1504" s="18"/>
      <c r="N1504" s="18">
        <v>2665.0</v>
      </c>
    </row>
    <row r="1505" ht="14.25" customHeight="1">
      <c r="A1505" s="21" t="s">
        <v>185</v>
      </c>
      <c r="B1505" s="21" t="s">
        <v>721</v>
      </c>
      <c r="C1505" s="21" t="s">
        <v>101</v>
      </c>
      <c r="D1505" s="21" t="s">
        <v>123</v>
      </c>
      <c r="E1505" s="21" t="s">
        <v>183</v>
      </c>
      <c r="F1505" s="21" t="s">
        <v>125</v>
      </c>
      <c r="G1505" s="21"/>
      <c r="H1505" s="21"/>
      <c r="I1505" s="21">
        <v>0.089</v>
      </c>
      <c r="J1505" s="21"/>
      <c r="K1505" s="21"/>
      <c r="L1505" s="21"/>
      <c r="M1505" s="21"/>
      <c r="N1505" s="21">
        <v>2666.0</v>
      </c>
    </row>
    <row r="1506" ht="14.25" customHeight="1">
      <c r="A1506" s="18" t="s">
        <v>185</v>
      </c>
      <c r="B1506" s="18" t="s">
        <v>721</v>
      </c>
      <c r="C1506" s="18" t="s">
        <v>130</v>
      </c>
      <c r="D1506" s="18" t="s">
        <v>102</v>
      </c>
      <c r="E1506" s="18" t="s">
        <v>183</v>
      </c>
      <c r="F1506" s="18" t="s">
        <v>133</v>
      </c>
      <c r="G1506" s="18"/>
      <c r="H1506" s="18"/>
      <c r="I1506" s="18"/>
      <c r="J1506" s="18"/>
      <c r="K1506" s="18">
        <v>1.14</v>
      </c>
      <c r="L1506" s="18"/>
      <c r="M1506" s="18"/>
      <c r="N1506" s="18">
        <v>2667.0</v>
      </c>
    </row>
    <row r="1507" ht="14.25" customHeight="1">
      <c r="A1507" s="21" t="s">
        <v>185</v>
      </c>
      <c r="B1507" s="21" t="s">
        <v>721</v>
      </c>
      <c r="C1507" s="21" t="s">
        <v>136</v>
      </c>
      <c r="D1507" s="21" t="s">
        <v>102</v>
      </c>
      <c r="E1507" s="21" t="s">
        <v>183</v>
      </c>
      <c r="F1507" s="21" t="s">
        <v>139</v>
      </c>
      <c r="G1507" s="21"/>
      <c r="H1507" s="21"/>
      <c r="I1507" s="21">
        <v>0.087</v>
      </c>
      <c r="J1507" s="21"/>
      <c r="K1507" s="21"/>
      <c r="L1507" s="21"/>
      <c r="M1507" s="21"/>
      <c r="N1507" s="21">
        <v>2668.0</v>
      </c>
    </row>
    <row r="1508" ht="14.25" customHeight="1">
      <c r="A1508" s="18" t="s">
        <v>185</v>
      </c>
      <c r="B1508" s="18" t="s">
        <v>721</v>
      </c>
      <c r="C1508" s="18" t="s">
        <v>136</v>
      </c>
      <c r="D1508" s="18" t="s">
        <v>115</v>
      </c>
      <c r="E1508" s="18" t="s">
        <v>183</v>
      </c>
      <c r="F1508" s="18"/>
      <c r="G1508" s="18"/>
      <c r="H1508" s="18"/>
      <c r="I1508" s="18">
        <v>0.052</v>
      </c>
      <c r="J1508" s="18"/>
      <c r="K1508" s="18"/>
      <c r="L1508" s="18"/>
      <c r="M1508" s="18"/>
      <c r="N1508" s="18">
        <v>2669.0</v>
      </c>
    </row>
    <row r="1509" ht="14.25" customHeight="1">
      <c r="A1509" s="21" t="s">
        <v>185</v>
      </c>
      <c r="B1509" s="21" t="s">
        <v>721</v>
      </c>
      <c r="C1509" s="21" t="s">
        <v>136</v>
      </c>
      <c r="D1509" s="21" t="s">
        <v>123</v>
      </c>
      <c r="E1509" s="21" t="s">
        <v>183</v>
      </c>
      <c r="F1509" s="21"/>
      <c r="G1509" s="21"/>
      <c r="H1509" s="21"/>
      <c r="I1509" s="21">
        <v>0.033</v>
      </c>
      <c r="J1509" s="21"/>
      <c r="K1509" s="21"/>
      <c r="L1509" s="21"/>
      <c r="M1509" s="21"/>
      <c r="N1509" s="21">
        <v>2670.0</v>
      </c>
    </row>
    <row r="1510" ht="14.25" customHeight="1">
      <c r="A1510" s="18" t="s">
        <v>185</v>
      </c>
      <c r="B1510" s="18" t="s">
        <v>721</v>
      </c>
      <c r="C1510" s="18" t="s">
        <v>144</v>
      </c>
      <c r="D1510" s="18" t="s">
        <v>145</v>
      </c>
      <c r="E1510" s="18" t="s">
        <v>183</v>
      </c>
      <c r="F1510" s="23" t="s">
        <v>205</v>
      </c>
      <c r="G1510" s="18"/>
      <c r="H1510" s="18"/>
      <c r="I1510" s="18"/>
      <c r="J1510" s="18">
        <v>0.73</v>
      </c>
      <c r="K1510" s="18"/>
      <c r="L1510" s="18"/>
      <c r="M1510" s="18"/>
      <c r="N1510" s="18">
        <v>2671.0</v>
      </c>
    </row>
    <row r="1511" ht="14.25" customHeight="1">
      <c r="A1511" s="21" t="s">
        <v>185</v>
      </c>
      <c r="B1511" s="21" t="s">
        <v>721</v>
      </c>
      <c r="C1511" s="21" t="s">
        <v>144</v>
      </c>
      <c r="D1511" s="21" t="s">
        <v>752</v>
      </c>
      <c r="E1511" s="21" t="s">
        <v>183</v>
      </c>
      <c r="F1511" s="23" t="s">
        <v>205</v>
      </c>
      <c r="G1511" s="21"/>
      <c r="H1511" s="21"/>
      <c r="I1511" s="21"/>
      <c r="J1511" s="21">
        <v>0.09</v>
      </c>
      <c r="K1511" s="21"/>
      <c r="L1511" s="21"/>
      <c r="M1511" s="21"/>
      <c r="N1511" s="21">
        <v>2672.0</v>
      </c>
    </row>
    <row r="1512" ht="14.25" customHeight="1">
      <c r="A1512" s="18" t="s">
        <v>185</v>
      </c>
      <c r="B1512" s="18" t="s">
        <v>721</v>
      </c>
      <c r="C1512" s="18" t="s">
        <v>149</v>
      </c>
      <c r="D1512" s="18" t="s">
        <v>150</v>
      </c>
      <c r="E1512" s="18" t="s">
        <v>183</v>
      </c>
      <c r="F1512" s="18" t="s">
        <v>152</v>
      </c>
      <c r="G1512" s="18"/>
      <c r="H1512" s="18"/>
      <c r="I1512" s="18">
        <v>0.7</v>
      </c>
      <c r="J1512" s="18"/>
      <c r="K1512" s="18"/>
      <c r="L1512" s="18"/>
      <c r="M1512" s="18"/>
      <c r="N1512" s="18">
        <v>2673.0</v>
      </c>
    </row>
    <row r="1513" ht="14.25" customHeight="1">
      <c r="A1513" s="21" t="s">
        <v>185</v>
      </c>
      <c r="B1513" s="21" t="s">
        <v>721</v>
      </c>
      <c r="C1513" s="21" t="s">
        <v>149</v>
      </c>
      <c r="D1513" s="21" t="s">
        <v>157</v>
      </c>
      <c r="E1513" s="21" t="s">
        <v>183</v>
      </c>
      <c r="F1513" s="21" t="s">
        <v>159</v>
      </c>
      <c r="G1513" s="21"/>
      <c r="H1513" s="21"/>
      <c r="I1513" s="21">
        <v>0.5</v>
      </c>
      <c r="J1513" s="21"/>
      <c r="K1513" s="21"/>
      <c r="L1513" s="21"/>
      <c r="M1513" s="21"/>
      <c r="N1513" s="21">
        <v>2674.0</v>
      </c>
    </row>
    <row r="1514" ht="14.25" customHeight="1">
      <c r="A1514" s="18" t="s">
        <v>185</v>
      </c>
      <c r="B1514" s="18" t="s">
        <v>721</v>
      </c>
      <c r="C1514" s="18" t="s">
        <v>92</v>
      </c>
      <c r="D1514" s="18" t="s">
        <v>830</v>
      </c>
      <c r="E1514" s="18" t="s">
        <v>183</v>
      </c>
      <c r="F1514" s="18" t="s">
        <v>1752</v>
      </c>
      <c r="G1514" s="18"/>
      <c r="H1514" s="18"/>
      <c r="I1514" s="18">
        <v>0.65</v>
      </c>
      <c r="J1514" s="18"/>
      <c r="K1514" s="18"/>
      <c r="L1514" s="18">
        <v>0.25</v>
      </c>
      <c r="M1514" s="18"/>
      <c r="N1514" s="18">
        <v>2675.0</v>
      </c>
    </row>
    <row r="1515" ht="14.25" customHeight="1">
      <c r="A1515" s="21" t="s">
        <v>185</v>
      </c>
      <c r="B1515" s="21" t="s">
        <v>721</v>
      </c>
      <c r="C1515" s="21" t="s">
        <v>92</v>
      </c>
      <c r="D1515" s="21" t="s">
        <v>834</v>
      </c>
      <c r="E1515" s="21" t="s">
        <v>183</v>
      </c>
      <c r="F1515" s="21" t="s">
        <v>1680</v>
      </c>
      <c r="G1515" s="21"/>
      <c r="H1515" s="21"/>
      <c r="I1515" s="21">
        <v>0.6</v>
      </c>
      <c r="J1515" s="21"/>
      <c r="K1515" s="21"/>
      <c r="L1515" s="21">
        <v>0.25</v>
      </c>
      <c r="M1515" s="21"/>
      <c r="N1515" s="21">
        <v>2676.0</v>
      </c>
    </row>
    <row r="1516" ht="14.25" customHeight="1">
      <c r="A1516" s="18" t="s">
        <v>185</v>
      </c>
      <c r="B1516" s="18" t="s">
        <v>721</v>
      </c>
      <c r="C1516" s="18" t="s">
        <v>92</v>
      </c>
      <c r="D1516" s="18" t="s">
        <v>923</v>
      </c>
      <c r="E1516" s="18" t="s">
        <v>183</v>
      </c>
      <c r="F1516" s="18" t="s">
        <v>1914</v>
      </c>
      <c r="G1516" s="18"/>
      <c r="H1516" s="18"/>
      <c r="I1516" s="18">
        <v>0.9</v>
      </c>
      <c r="J1516" s="18"/>
      <c r="K1516" s="18"/>
      <c r="L1516" s="18">
        <v>0.25</v>
      </c>
      <c r="M1516" s="18"/>
      <c r="N1516" s="18">
        <v>2677.0</v>
      </c>
    </row>
    <row r="1517" ht="14.25" customHeight="1">
      <c r="A1517" s="21" t="s">
        <v>185</v>
      </c>
      <c r="B1517" s="21" t="s">
        <v>721</v>
      </c>
      <c r="C1517" s="21" t="s">
        <v>92</v>
      </c>
      <c r="D1517" s="21" t="s">
        <v>161</v>
      </c>
      <c r="E1517" s="21" t="s">
        <v>183</v>
      </c>
      <c r="F1517" s="21" t="s">
        <v>1752</v>
      </c>
      <c r="G1517" s="21"/>
      <c r="H1517" s="21"/>
      <c r="I1517" s="21">
        <v>0.65</v>
      </c>
      <c r="J1517" s="21"/>
      <c r="K1517" s="21"/>
      <c r="L1517" s="21">
        <v>0.25</v>
      </c>
      <c r="M1517" s="21"/>
      <c r="N1517" s="21">
        <v>2678.0</v>
      </c>
    </row>
    <row r="1518" ht="14.25" customHeight="1">
      <c r="A1518" s="18" t="s">
        <v>185</v>
      </c>
      <c r="B1518" s="18" t="s">
        <v>721</v>
      </c>
      <c r="C1518" s="18" t="s">
        <v>169</v>
      </c>
      <c r="D1518" s="18" t="s">
        <v>170</v>
      </c>
      <c r="E1518" s="18" t="s">
        <v>183</v>
      </c>
      <c r="F1518" s="18" t="s">
        <v>1958</v>
      </c>
      <c r="G1518" s="18">
        <v>0.0</v>
      </c>
      <c r="H1518" s="18">
        <v>2.0</v>
      </c>
      <c r="I1518" s="18">
        <v>1.17</v>
      </c>
      <c r="J1518" s="18"/>
      <c r="K1518" s="18"/>
      <c r="L1518" s="18">
        <v>0.36</v>
      </c>
      <c r="M1518" s="18"/>
      <c r="N1518" s="18">
        <v>2679.0</v>
      </c>
    </row>
    <row r="1519" ht="14.25" customHeight="1">
      <c r="A1519" s="21" t="s">
        <v>185</v>
      </c>
      <c r="B1519" s="21" t="s">
        <v>721</v>
      </c>
      <c r="C1519" s="21" t="s">
        <v>169</v>
      </c>
      <c r="D1519" s="21" t="s">
        <v>170</v>
      </c>
      <c r="E1519" s="21" t="s">
        <v>183</v>
      </c>
      <c r="F1519" s="21" t="s">
        <v>1956</v>
      </c>
      <c r="G1519" s="21">
        <v>2.001</v>
      </c>
      <c r="H1519" s="21">
        <v>100.0</v>
      </c>
      <c r="I1519" s="21">
        <v>1.17</v>
      </c>
      <c r="J1519" s="21"/>
      <c r="K1519" s="21"/>
      <c r="L1519" s="21">
        <v>0.19</v>
      </c>
      <c r="M1519" s="21"/>
      <c r="N1519" s="21">
        <v>2680.0</v>
      </c>
    </row>
    <row r="1520" ht="14.25" customHeight="1">
      <c r="A1520" s="18" t="s">
        <v>185</v>
      </c>
      <c r="B1520" s="18" t="s">
        <v>721</v>
      </c>
      <c r="C1520" s="18" t="s">
        <v>169</v>
      </c>
      <c r="D1520" s="18" t="s">
        <v>1056</v>
      </c>
      <c r="E1520" s="18" t="s">
        <v>183</v>
      </c>
      <c r="F1520" s="18" t="s">
        <v>2046</v>
      </c>
      <c r="G1520" s="18">
        <v>0.0</v>
      </c>
      <c r="H1520" s="18">
        <v>2.0</v>
      </c>
      <c r="I1520" s="18">
        <v>1.3</v>
      </c>
      <c r="J1520" s="18"/>
      <c r="K1520" s="18"/>
      <c r="L1520" s="18">
        <v>0.27</v>
      </c>
      <c r="M1520" s="18"/>
      <c r="N1520" s="18">
        <v>2681.0</v>
      </c>
    </row>
    <row r="1521" ht="14.25" customHeight="1">
      <c r="A1521" s="21" t="s">
        <v>185</v>
      </c>
      <c r="B1521" s="21" t="s">
        <v>721</v>
      </c>
      <c r="C1521" s="21" t="s">
        <v>169</v>
      </c>
      <c r="D1521" s="21" t="s">
        <v>1056</v>
      </c>
      <c r="E1521" s="21" t="s">
        <v>183</v>
      </c>
      <c r="F1521" s="21" t="s">
        <v>2046</v>
      </c>
      <c r="G1521" s="21">
        <v>2.001</v>
      </c>
      <c r="H1521" s="21">
        <v>100.0</v>
      </c>
      <c r="I1521" s="21">
        <v>1.3</v>
      </c>
      <c r="J1521" s="21"/>
      <c r="K1521" s="21"/>
      <c r="L1521" s="21">
        <v>0.27</v>
      </c>
      <c r="M1521" s="21"/>
      <c r="N1521" s="21">
        <v>2682.0</v>
      </c>
    </row>
    <row r="1522" ht="14.25" customHeight="1">
      <c r="A1522" s="18" t="s">
        <v>185</v>
      </c>
      <c r="B1522" s="18" t="s">
        <v>721</v>
      </c>
      <c r="C1522" s="18" t="s">
        <v>169</v>
      </c>
      <c r="D1522" s="18" t="s">
        <v>1062</v>
      </c>
      <c r="E1522" s="18" t="s">
        <v>183</v>
      </c>
      <c r="F1522" s="18" t="s">
        <v>1787</v>
      </c>
      <c r="G1522" s="18">
        <v>0.0</v>
      </c>
      <c r="H1522" s="18">
        <v>2.0</v>
      </c>
      <c r="I1522" s="18">
        <v>0.69</v>
      </c>
      <c r="J1522" s="18"/>
      <c r="K1522" s="18"/>
      <c r="L1522" s="18">
        <v>0.36</v>
      </c>
      <c r="M1522" s="18"/>
      <c r="N1522" s="18">
        <v>2683.0</v>
      </c>
    </row>
    <row r="1523" ht="14.25" customHeight="1">
      <c r="A1523" s="21" t="s">
        <v>185</v>
      </c>
      <c r="B1523" s="21" t="s">
        <v>721</v>
      </c>
      <c r="C1523" s="21" t="s">
        <v>169</v>
      </c>
      <c r="D1523" s="21" t="s">
        <v>1062</v>
      </c>
      <c r="E1523" s="21" t="s">
        <v>183</v>
      </c>
      <c r="F1523" s="21" t="s">
        <v>1772</v>
      </c>
      <c r="G1523" s="21">
        <v>2.001</v>
      </c>
      <c r="H1523" s="21">
        <v>100.0</v>
      </c>
      <c r="I1523" s="21">
        <v>0.69</v>
      </c>
      <c r="J1523" s="21"/>
      <c r="K1523" s="21"/>
      <c r="L1523" s="21">
        <v>0.19</v>
      </c>
      <c r="M1523" s="21"/>
      <c r="N1523" s="21">
        <v>2684.0</v>
      </c>
    </row>
    <row r="1524" ht="14.25" customHeight="1">
      <c r="A1524" s="18" t="s">
        <v>185</v>
      </c>
      <c r="B1524" s="18" t="s">
        <v>721</v>
      </c>
      <c r="C1524" s="18" t="s">
        <v>79</v>
      </c>
      <c r="D1524" s="18" t="s">
        <v>80</v>
      </c>
      <c r="E1524" s="18" t="s">
        <v>252</v>
      </c>
      <c r="F1524" s="49" t="s">
        <v>83</v>
      </c>
      <c r="G1524" s="18"/>
      <c r="H1524" s="18"/>
      <c r="I1524" s="18">
        <v>0.173</v>
      </c>
      <c r="J1524" s="18"/>
      <c r="K1524" s="18"/>
      <c r="L1524" s="18"/>
      <c r="M1524" s="18"/>
      <c r="N1524" s="18">
        <v>2685.0</v>
      </c>
    </row>
    <row r="1525" ht="14.25" customHeight="1">
      <c r="A1525" s="21" t="s">
        <v>185</v>
      </c>
      <c r="B1525" s="21" t="s">
        <v>721</v>
      </c>
      <c r="C1525" s="21" t="s">
        <v>79</v>
      </c>
      <c r="D1525" s="21" t="s">
        <v>270</v>
      </c>
      <c r="E1525" s="21" t="s">
        <v>252</v>
      </c>
      <c r="F1525" s="37" t="s">
        <v>272</v>
      </c>
      <c r="G1525" s="21"/>
      <c r="H1525" s="21"/>
      <c r="I1525" s="21">
        <v>0.097</v>
      </c>
      <c r="J1525" s="21"/>
      <c r="K1525" s="21"/>
      <c r="L1525" s="21"/>
      <c r="M1525" s="21"/>
      <c r="N1525" s="21">
        <v>2686.0</v>
      </c>
    </row>
    <row r="1526" ht="14.25" customHeight="1">
      <c r="A1526" s="18" t="s">
        <v>185</v>
      </c>
      <c r="B1526" s="18" t="s">
        <v>721</v>
      </c>
      <c r="C1526" s="18" t="s">
        <v>79</v>
      </c>
      <c r="D1526" s="18" t="s">
        <v>95</v>
      </c>
      <c r="E1526" s="18" t="s">
        <v>252</v>
      </c>
      <c r="F1526" s="18" t="s">
        <v>97</v>
      </c>
      <c r="G1526" s="18"/>
      <c r="H1526" s="18"/>
      <c r="I1526" s="18">
        <v>0.053</v>
      </c>
      <c r="J1526" s="18"/>
      <c r="K1526" s="18"/>
      <c r="L1526" s="18"/>
      <c r="M1526" s="18"/>
      <c r="N1526" s="18">
        <v>2687.0</v>
      </c>
    </row>
    <row r="1527" ht="14.25" customHeight="1">
      <c r="A1527" s="21" t="s">
        <v>185</v>
      </c>
      <c r="B1527" s="21" t="s">
        <v>721</v>
      </c>
      <c r="C1527" s="21" t="s">
        <v>101</v>
      </c>
      <c r="D1527" s="21" t="s">
        <v>102</v>
      </c>
      <c r="E1527" s="21" t="s">
        <v>252</v>
      </c>
      <c r="F1527" s="21" t="s">
        <v>106</v>
      </c>
      <c r="G1527" s="21"/>
      <c r="H1527" s="21"/>
      <c r="I1527" s="21">
        <v>0.58</v>
      </c>
      <c r="J1527" s="21"/>
      <c r="K1527" s="21"/>
      <c r="L1527" s="21"/>
      <c r="M1527" s="21"/>
      <c r="N1527" s="21">
        <v>2688.0</v>
      </c>
    </row>
    <row r="1528" ht="14.25" customHeight="1">
      <c r="A1528" s="18" t="s">
        <v>185</v>
      </c>
      <c r="B1528" s="18" t="s">
        <v>721</v>
      </c>
      <c r="C1528" s="18" t="s">
        <v>101</v>
      </c>
      <c r="D1528" s="18" t="s">
        <v>270</v>
      </c>
      <c r="E1528" s="18" t="s">
        <v>252</v>
      </c>
      <c r="F1528" s="18" t="s">
        <v>294</v>
      </c>
      <c r="G1528" s="18"/>
      <c r="H1528" s="18"/>
      <c r="I1528" s="18">
        <v>0.113</v>
      </c>
      <c r="J1528" s="18"/>
      <c r="K1528" s="18"/>
      <c r="L1528" s="18"/>
      <c r="M1528" s="18"/>
      <c r="N1528" s="18">
        <v>2689.0</v>
      </c>
    </row>
    <row r="1529" ht="14.25" customHeight="1">
      <c r="A1529" s="21" t="s">
        <v>185</v>
      </c>
      <c r="B1529" s="21" t="s">
        <v>721</v>
      </c>
      <c r="C1529" s="21" t="s">
        <v>101</v>
      </c>
      <c r="D1529" s="21" t="s">
        <v>115</v>
      </c>
      <c r="E1529" s="21" t="s">
        <v>252</v>
      </c>
      <c r="F1529" s="21" t="s">
        <v>118</v>
      </c>
      <c r="G1529" s="21"/>
      <c r="H1529" s="21"/>
      <c r="I1529" s="21">
        <v>0.124</v>
      </c>
      <c r="J1529" s="21"/>
      <c r="K1529" s="21"/>
      <c r="L1529" s="21"/>
      <c r="M1529" s="21"/>
      <c r="N1529" s="21">
        <v>2690.0</v>
      </c>
    </row>
    <row r="1530" ht="14.25" customHeight="1">
      <c r="A1530" s="18" t="s">
        <v>185</v>
      </c>
      <c r="B1530" s="18" t="s">
        <v>721</v>
      </c>
      <c r="C1530" s="18" t="s">
        <v>101</v>
      </c>
      <c r="D1530" s="18" t="s">
        <v>123</v>
      </c>
      <c r="E1530" s="18" t="s">
        <v>252</v>
      </c>
      <c r="F1530" s="18" t="s">
        <v>125</v>
      </c>
      <c r="G1530" s="18"/>
      <c r="H1530" s="18"/>
      <c r="I1530" s="18">
        <v>0.089</v>
      </c>
      <c r="J1530" s="18"/>
      <c r="K1530" s="18"/>
      <c r="L1530" s="18"/>
      <c r="M1530" s="18"/>
      <c r="N1530" s="18">
        <v>2691.0</v>
      </c>
    </row>
    <row r="1531" ht="14.25" customHeight="1">
      <c r="A1531" s="21" t="s">
        <v>185</v>
      </c>
      <c r="B1531" s="21" t="s">
        <v>721</v>
      </c>
      <c r="C1531" s="21" t="s">
        <v>130</v>
      </c>
      <c r="D1531" s="21" t="s">
        <v>102</v>
      </c>
      <c r="E1531" s="21" t="s">
        <v>252</v>
      </c>
      <c r="F1531" s="21" t="s">
        <v>133</v>
      </c>
      <c r="G1531" s="21"/>
      <c r="H1531" s="21"/>
      <c r="I1531" s="21"/>
      <c r="J1531" s="21"/>
      <c r="K1531" s="21">
        <v>1.14</v>
      </c>
      <c r="L1531" s="21"/>
      <c r="M1531" s="21"/>
      <c r="N1531" s="21">
        <v>2692.0</v>
      </c>
    </row>
    <row r="1532" ht="14.25" customHeight="1">
      <c r="A1532" s="18" t="s">
        <v>185</v>
      </c>
      <c r="B1532" s="18" t="s">
        <v>721</v>
      </c>
      <c r="C1532" s="18" t="s">
        <v>136</v>
      </c>
      <c r="D1532" s="18" t="s">
        <v>102</v>
      </c>
      <c r="E1532" s="18" t="s">
        <v>252</v>
      </c>
      <c r="F1532" s="18" t="s">
        <v>139</v>
      </c>
      <c r="G1532" s="18"/>
      <c r="H1532" s="18"/>
      <c r="I1532" s="18">
        <v>0.322</v>
      </c>
      <c r="J1532" s="18"/>
      <c r="K1532" s="18"/>
      <c r="L1532" s="18"/>
      <c r="M1532" s="18"/>
      <c r="N1532" s="18">
        <v>2693.0</v>
      </c>
    </row>
    <row r="1533" ht="14.25" customHeight="1">
      <c r="A1533" s="21" t="s">
        <v>185</v>
      </c>
      <c r="B1533" s="21" t="s">
        <v>721</v>
      </c>
      <c r="C1533" s="21" t="s">
        <v>136</v>
      </c>
      <c r="D1533" s="21" t="s">
        <v>115</v>
      </c>
      <c r="E1533" s="21" t="s">
        <v>252</v>
      </c>
      <c r="F1533" s="21"/>
      <c r="G1533" s="21"/>
      <c r="H1533" s="21"/>
      <c r="I1533" s="21">
        <v>0.069</v>
      </c>
      <c r="J1533" s="21"/>
      <c r="K1533" s="21"/>
      <c r="L1533" s="21"/>
      <c r="M1533" s="21"/>
      <c r="N1533" s="21">
        <v>2694.0</v>
      </c>
    </row>
    <row r="1534" ht="14.25" customHeight="1">
      <c r="A1534" s="18" t="s">
        <v>185</v>
      </c>
      <c r="B1534" s="18" t="s">
        <v>721</v>
      </c>
      <c r="C1534" s="18" t="s">
        <v>136</v>
      </c>
      <c r="D1534" s="18" t="s">
        <v>123</v>
      </c>
      <c r="E1534" s="18" t="s">
        <v>252</v>
      </c>
      <c r="F1534" s="18"/>
      <c r="G1534" s="18"/>
      <c r="H1534" s="18"/>
      <c r="I1534" s="18">
        <v>0.066</v>
      </c>
      <c r="J1534" s="18"/>
      <c r="K1534" s="18"/>
      <c r="L1534" s="18"/>
      <c r="M1534" s="18"/>
      <c r="N1534" s="18">
        <v>2695.0</v>
      </c>
    </row>
    <row r="1535" ht="14.25" customHeight="1">
      <c r="A1535" s="21" t="s">
        <v>185</v>
      </c>
      <c r="B1535" s="21" t="s">
        <v>721</v>
      </c>
      <c r="C1535" s="21" t="s">
        <v>144</v>
      </c>
      <c r="D1535" s="21" t="s">
        <v>145</v>
      </c>
      <c r="E1535" s="21" t="s">
        <v>252</v>
      </c>
      <c r="F1535" s="21" t="s">
        <v>147</v>
      </c>
      <c r="G1535" s="21"/>
      <c r="H1535" s="21"/>
      <c r="I1535" s="21"/>
      <c r="J1535" s="21">
        <v>0.73</v>
      </c>
      <c r="K1535" s="21"/>
      <c r="L1535" s="21"/>
      <c r="M1535" s="21"/>
      <c r="N1535" s="21">
        <v>2696.0</v>
      </c>
    </row>
    <row r="1536" ht="14.25" customHeight="1">
      <c r="A1536" s="18" t="s">
        <v>185</v>
      </c>
      <c r="B1536" s="18" t="s">
        <v>721</v>
      </c>
      <c r="C1536" s="18" t="s">
        <v>144</v>
      </c>
      <c r="D1536" s="18" t="s">
        <v>752</v>
      </c>
      <c r="E1536" s="18" t="s">
        <v>252</v>
      </c>
      <c r="F1536" s="18" t="s">
        <v>147</v>
      </c>
      <c r="G1536" s="18"/>
      <c r="H1536" s="18"/>
      <c r="I1536" s="18"/>
      <c r="J1536" s="18">
        <v>1.02</v>
      </c>
      <c r="K1536" s="18"/>
      <c r="L1536" s="18"/>
      <c r="M1536" s="18"/>
      <c r="N1536" s="18">
        <v>2697.0</v>
      </c>
    </row>
    <row r="1537" ht="14.25" customHeight="1">
      <c r="A1537" s="21" t="s">
        <v>185</v>
      </c>
      <c r="B1537" s="21" t="s">
        <v>721</v>
      </c>
      <c r="C1537" s="21" t="s">
        <v>149</v>
      </c>
      <c r="D1537" s="21" t="s">
        <v>150</v>
      </c>
      <c r="E1537" s="21" t="s">
        <v>252</v>
      </c>
      <c r="F1537" s="21" t="s">
        <v>152</v>
      </c>
      <c r="G1537" s="21"/>
      <c r="H1537" s="21"/>
      <c r="I1537" s="21">
        <v>0.7</v>
      </c>
      <c r="J1537" s="21"/>
      <c r="K1537" s="21"/>
      <c r="L1537" s="21"/>
      <c r="M1537" s="21"/>
      <c r="N1537" s="21">
        <v>2698.0</v>
      </c>
    </row>
    <row r="1538" ht="14.25" customHeight="1">
      <c r="A1538" s="18" t="s">
        <v>185</v>
      </c>
      <c r="B1538" s="18" t="s">
        <v>721</v>
      </c>
      <c r="C1538" s="18" t="s">
        <v>149</v>
      </c>
      <c r="D1538" s="18" t="s">
        <v>157</v>
      </c>
      <c r="E1538" s="18" t="s">
        <v>252</v>
      </c>
      <c r="F1538" s="18" t="s">
        <v>159</v>
      </c>
      <c r="G1538" s="18"/>
      <c r="H1538" s="18"/>
      <c r="I1538" s="18">
        <v>1.45</v>
      </c>
      <c r="J1538" s="18"/>
      <c r="K1538" s="18"/>
      <c r="L1538" s="18"/>
      <c r="M1538" s="18"/>
      <c r="N1538" s="18">
        <v>2699.0</v>
      </c>
    </row>
    <row r="1539" ht="14.25" customHeight="1">
      <c r="A1539" s="21" t="s">
        <v>185</v>
      </c>
      <c r="B1539" s="21" t="s">
        <v>721</v>
      </c>
      <c r="C1539" s="21" t="s">
        <v>92</v>
      </c>
      <c r="D1539" s="21" t="s">
        <v>830</v>
      </c>
      <c r="E1539" s="21" t="s">
        <v>252</v>
      </c>
      <c r="F1539" s="21" t="s">
        <v>1964</v>
      </c>
      <c r="G1539" s="21"/>
      <c r="H1539" s="21"/>
      <c r="I1539" s="21">
        <v>1.2</v>
      </c>
      <c r="J1539" s="21"/>
      <c r="K1539" s="21"/>
      <c r="L1539" s="21"/>
      <c r="M1539" s="21"/>
      <c r="N1539" s="21">
        <v>2700.0</v>
      </c>
    </row>
    <row r="1540" ht="14.25" customHeight="1">
      <c r="A1540" s="18" t="s">
        <v>185</v>
      </c>
      <c r="B1540" s="18" t="s">
        <v>721</v>
      </c>
      <c r="C1540" s="18" t="s">
        <v>92</v>
      </c>
      <c r="D1540" s="18" t="s">
        <v>834</v>
      </c>
      <c r="E1540" s="18" t="s">
        <v>252</v>
      </c>
      <c r="F1540" s="18" t="s">
        <v>1964</v>
      </c>
      <c r="G1540" s="18"/>
      <c r="H1540" s="18"/>
      <c r="I1540" s="18">
        <v>1.2</v>
      </c>
      <c r="J1540" s="18"/>
      <c r="K1540" s="18"/>
      <c r="L1540" s="18"/>
      <c r="M1540" s="18"/>
      <c r="N1540" s="18">
        <v>2701.0</v>
      </c>
    </row>
    <row r="1541" ht="14.25" customHeight="1">
      <c r="A1541" s="21" t="s">
        <v>185</v>
      </c>
      <c r="B1541" s="21" t="s">
        <v>721</v>
      </c>
      <c r="C1541" s="21" t="s">
        <v>92</v>
      </c>
      <c r="D1541" s="21" t="s">
        <v>923</v>
      </c>
      <c r="E1541" s="21" t="s">
        <v>252</v>
      </c>
      <c r="F1541" s="21" t="s">
        <v>1964</v>
      </c>
      <c r="G1541" s="21"/>
      <c r="H1541" s="21"/>
      <c r="I1541" s="21">
        <v>1.2</v>
      </c>
      <c r="J1541" s="21"/>
      <c r="K1541" s="21"/>
      <c r="L1541" s="21"/>
      <c r="M1541" s="21"/>
      <c r="N1541" s="21">
        <v>2702.0</v>
      </c>
    </row>
    <row r="1542" ht="14.25" customHeight="1">
      <c r="A1542" s="18" t="s">
        <v>185</v>
      </c>
      <c r="B1542" s="18" t="s">
        <v>721</v>
      </c>
      <c r="C1542" s="18" t="s">
        <v>92</v>
      </c>
      <c r="D1542" s="18" t="s">
        <v>161</v>
      </c>
      <c r="E1542" s="18" t="s">
        <v>252</v>
      </c>
      <c r="F1542" s="18" t="s">
        <v>1964</v>
      </c>
      <c r="G1542" s="18"/>
      <c r="H1542" s="18"/>
      <c r="I1542" s="18">
        <v>1.2</v>
      </c>
      <c r="J1542" s="18"/>
      <c r="K1542" s="18"/>
      <c r="L1542" s="18"/>
      <c r="M1542" s="18"/>
      <c r="N1542" s="18">
        <v>2703.0</v>
      </c>
    </row>
    <row r="1543" ht="14.25" customHeight="1">
      <c r="A1543" s="21" t="s">
        <v>185</v>
      </c>
      <c r="B1543" s="21" t="s">
        <v>721</v>
      </c>
      <c r="C1543" s="21" t="s">
        <v>169</v>
      </c>
      <c r="D1543" s="21" t="s">
        <v>170</v>
      </c>
      <c r="E1543" s="21" t="s">
        <v>252</v>
      </c>
      <c r="F1543" s="21" t="s">
        <v>2098</v>
      </c>
      <c r="G1543" s="21">
        <v>0.0</v>
      </c>
      <c r="H1543" s="21">
        <v>2.0</v>
      </c>
      <c r="I1543" s="21">
        <v>1.98</v>
      </c>
      <c r="J1543" s="21"/>
      <c r="K1543" s="21"/>
      <c r="L1543" s="21"/>
      <c r="M1543" s="21"/>
      <c r="N1543" s="21">
        <v>2704.0</v>
      </c>
    </row>
    <row r="1544" ht="14.25" customHeight="1">
      <c r="A1544" s="18" t="s">
        <v>185</v>
      </c>
      <c r="B1544" s="18" t="s">
        <v>721</v>
      </c>
      <c r="C1544" s="18" t="s">
        <v>169</v>
      </c>
      <c r="D1544" s="18" t="s">
        <v>170</v>
      </c>
      <c r="E1544" s="18" t="s">
        <v>252</v>
      </c>
      <c r="F1544" s="18" t="s">
        <v>2098</v>
      </c>
      <c r="G1544" s="18">
        <v>2.001</v>
      </c>
      <c r="H1544" s="18">
        <v>100.0</v>
      </c>
      <c r="I1544" s="18">
        <v>1.98</v>
      </c>
      <c r="J1544" s="18"/>
      <c r="K1544" s="18"/>
      <c r="L1544" s="18"/>
      <c r="M1544" s="18"/>
      <c r="N1544" s="18">
        <v>2705.0</v>
      </c>
    </row>
    <row r="1545" ht="14.25" customHeight="1">
      <c r="A1545" s="21" t="s">
        <v>185</v>
      </c>
      <c r="B1545" s="21" t="s">
        <v>721</v>
      </c>
      <c r="C1545" s="21" t="s">
        <v>169</v>
      </c>
      <c r="D1545" s="21" t="s">
        <v>1056</v>
      </c>
      <c r="E1545" s="21" t="s">
        <v>252</v>
      </c>
      <c r="F1545" s="21" t="s">
        <v>2087</v>
      </c>
      <c r="G1545" s="21">
        <v>0.0</v>
      </c>
      <c r="H1545" s="21">
        <v>2.0</v>
      </c>
      <c r="I1545" s="21">
        <v>1.9</v>
      </c>
      <c r="J1545" s="21"/>
      <c r="K1545" s="21"/>
      <c r="L1545" s="21"/>
      <c r="M1545" s="21"/>
      <c r="N1545" s="21">
        <v>2706.0</v>
      </c>
    </row>
    <row r="1546" ht="14.25" customHeight="1">
      <c r="A1546" s="18" t="s">
        <v>185</v>
      </c>
      <c r="B1546" s="18" t="s">
        <v>721</v>
      </c>
      <c r="C1546" s="18" t="s">
        <v>169</v>
      </c>
      <c r="D1546" s="18" t="s">
        <v>1056</v>
      </c>
      <c r="E1546" s="18" t="s">
        <v>252</v>
      </c>
      <c r="F1546" s="18" t="s">
        <v>2087</v>
      </c>
      <c r="G1546" s="18">
        <v>2.001</v>
      </c>
      <c r="H1546" s="18">
        <v>100.0</v>
      </c>
      <c r="I1546" s="18">
        <v>1.9</v>
      </c>
      <c r="J1546" s="18"/>
      <c r="K1546" s="18"/>
      <c r="L1546" s="18"/>
      <c r="M1546" s="18"/>
      <c r="N1546" s="18">
        <v>2707.0</v>
      </c>
    </row>
    <row r="1547" ht="14.25" customHeight="1">
      <c r="A1547" s="21" t="s">
        <v>185</v>
      </c>
      <c r="B1547" s="21" t="s">
        <v>721</v>
      </c>
      <c r="C1547" s="21" t="s">
        <v>169</v>
      </c>
      <c r="D1547" s="21" t="s">
        <v>1062</v>
      </c>
      <c r="E1547" s="21" t="s">
        <v>252</v>
      </c>
      <c r="F1547" s="21" t="s">
        <v>2071</v>
      </c>
      <c r="G1547" s="21">
        <v>0.0</v>
      </c>
      <c r="H1547" s="21">
        <v>2.0</v>
      </c>
      <c r="I1547" s="21">
        <v>1.36</v>
      </c>
      <c r="J1547" s="21"/>
      <c r="K1547" s="21"/>
      <c r="L1547" s="21"/>
      <c r="M1547" s="21"/>
      <c r="N1547" s="21">
        <v>2708.0</v>
      </c>
    </row>
    <row r="1548" ht="14.25" customHeight="1">
      <c r="A1548" s="18" t="s">
        <v>185</v>
      </c>
      <c r="B1548" s="18" t="s">
        <v>721</v>
      </c>
      <c r="C1548" s="18" t="s">
        <v>169</v>
      </c>
      <c r="D1548" s="18" t="s">
        <v>1062</v>
      </c>
      <c r="E1548" s="18" t="s">
        <v>252</v>
      </c>
      <c r="F1548" s="18" t="s">
        <v>2071</v>
      </c>
      <c r="G1548" s="18">
        <v>2.001</v>
      </c>
      <c r="H1548" s="18">
        <v>100.0</v>
      </c>
      <c r="I1548" s="18">
        <v>1.36</v>
      </c>
      <c r="J1548" s="18"/>
      <c r="K1548" s="18"/>
      <c r="L1548" s="18"/>
      <c r="M1548" s="18"/>
      <c r="N1548" s="18">
        <v>2709.0</v>
      </c>
    </row>
    <row r="1549" ht="14.25" customHeight="1">
      <c r="A1549" s="18" t="s">
        <v>189</v>
      </c>
      <c r="B1549" s="18" t="s">
        <v>721</v>
      </c>
      <c r="C1549" s="18" t="s">
        <v>79</v>
      </c>
      <c r="D1549" s="18" t="s">
        <v>80</v>
      </c>
      <c r="E1549" s="18" t="s">
        <v>81</v>
      </c>
      <c r="F1549" s="18" t="s">
        <v>83</v>
      </c>
      <c r="G1549" s="18"/>
      <c r="H1549" s="18"/>
      <c r="I1549" s="18">
        <v>0.039</v>
      </c>
      <c r="J1549" s="18"/>
      <c r="K1549" s="18"/>
      <c r="L1549" s="18"/>
      <c r="M1549" s="18"/>
      <c r="N1549" s="18">
        <v>3235.0</v>
      </c>
    </row>
    <row r="1550" ht="14.25" customHeight="1">
      <c r="A1550" s="21" t="s">
        <v>189</v>
      </c>
      <c r="B1550" s="21" t="s">
        <v>721</v>
      </c>
      <c r="C1550" s="21" t="s">
        <v>79</v>
      </c>
      <c r="D1550" s="21" t="s">
        <v>270</v>
      </c>
      <c r="E1550" s="21" t="s">
        <v>81</v>
      </c>
      <c r="F1550" s="37" t="s">
        <v>272</v>
      </c>
      <c r="G1550" s="21"/>
      <c r="H1550" s="21"/>
      <c r="I1550" s="21">
        <v>0.041</v>
      </c>
      <c r="J1550" s="21"/>
      <c r="K1550" s="21"/>
      <c r="L1550" s="21"/>
      <c r="M1550" s="21"/>
      <c r="N1550" s="21">
        <v>3236.0</v>
      </c>
    </row>
    <row r="1551" ht="14.25" customHeight="1">
      <c r="A1551" s="18" t="s">
        <v>189</v>
      </c>
      <c r="B1551" s="18" t="s">
        <v>721</v>
      </c>
      <c r="C1551" s="18" t="s">
        <v>79</v>
      </c>
      <c r="D1551" s="18" t="s">
        <v>95</v>
      </c>
      <c r="E1551" s="18" t="s">
        <v>81</v>
      </c>
      <c r="F1551" s="18" t="s">
        <v>97</v>
      </c>
      <c r="G1551" s="18"/>
      <c r="H1551" s="18"/>
      <c r="I1551" s="18">
        <v>0.027</v>
      </c>
      <c r="J1551" s="18"/>
      <c r="K1551" s="18"/>
      <c r="L1551" s="18"/>
      <c r="M1551" s="18"/>
      <c r="N1551" s="18">
        <v>3237.0</v>
      </c>
    </row>
    <row r="1552" ht="14.25" customHeight="1">
      <c r="A1552" s="21" t="s">
        <v>189</v>
      </c>
      <c r="B1552" s="21" t="s">
        <v>721</v>
      </c>
      <c r="C1552" s="21" t="s">
        <v>101</v>
      </c>
      <c r="D1552" s="21" t="s">
        <v>102</v>
      </c>
      <c r="E1552" s="21" t="s">
        <v>81</v>
      </c>
      <c r="F1552" s="21" t="s">
        <v>106</v>
      </c>
      <c r="G1552" s="21"/>
      <c r="H1552" s="21"/>
      <c r="I1552" s="21">
        <v>0.123</v>
      </c>
      <c r="J1552" s="21"/>
      <c r="K1552" s="21"/>
      <c r="L1552" s="21"/>
      <c r="M1552" s="21"/>
      <c r="N1552" s="21">
        <v>3238.0</v>
      </c>
    </row>
    <row r="1553" ht="14.25" customHeight="1">
      <c r="A1553" s="18" t="s">
        <v>189</v>
      </c>
      <c r="B1553" s="18" t="s">
        <v>721</v>
      </c>
      <c r="C1553" s="18" t="s">
        <v>101</v>
      </c>
      <c r="D1553" s="18" t="s">
        <v>270</v>
      </c>
      <c r="E1553" s="18" t="s">
        <v>81</v>
      </c>
      <c r="F1553" s="18" t="s">
        <v>294</v>
      </c>
      <c r="G1553" s="18"/>
      <c r="H1553" s="18"/>
      <c r="I1553" s="18">
        <v>0.094</v>
      </c>
      <c r="J1553" s="18"/>
      <c r="K1553" s="18"/>
      <c r="L1553" s="18"/>
      <c r="M1553" s="18"/>
      <c r="N1553" s="18">
        <v>3239.0</v>
      </c>
    </row>
    <row r="1554" ht="14.25" customHeight="1">
      <c r="A1554" s="21" t="s">
        <v>189</v>
      </c>
      <c r="B1554" s="21" t="s">
        <v>721</v>
      </c>
      <c r="C1554" s="21" t="s">
        <v>101</v>
      </c>
      <c r="D1554" s="21" t="s">
        <v>115</v>
      </c>
      <c r="E1554" s="21" t="s">
        <v>81</v>
      </c>
      <c r="F1554" s="21" t="s">
        <v>118</v>
      </c>
      <c r="G1554" s="21"/>
      <c r="H1554" s="21"/>
      <c r="I1554" s="21">
        <v>0.077</v>
      </c>
      <c r="J1554" s="21"/>
      <c r="K1554" s="21"/>
      <c r="L1554" s="21"/>
      <c r="M1554" s="21"/>
      <c r="N1554" s="21">
        <v>3240.0</v>
      </c>
    </row>
    <row r="1555" ht="14.25" customHeight="1">
      <c r="A1555" s="18" t="s">
        <v>189</v>
      </c>
      <c r="B1555" s="18" t="s">
        <v>721</v>
      </c>
      <c r="C1555" s="18" t="s">
        <v>101</v>
      </c>
      <c r="D1555" s="18" t="s">
        <v>123</v>
      </c>
      <c r="E1555" s="18" t="s">
        <v>81</v>
      </c>
      <c r="F1555" s="18" t="s">
        <v>125</v>
      </c>
      <c r="G1555" s="18"/>
      <c r="H1555" s="18"/>
      <c r="I1555" s="18">
        <v>0.089</v>
      </c>
      <c r="J1555" s="18"/>
      <c r="K1555" s="18"/>
      <c r="L1555" s="18"/>
      <c r="M1555" s="18"/>
      <c r="N1555" s="18">
        <v>3241.0</v>
      </c>
    </row>
    <row r="1556" ht="14.25" customHeight="1">
      <c r="A1556" s="21" t="s">
        <v>189</v>
      </c>
      <c r="B1556" s="21" t="s">
        <v>721</v>
      </c>
      <c r="C1556" s="21" t="s">
        <v>130</v>
      </c>
      <c r="D1556" s="21" t="s">
        <v>102</v>
      </c>
      <c r="E1556" s="21" t="s">
        <v>81</v>
      </c>
      <c r="F1556" s="21" t="s">
        <v>133</v>
      </c>
      <c r="G1556" s="21"/>
      <c r="H1556" s="21"/>
      <c r="I1556" s="21"/>
      <c r="J1556" s="21"/>
      <c r="K1556" s="21">
        <v>1.14</v>
      </c>
      <c r="L1556" s="21"/>
      <c r="M1556" s="21"/>
      <c r="N1556" s="21">
        <v>3242.0</v>
      </c>
    </row>
    <row r="1557" ht="14.25" customHeight="1">
      <c r="A1557" s="18" t="s">
        <v>189</v>
      </c>
      <c r="B1557" s="18" t="s">
        <v>721</v>
      </c>
      <c r="C1557" s="18" t="s">
        <v>136</v>
      </c>
      <c r="D1557" s="18" t="s">
        <v>102</v>
      </c>
      <c r="E1557" s="18" t="s">
        <v>81</v>
      </c>
      <c r="F1557" s="18" t="s">
        <v>139</v>
      </c>
      <c r="G1557" s="18"/>
      <c r="H1557" s="18"/>
      <c r="I1557" s="18">
        <v>0.074</v>
      </c>
      <c r="J1557" s="18"/>
      <c r="K1557" s="18"/>
      <c r="L1557" s="18"/>
      <c r="M1557" s="18"/>
      <c r="N1557" s="18">
        <v>3243.0</v>
      </c>
    </row>
    <row r="1558" ht="14.25" customHeight="1">
      <c r="A1558" s="21" t="s">
        <v>189</v>
      </c>
      <c r="B1558" s="21" t="s">
        <v>721</v>
      </c>
      <c r="C1558" s="21" t="s">
        <v>136</v>
      </c>
      <c r="D1558" s="21" t="s">
        <v>115</v>
      </c>
      <c r="E1558" s="21" t="s">
        <v>81</v>
      </c>
      <c r="F1558" s="21"/>
      <c r="G1558" s="21"/>
      <c r="H1558" s="21"/>
      <c r="I1558" s="21">
        <v>0.038</v>
      </c>
      <c r="J1558" s="21"/>
      <c r="K1558" s="21"/>
      <c r="L1558" s="21"/>
      <c r="M1558" s="21"/>
      <c r="N1558" s="21">
        <v>3244.0</v>
      </c>
    </row>
    <row r="1559" ht="14.25" customHeight="1">
      <c r="A1559" s="18" t="s">
        <v>189</v>
      </c>
      <c r="B1559" s="18" t="s">
        <v>721</v>
      </c>
      <c r="C1559" s="18" t="s">
        <v>136</v>
      </c>
      <c r="D1559" s="18" t="s">
        <v>123</v>
      </c>
      <c r="E1559" s="18" t="s">
        <v>81</v>
      </c>
      <c r="F1559" s="18"/>
      <c r="G1559" s="18"/>
      <c r="H1559" s="18"/>
      <c r="I1559" s="18">
        <v>0.033</v>
      </c>
      <c r="J1559" s="18"/>
      <c r="K1559" s="18"/>
      <c r="L1559" s="18"/>
      <c r="M1559" s="18"/>
      <c r="N1559" s="18">
        <v>3245.0</v>
      </c>
    </row>
    <row r="1560" ht="14.25" customHeight="1">
      <c r="A1560" s="21" t="s">
        <v>189</v>
      </c>
      <c r="B1560" s="21" t="s">
        <v>721</v>
      </c>
      <c r="C1560" s="21" t="s">
        <v>144</v>
      </c>
      <c r="D1560" s="21" t="s">
        <v>145</v>
      </c>
      <c r="E1560" s="21" t="s">
        <v>81</v>
      </c>
      <c r="F1560" s="21" t="s">
        <v>147</v>
      </c>
      <c r="G1560" s="21"/>
      <c r="H1560" s="21"/>
      <c r="I1560" s="21"/>
      <c r="J1560" s="21">
        <v>0.73</v>
      </c>
      <c r="K1560" s="21"/>
      <c r="L1560" s="21"/>
      <c r="M1560" s="21"/>
      <c r="N1560" s="21">
        <v>3246.0</v>
      </c>
    </row>
    <row r="1561" ht="14.25" customHeight="1">
      <c r="A1561" s="18" t="s">
        <v>189</v>
      </c>
      <c r="B1561" s="18" t="s">
        <v>721</v>
      </c>
      <c r="C1561" s="18" t="s">
        <v>144</v>
      </c>
      <c r="D1561" s="18" t="s">
        <v>752</v>
      </c>
      <c r="E1561" s="18" t="s">
        <v>81</v>
      </c>
      <c r="F1561" s="18" t="s">
        <v>147</v>
      </c>
      <c r="G1561" s="18"/>
      <c r="H1561" s="18"/>
      <c r="I1561" s="18"/>
      <c r="J1561" s="18">
        <v>0.86</v>
      </c>
      <c r="K1561" s="18"/>
      <c r="L1561" s="18"/>
      <c r="M1561" s="18"/>
      <c r="N1561" s="18">
        <v>3247.0</v>
      </c>
    </row>
    <row r="1562" ht="14.25" customHeight="1">
      <c r="A1562" s="21" t="s">
        <v>189</v>
      </c>
      <c r="B1562" s="21" t="s">
        <v>721</v>
      </c>
      <c r="C1562" s="21" t="s">
        <v>149</v>
      </c>
      <c r="D1562" s="21" t="s">
        <v>150</v>
      </c>
      <c r="E1562" s="21" t="s">
        <v>81</v>
      </c>
      <c r="F1562" s="21" t="s">
        <v>152</v>
      </c>
      <c r="G1562" s="21"/>
      <c r="H1562" s="21"/>
      <c r="I1562" s="21">
        <v>0.7</v>
      </c>
      <c r="J1562" s="21"/>
      <c r="K1562" s="21"/>
      <c r="L1562" s="21"/>
      <c r="M1562" s="21"/>
      <c r="N1562" s="21">
        <v>3248.0</v>
      </c>
    </row>
    <row r="1563" ht="14.25" customHeight="1">
      <c r="A1563" s="18" t="s">
        <v>189</v>
      </c>
      <c r="B1563" s="18" t="s">
        <v>721</v>
      </c>
      <c r="C1563" s="18" t="s">
        <v>149</v>
      </c>
      <c r="D1563" s="18" t="s">
        <v>157</v>
      </c>
      <c r="E1563" s="18" t="s">
        <v>81</v>
      </c>
      <c r="F1563" s="18" t="s">
        <v>159</v>
      </c>
      <c r="G1563" s="18"/>
      <c r="H1563" s="18"/>
      <c r="I1563" s="18">
        <v>0.5</v>
      </c>
      <c r="J1563" s="18"/>
      <c r="K1563" s="18"/>
      <c r="L1563" s="18"/>
      <c r="M1563" s="18"/>
      <c r="N1563" s="18">
        <v>3249.0</v>
      </c>
    </row>
    <row r="1564" ht="14.25" customHeight="1">
      <c r="A1564" s="21" t="s">
        <v>189</v>
      </c>
      <c r="B1564" s="21" t="s">
        <v>721</v>
      </c>
      <c r="C1564" s="21" t="s">
        <v>92</v>
      </c>
      <c r="D1564" s="21" t="s">
        <v>830</v>
      </c>
      <c r="E1564" s="21" t="s">
        <v>81</v>
      </c>
      <c r="F1564" s="21" t="s">
        <v>1517</v>
      </c>
      <c r="G1564" s="21"/>
      <c r="H1564" s="21"/>
      <c r="I1564" s="21">
        <v>0.35</v>
      </c>
      <c r="J1564" s="21"/>
      <c r="K1564" s="21"/>
      <c r="L1564" s="21">
        <v>0.25</v>
      </c>
      <c r="M1564" s="21">
        <v>1.1</v>
      </c>
      <c r="N1564" s="21">
        <v>3250.0</v>
      </c>
    </row>
    <row r="1565" ht="14.25" customHeight="1">
      <c r="A1565" s="18" t="s">
        <v>189</v>
      </c>
      <c r="B1565" s="18" t="s">
        <v>721</v>
      </c>
      <c r="C1565" s="18" t="s">
        <v>92</v>
      </c>
      <c r="D1565" s="18" t="s">
        <v>834</v>
      </c>
      <c r="E1565" s="18" t="s">
        <v>81</v>
      </c>
      <c r="F1565" s="18" t="s">
        <v>1588</v>
      </c>
      <c r="G1565" s="18"/>
      <c r="H1565" s="18"/>
      <c r="I1565" s="18">
        <v>0.5</v>
      </c>
      <c r="J1565" s="18"/>
      <c r="K1565" s="18"/>
      <c r="L1565" s="18">
        <v>0.25</v>
      </c>
      <c r="M1565" s="18">
        <v>1.1</v>
      </c>
      <c r="N1565" s="18">
        <v>3251.0</v>
      </c>
    </row>
    <row r="1566" ht="14.25" customHeight="1">
      <c r="A1566" s="21" t="s">
        <v>189</v>
      </c>
      <c r="B1566" s="21" t="s">
        <v>721</v>
      </c>
      <c r="C1566" s="21" t="s">
        <v>92</v>
      </c>
      <c r="D1566" s="21" t="s">
        <v>923</v>
      </c>
      <c r="E1566" s="21" t="s">
        <v>81</v>
      </c>
      <c r="F1566" s="21" t="s">
        <v>1680</v>
      </c>
      <c r="G1566" s="21"/>
      <c r="H1566" s="21"/>
      <c r="I1566" s="21">
        <v>0.6</v>
      </c>
      <c r="J1566" s="21"/>
      <c r="K1566" s="21"/>
      <c r="L1566" s="21">
        <v>0.25</v>
      </c>
      <c r="M1566" s="21">
        <v>1.1</v>
      </c>
      <c r="N1566" s="21">
        <v>3252.0</v>
      </c>
    </row>
    <row r="1567" ht="14.25" customHeight="1">
      <c r="A1567" s="18" t="s">
        <v>189</v>
      </c>
      <c r="B1567" s="18" t="s">
        <v>721</v>
      </c>
      <c r="C1567" s="18" t="s">
        <v>92</v>
      </c>
      <c r="D1567" s="18" t="s">
        <v>161</v>
      </c>
      <c r="E1567" s="18" t="s">
        <v>81</v>
      </c>
      <c r="F1567" s="18" t="s">
        <v>1843</v>
      </c>
      <c r="G1567" s="18"/>
      <c r="H1567" s="18"/>
      <c r="I1567" s="18">
        <v>0.77</v>
      </c>
      <c r="J1567" s="18"/>
      <c r="K1567" s="18"/>
      <c r="L1567" s="18">
        <v>0.25</v>
      </c>
      <c r="M1567" s="18">
        <v>1.1</v>
      </c>
      <c r="N1567" s="18">
        <v>3253.0</v>
      </c>
    </row>
    <row r="1568" ht="14.25" customHeight="1">
      <c r="A1568" s="21" t="s">
        <v>189</v>
      </c>
      <c r="B1568" s="21" t="s">
        <v>721</v>
      </c>
      <c r="C1568" s="21" t="s">
        <v>169</v>
      </c>
      <c r="D1568" s="21" t="s">
        <v>170</v>
      </c>
      <c r="E1568" s="21" t="s">
        <v>81</v>
      </c>
      <c r="F1568" s="21" t="s">
        <v>1643</v>
      </c>
      <c r="G1568" s="21">
        <v>0.0</v>
      </c>
      <c r="H1568" s="21">
        <v>2.0</v>
      </c>
      <c r="I1568" s="21">
        <v>0.55</v>
      </c>
      <c r="J1568" s="21"/>
      <c r="K1568" s="21"/>
      <c r="L1568" s="21">
        <v>0.35</v>
      </c>
      <c r="M1568" s="21"/>
      <c r="N1568" s="21">
        <v>3254.0</v>
      </c>
    </row>
    <row r="1569" ht="14.25" customHeight="1">
      <c r="A1569" s="18" t="s">
        <v>189</v>
      </c>
      <c r="B1569" s="18" t="s">
        <v>721</v>
      </c>
      <c r="C1569" s="18" t="s">
        <v>169</v>
      </c>
      <c r="D1569" s="18" t="s">
        <v>170</v>
      </c>
      <c r="E1569" s="18" t="s">
        <v>81</v>
      </c>
      <c r="F1569" s="18" t="s">
        <v>1643</v>
      </c>
      <c r="G1569" s="18">
        <v>2.001</v>
      </c>
      <c r="H1569" s="18">
        <v>100.0</v>
      </c>
      <c r="I1569" s="18">
        <v>0.55</v>
      </c>
      <c r="J1569" s="18"/>
      <c r="K1569" s="18"/>
      <c r="L1569" s="18">
        <v>0.35</v>
      </c>
      <c r="M1569" s="18"/>
      <c r="N1569" s="18">
        <v>3255.0</v>
      </c>
    </row>
    <row r="1570" ht="14.25" customHeight="1">
      <c r="A1570" s="21" t="s">
        <v>189</v>
      </c>
      <c r="B1570" s="21" t="s">
        <v>721</v>
      </c>
      <c r="C1570" s="21" t="s">
        <v>169</v>
      </c>
      <c r="D1570" s="21" t="s">
        <v>1056</v>
      </c>
      <c r="E1570" s="21" t="s">
        <v>81</v>
      </c>
      <c r="F1570" s="21" t="s">
        <v>1643</v>
      </c>
      <c r="G1570" s="21">
        <v>0.0</v>
      </c>
      <c r="H1570" s="21">
        <v>2.0</v>
      </c>
      <c r="I1570" s="21">
        <v>0.55</v>
      </c>
      <c r="J1570" s="21"/>
      <c r="K1570" s="21"/>
      <c r="L1570" s="21">
        <v>0.35</v>
      </c>
      <c r="M1570" s="21"/>
      <c r="N1570" s="21">
        <v>3256.0</v>
      </c>
    </row>
    <row r="1571" ht="14.25" customHeight="1">
      <c r="A1571" s="18" t="s">
        <v>189</v>
      </c>
      <c r="B1571" s="18" t="s">
        <v>721</v>
      </c>
      <c r="C1571" s="18" t="s">
        <v>169</v>
      </c>
      <c r="D1571" s="18" t="s">
        <v>1056</v>
      </c>
      <c r="E1571" s="18" t="s">
        <v>81</v>
      </c>
      <c r="F1571" s="18" t="s">
        <v>1643</v>
      </c>
      <c r="G1571" s="18">
        <v>2.001</v>
      </c>
      <c r="H1571" s="18">
        <v>100.0</v>
      </c>
      <c r="I1571" s="18">
        <v>0.55</v>
      </c>
      <c r="J1571" s="18"/>
      <c r="K1571" s="18"/>
      <c r="L1571" s="18">
        <v>0.35</v>
      </c>
      <c r="M1571" s="18"/>
      <c r="N1571" s="18">
        <v>3257.0</v>
      </c>
    </row>
    <row r="1572" ht="14.25" customHeight="1">
      <c r="A1572" s="21" t="s">
        <v>189</v>
      </c>
      <c r="B1572" s="21" t="s">
        <v>721</v>
      </c>
      <c r="C1572" s="21" t="s">
        <v>169</v>
      </c>
      <c r="D1572" s="21" t="s">
        <v>1062</v>
      </c>
      <c r="E1572" s="21" t="s">
        <v>81</v>
      </c>
      <c r="F1572" s="21" t="s">
        <v>1643</v>
      </c>
      <c r="G1572" s="21">
        <v>0.0</v>
      </c>
      <c r="H1572" s="21">
        <v>2.0</v>
      </c>
      <c r="I1572" s="21">
        <v>0.55</v>
      </c>
      <c r="J1572" s="21"/>
      <c r="K1572" s="21"/>
      <c r="L1572" s="21">
        <v>0.35</v>
      </c>
      <c r="M1572" s="21"/>
      <c r="N1572" s="21">
        <v>3258.0</v>
      </c>
    </row>
    <row r="1573" ht="14.25" customHeight="1">
      <c r="A1573" s="18" t="s">
        <v>189</v>
      </c>
      <c r="B1573" s="18" t="s">
        <v>721</v>
      </c>
      <c r="C1573" s="18" t="s">
        <v>169</v>
      </c>
      <c r="D1573" s="18" t="s">
        <v>1062</v>
      </c>
      <c r="E1573" s="18" t="s">
        <v>81</v>
      </c>
      <c r="F1573" s="18" t="s">
        <v>1643</v>
      </c>
      <c r="G1573" s="18">
        <v>2.001</v>
      </c>
      <c r="H1573" s="18">
        <v>100.0</v>
      </c>
      <c r="I1573" s="18">
        <v>0.55</v>
      </c>
      <c r="J1573" s="18"/>
      <c r="K1573" s="18"/>
      <c r="L1573" s="18">
        <v>0.35</v>
      </c>
      <c r="M1573" s="18"/>
      <c r="N1573" s="18">
        <v>3259.0</v>
      </c>
    </row>
    <row r="1574" ht="14.25" customHeight="1">
      <c r="A1574" s="21" t="s">
        <v>189</v>
      </c>
      <c r="B1574" s="21" t="s">
        <v>721</v>
      </c>
      <c r="C1574" s="21" t="s">
        <v>79</v>
      </c>
      <c r="D1574" s="21" t="s">
        <v>80</v>
      </c>
      <c r="E1574" s="21" t="s">
        <v>183</v>
      </c>
      <c r="F1574" s="49" t="s">
        <v>2121</v>
      </c>
      <c r="G1574" s="21"/>
      <c r="H1574" s="21"/>
      <c r="I1574" s="21">
        <v>0.039</v>
      </c>
      <c r="J1574" s="21"/>
      <c r="K1574" s="21"/>
      <c r="L1574" s="21"/>
      <c r="M1574" s="21"/>
      <c r="N1574" s="21">
        <v>3260.0</v>
      </c>
    </row>
    <row r="1575" ht="14.25" customHeight="1">
      <c r="A1575" s="18" t="s">
        <v>189</v>
      </c>
      <c r="B1575" s="18" t="s">
        <v>721</v>
      </c>
      <c r="C1575" s="18" t="s">
        <v>79</v>
      </c>
      <c r="D1575" s="18" t="s">
        <v>270</v>
      </c>
      <c r="E1575" s="18" t="s">
        <v>183</v>
      </c>
      <c r="F1575" s="37" t="s">
        <v>272</v>
      </c>
      <c r="G1575" s="18"/>
      <c r="H1575" s="18"/>
      <c r="I1575" s="18">
        <v>0.041</v>
      </c>
      <c r="J1575" s="18"/>
      <c r="K1575" s="18"/>
      <c r="L1575" s="18"/>
      <c r="M1575" s="18"/>
      <c r="N1575" s="18">
        <v>3261.0</v>
      </c>
    </row>
    <row r="1576" ht="14.25" customHeight="1">
      <c r="A1576" s="21" t="s">
        <v>189</v>
      </c>
      <c r="B1576" s="21" t="s">
        <v>721</v>
      </c>
      <c r="C1576" s="21" t="s">
        <v>79</v>
      </c>
      <c r="D1576" s="21" t="s">
        <v>95</v>
      </c>
      <c r="E1576" s="21" t="s">
        <v>183</v>
      </c>
      <c r="F1576" s="21" t="s">
        <v>97</v>
      </c>
      <c r="G1576" s="21"/>
      <c r="H1576" s="21"/>
      <c r="I1576" s="21">
        <v>0.027</v>
      </c>
      <c r="J1576" s="21"/>
      <c r="K1576" s="21"/>
      <c r="L1576" s="21"/>
      <c r="M1576" s="21"/>
      <c r="N1576" s="21">
        <v>3262.0</v>
      </c>
    </row>
    <row r="1577" ht="14.25" customHeight="1">
      <c r="A1577" s="18" t="s">
        <v>189</v>
      </c>
      <c r="B1577" s="18" t="s">
        <v>721</v>
      </c>
      <c r="C1577" s="18" t="s">
        <v>101</v>
      </c>
      <c r="D1577" s="18" t="s">
        <v>102</v>
      </c>
      <c r="E1577" s="18" t="s">
        <v>183</v>
      </c>
      <c r="F1577" s="18" t="s">
        <v>106</v>
      </c>
      <c r="G1577" s="18"/>
      <c r="H1577" s="18"/>
      <c r="I1577" s="18">
        <v>0.104</v>
      </c>
      <c r="J1577" s="18"/>
      <c r="K1577" s="18"/>
      <c r="L1577" s="18"/>
      <c r="M1577" s="18"/>
      <c r="N1577" s="18">
        <v>3263.0</v>
      </c>
    </row>
    <row r="1578" ht="14.25" customHeight="1">
      <c r="A1578" s="21" t="s">
        <v>189</v>
      </c>
      <c r="B1578" s="21" t="s">
        <v>721</v>
      </c>
      <c r="C1578" s="21" t="s">
        <v>101</v>
      </c>
      <c r="D1578" s="21" t="s">
        <v>270</v>
      </c>
      <c r="E1578" s="21" t="s">
        <v>183</v>
      </c>
      <c r="F1578" s="21" t="s">
        <v>294</v>
      </c>
      <c r="G1578" s="21"/>
      <c r="H1578" s="21"/>
      <c r="I1578" s="21">
        <v>0.072</v>
      </c>
      <c r="J1578" s="21"/>
      <c r="K1578" s="21"/>
      <c r="L1578" s="21"/>
      <c r="M1578" s="21"/>
      <c r="N1578" s="21">
        <v>3264.0</v>
      </c>
    </row>
    <row r="1579" ht="14.25" customHeight="1">
      <c r="A1579" s="18" t="s">
        <v>189</v>
      </c>
      <c r="B1579" s="18" t="s">
        <v>721</v>
      </c>
      <c r="C1579" s="18" t="s">
        <v>101</v>
      </c>
      <c r="D1579" s="18" t="s">
        <v>115</v>
      </c>
      <c r="E1579" s="18" t="s">
        <v>183</v>
      </c>
      <c r="F1579" s="18" t="s">
        <v>118</v>
      </c>
      <c r="G1579" s="18"/>
      <c r="H1579" s="18"/>
      <c r="I1579" s="18">
        <v>0.064</v>
      </c>
      <c r="J1579" s="18"/>
      <c r="K1579" s="18"/>
      <c r="L1579" s="18"/>
      <c r="M1579" s="18"/>
      <c r="N1579" s="18">
        <v>3265.0</v>
      </c>
    </row>
    <row r="1580" ht="14.25" customHeight="1">
      <c r="A1580" s="21" t="s">
        <v>189</v>
      </c>
      <c r="B1580" s="21" t="s">
        <v>721</v>
      </c>
      <c r="C1580" s="21" t="s">
        <v>101</v>
      </c>
      <c r="D1580" s="21" t="s">
        <v>123</v>
      </c>
      <c r="E1580" s="21" t="s">
        <v>183</v>
      </c>
      <c r="F1580" s="21" t="s">
        <v>125</v>
      </c>
      <c r="G1580" s="21"/>
      <c r="H1580" s="21"/>
      <c r="I1580" s="21">
        <v>0.064</v>
      </c>
      <c r="J1580" s="21"/>
      <c r="K1580" s="21"/>
      <c r="L1580" s="21"/>
      <c r="M1580" s="21"/>
      <c r="N1580" s="21">
        <v>3266.0</v>
      </c>
    </row>
    <row r="1581" ht="14.25" customHeight="1">
      <c r="A1581" s="18" t="s">
        <v>189</v>
      </c>
      <c r="B1581" s="18" t="s">
        <v>721</v>
      </c>
      <c r="C1581" s="18" t="s">
        <v>130</v>
      </c>
      <c r="D1581" s="18" t="s">
        <v>102</v>
      </c>
      <c r="E1581" s="18" t="s">
        <v>183</v>
      </c>
      <c r="F1581" s="18" t="s">
        <v>133</v>
      </c>
      <c r="G1581" s="18"/>
      <c r="H1581" s="18"/>
      <c r="I1581" s="18"/>
      <c r="J1581" s="18"/>
      <c r="K1581" s="18">
        <v>1.14</v>
      </c>
      <c r="L1581" s="18"/>
      <c r="M1581" s="18"/>
      <c r="N1581" s="18">
        <v>3267.0</v>
      </c>
    </row>
    <row r="1582" ht="14.25" customHeight="1">
      <c r="A1582" s="21" t="s">
        <v>189</v>
      </c>
      <c r="B1582" s="21" t="s">
        <v>721</v>
      </c>
      <c r="C1582" s="21" t="s">
        <v>136</v>
      </c>
      <c r="D1582" s="21" t="s">
        <v>102</v>
      </c>
      <c r="E1582" s="21" t="s">
        <v>183</v>
      </c>
      <c r="F1582" s="21" t="s">
        <v>139</v>
      </c>
      <c r="G1582" s="21"/>
      <c r="H1582" s="21"/>
      <c r="I1582" s="21">
        <v>0.074</v>
      </c>
      <c r="J1582" s="21"/>
      <c r="K1582" s="21"/>
      <c r="L1582" s="21"/>
      <c r="M1582" s="21"/>
      <c r="N1582" s="21">
        <v>3268.0</v>
      </c>
    </row>
    <row r="1583" ht="14.25" customHeight="1">
      <c r="A1583" s="18" t="s">
        <v>189</v>
      </c>
      <c r="B1583" s="18" t="s">
        <v>721</v>
      </c>
      <c r="C1583" s="18" t="s">
        <v>136</v>
      </c>
      <c r="D1583" s="18" t="s">
        <v>115</v>
      </c>
      <c r="E1583" s="18" t="s">
        <v>183</v>
      </c>
      <c r="F1583" s="18"/>
      <c r="G1583" s="18"/>
      <c r="H1583" s="18"/>
      <c r="I1583" s="18">
        <v>0.038</v>
      </c>
      <c r="J1583" s="18"/>
      <c r="K1583" s="18"/>
      <c r="L1583" s="18"/>
      <c r="M1583" s="18"/>
      <c r="N1583" s="18">
        <v>3269.0</v>
      </c>
    </row>
    <row r="1584" ht="14.25" customHeight="1">
      <c r="A1584" s="21" t="s">
        <v>189</v>
      </c>
      <c r="B1584" s="21" t="s">
        <v>721</v>
      </c>
      <c r="C1584" s="21" t="s">
        <v>136</v>
      </c>
      <c r="D1584" s="21" t="s">
        <v>123</v>
      </c>
      <c r="E1584" s="21" t="s">
        <v>183</v>
      </c>
      <c r="F1584" s="21"/>
      <c r="G1584" s="21"/>
      <c r="H1584" s="21"/>
      <c r="I1584" s="21">
        <v>0.033</v>
      </c>
      <c r="J1584" s="21"/>
      <c r="K1584" s="21"/>
      <c r="L1584" s="21"/>
      <c r="M1584" s="21"/>
      <c r="N1584" s="21">
        <v>3270.0</v>
      </c>
    </row>
    <row r="1585" ht="14.25" customHeight="1">
      <c r="A1585" s="18" t="s">
        <v>189</v>
      </c>
      <c r="B1585" s="18" t="s">
        <v>721</v>
      </c>
      <c r="C1585" s="18" t="s">
        <v>144</v>
      </c>
      <c r="D1585" s="18" t="s">
        <v>145</v>
      </c>
      <c r="E1585" s="18" t="s">
        <v>183</v>
      </c>
      <c r="F1585" s="18" t="s">
        <v>147</v>
      </c>
      <c r="G1585" s="18"/>
      <c r="H1585" s="18"/>
      <c r="I1585" s="18"/>
      <c r="J1585" s="18">
        <v>0.54</v>
      </c>
      <c r="K1585" s="18"/>
      <c r="L1585" s="18"/>
      <c r="M1585" s="18"/>
      <c r="N1585" s="18">
        <v>3271.0</v>
      </c>
    </row>
    <row r="1586" ht="14.25" customHeight="1">
      <c r="A1586" s="21" t="s">
        <v>189</v>
      </c>
      <c r="B1586" s="21" t="s">
        <v>721</v>
      </c>
      <c r="C1586" s="21" t="s">
        <v>144</v>
      </c>
      <c r="D1586" s="21" t="s">
        <v>752</v>
      </c>
      <c r="E1586" s="21" t="s">
        <v>183</v>
      </c>
      <c r="F1586" s="21" t="s">
        <v>147</v>
      </c>
      <c r="G1586" s="21"/>
      <c r="H1586" s="21"/>
      <c r="I1586" s="21"/>
      <c r="J1586" s="21">
        <v>0.86</v>
      </c>
      <c r="K1586" s="21"/>
      <c r="L1586" s="21"/>
      <c r="M1586" s="21"/>
      <c r="N1586" s="21">
        <v>3272.0</v>
      </c>
    </row>
    <row r="1587" ht="14.25" customHeight="1">
      <c r="A1587" s="18" t="s">
        <v>189</v>
      </c>
      <c r="B1587" s="18" t="s">
        <v>721</v>
      </c>
      <c r="C1587" s="18" t="s">
        <v>149</v>
      </c>
      <c r="D1587" s="18" t="s">
        <v>150</v>
      </c>
      <c r="E1587" s="18" t="s">
        <v>183</v>
      </c>
      <c r="F1587" s="18" t="s">
        <v>152</v>
      </c>
      <c r="G1587" s="18"/>
      <c r="H1587" s="18"/>
      <c r="I1587" s="18">
        <v>0.5</v>
      </c>
      <c r="J1587" s="18"/>
      <c r="K1587" s="18"/>
      <c r="L1587" s="18"/>
      <c r="M1587" s="18"/>
      <c r="N1587" s="18">
        <v>3273.0</v>
      </c>
    </row>
    <row r="1588" ht="14.25" customHeight="1">
      <c r="A1588" s="21" t="s">
        <v>189</v>
      </c>
      <c r="B1588" s="21" t="s">
        <v>721</v>
      </c>
      <c r="C1588" s="21" t="s">
        <v>149</v>
      </c>
      <c r="D1588" s="21" t="s">
        <v>157</v>
      </c>
      <c r="E1588" s="21" t="s">
        <v>183</v>
      </c>
      <c r="F1588" s="21" t="s">
        <v>159</v>
      </c>
      <c r="G1588" s="21"/>
      <c r="H1588" s="21"/>
      <c r="I1588" s="21">
        <v>0.5</v>
      </c>
      <c r="J1588" s="21"/>
      <c r="K1588" s="21"/>
      <c r="L1588" s="21"/>
      <c r="M1588" s="21"/>
      <c r="N1588" s="21">
        <v>3274.0</v>
      </c>
    </row>
    <row r="1589" ht="14.25" customHeight="1">
      <c r="A1589" s="18" t="s">
        <v>189</v>
      </c>
      <c r="B1589" s="18" t="s">
        <v>721</v>
      </c>
      <c r="C1589" s="18" t="s">
        <v>92</v>
      </c>
      <c r="D1589" s="18" t="s">
        <v>830</v>
      </c>
      <c r="E1589" s="18" t="s">
        <v>183</v>
      </c>
      <c r="F1589" s="18" t="s">
        <v>1517</v>
      </c>
      <c r="G1589" s="18"/>
      <c r="H1589" s="18"/>
      <c r="I1589" s="18">
        <v>0.35</v>
      </c>
      <c r="J1589" s="18"/>
      <c r="K1589" s="18"/>
      <c r="L1589" s="18">
        <v>0.25</v>
      </c>
      <c r="M1589" s="18">
        <v>1.1</v>
      </c>
      <c r="N1589" s="18">
        <v>3275.0</v>
      </c>
    </row>
    <row r="1590" ht="14.25" customHeight="1">
      <c r="A1590" s="21" t="s">
        <v>189</v>
      </c>
      <c r="B1590" s="21" t="s">
        <v>721</v>
      </c>
      <c r="C1590" s="21" t="s">
        <v>92</v>
      </c>
      <c r="D1590" s="21" t="s">
        <v>834</v>
      </c>
      <c r="E1590" s="21" t="s">
        <v>183</v>
      </c>
      <c r="F1590" s="21" t="s">
        <v>1588</v>
      </c>
      <c r="G1590" s="21"/>
      <c r="H1590" s="21"/>
      <c r="I1590" s="21">
        <v>0.5</v>
      </c>
      <c r="J1590" s="21"/>
      <c r="K1590" s="21"/>
      <c r="L1590" s="21">
        <v>0.25</v>
      </c>
      <c r="M1590" s="21">
        <v>1.1</v>
      </c>
      <c r="N1590" s="21">
        <v>3276.0</v>
      </c>
    </row>
    <row r="1591" ht="14.25" customHeight="1">
      <c r="A1591" s="18" t="s">
        <v>189</v>
      </c>
      <c r="B1591" s="18" t="s">
        <v>721</v>
      </c>
      <c r="C1591" s="18" t="s">
        <v>92</v>
      </c>
      <c r="D1591" s="18" t="s">
        <v>923</v>
      </c>
      <c r="E1591" s="18" t="s">
        <v>183</v>
      </c>
      <c r="F1591" s="18" t="s">
        <v>1680</v>
      </c>
      <c r="G1591" s="18"/>
      <c r="H1591" s="18"/>
      <c r="I1591" s="18">
        <v>0.6</v>
      </c>
      <c r="J1591" s="18"/>
      <c r="K1591" s="18"/>
      <c r="L1591" s="18">
        <v>0.25</v>
      </c>
      <c r="M1591" s="18">
        <v>1.1</v>
      </c>
      <c r="N1591" s="18">
        <v>3277.0</v>
      </c>
    </row>
    <row r="1592" ht="14.25" customHeight="1">
      <c r="A1592" s="21" t="s">
        <v>189</v>
      </c>
      <c r="B1592" s="21" t="s">
        <v>721</v>
      </c>
      <c r="C1592" s="21" t="s">
        <v>92</v>
      </c>
      <c r="D1592" s="21" t="s">
        <v>161</v>
      </c>
      <c r="E1592" s="21" t="s">
        <v>183</v>
      </c>
      <c r="F1592" s="21" t="s">
        <v>1752</v>
      </c>
      <c r="G1592" s="21"/>
      <c r="H1592" s="21"/>
      <c r="I1592" s="21">
        <v>0.68</v>
      </c>
      <c r="J1592" s="21"/>
      <c r="K1592" s="21"/>
      <c r="L1592" s="21">
        <v>0.25</v>
      </c>
      <c r="M1592" s="21">
        <v>1.1</v>
      </c>
      <c r="N1592" s="21">
        <v>3278.0</v>
      </c>
    </row>
    <row r="1593" ht="14.25" customHeight="1">
      <c r="A1593" s="18" t="s">
        <v>189</v>
      </c>
      <c r="B1593" s="18" t="s">
        <v>721</v>
      </c>
      <c r="C1593" s="18" t="s">
        <v>169</v>
      </c>
      <c r="D1593" s="18" t="s">
        <v>170</v>
      </c>
      <c r="E1593" s="18" t="s">
        <v>183</v>
      </c>
      <c r="F1593" s="18" t="s">
        <v>1643</v>
      </c>
      <c r="G1593" s="18">
        <v>0.0</v>
      </c>
      <c r="H1593" s="18">
        <v>2.0</v>
      </c>
      <c r="I1593" s="18">
        <v>0.55</v>
      </c>
      <c r="J1593" s="18"/>
      <c r="K1593" s="18"/>
      <c r="L1593" s="18">
        <v>0.35</v>
      </c>
      <c r="M1593" s="18"/>
      <c r="N1593" s="18">
        <v>3279.0</v>
      </c>
    </row>
    <row r="1594" ht="14.25" customHeight="1">
      <c r="A1594" s="21" t="s">
        <v>189</v>
      </c>
      <c r="B1594" s="21" t="s">
        <v>721</v>
      </c>
      <c r="C1594" s="21" t="s">
        <v>169</v>
      </c>
      <c r="D1594" s="21" t="s">
        <v>170</v>
      </c>
      <c r="E1594" s="21" t="s">
        <v>183</v>
      </c>
      <c r="F1594" s="21" t="s">
        <v>1643</v>
      </c>
      <c r="G1594" s="21">
        <v>2.001</v>
      </c>
      <c r="H1594" s="21">
        <v>100.0</v>
      </c>
      <c r="I1594" s="21">
        <v>0.55</v>
      </c>
      <c r="J1594" s="21"/>
      <c r="K1594" s="21"/>
      <c r="L1594" s="21">
        <v>0.35</v>
      </c>
      <c r="M1594" s="21"/>
      <c r="N1594" s="21">
        <v>3280.0</v>
      </c>
    </row>
    <row r="1595" ht="14.25" customHeight="1">
      <c r="A1595" s="18" t="s">
        <v>189</v>
      </c>
      <c r="B1595" s="18" t="s">
        <v>721</v>
      </c>
      <c r="C1595" s="18" t="s">
        <v>169</v>
      </c>
      <c r="D1595" s="18" t="s">
        <v>1056</v>
      </c>
      <c r="E1595" s="18" t="s">
        <v>183</v>
      </c>
      <c r="F1595" s="18" t="s">
        <v>1643</v>
      </c>
      <c r="G1595" s="18">
        <v>0.0</v>
      </c>
      <c r="H1595" s="18">
        <v>2.0</v>
      </c>
      <c r="I1595" s="18">
        <v>0.55</v>
      </c>
      <c r="J1595" s="18"/>
      <c r="K1595" s="18"/>
      <c r="L1595" s="18">
        <v>0.35</v>
      </c>
      <c r="M1595" s="18"/>
      <c r="N1595" s="18">
        <v>3281.0</v>
      </c>
    </row>
    <row r="1596" ht="14.25" customHeight="1">
      <c r="A1596" s="21" t="s">
        <v>189</v>
      </c>
      <c r="B1596" s="21" t="s">
        <v>721</v>
      </c>
      <c r="C1596" s="21" t="s">
        <v>169</v>
      </c>
      <c r="D1596" s="21" t="s">
        <v>1056</v>
      </c>
      <c r="E1596" s="21" t="s">
        <v>183</v>
      </c>
      <c r="F1596" s="21" t="s">
        <v>1643</v>
      </c>
      <c r="G1596" s="21">
        <v>2.001</v>
      </c>
      <c r="H1596" s="21">
        <v>100.0</v>
      </c>
      <c r="I1596" s="21">
        <v>0.55</v>
      </c>
      <c r="J1596" s="21"/>
      <c r="K1596" s="21"/>
      <c r="L1596" s="21">
        <v>0.35</v>
      </c>
      <c r="M1596" s="21"/>
      <c r="N1596" s="21">
        <v>3282.0</v>
      </c>
    </row>
    <row r="1597" ht="14.25" customHeight="1">
      <c r="A1597" s="18" t="s">
        <v>189</v>
      </c>
      <c r="B1597" s="18" t="s">
        <v>721</v>
      </c>
      <c r="C1597" s="18" t="s">
        <v>169</v>
      </c>
      <c r="D1597" s="18" t="s">
        <v>1062</v>
      </c>
      <c r="E1597" s="18" t="s">
        <v>183</v>
      </c>
      <c r="F1597" s="18" t="s">
        <v>1643</v>
      </c>
      <c r="G1597" s="18">
        <v>0.0</v>
      </c>
      <c r="H1597" s="18">
        <v>2.0</v>
      </c>
      <c r="I1597" s="18">
        <v>0.55</v>
      </c>
      <c r="J1597" s="18"/>
      <c r="K1597" s="18"/>
      <c r="L1597" s="18">
        <v>0.35</v>
      </c>
      <c r="M1597" s="18"/>
      <c r="N1597" s="18">
        <v>3283.0</v>
      </c>
    </row>
    <row r="1598" ht="14.25" customHeight="1">
      <c r="A1598" s="21" t="s">
        <v>189</v>
      </c>
      <c r="B1598" s="21" t="s">
        <v>721</v>
      </c>
      <c r="C1598" s="21" t="s">
        <v>169</v>
      </c>
      <c r="D1598" s="21" t="s">
        <v>1062</v>
      </c>
      <c r="E1598" s="21" t="s">
        <v>183</v>
      </c>
      <c r="F1598" s="21" t="s">
        <v>1643</v>
      </c>
      <c r="G1598" s="21">
        <v>2.001</v>
      </c>
      <c r="H1598" s="21">
        <v>100.0</v>
      </c>
      <c r="I1598" s="21">
        <v>0.55</v>
      </c>
      <c r="J1598" s="21"/>
      <c r="K1598" s="21"/>
      <c r="L1598" s="21">
        <v>0.35</v>
      </c>
      <c r="M1598" s="21"/>
      <c r="N1598" s="21">
        <v>3284.0</v>
      </c>
    </row>
    <row r="1599" ht="14.25" customHeight="1">
      <c r="A1599" s="18" t="s">
        <v>189</v>
      </c>
      <c r="B1599" s="18" t="s">
        <v>721</v>
      </c>
      <c r="C1599" s="18" t="s">
        <v>79</v>
      </c>
      <c r="D1599" s="18" t="s">
        <v>80</v>
      </c>
      <c r="E1599" s="18" t="s">
        <v>252</v>
      </c>
      <c r="F1599" s="49" t="s">
        <v>83</v>
      </c>
      <c r="G1599" s="18"/>
      <c r="H1599" s="18"/>
      <c r="I1599" s="18">
        <v>0.119</v>
      </c>
      <c r="J1599" s="18"/>
      <c r="K1599" s="18"/>
      <c r="L1599" s="18"/>
      <c r="M1599" s="18"/>
      <c r="N1599" s="18">
        <v>3285.0</v>
      </c>
    </row>
    <row r="1600" ht="14.25" customHeight="1">
      <c r="A1600" s="21" t="s">
        <v>189</v>
      </c>
      <c r="B1600" s="21" t="s">
        <v>721</v>
      </c>
      <c r="C1600" s="21" t="s">
        <v>79</v>
      </c>
      <c r="D1600" s="21" t="s">
        <v>270</v>
      </c>
      <c r="E1600" s="21" t="s">
        <v>252</v>
      </c>
      <c r="F1600" s="37" t="s">
        <v>272</v>
      </c>
      <c r="G1600" s="21"/>
      <c r="H1600" s="21"/>
      <c r="I1600" s="21">
        <v>0.096</v>
      </c>
      <c r="J1600" s="21"/>
      <c r="K1600" s="21"/>
      <c r="L1600" s="21"/>
      <c r="M1600" s="21"/>
      <c r="N1600" s="21">
        <v>3286.0</v>
      </c>
    </row>
    <row r="1601" ht="14.25" customHeight="1">
      <c r="A1601" s="18" t="s">
        <v>189</v>
      </c>
      <c r="B1601" s="18" t="s">
        <v>721</v>
      </c>
      <c r="C1601" s="18" t="s">
        <v>79</v>
      </c>
      <c r="D1601" s="18" t="s">
        <v>95</v>
      </c>
      <c r="E1601" s="18" t="s">
        <v>252</v>
      </c>
      <c r="F1601" s="18" t="s">
        <v>97</v>
      </c>
      <c r="G1601" s="18"/>
      <c r="H1601" s="18"/>
      <c r="I1601" s="18">
        <v>0.053</v>
      </c>
      <c r="J1601" s="18"/>
      <c r="K1601" s="18"/>
      <c r="L1601" s="18"/>
      <c r="M1601" s="18"/>
      <c r="N1601" s="18">
        <v>3287.0</v>
      </c>
    </row>
    <row r="1602" ht="14.25" customHeight="1">
      <c r="A1602" s="21" t="s">
        <v>189</v>
      </c>
      <c r="B1602" s="21" t="s">
        <v>721</v>
      </c>
      <c r="C1602" s="21" t="s">
        <v>101</v>
      </c>
      <c r="D1602" s="21" t="s">
        <v>102</v>
      </c>
      <c r="E1602" s="21" t="s">
        <v>252</v>
      </c>
      <c r="F1602" s="21" t="s">
        <v>106</v>
      </c>
      <c r="G1602" s="21"/>
      <c r="H1602" s="21"/>
      <c r="I1602" s="21">
        <v>0.58</v>
      </c>
      <c r="J1602" s="21"/>
      <c r="K1602" s="21"/>
      <c r="L1602" s="21"/>
      <c r="M1602" s="21"/>
      <c r="N1602" s="21">
        <v>3288.0</v>
      </c>
    </row>
    <row r="1603" ht="14.25" customHeight="1">
      <c r="A1603" s="18" t="s">
        <v>189</v>
      </c>
      <c r="B1603" s="18" t="s">
        <v>721</v>
      </c>
      <c r="C1603" s="18" t="s">
        <v>101</v>
      </c>
      <c r="D1603" s="18" t="s">
        <v>270</v>
      </c>
      <c r="E1603" s="18" t="s">
        <v>252</v>
      </c>
      <c r="F1603" s="18" t="s">
        <v>294</v>
      </c>
      <c r="G1603" s="18"/>
      <c r="H1603" s="18"/>
      <c r="I1603" s="18">
        <v>0.162</v>
      </c>
      <c r="J1603" s="18"/>
      <c r="K1603" s="18"/>
      <c r="L1603" s="18"/>
      <c r="M1603" s="18"/>
      <c r="N1603" s="18">
        <v>3289.0</v>
      </c>
    </row>
    <row r="1604" ht="14.25" customHeight="1">
      <c r="A1604" s="21" t="s">
        <v>189</v>
      </c>
      <c r="B1604" s="21" t="s">
        <v>721</v>
      </c>
      <c r="C1604" s="21" t="s">
        <v>101</v>
      </c>
      <c r="D1604" s="21" t="s">
        <v>115</v>
      </c>
      <c r="E1604" s="21" t="s">
        <v>252</v>
      </c>
      <c r="F1604" s="21" t="s">
        <v>118</v>
      </c>
      <c r="G1604" s="21"/>
      <c r="H1604" s="21"/>
      <c r="I1604" s="21">
        <v>0.124</v>
      </c>
      <c r="J1604" s="21"/>
      <c r="K1604" s="21"/>
      <c r="L1604" s="21"/>
      <c r="M1604" s="21"/>
      <c r="N1604" s="21">
        <v>3290.0</v>
      </c>
    </row>
    <row r="1605" ht="14.25" customHeight="1">
      <c r="A1605" s="18" t="s">
        <v>189</v>
      </c>
      <c r="B1605" s="18" t="s">
        <v>721</v>
      </c>
      <c r="C1605" s="18" t="s">
        <v>101</v>
      </c>
      <c r="D1605" s="18" t="s">
        <v>123</v>
      </c>
      <c r="E1605" s="18" t="s">
        <v>252</v>
      </c>
      <c r="F1605" s="18" t="s">
        <v>125</v>
      </c>
      <c r="G1605" s="18"/>
      <c r="H1605" s="18"/>
      <c r="I1605" s="18">
        <v>0.089</v>
      </c>
      <c r="J1605" s="18"/>
      <c r="K1605" s="18"/>
      <c r="L1605" s="18"/>
      <c r="M1605" s="18"/>
      <c r="N1605" s="18">
        <v>3291.0</v>
      </c>
    </row>
    <row r="1606" ht="14.25" customHeight="1">
      <c r="A1606" s="21" t="s">
        <v>189</v>
      </c>
      <c r="B1606" s="21" t="s">
        <v>721</v>
      </c>
      <c r="C1606" s="21" t="s">
        <v>130</v>
      </c>
      <c r="D1606" s="21" t="s">
        <v>102</v>
      </c>
      <c r="E1606" s="21" t="s">
        <v>252</v>
      </c>
      <c r="F1606" s="21" t="s">
        <v>133</v>
      </c>
      <c r="G1606" s="21"/>
      <c r="H1606" s="21"/>
      <c r="I1606" s="21"/>
      <c r="J1606" s="21"/>
      <c r="K1606" s="21">
        <v>1.14</v>
      </c>
      <c r="L1606" s="21"/>
      <c r="M1606" s="21"/>
      <c r="N1606" s="21">
        <v>3292.0</v>
      </c>
    </row>
    <row r="1607" ht="14.25" customHeight="1">
      <c r="A1607" s="18" t="s">
        <v>189</v>
      </c>
      <c r="B1607" s="18" t="s">
        <v>721</v>
      </c>
      <c r="C1607" s="18" t="s">
        <v>136</v>
      </c>
      <c r="D1607" s="18" t="s">
        <v>102</v>
      </c>
      <c r="E1607" s="18" t="s">
        <v>252</v>
      </c>
      <c r="F1607" s="18" t="s">
        <v>139</v>
      </c>
      <c r="G1607" s="18"/>
      <c r="H1607" s="18"/>
      <c r="I1607" s="18">
        <v>0.137</v>
      </c>
      <c r="J1607" s="18"/>
      <c r="K1607" s="18"/>
      <c r="L1607" s="18"/>
      <c r="M1607" s="18"/>
      <c r="N1607" s="18">
        <v>3293.0</v>
      </c>
    </row>
    <row r="1608" ht="14.25" customHeight="1">
      <c r="A1608" s="21" t="s">
        <v>189</v>
      </c>
      <c r="B1608" s="21" t="s">
        <v>721</v>
      </c>
      <c r="C1608" s="21" t="s">
        <v>136</v>
      </c>
      <c r="D1608" s="21" t="s">
        <v>115</v>
      </c>
      <c r="E1608" s="21" t="s">
        <v>252</v>
      </c>
      <c r="F1608" s="21"/>
      <c r="G1608" s="21"/>
      <c r="H1608" s="21"/>
      <c r="I1608" s="21">
        <v>0.052</v>
      </c>
      <c r="J1608" s="21"/>
      <c r="K1608" s="21"/>
      <c r="L1608" s="21"/>
      <c r="M1608" s="21"/>
      <c r="N1608" s="21">
        <v>3294.0</v>
      </c>
    </row>
    <row r="1609" ht="14.25" customHeight="1">
      <c r="A1609" s="18" t="s">
        <v>189</v>
      </c>
      <c r="B1609" s="18" t="s">
        <v>721</v>
      </c>
      <c r="C1609" s="18" t="s">
        <v>136</v>
      </c>
      <c r="D1609" s="18" t="s">
        <v>123</v>
      </c>
      <c r="E1609" s="18" t="s">
        <v>252</v>
      </c>
      <c r="F1609" s="18"/>
      <c r="G1609" s="18"/>
      <c r="H1609" s="18"/>
      <c r="I1609" s="18">
        <v>0.051</v>
      </c>
      <c r="J1609" s="18"/>
      <c r="K1609" s="18"/>
      <c r="L1609" s="18"/>
      <c r="M1609" s="18"/>
      <c r="N1609" s="18">
        <v>3295.0</v>
      </c>
    </row>
    <row r="1610" ht="14.25" customHeight="1">
      <c r="A1610" s="21" t="s">
        <v>189</v>
      </c>
      <c r="B1610" s="21" t="s">
        <v>721</v>
      </c>
      <c r="C1610" s="21" t="s">
        <v>144</v>
      </c>
      <c r="D1610" s="21" t="s">
        <v>145</v>
      </c>
      <c r="E1610" s="21" t="s">
        <v>252</v>
      </c>
      <c r="F1610" s="21" t="s">
        <v>147</v>
      </c>
      <c r="G1610" s="21"/>
      <c r="H1610" s="21"/>
      <c r="I1610" s="21"/>
      <c r="J1610" s="21">
        <v>0.73</v>
      </c>
      <c r="K1610" s="21"/>
      <c r="L1610" s="21"/>
      <c r="M1610" s="21"/>
      <c r="N1610" s="21">
        <v>3296.0</v>
      </c>
    </row>
    <row r="1611" ht="14.25" customHeight="1">
      <c r="A1611" s="18" t="s">
        <v>189</v>
      </c>
      <c r="B1611" s="18" t="s">
        <v>721</v>
      </c>
      <c r="C1611" s="18" t="s">
        <v>144</v>
      </c>
      <c r="D1611" s="18" t="s">
        <v>752</v>
      </c>
      <c r="E1611" s="18" t="s">
        <v>252</v>
      </c>
      <c r="F1611" s="18" t="s">
        <v>147</v>
      </c>
      <c r="G1611" s="18"/>
      <c r="H1611" s="18"/>
      <c r="I1611" s="18"/>
      <c r="J1611" s="18">
        <v>1.02</v>
      </c>
      <c r="K1611" s="18"/>
      <c r="L1611" s="18"/>
      <c r="M1611" s="18"/>
      <c r="N1611" s="18">
        <v>3297.0</v>
      </c>
    </row>
    <row r="1612" ht="14.25" customHeight="1">
      <c r="A1612" s="21" t="s">
        <v>189</v>
      </c>
      <c r="B1612" s="21" t="s">
        <v>721</v>
      </c>
      <c r="C1612" s="21" t="s">
        <v>149</v>
      </c>
      <c r="D1612" s="21" t="s">
        <v>150</v>
      </c>
      <c r="E1612" s="21" t="s">
        <v>252</v>
      </c>
      <c r="F1612" s="21" t="s">
        <v>152</v>
      </c>
      <c r="G1612" s="21"/>
      <c r="H1612" s="21"/>
      <c r="I1612" s="21">
        <v>0.7</v>
      </c>
      <c r="J1612" s="21"/>
      <c r="K1612" s="21"/>
      <c r="L1612" s="21"/>
      <c r="M1612" s="21"/>
      <c r="N1612" s="21">
        <v>3298.0</v>
      </c>
    </row>
    <row r="1613" ht="14.25" customHeight="1">
      <c r="A1613" s="18" t="s">
        <v>189</v>
      </c>
      <c r="B1613" s="18" t="s">
        <v>721</v>
      </c>
      <c r="C1613" s="18" t="s">
        <v>149</v>
      </c>
      <c r="D1613" s="18" t="s">
        <v>157</v>
      </c>
      <c r="E1613" s="18" t="s">
        <v>252</v>
      </c>
      <c r="F1613" s="18" t="s">
        <v>159</v>
      </c>
      <c r="G1613" s="18"/>
      <c r="H1613" s="18"/>
      <c r="I1613" s="18">
        <v>1.45</v>
      </c>
      <c r="J1613" s="18"/>
      <c r="K1613" s="18"/>
      <c r="L1613" s="18"/>
      <c r="M1613" s="18"/>
      <c r="N1613" s="18">
        <v>3299.0</v>
      </c>
    </row>
    <row r="1614" ht="14.25" customHeight="1">
      <c r="A1614" s="21" t="s">
        <v>189</v>
      </c>
      <c r="B1614" s="21" t="s">
        <v>721</v>
      </c>
      <c r="C1614" s="21" t="s">
        <v>92</v>
      </c>
      <c r="D1614" s="21" t="s">
        <v>830</v>
      </c>
      <c r="E1614" s="21" t="s">
        <v>252</v>
      </c>
      <c r="F1614" s="21" t="s">
        <v>1843</v>
      </c>
      <c r="G1614" s="21"/>
      <c r="H1614" s="21"/>
      <c r="I1614" s="21">
        <v>0.87</v>
      </c>
      <c r="J1614" s="21"/>
      <c r="K1614" s="21"/>
      <c r="L1614" s="21"/>
      <c r="M1614" s="21"/>
      <c r="N1614" s="21">
        <v>3300.0</v>
      </c>
    </row>
    <row r="1615" ht="14.25" customHeight="1">
      <c r="A1615" s="18" t="s">
        <v>189</v>
      </c>
      <c r="B1615" s="18" t="s">
        <v>721</v>
      </c>
      <c r="C1615" s="18" t="s">
        <v>92</v>
      </c>
      <c r="D1615" s="18" t="s">
        <v>834</v>
      </c>
      <c r="E1615" s="18" t="s">
        <v>252</v>
      </c>
      <c r="F1615" s="18" t="s">
        <v>1964</v>
      </c>
      <c r="G1615" s="18"/>
      <c r="H1615" s="18"/>
      <c r="I1615" s="18">
        <v>1.2</v>
      </c>
      <c r="J1615" s="18"/>
      <c r="K1615" s="18"/>
      <c r="L1615" s="18"/>
      <c r="M1615" s="18"/>
      <c r="N1615" s="18">
        <v>3301.0</v>
      </c>
    </row>
    <row r="1616" ht="14.25" customHeight="1">
      <c r="A1616" s="21" t="s">
        <v>189</v>
      </c>
      <c r="B1616" s="21" t="s">
        <v>721</v>
      </c>
      <c r="C1616" s="21" t="s">
        <v>92</v>
      </c>
      <c r="D1616" s="21" t="s">
        <v>923</v>
      </c>
      <c r="E1616" s="21" t="s">
        <v>252</v>
      </c>
      <c r="F1616" s="21" t="s">
        <v>1964</v>
      </c>
      <c r="G1616" s="21"/>
      <c r="H1616" s="21"/>
      <c r="I1616" s="21">
        <v>1.2</v>
      </c>
      <c r="J1616" s="21"/>
      <c r="K1616" s="21"/>
      <c r="L1616" s="21"/>
      <c r="M1616" s="21"/>
      <c r="N1616" s="21">
        <v>3302.0</v>
      </c>
    </row>
    <row r="1617" ht="14.25" customHeight="1">
      <c r="A1617" s="18" t="s">
        <v>189</v>
      </c>
      <c r="B1617" s="18" t="s">
        <v>721</v>
      </c>
      <c r="C1617" s="18" t="s">
        <v>92</v>
      </c>
      <c r="D1617" s="18" t="s">
        <v>161</v>
      </c>
      <c r="E1617" s="18" t="s">
        <v>252</v>
      </c>
      <c r="F1617" s="18" t="s">
        <v>1843</v>
      </c>
      <c r="G1617" s="18"/>
      <c r="H1617" s="18"/>
      <c r="I1617" s="18">
        <v>0.77</v>
      </c>
      <c r="J1617" s="18"/>
      <c r="K1617" s="18"/>
      <c r="L1617" s="18"/>
      <c r="M1617" s="18"/>
      <c r="N1617" s="18">
        <v>3303.0</v>
      </c>
    </row>
    <row r="1618" ht="14.25" customHeight="1">
      <c r="A1618" s="21" t="s">
        <v>189</v>
      </c>
      <c r="B1618" s="21" t="s">
        <v>721</v>
      </c>
      <c r="C1618" s="21" t="s">
        <v>169</v>
      </c>
      <c r="D1618" s="21" t="s">
        <v>170</v>
      </c>
      <c r="E1618" s="21" t="s">
        <v>252</v>
      </c>
      <c r="F1618" s="21" t="s">
        <v>2074</v>
      </c>
      <c r="G1618" s="21">
        <v>0.0</v>
      </c>
      <c r="H1618" s="21">
        <v>2.0</v>
      </c>
      <c r="I1618" s="21">
        <v>1.7</v>
      </c>
      <c r="J1618" s="21"/>
      <c r="K1618" s="21"/>
      <c r="L1618" s="21"/>
      <c r="M1618" s="21"/>
      <c r="N1618" s="21">
        <v>3304.0</v>
      </c>
    </row>
    <row r="1619" ht="14.25" customHeight="1">
      <c r="A1619" s="18" t="s">
        <v>189</v>
      </c>
      <c r="B1619" s="18" t="s">
        <v>721</v>
      </c>
      <c r="C1619" s="18" t="s">
        <v>169</v>
      </c>
      <c r="D1619" s="18" t="s">
        <v>170</v>
      </c>
      <c r="E1619" s="18" t="s">
        <v>252</v>
      </c>
      <c r="F1619" s="18" t="s">
        <v>2074</v>
      </c>
      <c r="G1619" s="18">
        <v>2.001</v>
      </c>
      <c r="H1619" s="18">
        <v>100.0</v>
      </c>
      <c r="I1619" s="18">
        <v>1.7</v>
      </c>
      <c r="J1619" s="18"/>
      <c r="K1619" s="18"/>
      <c r="L1619" s="18"/>
      <c r="M1619" s="18"/>
      <c r="N1619" s="18">
        <v>3305.0</v>
      </c>
    </row>
    <row r="1620" ht="14.25" customHeight="1">
      <c r="A1620" s="21" t="s">
        <v>189</v>
      </c>
      <c r="B1620" s="21" t="s">
        <v>721</v>
      </c>
      <c r="C1620" s="21" t="s">
        <v>169</v>
      </c>
      <c r="D1620" s="21" t="s">
        <v>1056</v>
      </c>
      <c r="E1620" s="21" t="s">
        <v>252</v>
      </c>
      <c r="F1620" s="21" t="s">
        <v>2074</v>
      </c>
      <c r="G1620" s="21">
        <v>0.0</v>
      </c>
      <c r="H1620" s="21">
        <v>2.0</v>
      </c>
      <c r="I1620" s="21">
        <v>1.7</v>
      </c>
      <c r="J1620" s="21"/>
      <c r="K1620" s="21"/>
      <c r="L1620" s="21"/>
      <c r="M1620" s="21"/>
      <c r="N1620" s="21">
        <v>3306.0</v>
      </c>
    </row>
    <row r="1621" ht="14.25" customHeight="1">
      <c r="A1621" s="18" t="s">
        <v>189</v>
      </c>
      <c r="B1621" s="18" t="s">
        <v>721</v>
      </c>
      <c r="C1621" s="18" t="s">
        <v>169</v>
      </c>
      <c r="D1621" s="18" t="s">
        <v>1056</v>
      </c>
      <c r="E1621" s="18" t="s">
        <v>252</v>
      </c>
      <c r="F1621" s="18" t="s">
        <v>2074</v>
      </c>
      <c r="G1621" s="18">
        <v>2.001</v>
      </c>
      <c r="H1621" s="18">
        <v>100.0</v>
      </c>
      <c r="I1621" s="18">
        <v>1.7</v>
      </c>
      <c r="J1621" s="18"/>
      <c r="K1621" s="18"/>
      <c r="L1621" s="18"/>
      <c r="M1621" s="18"/>
      <c r="N1621" s="18">
        <v>3307.0</v>
      </c>
    </row>
    <row r="1622" ht="14.25" customHeight="1">
      <c r="A1622" s="21" t="s">
        <v>189</v>
      </c>
      <c r="B1622" s="21" t="s">
        <v>721</v>
      </c>
      <c r="C1622" s="21" t="s">
        <v>169</v>
      </c>
      <c r="D1622" s="21" t="s">
        <v>1062</v>
      </c>
      <c r="E1622" s="21" t="s">
        <v>252</v>
      </c>
      <c r="F1622" s="21" t="s">
        <v>2074</v>
      </c>
      <c r="G1622" s="21">
        <v>0.0</v>
      </c>
      <c r="H1622" s="21">
        <v>2.0</v>
      </c>
      <c r="I1622" s="21">
        <v>1.7</v>
      </c>
      <c r="J1622" s="21"/>
      <c r="K1622" s="21"/>
      <c r="L1622" s="21"/>
      <c r="M1622" s="21"/>
      <c r="N1622" s="21">
        <v>3308.0</v>
      </c>
    </row>
    <row r="1623" ht="14.25" customHeight="1">
      <c r="A1623" s="18" t="s">
        <v>189</v>
      </c>
      <c r="B1623" s="18" t="s">
        <v>721</v>
      </c>
      <c r="C1623" s="18" t="s">
        <v>169</v>
      </c>
      <c r="D1623" s="18" t="s">
        <v>1062</v>
      </c>
      <c r="E1623" s="18" t="s">
        <v>252</v>
      </c>
      <c r="F1623" s="18" t="s">
        <v>2074</v>
      </c>
      <c r="G1623" s="18">
        <v>2.001</v>
      </c>
      <c r="H1623" s="18">
        <v>100.0</v>
      </c>
      <c r="I1623" s="18">
        <v>1.7</v>
      </c>
      <c r="J1623" s="18"/>
      <c r="K1623" s="18"/>
      <c r="L1623" s="18"/>
      <c r="M1623" s="18"/>
      <c r="N1623" s="18">
        <v>3309.0</v>
      </c>
    </row>
    <row r="1624" ht="14.25" customHeight="1">
      <c r="A1624" s="21" t="s">
        <v>177</v>
      </c>
      <c r="B1624" s="21" t="s">
        <v>833</v>
      </c>
      <c r="C1624" s="21" t="s">
        <v>79</v>
      </c>
      <c r="D1624" s="21" t="s">
        <v>80</v>
      </c>
      <c r="E1624" s="21" t="s">
        <v>81</v>
      </c>
      <c r="F1624" s="21" t="s">
        <v>83</v>
      </c>
      <c r="G1624" s="21"/>
      <c r="H1624" s="21"/>
      <c r="I1624" s="21">
        <v>0.063</v>
      </c>
      <c r="J1624" s="21"/>
      <c r="K1624" s="21"/>
      <c r="L1624" s="21"/>
      <c r="M1624" s="21"/>
      <c r="N1624" s="21">
        <v>1270.0</v>
      </c>
    </row>
    <row r="1625" ht="14.25" customHeight="1">
      <c r="A1625" s="18" t="s">
        <v>177</v>
      </c>
      <c r="B1625" s="18" t="s">
        <v>833</v>
      </c>
      <c r="C1625" s="18" t="s">
        <v>79</v>
      </c>
      <c r="D1625" s="18" t="s">
        <v>270</v>
      </c>
      <c r="E1625" s="18" t="s">
        <v>81</v>
      </c>
      <c r="F1625" s="18" t="s">
        <v>272</v>
      </c>
      <c r="G1625" s="18"/>
      <c r="H1625" s="18"/>
      <c r="I1625" s="18">
        <v>0.065</v>
      </c>
      <c r="J1625" s="18"/>
      <c r="K1625" s="18"/>
      <c r="L1625" s="18"/>
      <c r="M1625" s="18"/>
      <c r="N1625" s="18">
        <v>1271.0</v>
      </c>
    </row>
    <row r="1626" ht="14.25" customHeight="1">
      <c r="A1626" s="21" t="s">
        <v>177</v>
      </c>
      <c r="B1626" s="21" t="s">
        <v>833</v>
      </c>
      <c r="C1626" s="21" t="s">
        <v>79</v>
      </c>
      <c r="D1626" s="21" t="s">
        <v>95</v>
      </c>
      <c r="E1626" s="21" t="s">
        <v>81</v>
      </c>
      <c r="F1626" s="21" t="s">
        <v>97</v>
      </c>
      <c r="G1626" s="21"/>
      <c r="H1626" s="21"/>
      <c r="I1626" s="21">
        <v>0.034</v>
      </c>
      <c r="J1626" s="21"/>
      <c r="K1626" s="21"/>
      <c r="L1626" s="21"/>
      <c r="M1626" s="21"/>
      <c r="N1626" s="21">
        <v>1272.0</v>
      </c>
    </row>
    <row r="1627" ht="14.25" customHeight="1">
      <c r="A1627" s="18" t="s">
        <v>177</v>
      </c>
      <c r="B1627" s="18" t="s">
        <v>833</v>
      </c>
      <c r="C1627" s="18" t="s">
        <v>101</v>
      </c>
      <c r="D1627" s="18" t="s">
        <v>102</v>
      </c>
      <c r="E1627" s="18" t="s">
        <v>81</v>
      </c>
      <c r="F1627" s="18" t="s">
        <v>106</v>
      </c>
      <c r="G1627" s="18"/>
      <c r="H1627" s="18"/>
      <c r="I1627" s="18">
        <v>0.151</v>
      </c>
      <c r="J1627" s="18"/>
      <c r="K1627" s="18"/>
      <c r="L1627" s="18"/>
      <c r="M1627" s="18"/>
      <c r="N1627" s="18">
        <v>1273.0</v>
      </c>
    </row>
    <row r="1628" ht="14.25" customHeight="1">
      <c r="A1628" s="21" t="s">
        <v>177</v>
      </c>
      <c r="B1628" s="21" t="s">
        <v>833</v>
      </c>
      <c r="C1628" s="21" t="s">
        <v>101</v>
      </c>
      <c r="D1628" s="21" t="s">
        <v>270</v>
      </c>
      <c r="E1628" s="21" t="s">
        <v>81</v>
      </c>
      <c r="F1628" s="21" t="s">
        <v>294</v>
      </c>
      <c r="G1628" s="21"/>
      <c r="H1628" s="21"/>
      <c r="I1628" s="21">
        <v>0.113</v>
      </c>
      <c r="J1628" s="21"/>
      <c r="K1628" s="21"/>
      <c r="L1628" s="21"/>
      <c r="M1628" s="21"/>
      <c r="N1628" s="21">
        <v>1274.0</v>
      </c>
    </row>
    <row r="1629" ht="14.25" customHeight="1">
      <c r="A1629" s="18" t="s">
        <v>177</v>
      </c>
      <c r="B1629" s="18" t="s">
        <v>833</v>
      </c>
      <c r="C1629" s="18" t="s">
        <v>101</v>
      </c>
      <c r="D1629" s="18" t="s">
        <v>115</v>
      </c>
      <c r="E1629" s="18" t="s">
        <v>81</v>
      </c>
      <c r="F1629" s="18" t="s">
        <v>118</v>
      </c>
      <c r="G1629" s="18"/>
      <c r="H1629" s="18"/>
      <c r="I1629" s="18">
        <v>0.124</v>
      </c>
      <c r="J1629" s="18"/>
      <c r="K1629" s="18"/>
      <c r="L1629" s="18"/>
      <c r="M1629" s="18"/>
      <c r="N1629" s="18">
        <v>1275.0</v>
      </c>
    </row>
    <row r="1630" ht="14.25" customHeight="1">
      <c r="A1630" s="21" t="s">
        <v>177</v>
      </c>
      <c r="B1630" s="21" t="s">
        <v>833</v>
      </c>
      <c r="C1630" s="21" t="s">
        <v>101</v>
      </c>
      <c r="D1630" s="21" t="s">
        <v>123</v>
      </c>
      <c r="E1630" s="21" t="s">
        <v>81</v>
      </c>
      <c r="F1630" s="21" t="s">
        <v>125</v>
      </c>
      <c r="G1630" s="21"/>
      <c r="H1630" s="21"/>
      <c r="I1630" s="21">
        <v>0.089</v>
      </c>
      <c r="J1630" s="21"/>
      <c r="K1630" s="21"/>
      <c r="L1630" s="21"/>
      <c r="M1630" s="21"/>
      <c r="N1630" s="21">
        <v>1276.0</v>
      </c>
    </row>
    <row r="1631" ht="14.25" customHeight="1">
      <c r="A1631" s="18" t="s">
        <v>177</v>
      </c>
      <c r="B1631" s="18" t="s">
        <v>833</v>
      </c>
      <c r="C1631" s="18" t="s">
        <v>130</v>
      </c>
      <c r="D1631" s="18" t="s">
        <v>102</v>
      </c>
      <c r="E1631" s="18" t="s">
        <v>81</v>
      </c>
      <c r="F1631" s="18" t="s">
        <v>133</v>
      </c>
      <c r="G1631" s="18"/>
      <c r="H1631" s="18"/>
      <c r="I1631" s="18"/>
      <c r="J1631" s="18"/>
      <c r="K1631" s="18">
        <v>1.14</v>
      </c>
      <c r="L1631" s="18"/>
      <c r="M1631" s="18"/>
      <c r="N1631" s="18">
        <v>1277.0</v>
      </c>
    </row>
    <row r="1632" ht="14.25" customHeight="1">
      <c r="A1632" s="21" t="s">
        <v>177</v>
      </c>
      <c r="B1632" s="21" t="s">
        <v>833</v>
      </c>
      <c r="C1632" s="21" t="s">
        <v>136</v>
      </c>
      <c r="D1632" s="21" t="s">
        <v>102</v>
      </c>
      <c r="E1632" s="21" t="s">
        <v>81</v>
      </c>
      <c r="F1632" s="21" t="s">
        <v>139</v>
      </c>
      <c r="G1632" s="21"/>
      <c r="H1632" s="21"/>
      <c r="I1632" s="21">
        <v>0.107</v>
      </c>
      <c r="J1632" s="21"/>
      <c r="K1632" s="21"/>
      <c r="L1632" s="21"/>
      <c r="M1632" s="21"/>
      <c r="N1632" s="21">
        <v>1278.0</v>
      </c>
    </row>
    <row r="1633" ht="14.25" customHeight="1">
      <c r="A1633" s="18" t="s">
        <v>177</v>
      </c>
      <c r="B1633" s="18" t="s">
        <v>833</v>
      </c>
      <c r="C1633" s="18" t="s">
        <v>136</v>
      </c>
      <c r="D1633" s="18" t="s">
        <v>115</v>
      </c>
      <c r="E1633" s="18" t="s">
        <v>81</v>
      </c>
      <c r="F1633" s="18"/>
      <c r="G1633" s="18"/>
      <c r="H1633" s="18"/>
      <c r="I1633" s="18">
        <v>0.052</v>
      </c>
      <c r="J1633" s="18"/>
      <c r="K1633" s="18"/>
      <c r="L1633" s="18"/>
      <c r="M1633" s="18"/>
      <c r="N1633" s="18">
        <v>1279.0</v>
      </c>
    </row>
    <row r="1634" ht="14.25" customHeight="1">
      <c r="A1634" s="21" t="s">
        <v>177</v>
      </c>
      <c r="B1634" s="21" t="s">
        <v>833</v>
      </c>
      <c r="C1634" s="21" t="s">
        <v>136</v>
      </c>
      <c r="D1634" s="21" t="s">
        <v>123</v>
      </c>
      <c r="E1634" s="21" t="s">
        <v>81</v>
      </c>
      <c r="F1634" s="21"/>
      <c r="G1634" s="21"/>
      <c r="H1634" s="21"/>
      <c r="I1634" s="21">
        <v>0.051</v>
      </c>
      <c r="J1634" s="21"/>
      <c r="K1634" s="21"/>
      <c r="L1634" s="21"/>
      <c r="M1634" s="21"/>
      <c r="N1634" s="21">
        <v>1280.0</v>
      </c>
    </row>
    <row r="1635" ht="14.25" customHeight="1">
      <c r="A1635" s="18" t="s">
        <v>177</v>
      </c>
      <c r="B1635" s="18" t="s">
        <v>833</v>
      </c>
      <c r="C1635" s="18" t="s">
        <v>144</v>
      </c>
      <c r="D1635" s="18" t="s">
        <v>145</v>
      </c>
      <c r="E1635" s="18" t="s">
        <v>81</v>
      </c>
      <c r="F1635" s="18" t="s">
        <v>147</v>
      </c>
      <c r="G1635" s="18"/>
      <c r="H1635" s="18"/>
      <c r="I1635" s="18"/>
      <c r="J1635" s="18">
        <v>0.73</v>
      </c>
      <c r="K1635" s="18"/>
      <c r="L1635" s="18"/>
      <c r="M1635" s="18"/>
      <c r="N1635" s="18">
        <v>1281.0</v>
      </c>
    </row>
    <row r="1636" ht="14.25" customHeight="1">
      <c r="A1636" s="21" t="s">
        <v>177</v>
      </c>
      <c r="B1636" s="21" t="s">
        <v>833</v>
      </c>
      <c r="C1636" s="21" t="s">
        <v>144</v>
      </c>
      <c r="D1636" s="21" t="s">
        <v>752</v>
      </c>
      <c r="E1636" s="21" t="s">
        <v>81</v>
      </c>
      <c r="F1636" s="21" t="s">
        <v>147</v>
      </c>
      <c r="G1636" s="21"/>
      <c r="H1636" s="21"/>
      <c r="I1636" s="21"/>
      <c r="J1636" s="21">
        <v>0.95</v>
      </c>
      <c r="K1636" s="21"/>
      <c r="L1636" s="21"/>
      <c r="M1636" s="21"/>
      <c r="N1636" s="21">
        <v>1282.0</v>
      </c>
    </row>
    <row r="1637" ht="14.25" customHeight="1">
      <c r="A1637" s="18" t="s">
        <v>177</v>
      </c>
      <c r="B1637" s="18" t="s">
        <v>833</v>
      </c>
      <c r="C1637" s="18" t="s">
        <v>149</v>
      </c>
      <c r="D1637" s="18" t="s">
        <v>150</v>
      </c>
      <c r="E1637" s="18" t="s">
        <v>81</v>
      </c>
      <c r="F1637" s="18" t="s">
        <v>152</v>
      </c>
      <c r="G1637" s="18"/>
      <c r="H1637" s="18"/>
      <c r="I1637" s="18">
        <v>0.7</v>
      </c>
      <c r="J1637" s="18"/>
      <c r="K1637" s="18"/>
      <c r="L1637" s="18"/>
      <c r="M1637" s="18"/>
      <c r="N1637" s="18">
        <v>1283.0</v>
      </c>
    </row>
    <row r="1638" ht="14.25" customHeight="1">
      <c r="A1638" s="21" t="s">
        <v>177</v>
      </c>
      <c r="B1638" s="21" t="s">
        <v>833</v>
      </c>
      <c r="C1638" s="21" t="s">
        <v>149</v>
      </c>
      <c r="D1638" s="21" t="s">
        <v>157</v>
      </c>
      <c r="E1638" s="21" t="s">
        <v>81</v>
      </c>
      <c r="F1638" s="21" t="s">
        <v>159</v>
      </c>
      <c r="G1638" s="21"/>
      <c r="H1638" s="21"/>
      <c r="I1638" s="21">
        <v>1.45</v>
      </c>
      <c r="J1638" s="21"/>
      <c r="K1638" s="21"/>
      <c r="L1638" s="21"/>
      <c r="M1638" s="21"/>
      <c r="N1638" s="21">
        <v>1284.0</v>
      </c>
    </row>
    <row r="1639" ht="14.25" customHeight="1">
      <c r="A1639" s="18" t="s">
        <v>177</v>
      </c>
      <c r="B1639" s="18" t="s">
        <v>833</v>
      </c>
      <c r="C1639" s="18" t="s">
        <v>92</v>
      </c>
      <c r="D1639" s="18" t="s">
        <v>830</v>
      </c>
      <c r="E1639" s="18" t="s">
        <v>81</v>
      </c>
      <c r="F1639" s="18" t="s">
        <v>1682</v>
      </c>
      <c r="G1639" s="18">
        <v>1.0</v>
      </c>
      <c r="H1639" s="18">
        <v>10.0</v>
      </c>
      <c r="I1639" s="18">
        <v>0.57</v>
      </c>
      <c r="J1639" s="18"/>
      <c r="K1639" s="18"/>
      <c r="L1639" s="18">
        <v>0.39</v>
      </c>
      <c r="M1639" s="18"/>
      <c r="N1639" s="18">
        <v>1285.0</v>
      </c>
    </row>
    <row r="1640" ht="14.25" customHeight="1">
      <c r="A1640" s="21" t="s">
        <v>177</v>
      </c>
      <c r="B1640" s="21" t="s">
        <v>833</v>
      </c>
      <c r="C1640" s="21" t="s">
        <v>92</v>
      </c>
      <c r="D1640" s="21" t="s">
        <v>834</v>
      </c>
      <c r="E1640" s="21" t="s">
        <v>81</v>
      </c>
      <c r="F1640" s="21" t="s">
        <v>1682</v>
      </c>
      <c r="G1640" s="21">
        <v>1.0</v>
      </c>
      <c r="H1640" s="21">
        <v>10.0</v>
      </c>
      <c r="I1640" s="21">
        <v>0.57</v>
      </c>
      <c r="J1640" s="21"/>
      <c r="K1640" s="21"/>
      <c r="L1640" s="21">
        <v>0.39</v>
      </c>
      <c r="M1640" s="21"/>
      <c r="N1640" s="21">
        <v>1286.0</v>
      </c>
    </row>
    <row r="1641" ht="14.25" customHeight="1">
      <c r="A1641" s="18" t="s">
        <v>177</v>
      </c>
      <c r="B1641" s="18" t="s">
        <v>833</v>
      </c>
      <c r="C1641" s="18" t="s">
        <v>92</v>
      </c>
      <c r="D1641" s="18" t="s">
        <v>923</v>
      </c>
      <c r="E1641" s="18" t="s">
        <v>81</v>
      </c>
      <c r="F1641" s="18" t="s">
        <v>1682</v>
      </c>
      <c r="G1641" s="18">
        <v>1.0</v>
      </c>
      <c r="H1641" s="18">
        <v>10.0</v>
      </c>
      <c r="I1641" s="18">
        <v>0.57</v>
      </c>
      <c r="J1641" s="18"/>
      <c r="K1641" s="18"/>
      <c r="L1641" s="18">
        <v>0.39</v>
      </c>
      <c r="M1641" s="18"/>
      <c r="N1641" s="18">
        <v>1287.0</v>
      </c>
    </row>
    <row r="1642" ht="14.25" customHeight="1">
      <c r="A1642" s="21" t="s">
        <v>177</v>
      </c>
      <c r="B1642" s="21" t="s">
        <v>833</v>
      </c>
      <c r="C1642" s="21" t="s">
        <v>92</v>
      </c>
      <c r="D1642" s="21" t="s">
        <v>161</v>
      </c>
      <c r="E1642" s="21" t="s">
        <v>81</v>
      </c>
      <c r="F1642" s="21" t="s">
        <v>1682</v>
      </c>
      <c r="G1642" s="21">
        <v>1.0</v>
      </c>
      <c r="H1642" s="21">
        <v>10.0</v>
      </c>
      <c r="I1642" s="21">
        <v>0.57</v>
      </c>
      <c r="J1642" s="21"/>
      <c r="K1642" s="21"/>
      <c r="L1642" s="21">
        <v>0.39</v>
      </c>
      <c r="M1642" s="21"/>
      <c r="N1642" s="21">
        <v>1288.0</v>
      </c>
    </row>
    <row r="1643" ht="14.25" customHeight="1">
      <c r="A1643" s="18" t="s">
        <v>177</v>
      </c>
      <c r="B1643" s="18" t="s">
        <v>833</v>
      </c>
      <c r="C1643" s="18" t="s">
        <v>92</v>
      </c>
      <c r="D1643" s="18" t="s">
        <v>830</v>
      </c>
      <c r="E1643" s="18" t="s">
        <v>81</v>
      </c>
      <c r="F1643" s="18" t="s">
        <v>1682</v>
      </c>
      <c r="G1643" s="18">
        <v>10.001</v>
      </c>
      <c r="H1643" s="18">
        <v>20.0</v>
      </c>
      <c r="I1643" s="18">
        <v>0.57</v>
      </c>
      <c r="J1643" s="18"/>
      <c r="K1643" s="18"/>
      <c r="L1643" s="18">
        <v>0.39</v>
      </c>
      <c r="M1643" s="18"/>
      <c r="N1643" s="18">
        <v>1289.0</v>
      </c>
    </row>
    <row r="1644" ht="14.25" customHeight="1">
      <c r="A1644" s="21" t="s">
        <v>177</v>
      </c>
      <c r="B1644" s="21" t="s">
        <v>833</v>
      </c>
      <c r="C1644" s="21" t="s">
        <v>92</v>
      </c>
      <c r="D1644" s="21" t="s">
        <v>834</v>
      </c>
      <c r="E1644" s="21" t="s">
        <v>81</v>
      </c>
      <c r="F1644" s="21" t="s">
        <v>1682</v>
      </c>
      <c r="G1644" s="21">
        <v>10.001</v>
      </c>
      <c r="H1644" s="21">
        <v>20.0</v>
      </c>
      <c r="I1644" s="21">
        <v>0.57</v>
      </c>
      <c r="J1644" s="21"/>
      <c r="K1644" s="21"/>
      <c r="L1644" s="21">
        <v>0.39</v>
      </c>
      <c r="M1644" s="21"/>
      <c r="N1644" s="21">
        <v>1290.0</v>
      </c>
    </row>
    <row r="1645" ht="14.25" customHeight="1">
      <c r="A1645" s="18" t="s">
        <v>177</v>
      </c>
      <c r="B1645" s="18" t="s">
        <v>833</v>
      </c>
      <c r="C1645" s="18" t="s">
        <v>92</v>
      </c>
      <c r="D1645" s="18" t="s">
        <v>923</v>
      </c>
      <c r="E1645" s="18" t="s">
        <v>81</v>
      </c>
      <c r="F1645" s="18" t="s">
        <v>1682</v>
      </c>
      <c r="G1645" s="18">
        <v>10.001</v>
      </c>
      <c r="H1645" s="18">
        <v>20.0</v>
      </c>
      <c r="I1645" s="18">
        <v>0.57</v>
      </c>
      <c r="J1645" s="18"/>
      <c r="K1645" s="18"/>
      <c r="L1645" s="18">
        <v>0.39</v>
      </c>
      <c r="M1645" s="18"/>
      <c r="N1645" s="18">
        <v>1291.0</v>
      </c>
    </row>
    <row r="1646" ht="14.25" customHeight="1">
      <c r="A1646" s="21" t="s">
        <v>177</v>
      </c>
      <c r="B1646" s="21" t="s">
        <v>833</v>
      </c>
      <c r="C1646" s="21" t="s">
        <v>92</v>
      </c>
      <c r="D1646" s="21" t="s">
        <v>161</v>
      </c>
      <c r="E1646" s="21" t="s">
        <v>81</v>
      </c>
      <c r="F1646" s="21" t="s">
        <v>1682</v>
      </c>
      <c r="G1646" s="21">
        <v>10.001</v>
      </c>
      <c r="H1646" s="21">
        <v>20.0</v>
      </c>
      <c r="I1646" s="21">
        <v>0.57</v>
      </c>
      <c r="J1646" s="21"/>
      <c r="K1646" s="21"/>
      <c r="L1646" s="21">
        <v>0.39</v>
      </c>
      <c r="M1646" s="21"/>
      <c r="N1646" s="21">
        <v>1292.0</v>
      </c>
    </row>
    <row r="1647" ht="14.25" customHeight="1">
      <c r="A1647" s="18" t="s">
        <v>177</v>
      </c>
      <c r="B1647" s="18" t="s">
        <v>833</v>
      </c>
      <c r="C1647" s="18" t="s">
        <v>92</v>
      </c>
      <c r="D1647" s="18" t="s">
        <v>830</v>
      </c>
      <c r="E1647" s="18" t="s">
        <v>81</v>
      </c>
      <c r="F1647" s="18" t="s">
        <v>1682</v>
      </c>
      <c r="G1647" s="18">
        <v>20.001</v>
      </c>
      <c r="H1647" s="18">
        <v>30.0</v>
      </c>
      <c r="I1647" s="18">
        <v>0.57</v>
      </c>
      <c r="J1647" s="18"/>
      <c r="K1647" s="18"/>
      <c r="L1647" s="18">
        <v>0.39</v>
      </c>
      <c r="M1647" s="18"/>
      <c r="N1647" s="18">
        <v>1293.0</v>
      </c>
    </row>
    <row r="1648" ht="14.25" customHeight="1">
      <c r="A1648" s="21" t="s">
        <v>177</v>
      </c>
      <c r="B1648" s="21" t="s">
        <v>833</v>
      </c>
      <c r="C1648" s="21" t="s">
        <v>92</v>
      </c>
      <c r="D1648" s="21" t="s">
        <v>834</v>
      </c>
      <c r="E1648" s="21" t="s">
        <v>81</v>
      </c>
      <c r="F1648" s="21" t="s">
        <v>1682</v>
      </c>
      <c r="G1648" s="21">
        <v>20.001</v>
      </c>
      <c r="H1648" s="21">
        <v>30.0</v>
      </c>
      <c r="I1648" s="21">
        <v>0.57</v>
      </c>
      <c r="J1648" s="21"/>
      <c r="K1648" s="21"/>
      <c r="L1648" s="21">
        <v>0.39</v>
      </c>
      <c r="M1648" s="21"/>
      <c r="N1648" s="21">
        <v>1294.0</v>
      </c>
    </row>
    <row r="1649" ht="14.25" customHeight="1">
      <c r="A1649" s="18" t="s">
        <v>177</v>
      </c>
      <c r="B1649" s="18" t="s">
        <v>833</v>
      </c>
      <c r="C1649" s="18" t="s">
        <v>92</v>
      </c>
      <c r="D1649" s="18" t="s">
        <v>923</v>
      </c>
      <c r="E1649" s="18" t="s">
        <v>81</v>
      </c>
      <c r="F1649" s="18" t="s">
        <v>1682</v>
      </c>
      <c r="G1649" s="18">
        <v>20.001</v>
      </c>
      <c r="H1649" s="18">
        <v>30.0</v>
      </c>
      <c r="I1649" s="18">
        <v>0.57</v>
      </c>
      <c r="J1649" s="18"/>
      <c r="K1649" s="18"/>
      <c r="L1649" s="18">
        <v>0.39</v>
      </c>
      <c r="M1649" s="18"/>
      <c r="N1649" s="18">
        <v>1295.0</v>
      </c>
    </row>
    <row r="1650" ht="14.25" customHeight="1">
      <c r="A1650" s="21" t="s">
        <v>177</v>
      </c>
      <c r="B1650" s="21" t="s">
        <v>833</v>
      </c>
      <c r="C1650" s="21" t="s">
        <v>92</v>
      </c>
      <c r="D1650" s="21" t="s">
        <v>161</v>
      </c>
      <c r="E1650" s="21" t="s">
        <v>81</v>
      </c>
      <c r="F1650" s="21" t="s">
        <v>1682</v>
      </c>
      <c r="G1650" s="21">
        <v>20.001</v>
      </c>
      <c r="H1650" s="21">
        <v>30.0</v>
      </c>
      <c r="I1650" s="21">
        <v>0.57</v>
      </c>
      <c r="J1650" s="21"/>
      <c r="K1650" s="21"/>
      <c r="L1650" s="21">
        <v>0.39</v>
      </c>
      <c r="M1650" s="21"/>
      <c r="N1650" s="21">
        <v>1296.0</v>
      </c>
    </row>
    <row r="1651" ht="14.25" customHeight="1">
      <c r="A1651" s="18" t="s">
        <v>177</v>
      </c>
      <c r="B1651" s="18" t="s">
        <v>833</v>
      </c>
      <c r="C1651" s="18" t="s">
        <v>92</v>
      </c>
      <c r="D1651" s="18" t="s">
        <v>830</v>
      </c>
      <c r="E1651" s="18" t="s">
        <v>81</v>
      </c>
      <c r="F1651" s="18" t="s">
        <v>1682</v>
      </c>
      <c r="G1651" s="18">
        <v>30.001</v>
      </c>
      <c r="H1651" s="18">
        <v>40.0</v>
      </c>
      <c r="I1651" s="18">
        <v>0.57</v>
      </c>
      <c r="J1651" s="18"/>
      <c r="K1651" s="18"/>
      <c r="L1651" s="18">
        <v>0.39</v>
      </c>
      <c r="M1651" s="18"/>
      <c r="N1651" s="18">
        <v>1297.0</v>
      </c>
    </row>
    <row r="1652" ht="14.25" customHeight="1">
      <c r="A1652" s="21" t="s">
        <v>177</v>
      </c>
      <c r="B1652" s="21" t="s">
        <v>833</v>
      </c>
      <c r="C1652" s="21" t="s">
        <v>92</v>
      </c>
      <c r="D1652" s="21" t="s">
        <v>834</v>
      </c>
      <c r="E1652" s="21" t="s">
        <v>81</v>
      </c>
      <c r="F1652" s="21" t="s">
        <v>1682</v>
      </c>
      <c r="G1652" s="21">
        <v>30.001</v>
      </c>
      <c r="H1652" s="21">
        <v>40.0</v>
      </c>
      <c r="I1652" s="21">
        <v>0.57</v>
      </c>
      <c r="J1652" s="21"/>
      <c r="K1652" s="21"/>
      <c r="L1652" s="21">
        <v>0.39</v>
      </c>
      <c r="M1652" s="21"/>
      <c r="N1652" s="21">
        <v>1298.0</v>
      </c>
    </row>
    <row r="1653" ht="14.25" customHeight="1">
      <c r="A1653" s="18" t="s">
        <v>177</v>
      </c>
      <c r="B1653" s="18" t="s">
        <v>833</v>
      </c>
      <c r="C1653" s="18" t="s">
        <v>92</v>
      </c>
      <c r="D1653" s="18" t="s">
        <v>923</v>
      </c>
      <c r="E1653" s="18" t="s">
        <v>81</v>
      </c>
      <c r="F1653" s="18" t="s">
        <v>1682</v>
      </c>
      <c r="G1653" s="18">
        <v>30.001</v>
      </c>
      <c r="H1653" s="18">
        <v>40.0</v>
      </c>
      <c r="I1653" s="18">
        <v>0.57</v>
      </c>
      <c r="J1653" s="18"/>
      <c r="K1653" s="18"/>
      <c r="L1653" s="18">
        <v>0.39</v>
      </c>
      <c r="M1653" s="18"/>
      <c r="N1653" s="18">
        <v>1299.0</v>
      </c>
    </row>
    <row r="1654" ht="14.25" customHeight="1">
      <c r="A1654" s="21" t="s">
        <v>177</v>
      </c>
      <c r="B1654" s="21" t="s">
        <v>833</v>
      </c>
      <c r="C1654" s="21" t="s">
        <v>92</v>
      </c>
      <c r="D1654" s="21" t="s">
        <v>161</v>
      </c>
      <c r="E1654" s="21" t="s">
        <v>81</v>
      </c>
      <c r="F1654" s="21" t="s">
        <v>1682</v>
      </c>
      <c r="G1654" s="21">
        <v>30.001</v>
      </c>
      <c r="H1654" s="21">
        <v>40.0</v>
      </c>
      <c r="I1654" s="21">
        <v>0.57</v>
      </c>
      <c r="J1654" s="21"/>
      <c r="K1654" s="21"/>
      <c r="L1654" s="21">
        <v>0.39</v>
      </c>
      <c r="M1654" s="21"/>
      <c r="N1654" s="21">
        <v>1300.0</v>
      </c>
    </row>
    <row r="1655" ht="14.25" customHeight="1">
      <c r="A1655" s="18" t="s">
        <v>177</v>
      </c>
      <c r="B1655" s="18" t="s">
        <v>833</v>
      </c>
      <c r="C1655" s="18" t="s">
        <v>92</v>
      </c>
      <c r="D1655" s="18" t="s">
        <v>830</v>
      </c>
      <c r="E1655" s="18" t="s">
        <v>81</v>
      </c>
      <c r="F1655" s="18" t="s">
        <v>1586</v>
      </c>
      <c r="G1655" s="18">
        <v>40.001</v>
      </c>
      <c r="H1655" s="18">
        <v>100.0</v>
      </c>
      <c r="I1655" s="18">
        <v>0.46</v>
      </c>
      <c r="J1655" s="18"/>
      <c r="K1655" s="18"/>
      <c r="L1655" s="18">
        <v>0.25</v>
      </c>
      <c r="M1655" s="18"/>
      <c r="N1655" s="18">
        <v>1301.0</v>
      </c>
    </row>
    <row r="1656" ht="14.25" customHeight="1">
      <c r="A1656" s="21" t="s">
        <v>177</v>
      </c>
      <c r="B1656" s="21" t="s">
        <v>833</v>
      </c>
      <c r="C1656" s="21" t="s">
        <v>92</v>
      </c>
      <c r="D1656" s="21" t="s">
        <v>834</v>
      </c>
      <c r="E1656" s="21" t="s">
        <v>81</v>
      </c>
      <c r="F1656" s="21" t="s">
        <v>1586</v>
      </c>
      <c r="G1656" s="21">
        <v>40.001</v>
      </c>
      <c r="H1656" s="21">
        <v>100.0</v>
      </c>
      <c r="I1656" s="21">
        <v>0.46</v>
      </c>
      <c r="J1656" s="21"/>
      <c r="K1656" s="21"/>
      <c r="L1656" s="21">
        <v>0.25</v>
      </c>
      <c r="M1656" s="21"/>
      <c r="N1656" s="21">
        <v>1302.0</v>
      </c>
    </row>
    <row r="1657" ht="14.25" customHeight="1">
      <c r="A1657" s="18" t="s">
        <v>177</v>
      </c>
      <c r="B1657" s="18" t="s">
        <v>833</v>
      </c>
      <c r="C1657" s="18" t="s">
        <v>92</v>
      </c>
      <c r="D1657" s="18" t="s">
        <v>923</v>
      </c>
      <c r="E1657" s="18" t="s">
        <v>81</v>
      </c>
      <c r="F1657" s="18" t="s">
        <v>1586</v>
      </c>
      <c r="G1657" s="18">
        <v>40.001</v>
      </c>
      <c r="H1657" s="18">
        <v>100.0</v>
      </c>
      <c r="I1657" s="18">
        <v>0.46</v>
      </c>
      <c r="J1657" s="18"/>
      <c r="K1657" s="18"/>
      <c r="L1657" s="18">
        <v>0.25</v>
      </c>
      <c r="M1657" s="18"/>
      <c r="N1657" s="18">
        <v>1303.0</v>
      </c>
    </row>
    <row r="1658" ht="14.25" customHeight="1">
      <c r="A1658" s="21" t="s">
        <v>177</v>
      </c>
      <c r="B1658" s="21" t="s">
        <v>833</v>
      </c>
      <c r="C1658" s="21" t="s">
        <v>92</v>
      </c>
      <c r="D1658" s="21" t="s">
        <v>161</v>
      </c>
      <c r="E1658" s="21" t="s">
        <v>81</v>
      </c>
      <c r="F1658" s="21" t="s">
        <v>1586</v>
      </c>
      <c r="G1658" s="21">
        <v>40.001</v>
      </c>
      <c r="H1658" s="21">
        <v>100.0</v>
      </c>
      <c r="I1658" s="21">
        <v>0.46</v>
      </c>
      <c r="J1658" s="21"/>
      <c r="K1658" s="21"/>
      <c r="L1658" s="21">
        <v>0.25</v>
      </c>
      <c r="M1658" s="21"/>
      <c r="N1658" s="21">
        <v>1304.0</v>
      </c>
    </row>
    <row r="1659" ht="14.25" customHeight="1">
      <c r="A1659" s="18" t="s">
        <v>177</v>
      </c>
      <c r="B1659" s="18" t="s">
        <v>833</v>
      </c>
      <c r="C1659" s="18" t="s">
        <v>169</v>
      </c>
      <c r="D1659" s="18" t="s">
        <v>170</v>
      </c>
      <c r="E1659" s="18" t="s">
        <v>81</v>
      </c>
      <c r="F1659" s="18" t="s">
        <v>1981</v>
      </c>
      <c r="G1659" s="18">
        <v>0.0</v>
      </c>
      <c r="H1659" s="18">
        <v>2.0</v>
      </c>
      <c r="I1659" s="18">
        <v>1.17</v>
      </c>
      <c r="J1659" s="18"/>
      <c r="K1659" s="18"/>
      <c r="L1659" s="18">
        <v>0.49</v>
      </c>
      <c r="M1659" s="18"/>
      <c r="N1659" s="18">
        <v>1305.0</v>
      </c>
    </row>
    <row r="1660" ht="14.25" customHeight="1">
      <c r="A1660" s="21" t="s">
        <v>177</v>
      </c>
      <c r="B1660" s="21" t="s">
        <v>833</v>
      </c>
      <c r="C1660" s="21" t="s">
        <v>169</v>
      </c>
      <c r="D1660" s="21" t="s">
        <v>170</v>
      </c>
      <c r="E1660" s="21" t="s">
        <v>81</v>
      </c>
      <c r="F1660" s="21" t="s">
        <v>1970</v>
      </c>
      <c r="G1660" s="21">
        <v>2.001</v>
      </c>
      <c r="H1660" s="21">
        <v>100.0</v>
      </c>
      <c r="I1660" s="21">
        <v>1.17</v>
      </c>
      <c r="J1660" s="21"/>
      <c r="K1660" s="21"/>
      <c r="L1660" s="21">
        <v>0.39</v>
      </c>
      <c r="M1660" s="21"/>
      <c r="N1660" s="21">
        <v>1306.0</v>
      </c>
    </row>
    <row r="1661" ht="14.25" customHeight="1">
      <c r="A1661" s="18" t="s">
        <v>177</v>
      </c>
      <c r="B1661" s="18" t="s">
        <v>833</v>
      </c>
      <c r="C1661" s="18" t="s">
        <v>169</v>
      </c>
      <c r="D1661" s="18" t="s">
        <v>1056</v>
      </c>
      <c r="E1661" s="18" t="s">
        <v>81</v>
      </c>
      <c r="F1661" s="18" t="s">
        <v>2064</v>
      </c>
      <c r="G1661" s="18">
        <v>0.0</v>
      </c>
      <c r="H1661" s="18">
        <v>2.0</v>
      </c>
      <c r="I1661" s="18">
        <v>1.3</v>
      </c>
      <c r="J1661" s="18"/>
      <c r="K1661" s="18"/>
      <c r="L1661" s="18">
        <v>0.65</v>
      </c>
      <c r="M1661" s="18"/>
      <c r="N1661" s="18">
        <v>1307.0</v>
      </c>
    </row>
    <row r="1662" ht="14.25" customHeight="1">
      <c r="A1662" s="21" t="s">
        <v>177</v>
      </c>
      <c r="B1662" s="21" t="s">
        <v>833</v>
      </c>
      <c r="C1662" s="21" t="s">
        <v>169</v>
      </c>
      <c r="D1662" s="21" t="s">
        <v>1056</v>
      </c>
      <c r="E1662" s="21" t="s">
        <v>81</v>
      </c>
      <c r="F1662" s="21" t="s">
        <v>2056</v>
      </c>
      <c r="G1662" s="21">
        <v>2.001</v>
      </c>
      <c r="H1662" s="21">
        <v>100.0</v>
      </c>
      <c r="I1662" s="21">
        <v>1.3</v>
      </c>
      <c r="J1662" s="21"/>
      <c r="K1662" s="21"/>
      <c r="L1662" s="21">
        <v>0.34</v>
      </c>
      <c r="M1662" s="21"/>
      <c r="N1662" s="21">
        <v>1308.0</v>
      </c>
    </row>
    <row r="1663" ht="14.25" customHeight="1">
      <c r="A1663" s="18" t="s">
        <v>177</v>
      </c>
      <c r="B1663" s="18" t="s">
        <v>833</v>
      </c>
      <c r="C1663" s="18" t="s">
        <v>169</v>
      </c>
      <c r="D1663" s="18" t="s">
        <v>1062</v>
      </c>
      <c r="E1663" s="18" t="s">
        <v>81</v>
      </c>
      <c r="F1663" s="18" t="s">
        <v>1803</v>
      </c>
      <c r="G1663" s="18">
        <v>0.0</v>
      </c>
      <c r="H1663" s="18">
        <v>2.0</v>
      </c>
      <c r="I1663" s="18">
        <v>0.69</v>
      </c>
      <c r="J1663" s="18"/>
      <c r="K1663" s="18"/>
      <c r="L1663" s="18">
        <v>0.49</v>
      </c>
      <c r="M1663" s="18"/>
      <c r="N1663" s="18">
        <v>1309.0</v>
      </c>
    </row>
    <row r="1664" ht="14.25" customHeight="1">
      <c r="A1664" s="21" t="s">
        <v>177</v>
      </c>
      <c r="B1664" s="21" t="s">
        <v>833</v>
      </c>
      <c r="C1664" s="21" t="s">
        <v>169</v>
      </c>
      <c r="D1664" s="21" t="s">
        <v>1062</v>
      </c>
      <c r="E1664" s="21" t="s">
        <v>81</v>
      </c>
      <c r="F1664" s="21" t="s">
        <v>1799</v>
      </c>
      <c r="G1664" s="21">
        <v>2.001</v>
      </c>
      <c r="H1664" s="21">
        <v>100.0</v>
      </c>
      <c r="I1664" s="21">
        <v>0.69</v>
      </c>
      <c r="J1664" s="21"/>
      <c r="K1664" s="21"/>
      <c r="L1664" s="21">
        <v>0.39</v>
      </c>
      <c r="M1664" s="21"/>
      <c r="N1664" s="21">
        <v>1310.0</v>
      </c>
    </row>
    <row r="1665" ht="14.25" customHeight="1">
      <c r="A1665" s="18" t="s">
        <v>177</v>
      </c>
      <c r="B1665" s="18" t="s">
        <v>833</v>
      </c>
      <c r="C1665" s="18" t="s">
        <v>79</v>
      </c>
      <c r="D1665" s="18" t="s">
        <v>80</v>
      </c>
      <c r="E1665" s="18" t="s">
        <v>183</v>
      </c>
      <c r="F1665" s="18" t="s">
        <v>83</v>
      </c>
      <c r="G1665" s="18"/>
      <c r="H1665" s="18"/>
      <c r="I1665" s="18">
        <v>0.063</v>
      </c>
      <c r="J1665" s="18"/>
      <c r="K1665" s="18"/>
      <c r="L1665" s="18"/>
      <c r="M1665" s="18"/>
      <c r="N1665" s="18">
        <v>1311.0</v>
      </c>
    </row>
    <row r="1666" ht="14.25" customHeight="1">
      <c r="A1666" s="21" t="s">
        <v>177</v>
      </c>
      <c r="B1666" s="21" t="s">
        <v>833</v>
      </c>
      <c r="C1666" s="21" t="s">
        <v>79</v>
      </c>
      <c r="D1666" s="21" t="s">
        <v>270</v>
      </c>
      <c r="E1666" s="21" t="s">
        <v>183</v>
      </c>
      <c r="F1666" s="21" t="s">
        <v>272</v>
      </c>
      <c r="G1666" s="21"/>
      <c r="H1666" s="21"/>
      <c r="I1666" s="21">
        <v>0.065</v>
      </c>
      <c r="J1666" s="21"/>
      <c r="K1666" s="21"/>
      <c r="L1666" s="21"/>
      <c r="M1666" s="21"/>
      <c r="N1666" s="21">
        <v>1312.0</v>
      </c>
    </row>
    <row r="1667" ht="14.25" customHeight="1">
      <c r="A1667" s="18" t="s">
        <v>177</v>
      </c>
      <c r="B1667" s="18" t="s">
        <v>833</v>
      </c>
      <c r="C1667" s="18" t="s">
        <v>79</v>
      </c>
      <c r="D1667" s="18" t="s">
        <v>95</v>
      </c>
      <c r="E1667" s="18" t="s">
        <v>183</v>
      </c>
      <c r="F1667" s="18" t="s">
        <v>97</v>
      </c>
      <c r="G1667" s="18"/>
      <c r="H1667" s="18"/>
      <c r="I1667" s="18">
        <v>0.027</v>
      </c>
      <c r="J1667" s="18"/>
      <c r="K1667" s="18"/>
      <c r="L1667" s="18"/>
      <c r="M1667" s="18"/>
      <c r="N1667" s="18">
        <v>1313.0</v>
      </c>
    </row>
    <row r="1668" ht="14.25" customHeight="1">
      <c r="A1668" s="21" t="s">
        <v>177</v>
      </c>
      <c r="B1668" s="21" t="s">
        <v>833</v>
      </c>
      <c r="C1668" s="21" t="s">
        <v>101</v>
      </c>
      <c r="D1668" s="21" t="s">
        <v>102</v>
      </c>
      <c r="E1668" s="21" t="s">
        <v>183</v>
      </c>
      <c r="F1668" s="21" t="s">
        <v>106</v>
      </c>
      <c r="G1668" s="21"/>
      <c r="H1668" s="21"/>
      <c r="I1668" s="21">
        <v>0.104</v>
      </c>
      <c r="J1668" s="21"/>
      <c r="K1668" s="21"/>
      <c r="L1668" s="21"/>
      <c r="M1668" s="21"/>
      <c r="N1668" s="21">
        <v>1314.0</v>
      </c>
    </row>
    <row r="1669" ht="14.25" customHeight="1">
      <c r="A1669" s="18" t="s">
        <v>177</v>
      </c>
      <c r="B1669" s="18" t="s">
        <v>833</v>
      </c>
      <c r="C1669" s="18" t="s">
        <v>101</v>
      </c>
      <c r="D1669" s="18" t="s">
        <v>270</v>
      </c>
      <c r="E1669" s="18" t="s">
        <v>183</v>
      </c>
      <c r="F1669" s="18" t="s">
        <v>294</v>
      </c>
      <c r="G1669" s="18"/>
      <c r="H1669" s="18"/>
      <c r="I1669" s="18">
        <v>0.113</v>
      </c>
      <c r="J1669" s="18"/>
      <c r="K1669" s="18"/>
      <c r="L1669" s="18"/>
      <c r="M1669" s="18"/>
      <c r="N1669" s="18">
        <v>1315.0</v>
      </c>
    </row>
    <row r="1670" ht="14.25" customHeight="1">
      <c r="A1670" s="21" t="s">
        <v>177</v>
      </c>
      <c r="B1670" s="21" t="s">
        <v>833</v>
      </c>
      <c r="C1670" s="21" t="s">
        <v>101</v>
      </c>
      <c r="D1670" s="21" t="s">
        <v>115</v>
      </c>
      <c r="E1670" s="21" t="s">
        <v>183</v>
      </c>
      <c r="F1670" s="21" t="s">
        <v>118</v>
      </c>
      <c r="G1670" s="21"/>
      <c r="H1670" s="21"/>
      <c r="I1670" s="21">
        <v>0.064</v>
      </c>
      <c r="J1670" s="21"/>
      <c r="K1670" s="21"/>
      <c r="L1670" s="21"/>
      <c r="M1670" s="21"/>
      <c r="N1670" s="21">
        <v>1316.0</v>
      </c>
    </row>
    <row r="1671" ht="14.25" customHeight="1">
      <c r="A1671" s="18" t="s">
        <v>177</v>
      </c>
      <c r="B1671" s="18" t="s">
        <v>833</v>
      </c>
      <c r="C1671" s="18" t="s">
        <v>101</v>
      </c>
      <c r="D1671" s="18" t="s">
        <v>123</v>
      </c>
      <c r="E1671" s="18" t="s">
        <v>183</v>
      </c>
      <c r="F1671" s="18" t="s">
        <v>125</v>
      </c>
      <c r="G1671" s="18"/>
      <c r="H1671" s="18"/>
      <c r="I1671" s="18">
        <v>0.089</v>
      </c>
      <c r="J1671" s="18"/>
      <c r="K1671" s="18"/>
      <c r="L1671" s="18"/>
      <c r="M1671" s="18"/>
      <c r="N1671" s="18">
        <v>1317.0</v>
      </c>
    </row>
    <row r="1672" ht="14.25" customHeight="1">
      <c r="A1672" s="21" t="s">
        <v>177</v>
      </c>
      <c r="B1672" s="21" t="s">
        <v>833</v>
      </c>
      <c r="C1672" s="21" t="s">
        <v>130</v>
      </c>
      <c r="D1672" s="21" t="s">
        <v>102</v>
      </c>
      <c r="E1672" s="21" t="s">
        <v>183</v>
      </c>
      <c r="F1672" s="21" t="s">
        <v>133</v>
      </c>
      <c r="G1672" s="21"/>
      <c r="H1672" s="21"/>
      <c r="I1672" s="21"/>
      <c r="J1672" s="21"/>
      <c r="K1672" s="21">
        <v>1.14</v>
      </c>
      <c r="L1672" s="21"/>
      <c r="M1672" s="21"/>
      <c r="N1672" s="21">
        <v>1318.0</v>
      </c>
    </row>
    <row r="1673" ht="14.25" customHeight="1">
      <c r="A1673" s="18" t="s">
        <v>177</v>
      </c>
      <c r="B1673" s="18" t="s">
        <v>833</v>
      </c>
      <c r="C1673" s="18" t="s">
        <v>136</v>
      </c>
      <c r="D1673" s="18" t="s">
        <v>102</v>
      </c>
      <c r="E1673" s="18" t="s">
        <v>183</v>
      </c>
      <c r="F1673" s="18" t="s">
        <v>139</v>
      </c>
      <c r="G1673" s="18"/>
      <c r="H1673" s="18"/>
      <c r="I1673" s="18">
        <v>0.087</v>
      </c>
      <c r="J1673" s="18"/>
      <c r="K1673" s="18"/>
      <c r="L1673" s="18"/>
      <c r="M1673" s="18"/>
      <c r="N1673" s="18">
        <v>1319.0</v>
      </c>
    </row>
    <row r="1674" ht="14.25" customHeight="1">
      <c r="A1674" s="21" t="s">
        <v>177</v>
      </c>
      <c r="B1674" s="21" t="s">
        <v>833</v>
      </c>
      <c r="C1674" s="21" t="s">
        <v>136</v>
      </c>
      <c r="D1674" s="21" t="s">
        <v>115</v>
      </c>
      <c r="E1674" s="21" t="s">
        <v>183</v>
      </c>
      <c r="F1674" s="21"/>
      <c r="G1674" s="21"/>
      <c r="H1674" s="21"/>
      <c r="I1674" s="21">
        <v>0.038</v>
      </c>
      <c r="J1674" s="21"/>
      <c r="K1674" s="21"/>
      <c r="L1674" s="21"/>
      <c r="M1674" s="21"/>
      <c r="N1674" s="21">
        <v>1320.0</v>
      </c>
    </row>
    <row r="1675" ht="14.25" customHeight="1">
      <c r="A1675" s="18" t="s">
        <v>177</v>
      </c>
      <c r="B1675" s="18" t="s">
        <v>833</v>
      </c>
      <c r="C1675" s="18" t="s">
        <v>136</v>
      </c>
      <c r="D1675" s="18" t="s">
        <v>123</v>
      </c>
      <c r="E1675" s="18" t="s">
        <v>183</v>
      </c>
      <c r="F1675" s="18"/>
      <c r="G1675" s="18"/>
      <c r="H1675" s="18"/>
      <c r="I1675" s="18">
        <v>0.033</v>
      </c>
      <c r="J1675" s="18"/>
      <c r="K1675" s="18"/>
      <c r="L1675" s="18"/>
      <c r="M1675" s="18"/>
      <c r="N1675" s="18">
        <v>1321.0</v>
      </c>
    </row>
    <row r="1676" ht="14.25" customHeight="1">
      <c r="A1676" s="21" t="s">
        <v>177</v>
      </c>
      <c r="B1676" s="21" t="s">
        <v>833</v>
      </c>
      <c r="C1676" s="21" t="s">
        <v>144</v>
      </c>
      <c r="D1676" s="21" t="s">
        <v>145</v>
      </c>
      <c r="E1676" s="21" t="s">
        <v>183</v>
      </c>
      <c r="F1676" s="21" t="s">
        <v>147</v>
      </c>
      <c r="G1676" s="21"/>
      <c r="H1676" s="21"/>
      <c r="I1676" s="21"/>
      <c r="J1676" s="21">
        <v>0.73</v>
      </c>
      <c r="K1676" s="21"/>
      <c r="L1676" s="21"/>
      <c r="M1676" s="21"/>
      <c r="N1676" s="21">
        <v>1322.0</v>
      </c>
    </row>
    <row r="1677" ht="14.25" customHeight="1">
      <c r="A1677" s="18" t="s">
        <v>177</v>
      </c>
      <c r="B1677" s="18" t="s">
        <v>833</v>
      </c>
      <c r="C1677" s="18" t="s">
        <v>144</v>
      </c>
      <c r="D1677" s="18" t="s">
        <v>752</v>
      </c>
      <c r="E1677" s="18" t="s">
        <v>183</v>
      </c>
      <c r="F1677" s="18" t="s">
        <v>147</v>
      </c>
      <c r="G1677" s="18"/>
      <c r="H1677" s="18"/>
      <c r="I1677" s="18"/>
      <c r="J1677" s="18">
        <v>0.84</v>
      </c>
      <c r="K1677" s="18"/>
      <c r="L1677" s="18"/>
      <c r="M1677" s="18"/>
      <c r="N1677" s="18">
        <v>1323.0</v>
      </c>
    </row>
    <row r="1678" ht="14.25" customHeight="1">
      <c r="A1678" s="21" t="s">
        <v>177</v>
      </c>
      <c r="B1678" s="21" t="s">
        <v>833</v>
      </c>
      <c r="C1678" s="21" t="s">
        <v>149</v>
      </c>
      <c r="D1678" s="21" t="s">
        <v>150</v>
      </c>
      <c r="E1678" s="21" t="s">
        <v>183</v>
      </c>
      <c r="F1678" s="21" t="s">
        <v>152</v>
      </c>
      <c r="G1678" s="21"/>
      <c r="H1678" s="21"/>
      <c r="I1678" s="21">
        <v>0.7</v>
      </c>
      <c r="J1678" s="21"/>
      <c r="K1678" s="21"/>
      <c r="L1678" s="21"/>
      <c r="M1678" s="21"/>
      <c r="N1678" s="21">
        <v>1324.0</v>
      </c>
    </row>
    <row r="1679" ht="14.25" customHeight="1">
      <c r="A1679" s="18" t="s">
        <v>177</v>
      </c>
      <c r="B1679" s="18" t="s">
        <v>833</v>
      </c>
      <c r="C1679" s="18" t="s">
        <v>149</v>
      </c>
      <c r="D1679" s="18" t="s">
        <v>157</v>
      </c>
      <c r="E1679" s="18" t="s">
        <v>183</v>
      </c>
      <c r="F1679" s="18" t="s">
        <v>159</v>
      </c>
      <c r="G1679" s="18"/>
      <c r="H1679" s="18"/>
      <c r="I1679" s="18">
        <v>0.5</v>
      </c>
      <c r="J1679" s="18"/>
      <c r="K1679" s="18"/>
      <c r="L1679" s="18"/>
      <c r="M1679" s="18"/>
      <c r="N1679" s="18">
        <v>1325.0</v>
      </c>
    </row>
    <row r="1680" ht="14.25" customHeight="1">
      <c r="A1680" s="21" t="s">
        <v>177</v>
      </c>
      <c r="B1680" s="21" t="s">
        <v>833</v>
      </c>
      <c r="C1680" s="21" t="s">
        <v>92</v>
      </c>
      <c r="D1680" s="21" t="s">
        <v>830</v>
      </c>
      <c r="E1680" s="21" t="s">
        <v>183</v>
      </c>
      <c r="F1680" s="21" t="s">
        <v>1682</v>
      </c>
      <c r="G1680" s="21">
        <v>1.0</v>
      </c>
      <c r="H1680" s="21">
        <v>10.0</v>
      </c>
      <c r="I1680" s="21">
        <v>0.57</v>
      </c>
      <c r="J1680" s="21"/>
      <c r="K1680" s="21"/>
      <c r="L1680" s="21">
        <v>0.39</v>
      </c>
      <c r="M1680" s="21"/>
      <c r="N1680" s="21">
        <v>1326.0</v>
      </c>
    </row>
    <row r="1681" ht="14.25" customHeight="1">
      <c r="A1681" s="18" t="s">
        <v>177</v>
      </c>
      <c r="B1681" s="18" t="s">
        <v>833</v>
      </c>
      <c r="C1681" s="18" t="s">
        <v>92</v>
      </c>
      <c r="D1681" s="18" t="s">
        <v>834</v>
      </c>
      <c r="E1681" s="18" t="s">
        <v>183</v>
      </c>
      <c r="F1681" s="18" t="s">
        <v>1682</v>
      </c>
      <c r="G1681" s="18">
        <v>1.0</v>
      </c>
      <c r="H1681" s="18">
        <v>10.0</v>
      </c>
      <c r="I1681" s="18">
        <v>0.57</v>
      </c>
      <c r="J1681" s="18"/>
      <c r="K1681" s="18"/>
      <c r="L1681" s="18">
        <v>0.39</v>
      </c>
      <c r="M1681" s="18"/>
      <c r="N1681" s="18">
        <v>1327.0</v>
      </c>
    </row>
    <row r="1682" ht="14.25" customHeight="1">
      <c r="A1682" s="21" t="s">
        <v>177</v>
      </c>
      <c r="B1682" s="21" t="s">
        <v>833</v>
      </c>
      <c r="C1682" s="21" t="s">
        <v>92</v>
      </c>
      <c r="D1682" s="21" t="s">
        <v>923</v>
      </c>
      <c r="E1682" s="21" t="s">
        <v>183</v>
      </c>
      <c r="F1682" s="21" t="s">
        <v>1682</v>
      </c>
      <c r="G1682" s="21">
        <v>1.0</v>
      </c>
      <c r="H1682" s="21">
        <v>10.0</v>
      </c>
      <c r="I1682" s="21">
        <v>0.57</v>
      </c>
      <c r="J1682" s="21"/>
      <c r="K1682" s="21"/>
      <c r="L1682" s="21">
        <v>0.39</v>
      </c>
      <c r="M1682" s="21"/>
      <c r="N1682" s="21">
        <v>1328.0</v>
      </c>
    </row>
    <row r="1683" ht="14.25" customHeight="1">
      <c r="A1683" s="18" t="s">
        <v>177</v>
      </c>
      <c r="B1683" s="18" t="s">
        <v>833</v>
      </c>
      <c r="C1683" s="18" t="s">
        <v>92</v>
      </c>
      <c r="D1683" s="18" t="s">
        <v>161</v>
      </c>
      <c r="E1683" s="18" t="s">
        <v>183</v>
      </c>
      <c r="F1683" s="18" t="s">
        <v>1682</v>
      </c>
      <c r="G1683" s="18">
        <v>1.0</v>
      </c>
      <c r="H1683" s="18">
        <v>10.0</v>
      </c>
      <c r="I1683" s="18">
        <v>0.57</v>
      </c>
      <c r="J1683" s="18"/>
      <c r="K1683" s="18"/>
      <c r="L1683" s="18">
        <v>0.39</v>
      </c>
      <c r="M1683" s="18"/>
      <c r="N1683" s="18">
        <v>1329.0</v>
      </c>
    </row>
    <row r="1684" ht="14.25" customHeight="1">
      <c r="A1684" s="21" t="s">
        <v>177</v>
      </c>
      <c r="B1684" s="21" t="s">
        <v>833</v>
      </c>
      <c r="C1684" s="21" t="s">
        <v>92</v>
      </c>
      <c r="D1684" s="21" t="s">
        <v>830</v>
      </c>
      <c r="E1684" s="21" t="s">
        <v>183</v>
      </c>
      <c r="F1684" s="21" t="s">
        <v>1682</v>
      </c>
      <c r="G1684" s="21">
        <v>10.001</v>
      </c>
      <c r="H1684" s="21">
        <v>20.0</v>
      </c>
      <c r="I1684" s="21">
        <v>0.57</v>
      </c>
      <c r="J1684" s="21"/>
      <c r="K1684" s="21"/>
      <c r="L1684" s="21">
        <v>0.39</v>
      </c>
      <c r="M1684" s="21"/>
      <c r="N1684" s="21">
        <v>1330.0</v>
      </c>
    </row>
    <row r="1685" ht="14.25" customHeight="1">
      <c r="A1685" s="18" t="s">
        <v>177</v>
      </c>
      <c r="B1685" s="18" t="s">
        <v>833</v>
      </c>
      <c r="C1685" s="18" t="s">
        <v>92</v>
      </c>
      <c r="D1685" s="18" t="s">
        <v>834</v>
      </c>
      <c r="E1685" s="18" t="s">
        <v>183</v>
      </c>
      <c r="F1685" s="18" t="s">
        <v>1682</v>
      </c>
      <c r="G1685" s="18">
        <v>10.001</v>
      </c>
      <c r="H1685" s="18">
        <v>20.0</v>
      </c>
      <c r="I1685" s="18">
        <v>0.57</v>
      </c>
      <c r="J1685" s="18"/>
      <c r="K1685" s="18"/>
      <c r="L1685" s="18">
        <v>0.39</v>
      </c>
      <c r="M1685" s="18"/>
      <c r="N1685" s="18">
        <v>1331.0</v>
      </c>
    </row>
    <row r="1686" ht="14.25" customHeight="1">
      <c r="A1686" s="21" t="s">
        <v>177</v>
      </c>
      <c r="B1686" s="21" t="s">
        <v>833</v>
      </c>
      <c r="C1686" s="21" t="s">
        <v>92</v>
      </c>
      <c r="D1686" s="21" t="s">
        <v>923</v>
      </c>
      <c r="E1686" s="21" t="s">
        <v>183</v>
      </c>
      <c r="F1686" s="21" t="s">
        <v>1682</v>
      </c>
      <c r="G1686" s="21">
        <v>10.001</v>
      </c>
      <c r="H1686" s="21">
        <v>20.0</v>
      </c>
      <c r="I1686" s="21">
        <v>0.57</v>
      </c>
      <c r="J1686" s="21"/>
      <c r="K1686" s="21"/>
      <c r="L1686" s="21">
        <v>0.39</v>
      </c>
      <c r="M1686" s="21"/>
      <c r="N1686" s="21">
        <v>1332.0</v>
      </c>
    </row>
    <row r="1687" ht="14.25" customHeight="1">
      <c r="A1687" s="18" t="s">
        <v>177</v>
      </c>
      <c r="B1687" s="18" t="s">
        <v>833</v>
      </c>
      <c r="C1687" s="18" t="s">
        <v>92</v>
      </c>
      <c r="D1687" s="18" t="s">
        <v>161</v>
      </c>
      <c r="E1687" s="18" t="s">
        <v>183</v>
      </c>
      <c r="F1687" s="18" t="s">
        <v>1682</v>
      </c>
      <c r="G1687" s="18">
        <v>10.001</v>
      </c>
      <c r="H1687" s="18">
        <v>20.0</v>
      </c>
      <c r="I1687" s="18">
        <v>0.57</v>
      </c>
      <c r="J1687" s="18"/>
      <c r="K1687" s="18"/>
      <c r="L1687" s="18">
        <v>0.39</v>
      </c>
      <c r="M1687" s="18"/>
      <c r="N1687" s="18">
        <v>1333.0</v>
      </c>
    </row>
    <row r="1688" ht="14.25" customHeight="1">
      <c r="A1688" s="21" t="s">
        <v>177</v>
      </c>
      <c r="B1688" s="21" t="s">
        <v>833</v>
      </c>
      <c r="C1688" s="21" t="s">
        <v>92</v>
      </c>
      <c r="D1688" s="21" t="s">
        <v>830</v>
      </c>
      <c r="E1688" s="21" t="s">
        <v>183</v>
      </c>
      <c r="F1688" s="21" t="s">
        <v>1682</v>
      </c>
      <c r="G1688" s="21">
        <v>20.001</v>
      </c>
      <c r="H1688" s="21">
        <v>30.0</v>
      </c>
      <c r="I1688" s="21">
        <v>0.57</v>
      </c>
      <c r="J1688" s="21"/>
      <c r="K1688" s="21"/>
      <c r="L1688" s="21">
        <v>0.39</v>
      </c>
      <c r="M1688" s="21"/>
      <c r="N1688" s="21">
        <v>1334.0</v>
      </c>
    </row>
    <row r="1689" ht="14.25" customHeight="1">
      <c r="A1689" s="18" t="s">
        <v>177</v>
      </c>
      <c r="B1689" s="18" t="s">
        <v>833</v>
      </c>
      <c r="C1689" s="18" t="s">
        <v>92</v>
      </c>
      <c r="D1689" s="18" t="s">
        <v>834</v>
      </c>
      <c r="E1689" s="18" t="s">
        <v>183</v>
      </c>
      <c r="F1689" s="18" t="s">
        <v>1682</v>
      </c>
      <c r="G1689" s="18">
        <v>20.001</v>
      </c>
      <c r="H1689" s="18">
        <v>30.0</v>
      </c>
      <c r="I1689" s="18">
        <v>0.57</v>
      </c>
      <c r="J1689" s="18"/>
      <c r="K1689" s="18"/>
      <c r="L1689" s="18">
        <v>0.39</v>
      </c>
      <c r="M1689" s="18"/>
      <c r="N1689" s="18">
        <v>1335.0</v>
      </c>
    </row>
    <row r="1690" ht="14.25" customHeight="1">
      <c r="A1690" s="21" t="s">
        <v>177</v>
      </c>
      <c r="B1690" s="21" t="s">
        <v>833</v>
      </c>
      <c r="C1690" s="21" t="s">
        <v>92</v>
      </c>
      <c r="D1690" s="21" t="s">
        <v>923</v>
      </c>
      <c r="E1690" s="21" t="s">
        <v>183</v>
      </c>
      <c r="F1690" s="21" t="s">
        <v>1682</v>
      </c>
      <c r="G1690" s="21">
        <v>20.001</v>
      </c>
      <c r="H1690" s="21">
        <v>30.0</v>
      </c>
      <c r="I1690" s="21">
        <v>0.57</v>
      </c>
      <c r="J1690" s="21"/>
      <c r="K1690" s="21"/>
      <c r="L1690" s="21">
        <v>0.39</v>
      </c>
      <c r="M1690" s="21"/>
      <c r="N1690" s="21">
        <v>1336.0</v>
      </c>
    </row>
    <row r="1691" ht="14.25" customHeight="1">
      <c r="A1691" s="18" t="s">
        <v>177</v>
      </c>
      <c r="B1691" s="18" t="s">
        <v>833</v>
      </c>
      <c r="C1691" s="18" t="s">
        <v>92</v>
      </c>
      <c r="D1691" s="18" t="s">
        <v>161</v>
      </c>
      <c r="E1691" s="18" t="s">
        <v>183</v>
      </c>
      <c r="F1691" s="18" t="s">
        <v>1682</v>
      </c>
      <c r="G1691" s="18">
        <v>20.001</v>
      </c>
      <c r="H1691" s="18">
        <v>30.0</v>
      </c>
      <c r="I1691" s="18">
        <v>0.57</v>
      </c>
      <c r="J1691" s="18"/>
      <c r="K1691" s="18"/>
      <c r="L1691" s="18">
        <v>0.39</v>
      </c>
      <c r="M1691" s="18"/>
      <c r="N1691" s="18">
        <v>1337.0</v>
      </c>
    </row>
    <row r="1692" ht="14.25" customHeight="1">
      <c r="A1692" s="21" t="s">
        <v>177</v>
      </c>
      <c r="B1692" s="21" t="s">
        <v>833</v>
      </c>
      <c r="C1692" s="21" t="s">
        <v>92</v>
      </c>
      <c r="D1692" s="21" t="s">
        <v>830</v>
      </c>
      <c r="E1692" s="21" t="s">
        <v>183</v>
      </c>
      <c r="F1692" s="21" t="s">
        <v>1682</v>
      </c>
      <c r="G1692" s="21">
        <v>30.001</v>
      </c>
      <c r="H1692" s="21">
        <v>40.0</v>
      </c>
      <c r="I1692" s="21">
        <v>0.57</v>
      </c>
      <c r="J1692" s="21"/>
      <c r="K1692" s="21"/>
      <c r="L1692" s="21">
        <v>0.39</v>
      </c>
      <c r="M1692" s="21"/>
      <c r="N1692" s="21">
        <v>1338.0</v>
      </c>
    </row>
    <row r="1693" ht="14.25" customHeight="1">
      <c r="A1693" s="18" t="s">
        <v>177</v>
      </c>
      <c r="B1693" s="18" t="s">
        <v>833</v>
      </c>
      <c r="C1693" s="18" t="s">
        <v>92</v>
      </c>
      <c r="D1693" s="18" t="s">
        <v>834</v>
      </c>
      <c r="E1693" s="18" t="s">
        <v>183</v>
      </c>
      <c r="F1693" s="18" t="s">
        <v>1682</v>
      </c>
      <c r="G1693" s="18">
        <v>30.001</v>
      </c>
      <c r="H1693" s="18">
        <v>40.0</v>
      </c>
      <c r="I1693" s="18">
        <v>0.57</v>
      </c>
      <c r="J1693" s="18"/>
      <c r="K1693" s="18"/>
      <c r="L1693" s="18">
        <v>0.39</v>
      </c>
      <c r="M1693" s="18"/>
      <c r="N1693" s="18">
        <v>1339.0</v>
      </c>
    </row>
    <row r="1694" ht="14.25" customHeight="1">
      <c r="A1694" s="21" t="s">
        <v>177</v>
      </c>
      <c r="B1694" s="21" t="s">
        <v>833</v>
      </c>
      <c r="C1694" s="21" t="s">
        <v>92</v>
      </c>
      <c r="D1694" s="21" t="s">
        <v>923</v>
      </c>
      <c r="E1694" s="21" t="s">
        <v>183</v>
      </c>
      <c r="F1694" s="21" t="s">
        <v>1682</v>
      </c>
      <c r="G1694" s="21">
        <v>30.001</v>
      </c>
      <c r="H1694" s="21">
        <v>40.0</v>
      </c>
      <c r="I1694" s="21">
        <v>0.57</v>
      </c>
      <c r="J1694" s="21"/>
      <c r="K1694" s="21"/>
      <c r="L1694" s="21">
        <v>0.39</v>
      </c>
      <c r="M1694" s="21"/>
      <c r="N1694" s="21">
        <v>1340.0</v>
      </c>
    </row>
    <row r="1695" ht="14.25" customHeight="1">
      <c r="A1695" s="18" t="s">
        <v>177</v>
      </c>
      <c r="B1695" s="18" t="s">
        <v>833</v>
      </c>
      <c r="C1695" s="18" t="s">
        <v>92</v>
      </c>
      <c r="D1695" s="18" t="s">
        <v>161</v>
      </c>
      <c r="E1695" s="18" t="s">
        <v>183</v>
      </c>
      <c r="F1695" s="18" t="s">
        <v>1682</v>
      </c>
      <c r="G1695" s="18">
        <v>30.001</v>
      </c>
      <c r="H1695" s="18">
        <v>40.0</v>
      </c>
      <c r="I1695" s="18">
        <v>0.57</v>
      </c>
      <c r="J1695" s="18"/>
      <c r="K1695" s="18"/>
      <c r="L1695" s="18">
        <v>0.39</v>
      </c>
      <c r="M1695" s="18"/>
      <c r="N1695" s="18">
        <v>1341.0</v>
      </c>
    </row>
    <row r="1696" ht="14.25" customHeight="1">
      <c r="A1696" s="21" t="s">
        <v>177</v>
      </c>
      <c r="B1696" s="21" t="s">
        <v>833</v>
      </c>
      <c r="C1696" s="21" t="s">
        <v>92</v>
      </c>
      <c r="D1696" s="21" t="s">
        <v>830</v>
      </c>
      <c r="E1696" s="21" t="s">
        <v>183</v>
      </c>
      <c r="F1696" s="21" t="s">
        <v>1586</v>
      </c>
      <c r="G1696" s="21">
        <v>40.001</v>
      </c>
      <c r="H1696" s="21">
        <v>100.0</v>
      </c>
      <c r="I1696" s="21">
        <v>0.46</v>
      </c>
      <c r="J1696" s="21"/>
      <c r="K1696" s="21"/>
      <c r="L1696" s="21">
        <v>0.25</v>
      </c>
      <c r="M1696" s="21"/>
      <c r="N1696" s="21">
        <v>1342.0</v>
      </c>
    </row>
    <row r="1697" ht="14.25" customHeight="1">
      <c r="A1697" s="18" t="s">
        <v>177</v>
      </c>
      <c r="B1697" s="18" t="s">
        <v>833</v>
      </c>
      <c r="C1697" s="18" t="s">
        <v>92</v>
      </c>
      <c r="D1697" s="18" t="s">
        <v>834</v>
      </c>
      <c r="E1697" s="18" t="s">
        <v>183</v>
      </c>
      <c r="F1697" s="18" t="s">
        <v>1586</v>
      </c>
      <c r="G1697" s="18">
        <v>40.001</v>
      </c>
      <c r="H1697" s="18">
        <v>100.0</v>
      </c>
      <c r="I1697" s="18">
        <v>0.46</v>
      </c>
      <c r="J1697" s="18"/>
      <c r="K1697" s="18"/>
      <c r="L1697" s="18">
        <v>0.25</v>
      </c>
      <c r="M1697" s="18"/>
      <c r="N1697" s="18">
        <v>1343.0</v>
      </c>
    </row>
    <row r="1698" ht="14.25" customHeight="1">
      <c r="A1698" s="21" t="s">
        <v>177</v>
      </c>
      <c r="B1698" s="21" t="s">
        <v>833</v>
      </c>
      <c r="C1698" s="21" t="s">
        <v>92</v>
      </c>
      <c r="D1698" s="21" t="s">
        <v>923</v>
      </c>
      <c r="E1698" s="21" t="s">
        <v>183</v>
      </c>
      <c r="F1698" s="21" t="s">
        <v>1586</v>
      </c>
      <c r="G1698" s="21">
        <v>40.001</v>
      </c>
      <c r="H1698" s="21">
        <v>100.0</v>
      </c>
      <c r="I1698" s="21">
        <v>0.46</v>
      </c>
      <c r="J1698" s="21"/>
      <c r="K1698" s="21"/>
      <c r="L1698" s="21">
        <v>0.25</v>
      </c>
      <c r="M1698" s="21"/>
      <c r="N1698" s="21">
        <v>1344.0</v>
      </c>
    </row>
    <row r="1699" ht="14.25" customHeight="1">
      <c r="A1699" s="18" t="s">
        <v>177</v>
      </c>
      <c r="B1699" s="18" t="s">
        <v>833</v>
      </c>
      <c r="C1699" s="18" t="s">
        <v>92</v>
      </c>
      <c r="D1699" s="18" t="s">
        <v>161</v>
      </c>
      <c r="E1699" s="18" t="s">
        <v>183</v>
      </c>
      <c r="F1699" s="18" t="s">
        <v>1586</v>
      </c>
      <c r="G1699" s="18">
        <v>40.001</v>
      </c>
      <c r="H1699" s="18">
        <v>100.0</v>
      </c>
      <c r="I1699" s="18">
        <v>0.46</v>
      </c>
      <c r="J1699" s="18"/>
      <c r="K1699" s="18"/>
      <c r="L1699" s="18">
        <v>0.25</v>
      </c>
      <c r="M1699" s="18"/>
      <c r="N1699" s="18">
        <v>1345.0</v>
      </c>
    </row>
    <row r="1700" ht="14.25" customHeight="1">
      <c r="A1700" s="21" t="s">
        <v>177</v>
      </c>
      <c r="B1700" s="21" t="s">
        <v>833</v>
      </c>
      <c r="C1700" s="21" t="s">
        <v>169</v>
      </c>
      <c r="D1700" s="21" t="s">
        <v>170</v>
      </c>
      <c r="E1700" s="21" t="s">
        <v>183</v>
      </c>
      <c r="F1700" s="21" t="s">
        <v>1929</v>
      </c>
      <c r="G1700" s="21">
        <v>0.0</v>
      </c>
      <c r="H1700" s="21">
        <v>2.0</v>
      </c>
      <c r="I1700" s="21">
        <v>0.98</v>
      </c>
      <c r="J1700" s="21"/>
      <c r="K1700" s="21"/>
      <c r="L1700" s="21">
        <v>0.36</v>
      </c>
      <c r="M1700" s="21"/>
      <c r="N1700" s="21">
        <v>1346.0</v>
      </c>
    </row>
    <row r="1701" ht="14.25" customHeight="1">
      <c r="A1701" s="18" t="s">
        <v>177</v>
      </c>
      <c r="B1701" s="18" t="s">
        <v>833</v>
      </c>
      <c r="C1701" s="18" t="s">
        <v>169</v>
      </c>
      <c r="D1701" s="18" t="s">
        <v>170</v>
      </c>
      <c r="E1701" s="18" t="s">
        <v>183</v>
      </c>
      <c r="F1701" s="18" t="s">
        <v>1926</v>
      </c>
      <c r="G1701" s="18">
        <v>2.001</v>
      </c>
      <c r="H1701" s="18">
        <v>100.0</v>
      </c>
      <c r="I1701" s="18">
        <v>0.98</v>
      </c>
      <c r="J1701" s="18"/>
      <c r="K1701" s="18"/>
      <c r="L1701" s="18">
        <v>0.19</v>
      </c>
      <c r="M1701" s="18"/>
      <c r="N1701" s="18">
        <v>1347.0</v>
      </c>
    </row>
    <row r="1702" ht="14.25" customHeight="1">
      <c r="A1702" s="21" t="s">
        <v>177</v>
      </c>
      <c r="B1702" s="21" t="s">
        <v>833</v>
      </c>
      <c r="C1702" s="21" t="s">
        <v>169</v>
      </c>
      <c r="D1702" s="21" t="s">
        <v>1056</v>
      </c>
      <c r="E1702" s="21" t="s">
        <v>183</v>
      </c>
      <c r="F1702" s="21" t="s">
        <v>2058</v>
      </c>
      <c r="G1702" s="21">
        <v>0.0</v>
      </c>
      <c r="H1702" s="21">
        <v>2.0</v>
      </c>
      <c r="I1702" s="21">
        <v>1.3</v>
      </c>
      <c r="J1702" s="21"/>
      <c r="K1702" s="21"/>
      <c r="L1702" s="21">
        <v>0.62</v>
      </c>
      <c r="M1702" s="21"/>
      <c r="N1702" s="21">
        <v>1348.0</v>
      </c>
    </row>
    <row r="1703" ht="14.25" customHeight="1">
      <c r="A1703" s="18" t="s">
        <v>177</v>
      </c>
      <c r="B1703" s="18" t="s">
        <v>833</v>
      </c>
      <c r="C1703" s="18" t="s">
        <v>169</v>
      </c>
      <c r="D1703" s="18" t="s">
        <v>1056</v>
      </c>
      <c r="E1703" s="18" t="s">
        <v>183</v>
      </c>
      <c r="F1703" s="18" t="s">
        <v>2046</v>
      </c>
      <c r="G1703" s="18">
        <v>2.001</v>
      </c>
      <c r="H1703" s="18">
        <v>100.0</v>
      </c>
      <c r="I1703" s="18">
        <v>1.3</v>
      </c>
      <c r="J1703" s="18"/>
      <c r="K1703" s="18"/>
      <c r="L1703" s="18">
        <v>0.27</v>
      </c>
      <c r="M1703" s="18"/>
      <c r="N1703" s="18">
        <v>1349.0</v>
      </c>
    </row>
    <row r="1704" ht="14.25" customHeight="1">
      <c r="A1704" s="21" t="s">
        <v>177</v>
      </c>
      <c r="B1704" s="21" t="s">
        <v>833</v>
      </c>
      <c r="C1704" s="21" t="s">
        <v>169</v>
      </c>
      <c r="D1704" s="21" t="s">
        <v>1062</v>
      </c>
      <c r="E1704" s="21" t="s">
        <v>183</v>
      </c>
      <c r="F1704" s="21" t="s">
        <v>1708</v>
      </c>
      <c r="G1704" s="21">
        <v>0.0</v>
      </c>
      <c r="H1704" s="21">
        <v>2.0</v>
      </c>
      <c r="I1704" s="21">
        <v>0.58</v>
      </c>
      <c r="J1704" s="21"/>
      <c r="K1704" s="21"/>
      <c r="L1704" s="21">
        <v>0.36</v>
      </c>
      <c r="M1704" s="21"/>
      <c r="N1704" s="21">
        <v>1350.0</v>
      </c>
    </row>
    <row r="1705" ht="14.25" customHeight="1">
      <c r="A1705" s="18" t="s">
        <v>177</v>
      </c>
      <c r="B1705" s="18" t="s">
        <v>833</v>
      </c>
      <c r="C1705" s="18" t="s">
        <v>169</v>
      </c>
      <c r="D1705" s="18" t="s">
        <v>1062</v>
      </c>
      <c r="E1705" s="18" t="s">
        <v>183</v>
      </c>
      <c r="F1705" s="18" t="s">
        <v>1691</v>
      </c>
      <c r="G1705" s="18">
        <v>2.001</v>
      </c>
      <c r="H1705" s="18">
        <v>100.0</v>
      </c>
      <c r="I1705" s="18">
        <v>0.58</v>
      </c>
      <c r="J1705" s="18"/>
      <c r="K1705" s="18"/>
      <c r="L1705" s="18">
        <v>0.19</v>
      </c>
      <c r="M1705" s="18"/>
      <c r="N1705" s="18">
        <v>1351.0</v>
      </c>
    </row>
    <row r="1706" ht="14.25" customHeight="1">
      <c r="A1706" s="21" t="s">
        <v>177</v>
      </c>
      <c r="B1706" s="21" t="s">
        <v>833</v>
      </c>
      <c r="C1706" s="21" t="s">
        <v>79</v>
      </c>
      <c r="D1706" s="21" t="s">
        <v>80</v>
      </c>
      <c r="E1706" s="21" t="s">
        <v>252</v>
      </c>
      <c r="F1706" s="21" t="s">
        <v>83</v>
      </c>
      <c r="G1706" s="21"/>
      <c r="H1706" s="21"/>
      <c r="I1706" s="21">
        <v>0.218</v>
      </c>
      <c r="J1706" s="21"/>
      <c r="K1706" s="21"/>
      <c r="L1706" s="21"/>
      <c r="M1706" s="21"/>
      <c r="N1706" s="21">
        <v>1352.0</v>
      </c>
    </row>
    <row r="1707" ht="14.25" customHeight="1">
      <c r="A1707" s="18" t="s">
        <v>177</v>
      </c>
      <c r="B1707" s="18" t="s">
        <v>833</v>
      </c>
      <c r="C1707" s="18" t="s">
        <v>79</v>
      </c>
      <c r="D1707" s="18" t="s">
        <v>270</v>
      </c>
      <c r="E1707" s="18" t="s">
        <v>252</v>
      </c>
      <c r="F1707" s="18" t="s">
        <v>272</v>
      </c>
      <c r="G1707" s="18"/>
      <c r="H1707" s="18"/>
      <c r="I1707" s="18">
        <v>0.097</v>
      </c>
      <c r="J1707" s="18"/>
      <c r="K1707" s="18"/>
      <c r="L1707" s="18"/>
      <c r="M1707" s="18"/>
      <c r="N1707" s="18">
        <v>1353.0</v>
      </c>
    </row>
    <row r="1708" ht="14.25" customHeight="1">
      <c r="A1708" s="21" t="s">
        <v>177</v>
      </c>
      <c r="B1708" s="21" t="s">
        <v>833</v>
      </c>
      <c r="C1708" s="21" t="s">
        <v>79</v>
      </c>
      <c r="D1708" s="21" t="s">
        <v>95</v>
      </c>
      <c r="E1708" s="21" t="s">
        <v>252</v>
      </c>
      <c r="F1708" s="21" t="s">
        <v>97</v>
      </c>
      <c r="G1708" s="21"/>
      <c r="H1708" s="21"/>
      <c r="I1708" s="21">
        <v>0.081</v>
      </c>
      <c r="J1708" s="21"/>
      <c r="K1708" s="21"/>
      <c r="L1708" s="21"/>
      <c r="M1708" s="21"/>
      <c r="N1708" s="21">
        <v>1354.0</v>
      </c>
    </row>
    <row r="1709" ht="14.25" customHeight="1">
      <c r="A1709" s="18" t="s">
        <v>177</v>
      </c>
      <c r="B1709" s="18" t="s">
        <v>833</v>
      </c>
      <c r="C1709" s="18" t="s">
        <v>101</v>
      </c>
      <c r="D1709" s="18" t="s">
        <v>102</v>
      </c>
      <c r="E1709" s="18" t="s">
        <v>252</v>
      </c>
      <c r="F1709" s="18" t="s">
        <v>106</v>
      </c>
      <c r="G1709" s="18"/>
      <c r="H1709" s="18"/>
      <c r="I1709" s="18">
        <v>0.58</v>
      </c>
      <c r="J1709" s="18"/>
      <c r="K1709" s="18"/>
      <c r="L1709" s="18"/>
      <c r="M1709" s="18"/>
      <c r="N1709" s="18">
        <v>1355.0</v>
      </c>
    </row>
    <row r="1710" ht="14.25" customHeight="1">
      <c r="A1710" s="21" t="s">
        <v>177</v>
      </c>
      <c r="B1710" s="21" t="s">
        <v>833</v>
      </c>
      <c r="C1710" s="21" t="s">
        <v>101</v>
      </c>
      <c r="D1710" s="21" t="s">
        <v>270</v>
      </c>
      <c r="E1710" s="21" t="s">
        <v>252</v>
      </c>
      <c r="F1710" s="21" t="s">
        <v>294</v>
      </c>
      <c r="G1710" s="21"/>
      <c r="H1710" s="21"/>
      <c r="I1710" s="21">
        <v>0.134</v>
      </c>
      <c r="J1710" s="21"/>
      <c r="K1710" s="21"/>
      <c r="L1710" s="21"/>
      <c r="M1710" s="21"/>
      <c r="N1710" s="21">
        <v>1356.0</v>
      </c>
    </row>
    <row r="1711" ht="14.25" customHeight="1">
      <c r="A1711" s="18" t="s">
        <v>177</v>
      </c>
      <c r="B1711" s="18" t="s">
        <v>833</v>
      </c>
      <c r="C1711" s="18" t="s">
        <v>101</v>
      </c>
      <c r="D1711" s="18" t="s">
        <v>115</v>
      </c>
      <c r="E1711" s="18" t="s">
        <v>252</v>
      </c>
      <c r="F1711" s="18" t="s">
        <v>118</v>
      </c>
      <c r="G1711" s="18"/>
      <c r="H1711" s="18"/>
      <c r="I1711" s="18">
        <v>0.124</v>
      </c>
      <c r="J1711" s="18"/>
      <c r="K1711" s="18"/>
      <c r="L1711" s="18"/>
      <c r="M1711" s="18"/>
      <c r="N1711" s="18">
        <v>1357.0</v>
      </c>
    </row>
    <row r="1712" ht="14.25" customHeight="1">
      <c r="A1712" s="21" t="s">
        <v>177</v>
      </c>
      <c r="B1712" s="21" t="s">
        <v>833</v>
      </c>
      <c r="C1712" s="21" t="s">
        <v>101</v>
      </c>
      <c r="D1712" s="21" t="s">
        <v>123</v>
      </c>
      <c r="E1712" s="21" t="s">
        <v>252</v>
      </c>
      <c r="F1712" s="21" t="s">
        <v>125</v>
      </c>
      <c r="G1712" s="21"/>
      <c r="H1712" s="21"/>
      <c r="I1712" s="21">
        <v>0.089</v>
      </c>
      <c r="J1712" s="21"/>
      <c r="K1712" s="21"/>
      <c r="L1712" s="21"/>
      <c r="M1712" s="21"/>
      <c r="N1712" s="21">
        <v>1358.0</v>
      </c>
    </row>
    <row r="1713" ht="14.25" customHeight="1">
      <c r="A1713" s="18" t="s">
        <v>177</v>
      </c>
      <c r="B1713" s="18" t="s">
        <v>833</v>
      </c>
      <c r="C1713" s="18" t="s">
        <v>130</v>
      </c>
      <c r="D1713" s="18" t="s">
        <v>102</v>
      </c>
      <c r="E1713" s="18" t="s">
        <v>252</v>
      </c>
      <c r="F1713" s="18" t="s">
        <v>133</v>
      </c>
      <c r="G1713" s="18"/>
      <c r="H1713" s="18"/>
      <c r="I1713" s="18"/>
      <c r="J1713" s="18"/>
      <c r="K1713" s="18">
        <v>1.14</v>
      </c>
      <c r="L1713" s="18"/>
      <c r="M1713" s="18"/>
      <c r="N1713" s="18">
        <v>1359.0</v>
      </c>
    </row>
    <row r="1714" ht="14.25" customHeight="1">
      <c r="A1714" s="21" t="s">
        <v>177</v>
      </c>
      <c r="B1714" s="21" t="s">
        <v>833</v>
      </c>
      <c r="C1714" s="21" t="s">
        <v>136</v>
      </c>
      <c r="D1714" s="21" t="s">
        <v>102</v>
      </c>
      <c r="E1714" s="21" t="s">
        <v>252</v>
      </c>
      <c r="F1714" s="21" t="s">
        <v>139</v>
      </c>
      <c r="G1714" s="21"/>
      <c r="H1714" s="21"/>
      <c r="I1714" s="21">
        <v>0.322</v>
      </c>
      <c r="J1714" s="21"/>
      <c r="K1714" s="21"/>
      <c r="L1714" s="21"/>
      <c r="M1714" s="21"/>
      <c r="N1714" s="21">
        <v>1360.0</v>
      </c>
    </row>
    <row r="1715" ht="14.25" customHeight="1">
      <c r="A1715" s="18" t="s">
        <v>177</v>
      </c>
      <c r="B1715" s="18" t="s">
        <v>833</v>
      </c>
      <c r="C1715" s="18" t="s">
        <v>136</v>
      </c>
      <c r="D1715" s="18" t="s">
        <v>115</v>
      </c>
      <c r="E1715" s="18" t="s">
        <v>252</v>
      </c>
      <c r="F1715" s="18"/>
      <c r="G1715" s="18"/>
      <c r="H1715" s="18"/>
      <c r="I1715" s="18">
        <v>0.069</v>
      </c>
      <c r="J1715" s="18"/>
      <c r="K1715" s="18"/>
      <c r="L1715" s="18"/>
      <c r="M1715" s="18"/>
      <c r="N1715" s="18">
        <v>1361.0</v>
      </c>
    </row>
    <row r="1716" ht="14.25" customHeight="1">
      <c r="A1716" s="21" t="s">
        <v>177</v>
      </c>
      <c r="B1716" s="21" t="s">
        <v>833</v>
      </c>
      <c r="C1716" s="21" t="s">
        <v>136</v>
      </c>
      <c r="D1716" s="21" t="s">
        <v>123</v>
      </c>
      <c r="E1716" s="21" t="s">
        <v>252</v>
      </c>
      <c r="F1716" s="21"/>
      <c r="G1716" s="21"/>
      <c r="H1716" s="21"/>
      <c r="I1716" s="21">
        <v>0.066</v>
      </c>
      <c r="J1716" s="21"/>
      <c r="K1716" s="21"/>
      <c r="L1716" s="21"/>
      <c r="M1716" s="21"/>
      <c r="N1716" s="21">
        <v>1362.0</v>
      </c>
    </row>
    <row r="1717" ht="14.25" customHeight="1">
      <c r="A1717" s="18" t="s">
        <v>177</v>
      </c>
      <c r="B1717" s="18" t="s">
        <v>833</v>
      </c>
      <c r="C1717" s="18" t="s">
        <v>144</v>
      </c>
      <c r="D1717" s="18" t="s">
        <v>145</v>
      </c>
      <c r="E1717" s="18" t="s">
        <v>252</v>
      </c>
      <c r="F1717" s="18" t="s">
        <v>147</v>
      </c>
      <c r="G1717" s="18"/>
      <c r="H1717" s="18"/>
      <c r="I1717" s="18"/>
      <c r="J1717" s="18">
        <v>0.73</v>
      </c>
      <c r="K1717" s="18"/>
      <c r="L1717" s="18"/>
      <c r="M1717" s="18"/>
      <c r="N1717" s="18">
        <v>1363.0</v>
      </c>
    </row>
    <row r="1718" ht="14.25" customHeight="1">
      <c r="A1718" s="21" t="s">
        <v>177</v>
      </c>
      <c r="B1718" s="21" t="s">
        <v>833</v>
      </c>
      <c r="C1718" s="21" t="s">
        <v>144</v>
      </c>
      <c r="D1718" s="21" t="s">
        <v>752</v>
      </c>
      <c r="E1718" s="21" t="s">
        <v>252</v>
      </c>
      <c r="F1718" s="21" t="s">
        <v>147</v>
      </c>
      <c r="G1718" s="21"/>
      <c r="H1718" s="21"/>
      <c r="I1718" s="21"/>
      <c r="J1718" s="21">
        <v>1.02</v>
      </c>
      <c r="K1718" s="21"/>
      <c r="L1718" s="21"/>
      <c r="M1718" s="21"/>
      <c r="N1718" s="21">
        <v>1364.0</v>
      </c>
    </row>
    <row r="1719" ht="14.25" customHeight="1">
      <c r="A1719" s="18" t="s">
        <v>177</v>
      </c>
      <c r="B1719" s="18" t="s">
        <v>833</v>
      </c>
      <c r="C1719" s="18" t="s">
        <v>149</v>
      </c>
      <c r="D1719" s="18" t="s">
        <v>150</v>
      </c>
      <c r="E1719" s="18" t="s">
        <v>252</v>
      </c>
      <c r="F1719" s="18" t="s">
        <v>152</v>
      </c>
      <c r="G1719" s="18"/>
      <c r="H1719" s="18"/>
      <c r="I1719" s="18">
        <v>0.7</v>
      </c>
      <c r="J1719" s="18"/>
      <c r="K1719" s="18"/>
      <c r="L1719" s="18"/>
      <c r="M1719" s="18"/>
      <c r="N1719" s="18">
        <v>1365.0</v>
      </c>
    </row>
    <row r="1720" ht="14.25" customHeight="1">
      <c r="A1720" s="21" t="s">
        <v>177</v>
      </c>
      <c r="B1720" s="21" t="s">
        <v>833</v>
      </c>
      <c r="C1720" s="21" t="s">
        <v>149</v>
      </c>
      <c r="D1720" s="21" t="s">
        <v>157</v>
      </c>
      <c r="E1720" s="21" t="s">
        <v>252</v>
      </c>
      <c r="F1720" s="21" t="s">
        <v>159</v>
      </c>
      <c r="G1720" s="21"/>
      <c r="H1720" s="21"/>
      <c r="I1720" s="21">
        <v>1.45</v>
      </c>
      <c r="J1720" s="21"/>
      <c r="K1720" s="21"/>
      <c r="L1720" s="21"/>
      <c r="M1720" s="21"/>
      <c r="N1720" s="21">
        <v>1366.0</v>
      </c>
    </row>
    <row r="1721" ht="14.25" customHeight="1">
      <c r="A1721" s="18" t="s">
        <v>177</v>
      </c>
      <c r="B1721" s="18" t="s">
        <v>833</v>
      </c>
      <c r="C1721" s="18" t="s">
        <v>92</v>
      </c>
      <c r="D1721" s="18" t="s">
        <v>830</v>
      </c>
      <c r="E1721" s="18" t="s">
        <v>252</v>
      </c>
      <c r="F1721" s="18" t="s">
        <v>2003</v>
      </c>
      <c r="G1721" s="18">
        <v>1.0</v>
      </c>
      <c r="H1721" s="18">
        <v>10.0</v>
      </c>
      <c r="I1721" s="18">
        <v>1.22</v>
      </c>
      <c r="J1721" s="18"/>
      <c r="K1721" s="18"/>
      <c r="L1721" s="18"/>
      <c r="M1721" s="18"/>
      <c r="N1721" s="18">
        <v>1367.0</v>
      </c>
    </row>
    <row r="1722" ht="14.25" customHeight="1">
      <c r="A1722" s="21" t="s">
        <v>177</v>
      </c>
      <c r="B1722" s="21" t="s">
        <v>833</v>
      </c>
      <c r="C1722" s="21" t="s">
        <v>92</v>
      </c>
      <c r="D1722" s="21" t="s">
        <v>834</v>
      </c>
      <c r="E1722" s="21" t="s">
        <v>252</v>
      </c>
      <c r="F1722" s="21" t="s">
        <v>2003</v>
      </c>
      <c r="G1722" s="21">
        <v>1.0</v>
      </c>
      <c r="H1722" s="21">
        <v>10.0</v>
      </c>
      <c r="I1722" s="21">
        <v>1.22</v>
      </c>
      <c r="J1722" s="21"/>
      <c r="K1722" s="21"/>
      <c r="L1722" s="21"/>
      <c r="M1722" s="21"/>
      <c r="N1722" s="21">
        <v>1368.0</v>
      </c>
    </row>
    <row r="1723" ht="14.25" customHeight="1">
      <c r="A1723" s="18" t="s">
        <v>177</v>
      </c>
      <c r="B1723" s="18" t="s">
        <v>833</v>
      </c>
      <c r="C1723" s="18" t="s">
        <v>92</v>
      </c>
      <c r="D1723" s="18" t="s">
        <v>923</v>
      </c>
      <c r="E1723" s="18" t="s">
        <v>252</v>
      </c>
      <c r="F1723" s="18" t="s">
        <v>2003</v>
      </c>
      <c r="G1723" s="18">
        <v>1.0</v>
      </c>
      <c r="H1723" s="18">
        <v>10.0</v>
      </c>
      <c r="I1723" s="18">
        <v>1.22</v>
      </c>
      <c r="J1723" s="18"/>
      <c r="K1723" s="18"/>
      <c r="L1723" s="18"/>
      <c r="M1723" s="18"/>
      <c r="N1723" s="18">
        <v>1369.0</v>
      </c>
    </row>
    <row r="1724" ht="14.25" customHeight="1">
      <c r="A1724" s="21" t="s">
        <v>177</v>
      </c>
      <c r="B1724" s="21" t="s">
        <v>833</v>
      </c>
      <c r="C1724" s="21" t="s">
        <v>92</v>
      </c>
      <c r="D1724" s="21" t="s">
        <v>161</v>
      </c>
      <c r="E1724" s="21" t="s">
        <v>252</v>
      </c>
      <c r="F1724" s="21" t="s">
        <v>2003</v>
      </c>
      <c r="G1724" s="21">
        <v>1.0</v>
      </c>
      <c r="H1724" s="21">
        <v>10.0</v>
      </c>
      <c r="I1724" s="21">
        <v>1.22</v>
      </c>
      <c r="J1724" s="21"/>
      <c r="K1724" s="21"/>
      <c r="L1724" s="21"/>
      <c r="M1724" s="21"/>
      <c r="N1724" s="21">
        <v>1370.0</v>
      </c>
    </row>
    <row r="1725" ht="14.25" customHeight="1">
      <c r="A1725" s="18" t="s">
        <v>177</v>
      </c>
      <c r="B1725" s="18" t="s">
        <v>833</v>
      </c>
      <c r="C1725" s="18" t="s">
        <v>92</v>
      </c>
      <c r="D1725" s="18" t="s">
        <v>830</v>
      </c>
      <c r="E1725" s="18" t="s">
        <v>252</v>
      </c>
      <c r="F1725" s="18" t="s">
        <v>2003</v>
      </c>
      <c r="G1725" s="18">
        <v>10.001</v>
      </c>
      <c r="H1725" s="18">
        <v>20.0</v>
      </c>
      <c r="I1725" s="18">
        <v>1.22</v>
      </c>
      <c r="J1725" s="18"/>
      <c r="K1725" s="18"/>
      <c r="L1725" s="18"/>
      <c r="M1725" s="18"/>
      <c r="N1725" s="18">
        <v>1371.0</v>
      </c>
    </row>
    <row r="1726" ht="14.25" customHeight="1">
      <c r="A1726" s="21" t="s">
        <v>177</v>
      </c>
      <c r="B1726" s="21" t="s">
        <v>833</v>
      </c>
      <c r="C1726" s="21" t="s">
        <v>92</v>
      </c>
      <c r="D1726" s="21" t="s">
        <v>834</v>
      </c>
      <c r="E1726" s="21" t="s">
        <v>252</v>
      </c>
      <c r="F1726" s="21" t="s">
        <v>2003</v>
      </c>
      <c r="G1726" s="21">
        <v>10.001</v>
      </c>
      <c r="H1726" s="21">
        <v>20.0</v>
      </c>
      <c r="I1726" s="21">
        <v>1.22</v>
      </c>
      <c r="J1726" s="21"/>
      <c r="K1726" s="21"/>
      <c r="L1726" s="21"/>
      <c r="M1726" s="21"/>
      <c r="N1726" s="21">
        <v>1372.0</v>
      </c>
    </row>
    <row r="1727" ht="14.25" customHeight="1">
      <c r="A1727" s="18" t="s">
        <v>177</v>
      </c>
      <c r="B1727" s="18" t="s">
        <v>833</v>
      </c>
      <c r="C1727" s="18" t="s">
        <v>92</v>
      </c>
      <c r="D1727" s="18" t="s">
        <v>923</v>
      </c>
      <c r="E1727" s="18" t="s">
        <v>252</v>
      </c>
      <c r="F1727" s="18" t="s">
        <v>2003</v>
      </c>
      <c r="G1727" s="18">
        <v>10.001</v>
      </c>
      <c r="H1727" s="18">
        <v>20.0</v>
      </c>
      <c r="I1727" s="18">
        <v>1.22</v>
      </c>
      <c r="J1727" s="18"/>
      <c r="K1727" s="18"/>
      <c r="L1727" s="18"/>
      <c r="M1727" s="18"/>
      <c r="N1727" s="18">
        <v>1373.0</v>
      </c>
    </row>
    <row r="1728" ht="14.25" customHeight="1">
      <c r="A1728" s="21" t="s">
        <v>177</v>
      </c>
      <c r="B1728" s="21" t="s">
        <v>833</v>
      </c>
      <c r="C1728" s="21" t="s">
        <v>92</v>
      </c>
      <c r="D1728" s="21" t="s">
        <v>161</v>
      </c>
      <c r="E1728" s="21" t="s">
        <v>252</v>
      </c>
      <c r="F1728" s="21" t="s">
        <v>2003</v>
      </c>
      <c r="G1728" s="21">
        <v>10.001</v>
      </c>
      <c r="H1728" s="21">
        <v>20.0</v>
      </c>
      <c r="I1728" s="21">
        <v>1.22</v>
      </c>
      <c r="J1728" s="21"/>
      <c r="K1728" s="21"/>
      <c r="L1728" s="21"/>
      <c r="M1728" s="21"/>
      <c r="N1728" s="21">
        <v>1374.0</v>
      </c>
    </row>
    <row r="1729" ht="14.25" customHeight="1">
      <c r="A1729" s="18" t="s">
        <v>177</v>
      </c>
      <c r="B1729" s="18" t="s">
        <v>833</v>
      </c>
      <c r="C1729" s="18" t="s">
        <v>92</v>
      </c>
      <c r="D1729" s="18" t="s">
        <v>830</v>
      </c>
      <c r="E1729" s="18" t="s">
        <v>252</v>
      </c>
      <c r="F1729" s="18" t="s">
        <v>2003</v>
      </c>
      <c r="G1729" s="18">
        <v>20.001</v>
      </c>
      <c r="H1729" s="18">
        <v>30.0</v>
      </c>
      <c r="I1729" s="18">
        <v>1.22</v>
      </c>
      <c r="J1729" s="18"/>
      <c r="K1729" s="18"/>
      <c r="L1729" s="18"/>
      <c r="M1729" s="18"/>
      <c r="N1729" s="18">
        <v>1375.0</v>
      </c>
    </row>
    <row r="1730" ht="14.25" customHeight="1">
      <c r="A1730" s="21" t="s">
        <v>177</v>
      </c>
      <c r="B1730" s="21" t="s">
        <v>833</v>
      </c>
      <c r="C1730" s="21" t="s">
        <v>92</v>
      </c>
      <c r="D1730" s="21" t="s">
        <v>834</v>
      </c>
      <c r="E1730" s="21" t="s">
        <v>252</v>
      </c>
      <c r="F1730" s="21" t="s">
        <v>2003</v>
      </c>
      <c r="G1730" s="21">
        <v>20.001</v>
      </c>
      <c r="H1730" s="21">
        <v>30.0</v>
      </c>
      <c r="I1730" s="21">
        <v>1.22</v>
      </c>
      <c r="J1730" s="21"/>
      <c r="K1730" s="21"/>
      <c r="L1730" s="21"/>
      <c r="M1730" s="21"/>
      <c r="N1730" s="21">
        <v>1376.0</v>
      </c>
    </row>
    <row r="1731" ht="14.25" customHeight="1">
      <c r="A1731" s="18" t="s">
        <v>177</v>
      </c>
      <c r="B1731" s="18" t="s">
        <v>833</v>
      </c>
      <c r="C1731" s="18" t="s">
        <v>92</v>
      </c>
      <c r="D1731" s="18" t="s">
        <v>923</v>
      </c>
      <c r="E1731" s="18" t="s">
        <v>252</v>
      </c>
      <c r="F1731" s="18" t="s">
        <v>2003</v>
      </c>
      <c r="G1731" s="18">
        <v>20.001</v>
      </c>
      <c r="H1731" s="18">
        <v>30.0</v>
      </c>
      <c r="I1731" s="18">
        <v>1.22</v>
      </c>
      <c r="J1731" s="18"/>
      <c r="K1731" s="18"/>
      <c r="L1731" s="18"/>
      <c r="M1731" s="18"/>
      <c r="N1731" s="18">
        <v>1377.0</v>
      </c>
    </row>
    <row r="1732" ht="14.25" customHeight="1">
      <c r="A1732" s="21" t="s">
        <v>177</v>
      </c>
      <c r="B1732" s="21" t="s">
        <v>833</v>
      </c>
      <c r="C1732" s="21" t="s">
        <v>92</v>
      </c>
      <c r="D1732" s="21" t="s">
        <v>161</v>
      </c>
      <c r="E1732" s="21" t="s">
        <v>252</v>
      </c>
      <c r="F1732" s="21" t="s">
        <v>2003</v>
      </c>
      <c r="G1732" s="21">
        <v>20.001</v>
      </c>
      <c r="H1732" s="21">
        <v>30.0</v>
      </c>
      <c r="I1732" s="21">
        <v>1.22</v>
      </c>
      <c r="J1732" s="21"/>
      <c r="K1732" s="21"/>
      <c r="L1732" s="21"/>
      <c r="M1732" s="21"/>
      <c r="N1732" s="21">
        <v>1378.0</v>
      </c>
    </row>
    <row r="1733" ht="14.25" customHeight="1">
      <c r="A1733" s="18" t="s">
        <v>177</v>
      </c>
      <c r="B1733" s="18" t="s">
        <v>833</v>
      </c>
      <c r="C1733" s="18" t="s">
        <v>92</v>
      </c>
      <c r="D1733" s="18" t="s">
        <v>830</v>
      </c>
      <c r="E1733" s="18" t="s">
        <v>252</v>
      </c>
      <c r="F1733" s="18" t="s">
        <v>2003</v>
      </c>
      <c r="G1733" s="18">
        <v>30.001</v>
      </c>
      <c r="H1733" s="18">
        <v>40.0</v>
      </c>
      <c r="I1733" s="18">
        <v>1.22</v>
      </c>
      <c r="J1733" s="18"/>
      <c r="K1733" s="18"/>
      <c r="L1733" s="18"/>
      <c r="M1733" s="18"/>
      <c r="N1733" s="18">
        <v>1379.0</v>
      </c>
    </row>
    <row r="1734" ht="14.25" customHeight="1">
      <c r="A1734" s="21" t="s">
        <v>177</v>
      </c>
      <c r="B1734" s="21" t="s">
        <v>833</v>
      </c>
      <c r="C1734" s="21" t="s">
        <v>92</v>
      </c>
      <c r="D1734" s="21" t="s">
        <v>834</v>
      </c>
      <c r="E1734" s="21" t="s">
        <v>252</v>
      </c>
      <c r="F1734" s="21" t="s">
        <v>2003</v>
      </c>
      <c r="G1734" s="21">
        <v>30.001</v>
      </c>
      <c r="H1734" s="21">
        <v>40.0</v>
      </c>
      <c r="I1734" s="21">
        <v>1.22</v>
      </c>
      <c r="J1734" s="21"/>
      <c r="K1734" s="21"/>
      <c r="L1734" s="21"/>
      <c r="M1734" s="21"/>
      <c r="N1734" s="21">
        <v>1380.0</v>
      </c>
    </row>
    <row r="1735" ht="14.25" customHeight="1">
      <c r="A1735" s="18" t="s">
        <v>177</v>
      </c>
      <c r="B1735" s="18" t="s">
        <v>833</v>
      </c>
      <c r="C1735" s="18" t="s">
        <v>92</v>
      </c>
      <c r="D1735" s="18" t="s">
        <v>923</v>
      </c>
      <c r="E1735" s="18" t="s">
        <v>252</v>
      </c>
      <c r="F1735" s="18" t="s">
        <v>2003</v>
      </c>
      <c r="G1735" s="18">
        <v>30.001</v>
      </c>
      <c r="H1735" s="18">
        <v>40.0</v>
      </c>
      <c r="I1735" s="18">
        <v>1.22</v>
      </c>
      <c r="J1735" s="18"/>
      <c r="K1735" s="18"/>
      <c r="L1735" s="18"/>
      <c r="M1735" s="18"/>
      <c r="N1735" s="18">
        <v>1381.0</v>
      </c>
    </row>
    <row r="1736" ht="14.25" customHeight="1">
      <c r="A1736" s="21" t="s">
        <v>177</v>
      </c>
      <c r="B1736" s="21" t="s">
        <v>833</v>
      </c>
      <c r="C1736" s="21" t="s">
        <v>92</v>
      </c>
      <c r="D1736" s="21" t="s">
        <v>161</v>
      </c>
      <c r="E1736" s="21" t="s">
        <v>252</v>
      </c>
      <c r="F1736" s="21" t="s">
        <v>2003</v>
      </c>
      <c r="G1736" s="21">
        <v>30.001</v>
      </c>
      <c r="H1736" s="21">
        <v>40.0</v>
      </c>
      <c r="I1736" s="21">
        <v>1.22</v>
      </c>
      <c r="J1736" s="21"/>
      <c r="K1736" s="21"/>
      <c r="L1736" s="21"/>
      <c r="M1736" s="21"/>
      <c r="N1736" s="21">
        <v>1382.0</v>
      </c>
    </row>
    <row r="1737" ht="14.25" customHeight="1">
      <c r="A1737" s="18" t="s">
        <v>177</v>
      </c>
      <c r="B1737" s="18" t="s">
        <v>833</v>
      </c>
      <c r="C1737" s="18" t="s">
        <v>92</v>
      </c>
      <c r="D1737" s="18" t="s">
        <v>830</v>
      </c>
      <c r="E1737" s="18" t="s">
        <v>252</v>
      </c>
      <c r="F1737" s="18" t="s">
        <v>1939</v>
      </c>
      <c r="G1737" s="18">
        <v>40.001</v>
      </c>
      <c r="H1737" s="18">
        <v>100.0</v>
      </c>
      <c r="I1737" s="18">
        <v>0.98</v>
      </c>
      <c r="J1737" s="18"/>
      <c r="K1737" s="18"/>
      <c r="L1737" s="18"/>
      <c r="M1737" s="18"/>
      <c r="N1737" s="18">
        <v>1383.0</v>
      </c>
    </row>
    <row r="1738" ht="14.25" customHeight="1">
      <c r="A1738" s="21" t="s">
        <v>177</v>
      </c>
      <c r="B1738" s="21" t="s">
        <v>833</v>
      </c>
      <c r="C1738" s="21" t="s">
        <v>92</v>
      </c>
      <c r="D1738" s="21" t="s">
        <v>834</v>
      </c>
      <c r="E1738" s="21" t="s">
        <v>252</v>
      </c>
      <c r="F1738" s="21" t="s">
        <v>1939</v>
      </c>
      <c r="G1738" s="21">
        <v>40.001</v>
      </c>
      <c r="H1738" s="21">
        <v>100.0</v>
      </c>
      <c r="I1738" s="21">
        <v>0.98</v>
      </c>
      <c r="J1738" s="21"/>
      <c r="K1738" s="21"/>
      <c r="L1738" s="21"/>
      <c r="M1738" s="21"/>
      <c r="N1738" s="21">
        <v>1384.0</v>
      </c>
    </row>
    <row r="1739" ht="14.25" customHeight="1">
      <c r="A1739" s="18" t="s">
        <v>177</v>
      </c>
      <c r="B1739" s="18" t="s">
        <v>833</v>
      </c>
      <c r="C1739" s="18" t="s">
        <v>92</v>
      </c>
      <c r="D1739" s="18" t="s">
        <v>923</v>
      </c>
      <c r="E1739" s="18" t="s">
        <v>252</v>
      </c>
      <c r="F1739" s="18" t="s">
        <v>1939</v>
      </c>
      <c r="G1739" s="18">
        <v>40.001</v>
      </c>
      <c r="H1739" s="18">
        <v>100.0</v>
      </c>
      <c r="I1739" s="18">
        <v>0.98</v>
      </c>
      <c r="J1739" s="18"/>
      <c r="K1739" s="18"/>
      <c r="L1739" s="18"/>
      <c r="M1739" s="18"/>
      <c r="N1739" s="18">
        <v>1385.0</v>
      </c>
    </row>
    <row r="1740" ht="14.25" customHeight="1">
      <c r="A1740" s="21" t="s">
        <v>177</v>
      </c>
      <c r="B1740" s="21" t="s">
        <v>833</v>
      </c>
      <c r="C1740" s="21" t="s">
        <v>92</v>
      </c>
      <c r="D1740" s="21" t="s">
        <v>161</v>
      </c>
      <c r="E1740" s="21" t="s">
        <v>252</v>
      </c>
      <c r="F1740" s="21" t="s">
        <v>1939</v>
      </c>
      <c r="G1740" s="21">
        <v>40.001</v>
      </c>
      <c r="H1740" s="21">
        <v>100.0</v>
      </c>
      <c r="I1740" s="21">
        <v>0.98</v>
      </c>
      <c r="J1740" s="21"/>
      <c r="K1740" s="21"/>
      <c r="L1740" s="21"/>
      <c r="M1740" s="21"/>
      <c r="N1740" s="21">
        <v>1386.0</v>
      </c>
    </row>
    <row r="1741" ht="14.25" customHeight="1">
      <c r="A1741" s="18" t="s">
        <v>177</v>
      </c>
      <c r="B1741" s="18" t="s">
        <v>833</v>
      </c>
      <c r="C1741" s="18" t="s">
        <v>169</v>
      </c>
      <c r="D1741" s="18" t="s">
        <v>170</v>
      </c>
      <c r="E1741" s="18" t="s">
        <v>252</v>
      </c>
      <c r="F1741" s="18" t="s">
        <v>2098</v>
      </c>
      <c r="G1741" s="18">
        <v>0.0</v>
      </c>
      <c r="H1741" s="18">
        <v>2.0</v>
      </c>
      <c r="I1741" s="18">
        <v>1.98</v>
      </c>
      <c r="J1741" s="18"/>
      <c r="K1741" s="18"/>
      <c r="L1741" s="18"/>
      <c r="M1741" s="18"/>
      <c r="N1741" s="18">
        <v>1387.0</v>
      </c>
    </row>
    <row r="1742" ht="14.25" customHeight="1">
      <c r="A1742" s="21" t="s">
        <v>177</v>
      </c>
      <c r="B1742" s="21" t="s">
        <v>833</v>
      </c>
      <c r="C1742" s="21" t="s">
        <v>169</v>
      </c>
      <c r="D1742" s="21" t="s">
        <v>170</v>
      </c>
      <c r="E1742" s="21" t="s">
        <v>252</v>
      </c>
      <c r="F1742" s="21" t="s">
        <v>2098</v>
      </c>
      <c r="G1742" s="21">
        <v>2.001</v>
      </c>
      <c r="H1742" s="21">
        <v>100.0</v>
      </c>
      <c r="I1742" s="21">
        <v>1.98</v>
      </c>
      <c r="J1742" s="21"/>
      <c r="K1742" s="21"/>
      <c r="L1742" s="21"/>
      <c r="M1742" s="21"/>
      <c r="N1742" s="21">
        <v>1388.0</v>
      </c>
    </row>
    <row r="1743" ht="14.25" customHeight="1">
      <c r="A1743" s="18" t="s">
        <v>177</v>
      </c>
      <c r="B1743" s="18" t="s">
        <v>833</v>
      </c>
      <c r="C1743" s="18" t="s">
        <v>169</v>
      </c>
      <c r="D1743" s="18" t="s">
        <v>1056</v>
      </c>
      <c r="E1743" s="18" t="s">
        <v>252</v>
      </c>
      <c r="F1743" s="18" t="s">
        <v>2087</v>
      </c>
      <c r="G1743" s="18">
        <v>0.0</v>
      </c>
      <c r="H1743" s="18">
        <v>2.0</v>
      </c>
      <c r="I1743" s="18">
        <v>1.9</v>
      </c>
      <c r="J1743" s="18"/>
      <c r="K1743" s="18"/>
      <c r="L1743" s="18"/>
      <c r="M1743" s="18"/>
      <c r="N1743" s="18">
        <v>1389.0</v>
      </c>
    </row>
    <row r="1744" ht="14.25" customHeight="1">
      <c r="A1744" s="21" t="s">
        <v>177</v>
      </c>
      <c r="B1744" s="21" t="s">
        <v>833</v>
      </c>
      <c r="C1744" s="21" t="s">
        <v>169</v>
      </c>
      <c r="D1744" s="21" t="s">
        <v>1056</v>
      </c>
      <c r="E1744" s="21" t="s">
        <v>252</v>
      </c>
      <c r="F1744" s="21" t="s">
        <v>2087</v>
      </c>
      <c r="G1744" s="21">
        <v>2.001</v>
      </c>
      <c r="H1744" s="21">
        <v>100.0</v>
      </c>
      <c r="I1744" s="21">
        <v>1.9</v>
      </c>
      <c r="J1744" s="21"/>
      <c r="K1744" s="21"/>
      <c r="L1744" s="21"/>
      <c r="M1744" s="21"/>
      <c r="N1744" s="21">
        <v>1390.0</v>
      </c>
    </row>
    <row r="1745" ht="14.25" customHeight="1">
      <c r="A1745" s="18" t="s">
        <v>177</v>
      </c>
      <c r="B1745" s="18" t="s">
        <v>833</v>
      </c>
      <c r="C1745" s="18" t="s">
        <v>169</v>
      </c>
      <c r="D1745" s="18" t="s">
        <v>1062</v>
      </c>
      <c r="E1745" s="18" t="s">
        <v>252</v>
      </c>
      <c r="F1745" s="18" t="s">
        <v>2071</v>
      </c>
      <c r="G1745" s="18">
        <v>0.0</v>
      </c>
      <c r="H1745" s="18">
        <v>2.0</v>
      </c>
      <c r="I1745" s="18">
        <v>1.36</v>
      </c>
      <c r="J1745" s="18"/>
      <c r="K1745" s="18"/>
      <c r="L1745" s="18"/>
      <c r="M1745" s="18"/>
      <c r="N1745" s="18">
        <v>1391.0</v>
      </c>
    </row>
    <row r="1746" ht="14.25" customHeight="1">
      <c r="A1746" s="21" t="s">
        <v>177</v>
      </c>
      <c r="B1746" s="21" t="s">
        <v>833</v>
      </c>
      <c r="C1746" s="21" t="s">
        <v>169</v>
      </c>
      <c r="D1746" s="21" t="s">
        <v>1062</v>
      </c>
      <c r="E1746" s="21" t="s">
        <v>252</v>
      </c>
      <c r="F1746" s="21" t="s">
        <v>2071</v>
      </c>
      <c r="G1746" s="21">
        <v>2.001</v>
      </c>
      <c r="H1746" s="21">
        <v>100.0</v>
      </c>
      <c r="I1746" s="21">
        <v>1.36</v>
      </c>
      <c r="J1746" s="21"/>
      <c r="K1746" s="21"/>
      <c r="L1746" s="21"/>
      <c r="M1746" s="21"/>
      <c r="N1746" s="21">
        <v>1392.0</v>
      </c>
    </row>
    <row r="1747" ht="14.25" customHeight="1">
      <c r="A1747" s="21" t="s">
        <v>182</v>
      </c>
      <c r="B1747" s="21" t="s">
        <v>833</v>
      </c>
      <c r="C1747" s="21" t="s">
        <v>79</v>
      </c>
      <c r="D1747" s="21" t="s">
        <v>80</v>
      </c>
      <c r="E1747" s="21" t="s">
        <v>81</v>
      </c>
      <c r="F1747" s="21" t="s">
        <v>83</v>
      </c>
      <c r="G1747" s="21"/>
      <c r="H1747" s="21"/>
      <c r="I1747" s="21">
        <v>0.048</v>
      </c>
      <c r="J1747" s="21"/>
      <c r="K1747" s="21"/>
      <c r="L1747" s="21"/>
      <c r="M1747" s="21"/>
      <c r="N1747" s="21">
        <v>2110.0</v>
      </c>
    </row>
    <row r="1748" ht="14.25" customHeight="1">
      <c r="A1748" s="18" t="s">
        <v>182</v>
      </c>
      <c r="B1748" s="18" t="s">
        <v>833</v>
      </c>
      <c r="C1748" s="18" t="s">
        <v>79</v>
      </c>
      <c r="D1748" s="18" t="s">
        <v>270</v>
      </c>
      <c r="E1748" s="18" t="s">
        <v>81</v>
      </c>
      <c r="F1748" s="18" t="s">
        <v>272</v>
      </c>
      <c r="G1748" s="18"/>
      <c r="H1748" s="18"/>
      <c r="I1748" s="18">
        <v>0.065</v>
      </c>
      <c r="J1748" s="18"/>
      <c r="K1748" s="18"/>
      <c r="L1748" s="18"/>
      <c r="M1748" s="18"/>
      <c r="N1748" s="18">
        <v>2111.0</v>
      </c>
    </row>
    <row r="1749" ht="14.25" customHeight="1">
      <c r="A1749" s="21" t="s">
        <v>182</v>
      </c>
      <c r="B1749" s="21" t="s">
        <v>833</v>
      </c>
      <c r="C1749" s="21" t="s">
        <v>79</v>
      </c>
      <c r="D1749" s="21" t="s">
        <v>95</v>
      </c>
      <c r="E1749" s="21" t="s">
        <v>81</v>
      </c>
      <c r="F1749" s="21" t="s">
        <v>97</v>
      </c>
      <c r="G1749" s="21"/>
      <c r="H1749" s="21"/>
      <c r="I1749" s="21">
        <v>0.027</v>
      </c>
      <c r="J1749" s="21"/>
      <c r="K1749" s="21"/>
      <c r="L1749" s="21"/>
      <c r="M1749" s="21"/>
      <c r="N1749" s="21">
        <v>2112.0</v>
      </c>
    </row>
    <row r="1750" ht="14.25" customHeight="1">
      <c r="A1750" s="18" t="s">
        <v>182</v>
      </c>
      <c r="B1750" s="18" t="s">
        <v>833</v>
      </c>
      <c r="C1750" s="18" t="s">
        <v>101</v>
      </c>
      <c r="D1750" s="18" t="s">
        <v>102</v>
      </c>
      <c r="E1750" s="18" t="s">
        <v>81</v>
      </c>
      <c r="F1750" s="18" t="s">
        <v>106</v>
      </c>
      <c r="G1750" s="18"/>
      <c r="H1750" s="18"/>
      <c r="I1750" s="18">
        <v>0.104</v>
      </c>
      <c r="J1750" s="18"/>
      <c r="K1750" s="18"/>
      <c r="L1750" s="18"/>
      <c r="M1750" s="18"/>
      <c r="N1750" s="18">
        <v>2113.0</v>
      </c>
    </row>
    <row r="1751" ht="14.25" customHeight="1">
      <c r="A1751" s="21" t="s">
        <v>182</v>
      </c>
      <c r="B1751" s="21" t="s">
        <v>833</v>
      </c>
      <c r="C1751" s="21" t="s">
        <v>101</v>
      </c>
      <c r="D1751" s="21" t="s">
        <v>270</v>
      </c>
      <c r="E1751" s="21" t="s">
        <v>81</v>
      </c>
      <c r="F1751" s="21" t="s">
        <v>294</v>
      </c>
      <c r="G1751" s="21"/>
      <c r="H1751" s="21"/>
      <c r="I1751" s="21">
        <v>0.113</v>
      </c>
      <c r="J1751" s="21"/>
      <c r="K1751" s="21"/>
      <c r="L1751" s="21"/>
      <c r="M1751" s="21"/>
      <c r="N1751" s="21">
        <v>2114.0</v>
      </c>
    </row>
    <row r="1752" ht="14.25" customHeight="1">
      <c r="A1752" s="18" t="s">
        <v>182</v>
      </c>
      <c r="B1752" s="18" t="s">
        <v>833</v>
      </c>
      <c r="C1752" s="18" t="s">
        <v>101</v>
      </c>
      <c r="D1752" s="18" t="s">
        <v>115</v>
      </c>
      <c r="E1752" s="18" t="s">
        <v>81</v>
      </c>
      <c r="F1752" s="18" t="s">
        <v>118</v>
      </c>
      <c r="G1752" s="18"/>
      <c r="H1752" s="18"/>
      <c r="I1752" s="18">
        <v>0.064</v>
      </c>
      <c r="J1752" s="18"/>
      <c r="K1752" s="18"/>
      <c r="L1752" s="18"/>
      <c r="M1752" s="18"/>
      <c r="N1752" s="18">
        <v>2115.0</v>
      </c>
    </row>
    <row r="1753" ht="14.25" customHeight="1">
      <c r="A1753" s="21" t="s">
        <v>182</v>
      </c>
      <c r="B1753" s="21" t="s">
        <v>833</v>
      </c>
      <c r="C1753" s="21" t="s">
        <v>101</v>
      </c>
      <c r="D1753" s="21" t="s">
        <v>123</v>
      </c>
      <c r="E1753" s="21" t="s">
        <v>81</v>
      </c>
      <c r="F1753" s="21" t="s">
        <v>125</v>
      </c>
      <c r="G1753" s="21"/>
      <c r="H1753" s="21"/>
      <c r="I1753" s="21">
        <v>0.089</v>
      </c>
      <c r="J1753" s="21"/>
      <c r="K1753" s="21"/>
      <c r="L1753" s="21"/>
      <c r="M1753" s="21"/>
      <c r="N1753" s="21">
        <v>2116.0</v>
      </c>
    </row>
    <row r="1754" ht="14.25" customHeight="1">
      <c r="A1754" s="18" t="s">
        <v>182</v>
      </c>
      <c r="B1754" s="18" t="s">
        <v>833</v>
      </c>
      <c r="C1754" s="18" t="s">
        <v>130</v>
      </c>
      <c r="D1754" s="18" t="s">
        <v>102</v>
      </c>
      <c r="E1754" s="18" t="s">
        <v>81</v>
      </c>
      <c r="F1754" s="18" t="s">
        <v>133</v>
      </c>
      <c r="G1754" s="18"/>
      <c r="H1754" s="18"/>
      <c r="I1754" s="18"/>
      <c r="J1754" s="18"/>
      <c r="K1754" s="18">
        <v>1.14</v>
      </c>
      <c r="L1754" s="18"/>
      <c r="M1754" s="18"/>
      <c r="N1754" s="18">
        <v>2117.0</v>
      </c>
    </row>
    <row r="1755" ht="14.25" customHeight="1">
      <c r="A1755" s="21" t="s">
        <v>182</v>
      </c>
      <c r="B1755" s="21" t="s">
        <v>833</v>
      </c>
      <c r="C1755" s="21" t="s">
        <v>136</v>
      </c>
      <c r="D1755" s="21" t="s">
        <v>102</v>
      </c>
      <c r="E1755" s="21" t="s">
        <v>81</v>
      </c>
      <c r="F1755" s="21" t="s">
        <v>139</v>
      </c>
      <c r="G1755" s="21"/>
      <c r="H1755" s="21"/>
      <c r="I1755" s="21">
        <v>0.087</v>
      </c>
      <c r="J1755" s="21"/>
      <c r="K1755" s="21"/>
      <c r="L1755" s="21"/>
      <c r="M1755" s="21"/>
      <c r="N1755" s="21">
        <v>2118.0</v>
      </c>
    </row>
    <row r="1756" ht="14.25" customHeight="1">
      <c r="A1756" s="18" t="s">
        <v>182</v>
      </c>
      <c r="B1756" s="18" t="s">
        <v>833</v>
      </c>
      <c r="C1756" s="18" t="s">
        <v>136</v>
      </c>
      <c r="D1756" s="18" t="s">
        <v>115</v>
      </c>
      <c r="E1756" s="18" t="s">
        <v>81</v>
      </c>
      <c r="F1756" s="18"/>
      <c r="G1756" s="18"/>
      <c r="H1756" s="18"/>
      <c r="I1756" s="18">
        <v>0.038</v>
      </c>
      <c r="J1756" s="18"/>
      <c r="K1756" s="18"/>
      <c r="L1756" s="18"/>
      <c r="M1756" s="18"/>
      <c r="N1756" s="18">
        <v>2119.0</v>
      </c>
    </row>
    <row r="1757" ht="14.25" customHeight="1">
      <c r="A1757" s="21" t="s">
        <v>182</v>
      </c>
      <c r="B1757" s="21" t="s">
        <v>833</v>
      </c>
      <c r="C1757" s="21" t="s">
        <v>136</v>
      </c>
      <c r="D1757" s="21" t="s">
        <v>123</v>
      </c>
      <c r="E1757" s="21" t="s">
        <v>81</v>
      </c>
      <c r="F1757" s="21"/>
      <c r="G1757" s="21"/>
      <c r="H1757" s="21"/>
      <c r="I1757" s="21">
        <v>0.033</v>
      </c>
      <c r="J1757" s="21"/>
      <c r="K1757" s="21"/>
      <c r="L1757" s="21"/>
      <c r="M1757" s="21"/>
      <c r="N1757" s="21">
        <v>2120.0</v>
      </c>
    </row>
    <row r="1758" ht="14.25" customHeight="1">
      <c r="A1758" s="18" t="s">
        <v>182</v>
      </c>
      <c r="B1758" s="18" t="s">
        <v>833</v>
      </c>
      <c r="C1758" s="18" t="s">
        <v>144</v>
      </c>
      <c r="D1758" s="18" t="s">
        <v>145</v>
      </c>
      <c r="E1758" s="18" t="s">
        <v>81</v>
      </c>
      <c r="F1758" s="18" t="s">
        <v>147</v>
      </c>
      <c r="G1758" s="18"/>
      <c r="H1758" s="18"/>
      <c r="I1758" s="18"/>
      <c r="J1758" s="18">
        <v>0.73</v>
      </c>
      <c r="K1758" s="18"/>
      <c r="L1758" s="18"/>
      <c r="M1758" s="18"/>
      <c r="N1758" s="18">
        <v>2121.0</v>
      </c>
    </row>
    <row r="1759" ht="14.25" customHeight="1">
      <c r="A1759" s="21" t="s">
        <v>182</v>
      </c>
      <c r="B1759" s="21" t="s">
        <v>833</v>
      </c>
      <c r="C1759" s="21" t="s">
        <v>144</v>
      </c>
      <c r="D1759" s="21" t="s">
        <v>752</v>
      </c>
      <c r="E1759" s="21" t="s">
        <v>81</v>
      </c>
      <c r="F1759" s="21" t="s">
        <v>147</v>
      </c>
      <c r="G1759" s="21"/>
      <c r="H1759" s="21"/>
      <c r="I1759" s="21"/>
      <c r="J1759" s="21">
        <v>0.86</v>
      </c>
      <c r="K1759" s="21"/>
      <c r="L1759" s="21"/>
      <c r="M1759" s="21"/>
      <c r="N1759" s="21">
        <v>2122.0</v>
      </c>
    </row>
    <row r="1760" ht="14.25" customHeight="1">
      <c r="A1760" s="18" t="s">
        <v>182</v>
      </c>
      <c r="B1760" s="18" t="s">
        <v>833</v>
      </c>
      <c r="C1760" s="18" t="s">
        <v>149</v>
      </c>
      <c r="D1760" s="18" t="s">
        <v>150</v>
      </c>
      <c r="E1760" s="18" t="s">
        <v>81</v>
      </c>
      <c r="F1760" s="18" t="s">
        <v>152</v>
      </c>
      <c r="G1760" s="18"/>
      <c r="H1760" s="18"/>
      <c r="I1760" s="18">
        <v>0.7</v>
      </c>
      <c r="J1760" s="18"/>
      <c r="K1760" s="18"/>
      <c r="L1760" s="18"/>
      <c r="M1760" s="18"/>
      <c r="N1760" s="18">
        <v>2123.0</v>
      </c>
    </row>
    <row r="1761" ht="14.25" customHeight="1">
      <c r="A1761" s="21" t="s">
        <v>182</v>
      </c>
      <c r="B1761" s="21" t="s">
        <v>833</v>
      </c>
      <c r="C1761" s="21" t="s">
        <v>149</v>
      </c>
      <c r="D1761" s="21" t="s">
        <v>157</v>
      </c>
      <c r="E1761" s="21" t="s">
        <v>81</v>
      </c>
      <c r="F1761" s="21" t="s">
        <v>159</v>
      </c>
      <c r="G1761" s="21"/>
      <c r="H1761" s="21"/>
      <c r="I1761" s="21">
        <v>1.5</v>
      </c>
      <c r="J1761" s="21"/>
      <c r="K1761" s="21"/>
      <c r="L1761" s="21"/>
      <c r="M1761" s="21"/>
      <c r="N1761" s="21">
        <v>2124.0</v>
      </c>
    </row>
    <row r="1762" ht="14.25" customHeight="1">
      <c r="A1762" s="18" t="s">
        <v>182</v>
      </c>
      <c r="B1762" s="18" t="s">
        <v>833</v>
      </c>
      <c r="C1762" s="18" t="s">
        <v>92</v>
      </c>
      <c r="D1762" s="18" t="s">
        <v>830</v>
      </c>
      <c r="E1762" s="18" t="s">
        <v>81</v>
      </c>
      <c r="F1762" s="18" t="s">
        <v>1557</v>
      </c>
      <c r="G1762" s="18"/>
      <c r="H1762" s="18"/>
      <c r="I1762" s="18">
        <v>0.4</v>
      </c>
      <c r="J1762" s="18"/>
      <c r="K1762" s="18"/>
      <c r="L1762" s="18">
        <v>0.4</v>
      </c>
      <c r="M1762" s="18"/>
      <c r="N1762" s="18">
        <v>2125.0</v>
      </c>
    </row>
    <row r="1763" ht="14.25" customHeight="1">
      <c r="A1763" s="21" t="s">
        <v>182</v>
      </c>
      <c r="B1763" s="21" t="s">
        <v>833</v>
      </c>
      <c r="C1763" s="21" t="s">
        <v>92</v>
      </c>
      <c r="D1763" s="21" t="s">
        <v>834</v>
      </c>
      <c r="E1763" s="21" t="s">
        <v>81</v>
      </c>
      <c r="F1763" s="21" t="s">
        <v>1588</v>
      </c>
      <c r="G1763" s="21"/>
      <c r="H1763" s="21"/>
      <c r="I1763" s="21">
        <v>0.5</v>
      </c>
      <c r="J1763" s="21"/>
      <c r="K1763" s="21"/>
      <c r="L1763" s="21">
        <v>0.4</v>
      </c>
      <c r="M1763" s="21"/>
      <c r="N1763" s="21">
        <v>2126.0</v>
      </c>
    </row>
    <row r="1764" ht="14.25" customHeight="1">
      <c r="A1764" s="18" t="s">
        <v>182</v>
      </c>
      <c r="B1764" s="18" t="s">
        <v>833</v>
      </c>
      <c r="C1764" s="18" t="s">
        <v>92</v>
      </c>
      <c r="D1764" s="18" t="s">
        <v>923</v>
      </c>
      <c r="E1764" s="18" t="s">
        <v>81</v>
      </c>
      <c r="F1764" s="18" t="s">
        <v>1843</v>
      </c>
      <c r="G1764" s="18"/>
      <c r="H1764" s="18"/>
      <c r="I1764" s="18">
        <v>0.85</v>
      </c>
      <c r="J1764" s="18"/>
      <c r="K1764" s="18"/>
      <c r="L1764" s="18">
        <v>0.4</v>
      </c>
      <c r="M1764" s="18"/>
      <c r="N1764" s="18">
        <v>2127.0</v>
      </c>
    </row>
    <row r="1765" ht="14.25" customHeight="1">
      <c r="A1765" s="21" t="s">
        <v>182</v>
      </c>
      <c r="B1765" s="21" t="s">
        <v>833</v>
      </c>
      <c r="C1765" s="21" t="s">
        <v>92</v>
      </c>
      <c r="D1765" s="21" t="s">
        <v>161</v>
      </c>
      <c r="E1765" s="21" t="s">
        <v>81</v>
      </c>
      <c r="F1765" s="21" t="s">
        <v>1843</v>
      </c>
      <c r="G1765" s="21"/>
      <c r="H1765" s="21"/>
      <c r="I1765" s="21">
        <v>0.55</v>
      </c>
      <c r="J1765" s="21"/>
      <c r="K1765" s="21"/>
      <c r="L1765" s="21">
        <v>0.4</v>
      </c>
      <c r="M1765" s="21"/>
      <c r="N1765" s="21">
        <v>2128.0</v>
      </c>
    </row>
    <row r="1766" ht="14.25" customHeight="1">
      <c r="A1766" s="18" t="s">
        <v>182</v>
      </c>
      <c r="B1766" s="18" t="s">
        <v>833</v>
      </c>
      <c r="C1766" s="18" t="s">
        <v>169</v>
      </c>
      <c r="D1766" s="18" t="s">
        <v>170</v>
      </c>
      <c r="E1766" s="18" t="s">
        <v>81</v>
      </c>
      <c r="F1766" s="18" t="s">
        <v>1981</v>
      </c>
      <c r="G1766" s="18">
        <v>0.0</v>
      </c>
      <c r="H1766" s="18">
        <v>2.0</v>
      </c>
      <c r="I1766" s="18">
        <v>1.17</v>
      </c>
      <c r="J1766" s="18"/>
      <c r="K1766" s="18"/>
      <c r="L1766" s="18">
        <v>0.49</v>
      </c>
      <c r="M1766" s="18"/>
      <c r="N1766" s="18">
        <v>2129.0</v>
      </c>
    </row>
    <row r="1767" ht="14.25" customHeight="1">
      <c r="A1767" s="21" t="s">
        <v>182</v>
      </c>
      <c r="B1767" s="21" t="s">
        <v>833</v>
      </c>
      <c r="C1767" s="21" t="s">
        <v>169</v>
      </c>
      <c r="D1767" s="21" t="s">
        <v>170</v>
      </c>
      <c r="E1767" s="21" t="s">
        <v>81</v>
      </c>
      <c r="F1767" s="21" t="s">
        <v>1970</v>
      </c>
      <c r="G1767" s="21">
        <v>2.001</v>
      </c>
      <c r="H1767" s="21">
        <v>100.0</v>
      </c>
      <c r="I1767" s="21">
        <v>1.17</v>
      </c>
      <c r="J1767" s="21"/>
      <c r="K1767" s="21"/>
      <c r="L1767" s="21">
        <v>0.39</v>
      </c>
      <c r="M1767" s="21"/>
      <c r="N1767" s="21">
        <v>2130.0</v>
      </c>
    </row>
    <row r="1768" ht="14.25" customHeight="1">
      <c r="A1768" s="18" t="s">
        <v>182</v>
      </c>
      <c r="B1768" s="18" t="s">
        <v>833</v>
      </c>
      <c r="C1768" s="18" t="s">
        <v>169</v>
      </c>
      <c r="D1768" s="18" t="s">
        <v>1056</v>
      </c>
      <c r="E1768" s="18" t="s">
        <v>81</v>
      </c>
      <c r="F1768" s="18" t="s">
        <v>2064</v>
      </c>
      <c r="G1768" s="18">
        <v>0.0</v>
      </c>
      <c r="H1768" s="18">
        <v>2.0</v>
      </c>
      <c r="I1768" s="18">
        <v>1.3</v>
      </c>
      <c r="J1768" s="18"/>
      <c r="K1768" s="18"/>
      <c r="L1768" s="18">
        <v>0.65</v>
      </c>
      <c r="M1768" s="18"/>
      <c r="N1768" s="18">
        <v>2131.0</v>
      </c>
    </row>
    <row r="1769" ht="14.25" customHeight="1">
      <c r="A1769" s="21" t="s">
        <v>182</v>
      </c>
      <c r="B1769" s="21" t="s">
        <v>833</v>
      </c>
      <c r="C1769" s="21" t="s">
        <v>169</v>
      </c>
      <c r="D1769" s="21" t="s">
        <v>1056</v>
      </c>
      <c r="E1769" s="21" t="s">
        <v>81</v>
      </c>
      <c r="F1769" s="21" t="s">
        <v>2056</v>
      </c>
      <c r="G1769" s="21">
        <v>2.001</v>
      </c>
      <c r="H1769" s="21">
        <v>100.0</v>
      </c>
      <c r="I1769" s="21">
        <v>1.3</v>
      </c>
      <c r="J1769" s="21"/>
      <c r="K1769" s="21"/>
      <c r="L1769" s="21">
        <v>0.34</v>
      </c>
      <c r="M1769" s="21"/>
      <c r="N1769" s="21">
        <v>2132.0</v>
      </c>
    </row>
    <row r="1770" ht="14.25" customHeight="1">
      <c r="A1770" s="18" t="s">
        <v>182</v>
      </c>
      <c r="B1770" s="18" t="s">
        <v>833</v>
      </c>
      <c r="C1770" s="18" t="s">
        <v>169</v>
      </c>
      <c r="D1770" s="18" t="s">
        <v>1062</v>
      </c>
      <c r="E1770" s="18" t="s">
        <v>81</v>
      </c>
      <c r="F1770" s="18" t="s">
        <v>1803</v>
      </c>
      <c r="G1770" s="18">
        <v>0.0</v>
      </c>
      <c r="H1770" s="18">
        <v>2.0</v>
      </c>
      <c r="I1770" s="18">
        <v>0.69</v>
      </c>
      <c r="J1770" s="18"/>
      <c r="K1770" s="18"/>
      <c r="L1770" s="18">
        <v>0.49</v>
      </c>
      <c r="M1770" s="18"/>
      <c r="N1770" s="18">
        <v>2133.0</v>
      </c>
    </row>
    <row r="1771" ht="14.25" customHeight="1">
      <c r="A1771" s="21" t="s">
        <v>182</v>
      </c>
      <c r="B1771" s="21" t="s">
        <v>833</v>
      </c>
      <c r="C1771" s="21" t="s">
        <v>169</v>
      </c>
      <c r="D1771" s="21" t="s">
        <v>1062</v>
      </c>
      <c r="E1771" s="21" t="s">
        <v>81</v>
      </c>
      <c r="F1771" s="21" t="s">
        <v>1799</v>
      </c>
      <c r="G1771" s="21">
        <v>2.001</v>
      </c>
      <c r="H1771" s="21">
        <v>100.0</v>
      </c>
      <c r="I1771" s="21">
        <v>0.69</v>
      </c>
      <c r="J1771" s="21"/>
      <c r="K1771" s="21"/>
      <c r="L1771" s="21">
        <v>0.39</v>
      </c>
      <c r="M1771" s="21"/>
      <c r="N1771" s="21">
        <v>2134.0</v>
      </c>
    </row>
    <row r="1772" ht="14.25" customHeight="1">
      <c r="A1772" s="18" t="s">
        <v>182</v>
      </c>
      <c r="B1772" s="18" t="s">
        <v>833</v>
      </c>
      <c r="C1772" s="18" t="s">
        <v>79</v>
      </c>
      <c r="D1772" s="18" t="s">
        <v>80</v>
      </c>
      <c r="E1772" s="18" t="s">
        <v>183</v>
      </c>
      <c r="F1772" s="18" t="s">
        <v>83</v>
      </c>
      <c r="G1772" s="18"/>
      <c r="H1772" s="18"/>
      <c r="I1772" s="18">
        <v>0.048</v>
      </c>
      <c r="J1772" s="18"/>
      <c r="K1772" s="18"/>
      <c r="L1772" s="18"/>
      <c r="M1772" s="18"/>
      <c r="N1772" s="18">
        <v>2135.0</v>
      </c>
    </row>
    <row r="1773" ht="14.25" customHeight="1">
      <c r="A1773" s="21" t="s">
        <v>182</v>
      </c>
      <c r="B1773" s="21" t="s">
        <v>833</v>
      </c>
      <c r="C1773" s="21" t="s">
        <v>79</v>
      </c>
      <c r="D1773" s="21" t="s">
        <v>270</v>
      </c>
      <c r="E1773" s="21" t="s">
        <v>183</v>
      </c>
      <c r="F1773" s="21" t="s">
        <v>272</v>
      </c>
      <c r="G1773" s="21"/>
      <c r="H1773" s="21"/>
      <c r="I1773" s="21">
        <v>0.065</v>
      </c>
      <c r="J1773" s="21"/>
      <c r="K1773" s="21"/>
      <c r="L1773" s="21"/>
      <c r="M1773" s="21"/>
      <c r="N1773" s="21">
        <v>2136.0</v>
      </c>
    </row>
    <row r="1774" ht="14.25" customHeight="1">
      <c r="A1774" s="18" t="s">
        <v>182</v>
      </c>
      <c r="B1774" s="18" t="s">
        <v>833</v>
      </c>
      <c r="C1774" s="18" t="s">
        <v>79</v>
      </c>
      <c r="D1774" s="18" t="s">
        <v>95</v>
      </c>
      <c r="E1774" s="18" t="s">
        <v>183</v>
      </c>
      <c r="F1774" s="18" t="s">
        <v>97</v>
      </c>
      <c r="G1774" s="18"/>
      <c r="H1774" s="18"/>
      <c r="I1774" s="18">
        <v>0.027</v>
      </c>
      <c r="J1774" s="18"/>
      <c r="K1774" s="18"/>
      <c r="L1774" s="18"/>
      <c r="M1774" s="18"/>
      <c r="N1774" s="18">
        <v>2137.0</v>
      </c>
    </row>
    <row r="1775" ht="14.25" customHeight="1">
      <c r="A1775" s="21" t="s">
        <v>182</v>
      </c>
      <c r="B1775" s="21" t="s">
        <v>833</v>
      </c>
      <c r="C1775" s="21" t="s">
        <v>101</v>
      </c>
      <c r="D1775" s="21" t="s">
        <v>102</v>
      </c>
      <c r="E1775" s="21" t="s">
        <v>183</v>
      </c>
      <c r="F1775" s="21" t="s">
        <v>106</v>
      </c>
      <c r="G1775" s="21"/>
      <c r="H1775" s="21"/>
      <c r="I1775" s="21">
        <v>0.09</v>
      </c>
      <c r="J1775" s="21"/>
      <c r="K1775" s="21"/>
      <c r="L1775" s="21"/>
      <c r="M1775" s="21"/>
      <c r="N1775" s="21">
        <v>2138.0</v>
      </c>
    </row>
    <row r="1776" ht="14.25" customHeight="1">
      <c r="A1776" s="18" t="s">
        <v>182</v>
      </c>
      <c r="B1776" s="18" t="s">
        <v>833</v>
      </c>
      <c r="C1776" s="18" t="s">
        <v>101</v>
      </c>
      <c r="D1776" s="18" t="s">
        <v>270</v>
      </c>
      <c r="E1776" s="18" t="s">
        <v>183</v>
      </c>
      <c r="F1776" s="18" t="s">
        <v>294</v>
      </c>
      <c r="G1776" s="18"/>
      <c r="H1776" s="18"/>
      <c r="I1776" s="18">
        <v>0.113</v>
      </c>
      <c r="J1776" s="18"/>
      <c r="K1776" s="18"/>
      <c r="L1776" s="18"/>
      <c r="M1776" s="18"/>
      <c r="N1776" s="18">
        <v>2139.0</v>
      </c>
    </row>
    <row r="1777" ht="14.25" customHeight="1">
      <c r="A1777" s="21" t="s">
        <v>182</v>
      </c>
      <c r="B1777" s="21" t="s">
        <v>833</v>
      </c>
      <c r="C1777" s="21" t="s">
        <v>101</v>
      </c>
      <c r="D1777" s="21" t="s">
        <v>115</v>
      </c>
      <c r="E1777" s="21" t="s">
        <v>183</v>
      </c>
      <c r="F1777" s="21" t="s">
        <v>118</v>
      </c>
      <c r="G1777" s="21"/>
      <c r="H1777" s="21"/>
      <c r="I1777" s="21">
        <v>0.064</v>
      </c>
      <c r="J1777" s="21"/>
      <c r="K1777" s="21"/>
      <c r="L1777" s="21"/>
      <c r="M1777" s="21"/>
      <c r="N1777" s="21">
        <v>2140.0</v>
      </c>
    </row>
    <row r="1778" ht="14.25" customHeight="1">
      <c r="A1778" s="18" t="s">
        <v>182</v>
      </c>
      <c r="B1778" s="18" t="s">
        <v>833</v>
      </c>
      <c r="C1778" s="18" t="s">
        <v>101</v>
      </c>
      <c r="D1778" s="18" t="s">
        <v>123</v>
      </c>
      <c r="E1778" s="18" t="s">
        <v>183</v>
      </c>
      <c r="F1778" s="18" t="s">
        <v>125</v>
      </c>
      <c r="G1778" s="18"/>
      <c r="H1778" s="18"/>
      <c r="I1778" s="18">
        <v>0.064</v>
      </c>
      <c r="J1778" s="18"/>
      <c r="K1778" s="18"/>
      <c r="L1778" s="18"/>
      <c r="M1778" s="18"/>
      <c r="N1778" s="18">
        <v>2141.0</v>
      </c>
    </row>
    <row r="1779" ht="14.25" customHeight="1">
      <c r="A1779" s="21" t="s">
        <v>182</v>
      </c>
      <c r="B1779" s="21" t="s">
        <v>833</v>
      </c>
      <c r="C1779" s="21" t="s">
        <v>130</v>
      </c>
      <c r="D1779" s="21" t="s">
        <v>102</v>
      </c>
      <c r="E1779" s="21" t="s">
        <v>183</v>
      </c>
      <c r="F1779" s="21" t="s">
        <v>133</v>
      </c>
      <c r="G1779" s="21"/>
      <c r="H1779" s="21"/>
      <c r="I1779" s="21"/>
      <c r="J1779" s="21"/>
      <c r="K1779" s="21">
        <v>0.119</v>
      </c>
      <c r="L1779" s="21"/>
      <c r="M1779" s="21"/>
      <c r="N1779" s="21">
        <v>2142.0</v>
      </c>
    </row>
    <row r="1780" ht="14.25" customHeight="1">
      <c r="A1780" s="18" t="s">
        <v>182</v>
      </c>
      <c r="B1780" s="18" t="s">
        <v>833</v>
      </c>
      <c r="C1780" s="18" t="s">
        <v>136</v>
      </c>
      <c r="D1780" s="18" t="s">
        <v>102</v>
      </c>
      <c r="E1780" s="18" t="s">
        <v>183</v>
      </c>
      <c r="F1780" s="18" t="s">
        <v>139</v>
      </c>
      <c r="G1780" s="18"/>
      <c r="H1780" s="18"/>
      <c r="I1780" s="18">
        <v>0.074</v>
      </c>
      <c r="J1780" s="18"/>
      <c r="K1780" s="18"/>
      <c r="L1780" s="18"/>
      <c r="M1780" s="18"/>
      <c r="N1780" s="18">
        <v>2143.0</v>
      </c>
    </row>
    <row r="1781" ht="14.25" customHeight="1">
      <c r="A1781" s="21" t="s">
        <v>182</v>
      </c>
      <c r="B1781" s="21" t="s">
        <v>833</v>
      </c>
      <c r="C1781" s="21" t="s">
        <v>136</v>
      </c>
      <c r="D1781" s="21" t="s">
        <v>115</v>
      </c>
      <c r="E1781" s="21" t="s">
        <v>183</v>
      </c>
      <c r="F1781" s="21"/>
      <c r="G1781" s="21"/>
      <c r="H1781" s="21"/>
      <c r="I1781" s="21">
        <v>0.038</v>
      </c>
      <c r="J1781" s="21"/>
      <c r="K1781" s="21"/>
      <c r="L1781" s="21"/>
      <c r="M1781" s="21"/>
      <c r="N1781" s="21">
        <v>2144.0</v>
      </c>
    </row>
    <row r="1782" ht="14.25" customHeight="1">
      <c r="A1782" s="18" t="s">
        <v>182</v>
      </c>
      <c r="B1782" s="18" t="s">
        <v>833</v>
      </c>
      <c r="C1782" s="18" t="s">
        <v>136</v>
      </c>
      <c r="D1782" s="18" t="s">
        <v>123</v>
      </c>
      <c r="E1782" s="18" t="s">
        <v>183</v>
      </c>
      <c r="F1782" s="18"/>
      <c r="G1782" s="18"/>
      <c r="H1782" s="18"/>
      <c r="I1782" s="18">
        <v>0.033</v>
      </c>
      <c r="J1782" s="18"/>
      <c r="K1782" s="18"/>
      <c r="L1782" s="18"/>
      <c r="M1782" s="18"/>
      <c r="N1782" s="18">
        <v>2145.0</v>
      </c>
    </row>
    <row r="1783" ht="14.25" customHeight="1">
      <c r="A1783" s="21" t="s">
        <v>182</v>
      </c>
      <c r="B1783" s="21" t="s">
        <v>833</v>
      </c>
      <c r="C1783" s="21" t="s">
        <v>144</v>
      </c>
      <c r="D1783" s="21" t="s">
        <v>145</v>
      </c>
      <c r="E1783" s="21" t="s">
        <v>183</v>
      </c>
      <c r="F1783" s="21" t="s">
        <v>147</v>
      </c>
      <c r="G1783" s="21"/>
      <c r="H1783" s="21"/>
      <c r="I1783" s="21"/>
      <c r="J1783" s="21">
        <v>0.54</v>
      </c>
      <c r="K1783" s="21"/>
      <c r="L1783" s="21"/>
      <c r="M1783" s="21"/>
      <c r="N1783" s="21">
        <v>2146.0</v>
      </c>
    </row>
    <row r="1784" ht="14.25" customHeight="1">
      <c r="A1784" s="18" t="s">
        <v>182</v>
      </c>
      <c r="B1784" s="18" t="s">
        <v>833</v>
      </c>
      <c r="C1784" s="18" t="s">
        <v>144</v>
      </c>
      <c r="D1784" s="18" t="s">
        <v>752</v>
      </c>
      <c r="E1784" s="18" t="s">
        <v>183</v>
      </c>
      <c r="F1784" s="18" t="s">
        <v>147</v>
      </c>
      <c r="G1784" s="18"/>
      <c r="H1784" s="18"/>
      <c r="I1784" s="18"/>
      <c r="J1784" s="18">
        <v>0.86</v>
      </c>
      <c r="K1784" s="18"/>
      <c r="L1784" s="18"/>
      <c r="M1784" s="18"/>
      <c r="N1784" s="18">
        <v>2147.0</v>
      </c>
    </row>
    <row r="1785" ht="14.25" customHeight="1">
      <c r="A1785" s="21" t="s">
        <v>182</v>
      </c>
      <c r="B1785" s="21" t="s">
        <v>833</v>
      </c>
      <c r="C1785" s="21" t="s">
        <v>149</v>
      </c>
      <c r="D1785" s="21" t="s">
        <v>150</v>
      </c>
      <c r="E1785" s="21" t="s">
        <v>183</v>
      </c>
      <c r="F1785" s="21" t="s">
        <v>152</v>
      </c>
      <c r="G1785" s="21"/>
      <c r="H1785" s="21"/>
      <c r="I1785" s="21">
        <v>0.7</v>
      </c>
      <c r="J1785" s="21"/>
      <c r="K1785" s="21"/>
      <c r="L1785" s="21"/>
      <c r="M1785" s="21"/>
      <c r="N1785" s="21">
        <v>2148.0</v>
      </c>
    </row>
    <row r="1786" ht="14.25" customHeight="1">
      <c r="A1786" s="18" t="s">
        <v>182</v>
      </c>
      <c r="B1786" s="18" t="s">
        <v>833</v>
      </c>
      <c r="C1786" s="18" t="s">
        <v>149</v>
      </c>
      <c r="D1786" s="18" t="s">
        <v>157</v>
      </c>
      <c r="E1786" s="18" t="s">
        <v>183</v>
      </c>
      <c r="F1786" s="18" t="s">
        <v>159</v>
      </c>
      <c r="G1786" s="18"/>
      <c r="H1786" s="18"/>
      <c r="I1786" s="18">
        <v>0.5</v>
      </c>
      <c r="J1786" s="18"/>
      <c r="K1786" s="18"/>
      <c r="L1786" s="18"/>
      <c r="M1786" s="18"/>
      <c r="N1786" s="18">
        <v>2149.0</v>
      </c>
    </row>
    <row r="1787" ht="14.25" customHeight="1">
      <c r="A1787" s="21" t="s">
        <v>182</v>
      </c>
      <c r="B1787" s="21" t="s">
        <v>833</v>
      </c>
      <c r="C1787" s="21" t="s">
        <v>92</v>
      </c>
      <c r="D1787" s="21" t="s">
        <v>830</v>
      </c>
      <c r="E1787" s="21" t="s">
        <v>183</v>
      </c>
      <c r="F1787" s="21" t="s">
        <v>1557</v>
      </c>
      <c r="G1787" s="21"/>
      <c r="H1787" s="21"/>
      <c r="I1787" s="21">
        <v>0.4</v>
      </c>
      <c r="J1787" s="21"/>
      <c r="K1787" s="21"/>
      <c r="L1787" s="21">
        <v>0.4</v>
      </c>
      <c r="M1787" s="21"/>
      <c r="N1787" s="21">
        <v>2150.0</v>
      </c>
    </row>
    <row r="1788" ht="14.25" customHeight="1">
      <c r="A1788" s="18" t="s">
        <v>182</v>
      </c>
      <c r="B1788" s="18" t="s">
        <v>833</v>
      </c>
      <c r="C1788" s="18" t="s">
        <v>92</v>
      </c>
      <c r="D1788" s="18" t="s">
        <v>834</v>
      </c>
      <c r="E1788" s="18" t="s">
        <v>183</v>
      </c>
      <c r="F1788" s="18" t="s">
        <v>1588</v>
      </c>
      <c r="G1788" s="18"/>
      <c r="H1788" s="18"/>
      <c r="I1788" s="18">
        <v>0.5</v>
      </c>
      <c r="J1788" s="18"/>
      <c r="K1788" s="18"/>
      <c r="L1788" s="18">
        <v>0.4</v>
      </c>
      <c r="M1788" s="18"/>
      <c r="N1788" s="18">
        <v>2151.0</v>
      </c>
    </row>
    <row r="1789" ht="14.25" customHeight="1">
      <c r="A1789" s="21" t="s">
        <v>182</v>
      </c>
      <c r="B1789" s="21" t="s">
        <v>833</v>
      </c>
      <c r="C1789" s="21" t="s">
        <v>92</v>
      </c>
      <c r="D1789" s="21" t="s">
        <v>923</v>
      </c>
      <c r="E1789" s="21" t="s">
        <v>183</v>
      </c>
      <c r="F1789" s="21" t="s">
        <v>1843</v>
      </c>
      <c r="G1789" s="21"/>
      <c r="H1789" s="21"/>
      <c r="I1789" s="21">
        <v>0.85</v>
      </c>
      <c r="J1789" s="21"/>
      <c r="K1789" s="21"/>
      <c r="L1789" s="21">
        <v>0.4</v>
      </c>
      <c r="M1789" s="21"/>
      <c r="N1789" s="21">
        <v>2152.0</v>
      </c>
    </row>
    <row r="1790" ht="14.25" customHeight="1">
      <c r="A1790" s="18" t="s">
        <v>182</v>
      </c>
      <c r="B1790" s="18" t="s">
        <v>833</v>
      </c>
      <c r="C1790" s="18" t="s">
        <v>92</v>
      </c>
      <c r="D1790" s="18" t="s">
        <v>161</v>
      </c>
      <c r="E1790" s="18" t="s">
        <v>183</v>
      </c>
      <c r="F1790" s="18" t="s">
        <v>1643</v>
      </c>
      <c r="G1790" s="18"/>
      <c r="H1790" s="18"/>
      <c r="I1790" s="18">
        <v>0.55</v>
      </c>
      <c r="J1790" s="18"/>
      <c r="K1790" s="18"/>
      <c r="L1790" s="18">
        <v>0.4</v>
      </c>
      <c r="M1790" s="18"/>
      <c r="N1790" s="18">
        <v>2153.0</v>
      </c>
    </row>
    <row r="1791" ht="14.25" customHeight="1">
      <c r="A1791" s="21" t="s">
        <v>182</v>
      </c>
      <c r="B1791" s="21" t="s">
        <v>833</v>
      </c>
      <c r="C1791" s="21" t="s">
        <v>169</v>
      </c>
      <c r="D1791" s="21" t="s">
        <v>170</v>
      </c>
      <c r="E1791" s="21" t="s">
        <v>183</v>
      </c>
      <c r="F1791" s="21" t="s">
        <v>1929</v>
      </c>
      <c r="G1791" s="21">
        <v>0.0</v>
      </c>
      <c r="H1791" s="21">
        <v>2.0</v>
      </c>
      <c r="I1791" s="21">
        <v>0.98</v>
      </c>
      <c r="J1791" s="21"/>
      <c r="K1791" s="21"/>
      <c r="L1791" s="21">
        <v>0.36</v>
      </c>
      <c r="M1791" s="21"/>
      <c r="N1791" s="21">
        <v>2154.0</v>
      </c>
    </row>
    <row r="1792" ht="14.25" customHeight="1">
      <c r="A1792" s="18" t="s">
        <v>182</v>
      </c>
      <c r="B1792" s="18" t="s">
        <v>833</v>
      </c>
      <c r="C1792" s="18" t="s">
        <v>169</v>
      </c>
      <c r="D1792" s="18" t="s">
        <v>170</v>
      </c>
      <c r="E1792" s="18" t="s">
        <v>183</v>
      </c>
      <c r="F1792" s="18" t="s">
        <v>1926</v>
      </c>
      <c r="G1792" s="18">
        <v>2.001</v>
      </c>
      <c r="H1792" s="18">
        <v>100.0</v>
      </c>
      <c r="I1792" s="18">
        <v>0.98</v>
      </c>
      <c r="J1792" s="18"/>
      <c r="K1792" s="18"/>
      <c r="L1792" s="18">
        <v>0.19</v>
      </c>
      <c r="M1792" s="18"/>
      <c r="N1792" s="18">
        <v>2155.0</v>
      </c>
    </row>
    <row r="1793" ht="14.25" customHeight="1">
      <c r="A1793" s="21" t="s">
        <v>182</v>
      </c>
      <c r="B1793" s="21" t="s">
        <v>833</v>
      </c>
      <c r="C1793" s="21" t="s">
        <v>169</v>
      </c>
      <c r="D1793" s="21" t="s">
        <v>1056</v>
      </c>
      <c r="E1793" s="21" t="s">
        <v>183</v>
      </c>
      <c r="F1793" s="21" t="s">
        <v>2058</v>
      </c>
      <c r="G1793" s="21">
        <v>0.0</v>
      </c>
      <c r="H1793" s="21">
        <v>2.0</v>
      </c>
      <c r="I1793" s="21">
        <v>1.3</v>
      </c>
      <c r="J1793" s="21"/>
      <c r="K1793" s="21"/>
      <c r="L1793" s="21">
        <v>0.62</v>
      </c>
      <c r="M1793" s="21"/>
      <c r="N1793" s="21">
        <v>2156.0</v>
      </c>
    </row>
    <row r="1794" ht="14.25" customHeight="1">
      <c r="A1794" s="18" t="s">
        <v>182</v>
      </c>
      <c r="B1794" s="18" t="s">
        <v>833</v>
      </c>
      <c r="C1794" s="18" t="s">
        <v>169</v>
      </c>
      <c r="D1794" s="18" t="s">
        <v>1056</v>
      </c>
      <c r="E1794" s="18" t="s">
        <v>183</v>
      </c>
      <c r="F1794" s="18" t="s">
        <v>2046</v>
      </c>
      <c r="G1794" s="18">
        <v>2.001</v>
      </c>
      <c r="H1794" s="18">
        <v>100.0</v>
      </c>
      <c r="I1794" s="18">
        <v>1.3</v>
      </c>
      <c r="J1794" s="18"/>
      <c r="K1794" s="18"/>
      <c r="L1794" s="18">
        <v>0.27</v>
      </c>
      <c r="M1794" s="18"/>
      <c r="N1794" s="18">
        <v>2157.0</v>
      </c>
    </row>
    <row r="1795" ht="14.25" customHeight="1">
      <c r="A1795" s="21" t="s">
        <v>182</v>
      </c>
      <c r="B1795" s="21" t="s">
        <v>833</v>
      </c>
      <c r="C1795" s="21" t="s">
        <v>169</v>
      </c>
      <c r="D1795" s="21" t="s">
        <v>1062</v>
      </c>
      <c r="E1795" s="21" t="s">
        <v>183</v>
      </c>
      <c r="F1795" s="21" t="s">
        <v>1708</v>
      </c>
      <c r="G1795" s="21">
        <v>0.0</v>
      </c>
      <c r="H1795" s="21">
        <v>2.0</v>
      </c>
      <c r="I1795" s="21">
        <v>0.58</v>
      </c>
      <c r="J1795" s="21"/>
      <c r="K1795" s="21"/>
      <c r="L1795" s="21">
        <v>0.36</v>
      </c>
      <c r="M1795" s="21"/>
      <c r="N1795" s="21">
        <v>2158.0</v>
      </c>
    </row>
    <row r="1796" ht="14.25" customHeight="1">
      <c r="A1796" s="18" t="s">
        <v>182</v>
      </c>
      <c r="B1796" s="18" t="s">
        <v>833</v>
      </c>
      <c r="C1796" s="18" t="s">
        <v>169</v>
      </c>
      <c r="D1796" s="18" t="s">
        <v>1062</v>
      </c>
      <c r="E1796" s="18" t="s">
        <v>183</v>
      </c>
      <c r="F1796" s="18" t="s">
        <v>1691</v>
      </c>
      <c r="G1796" s="18">
        <v>2.001</v>
      </c>
      <c r="H1796" s="18">
        <v>100.0</v>
      </c>
      <c r="I1796" s="18">
        <v>0.58</v>
      </c>
      <c r="J1796" s="18"/>
      <c r="K1796" s="18"/>
      <c r="L1796" s="18">
        <v>0.19</v>
      </c>
      <c r="M1796" s="18"/>
      <c r="N1796" s="18">
        <v>2159.0</v>
      </c>
    </row>
    <row r="1797" ht="14.25" customHeight="1">
      <c r="A1797" s="21" t="s">
        <v>182</v>
      </c>
      <c r="B1797" s="21" t="s">
        <v>833</v>
      </c>
      <c r="C1797" s="21" t="s">
        <v>79</v>
      </c>
      <c r="D1797" s="21" t="s">
        <v>80</v>
      </c>
      <c r="E1797" s="21" t="s">
        <v>252</v>
      </c>
      <c r="F1797" s="21" t="s">
        <v>83</v>
      </c>
      <c r="G1797" s="21"/>
      <c r="H1797" s="21"/>
      <c r="I1797" s="21">
        <v>0.173</v>
      </c>
      <c r="J1797" s="21"/>
      <c r="K1797" s="21"/>
      <c r="L1797" s="21"/>
      <c r="M1797" s="21"/>
      <c r="N1797" s="21">
        <v>2160.0</v>
      </c>
    </row>
    <row r="1798" ht="14.25" customHeight="1">
      <c r="A1798" s="18" t="s">
        <v>182</v>
      </c>
      <c r="B1798" s="18" t="s">
        <v>833</v>
      </c>
      <c r="C1798" s="18" t="s">
        <v>79</v>
      </c>
      <c r="D1798" s="18" t="s">
        <v>270</v>
      </c>
      <c r="E1798" s="18" t="s">
        <v>252</v>
      </c>
      <c r="F1798" s="18" t="s">
        <v>272</v>
      </c>
      <c r="G1798" s="18"/>
      <c r="H1798" s="18"/>
      <c r="I1798" s="18">
        <v>0.097</v>
      </c>
      <c r="J1798" s="18"/>
      <c r="K1798" s="18"/>
      <c r="L1798" s="18"/>
      <c r="M1798" s="18"/>
      <c r="N1798" s="18">
        <v>2161.0</v>
      </c>
    </row>
    <row r="1799" ht="14.25" customHeight="1">
      <c r="A1799" s="21" t="s">
        <v>182</v>
      </c>
      <c r="B1799" s="21" t="s">
        <v>833</v>
      </c>
      <c r="C1799" s="21" t="s">
        <v>79</v>
      </c>
      <c r="D1799" s="21" t="s">
        <v>95</v>
      </c>
      <c r="E1799" s="21" t="s">
        <v>252</v>
      </c>
      <c r="F1799" s="21" t="s">
        <v>97</v>
      </c>
      <c r="G1799" s="21"/>
      <c r="H1799" s="21"/>
      <c r="I1799" s="21">
        <v>0.053</v>
      </c>
      <c r="J1799" s="21"/>
      <c r="K1799" s="21"/>
      <c r="L1799" s="21"/>
      <c r="M1799" s="21"/>
      <c r="N1799" s="21">
        <v>2162.0</v>
      </c>
    </row>
    <row r="1800" ht="14.25" customHeight="1">
      <c r="A1800" s="18" t="s">
        <v>182</v>
      </c>
      <c r="B1800" s="18" t="s">
        <v>833</v>
      </c>
      <c r="C1800" s="18" t="s">
        <v>101</v>
      </c>
      <c r="D1800" s="18" t="s">
        <v>102</v>
      </c>
      <c r="E1800" s="18" t="s">
        <v>252</v>
      </c>
      <c r="F1800" s="18" t="s">
        <v>106</v>
      </c>
      <c r="G1800" s="18"/>
      <c r="H1800" s="18"/>
      <c r="I1800" s="18">
        <v>0.58</v>
      </c>
      <c r="J1800" s="18"/>
      <c r="K1800" s="18"/>
      <c r="L1800" s="18"/>
      <c r="M1800" s="18"/>
      <c r="N1800" s="18">
        <v>2163.0</v>
      </c>
    </row>
    <row r="1801" ht="14.25" customHeight="1">
      <c r="A1801" s="21" t="s">
        <v>182</v>
      </c>
      <c r="B1801" s="21" t="s">
        <v>833</v>
      </c>
      <c r="C1801" s="21" t="s">
        <v>101</v>
      </c>
      <c r="D1801" s="21" t="s">
        <v>270</v>
      </c>
      <c r="E1801" s="21" t="s">
        <v>252</v>
      </c>
      <c r="F1801" s="21" t="s">
        <v>294</v>
      </c>
      <c r="G1801" s="21"/>
      <c r="H1801" s="21"/>
      <c r="I1801" s="21">
        <v>0.134</v>
      </c>
      <c r="J1801" s="21"/>
      <c r="K1801" s="21"/>
      <c r="L1801" s="21"/>
      <c r="M1801" s="21"/>
      <c r="N1801" s="21">
        <v>2164.0</v>
      </c>
    </row>
    <row r="1802" ht="14.25" customHeight="1">
      <c r="A1802" s="18" t="s">
        <v>182</v>
      </c>
      <c r="B1802" s="18" t="s">
        <v>833</v>
      </c>
      <c r="C1802" s="18" t="s">
        <v>101</v>
      </c>
      <c r="D1802" s="18" t="s">
        <v>115</v>
      </c>
      <c r="E1802" s="18" t="s">
        <v>252</v>
      </c>
      <c r="F1802" s="18" t="s">
        <v>118</v>
      </c>
      <c r="G1802" s="18"/>
      <c r="H1802" s="18"/>
      <c r="I1802" s="18">
        <v>0.124</v>
      </c>
      <c r="J1802" s="18"/>
      <c r="K1802" s="18"/>
      <c r="L1802" s="18"/>
      <c r="M1802" s="18"/>
      <c r="N1802" s="18">
        <v>2165.0</v>
      </c>
    </row>
    <row r="1803" ht="14.25" customHeight="1">
      <c r="A1803" s="21" t="s">
        <v>182</v>
      </c>
      <c r="B1803" s="21" t="s">
        <v>833</v>
      </c>
      <c r="C1803" s="21" t="s">
        <v>101</v>
      </c>
      <c r="D1803" s="21" t="s">
        <v>123</v>
      </c>
      <c r="E1803" s="21" t="s">
        <v>252</v>
      </c>
      <c r="F1803" s="21" t="s">
        <v>125</v>
      </c>
      <c r="G1803" s="21"/>
      <c r="H1803" s="21"/>
      <c r="I1803" s="21">
        <v>0.089</v>
      </c>
      <c r="J1803" s="21"/>
      <c r="K1803" s="21"/>
      <c r="L1803" s="21"/>
      <c r="M1803" s="21"/>
      <c r="N1803" s="21">
        <v>2166.0</v>
      </c>
    </row>
    <row r="1804" ht="14.25" customHeight="1">
      <c r="A1804" s="18" t="s">
        <v>182</v>
      </c>
      <c r="B1804" s="18" t="s">
        <v>833</v>
      </c>
      <c r="C1804" s="18" t="s">
        <v>130</v>
      </c>
      <c r="D1804" s="18" t="s">
        <v>102</v>
      </c>
      <c r="E1804" s="18" t="s">
        <v>252</v>
      </c>
      <c r="F1804" s="18" t="s">
        <v>133</v>
      </c>
      <c r="G1804" s="18"/>
      <c r="H1804" s="18"/>
      <c r="I1804" s="18"/>
      <c r="J1804" s="18"/>
      <c r="K1804" s="18">
        <v>1.14</v>
      </c>
      <c r="L1804" s="18"/>
      <c r="M1804" s="18"/>
      <c r="N1804" s="18">
        <v>2167.0</v>
      </c>
    </row>
    <row r="1805" ht="14.25" customHeight="1">
      <c r="A1805" s="21" t="s">
        <v>182</v>
      </c>
      <c r="B1805" s="21" t="s">
        <v>833</v>
      </c>
      <c r="C1805" s="21" t="s">
        <v>136</v>
      </c>
      <c r="D1805" s="21" t="s">
        <v>102</v>
      </c>
      <c r="E1805" s="21" t="s">
        <v>252</v>
      </c>
      <c r="F1805" s="21" t="s">
        <v>139</v>
      </c>
      <c r="G1805" s="21"/>
      <c r="H1805" s="21"/>
      <c r="I1805" s="21">
        <v>0.137</v>
      </c>
      <c r="J1805" s="21"/>
      <c r="K1805" s="21"/>
      <c r="L1805" s="21"/>
      <c r="M1805" s="21"/>
      <c r="N1805" s="21">
        <v>2168.0</v>
      </c>
    </row>
    <row r="1806" ht="14.25" customHeight="1">
      <c r="A1806" s="18" t="s">
        <v>182</v>
      </c>
      <c r="B1806" s="18" t="s">
        <v>833</v>
      </c>
      <c r="C1806" s="18" t="s">
        <v>136</v>
      </c>
      <c r="D1806" s="18" t="s">
        <v>115</v>
      </c>
      <c r="E1806" s="18" t="s">
        <v>252</v>
      </c>
      <c r="F1806" s="18"/>
      <c r="G1806" s="18"/>
      <c r="H1806" s="18"/>
      <c r="I1806" s="18">
        <v>0.069</v>
      </c>
      <c r="J1806" s="18"/>
      <c r="K1806" s="18"/>
      <c r="L1806" s="18"/>
      <c r="M1806" s="18"/>
      <c r="N1806" s="18">
        <v>2169.0</v>
      </c>
    </row>
    <row r="1807" ht="14.25" customHeight="1">
      <c r="A1807" s="21" t="s">
        <v>182</v>
      </c>
      <c r="B1807" s="21" t="s">
        <v>833</v>
      </c>
      <c r="C1807" s="21" t="s">
        <v>136</v>
      </c>
      <c r="D1807" s="21" t="s">
        <v>123</v>
      </c>
      <c r="E1807" s="21" t="s">
        <v>252</v>
      </c>
      <c r="F1807" s="21"/>
      <c r="G1807" s="21"/>
      <c r="H1807" s="21"/>
      <c r="I1807" s="21">
        <v>0.066</v>
      </c>
      <c r="J1807" s="21"/>
      <c r="K1807" s="21"/>
      <c r="L1807" s="21"/>
      <c r="M1807" s="21"/>
      <c r="N1807" s="21">
        <v>2170.0</v>
      </c>
    </row>
    <row r="1808" ht="14.25" customHeight="1">
      <c r="A1808" s="18" t="s">
        <v>182</v>
      </c>
      <c r="B1808" s="18" t="s">
        <v>833</v>
      </c>
      <c r="C1808" s="18" t="s">
        <v>144</v>
      </c>
      <c r="D1808" s="18" t="s">
        <v>145</v>
      </c>
      <c r="E1808" s="18" t="s">
        <v>252</v>
      </c>
      <c r="F1808" s="18" t="s">
        <v>147</v>
      </c>
      <c r="G1808" s="18"/>
      <c r="H1808" s="18"/>
      <c r="I1808" s="18"/>
      <c r="J1808" s="18">
        <v>0.73</v>
      </c>
      <c r="K1808" s="18"/>
      <c r="L1808" s="18"/>
      <c r="M1808" s="18"/>
      <c r="N1808" s="18">
        <v>2171.0</v>
      </c>
    </row>
    <row r="1809" ht="14.25" customHeight="1">
      <c r="A1809" s="21" t="s">
        <v>182</v>
      </c>
      <c r="B1809" s="21" t="s">
        <v>833</v>
      </c>
      <c r="C1809" s="21" t="s">
        <v>144</v>
      </c>
      <c r="D1809" s="21" t="s">
        <v>752</v>
      </c>
      <c r="E1809" s="21" t="s">
        <v>252</v>
      </c>
      <c r="F1809" s="21" t="s">
        <v>147</v>
      </c>
      <c r="G1809" s="21"/>
      <c r="H1809" s="21"/>
      <c r="I1809" s="21"/>
      <c r="J1809" s="21">
        <v>1.02</v>
      </c>
      <c r="K1809" s="21"/>
      <c r="L1809" s="21"/>
      <c r="M1809" s="21"/>
      <c r="N1809" s="21">
        <v>2172.0</v>
      </c>
    </row>
    <row r="1810" ht="14.25" customHeight="1">
      <c r="A1810" s="18" t="s">
        <v>182</v>
      </c>
      <c r="B1810" s="18" t="s">
        <v>833</v>
      </c>
      <c r="C1810" s="18" t="s">
        <v>149</v>
      </c>
      <c r="D1810" s="18" t="s">
        <v>150</v>
      </c>
      <c r="E1810" s="18" t="s">
        <v>252</v>
      </c>
      <c r="F1810" s="18" t="s">
        <v>152</v>
      </c>
      <c r="G1810" s="18"/>
      <c r="H1810" s="18"/>
      <c r="I1810" s="18">
        <v>0.7</v>
      </c>
      <c r="J1810" s="18"/>
      <c r="K1810" s="18"/>
      <c r="L1810" s="18"/>
      <c r="M1810" s="18"/>
      <c r="N1810" s="18">
        <v>2173.0</v>
      </c>
    </row>
    <row r="1811" ht="14.25" customHeight="1">
      <c r="A1811" s="21" t="s">
        <v>182</v>
      </c>
      <c r="B1811" s="21" t="s">
        <v>833</v>
      </c>
      <c r="C1811" s="21" t="s">
        <v>149</v>
      </c>
      <c r="D1811" s="21" t="s">
        <v>157</v>
      </c>
      <c r="E1811" s="21" t="s">
        <v>252</v>
      </c>
      <c r="F1811" s="21" t="s">
        <v>159</v>
      </c>
      <c r="G1811" s="21"/>
      <c r="H1811" s="21"/>
      <c r="I1811" s="21">
        <v>1.45</v>
      </c>
      <c r="J1811" s="21"/>
      <c r="K1811" s="21"/>
      <c r="L1811" s="21"/>
      <c r="M1811" s="21"/>
      <c r="N1811" s="21">
        <v>2174.0</v>
      </c>
    </row>
    <row r="1812" ht="14.25" customHeight="1">
      <c r="A1812" s="18" t="s">
        <v>182</v>
      </c>
      <c r="B1812" s="18" t="s">
        <v>833</v>
      </c>
      <c r="C1812" s="18" t="s">
        <v>92</v>
      </c>
      <c r="D1812" s="18" t="s">
        <v>830</v>
      </c>
      <c r="E1812" s="18" t="s">
        <v>252</v>
      </c>
      <c r="F1812" s="18" t="s">
        <v>1964</v>
      </c>
      <c r="G1812" s="18"/>
      <c r="H1812" s="18"/>
      <c r="I1812" s="18">
        <v>1.2</v>
      </c>
      <c r="J1812" s="18"/>
      <c r="K1812" s="18"/>
      <c r="L1812" s="18"/>
      <c r="M1812" s="18"/>
      <c r="N1812" s="18">
        <v>2175.0</v>
      </c>
    </row>
    <row r="1813" ht="14.25" customHeight="1">
      <c r="A1813" s="21" t="s">
        <v>182</v>
      </c>
      <c r="B1813" s="21" t="s">
        <v>833</v>
      </c>
      <c r="C1813" s="21" t="s">
        <v>92</v>
      </c>
      <c r="D1813" s="21" t="s">
        <v>834</v>
      </c>
      <c r="E1813" s="21" t="s">
        <v>252</v>
      </c>
      <c r="F1813" s="21" t="s">
        <v>1964</v>
      </c>
      <c r="G1813" s="21"/>
      <c r="H1813" s="21"/>
      <c r="I1813" s="21">
        <v>1.2</v>
      </c>
      <c r="J1813" s="21"/>
      <c r="K1813" s="21"/>
      <c r="L1813" s="21"/>
      <c r="M1813" s="21"/>
      <c r="N1813" s="21">
        <v>2176.0</v>
      </c>
    </row>
    <row r="1814" ht="14.25" customHeight="1">
      <c r="A1814" s="18" t="s">
        <v>182</v>
      </c>
      <c r="B1814" s="18" t="s">
        <v>833</v>
      </c>
      <c r="C1814" s="18" t="s">
        <v>92</v>
      </c>
      <c r="D1814" s="18" t="s">
        <v>923</v>
      </c>
      <c r="E1814" s="18" t="s">
        <v>252</v>
      </c>
      <c r="F1814" s="18" t="s">
        <v>1964</v>
      </c>
      <c r="G1814" s="18"/>
      <c r="H1814" s="18"/>
      <c r="I1814" s="18">
        <v>1.2</v>
      </c>
      <c r="J1814" s="18"/>
      <c r="K1814" s="18"/>
      <c r="L1814" s="18"/>
      <c r="M1814" s="18"/>
      <c r="N1814" s="18">
        <v>2177.0</v>
      </c>
    </row>
    <row r="1815" ht="14.25" customHeight="1">
      <c r="A1815" s="21" t="s">
        <v>182</v>
      </c>
      <c r="B1815" s="21" t="s">
        <v>833</v>
      </c>
      <c r="C1815" s="21" t="s">
        <v>92</v>
      </c>
      <c r="D1815" s="21" t="s">
        <v>161</v>
      </c>
      <c r="E1815" s="21" t="s">
        <v>252</v>
      </c>
      <c r="F1815" s="21" t="s">
        <v>1964</v>
      </c>
      <c r="G1815" s="21"/>
      <c r="H1815" s="21"/>
      <c r="I1815" s="21">
        <v>1.2</v>
      </c>
      <c r="J1815" s="21"/>
      <c r="K1815" s="21"/>
      <c r="L1815" s="21"/>
      <c r="M1815" s="21"/>
      <c r="N1815" s="21">
        <v>2178.0</v>
      </c>
    </row>
    <row r="1816" ht="14.25" customHeight="1">
      <c r="A1816" s="18" t="s">
        <v>182</v>
      </c>
      <c r="B1816" s="18" t="s">
        <v>833</v>
      </c>
      <c r="C1816" s="18" t="s">
        <v>169</v>
      </c>
      <c r="D1816" s="18" t="s">
        <v>170</v>
      </c>
      <c r="E1816" s="18" t="s">
        <v>252</v>
      </c>
      <c r="F1816" s="18" t="s">
        <v>2098</v>
      </c>
      <c r="G1816" s="18">
        <v>0.0</v>
      </c>
      <c r="H1816" s="18">
        <v>2.0</v>
      </c>
      <c r="I1816" s="18">
        <v>1.98</v>
      </c>
      <c r="J1816" s="18"/>
      <c r="K1816" s="18"/>
      <c r="L1816" s="18"/>
      <c r="M1816" s="18"/>
      <c r="N1816" s="18">
        <v>2179.0</v>
      </c>
    </row>
    <row r="1817" ht="14.25" customHeight="1">
      <c r="A1817" s="21" t="s">
        <v>182</v>
      </c>
      <c r="B1817" s="21" t="s">
        <v>833</v>
      </c>
      <c r="C1817" s="21" t="s">
        <v>169</v>
      </c>
      <c r="D1817" s="21" t="s">
        <v>170</v>
      </c>
      <c r="E1817" s="21" t="s">
        <v>252</v>
      </c>
      <c r="F1817" s="21" t="s">
        <v>2098</v>
      </c>
      <c r="G1817" s="21">
        <v>2.001</v>
      </c>
      <c r="H1817" s="21">
        <v>100.0</v>
      </c>
      <c r="I1817" s="21">
        <v>1.98</v>
      </c>
      <c r="J1817" s="21"/>
      <c r="K1817" s="21"/>
      <c r="L1817" s="21"/>
      <c r="M1817" s="21"/>
      <c r="N1817" s="21">
        <v>2180.0</v>
      </c>
    </row>
    <row r="1818" ht="14.25" customHeight="1">
      <c r="A1818" s="18" t="s">
        <v>182</v>
      </c>
      <c r="B1818" s="18" t="s">
        <v>833</v>
      </c>
      <c r="C1818" s="18" t="s">
        <v>169</v>
      </c>
      <c r="D1818" s="18" t="s">
        <v>1056</v>
      </c>
      <c r="E1818" s="18" t="s">
        <v>252</v>
      </c>
      <c r="F1818" s="18" t="s">
        <v>2087</v>
      </c>
      <c r="G1818" s="18">
        <v>0.0</v>
      </c>
      <c r="H1818" s="18">
        <v>2.0</v>
      </c>
      <c r="I1818" s="18">
        <v>1.9</v>
      </c>
      <c r="J1818" s="18"/>
      <c r="K1818" s="18"/>
      <c r="L1818" s="18"/>
      <c r="M1818" s="18"/>
      <c r="N1818" s="18">
        <v>2181.0</v>
      </c>
    </row>
    <row r="1819" ht="14.25" customHeight="1">
      <c r="A1819" s="21" t="s">
        <v>182</v>
      </c>
      <c r="B1819" s="21" t="s">
        <v>833</v>
      </c>
      <c r="C1819" s="21" t="s">
        <v>169</v>
      </c>
      <c r="D1819" s="21" t="s">
        <v>1056</v>
      </c>
      <c r="E1819" s="21" t="s">
        <v>252</v>
      </c>
      <c r="F1819" s="21" t="s">
        <v>2087</v>
      </c>
      <c r="G1819" s="21">
        <v>2.001</v>
      </c>
      <c r="H1819" s="21">
        <v>100.0</v>
      </c>
      <c r="I1819" s="21">
        <v>1.9</v>
      </c>
      <c r="J1819" s="21"/>
      <c r="K1819" s="21"/>
      <c r="L1819" s="21"/>
      <c r="M1819" s="21"/>
      <c r="N1819" s="21">
        <v>2182.0</v>
      </c>
    </row>
    <row r="1820" ht="14.25" customHeight="1">
      <c r="A1820" s="18" t="s">
        <v>182</v>
      </c>
      <c r="B1820" s="18" t="s">
        <v>833</v>
      </c>
      <c r="C1820" s="18" t="s">
        <v>169</v>
      </c>
      <c r="D1820" s="18" t="s">
        <v>1062</v>
      </c>
      <c r="E1820" s="18" t="s">
        <v>252</v>
      </c>
      <c r="F1820" s="18" t="s">
        <v>2071</v>
      </c>
      <c r="G1820" s="18">
        <v>0.0</v>
      </c>
      <c r="H1820" s="18">
        <v>2.0</v>
      </c>
      <c r="I1820" s="18">
        <v>1.36</v>
      </c>
      <c r="J1820" s="18"/>
      <c r="K1820" s="18"/>
      <c r="L1820" s="18"/>
      <c r="M1820" s="18"/>
      <c r="N1820" s="18">
        <v>2183.0</v>
      </c>
    </row>
    <row r="1821" ht="14.25" customHeight="1">
      <c r="A1821" s="21" t="s">
        <v>182</v>
      </c>
      <c r="B1821" s="21" t="s">
        <v>833</v>
      </c>
      <c r="C1821" s="21" t="s">
        <v>169</v>
      </c>
      <c r="D1821" s="21" t="s">
        <v>1062</v>
      </c>
      <c r="E1821" s="21" t="s">
        <v>252</v>
      </c>
      <c r="F1821" s="21" t="s">
        <v>2071</v>
      </c>
      <c r="G1821" s="21">
        <v>2.001</v>
      </c>
      <c r="H1821" s="21">
        <v>100.0</v>
      </c>
      <c r="I1821" s="21">
        <v>1.36</v>
      </c>
      <c r="J1821" s="21"/>
      <c r="K1821" s="21"/>
      <c r="L1821" s="21"/>
      <c r="M1821" s="21"/>
      <c r="N1821" s="21">
        <v>2184.0</v>
      </c>
    </row>
    <row r="1822" ht="14.25" customHeight="1">
      <c r="A1822" s="21" t="s">
        <v>185</v>
      </c>
      <c r="B1822" s="21" t="s">
        <v>833</v>
      </c>
      <c r="C1822" s="21" t="s">
        <v>79</v>
      </c>
      <c r="D1822" s="21" t="s">
        <v>80</v>
      </c>
      <c r="E1822" s="21" t="s">
        <v>81</v>
      </c>
      <c r="F1822" s="21" t="s">
        <v>83</v>
      </c>
      <c r="G1822" s="21"/>
      <c r="H1822" s="21"/>
      <c r="I1822" s="21">
        <v>0.048</v>
      </c>
      <c r="J1822" s="21"/>
      <c r="K1822" s="21"/>
      <c r="L1822" s="21"/>
      <c r="M1822" s="21"/>
      <c r="N1822" s="21">
        <v>2710.0</v>
      </c>
    </row>
    <row r="1823" ht="14.25" customHeight="1">
      <c r="A1823" s="18" t="s">
        <v>185</v>
      </c>
      <c r="B1823" s="18" t="s">
        <v>833</v>
      </c>
      <c r="C1823" s="18" t="s">
        <v>79</v>
      </c>
      <c r="D1823" s="18" t="s">
        <v>270</v>
      </c>
      <c r="E1823" s="18" t="s">
        <v>81</v>
      </c>
      <c r="F1823" s="18" t="s">
        <v>272</v>
      </c>
      <c r="G1823" s="18"/>
      <c r="H1823" s="18"/>
      <c r="I1823" s="18">
        <v>0.055</v>
      </c>
      <c r="J1823" s="18"/>
      <c r="K1823" s="18"/>
      <c r="L1823" s="18"/>
      <c r="M1823" s="18"/>
      <c r="N1823" s="18">
        <v>2711.0</v>
      </c>
    </row>
    <row r="1824" ht="14.25" customHeight="1">
      <c r="A1824" s="21" t="s">
        <v>185</v>
      </c>
      <c r="B1824" s="21" t="s">
        <v>833</v>
      </c>
      <c r="C1824" s="21" t="s">
        <v>79</v>
      </c>
      <c r="D1824" s="21" t="s">
        <v>95</v>
      </c>
      <c r="E1824" s="21" t="s">
        <v>81</v>
      </c>
      <c r="F1824" s="21" t="s">
        <v>97</v>
      </c>
      <c r="G1824" s="21"/>
      <c r="H1824" s="21"/>
      <c r="I1824" s="21">
        <v>0.027</v>
      </c>
      <c r="J1824" s="21"/>
      <c r="K1824" s="21"/>
      <c r="L1824" s="21"/>
      <c r="M1824" s="21"/>
      <c r="N1824" s="21">
        <v>2712.0</v>
      </c>
    </row>
    <row r="1825" ht="14.25" customHeight="1">
      <c r="A1825" s="18" t="s">
        <v>185</v>
      </c>
      <c r="B1825" s="18" t="s">
        <v>833</v>
      </c>
      <c r="C1825" s="18" t="s">
        <v>101</v>
      </c>
      <c r="D1825" s="18" t="s">
        <v>102</v>
      </c>
      <c r="E1825" s="18" t="s">
        <v>81</v>
      </c>
      <c r="F1825" s="18" t="s">
        <v>106</v>
      </c>
      <c r="G1825" s="18"/>
      <c r="H1825" s="18"/>
      <c r="I1825" s="18">
        <v>0.104</v>
      </c>
      <c r="J1825" s="18"/>
      <c r="K1825" s="18"/>
      <c r="L1825" s="18"/>
      <c r="M1825" s="18"/>
      <c r="N1825" s="18">
        <v>2713.0</v>
      </c>
    </row>
    <row r="1826" ht="14.25" customHeight="1">
      <c r="A1826" s="21" t="s">
        <v>185</v>
      </c>
      <c r="B1826" s="21" t="s">
        <v>833</v>
      </c>
      <c r="C1826" s="21" t="s">
        <v>101</v>
      </c>
      <c r="D1826" s="21" t="s">
        <v>270</v>
      </c>
      <c r="E1826" s="21" t="s">
        <v>81</v>
      </c>
      <c r="F1826" s="21" t="s">
        <v>294</v>
      </c>
      <c r="G1826" s="21"/>
      <c r="H1826" s="21"/>
      <c r="I1826" s="21">
        <v>0.084</v>
      </c>
      <c r="J1826" s="21"/>
      <c r="K1826" s="21"/>
      <c r="L1826" s="21"/>
      <c r="M1826" s="21"/>
      <c r="N1826" s="21">
        <v>2714.0</v>
      </c>
    </row>
    <row r="1827" ht="14.25" customHeight="1">
      <c r="A1827" s="18" t="s">
        <v>185</v>
      </c>
      <c r="B1827" s="18" t="s">
        <v>833</v>
      </c>
      <c r="C1827" s="18" t="s">
        <v>101</v>
      </c>
      <c r="D1827" s="18" t="s">
        <v>115</v>
      </c>
      <c r="E1827" s="18" t="s">
        <v>81</v>
      </c>
      <c r="F1827" s="18" t="s">
        <v>118</v>
      </c>
      <c r="G1827" s="18"/>
      <c r="H1827" s="18"/>
      <c r="I1827" s="18">
        <v>0.064</v>
      </c>
      <c r="J1827" s="18"/>
      <c r="K1827" s="18"/>
      <c r="L1827" s="18"/>
      <c r="M1827" s="18"/>
      <c r="N1827" s="18">
        <v>2715.0</v>
      </c>
    </row>
    <row r="1828" ht="14.25" customHeight="1">
      <c r="A1828" s="21" t="s">
        <v>185</v>
      </c>
      <c r="B1828" s="21" t="s">
        <v>833</v>
      </c>
      <c r="C1828" s="21" t="s">
        <v>101</v>
      </c>
      <c r="D1828" s="21" t="s">
        <v>123</v>
      </c>
      <c r="E1828" s="21" t="s">
        <v>81</v>
      </c>
      <c r="F1828" s="21" t="s">
        <v>125</v>
      </c>
      <c r="G1828" s="21"/>
      <c r="H1828" s="21"/>
      <c r="I1828" s="21">
        <v>0.089</v>
      </c>
      <c r="J1828" s="21"/>
      <c r="K1828" s="21"/>
      <c r="L1828" s="21"/>
      <c r="M1828" s="21"/>
      <c r="N1828" s="21">
        <v>2716.0</v>
      </c>
    </row>
    <row r="1829" ht="14.25" customHeight="1">
      <c r="A1829" s="18" t="s">
        <v>185</v>
      </c>
      <c r="B1829" s="18" t="s">
        <v>833</v>
      </c>
      <c r="C1829" s="18" t="s">
        <v>130</v>
      </c>
      <c r="D1829" s="18" t="s">
        <v>102</v>
      </c>
      <c r="E1829" s="18" t="s">
        <v>81</v>
      </c>
      <c r="F1829" s="18" t="s">
        <v>133</v>
      </c>
      <c r="G1829" s="18"/>
      <c r="H1829" s="18"/>
      <c r="I1829" s="18"/>
      <c r="J1829" s="18"/>
      <c r="K1829" s="18">
        <v>1.14</v>
      </c>
      <c r="L1829" s="18"/>
      <c r="M1829" s="18"/>
      <c r="N1829" s="18">
        <v>2717.0</v>
      </c>
    </row>
    <row r="1830" ht="14.25" customHeight="1">
      <c r="A1830" s="21" t="s">
        <v>185</v>
      </c>
      <c r="B1830" s="21" t="s">
        <v>833</v>
      </c>
      <c r="C1830" s="21" t="s">
        <v>136</v>
      </c>
      <c r="D1830" s="21" t="s">
        <v>102</v>
      </c>
      <c r="E1830" s="21" t="s">
        <v>81</v>
      </c>
      <c r="F1830" s="21" t="s">
        <v>139</v>
      </c>
      <c r="G1830" s="21"/>
      <c r="H1830" s="21"/>
      <c r="I1830" s="21">
        <v>0.087</v>
      </c>
      <c r="J1830" s="21"/>
      <c r="K1830" s="21"/>
      <c r="L1830" s="21"/>
      <c r="M1830" s="21"/>
      <c r="N1830" s="21">
        <v>2718.0</v>
      </c>
    </row>
    <row r="1831" ht="14.25" customHeight="1">
      <c r="A1831" s="18" t="s">
        <v>185</v>
      </c>
      <c r="B1831" s="18" t="s">
        <v>833</v>
      </c>
      <c r="C1831" s="18" t="s">
        <v>136</v>
      </c>
      <c r="D1831" s="18" t="s">
        <v>115</v>
      </c>
      <c r="E1831" s="18" t="s">
        <v>81</v>
      </c>
      <c r="F1831" s="18"/>
      <c r="G1831" s="18"/>
      <c r="H1831" s="18"/>
      <c r="I1831" s="18">
        <v>0.038</v>
      </c>
      <c r="J1831" s="18"/>
      <c r="K1831" s="18"/>
      <c r="L1831" s="18"/>
      <c r="M1831" s="18"/>
      <c r="N1831" s="18">
        <v>2719.0</v>
      </c>
    </row>
    <row r="1832" ht="14.25" customHeight="1">
      <c r="A1832" s="21" t="s">
        <v>185</v>
      </c>
      <c r="B1832" s="21" t="s">
        <v>833</v>
      </c>
      <c r="C1832" s="21" t="s">
        <v>136</v>
      </c>
      <c r="D1832" s="21" t="s">
        <v>123</v>
      </c>
      <c r="E1832" s="21" t="s">
        <v>81</v>
      </c>
      <c r="F1832" s="21"/>
      <c r="G1832" s="21"/>
      <c r="H1832" s="21"/>
      <c r="I1832" s="21">
        <v>0.033</v>
      </c>
      <c r="J1832" s="21"/>
      <c r="K1832" s="21"/>
      <c r="L1832" s="21"/>
      <c r="M1832" s="21"/>
      <c r="N1832" s="21">
        <v>2720.0</v>
      </c>
    </row>
    <row r="1833" ht="14.25" customHeight="1">
      <c r="A1833" s="18" t="s">
        <v>185</v>
      </c>
      <c r="B1833" s="18" t="s">
        <v>833</v>
      </c>
      <c r="C1833" s="18" t="s">
        <v>144</v>
      </c>
      <c r="D1833" s="18" t="s">
        <v>145</v>
      </c>
      <c r="E1833" s="18" t="s">
        <v>81</v>
      </c>
      <c r="F1833" s="18" t="s">
        <v>147</v>
      </c>
      <c r="G1833" s="18"/>
      <c r="H1833" s="18"/>
      <c r="I1833" s="18"/>
      <c r="J1833" s="18">
        <v>0.73</v>
      </c>
      <c r="K1833" s="18"/>
      <c r="L1833" s="18"/>
      <c r="M1833" s="18"/>
      <c r="N1833" s="18">
        <v>2721.0</v>
      </c>
    </row>
    <row r="1834" ht="14.25" customHeight="1">
      <c r="A1834" s="21" t="s">
        <v>185</v>
      </c>
      <c r="B1834" s="21" t="s">
        <v>833</v>
      </c>
      <c r="C1834" s="21" t="s">
        <v>144</v>
      </c>
      <c r="D1834" s="21" t="s">
        <v>752</v>
      </c>
      <c r="E1834" s="21" t="s">
        <v>81</v>
      </c>
      <c r="F1834" s="21" t="s">
        <v>147</v>
      </c>
      <c r="G1834" s="21"/>
      <c r="H1834" s="21"/>
      <c r="I1834" s="21"/>
      <c r="J1834" s="21">
        <v>0.86</v>
      </c>
      <c r="K1834" s="21"/>
      <c r="L1834" s="21"/>
      <c r="M1834" s="21"/>
      <c r="N1834" s="21">
        <v>2722.0</v>
      </c>
    </row>
    <row r="1835" ht="14.25" customHeight="1">
      <c r="A1835" s="18" t="s">
        <v>185</v>
      </c>
      <c r="B1835" s="18" t="s">
        <v>833</v>
      </c>
      <c r="C1835" s="18" t="s">
        <v>149</v>
      </c>
      <c r="D1835" s="18" t="s">
        <v>150</v>
      </c>
      <c r="E1835" s="18" t="s">
        <v>81</v>
      </c>
      <c r="F1835" s="18" t="s">
        <v>152</v>
      </c>
      <c r="G1835" s="18"/>
      <c r="H1835" s="18"/>
      <c r="I1835" s="18">
        <v>0.7</v>
      </c>
      <c r="J1835" s="18"/>
      <c r="K1835" s="18"/>
      <c r="L1835" s="18"/>
      <c r="M1835" s="18"/>
      <c r="N1835" s="18">
        <v>2723.0</v>
      </c>
    </row>
    <row r="1836" ht="14.25" customHeight="1">
      <c r="A1836" s="21" t="s">
        <v>185</v>
      </c>
      <c r="B1836" s="21" t="s">
        <v>833</v>
      </c>
      <c r="C1836" s="21" t="s">
        <v>149</v>
      </c>
      <c r="D1836" s="21" t="s">
        <v>157</v>
      </c>
      <c r="E1836" s="21" t="s">
        <v>81</v>
      </c>
      <c r="F1836" s="21" t="s">
        <v>159</v>
      </c>
      <c r="G1836" s="21"/>
      <c r="H1836" s="21"/>
      <c r="I1836" s="21">
        <v>0.5</v>
      </c>
      <c r="J1836" s="21"/>
      <c r="K1836" s="21"/>
      <c r="L1836" s="21"/>
      <c r="M1836" s="21"/>
      <c r="N1836" s="21">
        <v>2724.0</v>
      </c>
    </row>
    <row r="1837" ht="14.25" customHeight="1">
      <c r="A1837" s="18" t="s">
        <v>185</v>
      </c>
      <c r="B1837" s="18" t="s">
        <v>833</v>
      </c>
      <c r="C1837" s="18" t="s">
        <v>92</v>
      </c>
      <c r="D1837" s="18" t="s">
        <v>830</v>
      </c>
      <c r="E1837" s="18" t="s">
        <v>81</v>
      </c>
      <c r="F1837" s="18" t="s">
        <v>1557</v>
      </c>
      <c r="G1837" s="18"/>
      <c r="H1837" s="18"/>
      <c r="I1837" s="18">
        <v>0.4</v>
      </c>
      <c r="J1837" s="18"/>
      <c r="K1837" s="18"/>
      <c r="L1837" s="18">
        <v>0.4</v>
      </c>
      <c r="M1837" s="18"/>
      <c r="N1837" s="18">
        <v>2725.0</v>
      </c>
    </row>
    <row r="1838" ht="14.25" customHeight="1">
      <c r="A1838" s="21" t="s">
        <v>185</v>
      </c>
      <c r="B1838" s="21" t="s">
        <v>833</v>
      </c>
      <c r="C1838" s="21" t="s">
        <v>92</v>
      </c>
      <c r="D1838" s="21" t="s">
        <v>834</v>
      </c>
      <c r="E1838" s="21" t="s">
        <v>81</v>
      </c>
      <c r="F1838" s="21" t="s">
        <v>1588</v>
      </c>
      <c r="G1838" s="21"/>
      <c r="H1838" s="21"/>
      <c r="I1838" s="21">
        <v>0.5</v>
      </c>
      <c r="J1838" s="21"/>
      <c r="K1838" s="21"/>
      <c r="L1838" s="21">
        <v>0.4</v>
      </c>
      <c r="M1838" s="21"/>
      <c r="N1838" s="21">
        <v>2726.0</v>
      </c>
    </row>
    <row r="1839" ht="14.25" customHeight="1">
      <c r="A1839" s="18" t="s">
        <v>185</v>
      </c>
      <c r="B1839" s="18" t="s">
        <v>833</v>
      </c>
      <c r="C1839" s="18" t="s">
        <v>92</v>
      </c>
      <c r="D1839" s="18" t="s">
        <v>923</v>
      </c>
      <c r="E1839" s="18" t="s">
        <v>81</v>
      </c>
      <c r="F1839" s="18" t="s">
        <v>1843</v>
      </c>
      <c r="G1839" s="18"/>
      <c r="H1839" s="18"/>
      <c r="I1839" s="18">
        <v>0.85</v>
      </c>
      <c r="J1839" s="18"/>
      <c r="K1839" s="18"/>
      <c r="L1839" s="18">
        <v>0.4</v>
      </c>
      <c r="M1839" s="18"/>
      <c r="N1839" s="18">
        <v>2727.0</v>
      </c>
    </row>
    <row r="1840" ht="14.25" customHeight="1">
      <c r="A1840" s="21" t="s">
        <v>185</v>
      </c>
      <c r="B1840" s="21" t="s">
        <v>833</v>
      </c>
      <c r="C1840" s="21" t="s">
        <v>92</v>
      </c>
      <c r="D1840" s="21" t="s">
        <v>161</v>
      </c>
      <c r="E1840" s="21" t="s">
        <v>81</v>
      </c>
      <c r="F1840" s="21" t="s">
        <v>1643</v>
      </c>
      <c r="G1840" s="21"/>
      <c r="H1840" s="21"/>
      <c r="I1840" s="21">
        <v>0.55</v>
      </c>
      <c r="J1840" s="21"/>
      <c r="K1840" s="21"/>
      <c r="L1840" s="21">
        <v>0.4</v>
      </c>
      <c r="M1840" s="21"/>
      <c r="N1840" s="21">
        <v>2728.0</v>
      </c>
    </row>
    <row r="1841" ht="14.25" customHeight="1">
      <c r="A1841" s="18" t="s">
        <v>185</v>
      </c>
      <c r="B1841" s="18" t="s">
        <v>833</v>
      </c>
      <c r="C1841" s="18" t="s">
        <v>169</v>
      </c>
      <c r="D1841" s="18" t="s">
        <v>170</v>
      </c>
      <c r="E1841" s="18" t="s">
        <v>81</v>
      </c>
      <c r="F1841" s="18" t="s">
        <v>1981</v>
      </c>
      <c r="G1841" s="18">
        <v>0.0</v>
      </c>
      <c r="H1841" s="18">
        <v>2.0</v>
      </c>
      <c r="I1841" s="18">
        <v>1.17</v>
      </c>
      <c r="J1841" s="18"/>
      <c r="K1841" s="18"/>
      <c r="L1841" s="18">
        <v>0.49</v>
      </c>
      <c r="M1841" s="18"/>
      <c r="N1841" s="18">
        <v>2729.0</v>
      </c>
    </row>
    <row r="1842" ht="14.25" customHeight="1">
      <c r="A1842" s="21" t="s">
        <v>185</v>
      </c>
      <c r="B1842" s="21" t="s">
        <v>833</v>
      </c>
      <c r="C1842" s="21" t="s">
        <v>169</v>
      </c>
      <c r="D1842" s="21" t="s">
        <v>170</v>
      </c>
      <c r="E1842" s="21" t="s">
        <v>81</v>
      </c>
      <c r="F1842" s="21" t="s">
        <v>1970</v>
      </c>
      <c r="G1842" s="21">
        <v>2.001</v>
      </c>
      <c r="H1842" s="21">
        <v>100.0</v>
      </c>
      <c r="I1842" s="21">
        <v>1.17</v>
      </c>
      <c r="J1842" s="21"/>
      <c r="K1842" s="21"/>
      <c r="L1842" s="21">
        <v>0.39</v>
      </c>
      <c r="M1842" s="21"/>
      <c r="N1842" s="21">
        <v>2730.0</v>
      </c>
    </row>
    <row r="1843" ht="14.25" customHeight="1">
      <c r="A1843" s="18" t="s">
        <v>185</v>
      </c>
      <c r="B1843" s="18" t="s">
        <v>833</v>
      </c>
      <c r="C1843" s="18" t="s">
        <v>169</v>
      </c>
      <c r="D1843" s="18" t="s">
        <v>1056</v>
      </c>
      <c r="E1843" s="18" t="s">
        <v>81</v>
      </c>
      <c r="F1843" s="18" t="s">
        <v>2064</v>
      </c>
      <c r="G1843" s="18">
        <v>0.0</v>
      </c>
      <c r="H1843" s="18">
        <v>2.0</v>
      </c>
      <c r="I1843" s="18">
        <v>1.3</v>
      </c>
      <c r="J1843" s="18"/>
      <c r="K1843" s="18"/>
      <c r="L1843" s="18">
        <v>0.65</v>
      </c>
      <c r="M1843" s="18"/>
      <c r="N1843" s="18">
        <v>2731.0</v>
      </c>
    </row>
    <row r="1844" ht="14.25" customHeight="1">
      <c r="A1844" s="21" t="s">
        <v>185</v>
      </c>
      <c r="B1844" s="21" t="s">
        <v>833</v>
      </c>
      <c r="C1844" s="21" t="s">
        <v>169</v>
      </c>
      <c r="D1844" s="21" t="s">
        <v>1056</v>
      </c>
      <c r="E1844" s="21" t="s">
        <v>81</v>
      </c>
      <c r="F1844" s="21" t="s">
        <v>2056</v>
      </c>
      <c r="G1844" s="21">
        <v>2.001</v>
      </c>
      <c r="H1844" s="21">
        <v>100.0</v>
      </c>
      <c r="I1844" s="21">
        <v>1.3</v>
      </c>
      <c r="J1844" s="21"/>
      <c r="K1844" s="21"/>
      <c r="L1844" s="21">
        <v>0.34</v>
      </c>
      <c r="M1844" s="21"/>
      <c r="N1844" s="21">
        <v>2732.0</v>
      </c>
    </row>
    <row r="1845" ht="14.25" customHeight="1">
      <c r="A1845" s="18" t="s">
        <v>185</v>
      </c>
      <c r="B1845" s="18" t="s">
        <v>833</v>
      </c>
      <c r="C1845" s="18" t="s">
        <v>169</v>
      </c>
      <c r="D1845" s="18" t="s">
        <v>1062</v>
      </c>
      <c r="E1845" s="18" t="s">
        <v>81</v>
      </c>
      <c r="F1845" s="18" t="s">
        <v>1803</v>
      </c>
      <c r="G1845" s="18">
        <v>0.0</v>
      </c>
      <c r="H1845" s="18">
        <v>2.0</v>
      </c>
      <c r="I1845" s="18">
        <v>0.69</v>
      </c>
      <c r="J1845" s="18"/>
      <c r="K1845" s="18"/>
      <c r="L1845" s="18">
        <v>0.49</v>
      </c>
      <c r="M1845" s="18"/>
      <c r="N1845" s="18">
        <v>2733.0</v>
      </c>
    </row>
    <row r="1846" ht="14.25" customHeight="1">
      <c r="A1846" s="21" t="s">
        <v>185</v>
      </c>
      <c r="B1846" s="21" t="s">
        <v>833</v>
      </c>
      <c r="C1846" s="21" t="s">
        <v>169</v>
      </c>
      <c r="D1846" s="21" t="s">
        <v>1062</v>
      </c>
      <c r="E1846" s="21" t="s">
        <v>81</v>
      </c>
      <c r="F1846" s="21" t="s">
        <v>1799</v>
      </c>
      <c r="G1846" s="21">
        <v>2.001</v>
      </c>
      <c r="H1846" s="21">
        <v>100.0</v>
      </c>
      <c r="I1846" s="21">
        <v>0.69</v>
      </c>
      <c r="J1846" s="21"/>
      <c r="K1846" s="21"/>
      <c r="L1846" s="21">
        <v>0.39</v>
      </c>
      <c r="M1846" s="21"/>
      <c r="N1846" s="21">
        <v>2734.0</v>
      </c>
    </row>
    <row r="1847" ht="14.25" customHeight="1">
      <c r="A1847" s="18" t="s">
        <v>185</v>
      </c>
      <c r="B1847" s="18" t="s">
        <v>833</v>
      </c>
      <c r="C1847" s="18" t="s">
        <v>79</v>
      </c>
      <c r="D1847" s="18" t="s">
        <v>80</v>
      </c>
      <c r="E1847" s="18" t="s">
        <v>183</v>
      </c>
      <c r="F1847" s="18" t="s">
        <v>83</v>
      </c>
      <c r="G1847" s="18"/>
      <c r="H1847" s="18"/>
      <c r="I1847" s="18">
        <v>0.048</v>
      </c>
      <c r="J1847" s="18"/>
      <c r="K1847" s="18"/>
      <c r="L1847" s="18"/>
      <c r="M1847" s="18"/>
      <c r="N1847" s="18">
        <v>2735.0</v>
      </c>
    </row>
    <row r="1848" ht="14.25" customHeight="1">
      <c r="A1848" s="21" t="s">
        <v>185</v>
      </c>
      <c r="B1848" s="21" t="s">
        <v>833</v>
      </c>
      <c r="C1848" s="21" t="s">
        <v>79</v>
      </c>
      <c r="D1848" s="21" t="s">
        <v>270</v>
      </c>
      <c r="E1848" s="21" t="s">
        <v>183</v>
      </c>
      <c r="F1848" s="21" t="s">
        <v>272</v>
      </c>
      <c r="G1848" s="21"/>
      <c r="H1848" s="21"/>
      <c r="I1848" s="21">
        <v>0.055</v>
      </c>
      <c r="J1848" s="21"/>
      <c r="K1848" s="21"/>
      <c r="L1848" s="21"/>
      <c r="M1848" s="21"/>
      <c r="N1848" s="21">
        <v>2736.0</v>
      </c>
    </row>
    <row r="1849" ht="14.25" customHeight="1">
      <c r="A1849" s="18" t="s">
        <v>185</v>
      </c>
      <c r="B1849" s="18" t="s">
        <v>833</v>
      </c>
      <c r="C1849" s="18" t="s">
        <v>79</v>
      </c>
      <c r="D1849" s="18" t="s">
        <v>95</v>
      </c>
      <c r="E1849" s="18" t="s">
        <v>183</v>
      </c>
      <c r="F1849" s="18" t="s">
        <v>97</v>
      </c>
      <c r="G1849" s="18"/>
      <c r="H1849" s="18"/>
      <c r="I1849" s="18">
        <v>0.027</v>
      </c>
      <c r="J1849" s="18"/>
      <c r="K1849" s="18"/>
      <c r="L1849" s="18"/>
      <c r="M1849" s="18"/>
      <c r="N1849" s="18">
        <v>2737.0</v>
      </c>
    </row>
    <row r="1850" ht="14.25" customHeight="1">
      <c r="A1850" s="21" t="s">
        <v>185</v>
      </c>
      <c r="B1850" s="21" t="s">
        <v>833</v>
      </c>
      <c r="C1850" s="21" t="s">
        <v>101</v>
      </c>
      <c r="D1850" s="21" t="s">
        <v>102</v>
      </c>
      <c r="E1850" s="21" t="s">
        <v>183</v>
      </c>
      <c r="F1850" s="21" t="s">
        <v>106</v>
      </c>
      <c r="G1850" s="21"/>
      <c r="H1850" s="21"/>
      <c r="I1850" s="21">
        <v>0.09</v>
      </c>
      <c r="J1850" s="21"/>
      <c r="K1850" s="21"/>
      <c r="L1850" s="21"/>
      <c r="M1850" s="21"/>
      <c r="N1850" s="21">
        <v>2738.0</v>
      </c>
    </row>
    <row r="1851" ht="14.25" customHeight="1">
      <c r="A1851" s="18" t="s">
        <v>185</v>
      </c>
      <c r="B1851" s="18" t="s">
        <v>833</v>
      </c>
      <c r="C1851" s="18" t="s">
        <v>101</v>
      </c>
      <c r="D1851" s="18" t="s">
        <v>270</v>
      </c>
      <c r="E1851" s="18" t="s">
        <v>183</v>
      </c>
      <c r="F1851" s="18" t="s">
        <v>294</v>
      </c>
      <c r="G1851" s="18"/>
      <c r="H1851" s="18"/>
      <c r="I1851" s="18">
        <v>0.084</v>
      </c>
      <c r="J1851" s="18"/>
      <c r="K1851" s="18"/>
      <c r="L1851" s="18"/>
      <c r="M1851" s="18"/>
      <c r="N1851" s="18">
        <v>2739.0</v>
      </c>
    </row>
    <row r="1852" ht="14.25" customHeight="1">
      <c r="A1852" s="21" t="s">
        <v>185</v>
      </c>
      <c r="B1852" s="21" t="s">
        <v>833</v>
      </c>
      <c r="C1852" s="21" t="s">
        <v>101</v>
      </c>
      <c r="D1852" s="21" t="s">
        <v>115</v>
      </c>
      <c r="E1852" s="21" t="s">
        <v>183</v>
      </c>
      <c r="F1852" s="21" t="s">
        <v>118</v>
      </c>
      <c r="G1852" s="21"/>
      <c r="H1852" s="21"/>
      <c r="I1852" s="21">
        <v>0.064</v>
      </c>
      <c r="J1852" s="21"/>
      <c r="K1852" s="21"/>
      <c r="L1852" s="21"/>
      <c r="M1852" s="21"/>
      <c r="N1852" s="21">
        <v>2740.0</v>
      </c>
    </row>
    <row r="1853" ht="14.25" customHeight="1">
      <c r="A1853" s="18" t="s">
        <v>185</v>
      </c>
      <c r="B1853" s="18" t="s">
        <v>833</v>
      </c>
      <c r="C1853" s="18" t="s">
        <v>101</v>
      </c>
      <c r="D1853" s="18" t="s">
        <v>123</v>
      </c>
      <c r="E1853" s="18" t="s">
        <v>183</v>
      </c>
      <c r="F1853" s="18" t="s">
        <v>125</v>
      </c>
      <c r="G1853" s="18"/>
      <c r="H1853" s="18"/>
      <c r="I1853" s="18">
        <v>0.064</v>
      </c>
      <c r="J1853" s="18"/>
      <c r="K1853" s="18"/>
      <c r="L1853" s="18"/>
      <c r="M1853" s="18"/>
      <c r="N1853" s="18">
        <v>2741.0</v>
      </c>
    </row>
    <row r="1854" ht="14.25" customHeight="1">
      <c r="A1854" s="21" t="s">
        <v>185</v>
      </c>
      <c r="B1854" s="21" t="s">
        <v>833</v>
      </c>
      <c r="C1854" s="21" t="s">
        <v>130</v>
      </c>
      <c r="D1854" s="21" t="s">
        <v>102</v>
      </c>
      <c r="E1854" s="21" t="s">
        <v>183</v>
      </c>
      <c r="F1854" s="21" t="s">
        <v>133</v>
      </c>
      <c r="G1854" s="21"/>
      <c r="H1854" s="21"/>
      <c r="I1854" s="21"/>
      <c r="J1854" s="21"/>
      <c r="K1854" s="21">
        <v>0.119</v>
      </c>
      <c r="L1854" s="21"/>
      <c r="M1854" s="21"/>
      <c r="N1854" s="21">
        <v>2742.0</v>
      </c>
    </row>
    <row r="1855" ht="14.25" customHeight="1">
      <c r="A1855" s="18" t="s">
        <v>185</v>
      </c>
      <c r="B1855" s="18" t="s">
        <v>833</v>
      </c>
      <c r="C1855" s="18" t="s">
        <v>136</v>
      </c>
      <c r="D1855" s="18" t="s">
        <v>102</v>
      </c>
      <c r="E1855" s="18" t="s">
        <v>183</v>
      </c>
      <c r="F1855" s="18" t="s">
        <v>139</v>
      </c>
      <c r="G1855" s="18"/>
      <c r="H1855" s="18"/>
      <c r="I1855" s="18">
        <v>0.074</v>
      </c>
      <c r="J1855" s="18"/>
      <c r="K1855" s="18"/>
      <c r="L1855" s="18"/>
      <c r="M1855" s="18"/>
      <c r="N1855" s="18">
        <v>2743.0</v>
      </c>
    </row>
    <row r="1856" ht="14.25" customHeight="1">
      <c r="A1856" s="21" t="s">
        <v>185</v>
      </c>
      <c r="B1856" s="21" t="s">
        <v>833</v>
      </c>
      <c r="C1856" s="21" t="s">
        <v>136</v>
      </c>
      <c r="D1856" s="21" t="s">
        <v>115</v>
      </c>
      <c r="E1856" s="21" t="s">
        <v>183</v>
      </c>
      <c r="F1856" s="21"/>
      <c r="G1856" s="21"/>
      <c r="H1856" s="21"/>
      <c r="I1856" s="21">
        <v>0.038</v>
      </c>
      <c r="J1856" s="21"/>
      <c r="K1856" s="21"/>
      <c r="L1856" s="21"/>
      <c r="M1856" s="21"/>
      <c r="N1856" s="21">
        <v>2744.0</v>
      </c>
    </row>
    <row r="1857" ht="14.25" customHeight="1">
      <c r="A1857" s="18" t="s">
        <v>185</v>
      </c>
      <c r="B1857" s="18" t="s">
        <v>833</v>
      </c>
      <c r="C1857" s="18" t="s">
        <v>136</v>
      </c>
      <c r="D1857" s="18" t="s">
        <v>123</v>
      </c>
      <c r="E1857" s="18" t="s">
        <v>183</v>
      </c>
      <c r="F1857" s="18"/>
      <c r="G1857" s="18"/>
      <c r="H1857" s="18"/>
      <c r="I1857" s="18">
        <v>0.033</v>
      </c>
      <c r="J1857" s="18"/>
      <c r="K1857" s="18"/>
      <c r="L1857" s="18"/>
      <c r="M1857" s="18"/>
      <c r="N1857" s="18">
        <v>2745.0</v>
      </c>
    </row>
    <row r="1858" ht="14.25" customHeight="1">
      <c r="A1858" s="21" t="s">
        <v>185</v>
      </c>
      <c r="B1858" s="21" t="s">
        <v>833</v>
      </c>
      <c r="C1858" s="21" t="s">
        <v>144</v>
      </c>
      <c r="D1858" s="21" t="s">
        <v>145</v>
      </c>
      <c r="E1858" s="21" t="s">
        <v>183</v>
      </c>
      <c r="F1858" s="21" t="s">
        <v>147</v>
      </c>
      <c r="G1858" s="21"/>
      <c r="H1858" s="21"/>
      <c r="I1858" s="21"/>
      <c r="J1858" s="21">
        <v>0.54</v>
      </c>
      <c r="K1858" s="21"/>
      <c r="L1858" s="21"/>
      <c r="M1858" s="21"/>
      <c r="N1858" s="21">
        <v>2746.0</v>
      </c>
    </row>
    <row r="1859" ht="14.25" customHeight="1">
      <c r="A1859" s="18" t="s">
        <v>185</v>
      </c>
      <c r="B1859" s="18" t="s">
        <v>833</v>
      </c>
      <c r="C1859" s="18" t="s">
        <v>144</v>
      </c>
      <c r="D1859" s="18" t="s">
        <v>752</v>
      </c>
      <c r="E1859" s="18" t="s">
        <v>183</v>
      </c>
      <c r="F1859" s="18" t="s">
        <v>147</v>
      </c>
      <c r="G1859" s="18"/>
      <c r="H1859" s="18"/>
      <c r="I1859" s="18"/>
      <c r="J1859" s="18">
        <v>0.86</v>
      </c>
      <c r="K1859" s="18"/>
      <c r="L1859" s="18"/>
      <c r="M1859" s="18"/>
      <c r="N1859" s="18">
        <v>2747.0</v>
      </c>
    </row>
    <row r="1860" ht="14.25" customHeight="1">
      <c r="A1860" s="21" t="s">
        <v>185</v>
      </c>
      <c r="B1860" s="21" t="s">
        <v>833</v>
      </c>
      <c r="C1860" s="21" t="s">
        <v>149</v>
      </c>
      <c r="D1860" s="21" t="s">
        <v>150</v>
      </c>
      <c r="E1860" s="21" t="s">
        <v>183</v>
      </c>
      <c r="F1860" s="21" t="s">
        <v>152</v>
      </c>
      <c r="G1860" s="21"/>
      <c r="H1860" s="21"/>
      <c r="I1860" s="21">
        <v>0.7</v>
      </c>
      <c r="J1860" s="21"/>
      <c r="K1860" s="21"/>
      <c r="L1860" s="21"/>
      <c r="M1860" s="21"/>
      <c r="N1860" s="21">
        <v>2748.0</v>
      </c>
    </row>
    <row r="1861" ht="14.25" customHeight="1">
      <c r="A1861" s="18" t="s">
        <v>185</v>
      </c>
      <c r="B1861" s="18" t="s">
        <v>833</v>
      </c>
      <c r="C1861" s="18" t="s">
        <v>149</v>
      </c>
      <c r="D1861" s="18" t="s">
        <v>157</v>
      </c>
      <c r="E1861" s="18" t="s">
        <v>183</v>
      </c>
      <c r="F1861" s="18" t="s">
        <v>159</v>
      </c>
      <c r="G1861" s="18"/>
      <c r="H1861" s="18"/>
      <c r="I1861" s="18">
        <v>0.5</v>
      </c>
      <c r="J1861" s="18"/>
      <c r="K1861" s="18"/>
      <c r="L1861" s="18"/>
      <c r="M1861" s="18"/>
      <c r="N1861" s="18">
        <v>2749.0</v>
      </c>
    </row>
    <row r="1862" ht="14.25" customHeight="1">
      <c r="A1862" s="21" t="s">
        <v>185</v>
      </c>
      <c r="B1862" s="21" t="s">
        <v>833</v>
      </c>
      <c r="C1862" s="21" t="s">
        <v>92</v>
      </c>
      <c r="D1862" s="21" t="s">
        <v>830</v>
      </c>
      <c r="E1862" s="21" t="s">
        <v>183</v>
      </c>
      <c r="F1862" s="21" t="s">
        <v>1557</v>
      </c>
      <c r="G1862" s="21"/>
      <c r="H1862" s="21"/>
      <c r="I1862" s="21">
        <v>0.4</v>
      </c>
      <c r="J1862" s="21"/>
      <c r="K1862" s="21"/>
      <c r="L1862" s="21">
        <v>0.4</v>
      </c>
      <c r="M1862" s="21"/>
      <c r="N1862" s="21">
        <v>2750.0</v>
      </c>
    </row>
    <row r="1863" ht="14.25" customHeight="1">
      <c r="A1863" s="18" t="s">
        <v>185</v>
      </c>
      <c r="B1863" s="18" t="s">
        <v>833</v>
      </c>
      <c r="C1863" s="18" t="s">
        <v>92</v>
      </c>
      <c r="D1863" s="18" t="s">
        <v>834</v>
      </c>
      <c r="E1863" s="18" t="s">
        <v>183</v>
      </c>
      <c r="F1863" s="18" t="s">
        <v>1588</v>
      </c>
      <c r="G1863" s="18"/>
      <c r="H1863" s="18"/>
      <c r="I1863" s="18">
        <v>0.5</v>
      </c>
      <c r="J1863" s="18"/>
      <c r="K1863" s="18"/>
      <c r="L1863" s="18">
        <v>0.4</v>
      </c>
      <c r="M1863" s="18"/>
      <c r="N1863" s="18">
        <v>2751.0</v>
      </c>
    </row>
    <row r="1864" ht="14.25" customHeight="1">
      <c r="A1864" s="21" t="s">
        <v>185</v>
      </c>
      <c r="B1864" s="21" t="s">
        <v>833</v>
      </c>
      <c r="C1864" s="21" t="s">
        <v>92</v>
      </c>
      <c r="D1864" s="21" t="s">
        <v>923</v>
      </c>
      <c r="E1864" s="21" t="s">
        <v>183</v>
      </c>
      <c r="F1864" s="21" t="s">
        <v>1843</v>
      </c>
      <c r="G1864" s="21"/>
      <c r="H1864" s="21"/>
      <c r="I1864" s="21">
        <v>0.85</v>
      </c>
      <c r="J1864" s="21"/>
      <c r="K1864" s="21"/>
      <c r="L1864" s="21">
        <v>0.4</v>
      </c>
      <c r="M1864" s="21"/>
      <c r="N1864" s="21">
        <v>2752.0</v>
      </c>
    </row>
    <row r="1865" ht="14.25" customHeight="1">
      <c r="A1865" s="18" t="s">
        <v>185</v>
      </c>
      <c r="B1865" s="18" t="s">
        <v>833</v>
      </c>
      <c r="C1865" s="18" t="s">
        <v>92</v>
      </c>
      <c r="D1865" s="18" t="s">
        <v>161</v>
      </c>
      <c r="E1865" s="18" t="s">
        <v>183</v>
      </c>
      <c r="F1865" s="18" t="s">
        <v>1643</v>
      </c>
      <c r="G1865" s="18"/>
      <c r="H1865" s="18"/>
      <c r="I1865" s="18">
        <v>0.55</v>
      </c>
      <c r="J1865" s="18"/>
      <c r="K1865" s="18"/>
      <c r="L1865" s="18">
        <v>0.4</v>
      </c>
      <c r="M1865" s="18"/>
      <c r="N1865" s="18">
        <v>2753.0</v>
      </c>
    </row>
    <row r="1866" ht="14.25" customHeight="1">
      <c r="A1866" s="21" t="s">
        <v>185</v>
      </c>
      <c r="B1866" s="21" t="s">
        <v>833</v>
      </c>
      <c r="C1866" s="21" t="s">
        <v>169</v>
      </c>
      <c r="D1866" s="21" t="s">
        <v>170</v>
      </c>
      <c r="E1866" s="21" t="s">
        <v>183</v>
      </c>
      <c r="F1866" s="21" t="s">
        <v>1929</v>
      </c>
      <c r="G1866" s="21">
        <v>0.0</v>
      </c>
      <c r="H1866" s="21">
        <v>2.0</v>
      </c>
      <c r="I1866" s="21">
        <v>0.98</v>
      </c>
      <c r="J1866" s="21"/>
      <c r="K1866" s="21"/>
      <c r="L1866" s="21">
        <v>0.36</v>
      </c>
      <c r="M1866" s="21"/>
      <c r="N1866" s="21">
        <v>2754.0</v>
      </c>
    </row>
    <row r="1867" ht="14.25" customHeight="1">
      <c r="A1867" s="18" t="s">
        <v>185</v>
      </c>
      <c r="B1867" s="18" t="s">
        <v>833</v>
      </c>
      <c r="C1867" s="18" t="s">
        <v>169</v>
      </c>
      <c r="D1867" s="18" t="s">
        <v>170</v>
      </c>
      <c r="E1867" s="18" t="s">
        <v>183</v>
      </c>
      <c r="F1867" s="18" t="s">
        <v>1926</v>
      </c>
      <c r="G1867" s="18">
        <v>2.001</v>
      </c>
      <c r="H1867" s="18">
        <v>100.0</v>
      </c>
      <c r="I1867" s="18">
        <v>0.98</v>
      </c>
      <c r="J1867" s="18"/>
      <c r="K1867" s="18"/>
      <c r="L1867" s="18">
        <v>0.19</v>
      </c>
      <c r="M1867" s="18"/>
      <c r="N1867" s="18">
        <v>2755.0</v>
      </c>
    </row>
    <row r="1868" ht="14.25" customHeight="1">
      <c r="A1868" s="21" t="s">
        <v>185</v>
      </c>
      <c r="B1868" s="21" t="s">
        <v>833</v>
      </c>
      <c r="C1868" s="21" t="s">
        <v>169</v>
      </c>
      <c r="D1868" s="21" t="s">
        <v>1056</v>
      </c>
      <c r="E1868" s="21" t="s">
        <v>183</v>
      </c>
      <c r="F1868" s="21" t="s">
        <v>2058</v>
      </c>
      <c r="G1868" s="21">
        <v>0.0</v>
      </c>
      <c r="H1868" s="21">
        <v>2.0</v>
      </c>
      <c r="I1868" s="21">
        <v>1.3</v>
      </c>
      <c r="J1868" s="21"/>
      <c r="K1868" s="21"/>
      <c r="L1868" s="21">
        <v>0.62</v>
      </c>
      <c r="M1868" s="21"/>
      <c r="N1868" s="21">
        <v>2756.0</v>
      </c>
    </row>
    <row r="1869" ht="14.25" customHeight="1">
      <c r="A1869" s="18" t="s">
        <v>185</v>
      </c>
      <c r="B1869" s="18" t="s">
        <v>833</v>
      </c>
      <c r="C1869" s="18" t="s">
        <v>169</v>
      </c>
      <c r="D1869" s="18" t="s">
        <v>1056</v>
      </c>
      <c r="E1869" s="18" t="s">
        <v>183</v>
      </c>
      <c r="F1869" s="18" t="s">
        <v>2046</v>
      </c>
      <c r="G1869" s="18">
        <v>2.001</v>
      </c>
      <c r="H1869" s="18">
        <v>100.0</v>
      </c>
      <c r="I1869" s="18">
        <v>1.3</v>
      </c>
      <c r="J1869" s="18"/>
      <c r="K1869" s="18"/>
      <c r="L1869" s="18">
        <v>0.27</v>
      </c>
      <c r="M1869" s="18"/>
      <c r="N1869" s="18">
        <v>2757.0</v>
      </c>
    </row>
    <row r="1870" ht="14.25" customHeight="1">
      <c r="A1870" s="21" t="s">
        <v>185</v>
      </c>
      <c r="B1870" s="21" t="s">
        <v>833</v>
      </c>
      <c r="C1870" s="21" t="s">
        <v>169</v>
      </c>
      <c r="D1870" s="21" t="s">
        <v>1062</v>
      </c>
      <c r="E1870" s="21" t="s">
        <v>183</v>
      </c>
      <c r="F1870" s="21" t="s">
        <v>1708</v>
      </c>
      <c r="G1870" s="21">
        <v>0.0</v>
      </c>
      <c r="H1870" s="21">
        <v>2.0</v>
      </c>
      <c r="I1870" s="21">
        <v>0.58</v>
      </c>
      <c r="J1870" s="21"/>
      <c r="K1870" s="21"/>
      <c r="L1870" s="21">
        <v>0.36</v>
      </c>
      <c r="M1870" s="21"/>
      <c r="N1870" s="21">
        <v>2758.0</v>
      </c>
    </row>
    <row r="1871" ht="14.25" customHeight="1">
      <c r="A1871" s="18" t="s">
        <v>185</v>
      </c>
      <c r="B1871" s="18" t="s">
        <v>833</v>
      </c>
      <c r="C1871" s="18" t="s">
        <v>169</v>
      </c>
      <c r="D1871" s="18" t="s">
        <v>1062</v>
      </c>
      <c r="E1871" s="18" t="s">
        <v>183</v>
      </c>
      <c r="F1871" s="18" t="s">
        <v>1691</v>
      </c>
      <c r="G1871" s="18">
        <v>2.001</v>
      </c>
      <c r="H1871" s="18">
        <v>100.0</v>
      </c>
      <c r="I1871" s="18">
        <v>0.58</v>
      </c>
      <c r="J1871" s="18"/>
      <c r="K1871" s="18"/>
      <c r="L1871" s="18">
        <v>0.19</v>
      </c>
      <c r="M1871" s="18"/>
      <c r="N1871" s="18">
        <v>2759.0</v>
      </c>
    </row>
    <row r="1872" ht="14.25" customHeight="1">
      <c r="A1872" s="21" t="s">
        <v>185</v>
      </c>
      <c r="B1872" s="21" t="s">
        <v>833</v>
      </c>
      <c r="C1872" s="21" t="s">
        <v>79</v>
      </c>
      <c r="D1872" s="21" t="s">
        <v>80</v>
      </c>
      <c r="E1872" s="21" t="s">
        <v>252</v>
      </c>
      <c r="F1872" s="21" t="s">
        <v>83</v>
      </c>
      <c r="G1872" s="21"/>
      <c r="H1872" s="21"/>
      <c r="I1872" s="21">
        <v>0.173</v>
      </c>
      <c r="J1872" s="21"/>
      <c r="K1872" s="21"/>
      <c r="L1872" s="21"/>
      <c r="M1872" s="21"/>
      <c r="N1872" s="21">
        <v>2760.0</v>
      </c>
    </row>
    <row r="1873" ht="14.25" customHeight="1">
      <c r="A1873" s="18" t="s">
        <v>185</v>
      </c>
      <c r="B1873" s="18" t="s">
        <v>833</v>
      </c>
      <c r="C1873" s="18" t="s">
        <v>79</v>
      </c>
      <c r="D1873" s="18" t="s">
        <v>270</v>
      </c>
      <c r="E1873" s="18" t="s">
        <v>252</v>
      </c>
      <c r="F1873" s="18" t="s">
        <v>272</v>
      </c>
      <c r="G1873" s="18"/>
      <c r="H1873" s="18"/>
      <c r="I1873" s="18">
        <v>0.097</v>
      </c>
      <c r="J1873" s="18"/>
      <c r="K1873" s="18"/>
      <c r="L1873" s="18"/>
      <c r="M1873" s="18"/>
      <c r="N1873" s="18">
        <v>2761.0</v>
      </c>
    </row>
    <row r="1874" ht="14.25" customHeight="1">
      <c r="A1874" s="21" t="s">
        <v>185</v>
      </c>
      <c r="B1874" s="21" t="s">
        <v>833</v>
      </c>
      <c r="C1874" s="21" t="s">
        <v>79</v>
      </c>
      <c r="D1874" s="21" t="s">
        <v>95</v>
      </c>
      <c r="E1874" s="21" t="s">
        <v>252</v>
      </c>
      <c r="F1874" s="21" t="s">
        <v>97</v>
      </c>
      <c r="G1874" s="21"/>
      <c r="H1874" s="21"/>
      <c r="I1874" s="21">
        <v>0.053</v>
      </c>
      <c r="J1874" s="21"/>
      <c r="K1874" s="21"/>
      <c r="L1874" s="21"/>
      <c r="M1874" s="21"/>
      <c r="N1874" s="21">
        <v>2762.0</v>
      </c>
    </row>
    <row r="1875" ht="14.25" customHeight="1">
      <c r="A1875" s="18" t="s">
        <v>185</v>
      </c>
      <c r="B1875" s="18" t="s">
        <v>833</v>
      </c>
      <c r="C1875" s="18" t="s">
        <v>101</v>
      </c>
      <c r="D1875" s="18" t="s">
        <v>102</v>
      </c>
      <c r="E1875" s="18" t="s">
        <v>252</v>
      </c>
      <c r="F1875" s="18" t="s">
        <v>106</v>
      </c>
      <c r="G1875" s="18"/>
      <c r="H1875" s="18"/>
      <c r="I1875" s="18">
        <v>0.58</v>
      </c>
      <c r="J1875" s="18"/>
      <c r="K1875" s="18"/>
      <c r="L1875" s="18"/>
      <c r="M1875" s="18"/>
      <c r="N1875" s="18">
        <v>2763.0</v>
      </c>
    </row>
    <row r="1876" ht="14.25" customHeight="1">
      <c r="A1876" s="21" t="s">
        <v>185</v>
      </c>
      <c r="B1876" s="21" t="s">
        <v>833</v>
      </c>
      <c r="C1876" s="21" t="s">
        <v>101</v>
      </c>
      <c r="D1876" s="21" t="s">
        <v>270</v>
      </c>
      <c r="E1876" s="21" t="s">
        <v>252</v>
      </c>
      <c r="F1876" s="21" t="s">
        <v>294</v>
      </c>
      <c r="G1876" s="21"/>
      <c r="H1876" s="21"/>
      <c r="I1876" s="21">
        <v>0.113</v>
      </c>
      <c r="J1876" s="21"/>
      <c r="K1876" s="21"/>
      <c r="L1876" s="21"/>
      <c r="M1876" s="21"/>
      <c r="N1876" s="21">
        <v>2764.0</v>
      </c>
    </row>
    <row r="1877" ht="14.25" customHeight="1">
      <c r="A1877" s="18" t="s">
        <v>185</v>
      </c>
      <c r="B1877" s="18" t="s">
        <v>833</v>
      </c>
      <c r="C1877" s="18" t="s">
        <v>101</v>
      </c>
      <c r="D1877" s="18" t="s">
        <v>115</v>
      </c>
      <c r="E1877" s="18" t="s">
        <v>252</v>
      </c>
      <c r="F1877" s="18" t="s">
        <v>118</v>
      </c>
      <c r="G1877" s="18"/>
      <c r="H1877" s="18"/>
      <c r="I1877" s="18">
        <v>0.124</v>
      </c>
      <c r="J1877" s="18"/>
      <c r="K1877" s="18"/>
      <c r="L1877" s="18"/>
      <c r="M1877" s="18"/>
      <c r="N1877" s="18">
        <v>2765.0</v>
      </c>
    </row>
    <row r="1878" ht="14.25" customHeight="1">
      <c r="A1878" s="21" t="s">
        <v>185</v>
      </c>
      <c r="B1878" s="21" t="s">
        <v>833</v>
      </c>
      <c r="C1878" s="21" t="s">
        <v>101</v>
      </c>
      <c r="D1878" s="21" t="s">
        <v>123</v>
      </c>
      <c r="E1878" s="21" t="s">
        <v>252</v>
      </c>
      <c r="F1878" s="21" t="s">
        <v>125</v>
      </c>
      <c r="G1878" s="21"/>
      <c r="H1878" s="21"/>
      <c r="I1878" s="21">
        <v>0.089</v>
      </c>
      <c r="J1878" s="21"/>
      <c r="K1878" s="21"/>
      <c r="L1878" s="21"/>
      <c r="M1878" s="21"/>
      <c r="N1878" s="21">
        <v>2766.0</v>
      </c>
    </row>
    <row r="1879" ht="14.25" customHeight="1">
      <c r="A1879" s="18" t="s">
        <v>185</v>
      </c>
      <c r="B1879" s="18" t="s">
        <v>833</v>
      </c>
      <c r="C1879" s="18" t="s">
        <v>130</v>
      </c>
      <c r="D1879" s="18" t="s">
        <v>102</v>
      </c>
      <c r="E1879" s="18" t="s">
        <v>252</v>
      </c>
      <c r="F1879" s="18" t="s">
        <v>133</v>
      </c>
      <c r="G1879" s="18"/>
      <c r="H1879" s="18"/>
      <c r="I1879" s="18"/>
      <c r="J1879" s="18"/>
      <c r="K1879" s="18">
        <v>1.14</v>
      </c>
      <c r="L1879" s="18"/>
      <c r="M1879" s="18"/>
      <c r="N1879" s="18">
        <v>2767.0</v>
      </c>
    </row>
    <row r="1880" ht="14.25" customHeight="1">
      <c r="A1880" s="21" t="s">
        <v>185</v>
      </c>
      <c r="B1880" s="21" t="s">
        <v>833</v>
      </c>
      <c r="C1880" s="21" t="s">
        <v>136</v>
      </c>
      <c r="D1880" s="21" t="s">
        <v>102</v>
      </c>
      <c r="E1880" s="21" t="s">
        <v>252</v>
      </c>
      <c r="F1880" s="21" t="s">
        <v>139</v>
      </c>
      <c r="G1880" s="21"/>
      <c r="H1880" s="21"/>
      <c r="I1880" s="21">
        <v>0.137</v>
      </c>
      <c r="J1880" s="21"/>
      <c r="K1880" s="21"/>
      <c r="L1880" s="21"/>
      <c r="M1880" s="21"/>
      <c r="N1880" s="21">
        <v>2768.0</v>
      </c>
    </row>
    <row r="1881" ht="14.25" customHeight="1">
      <c r="A1881" s="18" t="s">
        <v>185</v>
      </c>
      <c r="B1881" s="18" t="s">
        <v>833</v>
      </c>
      <c r="C1881" s="18" t="s">
        <v>136</v>
      </c>
      <c r="D1881" s="18" t="s">
        <v>115</v>
      </c>
      <c r="E1881" s="18" t="s">
        <v>252</v>
      </c>
      <c r="F1881" s="18"/>
      <c r="G1881" s="18"/>
      <c r="H1881" s="18"/>
      <c r="I1881" s="18">
        <v>0.069</v>
      </c>
      <c r="J1881" s="18"/>
      <c r="K1881" s="18"/>
      <c r="L1881" s="18"/>
      <c r="M1881" s="18"/>
      <c r="N1881" s="18">
        <v>2769.0</v>
      </c>
    </row>
    <row r="1882" ht="14.25" customHeight="1">
      <c r="A1882" s="21" t="s">
        <v>185</v>
      </c>
      <c r="B1882" s="21" t="s">
        <v>833</v>
      </c>
      <c r="C1882" s="21" t="s">
        <v>136</v>
      </c>
      <c r="D1882" s="21" t="s">
        <v>123</v>
      </c>
      <c r="E1882" s="21" t="s">
        <v>252</v>
      </c>
      <c r="F1882" s="21"/>
      <c r="G1882" s="21"/>
      <c r="H1882" s="21"/>
      <c r="I1882" s="21">
        <v>0.066</v>
      </c>
      <c r="J1882" s="21"/>
      <c r="K1882" s="21"/>
      <c r="L1882" s="21"/>
      <c r="M1882" s="21"/>
      <c r="N1882" s="21">
        <v>2770.0</v>
      </c>
    </row>
    <row r="1883" ht="14.25" customHeight="1">
      <c r="A1883" s="18" t="s">
        <v>185</v>
      </c>
      <c r="B1883" s="18" t="s">
        <v>833</v>
      </c>
      <c r="C1883" s="18" t="s">
        <v>144</v>
      </c>
      <c r="D1883" s="18" t="s">
        <v>145</v>
      </c>
      <c r="E1883" s="18" t="s">
        <v>252</v>
      </c>
      <c r="F1883" s="18" t="s">
        <v>147</v>
      </c>
      <c r="G1883" s="18"/>
      <c r="H1883" s="18"/>
      <c r="I1883" s="18"/>
      <c r="J1883" s="18">
        <v>0.73</v>
      </c>
      <c r="K1883" s="18"/>
      <c r="L1883" s="18"/>
      <c r="M1883" s="18"/>
      <c r="N1883" s="18">
        <v>2771.0</v>
      </c>
    </row>
    <row r="1884" ht="14.25" customHeight="1">
      <c r="A1884" s="21" t="s">
        <v>185</v>
      </c>
      <c r="B1884" s="21" t="s">
        <v>833</v>
      </c>
      <c r="C1884" s="21" t="s">
        <v>144</v>
      </c>
      <c r="D1884" s="21" t="s">
        <v>752</v>
      </c>
      <c r="E1884" s="21" t="s">
        <v>252</v>
      </c>
      <c r="F1884" s="21" t="s">
        <v>147</v>
      </c>
      <c r="G1884" s="21"/>
      <c r="H1884" s="21"/>
      <c r="I1884" s="21"/>
      <c r="J1884" s="21">
        <v>1.02</v>
      </c>
      <c r="K1884" s="21"/>
      <c r="L1884" s="21"/>
      <c r="M1884" s="21"/>
      <c r="N1884" s="21">
        <v>2772.0</v>
      </c>
    </row>
    <row r="1885" ht="14.25" customHeight="1">
      <c r="A1885" s="18" t="s">
        <v>185</v>
      </c>
      <c r="B1885" s="18" t="s">
        <v>833</v>
      </c>
      <c r="C1885" s="18" t="s">
        <v>149</v>
      </c>
      <c r="D1885" s="18" t="s">
        <v>150</v>
      </c>
      <c r="E1885" s="18" t="s">
        <v>252</v>
      </c>
      <c r="F1885" s="18" t="s">
        <v>152</v>
      </c>
      <c r="G1885" s="18"/>
      <c r="H1885" s="18"/>
      <c r="I1885" s="18">
        <v>0.7</v>
      </c>
      <c r="J1885" s="18"/>
      <c r="K1885" s="18"/>
      <c r="L1885" s="18"/>
      <c r="M1885" s="18"/>
      <c r="N1885" s="18">
        <v>2773.0</v>
      </c>
    </row>
    <row r="1886" ht="14.25" customHeight="1">
      <c r="A1886" s="21" t="s">
        <v>185</v>
      </c>
      <c r="B1886" s="21" t="s">
        <v>833</v>
      </c>
      <c r="C1886" s="21" t="s">
        <v>149</v>
      </c>
      <c r="D1886" s="21" t="s">
        <v>157</v>
      </c>
      <c r="E1886" s="21" t="s">
        <v>252</v>
      </c>
      <c r="F1886" s="21" t="s">
        <v>159</v>
      </c>
      <c r="G1886" s="21"/>
      <c r="H1886" s="21"/>
      <c r="I1886" s="21">
        <v>1.45</v>
      </c>
      <c r="J1886" s="21"/>
      <c r="K1886" s="21"/>
      <c r="L1886" s="21"/>
      <c r="M1886" s="21"/>
      <c r="N1886" s="21">
        <v>2774.0</v>
      </c>
    </row>
    <row r="1887" ht="14.25" customHeight="1">
      <c r="A1887" s="18" t="s">
        <v>185</v>
      </c>
      <c r="B1887" s="18" t="s">
        <v>833</v>
      </c>
      <c r="C1887" s="18" t="s">
        <v>92</v>
      </c>
      <c r="D1887" s="18" t="s">
        <v>830</v>
      </c>
      <c r="E1887" s="18" t="s">
        <v>252</v>
      </c>
      <c r="F1887" s="18" t="s">
        <v>1964</v>
      </c>
      <c r="G1887" s="18"/>
      <c r="H1887" s="18"/>
      <c r="I1887" s="18">
        <v>1.2</v>
      </c>
      <c r="J1887" s="18"/>
      <c r="K1887" s="18"/>
      <c r="L1887" s="18"/>
      <c r="M1887" s="18"/>
      <c r="N1887" s="18">
        <v>2775.0</v>
      </c>
    </row>
    <row r="1888" ht="14.25" customHeight="1">
      <c r="A1888" s="21" t="s">
        <v>185</v>
      </c>
      <c r="B1888" s="21" t="s">
        <v>833</v>
      </c>
      <c r="C1888" s="21" t="s">
        <v>92</v>
      </c>
      <c r="D1888" s="21" t="s">
        <v>834</v>
      </c>
      <c r="E1888" s="21" t="s">
        <v>252</v>
      </c>
      <c r="F1888" s="21" t="s">
        <v>1964</v>
      </c>
      <c r="G1888" s="21"/>
      <c r="H1888" s="21"/>
      <c r="I1888" s="21">
        <v>1.2</v>
      </c>
      <c r="J1888" s="21"/>
      <c r="K1888" s="21"/>
      <c r="L1888" s="21"/>
      <c r="M1888" s="21"/>
      <c r="N1888" s="21">
        <v>2776.0</v>
      </c>
    </row>
    <row r="1889" ht="14.25" customHeight="1">
      <c r="A1889" s="18" t="s">
        <v>185</v>
      </c>
      <c r="B1889" s="18" t="s">
        <v>833</v>
      </c>
      <c r="C1889" s="18" t="s">
        <v>92</v>
      </c>
      <c r="D1889" s="18" t="s">
        <v>923</v>
      </c>
      <c r="E1889" s="18" t="s">
        <v>252</v>
      </c>
      <c r="F1889" s="18" t="s">
        <v>1964</v>
      </c>
      <c r="G1889" s="18"/>
      <c r="H1889" s="18"/>
      <c r="I1889" s="18">
        <v>1.2</v>
      </c>
      <c r="J1889" s="18"/>
      <c r="K1889" s="18"/>
      <c r="L1889" s="18"/>
      <c r="M1889" s="18"/>
      <c r="N1889" s="18">
        <v>2777.0</v>
      </c>
    </row>
    <row r="1890" ht="14.25" customHeight="1">
      <c r="A1890" s="21" t="s">
        <v>185</v>
      </c>
      <c r="B1890" s="21" t="s">
        <v>833</v>
      </c>
      <c r="C1890" s="21" t="s">
        <v>92</v>
      </c>
      <c r="D1890" s="21" t="s">
        <v>161</v>
      </c>
      <c r="E1890" s="21" t="s">
        <v>252</v>
      </c>
      <c r="F1890" s="21" t="s">
        <v>1964</v>
      </c>
      <c r="G1890" s="21"/>
      <c r="H1890" s="21"/>
      <c r="I1890" s="21">
        <v>1.2</v>
      </c>
      <c r="J1890" s="21"/>
      <c r="K1890" s="21"/>
      <c r="L1890" s="21"/>
      <c r="M1890" s="21"/>
      <c r="N1890" s="21">
        <v>2778.0</v>
      </c>
    </row>
    <row r="1891" ht="14.25" customHeight="1">
      <c r="A1891" s="18" t="s">
        <v>185</v>
      </c>
      <c r="B1891" s="18" t="s">
        <v>833</v>
      </c>
      <c r="C1891" s="18" t="s">
        <v>169</v>
      </c>
      <c r="D1891" s="18" t="s">
        <v>170</v>
      </c>
      <c r="E1891" s="18" t="s">
        <v>252</v>
      </c>
      <c r="F1891" s="18" t="s">
        <v>2098</v>
      </c>
      <c r="G1891" s="18">
        <v>0.0</v>
      </c>
      <c r="H1891" s="18">
        <v>2.0</v>
      </c>
      <c r="I1891" s="18">
        <v>1.98</v>
      </c>
      <c r="J1891" s="18"/>
      <c r="K1891" s="18"/>
      <c r="L1891" s="18"/>
      <c r="M1891" s="18"/>
      <c r="N1891" s="18">
        <v>2779.0</v>
      </c>
    </row>
    <row r="1892" ht="14.25" customHeight="1">
      <c r="A1892" s="21" t="s">
        <v>185</v>
      </c>
      <c r="B1892" s="21" t="s">
        <v>833</v>
      </c>
      <c r="C1892" s="21" t="s">
        <v>169</v>
      </c>
      <c r="D1892" s="21" t="s">
        <v>170</v>
      </c>
      <c r="E1892" s="21" t="s">
        <v>252</v>
      </c>
      <c r="F1892" s="21" t="s">
        <v>2098</v>
      </c>
      <c r="G1892" s="21">
        <v>2.001</v>
      </c>
      <c r="H1892" s="21">
        <v>100.0</v>
      </c>
      <c r="I1892" s="21">
        <v>1.98</v>
      </c>
      <c r="J1892" s="21"/>
      <c r="K1892" s="21"/>
      <c r="L1892" s="21"/>
      <c r="M1892" s="21"/>
      <c r="N1892" s="21">
        <v>2780.0</v>
      </c>
    </row>
    <row r="1893" ht="14.25" customHeight="1">
      <c r="A1893" s="18" t="s">
        <v>185</v>
      </c>
      <c r="B1893" s="18" t="s">
        <v>833</v>
      </c>
      <c r="C1893" s="18" t="s">
        <v>169</v>
      </c>
      <c r="D1893" s="18" t="s">
        <v>1056</v>
      </c>
      <c r="E1893" s="18" t="s">
        <v>252</v>
      </c>
      <c r="F1893" s="18" t="s">
        <v>2087</v>
      </c>
      <c r="G1893" s="18">
        <v>0.0</v>
      </c>
      <c r="H1893" s="18">
        <v>2.0</v>
      </c>
      <c r="I1893" s="18">
        <v>1.9</v>
      </c>
      <c r="J1893" s="18"/>
      <c r="K1893" s="18"/>
      <c r="L1893" s="18"/>
      <c r="M1893" s="18"/>
      <c r="N1893" s="18">
        <v>2781.0</v>
      </c>
    </row>
    <row r="1894" ht="14.25" customHeight="1">
      <c r="A1894" s="21" t="s">
        <v>185</v>
      </c>
      <c r="B1894" s="21" t="s">
        <v>833</v>
      </c>
      <c r="C1894" s="21" t="s">
        <v>169</v>
      </c>
      <c r="D1894" s="21" t="s">
        <v>1056</v>
      </c>
      <c r="E1894" s="21" t="s">
        <v>252</v>
      </c>
      <c r="F1894" s="21" t="s">
        <v>2087</v>
      </c>
      <c r="G1894" s="21">
        <v>2.001</v>
      </c>
      <c r="H1894" s="21">
        <v>100.0</v>
      </c>
      <c r="I1894" s="21">
        <v>1.9</v>
      </c>
      <c r="J1894" s="21"/>
      <c r="K1894" s="21"/>
      <c r="L1894" s="21"/>
      <c r="M1894" s="21"/>
      <c r="N1894" s="21">
        <v>2782.0</v>
      </c>
    </row>
    <row r="1895" ht="14.25" customHeight="1">
      <c r="A1895" s="18" t="s">
        <v>185</v>
      </c>
      <c r="B1895" s="18" t="s">
        <v>833</v>
      </c>
      <c r="C1895" s="18" t="s">
        <v>169</v>
      </c>
      <c r="D1895" s="18" t="s">
        <v>1062</v>
      </c>
      <c r="E1895" s="18" t="s">
        <v>252</v>
      </c>
      <c r="F1895" s="18" t="s">
        <v>2071</v>
      </c>
      <c r="G1895" s="18">
        <v>0.0</v>
      </c>
      <c r="H1895" s="18">
        <v>2.0</v>
      </c>
      <c r="I1895" s="18">
        <v>1.36</v>
      </c>
      <c r="J1895" s="18"/>
      <c r="K1895" s="18"/>
      <c r="L1895" s="18"/>
      <c r="M1895" s="18"/>
      <c r="N1895" s="18">
        <v>2783.0</v>
      </c>
    </row>
    <row r="1896" ht="14.25" customHeight="1">
      <c r="A1896" s="21" t="s">
        <v>185</v>
      </c>
      <c r="B1896" s="21" t="s">
        <v>833</v>
      </c>
      <c r="C1896" s="21" t="s">
        <v>169</v>
      </c>
      <c r="D1896" s="21" t="s">
        <v>1062</v>
      </c>
      <c r="E1896" s="21" t="s">
        <v>252</v>
      </c>
      <c r="F1896" s="21" t="s">
        <v>2071</v>
      </c>
      <c r="G1896" s="21">
        <v>2.001</v>
      </c>
      <c r="H1896" s="21">
        <v>100.0</v>
      </c>
      <c r="I1896" s="21">
        <v>1.36</v>
      </c>
      <c r="J1896" s="21"/>
      <c r="K1896" s="21"/>
      <c r="L1896" s="21"/>
      <c r="M1896" s="21"/>
      <c r="N1896" s="21">
        <v>2784.0</v>
      </c>
    </row>
    <row r="1897" ht="14.25" customHeight="1">
      <c r="A1897" s="21" t="s">
        <v>189</v>
      </c>
      <c r="B1897" s="21" t="s">
        <v>833</v>
      </c>
      <c r="C1897" s="21" t="s">
        <v>79</v>
      </c>
      <c r="D1897" s="21" t="s">
        <v>80</v>
      </c>
      <c r="E1897" s="21" t="s">
        <v>81</v>
      </c>
      <c r="F1897" s="21" t="s">
        <v>83</v>
      </c>
      <c r="G1897" s="21"/>
      <c r="H1897" s="21"/>
      <c r="I1897" s="21">
        <v>0.032</v>
      </c>
      <c r="J1897" s="21"/>
      <c r="K1897" s="21"/>
      <c r="L1897" s="21"/>
      <c r="M1897" s="21"/>
      <c r="N1897" s="21">
        <v>3310.0</v>
      </c>
    </row>
    <row r="1898" ht="14.25" customHeight="1">
      <c r="A1898" s="18" t="s">
        <v>189</v>
      </c>
      <c r="B1898" s="18" t="s">
        <v>833</v>
      </c>
      <c r="C1898" s="18" t="s">
        <v>79</v>
      </c>
      <c r="D1898" s="18" t="s">
        <v>270</v>
      </c>
      <c r="E1898" s="18" t="s">
        <v>81</v>
      </c>
      <c r="F1898" s="18" t="s">
        <v>272</v>
      </c>
      <c r="G1898" s="18"/>
      <c r="H1898" s="18"/>
      <c r="I1898" s="18">
        <v>0.037</v>
      </c>
      <c r="J1898" s="18"/>
      <c r="K1898" s="18"/>
      <c r="L1898" s="18"/>
      <c r="M1898" s="18"/>
      <c r="N1898" s="18">
        <v>3311.0</v>
      </c>
    </row>
    <row r="1899" ht="14.25" customHeight="1">
      <c r="A1899" s="21" t="s">
        <v>189</v>
      </c>
      <c r="B1899" s="21" t="s">
        <v>833</v>
      </c>
      <c r="C1899" s="21" t="s">
        <v>79</v>
      </c>
      <c r="D1899" s="21" t="s">
        <v>95</v>
      </c>
      <c r="E1899" s="21" t="s">
        <v>81</v>
      </c>
      <c r="F1899" s="21" t="s">
        <v>97</v>
      </c>
      <c r="G1899" s="21"/>
      <c r="H1899" s="21"/>
      <c r="I1899" s="21">
        <v>0.021</v>
      </c>
      <c r="J1899" s="21"/>
      <c r="K1899" s="21"/>
      <c r="L1899" s="21"/>
      <c r="M1899" s="21"/>
      <c r="N1899" s="21">
        <v>3312.0</v>
      </c>
    </row>
    <row r="1900" ht="14.25" customHeight="1">
      <c r="A1900" s="18" t="s">
        <v>189</v>
      </c>
      <c r="B1900" s="18" t="s">
        <v>833</v>
      </c>
      <c r="C1900" s="18" t="s">
        <v>101</v>
      </c>
      <c r="D1900" s="18" t="s">
        <v>102</v>
      </c>
      <c r="E1900" s="18" t="s">
        <v>81</v>
      </c>
      <c r="F1900" s="18" t="s">
        <v>106</v>
      </c>
      <c r="G1900" s="18"/>
      <c r="H1900" s="18"/>
      <c r="I1900" s="18">
        <v>0.104</v>
      </c>
      <c r="J1900" s="18"/>
      <c r="K1900" s="18"/>
      <c r="L1900" s="18"/>
      <c r="M1900" s="18"/>
      <c r="N1900" s="18">
        <v>3313.0</v>
      </c>
    </row>
    <row r="1901" ht="14.25" customHeight="1">
      <c r="A1901" s="21" t="s">
        <v>189</v>
      </c>
      <c r="B1901" s="21" t="s">
        <v>833</v>
      </c>
      <c r="C1901" s="21" t="s">
        <v>101</v>
      </c>
      <c r="D1901" s="21" t="s">
        <v>270</v>
      </c>
      <c r="E1901" s="21" t="s">
        <v>81</v>
      </c>
      <c r="F1901" s="21" t="s">
        <v>294</v>
      </c>
      <c r="G1901" s="21"/>
      <c r="H1901" s="21"/>
      <c r="I1901" s="21">
        <v>0.06</v>
      </c>
      <c r="J1901" s="21"/>
      <c r="K1901" s="21"/>
      <c r="L1901" s="21"/>
      <c r="M1901" s="21"/>
      <c r="N1901" s="21">
        <v>3314.0</v>
      </c>
    </row>
    <row r="1902" ht="14.25" customHeight="1">
      <c r="A1902" s="18" t="s">
        <v>189</v>
      </c>
      <c r="B1902" s="18" t="s">
        <v>833</v>
      </c>
      <c r="C1902" s="18" t="s">
        <v>101</v>
      </c>
      <c r="D1902" s="18" t="s">
        <v>115</v>
      </c>
      <c r="E1902" s="18" t="s">
        <v>81</v>
      </c>
      <c r="F1902" s="18" t="s">
        <v>118</v>
      </c>
      <c r="G1902" s="18"/>
      <c r="H1902" s="18"/>
      <c r="I1902" s="18">
        <v>0.064</v>
      </c>
      <c r="J1902" s="18"/>
      <c r="K1902" s="18"/>
      <c r="L1902" s="18"/>
      <c r="M1902" s="18"/>
      <c r="N1902" s="18">
        <v>3315.0</v>
      </c>
    </row>
    <row r="1903" ht="14.25" customHeight="1">
      <c r="A1903" s="21" t="s">
        <v>189</v>
      </c>
      <c r="B1903" s="21" t="s">
        <v>833</v>
      </c>
      <c r="C1903" s="21" t="s">
        <v>101</v>
      </c>
      <c r="D1903" s="21" t="s">
        <v>123</v>
      </c>
      <c r="E1903" s="21" t="s">
        <v>81</v>
      </c>
      <c r="F1903" s="21" t="s">
        <v>125</v>
      </c>
      <c r="G1903" s="21"/>
      <c r="H1903" s="21"/>
      <c r="I1903" s="21">
        <v>0.064</v>
      </c>
      <c r="J1903" s="21"/>
      <c r="K1903" s="21"/>
      <c r="L1903" s="21"/>
      <c r="M1903" s="21"/>
      <c r="N1903" s="21">
        <v>3316.0</v>
      </c>
    </row>
    <row r="1904" ht="14.25" customHeight="1">
      <c r="A1904" s="18" t="s">
        <v>189</v>
      </c>
      <c r="B1904" s="18" t="s">
        <v>833</v>
      </c>
      <c r="C1904" s="18" t="s">
        <v>130</v>
      </c>
      <c r="D1904" s="18" t="s">
        <v>102</v>
      </c>
      <c r="E1904" s="18" t="s">
        <v>81</v>
      </c>
      <c r="F1904" s="18" t="s">
        <v>133</v>
      </c>
      <c r="G1904" s="18"/>
      <c r="H1904" s="18"/>
      <c r="I1904" s="18"/>
      <c r="J1904" s="18"/>
      <c r="K1904" s="18">
        <v>0.119</v>
      </c>
      <c r="L1904" s="18"/>
      <c r="M1904" s="18"/>
      <c r="N1904" s="18">
        <v>3317.0</v>
      </c>
    </row>
    <row r="1905" ht="14.25" customHeight="1">
      <c r="A1905" s="21" t="s">
        <v>189</v>
      </c>
      <c r="B1905" s="21" t="s">
        <v>833</v>
      </c>
      <c r="C1905" s="21" t="s">
        <v>136</v>
      </c>
      <c r="D1905" s="21" t="s">
        <v>102</v>
      </c>
      <c r="E1905" s="21" t="s">
        <v>81</v>
      </c>
      <c r="F1905" s="21" t="s">
        <v>139</v>
      </c>
      <c r="G1905" s="21"/>
      <c r="H1905" s="21"/>
      <c r="I1905" s="21">
        <v>0.057</v>
      </c>
      <c r="J1905" s="21"/>
      <c r="K1905" s="21"/>
      <c r="L1905" s="21"/>
      <c r="M1905" s="21"/>
      <c r="N1905" s="21">
        <v>3318.0</v>
      </c>
    </row>
    <row r="1906" ht="14.25" customHeight="1">
      <c r="A1906" s="18" t="s">
        <v>189</v>
      </c>
      <c r="B1906" s="18" t="s">
        <v>833</v>
      </c>
      <c r="C1906" s="18" t="s">
        <v>136</v>
      </c>
      <c r="D1906" s="18" t="s">
        <v>115</v>
      </c>
      <c r="E1906" s="18" t="s">
        <v>81</v>
      </c>
      <c r="F1906" s="18"/>
      <c r="G1906" s="18"/>
      <c r="H1906" s="18"/>
      <c r="I1906" s="18">
        <v>0.038</v>
      </c>
      <c r="J1906" s="18"/>
      <c r="K1906" s="18"/>
      <c r="L1906" s="18"/>
      <c r="M1906" s="18"/>
      <c r="N1906" s="18">
        <v>3319.0</v>
      </c>
    </row>
    <row r="1907" ht="14.25" customHeight="1">
      <c r="A1907" s="21" t="s">
        <v>189</v>
      </c>
      <c r="B1907" s="21" t="s">
        <v>833</v>
      </c>
      <c r="C1907" s="21" t="s">
        <v>136</v>
      </c>
      <c r="D1907" s="21" t="s">
        <v>123</v>
      </c>
      <c r="E1907" s="21" t="s">
        <v>81</v>
      </c>
      <c r="F1907" s="21"/>
      <c r="G1907" s="21"/>
      <c r="H1907" s="21"/>
      <c r="I1907" s="21">
        <v>0.033</v>
      </c>
      <c r="J1907" s="21"/>
      <c r="K1907" s="21"/>
      <c r="L1907" s="21"/>
      <c r="M1907" s="21"/>
      <c r="N1907" s="21">
        <v>3320.0</v>
      </c>
    </row>
    <row r="1908" ht="14.25" customHeight="1">
      <c r="A1908" s="18" t="s">
        <v>189</v>
      </c>
      <c r="B1908" s="18" t="s">
        <v>833</v>
      </c>
      <c r="C1908" s="18" t="s">
        <v>144</v>
      </c>
      <c r="D1908" s="18" t="s">
        <v>145</v>
      </c>
      <c r="E1908" s="18" t="s">
        <v>81</v>
      </c>
      <c r="F1908" s="18" t="s">
        <v>147</v>
      </c>
      <c r="G1908" s="18"/>
      <c r="H1908" s="18"/>
      <c r="I1908" s="18"/>
      <c r="J1908" s="18">
        <v>0.52</v>
      </c>
      <c r="K1908" s="18"/>
      <c r="L1908" s="18"/>
      <c r="M1908" s="18"/>
      <c r="N1908" s="18">
        <v>3321.0</v>
      </c>
    </row>
    <row r="1909" ht="14.25" customHeight="1">
      <c r="A1909" s="21" t="s">
        <v>189</v>
      </c>
      <c r="B1909" s="21" t="s">
        <v>833</v>
      </c>
      <c r="C1909" s="21" t="s">
        <v>144</v>
      </c>
      <c r="D1909" s="21" t="s">
        <v>752</v>
      </c>
      <c r="E1909" s="21" t="s">
        <v>81</v>
      </c>
      <c r="F1909" s="21" t="s">
        <v>147</v>
      </c>
      <c r="G1909" s="21"/>
      <c r="H1909" s="21"/>
      <c r="I1909" s="21"/>
      <c r="J1909" s="21">
        <v>0.843</v>
      </c>
      <c r="K1909" s="21"/>
      <c r="L1909" s="21"/>
      <c r="M1909" s="21"/>
      <c r="N1909" s="21">
        <v>3322.0</v>
      </c>
    </row>
    <row r="1910" ht="14.25" customHeight="1">
      <c r="A1910" s="18" t="s">
        <v>189</v>
      </c>
      <c r="B1910" s="18" t="s">
        <v>833</v>
      </c>
      <c r="C1910" s="18" t="s">
        <v>149</v>
      </c>
      <c r="D1910" s="18" t="s">
        <v>150</v>
      </c>
      <c r="E1910" s="18" t="s">
        <v>81</v>
      </c>
      <c r="F1910" s="18" t="s">
        <v>152</v>
      </c>
      <c r="G1910" s="18"/>
      <c r="H1910" s="18"/>
      <c r="I1910" s="18">
        <v>0.5</v>
      </c>
      <c r="J1910" s="18"/>
      <c r="K1910" s="18"/>
      <c r="L1910" s="18"/>
      <c r="M1910" s="18"/>
      <c r="N1910" s="18">
        <v>3323.0</v>
      </c>
    </row>
    <row r="1911" ht="14.25" customHeight="1">
      <c r="A1911" s="21" t="s">
        <v>189</v>
      </c>
      <c r="B1911" s="21" t="s">
        <v>833</v>
      </c>
      <c r="C1911" s="21" t="s">
        <v>149</v>
      </c>
      <c r="D1911" s="21" t="s">
        <v>157</v>
      </c>
      <c r="E1911" s="21" t="s">
        <v>81</v>
      </c>
      <c r="F1911" s="21" t="s">
        <v>159</v>
      </c>
      <c r="G1911" s="21"/>
      <c r="H1911" s="21"/>
      <c r="I1911" s="21">
        <v>0.5</v>
      </c>
      <c r="J1911" s="21"/>
      <c r="K1911" s="21"/>
      <c r="L1911" s="21"/>
      <c r="M1911" s="21"/>
      <c r="N1911" s="21">
        <v>3324.0</v>
      </c>
    </row>
    <row r="1912" ht="14.25" customHeight="1">
      <c r="A1912" s="18" t="s">
        <v>189</v>
      </c>
      <c r="B1912" s="18" t="s">
        <v>833</v>
      </c>
      <c r="C1912" s="18" t="s">
        <v>92</v>
      </c>
      <c r="D1912" s="18" t="s">
        <v>830</v>
      </c>
      <c r="E1912" s="18" t="s">
        <v>81</v>
      </c>
      <c r="F1912" s="18" t="s">
        <v>1523</v>
      </c>
      <c r="G1912" s="18"/>
      <c r="H1912" s="18"/>
      <c r="I1912" s="18">
        <v>0.35</v>
      </c>
      <c r="J1912" s="18"/>
      <c r="K1912" s="18"/>
      <c r="L1912" s="18">
        <v>0.4</v>
      </c>
      <c r="M1912" s="18">
        <v>1.1</v>
      </c>
      <c r="N1912" s="18">
        <v>3325.0</v>
      </c>
    </row>
    <row r="1913" ht="14.25" customHeight="1">
      <c r="A1913" s="21" t="s">
        <v>189</v>
      </c>
      <c r="B1913" s="21" t="s">
        <v>833</v>
      </c>
      <c r="C1913" s="21" t="s">
        <v>92</v>
      </c>
      <c r="D1913" s="21" t="s">
        <v>834</v>
      </c>
      <c r="E1913" s="21" t="s">
        <v>81</v>
      </c>
      <c r="F1913" s="21" t="s">
        <v>1574</v>
      </c>
      <c r="G1913" s="21"/>
      <c r="H1913" s="21"/>
      <c r="I1913" s="21">
        <v>0.42</v>
      </c>
      <c r="J1913" s="21"/>
      <c r="K1913" s="21"/>
      <c r="L1913" s="21">
        <v>0.4</v>
      </c>
      <c r="M1913" s="21">
        <v>1.1</v>
      </c>
      <c r="N1913" s="21">
        <v>3326.0</v>
      </c>
    </row>
    <row r="1914" ht="14.25" customHeight="1">
      <c r="A1914" s="18" t="s">
        <v>189</v>
      </c>
      <c r="B1914" s="18" t="s">
        <v>833</v>
      </c>
      <c r="C1914" s="18" t="s">
        <v>92</v>
      </c>
      <c r="D1914" s="18" t="s">
        <v>923</v>
      </c>
      <c r="E1914" s="18" t="s">
        <v>81</v>
      </c>
      <c r="F1914" s="18" t="s">
        <v>1588</v>
      </c>
      <c r="G1914" s="18"/>
      <c r="H1914" s="18"/>
      <c r="I1914" s="18">
        <v>0.5</v>
      </c>
      <c r="J1914" s="18"/>
      <c r="K1914" s="18"/>
      <c r="L1914" s="18">
        <v>0.4</v>
      </c>
      <c r="M1914" s="18">
        <v>1.1</v>
      </c>
      <c r="N1914" s="18">
        <v>3327.0</v>
      </c>
    </row>
    <row r="1915" ht="14.25" customHeight="1">
      <c r="A1915" s="21" t="s">
        <v>189</v>
      </c>
      <c r="B1915" s="21" t="s">
        <v>833</v>
      </c>
      <c r="C1915" s="21" t="s">
        <v>92</v>
      </c>
      <c r="D1915" s="21" t="s">
        <v>161</v>
      </c>
      <c r="E1915" s="21" t="s">
        <v>81</v>
      </c>
      <c r="F1915" s="21" t="s">
        <v>1843</v>
      </c>
      <c r="G1915" s="21"/>
      <c r="H1915" s="21"/>
      <c r="I1915" s="21">
        <v>0.77</v>
      </c>
      <c r="J1915" s="21"/>
      <c r="K1915" s="21"/>
      <c r="L1915" s="21">
        <v>0.4</v>
      </c>
      <c r="M1915" s="21">
        <v>1.1</v>
      </c>
      <c r="N1915" s="21">
        <v>3328.0</v>
      </c>
    </row>
    <row r="1916" ht="14.25" customHeight="1">
      <c r="A1916" s="18" t="s">
        <v>189</v>
      </c>
      <c r="B1916" s="18" t="s">
        <v>833</v>
      </c>
      <c r="C1916" s="18" t="s">
        <v>169</v>
      </c>
      <c r="D1916" s="18" t="s">
        <v>170</v>
      </c>
      <c r="E1916" s="18" t="s">
        <v>81</v>
      </c>
      <c r="F1916" s="18" t="s">
        <v>1600</v>
      </c>
      <c r="G1916" s="18">
        <v>0.0</v>
      </c>
      <c r="H1916" s="18">
        <v>2.0</v>
      </c>
      <c r="I1916" s="18">
        <v>0.5</v>
      </c>
      <c r="J1916" s="18"/>
      <c r="K1916" s="18"/>
      <c r="L1916" s="18">
        <v>0.4</v>
      </c>
      <c r="M1916" s="18"/>
      <c r="N1916" s="18">
        <v>3329.0</v>
      </c>
    </row>
    <row r="1917" ht="14.25" customHeight="1">
      <c r="A1917" s="21" t="s">
        <v>189</v>
      </c>
      <c r="B1917" s="21" t="s">
        <v>833</v>
      </c>
      <c r="C1917" s="21" t="s">
        <v>169</v>
      </c>
      <c r="D1917" s="21" t="s">
        <v>170</v>
      </c>
      <c r="E1917" s="21" t="s">
        <v>81</v>
      </c>
      <c r="F1917" s="21" t="s">
        <v>1600</v>
      </c>
      <c r="G1917" s="21">
        <v>2.001</v>
      </c>
      <c r="H1917" s="21">
        <v>100.0</v>
      </c>
      <c r="I1917" s="21">
        <v>0.5</v>
      </c>
      <c r="J1917" s="21"/>
      <c r="K1917" s="21"/>
      <c r="L1917" s="21">
        <v>0.4</v>
      </c>
      <c r="M1917" s="21"/>
      <c r="N1917" s="21">
        <v>3330.0</v>
      </c>
    </row>
    <row r="1918" ht="14.25" customHeight="1">
      <c r="A1918" s="18" t="s">
        <v>189</v>
      </c>
      <c r="B1918" s="18" t="s">
        <v>833</v>
      </c>
      <c r="C1918" s="18" t="s">
        <v>169</v>
      </c>
      <c r="D1918" s="18" t="s">
        <v>1056</v>
      </c>
      <c r="E1918" s="18" t="s">
        <v>81</v>
      </c>
      <c r="F1918" s="18" t="s">
        <v>1600</v>
      </c>
      <c r="G1918" s="18">
        <v>0.0</v>
      </c>
      <c r="H1918" s="18">
        <v>2.0</v>
      </c>
      <c r="I1918" s="18">
        <v>0.5</v>
      </c>
      <c r="J1918" s="18"/>
      <c r="K1918" s="18"/>
      <c r="L1918" s="18">
        <v>0.4</v>
      </c>
      <c r="M1918" s="18"/>
      <c r="N1918" s="18">
        <v>3331.0</v>
      </c>
    </row>
    <row r="1919" ht="14.25" customHeight="1">
      <c r="A1919" s="21" t="s">
        <v>189</v>
      </c>
      <c r="B1919" s="21" t="s">
        <v>833</v>
      </c>
      <c r="C1919" s="21" t="s">
        <v>169</v>
      </c>
      <c r="D1919" s="21" t="s">
        <v>1056</v>
      </c>
      <c r="E1919" s="21" t="s">
        <v>81</v>
      </c>
      <c r="F1919" s="21" t="s">
        <v>1600</v>
      </c>
      <c r="G1919" s="21">
        <v>2.001</v>
      </c>
      <c r="H1919" s="21">
        <v>100.0</v>
      </c>
      <c r="I1919" s="21">
        <v>0.5</v>
      </c>
      <c r="J1919" s="21"/>
      <c r="K1919" s="21"/>
      <c r="L1919" s="21">
        <v>0.4</v>
      </c>
      <c r="M1919" s="21"/>
      <c r="N1919" s="21">
        <v>3332.0</v>
      </c>
    </row>
    <row r="1920" ht="14.25" customHeight="1">
      <c r="A1920" s="18" t="s">
        <v>189</v>
      </c>
      <c r="B1920" s="18" t="s">
        <v>833</v>
      </c>
      <c r="C1920" s="18" t="s">
        <v>169</v>
      </c>
      <c r="D1920" s="18" t="s">
        <v>1062</v>
      </c>
      <c r="E1920" s="18" t="s">
        <v>81</v>
      </c>
      <c r="F1920" s="18" t="s">
        <v>1600</v>
      </c>
      <c r="G1920" s="18">
        <v>0.0</v>
      </c>
      <c r="H1920" s="18">
        <v>2.0</v>
      </c>
      <c r="I1920" s="18">
        <v>0.5</v>
      </c>
      <c r="J1920" s="18"/>
      <c r="K1920" s="18"/>
      <c r="L1920" s="18">
        <v>0.4</v>
      </c>
      <c r="M1920" s="18"/>
      <c r="N1920" s="18">
        <v>3333.0</v>
      </c>
    </row>
    <row r="1921" ht="14.25" customHeight="1">
      <c r="A1921" s="21" t="s">
        <v>189</v>
      </c>
      <c r="B1921" s="21" t="s">
        <v>833</v>
      </c>
      <c r="C1921" s="21" t="s">
        <v>169</v>
      </c>
      <c r="D1921" s="21" t="s">
        <v>1062</v>
      </c>
      <c r="E1921" s="21" t="s">
        <v>81</v>
      </c>
      <c r="F1921" s="21" t="s">
        <v>1600</v>
      </c>
      <c r="G1921" s="21">
        <v>2.001</v>
      </c>
      <c r="H1921" s="21">
        <v>100.0</v>
      </c>
      <c r="I1921" s="21">
        <v>0.5</v>
      </c>
      <c r="J1921" s="21"/>
      <c r="K1921" s="21"/>
      <c r="L1921" s="21">
        <v>0.4</v>
      </c>
      <c r="M1921" s="21"/>
      <c r="N1921" s="21">
        <v>3334.0</v>
      </c>
    </row>
    <row r="1922" ht="14.25" customHeight="1">
      <c r="A1922" s="18" t="s">
        <v>189</v>
      </c>
      <c r="B1922" s="18" t="s">
        <v>833</v>
      </c>
      <c r="C1922" s="18" t="s">
        <v>79</v>
      </c>
      <c r="D1922" s="18" t="s">
        <v>80</v>
      </c>
      <c r="E1922" s="18" t="s">
        <v>183</v>
      </c>
      <c r="F1922" s="18" t="s">
        <v>83</v>
      </c>
      <c r="G1922" s="18"/>
      <c r="H1922" s="18"/>
      <c r="I1922" s="18">
        <v>0.032</v>
      </c>
      <c r="J1922" s="18"/>
      <c r="K1922" s="18"/>
      <c r="L1922" s="18"/>
      <c r="M1922" s="18"/>
      <c r="N1922" s="18">
        <v>3335.0</v>
      </c>
    </row>
    <row r="1923" ht="14.25" customHeight="1">
      <c r="A1923" s="21" t="s">
        <v>189</v>
      </c>
      <c r="B1923" s="21" t="s">
        <v>833</v>
      </c>
      <c r="C1923" s="21" t="s">
        <v>79</v>
      </c>
      <c r="D1923" s="21" t="s">
        <v>270</v>
      </c>
      <c r="E1923" s="21" t="s">
        <v>183</v>
      </c>
      <c r="F1923" s="21" t="s">
        <v>272</v>
      </c>
      <c r="G1923" s="21"/>
      <c r="H1923" s="21"/>
      <c r="I1923" s="21">
        <v>0.037</v>
      </c>
      <c r="J1923" s="21"/>
      <c r="K1923" s="21"/>
      <c r="L1923" s="21"/>
      <c r="M1923" s="21"/>
      <c r="N1923" s="21">
        <v>3336.0</v>
      </c>
    </row>
    <row r="1924" ht="14.25" customHeight="1">
      <c r="A1924" s="18" t="s">
        <v>189</v>
      </c>
      <c r="B1924" s="18" t="s">
        <v>833</v>
      </c>
      <c r="C1924" s="18" t="s">
        <v>79</v>
      </c>
      <c r="D1924" s="18" t="s">
        <v>95</v>
      </c>
      <c r="E1924" s="18" t="s">
        <v>183</v>
      </c>
      <c r="F1924" s="18" t="s">
        <v>97</v>
      </c>
      <c r="G1924" s="18"/>
      <c r="H1924" s="18"/>
      <c r="I1924" s="18">
        <v>0.021</v>
      </c>
      <c r="J1924" s="18"/>
      <c r="K1924" s="18"/>
      <c r="L1924" s="18"/>
      <c r="M1924" s="18"/>
      <c r="N1924" s="18">
        <v>3337.0</v>
      </c>
    </row>
    <row r="1925" ht="14.25" customHeight="1">
      <c r="A1925" s="21" t="s">
        <v>189</v>
      </c>
      <c r="B1925" s="21" t="s">
        <v>833</v>
      </c>
      <c r="C1925" s="21" t="s">
        <v>101</v>
      </c>
      <c r="D1925" s="21" t="s">
        <v>102</v>
      </c>
      <c r="E1925" s="21" t="s">
        <v>183</v>
      </c>
      <c r="F1925" s="21" t="s">
        <v>106</v>
      </c>
      <c r="G1925" s="21"/>
      <c r="H1925" s="21"/>
      <c r="I1925" s="21">
        <v>0.09</v>
      </c>
      <c r="J1925" s="21"/>
      <c r="K1925" s="21"/>
      <c r="L1925" s="21"/>
      <c r="M1925" s="21"/>
      <c r="N1925" s="21">
        <v>3338.0</v>
      </c>
    </row>
    <row r="1926" ht="14.25" customHeight="1">
      <c r="A1926" s="18" t="s">
        <v>189</v>
      </c>
      <c r="B1926" s="18" t="s">
        <v>833</v>
      </c>
      <c r="C1926" s="18" t="s">
        <v>101</v>
      </c>
      <c r="D1926" s="18" t="s">
        <v>270</v>
      </c>
      <c r="E1926" s="18" t="s">
        <v>183</v>
      </c>
      <c r="F1926" s="18" t="s">
        <v>294</v>
      </c>
      <c r="G1926" s="18"/>
      <c r="H1926" s="18"/>
      <c r="I1926" s="18">
        <v>0.05</v>
      </c>
      <c r="J1926" s="18"/>
      <c r="K1926" s="18"/>
      <c r="L1926" s="18"/>
      <c r="M1926" s="18"/>
      <c r="N1926" s="18">
        <v>3339.0</v>
      </c>
    </row>
    <row r="1927" ht="14.25" customHeight="1">
      <c r="A1927" s="21" t="s">
        <v>189</v>
      </c>
      <c r="B1927" s="21" t="s">
        <v>833</v>
      </c>
      <c r="C1927" s="21" t="s">
        <v>101</v>
      </c>
      <c r="D1927" s="21" t="s">
        <v>115</v>
      </c>
      <c r="E1927" s="21" t="s">
        <v>183</v>
      </c>
      <c r="F1927" s="21" t="s">
        <v>118</v>
      </c>
      <c r="G1927" s="21"/>
      <c r="H1927" s="21"/>
      <c r="I1927" s="21">
        <v>0.064</v>
      </c>
      <c r="J1927" s="21"/>
      <c r="K1927" s="21"/>
      <c r="L1927" s="21"/>
      <c r="M1927" s="21"/>
      <c r="N1927" s="21">
        <v>3340.0</v>
      </c>
    </row>
    <row r="1928" ht="14.25" customHeight="1">
      <c r="A1928" s="18" t="s">
        <v>189</v>
      </c>
      <c r="B1928" s="18" t="s">
        <v>833</v>
      </c>
      <c r="C1928" s="18" t="s">
        <v>101</v>
      </c>
      <c r="D1928" s="18" t="s">
        <v>123</v>
      </c>
      <c r="E1928" s="18" t="s">
        <v>183</v>
      </c>
      <c r="F1928" s="18" t="s">
        <v>125</v>
      </c>
      <c r="G1928" s="18"/>
      <c r="H1928" s="18"/>
      <c r="I1928" s="18">
        <v>0.064</v>
      </c>
      <c r="J1928" s="18"/>
      <c r="K1928" s="18"/>
      <c r="L1928" s="18"/>
      <c r="M1928" s="18"/>
      <c r="N1928" s="18">
        <v>3341.0</v>
      </c>
    </row>
    <row r="1929" ht="14.25" customHeight="1">
      <c r="A1929" s="21" t="s">
        <v>189</v>
      </c>
      <c r="B1929" s="21" t="s">
        <v>833</v>
      </c>
      <c r="C1929" s="21" t="s">
        <v>130</v>
      </c>
      <c r="D1929" s="21" t="s">
        <v>102</v>
      </c>
      <c r="E1929" s="21" t="s">
        <v>183</v>
      </c>
      <c r="F1929" s="21" t="s">
        <v>133</v>
      </c>
      <c r="G1929" s="21"/>
      <c r="H1929" s="21"/>
      <c r="I1929" s="21"/>
      <c r="J1929" s="21"/>
      <c r="K1929" s="21">
        <v>0.092</v>
      </c>
      <c r="L1929" s="21"/>
      <c r="M1929" s="21"/>
      <c r="N1929" s="21">
        <v>3342.0</v>
      </c>
    </row>
    <row r="1930" ht="14.25" customHeight="1">
      <c r="A1930" s="18" t="s">
        <v>189</v>
      </c>
      <c r="B1930" s="18" t="s">
        <v>833</v>
      </c>
      <c r="C1930" s="18" t="s">
        <v>136</v>
      </c>
      <c r="D1930" s="18" t="s">
        <v>102</v>
      </c>
      <c r="E1930" s="18" t="s">
        <v>183</v>
      </c>
      <c r="F1930" s="18" t="s">
        <v>139</v>
      </c>
      <c r="G1930" s="18"/>
      <c r="H1930" s="18"/>
      <c r="I1930" s="18">
        <v>0.051</v>
      </c>
      <c r="J1930" s="18"/>
      <c r="K1930" s="18"/>
      <c r="L1930" s="18"/>
      <c r="M1930" s="18"/>
      <c r="N1930" s="18">
        <v>3343.0</v>
      </c>
    </row>
    <row r="1931" ht="14.25" customHeight="1">
      <c r="A1931" s="21" t="s">
        <v>189</v>
      </c>
      <c r="B1931" s="21" t="s">
        <v>833</v>
      </c>
      <c r="C1931" s="21" t="s">
        <v>136</v>
      </c>
      <c r="D1931" s="21" t="s">
        <v>115</v>
      </c>
      <c r="E1931" s="21" t="s">
        <v>183</v>
      </c>
      <c r="F1931" s="21"/>
      <c r="G1931" s="21"/>
      <c r="H1931" s="21"/>
      <c r="I1931" s="21">
        <v>0.038</v>
      </c>
      <c r="J1931" s="21"/>
      <c r="K1931" s="21"/>
      <c r="L1931" s="21"/>
      <c r="M1931" s="21"/>
      <c r="N1931" s="21">
        <v>3344.0</v>
      </c>
    </row>
    <row r="1932" ht="14.25" customHeight="1">
      <c r="A1932" s="18" t="s">
        <v>189</v>
      </c>
      <c r="B1932" s="18" t="s">
        <v>833</v>
      </c>
      <c r="C1932" s="18" t="s">
        <v>136</v>
      </c>
      <c r="D1932" s="18" t="s">
        <v>123</v>
      </c>
      <c r="E1932" s="18" t="s">
        <v>183</v>
      </c>
      <c r="F1932" s="18"/>
      <c r="G1932" s="18"/>
      <c r="H1932" s="18"/>
      <c r="I1932" s="18">
        <v>0.033</v>
      </c>
      <c r="J1932" s="18"/>
      <c r="K1932" s="18"/>
      <c r="L1932" s="18"/>
      <c r="M1932" s="18"/>
      <c r="N1932" s="18">
        <v>3345.0</v>
      </c>
    </row>
    <row r="1933" ht="14.25" customHeight="1">
      <c r="A1933" s="21" t="s">
        <v>189</v>
      </c>
      <c r="B1933" s="21" t="s">
        <v>833</v>
      </c>
      <c r="C1933" s="21" t="s">
        <v>144</v>
      </c>
      <c r="D1933" s="21" t="s">
        <v>145</v>
      </c>
      <c r="E1933" s="21" t="s">
        <v>183</v>
      </c>
      <c r="F1933" s="21" t="s">
        <v>147</v>
      </c>
      <c r="G1933" s="21"/>
      <c r="H1933" s="21"/>
      <c r="I1933" s="21"/>
      <c r="J1933" s="21">
        <v>0.52</v>
      </c>
      <c r="K1933" s="21"/>
      <c r="L1933" s="21"/>
      <c r="M1933" s="21"/>
      <c r="N1933" s="21">
        <v>3346.0</v>
      </c>
    </row>
    <row r="1934" ht="14.25" customHeight="1">
      <c r="A1934" s="18" t="s">
        <v>189</v>
      </c>
      <c r="B1934" s="18" t="s">
        <v>833</v>
      </c>
      <c r="C1934" s="18" t="s">
        <v>144</v>
      </c>
      <c r="D1934" s="18" t="s">
        <v>752</v>
      </c>
      <c r="E1934" s="18" t="s">
        <v>183</v>
      </c>
      <c r="F1934" s="18" t="s">
        <v>147</v>
      </c>
      <c r="G1934" s="18"/>
      <c r="H1934" s="18"/>
      <c r="I1934" s="18"/>
      <c r="J1934" s="18">
        <v>0.688</v>
      </c>
      <c r="K1934" s="18"/>
      <c r="L1934" s="18"/>
      <c r="M1934" s="18"/>
      <c r="N1934" s="18">
        <v>3347.0</v>
      </c>
    </row>
    <row r="1935" ht="14.25" customHeight="1">
      <c r="A1935" s="21" t="s">
        <v>189</v>
      </c>
      <c r="B1935" s="21" t="s">
        <v>833</v>
      </c>
      <c r="C1935" s="21" t="s">
        <v>149</v>
      </c>
      <c r="D1935" s="21" t="s">
        <v>150</v>
      </c>
      <c r="E1935" s="21" t="s">
        <v>183</v>
      </c>
      <c r="F1935" s="21" t="s">
        <v>152</v>
      </c>
      <c r="G1935" s="21"/>
      <c r="H1935" s="21"/>
      <c r="I1935" s="21">
        <v>0.5</v>
      </c>
      <c r="J1935" s="21"/>
      <c r="K1935" s="21"/>
      <c r="L1935" s="21"/>
      <c r="M1935" s="21"/>
      <c r="N1935" s="21">
        <v>3348.0</v>
      </c>
    </row>
    <row r="1936" ht="14.25" customHeight="1">
      <c r="A1936" s="18" t="s">
        <v>189</v>
      </c>
      <c r="B1936" s="18" t="s">
        <v>833</v>
      </c>
      <c r="C1936" s="18" t="s">
        <v>149</v>
      </c>
      <c r="D1936" s="18" t="s">
        <v>157</v>
      </c>
      <c r="E1936" s="18" t="s">
        <v>183</v>
      </c>
      <c r="F1936" s="18" t="s">
        <v>159</v>
      </c>
      <c r="G1936" s="18"/>
      <c r="H1936" s="18"/>
      <c r="I1936" s="18">
        <v>0.5</v>
      </c>
      <c r="J1936" s="18"/>
      <c r="K1936" s="18"/>
      <c r="L1936" s="18"/>
      <c r="M1936" s="18"/>
      <c r="N1936" s="18">
        <v>3349.0</v>
      </c>
    </row>
    <row r="1937" ht="14.25" customHeight="1">
      <c r="A1937" s="21" t="s">
        <v>189</v>
      </c>
      <c r="B1937" s="21" t="s">
        <v>833</v>
      </c>
      <c r="C1937" s="21" t="s">
        <v>92</v>
      </c>
      <c r="D1937" s="21" t="s">
        <v>830</v>
      </c>
      <c r="E1937" s="21" t="s">
        <v>183</v>
      </c>
      <c r="F1937" s="21" t="s">
        <v>1523</v>
      </c>
      <c r="G1937" s="21"/>
      <c r="H1937" s="21"/>
      <c r="I1937" s="21">
        <v>0.35</v>
      </c>
      <c r="J1937" s="21"/>
      <c r="K1937" s="21"/>
      <c r="L1937" s="21">
        <v>0.4</v>
      </c>
      <c r="M1937" s="21">
        <v>1.1</v>
      </c>
      <c r="N1937" s="21">
        <v>3350.0</v>
      </c>
    </row>
    <row r="1938" ht="14.25" customHeight="1">
      <c r="A1938" s="18" t="s">
        <v>189</v>
      </c>
      <c r="B1938" s="18" t="s">
        <v>833</v>
      </c>
      <c r="C1938" s="18" t="s">
        <v>92</v>
      </c>
      <c r="D1938" s="18" t="s">
        <v>834</v>
      </c>
      <c r="E1938" s="18" t="s">
        <v>183</v>
      </c>
      <c r="F1938" s="18" t="s">
        <v>1574</v>
      </c>
      <c r="G1938" s="18"/>
      <c r="H1938" s="18"/>
      <c r="I1938" s="18">
        <v>0.42</v>
      </c>
      <c r="J1938" s="18"/>
      <c r="K1938" s="18"/>
      <c r="L1938" s="18">
        <v>0.4</v>
      </c>
      <c r="M1938" s="18">
        <v>1.1</v>
      </c>
      <c r="N1938" s="18">
        <v>3351.0</v>
      </c>
    </row>
    <row r="1939" ht="14.25" customHeight="1">
      <c r="A1939" s="21" t="s">
        <v>189</v>
      </c>
      <c r="B1939" s="21" t="s">
        <v>833</v>
      </c>
      <c r="C1939" s="21" t="s">
        <v>92</v>
      </c>
      <c r="D1939" s="21" t="s">
        <v>923</v>
      </c>
      <c r="E1939" s="21" t="s">
        <v>183</v>
      </c>
      <c r="F1939" s="21" t="s">
        <v>1588</v>
      </c>
      <c r="G1939" s="21"/>
      <c r="H1939" s="21"/>
      <c r="I1939" s="21">
        <v>0.5</v>
      </c>
      <c r="J1939" s="21"/>
      <c r="K1939" s="21"/>
      <c r="L1939" s="21">
        <v>0.4</v>
      </c>
      <c r="M1939" s="21">
        <v>1.1</v>
      </c>
      <c r="N1939" s="21">
        <v>3352.0</v>
      </c>
    </row>
    <row r="1940" ht="14.25" customHeight="1">
      <c r="A1940" s="18" t="s">
        <v>189</v>
      </c>
      <c r="B1940" s="18" t="s">
        <v>833</v>
      </c>
      <c r="C1940" s="18" t="s">
        <v>92</v>
      </c>
      <c r="D1940" s="18" t="s">
        <v>161</v>
      </c>
      <c r="E1940" s="18" t="s">
        <v>183</v>
      </c>
      <c r="F1940" s="18" t="s">
        <v>1752</v>
      </c>
      <c r="G1940" s="18"/>
      <c r="H1940" s="18"/>
      <c r="I1940" s="18">
        <v>0.68</v>
      </c>
      <c r="J1940" s="18"/>
      <c r="K1940" s="18"/>
      <c r="L1940" s="18">
        <v>0.4</v>
      </c>
      <c r="M1940" s="18">
        <v>1.1</v>
      </c>
      <c r="N1940" s="18">
        <v>3353.0</v>
      </c>
    </row>
    <row r="1941" ht="14.25" customHeight="1">
      <c r="A1941" s="21" t="s">
        <v>189</v>
      </c>
      <c r="B1941" s="21" t="s">
        <v>833</v>
      </c>
      <c r="C1941" s="21" t="s">
        <v>169</v>
      </c>
      <c r="D1941" s="21" t="s">
        <v>170</v>
      </c>
      <c r="E1941" s="21" t="s">
        <v>183</v>
      </c>
      <c r="F1941" s="21" t="s">
        <v>1600</v>
      </c>
      <c r="G1941" s="21">
        <v>0.0</v>
      </c>
      <c r="H1941" s="21">
        <v>2.0</v>
      </c>
      <c r="I1941" s="21">
        <v>0.5</v>
      </c>
      <c r="J1941" s="21"/>
      <c r="K1941" s="21"/>
      <c r="L1941" s="21">
        <v>0.4</v>
      </c>
      <c r="M1941" s="21"/>
      <c r="N1941" s="21">
        <v>3354.0</v>
      </c>
    </row>
    <row r="1942" ht="14.25" customHeight="1">
      <c r="A1942" s="18" t="s">
        <v>189</v>
      </c>
      <c r="B1942" s="18" t="s">
        <v>833</v>
      </c>
      <c r="C1942" s="18" t="s">
        <v>169</v>
      </c>
      <c r="D1942" s="18" t="s">
        <v>170</v>
      </c>
      <c r="E1942" s="18" t="s">
        <v>183</v>
      </c>
      <c r="F1942" s="18" t="s">
        <v>1600</v>
      </c>
      <c r="G1942" s="18">
        <v>2.001</v>
      </c>
      <c r="H1942" s="18">
        <v>100.0</v>
      </c>
      <c r="I1942" s="18">
        <v>0.5</v>
      </c>
      <c r="J1942" s="18"/>
      <c r="K1942" s="18"/>
      <c r="L1942" s="18">
        <v>0.4</v>
      </c>
      <c r="M1942" s="18"/>
      <c r="N1942" s="18">
        <v>3355.0</v>
      </c>
    </row>
    <row r="1943" ht="14.25" customHeight="1">
      <c r="A1943" s="21" t="s">
        <v>189</v>
      </c>
      <c r="B1943" s="21" t="s">
        <v>833</v>
      </c>
      <c r="C1943" s="21" t="s">
        <v>169</v>
      </c>
      <c r="D1943" s="21" t="s">
        <v>1056</v>
      </c>
      <c r="E1943" s="21" t="s">
        <v>183</v>
      </c>
      <c r="F1943" s="21" t="s">
        <v>1600</v>
      </c>
      <c r="G1943" s="21">
        <v>0.0</v>
      </c>
      <c r="H1943" s="21">
        <v>2.0</v>
      </c>
      <c r="I1943" s="21">
        <v>0.5</v>
      </c>
      <c r="J1943" s="21"/>
      <c r="K1943" s="21"/>
      <c r="L1943" s="21">
        <v>0.4</v>
      </c>
      <c r="M1943" s="21"/>
      <c r="N1943" s="21">
        <v>3356.0</v>
      </c>
    </row>
    <row r="1944" ht="14.25" customHeight="1">
      <c r="A1944" s="18" t="s">
        <v>189</v>
      </c>
      <c r="B1944" s="18" t="s">
        <v>833</v>
      </c>
      <c r="C1944" s="18" t="s">
        <v>169</v>
      </c>
      <c r="D1944" s="18" t="s">
        <v>1056</v>
      </c>
      <c r="E1944" s="18" t="s">
        <v>183</v>
      </c>
      <c r="F1944" s="18" t="s">
        <v>1600</v>
      </c>
      <c r="G1944" s="18">
        <v>2.001</v>
      </c>
      <c r="H1944" s="18">
        <v>100.0</v>
      </c>
      <c r="I1944" s="18">
        <v>0.5</v>
      </c>
      <c r="J1944" s="18"/>
      <c r="K1944" s="18"/>
      <c r="L1944" s="18">
        <v>0.4</v>
      </c>
      <c r="M1944" s="18"/>
      <c r="N1944" s="18">
        <v>3357.0</v>
      </c>
    </row>
    <row r="1945" ht="14.25" customHeight="1">
      <c r="A1945" s="21" t="s">
        <v>189</v>
      </c>
      <c r="B1945" s="21" t="s">
        <v>833</v>
      </c>
      <c r="C1945" s="21" t="s">
        <v>169</v>
      </c>
      <c r="D1945" s="21" t="s">
        <v>1062</v>
      </c>
      <c r="E1945" s="21" t="s">
        <v>183</v>
      </c>
      <c r="F1945" s="21" t="s">
        <v>1600</v>
      </c>
      <c r="G1945" s="21">
        <v>0.0</v>
      </c>
      <c r="H1945" s="21">
        <v>2.0</v>
      </c>
      <c r="I1945" s="21">
        <v>0.5</v>
      </c>
      <c r="J1945" s="21"/>
      <c r="K1945" s="21"/>
      <c r="L1945" s="21">
        <v>0.4</v>
      </c>
      <c r="M1945" s="21"/>
      <c r="N1945" s="21">
        <v>3358.0</v>
      </c>
    </row>
    <row r="1946" ht="14.25" customHeight="1">
      <c r="A1946" s="18" t="s">
        <v>189</v>
      </c>
      <c r="B1946" s="18" t="s">
        <v>833</v>
      </c>
      <c r="C1946" s="18" t="s">
        <v>169</v>
      </c>
      <c r="D1946" s="18" t="s">
        <v>1062</v>
      </c>
      <c r="E1946" s="18" t="s">
        <v>183</v>
      </c>
      <c r="F1946" s="18" t="s">
        <v>1600</v>
      </c>
      <c r="G1946" s="18">
        <v>2.001</v>
      </c>
      <c r="H1946" s="18">
        <v>100.0</v>
      </c>
      <c r="I1946" s="18">
        <v>0.5</v>
      </c>
      <c r="J1946" s="18"/>
      <c r="K1946" s="18"/>
      <c r="L1946" s="18">
        <v>0.4</v>
      </c>
      <c r="M1946" s="18"/>
      <c r="N1946" s="18">
        <v>3359.0</v>
      </c>
    </row>
    <row r="1947" ht="14.25" customHeight="1">
      <c r="A1947" s="21" t="s">
        <v>189</v>
      </c>
      <c r="B1947" s="21" t="s">
        <v>833</v>
      </c>
      <c r="C1947" s="21" t="s">
        <v>79</v>
      </c>
      <c r="D1947" s="21" t="s">
        <v>80</v>
      </c>
      <c r="E1947" s="21" t="s">
        <v>252</v>
      </c>
      <c r="F1947" s="21" t="s">
        <v>83</v>
      </c>
      <c r="G1947" s="21"/>
      <c r="H1947" s="21"/>
      <c r="I1947" s="21">
        <v>0.093</v>
      </c>
      <c r="J1947" s="21"/>
      <c r="K1947" s="21"/>
      <c r="L1947" s="21"/>
      <c r="M1947" s="21"/>
      <c r="N1947" s="21">
        <v>3360.0</v>
      </c>
    </row>
    <row r="1948" ht="14.25" customHeight="1">
      <c r="A1948" s="18" t="s">
        <v>189</v>
      </c>
      <c r="B1948" s="18" t="s">
        <v>833</v>
      </c>
      <c r="C1948" s="18" t="s">
        <v>79</v>
      </c>
      <c r="D1948" s="18" t="s">
        <v>270</v>
      </c>
      <c r="E1948" s="18" t="s">
        <v>252</v>
      </c>
      <c r="F1948" s="18" t="s">
        <v>272</v>
      </c>
      <c r="G1948" s="18"/>
      <c r="H1948" s="18"/>
      <c r="I1948" s="18">
        <v>0.082</v>
      </c>
      <c r="J1948" s="18"/>
      <c r="K1948" s="18"/>
      <c r="L1948" s="18"/>
      <c r="M1948" s="18"/>
      <c r="N1948" s="18">
        <v>3361.0</v>
      </c>
    </row>
    <row r="1949" ht="14.25" customHeight="1">
      <c r="A1949" s="21" t="s">
        <v>189</v>
      </c>
      <c r="B1949" s="21" t="s">
        <v>833</v>
      </c>
      <c r="C1949" s="21" t="s">
        <v>79</v>
      </c>
      <c r="D1949" s="21" t="s">
        <v>95</v>
      </c>
      <c r="E1949" s="21" t="s">
        <v>252</v>
      </c>
      <c r="F1949" s="21" t="s">
        <v>97</v>
      </c>
      <c r="G1949" s="21"/>
      <c r="H1949" s="21"/>
      <c r="I1949" s="21">
        <v>0.034</v>
      </c>
      <c r="J1949" s="21"/>
      <c r="K1949" s="21"/>
      <c r="L1949" s="21"/>
      <c r="M1949" s="21"/>
      <c r="N1949" s="21">
        <v>3362.0</v>
      </c>
    </row>
    <row r="1950" ht="14.25" customHeight="1">
      <c r="A1950" s="18" t="s">
        <v>189</v>
      </c>
      <c r="B1950" s="18" t="s">
        <v>833</v>
      </c>
      <c r="C1950" s="18" t="s">
        <v>101</v>
      </c>
      <c r="D1950" s="18" t="s">
        <v>102</v>
      </c>
      <c r="E1950" s="18" t="s">
        <v>252</v>
      </c>
      <c r="F1950" s="18" t="s">
        <v>106</v>
      </c>
      <c r="G1950" s="18"/>
      <c r="H1950" s="18"/>
      <c r="I1950" s="18">
        <v>0.58</v>
      </c>
      <c r="J1950" s="18"/>
      <c r="K1950" s="18"/>
      <c r="L1950" s="18"/>
      <c r="M1950" s="18"/>
      <c r="N1950" s="18">
        <v>3363.0</v>
      </c>
    </row>
    <row r="1951" ht="14.25" customHeight="1">
      <c r="A1951" s="21" t="s">
        <v>189</v>
      </c>
      <c r="B1951" s="21" t="s">
        <v>833</v>
      </c>
      <c r="C1951" s="21" t="s">
        <v>101</v>
      </c>
      <c r="D1951" s="21" t="s">
        <v>270</v>
      </c>
      <c r="E1951" s="21" t="s">
        <v>252</v>
      </c>
      <c r="F1951" s="21" t="s">
        <v>294</v>
      </c>
      <c r="G1951" s="21"/>
      <c r="H1951" s="21"/>
      <c r="I1951" s="21">
        <v>0.162</v>
      </c>
      <c r="J1951" s="21"/>
      <c r="K1951" s="21"/>
      <c r="L1951" s="21"/>
      <c r="M1951" s="21"/>
      <c r="N1951" s="21">
        <v>3364.0</v>
      </c>
    </row>
    <row r="1952" ht="14.25" customHeight="1">
      <c r="A1952" s="18" t="s">
        <v>189</v>
      </c>
      <c r="B1952" s="18" t="s">
        <v>833</v>
      </c>
      <c r="C1952" s="18" t="s">
        <v>101</v>
      </c>
      <c r="D1952" s="18" t="s">
        <v>115</v>
      </c>
      <c r="E1952" s="18" t="s">
        <v>252</v>
      </c>
      <c r="F1952" s="18" t="s">
        <v>118</v>
      </c>
      <c r="G1952" s="18"/>
      <c r="H1952" s="18"/>
      <c r="I1952" s="18">
        <v>0.124</v>
      </c>
      <c r="J1952" s="18"/>
      <c r="K1952" s="18"/>
      <c r="L1952" s="18"/>
      <c r="M1952" s="18"/>
      <c r="N1952" s="18">
        <v>3365.0</v>
      </c>
    </row>
    <row r="1953" ht="14.25" customHeight="1">
      <c r="A1953" s="21" t="s">
        <v>189</v>
      </c>
      <c r="B1953" s="21" t="s">
        <v>833</v>
      </c>
      <c r="C1953" s="21" t="s">
        <v>101</v>
      </c>
      <c r="D1953" s="21" t="s">
        <v>123</v>
      </c>
      <c r="E1953" s="21" t="s">
        <v>252</v>
      </c>
      <c r="F1953" s="21" t="s">
        <v>125</v>
      </c>
      <c r="G1953" s="21"/>
      <c r="H1953" s="21"/>
      <c r="I1953" s="21">
        <v>0.089</v>
      </c>
      <c r="J1953" s="21"/>
      <c r="K1953" s="21"/>
      <c r="L1953" s="21"/>
      <c r="M1953" s="21"/>
      <c r="N1953" s="21">
        <v>3366.0</v>
      </c>
    </row>
    <row r="1954" ht="14.25" customHeight="1">
      <c r="A1954" s="18" t="s">
        <v>189</v>
      </c>
      <c r="B1954" s="18" t="s">
        <v>833</v>
      </c>
      <c r="C1954" s="18" t="s">
        <v>130</v>
      </c>
      <c r="D1954" s="18" t="s">
        <v>102</v>
      </c>
      <c r="E1954" s="18" t="s">
        <v>252</v>
      </c>
      <c r="F1954" s="18" t="s">
        <v>133</v>
      </c>
      <c r="G1954" s="18"/>
      <c r="H1954" s="18"/>
      <c r="I1954" s="18"/>
      <c r="J1954" s="18"/>
      <c r="K1954" s="18">
        <v>1.14</v>
      </c>
      <c r="L1954" s="18"/>
      <c r="M1954" s="18"/>
      <c r="N1954" s="18">
        <v>3367.0</v>
      </c>
    </row>
    <row r="1955" ht="14.25" customHeight="1">
      <c r="A1955" s="21" t="s">
        <v>189</v>
      </c>
      <c r="B1955" s="21" t="s">
        <v>833</v>
      </c>
      <c r="C1955" s="21" t="s">
        <v>136</v>
      </c>
      <c r="D1955" s="21" t="s">
        <v>102</v>
      </c>
      <c r="E1955" s="21" t="s">
        <v>252</v>
      </c>
      <c r="F1955" s="21" t="s">
        <v>139</v>
      </c>
      <c r="G1955" s="21"/>
      <c r="H1955" s="21"/>
      <c r="I1955" s="21">
        <v>0.107</v>
      </c>
      <c r="J1955" s="21"/>
      <c r="K1955" s="21"/>
      <c r="L1955" s="21"/>
      <c r="M1955" s="21"/>
      <c r="N1955" s="21">
        <v>3368.0</v>
      </c>
    </row>
    <row r="1956" ht="14.25" customHeight="1">
      <c r="A1956" s="18" t="s">
        <v>189</v>
      </c>
      <c r="B1956" s="18" t="s">
        <v>833</v>
      </c>
      <c r="C1956" s="18" t="s">
        <v>136</v>
      </c>
      <c r="D1956" s="18" t="s">
        <v>115</v>
      </c>
      <c r="E1956" s="18" t="s">
        <v>252</v>
      </c>
      <c r="F1956" s="18"/>
      <c r="G1956" s="18"/>
      <c r="H1956" s="18"/>
      <c r="I1956" s="18">
        <v>0.052</v>
      </c>
      <c r="J1956" s="18"/>
      <c r="K1956" s="18"/>
      <c r="L1956" s="18"/>
      <c r="M1956" s="18"/>
      <c r="N1956" s="18">
        <v>3369.0</v>
      </c>
    </row>
    <row r="1957" ht="14.25" customHeight="1">
      <c r="A1957" s="21" t="s">
        <v>189</v>
      </c>
      <c r="B1957" s="21" t="s">
        <v>833</v>
      </c>
      <c r="C1957" s="21" t="s">
        <v>136</v>
      </c>
      <c r="D1957" s="21" t="s">
        <v>123</v>
      </c>
      <c r="E1957" s="21" t="s">
        <v>252</v>
      </c>
      <c r="F1957" s="21"/>
      <c r="G1957" s="21"/>
      <c r="H1957" s="21"/>
      <c r="I1957" s="21">
        <v>0.051</v>
      </c>
      <c r="J1957" s="21"/>
      <c r="K1957" s="21"/>
      <c r="L1957" s="21"/>
      <c r="M1957" s="21"/>
      <c r="N1957" s="21">
        <v>3370.0</v>
      </c>
    </row>
    <row r="1958" ht="14.25" customHeight="1">
      <c r="A1958" s="18" t="s">
        <v>189</v>
      </c>
      <c r="B1958" s="18" t="s">
        <v>833</v>
      </c>
      <c r="C1958" s="18" t="s">
        <v>144</v>
      </c>
      <c r="D1958" s="18" t="s">
        <v>145</v>
      </c>
      <c r="E1958" s="18" t="s">
        <v>252</v>
      </c>
      <c r="F1958" s="18" t="s">
        <v>147</v>
      </c>
      <c r="G1958" s="18"/>
      <c r="H1958" s="18"/>
      <c r="I1958" s="18"/>
      <c r="J1958" s="18">
        <v>0.73</v>
      </c>
      <c r="K1958" s="18"/>
      <c r="L1958" s="18"/>
      <c r="M1958" s="18"/>
      <c r="N1958" s="18">
        <v>3371.0</v>
      </c>
    </row>
    <row r="1959" ht="14.25" customHeight="1">
      <c r="A1959" s="21" t="s">
        <v>189</v>
      </c>
      <c r="B1959" s="21" t="s">
        <v>833</v>
      </c>
      <c r="C1959" s="21" t="s">
        <v>144</v>
      </c>
      <c r="D1959" s="21" t="s">
        <v>752</v>
      </c>
      <c r="E1959" s="21" t="s">
        <v>252</v>
      </c>
      <c r="F1959" s="21" t="s">
        <v>147</v>
      </c>
      <c r="G1959" s="21"/>
      <c r="H1959" s="21"/>
      <c r="I1959" s="21"/>
      <c r="J1959" s="21">
        <v>0.9</v>
      </c>
      <c r="K1959" s="21"/>
      <c r="L1959" s="21"/>
      <c r="M1959" s="21"/>
      <c r="N1959" s="21">
        <v>3372.0</v>
      </c>
    </row>
    <row r="1960" ht="14.25" customHeight="1">
      <c r="A1960" s="18" t="s">
        <v>189</v>
      </c>
      <c r="B1960" s="18" t="s">
        <v>833</v>
      </c>
      <c r="C1960" s="18" t="s">
        <v>149</v>
      </c>
      <c r="D1960" s="18" t="s">
        <v>150</v>
      </c>
      <c r="E1960" s="18" t="s">
        <v>252</v>
      </c>
      <c r="F1960" s="18" t="s">
        <v>152</v>
      </c>
      <c r="G1960" s="18"/>
      <c r="H1960" s="18"/>
      <c r="I1960" s="18">
        <v>0.7</v>
      </c>
      <c r="J1960" s="18"/>
      <c r="K1960" s="18"/>
      <c r="L1960" s="18"/>
      <c r="M1960" s="18"/>
      <c r="N1960" s="18">
        <v>3373.0</v>
      </c>
    </row>
    <row r="1961" ht="14.25" customHeight="1">
      <c r="A1961" s="21" t="s">
        <v>189</v>
      </c>
      <c r="B1961" s="21" t="s">
        <v>833</v>
      </c>
      <c r="C1961" s="21" t="s">
        <v>149</v>
      </c>
      <c r="D1961" s="21" t="s">
        <v>157</v>
      </c>
      <c r="E1961" s="21" t="s">
        <v>252</v>
      </c>
      <c r="F1961" s="21" t="s">
        <v>159</v>
      </c>
      <c r="G1961" s="21"/>
      <c r="H1961" s="21"/>
      <c r="I1961" s="21">
        <v>1.45</v>
      </c>
      <c r="J1961" s="21"/>
      <c r="K1961" s="21"/>
      <c r="L1961" s="21"/>
      <c r="M1961" s="21"/>
      <c r="N1961" s="21">
        <v>3374.0</v>
      </c>
    </row>
    <row r="1962" ht="14.25" customHeight="1">
      <c r="A1962" s="18" t="s">
        <v>189</v>
      </c>
      <c r="B1962" s="18" t="s">
        <v>833</v>
      </c>
      <c r="C1962" s="18" t="s">
        <v>92</v>
      </c>
      <c r="D1962" s="18" t="s">
        <v>830</v>
      </c>
      <c r="E1962" s="18" t="s">
        <v>252</v>
      </c>
      <c r="F1962" s="18" t="s">
        <v>1600</v>
      </c>
      <c r="G1962" s="18"/>
      <c r="H1962" s="18"/>
      <c r="I1962" s="18">
        <v>0.51</v>
      </c>
      <c r="J1962" s="18"/>
      <c r="K1962" s="18"/>
      <c r="L1962" s="18"/>
      <c r="M1962" s="18"/>
      <c r="N1962" s="18">
        <v>3375.0</v>
      </c>
    </row>
    <row r="1963" ht="14.25" customHeight="1">
      <c r="A1963" s="21" t="s">
        <v>189</v>
      </c>
      <c r="B1963" s="21" t="s">
        <v>833</v>
      </c>
      <c r="C1963" s="21" t="s">
        <v>92</v>
      </c>
      <c r="D1963" s="21" t="s">
        <v>834</v>
      </c>
      <c r="E1963" s="21" t="s">
        <v>252</v>
      </c>
      <c r="F1963" s="21" t="s">
        <v>1843</v>
      </c>
      <c r="G1963" s="21"/>
      <c r="H1963" s="21"/>
      <c r="I1963" s="21">
        <v>0.73</v>
      </c>
      <c r="J1963" s="21"/>
      <c r="K1963" s="21"/>
      <c r="L1963" s="21"/>
      <c r="M1963" s="21"/>
      <c r="N1963" s="21">
        <v>3376.0</v>
      </c>
    </row>
    <row r="1964" ht="14.25" customHeight="1">
      <c r="A1964" s="18" t="s">
        <v>189</v>
      </c>
      <c r="B1964" s="18" t="s">
        <v>833</v>
      </c>
      <c r="C1964" s="18" t="s">
        <v>92</v>
      </c>
      <c r="D1964" s="18" t="s">
        <v>923</v>
      </c>
      <c r="E1964" s="18" t="s">
        <v>252</v>
      </c>
      <c r="F1964" s="18" t="s">
        <v>1843</v>
      </c>
      <c r="G1964" s="18"/>
      <c r="H1964" s="18"/>
      <c r="I1964" s="18">
        <v>0.81</v>
      </c>
      <c r="J1964" s="18"/>
      <c r="K1964" s="18"/>
      <c r="L1964" s="18"/>
      <c r="M1964" s="18"/>
      <c r="N1964" s="18">
        <v>3377.0</v>
      </c>
    </row>
    <row r="1965" ht="14.25" customHeight="1">
      <c r="A1965" s="21" t="s">
        <v>189</v>
      </c>
      <c r="B1965" s="21" t="s">
        <v>833</v>
      </c>
      <c r="C1965" s="21" t="s">
        <v>92</v>
      </c>
      <c r="D1965" s="21" t="s">
        <v>161</v>
      </c>
      <c r="E1965" s="21" t="s">
        <v>252</v>
      </c>
      <c r="F1965" s="21" t="s">
        <v>1843</v>
      </c>
      <c r="G1965" s="21"/>
      <c r="H1965" s="21"/>
      <c r="I1965" s="21">
        <v>0.77</v>
      </c>
      <c r="J1965" s="21"/>
      <c r="K1965" s="21"/>
      <c r="L1965" s="21"/>
      <c r="M1965" s="21"/>
      <c r="N1965" s="21">
        <v>3378.0</v>
      </c>
    </row>
    <row r="1966" ht="14.25" customHeight="1">
      <c r="A1966" s="18" t="s">
        <v>189</v>
      </c>
      <c r="B1966" s="18" t="s">
        <v>833</v>
      </c>
      <c r="C1966" s="18" t="s">
        <v>169</v>
      </c>
      <c r="D1966" s="18" t="s">
        <v>170</v>
      </c>
      <c r="E1966" s="18" t="s">
        <v>252</v>
      </c>
      <c r="F1966" s="18" t="s">
        <v>1953</v>
      </c>
      <c r="G1966" s="18">
        <v>0.0</v>
      </c>
      <c r="H1966" s="18">
        <v>2.0</v>
      </c>
      <c r="I1966" s="18">
        <v>1.15</v>
      </c>
      <c r="J1966" s="18"/>
      <c r="K1966" s="18"/>
      <c r="L1966" s="18"/>
      <c r="M1966" s="18"/>
      <c r="N1966" s="18">
        <v>3379.0</v>
      </c>
    </row>
    <row r="1967" ht="14.25" customHeight="1">
      <c r="A1967" s="21" t="s">
        <v>189</v>
      </c>
      <c r="B1967" s="21" t="s">
        <v>833</v>
      </c>
      <c r="C1967" s="21" t="s">
        <v>169</v>
      </c>
      <c r="D1967" s="21" t="s">
        <v>170</v>
      </c>
      <c r="E1967" s="21" t="s">
        <v>252</v>
      </c>
      <c r="F1967" s="21" t="s">
        <v>1953</v>
      </c>
      <c r="G1967" s="21">
        <v>2.001</v>
      </c>
      <c r="H1967" s="21">
        <v>100.0</v>
      </c>
      <c r="I1967" s="21">
        <v>1.15</v>
      </c>
      <c r="J1967" s="21"/>
      <c r="K1967" s="21"/>
      <c r="L1967" s="21"/>
      <c r="M1967" s="21"/>
      <c r="N1967" s="21">
        <v>3380.0</v>
      </c>
    </row>
    <row r="1968" ht="14.25" customHeight="1">
      <c r="A1968" s="18" t="s">
        <v>189</v>
      </c>
      <c r="B1968" s="18" t="s">
        <v>833</v>
      </c>
      <c r="C1968" s="18" t="s">
        <v>169</v>
      </c>
      <c r="D1968" s="18" t="s">
        <v>1056</v>
      </c>
      <c r="E1968" s="18" t="s">
        <v>252</v>
      </c>
      <c r="F1968" s="18" t="s">
        <v>1953</v>
      </c>
      <c r="G1968" s="18">
        <v>0.0</v>
      </c>
      <c r="H1968" s="18">
        <v>2.0</v>
      </c>
      <c r="I1968" s="18">
        <v>1.15</v>
      </c>
      <c r="J1968" s="18"/>
      <c r="K1968" s="18"/>
      <c r="L1968" s="18"/>
      <c r="M1968" s="18"/>
      <c r="N1968" s="18">
        <v>3381.0</v>
      </c>
    </row>
    <row r="1969" ht="14.25" customHeight="1">
      <c r="A1969" s="21" t="s">
        <v>189</v>
      </c>
      <c r="B1969" s="21" t="s">
        <v>833</v>
      </c>
      <c r="C1969" s="21" t="s">
        <v>169</v>
      </c>
      <c r="D1969" s="21" t="s">
        <v>1056</v>
      </c>
      <c r="E1969" s="21" t="s">
        <v>252</v>
      </c>
      <c r="F1969" s="21" t="s">
        <v>1953</v>
      </c>
      <c r="G1969" s="21">
        <v>2.001</v>
      </c>
      <c r="H1969" s="21">
        <v>100.0</v>
      </c>
      <c r="I1969" s="21">
        <v>1.15</v>
      </c>
      <c r="J1969" s="21"/>
      <c r="K1969" s="21"/>
      <c r="L1969" s="21"/>
      <c r="M1969" s="21"/>
      <c r="N1969" s="21">
        <v>3382.0</v>
      </c>
    </row>
    <row r="1970" ht="14.25" customHeight="1">
      <c r="A1970" s="18" t="s">
        <v>189</v>
      </c>
      <c r="B1970" s="18" t="s">
        <v>833</v>
      </c>
      <c r="C1970" s="18" t="s">
        <v>169</v>
      </c>
      <c r="D1970" s="18" t="s">
        <v>1062</v>
      </c>
      <c r="E1970" s="18" t="s">
        <v>252</v>
      </c>
      <c r="F1970" s="18" t="s">
        <v>1953</v>
      </c>
      <c r="G1970" s="18">
        <v>0.0</v>
      </c>
      <c r="H1970" s="18">
        <v>2.0</v>
      </c>
      <c r="I1970" s="18">
        <v>1.15</v>
      </c>
      <c r="J1970" s="18"/>
      <c r="K1970" s="18"/>
      <c r="L1970" s="18"/>
      <c r="M1970" s="18"/>
      <c r="N1970" s="18">
        <v>3383.0</v>
      </c>
    </row>
    <row r="1971" ht="14.25" customHeight="1">
      <c r="A1971" s="21" t="s">
        <v>189</v>
      </c>
      <c r="B1971" s="21" t="s">
        <v>833</v>
      </c>
      <c r="C1971" s="21" t="s">
        <v>169</v>
      </c>
      <c r="D1971" s="21" t="s">
        <v>1062</v>
      </c>
      <c r="E1971" s="21" t="s">
        <v>252</v>
      </c>
      <c r="F1971" s="21" t="s">
        <v>1953</v>
      </c>
      <c r="G1971" s="21">
        <v>2.001</v>
      </c>
      <c r="H1971" s="21">
        <v>100.0</v>
      </c>
      <c r="I1971" s="21">
        <v>1.15</v>
      </c>
      <c r="J1971" s="21"/>
      <c r="K1971" s="21"/>
      <c r="L1971" s="21"/>
      <c r="M1971" s="21"/>
      <c r="N1971" s="21">
        <v>3384.0</v>
      </c>
    </row>
    <row r="1972" ht="14.25" customHeight="1">
      <c r="A1972" s="18" t="s">
        <v>177</v>
      </c>
      <c r="B1972" s="18" t="s">
        <v>996</v>
      </c>
      <c r="C1972" s="18" t="s">
        <v>79</v>
      </c>
      <c r="D1972" s="18" t="s">
        <v>80</v>
      </c>
      <c r="E1972" s="18" t="s">
        <v>81</v>
      </c>
      <c r="F1972" s="18" t="s">
        <v>83</v>
      </c>
      <c r="G1972" s="18"/>
      <c r="H1972" s="18"/>
      <c r="I1972" s="18">
        <v>0.063</v>
      </c>
      <c r="J1972" s="18"/>
      <c r="K1972" s="18"/>
      <c r="L1972" s="18"/>
      <c r="M1972" s="18"/>
      <c r="N1972" s="18">
        <v>1393.0</v>
      </c>
    </row>
    <row r="1973" ht="14.25" customHeight="1">
      <c r="A1973" s="21" t="s">
        <v>177</v>
      </c>
      <c r="B1973" s="21" t="s">
        <v>996</v>
      </c>
      <c r="C1973" s="21" t="s">
        <v>79</v>
      </c>
      <c r="D1973" s="21" t="s">
        <v>270</v>
      </c>
      <c r="E1973" s="21" t="s">
        <v>81</v>
      </c>
      <c r="F1973" s="21" t="s">
        <v>272</v>
      </c>
      <c r="G1973" s="21"/>
      <c r="H1973" s="21"/>
      <c r="I1973" s="21">
        <v>0.065</v>
      </c>
      <c r="J1973" s="21"/>
      <c r="K1973" s="21"/>
      <c r="L1973" s="21"/>
      <c r="M1973" s="21"/>
      <c r="N1973" s="21">
        <v>1394.0</v>
      </c>
    </row>
    <row r="1974" ht="14.25" customHeight="1">
      <c r="A1974" s="18" t="s">
        <v>177</v>
      </c>
      <c r="B1974" s="18" t="s">
        <v>996</v>
      </c>
      <c r="C1974" s="18" t="s">
        <v>79</v>
      </c>
      <c r="D1974" s="18" t="s">
        <v>95</v>
      </c>
      <c r="E1974" s="18" t="s">
        <v>81</v>
      </c>
      <c r="F1974" s="18" t="s">
        <v>97</v>
      </c>
      <c r="G1974" s="18"/>
      <c r="H1974" s="18"/>
      <c r="I1974" s="18">
        <v>0.034</v>
      </c>
      <c r="J1974" s="18"/>
      <c r="K1974" s="18"/>
      <c r="L1974" s="18"/>
      <c r="M1974" s="18"/>
      <c r="N1974" s="18">
        <v>1395.0</v>
      </c>
    </row>
    <row r="1975" ht="14.25" customHeight="1">
      <c r="A1975" s="21" t="s">
        <v>177</v>
      </c>
      <c r="B1975" s="21" t="s">
        <v>996</v>
      </c>
      <c r="C1975" s="21" t="s">
        <v>101</v>
      </c>
      <c r="D1975" s="21" t="s">
        <v>102</v>
      </c>
      <c r="E1975" s="21" t="s">
        <v>81</v>
      </c>
      <c r="F1975" s="21" t="s">
        <v>106</v>
      </c>
      <c r="G1975" s="21"/>
      <c r="H1975" s="21"/>
      <c r="I1975" s="21">
        <v>0.123</v>
      </c>
      <c r="J1975" s="21"/>
      <c r="K1975" s="21"/>
      <c r="L1975" s="21"/>
      <c r="M1975" s="21"/>
      <c r="N1975" s="21">
        <v>1396.0</v>
      </c>
    </row>
    <row r="1976" ht="14.25" customHeight="1">
      <c r="A1976" s="18" t="s">
        <v>177</v>
      </c>
      <c r="B1976" s="18" t="s">
        <v>996</v>
      </c>
      <c r="C1976" s="18" t="s">
        <v>101</v>
      </c>
      <c r="D1976" s="18" t="s">
        <v>270</v>
      </c>
      <c r="E1976" s="18" t="s">
        <v>81</v>
      </c>
      <c r="F1976" s="18" t="s">
        <v>294</v>
      </c>
      <c r="G1976" s="18"/>
      <c r="H1976" s="18"/>
      <c r="I1976" s="18">
        <v>0.113</v>
      </c>
      <c r="J1976" s="18"/>
      <c r="K1976" s="18"/>
      <c r="L1976" s="18"/>
      <c r="M1976" s="18"/>
      <c r="N1976" s="18">
        <v>1397.0</v>
      </c>
    </row>
    <row r="1977" ht="14.25" customHeight="1">
      <c r="A1977" s="21" t="s">
        <v>177</v>
      </c>
      <c r="B1977" s="21" t="s">
        <v>996</v>
      </c>
      <c r="C1977" s="21" t="s">
        <v>101</v>
      </c>
      <c r="D1977" s="21" t="s">
        <v>115</v>
      </c>
      <c r="E1977" s="21" t="s">
        <v>81</v>
      </c>
      <c r="F1977" s="21" t="s">
        <v>118</v>
      </c>
      <c r="G1977" s="21"/>
      <c r="H1977" s="21"/>
      <c r="I1977" s="21">
        <v>0.084</v>
      </c>
      <c r="J1977" s="21"/>
      <c r="K1977" s="21"/>
      <c r="L1977" s="21"/>
      <c r="M1977" s="21"/>
      <c r="N1977" s="21">
        <v>1398.0</v>
      </c>
    </row>
    <row r="1978" ht="14.25" customHeight="1">
      <c r="A1978" s="18" t="s">
        <v>177</v>
      </c>
      <c r="B1978" s="18" t="s">
        <v>996</v>
      </c>
      <c r="C1978" s="18" t="s">
        <v>101</v>
      </c>
      <c r="D1978" s="18" t="s">
        <v>123</v>
      </c>
      <c r="E1978" s="18" t="s">
        <v>81</v>
      </c>
      <c r="F1978" s="18" t="s">
        <v>125</v>
      </c>
      <c r="G1978" s="18"/>
      <c r="H1978" s="18"/>
      <c r="I1978" s="18">
        <v>0.089</v>
      </c>
      <c r="J1978" s="18"/>
      <c r="K1978" s="18"/>
      <c r="L1978" s="18"/>
      <c r="M1978" s="18"/>
      <c r="N1978" s="18">
        <v>1399.0</v>
      </c>
    </row>
    <row r="1979" ht="14.25" customHeight="1">
      <c r="A1979" s="21" t="s">
        <v>177</v>
      </c>
      <c r="B1979" s="21" t="s">
        <v>996</v>
      </c>
      <c r="C1979" s="21" t="s">
        <v>130</v>
      </c>
      <c r="D1979" s="21" t="s">
        <v>102</v>
      </c>
      <c r="E1979" s="21" t="s">
        <v>81</v>
      </c>
      <c r="F1979" s="21" t="s">
        <v>133</v>
      </c>
      <c r="G1979" s="21"/>
      <c r="H1979" s="21"/>
      <c r="I1979" s="21"/>
      <c r="J1979" s="21"/>
      <c r="K1979" s="21">
        <v>1.14</v>
      </c>
      <c r="L1979" s="21"/>
      <c r="M1979" s="21"/>
      <c r="N1979" s="21">
        <v>1400.0</v>
      </c>
    </row>
    <row r="1980" ht="14.25" customHeight="1">
      <c r="A1980" s="18" t="s">
        <v>177</v>
      </c>
      <c r="B1980" s="18" t="s">
        <v>996</v>
      </c>
      <c r="C1980" s="18" t="s">
        <v>136</v>
      </c>
      <c r="D1980" s="18" t="s">
        <v>102</v>
      </c>
      <c r="E1980" s="18" t="s">
        <v>81</v>
      </c>
      <c r="F1980" s="18" t="s">
        <v>139</v>
      </c>
      <c r="G1980" s="18"/>
      <c r="H1980" s="18"/>
      <c r="I1980" s="18">
        <v>0.087</v>
      </c>
      <c r="J1980" s="18"/>
      <c r="K1980" s="18"/>
      <c r="L1980" s="18"/>
      <c r="M1980" s="18"/>
      <c r="N1980" s="18">
        <v>1401.0</v>
      </c>
    </row>
    <row r="1981" ht="14.25" customHeight="1">
      <c r="A1981" s="21" t="s">
        <v>177</v>
      </c>
      <c r="B1981" s="21" t="s">
        <v>996</v>
      </c>
      <c r="C1981" s="21" t="s">
        <v>136</v>
      </c>
      <c r="D1981" s="21" t="s">
        <v>115</v>
      </c>
      <c r="E1981" s="21" t="s">
        <v>81</v>
      </c>
      <c r="F1981" s="21"/>
      <c r="G1981" s="21"/>
      <c r="H1981" s="21"/>
      <c r="I1981" s="21">
        <v>0.052</v>
      </c>
      <c r="J1981" s="21"/>
      <c r="K1981" s="21"/>
      <c r="L1981" s="21"/>
      <c r="M1981" s="21"/>
      <c r="N1981" s="21">
        <v>1402.0</v>
      </c>
    </row>
    <row r="1982" ht="14.25" customHeight="1">
      <c r="A1982" s="18" t="s">
        <v>177</v>
      </c>
      <c r="B1982" s="18" t="s">
        <v>996</v>
      </c>
      <c r="C1982" s="18" t="s">
        <v>136</v>
      </c>
      <c r="D1982" s="18" t="s">
        <v>123</v>
      </c>
      <c r="E1982" s="18" t="s">
        <v>81</v>
      </c>
      <c r="F1982" s="18"/>
      <c r="G1982" s="18"/>
      <c r="H1982" s="18"/>
      <c r="I1982" s="18">
        <v>0.033</v>
      </c>
      <c r="J1982" s="18"/>
      <c r="K1982" s="18"/>
      <c r="L1982" s="18"/>
      <c r="M1982" s="18"/>
      <c r="N1982" s="18">
        <v>1403.0</v>
      </c>
    </row>
    <row r="1983" ht="14.25" customHeight="1">
      <c r="A1983" s="21" t="s">
        <v>177</v>
      </c>
      <c r="B1983" s="21" t="s">
        <v>996</v>
      </c>
      <c r="C1983" s="21" t="s">
        <v>144</v>
      </c>
      <c r="D1983" s="21" t="s">
        <v>145</v>
      </c>
      <c r="E1983" s="21" t="s">
        <v>81</v>
      </c>
      <c r="F1983" s="21" t="s">
        <v>147</v>
      </c>
      <c r="G1983" s="21"/>
      <c r="H1983" s="21"/>
      <c r="I1983" s="21"/>
      <c r="J1983" s="21">
        <v>0.73</v>
      </c>
      <c r="K1983" s="21"/>
      <c r="L1983" s="21"/>
      <c r="M1983" s="21"/>
      <c r="N1983" s="21">
        <v>1404.0</v>
      </c>
    </row>
    <row r="1984" ht="14.25" customHeight="1">
      <c r="A1984" s="18" t="s">
        <v>177</v>
      </c>
      <c r="B1984" s="18" t="s">
        <v>996</v>
      </c>
      <c r="C1984" s="18" t="s">
        <v>144</v>
      </c>
      <c r="D1984" s="18" t="s">
        <v>752</v>
      </c>
      <c r="E1984" s="18" t="s">
        <v>81</v>
      </c>
      <c r="F1984" s="18" t="s">
        <v>147</v>
      </c>
      <c r="G1984" s="18"/>
      <c r="H1984" s="18"/>
      <c r="I1984" s="18"/>
      <c r="J1984" s="18">
        <v>0.84</v>
      </c>
      <c r="K1984" s="18"/>
      <c r="L1984" s="18"/>
      <c r="M1984" s="18"/>
      <c r="N1984" s="18">
        <v>1405.0</v>
      </c>
    </row>
    <row r="1985" ht="14.25" customHeight="1">
      <c r="A1985" s="21" t="s">
        <v>177</v>
      </c>
      <c r="B1985" s="21" t="s">
        <v>996</v>
      </c>
      <c r="C1985" s="21" t="s">
        <v>149</v>
      </c>
      <c r="D1985" s="21" t="s">
        <v>150</v>
      </c>
      <c r="E1985" s="21" t="s">
        <v>81</v>
      </c>
      <c r="F1985" s="21" t="s">
        <v>152</v>
      </c>
      <c r="G1985" s="21"/>
      <c r="H1985" s="21"/>
      <c r="I1985" s="21">
        <v>0.7</v>
      </c>
      <c r="J1985" s="21"/>
      <c r="K1985" s="21"/>
      <c r="L1985" s="21"/>
      <c r="M1985" s="21"/>
      <c r="N1985" s="21">
        <v>1406.0</v>
      </c>
    </row>
    <row r="1986" ht="14.25" customHeight="1">
      <c r="A1986" s="18" t="s">
        <v>177</v>
      </c>
      <c r="B1986" s="18" t="s">
        <v>996</v>
      </c>
      <c r="C1986" s="18" t="s">
        <v>149</v>
      </c>
      <c r="D1986" s="18" t="s">
        <v>157</v>
      </c>
      <c r="E1986" s="18" t="s">
        <v>81</v>
      </c>
      <c r="F1986" s="18" t="s">
        <v>159</v>
      </c>
      <c r="G1986" s="18"/>
      <c r="H1986" s="18"/>
      <c r="I1986" s="18">
        <v>1.45</v>
      </c>
      <c r="J1986" s="18"/>
      <c r="K1986" s="18"/>
      <c r="L1986" s="18"/>
      <c r="M1986" s="18"/>
      <c r="N1986" s="18">
        <v>1407.0</v>
      </c>
    </row>
    <row r="1987" ht="14.25" customHeight="1">
      <c r="A1987" s="21" t="s">
        <v>177</v>
      </c>
      <c r="B1987" s="21" t="s">
        <v>996</v>
      </c>
      <c r="C1987" s="21" t="s">
        <v>92</v>
      </c>
      <c r="D1987" s="21" t="s">
        <v>830</v>
      </c>
      <c r="E1987" s="21" t="s">
        <v>81</v>
      </c>
      <c r="F1987" s="21" t="s">
        <v>1685</v>
      </c>
      <c r="G1987" s="21">
        <v>1.0</v>
      </c>
      <c r="H1987" s="21">
        <v>10.0</v>
      </c>
      <c r="I1987" s="21">
        <v>0.57</v>
      </c>
      <c r="J1987" s="21"/>
      <c r="K1987" s="21"/>
      <c r="L1987" s="21">
        <v>0.49</v>
      </c>
      <c r="M1987" s="21"/>
      <c r="N1987" s="21">
        <v>1408.0</v>
      </c>
    </row>
    <row r="1988" ht="14.25" customHeight="1">
      <c r="A1988" s="18" t="s">
        <v>177</v>
      </c>
      <c r="B1988" s="18" t="s">
        <v>996</v>
      </c>
      <c r="C1988" s="18" t="s">
        <v>92</v>
      </c>
      <c r="D1988" s="18" t="s">
        <v>834</v>
      </c>
      <c r="E1988" s="18" t="s">
        <v>81</v>
      </c>
      <c r="F1988" s="18" t="s">
        <v>1685</v>
      </c>
      <c r="G1988" s="18">
        <v>1.0</v>
      </c>
      <c r="H1988" s="18">
        <v>10.0</v>
      </c>
      <c r="I1988" s="18">
        <v>0.57</v>
      </c>
      <c r="J1988" s="18"/>
      <c r="K1988" s="18"/>
      <c r="L1988" s="18">
        <v>0.49</v>
      </c>
      <c r="M1988" s="18"/>
      <c r="N1988" s="18">
        <v>1409.0</v>
      </c>
    </row>
    <row r="1989" ht="14.25" customHeight="1">
      <c r="A1989" s="21" t="s">
        <v>177</v>
      </c>
      <c r="B1989" s="21" t="s">
        <v>996</v>
      </c>
      <c r="C1989" s="21" t="s">
        <v>92</v>
      </c>
      <c r="D1989" s="21" t="s">
        <v>923</v>
      </c>
      <c r="E1989" s="21" t="s">
        <v>81</v>
      </c>
      <c r="F1989" s="21" t="s">
        <v>1685</v>
      </c>
      <c r="G1989" s="21">
        <v>1.0</v>
      </c>
      <c r="H1989" s="21">
        <v>10.0</v>
      </c>
      <c r="I1989" s="21">
        <v>0.57</v>
      </c>
      <c r="J1989" s="21"/>
      <c r="K1989" s="21"/>
      <c r="L1989" s="21">
        <v>0.49</v>
      </c>
      <c r="M1989" s="21"/>
      <c r="N1989" s="21">
        <v>1410.0</v>
      </c>
    </row>
    <row r="1990" ht="14.25" customHeight="1">
      <c r="A1990" s="18" t="s">
        <v>177</v>
      </c>
      <c r="B1990" s="18" t="s">
        <v>996</v>
      </c>
      <c r="C1990" s="18" t="s">
        <v>92</v>
      </c>
      <c r="D1990" s="18" t="s">
        <v>161</v>
      </c>
      <c r="E1990" s="18" t="s">
        <v>81</v>
      </c>
      <c r="F1990" s="18" t="s">
        <v>1685</v>
      </c>
      <c r="G1990" s="18">
        <v>1.0</v>
      </c>
      <c r="H1990" s="18">
        <v>10.0</v>
      </c>
      <c r="I1990" s="18">
        <v>0.57</v>
      </c>
      <c r="J1990" s="18"/>
      <c r="K1990" s="18"/>
      <c r="L1990" s="18">
        <v>0.49</v>
      </c>
      <c r="M1990" s="18"/>
      <c r="N1990" s="18">
        <v>1411.0</v>
      </c>
    </row>
    <row r="1991" ht="14.25" customHeight="1">
      <c r="A1991" s="21" t="s">
        <v>177</v>
      </c>
      <c r="B1991" s="21" t="s">
        <v>996</v>
      </c>
      <c r="C1991" s="21" t="s">
        <v>92</v>
      </c>
      <c r="D1991" s="21" t="s">
        <v>830</v>
      </c>
      <c r="E1991" s="21" t="s">
        <v>81</v>
      </c>
      <c r="F1991" s="21" t="s">
        <v>1682</v>
      </c>
      <c r="G1991" s="21">
        <v>10.001</v>
      </c>
      <c r="H1991" s="21">
        <v>20.0</v>
      </c>
      <c r="I1991" s="21">
        <v>0.57</v>
      </c>
      <c r="J1991" s="21"/>
      <c r="K1991" s="21"/>
      <c r="L1991" s="21">
        <v>0.39</v>
      </c>
      <c r="M1991" s="21"/>
      <c r="N1991" s="21">
        <v>1412.0</v>
      </c>
    </row>
    <row r="1992" ht="14.25" customHeight="1">
      <c r="A1992" s="18" t="s">
        <v>177</v>
      </c>
      <c r="B1992" s="18" t="s">
        <v>996</v>
      </c>
      <c r="C1992" s="18" t="s">
        <v>92</v>
      </c>
      <c r="D1992" s="18" t="s">
        <v>834</v>
      </c>
      <c r="E1992" s="18" t="s">
        <v>81</v>
      </c>
      <c r="F1992" s="18" t="s">
        <v>1682</v>
      </c>
      <c r="G1992" s="18">
        <v>10.001</v>
      </c>
      <c r="H1992" s="18">
        <v>20.0</v>
      </c>
      <c r="I1992" s="18">
        <v>0.57</v>
      </c>
      <c r="J1992" s="18"/>
      <c r="K1992" s="18"/>
      <c r="L1992" s="18">
        <v>0.39</v>
      </c>
      <c r="M1992" s="18"/>
      <c r="N1992" s="18">
        <v>1413.0</v>
      </c>
    </row>
    <row r="1993" ht="14.25" customHeight="1">
      <c r="A1993" s="21" t="s">
        <v>177</v>
      </c>
      <c r="B1993" s="21" t="s">
        <v>996</v>
      </c>
      <c r="C1993" s="21" t="s">
        <v>92</v>
      </c>
      <c r="D1993" s="21" t="s">
        <v>923</v>
      </c>
      <c r="E1993" s="21" t="s">
        <v>81</v>
      </c>
      <c r="F1993" s="21" t="s">
        <v>1682</v>
      </c>
      <c r="G1993" s="21">
        <v>10.001</v>
      </c>
      <c r="H1993" s="21">
        <v>20.0</v>
      </c>
      <c r="I1993" s="21">
        <v>0.57</v>
      </c>
      <c r="J1993" s="21"/>
      <c r="K1993" s="21"/>
      <c r="L1993" s="21">
        <v>0.39</v>
      </c>
      <c r="M1993" s="21"/>
      <c r="N1993" s="21">
        <v>1414.0</v>
      </c>
    </row>
    <row r="1994" ht="14.25" customHeight="1">
      <c r="A1994" s="18" t="s">
        <v>177</v>
      </c>
      <c r="B1994" s="18" t="s">
        <v>996</v>
      </c>
      <c r="C1994" s="18" t="s">
        <v>92</v>
      </c>
      <c r="D1994" s="18" t="s">
        <v>161</v>
      </c>
      <c r="E1994" s="18" t="s">
        <v>81</v>
      </c>
      <c r="F1994" s="18" t="s">
        <v>1682</v>
      </c>
      <c r="G1994" s="18">
        <v>10.001</v>
      </c>
      <c r="H1994" s="18">
        <v>20.0</v>
      </c>
      <c r="I1994" s="18">
        <v>0.57</v>
      </c>
      <c r="J1994" s="18"/>
      <c r="K1994" s="18"/>
      <c r="L1994" s="18">
        <v>0.39</v>
      </c>
      <c r="M1994" s="18"/>
      <c r="N1994" s="18">
        <v>1415.0</v>
      </c>
    </row>
    <row r="1995" ht="14.25" customHeight="1">
      <c r="A1995" s="21" t="s">
        <v>177</v>
      </c>
      <c r="B1995" s="21" t="s">
        <v>996</v>
      </c>
      <c r="C1995" s="21" t="s">
        <v>92</v>
      </c>
      <c r="D1995" s="21" t="s">
        <v>830</v>
      </c>
      <c r="E1995" s="21" t="s">
        <v>81</v>
      </c>
      <c r="F1995" s="21" t="s">
        <v>1682</v>
      </c>
      <c r="G1995" s="21">
        <v>20.001</v>
      </c>
      <c r="H1995" s="21">
        <v>30.0</v>
      </c>
      <c r="I1995" s="21">
        <v>0.57</v>
      </c>
      <c r="J1995" s="21"/>
      <c r="K1995" s="21"/>
      <c r="L1995" s="21">
        <v>0.39</v>
      </c>
      <c r="M1995" s="21"/>
      <c r="N1995" s="21">
        <v>1416.0</v>
      </c>
    </row>
    <row r="1996" ht="14.25" customHeight="1">
      <c r="A1996" s="18" t="s">
        <v>177</v>
      </c>
      <c r="B1996" s="18" t="s">
        <v>996</v>
      </c>
      <c r="C1996" s="18" t="s">
        <v>92</v>
      </c>
      <c r="D1996" s="18" t="s">
        <v>834</v>
      </c>
      <c r="E1996" s="18" t="s">
        <v>81</v>
      </c>
      <c r="F1996" s="18" t="s">
        <v>1682</v>
      </c>
      <c r="G1996" s="18">
        <v>20.001</v>
      </c>
      <c r="H1996" s="18">
        <v>30.0</v>
      </c>
      <c r="I1996" s="18">
        <v>0.57</v>
      </c>
      <c r="J1996" s="18"/>
      <c r="K1996" s="18"/>
      <c r="L1996" s="18">
        <v>0.39</v>
      </c>
      <c r="M1996" s="18"/>
      <c r="N1996" s="18">
        <v>1417.0</v>
      </c>
    </row>
    <row r="1997" ht="14.25" customHeight="1">
      <c r="A1997" s="21" t="s">
        <v>177</v>
      </c>
      <c r="B1997" s="21" t="s">
        <v>996</v>
      </c>
      <c r="C1997" s="21" t="s">
        <v>92</v>
      </c>
      <c r="D1997" s="21" t="s">
        <v>923</v>
      </c>
      <c r="E1997" s="21" t="s">
        <v>81</v>
      </c>
      <c r="F1997" s="21" t="s">
        <v>1682</v>
      </c>
      <c r="G1997" s="21">
        <v>20.001</v>
      </c>
      <c r="H1997" s="21">
        <v>30.0</v>
      </c>
      <c r="I1997" s="21">
        <v>0.57</v>
      </c>
      <c r="J1997" s="21"/>
      <c r="K1997" s="21"/>
      <c r="L1997" s="21">
        <v>0.39</v>
      </c>
      <c r="M1997" s="21"/>
      <c r="N1997" s="21">
        <v>1418.0</v>
      </c>
    </row>
    <row r="1998" ht="14.25" customHeight="1">
      <c r="A1998" s="18" t="s">
        <v>177</v>
      </c>
      <c r="B1998" s="18" t="s">
        <v>996</v>
      </c>
      <c r="C1998" s="18" t="s">
        <v>92</v>
      </c>
      <c r="D1998" s="18" t="s">
        <v>161</v>
      </c>
      <c r="E1998" s="18" t="s">
        <v>81</v>
      </c>
      <c r="F1998" s="18" t="s">
        <v>1682</v>
      </c>
      <c r="G1998" s="18">
        <v>20.001</v>
      </c>
      <c r="H1998" s="18">
        <v>30.0</v>
      </c>
      <c r="I1998" s="18">
        <v>0.57</v>
      </c>
      <c r="J1998" s="18"/>
      <c r="K1998" s="18"/>
      <c r="L1998" s="18">
        <v>0.39</v>
      </c>
      <c r="M1998" s="18"/>
      <c r="N1998" s="18">
        <v>1419.0</v>
      </c>
    </row>
    <row r="1999" ht="14.25" customHeight="1">
      <c r="A1999" s="21" t="s">
        <v>177</v>
      </c>
      <c r="B1999" s="21" t="s">
        <v>996</v>
      </c>
      <c r="C1999" s="21" t="s">
        <v>92</v>
      </c>
      <c r="D1999" s="21" t="s">
        <v>830</v>
      </c>
      <c r="E1999" s="21" t="s">
        <v>81</v>
      </c>
      <c r="F1999" s="21" t="s">
        <v>1682</v>
      </c>
      <c r="G1999" s="21">
        <v>30.001</v>
      </c>
      <c r="H1999" s="21">
        <v>40.0</v>
      </c>
      <c r="I1999" s="21">
        <v>0.57</v>
      </c>
      <c r="J1999" s="21"/>
      <c r="K1999" s="21"/>
      <c r="L1999" s="21">
        <v>0.39</v>
      </c>
      <c r="M1999" s="21"/>
      <c r="N1999" s="21">
        <v>1420.0</v>
      </c>
    </row>
    <row r="2000" ht="14.25" customHeight="1">
      <c r="A2000" s="18" t="s">
        <v>177</v>
      </c>
      <c r="B2000" s="18" t="s">
        <v>996</v>
      </c>
      <c r="C2000" s="18" t="s">
        <v>92</v>
      </c>
      <c r="D2000" s="18" t="s">
        <v>834</v>
      </c>
      <c r="E2000" s="18" t="s">
        <v>81</v>
      </c>
      <c r="F2000" s="18" t="s">
        <v>1682</v>
      </c>
      <c r="G2000" s="18">
        <v>30.001</v>
      </c>
      <c r="H2000" s="18">
        <v>40.0</v>
      </c>
      <c r="I2000" s="18">
        <v>0.57</v>
      </c>
      <c r="J2000" s="18"/>
      <c r="K2000" s="18"/>
      <c r="L2000" s="18">
        <v>0.39</v>
      </c>
      <c r="M2000" s="18"/>
      <c r="N2000" s="18">
        <v>1421.0</v>
      </c>
    </row>
    <row r="2001" ht="14.25" customHeight="1">
      <c r="A2001" s="21" t="s">
        <v>177</v>
      </c>
      <c r="B2001" s="21" t="s">
        <v>996</v>
      </c>
      <c r="C2001" s="21" t="s">
        <v>92</v>
      </c>
      <c r="D2001" s="21" t="s">
        <v>923</v>
      </c>
      <c r="E2001" s="21" t="s">
        <v>81</v>
      </c>
      <c r="F2001" s="21" t="s">
        <v>1682</v>
      </c>
      <c r="G2001" s="21">
        <v>30.001</v>
      </c>
      <c r="H2001" s="21">
        <v>40.0</v>
      </c>
      <c r="I2001" s="21">
        <v>0.57</v>
      </c>
      <c r="J2001" s="21"/>
      <c r="K2001" s="21"/>
      <c r="L2001" s="21">
        <v>0.39</v>
      </c>
      <c r="M2001" s="21"/>
      <c r="N2001" s="21">
        <v>1422.0</v>
      </c>
    </row>
    <row r="2002" ht="14.25" customHeight="1">
      <c r="A2002" s="18" t="s">
        <v>177</v>
      </c>
      <c r="B2002" s="18" t="s">
        <v>996</v>
      </c>
      <c r="C2002" s="18" t="s">
        <v>92</v>
      </c>
      <c r="D2002" s="18" t="s">
        <v>161</v>
      </c>
      <c r="E2002" s="18" t="s">
        <v>81</v>
      </c>
      <c r="F2002" s="18" t="s">
        <v>1682</v>
      </c>
      <c r="G2002" s="18">
        <v>30.001</v>
      </c>
      <c r="H2002" s="18">
        <v>40.0</v>
      </c>
      <c r="I2002" s="18">
        <v>0.57</v>
      </c>
      <c r="J2002" s="18"/>
      <c r="K2002" s="18"/>
      <c r="L2002" s="18">
        <v>0.39</v>
      </c>
      <c r="M2002" s="18"/>
      <c r="N2002" s="18">
        <v>1423.0</v>
      </c>
    </row>
    <row r="2003" ht="14.25" customHeight="1">
      <c r="A2003" s="21" t="s">
        <v>177</v>
      </c>
      <c r="B2003" s="21" t="s">
        <v>996</v>
      </c>
      <c r="C2003" s="21" t="s">
        <v>92</v>
      </c>
      <c r="D2003" s="21" t="s">
        <v>830</v>
      </c>
      <c r="E2003" s="21" t="s">
        <v>81</v>
      </c>
      <c r="F2003" s="21" t="s">
        <v>1586</v>
      </c>
      <c r="G2003" s="21">
        <v>40.001</v>
      </c>
      <c r="H2003" s="21">
        <v>100.0</v>
      </c>
      <c r="I2003" s="21">
        <v>0.46</v>
      </c>
      <c r="J2003" s="21"/>
      <c r="K2003" s="21"/>
      <c r="L2003" s="21">
        <v>0.26</v>
      </c>
      <c r="M2003" s="21"/>
      <c r="N2003" s="21">
        <v>1424.0</v>
      </c>
    </row>
    <row r="2004" ht="14.25" customHeight="1">
      <c r="A2004" s="18" t="s">
        <v>177</v>
      </c>
      <c r="B2004" s="18" t="s">
        <v>996</v>
      </c>
      <c r="C2004" s="18" t="s">
        <v>92</v>
      </c>
      <c r="D2004" s="18" t="s">
        <v>834</v>
      </c>
      <c r="E2004" s="18" t="s">
        <v>81</v>
      </c>
      <c r="F2004" s="18" t="s">
        <v>1586</v>
      </c>
      <c r="G2004" s="18">
        <v>40.001</v>
      </c>
      <c r="H2004" s="18">
        <v>100.0</v>
      </c>
      <c r="I2004" s="18">
        <v>0.46</v>
      </c>
      <c r="J2004" s="18"/>
      <c r="K2004" s="18"/>
      <c r="L2004" s="18">
        <v>0.26</v>
      </c>
      <c r="M2004" s="18"/>
      <c r="N2004" s="18">
        <v>1425.0</v>
      </c>
    </row>
    <row r="2005" ht="14.25" customHeight="1">
      <c r="A2005" s="21" t="s">
        <v>177</v>
      </c>
      <c r="B2005" s="21" t="s">
        <v>996</v>
      </c>
      <c r="C2005" s="21" t="s">
        <v>92</v>
      </c>
      <c r="D2005" s="21" t="s">
        <v>923</v>
      </c>
      <c r="E2005" s="21" t="s">
        <v>81</v>
      </c>
      <c r="F2005" s="21" t="s">
        <v>1586</v>
      </c>
      <c r="G2005" s="21">
        <v>40.001</v>
      </c>
      <c r="H2005" s="21">
        <v>100.0</v>
      </c>
      <c r="I2005" s="21">
        <v>0.46</v>
      </c>
      <c r="J2005" s="21"/>
      <c r="K2005" s="21"/>
      <c r="L2005" s="21">
        <v>0.26</v>
      </c>
      <c r="M2005" s="21"/>
      <c r="N2005" s="21">
        <v>1426.0</v>
      </c>
    </row>
    <row r="2006" ht="14.25" customHeight="1">
      <c r="A2006" s="18" t="s">
        <v>177</v>
      </c>
      <c r="B2006" s="18" t="s">
        <v>996</v>
      </c>
      <c r="C2006" s="18" t="s">
        <v>92</v>
      </c>
      <c r="D2006" s="18" t="s">
        <v>161</v>
      </c>
      <c r="E2006" s="18" t="s">
        <v>81</v>
      </c>
      <c r="F2006" s="18" t="s">
        <v>1586</v>
      </c>
      <c r="G2006" s="18">
        <v>40.001</v>
      </c>
      <c r="H2006" s="18">
        <v>100.0</v>
      </c>
      <c r="I2006" s="18">
        <v>0.46</v>
      </c>
      <c r="J2006" s="18"/>
      <c r="K2006" s="18"/>
      <c r="L2006" s="18">
        <v>0.26</v>
      </c>
      <c r="M2006" s="18"/>
      <c r="N2006" s="18">
        <v>1427.0</v>
      </c>
    </row>
    <row r="2007" ht="14.25" customHeight="1">
      <c r="A2007" s="21" t="s">
        <v>177</v>
      </c>
      <c r="B2007" s="21" t="s">
        <v>996</v>
      </c>
      <c r="C2007" s="21" t="s">
        <v>169</v>
      </c>
      <c r="D2007" s="21" t="s">
        <v>170</v>
      </c>
      <c r="E2007" s="21" t="s">
        <v>81</v>
      </c>
      <c r="F2007" s="21" t="s">
        <v>1981</v>
      </c>
      <c r="G2007" s="21">
        <v>0.0</v>
      </c>
      <c r="H2007" s="21">
        <v>2.0</v>
      </c>
      <c r="I2007" s="21">
        <v>1.17</v>
      </c>
      <c r="J2007" s="21"/>
      <c r="K2007" s="21"/>
      <c r="L2007" s="21">
        <v>0.49</v>
      </c>
      <c r="M2007" s="21"/>
      <c r="N2007" s="21">
        <v>1428.0</v>
      </c>
    </row>
    <row r="2008" ht="14.25" customHeight="1">
      <c r="A2008" s="18" t="s">
        <v>177</v>
      </c>
      <c r="B2008" s="18" t="s">
        <v>996</v>
      </c>
      <c r="C2008" s="18" t="s">
        <v>169</v>
      </c>
      <c r="D2008" s="18" t="s">
        <v>170</v>
      </c>
      <c r="E2008" s="18" t="s">
        <v>81</v>
      </c>
      <c r="F2008" s="18" t="s">
        <v>1970</v>
      </c>
      <c r="G2008" s="18">
        <v>2.001</v>
      </c>
      <c r="H2008" s="18">
        <v>100.0</v>
      </c>
      <c r="I2008" s="18">
        <v>1.17</v>
      </c>
      <c r="J2008" s="18"/>
      <c r="K2008" s="18"/>
      <c r="L2008" s="18">
        <v>0.39</v>
      </c>
      <c r="M2008" s="18"/>
      <c r="N2008" s="18">
        <v>1429.0</v>
      </c>
    </row>
    <row r="2009" ht="14.25" customHeight="1">
      <c r="A2009" s="21" t="s">
        <v>177</v>
      </c>
      <c r="B2009" s="21" t="s">
        <v>996</v>
      </c>
      <c r="C2009" s="21" t="s">
        <v>169</v>
      </c>
      <c r="D2009" s="21" t="s">
        <v>1056</v>
      </c>
      <c r="E2009" s="21" t="s">
        <v>81</v>
      </c>
      <c r="F2009" s="21" t="s">
        <v>1949</v>
      </c>
      <c r="G2009" s="21">
        <v>0.0</v>
      </c>
      <c r="H2009" s="21">
        <v>2.0</v>
      </c>
      <c r="I2009" s="21">
        <v>1.1</v>
      </c>
      <c r="J2009" s="21"/>
      <c r="K2009" s="21"/>
      <c r="L2009" s="21">
        <v>0.77</v>
      </c>
      <c r="M2009" s="21"/>
      <c r="N2009" s="21">
        <v>1430.0</v>
      </c>
    </row>
    <row r="2010" ht="14.25" customHeight="1">
      <c r="A2010" s="18" t="s">
        <v>177</v>
      </c>
      <c r="B2010" s="18" t="s">
        <v>996</v>
      </c>
      <c r="C2010" s="18" t="s">
        <v>169</v>
      </c>
      <c r="D2010" s="18" t="s">
        <v>1056</v>
      </c>
      <c r="E2010" s="18" t="s">
        <v>81</v>
      </c>
      <c r="F2010" s="18" t="s">
        <v>1945</v>
      </c>
      <c r="G2010" s="18">
        <v>2.001</v>
      </c>
      <c r="H2010" s="18">
        <v>100.0</v>
      </c>
      <c r="I2010" s="18">
        <v>1.1</v>
      </c>
      <c r="J2010" s="18"/>
      <c r="K2010" s="18"/>
      <c r="L2010" s="18">
        <v>0.62</v>
      </c>
      <c r="M2010" s="18"/>
      <c r="N2010" s="18">
        <v>1431.0</v>
      </c>
    </row>
    <row r="2011" ht="14.25" customHeight="1">
      <c r="A2011" s="21" t="s">
        <v>177</v>
      </c>
      <c r="B2011" s="21" t="s">
        <v>996</v>
      </c>
      <c r="C2011" s="21" t="s">
        <v>169</v>
      </c>
      <c r="D2011" s="21" t="s">
        <v>1062</v>
      </c>
      <c r="E2011" s="21" t="s">
        <v>81</v>
      </c>
      <c r="F2011" s="21" t="s">
        <v>1803</v>
      </c>
      <c r="G2011" s="21">
        <v>0.0</v>
      </c>
      <c r="H2011" s="21">
        <v>2.0</v>
      </c>
      <c r="I2011" s="21">
        <v>0.69</v>
      </c>
      <c r="J2011" s="21"/>
      <c r="K2011" s="21"/>
      <c r="L2011" s="21">
        <v>0.49</v>
      </c>
      <c r="M2011" s="21"/>
      <c r="N2011" s="21">
        <v>1432.0</v>
      </c>
    </row>
    <row r="2012" ht="14.25" customHeight="1">
      <c r="A2012" s="18" t="s">
        <v>177</v>
      </c>
      <c r="B2012" s="18" t="s">
        <v>996</v>
      </c>
      <c r="C2012" s="18" t="s">
        <v>169</v>
      </c>
      <c r="D2012" s="18" t="s">
        <v>1062</v>
      </c>
      <c r="E2012" s="18" t="s">
        <v>81</v>
      </c>
      <c r="F2012" s="18" t="s">
        <v>1799</v>
      </c>
      <c r="G2012" s="18">
        <v>2.001</v>
      </c>
      <c r="H2012" s="18">
        <v>100.0</v>
      </c>
      <c r="I2012" s="18">
        <v>0.69</v>
      </c>
      <c r="J2012" s="18"/>
      <c r="K2012" s="18"/>
      <c r="L2012" s="18">
        <v>0.39</v>
      </c>
      <c r="M2012" s="18"/>
      <c r="N2012" s="18">
        <v>1433.0</v>
      </c>
    </row>
    <row r="2013" ht="14.25" customHeight="1">
      <c r="A2013" s="21" t="s">
        <v>177</v>
      </c>
      <c r="B2013" s="21" t="s">
        <v>996</v>
      </c>
      <c r="C2013" s="21" t="s">
        <v>79</v>
      </c>
      <c r="D2013" s="21" t="s">
        <v>80</v>
      </c>
      <c r="E2013" s="21" t="s">
        <v>183</v>
      </c>
      <c r="F2013" s="21" t="s">
        <v>83</v>
      </c>
      <c r="G2013" s="21"/>
      <c r="H2013" s="21"/>
      <c r="I2013" s="21">
        <v>0.063</v>
      </c>
      <c r="J2013" s="21"/>
      <c r="K2013" s="21"/>
      <c r="L2013" s="21"/>
      <c r="M2013" s="21"/>
      <c r="N2013" s="21">
        <v>1434.0</v>
      </c>
    </row>
    <row r="2014" ht="14.25" customHeight="1">
      <c r="A2014" s="18" t="s">
        <v>177</v>
      </c>
      <c r="B2014" s="18" t="s">
        <v>996</v>
      </c>
      <c r="C2014" s="18" t="s">
        <v>79</v>
      </c>
      <c r="D2014" s="18" t="s">
        <v>270</v>
      </c>
      <c r="E2014" s="18" t="s">
        <v>183</v>
      </c>
      <c r="F2014" s="18" t="s">
        <v>272</v>
      </c>
      <c r="G2014" s="18"/>
      <c r="H2014" s="18"/>
      <c r="I2014" s="18">
        <v>0.065</v>
      </c>
      <c r="J2014" s="18"/>
      <c r="K2014" s="18"/>
      <c r="L2014" s="18"/>
      <c r="M2014" s="18"/>
      <c r="N2014" s="18">
        <v>1435.0</v>
      </c>
    </row>
    <row r="2015" ht="14.25" customHeight="1">
      <c r="A2015" s="21" t="s">
        <v>177</v>
      </c>
      <c r="B2015" s="21" t="s">
        <v>996</v>
      </c>
      <c r="C2015" s="21" t="s">
        <v>79</v>
      </c>
      <c r="D2015" s="21" t="s">
        <v>95</v>
      </c>
      <c r="E2015" s="21" t="s">
        <v>183</v>
      </c>
      <c r="F2015" s="21" t="s">
        <v>97</v>
      </c>
      <c r="G2015" s="21"/>
      <c r="H2015" s="21"/>
      <c r="I2015" s="21">
        <v>0.027</v>
      </c>
      <c r="J2015" s="21"/>
      <c r="K2015" s="21"/>
      <c r="L2015" s="21"/>
      <c r="M2015" s="21"/>
      <c r="N2015" s="21">
        <v>1436.0</v>
      </c>
    </row>
    <row r="2016" ht="14.25" customHeight="1">
      <c r="A2016" s="18" t="s">
        <v>177</v>
      </c>
      <c r="B2016" s="18" t="s">
        <v>996</v>
      </c>
      <c r="C2016" s="18" t="s">
        <v>101</v>
      </c>
      <c r="D2016" s="18" t="s">
        <v>102</v>
      </c>
      <c r="E2016" s="18" t="s">
        <v>183</v>
      </c>
      <c r="F2016" s="18" t="s">
        <v>106</v>
      </c>
      <c r="G2016" s="18"/>
      <c r="H2016" s="18"/>
      <c r="I2016" s="18">
        <v>0.09</v>
      </c>
      <c r="J2016" s="18"/>
      <c r="K2016" s="18"/>
      <c r="L2016" s="18"/>
      <c r="M2016" s="18"/>
      <c r="N2016" s="18">
        <v>1437.0</v>
      </c>
    </row>
    <row r="2017" ht="14.25" customHeight="1">
      <c r="A2017" s="21" t="s">
        <v>177</v>
      </c>
      <c r="B2017" s="21" t="s">
        <v>996</v>
      </c>
      <c r="C2017" s="21" t="s">
        <v>101</v>
      </c>
      <c r="D2017" s="21" t="s">
        <v>270</v>
      </c>
      <c r="E2017" s="21" t="s">
        <v>183</v>
      </c>
      <c r="F2017" s="21" t="s">
        <v>294</v>
      </c>
      <c r="G2017" s="21"/>
      <c r="H2017" s="21"/>
      <c r="I2017" s="21">
        <v>0.057</v>
      </c>
      <c r="J2017" s="21"/>
      <c r="K2017" s="21"/>
      <c r="L2017" s="21"/>
      <c r="M2017" s="21"/>
      <c r="N2017" s="21">
        <v>1438.0</v>
      </c>
    </row>
    <row r="2018" ht="14.25" customHeight="1">
      <c r="A2018" s="18" t="s">
        <v>177</v>
      </c>
      <c r="B2018" s="18" t="s">
        <v>996</v>
      </c>
      <c r="C2018" s="18" t="s">
        <v>101</v>
      </c>
      <c r="D2018" s="18" t="s">
        <v>115</v>
      </c>
      <c r="E2018" s="18" t="s">
        <v>183</v>
      </c>
      <c r="F2018" s="18" t="s">
        <v>118</v>
      </c>
      <c r="G2018" s="18"/>
      <c r="H2018" s="18"/>
      <c r="I2018" s="18">
        <v>0.064</v>
      </c>
      <c r="J2018" s="18"/>
      <c r="K2018" s="18"/>
      <c r="L2018" s="18"/>
      <c r="M2018" s="18"/>
      <c r="N2018" s="18">
        <v>1439.0</v>
      </c>
    </row>
    <row r="2019" ht="14.25" customHeight="1">
      <c r="A2019" s="21" t="s">
        <v>177</v>
      </c>
      <c r="B2019" s="21" t="s">
        <v>996</v>
      </c>
      <c r="C2019" s="21" t="s">
        <v>101</v>
      </c>
      <c r="D2019" s="21" t="s">
        <v>123</v>
      </c>
      <c r="E2019" s="21" t="s">
        <v>183</v>
      </c>
      <c r="F2019" s="21" t="s">
        <v>125</v>
      </c>
      <c r="G2019" s="21"/>
      <c r="H2019" s="21"/>
      <c r="I2019" s="21">
        <v>0.089</v>
      </c>
      <c r="J2019" s="21"/>
      <c r="K2019" s="21"/>
      <c r="L2019" s="21"/>
      <c r="M2019" s="21"/>
      <c r="N2019" s="21">
        <v>1440.0</v>
      </c>
    </row>
    <row r="2020" ht="14.25" customHeight="1">
      <c r="A2020" s="18" t="s">
        <v>177</v>
      </c>
      <c r="B2020" s="18" t="s">
        <v>996</v>
      </c>
      <c r="C2020" s="18" t="s">
        <v>130</v>
      </c>
      <c r="D2020" s="18" t="s">
        <v>102</v>
      </c>
      <c r="E2020" s="18" t="s">
        <v>183</v>
      </c>
      <c r="F2020" s="18" t="s">
        <v>133</v>
      </c>
      <c r="G2020" s="18"/>
      <c r="H2020" s="18"/>
      <c r="I2020" s="18"/>
      <c r="J2020" s="18"/>
      <c r="K2020" s="18">
        <v>1.14</v>
      </c>
      <c r="L2020" s="18"/>
      <c r="M2020" s="18"/>
      <c r="N2020" s="18">
        <v>1441.0</v>
      </c>
    </row>
    <row r="2021" ht="14.25" customHeight="1">
      <c r="A2021" s="21" t="s">
        <v>177</v>
      </c>
      <c r="B2021" s="21" t="s">
        <v>996</v>
      </c>
      <c r="C2021" s="21" t="s">
        <v>136</v>
      </c>
      <c r="D2021" s="21" t="s">
        <v>102</v>
      </c>
      <c r="E2021" s="21" t="s">
        <v>183</v>
      </c>
      <c r="F2021" s="21" t="s">
        <v>139</v>
      </c>
      <c r="G2021" s="21"/>
      <c r="H2021" s="21"/>
      <c r="I2021" s="21">
        <v>0.074</v>
      </c>
      <c r="J2021" s="21"/>
      <c r="K2021" s="21"/>
      <c r="L2021" s="21"/>
      <c r="M2021" s="21"/>
      <c r="N2021" s="21">
        <v>1442.0</v>
      </c>
    </row>
    <row r="2022" ht="14.25" customHeight="1">
      <c r="A2022" s="18" t="s">
        <v>177</v>
      </c>
      <c r="B2022" s="18" t="s">
        <v>996</v>
      </c>
      <c r="C2022" s="18" t="s">
        <v>136</v>
      </c>
      <c r="D2022" s="18" t="s">
        <v>115</v>
      </c>
      <c r="E2022" s="18" t="s">
        <v>183</v>
      </c>
      <c r="F2022" s="18"/>
      <c r="G2022" s="18"/>
      <c r="H2022" s="18"/>
      <c r="I2022" s="18">
        <v>0.038</v>
      </c>
      <c r="J2022" s="18"/>
      <c r="K2022" s="18"/>
      <c r="L2022" s="18"/>
      <c r="M2022" s="18"/>
      <c r="N2022" s="18">
        <v>1443.0</v>
      </c>
    </row>
    <row r="2023" ht="14.25" customHeight="1">
      <c r="A2023" s="21" t="s">
        <v>177</v>
      </c>
      <c r="B2023" s="21" t="s">
        <v>996</v>
      </c>
      <c r="C2023" s="21" t="s">
        <v>136</v>
      </c>
      <c r="D2023" s="21" t="s">
        <v>123</v>
      </c>
      <c r="E2023" s="21" t="s">
        <v>183</v>
      </c>
      <c r="F2023" s="21"/>
      <c r="G2023" s="21"/>
      <c r="H2023" s="21"/>
      <c r="I2023" s="21">
        <v>0.033</v>
      </c>
      <c r="J2023" s="21"/>
      <c r="K2023" s="21"/>
      <c r="L2023" s="21"/>
      <c r="M2023" s="21"/>
      <c r="N2023" s="21">
        <v>1444.0</v>
      </c>
    </row>
    <row r="2024" ht="14.25" customHeight="1">
      <c r="A2024" s="18" t="s">
        <v>177</v>
      </c>
      <c r="B2024" s="18" t="s">
        <v>996</v>
      </c>
      <c r="C2024" s="18" t="s">
        <v>144</v>
      </c>
      <c r="D2024" s="18" t="s">
        <v>145</v>
      </c>
      <c r="E2024" s="18" t="s">
        <v>183</v>
      </c>
      <c r="F2024" s="18" t="s">
        <v>147</v>
      </c>
      <c r="G2024" s="18"/>
      <c r="H2024" s="18"/>
      <c r="I2024" s="18"/>
      <c r="J2024" s="18">
        <v>0.73</v>
      </c>
      <c r="K2024" s="18"/>
      <c r="L2024" s="18"/>
      <c r="M2024" s="18"/>
      <c r="N2024" s="18">
        <v>1445.0</v>
      </c>
    </row>
    <row r="2025" ht="14.25" customHeight="1">
      <c r="A2025" s="21" t="s">
        <v>177</v>
      </c>
      <c r="B2025" s="21" t="s">
        <v>996</v>
      </c>
      <c r="C2025" s="21" t="s">
        <v>144</v>
      </c>
      <c r="D2025" s="21" t="s">
        <v>752</v>
      </c>
      <c r="E2025" s="21" t="s">
        <v>183</v>
      </c>
      <c r="F2025" s="21" t="s">
        <v>147</v>
      </c>
      <c r="G2025" s="21"/>
      <c r="H2025" s="21"/>
      <c r="I2025" s="21"/>
      <c r="J2025" s="21">
        <v>0.84</v>
      </c>
      <c r="K2025" s="21"/>
      <c r="L2025" s="21"/>
      <c r="M2025" s="21"/>
      <c r="N2025" s="21">
        <v>1446.0</v>
      </c>
    </row>
    <row r="2026" ht="14.25" customHeight="1">
      <c r="A2026" s="18" t="s">
        <v>177</v>
      </c>
      <c r="B2026" s="18" t="s">
        <v>996</v>
      </c>
      <c r="C2026" s="18" t="s">
        <v>149</v>
      </c>
      <c r="D2026" s="18" t="s">
        <v>150</v>
      </c>
      <c r="E2026" s="18" t="s">
        <v>183</v>
      </c>
      <c r="F2026" s="18" t="s">
        <v>152</v>
      </c>
      <c r="G2026" s="18"/>
      <c r="H2026" s="18"/>
      <c r="I2026" s="18">
        <v>0.7</v>
      </c>
      <c r="J2026" s="18"/>
      <c r="K2026" s="18"/>
      <c r="L2026" s="18"/>
      <c r="M2026" s="18"/>
      <c r="N2026" s="18">
        <v>1447.0</v>
      </c>
    </row>
    <row r="2027" ht="14.25" customHeight="1">
      <c r="A2027" s="21" t="s">
        <v>177</v>
      </c>
      <c r="B2027" s="21" t="s">
        <v>996</v>
      </c>
      <c r="C2027" s="21" t="s">
        <v>149</v>
      </c>
      <c r="D2027" s="21" t="s">
        <v>157</v>
      </c>
      <c r="E2027" s="21" t="s">
        <v>183</v>
      </c>
      <c r="F2027" s="21" t="s">
        <v>159</v>
      </c>
      <c r="G2027" s="21"/>
      <c r="H2027" s="21"/>
      <c r="I2027" s="21">
        <v>0.5</v>
      </c>
      <c r="J2027" s="21"/>
      <c r="K2027" s="21"/>
      <c r="L2027" s="21"/>
      <c r="M2027" s="21"/>
      <c r="N2027" s="21">
        <v>1448.0</v>
      </c>
    </row>
    <row r="2028" ht="14.25" customHeight="1">
      <c r="A2028" s="18" t="s">
        <v>177</v>
      </c>
      <c r="B2028" s="18" t="s">
        <v>996</v>
      </c>
      <c r="C2028" s="18" t="s">
        <v>92</v>
      </c>
      <c r="D2028" s="18" t="s">
        <v>830</v>
      </c>
      <c r="E2028" s="18" t="s">
        <v>183</v>
      </c>
      <c r="F2028" s="18" t="s">
        <v>1685</v>
      </c>
      <c r="G2028" s="18">
        <v>1.0</v>
      </c>
      <c r="H2028" s="18">
        <v>10.0</v>
      </c>
      <c r="I2028" s="18">
        <v>0.57</v>
      </c>
      <c r="J2028" s="18"/>
      <c r="K2028" s="18"/>
      <c r="L2028" s="18">
        <v>0.49</v>
      </c>
      <c r="M2028" s="18"/>
      <c r="N2028" s="18">
        <v>1449.0</v>
      </c>
    </row>
    <row r="2029" ht="14.25" customHeight="1">
      <c r="A2029" s="21" t="s">
        <v>177</v>
      </c>
      <c r="B2029" s="21" t="s">
        <v>996</v>
      </c>
      <c r="C2029" s="21" t="s">
        <v>92</v>
      </c>
      <c r="D2029" s="21" t="s">
        <v>834</v>
      </c>
      <c r="E2029" s="21" t="s">
        <v>183</v>
      </c>
      <c r="F2029" s="21" t="s">
        <v>1685</v>
      </c>
      <c r="G2029" s="21">
        <v>1.0</v>
      </c>
      <c r="H2029" s="21">
        <v>10.0</v>
      </c>
      <c r="I2029" s="21">
        <v>0.57</v>
      </c>
      <c r="J2029" s="21"/>
      <c r="K2029" s="21"/>
      <c r="L2029" s="21">
        <v>0.49</v>
      </c>
      <c r="M2029" s="21"/>
      <c r="N2029" s="21">
        <v>1450.0</v>
      </c>
    </row>
    <row r="2030" ht="14.25" customHeight="1">
      <c r="A2030" s="18" t="s">
        <v>177</v>
      </c>
      <c r="B2030" s="18" t="s">
        <v>996</v>
      </c>
      <c r="C2030" s="18" t="s">
        <v>92</v>
      </c>
      <c r="D2030" s="18" t="s">
        <v>923</v>
      </c>
      <c r="E2030" s="18" t="s">
        <v>183</v>
      </c>
      <c r="F2030" s="18" t="s">
        <v>1685</v>
      </c>
      <c r="G2030" s="18">
        <v>1.0</v>
      </c>
      <c r="H2030" s="18">
        <v>10.0</v>
      </c>
      <c r="I2030" s="18">
        <v>0.57</v>
      </c>
      <c r="J2030" s="18"/>
      <c r="K2030" s="18"/>
      <c r="L2030" s="18">
        <v>0.49</v>
      </c>
      <c r="M2030" s="18"/>
      <c r="N2030" s="18">
        <v>1451.0</v>
      </c>
    </row>
    <row r="2031" ht="14.25" customHeight="1">
      <c r="A2031" s="21" t="s">
        <v>177</v>
      </c>
      <c r="B2031" s="21" t="s">
        <v>996</v>
      </c>
      <c r="C2031" s="21" t="s">
        <v>92</v>
      </c>
      <c r="D2031" s="21" t="s">
        <v>161</v>
      </c>
      <c r="E2031" s="21" t="s">
        <v>183</v>
      </c>
      <c r="F2031" s="21" t="s">
        <v>1685</v>
      </c>
      <c r="G2031" s="21">
        <v>1.0</v>
      </c>
      <c r="H2031" s="21">
        <v>10.0</v>
      </c>
      <c r="I2031" s="21">
        <v>0.57</v>
      </c>
      <c r="J2031" s="21"/>
      <c r="K2031" s="21"/>
      <c r="L2031" s="21">
        <v>0.49</v>
      </c>
      <c r="M2031" s="21"/>
      <c r="N2031" s="21">
        <v>1452.0</v>
      </c>
    </row>
    <row r="2032" ht="14.25" customHeight="1">
      <c r="A2032" s="18" t="s">
        <v>177</v>
      </c>
      <c r="B2032" s="18" t="s">
        <v>996</v>
      </c>
      <c r="C2032" s="18" t="s">
        <v>92</v>
      </c>
      <c r="D2032" s="18" t="s">
        <v>830</v>
      </c>
      <c r="E2032" s="18" t="s">
        <v>183</v>
      </c>
      <c r="F2032" s="18" t="s">
        <v>1682</v>
      </c>
      <c r="G2032" s="18">
        <v>10.001</v>
      </c>
      <c r="H2032" s="18">
        <v>20.0</v>
      </c>
      <c r="I2032" s="18">
        <v>0.57</v>
      </c>
      <c r="J2032" s="18"/>
      <c r="K2032" s="18"/>
      <c r="L2032" s="18">
        <v>0.39</v>
      </c>
      <c r="M2032" s="18"/>
      <c r="N2032" s="18">
        <v>1453.0</v>
      </c>
    </row>
    <row r="2033" ht="14.25" customHeight="1">
      <c r="A2033" s="21" t="s">
        <v>177</v>
      </c>
      <c r="B2033" s="21" t="s">
        <v>996</v>
      </c>
      <c r="C2033" s="21" t="s">
        <v>92</v>
      </c>
      <c r="D2033" s="21" t="s">
        <v>834</v>
      </c>
      <c r="E2033" s="21" t="s">
        <v>183</v>
      </c>
      <c r="F2033" s="21" t="s">
        <v>1682</v>
      </c>
      <c r="G2033" s="21">
        <v>10.001</v>
      </c>
      <c r="H2033" s="21">
        <v>20.0</v>
      </c>
      <c r="I2033" s="21">
        <v>0.57</v>
      </c>
      <c r="J2033" s="21"/>
      <c r="K2033" s="21"/>
      <c r="L2033" s="21">
        <v>0.39</v>
      </c>
      <c r="M2033" s="21"/>
      <c r="N2033" s="21">
        <v>1454.0</v>
      </c>
    </row>
    <row r="2034" ht="14.25" customHeight="1">
      <c r="A2034" s="18" t="s">
        <v>177</v>
      </c>
      <c r="B2034" s="18" t="s">
        <v>996</v>
      </c>
      <c r="C2034" s="18" t="s">
        <v>92</v>
      </c>
      <c r="D2034" s="18" t="s">
        <v>923</v>
      </c>
      <c r="E2034" s="18" t="s">
        <v>183</v>
      </c>
      <c r="F2034" s="18" t="s">
        <v>1682</v>
      </c>
      <c r="G2034" s="18">
        <v>10.001</v>
      </c>
      <c r="H2034" s="18">
        <v>20.0</v>
      </c>
      <c r="I2034" s="18">
        <v>0.57</v>
      </c>
      <c r="J2034" s="18"/>
      <c r="K2034" s="18"/>
      <c r="L2034" s="18">
        <v>0.39</v>
      </c>
      <c r="M2034" s="18"/>
      <c r="N2034" s="18">
        <v>1455.0</v>
      </c>
    </row>
    <row r="2035" ht="14.25" customHeight="1">
      <c r="A2035" s="21" t="s">
        <v>177</v>
      </c>
      <c r="B2035" s="21" t="s">
        <v>996</v>
      </c>
      <c r="C2035" s="21" t="s">
        <v>92</v>
      </c>
      <c r="D2035" s="21" t="s">
        <v>161</v>
      </c>
      <c r="E2035" s="21" t="s">
        <v>183</v>
      </c>
      <c r="F2035" s="21" t="s">
        <v>1682</v>
      </c>
      <c r="G2035" s="21">
        <v>10.001</v>
      </c>
      <c r="H2035" s="21">
        <v>20.0</v>
      </c>
      <c r="I2035" s="21">
        <v>0.57</v>
      </c>
      <c r="J2035" s="21"/>
      <c r="K2035" s="21"/>
      <c r="L2035" s="21">
        <v>0.39</v>
      </c>
      <c r="M2035" s="21"/>
      <c r="N2035" s="21">
        <v>1456.0</v>
      </c>
    </row>
    <row r="2036" ht="14.25" customHeight="1">
      <c r="A2036" s="18" t="s">
        <v>177</v>
      </c>
      <c r="B2036" s="18" t="s">
        <v>996</v>
      </c>
      <c r="C2036" s="18" t="s">
        <v>92</v>
      </c>
      <c r="D2036" s="18" t="s">
        <v>830</v>
      </c>
      <c r="E2036" s="18" t="s">
        <v>183</v>
      </c>
      <c r="F2036" s="18" t="s">
        <v>1682</v>
      </c>
      <c r="G2036" s="18">
        <v>20.001</v>
      </c>
      <c r="H2036" s="18">
        <v>30.0</v>
      </c>
      <c r="I2036" s="18">
        <v>0.57</v>
      </c>
      <c r="J2036" s="18"/>
      <c r="K2036" s="18"/>
      <c r="L2036" s="18">
        <v>0.39</v>
      </c>
      <c r="M2036" s="18"/>
      <c r="N2036" s="18">
        <v>1457.0</v>
      </c>
    </row>
    <row r="2037" ht="14.25" customHeight="1">
      <c r="A2037" s="21" t="s">
        <v>177</v>
      </c>
      <c r="B2037" s="21" t="s">
        <v>996</v>
      </c>
      <c r="C2037" s="21" t="s">
        <v>92</v>
      </c>
      <c r="D2037" s="21" t="s">
        <v>834</v>
      </c>
      <c r="E2037" s="21" t="s">
        <v>183</v>
      </c>
      <c r="F2037" s="21" t="s">
        <v>1682</v>
      </c>
      <c r="G2037" s="21">
        <v>20.001</v>
      </c>
      <c r="H2037" s="21">
        <v>30.0</v>
      </c>
      <c r="I2037" s="21">
        <v>0.57</v>
      </c>
      <c r="J2037" s="21"/>
      <c r="K2037" s="21"/>
      <c r="L2037" s="21">
        <v>0.39</v>
      </c>
      <c r="M2037" s="21"/>
      <c r="N2037" s="21">
        <v>1458.0</v>
      </c>
    </row>
    <row r="2038" ht="14.25" customHeight="1">
      <c r="A2038" s="18" t="s">
        <v>177</v>
      </c>
      <c r="B2038" s="18" t="s">
        <v>996</v>
      </c>
      <c r="C2038" s="18" t="s">
        <v>92</v>
      </c>
      <c r="D2038" s="18" t="s">
        <v>923</v>
      </c>
      <c r="E2038" s="18" t="s">
        <v>183</v>
      </c>
      <c r="F2038" s="18" t="s">
        <v>1682</v>
      </c>
      <c r="G2038" s="18">
        <v>20.001</v>
      </c>
      <c r="H2038" s="18">
        <v>30.0</v>
      </c>
      <c r="I2038" s="18">
        <v>0.57</v>
      </c>
      <c r="J2038" s="18"/>
      <c r="K2038" s="18"/>
      <c r="L2038" s="18">
        <v>0.39</v>
      </c>
      <c r="M2038" s="18"/>
      <c r="N2038" s="18">
        <v>1459.0</v>
      </c>
    </row>
    <row r="2039" ht="14.25" customHeight="1">
      <c r="A2039" s="21" t="s">
        <v>177</v>
      </c>
      <c r="B2039" s="21" t="s">
        <v>996</v>
      </c>
      <c r="C2039" s="21" t="s">
        <v>92</v>
      </c>
      <c r="D2039" s="21" t="s">
        <v>161</v>
      </c>
      <c r="E2039" s="21" t="s">
        <v>183</v>
      </c>
      <c r="F2039" s="21" t="s">
        <v>1682</v>
      </c>
      <c r="G2039" s="21">
        <v>20.001</v>
      </c>
      <c r="H2039" s="21">
        <v>30.0</v>
      </c>
      <c r="I2039" s="21">
        <v>0.57</v>
      </c>
      <c r="J2039" s="21"/>
      <c r="K2039" s="21"/>
      <c r="L2039" s="21">
        <v>0.39</v>
      </c>
      <c r="M2039" s="21"/>
      <c r="N2039" s="21">
        <v>1460.0</v>
      </c>
    </row>
    <row r="2040" ht="14.25" customHeight="1">
      <c r="A2040" s="18" t="s">
        <v>177</v>
      </c>
      <c r="B2040" s="18" t="s">
        <v>996</v>
      </c>
      <c r="C2040" s="18" t="s">
        <v>92</v>
      </c>
      <c r="D2040" s="18" t="s">
        <v>830</v>
      </c>
      <c r="E2040" s="18" t="s">
        <v>183</v>
      </c>
      <c r="F2040" s="18" t="s">
        <v>1682</v>
      </c>
      <c r="G2040" s="18">
        <v>30.001</v>
      </c>
      <c r="H2040" s="18">
        <v>40.0</v>
      </c>
      <c r="I2040" s="18">
        <v>0.57</v>
      </c>
      <c r="J2040" s="18"/>
      <c r="K2040" s="18"/>
      <c r="L2040" s="18">
        <v>0.39</v>
      </c>
      <c r="M2040" s="18"/>
      <c r="N2040" s="18">
        <v>1461.0</v>
      </c>
    </row>
    <row r="2041" ht="14.25" customHeight="1">
      <c r="A2041" s="21" t="s">
        <v>177</v>
      </c>
      <c r="B2041" s="21" t="s">
        <v>996</v>
      </c>
      <c r="C2041" s="21" t="s">
        <v>92</v>
      </c>
      <c r="D2041" s="21" t="s">
        <v>834</v>
      </c>
      <c r="E2041" s="21" t="s">
        <v>183</v>
      </c>
      <c r="F2041" s="21" t="s">
        <v>1682</v>
      </c>
      <c r="G2041" s="21">
        <v>30.001</v>
      </c>
      <c r="H2041" s="21">
        <v>40.0</v>
      </c>
      <c r="I2041" s="21">
        <v>0.57</v>
      </c>
      <c r="J2041" s="21"/>
      <c r="K2041" s="21"/>
      <c r="L2041" s="21">
        <v>0.39</v>
      </c>
      <c r="M2041" s="21"/>
      <c r="N2041" s="21">
        <v>1462.0</v>
      </c>
    </row>
    <row r="2042" ht="14.25" customHeight="1">
      <c r="A2042" s="18" t="s">
        <v>177</v>
      </c>
      <c r="B2042" s="18" t="s">
        <v>996</v>
      </c>
      <c r="C2042" s="18" t="s">
        <v>92</v>
      </c>
      <c r="D2042" s="18" t="s">
        <v>923</v>
      </c>
      <c r="E2042" s="18" t="s">
        <v>183</v>
      </c>
      <c r="F2042" s="18" t="s">
        <v>1682</v>
      </c>
      <c r="G2042" s="18">
        <v>30.001</v>
      </c>
      <c r="H2042" s="18">
        <v>40.0</v>
      </c>
      <c r="I2042" s="18">
        <v>0.57</v>
      </c>
      <c r="J2042" s="18"/>
      <c r="K2042" s="18"/>
      <c r="L2042" s="18">
        <v>0.39</v>
      </c>
      <c r="M2042" s="18"/>
      <c r="N2042" s="18">
        <v>1463.0</v>
      </c>
    </row>
    <row r="2043" ht="14.25" customHeight="1">
      <c r="A2043" s="21" t="s">
        <v>177</v>
      </c>
      <c r="B2043" s="21" t="s">
        <v>996</v>
      </c>
      <c r="C2043" s="21" t="s">
        <v>92</v>
      </c>
      <c r="D2043" s="21" t="s">
        <v>161</v>
      </c>
      <c r="E2043" s="21" t="s">
        <v>183</v>
      </c>
      <c r="F2043" s="21" t="s">
        <v>1682</v>
      </c>
      <c r="G2043" s="21">
        <v>30.001</v>
      </c>
      <c r="H2043" s="21">
        <v>40.0</v>
      </c>
      <c r="I2043" s="21">
        <v>0.57</v>
      </c>
      <c r="J2043" s="21"/>
      <c r="K2043" s="21"/>
      <c r="L2043" s="21">
        <v>0.39</v>
      </c>
      <c r="M2043" s="21"/>
      <c r="N2043" s="21">
        <v>1464.0</v>
      </c>
    </row>
    <row r="2044" ht="14.25" customHeight="1">
      <c r="A2044" s="18" t="s">
        <v>177</v>
      </c>
      <c r="B2044" s="18" t="s">
        <v>996</v>
      </c>
      <c r="C2044" s="18" t="s">
        <v>92</v>
      </c>
      <c r="D2044" s="18" t="s">
        <v>830</v>
      </c>
      <c r="E2044" s="18" t="s">
        <v>183</v>
      </c>
      <c r="F2044" s="18" t="s">
        <v>1586</v>
      </c>
      <c r="G2044" s="18">
        <v>40.001</v>
      </c>
      <c r="H2044" s="18">
        <v>100.0</v>
      </c>
      <c r="I2044" s="18">
        <v>0.46</v>
      </c>
      <c r="J2044" s="18"/>
      <c r="K2044" s="18"/>
      <c r="L2044" s="18">
        <v>0.26</v>
      </c>
      <c r="M2044" s="18"/>
      <c r="N2044" s="18">
        <v>1465.0</v>
      </c>
    </row>
    <row r="2045" ht="14.25" customHeight="1">
      <c r="A2045" s="21" t="s">
        <v>177</v>
      </c>
      <c r="B2045" s="21" t="s">
        <v>996</v>
      </c>
      <c r="C2045" s="21" t="s">
        <v>92</v>
      </c>
      <c r="D2045" s="21" t="s">
        <v>834</v>
      </c>
      <c r="E2045" s="21" t="s">
        <v>183</v>
      </c>
      <c r="F2045" s="21" t="s">
        <v>1586</v>
      </c>
      <c r="G2045" s="21">
        <v>40.001</v>
      </c>
      <c r="H2045" s="21">
        <v>100.0</v>
      </c>
      <c r="I2045" s="21">
        <v>0.46</v>
      </c>
      <c r="J2045" s="21"/>
      <c r="K2045" s="21"/>
      <c r="L2045" s="21">
        <v>0.26</v>
      </c>
      <c r="M2045" s="21"/>
      <c r="N2045" s="21">
        <v>1466.0</v>
      </c>
    </row>
    <row r="2046" ht="14.25" customHeight="1">
      <c r="A2046" s="18" t="s">
        <v>177</v>
      </c>
      <c r="B2046" s="18" t="s">
        <v>996</v>
      </c>
      <c r="C2046" s="18" t="s">
        <v>92</v>
      </c>
      <c r="D2046" s="18" t="s">
        <v>923</v>
      </c>
      <c r="E2046" s="18" t="s">
        <v>183</v>
      </c>
      <c r="F2046" s="18" t="s">
        <v>1586</v>
      </c>
      <c r="G2046" s="18">
        <v>40.001</v>
      </c>
      <c r="H2046" s="18">
        <v>100.0</v>
      </c>
      <c r="I2046" s="18">
        <v>0.46</v>
      </c>
      <c r="J2046" s="18"/>
      <c r="K2046" s="18"/>
      <c r="L2046" s="18">
        <v>0.26</v>
      </c>
      <c r="M2046" s="18"/>
      <c r="N2046" s="18">
        <v>1467.0</v>
      </c>
    </row>
    <row r="2047" ht="14.25" customHeight="1">
      <c r="A2047" s="21" t="s">
        <v>177</v>
      </c>
      <c r="B2047" s="21" t="s">
        <v>996</v>
      </c>
      <c r="C2047" s="21" t="s">
        <v>92</v>
      </c>
      <c r="D2047" s="21" t="s">
        <v>161</v>
      </c>
      <c r="E2047" s="21" t="s">
        <v>183</v>
      </c>
      <c r="F2047" s="21" t="s">
        <v>1586</v>
      </c>
      <c r="G2047" s="21">
        <v>40.001</v>
      </c>
      <c r="H2047" s="21">
        <v>100.0</v>
      </c>
      <c r="I2047" s="21">
        <v>0.46</v>
      </c>
      <c r="J2047" s="21"/>
      <c r="K2047" s="21"/>
      <c r="L2047" s="21">
        <v>0.26</v>
      </c>
      <c r="M2047" s="21"/>
      <c r="N2047" s="21">
        <v>1468.0</v>
      </c>
    </row>
    <row r="2048" ht="14.25" customHeight="1">
      <c r="A2048" s="18" t="s">
        <v>177</v>
      </c>
      <c r="B2048" s="18" t="s">
        <v>996</v>
      </c>
      <c r="C2048" s="18" t="s">
        <v>169</v>
      </c>
      <c r="D2048" s="18" t="s">
        <v>170</v>
      </c>
      <c r="E2048" s="18" t="s">
        <v>183</v>
      </c>
      <c r="F2048" s="18" t="s">
        <v>1981</v>
      </c>
      <c r="G2048" s="18">
        <v>0.0</v>
      </c>
      <c r="H2048" s="18">
        <v>2.0</v>
      </c>
      <c r="I2048" s="18">
        <v>1.17</v>
      </c>
      <c r="J2048" s="18"/>
      <c r="K2048" s="18"/>
      <c r="L2048" s="18">
        <v>0.49</v>
      </c>
      <c r="M2048" s="18"/>
      <c r="N2048" s="18">
        <v>1469.0</v>
      </c>
    </row>
    <row r="2049" ht="14.25" customHeight="1">
      <c r="A2049" s="21" t="s">
        <v>177</v>
      </c>
      <c r="B2049" s="21" t="s">
        <v>996</v>
      </c>
      <c r="C2049" s="21" t="s">
        <v>169</v>
      </c>
      <c r="D2049" s="21" t="s">
        <v>170</v>
      </c>
      <c r="E2049" s="21" t="s">
        <v>183</v>
      </c>
      <c r="F2049" s="21" t="s">
        <v>1970</v>
      </c>
      <c r="G2049" s="21">
        <v>2.001</v>
      </c>
      <c r="H2049" s="21">
        <v>100.0</v>
      </c>
      <c r="I2049" s="21">
        <v>1.17</v>
      </c>
      <c r="J2049" s="21"/>
      <c r="K2049" s="21"/>
      <c r="L2049" s="21">
        <v>0.39</v>
      </c>
      <c r="M2049" s="21"/>
      <c r="N2049" s="21">
        <v>1470.0</v>
      </c>
    </row>
    <row r="2050" ht="14.25" customHeight="1">
      <c r="A2050" s="18" t="s">
        <v>177</v>
      </c>
      <c r="B2050" s="18" t="s">
        <v>996</v>
      </c>
      <c r="C2050" s="18" t="s">
        <v>169</v>
      </c>
      <c r="D2050" s="18" t="s">
        <v>1056</v>
      </c>
      <c r="E2050" s="18" t="s">
        <v>183</v>
      </c>
      <c r="F2050" s="18" t="s">
        <v>1949</v>
      </c>
      <c r="G2050" s="18">
        <v>0.0</v>
      </c>
      <c r="H2050" s="18">
        <v>2.0</v>
      </c>
      <c r="I2050" s="18">
        <v>1.1</v>
      </c>
      <c r="J2050" s="18"/>
      <c r="K2050" s="18"/>
      <c r="L2050" s="18">
        <v>0.77</v>
      </c>
      <c r="M2050" s="18"/>
      <c r="N2050" s="18">
        <v>1471.0</v>
      </c>
    </row>
    <row r="2051" ht="14.25" customHeight="1">
      <c r="A2051" s="21" t="s">
        <v>177</v>
      </c>
      <c r="B2051" s="21" t="s">
        <v>996</v>
      </c>
      <c r="C2051" s="21" t="s">
        <v>169</v>
      </c>
      <c r="D2051" s="21" t="s">
        <v>1056</v>
      </c>
      <c r="E2051" s="21" t="s">
        <v>183</v>
      </c>
      <c r="F2051" s="21" t="s">
        <v>1945</v>
      </c>
      <c r="G2051" s="21">
        <v>2.001</v>
      </c>
      <c r="H2051" s="21">
        <v>100.0</v>
      </c>
      <c r="I2051" s="21">
        <v>1.1</v>
      </c>
      <c r="J2051" s="21"/>
      <c r="K2051" s="21"/>
      <c r="L2051" s="21">
        <v>0.62</v>
      </c>
      <c r="M2051" s="21"/>
      <c r="N2051" s="21">
        <v>1472.0</v>
      </c>
    </row>
    <row r="2052" ht="14.25" customHeight="1">
      <c r="A2052" s="18" t="s">
        <v>177</v>
      </c>
      <c r="B2052" s="18" t="s">
        <v>996</v>
      </c>
      <c r="C2052" s="18" t="s">
        <v>169</v>
      </c>
      <c r="D2052" s="18" t="s">
        <v>1062</v>
      </c>
      <c r="E2052" s="18" t="s">
        <v>183</v>
      </c>
      <c r="F2052" s="18" t="s">
        <v>1803</v>
      </c>
      <c r="G2052" s="18">
        <v>0.0</v>
      </c>
      <c r="H2052" s="18">
        <v>2.0</v>
      </c>
      <c r="I2052" s="18">
        <v>0.69</v>
      </c>
      <c r="J2052" s="18"/>
      <c r="K2052" s="18"/>
      <c r="L2052" s="18">
        <v>0.49</v>
      </c>
      <c r="M2052" s="18"/>
      <c r="N2052" s="18">
        <v>1473.0</v>
      </c>
    </row>
    <row r="2053" ht="14.25" customHeight="1">
      <c r="A2053" s="21" t="s">
        <v>177</v>
      </c>
      <c r="B2053" s="21" t="s">
        <v>996</v>
      </c>
      <c r="C2053" s="21" t="s">
        <v>169</v>
      </c>
      <c r="D2053" s="21" t="s">
        <v>1062</v>
      </c>
      <c r="E2053" s="21" t="s">
        <v>183</v>
      </c>
      <c r="F2053" s="21" t="s">
        <v>1799</v>
      </c>
      <c r="G2053" s="21">
        <v>2.001</v>
      </c>
      <c r="H2053" s="21">
        <v>100.0</v>
      </c>
      <c r="I2053" s="21">
        <v>0.69</v>
      </c>
      <c r="J2053" s="21"/>
      <c r="K2053" s="21"/>
      <c r="L2053" s="21">
        <v>0.39</v>
      </c>
      <c r="M2053" s="21"/>
      <c r="N2053" s="21">
        <v>1474.0</v>
      </c>
    </row>
    <row r="2054" ht="14.25" customHeight="1">
      <c r="A2054" s="18" t="s">
        <v>177</v>
      </c>
      <c r="B2054" s="18" t="s">
        <v>996</v>
      </c>
      <c r="C2054" s="18" t="s">
        <v>79</v>
      </c>
      <c r="D2054" s="18" t="s">
        <v>80</v>
      </c>
      <c r="E2054" s="18" t="s">
        <v>252</v>
      </c>
      <c r="F2054" s="18" t="s">
        <v>83</v>
      </c>
      <c r="G2054" s="18"/>
      <c r="H2054" s="18"/>
      <c r="I2054" s="18">
        <v>0.173</v>
      </c>
      <c r="J2054" s="18"/>
      <c r="K2054" s="18"/>
      <c r="L2054" s="18"/>
      <c r="M2054" s="18"/>
      <c r="N2054" s="18">
        <v>1475.0</v>
      </c>
    </row>
    <row r="2055" ht="14.25" customHeight="1">
      <c r="A2055" s="21" t="s">
        <v>177</v>
      </c>
      <c r="B2055" s="21" t="s">
        <v>996</v>
      </c>
      <c r="C2055" s="21" t="s">
        <v>79</v>
      </c>
      <c r="D2055" s="21" t="s">
        <v>270</v>
      </c>
      <c r="E2055" s="21" t="s">
        <v>252</v>
      </c>
      <c r="F2055" s="21" t="s">
        <v>272</v>
      </c>
      <c r="G2055" s="21"/>
      <c r="H2055" s="21"/>
      <c r="I2055" s="21">
        <v>0.097</v>
      </c>
      <c r="J2055" s="21"/>
      <c r="K2055" s="21"/>
      <c r="L2055" s="21"/>
      <c r="M2055" s="21"/>
      <c r="N2055" s="21">
        <v>1476.0</v>
      </c>
    </row>
    <row r="2056" ht="14.25" customHeight="1">
      <c r="A2056" s="18" t="s">
        <v>177</v>
      </c>
      <c r="B2056" s="18" t="s">
        <v>996</v>
      </c>
      <c r="C2056" s="18" t="s">
        <v>79</v>
      </c>
      <c r="D2056" s="18" t="s">
        <v>95</v>
      </c>
      <c r="E2056" s="18" t="s">
        <v>252</v>
      </c>
      <c r="F2056" s="18" t="s">
        <v>97</v>
      </c>
      <c r="G2056" s="18"/>
      <c r="H2056" s="18"/>
      <c r="I2056" s="18">
        <v>0.053</v>
      </c>
      <c r="J2056" s="18"/>
      <c r="K2056" s="18"/>
      <c r="L2056" s="18"/>
      <c r="M2056" s="18"/>
      <c r="N2056" s="18">
        <v>1477.0</v>
      </c>
    </row>
    <row r="2057" ht="14.25" customHeight="1">
      <c r="A2057" s="21" t="s">
        <v>177</v>
      </c>
      <c r="B2057" s="21" t="s">
        <v>996</v>
      </c>
      <c r="C2057" s="21" t="s">
        <v>101</v>
      </c>
      <c r="D2057" s="21" t="s">
        <v>102</v>
      </c>
      <c r="E2057" s="21" t="s">
        <v>252</v>
      </c>
      <c r="F2057" s="21" t="s">
        <v>106</v>
      </c>
      <c r="G2057" s="21"/>
      <c r="H2057" s="21"/>
      <c r="I2057" s="21">
        <v>0.58</v>
      </c>
      <c r="J2057" s="21"/>
      <c r="K2057" s="21"/>
      <c r="L2057" s="21"/>
      <c r="M2057" s="21"/>
      <c r="N2057" s="21">
        <v>1478.0</v>
      </c>
    </row>
    <row r="2058" ht="14.25" customHeight="1">
      <c r="A2058" s="18" t="s">
        <v>177</v>
      </c>
      <c r="B2058" s="18" t="s">
        <v>996</v>
      </c>
      <c r="C2058" s="18" t="s">
        <v>101</v>
      </c>
      <c r="D2058" s="18" t="s">
        <v>270</v>
      </c>
      <c r="E2058" s="18" t="s">
        <v>252</v>
      </c>
      <c r="F2058" s="18" t="s">
        <v>294</v>
      </c>
      <c r="G2058" s="18"/>
      <c r="H2058" s="18"/>
      <c r="I2058" s="18">
        <v>0.123</v>
      </c>
      <c r="J2058" s="18"/>
      <c r="K2058" s="18"/>
      <c r="L2058" s="18"/>
      <c r="M2058" s="18"/>
      <c r="N2058" s="18">
        <v>1479.0</v>
      </c>
    </row>
    <row r="2059" ht="14.25" customHeight="1">
      <c r="A2059" s="21" t="s">
        <v>177</v>
      </c>
      <c r="B2059" s="21" t="s">
        <v>996</v>
      </c>
      <c r="C2059" s="21" t="s">
        <v>101</v>
      </c>
      <c r="D2059" s="21" t="s">
        <v>115</v>
      </c>
      <c r="E2059" s="21" t="s">
        <v>252</v>
      </c>
      <c r="F2059" s="21" t="s">
        <v>118</v>
      </c>
      <c r="G2059" s="21"/>
      <c r="H2059" s="21"/>
      <c r="I2059" s="21">
        <v>0.124</v>
      </c>
      <c r="J2059" s="21"/>
      <c r="K2059" s="21"/>
      <c r="L2059" s="21"/>
      <c r="M2059" s="21"/>
      <c r="N2059" s="21">
        <v>1480.0</v>
      </c>
    </row>
    <row r="2060" ht="14.25" customHeight="1">
      <c r="A2060" s="18" t="s">
        <v>177</v>
      </c>
      <c r="B2060" s="18" t="s">
        <v>996</v>
      </c>
      <c r="C2060" s="18" t="s">
        <v>101</v>
      </c>
      <c r="D2060" s="18" t="s">
        <v>123</v>
      </c>
      <c r="E2060" s="18" t="s">
        <v>252</v>
      </c>
      <c r="F2060" s="18" t="s">
        <v>125</v>
      </c>
      <c r="G2060" s="18"/>
      <c r="H2060" s="18"/>
      <c r="I2060" s="18">
        <v>0.089</v>
      </c>
      <c r="J2060" s="18"/>
      <c r="K2060" s="18"/>
      <c r="L2060" s="18"/>
      <c r="M2060" s="18"/>
      <c r="N2060" s="18">
        <v>1481.0</v>
      </c>
    </row>
    <row r="2061" ht="14.25" customHeight="1">
      <c r="A2061" s="21" t="s">
        <v>177</v>
      </c>
      <c r="B2061" s="21" t="s">
        <v>996</v>
      </c>
      <c r="C2061" s="21" t="s">
        <v>130</v>
      </c>
      <c r="D2061" s="21" t="s">
        <v>102</v>
      </c>
      <c r="E2061" s="21" t="s">
        <v>252</v>
      </c>
      <c r="F2061" s="21" t="s">
        <v>133</v>
      </c>
      <c r="G2061" s="21"/>
      <c r="H2061" s="21"/>
      <c r="I2061" s="21"/>
      <c r="J2061" s="21"/>
      <c r="K2061" s="21">
        <v>1.14</v>
      </c>
      <c r="L2061" s="21"/>
      <c r="M2061" s="21"/>
      <c r="N2061" s="21">
        <v>1482.0</v>
      </c>
    </row>
    <row r="2062" ht="14.25" customHeight="1">
      <c r="A2062" s="18" t="s">
        <v>177</v>
      </c>
      <c r="B2062" s="18" t="s">
        <v>996</v>
      </c>
      <c r="C2062" s="18" t="s">
        <v>136</v>
      </c>
      <c r="D2062" s="18" t="s">
        <v>102</v>
      </c>
      <c r="E2062" s="18" t="s">
        <v>252</v>
      </c>
      <c r="F2062" s="18" t="s">
        <v>139</v>
      </c>
      <c r="G2062" s="18"/>
      <c r="H2062" s="18"/>
      <c r="I2062" s="18">
        <v>0.322</v>
      </c>
      <c r="J2062" s="18"/>
      <c r="K2062" s="18"/>
      <c r="L2062" s="18"/>
      <c r="M2062" s="18"/>
      <c r="N2062" s="18">
        <v>1483.0</v>
      </c>
    </row>
    <row r="2063" ht="14.25" customHeight="1">
      <c r="A2063" s="21" t="s">
        <v>177</v>
      </c>
      <c r="B2063" s="21" t="s">
        <v>996</v>
      </c>
      <c r="C2063" s="21" t="s">
        <v>136</v>
      </c>
      <c r="D2063" s="21" t="s">
        <v>115</v>
      </c>
      <c r="E2063" s="21" t="s">
        <v>252</v>
      </c>
      <c r="F2063" s="21"/>
      <c r="G2063" s="21"/>
      <c r="H2063" s="21"/>
      <c r="I2063" s="21">
        <v>0.069</v>
      </c>
      <c r="J2063" s="21"/>
      <c r="K2063" s="21"/>
      <c r="L2063" s="21"/>
      <c r="M2063" s="21"/>
      <c r="N2063" s="21">
        <v>1484.0</v>
      </c>
    </row>
    <row r="2064" ht="14.25" customHeight="1">
      <c r="A2064" s="18" t="s">
        <v>177</v>
      </c>
      <c r="B2064" s="18" t="s">
        <v>996</v>
      </c>
      <c r="C2064" s="18" t="s">
        <v>136</v>
      </c>
      <c r="D2064" s="18" t="s">
        <v>123</v>
      </c>
      <c r="E2064" s="18" t="s">
        <v>252</v>
      </c>
      <c r="F2064" s="18"/>
      <c r="G2064" s="18"/>
      <c r="H2064" s="18"/>
      <c r="I2064" s="18">
        <v>0.066</v>
      </c>
      <c r="J2064" s="18"/>
      <c r="K2064" s="18"/>
      <c r="L2064" s="18"/>
      <c r="M2064" s="18"/>
      <c r="N2064" s="18">
        <v>1485.0</v>
      </c>
    </row>
    <row r="2065" ht="14.25" customHeight="1">
      <c r="A2065" s="21" t="s">
        <v>177</v>
      </c>
      <c r="B2065" s="21" t="s">
        <v>996</v>
      </c>
      <c r="C2065" s="21" t="s">
        <v>144</v>
      </c>
      <c r="D2065" s="21" t="s">
        <v>145</v>
      </c>
      <c r="E2065" s="21" t="s">
        <v>252</v>
      </c>
      <c r="F2065" s="21" t="s">
        <v>147</v>
      </c>
      <c r="G2065" s="21"/>
      <c r="H2065" s="21"/>
      <c r="I2065" s="21"/>
      <c r="J2065" s="21">
        <v>0.73</v>
      </c>
      <c r="K2065" s="21"/>
      <c r="L2065" s="21"/>
      <c r="M2065" s="21"/>
      <c r="N2065" s="21">
        <v>1486.0</v>
      </c>
    </row>
    <row r="2066" ht="14.25" customHeight="1">
      <c r="A2066" s="18" t="s">
        <v>177</v>
      </c>
      <c r="B2066" s="18" t="s">
        <v>996</v>
      </c>
      <c r="C2066" s="18" t="s">
        <v>144</v>
      </c>
      <c r="D2066" s="18" t="s">
        <v>752</v>
      </c>
      <c r="E2066" s="18" t="s">
        <v>252</v>
      </c>
      <c r="F2066" s="18" t="s">
        <v>147</v>
      </c>
      <c r="G2066" s="18"/>
      <c r="H2066" s="18"/>
      <c r="I2066" s="18"/>
      <c r="J2066" s="18">
        <v>1.02</v>
      </c>
      <c r="K2066" s="18"/>
      <c r="L2066" s="18"/>
      <c r="M2066" s="18"/>
      <c r="N2066" s="18">
        <v>1487.0</v>
      </c>
    </row>
    <row r="2067" ht="14.25" customHeight="1">
      <c r="A2067" s="21" t="s">
        <v>177</v>
      </c>
      <c r="B2067" s="21" t="s">
        <v>996</v>
      </c>
      <c r="C2067" s="21" t="s">
        <v>149</v>
      </c>
      <c r="D2067" s="21" t="s">
        <v>150</v>
      </c>
      <c r="E2067" s="21" t="s">
        <v>252</v>
      </c>
      <c r="F2067" s="21" t="s">
        <v>152</v>
      </c>
      <c r="G2067" s="21"/>
      <c r="H2067" s="21"/>
      <c r="I2067" s="21">
        <v>0.7</v>
      </c>
      <c r="J2067" s="21"/>
      <c r="K2067" s="21"/>
      <c r="L2067" s="21"/>
      <c r="M2067" s="21"/>
      <c r="N2067" s="21">
        <v>1488.0</v>
      </c>
    </row>
    <row r="2068" ht="14.25" customHeight="1">
      <c r="A2068" s="18" t="s">
        <v>177</v>
      </c>
      <c r="B2068" s="18" t="s">
        <v>996</v>
      </c>
      <c r="C2068" s="18" t="s">
        <v>149</v>
      </c>
      <c r="D2068" s="18" t="s">
        <v>157</v>
      </c>
      <c r="E2068" s="18" t="s">
        <v>252</v>
      </c>
      <c r="F2068" s="18" t="s">
        <v>159</v>
      </c>
      <c r="G2068" s="18"/>
      <c r="H2068" s="18"/>
      <c r="I2068" s="18">
        <v>1.45</v>
      </c>
      <c r="J2068" s="18"/>
      <c r="K2068" s="18"/>
      <c r="L2068" s="18"/>
      <c r="M2068" s="18"/>
      <c r="N2068" s="18">
        <v>1489.0</v>
      </c>
    </row>
    <row r="2069" ht="14.25" customHeight="1">
      <c r="A2069" s="21" t="s">
        <v>177</v>
      </c>
      <c r="B2069" s="21" t="s">
        <v>996</v>
      </c>
      <c r="C2069" s="21" t="s">
        <v>92</v>
      </c>
      <c r="D2069" s="21" t="s">
        <v>830</v>
      </c>
      <c r="E2069" s="21" t="s">
        <v>252</v>
      </c>
      <c r="F2069" s="21" t="s">
        <v>2003</v>
      </c>
      <c r="G2069" s="21">
        <v>1.0</v>
      </c>
      <c r="H2069" s="21">
        <v>10.0</v>
      </c>
      <c r="I2069" s="21">
        <v>1.22</v>
      </c>
      <c r="J2069" s="21"/>
      <c r="K2069" s="21"/>
      <c r="L2069" s="21"/>
      <c r="M2069" s="21"/>
      <c r="N2069" s="21">
        <v>1490.0</v>
      </c>
    </row>
    <row r="2070" ht="14.25" customHeight="1">
      <c r="A2070" s="18" t="s">
        <v>177</v>
      </c>
      <c r="B2070" s="18" t="s">
        <v>996</v>
      </c>
      <c r="C2070" s="18" t="s">
        <v>92</v>
      </c>
      <c r="D2070" s="18" t="s">
        <v>834</v>
      </c>
      <c r="E2070" s="18" t="s">
        <v>252</v>
      </c>
      <c r="F2070" s="18" t="s">
        <v>2003</v>
      </c>
      <c r="G2070" s="18">
        <v>1.0</v>
      </c>
      <c r="H2070" s="18">
        <v>10.0</v>
      </c>
      <c r="I2070" s="18">
        <v>1.22</v>
      </c>
      <c r="J2070" s="18"/>
      <c r="K2070" s="18"/>
      <c r="L2070" s="18"/>
      <c r="M2070" s="18"/>
      <c r="N2070" s="18">
        <v>1491.0</v>
      </c>
    </row>
    <row r="2071" ht="14.25" customHeight="1">
      <c r="A2071" s="21" t="s">
        <v>177</v>
      </c>
      <c r="B2071" s="21" t="s">
        <v>996</v>
      </c>
      <c r="C2071" s="21" t="s">
        <v>92</v>
      </c>
      <c r="D2071" s="21" t="s">
        <v>923</v>
      </c>
      <c r="E2071" s="21" t="s">
        <v>252</v>
      </c>
      <c r="F2071" s="21" t="s">
        <v>2003</v>
      </c>
      <c r="G2071" s="21">
        <v>1.0</v>
      </c>
      <c r="H2071" s="21">
        <v>10.0</v>
      </c>
      <c r="I2071" s="21">
        <v>1.22</v>
      </c>
      <c r="J2071" s="21"/>
      <c r="K2071" s="21"/>
      <c r="L2071" s="21"/>
      <c r="M2071" s="21"/>
      <c r="N2071" s="21">
        <v>1492.0</v>
      </c>
    </row>
    <row r="2072" ht="14.25" customHeight="1">
      <c r="A2072" s="18" t="s">
        <v>177</v>
      </c>
      <c r="B2072" s="18" t="s">
        <v>996</v>
      </c>
      <c r="C2072" s="18" t="s">
        <v>92</v>
      </c>
      <c r="D2072" s="18" t="s">
        <v>161</v>
      </c>
      <c r="E2072" s="18" t="s">
        <v>252</v>
      </c>
      <c r="F2072" s="18" t="s">
        <v>2003</v>
      </c>
      <c r="G2072" s="18">
        <v>1.0</v>
      </c>
      <c r="H2072" s="18">
        <v>10.0</v>
      </c>
      <c r="I2072" s="18">
        <v>1.22</v>
      </c>
      <c r="J2072" s="18"/>
      <c r="K2072" s="18"/>
      <c r="L2072" s="18"/>
      <c r="M2072" s="18"/>
      <c r="N2072" s="18">
        <v>1493.0</v>
      </c>
    </row>
    <row r="2073" ht="14.25" customHeight="1">
      <c r="A2073" s="21" t="s">
        <v>177</v>
      </c>
      <c r="B2073" s="21" t="s">
        <v>996</v>
      </c>
      <c r="C2073" s="21" t="s">
        <v>92</v>
      </c>
      <c r="D2073" s="21" t="s">
        <v>830</v>
      </c>
      <c r="E2073" s="21" t="s">
        <v>252</v>
      </c>
      <c r="F2073" s="21" t="s">
        <v>2003</v>
      </c>
      <c r="G2073" s="21">
        <v>10.001</v>
      </c>
      <c r="H2073" s="21">
        <v>20.0</v>
      </c>
      <c r="I2073" s="21">
        <v>1.22</v>
      </c>
      <c r="J2073" s="21"/>
      <c r="K2073" s="21"/>
      <c r="L2073" s="21"/>
      <c r="M2073" s="21"/>
      <c r="N2073" s="21">
        <v>1494.0</v>
      </c>
    </row>
    <row r="2074" ht="14.25" customHeight="1">
      <c r="A2074" s="18" t="s">
        <v>177</v>
      </c>
      <c r="B2074" s="18" t="s">
        <v>996</v>
      </c>
      <c r="C2074" s="18" t="s">
        <v>92</v>
      </c>
      <c r="D2074" s="18" t="s">
        <v>834</v>
      </c>
      <c r="E2074" s="18" t="s">
        <v>252</v>
      </c>
      <c r="F2074" s="18" t="s">
        <v>2003</v>
      </c>
      <c r="G2074" s="18">
        <v>10.001</v>
      </c>
      <c r="H2074" s="18">
        <v>20.0</v>
      </c>
      <c r="I2074" s="18">
        <v>1.22</v>
      </c>
      <c r="J2074" s="18"/>
      <c r="K2074" s="18"/>
      <c r="L2074" s="18"/>
      <c r="M2074" s="18"/>
      <c r="N2074" s="18">
        <v>1495.0</v>
      </c>
    </row>
    <row r="2075" ht="14.25" customHeight="1">
      <c r="A2075" s="21" t="s">
        <v>177</v>
      </c>
      <c r="B2075" s="21" t="s">
        <v>996</v>
      </c>
      <c r="C2075" s="21" t="s">
        <v>92</v>
      </c>
      <c r="D2075" s="21" t="s">
        <v>923</v>
      </c>
      <c r="E2075" s="21" t="s">
        <v>252</v>
      </c>
      <c r="F2075" s="21" t="s">
        <v>2003</v>
      </c>
      <c r="G2075" s="21">
        <v>10.001</v>
      </c>
      <c r="H2075" s="21">
        <v>20.0</v>
      </c>
      <c r="I2075" s="21">
        <v>1.22</v>
      </c>
      <c r="J2075" s="21"/>
      <c r="K2075" s="21"/>
      <c r="L2075" s="21"/>
      <c r="M2075" s="21"/>
      <c r="N2075" s="21">
        <v>1496.0</v>
      </c>
    </row>
    <row r="2076" ht="14.25" customHeight="1">
      <c r="A2076" s="18" t="s">
        <v>177</v>
      </c>
      <c r="B2076" s="18" t="s">
        <v>996</v>
      </c>
      <c r="C2076" s="18" t="s">
        <v>92</v>
      </c>
      <c r="D2076" s="18" t="s">
        <v>161</v>
      </c>
      <c r="E2076" s="18" t="s">
        <v>252</v>
      </c>
      <c r="F2076" s="18" t="s">
        <v>2003</v>
      </c>
      <c r="G2076" s="18">
        <v>10.001</v>
      </c>
      <c r="H2076" s="18">
        <v>20.0</v>
      </c>
      <c r="I2076" s="18">
        <v>1.22</v>
      </c>
      <c r="J2076" s="18"/>
      <c r="K2076" s="18"/>
      <c r="L2076" s="18"/>
      <c r="M2076" s="18"/>
      <c r="N2076" s="18">
        <v>1497.0</v>
      </c>
    </row>
    <row r="2077" ht="14.25" customHeight="1">
      <c r="A2077" s="21" t="s">
        <v>177</v>
      </c>
      <c r="B2077" s="21" t="s">
        <v>996</v>
      </c>
      <c r="C2077" s="21" t="s">
        <v>92</v>
      </c>
      <c r="D2077" s="21" t="s">
        <v>830</v>
      </c>
      <c r="E2077" s="21" t="s">
        <v>252</v>
      </c>
      <c r="F2077" s="21" t="s">
        <v>2003</v>
      </c>
      <c r="G2077" s="21">
        <v>20.001</v>
      </c>
      <c r="H2077" s="21">
        <v>30.0</v>
      </c>
      <c r="I2077" s="21">
        <v>1.22</v>
      </c>
      <c r="J2077" s="21"/>
      <c r="K2077" s="21"/>
      <c r="L2077" s="21"/>
      <c r="M2077" s="21"/>
      <c r="N2077" s="21">
        <v>1498.0</v>
      </c>
    </row>
    <row r="2078" ht="14.25" customHeight="1">
      <c r="A2078" s="18" t="s">
        <v>177</v>
      </c>
      <c r="B2078" s="18" t="s">
        <v>996</v>
      </c>
      <c r="C2078" s="18" t="s">
        <v>92</v>
      </c>
      <c r="D2078" s="18" t="s">
        <v>834</v>
      </c>
      <c r="E2078" s="18" t="s">
        <v>252</v>
      </c>
      <c r="F2078" s="18" t="s">
        <v>2003</v>
      </c>
      <c r="G2078" s="18">
        <v>20.001</v>
      </c>
      <c r="H2078" s="18">
        <v>30.0</v>
      </c>
      <c r="I2078" s="18">
        <v>1.22</v>
      </c>
      <c r="J2078" s="18"/>
      <c r="K2078" s="18"/>
      <c r="L2078" s="18"/>
      <c r="M2078" s="18"/>
      <c r="N2078" s="18">
        <v>1499.0</v>
      </c>
    </row>
    <row r="2079" ht="14.25" customHeight="1">
      <c r="A2079" s="21" t="s">
        <v>177</v>
      </c>
      <c r="B2079" s="21" t="s">
        <v>996</v>
      </c>
      <c r="C2079" s="21" t="s">
        <v>92</v>
      </c>
      <c r="D2079" s="21" t="s">
        <v>923</v>
      </c>
      <c r="E2079" s="21" t="s">
        <v>252</v>
      </c>
      <c r="F2079" s="21" t="s">
        <v>2003</v>
      </c>
      <c r="G2079" s="21">
        <v>20.001</v>
      </c>
      <c r="H2079" s="21">
        <v>30.0</v>
      </c>
      <c r="I2079" s="21">
        <v>1.22</v>
      </c>
      <c r="J2079" s="21"/>
      <c r="K2079" s="21"/>
      <c r="L2079" s="21"/>
      <c r="M2079" s="21"/>
      <c r="N2079" s="21">
        <v>1500.0</v>
      </c>
    </row>
    <row r="2080" ht="14.25" customHeight="1">
      <c r="A2080" s="18" t="s">
        <v>177</v>
      </c>
      <c r="B2080" s="18" t="s">
        <v>996</v>
      </c>
      <c r="C2080" s="18" t="s">
        <v>92</v>
      </c>
      <c r="D2080" s="18" t="s">
        <v>161</v>
      </c>
      <c r="E2080" s="18" t="s">
        <v>252</v>
      </c>
      <c r="F2080" s="18" t="s">
        <v>2003</v>
      </c>
      <c r="G2080" s="18">
        <v>20.001</v>
      </c>
      <c r="H2080" s="18">
        <v>30.0</v>
      </c>
      <c r="I2080" s="18">
        <v>1.22</v>
      </c>
      <c r="J2080" s="18"/>
      <c r="K2080" s="18"/>
      <c r="L2080" s="18"/>
      <c r="M2080" s="18"/>
      <c r="N2080" s="18">
        <v>1501.0</v>
      </c>
    </row>
    <row r="2081" ht="14.25" customHeight="1">
      <c r="A2081" s="21" t="s">
        <v>177</v>
      </c>
      <c r="B2081" s="21" t="s">
        <v>996</v>
      </c>
      <c r="C2081" s="21" t="s">
        <v>92</v>
      </c>
      <c r="D2081" s="21" t="s">
        <v>830</v>
      </c>
      <c r="E2081" s="21" t="s">
        <v>252</v>
      </c>
      <c r="F2081" s="21" t="s">
        <v>2003</v>
      </c>
      <c r="G2081" s="21">
        <v>30.001</v>
      </c>
      <c r="H2081" s="21">
        <v>40.0</v>
      </c>
      <c r="I2081" s="21">
        <v>1.22</v>
      </c>
      <c r="J2081" s="21"/>
      <c r="K2081" s="21"/>
      <c r="L2081" s="21"/>
      <c r="M2081" s="21"/>
      <c r="N2081" s="21">
        <v>1502.0</v>
      </c>
    </row>
    <row r="2082" ht="14.25" customHeight="1">
      <c r="A2082" s="18" t="s">
        <v>177</v>
      </c>
      <c r="B2082" s="18" t="s">
        <v>996</v>
      </c>
      <c r="C2082" s="18" t="s">
        <v>92</v>
      </c>
      <c r="D2082" s="18" t="s">
        <v>834</v>
      </c>
      <c r="E2082" s="18" t="s">
        <v>252</v>
      </c>
      <c r="F2082" s="18" t="s">
        <v>2003</v>
      </c>
      <c r="G2082" s="18">
        <v>30.001</v>
      </c>
      <c r="H2082" s="18">
        <v>40.0</v>
      </c>
      <c r="I2082" s="18">
        <v>1.22</v>
      </c>
      <c r="J2082" s="18"/>
      <c r="K2082" s="18"/>
      <c r="L2082" s="18"/>
      <c r="M2082" s="18"/>
      <c r="N2082" s="18">
        <v>1503.0</v>
      </c>
    </row>
    <row r="2083" ht="14.25" customHeight="1">
      <c r="A2083" s="21" t="s">
        <v>177</v>
      </c>
      <c r="B2083" s="21" t="s">
        <v>996</v>
      </c>
      <c r="C2083" s="21" t="s">
        <v>92</v>
      </c>
      <c r="D2083" s="21" t="s">
        <v>923</v>
      </c>
      <c r="E2083" s="21" t="s">
        <v>252</v>
      </c>
      <c r="F2083" s="21" t="s">
        <v>2003</v>
      </c>
      <c r="G2083" s="21">
        <v>30.001</v>
      </c>
      <c r="H2083" s="21">
        <v>40.0</v>
      </c>
      <c r="I2083" s="21">
        <v>1.22</v>
      </c>
      <c r="J2083" s="21"/>
      <c r="K2083" s="21"/>
      <c r="L2083" s="21"/>
      <c r="M2083" s="21"/>
      <c r="N2083" s="21">
        <v>1504.0</v>
      </c>
    </row>
    <row r="2084" ht="14.25" customHeight="1">
      <c r="A2084" s="18" t="s">
        <v>177</v>
      </c>
      <c r="B2084" s="18" t="s">
        <v>996</v>
      </c>
      <c r="C2084" s="18" t="s">
        <v>92</v>
      </c>
      <c r="D2084" s="18" t="s">
        <v>161</v>
      </c>
      <c r="E2084" s="18" t="s">
        <v>252</v>
      </c>
      <c r="F2084" s="18" t="s">
        <v>2003</v>
      </c>
      <c r="G2084" s="18">
        <v>30.001</v>
      </c>
      <c r="H2084" s="18">
        <v>40.0</v>
      </c>
      <c r="I2084" s="18">
        <v>1.22</v>
      </c>
      <c r="J2084" s="18"/>
      <c r="K2084" s="18"/>
      <c r="L2084" s="18"/>
      <c r="M2084" s="18"/>
      <c r="N2084" s="18">
        <v>1505.0</v>
      </c>
    </row>
    <row r="2085" ht="14.25" customHeight="1">
      <c r="A2085" s="21" t="s">
        <v>177</v>
      </c>
      <c r="B2085" s="21" t="s">
        <v>996</v>
      </c>
      <c r="C2085" s="21" t="s">
        <v>92</v>
      </c>
      <c r="D2085" s="21" t="s">
        <v>830</v>
      </c>
      <c r="E2085" s="21" t="s">
        <v>252</v>
      </c>
      <c r="F2085" s="21" t="s">
        <v>1939</v>
      </c>
      <c r="G2085" s="21">
        <v>40.001</v>
      </c>
      <c r="H2085" s="21">
        <v>100.0</v>
      </c>
      <c r="I2085" s="21">
        <v>0.98</v>
      </c>
      <c r="J2085" s="21"/>
      <c r="K2085" s="21"/>
      <c r="L2085" s="21"/>
      <c r="M2085" s="21"/>
      <c r="N2085" s="21">
        <v>1506.0</v>
      </c>
    </row>
    <row r="2086" ht="14.25" customHeight="1">
      <c r="A2086" s="18" t="s">
        <v>177</v>
      </c>
      <c r="B2086" s="18" t="s">
        <v>996</v>
      </c>
      <c r="C2086" s="18" t="s">
        <v>92</v>
      </c>
      <c r="D2086" s="18" t="s">
        <v>834</v>
      </c>
      <c r="E2086" s="18" t="s">
        <v>252</v>
      </c>
      <c r="F2086" s="18" t="s">
        <v>1939</v>
      </c>
      <c r="G2086" s="18">
        <v>40.001</v>
      </c>
      <c r="H2086" s="18">
        <v>100.0</v>
      </c>
      <c r="I2086" s="18">
        <v>0.98</v>
      </c>
      <c r="J2086" s="18"/>
      <c r="K2086" s="18"/>
      <c r="L2086" s="18"/>
      <c r="M2086" s="18"/>
      <c r="N2086" s="18">
        <v>1507.0</v>
      </c>
    </row>
    <row r="2087" ht="14.25" customHeight="1">
      <c r="A2087" s="21" t="s">
        <v>177</v>
      </c>
      <c r="B2087" s="21" t="s">
        <v>996</v>
      </c>
      <c r="C2087" s="21" t="s">
        <v>92</v>
      </c>
      <c r="D2087" s="21" t="s">
        <v>923</v>
      </c>
      <c r="E2087" s="21" t="s">
        <v>252</v>
      </c>
      <c r="F2087" s="21" t="s">
        <v>1939</v>
      </c>
      <c r="G2087" s="21">
        <v>40.001</v>
      </c>
      <c r="H2087" s="21">
        <v>100.0</v>
      </c>
      <c r="I2087" s="21">
        <v>0.98</v>
      </c>
      <c r="J2087" s="21"/>
      <c r="K2087" s="21"/>
      <c r="L2087" s="21"/>
      <c r="M2087" s="21"/>
      <c r="N2087" s="21">
        <v>1508.0</v>
      </c>
    </row>
    <row r="2088" ht="14.25" customHeight="1">
      <c r="A2088" s="18" t="s">
        <v>177</v>
      </c>
      <c r="B2088" s="18" t="s">
        <v>996</v>
      </c>
      <c r="C2088" s="18" t="s">
        <v>92</v>
      </c>
      <c r="D2088" s="18" t="s">
        <v>161</v>
      </c>
      <c r="E2088" s="18" t="s">
        <v>252</v>
      </c>
      <c r="F2088" s="18" t="s">
        <v>1939</v>
      </c>
      <c r="G2088" s="18">
        <v>40.001</v>
      </c>
      <c r="H2088" s="18">
        <v>100.0</v>
      </c>
      <c r="I2088" s="18">
        <v>0.98</v>
      </c>
      <c r="J2088" s="18"/>
      <c r="K2088" s="18"/>
      <c r="L2088" s="18"/>
      <c r="M2088" s="18"/>
      <c r="N2088" s="18">
        <v>1509.0</v>
      </c>
    </row>
    <row r="2089" ht="14.25" customHeight="1">
      <c r="A2089" s="21" t="s">
        <v>177</v>
      </c>
      <c r="B2089" s="21" t="s">
        <v>996</v>
      </c>
      <c r="C2089" s="21" t="s">
        <v>169</v>
      </c>
      <c r="D2089" s="21" t="s">
        <v>170</v>
      </c>
      <c r="E2089" s="21" t="s">
        <v>252</v>
      </c>
      <c r="F2089" s="21" t="s">
        <v>2098</v>
      </c>
      <c r="G2089" s="21">
        <v>0.0</v>
      </c>
      <c r="H2089" s="21">
        <v>2.0</v>
      </c>
      <c r="I2089" s="21">
        <v>1.98</v>
      </c>
      <c r="J2089" s="21"/>
      <c r="K2089" s="21"/>
      <c r="L2089" s="21"/>
      <c r="M2089" s="21"/>
      <c r="N2089" s="21">
        <v>1510.0</v>
      </c>
    </row>
    <row r="2090" ht="14.25" customHeight="1">
      <c r="A2090" s="18" t="s">
        <v>177</v>
      </c>
      <c r="B2090" s="18" t="s">
        <v>996</v>
      </c>
      <c r="C2090" s="18" t="s">
        <v>169</v>
      </c>
      <c r="D2090" s="18" t="s">
        <v>170</v>
      </c>
      <c r="E2090" s="18" t="s">
        <v>252</v>
      </c>
      <c r="F2090" s="18" t="s">
        <v>2098</v>
      </c>
      <c r="G2090" s="18">
        <v>2.001</v>
      </c>
      <c r="H2090" s="18">
        <v>100.0</v>
      </c>
      <c r="I2090" s="18">
        <v>1.98</v>
      </c>
      <c r="J2090" s="18"/>
      <c r="K2090" s="18"/>
      <c r="L2090" s="18"/>
      <c r="M2090" s="18"/>
      <c r="N2090" s="18">
        <v>1511.0</v>
      </c>
    </row>
    <row r="2091" ht="14.25" customHeight="1">
      <c r="A2091" s="21" t="s">
        <v>177</v>
      </c>
      <c r="B2091" s="21" t="s">
        <v>996</v>
      </c>
      <c r="C2091" s="21" t="s">
        <v>169</v>
      </c>
      <c r="D2091" s="21" t="s">
        <v>1056</v>
      </c>
      <c r="E2091" s="21" t="s">
        <v>252</v>
      </c>
      <c r="F2091" s="21" t="s">
        <v>2087</v>
      </c>
      <c r="G2091" s="21">
        <v>0.0</v>
      </c>
      <c r="H2091" s="21">
        <v>2.0</v>
      </c>
      <c r="I2091" s="21">
        <v>1.9</v>
      </c>
      <c r="J2091" s="21"/>
      <c r="K2091" s="21"/>
      <c r="L2091" s="21"/>
      <c r="M2091" s="21"/>
      <c r="N2091" s="21">
        <v>1512.0</v>
      </c>
    </row>
    <row r="2092" ht="14.25" customHeight="1">
      <c r="A2092" s="18" t="s">
        <v>177</v>
      </c>
      <c r="B2092" s="18" t="s">
        <v>996</v>
      </c>
      <c r="C2092" s="18" t="s">
        <v>169</v>
      </c>
      <c r="D2092" s="18" t="s">
        <v>1056</v>
      </c>
      <c r="E2092" s="18" t="s">
        <v>252</v>
      </c>
      <c r="F2092" s="18" t="s">
        <v>2087</v>
      </c>
      <c r="G2092" s="18">
        <v>2.001</v>
      </c>
      <c r="H2092" s="18">
        <v>100.0</v>
      </c>
      <c r="I2092" s="18">
        <v>1.9</v>
      </c>
      <c r="J2092" s="18"/>
      <c r="K2092" s="18"/>
      <c r="L2092" s="18"/>
      <c r="M2092" s="18"/>
      <c r="N2092" s="18">
        <v>1513.0</v>
      </c>
    </row>
    <row r="2093" ht="14.25" customHeight="1">
      <c r="A2093" s="21" t="s">
        <v>177</v>
      </c>
      <c r="B2093" s="21" t="s">
        <v>996</v>
      </c>
      <c r="C2093" s="21" t="s">
        <v>169</v>
      </c>
      <c r="D2093" s="21" t="s">
        <v>1062</v>
      </c>
      <c r="E2093" s="21" t="s">
        <v>252</v>
      </c>
      <c r="F2093" s="21" t="s">
        <v>2071</v>
      </c>
      <c r="G2093" s="21">
        <v>0.0</v>
      </c>
      <c r="H2093" s="21">
        <v>2.0</v>
      </c>
      <c r="I2093" s="21">
        <v>1.36</v>
      </c>
      <c r="J2093" s="21"/>
      <c r="K2093" s="21"/>
      <c r="L2093" s="21"/>
      <c r="M2093" s="21"/>
      <c r="N2093" s="21">
        <v>1514.0</v>
      </c>
    </row>
    <row r="2094" ht="14.25" customHeight="1">
      <c r="A2094" s="18" t="s">
        <v>177</v>
      </c>
      <c r="B2094" s="18" t="s">
        <v>996</v>
      </c>
      <c r="C2094" s="18" t="s">
        <v>169</v>
      </c>
      <c r="D2094" s="18" t="s">
        <v>1062</v>
      </c>
      <c r="E2094" s="18" t="s">
        <v>252</v>
      </c>
      <c r="F2094" s="18" t="s">
        <v>2071</v>
      </c>
      <c r="G2094" s="18">
        <v>2.001</v>
      </c>
      <c r="H2094" s="18">
        <v>100.0</v>
      </c>
      <c r="I2094" s="18">
        <v>1.36</v>
      </c>
      <c r="J2094" s="18"/>
      <c r="K2094" s="18"/>
      <c r="L2094" s="18"/>
      <c r="M2094" s="18"/>
      <c r="N2094" s="18">
        <v>1515.0</v>
      </c>
    </row>
    <row r="2095" ht="14.25" customHeight="1">
      <c r="A2095" s="18" t="s">
        <v>182</v>
      </c>
      <c r="B2095" s="18" t="s">
        <v>996</v>
      </c>
      <c r="C2095" s="18" t="s">
        <v>79</v>
      </c>
      <c r="D2095" s="18" t="s">
        <v>80</v>
      </c>
      <c r="E2095" s="18" t="s">
        <v>81</v>
      </c>
      <c r="F2095" s="18" t="s">
        <v>83</v>
      </c>
      <c r="G2095" s="18"/>
      <c r="H2095" s="18"/>
      <c r="I2095" s="18">
        <v>0.048</v>
      </c>
      <c r="J2095" s="18"/>
      <c r="K2095" s="18"/>
      <c r="L2095" s="18"/>
      <c r="M2095" s="18"/>
      <c r="N2095" s="18">
        <v>2185.0</v>
      </c>
    </row>
    <row r="2096" ht="14.25" customHeight="1">
      <c r="A2096" s="21" t="s">
        <v>182</v>
      </c>
      <c r="B2096" s="21" t="s">
        <v>996</v>
      </c>
      <c r="C2096" s="21" t="s">
        <v>79</v>
      </c>
      <c r="D2096" s="21" t="s">
        <v>270</v>
      </c>
      <c r="E2096" s="21" t="s">
        <v>81</v>
      </c>
      <c r="F2096" s="21" t="s">
        <v>272</v>
      </c>
      <c r="G2096" s="21"/>
      <c r="H2096" s="21"/>
      <c r="I2096" s="21">
        <v>0.065</v>
      </c>
      <c r="J2096" s="21"/>
      <c r="K2096" s="21"/>
      <c r="L2096" s="21"/>
      <c r="M2096" s="21"/>
      <c r="N2096" s="21">
        <v>2186.0</v>
      </c>
    </row>
    <row r="2097" ht="14.25" customHeight="1">
      <c r="A2097" s="18" t="s">
        <v>182</v>
      </c>
      <c r="B2097" s="18" t="s">
        <v>996</v>
      </c>
      <c r="C2097" s="18" t="s">
        <v>79</v>
      </c>
      <c r="D2097" s="18" t="s">
        <v>95</v>
      </c>
      <c r="E2097" s="18" t="s">
        <v>81</v>
      </c>
      <c r="F2097" s="18" t="s">
        <v>97</v>
      </c>
      <c r="G2097" s="18"/>
      <c r="H2097" s="18"/>
      <c r="I2097" s="18">
        <v>0.027</v>
      </c>
      <c r="J2097" s="18"/>
      <c r="K2097" s="18"/>
      <c r="L2097" s="18"/>
      <c r="M2097" s="18"/>
      <c r="N2097" s="18">
        <v>2187.0</v>
      </c>
    </row>
    <row r="2098" ht="14.25" customHeight="1">
      <c r="A2098" s="21" t="s">
        <v>182</v>
      </c>
      <c r="B2098" s="21" t="s">
        <v>996</v>
      </c>
      <c r="C2098" s="21" t="s">
        <v>101</v>
      </c>
      <c r="D2098" s="21" t="s">
        <v>102</v>
      </c>
      <c r="E2098" s="21" t="s">
        <v>81</v>
      </c>
      <c r="F2098" s="21" t="s">
        <v>106</v>
      </c>
      <c r="G2098" s="21"/>
      <c r="H2098" s="21"/>
      <c r="I2098" s="21">
        <v>0.09</v>
      </c>
      <c r="J2098" s="21"/>
      <c r="K2098" s="21"/>
      <c r="L2098" s="21"/>
      <c r="M2098" s="21"/>
      <c r="N2098" s="21">
        <v>2188.0</v>
      </c>
    </row>
    <row r="2099" ht="14.25" customHeight="1">
      <c r="A2099" s="18" t="s">
        <v>182</v>
      </c>
      <c r="B2099" s="18" t="s">
        <v>996</v>
      </c>
      <c r="C2099" s="18" t="s">
        <v>101</v>
      </c>
      <c r="D2099" s="18" t="s">
        <v>270</v>
      </c>
      <c r="E2099" s="18" t="s">
        <v>81</v>
      </c>
      <c r="F2099" s="18" t="s">
        <v>294</v>
      </c>
      <c r="G2099" s="18"/>
      <c r="H2099" s="18"/>
      <c r="I2099" s="18">
        <v>0.113</v>
      </c>
      <c r="J2099" s="18"/>
      <c r="K2099" s="18"/>
      <c r="L2099" s="18"/>
      <c r="M2099" s="18"/>
      <c r="N2099" s="18">
        <v>2189.0</v>
      </c>
    </row>
    <row r="2100" ht="14.25" customHeight="1">
      <c r="A2100" s="21" t="s">
        <v>182</v>
      </c>
      <c r="B2100" s="21" t="s">
        <v>996</v>
      </c>
      <c r="C2100" s="21" t="s">
        <v>101</v>
      </c>
      <c r="D2100" s="21" t="s">
        <v>115</v>
      </c>
      <c r="E2100" s="21" t="s">
        <v>81</v>
      </c>
      <c r="F2100" s="21" t="s">
        <v>118</v>
      </c>
      <c r="G2100" s="21"/>
      <c r="H2100" s="21"/>
      <c r="I2100" s="21">
        <v>0.064</v>
      </c>
      <c r="J2100" s="21"/>
      <c r="K2100" s="21"/>
      <c r="L2100" s="21"/>
      <c r="M2100" s="21"/>
      <c r="N2100" s="21">
        <v>2190.0</v>
      </c>
    </row>
    <row r="2101" ht="14.25" customHeight="1">
      <c r="A2101" s="18" t="s">
        <v>182</v>
      </c>
      <c r="B2101" s="18" t="s">
        <v>996</v>
      </c>
      <c r="C2101" s="18" t="s">
        <v>101</v>
      </c>
      <c r="D2101" s="18" t="s">
        <v>123</v>
      </c>
      <c r="E2101" s="18" t="s">
        <v>81</v>
      </c>
      <c r="F2101" s="18" t="s">
        <v>125</v>
      </c>
      <c r="G2101" s="18"/>
      <c r="H2101" s="18"/>
      <c r="I2101" s="18">
        <v>0.064</v>
      </c>
      <c r="J2101" s="18"/>
      <c r="K2101" s="18"/>
      <c r="L2101" s="18"/>
      <c r="M2101" s="18"/>
      <c r="N2101" s="18">
        <v>2191.0</v>
      </c>
    </row>
    <row r="2102" ht="14.25" customHeight="1">
      <c r="A2102" s="21" t="s">
        <v>182</v>
      </c>
      <c r="B2102" s="21" t="s">
        <v>996</v>
      </c>
      <c r="C2102" s="21" t="s">
        <v>130</v>
      </c>
      <c r="D2102" s="21" t="s">
        <v>102</v>
      </c>
      <c r="E2102" s="21" t="s">
        <v>81</v>
      </c>
      <c r="F2102" s="21" t="s">
        <v>133</v>
      </c>
      <c r="G2102" s="21"/>
      <c r="H2102" s="21"/>
      <c r="I2102" s="21"/>
      <c r="J2102" s="21"/>
      <c r="K2102" s="21">
        <v>0.119</v>
      </c>
      <c r="L2102" s="21"/>
      <c r="M2102" s="21"/>
      <c r="N2102" s="21">
        <v>2192.0</v>
      </c>
    </row>
    <row r="2103" ht="14.25" customHeight="1">
      <c r="A2103" s="18" t="s">
        <v>182</v>
      </c>
      <c r="B2103" s="18" t="s">
        <v>996</v>
      </c>
      <c r="C2103" s="18" t="s">
        <v>136</v>
      </c>
      <c r="D2103" s="18" t="s">
        <v>102</v>
      </c>
      <c r="E2103" s="18" t="s">
        <v>81</v>
      </c>
      <c r="F2103" s="18" t="s">
        <v>139</v>
      </c>
      <c r="G2103" s="18"/>
      <c r="H2103" s="18"/>
      <c r="I2103" s="18">
        <v>0.074</v>
      </c>
      <c r="J2103" s="18"/>
      <c r="K2103" s="18"/>
      <c r="L2103" s="18"/>
      <c r="M2103" s="18"/>
      <c r="N2103" s="18">
        <v>2193.0</v>
      </c>
    </row>
    <row r="2104" ht="14.25" customHeight="1">
      <c r="A2104" s="21" t="s">
        <v>182</v>
      </c>
      <c r="B2104" s="21" t="s">
        <v>996</v>
      </c>
      <c r="C2104" s="21" t="s">
        <v>136</v>
      </c>
      <c r="D2104" s="21" t="s">
        <v>115</v>
      </c>
      <c r="E2104" s="21" t="s">
        <v>81</v>
      </c>
      <c r="F2104" s="21"/>
      <c r="G2104" s="21"/>
      <c r="H2104" s="21"/>
      <c r="I2104" s="21">
        <v>0.038</v>
      </c>
      <c r="J2104" s="21"/>
      <c r="K2104" s="21"/>
      <c r="L2104" s="21"/>
      <c r="M2104" s="21"/>
      <c r="N2104" s="21">
        <v>2194.0</v>
      </c>
    </row>
    <row r="2105" ht="14.25" customHeight="1">
      <c r="A2105" s="18" t="s">
        <v>182</v>
      </c>
      <c r="B2105" s="18" t="s">
        <v>996</v>
      </c>
      <c r="C2105" s="18" t="s">
        <v>136</v>
      </c>
      <c r="D2105" s="18" t="s">
        <v>123</v>
      </c>
      <c r="E2105" s="18" t="s">
        <v>81</v>
      </c>
      <c r="F2105" s="18"/>
      <c r="G2105" s="18"/>
      <c r="H2105" s="18"/>
      <c r="I2105" s="18">
        <v>0.033</v>
      </c>
      <c r="J2105" s="18"/>
      <c r="K2105" s="18"/>
      <c r="L2105" s="18"/>
      <c r="M2105" s="18"/>
      <c r="N2105" s="18">
        <v>2195.0</v>
      </c>
    </row>
    <row r="2106" ht="14.25" customHeight="1">
      <c r="A2106" s="21" t="s">
        <v>182</v>
      </c>
      <c r="B2106" s="21" t="s">
        <v>996</v>
      </c>
      <c r="C2106" s="21" t="s">
        <v>144</v>
      </c>
      <c r="D2106" s="21" t="s">
        <v>145</v>
      </c>
      <c r="E2106" s="21" t="s">
        <v>81</v>
      </c>
      <c r="F2106" s="21" t="s">
        <v>147</v>
      </c>
      <c r="G2106" s="21"/>
      <c r="H2106" s="21"/>
      <c r="I2106" s="21"/>
      <c r="J2106" s="21">
        <v>0.73</v>
      </c>
      <c r="K2106" s="21"/>
      <c r="L2106" s="21"/>
      <c r="M2106" s="21"/>
      <c r="N2106" s="21">
        <v>2196.0</v>
      </c>
    </row>
    <row r="2107" ht="14.25" customHeight="1">
      <c r="A2107" s="18" t="s">
        <v>182</v>
      </c>
      <c r="B2107" s="18" t="s">
        <v>996</v>
      </c>
      <c r="C2107" s="18" t="s">
        <v>144</v>
      </c>
      <c r="D2107" s="18" t="s">
        <v>752</v>
      </c>
      <c r="E2107" s="18" t="s">
        <v>81</v>
      </c>
      <c r="F2107" s="18" t="s">
        <v>147</v>
      </c>
      <c r="G2107" s="18"/>
      <c r="H2107" s="18"/>
      <c r="I2107" s="18"/>
      <c r="J2107" s="18">
        <v>0.86</v>
      </c>
      <c r="K2107" s="18"/>
      <c r="L2107" s="18"/>
      <c r="M2107" s="18"/>
      <c r="N2107" s="18">
        <v>2197.0</v>
      </c>
    </row>
    <row r="2108" ht="14.25" customHeight="1">
      <c r="A2108" s="21" t="s">
        <v>182</v>
      </c>
      <c r="B2108" s="21" t="s">
        <v>996</v>
      </c>
      <c r="C2108" s="21" t="s">
        <v>149</v>
      </c>
      <c r="D2108" s="21" t="s">
        <v>150</v>
      </c>
      <c r="E2108" s="21" t="s">
        <v>81</v>
      </c>
      <c r="F2108" s="21" t="s">
        <v>152</v>
      </c>
      <c r="G2108" s="21"/>
      <c r="H2108" s="21"/>
      <c r="I2108" s="21">
        <v>0.7</v>
      </c>
      <c r="J2108" s="21"/>
      <c r="K2108" s="21"/>
      <c r="L2108" s="21"/>
      <c r="M2108" s="21"/>
      <c r="N2108" s="21">
        <v>2198.0</v>
      </c>
    </row>
    <row r="2109" ht="14.25" customHeight="1">
      <c r="A2109" s="18" t="s">
        <v>182</v>
      </c>
      <c r="B2109" s="18" t="s">
        <v>996</v>
      </c>
      <c r="C2109" s="18" t="s">
        <v>149</v>
      </c>
      <c r="D2109" s="18" t="s">
        <v>157</v>
      </c>
      <c r="E2109" s="18" t="s">
        <v>81</v>
      </c>
      <c r="F2109" s="18" t="s">
        <v>159</v>
      </c>
      <c r="G2109" s="18"/>
      <c r="H2109" s="18"/>
      <c r="I2109" s="18">
        <v>0.5</v>
      </c>
      <c r="J2109" s="18"/>
      <c r="K2109" s="18"/>
      <c r="L2109" s="18"/>
      <c r="M2109" s="18"/>
      <c r="N2109" s="18">
        <v>2199.0</v>
      </c>
    </row>
    <row r="2110" ht="14.25" customHeight="1">
      <c r="A2110" s="21" t="s">
        <v>182</v>
      </c>
      <c r="B2110" s="21" t="s">
        <v>996</v>
      </c>
      <c r="C2110" s="21" t="s">
        <v>92</v>
      </c>
      <c r="D2110" s="21" t="s">
        <v>830</v>
      </c>
      <c r="E2110" s="21" t="s">
        <v>81</v>
      </c>
      <c r="F2110" s="21" t="s">
        <v>1517</v>
      </c>
      <c r="G2110" s="21"/>
      <c r="H2110" s="21"/>
      <c r="I2110" s="21">
        <v>0.35</v>
      </c>
      <c r="J2110" s="21"/>
      <c r="K2110" s="21"/>
      <c r="L2110" s="21">
        <v>0.4</v>
      </c>
      <c r="M2110" s="21"/>
      <c r="N2110" s="21">
        <v>2200.0</v>
      </c>
    </row>
    <row r="2111" ht="14.25" customHeight="1">
      <c r="A2111" s="18" t="s">
        <v>182</v>
      </c>
      <c r="B2111" s="18" t="s">
        <v>996</v>
      </c>
      <c r="C2111" s="18" t="s">
        <v>92</v>
      </c>
      <c r="D2111" s="18" t="s">
        <v>834</v>
      </c>
      <c r="E2111" s="18" t="s">
        <v>81</v>
      </c>
      <c r="F2111" s="18" t="s">
        <v>1597</v>
      </c>
      <c r="G2111" s="18"/>
      <c r="H2111" s="18"/>
      <c r="I2111" s="18">
        <v>0.45</v>
      </c>
      <c r="J2111" s="18"/>
      <c r="K2111" s="18"/>
      <c r="L2111" s="18">
        <v>0.4</v>
      </c>
      <c r="M2111" s="18"/>
      <c r="N2111" s="18">
        <v>2201.0</v>
      </c>
    </row>
    <row r="2112" ht="14.25" customHeight="1">
      <c r="A2112" s="21" t="s">
        <v>182</v>
      </c>
      <c r="B2112" s="21" t="s">
        <v>996</v>
      </c>
      <c r="C2112" s="21" t="s">
        <v>92</v>
      </c>
      <c r="D2112" s="21" t="s">
        <v>923</v>
      </c>
      <c r="E2112" s="21" t="s">
        <v>81</v>
      </c>
      <c r="F2112" s="21" t="s">
        <v>1843</v>
      </c>
      <c r="G2112" s="21"/>
      <c r="H2112" s="21"/>
      <c r="I2112" s="21">
        <v>0.8</v>
      </c>
      <c r="J2112" s="21"/>
      <c r="K2112" s="21"/>
      <c r="L2112" s="21">
        <v>0.4</v>
      </c>
      <c r="M2112" s="21"/>
      <c r="N2112" s="21">
        <v>2202.0</v>
      </c>
    </row>
    <row r="2113" ht="14.25" customHeight="1">
      <c r="A2113" s="18" t="s">
        <v>182</v>
      </c>
      <c r="B2113" s="18" t="s">
        <v>996</v>
      </c>
      <c r="C2113" s="18" t="s">
        <v>92</v>
      </c>
      <c r="D2113" s="18" t="s">
        <v>161</v>
      </c>
      <c r="E2113" s="18" t="s">
        <v>81</v>
      </c>
      <c r="F2113" s="18" t="s">
        <v>1643</v>
      </c>
      <c r="G2113" s="18"/>
      <c r="H2113" s="18"/>
      <c r="I2113" s="18">
        <v>0.55</v>
      </c>
      <c r="J2113" s="18"/>
      <c r="K2113" s="18"/>
      <c r="L2113" s="18">
        <v>0.4</v>
      </c>
      <c r="M2113" s="18"/>
      <c r="N2113" s="18">
        <v>2203.0</v>
      </c>
    </row>
    <row r="2114" ht="14.25" customHeight="1">
      <c r="A2114" s="21" t="s">
        <v>182</v>
      </c>
      <c r="B2114" s="21" t="s">
        <v>996</v>
      </c>
      <c r="C2114" s="21" t="s">
        <v>169</v>
      </c>
      <c r="D2114" s="21" t="s">
        <v>170</v>
      </c>
      <c r="E2114" s="21" t="s">
        <v>81</v>
      </c>
      <c r="F2114" s="21" t="s">
        <v>1981</v>
      </c>
      <c r="G2114" s="21">
        <v>0.0</v>
      </c>
      <c r="H2114" s="21">
        <v>2.0</v>
      </c>
      <c r="I2114" s="21">
        <v>1.17</v>
      </c>
      <c r="J2114" s="21"/>
      <c r="K2114" s="21"/>
      <c r="L2114" s="21">
        <v>0.49</v>
      </c>
      <c r="M2114" s="21"/>
      <c r="N2114" s="21">
        <v>2204.0</v>
      </c>
    </row>
    <row r="2115" ht="14.25" customHeight="1">
      <c r="A2115" s="18" t="s">
        <v>182</v>
      </c>
      <c r="B2115" s="18" t="s">
        <v>996</v>
      </c>
      <c r="C2115" s="18" t="s">
        <v>169</v>
      </c>
      <c r="D2115" s="18" t="s">
        <v>170</v>
      </c>
      <c r="E2115" s="18" t="s">
        <v>81</v>
      </c>
      <c r="F2115" s="18" t="s">
        <v>1970</v>
      </c>
      <c r="G2115" s="18">
        <v>2.001</v>
      </c>
      <c r="H2115" s="18">
        <v>100.0</v>
      </c>
      <c r="I2115" s="18">
        <v>1.17</v>
      </c>
      <c r="J2115" s="18"/>
      <c r="K2115" s="18"/>
      <c r="L2115" s="18">
        <v>0.39</v>
      </c>
      <c r="M2115" s="18"/>
      <c r="N2115" s="18">
        <v>2205.0</v>
      </c>
    </row>
    <row r="2116" ht="14.25" customHeight="1">
      <c r="A2116" s="21" t="s">
        <v>182</v>
      </c>
      <c r="B2116" s="21" t="s">
        <v>996</v>
      </c>
      <c r="C2116" s="21" t="s">
        <v>169</v>
      </c>
      <c r="D2116" s="21" t="s">
        <v>1056</v>
      </c>
      <c r="E2116" s="21" t="s">
        <v>81</v>
      </c>
      <c r="F2116" s="21" t="s">
        <v>1949</v>
      </c>
      <c r="G2116" s="21">
        <v>0.0</v>
      </c>
      <c r="H2116" s="21">
        <v>2.0</v>
      </c>
      <c r="I2116" s="21">
        <v>1.1</v>
      </c>
      <c r="J2116" s="21"/>
      <c r="K2116" s="21"/>
      <c r="L2116" s="21">
        <v>0.77</v>
      </c>
      <c r="M2116" s="21"/>
      <c r="N2116" s="21">
        <v>2206.0</v>
      </c>
    </row>
    <row r="2117" ht="14.25" customHeight="1">
      <c r="A2117" s="18" t="s">
        <v>182</v>
      </c>
      <c r="B2117" s="18" t="s">
        <v>996</v>
      </c>
      <c r="C2117" s="18" t="s">
        <v>169</v>
      </c>
      <c r="D2117" s="18" t="s">
        <v>1056</v>
      </c>
      <c r="E2117" s="18" t="s">
        <v>81</v>
      </c>
      <c r="F2117" s="18" t="s">
        <v>1945</v>
      </c>
      <c r="G2117" s="18">
        <v>2.001</v>
      </c>
      <c r="H2117" s="18">
        <v>100.0</v>
      </c>
      <c r="I2117" s="18">
        <v>1.1</v>
      </c>
      <c r="J2117" s="18"/>
      <c r="K2117" s="18"/>
      <c r="L2117" s="18">
        <v>0.62</v>
      </c>
      <c r="M2117" s="18"/>
      <c r="N2117" s="18">
        <v>2207.0</v>
      </c>
    </row>
    <row r="2118" ht="14.25" customHeight="1">
      <c r="A2118" s="21" t="s">
        <v>182</v>
      </c>
      <c r="B2118" s="21" t="s">
        <v>996</v>
      </c>
      <c r="C2118" s="21" t="s">
        <v>169</v>
      </c>
      <c r="D2118" s="21" t="s">
        <v>1062</v>
      </c>
      <c r="E2118" s="21" t="s">
        <v>81</v>
      </c>
      <c r="F2118" s="21" t="s">
        <v>1803</v>
      </c>
      <c r="G2118" s="21">
        <v>0.0</v>
      </c>
      <c r="H2118" s="21">
        <v>2.0</v>
      </c>
      <c r="I2118" s="21">
        <v>0.69</v>
      </c>
      <c r="J2118" s="21"/>
      <c r="K2118" s="21"/>
      <c r="L2118" s="21">
        <v>0.49</v>
      </c>
      <c r="M2118" s="21"/>
      <c r="N2118" s="21">
        <v>2208.0</v>
      </c>
    </row>
    <row r="2119" ht="14.25" customHeight="1">
      <c r="A2119" s="18" t="s">
        <v>182</v>
      </c>
      <c r="B2119" s="18" t="s">
        <v>996</v>
      </c>
      <c r="C2119" s="18" t="s">
        <v>169</v>
      </c>
      <c r="D2119" s="18" t="s">
        <v>1062</v>
      </c>
      <c r="E2119" s="18" t="s">
        <v>81</v>
      </c>
      <c r="F2119" s="18" t="s">
        <v>1799</v>
      </c>
      <c r="G2119" s="18">
        <v>2.001</v>
      </c>
      <c r="H2119" s="18">
        <v>100.0</v>
      </c>
      <c r="I2119" s="18">
        <v>0.69</v>
      </c>
      <c r="J2119" s="18"/>
      <c r="K2119" s="18"/>
      <c r="L2119" s="18">
        <v>0.39</v>
      </c>
      <c r="M2119" s="18"/>
      <c r="N2119" s="18">
        <v>2209.0</v>
      </c>
    </row>
    <row r="2120" ht="14.25" customHeight="1">
      <c r="A2120" s="21" t="s">
        <v>182</v>
      </c>
      <c r="B2120" s="21" t="s">
        <v>996</v>
      </c>
      <c r="C2120" s="21" t="s">
        <v>79</v>
      </c>
      <c r="D2120" s="21" t="s">
        <v>80</v>
      </c>
      <c r="E2120" s="21" t="s">
        <v>183</v>
      </c>
      <c r="F2120" s="21" t="s">
        <v>83</v>
      </c>
      <c r="G2120" s="21"/>
      <c r="H2120" s="21"/>
      <c r="I2120" s="21">
        <v>0.048</v>
      </c>
      <c r="J2120" s="21"/>
      <c r="K2120" s="21"/>
      <c r="L2120" s="21"/>
      <c r="M2120" s="21"/>
      <c r="N2120" s="21">
        <v>2210.0</v>
      </c>
    </row>
    <row r="2121" ht="14.25" customHeight="1">
      <c r="A2121" s="18" t="s">
        <v>182</v>
      </c>
      <c r="B2121" s="18" t="s">
        <v>996</v>
      </c>
      <c r="C2121" s="18" t="s">
        <v>79</v>
      </c>
      <c r="D2121" s="18" t="s">
        <v>270</v>
      </c>
      <c r="E2121" s="18" t="s">
        <v>183</v>
      </c>
      <c r="F2121" s="18" t="s">
        <v>272</v>
      </c>
      <c r="G2121" s="18"/>
      <c r="H2121" s="18"/>
      <c r="I2121" s="18">
        <v>0.065</v>
      </c>
      <c r="J2121" s="18"/>
      <c r="K2121" s="18"/>
      <c r="L2121" s="18"/>
      <c r="M2121" s="18"/>
      <c r="N2121" s="18">
        <v>2211.0</v>
      </c>
    </row>
    <row r="2122" ht="14.25" customHeight="1">
      <c r="A2122" s="21" t="s">
        <v>182</v>
      </c>
      <c r="B2122" s="21" t="s">
        <v>996</v>
      </c>
      <c r="C2122" s="21" t="s">
        <v>79</v>
      </c>
      <c r="D2122" s="21" t="s">
        <v>95</v>
      </c>
      <c r="E2122" s="21" t="s">
        <v>183</v>
      </c>
      <c r="F2122" s="21" t="s">
        <v>97</v>
      </c>
      <c r="G2122" s="21"/>
      <c r="H2122" s="21"/>
      <c r="I2122" s="21">
        <v>0.027</v>
      </c>
      <c r="J2122" s="21"/>
      <c r="K2122" s="21"/>
      <c r="L2122" s="21"/>
      <c r="M2122" s="21"/>
      <c r="N2122" s="21">
        <v>2212.0</v>
      </c>
    </row>
    <row r="2123" ht="14.25" customHeight="1">
      <c r="A2123" s="18" t="s">
        <v>182</v>
      </c>
      <c r="B2123" s="18" t="s">
        <v>996</v>
      </c>
      <c r="C2123" s="18" t="s">
        <v>101</v>
      </c>
      <c r="D2123" s="18" t="s">
        <v>102</v>
      </c>
      <c r="E2123" s="18" t="s">
        <v>183</v>
      </c>
      <c r="F2123" s="18" t="s">
        <v>106</v>
      </c>
      <c r="G2123" s="18"/>
      <c r="H2123" s="18"/>
      <c r="I2123" s="18">
        <v>0.08</v>
      </c>
      <c r="J2123" s="18"/>
      <c r="K2123" s="18"/>
      <c r="L2123" s="18"/>
      <c r="M2123" s="18"/>
      <c r="N2123" s="18">
        <v>2213.0</v>
      </c>
    </row>
    <row r="2124" ht="14.25" customHeight="1">
      <c r="A2124" s="21" t="s">
        <v>182</v>
      </c>
      <c r="B2124" s="21" t="s">
        <v>996</v>
      </c>
      <c r="C2124" s="21" t="s">
        <v>101</v>
      </c>
      <c r="D2124" s="21" t="s">
        <v>270</v>
      </c>
      <c r="E2124" s="21" t="s">
        <v>183</v>
      </c>
      <c r="F2124" s="21" t="s">
        <v>294</v>
      </c>
      <c r="G2124" s="21"/>
      <c r="H2124" s="21"/>
      <c r="I2124" s="21">
        <v>0.057</v>
      </c>
      <c r="J2124" s="21"/>
      <c r="K2124" s="21"/>
      <c r="L2124" s="21"/>
      <c r="M2124" s="21"/>
      <c r="N2124" s="21">
        <v>2214.0</v>
      </c>
    </row>
    <row r="2125" ht="14.25" customHeight="1">
      <c r="A2125" s="18" t="s">
        <v>182</v>
      </c>
      <c r="B2125" s="18" t="s">
        <v>996</v>
      </c>
      <c r="C2125" s="18" t="s">
        <v>101</v>
      </c>
      <c r="D2125" s="18" t="s">
        <v>115</v>
      </c>
      <c r="E2125" s="18" t="s">
        <v>183</v>
      </c>
      <c r="F2125" s="18" t="s">
        <v>118</v>
      </c>
      <c r="G2125" s="18"/>
      <c r="H2125" s="18"/>
      <c r="I2125" s="18">
        <v>0.064</v>
      </c>
      <c r="J2125" s="18"/>
      <c r="K2125" s="18"/>
      <c r="L2125" s="18"/>
      <c r="M2125" s="18"/>
      <c r="N2125" s="18">
        <v>2215.0</v>
      </c>
    </row>
    <row r="2126" ht="14.25" customHeight="1">
      <c r="A2126" s="21" t="s">
        <v>182</v>
      </c>
      <c r="B2126" s="21" t="s">
        <v>996</v>
      </c>
      <c r="C2126" s="21" t="s">
        <v>101</v>
      </c>
      <c r="D2126" s="21" t="s">
        <v>123</v>
      </c>
      <c r="E2126" s="21" t="s">
        <v>183</v>
      </c>
      <c r="F2126" s="21" t="s">
        <v>125</v>
      </c>
      <c r="G2126" s="21"/>
      <c r="H2126" s="21"/>
      <c r="I2126" s="21">
        <v>0.051</v>
      </c>
      <c r="J2126" s="21"/>
      <c r="K2126" s="21"/>
      <c r="L2126" s="21"/>
      <c r="M2126" s="21"/>
      <c r="N2126" s="21">
        <v>2216.0</v>
      </c>
    </row>
    <row r="2127" ht="14.25" customHeight="1">
      <c r="A2127" s="18" t="s">
        <v>182</v>
      </c>
      <c r="B2127" s="18" t="s">
        <v>996</v>
      </c>
      <c r="C2127" s="18" t="s">
        <v>130</v>
      </c>
      <c r="D2127" s="18" t="s">
        <v>102</v>
      </c>
      <c r="E2127" s="18" t="s">
        <v>183</v>
      </c>
      <c r="F2127" s="18" t="s">
        <v>133</v>
      </c>
      <c r="G2127" s="18"/>
      <c r="H2127" s="18"/>
      <c r="I2127" s="18"/>
      <c r="J2127" s="18"/>
      <c r="K2127" s="18">
        <v>0.119</v>
      </c>
      <c r="L2127" s="18"/>
      <c r="M2127" s="18"/>
      <c r="N2127" s="18">
        <v>2217.0</v>
      </c>
    </row>
    <row r="2128" ht="14.25" customHeight="1">
      <c r="A2128" s="21" t="s">
        <v>182</v>
      </c>
      <c r="B2128" s="21" t="s">
        <v>996</v>
      </c>
      <c r="C2128" s="21" t="s">
        <v>136</v>
      </c>
      <c r="D2128" s="21" t="s">
        <v>102</v>
      </c>
      <c r="E2128" s="21" t="s">
        <v>183</v>
      </c>
      <c r="F2128" s="21" t="s">
        <v>139</v>
      </c>
      <c r="G2128" s="21"/>
      <c r="H2128" s="21"/>
      <c r="I2128" s="21">
        <v>0.064</v>
      </c>
      <c r="J2128" s="21"/>
      <c r="K2128" s="21"/>
      <c r="L2128" s="21"/>
      <c r="M2128" s="21"/>
      <c r="N2128" s="21">
        <v>2218.0</v>
      </c>
    </row>
    <row r="2129" ht="14.25" customHeight="1">
      <c r="A2129" s="18" t="s">
        <v>182</v>
      </c>
      <c r="B2129" s="18" t="s">
        <v>996</v>
      </c>
      <c r="C2129" s="18" t="s">
        <v>136</v>
      </c>
      <c r="D2129" s="18" t="s">
        <v>115</v>
      </c>
      <c r="E2129" s="18" t="s">
        <v>183</v>
      </c>
      <c r="F2129" s="18"/>
      <c r="G2129" s="18"/>
      <c r="H2129" s="18"/>
      <c r="I2129" s="18">
        <v>0.038</v>
      </c>
      <c r="J2129" s="18"/>
      <c r="K2129" s="18"/>
      <c r="L2129" s="18"/>
      <c r="M2129" s="18"/>
      <c r="N2129" s="18">
        <v>2219.0</v>
      </c>
    </row>
    <row r="2130" ht="14.25" customHeight="1">
      <c r="A2130" s="21" t="s">
        <v>182</v>
      </c>
      <c r="B2130" s="21" t="s">
        <v>996</v>
      </c>
      <c r="C2130" s="21" t="s">
        <v>136</v>
      </c>
      <c r="D2130" s="21" t="s">
        <v>123</v>
      </c>
      <c r="E2130" s="21" t="s">
        <v>183</v>
      </c>
      <c r="F2130" s="21"/>
      <c r="G2130" s="21"/>
      <c r="H2130" s="21"/>
      <c r="I2130" s="21">
        <v>0.033</v>
      </c>
      <c r="J2130" s="21"/>
      <c r="K2130" s="21"/>
      <c r="L2130" s="21"/>
      <c r="M2130" s="21"/>
      <c r="N2130" s="21">
        <v>2220.0</v>
      </c>
    </row>
    <row r="2131" ht="14.25" customHeight="1">
      <c r="A2131" s="18" t="s">
        <v>182</v>
      </c>
      <c r="B2131" s="18" t="s">
        <v>996</v>
      </c>
      <c r="C2131" s="18" t="s">
        <v>144</v>
      </c>
      <c r="D2131" s="18" t="s">
        <v>145</v>
      </c>
      <c r="E2131" s="18" t="s">
        <v>183</v>
      </c>
      <c r="F2131" s="18" t="s">
        <v>147</v>
      </c>
      <c r="G2131" s="18"/>
      <c r="H2131" s="18"/>
      <c r="I2131" s="18"/>
      <c r="J2131" s="18">
        <v>0.54</v>
      </c>
      <c r="K2131" s="18"/>
      <c r="L2131" s="18"/>
      <c r="M2131" s="18"/>
      <c r="N2131" s="18">
        <v>2221.0</v>
      </c>
    </row>
    <row r="2132" ht="14.25" customHeight="1">
      <c r="A2132" s="21" t="s">
        <v>182</v>
      </c>
      <c r="B2132" s="21" t="s">
        <v>996</v>
      </c>
      <c r="C2132" s="21" t="s">
        <v>144</v>
      </c>
      <c r="D2132" s="21" t="s">
        <v>752</v>
      </c>
      <c r="E2132" s="21" t="s">
        <v>183</v>
      </c>
      <c r="F2132" s="21" t="s">
        <v>147</v>
      </c>
      <c r="G2132" s="21"/>
      <c r="H2132" s="21"/>
      <c r="I2132" s="21"/>
      <c r="J2132" s="21">
        <v>0.86</v>
      </c>
      <c r="K2132" s="21"/>
      <c r="L2132" s="21"/>
      <c r="M2132" s="21"/>
      <c r="N2132" s="21">
        <v>2222.0</v>
      </c>
    </row>
    <row r="2133" ht="14.25" customHeight="1">
      <c r="A2133" s="18" t="s">
        <v>182</v>
      </c>
      <c r="B2133" s="18" t="s">
        <v>996</v>
      </c>
      <c r="C2133" s="18" t="s">
        <v>149</v>
      </c>
      <c r="D2133" s="18" t="s">
        <v>150</v>
      </c>
      <c r="E2133" s="18" t="s">
        <v>183</v>
      </c>
      <c r="F2133" s="18" t="s">
        <v>152</v>
      </c>
      <c r="G2133" s="18"/>
      <c r="H2133" s="18"/>
      <c r="I2133" s="18">
        <v>0.5</v>
      </c>
      <c r="J2133" s="18"/>
      <c r="K2133" s="18"/>
      <c r="L2133" s="18"/>
      <c r="M2133" s="18"/>
      <c r="N2133" s="18">
        <v>2223.0</v>
      </c>
    </row>
    <row r="2134" ht="14.25" customHeight="1">
      <c r="A2134" s="21" t="s">
        <v>182</v>
      </c>
      <c r="B2134" s="21" t="s">
        <v>996</v>
      </c>
      <c r="C2134" s="21" t="s">
        <v>149</v>
      </c>
      <c r="D2134" s="21" t="s">
        <v>157</v>
      </c>
      <c r="E2134" s="21" t="s">
        <v>183</v>
      </c>
      <c r="F2134" s="21" t="s">
        <v>159</v>
      </c>
      <c r="G2134" s="21"/>
      <c r="H2134" s="21"/>
      <c r="I2134" s="21">
        <v>0.5</v>
      </c>
      <c r="J2134" s="21"/>
      <c r="K2134" s="21"/>
      <c r="L2134" s="21"/>
      <c r="M2134" s="21"/>
      <c r="N2134" s="21">
        <v>2224.0</v>
      </c>
    </row>
    <row r="2135" ht="14.25" customHeight="1">
      <c r="A2135" s="18" t="s">
        <v>182</v>
      </c>
      <c r="B2135" s="18" t="s">
        <v>996</v>
      </c>
      <c r="C2135" s="18" t="s">
        <v>92</v>
      </c>
      <c r="D2135" s="18" t="s">
        <v>830</v>
      </c>
      <c r="E2135" s="18" t="s">
        <v>183</v>
      </c>
      <c r="F2135" s="18" t="s">
        <v>1523</v>
      </c>
      <c r="G2135" s="18"/>
      <c r="H2135" s="18"/>
      <c r="I2135" s="18">
        <v>0.35</v>
      </c>
      <c r="J2135" s="18"/>
      <c r="K2135" s="18"/>
      <c r="L2135" s="18">
        <v>0.4</v>
      </c>
      <c r="M2135" s="18"/>
      <c r="N2135" s="18">
        <v>2225.0</v>
      </c>
    </row>
    <row r="2136" ht="14.25" customHeight="1">
      <c r="A2136" s="21" t="s">
        <v>182</v>
      </c>
      <c r="B2136" s="21" t="s">
        <v>996</v>
      </c>
      <c r="C2136" s="21" t="s">
        <v>92</v>
      </c>
      <c r="D2136" s="21" t="s">
        <v>834</v>
      </c>
      <c r="E2136" s="21" t="s">
        <v>183</v>
      </c>
      <c r="F2136" s="21" t="s">
        <v>1597</v>
      </c>
      <c r="G2136" s="21"/>
      <c r="H2136" s="21"/>
      <c r="I2136" s="21">
        <v>0.45</v>
      </c>
      <c r="J2136" s="21"/>
      <c r="K2136" s="21"/>
      <c r="L2136" s="21">
        <v>0.4</v>
      </c>
      <c r="M2136" s="21"/>
      <c r="N2136" s="21">
        <v>2226.0</v>
      </c>
    </row>
    <row r="2137" ht="14.25" customHeight="1">
      <c r="A2137" s="18" t="s">
        <v>182</v>
      </c>
      <c r="B2137" s="18" t="s">
        <v>996</v>
      </c>
      <c r="C2137" s="18" t="s">
        <v>92</v>
      </c>
      <c r="D2137" s="18" t="s">
        <v>923</v>
      </c>
      <c r="E2137" s="18" t="s">
        <v>183</v>
      </c>
      <c r="F2137" s="18" t="s">
        <v>1843</v>
      </c>
      <c r="G2137" s="18"/>
      <c r="H2137" s="18"/>
      <c r="I2137" s="18">
        <v>0.8</v>
      </c>
      <c r="J2137" s="18"/>
      <c r="K2137" s="18"/>
      <c r="L2137" s="18">
        <v>0.4</v>
      </c>
      <c r="M2137" s="18"/>
      <c r="N2137" s="18">
        <v>2227.0</v>
      </c>
    </row>
    <row r="2138" ht="14.25" customHeight="1">
      <c r="A2138" s="21" t="s">
        <v>182</v>
      </c>
      <c r="B2138" s="21" t="s">
        <v>996</v>
      </c>
      <c r="C2138" s="21" t="s">
        <v>92</v>
      </c>
      <c r="D2138" s="21" t="s">
        <v>161</v>
      </c>
      <c r="E2138" s="21" t="s">
        <v>183</v>
      </c>
      <c r="F2138" s="21" t="s">
        <v>1643</v>
      </c>
      <c r="G2138" s="21"/>
      <c r="H2138" s="21"/>
      <c r="I2138" s="21">
        <v>0.55</v>
      </c>
      <c r="J2138" s="21"/>
      <c r="K2138" s="21"/>
      <c r="L2138" s="21">
        <v>0.4</v>
      </c>
      <c r="M2138" s="21"/>
      <c r="N2138" s="21">
        <v>2228.0</v>
      </c>
    </row>
    <row r="2139" ht="14.25" customHeight="1">
      <c r="A2139" s="18" t="s">
        <v>182</v>
      </c>
      <c r="B2139" s="18" t="s">
        <v>996</v>
      </c>
      <c r="C2139" s="18" t="s">
        <v>169</v>
      </c>
      <c r="D2139" s="18" t="s">
        <v>170</v>
      </c>
      <c r="E2139" s="18" t="s">
        <v>183</v>
      </c>
      <c r="F2139" s="18" t="s">
        <v>1981</v>
      </c>
      <c r="G2139" s="18">
        <v>0.0</v>
      </c>
      <c r="H2139" s="18">
        <v>2.0</v>
      </c>
      <c r="I2139" s="18">
        <v>1.17</v>
      </c>
      <c r="J2139" s="18"/>
      <c r="K2139" s="18"/>
      <c r="L2139" s="18">
        <v>0.49</v>
      </c>
      <c r="M2139" s="18"/>
      <c r="N2139" s="18">
        <v>2229.0</v>
      </c>
    </row>
    <row r="2140" ht="14.25" customHeight="1">
      <c r="A2140" s="21" t="s">
        <v>182</v>
      </c>
      <c r="B2140" s="21" t="s">
        <v>996</v>
      </c>
      <c r="C2140" s="21" t="s">
        <v>169</v>
      </c>
      <c r="D2140" s="21" t="s">
        <v>170</v>
      </c>
      <c r="E2140" s="21" t="s">
        <v>183</v>
      </c>
      <c r="F2140" s="21" t="s">
        <v>1970</v>
      </c>
      <c r="G2140" s="21">
        <v>2.001</v>
      </c>
      <c r="H2140" s="21">
        <v>100.0</v>
      </c>
      <c r="I2140" s="21">
        <v>1.17</v>
      </c>
      <c r="J2140" s="21"/>
      <c r="K2140" s="21"/>
      <c r="L2140" s="21">
        <v>0.39</v>
      </c>
      <c r="M2140" s="21"/>
      <c r="N2140" s="21">
        <v>2230.0</v>
      </c>
    </row>
    <row r="2141" ht="14.25" customHeight="1">
      <c r="A2141" s="18" t="s">
        <v>182</v>
      </c>
      <c r="B2141" s="18" t="s">
        <v>996</v>
      </c>
      <c r="C2141" s="18" t="s">
        <v>169</v>
      </c>
      <c r="D2141" s="18" t="s">
        <v>1056</v>
      </c>
      <c r="E2141" s="18" t="s">
        <v>183</v>
      </c>
      <c r="F2141" s="18" t="s">
        <v>1949</v>
      </c>
      <c r="G2141" s="18">
        <v>0.0</v>
      </c>
      <c r="H2141" s="18">
        <v>2.0</v>
      </c>
      <c r="I2141" s="18">
        <v>1.1</v>
      </c>
      <c r="J2141" s="18"/>
      <c r="K2141" s="18"/>
      <c r="L2141" s="18">
        <v>0.77</v>
      </c>
      <c r="M2141" s="18"/>
      <c r="N2141" s="18">
        <v>2231.0</v>
      </c>
    </row>
    <row r="2142" ht="14.25" customHeight="1">
      <c r="A2142" s="21" t="s">
        <v>182</v>
      </c>
      <c r="B2142" s="21" t="s">
        <v>996</v>
      </c>
      <c r="C2142" s="21" t="s">
        <v>169</v>
      </c>
      <c r="D2142" s="21" t="s">
        <v>1056</v>
      </c>
      <c r="E2142" s="21" t="s">
        <v>183</v>
      </c>
      <c r="F2142" s="21" t="s">
        <v>1945</v>
      </c>
      <c r="G2142" s="21">
        <v>2.001</v>
      </c>
      <c r="H2142" s="21">
        <v>100.0</v>
      </c>
      <c r="I2142" s="21">
        <v>1.1</v>
      </c>
      <c r="J2142" s="21"/>
      <c r="K2142" s="21"/>
      <c r="L2142" s="21">
        <v>0.62</v>
      </c>
      <c r="M2142" s="21"/>
      <c r="N2142" s="21">
        <v>2232.0</v>
      </c>
    </row>
    <row r="2143" ht="14.25" customHeight="1">
      <c r="A2143" s="18" t="s">
        <v>182</v>
      </c>
      <c r="B2143" s="18" t="s">
        <v>996</v>
      </c>
      <c r="C2143" s="18" t="s">
        <v>169</v>
      </c>
      <c r="D2143" s="18" t="s">
        <v>1062</v>
      </c>
      <c r="E2143" s="18" t="s">
        <v>183</v>
      </c>
      <c r="F2143" s="18" t="s">
        <v>1803</v>
      </c>
      <c r="G2143" s="18">
        <v>0.0</v>
      </c>
      <c r="H2143" s="18">
        <v>2.0</v>
      </c>
      <c r="I2143" s="18">
        <v>0.69</v>
      </c>
      <c r="J2143" s="18"/>
      <c r="K2143" s="18"/>
      <c r="L2143" s="18">
        <v>0.49</v>
      </c>
      <c r="M2143" s="18"/>
      <c r="N2143" s="18">
        <v>2233.0</v>
      </c>
    </row>
    <row r="2144" ht="14.25" customHeight="1">
      <c r="A2144" s="21" t="s">
        <v>182</v>
      </c>
      <c r="B2144" s="21" t="s">
        <v>996</v>
      </c>
      <c r="C2144" s="21" t="s">
        <v>169</v>
      </c>
      <c r="D2144" s="21" t="s">
        <v>1062</v>
      </c>
      <c r="E2144" s="21" t="s">
        <v>183</v>
      </c>
      <c r="F2144" s="21" t="s">
        <v>1799</v>
      </c>
      <c r="G2144" s="21">
        <v>2.001</v>
      </c>
      <c r="H2144" s="21">
        <v>100.0</v>
      </c>
      <c r="I2144" s="21">
        <v>0.69</v>
      </c>
      <c r="J2144" s="21"/>
      <c r="K2144" s="21"/>
      <c r="L2144" s="21">
        <v>0.39</v>
      </c>
      <c r="M2144" s="21"/>
      <c r="N2144" s="21">
        <v>2234.0</v>
      </c>
    </row>
    <row r="2145" ht="14.25" customHeight="1">
      <c r="A2145" s="18" t="s">
        <v>182</v>
      </c>
      <c r="B2145" s="18" t="s">
        <v>996</v>
      </c>
      <c r="C2145" s="18" t="s">
        <v>79</v>
      </c>
      <c r="D2145" s="18" t="s">
        <v>80</v>
      </c>
      <c r="E2145" s="18" t="s">
        <v>252</v>
      </c>
      <c r="F2145" s="18" t="s">
        <v>83</v>
      </c>
      <c r="G2145" s="18"/>
      <c r="H2145" s="18"/>
      <c r="I2145" s="18">
        <v>0.119</v>
      </c>
      <c r="J2145" s="18"/>
      <c r="K2145" s="18"/>
      <c r="L2145" s="18"/>
      <c r="M2145" s="18"/>
      <c r="N2145" s="18">
        <v>2235.0</v>
      </c>
    </row>
    <row r="2146" ht="14.25" customHeight="1">
      <c r="A2146" s="21" t="s">
        <v>182</v>
      </c>
      <c r="B2146" s="21" t="s">
        <v>996</v>
      </c>
      <c r="C2146" s="21" t="s">
        <v>79</v>
      </c>
      <c r="D2146" s="21" t="s">
        <v>270</v>
      </c>
      <c r="E2146" s="21" t="s">
        <v>252</v>
      </c>
      <c r="F2146" s="21" t="s">
        <v>272</v>
      </c>
      <c r="G2146" s="21"/>
      <c r="H2146" s="21"/>
      <c r="I2146" s="21">
        <v>0.097</v>
      </c>
      <c r="J2146" s="21"/>
      <c r="K2146" s="21"/>
      <c r="L2146" s="21"/>
      <c r="M2146" s="21"/>
      <c r="N2146" s="21">
        <v>2236.0</v>
      </c>
    </row>
    <row r="2147" ht="14.25" customHeight="1">
      <c r="A2147" s="18" t="s">
        <v>182</v>
      </c>
      <c r="B2147" s="18" t="s">
        <v>996</v>
      </c>
      <c r="C2147" s="18" t="s">
        <v>79</v>
      </c>
      <c r="D2147" s="18" t="s">
        <v>95</v>
      </c>
      <c r="E2147" s="18" t="s">
        <v>252</v>
      </c>
      <c r="F2147" s="18" t="s">
        <v>97</v>
      </c>
      <c r="G2147" s="18"/>
      <c r="H2147" s="18"/>
      <c r="I2147" s="18">
        <v>0.053</v>
      </c>
      <c r="J2147" s="18"/>
      <c r="K2147" s="18"/>
      <c r="L2147" s="18"/>
      <c r="M2147" s="18"/>
      <c r="N2147" s="18">
        <v>2237.0</v>
      </c>
    </row>
    <row r="2148" ht="14.25" customHeight="1">
      <c r="A2148" s="21" t="s">
        <v>182</v>
      </c>
      <c r="B2148" s="21" t="s">
        <v>996</v>
      </c>
      <c r="C2148" s="21" t="s">
        <v>101</v>
      </c>
      <c r="D2148" s="21" t="s">
        <v>102</v>
      </c>
      <c r="E2148" s="21" t="s">
        <v>252</v>
      </c>
      <c r="F2148" s="21" t="s">
        <v>106</v>
      </c>
      <c r="G2148" s="21"/>
      <c r="H2148" s="21"/>
      <c r="I2148" s="21">
        <v>0.151</v>
      </c>
      <c r="J2148" s="21"/>
      <c r="K2148" s="21"/>
      <c r="L2148" s="21"/>
      <c r="M2148" s="21"/>
      <c r="N2148" s="21">
        <v>2238.0</v>
      </c>
    </row>
    <row r="2149" ht="14.25" customHeight="1">
      <c r="A2149" s="18" t="s">
        <v>182</v>
      </c>
      <c r="B2149" s="18" t="s">
        <v>996</v>
      </c>
      <c r="C2149" s="18" t="s">
        <v>101</v>
      </c>
      <c r="D2149" s="18" t="s">
        <v>270</v>
      </c>
      <c r="E2149" s="18" t="s">
        <v>252</v>
      </c>
      <c r="F2149" s="18" t="s">
        <v>294</v>
      </c>
      <c r="G2149" s="18"/>
      <c r="H2149" s="18"/>
      <c r="I2149" s="18">
        <v>0.123</v>
      </c>
      <c r="J2149" s="18"/>
      <c r="K2149" s="18"/>
      <c r="L2149" s="18"/>
      <c r="M2149" s="18"/>
      <c r="N2149" s="18">
        <v>2239.0</v>
      </c>
    </row>
    <row r="2150" ht="14.25" customHeight="1">
      <c r="A2150" s="21" t="s">
        <v>182</v>
      </c>
      <c r="B2150" s="21" t="s">
        <v>996</v>
      </c>
      <c r="C2150" s="21" t="s">
        <v>101</v>
      </c>
      <c r="D2150" s="21" t="s">
        <v>115</v>
      </c>
      <c r="E2150" s="21" t="s">
        <v>252</v>
      </c>
      <c r="F2150" s="21" t="s">
        <v>118</v>
      </c>
      <c r="G2150" s="21"/>
      <c r="H2150" s="21"/>
      <c r="I2150" s="21">
        <v>0.124</v>
      </c>
      <c r="J2150" s="21"/>
      <c r="K2150" s="21"/>
      <c r="L2150" s="21"/>
      <c r="M2150" s="21"/>
      <c r="N2150" s="21">
        <v>2240.0</v>
      </c>
    </row>
    <row r="2151" ht="14.25" customHeight="1">
      <c r="A2151" s="18" t="s">
        <v>182</v>
      </c>
      <c r="B2151" s="18" t="s">
        <v>996</v>
      </c>
      <c r="C2151" s="18" t="s">
        <v>101</v>
      </c>
      <c r="D2151" s="18" t="s">
        <v>123</v>
      </c>
      <c r="E2151" s="18" t="s">
        <v>252</v>
      </c>
      <c r="F2151" s="18" t="s">
        <v>125</v>
      </c>
      <c r="G2151" s="18"/>
      <c r="H2151" s="18"/>
      <c r="I2151" s="18">
        <v>0.089</v>
      </c>
      <c r="J2151" s="18"/>
      <c r="K2151" s="18"/>
      <c r="L2151" s="18"/>
      <c r="M2151" s="18"/>
      <c r="N2151" s="18">
        <v>2241.0</v>
      </c>
    </row>
    <row r="2152" ht="14.25" customHeight="1">
      <c r="A2152" s="21" t="s">
        <v>182</v>
      </c>
      <c r="B2152" s="21" t="s">
        <v>996</v>
      </c>
      <c r="C2152" s="21" t="s">
        <v>130</v>
      </c>
      <c r="D2152" s="21" t="s">
        <v>102</v>
      </c>
      <c r="E2152" s="21" t="s">
        <v>252</v>
      </c>
      <c r="F2152" s="21" t="s">
        <v>133</v>
      </c>
      <c r="G2152" s="21"/>
      <c r="H2152" s="21"/>
      <c r="I2152" s="21"/>
      <c r="J2152" s="21"/>
      <c r="K2152" s="21">
        <v>1.14</v>
      </c>
      <c r="L2152" s="21"/>
      <c r="M2152" s="21"/>
      <c r="N2152" s="21">
        <v>2242.0</v>
      </c>
    </row>
    <row r="2153" ht="14.25" customHeight="1">
      <c r="A2153" s="18" t="s">
        <v>182</v>
      </c>
      <c r="B2153" s="18" t="s">
        <v>996</v>
      </c>
      <c r="C2153" s="18" t="s">
        <v>136</v>
      </c>
      <c r="D2153" s="18" t="s">
        <v>102</v>
      </c>
      <c r="E2153" s="18" t="s">
        <v>252</v>
      </c>
      <c r="F2153" s="18" t="s">
        <v>139</v>
      </c>
      <c r="G2153" s="18"/>
      <c r="H2153" s="18"/>
      <c r="I2153" s="18">
        <v>0.137</v>
      </c>
      <c r="J2153" s="18"/>
      <c r="K2153" s="18"/>
      <c r="L2153" s="18"/>
      <c r="M2153" s="18"/>
      <c r="N2153" s="18">
        <v>2243.0</v>
      </c>
    </row>
    <row r="2154" ht="14.25" customHeight="1">
      <c r="A2154" s="21" t="s">
        <v>182</v>
      </c>
      <c r="B2154" s="21" t="s">
        <v>996</v>
      </c>
      <c r="C2154" s="21" t="s">
        <v>136</v>
      </c>
      <c r="D2154" s="21" t="s">
        <v>115</v>
      </c>
      <c r="E2154" s="21" t="s">
        <v>252</v>
      </c>
      <c r="F2154" s="21"/>
      <c r="G2154" s="21"/>
      <c r="H2154" s="21"/>
      <c r="I2154" s="21">
        <v>0.052</v>
      </c>
      <c r="J2154" s="21"/>
      <c r="K2154" s="21"/>
      <c r="L2154" s="21"/>
      <c r="M2154" s="21"/>
      <c r="N2154" s="21">
        <v>2244.0</v>
      </c>
    </row>
    <row r="2155" ht="14.25" customHeight="1">
      <c r="A2155" s="18" t="s">
        <v>182</v>
      </c>
      <c r="B2155" s="18" t="s">
        <v>996</v>
      </c>
      <c r="C2155" s="18" t="s">
        <v>136</v>
      </c>
      <c r="D2155" s="18" t="s">
        <v>123</v>
      </c>
      <c r="E2155" s="18" t="s">
        <v>252</v>
      </c>
      <c r="F2155" s="18"/>
      <c r="G2155" s="18"/>
      <c r="H2155" s="18"/>
      <c r="I2155" s="18">
        <v>0.051</v>
      </c>
      <c r="J2155" s="18"/>
      <c r="K2155" s="18"/>
      <c r="L2155" s="18"/>
      <c r="M2155" s="18"/>
      <c r="N2155" s="18">
        <v>2245.0</v>
      </c>
    </row>
    <row r="2156" ht="14.25" customHeight="1">
      <c r="A2156" s="21" t="s">
        <v>182</v>
      </c>
      <c r="B2156" s="21" t="s">
        <v>996</v>
      </c>
      <c r="C2156" s="21" t="s">
        <v>144</v>
      </c>
      <c r="D2156" s="21" t="s">
        <v>145</v>
      </c>
      <c r="E2156" s="21" t="s">
        <v>252</v>
      </c>
      <c r="F2156" s="21" t="s">
        <v>147</v>
      </c>
      <c r="G2156" s="21"/>
      <c r="H2156" s="21"/>
      <c r="I2156" s="21"/>
      <c r="J2156" s="21">
        <v>0.73</v>
      </c>
      <c r="K2156" s="21"/>
      <c r="L2156" s="21"/>
      <c r="M2156" s="21"/>
      <c r="N2156" s="21">
        <v>2246.0</v>
      </c>
    </row>
    <row r="2157" ht="14.25" customHeight="1">
      <c r="A2157" s="18" t="s">
        <v>182</v>
      </c>
      <c r="B2157" s="18" t="s">
        <v>996</v>
      </c>
      <c r="C2157" s="18" t="s">
        <v>144</v>
      </c>
      <c r="D2157" s="18" t="s">
        <v>752</v>
      </c>
      <c r="E2157" s="18" t="s">
        <v>252</v>
      </c>
      <c r="F2157" s="18" t="s">
        <v>147</v>
      </c>
      <c r="G2157" s="18"/>
      <c r="H2157" s="18"/>
      <c r="I2157" s="18"/>
      <c r="J2157" s="18">
        <v>1.02</v>
      </c>
      <c r="K2157" s="18"/>
      <c r="L2157" s="18"/>
      <c r="M2157" s="18"/>
      <c r="N2157" s="18">
        <v>2247.0</v>
      </c>
    </row>
    <row r="2158" ht="14.25" customHeight="1">
      <c r="A2158" s="21" t="s">
        <v>182</v>
      </c>
      <c r="B2158" s="21" t="s">
        <v>996</v>
      </c>
      <c r="C2158" s="21" t="s">
        <v>149</v>
      </c>
      <c r="D2158" s="21" t="s">
        <v>150</v>
      </c>
      <c r="E2158" s="21" t="s">
        <v>252</v>
      </c>
      <c r="F2158" s="21" t="s">
        <v>152</v>
      </c>
      <c r="G2158" s="21"/>
      <c r="H2158" s="21"/>
      <c r="I2158" s="21">
        <v>0.7</v>
      </c>
      <c r="J2158" s="21"/>
      <c r="K2158" s="21"/>
      <c r="L2158" s="21"/>
      <c r="M2158" s="21"/>
      <c r="N2158" s="21">
        <v>2248.0</v>
      </c>
    </row>
    <row r="2159" ht="14.25" customHeight="1">
      <c r="A2159" s="18" t="s">
        <v>182</v>
      </c>
      <c r="B2159" s="18" t="s">
        <v>996</v>
      </c>
      <c r="C2159" s="18" t="s">
        <v>149</v>
      </c>
      <c r="D2159" s="18" t="s">
        <v>157</v>
      </c>
      <c r="E2159" s="18" t="s">
        <v>252</v>
      </c>
      <c r="F2159" s="18" t="s">
        <v>159</v>
      </c>
      <c r="G2159" s="18"/>
      <c r="H2159" s="18"/>
      <c r="I2159" s="18">
        <v>1.45</v>
      </c>
      <c r="J2159" s="18"/>
      <c r="K2159" s="18"/>
      <c r="L2159" s="18"/>
      <c r="M2159" s="18"/>
      <c r="N2159" s="18">
        <v>2249.0</v>
      </c>
    </row>
    <row r="2160" ht="14.25" customHeight="1">
      <c r="A2160" s="21" t="s">
        <v>182</v>
      </c>
      <c r="B2160" s="21" t="s">
        <v>996</v>
      </c>
      <c r="C2160" s="21" t="s">
        <v>92</v>
      </c>
      <c r="D2160" s="21" t="s">
        <v>830</v>
      </c>
      <c r="E2160" s="21" t="s">
        <v>252</v>
      </c>
      <c r="F2160" s="21" t="s">
        <v>1964</v>
      </c>
      <c r="G2160" s="21"/>
      <c r="H2160" s="21"/>
      <c r="I2160" s="21">
        <v>1.2</v>
      </c>
      <c r="J2160" s="21"/>
      <c r="K2160" s="21"/>
      <c r="L2160" s="21"/>
      <c r="M2160" s="21"/>
      <c r="N2160" s="21">
        <v>2250.0</v>
      </c>
    </row>
    <row r="2161" ht="14.25" customHeight="1">
      <c r="A2161" s="18" t="s">
        <v>182</v>
      </c>
      <c r="B2161" s="18" t="s">
        <v>996</v>
      </c>
      <c r="C2161" s="18" t="s">
        <v>92</v>
      </c>
      <c r="D2161" s="18" t="s">
        <v>834</v>
      </c>
      <c r="E2161" s="18" t="s">
        <v>252</v>
      </c>
      <c r="F2161" s="18" t="s">
        <v>1964</v>
      </c>
      <c r="G2161" s="18"/>
      <c r="H2161" s="18"/>
      <c r="I2161" s="18">
        <v>1.2</v>
      </c>
      <c r="J2161" s="18"/>
      <c r="K2161" s="18"/>
      <c r="L2161" s="18"/>
      <c r="M2161" s="18"/>
      <c r="N2161" s="18">
        <v>2251.0</v>
      </c>
    </row>
    <row r="2162" ht="14.25" customHeight="1">
      <c r="A2162" s="21" t="s">
        <v>182</v>
      </c>
      <c r="B2162" s="21" t="s">
        <v>996</v>
      </c>
      <c r="C2162" s="21" t="s">
        <v>92</v>
      </c>
      <c r="D2162" s="21" t="s">
        <v>923</v>
      </c>
      <c r="E2162" s="21" t="s">
        <v>252</v>
      </c>
      <c r="F2162" s="21" t="s">
        <v>1964</v>
      </c>
      <c r="G2162" s="21"/>
      <c r="H2162" s="21"/>
      <c r="I2162" s="21">
        <v>1.2</v>
      </c>
      <c r="J2162" s="21"/>
      <c r="K2162" s="21"/>
      <c r="L2162" s="21"/>
      <c r="M2162" s="21"/>
      <c r="N2162" s="21">
        <v>2252.0</v>
      </c>
    </row>
    <row r="2163" ht="14.25" customHeight="1">
      <c r="A2163" s="18" t="s">
        <v>182</v>
      </c>
      <c r="B2163" s="18" t="s">
        <v>996</v>
      </c>
      <c r="C2163" s="18" t="s">
        <v>92</v>
      </c>
      <c r="D2163" s="18" t="s">
        <v>161</v>
      </c>
      <c r="E2163" s="18" t="s">
        <v>252</v>
      </c>
      <c r="F2163" s="18" t="s">
        <v>1964</v>
      </c>
      <c r="G2163" s="18"/>
      <c r="H2163" s="18"/>
      <c r="I2163" s="18">
        <v>1.2</v>
      </c>
      <c r="J2163" s="18"/>
      <c r="K2163" s="18"/>
      <c r="L2163" s="18"/>
      <c r="M2163" s="18"/>
      <c r="N2163" s="18">
        <v>2253.0</v>
      </c>
    </row>
    <row r="2164" ht="14.25" customHeight="1">
      <c r="A2164" s="21" t="s">
        <v>182</v>
      </c>
      <c r="B2164" s="21" t="s">
        <v>996</v>
      </c>
      <c r="C2164" s="21" t="s">
        <v>169</v>
      </c>
      <c r="D2164" s="21" t="s">
        <v>170</v>
      </c>
      <c r="E2164" s="21" t="s">
        <v>252</v>
      </c>
      <c r="F2164" s="21" t="s">
        <v>2098</v>
      </c>
      <c r="G2164" s="21">
        <v>0.0</v>
      </c>
      <c r="H2164" s="21">
        <v>2.0</v>
      </c>
      <c r="I2164" s="21">
        <v>1.98</v>
      </c>
      <c r="J2164" s="21"/>
      <c r="K2164" s="21"/>
      <c r="L2164" s="21"/>
      <c r="M2164" s="21"/>
      <c r="N2164" s="21">
        <v>2254.0</v>
      </c>
    </row>
    <row r="2165" ht="14.25" customHeight="1">
      <c r="A2165" s="18" t="s">
        <v>182</v>
      </c>
      <c r="B2165" s="18" t="s">
        <v>996</v>
      </c>
      <c r="C2165" s="18" t="s">
        <v>169</v>
      </c>
      <c r="D2165" s="18" t="s">
        <v>170</v>
      </c>
      <c r="E2165" s="18" t="s">
        <v>252</v>
      </c>
      <c r="F2165" s="18" t="s">
        <v>2098</v>
      </c>
      <c r="G2165" s="18">
        <v>2.001</v>
      </c>
      <c r="H2165" s="18">
        <v>100.0</v>
      </c>
      <c r="I2165" s="18">
        <v>1.98</v>
      </c>
      <c r="J2165" s="18"/>
      <c r="K2165" s="18"/>
      <c r="L2165" s="18"/>
      <c r="M2165" s="18"/>
      <c r="N2165" s="18">
        <v>2255.0</v>
      </c>
    </row>
    <row r="2166" ht="14.25" customHeight="1">
      <c r="A2166" s="21" t="s">
        <v>182</v>
      </c>
      <c r="B2166" s="21" t="s">
        <v>996</v>
      </c>
      <c r="C2166" s="21" t="s">
        <v>169</v>
      </c>
      <c r="D2166" s="21" t="s">
        <v>1056</v>
      </c>
      <c r="E2166" s="21" t="s">
        <v>252</v>
      </c>
      <c r="F2166" s="21" t="s">
        <v>2087</v>
      </c>
      <c r="G2166" s="21">
        <v>0.0</v>
      </c>
      <c r="H2166" s="21">
        <v>2.0</v>
      </c>
      <c r="I2166" s="21">
        <v>1.9</v>
      </c>
      <c r="J2166" s="21"/>
      <c r="K2166" s="21"/>
      <c r="L2166" s="21"/>
      <c r="M2166" s="21"/>
      <c r="N2166" s="21">
        <v>2256.0</v>
      </c>
    </row>
    <row r="2167" ht="14.25" customHeight="1">
      <c r="A2167" s="18" t="s">
        <v>182</v>
      </c>
      <c r="B2167" s="18" t="s">
        <v>996</v>
      </c>
      <c r="C2167" s="18" t="s">
        <v>169</v>
      </c>
      <c r="D2167" s="18" t="s">
        <v>1056</v>
      </c>
      <c r="E2167" s="18" t="s">
        <v>252</v>
      </c>
      <c r="F2167" s="18" t="s">
        <v>2087</v>
      </c>
      <c r="G2167" s="18">
        <v>2.001</v>
      </c>
      <c r="H2167" s="18">
        <v>100.0</v>
      </c>
      <c r="I2167" s="18">
        <v>1.9</v>
      </c>
      <c r="J2167" s="18"/>
      <c r="K2167" s="18"/>
      <c r="L2167" s="18"/>
      <c r="M2167" s="18"/>
      <c r="N2167" s="18">
        <v>2257.0</v>
      </c>
    </row>
    <row r="2168" ht="14.25" customHeight="1">
      <c r="A2168" s="21" t="s">
        <v>182</v>
      </c>
      <c r="B2168" s="21" t="s">
        <v>996</v>
      </c>
      <c r="C2168" s="21" t="s">
        <v>169</v>
      </c>
      <c r="D2168" s="21" t="s">
        <v>1062</v>
      </c>
      <c r="E2168" s="21" t="s">
        <v>252</v>
      </c>
      <c r="F2168" s="21" t="s">
        <v>2071</v>
      </c>
      <c r="G2168" s="21">
        <v>0.0</v>
      </c>
      <c r="H2168" s="21">
        <v>2.0</v>
      </c>
      <c r="I2168" s="21">
        <v>1.36</v>
      </c>
      <c r="J2168" s="21"/>
      <c r="K2168" s="21"/>
      <c r="L2168" s="21"/>
      <c r="M2168" s="21"/>
      <c r="N2168" s="21">
        <v>2258.0</v>
      </c>
    </row>
    <row r="2169" ht="14.25" customHeight="1">
      <c r="A2169" s="18" t="s">
        <v>182</v>
      </c>
      <c r="B2169" s="18" t="s">
        <v>996</v>
      </c>
      <c r="C2169" s="18" t="s">
        <v>169</v>
      </c>
      <c r="D2169" s="18" t="s">
        <v>1062</v>
      </c>
      <c r="E2169" s="18" t="s">
        <v>252</v>
      </c>
      <c r="F2169" s="18" t="s">
        <v>2071</v>
      </c>
      <c r="G2169" s="18">
        <v>2.001</v>
      </c>
      <c r="H2169" s="18">
        <v>100.0</v>
      </c>
      <c r="I2169" s="18">
        <v>1.36</v>
      </c>
      <c r="J2169" s="18"/>
      <c r="K2169" s="18"/>
      <c r="L2169" s="18"/>
      <c r="M2169" s="18"/>
      <c r="N2169" s="18">
        <v>2259.0</v>
      </c>
    </row>
    <row r="2170" ht="14.25" customHeight="1">
      <c r="A2170" s="18" t="s">
        <v>185</v>
      </c>
      <c r="B2170" s="18" t="s">
        <v>996</v>
      </c>
      <c r="C2170" s="18" t="s">
        <v>79</v>
      </c>
      <c r="D2170" s="18" t="s">
        <v>80</v>
      </c>
      <c r="E2170" s="18" t="s">
        <v>81</v>
      </c>
      <c r="F2170" s="18" t="s">
        <v>83</v>
      </c>
      <c r="G2170" s="18"/>
      <c r="H2170" s="18"/>
      <c r="I2170" s="18">
        <v>0.048</v>
      </c>
      <c r="J2170" s="18"/>
      <c r="K2170" s="18"/>
      <c r="L2170" s="18"/>
      <c r="M2170" s="18"/>
      <c r="N2170" s="18">
        <v>2785.0</v>
      </c>
    </row>
    <row r="2171" ht="14.25" customHeight="1">
      <c r="A2171" s="21" t="s">
        <v>185</v>
      </c>
      <c r="B2171" s="21" t="s">
        <v>996</v>
      </c>
      <c r="C2171" s="21" t="s">
        <v>79</v>
      </c>
      <c r="D2171" s="21" t="s">
        <v>270</v>
      </c>
      <c r="E2171" s="21" t="s">
        <v>81</v>
      </c>
      <c r="F2171" s="21" t="s">
        <v>272</v>
      </c>
      <c r="G2171" s="21"/>
      <c r="H2171" s="21"/>
      <c r="I2171" s="21">
        <v>0.055</v>
      </c>
      <c r="J2171" s="21"/>
      <c r="K2171" s="21"/>
      <c r="L2171" s="21"/>
      <c r="M2171" s="21"/>
      <c r="N2171" s="21">
        <v>2786.0</v>
      </c>
    </row>
    <row r="2172" ht="14.25" customHeight="1">
      <c r="A2172" s="18" t="s">
        <v>185</v>
      </c>
      <c r="B2172" s="18" t="s">
        <v>996</v>
      </c>
      <c r="C2172" s="18" t="s">
        <v>79</v>
      </c>
      <c r="D2172" s="18" t="s">
        <v>95</v>
      </c>
      <c r="E2172" s="18" t="s">
        <v>81</v>
      </c>
      <c r="F2172" s="18" t="s">
        <v>97</v>
      </c>
      <c r="G2172" s="18"/>
      <c r="H2172" s="18"/>
      <c r="I2172" s="18">
        <v>0.027</v>
      </c>
      <c r="J2172" s="18"/>
      <c r="K2172" s="18"/>
      <c r="L2172" s="18"/>
      <c r="M2172" s="18"/>
      <c r="N2172" s="18">
        <v>2787.0</v>
      </c>
    </row>
    <row r="2173" ht="14.25" customHeight="1">
      <c r="A2173" s="21" t="s">
        <v>185</v>
      </c>
      <c r="B2173" s="21" t="s">
        <v>996</v>
      </c>
      <c r="C2173" s="21" t="s">
        <v>101</v>
      </c>
      <c r="D2173" s="21" t="s">
        <v>102</v>
      </c>
      <c r="E2173" s="21" t="s">
        <v>81</v>
      </c>
      <c r="F2173" s="21" t="s">
        <v>106</v>
      </c>
      <c r="G2173" s="21"/>
      <c r="H2173" s="21"/>
      <c r="I2173" s="21">
        <v>0.09</v>
      </c>
      <c r="J2173" s="21"/>
      <c r="K2173" s="21"/>
      <c r="L2173" s="21"/>
      <c r="M2173" s="21"/>
      <c r="N2173" s="21">
        <v>2788.0</v>
      </c>
    </row>
    <row r="2174" ht="14.25" customHeight="1">
      <c r="A2174" s="18" t="s">
        <v>185</v>
      </c>
      <c r="B2174" s="18" t="s">
        <v>996</v>
      </c>
      <c r="C2174" s="18" t="s">
        <v>101</v>
      </c>
      <c r="D2174" s="18" t="s">
        <v>270</v>
      </c>
      <c r="E2174" s="18" t="s">
        <v>81</v>
      </c>
      <c r="F2174" s="18" t="s">
        <v>294</v>
      </c>
      <c r="G2174" s="18"/>
      <c r="H2174" s="18"/>
      <c r="I2174" s="18">
        <v>0.069</v>
      </c>
      <c r="J2174" s="18"/>
      <c r="K2174" s="18"/>
      <c r="L2174" s="18"/>
      <c r="M2174" s="18"/>
      <c r="N2174" s="18">
        <v>2789.0</v>
      </c>
    </row>
    <row r="2175" ht="14.25" customHeight="1">
      <c r="A2175" s="21" t="s">
        <v>185</v>
      </c>
      <c r="B2175" s="21" t="s">
        <v>996</v>
      </c>
      <c r="C2175" s="21" t="s">
        <v>101</v>
      </c>
      <c r="D2175" s="21" t="s">
        <v>115</v>
      </c>
      <c r="E2175" s="21" t="s">
        <v>81</v>
      </c>
      <c r="F2175" s="21" t="s">
        <v>118</v>
      </c>
      <c r="G2175" s="21"/>
      <c r="H2175" s="21"/>
      <c r="I2175" s="21">
        <v>0.064</v>
      </c>
      <c r="J2175" s="21"/>
      <c r="K2175" s="21"/>
      <c r="L2175" s="21"/>
      <c r="M2175" s="21"/>
      <c r="N2175" s="21">
        <v>2790.0</v>
      </c>
    </row>
    <row r="2176" ht="14.25" customHeight="1">
      <c r="A2176" s="18" t="s">
        <v>185</v>
      </c>
      <c r="B2176" s="18" t="s">
        <v>996</v>
      </c>
      <c r="C2176" s="18" t="s">
        <v>101</v>
      </c>
      <c r="D2176" s="18" t="s">
        <v>123</v>
      </c>
      <c r="E2176" s="18" t="s">
        <v>81</v>
      </c>
      <c r="F2176" s="18" t="s">
        <v>125</v>
      </c>
      <c r="G2176" s="18"/>
      <c r="H2176" s="18"/>
      <c r="I2176" s="18">
        <v>0.064</v>
      </c>
      <c r="J2176" s="18"/>
      <c r="K2176" s="18"/>
      <c r="L2176" s="18"/>
      <c r="M2176" s="18"/>
      <c r="N2176" s="18">
        <v>2791.0</v>
      </c>
    </row>
    <row r="2177" ht="14.25" customHeight="1">
      <c r="A2177" s="21" t="s">
        <v>185</v>
      </c>
      <c r="B2177" s="21" t="s">
        <v>996</v>
      </c>
      <c r="C2177" s="21" t="s">
        <v>130</v>
      </c>
      <c r="D2177" s="21" t="s">
        <v>102</v>
      </c>
      <c r="E2177" s="21" t="s">
        <v>81</v>
      </c>
      <c r="F2177" s="21" t="s">
        <v>133</v>
      </c>
      <c r="G2177" s="21"/>
      <c r="H2177" s="21"/>
      <c r="I2177" s="21"/>
      <c r="J2177" s="21"/>
      <c r="K2177" s="21">
        <v>1.19</v>
      </c>
      <c r="L2177" s="21"/>
      <c r="M2177" s="21"/>
      <c r="N2177" s="21">
        <v>2792.0</v>
      </c>
    </row>
    <row r="2178" ht="14.25" customHeight="1">
      <c r="A2178" s="18" t="s">
        <v>185</v>
      </c>
      <c r="B2178" s="18" t="s">
        <v>996</v>
      </c>
      <c r="C2178" s="18" t="s">
        <v>136</v>
      </c>
      <c r="D2178" s="18" t="s">
        <v>102</v>
      </c>
      <c r="E2178" s="18" t="s">
        <v>81</v>
      </c>
      <c r="F2178" s="18" t="s">
        <v>139</v>
      </c>
      <c r="G2178" s="18"/>
      <c r="H2178" s="18"/>
      <c r="I2178" s="18">
        <v>0.074</v>
      </c>
      <c r="J2178" s="18"/>
      <c r="K2178" s="18"/>
      <c r="L2178" s="18"/>
      <c r="M2178" s="18"/>
      <c r="N2178" s="18">
        <v>2793.0</v>
      </c>
    </row>
    <row r="2179" ht="14.25" customHeight="1">
      <c r="A2179" s="21" t="s">
        <v>185</v>
      </c>
      <c r="B2179" s="21" t="s">
        <v>996</v>
      </c>
      <c r="C2179" s="21" t="s">
        <v>136</v>
      </c>
      <c r="D2179" s="21" t="s">
        <v>115</v>
      </c>
      <c r="E2179" s="21" t="s">
        <v>81</v>
      </c>
      <c r="F2179" s="21"/>
      <c r="G2179" s="21"/>
      <c r="H2179" s="21"/>
      <c r="I2179" s="21">
        <v>0.038</v>
      </c>
      <c r="J2179" s="21"/>
      <c r="K2179" s="21"/>
      <c r="L2179" s="21"/>
      <c r="M2179" s="21"/>
      <c r="N2179" s="21">
        <v>2794.0</v>
      </c>
    </row>
    <row r="2180" ht="14.25" customHeight="1">
      <c r="A2180" s="18" t="s">
        <v>185</v>
      </c>
      <c r="B2180" s="18" t="s">
        <v>996</v>
      </c>
      <c r="C2180" s="18" t="s">
        <v>136</v>
      </c>
      <c r="D2180" s="18" t="s">
        <v>123</v>
      </c>
      <c r="E2180" s="18" t="s">
        <v>81</v>
      </c>
      <c r="F2180" s="18"/>
      <c r="G2180" s="18"/>
      <c r="H2180" s="18"/>
      <c r="I2180" s="18">
        <v>0.033</v>
      </c>
      <c r="J2180" s="18"/>
      <c r="K2180" s="18"/>
      <c r="L2180" s="18"/>
      <c r="M2180" s="18"/>
      <c r="N2180" s="18">
        <v>2795.0</v>
      </c>
    </row>
    <row r="2181" ht="14.25" customHeight="1">
      <c r="A2181" s="21" t="s">
        <v>185</v>
      </c>
      <c r="B2181" s="21" t="s">
        <v>996</v>
      </c>
      <c r="C2181" s="21" t="s">
        <v>144</v>
      </c>
      <c r="D2181" s="21" t="s">
        <v>145</v>
      </c>
      <c r="E2181" s="21" t="s">
        <v>81</v>
      </c>
      <c r="F2181" s="21" t="s">
        <v>147</v>
      </c>
      <c r="G2181" s="21"/>
      <c r="H2181" s="21"/>
      <c r="I2181" s="21"/>
      <c r="J2181" s="21">
        <v>0.73</v>
      </c>
      <c r="K2181" s="21"/>
      <c r="L2181" s="21"/>
      <c r="M2181" s="21"/>
      <c r="N2181" s="21">
        <v>2796.0</v>
      </c>
    </row>
    <row r="2182" ht="14.25" customHeight="1">
      <c r="A2182" s="18" t="s">
        <v>185</v>
      </c>
      <c r="B2182" s="18" t="s">
        <v>996</v>
      </c>
      <c r="C2182" s="18" t="s">
        <v>144</v>
      </c>
      <c r="D2182" s="18" t="s">
        <v>752</v>
      </c>
      <c r="E2182" s="18" t="s">
        <v>81</v>
      </c>
      <c r="F2182" s="18" t="s">
        <v>147</v>
      </c>
      <c r="G2182" s="18"/>
      <c r="H2182" s="18"/>
      <c r="I2182" s="18"/>
      <c r="J2182" s="18">
        <v>0.86</v>
      </c>
      <c r="K2182" s="18"/>
      <c r="L2182" s="18"/>
      <c r="M2182" s="18"/>
      <c r="N2182" s="18">
        <v>2797.0</v>
      </c>
    </row>
    <row r="2183" ht="14.25" customHeight="1">
      <c r="A2183" s="21" t="s">
        <v>185</v>
      </c>
      <c r="B2183" s="21" t="s">
        <v>996</v>
      </c>
      <c r="C2183" s="21" t="s">
        <v>149</v>
      </c>
      <c r="D2183" s="21" t="s">
        <v>150</v>
      </c>
      <c r="E2183" s="21" t="s">
        <v>81</v>
      </c>
      <c r="F2183" s="21" t="s">
        <v>152</v>
      </c>
      <c r="G2183" s="21"/>
      <c r="H2183" s="21"/>
      <c r="I2183" s="21">
        <v>0.7</v>
      </c>
      <c r="J2183" s="21"/>
      <c r="K2183" s="21"/>
      <c r="L2183" s="21"/>
      <c r="M2183" s="21"/>
      <c r="N2183" s="21">
        <v>2798.0</v>
      </c>
    </row>
    <row r="2184" ht="14.25" customHeight="1">
      <c r="A2184" s="18" t="s">
        <v>185</v>
      </c>
      <c r="B2184" s="18" t="s">
        <v>996</v>
      </c>
      <c r="C2184" s="18" t="s">
        <v>149</v>
      </c>
      <c r="D2184" s="18" t="s">
        <v>157</v>
      </c>
      <c r="E2184" s="18" t="s">
        <v>81</v>
      </c>
      <c r="F2184" s="18" t="s">
        <v>159</v>
      </c>
      <c r="G2184" s="18"/>
      <c r="H2184" s="18"/>
      <c r="I2184" s="18">
        <v>0.5</v>
      </c>
      <c r="J2184" s="18"/>
      <c r="K2184" s="18"/>
      <c r="L2184" s="18"/>
      <c r="M2184" s="18"/>
      <c r="N2184" s="18">
        <v>2799.0</v>
      </c>
    </row>
    <row r="2185" ht="14.25" customHeight="1">
      <c r="A2185" s="21" t="s">
        <v>185</v>
      </c>
      <c r="B2185" s="21" t="s">
        <v>996</v>
      </c>
      <c r="C2185" s="21" t="s">
        <v>92</v>
      </c>
      <c r="D2185" s="21" t="s">
        <v>830</v>
      </c>
      <c r="E2185" s="21" t="s">
        <v>81</v>
      </c>
      <c r="F2185" s="21" t="s">
        <v>1523</v>
      </c>
      <c r="G2185" s="21"/>
      <c r="H2185" s="21"/>
      <c r="I2185" s="21">
        <v>0.35</v>
      </c>
      <c r="J2185" s="21"/>
      <c r="K2185" s="21"/>
      <c r="L2185" s="21">
        <v>0.4</v>
      </c>
      <c r="M2185" s="21"/>
      <c r="N2185" s="21">
        <v>2800.0</v>
      </c>
    </row>
    <row r="2186" ht="14.25" customHeight="1">
      <c r="A2186" s="18" t="s">
        <v>185</v>
      </c>
      <c r="B2186" s="18" t="s">
        <v>996</v>
      </c>
      <c r="C2186" s="18" t="s">
        <v>92</v>
      </c>
      <c r="D2186" s="18" t="s">
        <v>834</v>
      </c>
      <c r="E2186" s="18" t="s">
        <v>81</v>
      </c>
      <c r="F2186" s="18" t="s">
        <v>1597</v>
      </c>
      <c r="G2186" s="18"/>
      <c r="H2186" s="18"/>
      <c r="I2186" s="18">
        <v>0.45</v>
      </c>
      <c r="J2186" s="18"/>
      <c r="K2186" s="18"/>
      <c r="L2186" s="18">
        <v>0.4</v>
      </c>
      <c r="M2186" s="18"/>
      <c r="N2186" s="18">
        <v>2801.0</v>
      </c>
    </row>
    <row r="2187" ht="14.25" customHeight="1">
      <c r="A2187" s="21" t="s">
        <v>185</v>
      </c>
      <c r="B2187" s="21" t="s">
        <v>996</v>
      </c>
      <c r="C2187" s="21" t="s">
        <v>92</v>
      </c>
      <c r="D2187" s="21" t="s">
        <v>923</v>
      </c>
      <c r="E2187" s="21" t="s">
        <v>81</v>
      </c>
      <c r="F2187" s="21" t="s">
        <v>1843</v>
      </c>
      <c r="G2187" s="21"/>
      <c r="H2187" s="21"/>
      <c r="I2187" s="21">
        <v>0.8</v>
      </c>
      <c r="J2187" s="21"/>
      <c r="K2187" s="21"/>
      <c r="L2187" s="21">
        <v>0.4</v>
      </c>
      <c r="M2187" s="21"/>
      <c r="N2187" s="21">
        <v>2802.0</v>
      </c>
    </row>
    <row r="2188" ht="14.25" customHeight="1">
      <c r="A2188" s="18" t="s">
        <v>185</v>
      </c>
      <c r="B2188" s="18" t="s">
        <v>996</v>
      </c>
      <c r="C2188" s="18" t="s">
        <v>92</v>
      </c>
      <c r="D2188" s="18" t="s">
        <v>161</v>
      </c>
      <c r="E2188" s="18" t="s">
        <v>81</v>
      </c>
      <c r="F2188" s="49" t="s">
        <v>1600</v>
      </c>
      <c r="G2188" s="18"/>
      <c r="H2188" s="18"/>
      <c r="I2188" s="18">
        <v>0.55</v>
      </c>
      <c r="J2188" s="18"/>
      <c r="K2188" s="18"/>
      <c r="L2188" s="18">
        <v>0.4</v>
      </c>
      <c r="M2188" s="18"/>
      <c r="N2188" s="18">
        <v>2803.0</v>
      </c>
    </row>
    <row r="2189" ht="14.25" customHeight="1">
      <c r="A2189" s="21" t="s">
        <v>185</v>
      </c>
      <c r="B2189" s="21" t="s">
        <v>996</v>
      </c>
      <c r="C2189" s="21" t="s">
        <v>169</v>
      </c>
      <c r="D2189" s="21" t="s">
        <v>170</v>
      </c>
      <c r="E2189" s="21" t="s">
        <v>81</v>
      </c>
      <c r="F2189" s="27" t="s">
        <v>1978</v>
      </c>
      <c r="G2189" s="21">
        <v>0.0</v>
      </c>
      <c r="H2189" s="21">
        <v>2.0</v>
      </c>
      <c r="I2189" s="21">
        <v>1.17</v>
      </c>
      <c r="J2189" s="21"/>
      <c r="K2189" s="21"/>
      <c r="L2189" s="21">
        <v>0.49</v>
      </c>
      <c r="M2189" s="21"/>
      <c r="N2189" s="21">
        <v>2804.0</v>
      </c>
    </row>
    <row r="2190" ht="14.25" customHeight="1">
      <c r="A2190" s="18" t="s">
        <v>185</v>
      </c>
      <c r="B2190" s="18" t="s">
        <v>996</v>
      </c>
      <c r="C2190" s="18" t="s">
        <v>169</v>
      </c>
      <c r="D2190" s="18" t="s">
        <v>170</v>
      </c>
      <c r="E2190" s="18" t="s">
        <v>81</v>
      </c>
      <c r="F2190" s="18" t="s">
        <v>1970</v>
      </c>
      <c r="G2190" s="18">
        <v>2.001</v>
      </c>
      <c r="H2190" s="18">
        <v>100.0</v>
      </c>
      <c r="I2190" s="18">
        <v>1.17</v>
      </c>
      <c r="J2190" s="18"/>
      <c r="K2190" s="18"/>
      <c r="L2190" s="18">
        <v>0.39</v>
      </c>
      <c r="M2190" s="18"/>
      <c r="N2190" s="18">
        <v>2805.0</v>
      </c>
    </row>
    <row r="2191" ht="14.25" customHeight="1">
      <c r="A2191" s="21" t="s">
        <v>185</v>
      </c>
      <c r="B2191" s="21" t="s">
        <v>996</v>
      </c>
      <c r="C2191" s="21" t="s">
        <v>169</v>
      </c>
      <c r="D2191" s="21" t="s">
        <v>1056</v>
      </c>
      <c r="E2191" s="21" t="s">
        <v>81</v>
      </c>
      <c r="F2191" s="21" t="s">
        <v>1949</v>
      </c>
      <c r="G2191" s="21">
        <v>0.0</v>
      </c>
      <c r="H2191" s="21">
        <v>2.0</v>
      </c>
      <c r="I2191" s="21">
        <v>1.1</v>
      </c>
      <c r="J2191" s="21"/>
      <c r="K2191" s="21"/>
      <c r="L2191" s="21">
        <v>0.77</v>
      </c>
      <c r="M2191" s="21"/>
      <c r="N2191" s="21">
        <v>2806.0</v>
      </c>
    </row>
    <row r="2192" ht="14.25" customHeight="1">
      <c r="A2192" s="18" t="s">
        <v>185</v>
      </c>
      <c r="B2192" s="18" t="s">
        <v>996</v>
      </c>
      <c r="C2192" s="18" t="s">
        <v>169</v>
      </c>
      <c r="D2192" s="18" t="s">
        <v>1056</v>
      </c>
      <c r="E2192" s="18" t="s">
        <v>81</v>
      </c>
      <c r="F2192" s="18" t="s">
        <v>1945</v>
      </c>
      <c r="G2192" s="18">
        <v>2.001</v>
      </c>
      <c r="H2192" s="18">
        <v>100.0</v>
      </c>
      <c r="I2192" s="18">
        <v>1.1</v>
      </c>
      <c r="J2192" s="18"/>
      <c r="K2192" s="18"/>
      <c r="L2192" s="18">
        <v>0.62</v>
      </c>
      <c r="M2192" s="18"/>
      <c r="N2192" s="18">
        <v>2807.0</v>
      </c>
    </row>
    <row r="2193" ht="14.25" customHeight="1">
      <c r="A2193" s="21" t="s">
        <v>185</v>
      </c>
      <c r="B2193" s="21" t="s">
        <v>996</v>
      </c>
      <c r="C2193" s="21" t="s">
        <v>169</v>
      </c>
      <c r="D2193" s="21" t="s">
        <v>1062</v>
      </c>
      <c r="E2193" s="21" t="s">
        <v>81</v>
      </c>
      <c r="F2193" s="21" t="s">
        <v>1803</v>
      </c>
      <c r="G2193" s="21">
        <v>0.0</v>
      </c>
      <c r="H2193" s="21">
        <v>2.0</v>
      </c>
      <c r="I2193" s="21">
        <v>0.69</v>
      </c>
      <c r="J2193" s="21"/>
      <c r="K2193" s="21"/>
      <c r="L2193" s="21">
        <v>0.49</v>
      </c>
      <c r="M2193" s="21"/>
      <c r="N2193" s="21">
        <v>2808.0</v>
      </c>
    </row>
    <row r="2194" ht="14.25" customHeight="1">
      <c r="A2194" s="18" t="s">
        <v>185</v>
      </c>
      <c r="B2194" s="18" t="s">
        <v>996</v>
      </c>
      <c r="C2194" s="18" t="s">
        <v>169</v>
      </c>
      <c r="D2194" s="18" t="s">
        <v>1062</v>
      </c>
      <c r="E2194" s="18" t="s">
        <v>81</v>
      </c>
      <c r="F2194" s="18" t="s">
        <v>1799</v>
      </c>
      <c r="G2194" s="18">
        <v>2.001</v>
      </c>
      <c r="H2194" s="18">
        <v>100.0</v>
      </c>
      <c r="I2194" s="18">
        <v>0.69</v>
      </c>
      <c r="J2194" s="18"/>
      <c r="K2194" s="18"/>
      <c r="L2194" s="18">
        <v>0.39</v>
      </c>
      <c r="M2194" s="18"/>
      <c r="N2194" s="18">
        <v>2809.0</v>
      </c>
    </row>
    <row r="2195" ht="14.25" customHeight="1">
      <c r="A2195" s="21" t="s">
        <v>185</v>
      </c>
      <c r="B2195" s="21" t="s">
        <v>996</v>
      </c>
      <c r="C2195" s="21" t="s">
        <v>79</v>
      </c>
      <c r="D2195" s="21" t="s">
        <v>80</v>
      </c>
      <c r="E2195" s="21" t="s">
        <v>183</v>
      </c>
      <c r="F2195" s="21" t="s">
        <v>83</v>
      </c>
      <c r="G2195" s="21"/>
      <c r="H2195" s="21"/>
      <c r="I2195" s="21">
        <v>0.048</v>
      </c>
      <c r="J2195" s="21"/>
      <c r="K2195" s="21"/>
      <c r="L2195" s="21"/>
      <c r="M2195" s="21"/>
      <c r="N2195" s="21">
        <v>2810.0</v>
      </c>
    </row>
    <row r="2196" ht="14.25" customHeight="1">
      <c r="A2196" s="18" t="s">
        <v>185</v>
      </c>
      <c r="B2196" s="18" t="s">
        <v>996</v>
      </c>
      <c r="C2196" s="18" t="s">
        <v>79</v>
      </c>
      <c r="D2196" s="18" t="s">
        <v>270</v>
      </c>
      <c r="E2196" s="18" t="s">
        <v>183</v>
      </c>
      <c r="F2196" s="18" t="s">
        <v>272</v>
      </c>
      <c r="G2196" s="18"/>
      <c r="H2196" s="18"/>
      <c r="I2196" s="18">
        <v>0.055</v>
      </c>
      <c r="J2196" s="18"/>
      <c r="K2196" s="18"/>
      <c r="L2196" s="18"/>
      <c r="M2196" s="18"/>
      <c r="N2196" s="18">
        <v>2811.0</v>
      </c>
    </row>
    <row r="2197" ht="14.25" customHeight="1">
      <c r="A2197" s="21" t="s">
        <v>185</v>
      </c>
      <c r="B2197" s="21" t="s">
        <v>996</v>
      </c>
      <c r="C2197" s="21" t="s">
        <v>79</v>
      </c>
      <c r="D2197" s="21" t="s">
        <v>95</v>
      </c>
      <c r="E2197" s="21" t="s">
        <v>183</v>
      </c>
      <c r="F2197" s="21" t="s">
        <v>97</v>
      </c>
      <c r="G2197" s="21"/>
      <c r="H2197" s="21"/>
      <c r="I2197" s="21">
        <v>0.027</v>
      </c>
      <c r="J2197" s="21"/>
      <c r="K2197" s="21"/>
      <c r="L2197" s="21"/>
      <c r="M2197" s="21"/>
      <c r="N2197" s="21">
        <v>2812.0</v>
      </c>
    </row>
    <row r="2198" ht="14.25" customHeight="1">
      <c r="A2198" s="18" t="s">
        <v>185</v>
      </c>
      <c r="B2198" s="18" t="s">
        <v>996</v>
      </c>
      <c r="C2198" s="18" t="s">
        <v>101</v>
      </c>
      <c r="D2198" s="18" t="s">
        <v>102</v>
      </c>
      <c r="E2198" s="18" t="s">
        <v>183</v>
      </c>
      <c r="F2198" s="18" t="s">
        <v>106</v>
      </c>
      <c r="G2198" s="18"/>
      <c r="H2198" s="18"/>
      <c r="I2198" s="18">
        <v>0.08</v>
      </c>
      <c r="J2198" s="18"/>
      <c r="K2198" s="18"/>
      <c r="L2198" s="18"/>
      <c r="M2198" s="18"/>
      <c r="N2198" s="18">
        <v>2813.0</v>
      </c>
    </row>
    <row r="2199" ht="14.25" customHeight="1">
      <c r="A2199" s="21" t="s">
        <v>185</v>
      </c>
      <c r="B2199" s="21" t="s">
        <v>996</v>
      </c>
      <c r="C2199" s="21" t="s">
        <v>101</v>
      </c>
      <c r="D2199" s="21" t="s">
        <v>270</v>
      </c>
      <c r="E2199" s="21" t="s">
        <v>183</v>
      </c>
      <c r="F2199" s="21" t="s">
        <v>294</v>
      </c>
      <c r="G2199" s="21"/>
      <c r="H2199" s="21"/>
      <c r="I2199" s="21">
        <v>0.069</v>
      </c>
      <c r="J2199" s="21"/>
      <c r="K2199" s="21"/>
      <c r="L2199" s="21"/>
      <c r="M2199" s="21"/>
      <c r="N2199" s="21">
        <v>2814.0</v>
      </c>
    </row>
    <row r="2200" ht="14.25" customHeight="1">
      <c r="A2200" s="18" t="s">
        <v>185</v>
      </c>
      <c r="B2200" s="18" t="s">
        <v>996</v>
      </c>
      <c r="C2200" s="18" t="s">
        <v>101</v>
      </c>
      <c r="D2200" s="18" t="s">
        <v>115</v>
      </c>
      <c r="E2200" s="18" t="s">
        <v>183</v>
      </c>
      <c r="F2200" s="18" t="s">
        <v>118</v>
      </c>
      <c r="G2200" s="18"/>
      <c r="H2200" s="18"/>
      <c r="I2200" s="18">
        <v>0.064</v>
      </c>
      <c r="J2200" s="18"/>
      <c r="K2200" s="18"/>
      <c r="L2200" s="18"/>
      <c r="M2200" s="18"/>
      <c r="N2200" s="18">
        <v>2815.0</v>
      </c>
    </row>
    <row r="2201" ht="14.25" customHeight="1">
      <c r="A2201" s="21" t="s">
        <v>185</v>
      </c>
      <c r="B2201" s="21" t="s">
        <v>996</v>
      </c>
      <c r="C2201" s="21" t="s">
        <v>101</v>
      </c>
      <c r="D2201" s="21" t="s">
        <v>123</v>
      </c>
      <c r="E2201" s="21" t="s">
        <v>183</v>
      </c>
      <c r="F2201" s="21" t="s">
        <v>125</v>
      </c>
      <c r="G2201" s="21"/>
      <c r="H2201" s="21"/>
      <c r="I2201" s="21">
        <v>0.051</v>
      </c>
      <c r="J2201" s="21"/>
      <c r="K2201" s="21"/>
      <c r="L2201" s="21"/>
      <c r="M2201" s="21"/>
      <c r="N2201" s="21">
        <v>2816.0</v>
      </c>
    </row>
    <row r="2202" ht="14.25" customHeight="1">
      <c r="A2202" s="18" t="s">
        <v>185</v>
      </c>
      <c r="B2202" s="18" t="s">
        <v>996</v>
      </c>
      <c r="C2202" s="18" t="s">
        <v>130</v>
      </c>
      <c r="D2202" s="18" t="s">
        <v>102</v>
      </c>
      <c r="E2202" s="18" t="s">
        <v>183</v>
      </c>
      <c r="F2202" s="18" t="s">
        <v>133</v>
      </c>
      <c r="G2202" s="18"/>
      <c r="H2202" s="18"/>
      <c r="I2202" s="18"/>
      <c r="J2202" s="18"/>
      <c r="K2202" s="18">
        <v>0.119</v>
      </c>
      <c r="L2202" s="18"/>
      <c r="M2202" s="18"/>
      <c r="N2202" s="18">
        <v>2817.0</v>
      </c>
    </row>
    <row r="2203" ht="14.25" customHeight="1">
      <c r="A2203" s="21" t="s">
        <v>185</v>
      </c>
      <c r="B2203" s="21" t="s">
        <v>996</v>
      </c>
      <c r="C2203" s="21" t="s">
        <v>136</v>
      </c>
      <c r="D2203" s="21" t="s">
        <v>102</v>
      </c>
      <c r="E2203" s="21" t="s">
        <v>183</v>
      </c>
      <c r="F2203" s="21" t="s">
        <v>139</v>
      </c>
      <c r="G2203" s="21"/>
      <c r="H2203" s="21"/>
      <c r="I2203" s="21">
        <v>0.064</v>
      </c>
      <c r="J2203" s="21"/>
      <c r="K2203" s="21"/>
      <c r="L2203" s="21"/>
      <c r="M2203" s="21"/>
      <c r="N2203" s="21">
        <v>2818.0</v>
      </c>
    </row>
    <row r="2204" ht="14.25" customHeight="1">
      <c r="A2204" s="18" t="s">
        <v>185</v>
      </c>
      <c r="B2204" s="18" t="s">
        <v>996</v>
      </c>
      <c r="C2204" s="18" t="s">
        <v>136</v>
      </c>
      <c r="D2204" s="18" t="s">
        <v>115</v>
      </c>
      <c r="E2204" s="18" t="s">
        <v>183</v>
      </c>
      <c r="F2204" s="18"/>
      <c r="G2204" s="18"/>
      <c r="H2204" s="18"/>
      <c r="I2204" s="18">
        <v>0.038</v>
      </c>
      <c r="J2204" s="18"/>
      <c r="K2204" s="18"/>
      <c r="L2204" s="18"/>
      <c r="M2204" s="18"/>
      <c r="N2204" s="18">
        <v>2819.0</v>
      </c>
    </row>
    <row r="2205" ht="14.25" customHeight="1">
      <c r="A2205" s="21" t="s">
        <v>185</v>
      </c>
      <c r="B2205" s="21" t="s">
        <v>996</v>
      </c>
      <c r="C2205" s="21" t="s">
        <v>136</v>
      </c>
      <c r="D2205" s="21" t="s">
        <v>123</v>
      </c>
      <c r="E2205" s="21" t="s">
        <v>183</v>
      </c>
      <c r="F2205" s="21"/>
      <c r="G2205" s="21"/>
      <c r="H2205" s="21"/>
      <c r="I2205" s="21">
        <v>0.033</v>
      </c>
      <c r="J2205" s="21"/>
      <c r="K2205" s="21"/>
      <c r="L2205" s="21"/>
      <c r="M2205" s="21"/>
      <c r="N2205" s="21">
        <v>2820.0</v>
      </c>
    </row>
    <row r="2206" ht="14.25" customHeight="1">
      <c r="A2206" s="18" t="s">
        <v>185</v>
      </c>
      <c r="B2206" s="18" t="s">
        <v>996</v>
      </c>
      <c r="C2206" s="18" t="s">
        <v>144</v>
      </c>
      <c r="D2206" s="18" t="s">
        <v>145</v>
      </c>
      <c r="E2206" s="18" t="s">
        <v>183</v>
      </c>
      <c r="F2206" s="18" t="s">
        <v>147</v>
      </c>
      <c r="G2206" s="18"/>
      <c r="H2206" s="18"/>
      <c r="I2206" s="18"/>
      <c r="J2206" s="18">
        <v>0.54</v>
      </c>
      <c r="K2206" s="18"/>
      <c r="L2206" s="18"/>
      <c r="M2206" s="18"/>
      <c r="N2206" s="18">
        <v>2821.0</v>
      </c>
    </row>
    <row r="2207" ht="14.25" customHeight="1">
      <c r="A2207" s="21" t="s">
        <v>185</v>
      </c>
      <c r="B2207" s="21" t="s">
        <v>996</v>
      </c>
      <c r="C2207" s="21" t="s">
        <v>144</v>
      </c>
      <c r="D2207" s="21" t="s">
        <v>752</v>
      </c>
      <c r="E2207" s="21" t="s">
        <v>183</v>
      </c>
      <c r="F2207" s="21" t="s">
        <v>147</v>
      </c>
      <c r="G2207" s="21"/>
      <c r="H2207" s="21"/>
      <c r="I2207" s="21"/>
      <c r="J2207" s="21">
        <v>0.86</v>
      </c>
      <c r="K2207" s="21"/>
      <c r="L2207" s="21"/>
      <c r="M2207" s="21"/>
      <c r="N2207" s="21">
        <v>2822.0</v>
      </c>
    </row>
    <row r="2208" ht="14.25" customHeight="1">
      <c r="A2208" s="18" t="s">
        <v>185</v>
      </c>
      <c r="B2208" s="18" t="s">
        <v>996</v>
      </c>
      <c r="C2208" s="18" t="s">
        <v>149</v>
      </c>
      <c r="D2208" s="18" t="s">
        <v>150</v>
      </c>
      <c r="E2208" s="18" t="s">
        <v>183</v>
      </c>
      <c r="F2208" s="18" t="s">
        <v>152</v>
      </c>
      <c r="G2208" s="18"/>
      <c r="H2208" s="18"/>
      <c r="I2208" s="18">
        <v>0.5</v>
      </c>
      <c r="J2208" s="18"/>
      <c r="K2208" s="18"/>
      <c r="L2208" s="18"/>
      <c r="M2208" s="18"/>
      <c r="N2208" s="18">
        <v>2823.0</v>
      </c>
    </row>
    <row r="2209" ht="14.25" customHeight="1">
      <c r="A2209" s="21" t="s">
        <v>185</v>
      </c>
      <c r="B2209" s="21" t="s">
        <v>996</v>
      </c>
      <c r="C2209" s="21" t="s">
        <v>149</v>
      </c>
      <c r="D2209" s="21" t="s">
        <v>157</v>
      </c>
      <c r="E2209" s="21" t="s">
        <v>183</v>
      </c>
      <c r="F2209" s="21" t="s">
        <v>159</v>
      </c>
      <c r="G2209" s="21"/>
      <c r="H2209" s="21"/>
      <c r="I2209" s="21">
        <v>0.5</v>
      </c>
      <c r="J2209" s="21"/>
      <c r="K2209" s="21"/>
      <c r="L2209" s="21"/>
      <c r="M2209" s="21"/>
      <c r="N2209" s="21">
        <v>2824.0</v>
      </c>
    </row>
    <row r="2210" ht="14.25" customHeight="1">
      <c r="A2210" s="18" t="s">
        <v>185</v>
      </c>
      <c r="B2210" s="18" t="s">
        <v>996</v>
      </c>
      <c r="C2210" s="18" t="s">
        <v>92</v>
      </c>
      <c r="D2210" s="18" t="s">
        <v>830</v>
      </c>
      <c r="E2210" s="18" t="s">
        <v>183</v>
      </c>
      <c r="F2210" s="18" t="s">
        <v>1523</v>
      </c>
      <c r="G2210" s="18"/>
      <c r="H2210" s="18"/>
      <c r="I2210" s="18">
        <v>0.35</v>
      </c>
      <c r="J2210" s="18"/>
      <c r="K2210" s="18"/>
      <c r="L2210" s="18">
        <v>0.4</v>
      </c>
      <c r="M2210" s="18"/>
      <c r="N2210" s="18">
        <v>2825.0</v>
      </c>
    </row>
    <row r="2211" ht="14.25" customHeight="1">
      <c r="A2211" s="21" t="s">
        <v>185</v>
      </c>
      <c r="B2211" s="21" t="s">
        <v>996</v>
      </c>
      <c r="C2211" s="21" t="s">
        <v>92</v>
      </c>
      <c r="D2211" s="21" t="s">
        <v>834</v>
      </c>
      <c r="E2211" s="21" t="s">
        <v>183</v>
      </c>
      <c r="F2211" s="21" t="s">
        <v>1597</v>
      </c>
      <c r="G2211" s="21"/>
      <c r="H2211" s="21"/>
      <c r="I2211" s="21">
        <v>0.45</v>
      </c>
      <c r="J2211" s="21"/>
      <c r="K2211" s="21"/>
      <c r="L2211" s="21">
        <v>0.4</v>
      </c>
      <c r="M2211" s="21"/>
      <c r="N2211" s="21">
        <v>2826.0</v>
      </c>
    </row>
    <row r="2212" ht="14.25" customHeight="1">
      <c r="A2212" s="18" t="s">
        <v>185</v>
      </c>
      <c r="B2212" s="18" t="s">
        <v>996</v>
      </c>
      <c r="C2212" s="18" t="s">
        <v>92</v>
      </c>
      <c r="D2212" s="18" t="s">
        <v>923</v>
      </c>
      <c r="E2212" s="18" t="s">
        <v>183</v>
      </c>
      <c r="F2212" s="18" t="s">
        <v>1843</v>
      </c>
      <c r="G2212" s="18"/>
      <c r="H2212" s="18"/>
      <c r="I2212" s="18">
        <v>0.8</v>
      </c>
      <c r="J2212" s="18"/>
      <c r="K2212" s="18"/>
      <c r="L2212" s="18">
        <v>0.4</v>
      </c>
      <c r="M2212" s="18"/>
      <c r="N2212" s="18">
        <v>2827.0</v>
      </c>
    </row>
    <row r="2213" ht="14.25" customHeight="1">
      <c r="A2213" s="21" t="s">
        <v>185</v>
      </c>
      <c r="B2213" s="21" t="s">
        <v>996</v>
      </c>
      <c r="C2213" s="21" t="s">
        <v>92</v>
      </c>
      <c r="D2213" s="21" t="s">
        <v>161</v>
      </c>
      <c r="E2213" s="21" t="s">
        <v>183</v>
      </c>
      <c r="F2213" s="21" t="s">
        <v>1643</v>
      </c>
      <c r="G2213" s="21"/>
      <c r="H2213" s="21"/>
      <c r="I2213" s="21">
        <v>0.55</v>
      </c>
      <c r="J2213" s="21"/>
      <c r="K2213" s="21"/>
      <c r="L2213" s="21">
        <v>0.4</v>
      </c>
      <c r="M2213" s="21"/>
      <c r="N2213" s="21">
        <v>2828.0</v>
      </c>
    </row>
    <row r="2214" ht="14.25" customHeight="1">
      <c r="A2214" s="18" t="s">
        <v>185</v>
      </c>
      <c r="B2214" s="18" t="s">
        <v>996</v>
      </c>
      <c r="C2214" s="18" t="s">
        <v>169</v>
      </c>
      <c r="D2214" s="18" t="s">
        <v>170</v>
      </c>
      <c r="E2214" s="18" t="s">
        <v>183</v>
      </c>
      <c r="F2214" s="18" t="s">
        <v>1981</v>
      </c>
      <c r="G2214" s="18">
        <v>0.0</v>
      </c>
      <c r="H2214" s="18">
        <v>2.0</v>
      </c>
      <c r="I2214" s="18">
        <v>1.17</v>
      </c>
      <c r="J2214" s="18"/>
      <c r="K2214" s="18"/>
      <c r="L2214" s="18">
        <v>0.49</v>
      </c>
      <c r="M2214" s="18"/>
      <c r="N2214" s="18">
        <v>2829.0</v>
      </c>
    </row>
    <row r="2215" ht="14.25" customHeight="1">
      <c r="A2215" s="21" t="s">
        <v>185</v>
      </c>
      <c r="B2215" s="21" t="s">
        <v>996</v>
      </c>
      <c r="C2215" s="21" t="s">
        <v>169</v>
      </c>
      <c r="D2215" s="21" t="s">
        <v>170</v>
      </c>
      <c r="E2215" s="21" t="s">
        <v>183</v>
      </c>
      <c r="F2215" s="21" t="s">
        <v>1970</v>
      </c>
      <c r="G2215" s="21">
        <v>2.001</v>
      </c>
      <c r="H2215" s="21">
        <v>100.0</v>
      </c>
      <c r="I2215" s="21">
        <v>1.17</v>
      </c>
      <c r="J2215" s="21"/>
      <c r="K2215" s="21"/>
      <c r="L2215" s="21">
        <v>0.39</v>
      </c>
      <c r="M2215" s="21"/>
      <c r="N2215" s="21">
        <v>2830.0</v>
      </c>
    </row>
    <row r="2216" ht="14.25" customHeight="1">
      <c r="A2216" s="18" t="s">
        <v>185</v>
      </c>
      <c r="B2216" s="18" t="s">
        <v>996</v>
      </c>
      <c r="C2216" s="18" t="s">
        <v>169</v>
      </c>
      <c r="D2216" s="18" t="s">
        <v>1056</v>
      </c>
      <c r="E2216" s="18" t="s">
        <v>183</v>
      </c>
      <c r="F2216" s="18" t="s">
        <v>1949</v>
      </c>
      <c r="G2216" s="18">
        <v>0.0</v>
      </c>
      <c r="H2216" s="18">
        <v>2.0</v>
      </c>
      <c r="I2216" s="18">
        <v>1.1</v>
      </c>
      <c r="J2216" s="18"/>
      <c r="K2216" s="18"/>
      <c r="L2216" s="18">
        <v>0.77</v>
      </c>
      <c r="M2216" s="18"/>
      <c r="N2216" s="18">
        <v>2831.0</v>
      </c>
    </row>
    <row r="2217" ht="14.25" customHeight="1">
      <c r="A2217" s="21" t="s">
        <v>185</v>
      </c>
      <c r="B2217" s="21" t="s">
        <v>996</v>
      </c>
      <c r="C2217" s="21" t="s">
        <v>169</v>
      </c>
      <c r="D2217" s="21" t="s">
        <v>1056</v>
      </c>
      <c r="E2217" s="21" t="s">
        <v>183</v>
      </c>
      <c r="F2217" s="21" t="s">
        <v>1945</v>
      </c>
      <c r="G2217" s="21">
        <v>2.001</v>
      </c>
      <c r="H2217" s="21">
        <v>100.0</v>
      </c>
      <c r="I2217" s="21">
        <v>1.1</v>
      </c>
      <c r="J2217" s="21"/>
      <c r="K2217" s="21"/>
      <c r="L2217" s="21">
        <v>0.62</v>
      </c>
      <c r="M2217" s="21"/>
      <c r="N2217" s="21">
        <v>2832.0</v>
      </c>
    </row>
    <row r="2218" ht="14.25" customHeight="1">
      <c r="A2218" s="18" t="s">
        <v>185</v>
      </c>
      <c r="B2218" s="18" t="s">
        <v>996</v>
      </c>
      <c r="C2218" s="18" t="s">
        <v>169</v>
      </c>
      <c r="D2218" s="18" t="s">
        <v>1062</v>
      </c>
      <c r="E2218" s="18" t="s">
        <v>183</v>
      </c>
      <c r="F2218" s="18" t="s">
        <v>1803</v>
      </c>
      <c r="G2218" s="18">
        <v>0.0</v>
      </c>
      <c r="H2218" s="18">
        <v>2.0</v>
      </c>
      <c r="I2218" s="18">
        <v>0.69</v>
      </c>
      <c r="J2218" s="18"/>
      <c r="K2218" s="18"/>
      <c r="L2218" s="18">
        <v>0.49</v>
      </c>
      <c r="M2218" s="18"/>
      <c r="N2218" s="18">
        <v>2833.0</v>
      </c>
    </row>
    <row r="2219" ht="14.25" customHeight="1">
      <c r="A2219" s="21" t="s">
        <v>185</v>
      </c>
      <c r="B2219" s="21" t="s">
        <v>996</v>
      </c>
      <c r="C2219" s="21" t="s">
        <v>169</v>
      </c>
      <c r="D2219" s="21" t="s">
        <v>1062</v>
      </c>
      <c r="E2219" s="21" t="s">
        <v>183</v>
      </c>
      <c r="F2219" s="21" t="s">
        <v>1799</v>
      </c>
      <c r="G2219" s="21">
        <v>2.001</v>
      </c>
      <c r="H2219" s="21">
        <v>100.0</v>
      </c>
      <c r="I2219" s="21">
        <v>0.69</v>
      </c>
      <c r="J2219" s="21"/>
      <c r="K2219" s="21"/>
      <c r="L2219" s="21">
        <v>0.39</v>
      </c>
      <c r="M2219" s="21"/>
      <c r="N2219" s="21">
        <v>2834.0</v>
      </c>
    </row>
    <row r="2220" ht="14.25" customHeight="1">
      <c r="A2220" s="18" t="s">
        <v>185</v>
      </c>
      <c r="B2220" s="18" t="s">
        <v>996</v>
      </c>
      <c r="C2220" s="18" t="s">
        <v>79</v>
      </c>
      <c r="D2220" s="18" t="s">
        <v>80</v>
      </c>
      <c r="E2220" s="18" t="s">
        <v>252</v>
      </c>
      <c r="F2220" s="18" t="s">
        <v>83</v>
      </c>
      <c r="G2220" s="18"/>
      <c r="H2220" s="18"/>
      <c r="I2220" s="18">
        <v>0.119</v>
      </c>
      <c r="J2220" s="18"/>
      <c r="K2220" s="18"/>
      <c r="L2220" s="18"/>
      <c r="M2220" s="18"/>
      <c r="N2220" s="18">
        <v>2835.0</v>
      </c>
    </row>
    <row r="2221" ht="14.25" customHeight="1">
      <c r="A2221" s="21" t="s">
        <v>185</v>
      </c>
      <c r="B2221" s="21" t="s">
        <v>996</v>
      </c>
      <c r="C2221" s="21" t="s">
        <v>79</v>
      </c>
      <c r="D2221" s="21" t="s">
        <v>270</v>
      </c>
      <c r="E2221" s="21" t="s">
        <v>252</v>
      </c>
      <c r="F2221" s="21" t="s">
        <v>272</v>
      </c>
      <c r="G2221" s="21"/>
      <c r="H2221" s="21"/>
      <c r="I2221" s="21">
        <v>0.083</v>
      </c>
      <c r="J2221" s="21"/>
      <c r="K2221" s="21"/>
      <c r="L2221" s="21"/>
      <c r="M2221" s="21"/>
      <c r="N2221" s="21">
        <v>2836.0</v>
      </c>
    </row>
    <row r="2222" ht="14.25" customHeight="1">
      <c r="A2222" s="18" t="s">
        <v>185</v>
      </c>
      <c r="B2222" s="18" t="s">
        <v>996</v>
      </c>
      <c r="C2222" s="18" t="s">
        <v>79</v>
      </c>
      <c r="D2222" s="18" t="s">
        <v>95</v>
      </c>
      <c r="E2222" s="18" t="s">
        <v>252</v>
      </c>
      <c r="F2222" s="18" t="s">
        <v>97</v>
      </c>
      <c r="G2222" s="18"/>
      <c r="H2222" s="18"/>
      <c r="I2222" s="18">
        <v>0.053</v>
      </c>
      <c r="J2222" s="18"/>
      <c r="K2222" s="18"/>
      <c r="L2222" s="18"/>
      <c r="M2222" s="18"/>
      <c r="N2222" s="18">
        <v>2837.0</v>
      </c>
    </row>
    <row r="2223" ht="14.25" customHeight="1">
      <c r="A2223" s="21" t="s">
        <v>185</v>
      </c>
      <c r="B2223" s="21" t="s">
        <v>996</v>
      </c>
      <c r="C2223" s="21" t="s">
        <v>101</v>
      </c>
      <c r="D2223" s="21" t="s">
        <v>102</v>
      </c>
      <c r="E2223" s="21" t="s">
        <v>252</v>
      </c>
      <c r="F2223" s="21" t="s">
        <v>106</v>
      </c>
      <c r="G2223" s="21"/>
      <c r="H2223" s="21"/>
      <c r="I2223" s="21">
        <v>0.151</v>
      </c>
      <c r="J2223" s="21"/>
      <c r="K2223" s="21"/>
      <c r="L2223" s="21"/>
      <c r="M2223" s="21"/>
      <c r="N2223" s="21">
        <v>2838.0</v>
      </c>
    </row>
    <row r="2224" ht="14.25" customHeight="1">
      <c r="A2224" s="18" t="s">
        <v>185</v>
      </c>
      <c r="B2224" s="18" t="s">
        <v>996</v>
      </c>
      <c r="C2224" s="18" t="s">
        <v>101</v>
      </c>
      <c r="D2224" s="18" t="s">
        <v>270</v>
      </c>
      <c r="E2224" s="18" t="s">
        <v>252</v>
      </c>
      <c r="F2224" s="18" t="s">
        <v>294</v>
      </c>
      <c r="G2224" s="18"/>
      <c r="H2224" s="18"/>
      <c r="I2224" s="18">
        <v>0.113</v>
      </c>
      <c r="J2224" s="18"/>
      <c r="K2224" s="18"/>
      <c r="L2224" s="18"/>
      <c r="M2224" s="18"/>
      <c r="N2224" s="18">
        <v>2839.0</v>
      </c>
    </row>
    <row r="2225" ht="14.25" customHeight="1">
      <c r="A2225" s="21" t="s">
        <v>185</v>
      </c>
      <c r="B2225" s="21" t="s">
        <v>996</v>
      </c>
      <c r="C2225" s="21" t="s">
        <v>101</v>
      </c>
      <c r="D2225" s="21" t="s">
        <v>115</v>
      </c>
      <c r="E2225" s="21" t="s">
        <v>252</v>
      </c>
      <c r="F2225" s="21" t="s">
        <v>118</v>
      </c>
      <c r="G2225" s="21"/>
      <c r="H2225" s="21"/>
      <c r="I2225" s="21">
        <v>0.124</v>
      </c>
      <c r="J2225" s="21"/>
      <c r="K2225" s="21"/>
      <c r="L2225" s="21"/>
      <c r="M2225" s="21"/>
      <c r="N2225" s="21">
        <v>2840.0</v>
      </c>
    </row>
    <row r="2226" ht="14.25" customHeight="1">
      <c r="A2226" s="18" t="s">
        <v>185</v>
      </c>
      <c r="B2226" s="18" t="s">
        <v>996</v>
      </c>
      <c r="C2226" s="18" t="s">
        <v>101</v>
      </c>
      <c r="D2226" s="18" t="s">
        <v>123</v>
      </c>
      <c r="E2226" s="18" t="s">
        <v>252</v>
      </c>
      <c r="F2226" s="18" t="s">
        <v>125</v>
      </c>
      <c r="G2226" s="18"/>
      <c r="H2226" s="18"/>
      <c r="I2226" s="18">
        <v>0.089</v>
      </c>
      <c r="J2226" s="18"/>
      <c r="K2226" s="18"/>
      <c r="L2226" s="18"/>
      <c r="M2226" s="18"/>
      <c r="N2226" s="18">
        <v>2841.0</v>
      </c>
    </row>
    <row r="2227" ht="14.25" customHeight="1">
      <c r="A2227" s="21" t="s">
        <v>185</v>
      </c>
      <c r="B2227" s="21" t="s">
        <v>996</v>
      </c>
      <c r="C2227" s="21" t="s">
        <v>130</v>
      </c>
      <c r="D2227" s="21" t="s">
        <v>102</v>
      </c>
      <c r="E2227" s="21" t="s">
        <v>252</v>
      </c>
      <c r="F2227" s="21" t="s">
        <v>133</v>
      </c>
      <c r="G2227" s="21"/>
      <c r="H2227" s="21"/>
      <c r="I2227" s="21"/>
      <c r="J2227" s="21"/>
      <c r="K2227" s="21">
        <v>1.14</v>
      </c>
      <c r="L2227" s="21"/>
      <c r="M2227" s="21"/>
      <c r="N2227" s="21">
        <v>2842.0</v>
      </c>
    </row>
    <row r="2228" ht="14.25" customHeight="1">
      <c r="A2228" s="18" t="s">
        <v>185</v>
      </c>
      <c r="B2228" s="18" t="s">
        <v>996</v>
      </c>
      <c r="C2228" s="18" t="s">
        <v>136</v>
      </c>
      <c r="D2228" s="18" t="s">
        <v>102</v>
      </c>
      <c r="E2228" s="18" t="s">
        <v>252</v>
      </c>
      <c r="F2228" s="18" t="s">
        <v>139</v>
      </c>
      <c r="G2228" s="18"/>
      <c r="H2228" s="18"/>
      <c r="I2228" s="18">
        <v>0.137</v>
      </c>
      <c r="J2228" s="18"/>
      <c r="K2228" s="18"/>
      <c r="L2228" s="18"/>
      <c r="M2228" s="18"/>
      <c r="N2228" s="18">
        <v>2843.0</v>
      </c>
    </row>
    <row r="2229" ht="14.25" customHeight="1">
      <c r="A2229" s="21" t="s">
        <v>185</v>
      </c>
      <c r="B2229" s="21" t="s">
        <v>996</v>
      </c>
      <c r="C2229" s="21" t="s">
        <v>136</v>
      </c>
      <c r="D2229" s="21" t="s">
        <v>115</v>
      </c>
      <c r="E2229" s="21" t="s">
        <v>252</v>
      </c>
      <c r="F2229" s="21"/>
      <c r="G2229" s="21"/>
      <c r="H2229" s="21"/>
      <c r="I2229" s="21">
        <v>0.052</v>
      </c>
      <c r="J2229" s="21"/>
      <c r="K2229" s="21"/>
      <c r="L2229" s="21"/>
      <c r="M2229" s="21"/>
      <c r="N2229" s="21">
        <v>2844.0</v>
      </c>
    </row>
    <row r="2230" ht="14.25" customHeight="1">
      <c r="A2230" s="18" t="s">
        <v>185</v>
      </c>
      <c r="B2230" s="18" t="s">
        <v>996</v>
      </c>
      <c r="C2230" s="18" t="s">
        <v>136</v>
      </c>
      <c r="D2230" s="18" t="s">
        <v>123</v>
      </c>
      <c r="E2230" s="18" t="s">
        <v>252</v>
      </c>
      <c r="F2230" s="18"/>
      <c r="G2230" s="18"/>
      <c r="H2230" s="18"/>
      <c r="I2230" s="18">
        <v>0.051</v>
      </c>
      <c r="J2230" s="18"/>
      <c r="K2230" s="18"/>
      <c r="L2230" s="18"/>
      <c r="M2230" s="18"/>
      <c r="N2230" s="18">
        <v>2845.0</v>
      </c>
    </row>
    <row r="2231" ht="14.25" customHeight="1">
      <c r="A2231" s="21" t="s">
        <v>185</v>
      </c>
      <c r="B2231" s="21" t="s">
        <v>996</v>
      </c>
      <c r="C2231" s="21" t="s">
        <v>144</v>
      </c>
      <c r="D2231" s="21" t="s">
        <v>145</v>
      </c>
      <c r="E2231" s="21" t="s">
        <v>252</v>
      </c>
      <c r="F2231" s="21" t="s">
        <v>147</v>
      </c>
      <c r="G2231" s="21"/>
      <c r="H2231" s="21"/>
      <c r="I2231" s="21"/>
      <c r="J2231" s="21">
        <v>0.73</v>
      </c>
      <c r="K2231" s="21"/>
      <c r="L2231" s="21"/>
      <c r="M2231" s="21"/>
      <c r="N2231" s="21">
        <v>2846.0</v>
      </c>
    </row>
    <row r="2232" ht="14.25" customHeight="1">
      <c r="A2232" s="18" t="s">
        <v>185</v>
      </c>
      <c r="B2232" s="18" t="s">
        <v>996</v>
      </c>
      <c r="C2232" s="18" t="s">
        <v>144</v>
      </c>
      <c r="D2232" s="18" t="s">
        <v>752</v>
      </c>
      <c r="E2232" s="18" t="s">
        <v>252</v>
      </c>
      <c r="F2232" s="18" t="s">
        <v>147</v>
      </c>
      <c r="G2232" s="18"/>
      <c r="H2232" s="18"/>
      <c r="I2232" s="18"/>
      <c r="J2232" s="18">
        <v>1.02</v>
      </c>
      <c r="K2232" s="18"/>
      <c r="L2232" s="18"/>
      <c r="M2232" s="18"/>
      <c r="N2232" s="18">
        <v>2847.0</v>
      </c>
    </row>
    <row r="2233" ht="14.25" customHeight="1">
      <c r="A2233" s="21" t="s">
        <v>185</v>
      </c>
      <c r="B2233" s="21" t="s">
        <v>996</v>
      </c>
      <c r="C2233" s="21" t="s">
        <v>149</v>
      </c>
      <c r="D2233" s="21" t="s">
        <v>150</v>
      </c>
      <c r="E2233" s="21" t="s">
        <v>252</v>
      </c>
      <c r="F2233" s="21" t="s">
        <v>152</v>
      </c>
      <c r="G2233" s="21"/>
      <c r="H2233" s="21"/>
      <c r="I2233" s="21">
        <v>0.7</v>
      </c>
      <c r="J2233" s="21"/>
      <c r="K2233" s="21"/>
      <c r="L2233" s="21"/>
      <c r="M2233" s="21"/>
      <c r="N2233" s="21">
        <v>2848.0</v>
      </c>
    </row>
    <row r="2234" ht="14.25" customHeight="1">
      <c r="A2234" s="18" t="s">
        <v>185</v>
      </c>
      <c r="B2234" s="18" t="s">
        <v>996</v>
      </c>
      <c r="C2234" s="18" t="s">
        <v>149</v>
      </c>
      <c r="D2234" s="18" t="s">
        <v>157</v>
      </c>
      <c r="E2234" s="18" t="s">
        <v>252</v>
      </c>
      <c r="F2234" s="18" t="s">
        <v>159</v>
      </c>
      <c r="G2234" s="18"/>
      <c r="H2234" s="18"/>
      <c r="I2234" s="18">
        <v>1.45</v>
      </c>
      <c r="J2234" s="18"/>
      <c r="K2234" s="18"/>
      <c r="L2234" s="18"/>
      <c r="M2234" s="18"/>
      <c r="N2234" s="18">
        <v>2849.0</v>
      </c>
    </row>
    <row r="2235" ht="14.25" customHeight="1">
      <c r="A2235" s="21" t="s">
        <v>185</v>
      </c>
      <c r="B2235" s="21" t="s">
        <v>996</v>
      </c>
      <c r="C2235" s="21" t="s">
        <v>92</v>
      </c>
      <c r="D2235" s="21" t="s">
        <v>830</v>
      </c>
      <c r="E2235" s="21" t="s">
        <v>252</v>
      </c>
      <c r="F2235" s="21" t="s">
        <v>1964</v>
      </c>
      <c r="G2235" s="21"/>
      <c r="H2235" s="21"/>
      <c r="I2235" s="21">
        <v>1.2</v>
      </c>
      <c r="J2235" s="21"/>
      <c r="K2235" s="21"/>
      <c r="L2235" s="21"/>
      <c r="M2235" s="21"/>
      <c r="N2235" s="21">
        <v>2850.0</v>
      </c>
    </row>
    <row r="2236" ht="14.25" customHeight="1">
      <c r="A2236" s="18" t="s">
        <v>185</v>
      </c>
      <c r="B2236" s="18" t="s">
        <v>996</v>
      </c>
      <c r="C2236" s="18" t="s">
        <v>92</v>
      </c>
      <c r="D2236" s="18" t="s">
        <v>834</v>
      </c>
      <c r="E2236" s="18" t="s">
        <v>252</v>
      </c>
      <c r="F2236" s="18" t="s">
        <v>1964</v>
      </c>
      <c r="G2236" s="18"/>
      <c r="H2236" s="18"/>
      <c r="I2236" s="18">
        <v>1.2</v>
      </c>
      <c r="J2236" s="18"/>
      <c r="K2236" s="18"/>
      <c r="L2236" s="18"/>
      <c r="M2236" s="18"/>
      <c r="N2236" s="18">
        <v>2851.0</v>
      </c>
    </row>
    <row r="2237" ht="14.25" customHeight="1">
      <c r="A2237" s="21" t="s">
        <v>185</v>
      </c>
      <c r="B2237" s="21" t="s">
        <v>996</v>
      </c>
      <c r="C2237" s="21" t="s">
        <v>92</v>
      </c>
      <c r="D2237" s="21" t="s">
        <v>923</v>
      </c>
      <c r="E2237" s="21" t="s">
        <v>252</v>
      </c>
      <c r="F2237" s="21" t="s">
        <v>1964</v>
      </c>
      <c r="G2237" s="21"/>
      <c r="H2237" s="21"/>
      <c r="I2237" s="21">
        <v>1.2</v>
      </c>
      <c r="J2237" s="21"/>
      <c r="K2237" s="21"/>
      <c r="L2237" s="21"/>
      <c r="M2237" s="21"/>
      <c r="N2237" s="21">
        <v>2852.0</v>
      </c>
    </row>
    <row r="2238" ht="14.25" customHeight="1">
      <c r="A2238" s="18" t="s">
        <v>185</v>
      </c>
      <c r="B2238" s="18" t="s">
        <v>996</v>
      </c>
      <c r="C2238" s="18" t="s">
        <v>92</v>
      </c>
      <c r="D2238" s="18" t="s">
        <v>161</v>
      </c>
      <c r="E2238" s="18" t="s">
        <v>252</v>
      </c>
      <c r="F2238" s="18" t="s">
        <v>1964</v>
      </c>
      <c r="G2238" s="18"/>
      <c r="H2238" s="18"/>
      <c r="I2238" s="18">
        <v>1.2</v>
      </c>
      <c r="J2238" s="18"/>
      <c r="K2238" s="18"/>
      <c r="L2238" s="18"/>
      <c r="M2238" s="18"/>
      <c r="N2238" s="18">
        <v>2853.0</v>
      </c>
    </row>
    <row r="2239" ht="14.25" customHeight="1">
      <c r="A2239" s="21" t="s">
        <v>185</v>
      </c>
      <c r="B2239" s="21" t="s">
        <v>996</v>
      </c>
      <c r="C2239" s="21" t="s">
        <v>169</v>
      </c>
      <c r="D2239" s="21" t="s">
        <v>170</v>
      </c>
      <c r="E2239" s="21" t="s">
        <v>252</v>
      </c>
      <c r="F2239" s="21" t="s">
        <v>2098</v>
      </c>
      <c r="G2239" s="21">
        <v>0.0</v>
      </c>
      <c r="H2239" s="21">
        <v>2.0</v>
      </c>
      <c r="I2239" s="21">
        <v>1.98</v>
      </c>
      <c r="J2239" s="21"/>
      <c r="K2239" s="21"/>
      <c r="L2239" s="21"/>
      <c r="M2239" s="21"/>
      <c r="N2239" s="21">
        <v>2854.0</v>
      </c>
    </row>
    <row r="2240" ht="14.25" customHeight="1">
      <c r="A2240" s="18" t="s">
        <v>185</v>
      </c>
      <c r="B2240" s="18" t="s">
        <v>996</v>
      </c>
      <c r="C2240" s="18" t="s">
        <v>169</v>
      </c>
      <c r="D2240" s="18" t="s">
        <v>170</v>
      </c>
      <c r="E2240" s="18" t="s">
        <v>252</v>
      </c>
      <c r="F2240" s="18" t="s">
        <v>2098</v>
      </c>
      <c r="G2240" s="18">
        <v>2.001</v>
      </c>
      <c r="H2240" s="18">
        <v>100.0</v>
      </c>
      <c r="I2240" s="18">
        <v>1.98</v>
      </c>
      <c r="J2240" s="18"/>
      <c r="K2240" s="18"/>
      <c r="L2240" s="18"/>
      <c r="M2240" s="18"/>
      <c r="N2240" s="18">
        <v>2855.0</v>
      </c>
    </row>
    <row r="2241" ht="14.25" customHeight="1">
      <c r="A2241" s="21" t="s">
        <v>185</v>
      </c>
      <c r="B2241" s="21" t="s">
        <v>996</v>
      </c>
      <c r="C2241" s="21" t="s">
        <v>169</v>
      </c>
      <c r="D2241" s="21" t="s">
        <v>1056</v>
      </c>
      <c r="E2241" s="21" t="s">
        <v>252</v>
      </c>
      <c r="F2241" s="21" t="s">
        <v>2087</v>
      </c>
      <c r="G2241" s="21">
        <v>0.0</v>
      </c>
      <c r="H2241" s="21">
        <v>2.0</v>
      </c>
      <c r="I2241" s="21">
        <v>1.9</v>
      </c>
      <c r="J2241" s="21"/>
      <c r="K2241" s="21"/>
      <c r="L2241" s="21"/>
      <c r="M2241" s="21"/>
      <c r="N2241" s="21">
        <v>2856.0</v>
      </c>
    </row>
    <row r="2242" ht="14.25" customHeight="1">
      <c r="A2242" s="18" t="s">
        <v>185</v>
      </c>
      <c r="B2242" s="18" t="s">
        <v>996</v>
      </c>
      <c r="C2242" s="18" t="s">
        <v>169</v>
      </c>
      <c r="D2242" s="18" t="s">
        <v>1056</v>
      </c>
      <c r="E2242" s="18" t="s">
        <v>252</v>
      </c>
      <c r="F2242" s="18" t="s">
        <v>2087</v>
      </c>
      <c r="G2242" s="18">
        <v>2.001</v>
      </c>
      <c r="H2242" s="18">
        <v>100.0</v>
      </c>
      <c r="I2242" s="18">
        <v>1.9</v>
      </c>
      <c r="J2242" s="18"/>
      <c r="K2242" s="18"/>
      <c r="L2242" s="18"/>
      <c r="M2242" s="18"/>
      <c r="N2242" s="18">
        <v>2857.0</v>
      </c>
    </row>
    <row r="2243" ht="14.25" customHeight="1">
      <c r="A2243" s="21" t="s">
        <v>185</v>
      </c>
      <c r="B2243" s="21" t="s">
        <v>996</v>
      </c>
      <c r="C2243" s="21" t="s">
        <v>169</v>
      </c>
      <c r="D2243" s="21" t="s">
        <v>1062</v>
      </c>
      <c r="E2243" s="21" t="s">
        <v>252</v>
      </c>
      <c r="F2243" s="21" t="s">
        <v>2071</v>
      </c>
      <c r="G2243" s="21">
        <v>0.0</v>
      </c>
      <c r="H2243" s="21">
        <v>2.0</v>
      </c>
      <c r="I2243" s="21">
        <v>1.36</v>
      </c>
      <c r="J2243" s="21"/>
      <c r="K2243" s="21"/>
      <c r="L2243" s="21"/>
      <c r="M2243" s="21"/>
      <c r="N2243" s="21">
        <v>2858.0</v>
      </c>
    </row>
    <row r="2244" ht="14.25" customHeight="1">
      <c r="A2244" s="18" t="s">
        <v>185</v>
      </c>
      <c r="B2244" s="18" t="s">
        <v>996</v>
      </c>
      <c r="C2244" s="18" t="s">
        <v>169</v>
      </c>
      <c r="D2244" s="18" t="s">
        <v>1062</v>
      </c>
      <c r="E2244" s="18" t="s">
        <v>252</v>
      </c>
      <c r="F2244" s="18" t="s">
        <v>2071</v>
      </c>
      <c r="G2244" s="18">
        <v>2.001</v>
      </c>
      <c r="H2244" s="18">
        <v>100.0</v>
      </c>
      <c r="I2244" s="18">
        <v>1.36</v>
      </c>
      <c r="J2244" s="18"/>
      <c r="K2244" s="18"/>
      <c r="L2244" s="18"/>
      <c r="M2244" s="18"/>
      <c r="N2244" s="18">
        <v>2859.0</v>
      </c>
    </row>
    <row r="2245" ht="14.25" customHeight="1">
      <c r="A2245" s="18" t="s">
        <v>189</v>
      </c>
      <c r="B2245" s="18" t="s">
        <v>996</v>
      </c>
      <c r="C2245" s="18" t="s">
        <v>79</v>
      </c>
      <c r="D2245" s="18" t="s">
        <v>80</v>
      </c>
      <c r="E2245" s="18" t="s">
        <v>81</v>
      </c>
      <c r="F2245" s="18" t="s">
        <v>83</v>
      </c>
      <c r="G2245" s="18"/>
      <c r="H2245" s="18"/>
      <c r="I2245" s="18">
        <v>0.032</v>
      </c>
      <c r="J2245" s="18"/>
      <c r="K2245" s="18"/>
      <c r="L2245" s="18"/>
      <c r="M2245" s="18"/>
      <c r="N2245" s="18">
        <v>3385.0</v>
      </c>
    </row>
    <row r="2246" ht="14.25" customHeight="1">
      <c r="A2246" s="21" t="s">
        <v>189</v>
      </c>
      <c r="B2246" s="21" t="s">
        <v>996</v>
      </c>
      <c r="C2246" s="21" t="s">
        <v>79</v>
      </c>
      <c r="D2246" s="21" t="s">
        <v>270</v>
      </c>
      <c r="E2246" s="21" t="s">
        <v>81</v>
      </c>
      <c r="F2246" s="21" t="s">
        <v>272</v>
      </c>
      <c r="G2246" s="21"/>
      <c r="H2246" s="21"/>
      <c r="I2246" s="21">
        <v>0.037</v>
      </c>
      <c r="J2246" s="21"/>
      <c r="K2246" s="21"/>
      <c r="L2246" s="21"/>
      <c r="M2246" s="21"/>
      <c r="N2246" s="21">
        <v>3386.0</v>
      </c>
    </row>
    <row r="2247" ht="14.25" customHeight="1">
      <c r="A2247" s="18" t="s">
        <v>189</v>
      </c>
      <c r="B2247" s="18" t="s">
        <v>996</v>
      </c>
      <c r="C2247" s="18" t="s">
        <v>79</v>
      </c>
      <c r="D2247" s="18" t="s">
        <v>95</v>
      </c>
      <c r="E2247" s="18" t="s">
        <v>81</v>
      </c>
      <c r="F2247" s="18" t="s">
        <v>97</v>
      </c>
      <c r="G2247" s="18"/>
      <c r="H2247" s="18"/>
      <c r="I2247" s="18">
        <v>0.021</v>
      </c>
      <c r="J2247" s="18"/>
      <c r="K2247" s="18"/>
      <c r="L2247" s="18"/>
      <c r="M2247" s="18"/>
      <c r="N2247" s="18">
        <v>3387.0</v>
      </c>
    </row>
    <row r="2248" ht="14.25" customHeight="1">
      <c r="A2248" s="21" t="s">
        <v>189</v>
      </c>
      <c r="B2248" s="21" t="s">
        <v>996</v>
      </c>
      <c r="C2248" s="21" t="s">
        <v>101</v>
      </c>
      <c r="D2248" s="21" t="s">
        <v>102</v>
      </c>
      <c r="E2248" s="21" t="s">
        <v>81</v>
      </c>
      <c r="F2248" s="21" t="s">
        <v>106</v>
      </c>
      <c r="G2248" s="21"/>
      <c r="H2248" s="21"/>
      <c r="I2248" s="21">
        <v>0.09</v>
      </c>
      <c r="J2248" s="21"/>
      <c r="K2248" s="21"/>
      <c r="L2248" s="21"/>
      <c r="M2248" s="21"/>
      <c r="N2248" s="21">
        <v>3388.0</v>
      </c>
    </row>
    <row r="2249" ht="14.25" customHeight="1">
      <c r="A2249" s="18" t="s">
        <v>189</v>
      </c>
      <c r="B2249" s="18" t="s">
        <v>996</v>
      </c>
      <c r="C2249" s="18" t="s">
        <v>101</v>
      </c>
      <c r="D2249" s="18" t="s">
        <v>270</v>
      </c>
      <c r="E2249" s="18" t="s">
        <v>81</v>
      </c>
      <c r="F2249" s="18" t="s">
        <v>294</v>
      </c>
      <c r="G2249" s="18"/>
      <c r="H2249" s="18"/>
      <c r="I2249" s="18">
        <v>0.05</v>
      </c>
      <c r="J2249" s="18"/>
      <c r="K2249" s="18"/>
      <c r="L2249" s="18"/>
      <c r="M2249" s="18"/>
      <c r="N2249" s="18">
        <v>3389.0</v>
      </c>
    </row>
    <row r="2250" ht="14.25" customHeight="1">
      <c r="A2250" s="21" t="s">
        <v>189</v>
      </c>
      <c r="B2250" s="21" t="s">
        <v>996</v>
      </c>
      <c r="C2250" s="21" t="s">
        <v>101</v>
      </c>
      <c r="D2250" s="21" t="s">
        <v>115</v>
      </c>
      <c r="E2250" s="21" t="s">
        <v>81</v>
      </c>
      <c r="F2250" s="21" t="s">
        <v>118</v>
      </c>
      <c r="G2250" s="21"/>
      <c r="H2250" s="21"/>
      <c r="I2250" s="21">
        <v>0.055</v>
      </c>
      <c r="J2250" s="21"/>
      <c r="K2250" s="21"/>
      <c r="L2250" s="21"/>
      <c r="M2250" s="21"/>
      <c r="N2250" s="21">
        <v>3390.0</v>
      </c>
    </row>
    <row r="2251" ht="14.25" customHeight="1">
      <c r="A2251" s="18" t="s">
        <v>189</v>
      </c>
      <c r="B2251" s="18" t="s">
        <v>996</v>
      </c>
      <c r="C2251" s="18" t="s">
        <v>101</v>
      </c>
      <c r="D2251" s="18" t="s">
        <v>123</v>
      </c>
      <c r="E2251" s="18" t="s">
        <v>81</v>
      </c>
      <c r="F2251" s="18" t="s">
        <v>125</v>
      </c>
      <c r="G2251" s="18"/>
      <c r="H2251" s="18"/>
      <c r="I2251" s="18">
        <v>0.051</v>
      </c>
      <c r="J2251" s="18"/>
      <c r="K2251" s="18"/>
      <c r="L2251" s="18"/>
      <c r="M2251" s="18"/>
      <c r="N2251" s="18">
        <v>3391.0</v>
      </c>
    </row>
    <row r="2252" ht="14.25" customHeight="1">
      <c r="A2252" s="21" t="s">
        <v>189</v>
      </c>
      <c r="B2252" s="21" t="s">
        <v>996</v>
      </c>
      <c r="C2252" s="21" t="s">
        <v>130</v>
      </c>
      <c r="D2252" s="21" t="s">
        <v>102</v>
      </c>
      <c r="E2252" s="21" t="s">
        <v>81</v>
      </c>
      <c r="F2252" s="21" t="s">
        <v>133</v>
      </c>
      <c r="G2252" s="21"/>
      <c r="H2252" s="21"/>
      <c r="I2252" s="21"/>
      <c r="J2252" s="21"/>
      <c r="K2252" s="21">
        <v>0.119</v>
      </c>
      <c r="L2252" s="21"/>
      <c r="M2252" s="21"/>
      <c r="N2252" s="21">
        <v>3392.0</v>
      </c>
    </row>
    <row r="2253" ht="14.25" customHeight="1">
      <c r="A2253" s="18" t="s">
        <v>189</v>
      </c>
      <c r="B2253" s="18" t="s">
        <v>996</v>
      </c>
      <c r="C2253" s="18" t="s">
        <v>136</v>
      </c>
      <c r="D2253" s="18" t="s">
        <v>102</v>
      </c>
      <c r="E2253" s="18" t="s">
        <v>81</v>
      </c>
      <c r="F2253" s="18" t="s">
        <v>139</v>
      </c>
      <c r="G2253" s="18"/>
      <c r="H2253" s="18"/>
      <c r="I2253" s="18">
        <v>0.057</v>
      </c>
      <c r="J2253" s="18"/>
      <c r="K2253" s="18"/>
      <c r="L2253" s="18"/>
      <c r="M2253" s="18"/>
      <c r="N2253" s="18">
        <v>3393.0</v>
      </c>
    </row>
    <row r="2254" ht="14.25" customHeight="1">
      <c r="A2254" s="21" t="s">
        <v>189</v>
      </c>
      <c r="B2254" s="21" t="s">
        <v>996</v>
      </c>
      <c r="C2254" s="21" t="s">
        <v>136</v>
      </c>
      <c r="D2254" s="21" t="s">
        <v>115</v>
      </c>
      <c r="E2254" s="21" t="s">
        <v>81</v>
      </c>
      <c r="F2254" s="21"/>
      <c r="G2254" s="21"/>
      <c r="H2254" s="21"/>
      <c r="I2254" s="21">
        <v>0.038</v>
      </c>
      <c r="J2254" s="21"/>
      <c r="K2254" s="21"/>
      <c r="L2254" s="21"/>
      <c r="M2254" s="21"/>
      <c r="N2254" s="21">
        <v>3394.0</v>
      </c>
    </row>
    <row r="2255" ht="14.25" customHeight="1">
      <c r="A2255" s="18" t="s">
        <v>189</v>
      </c>
      <c r="B2255" s="18" t="s">
        <v>996</v>
      </c>
      <c r="C2255" s="18" t="s">
        <v>136</v>
      </c>
      <c r="D2255" s="18" t="s">
        <v>123</v>
      </c>
      <c r="E2255" s="18" t="s">
        <v>81</v>
      </c>
      <c r="F2255" s="18"/>
      <c r="G2255" s="18"/>
      <c r="H2255" s="18"/>
      <c r="I2255" s="18">
        <v>0.033</v>
      </c>
      <c r="J2255" s="18"/>
      <c r="K2255" s="18"/>
      <c r="L2255" s="18"/>
      <c r="M2255" s="18"/>
      <c r="N2255" s="18">
        <v>3395.0</v>
      </c>
    </row>
    <row r="2256" ht="14.25" customHeight="1">
      <c r="A2256" s="21" t="s">
        <v>189</v>
      </c>
      <c r="B2256" s="21" t="s">
        <v>996</v>
      </c>
      <c r="C2256" s="21" t="s">
        <v>144</v>
      </c>
      <c r="D2256" s="21" t="s">
        <v>145</v>
      </c>
      <c r="E2256" s="21" t="s">
        <v>81</v>
      </c>
      <c r="F2256" s="21" t="s">
        <v>147</v>
      </c>
      <c r="G2256" s="21"/>
      <c r="H2256" s="21"/>
      <c r="I2256" s="21"/>
      <c r="J2256" s="21">
        <v>0.52</v>
      </c>
      <c r="K2256" s="21"/>
      <c r="L2256" s="21"/>
      <c r="M2256" s="21"/>
      <c r="N2256" s="21">
        <v>3396.0</v>
      </c>
    </row>
    <row r="2257" ht="14.25" customHeight="1">
      <c r="A2257" s="18" t="s">
        <v>189</v>
      </c>
      <c r="B2257" s="18" t="s">
        <v>996</v>
      </c>
      <c r="C2257" s="18" t="s">
        <v>144</v>
      </c>
      <c r="D2257" s="18" t="s">
        <v>752</v>
      </c>
      <c r="E2257" s="18" t="s">
        <v>81</v>
      </c>
      <c r="F2257" s="18" t="s">
        <v>147</v>
      </c>
      <c r="G2257" s="18"/>
      <c r="H2257" s="18"/>
      <c r="I2257" s="18"/>
      <c r="J2257" s="18">
        <v>0.688</v>
      </c>
      <c r="K2257" s="18"/>
      <c r="L2257" s="18"/>
      <c r="M2257" s="18"/>
      <c r="N2257" s="18">
        <v>3397.0</v>
      </c>
    </row>
    <row r="2258" ht="14.25" customHeight="1">
      <c r="A2258" s="21" t="s">
        <v>189</v>
      </c>
      <c r="B2258" s="21" t="s">
        <v>996</v>
      </c>
      <c r="C2258" s="21" t="s">
        <v>149</v>
      </c>
      <c r="D2258" s="21" t="s">
        <v>150</v>
      </c>
      <c r="E2258" s="21" t="s">
        <v>81</v>
      </c>
      <c r="F2258" s="21" t="s">
        <v>152</v>
      </c>
      <c r="G2258" s="21"/>
      <c r="H2258" s="21"/>
      <c r="I2258" s="21">
        <v>0.5</v>
      </c>
      <c r="J2258" s="21"/>
      <c r="K2258" s="21"/>
      <c r="L2258" s="21"/>
      <c r="M2258" s="21"/>
      <c r="N2258" s="21">
        <v>3398.0</v>
      </c>
    </row>
    <row r="2259" ht="14.25" customHeight="1">
      <c r="A2259" s="18" t="s">
        <v>189</v>
      </c>
      <c r="B2259" s="18" t="s">
        <v>996</v>
      </c>
      <c r="C2259" s="18" t="s">
        <v>149</v>
      </c>
      <c r="D2259" s="18" t="s">
        <v>157</v>
      </c>
      <c r="E2259" s="18" t="s">
        <v>81</v>
      </c>
      <c r="F2259" s="18" t="s">
        <v>159</v>
      </c>
      <c r="G2259" s="18"/>
      <c r="H2259" s="18"/>
      <c r="I2259" s="18">
        <v>0.5</v>
      </c>
      <c r="J2259" s="18"/>
      <c r="K2259" s="18"/>
      <c r="L2259" s="18"/>
      <c r="M2259" s="18"/>
      <c r="N2259" s="18">
        <v>3399.0</v>
      </c>
    </row>
    <row r="2260" ht="14.25" customHeight="1">
      <c r="A2260" s="21" t="s">
        <v>189</v>
      </c>
      <c r="B2260" s="21" t="s">
        <v>996</v>
      </c>
      <c r="C2260" s="21" t="s">
        <v>92</v>
      </c>
      <c r="D2260" s="21" t="s">
        <v>830</v>
      </c>
      <c r="E2260" s="21" t="s">
        <v>81</v>
      </c>
      <c r="F2260" s="21" t="s">
        <v>1494</v>
      </c>
      <c r="G2260" s="21"/>
      <c r="H2260" s="21"/>
      <c r="I2260" s="21">
        <v>0.32</v>
      </c>
      <c r="J2260" s="21"/>
      <c r="K2260" s="21"/>
      <c r="L2260" s="21">
        <v>0.4</v>
      </c>
      <c r="M2260" s="21">
        <v>1.1</v>
      </c>
      <c r="N2260" s="21">
        <v>3400.0</v>
      </c>
    </row>
    <row r="2261" ht="14.25" customHeight="1">
      <c r="A2261" s="18" t="s">
        <v>189</v>
      </c>
      <c r="B2261" s="18" t="s">
        <v>996</v>
      </c>
      <c r="C2261" s="18" t="s">
        <v>92</v>
      </c>
      <c r="D2261" s="18" t="s">
        <v>834</v>
      </c>
      <c r="E2261" s="18" t="s">
        <v>81</v>
      </c>
      <c r="F2261" s="18" t="s">
        <v>1574</v>
      </c>
      <c r="G2261" s="18"/>
      <c r="H2261" s="18"/>
      <c r="I2261" s="18">
        <v>0.42</v>
      </c>
      <c r="J2261" s="18"/>
      <c r="K2261" s="18"/>
      <c r="L2261" s="18">
        <v>0.4</v>
      </c>
      <c r="M2261" s="18">
        <v>1.1</v>
      </c>
      <c r="N2261" s="18">
        <v>3401.0</v>
      </c>
    </row>
    <row r="2262" ht="14.25" customHeight="1">
      <c r="A2262" s="21" t="s">
        <v>189</v>
      </c>
      <c r="B2262" s="21" t="s">
        <v>996</v>
      </c>
      <c r="C2262" s="21" t="s">
        <v>92</v>
      </c>
      <c r="D2262" s="21" t="s">
        <v>923</v>
      </c>
      <c r="E2262" s="21" t="s">
        <v>81</v>
      </c>
      <c r="F2262" s="21" t="s">
        <v>1588</v>
      </c>
      <c r="G2262" s="21"/>
      <c r="H2262" s="21"/>
      <c r="I2262" s="21">
        <v>0.5</v>
      </c>
      <c r="J2262" s="21"/>
      <c r="K2262" s="21"/>
      <c r="L2262" s="21">
        <v>0.4</v>
      </c>
      <c r="M2262" s="21">
        <v>1.1</v>
      </c>
      <c r="N2262" s="21">
        <v>3402.0</v>
      </c>
    </row>
    <row r="2263" ht="14.25" customHeight="1">
      <c r="A2263" s="18" t="s">
        <v>189</v>
      </c>
      <c r="B2263" s="18" t="s">
        <v>996</v>
      </c>
      <c r="C2263" s="18" t="s">
        <v>92</v>
      </c>
      <c r="D2263" s="18" t="s">
        <v>161</v>
      </c>
      <c r="E2263" s="18" t="s">
        <v>81</v>
      </c>
      <c r="F2263" s="18" t="s">
        <v>1843</v>
      </c>
      <c r="G2263" s="18"/>
      <c r="H2263" s="18"/>
      <c r="I2263" s="18">
        <v>0.77</v>
      </c>
      <c r="J2263" s="18"/>
      <c r="K2263" s="18"/>
      <c r="L2263" s="18">
        <v>0.4</v>
      </c>
      <c r="M2263" s="18">
        <v>1.1</v>
      </c>
      <c r="N2263" s="18">
        <v>3403.0</v>
      </c>
    </row>
    <row r="2264" ht="14.25" customHeight="1">
      <c r="A2264" s="21" t="s">
        <v>189</v>
      </c>
      <c r="B2264" s="21" t="s">
        <v>996</v>
      </c>
      <c r="C2264" s="21" t="s">
        <v>169</v>
      </c>
      <c r="D2264" s="21" t="s">
        <v>170</v>
      </c>
      <c r="E2264" s="21" t="s">
        <v>81</v>
      </c>
      <c r="F2264" s="21" t="s">
        <v>1600</v>
      </c>
      <c r="G2264" s="21">
        <v>0.0</v>
      </c>
      <c r="H2264" s="21">
        <v>2.0</v>
      </c>
      <c r="I2264" s="21">
        <v>0.5</v>
      </c>
      <c r="J2264" s="21"/>
      <c r="K2264" s="21"/>
      <c r="L2264" s="21">
        <v>0.4</v>
      </c>
      <c r="M2264" s="21"/>
      <c r="N2264" s="21">
        <v>3404.0</v>
      </c>
    </row>
    <row r="2265" ht="14.25" customHeight="1">
      <c r="A2265" s="18" t="s">
        <v>189</v>
      </c>
      <c r="B2265" s="18" t="s">
        <v>996</v>
      </c>
      <c r="C2265" s="18" t="s">
        <v>169</v>
      </c>
      <c r="D2265" s="18" t="s">
        <v>170</v>
      </c>
      <c r="E2265" s="18" t="s">
        <v>81</v>
      </c>
      <c r="F2265" s="18" t="s">
        <v>1600</v>
      </c>
      <c r="G2265" s="18">
        <v>2.001</v>
      </c>
      <c r="H2265" s="18">
        <v>100.0</v>
      </c>
      <c r="I2265" s="18">
        <v>0.5</v>
      </c>
      <c r="J2265" s="18"/>
      <c r="K2265" s="18"/>
      <c r="L2265" s="18">
        <v>0.4</v>
      </c>
      <c r="M2265" s="18"/>
      <c r="N2265" s="18">
        <v>3405.0</v>
      </c>
    </row>
    <row r="2266" ht="14.25" customHeight="1">
      <c r="A2266" s="21" t="s">
        <v>189</v>
      </c>
      <c r="B2266" s="21" t="s">
        <v>996</v>
      </c>
      <c r="C2266" s="21" t="s">
        <v>169</v>
      </c>
      <c r="D2266" s="21" t="s">
        <v>1056</v>
      </c>
      <c r="E2266" s="21" t="s">
        <v>81</v>
      </c>
      <c r="F2266" s="21" t="s">
        <v>1600</v>
      </c>
      <c r="G2266" s="21">
        <v>0.0</v>
      </c>
      <c r="H2266" s="21">
        <v>2.0</v>
      </c>
      <c r="I2266" s="21">
        <v>0.5</v>
      </c>
      <c r="J2266" s="21"/>
      <c r="K2266" s="21"/>
      <c r="L2266" s="21">
        <v>0.4</v>
      </c>
      <c r="M2266" s="21"/>
      <c r="N2266" s="21">
        <v>3406.0</v>
      </c>
    </row>
    <row r="2267" ht="14.25" customHeight="1">
      <c r="A2267" s="18" t="s">
        <v>189</v>
      </c>
      <c r="B2267" s="18" t="s">
        <v>996</v>
      </c>
      <c r="C2267" s="18" t="s">
        <v>169</v>
      </c>
      <c r="D2267" s="18" t="s">
        <v>1056</v>
      </c>
      <c r="E2267" s="18" t="s">
        <v>81</v>
      </c>
      <c r="F2267" s="18" t="s">
        <v>1600</v>
      </c>
      <c r="G2267" s="18">
        <v>2.001</v>
      </c>
      <c r="H2267" s="18">
        <v>100.0</v>
      </c>
      <c r="I2267" s="18">
        <v>0.5</v>
      </c>
      <c r="J2267" s="18"/>
      <c r="K2267" s="18"/>
      <c r="L2267" s="18">
        <v>0.4</v>
      </c>
      <c r="M2267" s="18"/>
      <c r="N2267" s="18">
        <v>3407.0</v>
      </c>
    </row>
    <row r="2268" ht="14.25" customHeight="1">
      <c r="A2268" s="21" t="s">
        <v>189</v>
      </c>
      <c r="B2268" s="21" t="s">
        <v>996</v>
      </c>
      <c r="C2268" s="21" t="s">
        <v>169</v>
      </c>
      <c r="D2268" s="21" t="s">
        <v>1062</v>
      </c>
      <c r="E2268" s="21" t="s">
        <v>81</v>
      </c>
      <c r="F2268" s="21" t="s">
        <v>1600</v>
      </c>
      <c r="G2268" s="21">
        <v>0.0</v>
      </c>
      <c r="H2268" s="21">
        <v>2.0</v>
      </c>
      <c r="I2268" s="21">
        <v>0.5</v>
      </c>
      <c r="J2268" s="21"/>
      <c r="K2268" s="21"/>
      <c r="L2268" s="21">
        <v>0.4</v>
      </c>
      <c r="M2268" s="21"/>
      <c r="N2268" s="21">
        <v>3408.0</v>
      </c>
    </row>
    <row r="2269" ht="14.25" customHeight="1">
      <c r="A2269" s="18" t="s">
        <v>189</v>
      </c>
      <c r="B2269" s="18" t="s">
        <v>996</v>
      </c>
      <c r="C2269" s="18" t="s">
        <v>169</v>
      </c>
      <c r="D2269" s="18" t="s">
        <v>1062</v>
      </c>
      <c r="E2269" s="18" t="s">
        <v>81</v>
      </c>
      <c r="F2269" s="18" t="s">
        <v>1600</v>
      </c>
      <c r="G2269" s="18">
        <v>2.001</v>
      </c>
      <c r="H2269" s="18">
        <v>100.0</v>
      </c>
      <c r="I2269" s="18">
        <v>0.5</v>
      </c>
      <c r="J2269" s="18"/>
      <c r="K2269" s="18"/>
      <c r="L2269" s="18">
        <v>0.4</v>
      </c>
      <c r="M2269" s="18"/>
      <c r="N2269" s="18">
        <v>3409.0</v>
      </c>
    </row>
    <row r="2270" ht="14.25" customHeight="1">
      <c r="A2270" s="21" t="s">
        <v>189</v>
      </c>
      <c r="B2270" s="21" t="s">
        <v>996</v>
      </c>
      <c r="C2270" s="21" t="s">
        <v>79</v>
      </c>
      <c r="D2270" s="21" t="s">
        <v>80</v>
      </c>
      <c r="E2270" s="21" t="s">
        <v>183</v>
      </c>
      <c r="F2270" s="21" t="s">
        <v>83</v>
      </c>
      <c r="G2270" s="21"/>
      <c r="H2270" s="21"/>
      <c r="I2270" s="21">
        <v>0.032</v>
      </c>
      <c r="J2270" s="21"/>
      <c r="K2270" s="21"/>
      <c r="L2270" s="21"/>
      <c r="M2270" s="21"/>
      <c r="N2270" s="21">
        <v>3410.0</v>
      </c>
    </row>
    <row r="2271" ht="14.25" customHeight="1">
      <c r="A2271" s="18" t="s">
        <v>189</v>
      </c>
      <c r="B2271" s="18" t="s">
        <v>996</v>
      </c>
      <c r="C2271" s="18" t="s">
        <v>79</v>
      </c>
      <c r="D2271" s="18" t="s">
        <v>270</v>
      </c>
      <c r="E2271" s="18" t="s">
        <v>183</v>
      </c>
      <c r="F2271" s="18" t="s">
        <v>272</v>
      </c>
      <c r="G2271" s="18"/>
      <c r="H2271" s="18"/>
      <c r="I2271" s="18">
        <v>0.037</v>
      </c>
      <c r="J2271" s="18"/>
      <c r="K2271" s="18"/>
      <c r="L2271" s="18"/>
      <c r="M2271" s="18"/>
      <c r="N2271" s="18">
        <v>3411.0</v>
      </c>
    </row>
    <row r="2272" ht="14.25" customHeight="1">
      <c r="A2272" s="21" t="s">
        <v>189</v>
      </c>
      <c r="B2272" s="21" t="s">
        <v>996</v>
      </c>
      <c r="C2272" s="21" t="s">
        <v>79</v>
      </c>
      <c r="D2272" s="21" t="s">
        <v>95</v>
      </c>
      <c r="E2272" s="21" t="s">
        <v>183</v>
      </c>
      <c r="F2272" s="21" t="s">
        <v>97</v>
      </c>
      <c r="G2272" s="21"/>
      <c r="H2272" s="21"/>
      <c r="I2272" s="21">
        <v>0.021</v>
      </c>
      <c r="J2272" s="21"/>
      <c r="K2272" s="21"/>
      <c r="L2272" s="21"/>
      <c r="M2272" s="21"/>
      <c r="N2272" s="21">
        <v>3412.0</v>
      </c>
    </row>
    <row r="2273" ht="14.25" customHeight="1">
      <c r="A2273" s="18" t="s">
        <v>189</v>
      </c>
      <c r="B2273" s="18" t="s">
        <v>996</v>
      </c>
      <c r="C2273" s="18" t="s">
        <v>101</v>
      </c>
      <c r="D2273" s="18" t="s">
        <v>102</v>
      </c>
      <c r="E2273" s="18" t="s">
        <v>183</v>
      </c>
      <c r="F2273" s="18" t="s">
        <v>106</v>
      </c>
      <c r="G2273" s="18"/>
      <c r="H2273" s="18"/>
      <c r="I2273" s="18">
        <v>0.08</v>
      </c>
      <c r="J2273" s="18"/>
      <c r="K2273" s="18"/>
      <c r="L2273" s="18"/>
      <c r="M2273" s="18"/>
      <c r="N2273" s="18">
        <v>3413.0</v>
      </c>
    </row>
    <row r="2274" ht="14.25" customHeight="1">
      <c r="A2274" s="21" t="s">
        <v>189</v>
      </c>
      <c r="B2274" s="21" t="s">
        <v>996</v>
      </c>
      <c r="C2274" s="21" t="s">
        <v>101</v>
      </c>
      <c r="D2274" s="21" t="s">
        <v>270</v>
      </c>
      <c r="E2274" s="21" t="s">
        <v>183</v>
      </c>
      <c r="F2274" s="21" t="s">
        <v>294</v>
      </c>
      <c r="G2274" s="21"/>
      <c r="H2274" s="21"/>
      <c r="I2274" s="21">
        <v>0.05</v>
      </c>
      <c r="J2274" s="21"/>
      <c r="K2274" s="21"/>
      <c r="L2274" s="21"/>
      <c r="M2274" s="21"/>
      <c r="N2274" s="21">
        <v>3414.0</v>
      </c>
    </row>
    <row r="2275" ht="14.25" customHeight="1">
      <c r="A2275" s="18" t="s">
        <v>189</v>
      </c>
      <c r="B2275" s="18" t="s">
        <v>996</v>
      </c>
      <c r="C2275" s="18" t="s">
        <v>101</v>
      </c>
      <c r="D2275" s="18" t="s">
        <v>115</v>
      </c>
      <c r="E2275" s="18" t="s">
        <v>183</v>
      </c>
      <c r="F2275" s="18" t="s">
        <v>118</v>
      </c>
      <c r="G2275" s="18"/>
      <c r="H2275" s="18"/>
      <c r="I2275" s="18">
        <v>0.055</v>
      </c>
      <c r="J2275" s="18"/>
      <c r="K2275" s="18"/>
      <c r="L2275" s="18"/>
      <c r="M2275" s="18"/>
      <c r="N2275" s="18">
        <v>3415.0</v>
      </c>
    </row>
    <row r="2276" ht="14.25" customHeight="1">
      <c r="A2276" s="21" t="s">
        <v>189</v>
      </c>
      <c r="B2276" s="21" t="s">
        <v>996</v>
      </c>
      <c r="C2276" s="21" t="s">
        <v>101</v>
      </c>
      <c r="D2276" s="21" t="s">
        <v>123</v>
      </c>
      <c r="E2276" s="21" t="s">
        <v>183</v>
      </c>
      <c r="F2276" s="21" t="s">
        <v>125</v>
      </c>
      <c r="G2276" s="21"/>
      <c r="H2276" s="21"/>
      <c r="I2276" s="21">
        <v>0.051</v>
      </c>
      <c r="J2276" s="21"/>
      <c r="K2276" s="21"/>
      <c r="L2276" s="21"/>
      <c r="M2276" s="21"/>
      <c r="N2276" s="21">
        <v>3416.0</v>
      </c>
    </row>
    <row r="2277" ht="14.25" customHeight="1">
      <c r="A2277" s="18" t="s">
        <v>189</v>
      </c>
      <c r="B2277" s="18" t="s">
        <v>996</v>
      </c>
      <c r="C2277" s="18" t="s">
        <v>130</v>
      </c>
      <c r="D2277" s="18" t="s">
        <v>102</v>
      </c>
      <c r="E2277" s="18" t="s">
        <v>183</v>
      </c>
      <c r="F2277" s="18" t="s">
        <v>133</v>
      </c>
      <c r="G2277" s="18"/>
      <c r="H2277" s="18"/>
      <c r="I2277" s="18"/>
      <c r="J2277" s="18"/>
      <c r="K2277" s="18">
        <v>0.092</v>
      </c>
      <c r="L2277" s="18"/>
      <c r="M2277" s="18"/>
      <c r="N2277" s="18">
        <v>3417.0</v>
      </c>
    </row>
    <row r="2278" ht="14.25" customHeight="1">
      <c r="A2278" s="21" t="s">
        <v>189</v>
      </c>
      <c r="B2278" s="21" t="s">
        <v>996</v>
      </c>
      <c r="C2278" s="21" t="s">
        <v>136</v>
      </c>
      <c r="D2278" s="21" t="s">
        <v>102</v>
      </c>
      <c r="E2278" s="21" t="s">
        <v>183</v>
      </c>
      <c r="F2278" s="21" t="s">
        <v>139</v>
      </c>
      <c r="G2278" s="21"/>
      <c r="H2278" s="21"/>
      <c r="I2278" s="21">
        <v>0.051</v>
      </c>
      <c r="J2278" s="21"/>
      <c r="K2278" s="21"/>
      <c r="L2278" s="21"/>
      <c r="M2278" s="21"/>
      <c r="N2278" s="21">
        <v>3418.0</v>
      </c>
    </row>
    <row r="2279" ht="14.25" customHeight="1">
      <c r="A2279" s="18" t="s">
        <v>189</v>
      </c>
      <c r="B2279" s="18" t="s">
        <v>996</v>
      </c>
      <c r="C2279" s="18" t="s">
        <v>136</v>
      </c>
      <c r="D2279" s="18" t="s">
        <v>115</v>
      </c>
      <c r="E2279" s="18" t="s">
        <v>183</v>
      </c>
      <c r="F2279" s="18"/>
      <c r="G2279" s="18"/>
      <c r="H2279" s="18"/>
      <c r="I2279" s="18">
        <v>0.038</v>
      </c>
      <c r="J2279" s="18"/>
      <c r="K2279" s="18"/>
      <c r="L2279" s="18"/>
      <c r="M2279" s="18"/>
      <c r="N2279" s="18">
        <v>3419.0</v>
      </c>
    </row>
    <row r="2280" ht="14.25" customHeight="1">
      <c r="A2280" s="21" t="s">
        <v>189</v>
      </c>
      <c r="B2280" s="21" t="s">
        <v>996</v>
      </c>
      <c r="C2280" s="21" t="s">
        <v>136</v>
      </c>
      <c r="D2280" s="21" t="s">
        <v>123</v>
      </c>
      <c r="E2280" s="21" t="s">
        <v>183</v>
      </c>
      <c r="F2280" s="21"/>
      <c r="G2280" s="21"/>
      <c r="H2280" s="21"/>
      <c r="I2280" s="21">
        <v>0.033</v>
      </c>
      <c r="J2280" s="21"/>
      <c r="K2280" s="21"/>
      <c r="L2280" s="21"/>
      <c r="M2280" s="21"/>
      <c r="N2280" s="21">
        <v>3420.0</v>
      </c>
    </row>
    <row r="2281" ht="14.25" customHeight="1">
      <c r="A2281" s="18" t="s">
        <v>189</v>
      </c>
      <c r="B2281" s="18" t="s">
        <v>996</v>
      </c>
      <c r="C2281" s="18" t="s">
        <v>144</v>
      </c>
      <c r="D2281" s="18" t="s">
        <v>145</v>
      </c>
      <c r="E2281" s="18" t="s">
        <v>183</v>
      </c>
      <c r="F2281" s="18" t="s">
        <v>147</v>
      </c>
      <c r="G2281" s="18"/>
      <c r="H2281" s="18"/>
      <c r="I2281" s="18"/>
      <c r="J2281" s="18">
        <v>0.51</v>
      </c>
      <c r="K2281" s="18"/>
      <c r="L2281" s="18"/>
      <c r="M2281" s="18"/>
      <c r="N2281" s="18">
        <v>3421.0</v>
      </c>
    </row>
    <row r="2282" ht="14.25" customHeight="1">
      <c r="A2282" s="21" t="s">
        <v>189</v>
      </c>
      <c r="B2282" s="21" t="s">
        <v>996</v>
      </c>
      <c r="C2282" s="21" t="s">
        <v>144</v>
      </c>
      <c r="D2282" s="21" t="s">
        <v>752</v>
      </c>
      <c r="E2282" s="21" t="s">
        <v>183</v>
      </c>
      <c r="F2282" s="21" t="s">
        <v>147</v>
      </c>
      <c r="G2282" s="21"/>
      <c r="H2282" s="21"/>
      <c r="I2282" s="21"/>
      <c r="J2282" s="21">
        <v>0.688</v>
      </c>
      <c r="K2282" s="21"/>
      <c r="L2282" s="21"/>
      <c r="M2282" s="21"/>
      <c r="N2282" s="21">
        <v>3422.0</v>
      </c>
    </row>
    <row r="2283" ht="14.25" customHeight="1">
      <c r="A2283" s="18" t="s">
        <v>189</v>
      </c>
      <c r="B2283" s="18" t="s">
        <v>996</v>
      </c>
      <c r="C2283" s="18" t="s">
        <v>149</v>
      </c>
      <c r="D2283" s="18" t="s">
        <v>150</v>
      </c>
      <c r="E2283" s="18" t="s">
        <v>183</v>
      </c>
      <c r="F2283" s="18" t="s">
        <v>152</v>
      </c>
      <c r="G2283" s="18"/>
      <c r="H2283" s="18"/>
      <c r="I2283" s="18">
        <v>0.5</v>
      </c>
      <c r="J2283" s="18"/>
      <c r="K2283" s="18"/>
      <c r="L2283" s="18"/>
      <c r="M2283" s="18"/>
      <c r="N2283" s="18">
        <v>3423.0</v>
      </c>
    </row>
    <row r="2284" ht="14.25" customHeight="1">
      <c r="A2284" s="21" t="s">
        <v>189</v>
      </c>
      <c r="B2284" s="21" t="s">
        <v>996</v>
      </c>
      <c r="C2284" s="21" t="s">
        <v>149</v>
      </c>
      <c r="D2284" s="21" t="s">
        <v>157</v>
      </c>
      <c r="E2284" s="21" t="s">
        <v>183</v>
      </c>
      <c r="F2284" s="21" t="s">
        <v>159</v>
      </c>
      <c r="G2284" s="21"/>
      <c r="H2284" s="21"/>
      <c r="I2284" s="21">
        <v>0.5</v>
      </c>
      <c r="J2284" s="21"/>
      <c r="K2284" s="21"/>
      <c r="L2284" s="21"/>
      <c r="M2284" s="21"/>
      <c r="N2284" s="21">
        <v>3424.0</v>
      </c>
    </row>
    <row r="2285" ht="14.25" customHeight="1">
      <c r="A2285" s="18" t="s">
        <v>189</v>
      </c>
      <c r="B2285" s="18" t="s">
        <v>996</v>
      </c>
      <c r="C2285" s="18" t="s">
        <v>92</v>
      </c>
      <c r="D2285" s="18" t="s">
        <v>830</v>
      </c>
      <c r="E2285" s="18" t="s">
        <v>183</v>
      </c>
      <c r="F2285" s="18" t="s">
        <v>1494</v>
      </c>
      <c r="G2285" s="18"/>
      <c r="H2285" s="18"/>
      <c r="I2285" s="18">
        <v>0.32</v>
      </c>
      <c r="J2285" s="18"/>
      <c r="K2285" s="18"/>
      <c r="L2285" s="18">
        <v>0.4</v>
      </c>
      <c r="M2285" s="18">
        <v>1.1</v>
      </c>
      <c r="N2285" s="18">
        <v>3425.0</v>
      </c>
    </row>
    <row r="2286" ht="14.25" customHeight="1">
      <c r="A2286" s="21" t="s">
        <v>189</v>
      </c>
      <c r="B2286" s="21" t="s">
        <v>996</v>
      </c>
      <c r="C2286" s="21" t="s">
        <v>92</v>
      </c>
      <c r="D2286" s="21" t="s">
        <v>834</v>
      </c>
      <c r="E2286" s="21" t="s">
        <v>183</v>
      </c>
      <c r="F2286" s="21" t="s">
        <v>1574</v>
      </c>
      <c r="G2286" s="21"/>
      <c r="H2286" s="21"/>
      <c r="I2286" s="21">
        <v>0.42</v>
      </c>
      <c r="J2286" s="21"/>
      <c r="K2286" s="21"/>
      <c r="L2286" s="21">
        <v>0.4</v>
      </c>
      <c r="M2286" s="21">
        <v>1.1</v>
      </c>
      <c r="N2286" s="21">
        <v>3426.0</v>
      </c>
    </row>
    <row r="2287" ht="14.25" customHeight="1">
      <c r="A2287" s="18" t="s">
        <v>189</v>
      </c>
      <c r="B2287" s="18" t="s">
        <v>996</v>
      </c>
      <c r="C2287" s="18" t="s">
        <v>92</v>
      </c>
      <c r="D2287" s="18" t="s">
        <v>923</v>
      </c>
      <c r="E2287" s="18" t="s">
        <v>183</v>
      </c>
      <c r="F2287" s="18" t="s">
        <v>1588</v>
      </c>
      <c r="G2287" s="18"/>
      <c r="H2287" s="18"/>
      <c r="I2287" s="18">
        <v>0.5</v>
      </c>
      <c r="J2287" s="18"/>
      <c r="K2287" s="18"/>
      <c r="L2287" s="18">
        <v>0.4</v>
      </c>
      <c r="M2287" s="18">
        <v>1.1</v>
      </c>
      <c r="N2287" s="18">
        <v>3427.0</v>
      </c>
    </row>
    <row r="2288" ht="14.25" customHeight="1">
      <c r="A2288" s="21" t="s">
        <v>189</v>
      </c>
      <c r="B2288" s="21" t="s">
        <v>996</v>
      </c>
      <c r="C2288" s="21" t="s">
        <v>92</v>
      </c>
      <c r="D2288" s="21" t="s">
        <v>161</v>
      </c>
      <c r="E2288" s="21" t="s">
        <v>183</v>
      </c>
      <c r="F2288" s="21" t="s">
        <v>1752</v>
      </c>
      <c r="G2288" s="21"/>
      <c r="H2288" s="21"/>
      <c r="I2288" s="21">
        <v>0.68</v>
      </c>
      <c r="J2288" s="21"/>
      <c r="K2288" s="21"/>
      <c r="L2288" s="21">
        <v>0.4</v>
      </c>
      <c r="M2288" s="21">
        <v>1.1</v>
      </c>
      <c r="N2288" s="21">
        <v>3428.0</v>
      </c>
    </row>
    <row r="2289" ht="14.25" customHeight="1">
      <c r="A2289" s="18" t="s">
        <v>189</v>
      </c>
      <c r="B2289" s="18" t="s">
        <v>996</v>
      </c>
      <c r="C2289" s="18" t="s">
        <v>169</v>
      </c>
      <c r="D2289" s="18" t="s">
        <v>170</v>
      </c>
      <c r="E2289" s="18" t="s">
        <v>183</v>
      </c>
      <c r="F2289" s="18" t="s">
        <v>1600</v>
      </c>
      <c r="G2289" s="18">
        <v>0.0</v>
      </c>
      <c r="H2289" s="18">
        <v>2.0</v>
      </c>
      <c r="I2289" s="18">
        <v>0.5</v>
      </c>
      <c r="J2289" s="18"/>
      <c r="K2289" s="18"/>
      <c r="L2289" s="18">
        <v>0.4</v>
      </c>
      <c r="M2289" s="18"/>
      <c r="N2289" s="18">
        <v>3429.0</v>
      </c>
    </row>
    <row r="2290" ht="14.25" customHeight="1">
      <c r="A2290" s="21" t="s">
        <v>189</v>
      </c>
      <c r="B2290" s="21" t="s">
        <v>996</v>
      </c>
      <c r="C2290" s="21" t="s">
        <v>169</v>
      </c>
      <c r="D2290" s="21" t="s">
        <v>170</v>
      </c>
      <c r="E2290" s="21" t="s">
        <v>183</v>
      </c>
      <c r="F2290" s="21" t="s">
        <v>1600</v>
      </c>
      <c r="G2290" s="21">
        <v>2.001</v>
      </c>
      <c r="H2290" s="21">
        <v>100.0</v>
      </c>
      <c r="I2290" s="21">
        <v>0.5</v>
      </c>
      <c r="J2290" s="21"/>
      <c r="K2290" s="21"/>
      <c r="L2290" s="21">
        <v>0.4</v>
      </c>
      <c r="M2290" s="21"/>
      <c r="N2290" s="21">
        <v>3430.0</v>
      </c>
    </row>
    <row r="2291" ht="14.25" customHeight="1">
      <c r="A2291" s="18" t="s">
        <v>189</v>
      </c>
      <c r="B2291" s="18" t="s">
        <v>996</v>
      </c>
      <c r="C2291" s="18" t="s">
        <v>169</v>
      </c>
      <c r="D2291" s="18" t="s">
        <v>1056</v>
      </c>
      <c r="E2291" s="18" t="s">
        <v>183</v>
      </c>
      <c r="F2291" s="18" t="s">
        <v>1600</v>
      </c>
      <c r="G2291" s="18">
        <v>0.0</v>
      </c>
      <c r="H2291" s="18">
        <v>2.0</v>
      </c>
      <c r="I2291" s="18">
        <v>0.5</v>
      </c>
      <c r="J2291" s="18"/>
      <c r="K2291" s="18"/>
      <c r="L2291" s="18">
        <v>0.4</v>
      </c>
      <c r="M2291" s="18"/>
      <c r="N2291" s="18">
        <v>3431.0</v>
      </c>
    </row>
    <row r="2292" ht="14.25" customHeight="1">
      <c r="A2292" s="21" t="s">
        <v>189</v>
      </c>
      <c r="B2292" s="21" t="s">
        <v>996</v>
      </c>
      <c r="C2292" s="21" t="s">
        <v>169</v>
      </c>
      <c r="D2292" s="21" t="s">
        <v>1056</v>
      </c>
      <c r="E2292" s="21" t="s">
        <v>183</v>
      </c>
      <c r="F2292" s="21" t="s">
        <v>1600</v>
      </c>
      <c r="G2292" s="21">
        <v>2.001</v>
      </c>
      <c r="H2292" s="21">
        <v>100.0</v>
      </c>
      <c r="I2292" s="21">
        <v>0.5</v>
      </c>
      <c r="J2292" s="21"/>
      <c r="K2292" s="21"/>
      <c r="L2292" s="21">
        <v>0.4</v>
      </c>
      <c r="M2292" s="21"/>
      <c r="N2292" s="21">
        <v>3432.0</v>
      </c>
    </row>
    <row r="2293" ht="14.25" customHeight="1">
      <c r="A2293" s="18" t="s">
        <v>189</v>
      </c>
      <c r="B2293" s="18" t="s">
        <v>996</v>
      </c>
      <c r="C2293" s="18" t="s">
        <v>169</v>
      </c>
      <c r="D2293" s="18" t="s">
        <v>1062</v>
      </c>
      <c r="E2293" s="18" t="s">
        <v>183</v>
      </c>
      <c r="F2293" s="18" t="s">
        <v>1600</v>
      </c>
      <c r="G2293" s="18">
        <v>0.0</v>
      </c>
      <c r="H2293" s="18">
        <v>2.0</v>
      </c>
      <c r="I2293" s="18">
        <v>0.5</v>
      </c>
      <c r="J2293" s="18"/>
      <c r="K2293" s="18"/>
      <c r="L2293" s="18">
        <v>0.4</v>
      </c>
      <c r="M2293" s="18"/>
      <c r="N2293" s="18">
        <v>3433.0</v>
      </c>
    </row>
    <row r="2294" ht="14.25" customHeight="1">
      <c r="A2294" s="21" t="s">
        <v>189</v>
      </c>
      <c r="B2294" s="21" t="s">
        <v>996</v>
      </c>
      <c r="C2294" s="21" t="s">
        <v>169</v>
      </c>
      <c r="D2294" s="21" t="s">
        <v>1062</v>
      </c>
      <c r="E2294" s="21" t="s">
        <v>183</v>
      </c>
      <c r="F2294" s="21" t="s">
        <v>1600</v>
      </c>
      <c r="G2294" s="21">
        <v>2.001</v>
      </c>
      <c r="H2294" s="21">
        <v>100.0</v>
      </c>
      <c r="I2294" s="21">
        <v>0.5</v>
      </c>
      <c r="J2294" s="21"/>
      <c r="K2294" s="21"/>
      <c r="L2294" s="21">
        <v>0.4</v>
      </c>
      <c r="M2294" s="21"/>
      <c r="N2294" s="21">
        <v>3434.0</v>
      </c>
    </row>
    <row r="2295" ht="14.25" customHeight="1">
      <c r="A2295" s="18" t="s">
        <v>189</v>
      </c>
      <c r="B2295" s="18" t="s">
        <v>996</v>
      </c>
      <c r="C2295" s="18" t="s">
        <v>79</v>
      </c>
      <c r="D2295" s="18" t="s">
        <v>80</v>
      </c>
      <c r="E2295" s="18" t="s">
        <v>252</v>
      </c>
      <c r="F2295" s="18" t="s">
        <v>83</v>
      </c>
      <c r="G2295" s="18"/>
      <c r="H2295" s="18"/>
      <c r="I2295" s="18">
        <v>0.063</v>
      </c>
      <c r="J2295" s="18"/>
      <c r="K2295" s="18"/>
      <c r="L2295" s="18"/>
      <c r="M2295" s="18"/>
      <c r="N2295" s="18">
        <v>3435.0</v>
      </c>
    </row>
    <row r="2296" ht="14.25" customHeight="1">
      <c r="A2296" s="21" t="s">
        <v>189</v>
      </c>
      <c r="B2296" s="21" t="s">
        <v>996</v>
      </c>
      <c r="C2296" s="21" t="s">
        <v>79</v>
      </c>
      <c r="D2296" s="21" t="s">
        <v>270</v>
      </c>
      <c r="E2296" s="21" t="s">
        <v>252</v>
      </c>
      <c r="F2296" s="21" t="s">
        <v>272</v>
      </c>
      <c r="G2296" s="21"/>
      <c r="H2296" s="21"/>
      <c r="I2296" s="21">
        <v>0.082</v>
      </c>
      <c r="J2296" s="21"/>
      <c r="K2296" s="21"/>
      <c r="L2296" s="21"/>
      <c r="M2296" s="21"/>
      <c r="N2296" s="21">
        <v>3436.0</v>
      </c>
    </row>
    <row r="2297" ht="14.25" customHeight="1">
      <c r="A2297" s="18" t="s">
        <v>189</v>
      </c>
      <c r="B2297" s="18" t="s">
        <v>996</v>
      </c>
      <c r="C2297" s="18" t="s">
        <v>79</v>
      </c>
      <c r="D2297" s="18" t="s">
        <v>95</v>
      </c>
      <c r="E2297" s="18" t="s">
        <v>252</v>
      </c>
      <c r="F2297" s="18" t="s">
        <v>97</v>
      </c>
      <c r="G2297" s="18"/>
      <c r="H2297" s="18"/>
      <c r="I2297" s="18">
        <v>0.034</v>
      </c>
      <c r="J2297" s="18"/>
      <c r="K2297" s="18"/>
      <c r="L2297" s="18"/>
      <c r="M2297" s="18"/>
      <c r="N2297" s="18">
        <v>3437.0</v>
      </c>
    </row>
    <row r="2298" ht="14.25" customHeight="1">
      <c r="A2298" s="21" t="s">
        <v>189</v>
      </c>
      <c r="B2298" s="21" t="s">
        <v>996</v>
      </c>
      <c r="C2298" s="21" t="s">
        <v>101</v>
      </c>
      <c r="D2298" s="21" t="s">
        <v>102</v>
      </c>
      <c r="E2298" s="21" t="s">
        <v>252</v>
      </c>
      <c r="F2298" s="21" t="s">
        <v>106</v>
      </c>
      <c r="G2298" s="21"/>
      <c r="H2298" s="21"/>
      <c r="I2298" s="21">
        <v>0.151</v>
      </c>
      <c r="J2298" s="21"/>
      <c r="K2298" s="21"/>
      <c r="L2298" s="21"/>
      <c r="M2298" s="21"/>
      <c r="N2298" s="21">
        <v>3438.0</v>
      </c>
    </row>
    <row r="2299" ht="14.25" customHeight="1">
      <c r="A2299" s="18" t="s">
        <v>189</v>
      </c>
      <c r="B2299" s="18" t="s">
        <v>996</v>
      </c>
      <c r="C2299" s="18" t="s">
        <v>101</v>
      </c>
      <c r="D2299" s="18" t="s">
        <v>270</v>
      </c>
      <c r="E2299" s="18" t="s">
        <v>252</v>
      </c>
      <c r="F2299" s="18" t="s">
        <v>294</v>
      </c>
      <c r="G2299" s="18"/>
      <c r="H2299" s="18"/>
      <c r="I2299" s="18">
        <v>0.094</v>
      </c>
      <c r="J2299" s="18"/>
      <c r="K2299" s="18"/>
      <c r="L2299" s="18"/>
      <c r="M2299" s="18"/>
      <c r="N2299" s="18">
        <v>3439.0</v>
      </c>
    </row>
    <row r="2300" ht="14.25" customHeight="1">
      <c r="A2300" s="21" t="s">
        <v>189</v>
      </c>
      <c r="B2300" s="21" t="s">
        <v>996</v>
      </c>
      <c r="C2300" s="21" t="s">
        <v>101</v>
      </c>
      <c r="D2300" s="21" t="s">
        <v>115</v>
      </c>
      <c r="E2300" s="21" t="s">
        <v>252</v>
      </c>
      <c r="F2300" s="21" t="s">
        <v>118</v>
      </c>
      <c r="G2300" s="21"/>
      <c r="H2300" s="21"/>
      <c r="I2300" s="21">
        <v>0.084</v>
      </c>
      <c r="J2300" s="21"/>
      <c r="K2300" s="21"/>
      <c r="L2300" s="21"/>
      <c r="M2300" s="21"/>
      <c r="N2300" s="21">
        <v>3440.0</v>
      </c>
    </row>
    <row r="2301" ht="14.25" customHeight="1">
      <c r="A2301" s="18" t="s">
        <v>189</v>
      </c>
      <c r="B2301" s="18" t="s">
        <v>996</v>
      </c>
      <c r="C2301" s="18" t="s">
        <v>101</v>
      </c>
      <c r="D2301" s="18" t="s">
        <v>123</v>
      </c>
      <c r="E2301" s="18" t="s">
        <v>252</v>
      </c>
      <c r="F2301" s="18" t="s">
        <v>125</v>
      </c>
      <c r="G2301" s="18"/>
      <c r="H2301" s="18"/>
      <c r="I2301" s="18">
        <v>0.089</v>
      </c>
      <c r="J2301" s="18"/>
      <c r="K2301" s="18"/>
      <c r="L2301" s="18"/>
      <c r="M2301" s="18"/>
      <c r="N2301" s="18">
        <v>3441.0</v>
      </c>
    </row>
    <row r="2302" ht="14.25" customHeight="1">
      <c r="A2302" s="21" t="s">
        <v>189</v>
      </c>
      <c r="B2302" s="21" t="s">
        <v>996</v>
      </c>
      <c r="C2302" s="21" t="s">
        <v>130</v>
      </c>
      <c r="D2302" s="21" t="s">
        <v>102</v>
      </c>
      <c r="E2302" s="21" t="s">
        <v>252</v>
      </c>
      <c r="F2302" s="21" t="s">
        <v>133</v>
      </c>
      <c r="G2302" s="21"/>
      <c r="H2302" s="21"/>
      <c r="I2302" s="21"/>
      <c r="J2302" s="21"/>
      <c r="K2302" s="21">
        <v>1.14</v>
      </c>
      <c r="L2302" s="21"/>
      <c r="M2302" s="21"/>
      <c r="N2302" s="21">
        <v>3442.0</v>
      </c>
    </row>
    <row r="2303" ht="14.25" customHeight="1">
      <c r="A2303" s="18" t="s">
        <v>189</v>
      </c>
      <c r="B2303" s="18" t="s">
        <v>996</v>
      </c>
      <c r="C2303" s="18" t="s">
        <v>136</v>
      </c>
      <c r="D2303" s="18" t="s">
        <v>102</v>
      </c>
      <c r="E2303" s="18" t="s">
        <v>252</v>
      </c>
      <c r="F2303" s="18" t="s">
        <v>139</v>
      </c>
      <c r="G2303" s="18"/>
      <c r="H2303" s="18"/>
      <c r="I2303" s="18">
        <v>0.107</v>
      </c>
      <c r="J2303" s="18"/>
      <c r="K2303" s="18"/>
      <c r="L2303" s="18"/>
      <c r="M2303" s="18"/>
      <c r="N2303" s="18">
        <v>3443.0</v>
      </c>
    </row>
    <row r="2304" ht="14.25" customHeight="1">
      <c r="A2304" s="21" t="s">
        <v>189</v>
      </c>
      <c r="B2304" s="21" t="s">
        <v>996</v>
      </c>
      <c r="C2304" s="21" t="s">
        <v>136</v>
      </c>
      <c r="D2304" s="21" t="s">
        <v>115</v>
      </c>
      <c r="E2304" s="21" t="s">
        <v>252</v>
      </c>
      <c r="F2304" s="21"/>
      <c r="G2304" s="21"/>
      <c r="H2304" s="21"/>
      <c r="I2304" s="21">
        <v>0.052</v>
      </c>
      <c r="J2304" s="21"/>
      <c r="K2304" s="21"/>
      <c r="L2304" s="21"/>
      <c r="M2304" s="21"/>
      <c r="N2304" s="21">
        <v>3444.0</v>
      </c>
    </row>
    <row r="2305" ht="14.25" customHeight="1">
      <c r="A2305" s="18" t="s">
        <v>189</v>
      </c>
      <c r="B2305" s="18" t="s">
        <v>996</v>
      </c>
      <c r="C2305" s="18" t="s">
        <v>136</v>
      </c>
      <c r="D2305" s="18" t="s">
        <v>123</v>
      </c>
      <c r="E2305" s="18" t="s">
        <v>252</v>
      </c>
      <c r="F2305" s="18"/>
      <c r="G2305" s="18"/>
      <c r="H2305" s="18"/>
      <c r="I2305" s="18">
        <v>0.051</v>
      </c>
      <c r="J2305" s="18"/>
      <c r="K2305" s="18"/>
      <c r="L2305" s="18"/>
      <c r="M2305" s="18"/>
      <c r="N2305" s="18">
        <v>3445.0</v>
      </c>
    </row>
    <row r="2306" ht="14.25" customHeight="1">
      <c r="A2306" s="21" t="s">
        <v>189</v>
      </c>
      <c r="B2306" s="21" t="s">
        <v>996</v>
      </c>
      <c r="C2306" s="21" t="s">
        <v>144</v>
      </c>
      <c r="D2306" s="21" t="s">
        <v>145</v>
      </c>
      <c r="E2306" s="21" t="s">
        <v>252</v>
      </c>
      <c r="F2306" s="21" t="s">
        <v>147</v>
      </c>
      <c r="G2306" s="21"/>
      <c r="H2306" s="21"/>
      <c r="I2306" s="21"/>
      <c r="J2306" s="21">
        <v>0.73</v>
      </c>
      <c r="K2306" s="21"/>
      <c r="L2306" s="21"/>
      <c r="M2306" s="21"/>
      <c r="N2306" s="21">
        <v>3446.0</v>
      </c>
    </row>
    <row r="2307" ht="14.25" customHeight="1">
      <c r="A2307" s="18" t="s">
        <v>189</v>
      </c>
      <c r="B2307" s="18" t="s">
        <v>996</v>
      </c>
      <c r="C2307" s="18" t="s">
        <v>144</v>
      </c>
      <c r="D2307" s="18" t="s">
        <v>752</v>
      </c>
      <c r="E2307" s="18" t="s">
        <v>252</v>
      </c>
      <c r="F2307" s="18" t="s">
        <v>147</v>
      </c>
      <c r="G2307" s="18"/>
      <c r="H2307" s="18"/>
      <c r="I2307" s="18"/>
      <c r="J2307" s="18">
        <v>0.9</v>
      </c>
      <c r="K2307" s="18"/>
      <c r="L2307" s="18"/>
      <c r="M2307" s="18"/>
      <c r="N2307" s="18">
        <v>3447.0</v>
      </c>
    </row>
    <row r="2308" ht="14.25" customHeight="1">
      <c r="A2308" s="21" t="s">
        <v>189</v>
      </c>
      <c r="B2308" s="21" t="s">
        <v>996</v>
      </c>
      <c r="C2308" s="21" t="s">
        <v>149</v>
      </c>
      <c r="D2308" s="21" t="s">
        <v>150</v>
      </c>
      <c r="E2308" s="21" t="s">
        <v>252</v>
      </c>
      <c r="F2308" s="21" t="s">
        <v>152</v>
      </c>
      <c r="G2308" s="21"/>
      <c r="H2308" s="21"/>
      <c r="I2308" s="21">
        <v>0.7</v>
      </c>
      <c r="J2308" s="21"/>
      <c r="K2308" s="21"/>
      <c r="L2308" s="21"/>
      <c r="M2308" s="21"/>
      <c r="N2308" s="21">
        <v>3448.0</v>
      </c>
    </row>
    <row r="2309" ht="14.25" customHeight="1">
      <c r="A2309" s="18" t="s">
        <v>189</v>
      </c>
      <c r="B2309" s="18" t="s">
        <v>996</v>
      </c>
      <c r="C2309" s="18" t="s">
        <v>149</v>
      </c>
      <c r="D2309" s="18" t="s">
        <v>157</v>
      </c>
      <c r="E2309" s="18" t="s">
        <v>252</v>
      </c>
      <c r="F2309" s="18" t="s">
        <v>159</v>
      </c>
      <c r="G2309" s="18"/>
      <c r="H2309" s="18"/>
      <c r="I2309" s="18">
        <v>1.45</v>
      </c>
      <c r="J2309" s="18"/>
      <c r="K2309" s="18"/>
      <c r="L2309" s="18"/>
      <c r="M2309" s="18"/>
      <c r="N2309" s="18">
        <v>3449.0</v>
      </c>
    </row>
    <row r="2310" ht="14.25" customHeight="1">
      <c r="A2310" s="21" t="s">
        <v>189</v>
      </c>
      <c r="B2310" s="21" t="s">
        <v>996</v>
      </c>
      <c r="C2310" s="21" t="s">
        <v>92</v>
      </c>
      <c r="D2310" s="21" t="s">
        <v>830</v>
      </c>
      <c r="E2310" s="21" t="s">
        <v>252</v>
      </c>
      <c r="F2310" s="21" t="s">
        <v>1597</v>
      </c>
      <c r="G2310" s="21"/>
      <c r="H2310" s="21"/>
      <c r="I2310" s="21">
        <v>0.45</v>
      </c>
      <c r="J2310" s="21"/>
      <c r="K2310" s="21"/>
      <c r="L2310" s="21"/>
      <c r="M2310" s="21"/>
      <c r="N2310" s="21">
        <v>3450.0</v>
      </c>
    </row>
    <row r="2311" ht="14.25" customHeight="1">
      <c r="A2311" s="18" t="s">
        <v>189</v>
      </c>
      <c r="B2311" s="18" t="s">
        <v>996</v>
      </c>
      <c r="C2311" s="18" t="s">
        <v>92</v>
      </c>
      <c r="D2311" s="18" t="s">
        <v>834</v>
      </c>
      <c r="E2311" s="18" t="s">
        <v>252</v>
      </c>
      <c r="F2311" s="18" t="s">
        <v>1738</v>
      </c>
      <c r="G2311" s="18"/>
      <c r="H2311" s="18"/>
      <c r="I2311" s="18">
        <v>0.62</v>
      </c>
      <c r="J2311" s="18"/>
      <c r="K2311" s="18"/>
      <c r="L2311" s="18"/>
      <c r="M2311" s="18"/>
      <c r="N2311" s="18">
        <v>3451.0</v>
      </c>
    </row>
    <row r="2312" ht="14.25" customHeight="1">
      <c r="A2312" s="21" t="s">
        <v>189</v>
      </c>
      <c r="B2312" s="21" t="s">
        <v>996</v>
      </c>
      <c r="C2312" s="21" t="s">
        <v>92</v>
      </c>
      <c r="D2312" s="21" t="s">
        <v>923</v>
      </c>
      <c r="E2312" s="21" t="s">
        <v>252</v>
      </c>
      <c r="F2312" s="21" t="s">
        <v>1765</v>
      </c>
      <c r="G2312" s="21"/>
      <c r="H2312" s="21"/>
      <c r="I2312" s="21">
        <v>0.7</v>
      </c>
      <c r="J2312" s="21"/>
      <c r="K2312" s="21"/>
      <c r="L2312" s="21"/>
      <c r="M2312" s="21"/>
      <c r="N2312" s="21">
        <v>3452.0</v>
      </c>
    </row>
    <row r="2313" ht="14.25" customHeight="1">
      <c r="A2313" s="18" t="s">
        <v>189</v>
      </c>
      <c r="B2313" s="18" t="s">
        <v>996</v>
      </c>
      <c r="C2313" s="18" t="s">
        <v>92</v>
      </c>
      <c r="D2313" s="18" t="s">
        <v>161</v>
      </c>
      <c r="E2313" s="18" t="s">
        <v>252</v>
      </c>
      <c r="F2313" s="18" t="s">
        <v>1843</v>
      </c>
      <c r="G2313" s="18"/>
      <c r="H2313" s="18"/>
      <c r="I2313" s="18">
        <v>0.77</v>
      </c>
      <c r="J2313" s="18"/>
      <c r="K2313" s="18"/>
      <c r="L2313" s="18"/>
      <c r="M2313" s="18"/>
      <c r="N2313" s="18">
        <v>3453.0</v>
      </c>
    </row>
    <row r="2314" ht="14.25" customHeight="1">
      <c r="A2314" s="21" t="s">
        <v>189</v>
      </c>
      <c r="B2314" s="21" t="s">
        <v>996</v>
      </c>
      <c r="C2314" s="21" t="s">
        <v>169</v>
      </c>
      <c r="D2314" s="21" t="s">
        <v>170</v>
      </c>
      <c r="E2314" s="21" t="s">
        <v>252</v>
      </c>
      <c r="F2314" s="21" t="s">
        <v>1935</v>
      </c>
      <c r="G2314" s="21">
        <v>0.0</v>
      </c>
      <c r="H2314" s="21">
        <v>2.0</v>
      </c>
      <c r="I2314" s="21">
        <v>0.98</v>
      </c>
      <c r="J2314" s="21"/>
      <c r="K2314" s="21"/>
      <c r="L2314" s="21"/>
      <c r="M2314" s="21"/>
      <c r="N2314" s="21">
        <v>3454.0</v>
      </c>
    </row>
    <row r="2315" ht="14.25" customHeight="1">
      <c r="A2315" s="18" t="s">
        <v>189</v>
      </c>
      <c r="B2315" s="18" t="s">
        <v>996</v>
      </c>
      <c r="C2315" s="18" t="s">
        <v>169</v>
      </c>
      <c r="D2315" s="18" t="s">
        <v>170</v>
      </c>
      <c r="E2315" s="18" t="s">
        <v>252</v>
      </c>
      <c r="F2315" s="18" t="s">
        <v>1935</v>
      </c>
      <c r="G2315" s="18">
        <v>2.001</v>
      </c>
      <c r="H2315" s="18">
        <v>100.0</v>
      </c>
      <c r="I2315" s="18">
        <v>0.98</v>
      </c>
      <c r="J2315" s="18"/>
      <c r="K2315" s="18"/>
      <c r="L2315" s="18"/>
      <c r="M2315" s="18"/>
      <c r="N2315" s="18">
        <v>3455.0</v>
      </c>
    </row>
    <row r="2316" ht="14.25" customHeight="1">
      <c r="A2316" s="21" t="s">
        <v>189</v>
      </c>
      <c r="B2316" s="21" t="s">
        <v>996</v>
      </c>
      <c r="C2316" s="21" t="s">
        <v>169</v>
      </c>
      <c r="D2316" s="21" t="s">
        <v>1056</v>
      </c>
      <c r="E2316" s="21" t="s">
        <v>252</v>
      </c>
      <c r="F2316" s="21" t="s">
        <v>1935</v>
      </c>
      <c r="G2316" s="21">
        <v>0.0</v>
      </c>
      <c r="H2316" s="21">
        <v>2.0</v>
      </c>
      <c r="I2316" s="21">
        <v>0.98</v>
      </c>
      <c r="J2316" s="21"/>
      <c r="K2316" s="21"/>
      <c r="L2316" s="21"/>
      <c r="M2316" s="21"/>
      <c r="N2316" s="21">
        <v>3456.0</v>
      </c>
    </row>
    <row r="2317" ht="14.25" customHeight="1">
      <c r="A2317" s="18" t="s">
        <v>189</v>
      </c>
      <c r="B2317" s="18" t="s">
        <v>996</v>
      </c>
      <c r="C2317" s="18" t="s">
        <v>169</v>
      </c>
      <c r="D2317" s="18" t="s">
        <v>1056</v>
      </c>
      <c r="E2317" s="18" t="s">
        <v>252</v>
      </c>
      <c r="F2317" s="18" t="s">
        <v>1935</v>
      </c>
      <c r="G2317" s="18">
        <v>2.001</v>
      </c>
      <c r="H2317" s="18">
        <v>100.0</v>
      </c>
      <c r="I2317" s="18">
        <v>0.98</v>
      </c>
      <c r="J2317" s="18"/>
      <c r="K2317" s="18"/>
      <c r="L2317" s="18"/>
      <c r="M2317" s="18"/>
      <c r="N2317" s="18">
        <v>3457.0</v>
      </c>
    </row>
    <row r="2318" ht="14.25" customHeight="1">
      <c r="A2318" s="21" t="s">
        <v>189</v>
      </c>
      <c r="B2318" s="21" t="s">
        <v>996</v>
      </c>
      <c r="C2318" s="21" t="s">
        <v>169</v>
      </c>
      <c r="D2318" s="21" t="s">
        <v>1062</v>
      </c>
      <c r="E2318" s="21" t="s">
        <v>252</v>
      </c>
      <c r="F2318" s="21" t="s">
        <v>1935</v>
      </c>
      <c r="G2318" s="21">
        <v>0.0</v>
      </c>
      <c r="H2318" s="21">
        <v>2.0</v>
      </c>
      <c r="I2318" s="21">
        <v>0.98</v>
      </c>
      <c r="J2318" s="21"/>
      <c r="K2318" s="21"/>
      <c r="L2318" s="21"/>
      <c r="M2318" s="21"/>
      <c r="N2318" s="21">
        <v>3458.0</v>
      </c>
    </row>
    <row r="2319" ht="14.25" customHeight="1">
      <c r="A2319" s="18" t="s">
        <v>189</v>
      </c>
      <c r="B2319" s="18" t="s">
        <v>996</v>
      </c>
      <c r="C2319" s="18" t="s">
        <v>169</v>
      </c>
      <c r="D2319" s="18" t="s">
        <v>1062</v>
      </c>
      <c r="E2319" s="18" t="s">
        <v>252</v>
      </c>
      <c r="F2319" s="18" t="s">
        <v>1935</v>
      </c>
      <c r="G2319" s="18">
        <v>2.001</v>
      </c>
      <c r="H2319" s="18">
        <v>100.0</v>
      </c>
      <c r="I2319" s="18">
        <v>0.98</v>
      </c>
      <c r="J2319" s="18"/>
      <c r="K2319" s="18"/>
      <c r="L2319" s="18"/>
      <c r="M2319" s="18"/>
      <c r="N2319" s="18">
        <v>3459.0</v>
      </c>
    </row>
    <row r="2320" ht="14.25" customHeight="1">
      <c r="A2320" s="21" t="s">
        <v>177</v>
      </c>
      <c r="B2320" s="21" t="s">
        <v>1079</v>
      </c>
      <c r="C2320" s="21" t="s">
        <v>79</v>
      </c>
      <c r="D2320" s="21" t="s">
        <v>80</v>
      </c>
      <c r="E2320" s="21" t="s">
        <v>81</v>
      </c>
      <c r="F2320" s="21" t="s">
        <v>83</v>
      </c>
      <c r="G2320" s="21"/>
      <c r="H2320" s="21"/>
      <c r="I2320" s="21">
        <v>0.063</v>
      </c>
      <c r="J2320" s="21"/>
      <c r="K2320" s="21"/>
      <c r="L2320" s="21"/>
      <c r="M2320" s="21"/>
      <c r="N2320" s="21">
        <v>1516.0</v>
      </c>
    </row>
    <row r="2321" ht="14.25" customHeight="1">
      <c r="A2321" s="18" t="s">
        <v>177</v>
      </c>
      <c r="B2321" s="18" t="s">
        <v>1079</v>
      </c>
      <c r="C2321" s="18" t="s">
        <v>79</v>
      </c>
      <c r="D2321" s="18" t="s">
        <v>270</v>
      </c>
      <c r="E2321" s="18" t="s">
        <v>81</v>
      </c>
      <c r="F2321" s="18" t="s">
        <v>272</v>
      </c>
      <c r="G2321" s="18"/>
      <c r="H2321" s="18"/>
      <c r="I2321" s="18">
        <v>0.065</v>
      </c>
      <c r="J2321" s="18"/>
      <c r="K2321" s="18"/>
      <c r="L2321" s="18"/>
      <c r="M2321" s="18"/>
      <c r="N2321" s="18">
        <v>1517.0</v>
      </c>
    </row>
    <row r="2322" ht="14.25" customHeight="1">
      <c r="A2322" s="21" t="s">
        <v>177</v>
      </c>
      <c r="B2322" s="21" t="s">
        <v>1079</v>
      </c>
      <c r="C2322" s="21" t="s">
        <v>79</v>
      </c>
      <c r="D2322" s="21" t="s">
        <v>95</v>
      </c>
      <c r="E2322" s="21" t="s">
        <v>81</v>
      </c>
      <c r="F2322" s="21" t="s">
        <v>97</v>
      </c>
      <c r="G2322" s="21"/>
      <c r="H2322" s="21"/>
      <c r="I2322" s="21">
        <v>0.027</v>
      </c>
      <c r="J2322" s="21"/>
      <c r="K2322" s="21"/>
      <c r="L2322" s="21"/>
      <c r="M2322" s="21"/>
      <c r="N2322" s="21">
        <v>1518.0</v>
      </c>
    </row>
    <row r="2323" ht="14.25" customHeight="1">
      <c r="A2323" s="18" t="s">
        <v>177</v>
      </c>
      <c r="B2323" s="18" t="s">
        <v>1079</v>
      </c>
      <c r="C2323" s="18" t="s">
        <v>101</v>
      </c>
      <c r="D2323" s="18" t="s">
        <v>102</v>
      </c>
      <c r="E2323" s="18" t="s">
        <v>81</v>
      </c>
      <c r="F2323" s="18" t="s">
        <v>106</v>
      </c>
      <c r="G2323" s="18"/>
      <c r="H2323" s="18"/>
      <c r="I2323" s="18">
        <v>0.104</v>
      </c>
      <c r="J2323" s="18"/>
      <c r="K2323" s="18"/>
      <c r="L2323" s="18"/>
      <c r="M2323" s="18"/>
      <c r="N2323" s="18">
        <v>1519.0</v>
      </c>
    </row>
    <row r="2324" ht="14.25" customHeight="1">
      <c r="A2324" s="21" t="s">
        <v>177</v>
      </c>
      <c r="B2324" s="21" t="s">
        <v>1079</v>
      </c>
      <c r="C2324" s="21" t="s">
        <v>101</v>
      </c>
      <c r="D2324" s="21" t="s">
        <v>270</v>
      </c>
      <c r="E2324" s="21" t="s">
        <v>81</v>
      </c>
      <c r="F2324" s="21" t="s">
        <v>294</v>
      </c>
      <c r="G2324" s="21"/>
      <c r="H2324" s="21"/>
      <c r="I2324" s="21">
        <v>0.113</v>
      </c>
      <c r="J2324" s="21"/>
      <c r="K2324" s="21"/>
      <c r="L2324" s="21"/>
      <c r="M2324" s="21"/>
      <c r="N2324" s="21">
        <v>1520.0</v>
      </c>
    </row>
    <row r="2325" ht="14.25" customHeight="1">
      <c r="A2325" s="18" t="s">
        <v>177</v>
      </c>
      <c r="B2325" s="18" t="s">
        <v>1079</v>
      </c>
      <c r="C2325" s="18" t="s">
        <v>101</v>
      </c>
      <c r="D2325" s="18" t="s">
        <v>115</v>
      </c>
      <c r="E2325" s="18" t="s">
        <v>81</v>
      </c>
      <c r="F2325" s="18" t="s">
        <v>118</v>
      </c>
      <c r="G2325" s="18"/>
      <c r="H2325" s="18"/>
      <c r="I2325" s="18">
        <v>0.084</v>
      </c>
      <c r="J2325" s="18"/>
      <c r="K2325" s="18"/>
      <c r="L2325" s="18"/>
      <c r="M2325" s="18"/>
      <c r="N2325" s="18">
        <v>1521.0</v>
      </c>
    </row>
    <row r="2326" ht="14.25" customHeight="1">
      <c r="A2326" s="21" t="s">
        <v>177</v>
      </c>
      <c r="B2326" s="21" t="s">
        <v>1079</v>
      </c>
      <c r="C2326" s="21" t="s">
        <v>101</v>
      </c>
      <c r="D2326" s="21" t="s">
        <v>123</v>
      </c>
      <c r="E2326" s="21" t="s">
        <v>81</v>
      </c>
      <c r="F2326" s="21" t="s">
        <v>125</v>
      </c>
      <c r="G2326" s="21"/>
      <c r="H2326" s="21"/>
      <c r="I2326" s="21">
        <v>0.089</v>
      </c>
      <c r="J2326" s="21"/>
      <c r="K2326" s="21"/>
      <c r="L2326" s="21"/>
      <c r="M2326" s="21"/>
      <c r="N2326" s="21">
        <v>1522.0</v>
      </c>
    </row>
    <row r="2327" ht="14.25" customHeight="1">
      <c r="A2327" s="18" t="s">
        <v>177</v>
      </c>
      <c r="B2327" s="18" t="s">
        <v>1079</v>
      </c>
      <c r="C2327" s="18" t="s">
        <v>130</v>
      </c>
      <c r="D2327" s="18" t="s">
        <v>102</v>
      </c>
      <c r="E2327" s="18" t="s">
        <v>81</v>
      </c>
      <c r="F2327" s="18" t="s">
        <v>133</v>
      </c>
      <c r="G2327" s="18"/>
      <c r="H2327" s="18"/>
      <c r="I2327" s="18"/>
      <c r="J2327" s="18"/>
      <c r="K2327" s="18">
        <v>1.14</v>
      </c>
      <c r="L2327" s="18"/>
      <c r="M2327" s="18"/>
      <c r="N2327" s="18">
        <v>1523.0</v>
      </c>
    </row>
    <row r="2328" ht="14.25" customHeight="1">
      <c r="A2328" s="21" t="s">
        <v>177</v>
      </c>
      <c r="B2328" s="21" t="s">
        <v>1079</v>
      </c>
      <c r="C2328" s="21" t="s">
        <v>136</v>
      </c>
      <c r="D2328" s="21" t="s">
        <v>102</v>
      </c>
      <c r="E2328" s="21" t="s">
        <v>81</v>
      </c>
      <c r="F2328" s="21" t="s">
        <v>139</v>
      </c>
      <c r="G2328" s="21"/>
      <c r="H2328" s="21"/>
      <c r="I2328" s="21">
        <v>0.087</v>
      </c>
      <c r="J2328" s="21"/>
      <c r="K2328" s="21"/>
      <c r="L2328" s="21"/>
      <c r="M2328" s="21"/>
      <c r="N2328" s="21">
        <v>1524.0</v>
      </c>
    </row>
    <row r="2329" ht="14.25" customHeight="1">
      <c r="A2329" s="18" t="s">
        <v>177</v>
      </c>
      <c r="B2329" s="18" t="s">
        <v>1079</v>
      </c>
      <c r="C2329" s="18" t="s">
        <v>136</v>
      </c>
      <c r="D2329" s="18" t="s">
        <v>115</v>
      </c>
      <c r="E2329" s="18" t="s">
        <v>81</v>
      </c>
      <c r="F2329" s="18"/>
      <c r="G2329" s="18"/>
      <c r="H2329" s="18"/>
      <c r="I2329" s="18">
        <v>0.038</v>
      </c>
      <c r="J2329" s="18"/>
      <c r="K2329" s="18"/>
      <c r="L2329" s="18"/>
      <c r="M2329" s="18"/>
      <c r="N2329" s="18">
        <v>1525.0</v>
      </c>
    </row>
    <row r="2330" ht="14.25" customHeight="1">
      <c r="A2330" s="21" t="s">
        <v>177</v>
      </c>
      <c r="B2330" s="21" t="s">
        <v>1079</v>
      </c>
      <c r="C2330" s="21" t="s">
        <v>136</v>
      </c>
      <c r="D2330" s="21" t="s">
        <v>123</v>
      </c>
      <c r="E2330" s="21" t="s">
        <v>81</v>
      </c>
      <c r="F2330" s="21"/>
      <c r="G2330" s="21"/>
      <c r="H2330" s="21"/>
      <c r="I2330" s="21">
        <v>0.033</v>
      </c>
      <c r="J2330" s="21"/>
      <c r="K2330" s="21"/>
      <c r="L2330" s="21"/>
      <c r="M2330" s="21"/>
      <c r="N2330" s="21">
        <v>1526.0</v>
      </c>
    </row>
    <row r="2331" ht="14.25" customHeight="1">
      <c r="A2331" s="18" t="s">
        <v>177</v>
      </c>
      <c r="B2331" s="18" t="s">
        <v>1079</v>
      </c>
      <c r="C2331" s="18" t="s">
        <v>144</v>
      </c>
      <c r="D2331" s="18" t="s">
        <v>145</v>
      </c>
      <c r="E2331" s="18" t="s">
        <v>81</v>
      </c>
      <c r="F2331" s="18" t="s">
        <v>147</v>
      </c>
      <c r="G2331" s="18"/>
      <c r="H2331" s="18"/>
      <c r="I2331" s="18"/>
      <c r="J2331" s="18">
        <v>0.73</v>
      </c>
      <c r="K2331" s="18"/>
      <c r="L2331" s="18"/>
      <c r="M2331" s="18"/>
      <c r="N2331" s="18">
        <v>1527.0</v>
      </c>
    </row>
    <row r="2332" ht="14.25" customHeight="1">
      <c r="A2332" s="21" t="s">
        <v>177</v>
      </c>
      <c r="B2332" s="21" t="s">
        <v>1079</v>
      </c>
      <c r="C2332" s="21" t="s">
        <v>144</v>
      </c>
      <c r="D2332" s="21" t="s">
        <v>752</v>
      </c>
      <c r="E2332" s="21" t="s">
        <v>81</v>
      </c>
      <c r="F2332" s="21" t="s">
        <v>147</v>
      </c>
      <c r="G2332" s="21"/>
      <c r="H2332" s="21"/>
      <c r="I2332" s="21"/>
      <c r="J2332" s="21">
        <v>0.84</v>
      </c>
      <c r="K2332" s="21"/>
      <c r="L2332" s="21"/>
      <c r="M2332" s="21"/>
      <c r="N2332" s="21">
        <v>1528.0</v>
      </c>
    </row>
    <row r="2333" ht="14.25" customHeight="1">
      <c r="A2333" s="18" t="s">
        <v>177</v>
      </c>
      <c r="B2333" s="18" t="s">
        <v>1079</v>
      </c>
      <c r="C2333" s="18" t="s">
        <v>149</v>
      </c>
      <c r="D2333" s="18" t="s">
        <v>150</v>
      </c>
      <c r="E2333" s="18" t="s">
        <v>81</v>
      </c>
      <c r="F2333" s="18" t="s">
        <v>152</v>
      </c>
      <c r="G2333" s="18"/>
      <c r="H2333" s="18"/>
      <c r="I2333" s="18">
        <v>0.7</v>
      </c>
      <c r="J2333" s="18"/>
      <c r="K2333" s="18"/>
      <c r="L2333" s="18"/>
      <c r="M2333" s="18"/>
      <c r="N2333" s="18">
        <v>1529.0</v>
      </c>
    </row>
    <row r="2334" ht="14.25" customHeight="1">
      <c r="A2334" s="21" t="s">
        <v>177</v>
      </c>
      <c r="B2334" s="21" t="s">
        <v>1079</v>
      </c>
      <c r="C2334" s="21" t="s">
        <v>149</v>
      </c>
      <c r="D2334" s="21" t="s">
        <v>157</v>
      </c>
      <c r="E2334" s="21" t="s">
        <v>81</v>
      </c>
      <c r="F2334" s="21" t="s">
        <v>159</v>
      </c>
      <c r="G2334" s="21"/>
      <c r="H2334" s="21"/>
      <c r="I2334" s="21">
        <v>0.5</v>
      </c>
      <c r="J2334" s="21"/>
      <c r="K2334" s="21"/>
      <c r="L2334" s="21"/>
      <c r="M2334" s="21"/>
      <c r="N2334" s="21">
        <v>1530.0</v>
      </c>
    </row>
    <row r="2335" ht="14.25" customHeight="1">
      <c r="A2335" s="18" t="s">
        <v>177</v>
      </c>
      <c r="B2335" s="18" t="s">
        <v>1079</v>
      </c>
      <c r="C2335" s="18" t="s">
        <v>92</v>
      </c>
      <c r="D2335" s="18" t="s">
        <v>830</v>
      </c>
      <c r="E2335" s="18" t="s">
        <v>81</v>
      </c>
      <c r="F2335" s="18" t="s">
        <v>1685</v>
      </c>
      <c r="G2335" s="18">
        <v>1.0</v>
      </c>
      <c r="H2335" s="18">
        <v>10.0</v>
      </c>
      <c r="I2335" s="18">
        <v>0.57</v>
      </c>
      <c r="J2335" s="18"/>
      <c r="K2335" s="18"/>
      <c r="L2335" s="18">
        <v>0.49</v>
      </c>
      <c r="M2335" s="18"/>
      <c r="N2335" s="18">
        <v>1531.0</v>
      </c>
    </row>
    <row r="2336" ht="14.25" customHeight="1">
      <c r="A2336" s="21" t="s">
        <v>177</v>
      </c>
      <c r="B2336" s="21" t="s">
        <v>1079</v>
      </c>
      <c r="C2336" s="21" t="s">
        <v>92</v>
      </c>
      <c r="D2336" s="21" t="s">
        <v>834</v>
      </c>
      <c r="E2336" s="21" t="s">
        <v>81</v>
      </c>
      <c r="F2336" s="21" t="s">
        <v>1685</v>
      </c>
      <c r="G2336" s="21">
        <v>1.0</v>
      </c>
      <c r="H2336" s="21">
        <v>10.0</v>
      </c>
      <c r="I2336" s="21">
        <v>0.57</v>
      </c>
      <c r="J2336" s="21"/>
      <c r="K2336" s="21"/>
      <c r="L2336" s="21">
        <v>0.49</v>
      </c>
      <c r="M2336" s="21"/>
      <c r="N2336" s="21">
        <v>1532.0</v>
      </c>
    </row>
    <row r="2337" ht="14.25" customHeight="1">
      <c r="A2337" s="18" t="s">
        <v>177</v>
      </c>
      <c r="B2337" s="18" t="s">
        <v>1079</v>
      </c>
      <c r="C2337" s="18" t="s">
        <v>92</v>
      </c>
      <c r="D2337" s="18" t="s">
        <v>923</v>
      </c>
      <c r="E2337" s="18" t="s">
        <v>81</v>
      </c>
      <c r="F2337" s="18" t="s">
        <v>1685</v>
      </c>
      <c r="G2337" s="18">
        <v>1.0</v>
      </c>
      <c r="H2337" s="18">
        <v>10.0</v>
      </c>
      <c r="I2337" s="18">
        <v>0.57</v>
      </c>
      <c r="J2337" s="18"/>
      <c r="K2337" s="18"/>
      <c r="L2337" s="18">
        <v>0.49</v>
      </c>
      <c r="M2337" s="18"/>
      <c r="N2337" s="18">
        <v>1533.0</v>
      </c>
    </row>
    <row r="2338" ht="14.25" customHeight="1">
      <c r="A2338" s="21" t="s">
        <v>177</v>
      </c>
      <c r="B2338" s="21" t="s">
        <v>1079</v>
      </c>
      <c r="C2338" s="21" t="s">
        <v>92</v>
      </c>
      <c r="D2338" s="21" t="s">
        <v>161</v>
      </c>
      <c r="E2338" s="21" t="s">
        <v>81</v>
      </c>
      <c r="F2338" s="21" t="s">
        <v>1685</v>
      </c>
      <c r="G2338" s="21">
        <v>1.0</v>
      </c>
      <c r="H2338" s="21">
        <v>10.0</v>
      </c>
      <c r="I2338" s="21">
        <v>0.57</v>
      </c>
      <c r="J2338" s="21"/>
      <c r="K2338" s="21"/>
      <c r="L2338" s="21">
        <v>0.49</v>
      </c>
      <c r="M2338" s="21"/>
      <c r="N2338" s="21">
        <v>1534.0</v>
      </c>
    </row>
    <row r="2339" ht="14.25" customHeight="1">
      <c r="A2339" s="18" t="s">
        <v>177</v>
      </c>
      <c r="B2339" s="18" t="s">
        <v>1079</v>
      </c>
      <c r="C2339" s="18" t="s">
        <v>92</v>
      </c>
      <c r="D2339" s="18" t="s">
        <v>830</v>
      </c>
      <c r="E2339" s="18" t="s">
        <v>81</v>
      </c>
      <c r="F2339" s="18" t="s">
        <v>1682</v>
      </c>
      <c r="G2339" s="18">
        <v>10.001</v>
      </c>
      <c r="H2339" s="18">
        <v>20.0</v>
      </c>
      <c r="I2339" s="18">
        <v>0.57</v>
      </c>
      <c r="J2339" s="18"/>
      <c r="K2339" s="18"/>
      <c r="L2339" s="18">
        <v>0.39</v>
      </c>
      <c r="M2339" s="18"/>
      <c r="N2339" s="18">
        <v>1535.0</v>
      </c>
    </row>
    <row r="2340" ht="14.25" customHeight="1">
      <c r="A2340" s="21" t="s">
        <v>177</v>
      </c>
      <c r="B2340" s="21" t="s">
        <v>1079</v>
      </c>
      <c r="C2340" s="21" t="s">
        <v>92</v>
      </c>
      <c r="D2340" s="21" t="s">
        <v>834</v>
      </c>
      <c r="E2340" s="21" t="s">
        <v>81</v>
      </c>
      <c r="F2340" s="21" t="s">
        <v>1682</v>
      </c>
      <c r="G2340" s="21">
        <v>10.001</v>
      </c>
      <c r="H2340" s="21">
        <v>20.0</v>
      </c>
      <c r="I2340" s="21">
        <v>0.57</v>
      </c>
      <c r="J2340" s="21"/>
      <c r="K2340" s="21"/>
      <c r="L2340" s="21">
        <v>0.39</v>
      </c>
      <c r="M2340" s="21"/>
      <c r="N2340" s="21">
        <v>1536.0</v>
      </c>
    </row>
    <row r="2341" ht="14.25" customHeight="1">
      <c r="A2341" s="18" t="s">
        <v>177</v>
      </c>
      <c r="B2341" s="18" t="s">
        <v>1079</v>
      </c>
      <c r="C2341" s="18" t="s">
        <v>92</v>
      </c>
      <c r="D2341" s="18" t="s">
        <v>923</v>
      </c>
      <c r="E2341" s="18" t="s">
        <v>81</v>
      </c>
      <c r="F2341" s="18" t="s">
        <v>1682</v>
      </c>
      <c r="G2341" s="18">
        <v>10.001</v>
      </c>
      <c r="H2341" s="18">
        <v>20.0</v>
      </c>
      <c r="I2341" s="18">
        <v>0.57</v>
      </c>
      <c r="J2341" s="18"/>
      <c r="K2341" s="18"/>
      <c r="L2341" s="18">
        <v>0.39</v>
      </c>
      <c r="M2341" s="18"/>
      <c r="N2341" s="18">
        <v>1537.0</v>
      </c>
    </row>
    <row r="2342" ht="14.25" customHeight="1">
      <c r="A2342" s="21" t="s">
        <v>177</v>
      </c>
      <c r="B2342" s="21" t="s">
        <v>1079</v>
      </c>
      <c r="C2342" s="21" t="s">
        <v>92</v>
      </c>
      <c r="D2342" s="21" t="s">
        <v>161</v>
      </c>
      <c r="E2342" s="21" t="s">
        <v>81</v>
      </c>
      <c r="F2342" s="21" t="s">
        <v>1682</v>
      </c>
      <c r="G2342" s="21">
        <v>10.001</v>
      </c>
      <c r="H2342" s="21">
        <v>20.0</v>
      </c>
      <c r="I2342" s="21">
        <v>0.57</v>
      </c>
      <c r="J2342" s="21"/>
      <c r="K2342" s="21"/>
      <c r="L2342" s="21">
        <v>0.39</v>
      </c>
      <c r="M2342" s="21"/>
      <c r="N2342" s="21">
        <v>1538.0</v>
      </c>
    </row>
    <row r="2343" ht="14.25" customHeight="1">
      <c r="A2343" s="18" t="s">
        <v>177</v>
      </c>
      <c r="B2343" s="18" t="s">
        <v>1079</v>
      </c>
      <c r="C2343" s="18" t="s">
        <v>92</v>
      </c>
      <c r="D2343" s="18" t="s">
        <v>830</v>
      </c>
      <c r="E2343" s="18" t="s">
        <v>81</v>
      </c>
      <c r="F2343" s="18" t="s">
        <v>1682</v>
      </c>
      <c r="G2343" s="18">
        <v>20.001</v>
      </c>
      <c r="H2343" s="18">
        <v>30.0</v>
      </c>
      <c r="I2343" s="18">
        <v>0.57</v>
      </c>
      <c r="J2343" s="18"/>
      <c r="K2343" s="18"/>
      <c r="L2343" s="18">
        <v>0.39</v>
      </c>
      <c r="M2343" s="18"/>
      <c r="N2343" s="18">
        <v>1539.0</v>
      </c>
    </row>
    <row r="2344" ht="14.25" customHeight="1">
      <c r="A2344" s="21" t="s">
        <v>177</v>
      </c>
      <c r="B2344" s="21" t="s">
        <v>1079</v>
      </c>
      <c r="C2344" s="21" t="s">
        <v>92</v>
      </c>
      <c r="D2344" s="21" t="s">
        <v>834</v>
      </c>
      <c r="E2344" s="21" t="s">
        <v>81</v>
      </c>
      <c r="F2344" s="21" t="s">
        <v>1682</v>
      </c>
      <c r="G2344" s="21">
        <v>20.001</v>
      </c>
      <c r="H2344" s="21">
        <v>30.0</v>
      </c>
      <c r="I2344" s="21">
        <v>0.57</v>
      </c>
      <c r="J2344" s="21"/>
      <c r="K2344" s="21"/>
      <c r="L2344" s="21">
        <v>0.39</v>
      </c>
      <c r="M2344" s="21"/>
      <c r="N2344" s="21">
        <v>1540.0</v>
      </c>
    </row>
    <row r="2345" ht="14.25" customHeight="1">
      <c r="A2345" s="18" t="s">
        <v>177</v>
      </c>
      <c r="B2345" s="18" t="s">
        <v>1079</v>
      </c>
      <c r="C2345" s="18" t="s">
        <v>92</v>
      </c>
      <c r="D2345" s="18" t="s">
        <v>923</v>
      </c>
      <c r="E2345" s="18" t="s">
        <v>81</v>
      </c>
      <c r="F2345" s="18" t="s">
        <v>1682</v>
      </c>
      <c r="G2345" s="18">
        <v>20.001</v>
      </c>
      <c r="H2345" s="18">
        <v>30.0</v>
      </c>
      <c r="I2345" s="18">
        <v>0.57</v>
      </c>
      <c r="J2345" s="18"/>
      <c r="K2345" s="18"/>
      <c r="L2345" s="18">
        <v>0.39</v>
      </c>
      <c r="M2345" s="18"/>
      <c r="N2345" s="18">
        <v>1541.0</v>
      </c>
    </row>
    <row r="2346" ht="14.25" customHeight="1">
      <c r="A2346" s="21" t="s">
        <v>177</v>
      </c>
      <c r="B2346" s="21" t="s">
        <v>1079</v>
      </c>
      <c r="C2346" s="21" t="s">
        <v>92</v>
      </c>
      <c r="D2346" s="21" t="s">
        <v>161</v>
      </c>
      <c r="E2346" s="21" t="s">
        <v>81</v>
      </c>
      <c r="F2346" s="21" t="s">
        <v>1682</v>
      </c>
      <c r="G2346" s="21">
        <v>20.001</v>
      </c>
      <c r="H2346" s="21">
        <v>30.0</v>
      </c>
      <c r="I2346" s="21">
        <v>0.57</v>
      </c>
      <c r="J2346" s="21"/>
      <c r="K2346" s="21"/>
      <c r="L2346" s="21">
        <v>0.39</v>
      </c>
      <c r="M2346" s="21"/>
      <c r="N2346" s="21">
        <v>1542.0</v>
      </c>
    </row>
    <row r="2347" ht="14.25" customHeight="1">
      <c r="A2347" s="18" t="s">
        <v>177</v>
      </c>
      <c r="B2347" s="18" t="s">
        <v>1079</v>
      </c>
      <c r="C2347" s="18" t="s">
        <v>92</v>
      </c>
      <c r="D2347" s="18" t="s">
        <v>830</v>
      </c>
      <c r="E2347" s="18" t="s">
        <v>81</v>
      </c>
      <c r="F2347" s="18" t="s">
        <v>1682</v>
      </c>
      <c r="G2347" s="18">
        <v>30.001</v>
      </c>
      <c r="H2347" s="18">
        <v>40.0</v>
      </c>
      <c r="I2347" s="18">
        <v>0.57</v>
      </c>
      <c r="J2347" s="18"/>
      <c r="K2347" s="18"/>
      <c r="L2347" s="18">
        <v>0.39</v>
      </c>
      <c r="M2347" s="18"/>
      <c r="N2347" s="18">
        <v>1543.0</v>
      </c>
    </row>
    <row r="2348" ht="14.25" customHeight="1">
      <c r="A2348" s="21" t="s">
        <v>177</v>
      </c>
      <c r="B2348" s="21" t="s">
        <v>1079</v>
      </c>
      <c r="C2348" s="21" t="s">
        <v>92</v>
      </c>
      <c r="D2348" s="21" t="s">
        <v>834</v>
      </c>
      <c r="E2348" s="21" t="s">
        <v>81</v>
      </c>
      <c r="F2348" s="21" t="s">
        <v>1682</v>
      </c>
      <c r="G2348" s="21">
        <v>30.001</v>
      </c>
      <c r="H2348" s="21">
        <v>40.0</v>
      </c>
      <c r="I2348" s="21">
        <v>0.57</v>
      </c>
      <c r="J2348" s="21"/>
      <c r="K2348" s="21"/>
      <c r="L2348" s="21">
        <v>0.39</v>
      </c>
      <c r="M2348" s="21"/>
      <c r="N2348" s="21">
        <v>1544.0</v>
      </c>
    </row>
    <row r="2349" ht="14.25" customHeight="1">
      <c r="A2349" s="18" t="s">
        <v>177</v>
      </c>
      <c r="B2349" s="18" t="s">
        <v>1079</v>
      </c>
      <c r="C2349" s="18" t="s">
        <v>92</v>
      </c>
      <c r="D2349" s="18" t="s">
        <v>923</v>
      </c>
      <c r="E2349" s="18" t="s">
        <v>81</v>
      </c>
      <c r="F2349" s="18" t="s">
        <v>1682</v>
      </c>
      <c r="G2349" s="18">
        <v>30.001</v>
      </c>
      <c r="H2349" s="18">
        <v>40.0</v>
      </c>
      <c r="I2349" s="18">
        <v>0.57</v>
      </c>
      <c r="J2349" s="18"/>
      <c r="K2349" s="18"/>
      <c r="L2349" s="18">
        <v>0.39</v>
      </c>
      <c r="M2349" s="18"/>
      <c r="N2349" s="18">
        <v>1545.0</v>
      </c>
    </row>
    <row r="2350" ht="14.25" customHeight="1">
      <c r="A2350" s="21" t="s">
        <v>177</v>
      </c>
      <c r="B2350" s="21" t="s">
        <v>1079</v>
      </c>
      <c r="C2350" s="21" t="s">
        <v>92</v>
      </c>
      <c r="D2350" s="21" t="s">
        <v>161</v>
      </c>
      <c r="E2350" s="21" t="s">
        <v>81</v>
      </c>
      <c r="F2350" s="21" t="s">
        <v>1682</v>
      </c>
      <c r="G2350" s="21">
        <v>30.001</v>
      </c>
      <c r="H2350" s="21">
        <v>40.0</v>
      </c>
      <c r="I2350" s="21">
        <v>0.57</v>
      </c>
      <c r="J2350" s="21"/>
      <c r="K2350" s="21"/>
      <c r="L2350" s="21">
        <v>0.39</v>
      </c>
      <c r="M2350" s="21"/>
      <c r="N2350" s="21">
        <v>1546.0</v>
      </c>
    </row>
    <row r="2351" ht="14.25" customHeight="1">
      <c r="A2351" s="18" t="s">
        <v>177</v>
      </c>
      <c r="B2351" s="18" t="s">
        <v>1079</v>
      </c>
      <c r="C2351" s="18" t="s">
        <v>92</v>
      </c>
      <c r="D2351" s="18" t="s">
        <v>830</v>
      </c>
      <c r="E2351" s="18" t="s">
        <v>81</v>
      </c>
      <c r="F2351" s="18" t="s">
        <v>1586</v>
      </c>
      <c r="G2351" s="18">
        <v>40.001</v>
      </c>
      <c r="H2351" s="18">
        <v>100.0</v>
      </c>
      <c r="I2351" s="18">
        <v>0.46</v>
      </c>
      <c r="J2351" s="18"/>
      <c r="K2351" s="18"/>
      <c r="L2351" s="18">
        <v>0.26</v>
      </c>
      <c r="M2351" s="18"/>
      <c r="N2351" s="18">
        <v>1547.0</v>
      </c>
    </row>
    <row r="2352" ht="14.25" customHeight="1">
      <c r="A2352" s="21" t="s">
        <v>177</v>
      </c>
      <c r="B2352" s="21" t="s">
        <v>1079</v>
      </c>
      <c r="C2352" s="21" t="s">
        <v>92</v>
      </c>
      <c r="D2352" s="21" t="s">
        <v>834</v>
      </c>
      <c r="E2352" s="21" t="s">
        <v>81</v>
      </c>
      <c r="F2352" s="21" t="s">
        <v>1586</v>
      </c>
      <c r="G2352" s="21">
        <v>40.001</v>
      </c>
      <c r="H2352" s="21">
        <v>100.0</v>
      </c>
      <c r="I2352" s="21">
        <v>0.46</v>
      </c>
      <c r="J2352" s="21"/>
      <c r="K2352" s="21"/>
      <c r="L2352" s="21">
        <v>0.26</v>
      </c>
      <c r="M2352" s="21"/>
      <c r="N2352" s="21">
        <v>1548.0</v>
      </c>
    </row>
    <row r="2353" ht="14.25" customHeight="1">
      <c r="A2353" s="18" t="s">
        <v>177</v>
      </c>
      <c r="B2353" s="18" t="s">
        <v>1079</v>
      </c>
      <c r="C2353" s="18" t="s">
        <v>92</v>
      </c>
      <c r="D2353" s="18" t="s">
        <v>923</v>
      </c>
      <c r="E2353" s="18" t="s">
        <v>81</v>
      </c>
      <c r="F2353" s="18" t="s">
        <v>1586</v>
      </c>
      <c r="G2353" s="18">
        <v>40.001</v>
      </c>
      <c r="H2353" s="18">
        <v>100.0</v>
      </c>
      <c r="I2353" s="18">
        <v>0.46</v>
      </c>
      <c r="J2353" s="18"/>
      <c r="K2353" s="18"/>
      <c r="L2353" s="18">
        <v>0.26</v>
      </c>
      <c r="M2353" s="18"/>
      <c r="N2353" s="18">
        <v>1549.0</v>
      </c>
    </row>
    <row r="2354" ht="14.25" customHeight="1">
      <c r="A2354" s="21" t="s">
        <v>177</v>
      </c>
      <c r="B2354" s="21" t="s">
        <v>1079</v>
      </c>
      <c r="C2354" s="21" t="s">
        <v>92</v>
      </c>
      <c r="D2354" s="21" t="s">
        <v>161</v>
      </c>
      <c r="E2354" s="21" t="s">
        <v>81</v>
      </c>
      <c r="F2354" s="21" t="s">
        <v>1586</v>
      </c>
      <c r="G2354" s="21">
        <v>40.001</v>
      </c>
      <c r="H2354" s="21">
        <v>100.0</v>
      </c>
      <c r="I2354" s="21">
        <v>0.46</v>
      </c>
      <c r="J2354" s="21"/>
      <c r="K2354" s="21"/>
      <c r="L2354" s="21">
        <v>0.26</v>
      </c>
      <c r="M2354" s="21"/>
      <c r="N2354" s="21">
        <v>1550.0</v>
      </c>
    </row>
    <row r="2355" ht="14.25" customHeight="1">
      <c r="A2355" s="18" t="s">
        <v>177</v>
      </c>
      <c r="B2355" s="18" t="s">
        <v>1079</v>
      </c>
      <c r="C2355" s="18" t="s">
        <v>169</v>
      </c>
      <c r="D2355" s="18" t="s">
        <v>170</v>
      </c>
      <c r="E2355" s="18" t="s">
        <v>81</v>
      </c>
      <c r="F2355" s="18" t="s">
        <v>1981</v>
      </c>
      <c r="G2355" s="18">
        <v>0.0</v>
      </c>
      <c r="H2355" s="18">
        <v>2.0</v>
      </c>
      <c r="I2355" s="18">
        <v>1.17</v>
      </c>
      <c r="J2355" s="18"/>
      <c r="K2355" s="18"/>
      <c r="L2355" s="18">
        <v>0.49</v>
      </c>
      <c r="M2355" s="18"/>
      <c r="N2355" s="18">
        <v>1551.0</v>
      </c>
    </row>
    <row r="2356" ht="14.25" customHeight="1">
      <c r="A2356" s="21" t="s">
        <v>177</v>
      </c>
      <c r="B2356" s="21" t="s">
        <v>1079</v>
      </c>
      <c r="C2356" s="21" t="s">
        <v>169</v>
      </c>
      <c r="D2356" s="21" t="s">
        <v>170</v>
      </c>
      <c r="E2356" s="21" t="s">
        <v>81</v>
      </c>
      <c r="F2356" s="21" t="s">
        <v>1981</v>
      </c>
      <c r="G2356" s="21">
        <v>2.001</v>
      </c>
      <c r="H2356" s="21">
        <v>100.0</v>
      </c>
      <c r="I2356" s="21">
        <v>1.17</v>
      </c>
      <c r="J2356" s="21"/>
      <c r="K2356" s="21"/>
      <c r="L2356" s="21">
        <v>0.49</v>
      </c>
      <c r="M2356" s="21"/>
      <c r="N2356" s="21">
        <v>1552.0</v>
      </c>
    </row>
    <row r="2357" ht="14.25" customHeight="1">
      <c r="A2357" s="18" t="s">
        <v>177</v>
      </c>
      <c r="B2357" s="18" t="s">
        <v>1079</v>
      </c>
      <c r="C2357" s="18" t="s">
        <v>169</v>
      </c>
      <c r="D2357" s="18" t="s">
        <v>1056</v>
      </c>
      <c r="E2357" s="18" t="s">
        <v>81</v>
      </c>
      <c r="F2357" s="18" t="s">
        <v>1906</v>
      </c>
      <c r="G2357" s="18">
        <v>0.0</v>
      </c>
      <c r="H2357" s="18">
        <v>2.0</v>
      </c>
      <c r="I2357" s="18">
        <v>0.87</v>
      </c>
      <c r="J2357" s="18"/>
      <c r="K2357" s="18"/>
      <c r="L2357" s="18">
        <v>0.71</v>
      </c>
      <c r="M2357" s="18"/>
      <c r="N2357" s="18">
        <v>1553.0</v>
      </c>
    </row>
    <row r="2358" ht="14.25" customHeight="1">
      <c r="A2358" s="21" t="s">
        <v>177</v>
      </c>
      <c r="B2358" s="21" t="s">
        <v>1079</v>
      </c>
      <c r="C2358" s="21" t="s">
        <v>169</v>
      </c>
      <c r="D2358" s="21" t="s">
        <v>1056</v>
      </c>
      <c r="E2358" s="21" t="s">
        <v>81</v>
      </c>
      <c r="F2358" s="21" t="s">
        <v>1899</v>
      </c>
      <c r="G2358" s="21">
        <v>2.001</v>
      </c>
      <c r="H2358" s="21">
        <v>100.0</v>
      </c>
      <c r="I2358" s="21">
        <v>0.87</v>
      </c>
      <c r="J2358" s="21"/>
      <c r="K2358" s="21"/>
      <c r="L2358" s="21">
        <v>0.58</v>
      </c>
      <c r="M2358" s="21"/>
      <c r="N2358" s="21">
        <v>1554.0</v>
      </c>
    </row>
    <row r="2359" ht="14.25" customHeight="1">
      <c r="A2359" s="18" t="s">
        <v>177</v>
      </c>
      <c r="B2359" s="18" t="s">
        <v>1079</v>
      </c>
      <c r="C2359" s="18" t="s">
        <v>169</v>
      </c>
      <c r="D2359" s="18" t="s">
        <v>1062</v>
      </c>
      <c r="E2359" s="18" t="s">
        <v>81</v>
      </c>
      <c r="F2359" s="18" t="s">
        <v>1803</v>
      </c>
      <c r="G2359" s="18">
        <v>0.0</v>
      </c>
      <c r="H2359" s="18">
        <v>2.0</v>
      </c>
      <c r="I2359" s="18">
        <v>0.69</v>
      </c>
      <c r="J2359" s="18"/>
      <c r="K2359" s="18"/>
      <c r="L2359" s="18">
        <v>0.49</v>
      </c>
      <c r="M2359" s="18"/>
      <c r="N2359" s="18">
        <v>1555.0</v>
      </c>
    </row>
    <row r="2360" ht="14.25" customHeight="1">
      <c r="A2360" s="21" t="s">
        <v>177</v>
      </c>
      <c r="B2360" s="21" t="s">
        <v>1079</v>
      </c>
      <c r="C2360" s="21" t="s">
        <v>169</v>
      </c>
      <c r="D2360" s="21" t="s">
        <v>1062</v>
      </c>
      <c r="E2360" s="21" t="s">
        <v>81</v>
      </c>
      <c r="F2360" s="21" t="s">
        <v>1803</v>
      </c>
      <c r="G2360" s="21">
        <v>2.001</v>
      </c>
      <c r="H2360" s="21">
        <v>100.0</v>
      </c>
      <c r="I2360" s="21">
        <v>0.69</v>
      </c>
      <c r="J2360" s="21"/>
      <c r="K2360" s="21"/>
      <c r="L2360" s="21">
        <v>0.49</v>
      </c>
      <c r="M2360" s="21"/>
      <c r="N2360" s="21">
        <v>1556.0</v>
      </c>
    </row>
    <row r="2361" ht="14.25" customHeight="1">
      <c r="A2361" s="18" t="s">
        <v>177</v>
      </c>
      <c r="B2361" s="18" t="s">
        <v>1079</v>
      </c>
      <c r="C2361" s="18" t="s">
        <v>79</v>
      </c>
      <c r="D2361" s="18" t="s">
        <v>80</v>
      </c>
      <c r="E2361" s="18" t="s">
        <v>183</v>
      </c>
      <c r="F2361" s="18" t="s">
        <v>83</v>
      </c>
      <c r="G2361" s="18"/>
      <c r="H2361" s="18"/>
      <c r="I2361" s="18">
        <v>0.063</v>
      </c>
      <c r="J2361" s="18"/>
      <c r="K2361" s="18"/>
      <c r="L2361" s="18"/>
      <c r="M2361" s="18"/>
      <c r="N2361" s="18">
        <v>1557.0</v>
      </c>
    </row>
    <row r="2362" ht="14.25" customHeight="1">
      <c r="A2362" s="21" t="s">
        <v>177</v>
      </c>
      <c r="B2362" s="21" t="s">
        <v>1079</v>
      </c>
      <c r="C2362" s="21" t="s">
        <v>79</v>
      </c>
      <c r="D2362" s="21" t="s">
        <v>270</v>
      </c>
      <c r="E2362" s="21" t="s">
        <v>183</v>
      </c>
      <c r="F2362" s="21" t="s">
        <v>272</v>
      </c>
      <c r="G2362" s="21"/>
      <c r="H2362" s="21"/>
      <c r="I2362" s="21">
        <v>0.065</v>
      </c>
      <c r="J2362" s="21"/>
      <c r="K2362" s="21"/>
      <c r="L2362" s="21"/>
      <c r="M2362" s="21"/>
      <c r="N2362" s="21">
        <v>1558.0</v>
      </c>
    </row>
    <row r="2363" ht="14.25" customHeight="1">
      <c r="A2363" s="18" t="s">
        <v>177</v>
      </c>
      <c r="B2363" s="18" t="s">
        <v>1079</v>
      </c>
      <c r="C2363" s="18" t="s">
        <v>79</v>
      </c>
      <c r="D2363" s="18" t="s">
        <v>95</v>
      </c>
      <c r="E2363" s="18" t="s">
        <v>183</v>
      </c>
      <c r="F2363" s="18" t="s">
        <v>97</v>
      </c>
      <c r="G2363" s="18"/>
      <c r="H2363" s="18"/>
      <c r="I2363" s="18">
        <v>0.027</v>
      </c>
      <c r="J2363" s="18"/>
      <c r="K2363" s="18"/>
      <c r="L2363" s="18"/>
      <c r="M2363" s="18"/>
      <c r="N2363" s="18">
        <v>1559.0</v>
      </c>
    </row>
    <row r="2364" ht="14.25" customHeight="1">
      <c r="A2364" s="21" t="s">
        <v>177</v>
      </c>
      <c r="B2364" s="21" t="s">
        <v>1079</v>
      </c>
      <c r="C2364" s="21" t="s">
        <v>101</v>
      </c>
      <c r="D2364" s="21" t="s">
        <v>102</v>
      </c>
      <c r="E2364" s="21" t="s">
        <v>183</v>
      </c>
      <c r="F2364" s="21" t="s">
        <v>106</v>
      </c>
      <c r="G2364" s="21"/>
      <c r="H2364" s="21"/>
      <c r="I2364" s="21">
        <v>0.09</v>
      </c>
      <c r="J2364" s="21"/>
      <c r="K2364" s="21"/>
      <c r="L2364" s="21"/>
      <c r="M2364" s="21"/>
      <c r="N2364" s="21">
        <v>1560.0</v>
      </c>
    </row>
    <row r="2365" ht="14.25" customHeight="1">
      <c r="A2365" s="18" t="s">
        <v>177</v>
      </c>
      <c r="B2365" s="18" t="s">
        <v>1079</v>
      </c>
      <c r="C2365" s="18" t="s">
        <v>101</v>
      </c>
      <c r="D2365" s="18" t="s">
        <v>270</v>
      </c>
      <c r="E2365" s="18" t="s">
        <v>183</v>
      </c>
      <c r="F2365" s="18" t="s">
        <v>294</v>
      </c>
      <c r="G2365" s="18"/>
      <c r="H2365" s="18"/>
      <c r="I2365" s="18">
        <v>0.057</v>
      </c>
      <c r="J2365" s="18"/>
      <c r="K2365" s="18"/>
      <c r="L2365" s="18"/>
      <c r="M2365" s="18"/>
      <c r="N2365" s="18">
        <v>1561.0</v>
      </c>
    </row>
    <row r="2366" ht="14.25" customHeight="1">
      <c r="A2366" s="21" t="s">
        <v>177</v>
      </c>
      <c r="B2366" s="21" t="s">
        <v>1079</v>
      </c>
      <c r="C2366" s="21" t="s">
        <v>101</v>
      </c>
      <c r="D2366" s="21" t="s">
        <v>115</v>
      </c>
      <c r="E2366" s="21" t="s">
        <v>183</v>
      </c>
      <c r="F2366" s="21" t="s">
        <v>118</v>
      </c>
      <c r="G2366" s="21"/>
      <c r="H2366" s="21"/>
      <c r="I2366" s="21">
        <v>0.064</v>
      </c>
      <c r="J2366" s="21"/>
      <c r="K2366" s="21"/>
      <c r="L2366" s="21"/>
      <c r="M2366" s="21"/>
      <c r="N2366" s="21">
        <v>1562.0</v>
      </c>
    </row>
    <row r="2367" ht="14.25" customHeight="1">
      <c r="A2367" s="18" t="s">
        <v>177</v>
      </c>
      <c r="B2367" s="18" t="s">
        <v>1079</v>
      </c>
      <c r="C2367" s="18" t="s">
        <v>101</v>
      </c>
      <c r="D2367" s="18" t="s">
        <v>123</v>
      </c>
      <c r="E2367" s="18" t="s">
        <v>183</v>
      </c>
      <c r="F2367" s="18" t="s">
        <v>125</v>
      </c>
      <c r="G2367" s="18"/>
      <c r="H2367" s="18"/>
      <c r="I2367" s="18">
        <v>0.064</v>
      </c>
      <c r="J2367" s="18"/>
      <c r="K2367" s="18"/>
      <c r="L2367" s="18"/>
      <c r="M2367" s="18"/>
      <c r="N2367" s="18">
        <v>1563.0</v>
      </c>
    </row>
    <row r="2368" ht="14.25" customHeight="1">
      <c r="A2368" s="21" t="s">
        <v>177</v>
      </c>
      <c r="B2368" s="21" t="s">
        <v>1079</v>
      </c>
      <c r="C2368" s="21" t="s">
        <v>130</v>
      </c>
      <c r="D2368" s="21" t="s">
        <v>102</v>
      </c>
      <c r="E2368" s="21" t="s">
        <v>183</v>
      </c>
      <c r="F2368" s="21" t="s">
        <v>133</v>
      </c>
      <c r="G2368" s="21"/>
      <c r="H2368" s="21"/>
      <c r="I2368" s="21"/>
      <c r="J2368" s="21"/>
      <c r="K2368" s="21">
        <v>0.119</v>
      </c>
      <c r="L2368" s="21"/>
      <c r="M2368" s="21"/>
      <c r="N2368" s="21">
        <v>1564.0</v>
      </c>
    </row>
    <row r="2369" ht="14.25" customHeight="1">
      <c r="A2369" s="18" t="s">
        <v>177</v>
      </c>
      <c r="B2369" s="18" t="s">
        <v>1079</v>
      </c>
      <c r="C2369" s="18" t="s">
        <v>136</v>
      </c>
      <c r="D2369" s="18" t="s">
        <v>102</v>
      </c>
      <c r="E2369" s="18" t="s">
        <v>183</v>
      </c>
      <c r="F2369" s="18" t="s">
        <v>139</v>
      </c>
      <c r="G2369" s="18"/>
      <c r="H2369" s="18"/>
      <c r="I2369" s="18">
        <v>0.064</v>
      </c>
      <c r="J2369" s="18"/>
      <c r="K2369" s="18"/>
      <c r="L2369" s="18"/>
      <c r="M2369" s="18"/>
      <c r="N2369" s="18">
        <v>1565.0</v>
      </c>
    </row>
    <row r="2370" ht="14.25" customHeight="1">
      <c r="A2370" s="21" t="s">
        <v>177</v>
      </c>
      <c r="B2370" s="21" t="s">
        <v>1079</v>
      </c>
      <c r="C2370" s="21" t="s">
        <v>136</v>
      </c>
      <c r="D2370" s="21" t="s">
        <v>115</v>
      </c>
      <c r="E2370" s="21" t="s">
        <v>183</v>
      </c>
      <c r="F2370" s="21"/>
      <c r="G2370" s="21"/>
      <c r="H2370" s="21"/>
      <c r="I2370" s="21">
        <v>0.038</v>
      </c>
      <c r="J2370" s="21"/>
      <c r="K2370" s="21"/>
      <c r="L2370" s="21"/>
      <c r="M2370" s="21"/>
      <c r="N2370" s="21">
        <v>1566.0</v>
      </c>
    </row>
    <row r="2371" ht="14.25" customHeight="1">
      <c r="A2371" s="18" t="s">
        <v>177</v>
      </c>
      <c r="B2371" s="18" t="s">
        <v>1079</v>
      </c>
      <c r="C2371" s="18" t="s">
        <v>136</v>
      </c>
      <c r="D2371" s="18" t="s">
        <v>123</v>
      </c>
      <c r="E2371" s="18" t="s">
        <v>183</v>
      </c>
      <c r="F2371" s="18"/>
      <c r="G2371" s="18"/>
      <c r="H2371" s="18"/>
      <c r="I2371" s="18">
        <v>0.033</v>
      </c>
      <c r="J2371" s="18"/>
      <c r="K2371" s="18"/>
      <c r="L2371" s="18"/>
      <c r="M2371" s="18"/>
      <c r="N2371" s="18">
        <v>1567.0</v>
      </c>
    </row>
    <row r="2372" ht="14.25" customHeight="1">
      <c r="A2372" s="21" t="s">
        <v>177</v>
      </c>
      <c r="B2372" s="21" t="s">
        <v>1079</v>
      </c>
      <c r="C2372" s="21" t="s">
        <v>144</v>
      </c>
      <c r="D2372" s="21" t="s">
        <v>145</v>
      </c>
      <c r="E2372" s="21" t="s">
        <v>183</v>
      </c>
      <c r="F2372" s="21" t="s">
        <v>147</v>
      </c>
      <c r="G2372" s="21"/>
      <c r="H2372" s="21"/>
      <c r="I2372" s="21"/>
      <c r="J2372" s="21">
        <v>0.73</v>
      </c>
      <c r="K2372" s="21"/>
      <c r="L2372" s="21"/>
      <c r="M2372" s="21"/>
      <c r="N2372" s="21">
        <v>1568.0</v>
      </c>
    </row>
    <row r="2373" ht="14.25" customHeight="1">
      <c r="A2373" s="18" t="s">
        <v>177</v>
      </c>
      <c r="B2373" s="18" t="s">
        <v>1079</v>
      </c>
      <c r="C2373" s="18" t="s">
        <v>144</v>
      </c>
      <c r="D2373" s="18" t="s">
        <v>752</v>
      </c>
      <c r="E2373" s="18" t="s">
        <v>183</v>
      </c>
      <c r="F2373" s="18" t="s">
        <v>147</v>
      </c>
      <c r="G2373" s="18"/>
      <c r="H2373" s="18"/>
      <c r="I2373" s="18"/>
      <c r="J2373" s="18">
        <v>0.78</v>
      </c>
      <c r="K2373" s="18"/>
      <c r="L2373" s="18"/>
      <c r="M2373" s="18"/>
      <c r="N2373" s="18">
        <v>1569.0</v>
      </c>
    </row>
    <row r="2374" ht="14.25" customHeight="1">
      <c r="A2374" s="21" t="s">
        <v>177</v>
      </c>
      <c r="B2374" s="21" t="s">
        <v>1079</v>
      </c>
      <c r="C2374" s="21" t="s">
        <v>149</v>
      </c>
      <c r="D2374" s="21" t="s">
        <v>150</v>
      </c>
      <c r="E2374" s="21" t="s">
        <v>183</v>
      </c>
      <c r="F2374" s="21" t="s">
        <v>152</v>
      </c>
      <c r="G2374" s="21"/>
      <c r="H2374" s="21"/>
      <c r="I2374" s="21">
        <v>0.5</v>
      </c>
      <c r="J2374" s="21"/>
      <c r="K2374" s="21"/>
      <c r="L2374" s="21"/>
      <c r="M2374" s="21"/>
      <c r="N2374" s="21">
        <v>1570.0</v>
      </c>
    </row>
    <row r="2375" ht="14.25" customHeight="1">
      <c r="A2375" s="18" t="s">
        <v>177</v>
      </c>
      <c r="B2375" s="18" t="s">
        <v>1079</v>
      </c>
      <c r="C2375" s="18" t="s">
        <v>149</v>
      </c>
      <c r="D2375" s="18" t="s">
        <v>157</v>
      </c>
      <c r="E2375" s="18" t="s">
        <v>183</v>
      </c>
      <c r="F2375" s="18" t="s">
        <v>159</v>
      </c>
      <c r="G2375" s="18"/>
      <c r="H2375" s="18"/>
      <c r="I2375" s="18">
        <v>0.5</v>
      </c>
      <c r="J2375" s="18"/>
      <c r="K2375" s="18"/>
      <c r="L2375" s="18"/>
      <c r="M2375" s="18"/>
      <c r="N2375" s="18">
        <v>1571.0</v>
      </c>
    </row>
    <row r="2376" ht="14.25" customHeight="1">
      <c r="A2376" s="21" t="s">
        <v>177</v>
      </c>
      <c r="B2376" s="21" t="s">
        <v>1079</v>
      </c>
      <c r="C2376" s="21" t="s">
        <v>92</v>
      </c>
      <c r="D2376" s="21" t="s">
        <v>830</v>
      </c>
      <c r="E2376" s="21" t="s">
        <v>183</v>
      </c>
      <c r="F2376" s="21" t="s">
        <v>1685</v>
      </c>
      <c r="G2376" s="21">
        <v>1.0</v>
      </c>
      <c r="H2376" s="21">
        <v>10.0</v>
      </c>
      <c r="I2376" s="21">
        <v>0.57</v>
      </c>
      <c r="J2376" s="21"/>
      <c r="K2376" s="21"/>
      <c r="L2376" s="21">
        <v>0.49</v>
      </c>
      <c r="M2376" s="21"/>
      <c r="N2376" s="21">
        <v>1572.0</v>
      </c>
    </row>
    <row r="2377" ht="14.25" customHeight="1">
      <c r="A2377" s="18" t="s">
        <v>177</v>
      </c>
      <c r="B2377" s="18" t="s">
        <v>1079</v>
      </c>
      <c r="C2377" s="18" t="s">
        <v>92</v>
      </c>
      <c r="D2377" s="18" t="s">
        <v>834</v>
      </c>
      <c r="E2377" s="18" t="s">
        <v>183</v>
      </c>
      <c r="F2377" s="18" t="s">
        <v>1685</v>
      </c>
      <c r="G2377" s="18">
        <v>1.0</v>
      </c>
      <c r="H2377" s="18">
        <v>10.0</v>
      </c>
      <c r="I2377" s="18">
        <v>0.57</v>
      </c>
      <c r="J2377" s="18"/>
      <c r="K2377" s="18"/>
      <c r="L2377" s="18">
        <v>0.49</v>
      </c>
      <c r="M2377" s="18"/>
      <c r="N2377" s="18">
        <v>1573.0</v>
      </c>
    </row>
    <row r="2378" ht="14.25" customHeight="1">
      <c r="A2378" s="21" t="s">
        <v>177</v>
      </c>
      <c r="B2378" s="21" t="s">
        <v>1079</v>
      </c>
      <c r="C2378" s="21" t="s">
        <v>92</v>
      </c>
      <c r="D2378" s="21" t="s">
        <v>923</v>
      </c>
      <c r="E2378" s="21" t="s">
        <v>183</v>
      </c>
      <c r="F2378" s="21" t="s">
        <v>1685</v>
      </c>
      <c r="G2378" s="21">
        <v>1.0</v>
      </c>
      <c r="H2378" s="21">
        <v>10.0</v>
      </c>
      <c r="I2378" s="21">
        <v>0.57</v>
      </c>
      <c r="J2378" s="21"/>
      <c r="K2378" s="21"/>
      <c r="L2378" s="21">
        <v>0.49</v>
      </c>
      <c r="M2378" s="21"/>
      <c r="N2378" s="21">
        <v>1574.0</v>
      </c>
    </row>
    <row r="2379" ht="14.25" customHeight="1">
      <c r="A2379" s="18" t="s">
        <v>177</v>
      </c>
      <c r="B2379" s="18" t="s">
        <v>1079</v>
      </c>
      <c r="C2379" s="18" t="s">
        <v>92</v>
      </c>
      <c r="D2379" s="18" t="s">
        <v>161</v>
      </c>
      <c r="E2379" s="18" t="s">
        <v>183</v>
      </c>
      <c r="F2379" s="18" t="s">
        <v>1685</v>
      </c>
      <c r="G2379" s="18">
        <v>1.0</v>
      </c>
      <c r="H2379" s="18">
        <v>10.0</v>
      </c>
      <c r="I2379" s="18">
        <v>0.57</v>
      </c>
      <c r="J2379" s="18"/>
      <c r="K2379" s="18"/>
      <c r="L2379" s="18">
        <v>0.49</v>
      </c>
      <c r="M2379" s="18"/>
      <c r="N2379" s="18">
        <v>1575.0</v>
      </c>
    </row>
    <row r="2380" ht="14.25" customHeight="1">
      <c r="A2380" s="21" t="s">
        <v>177</v>
      </c>
      <c r="B2380" s="21" t="s">
        <v>1079</v>
      </c>
      <c r="C2380" s="21" t="s">
        <v>92</v>
      </c>
      <c r="D2380" s="21" t="s">
        <v>830</v>
      </c>
      <c r="E2380" s="21" t="s">
        <v>183</v>
      </c>
      <c r="F2380" s="21" t="s">
        <v>1682</v>
      </c>
      <c r="G2380" s="21">
        <v>10.001</v>
      </c>
      <c r="H2380" s="21">
        <v>20.0</v>
      </c>
      <c r="I2380" s="21">
        <v>0.57</v>
      </c>
      <c r="J2380" s="21"/>
      <c r="K2380" s="21"/>
      <c r="L2380" s="21">
        <v>0.39</v>
      </c>
      <c r="M2380" s="21"/>
      <c r="N2380" s="21">
        <v>1576.0</v>
      </c>
    </row>
    <row r="2381" ht="14.25" customHeight="1">
      <c r="A2381" s="18" t="s">
        <v>177</v>
      </c>
      <c r="B2381" s="18" t="s">
        <v>1079</v>
      </c>
      <c r="C2381" s="18" t="s">
        <v>92</v>
      </c>
      <c r="D2381" s="18" t="s">
        <v>834</v>
      </c>
      <c r="E2381" s="18" t="s">
        <v>183</v>
      </c>
      <c r="F2381" s="18" t="s">
        <v>1682</v>
      </c>
      <c r="G2381" s="18">
        <v>10.001</v>
      </c>
      <c r="H2381" s="18">
        <v>20.0</v>
      </c>
      <c r="I2381" s="18">
        <v>0.57</v>
      </c>
      <c r="J2381" s="18"/>
      <c r="K2381" s="18"/>
      <c r="L2381" s="18">
        <v>0.39</v>
      </c>
      <c r="M2381" s="18"/>
      <c r="N2381" s="18">
        <v>1577.0</v>
      </c>
    </row>
    <row r="2382" ht="14.25" customHeight="1">
      <c r="A2382" s="21" t="s">
        <v>177</v>
      </c>
      <c r="B2382" s="21" t="s">
        <v>1079</v>
      </c>
      <c r="C2382" s="21" t="s">
        <v>92</v>
      </c>
      <c r="D2382" s="21" t="s">
        <v>923</v>
      </c>
      <c r="E2382" s="21" t="s">
        <v>183</v>
      </c>
      <c r="F2382" s="21" t="s">
        <v>1682</v>
      </c>
      <c r="G2382" s="21">
        <v>10.001</v>
      </c>
      <c r="H2382" s="21">
        <v>20.0</v>
      </c>
      <c r="I2382" s="21">
        <v>0.57</v>
      </c>
      <c r="J2382" s="21"/>
      <c r="K2382" s="21"/>
      <c r="L2382" s="21">
        <v>0.39</v>
      </c>
      <c r="M2382" s="21"/>
      <c r="N2382" s="21">
        <v>1578.0</v>
      </c>
    </row>
    <row r="2383" ht="14.25" customHeight="1">
      <c r="A2383" s="18" t="s">
        <v>177</v>
      </c>
      <c r="B2383" s="18" t="s">
        <v>1079</v>
      </c>
      <c r="C2383" s="18" t="s">
        <v>92</v>
      </c>
      <c r="D2383" s="18" t="s">
        <v>161</v>
      </c>
      <c r="E2383" s="18" t="s">
        <v>183</v>
      </c>
      <c r="F2383" s="18" t="s">
        <v>1682</v>
      </c>
      <c r="G2383" s="18">
        <v>10.001</v>
      </c>
      <c r="H2383" s="18">
        <v>20.0</v>
      </c>
      <c r="I2383" s="18">
        <v>0.57</v>
      </c>
      <c r="J2383" s="18"/>
      <c r="K2383" s="18"/>
      <c r="L2383" s="18">
        <v>0.39</v>
      </c>
      <c r="M2383" s="18"/>
      <c r="N2383" s="18">
        <v>1579.0</v>
      </c>
    </row>
    <row r="2384" ht="14.25" customHeight="1">
      <c r="A2384" s="21" t="s">
        <v>177</v>
      </c>
      <c r="B2384" s="21" t="s">
        <v>1079</v>
      </c>
      <c r="C2384" s="21" t="s">
        <v>92</v>
      </c>
      <c r="D2384" s="21" t="s">
        <v>830</v>
      </c>
      <c r="E2384" s="21" t="s">
        <v>183</v>
      </c>
      <c r="F2384" s="21" t="s">
        <v>1682</v>
      </c>
      <c r="G2384" s="21">
        <v>20.001</v>
      </c>
      <c r="H2384" s="21">
        <v>30.0</v>
      </c>
      <c r="I2384" s="21">
        <v>0.57</v>
      </c>
      <c r="J2384" s="21"/>
      <c r="K2384" s="21"/>
      <c r="L2384" s="21">
        <v>0.39</v>
      </c>
      <c r="M2384" s="21"/>
      <c r="N2384" s="21">
        <v>1580.0</v>
      </c>
    </row>
    <row r="2385" ht="14.25" customHeight="1">
      <c r="A2385" s="18" t="s">
        <v>177</v>
      </c>
      <c r="B2385" s="18" t="s">
        <v>1079</v>
      </c>
      <c r="C2385" s="18" t="s">
        <v>92</v>
      </c>
      <c r="D2385" s="18" t="s">
        <v>834</v>
      </c>
      <c r="E2385" s="18" t="s">
        <v>183</v>
      </c>
      <c r="F2385" s="18" t="s">
        <v>1682</v>
      </c>
      <c r="G2385" s="18">
        <v>20.001</v>
      </c>
      <c r="H2385" s="18">
        <v>30.0</v>
      </c>
      <c r="I2385" s="18">
        <v>0.57</v>
      </c>
      <c r="J2385" s="18"/>
      <c r="K2385" s="18"/>
      <c r="L2385" s="18">
        <v>0.39</v>
      </c>
      <c r="M2385" s="18"/>
      <c r="N2385" s="18">
        <v>1581.0</v>
      </c>
    </row>
    <row r="2386" ht="14.25" customHeight="1">
      <c r="A2386" s="21" t="s">
        <v>177</v>
      </c>
      <c r="B2386" s="21" t="s">
        <v>1079</v>
      </c>
      <c r="C2386" s="21" t="s">
        <v>92</v>
      </c>
      <c r="D2386" s="21" t="s">
        <v>923</v>
      </c>
      <c r="E2386" s="21" t="s">
        <v>183</v>
      </c>
      <c r="F2386" s="21" t="s">
        <v>1682</v>
      </c>
      <c r="G2386" s="21">
        <v>20.001</v>
      </c>
      <c r="H2386" s="21">
        <v>30.0</v>
      </c>
      <c r="I2386" s="21">
        <v>0.57</v>
      </c>
      <c r="J2386" s="21"/>
      <c r="K2386" s="21"/>
      <c r="L2386" s="21">
        <v>0.39</v>
      </c>
      <c r="M2386" s="21"/>
      <c r="N2386" s="21">
        <v>1582.0</v>
      </c>
    </row>
    <row r="2387" ht="14.25" customHeight="1">
      <c r="A2387" s="18" t="s">
        <v>177</v>
      </c>
      <c r="B2387" s="18" t="s">
        <v>1079</v>
      </c>
      <c r="C2387" s="18" t="s">
        <v>92</v>
      </c>
      <c r="D2387" s="18" t="s">
        <v>161</v>
      </c>
      <c r="E2387" s="18" t="s">
        <v>183</v>
      </c>
      <c r="F2387" s="18" t="s">
        <v>1682</v>
      </c>
      <c r="G2387" s="18">
        <v>20.001</v>
      </c>
      <c r="H2387" s="18">
        <v>30.0</v>
      </c>
      <c r="I2387" s="18">
        <v>0.57</v>
      </c>
      <c r="J2387" s="18"/>
      <c r="K2387" s="18"/>
      <c r="L2387" s="18">
        <v>0.39</v>
      </c>
      <c r="M2387" s="18"/>
      <c r="N2387" s="18">
        <v>1583.0</v>
      </c>
    </row>
    <row r="2388" ht="14.25" customHeight="1">
      <c r="A2388" s="21" t="s">
        <v>177</v>
      </c>
      <c r="B2388" s="21" t="s">
        <v>1079</v>
      </c>
      <c r="C2388" s="21" t="s">
        <v>92</v>
      </c>
      <c r="D2388" s="21" t="s">
        <v>830</v>
      </c>
      <c r="E2388" s="21" t="s">
        <v>183</v>
      </c>
      <c r="F2388" s="21" t="s">
        <v>1682</v>
      </c>
      <c r="G2388" s="21">
        <v>30.001</v>
      </c>
      <c r="H2388" s="21">
        <v>40.0</v>
      </c>
      <c r="I2388" s="21">
        <v>0.57</v>
      </c>
      <c r="J2388" s="21"/>
      <c r="K2388" s="21"/>
      <c r="L2388" s="21">
        <v>0.39</v>
      </c>
      <c r="M2388" s="21"/>
      <c r="N2388" s="21">
        <v>1584.0</v>
      </c>
    </row>
    <row r="2389" ht="14.25" customHeight="1">
      <c r="A2389" s="18" t="s">
        <v>177</v>
      </c>
      <c r="B2389" s="18" t="s">
        <v>1079</v>
      </c>
      <c r="C2389" s="18" t="s">
        <v>92</v>
      </c>
      <c r="D2389" s="18" t="s">
        <v>834</v>
      </c>
      <c r="E2389" s="18" t="s">
        <v>183</v>
      </c>
      <c r="F2389" s="18" t="s">
        <v>1682</v>
      </c>
      <c r="G2389" s="18">
        <v>30.001</v>
      </c>
      <c r="H2389" s="18">
        <v>40.0</v>
      </c>
      <c r="I2389" s="18">
        <v>0.57</v>
      </c>
      <c r="J2389" s="18"/>
      <c r="K2389" s="18"/>
      <c r="L2389" s="18">
        <v>0.39</v>
      </c>
      <c r="M2389" s="18"/>
      <c r="N2389" s="18">
        <v>1585.0</v>
      </c>
    </row>
    <row r="2390" ht="14.25" customHeight="1">
      <c r="A2390" s="21" t="s">
        <v>177</v>
      </c>
      <c r="B2390" s="21" t="s">
        <v>1079</v>
      </c>
      <c r="C2390" s="21" t="s">
        <v>92</v>
      </c>
      <c r="D2390" s="21" t="s">
        <v>923</v>
      </c>
      <c r="E2390" s="21" t="s">
        <v>183</v>
      </c>
      <c r="F2390" s="21" t="s">
        <v>1682</v>
      </c>
      <c r="G2390" s="21">
        <v>30.001</v>
      </c>
      <c r="H2390" s="21">
        <v>40.0</v>
      </c>
      <c r="I2390" s="21">
        <v>0.57</v>
      </c>
      <c r="J2390" s="21"/>
      <c r="K2390" s="21"/>
      <c r="L2390" s="21">
        <v>0.39</v>
      </c>
      <c r="M2390" s="21"/>
      <c r="N2390" s="21">
        <v>1586.0</v>
      </c>
    </row>
    <row r="2391" ht="14.25" customHeight="1">
      <c r="A2391" s="18" t="s">
        <v>177</v>
      </c>
      <c r="B2391" s="18" t="s">
        <v>1079</v>
      </c>
      <c r="C2391" s="18" t="s">
        <v>92</v>
      </c>
      <c r="D2391" s="18" t="s">
        <v>161</v>
      </c>
      <c r="E2391" s="18" t="s">
        <v>183</v>
      </c>
      <c r="F2391" s="18" t="s">
        <v>1682</v>
      </c>
      <c r="G2391" s="18">
        <v>30.001</v>
      </c>
      <c r="H2391" s="18">
        <v>40.0</v>
      </c>
      <c r="I2391" s="18">
        <v>0.57</v>
      </c>
      <c r="J2391" s="18"/>
      <c r="K2391" s="18"/>
      <c r="L2391" s="18">
        <v>0.39</v>
      </c>
      <c r="M2391" s="18"/>
      <c r="N2391" s="18">
        <v>1587.0</v>
      </c>
    </row>
    <row r="2392" ht="14.25" customHeight="1">
      <c r="A2392" s="21" t="s">
        <v>177</v>
      </c>
      <c r="B2392" s="21" t="s">
        <v>1079</v>
      </c>
      <c r="C2392" s="21" t="s">
        <v>92</v>
      </c>
      <c r="D2392" s="21" t="s">
        <v>830</v>
      </c>
      <c r="E2392" s="21" t="s">
        <v>183</v>
      </c>
      <c r="F2392" s="21" t="s">
        <v>1586</v>
      </c>
      <c r="G2392" s="21">
        <v>40.001</v>
      </c>
      <c r="H2392" s="21">
        <v>100.0</v>
      </c>
      <c r="I2392" s="21">
        <v>0.46</v>
      </c>
      <c r="J2392" s="21"/>
      <c r="K2392" s="21"/>
      <c r="L2392" s="21">
        <v>0.26</v>
      </c>
      <c r="M2392" s="21"/>
      <c r="N2392" s="21">
        <v>1588.0</v>
      </c>
    </row>
    <row r="2393" ht="14.25" customHeight="1">
      <c r="A2393" s="18" t="s">
        <v>177</v>
      </c>
      <c r="B2393" s="18" t="s">
        <v>1079</v>
      </c>
      <c r="C2393" s="18" t="s">
        <v>92</v>
      </c>
      <c r="D2393" s="18" t="s">
        <v>834</v>
      </c>
      <c r="E2393" s="18" t="s">
        <v>183</v>
      </c>
      <c r="F2393" s="18" t="s">
        <v>1586</v>
      </c>
      <c r="G2393" s="18">
        <v>40.001</v>
      </c>
      <c r="H2393" s="18">
        <v>100.0</v>
      </c>
      <c r="I2393" s="18">
        <v>0.46</v>
      </c>
      <c r="J2393" s="18"/>
      <c r="K2393" s="18"/>
      <c r="L2393" s="18">
        <v>0.26</v>
      </c>
      <c r="M2393" s="18"/>
      <c r="N2393" s="18">
        <v>1589.0</v>
      </c>
    </row>
    <row r="2394" ht="14.25" customHeight="1">
      <c r="A2394" s="21" t="s">
        <v>177</v>
      </c>
      <c r="B2394" s="21" t="s">
        <v>1079</v>
      </c>
      <c r="C2394" s="21" t="s">
        <v>92</v>
      </c>
      <c r="D2394" s="21" t="s">
        <v>923</v>
      </c>
      <c r="E2394" s="21" t="s">
        <v>183</v>
      </c>
      <c r="F2394" s="21" t="s">
        <v>1586</v>
      </c>
      <c r="G2394" s="21">
        <v>40.001</v>
      </c>
      <c r="H2394" s="21">
        <v>100.0</v>
      </c>
      <c r="I2394" s="21">
        <v>0.46</v>
      </c>
      <c r="J2394" s="21"/>
      <c r="K2394" s="21"/>
      <c r="L2394" s="21">
        <v>0.26</v>
      </c>
      <c r="M2394" s="21"/>
      <c r="N2394" s="21">
        <v>1590.0</v>
      </c>
    </row>
    <row r="2395" ht="14.25" customHeight="1">
      <c r="A2395" s="18" t="s">
        <v>177</v>
      </c>
      <c r="B2395" s="18" t="s">
        <v>1079</v>
      </c>
      <c r="C2395" s="18" t="s">
        <v>92</v>
      </c>
      <c r="D2395" s="18" t="s">
        <v>161</v>
      </c>
      <c r="E2395" s="18" t="s">
        <v>183</v>
      </c>
      <c r="F2395" s="18" t="s">
        <v>1586</v>
      </c>
      <c r="G2395" s="18">
        <v>40.001</v>
      </c>
      <c r="H2395" s="18">
        <v>100.0</v>
      </c>
      <c r="I2395" s="18">
        <v>0.46</v>
      </c>
      <c r="J2395" s="18"/>
      <c r="K2395" s="18"/>
      <c r="L2395" s="18">
        <v>0.26</v>
      </c>
      <c r="M2395" s="18"/>
      <c r="N2395" s="18">
        <v>1591.0</v>
      </c>
    </row>
    <row r="2396" ht="14.25" customHeight="1">
      <c r="A2396" s="21" t="s">
        <v>177</v>
      </c>
      <c r="B2396" s="21" t="s">
        <v>1079</v>
      </c>
      <c r="C2396" s="21" t="s">
        <v>169</v>
      </c>
      <c r="D2396" s="21" t="s">
        <v>170</v>
      </c>
      <c r="E2396" s="21" t="s">
        <v>183</v>
      </c>
      <c r="F2396" s="21" t="s">
        <v>1935</v>
      </c>
      <c r="G2396" s="21">
        <v>0.0</v>
      </c>
      <c r="H2396" s="21">
        <v>2.0</v>
      </c>
      <c r="I2396" s="21">
        <v>0.98</v>
      </c>
      <c r="J2396" s="21"/>
      <c r="K2396" s="21"/>
      <c r="L2396" s="21">
        <v>0.46</v>
      </c>
      <c r="M2396" s="21"/>
      <c r="N2396" s="21">
        <v>1592.0</v>
      </c>
    </row>
    <row r="2397" ht="14.25" customHeight="1">
      <c r="A2397" s="18" t="s">
        <v>177</v>
      </c>
      <c r="B2397" s="18" t="s">
        <v>1079</v>
      </c>
      <c r="C2397" s="18" t="s">
        <v>169</v>
      </c>
      <c r="D2397" s="18" t="s">
        <v>170</v>
      </c>
      <c r="E2397" s="18" t="s">
        <v>183</v>
      </c>
      <c r="F2397" s="18" t="s">
        <v>1929</v>
      </c>
      <c r="G2397" s="18">
        <v>2.001</v>
      </c>
      <c r="H2397" s="18">
        <v>100.0</v>
      </c>
      <c r="I2397" s="18">
        <v>0.98</v>
      </c>
      <c r="J2397" s="18"/>
      <c r="K2397" s="18"/>
      <c r="L2397" s="18">
        <v>0.36</v>
      </c>
      <c r="M2397" s="18"/>
      <c r="N2397" s="18">
        <v>1593.0</v>
      </c>
    </row>
    <row r="2398" ht="14.25" customHeight="1">
      <c r="A2398" s="21" t="s">
        <v>177</v>
      </c>
      <c r="B2398" s="21" t="s">
        <v>1079</v>
      </c>
      <c r="C2398" s="21" t="s">
        <v>169</v>
      </c>
      <c r="D2398" s="21" t="s">
        <v>1056</v>
      </c>
      <c r="E2398" s="21" t="s">
        <v>183</v>
      </c>
      <c r="F2398" s="21" t="s">
        <v>1875</v>
      </c>
      <c r="G2398" s="21">
        <v>0.0</v>
      </c>
      <c r="H2398" s="21">
        <v>2.0</v>
      </c>
      <c r="I2398" s="21">
        <v>0.74</v>
      </c>
      <c r="J2398" s="21"/>
      <c r="K2398" s="21"/>
      <c r="L2398" s="21">
        <v>0.65</v>
      </c>
      <c r="M2398" s="21"/>
      <c r="N2398" s="21">
        <v>1594.0</v>
      </c>
    </row>
    <row r="2399" ht="14.25" customHeight="1">
      <c r="A2399" s="18" t="s">
        <v>177</v>
      </c>
      <c r="B2399" s="18" t="s">
        <v>1079</v>
      </c>
      <c r="C2399" s="18" t="s">
        <v>169</v>
      </c>
      <c r="D2399" s="18" t="s">
        <v>1056</v>
      </c>
      <c r="E2399" s="18" t="s">
        <v>183</v>
      </c>
      <c r="F2399" s="18" t="s">
        <v>1869</v>
      </c>
      <c r="G2399" s="18">
        <v>2.001</v>
      </c>
      <c r="H2399" s="18">
        <v>100.0</v>
      </c>
      <c r="I2399" s="18">
        <v>0.74</v>
      </c>
      <c r="J2399" s="18"/>
      <c r="K2399" s="18"/>
      <c r="L2399" s="18">
        <v>0.55</v>
      </c>
      <c r="M2399" s="18"/>
      <c r="N2399" s="18">
        <v>1595.0</v>
      </c>
    </row>
    <row r="2400" ht="14.25" customHeight="1">
      <c r="A2400" s="21" t="s">
        <v>177</v>
      </c>
      <c r="B2400" s="21" t="s">
        <v>1079</v>
      </c>
      <c r="C2400" s="21" t="s">
        <v>169</v>
      </c>
      <c r="D2400" s="21" t="s">
        <v>1062</v>
      </c>
      <c r="E2400" s="21" t="s">
        <v>183</v>
      </c>
      <c r="F2400" s="21" t="s">
        <v>1685</v>
      </c>
      <c r="G2400" s="21">
        <v>0.0</v>
      </c>
      <c r="H2400" s="21">
        <v>2.0</v>
      </c>
      <c r="I2400" s="21">
        <v>0.58</v>
      </c>
      <c r="J2400" s="21"/>
      <c r="K2400" s="21"/>
      <c r="L2400" s="21">
        <v>0.49</v>
      </c>
      <c r="M2400" s="21"/>
      <c r="N2400" s="21">
        <v>1596.0</v>
      </c>
    </row>
    <row r="2401" ht="14.25" customHeight="1">
      <c r="A2401" s="18" t="s">
        <v>177</v>
      </c>
      <c r="B2401" s="18" t="s">
        <v>1079</v>
      </c>
      <c r="C2401" s="18" t="s">
        <v>169</v>
      </c>
      <c r="D2401" s="18" t="s">
        <v>1062</v>
      </c>
      <c r="E2401" s="18" t="s">
        <v>183</v>
      </c>
      <c r="F2401" s="18" t="s">
        <v>1682</v>
      </c>
      <c r="G2401" s="18">
        <v>2.001</v>
      </c>
      <c r="H2401" s="18">
        <v>100.0</v>
      </c>
      <c r="I2401" s="18">
        <v>0.58</v>
      </c>
      <c r="J2401" s="18"/>
      <c r="K2401" s="18"/>
      <c r="L2401" s="18">
        <v>0.39</v>
      </c>
      <c r="M2401" s="18"/>
      <c r="N2401" s="18">
        <v>1597.0</v>
      </c>
    </row>
    <row r="2402" ht="14.25" customHeight="1">
      <c r="A2402" s="21" t="s">
        <v>177</v>
      </c>
      <c r="B2402" s="21" t="s">
        <v>1079</v>
      </c>
      <c r="C2402" s="21" t="s">
        <v>79</v>
      </c>
      <c r="D2402" s="21" t="s">
        <v>80</v>
      </c>
      <c r="E2402" s="21" t="s">
        <v>252</v>
      </c>
      <c r="F2402" s="21" t="s">
        <v>83</v>
      </c>
      <c r="G2402" s="21"/>
      <c r="H2402" s="21"/>
      <c r="I2402" s="21">
        <v>0.173</v>
      </c>
      <c r="J2402" s="21"/>
      <c r="K2402" s="21"/>
      <c r="L2402" s="21"/>
      <c r="M2402" s="21"/>
      <c r="N2402" s="21">
        <v>1598.0</v>
      </c>
    </row>
    <row r="2403" ht="14.25" customHeight="1">
      <c r="A2403" s="18" t="s">
        <v>177</v>
      </c>
      <c r="B2403" s="18" t="s">
        <v>1079</v>
      </c>
      <c r="C2403" s="18" t="s">
        <v>79</v>
      </c>
      <c r="D2403" s="18" t="s">
        <v>270</v>
      </c>
      <c r="E2403" s="18" t="s">
        <v>252</v>
      </c>
      <c r="F2403" s="18" t="s">
        <v>272</v>
      </c>
      <c r="G2403" s="18"/>
      <c r="H2403" s="18"/>
      <c r="I2403" s="18">
        <v>0.097</v>
      </c>
      <c r="J2403" s="18"/>
      <c r="K2403" s="18"/>
      <c r="L2403" s="18"/>
      <c r="M2403" s="18"/>
      <c r="N2403" s="18">
        <v>1599.0</v>
      </c>
    </row>
    <row r="2404" ht="14.25" customHeight="1">
      <c r="A2404" s="21" t="s">
        <v>177</v>
      </c>
      <c r="B2404" s="21" t="s">
        <v>1079</v>
      </c>
      <c r="C2404" s="21" t="s">
        <v>79</v>
      </c>
      <c r="D2404" s="21" t="s">
        <v>95</v>
      </c>
      <c r="E2404" s="21" t="s">
        <v>252</v>
      </c>
      <c r="F2404" s="21" t="s">
        <v>97</v>
      </c>
      <c r="G2404" s="21"/>
      <c r="H2404" s="21"/>
      <c r="I2404" s="21">
        <v>0.053</v>
      </c>
      <c r="J2404" s="21"/>
      <c r="K2404" s="21"/>
      <c r="L2404" s="21"/>
      <c r="M2404" s="21"/>
      <c r="N2404" s="21">
        <v>1600.0</v>
      </c>
    </row>
    <row r="2405" ht="14.25" customHeight="1">
      <c r="A2405" s="18" t="s">
        <v>177</v>
      </c>
      <c r="B2405" s="18" t="s">
        <v>1079</v>
      </c>
      <c r="C2405" s="18" t="s">
        <v>101</v>
      </c>
      <c r="D2405" s="18" t="s">
        <v>102</v>
      </c>
      <c r="E2405" s="18" t="s">
        <v>252</v>
      </c>
      <c r="F2405" s="18" t="s">
        <v>106</v>
      </c>
      <c r="G2405" s="18"/>
      <c r="H2405" s="18"/>
      <c r="I2405" s="18">
        <v>0.58</v>
      </c>
      <c r="J2405" s="18"/>
      <c r="K2405" s="18"/>
      <c r="L2405" s="18"/>
      <c r="M2405" s="18"/>
      <c r="N2405" s="18">
        <v>1601.0</v>
      </c>
    </row>
    <row r="2406" ht="14.25" customHeight="1">
      <c r="A2406" s="21" t="s">
        <v>177</v>
      </c>
      <c r="B2406" s="21" t="s">
        <v>1079</v>
      </c>
      <c r="C2406" s="21" t="s">
        <v>101</v>
      </c>
      <c r="D2406" s="21" t="s">
        <v>270</v>
      </c>
      <c r="E2406" s="21" t="s">
        <v>252</v>
      </c>
      <c r="F2406" s="21" t="s">
        <v>294</v>
      </c>
      <c r="G2406" s="21"/>
      <c r="H2406" s="21"/>
      <c r="I2406" s="21">
        <v>0.113</v>
      </c>
      <c r="J2406" s="21"/>
      <c r="K2406" s="21"/>
      <c r="L2406" s="21"/>
      <c r="M2406" s="21"/>
      <c r="N2406" s="21">
        <v>1602.0</v>
      </c>
    </row>
    <row r="2407" ht="14.25" customHeight="1">
      <c r="A2407" s="18" t="s">
        <v>177</v>
      </c>
      <c r="B2407" s="18" t="s">
        <v>1079</v>
      </c>
      <c r="C2407" s="18" t="s">
        <v>101</v>
      </c>
      <c r="D2407" s="18" t="s">
        <v>115</v>
      </c>
      <c r="E2407" s="18" t="s">
        <v>252</v>
      </c>
      <c r="F2407" s="18" t="s">
        <v>118</v>
      </c>
      <c r="G2407" s="18"/>
      <c r="H2407" s="18"/>
      <c r="I2407" s="18">
        <v>0.124</v>
      </c>
      <c r="J2407" s="18"/>
      <c r="K2407" s="18"/>
      <c r="L2407" s="18"/>
      <c r="M2407" s="18"/>
      <c r="N2407" s="18">
        <v>1603.0</v>
      </c>
    </row>
    <row r="2408" ht="14.25" customHeight="1">
      <c r="A2408" s="21" t="s">
        <v>177</v>
      </c>
      <c r="B2408" s="21" t="s">
        <v>1079</v>
      </c>
      <c r="C2408" s="21" t="s">
        <v>101</v>
      </c>
      <c r="D2408" s="21" t="s">
        <v>123</v>
      </c>
      <c r="E2408" s="21" t="s">
        <v>252</v>
      </c>
      <c r="F2408" s="21" t="s">
        <v>125</v>
      </c>
      <c r="G2408" s="21"/>
      <c r="H2408" s="21"/>
      <c r="I2408" s="21">
        <v>0.089</v>
      </c>
      <c r="J2408" s="21"/>
      <c r="K2408" s="21"/>
      <c r="L2408" s="21"/>
      <c r="M2408" s="21"/>
      <c r="N2408" s="21">
        <v>1604.0</v>
      </c>
    </row>
    <row r="2409" ht="14.25" customHeight="1">
      <c r="A2409" s="18" t="s">
        <v>177</v>
      </c>
      <c r="B2409" s="18" t="s">
        <v>1079</v>
      </c>
      <c r="C2409" s="18" t="s">
        <v>130</v>
      </c>
      <c r="D2409" s="18" t="s">
        <v>102</v>
      </c>
      <c r="E2409" s="18" t="s">
        <v>252</v>
      </c>
      <c r="F2409" s="18" t="s">
        <v>133</v>
      </c>
      <c r="G2409" s="18"/>
      <c r="H2409" s="18"/>
      <c r="I2409" s="18"/>
      <c r="J2409" s="18"/>
      <c r="K2409" s="18">
        <v>1.14</v>
      </c>
      <c r="L2409" s="18"/>
      <c r="M2409" s="18"/>
      <c r="N2409" s="18">
        <v>1605.0</v>
      </c>
    </row>
    <row r="2410" ht="14.25" customHeight="1">
      <c r="A2410" s="21" t="s">
        <v>177</v>
      </c>
      <c r="B2410" s="21" t="s">
        <v>1079</v>
      </c>
      <c r="C2410" s="21" t="s">
        <v>136</v>
      </c>
      <c r="D2410" s="21" t="s">
        <v>102</v>
      </c>
      <c r="E2410" s="21" t="s">
        <v>252</v>
      </c>
      <c r="F2410" s="21" t="s">
        <v>139</v>
      </c>
      <c r="G2410" s="21"/>
      <c r="H2410" s="21"/>
      <c r="I2410" s="21">
        <v>0.322</v>
      </c>
      <c r="J2410" s="21"/>
      <c r="K2410" s="21"/>
      <c r="L2410" s="21"/>
      <c r="M2410" s="21"/>
      <c r="N2410" s="21">
        <v>1606.0</v>
      </c>
    </row>
    <row r="2411" ht="14.25" customHeight="1">
      <c r="A2411" s="18" t="s">
        <v>177</v>
      </c>
      <c r="B2411" s="18" t="s">
        <v>1079</v>
      </c>
      <c r="C2411" s="18" t="s">
        <v>136</v>
      </c>
      <c r="D2411" s="18" t="s">
        <v>115</v>
      </c>
      <c r="E2411" s="18" t="s">
        <v>252</v>
      </c>
      <c r="F2411" s="18"/>
      <c r="G2411" s="18"/>
      <c r="H2411" s="18"/>
      <c r="I2411" s="18">
        <v>0.069</v>
      </c>
      <c r="J2411" s="18"/>
      <c r="K2411" s="18"/>
      <c r="L2411" s="18"/>
      <c r="M2411" s="18"/>
      <c r="N2411" s="18">
        <v>1607.0</v>
      </c>
    </row>
    <row r="2412" ht="14.25" customHeight="1">
      <c r="A2412" s="21" t="s">
        <v>177</v>
      </c>
      <c r="B2412" s="21" t="s">
        <v>1079</v>
      </c>
      <c r="C2412" s="21" t="s">
        <v>136</v>
      </c>
      <c r="D2412" s="21" t="s">
        <v>123</v>
      </c>
      <c r="E2412" s="21" t="s">
        <v>252</v>
      </c>
      <c r="F2412" s="21"/>
      <c r="G2412" s="21"/>
      <c r="H2412" s="21"/>
      <c r="I2412" s="21">
        <v>0.0066</v>
      </c>
      <c r="J2412" s="21"/>
      <c r="K2412" s="21"/>
      <c r="L2412" s="21"/>
      <c r="M2412" s="21"/>
      <c r="N2412" s="21">
        <v>1608.0</v>
      </c>
    </row>
    <row r="2413" ht="14.25" customHeight="1">
      <c r="A2413" s="18" t="s">
        <v>177</v>
      </c>
      <c r="B2413" s="18" t="s">
        <v>1079</v>
      </c>
      <c r="C2413" s="18" t="s">
        <v>144</v>
      </c>
      <c r="D2413" s="18" t="s">
        <v>145</v>
      </c>
      <c r="E2413" s="18" t="s">
        <v>252</v>
      </c>
      <c r="F2413" s="18" t="s">
        <v>147</v>
      </c>
      <c r="G2413" s="18"/>
      <c r="H2413" s="18"/>
      <c r="I2413" s="18"/>
      <c r="J2413" s="18">
        <v>0.73</v>
      </c>
      <c r="K2413" s="18"/>
      <c r="L2413" s="18"/>
      <c r="M2413" s="18"/>
      <c r="N2413" s="18">
        <v>1609.0</v>
      </c>
    </row>
    <row r="2414" ht="14.25" customHeight="1">
      <c r="A2414" s="21" t="s">
        <v>177</v>
      </c>
      <c r="B2414" s="21" t="s">
        <v>1079</v>
      </c>
      <c r="C2414" s="21" t="s">
        <v>144</v>
      </c>
      <c r="D2414" s="21" t="s">
        <v>752</v>
      </c>
      <c r="E2414" s="21" t="s">
        <v>252</v>
      </c>
      <c r="F2414" s="21" t="s">
        <v>147</v>
      </c>
      <c r="G2414" s="21"/>
      <c r="H2414" s="21"/>
      <c r="I2414" s="21"/>
      <c r="J2414" s="21">
        <v>1.02</v>
      </c>
      <c r="K2414" s="21"/>
      <c r="L2414" s="21"/>
      <c r="M2414" s="21"/>
      <c r="N2414" s="21">
        <v>1610.0</v>
      </c>
    </row>
    <row r="2415" ht="14.25" customHeight="1">
      <c r="A2415" s="18" t="s">
        <v>177</v>
      </c>
      <c r="B2415" s="18" t="s">
        <v>1079</v>
      </c>
      <c r="C2415" s="18" t="s">
        <v>149</v>
      </c>
      <c r="D2415" s="18" t="s">
        <v>150</v>
      </c>
      <c r="E2415" s="18" t="s">
        <v>252</v>
      </c>
      <c r="F2415" s="18" t="s">
        <v>152</v>
      </c>
      <c r="G2415" s="18"/>
      <c r="H2415" s="18"/>
      <c r="I2415" s="18">
        <v>0.7</v>
      </c>
      <c r="J2415" s="18"/>
      <c r="K2415" s="18"/>
      <c r="L2415" s="18"/>
      <c r="M2415" s="18"/>
      <c r="N2415" s="18">
        <v>1611.0</v>
      </c>
    </row>
    <row r="2416" ht="14.25" customHeight="1">
      <c r="A2416" s="21" t="s">
        <v>177</v>
      </c>
      <c r="B2416" s="21" t="s">
        <v>1079</v>
      </c>
      <c r="C2416" s="21" t="s">
        <v>149</v>
      </c>
      <c r="D2416" s="21" t="s">
        <v>157</v>
      </c>
      <c r="E2416" s="21" t="s">
        <v>252</v>
      </c>
      <c r="F2416" s="21" t="s">
        <v>159</v>
      </c>
      <c r="G2416" s="21"/>
      <c r="H2416" s="21"/>
      <c r="I2416" s="21">
        <v>1.45</v>
      </c>
      <c r="J2416" s="21"/>
      <c r="K2416" s="21"/>
      <c r="L2416" s="21"/>
      <c r="M2416" s="21"/>
      <c r="N2416" s="21">
        <v>1612.0</v>
      </c>
    </row>
    <row r="2417" ht="14.25" customHeight="1">
      <c r="A2417" s="18" t="s">
        <v>177</v>
      </c>
      <c r="B2417" s="18" t="s">
        <v>1079</v>
      </c>
      <c r="C2417" s="18" t="s">
        <v>92</v>
      </c>
      <c r="D2417" s="18" t="s">
        <v>830</v>
      </c>
      <c r="E2417" s="18" t="s">
        <v>252</v>
      </c>
      <c r="F2417" s="18" t="s">
        <v>2003</v>
      </c>
      <c r="G2417" s="18">
        <v>1.0</v>
      </c>
      <c r="H2417" s="18">
        <v>10.0</v>
      </c>
      <c r="I2417" s="18">
        <v>1.22</v>
      </c>
      <c r="J2417" s="18"/>
      <c r="K2417" s="18"/>
      <c r="L2417" s="18"/>
      <c r="M2417" s="18"/>
      <c r="N2417" s="18">
        <v>1613.0</v>
      </c>
    </row>
    <row r="2418" ht="14.25" customHeight="1">
      <c r="A2418" s="21" t="s">
        <v>177</v>
      </c>
      <c r="B2418" s="21" t="s">
        <v>1079</v>
      </c>
      <c r="C2418" s="21" t="s">
        <v>92</v>
      </c>
      <c r="D2418" s="21" t="s">
        <v>834</v>
      </c>
      <c r="E2418" s="21" t="s">
        <v>252</v>
      </c>
      <c r="F2418" s="21" t="s">
        <v>2003</v>
      </c>
      <c r="G2418" s="21">
        <v>1.0</v>
      </c>
      <c r="H2418" s="21">
        <v>10.0</v>
      </c>
      <c r="I2418" s="21">
        <v>1.22</v>
      </c>
      <c r="J2418" s="21"/>
      <c r="K2418" s="21"/>
      <c r="L2418" s="21"/>
      <c r="M2418" s="21"/>
      <c r="N2418" s="21">
        <v>1614.0</v>
      </c>
    </row>
    <row r="2419" ht="14.25" customHeight="1">
      <c r="A2419" s="18" t="s">
        <v>177</v>
      </c>
      <c r="B2419" s="18" t="s">
        <v>1079</v>
      </c>
      <c r="C2419" s="18" t="s">
        <v>92</v>
      </c>
      <c r="D2419" s="18" t="s">
        <v>923</v>
      </c>
      <c r="E2419" s="18" t="s">
        <v>252</v>
      </c>
      <c r="F2419" s="18" t="s">
        <v>2003</v>
      </c>
      <c r="G2419" s="18">
        <v>1.0</v>
      </c>
      <c r="H2419" s="18">
        <v>10.0</v>
      </c>
      <c r="I2419" s="18">
        <v>1.22</v>
      </c>
      <c r="J2419" s="18"/>
      <c r="K2419" s="18"/>
      <c r="L2419" s="18"/>
      <c r="M2419" s="18"/>
      <c r="N2419" s="18">
        <v>1615.0</v>
      </c>
    </row>
    <row r="2420" ht="14.25" customHeight="1">
      <c r="A2420" s="21" t="s">
        <v>177</v>
      </c>
      <c r="B2420" s="21" t="s">
        <v>1079</v>
      </c>
      <c r="C2420" s="21" t="s">
        <v>92</v>
      </c>
      <c r="D2420" s="21" t="s">
        <v>161</v>
      </c>
      <c r="E2420" s="21" t="s">
        <v>252</v>
      </c>
      <c r="F2420" s="21" t="s">
        <v>2003</v>
      </c>
      <c r="G2420" s="21">
        <v>1.0</v>
      </c>
      <c r="H2420" s="21">
        <v>10.0</v>
      </c>
      <c r="I2420" s="21">
        <v>1.22</v>
      </c>
      <c r="J2420" s="21"/>
      <c r="K2420" s="21"/>
      <c r="L2420" s="21"/>
      <c r="M2420" s="21"/>
      <c r="N2420" s="21">
        <v>1616.0</v>
      </c>
    </row>
    <row r="2421" ht="14.25" customHeight="1">
      <c r="A2421" s="18" t="s">
        <v>177</v>
      </c>
      <c r="B2421" s="18" t="s">
        <v>1079</v>
      </c>
      <c r="C2421" s="18" t="s">
        <v>92</v>
      </c>
      <c r="D2421" s="18" t="s">
        <v>830</v>
      </c>
      <c r="E2421" s="18" t="s">
        <v>252</v>
      </c>
      <c r="F2421" s="18" t="s">
        <v>2003</v>
      </c>
      <c r="G2421" s="18">
        <v>10.001</v>
      </c>
      <c r="H2421" s="18">
        <v>20.0</v>
      </c>
      <c r="I2421" s="18">
        <v>1.22</v>
      </c>
      <c r="J2421" s="18"/>
      <c r="K2421" s="18"/>
      <c r="L2421" s="18"/>
      <c r="M2421" s="18"/>
      <c r="N2421" s="18">
        <v>1617.0</v>
      </c>
    </row>
    <row r="2422" ht="14.25" customHeight="1">
      <c r="A2422" s="21" t="s">
        <v>177</v>
      </c>
      <c r="B2422" s="21" t="s">
        <v>1079</v>
      </c>
      <c r="C2422" s="21" t="s">
        <v>92</v>
      </c>
      <c r="D2422" s="21" t="s">
        <v>834</v>
      </c>
      <c r="E2422" s="21" t="s">
        <v>252</v>
      </c>
      <c r="F2422" s="21" t="s">
        <v>2003</v>
      </c>
      <c r="G2422" s="21">
        <v>10.001</v>
      </c>
      <c r="H2422" s="21">
        <v>20.0</v>
      </c>
      <c r="I2422" s="21">
        <v>1.22</v>
      </c>
      <c r="J2422" s="21"/>
      <c r="K2422" s="21"/>
      <c r="L2422" s="21"/>
      <c r="M2422" s="21"/>
      <c r="N2422" s="21">
        <v>1618.0</v>
      </c>
    </row>
    <row r="2423" ht="14.25" customHeight="1">
      <c r="A2423" s="18" t="s">
        <v>177</v>
      </c>
      <c r="B2423" s="18" t="s">
        <v>1079</v>
      </c>
      <c r="C2423" s="18" t="s">
        <v>92</v>
      </c>
      <c r="D2423" s="18" t="s">
        <v>923</v>
      </c>
      <c r="E2423" s="18" t="s">
        <v>252</v>
      </c>
      <c r="F2423" s="18" t="s">
        <v>2003</v>
      </c>
      <c r="G2423" s="18">
        <v>10.001</v>
      </c>
      <c r="H2423" s="18">
        <v>20.0</v>
      </c>
      <c r="I2423" s="18">
        <v>1.22</v>
      </c>
      <c r="J2423" s="18"/>
      <c r="K2423" s="18"/>
      <c r="L2423" s="18"/>
      <c r="M2423" s="18"/>
      <c r="N2423" s="18">
        <v>1619.0</v>
      </c>
    </row>
    <row r="2424" ht="14.25" customHeight="1">
      <c r="A2424" s="21" t="s">
        <v>177</v>
      </c>
      <c r="B2424" s="21" t="s">
        <v>1079</v>
      </c>
      <c r="C2424" s="21" t="s">
        <v>92</v>
      </c>
      <c r="D2424" s="21" t="s">
        <v>161</v>
      </c>
      <c r="E2424" s="21" t="s">
        <v>252</v>
      </c>
      <c r="F2424" s="21" t="s">
        <v>2003</v>
      </c>
      <c r="G2424" s="21">
        <v>10.001</v>
      </c>
      <c r="H2424" s="21">
        <v>20.0</v>
      </c>
      <c r="I2424" s="21">
        <v>1.22</v>
      </c>
      <c r="J2424" s="21"/>
      <c r="K2424" s="21"/>
      <c r="L2424" s="21"/>
      <c r="M2424" s="21"/>
      <c r="N2424" s="21">
        <v>1620.0</v>
      </c>
    </row>
    <row r="2425" ht="14.25" customHeight="1">
      <c r="A2425" s="18" t="s">
        <v>177</v>
      </c>
      <c r="B2425" s="18" t="s">
        <v>1079</v>
      </c>
      <c r="C2425" s="18" t="s">
        <v>92</v>
      </c>
      <c r="D2425" s="18" t="s">
        <v>830</v>
      </c>
      <c r="E2425" s="18" t="s">
        <v>252</v>
      </c>
      <c r="F2425" s="18" t="s">
        <v>2003</v>
      </c>
      <c r="G2425" s="18">
        <v>20.001</v>
      </c>
      <c r="H2425" s="18">
        <v>30.0</v>
      </c>
      <c r="I2425" s="18">
        <v>1.22</v>
      </c>
      <c r="J2425" s="18"/>
      <c r="K2425" s="18"/>
      <c r="L2425" s="18"/>
      <c r="M2425" s="18"/>
      <c r="N2425" s="18">
        <v>1621.0</v>
      </c>
    </row>
    <row r="2426" ht="14.25" customHeight="1">
      <c r="A2426" s="21" t="s">
        <v>177</v>
      </c>
      <c r="B2426" s="21" t="s">
        <v>1079</v>
      </c>
      <c r="C2426" s="21" t="s">
        <v>92</v>
      </c>
      <c r="D2426" s="21" t="s">
        <v>834</v>
      </c>
      <c r="E2426" s="21" t="s">
        <v>252</v>
      </c>
      <c r="F2426" s="21" t="s">
        <v>2003</v>
      </c>
      <c r="G2426" s="21">
        <v>20.001</v>
      </c>
      <c r="H2426" s="21">
        <v>30.0</v>
      </c>
      <c r="I2426" s="21">
        <v>1.22</v>
      </c>
      <c r="J2426" s="21"/>
      <c r="K2426" s="21"/>
      <c r="L2426" s="21"/>
      <c r="M2426" s="21"/>
      <c r="N2426" s="21">
        <v>1622.0</v>
      </c>
    </row>
    <row r="2427" ht="14.25" customHeight="1">
      <c r="A2427" s="18" t="s">
        <v>177</v>
      </c>
      <c r="B2427" s="18" t="s">
        <v>1079</v>
      </c>
      <c r="C2427" s="18" t="s">
        <v>92</v>
      </c>
      <c r="D2427" s="18" t="s">
        <v>923</v>
      </c>
      <c r="E2427" s="18" t="s">
        <v>252</v>
      </c>
      <c r="F2427" s="18" t="s">
        <v>2003</v>
      </c>
      <c r="G2427" s="18">
        <v>20.001</v>
      </c>
      <c r="H2427" s="18">
        <v>30.0</v>
      </c>
      <c r="I2427" s="18">
        <v>1.22</v>
      </c>
      <c r="J2427" s="18"/>
      <c r="K2427" s="18"/>
      <c r="L2427" s="18"/>
      <c r="M2427" s="18"/>
      <c r="N2427" s="18">
        <v>1623.0</v>
      </c>
    </row>
    <row r="2428" ht="14.25" customHeight="1">
      <c r="A2428" s="21" t="s">
        <v>177</v>
      </c>
      <c r="B2428" s="21" t="s">
        <v>1079</v>
      </c>
      <c r="C2428" s="21" t="s">
        <v>92</v>
      </c>
      <c r="D2428" s="21" t="s">
        <v>161</v>
      </c>
      <c r="E2428" s="21" t="s">
        <v>252</v>
      </c>
      <c r="F2428" s="21" t="s">
        <v>2003</v>
      </c>
      <c r="G2428" s="21">
        <v>20.001</v>
      </c>
      <c r="H2428" s="21">
        <v>30.0</v>
      </c>
      <c r="I2428" s="21">
        <v>1.22</v>
      </c>
      <c r="J2428" s="21"/>
      <c r="K2428" s="21"/>
      <c r="L2428" s="21"/>
      <c r="M2428" s="21"/>
      <c r="N2428" s="21">
        <v>1624.0</v>
      </c>
    </row>
    <row r="2429" ht="14.25" customHeight="1">
      <c r="A2429" s="18" t="s">
        <v>177</v>
      </c>
      <c r="B2429" s="18" t="s">
        <v>1079</v>
      </c>
      <c r="C2429" s="18" t="s">
        <v>92</v>
      </c>
      <c r="D2429" s="18" t="s">
        <v>830</v>
      </c>
      <c r="E2429" s="18" t="s">
        <v>252</v>
      </c>
      <c r="F2429" s="18" t="s">
        <v>2003</v>
      </c>
      <c r="G2429" s="18">
        <v>30.001</v>
      </c>
      <c r="H2429" s="18">
        <v>40.0</v>
      </c>
      <c r="I2429" s="18">
        <v>1.22</v>
      </c>
      <c r="J2429" s="18"/>
      <c r="K2429" s="18"/>
      <c r="L2429" s="18"/>
      <c r="M2429" s="18"/>
      <c r="N2429" s="18">
        <v>1625.0</v>
      </c>
    </row>
    <row r="2430" ht="14.25" customHeight="1">
      <c r="A2430" s="21" t="s">
        <v>177</v>
      </c>
      <c r="B2430" s="21" t="s">
        <v>1079</v>
      </c>
      <c r="C2430" s="21" t="s">
        <v>92</v>
      </c>
      <c r="D2430" s="21" t="s">
        <v>834</v>
      </c>
      <c r="E2430" s="21" t="s">
        <v>252</v>
      </c>
      <c r="F2430" s="21" t="s">
        <v>2003</v>
      </c>
      <c r="G2430" s="21">
        <v>30.001</v>
      </c>
      <c r="H2430" s="21">
        <v>40.0</v>
      </c>
      <c r="I2430" s="21">
        <v>1.22</v>
      </c>
      <c r="J2430" s="21"/>
      <c r="K2430" s="21"/>
      <c r="L2430" s="21"/>
      <c r="M2430" s="21"/>
      <c r="N2430" s="21">
        <v>1626.0</v>
      </c>
    </row>
    <row r="2431" ht="14.25" customHeight="1">
      <c r="A2431" s="18" t="s">
        <v>177</v>
      </c>
      <c r="B2431" s="18" t="s">
        <v>1079</v>
      </c>
      <c r="C2431" s="18" t="s">
        <v>92</v>
      </c>
      <c r="D2431" s="18" t="s">
        <v>923</v>
      </c>
      <c r="E2431" s="18" t="s">
        <v>252</v>
      </c>
      <c r="F2431" s="18" t="s">
        <v>2003</v>
      </c>
      <c r="G2431" s="18">
        <v>30.001</v>
      </c>
      <c r="H2431" s="18">
        <v>40.0</v>
      </c>
      <c r="I2431" s="18">
        <v>1.22</v>
      </c>
      <c r="J2431" s="18"/>
      <c r="K2431" s="18"/>
      <c r="L2431" s="18"/>
      <c r="M2431" s="18"/>
      <c r="N2431" s="18">
        <v>1627.0</v>
      </c>
    </row>
    <row r="2432" ht="14.25" customHeight="1">
      <c r="A2432" s="21" t="s">
        <v>177</v>
      </c>
      <c r="B2432" s="21" t="s">
        <v>1079</v>
      </c>
      <c r="C2432" s="21" t="s">
        <v>92</v>
      </c>
      <c r="D2432" s="21" t="s">
        <v>161</v>
      </c>
      <c r="E2432" s="21" t="s">
        <v>252</v>
      </c>
      <c r="F2432" s="21" t="s">
        <v>2003</v>
      </c>
      <c r="G2432" s="21">
        <v>30.001</v>
      </c>
      <c r="H2432" s="21">
        <v>40.0</v>
      </c>
      <c r="I2432" s="21">
        <v>1.22</v>
      </c>
      <c r="J2432" s="21"/>
      <c r="K2432" s="21"/>
      <c r="L2432" s="21"/>
      <c r="M2432" s="21"/>
      <c r="N2432" s="21">
        <v>1628.0</v>
      </c>
    </row>
    <row r="2433" ht="14.25" customHeight="1">
      <c r="A2433" s="18" t="s">
        <v>177</v>
      </c>
      <c r="B2433" s="18" t="s">
        <v>1079</v>
      </c>
      <c r="C2433" s="18" t="s">
        <v>92</v>
      </c>
      <c r="D2433" s="18" t="s">
        <v>830</v>
      </c>
      <c r="E2433" s="18" t="s">
        <v>252</v>
      </c>
      <c r="F2433" s="18" t="s">
        <v>1939</v>
      </c>
      <c r="G2433" s="18">
        <v>40.001</v>
      </c>
      <c r="H2433" s="18">
        <v>100.0</v>
      </c>
      <c r="I2433" s="18">
        <v>0.98</v>
      </c>
      <c r="J2433" s="18"/>
      <c r="K2433" s="18"/>
      <c r="L2433" s="18"/>
      <c r="M2433" s="18"/>
      <c r="N2433" s="18">
        <v>1629.0</v>
      </c>
    </row>
    <row r="2434" ht="14.25" customHeight="1">
      <c r="A2434" s="21" t="s">
        <v>177</v>
      </c>
      <c r="B2434" s="21" t="s">
        <v>1079</v>
      </c>
      <c r="C2434" s="21" t="s">
        <v>92</v>
      </c>
      <c r="D2434" s="21" t="s">
        <v>834</v>
      </c>
      <c r="E2434" s="21" t="s">
        <v>252</v>
      </c>
      <c r="F2434" s="21" t="s">
        <v>1939</v>
      </c>
      <c r="G2434" s="21">
        <v>40.001</v>
      </c>
      <c r="H2434" s="21">
        <v>100.0</v>
      </c>
      <c r="I2434" s="21">
        <v>0.98</v>
      </c>
      <c r="J2434" s="21"/>
      <c r="K2434" s="21"/>
      <c r="L2434" s="21"/>
      <c r="M2434" s="21"/>
      <c r="N2434" s="21">
        <v>1630.0</v>
      </c>
    </row>
    <row r="2435" ht="14.25" customHeight="1">
      <c r="A2435" s="18" t="s">
        <v>177</v>
      </c>
      <c r="B2435" s="18" t="s">
        <v>1079</v>
      </c>
      <c r="C2435" s="18" t="s">
        <v>92</v>
      </c>
      <c r="D2435" s="18" t="s">
        <v>923</v>
      </c>
      <c r="E2435" s="18" t="s">
        <v>252</v>
      </c>
      <c r="F2435" s="18" t="s">
        <v>1939</v>
      </c>
      <c r="G2435" s="18">
        <v>40.001</v>
      </c>
      <c r="H2435" s="18">
        <v>100.0</v>
      </c>
      <c r="I2435" s="18">
        <v>0.98</v>
      </c>
      <c r="J2435" s="18"/>
      <c r="K2435" s="18"/>
      <c r="L2435" s="18"/>
      <c r="M2435" s="18"/>
      <c r="N2435" s="18">
        <v>1631.0</v>
      </c>
    </row>
    <row r="2436" ht="14.25" customHeight="1">
      <c r="A2436" s="21" t="s">
        <v>177</v>
      </c>
      <c r="B2436" s="21" t="s">
        <v>1079</v>
      </c>
      <c r="C2436" s="21" t="s">
        <v>92</v>
      </c>
      <c r="D2436" s="21" t="s">
        <v>161</v>
      </c>
      <c r="E2436" s="21" t="s">
        <v>252</v>
      </c>
      <c r="F2436" s="21" t="s">
        <v>1939</v>
      </c>
      <c r="G2436" s="21">
        <v>40.001</v>
      </c>
      <c r="H2436" s="21">
        <v>100.0</v>
      </c>
      <c r="I2436" s="21">
        <v>0.98</v>
      </c>
      <c r="J2436" s="21"/>
      <c r="K2436" s="21"/>
      <c r="L2436" s="21"/>
      <c r="M2436" s="21"/>
      <c r="N2436" s="21">
        <v>1632.0</v>
      </c>
    </row>
    <row r="2437" ht="14.25" customHeight="1">
      <c r="A2437" s="18" t="s">
        <v>177</v>
      </c>
      <c r="B2437" s="18" t="s">
        <v>1079</v>
      </c>
      <c r="C2437" s="18" t="s">
        <v>169</v>
      </c>
      <c r="D2437" s="18" t="s">
        <v>170</v>
      </c>
      <c r="E2437" s="18" t="s">
        <v>252</v>
      </c>
      <c r="F2437" s="18" t="s">
        <v>2098</v>
      </c>
      <c r="G2437" s="18">
        <v>0.0</v>
      </c>
      <c r="H2437" s="18">
        <v>2.0</v>
      </c>
      <c r="I2437" s="18">
        <v>1.98</v>
      </c>
      <c r="J2437" s="18"/>
      <c r="K2437" s="18"/>
      <c r="L2437" s="18"/>
      <c r="M2437" s="18"/>
      <c r="N2437" s="18">
        <v>1633.0</v>
      </c>
    </row>
    <row r="2438" ht="14.25" customHeight="1">
      <c r="A2438" s="21" t="s">
        <v>177</v>
      </c>
      <c r="B2438" s="21" t="s">
        <v>1079</v>
      </c>
      <c r="C2438" s="21" t="s">
        <v>169</v>
      </c>
      <c r="D2438" s="21" t="s">
        <v>170</v>
      </c>
      <c r="E2438" s="21" t="s">
        <v>252</v>
      </c>
      <c r="F2438" s="21" t="s">
        <v>2098</v>
      </c>
      <c r="G2438" s="21">
        <v>2.001</v>
      </c>
      <c r="H2438" s="21">
        <v>100.0</v>
      </c>
      <c r="I2438" s="21">
        <v>1.98</v>
      </c>
      <c r="J2438" s="21"/>
      <c r="K2438" s="21"/>
      <c r="L2438" s="21"/>
      <c r="M2438" s="21"/>
      <c r="N2438" s="21">
        <v>1634.0</v>
      </c>
    </row>
    <row r="2439" ht="14.25" customHeight="1">
      <c r="A2439" s="18" t="s">
        <v>177</v>
      </c>
      <c r="B2439" s="18" t="s">
        <v>1079</v>
      </c>
      <c r="C2439" s="18" t="s">
        <v>169</v>
      </c>
      <c r="D2439" s="18" t="s">
        <v>1056</v>
      </c>
      <c r="E2439" s="18" t="s">
        <v>252</v>
      </c>
      <c r="F2439" s="18" t="s">
        <v>2087</v>
      </c>
      <c r="G2439" s="18">
        <v>0.0</v>
      </c>
      <c r="H2439" s="18">
        <v>2.0</v>
      </c>
      <c r="I2439" s="18">
        <v>1.9</v>
      </c>
      <c r="J2439" s="18"/>
      <c r="K2439" s="18"/>
      <c r="L2439" s="18"/>
      <c r="M2439" s="18"/>
      <c r="N2439" s="18">
        <v>1635.0</v>
      </c>
    </row>
    <row r="2440" ht="14.25" customHeight="1">
      <c r="A2440" s="21" t="s">
        <v>177</v>
      </c>
      <c r="B2440" s="21" t="s">
        <v>1079</v>
      </c>
      <c r="C2440" s="21" t="s">
        <v>169</v>
      </c>
      <c r="D2440" s="21" t="s">
        <v>1056</v>
      </c>
      <c r="E2440" s="21" t="s">
        <v>252</v>
      </c>
      <c r="F2440" s="21" t="s">
        <v>2087</v>
      </c>
      <c r="G2440" s="21">
        <v>2.001</v>
      </c>
      <c r="H2440" s="21">
        <v>100.0</v>
      </c>
      <c r="I2440" s="21">
        <v>1.9</v>
      </c>
      <c r="J2440" s="21"/>
      <c r="K2440" s="21"/>
      <c r="L2440" s="21"/>
      <c r="M2440" s="21"/>
      <c r="N2440" s="21">
        <v>1636.0</v>
      </c>
    </row>
    <row r="2441" ht="14.25" customHeight="1">
      <c r="A2441" s="18" t="s">
        <v>177</v>
      </c>
      <c r="B2441" s="18" t="s">
        <v>1079</v>
      </c>
      <c r="C2441" s="18" t="s">
        <v>169</v>
      </c>
      <c r="D2441" s="18" t="s">
        <v>1062</v>
      </c>
      <c r="E2441" s="18" t="s">
        <v>252</v>
      </c>
      <c r="F2441" s="18" t="s">
        <v>2071</v>
      </c>
      <c r="G2441" s="18">
        <v>0.0</v>
      </c>
      <c r="H2441" s="18">
        <v>2.0</v>
      </c>
      <c r="I2441" s="18">
        <v>1.36</v>
      </c>
      <c r="J2441" s="18"/>
      <c r="K2441" s="18"/>
      <c r="L2441" s="18"/>
      <c r="M2441" s="18"/>
      <c r="N2441" s="18">
        <v>1637.0</v>
      </c>
    </row>
    <row r="2442" ht="14.25" customHeight="1">
      <c r="A2442" s="21" t="s">
        <v>177</v>
      </c>
      <c r="B2442" s="21" t="s">
        <v>1079</v>
      </c>
      <c r="C2442" s="21" t="s">
        <v>169</v>
      </c>
      <c r="D2442" s="21" t="s">
        <v>1062</v>
      </c>
      <c r="E2442" s="21" t="s">
        <v>252</v>
      </c>
      <c r="F2442" s="21" t="s">
        <v>2071</v>
      </c>
      <c r="G2442" s="21">
        <v>2.001</v>
      </c>
      <c r="H2442" s="21">
        <v>100.0</v>
      </c>
      <c r="I2442" s="21">
        <v>1.36</v>
      </c>
      <c r="J2442" s="21"/>
      <c r="K2442" s="21"/>
      <c r="L2442" s="21"/>
      <c r="M2442" s="21"/>
      <c r="N2442" s="21">
        <v>1638.0</v>
      </c>
    </row>
    <row r="2443" ht="14.25" customHeight="1">
      <c r="A2443" s="21" t="s">
        <v>182</v>
      </c>
      <c r="B2443" s="21" t="s">
        <v>1079</v>
      </c>
      <c r="C2443" s="21" t="s">
        <v>79</v>
      </c>
      <c r="D2443" s="21" t="s">
        <v>80</v>
      </c>
      <c r="E2443" s="21" t="s">
        <v>81</v>
      </c>
      <c r="F2443" s="21" t="s">
        <v>83</v>
      </c>
      <c r="G2443" s="21"/>
      <c r="H2443" s="21"/>
      <c r="I2443" s="21">
        <v>0.048</v>
      </c>
      <c r="J2443" s="21"/>
      <c r="K2443" s="21"/>
      <c r="L2443" s="21"/>
      <c r="M2443" s="21"/>
      <c r="N2443" s="21">
        <v>2260.0</v>
      </c>
    </row>
    <row r="2444" ht="14.25" customHeight="1">
      <c r="A2444" s="18" t="s">
        <v>182</v>
      </c>
      <c r="B2444" s="18" t="s">
        <v>1079</v>
      </c>
      <c r="C2444" s="18" t="s">
        <v>79</v>
      </c>
      <c r="D2444" s="18" t="s">
        <v>270</v>
      </c>
      <c r="E2444" s="18" t="s">
        <v>81</v>
      </c>
      <c r="F2444" s="18" t="s">
        <v>272</v>
      </c>
      <c r="G2444" s="18"/>
      <c r="H2444" s="18"/>
      <c r="I2444" s="18">
        <v>0.065</v>
      </c>
      <c r="J2444" s="18"/>
      <c r="K2444" s="18"/>
      <c r="L2444" s="18"/>
      <c r="M2444" s="18"/>
      <c r="N2444" s="18">
        <v>2261.0</v>
      </c>
    </row>
    <row r="2445" ht="14.25" customHeight="1">
      <c r="A2445" s="21" t="s">
        <v>182</v>
      </c>
      <c r="B2445" s="21" t="s">
        <v>1079</v>
      </c>
      <c r="C2445" s="21" t="s">
        <v>79</v>
      </c>
      <c r="D2445" s="21" t="s">
        <v>95</v>
      </c>
      <c r="E2445" s="21" t="s">
        <v>81</v>
      </c>
      <c r="F2445" s="21" t="s">
        <v>97</v>
      </c>
      <c r="G2445" s="21"/>
      <c r="H2445" s="21"/>
      <c r="I2445" s="21">
        <v>0.027</v>
      </c>
      <c r="J2445" s="21"/>
      <c r="K2445" s="21"/>
      <c r="L2445" s="21"/>
      <c r="M2445" s="21"/>
      <c r="N2445" s="21">
        <v>2262.0</v>
      </c>
    </row>
    <row r="2446" ht="14.25" customHeight="1">
      <c r="A2446" s="18" t="s">
        <v>182</v>
      </c>
      <c r="B2446" s="18" t="s">
        <v>1079</v>
      </c>
      <c r="C2446" s="18" t="s">
        <v>101</v>
      </c>
      <c r="D2446" s="18" t="s">
        <v>102</v>
      </c>
      <c r="E2446" s="18" t="s">
        <v>81</v>
      </c>
      <c r="F2446" s="18" t="s">
        <v>106</v>
      </c>
      <c r="G2446" s="18"/>
      <c r="H2446" s="18"/>
      <c r="I2446" s="18">
        <v>0.08</v>
      </c>
      <c r="J2446" s="18"/>
      <c r="K2446" s="18"/>
      <c r="L2446" s="18"/>
      <c r="M2446" s="18"/>
      <c r="N2446" s="18">
        <v>2263.0</v>
      </c>
    </row>
    <row r="2447" ht="14.25" customHeight="1">
      <c r="A2447" s="21" t="s">
        <v>182</v>
      </c>
      <c r="B2447" s="21" t="s">
        <v>1079</v>
      </c>
      <c r="C2447" s="21" t="s">
        <v>101</v>
      </c>
      <c r="D2447" s="21" t="s">
        <v>270</v>
      </c>
      <c r="E2447" s="21" t="s">
        <v>81</v>
      </c>
      <c r="F2447" s="21" t="s">
        <v>294</v>
      </c>
      <c r="G2447" s="21"/>
      <c r="H2447" s="21"/>
      <c r="I2447" s="21">
        <v>0.113</v>
      </c>
      <c r="J2447" s="21"/>
      <c r="K2447" s="21"/>
      <c r="L2447" s="21"/>
      <c r="M2447" s="21"/>
      <c r="N2447" s="21">
        <v>2264.0</v>
      </c>
    </row>
    <row r="2448" ht="14.25" customHeight="1">
      <c r="A2448" s="18" t="s">
        <v>182</v>
      </c>
      <c r="B2448" s="18" t="s">
        <v>1079</v>
      </c>
      <c r="C2448" s="18" t="s">
        <v>101</v>
      </c>
      <c r="D2448" s="18" t="s">
        <v>115</v>
      </c>
      <c r="E2448" s="18" t="s">
        <v>81</v>
      </c>
      <c r="F2448" s="18" t="s">
        <v>118</v>
      </c>
      <c r="G2448" s="18"/>
      <c r="H2448" s="18"/>
      <c r="I2448" s="18">
        <v>0.064</v>
      </c>
      <c r="J2448" s="18"/>
      <c r="K2448" s="18"/>
      <c r="L2448" s="18"/>
      <c r="M2448" s="18"/>
      <c r="N2448" s="18">
        <v>2265.0</v>
      </c>
    </row>
    <row r="2449" ht="14.25" customHeight="1">
      <c r="A2449" s="21" t="s">
        <v>182</v>
      </c>
      <c r="B2449" s="21" t="s">
        <v>1079</v>
      </c>
      <c r="C2449" s="21" t="s">
        <v>101</v>
      </c>
      <c r="D2449" s="21" t="s">
        <v>123</v>
      </c>
      <c r="E2449" s="21" t="s">
        <v>81</v>
      </c>
      <c r="F2449" s="21" t="s">
        <v>125</v>
      </c>
      <c r="G2449" s="21"/>
      <c r="H2449" s="21"/>
      <c r="I2449" s="21">
        <v>0.051</v>
      </c>
      <c r="J2449" s="21"/>
      <c r="K2449" s="21"/>
      <c r="L2449" s="21"/>
      <c r="M2449" s="21"/>
      <c r="N2449" s="21">
        <v>2266.0</v>
      </c>
    </row>
    <row r="2450" ht="14.25" customHeight="1">
      <c r="A2450" s="18" t="s">
        <v>182</v>
      </c>
      <c r="B2450" s="18" t="s">
        <v>1079</v>
      </c>
      <c r="C2450" s="18" t="s">
        <v>130</v>
      </c>
      <c r="D2450" s="18" t="s">
        <v>102</v>
      </c>
      <c r="E2450" s="18" t="s">
        <v>81</v>
      </c>
      <c r="F2450" s="18" t="s">
        <v>133</v>
      </c>
      <c r="G2450" s="18"/>
      <c r="H2450" s="18"/>
      <c r="I2450" s="18"/>
      <c r="J2450" s="18"/>
      <c r="K2450" s="18">
        <v>0.119</v>
      </c>
      <c r="L2450" s="18"/>
      <c r="M2450" s="18"/>
      <c r="N2450" s="18">
        <v>2267.0</v>
      </c>
    </row>
    <row r="2451" ht="14.25" customHeight="1">
      <c r="A2451" s="21" t="s">
        <v>182</v>
      </c>
      <c r="B2451" s="21" t="s">
        <v>1079</v>
      </c>
      <c r="C2451" s="21" t="s">
        <v>136</v>
      </c>
      <c r="D2451" s="21" t="s">
        <v>102</v>
      </c>
      <c r="E2451" s="21" t="s">
        <v>81</v>
      </c>
      <c r="F2451" s="21" t="s">
        <v>139</v>
      </c>
      <c r="G2451" s="21"/>
      <c r="H2451" s="21"/>
      <c r="I2451" s="21">
        <v>0.064</v>
      </c>
      <c r="J2451" s="21"/>
      <c r="K2451" s="21"/>
      <c r="L2451" s="21"/>
      <c r="M2451" s="21"/>
      <c r="N2451" s="21">
        <v>2268.0</v>
      </c>
    </row>
    <row r="2452" ht="14.25" customHeight="1">
      <c r="A2452" s="18" t="s">
        <v>182</v>
      </c>
      <c r="B2452" s="18" t="s">
        <v>1079</v>
      </c>
      <c r="C2452" s="18" t="s">
        <v>136</v>
      </c>
      <c r="D2452" s="18" t="s">
        <v>115</v>
      </c>
      <c r="E2452" s="18" t="s">
        <v>81</v>
      </c>
      <c r="F2452" s="18"/>
      <c r="G2452" s="18"/>
      <c r="H2452" s="18"/>
      <c r="I2452" s="18">
        <v>0.038</v>
      </c>
      <c r="J2452" s="18"/>
      <c r="K2452" s="18"/>
      <c r="L2452" s="18"/>
      <c r="M2452" s="18"/>
      <c r="N2452" s="18">
        <v>2269.0</v>
      </c>
    </row>
    <row r="2453" ht="14.25" customHeight="1">
      <c r="A2453" s="21" t="s">
        <v>182</v>
      </c>
      <c r="B2453" s="21" t="s">
        <v>1079</v>
      </c>
      <c r="C2453" s="21" t="s">
        <v>136</v>
      </c>
      <c r="D2453" s="21" t="s">
        <v>123</v>
      </c>
      <c r="E2453" s="21" t="s">
        <v>81</v>
      </c>
      <c r="F2453" s="21"/>
      <c r="G2453" s="21"/>
      <c r="H2453" s="21"/>
      <c r="I2453" s="21">
        <v>0.033</v>
      </c>
      <c r="J2453" s="21"/>
      <c r="K2453" s="21"/>
      <c r="L2453" s="21"/>
      <c r="M2453" s="21"/>
      <c r="N2453" s="21">
        <v>2270.0</v>
      </c>
    </row>
    <row r="2454" ht="14.25" customHeight="1">
      <c r="A2454" s="18" t="s">
        <v>182</v>
      </c>
      <c r="B2454" s="18" t="s">
        <v>1079</v>
      </c>
      <c r="C2454" s="18" t="s">
        <v>144</v>
      </c>
      <c r="D2454" s="18" t="s">
        <v>145</v>
      </c>
      <c r="E2454" s="18" t="s">
        <v>81</v>
      </c>
      <c r="F2454" s="18" t="s">
        <v>147</v>
      </c>
      <c r="G2454" s="18"/>
      <c r="H2454" s="18"/>
      <c r="I2454" s="18"/>
      <c r="J2454" s="18">
        <v>0.54</v>
      </c>
      <c r="K2454" s="18"/>
      <c r="L2454" s="18"/>
      <c r="M2454" s="18"/>
      <c r="N2454" s="18">
        <v>2271.0</v>
      </c>
    </row>
    <row r="2455" ht="14.25" customHeight="1">
      <c r="A2455" s="21" t="s">
        <v>182</v>
      </c>
      <c r="B2455" s="21" t="s">
        <v>1079</v>
      </c>
      <c r="C2455" s="21" t="s">
        <v>144</v>
      </c>
      <c r="D2455" s="21" t="s">
        <v>752</v>
      </c>
      <c r="E2455" s="21" t="s">
        <v>81</v>
      </c>
      <c r="F2455" s="21" t="s">
        <v>147</v>
      </c>
      <c r="G2455" s="21"/>
      <c r="H2455" s="21"/>
      <c r="I2455" s="21"/>
      <c r="J2455" s="21">
        <v>0.86</v>
      </c>
      <c r="K2455" s="21"/>
      <c r="L2455" s="21"/>
      <c r="M2455" s="21"/>
      <c r="N2455" s="21">
        <v>2272.0</v>
      </c>
    </row>
    <row r="2456" ht="14.25" customHeight="1">
      <c r="A2456" s="18" t="s">
        <v>182</v>
      </c>
      <c r="B2456" s="18" t="s">
        <v>1079</v>
      </c>
      <c r="C2456" s="18" t="s">
        <v>149</v>
      </c>
      <c r="D2456" s="18" t="s">
        <v>150</v>
      </c>
      <c r="E2456" s="18" t="s">
        <v>81</v>
      </c>
      <c r="F2456" s="18" t="s">
        <v>152</v>
      </c>
      <c r="G2456" s="18"/>
      <c r="H2456" s="18"/>
      <c r="I2456" s="18">
        <v>0.7</v>
      </c>
      <c r="J2456" s="18"/>
      <c r="K2456" s="18"/>
      <c r="L2456" s="18"/>
      <c r="M2456" s="18"/>
      <c r="N2456" s="18">
        <v>2273.0</v>
      </c>
    </row>
    <row r="2457" ht="14.25" customHeight="1">
      <c r="A2457" s="21" t="s">
        <v>182</v>
      </c>
      <c r="B2457" s="21" t="s">
        <v>1079</v>
      </c>
      <c r="C2457" s="21" t="s">
        <v>149</v>
      </c>
      <c r="D2457" s="21" t="s">
        <v>157</v>
      </c>
      <c r="E2457" s="21" t="s">
        <v>81</v>
      </c>
      <c r="F2457" s="21" t="s">
        <v>159</v>
      </c>
      <c r="G2457" s="21"/>
      <c r="H2457" s="21"/>
      <c r="I2457" s="21">
        <v>0.5</v>
      </c>
      <c r="J2457" s="21"/>
      <c r="K2457" s="21"/>
      <c r="L2457" s="21"/>
      <c r="M2457" s="21"/>
      <c r="N2457" s="21">
        <v>2274.0</v>
      </c>
    </row>
    <row r="2458" ht="14.25" customHeight="1">
      <c r="A2458" s="18" t="s">
        <v>182</v>
      </c>
      <c r="B2458" s="18" t="s">
        <v>1079</v>
      </c>
      <c r="C2458" s="18" t="s">
        <v>92</v>
      </c>
      <c r="D2458" s="18" t="s">
        <v>830</v>
      </c>
      <c r="E2458" s="18" t="s">
        <v>81</v>
      </c>
      <c r="F2458" s="18" t="s">
        <v>1523</v>
      </c>
      <c r="G2458" s="18"/>
      <c r="H2458" s="18"/>
      <c r="I2458" s="18">
        <v>0.35</v>
      </c>
      <c r="J2458" s="18"/>
      <c r="K2458" s="18"/>
      <c r="L2458" s="18">
        <v>0.4</v>
      </c>
      <c r="M2458" s="18"/>
      <c r="N2458" s="18">
        <v>2275.0</v>
      </c>
    </row>
    <row r="2459" ht="14.25" customHeight="1">
      <c r="A2459" s="21" t="s">
        <v>182</v>
      </c>
      <c r="B2459" s="21" t="s">
        <v>1079</v>
      </c>
      <c r="C2459" s="21" t="s">
        <v>92</v>
      </c>
      <c r="D2459" s="21" t="s">
        <v>834</v>
      </c>
      <c r="E2459" s="21" t="s">
        <v>81</v>
      </c>
      <c r="F2459" s="21" t="s">
        <v>1597</v>
      </c>
      <c r="G2459" s="21"/>
      <c r="H2459" s="21"/>
      <c r="I2459" s="21">
        <v>0.45</v>
      </c>
      <c r="J2459" s="21"/>
      <c r="K2459" s="21"/>
      <c r="L2459" s="21">
        <v>0.4</v>
      </c>
      <c r="M2459" s="21"/>
      <c r="N2459" s="21">
        <v>2276.0</v>
      </c>
    </row>
    <row r="2460" ht="14.25" customHeight="1">
      <c r="A2460" s="18" t="s">
        <v>182</v>
      </c>
      <c r="B2460" s="18" t="s">
        <v>1079</v>
      </c>
      <c r="C2460" s="18" t="s">
        <v>92</v>
      </c>
      <c r="D2460" s="18" t="s">
        <v>923</v>
      </c>
      <c r="E2460" s="18" t="s">
        <v>81</v>
      </c>
      <c r="F2460" s="18" t="s">
        <v>1843</v>
      </c>
      <c r="G2460" s="18"/>
      <c r="H2460" s="18"/>
      <c r="I2460" s="18">
        <v>0.8</v>
      </c>
      <c r="J2460" s="18"/>
      <c r="K2460" s="18"/>
      <c r="L2460" s="18">
        <v>0.4</v>
      </c>
      <c r="M2460" s="18"/>
      <c r="N2460" s="18">
        <v>2277.0</v>
      </c>
    </row>
    <row r="2461" ht="14.25" customHeight="1">
      <c r="A2461" s="21" t="s">
        <v>182</v>
      </c>
      <c r="B2461" s="21" t="s">
        <v>1079</v>
      </c>
      <c r="C2461" s="21" t="s">
        <v>92</v>
      </c>
      <c r="D2461" s="21" t="s">
        <v>161</v>
      </c>
      <c r="E2461" s="21" t="s">
        <v>81</v>
      </c>
      <c r="F2461" s="21" t="s">
        <v>1643</v>
      </c>
      <c r="G2461" s="21"/>
      <c r="H2461" s="21"/>
      <c r="I2461" s="21">
        <v>0.55</v>
      </c>
      <c r="J2461" s="21"/>
      <c r="K2461" s="21"/>
      <c r="L2461" s="21">
        <v>0.4</v>
      </c>
      <c r="M2461" s="21"/>
      <c r="N2461" s="21">
        <v>2278.0</v>
      </c>
    </row>
    <row r="2462" ht="14.25" customHeight="1">
      <c r="A2462" s="18" t="s">
        <v>182</v>
      </c>
      <c r="B2462" s="18" t="s">
        <v>1079</v>
      </c>
      <c r="C2462" s="18" t="s">
        <v>169</v>
      </c>
      <c r="D2462" s="18" t="s">
        <v>170</v>
      </c>
      <c r="E2462" s="18" t="s">
        <v>81</v>
      </c>
      <c r="F2462" s="18" t="s">
        <v>1981</v>
      </c>
      <c r="G2462" s="18">
        <v>0.0</v>
      </c>
      <c r="H2462" s="18">
        <v>2.0</v>
      </c>
      <c r="I2462" s="18">
        <v>1.17</v>
      </c>
      <c r="J2462" s="18"/>
      <c r="K2462" s="18"/>
      <c r="L2462" s="18">
        <v>0.49</v>
      </c>
      <c r="M2462" s="18"/>
      <c r="N2462" s="18">
        <v>2279.0</v>
      </c>
    </row>
    <row r="2463" ht="14.25" customHeight="1">
      <c r="A2463" s="21" t="s">
        <v>182</v>
      </c>
      <c r="B2463" s="21" t="s">
        <v>1079</v>
      </c>
      <c r="C2463" s="21" t="s">
        <v>169</v>
      </c>
      <c r="D2463" s="21" t="s">
        <v>170</v>
      </c>
      <c r="E2463" s="21" t="s">
        <v>81</v>
      </c>
      <c r="F2463" s="21" t="s">
        <v>1981</v>
      </c>
      <c r="G2463" s="21">
        <v>2.001</v>
      </c>
      <c r="H2463" s="21">
        <v>100.0</v>
      </c>
      <c r="I2463" s="21">
        <v>1.17</v>
      </c>
      <c r="J2463" s="21"/>
      <c r="K2463" s="21"/>
      <c r="L2463" s="21">
        <v>0.49</v>
      </c>
      <c r="M2463" s="21"/>
      <c r="N2463" s="21">
        <v>2280.0</v>
      </c>
    </row>
    <row r="2464" ht="14.25" customHeight="1">
      <c r="A2464" s="18" t="s">
        <v>182</v>
      </c>
      <c r="B2464" s="18" t="s">
        <v>1079</v>
      </c>
      <c r="C2464" s="18" t="s">
        <v>169</v>
      </c>
      <c r="D2464" s="18" t="s">
        <v>1056</v>
      </c>
      <c r="E2464" s="18" t="s">
        <v>81</v>
      </c>
      <c r="F2464" s="18" t="s">
        <v>1906</v>
      </c>
      <c r="G2464" s="18">
        <v>0.0</v>
      </c>
      <c r="H2464" s="18">
        <v>2.0</v>
      </c>
      <c r="I2464" s="18">
        <v>0.87</v>
      </c>
      <c r="J2464" s="18"/>
      <c r="K2464" s="18"/>
      <c r="L2464" s="18">
        <v>0.71</v>
      </c>
      <c r="M2464" s="18"/>
      <c r="N2464" s="18">
        <v>2281.0</v>
      </c>
    </row>
    <row r="2465" ht="14.25" customHeight="1">
      <c r="A2465" s="21" t="s">
        <v>182</v>
      </c>
      <c r="B2465" s="21" t="s">
        <v>1079</v>
      </c>
      <c r="C2465" s="21" t="s">
        <v>169</v>
      </c>
      <c r="D2465" s="21" t="s">
        <v>1056</v>
      </c>
      <c r="E2465" s="21" t="s">
        <v>81</v>
      </c>
      <c r="F2465" s="21" t="s">
        <v>1899</v>
      </c>
      <c r="G2465" s="21">
        <v>2.001</v>
      </c>
      <c r="H2465" s="21">
        <v>100.0</v>
      </c>
      <c r="I2465" s="21">
        <v>0.87</v>
      </c>
      <c r="J2465" s="21"/>
      <c r="K2465" s="21"/>
      <c r="L2465" s="21">
        <v>0.58</v>
      </c>
      <c r="M2465" s="21"/>
      <c r="N2465" s="21">
        <v>2282.0</v>
      </c>
    </row>
    <row r="2466" ht="14.25" customHeight="1">
      <c r="A2466" s="18" t="s">
        <v>182</v>
      </c>
      <c r="B2466" s="18" t="s">
        <v>1079</v>
      </c>
      <c r="C2466" s="18" t="s">
        <v>169</v>
      </c>
      <c r="D2466" s="18" t="s">
        <v>1062</v>
      </c>
      <c r="E2466" s="18" t="s">
        <v>81</v>
      </c>
      <c r="F2466" s="18" t="s">
        <v>1803</v>
      </c>
      <c r="G2466" s="18">
        <v>0.0</v>
      </c>
      <c r="H2466" s="18">
        <v>2.0</v>
      </c>
      <c r="I2466" s="18">
        <v>0.69</v>
      </c>
      <c r="J2466" s="18"/>
      <c r="K2466" s="18"/>
      <c r="L2466" s="18">
        <v>0.49</v>
      </c>
      <c r="M2466" s="18"/>
      <c r="N2466" s="18">
        <v>2283.0</v>
      </c>
    </row>
    <row r="2467" ht="14.25" customHeight="1">
      <c r="A2467" s="21" t="s">
        <v>182</v>
      </c>
      <c r="B2467" s="21" t="s">
        <v>1079</v>
      </c>
      <c r="C2467" s="21" t="s">
        <v>169</v>
      </c>
      <c r="D2467" s="21" t="s">
        <v>1062</v>
      </c>
      <c r="E2467" s="21" t="s">
        <v>81</v>
      </c>
      <c r="F2467" s="21" t="s">
        <v>1803</v>
      </c>
      <c r="G2467" s="21">
        <v>2.001</v>
      </c>
      <c r="H2467" s="21">
        <v>100.0</v>
      </c>
      <c r="I2467" s="21">
        <v>0.69</v>
      </c>
      <c r="J2467" s="21"/>
      <c r="K2467" s="21"/>
      <c r="L2467" s="21">
        <v>0.49</v>
      </c>
      <c r="M2467" s="21"/>
      <c r="N2467" s="21">
        <v>2284.0</v>
      </c>
    </row>
    <row r="2468" ht="14.25" customHeight="1">
      <c r="A2468" s="18" t="s">
        <v>182</v>
      </c>
      <c r="B2468" s="18" t="s">
        <v>1079</v>
      </c>
      <c r="C2468" s="18" t="s">
        <v>79</v>
      </c>
      <c r="D2468" s="18" t="s">
        <v>80</v>
      </c>
      <c r="E2468" s="18" t="s">
        <v>183</v>
      </c>
      <c r="F2468" s="18" t="s">
        <v>83</v>
      </c>
      <c r="G2468" s="18"/>
      <c r="H2468" s="18"/>
      <c r="I2468" s="18">
        <v>0.048</v>
      </c>
      <c r="J2468" s="18"/>
      <c r="K2468" s="18"/>
      <c r="L2468" s="18"/>
      <c r="M2468" s="18"/>
      <c r="N2468" s="18">
        <v>2285.0</v>
      </c>
    </row>
    <row r="2469" ht="14.25" customHeight="1">
      <c r="A2469" s="21" t="s">
        <v>182</v>
      </c>
      <c r="B2469" s="21" t="s">
        <v>1079</v>
      </c>
      <c r="C2469" s="21" t="s">
        <v>79</v>
      </c>
      <c r="D2469" s="21" t="s">
        <v>270</v>
      </c>
      <c r="E2469" s="21" t="s">
        <v>183</v>
      </c>
      <c r="F2469" s="21" t="s">
        <v>272</v>
      </c>
      <c r="G2469" s="21"/>
      <c r="H2469" s="21"/>
      <c r="I2469" s="21">
        <v>0.065</v>
      </c>
      <c r="J2469" s="21"/>
      <c r="K2469" s="21"/>
      <c r="L2469" s="21"/>
      <c r="M2469" s="21"/>
      <c r="N2469" s="21">
        <v>2286.0</v>
      </c>
    </row>
    <row r="2470" ht="14.25" customHeight="1">
      <c r="A2470" s="18" t="s">
        <v>182</v>
      </c>
      <c r="B2470" s="18" t="s">
        <v>1079</v>
      </c>
      <c r="C2470" s="18" t="s">
        <v>79</v>
      </c>
      <c r="D2470" s="18" t="s">
        <v>95</v>
      </c>
      <c r="E2470" s="18" t="s">
        <v>183</v>
      </c>
      <c r="F2470" s="18" t="s">
        <v>97</v>
      </c>
      <c r="G2470" s="18"/>
      <c r="H2470" s="18"/>
      <c r="I2470" s="18">
        <v>0.027</v>
      </c>
      <c r="J2470" s="18"/>
      <c r="K2470" s="18"/>
      <c r="L2470" s="18"/>
      <c r="M2470" s="18"/>
      <c r="N2470" s="18">
        <v>2287.0</v>
      </c>
    </row>
    <row r="2471" ht="14.25" customHeight="1">
      <c r="A2471" s="21" t="s">
        <v>182</v>
      </c>
      <c r="B2471" s="21" t="s">
        <v>1079</v>
      </c>
      <c r="C2471" s="21" t="s">
        <v>101</v>
      </c>
      <c r="D2471" s="21" t="s">
        <v>102</v>
      </c>
      <c r="E2471" s="21" t="s">
        <v>183</v>
      </c>
      <c r="F2471" s="21" t="s">
        <v>106</v>
      </c>
      <c r="G2471" s="21"/>
      <c r="H2471" s="21"/>
      <c r="I2471" s="21">
        <v>0.071</v>
      </c>
      <c r="J2471" s="21"/>
      <c r="K2471" s="21"/>
      <c r="L2471" s="21"/>
      <c r="M2471" s="21"/>
      <c r="N2471" s="21">
        <v>2288.0</v>
      </c>
    </row>
    <row r="2472" ht="14.25" customHeight="1">
      <c r="A2472" s="18" t="s">
        <v>182</v>
      </c>
      <c r="B2472" s="18" t="s">
        <v>1079</v>
      </c>
      <c r="C2472" s="18" t="s">
        <v>101</v>
      </c>
      <c r="D2472" s="18" t="s">
        <v>270</v>
      </c>
      <c r="E2472" s="18" t="s">
        <v>183</v>
      </c>
      <c r="F2472" s="18" t="s">
        <v>294</v>
      </c>
      <c r="G2472" s="18"/>
      <c r="H2472" s="18"/>
      <c r="I2472" s="18">
        <v>0.057</v>
      </c>
      <c r="J2472" s="18"/>
      <c r="K2472" s="18"/>
      <c r="L2472" s="18"/>
      <c r="M2472" s="18"/>
      <c r="N2472" s="18">
        <v>2289.0</v>
      </c>
    </row>
    <row r="2473" ht="14.25" customHeight="1">
      <c r="A2473" s="21" t="s">
        <v>182</v>
      </c>
      <c r="B2473" s="21" t="s">
        <v>1079</v>
      </c>
      <c r="C2473" s="21" t="s">
        <v>101</v>
      </c>
      <c r="D2473" s="21" t="s">
        <v>115</v>
      </c>
      <c r="E2473" s="21" t="s">
        <v>183</v>
      </c>
      <c r="F2473" s="21" t="s">
        <v>118</v>
      </c>
      <c r="G2473" s="21"/>
      <c r="H2473" s="21"/>
      <c r="I2473" s="21">
        <v>0.064</v>
      </c>
      <c r="J2473" s="21"/>
      <c r="K2473" s="21"/>
      <c r="L2473" s="21"/>
      <c r="M2473" s="21"/>
      <c r="N2473" s="21">
        <v>2290.0</v>
      </c>
    </row>
    <row r="2474" ht="14.25" customHeight="1">
      <c r="A2474" s="18" t="s">
        <v>182</v>
      </c>
      <c r="B2474" s="18" t="s">
        <v>1079</v>
      </c>
      <c r="C2474" s="18" t="s">
        <v>101</v>
      </c>
      <c r="D2474" s="18" t="s">
        <v>123</v>
      </c>
      <c r="E2474" s="18" t="s">
        <v>183</v>
      </c>
      <c r="F2474" s="18" t="s">
        <v>125</v>
      </c>
      <c r="G2474" s="18"/>
      <c r="H2474" s="18"/>
      <c r="I2474" s="18">
        <v>0.051</v>
      </c>
      <c r="J2474" s="18"/>
      <c r="K2474" s="18"/>
      <c r="L2474" s="18"/>
      <c r="M2474" s="18"/>
      <c r="N2474" s="18">
        <v>2291.0</v>
      </c>
    </row>
    <row r="2475" ht="14.25" customHeight="1">
      <c r="A2475" s="21" t="s">
        <v>182</v>
      </c>
      <c r="B2475" s="21" t="s">
        <v>1079</v>
      </c>
      <c r="C2475" s="21" t="s">
        <v>130</v>
      </c>
      <c r="D2475" s="21" t="s">
        <v>102</v>
      </c>
      <c r="E2475" s="21" t="s">
        <v>183</v>
      </c>
      <c r="F2475" s="21" t="s">
        <v>133</v>
      </c>
      <c r="G2475" s="21"/>
      <c r="H2475" s="21"/>
      <c r="I2475" s="21"/>
      <c r="J2475" s="21"/>
      <c r="K2475" s="21">
        <v>0.119</v>
      </c>
      <c r="L2475" s="21"/>
      <c r="M2475" s="21"/>
      <c r="N2475" s="21">
        <v>2292.0</v>
      </c>
    </row>
    <row r="2476" ht="14.25" customHeight="1">
      <c r="A2476" s="18" t="s">
        <v>182</v>
      </c>
      <c r="B2476" s="18" t="s">
        <v>1079</v>
      </c>
      <c r="C2476" s="18" t="s">
        <v>136</v>
      </c>
      <c r="D2476" s="18" t="s">
        <v>102</v>
      </c>
      <c r="E2476" s="18" t="s">
        <v>183</v>
      </c>
      <c r="F2476" s="18" t="s">
        <v>139</v>
      </c>
      <c r="G2476" s="18"/>
      <c r="H2476" s="18"/>
      <c r="I2476" s="18">
        <v>0.057</v>
      </c>
      <c r="J2476" s="18"/>
      <c r="K2476" s="18"/>
      <c r="L2476" s="18"/>
      <c r="M2476" s="18"/>
      <c r="N2476" s="18">
        <v>2293.0</v>
      </c>
    </row>
    <row r="2477" ht="14.25" customHeight="1">
      <c r="A2477" s="21" t="s">
        <v>182</v>
      </c>
      <c r="B2477" s="21" t="s">
        <v>1079</v>
      </c>
      <c r="C2477" s="21" t="s">
        <v>136</v>
      </c>
      <c r="D2477" s="21" t="s">
        <v>115</v>
      </c>
      <c r="E2477" s="21" t="s">
        <v>183</v>
      </c>
      <c r="F2477" s="21"/>
      <c r="G2477" s="21"/>
      <c r="H2477" s="21"/>
      <c r="I2477" s="21">
        <v>0.032</v>
      </c>
      <c r="J2477" s="21"/>
      <c r="K2477" s="21"/>
      <c r="L2477" s="21"/>
      <c r="M2477" s="21"/>
      <c r="N2477" s="21">
        <v>2294.0</v>
      </c>
    </row>
    <row r="2478" ht="14.25" customHeight="1">
      <c r="A2478" s="18" t="s">
        <v>182</v>
      </c>
      <c r="B2478" s="18" t="s">
        <v>1079</v>
      </c>
      <c r="C2478" s="18" t="s">
        <v>136</v>
      </c>
      <c r="D2478" s="18" t="s">
        <v>123</v>
      </c>
      <c r="E2478" s="18" t="s">
        <v>183</v>
      </c>
      <c r="F2478" s="18"/>
      <c r="G2478" s="18"/>
      <c r="H2478" s="18"/>
      <c r="I2478" s="18">
        <v>0.033</v>
      </c>
      <c r="J2478" s="18"/>
      <c r="K2478" s="18"/>
      <c r="L2478" s="18"/>
      <c r="M2478" s="18"/>
      <c r="N2478" s="18">
        <v>2295.0</v>
      </c>
    </row>
    <row r="2479" ht="14.25" customHeight="1">
      <c r="A2479" s="21" t="s">
        <v>182</v>
      </c>
      <c r="B2479" s="21" t="s">
        <v>1079</v>
      </c>
      <c r="C2479" s="21" t="s">
        <v>144</v>
      </c>
      <c r="D2479" s="21" t="s">
        <v>145</v>
      </c>
      <c r="E2479" s="21" t="s">
        <v>183</v>
      </c>
      <c r="F2479" s="21" t="s">
        <v>147</v>
      </c>
      <c r="G2479" s="21"/>
      <c r="H2479" s="21"/>
      <c r="I2479" s="21"/>
      <c r="J2479" s="21">
        <v>0.52</v>
      </c>
      <c r="K2479" s="21"/>
      <c r="L2479" s="21"/>
      <c r="M2479" s="21"/>
      <c r="N2479" s="21">
        <v>2296.0</v>
      </c>
    </row>
    <row r="2480" ht="14.25" customHeight="1">
      <c r="A2480" s="18" t="s">
        <v>182</v>
      </c>
      <c r="B2480" s="18" t="s">
        <v>1079</v>
      </c>
      <c r="C2480" s="18" t="s">
        <v>144</v>
      </c>
      <c r="D2480" s="18" t="s">
        <v>752</v>
      </c>
      <c r="E2480" s="18" t="s">
        <v>183</v>
      </c>
      <c r="F2480" s="18" t="s">
        <v>147</v>
      </c>
      <c r="G2480" s="18"/>
      <c r="H2480" s="18"/>
      <c r="I2480" s="18"/>
      <c r="J2480" s="18">
        <v>0.688</v>
      </c>
      <c r="K2480" s="18"/>
      <c r="L2480" s="18"/>
      <c r="M2480" s="18"/>
      <c r="N2480" s="18">
        <v>2297.0</v>
      </c>
    </row>
    <row r="2481" ht="14.25" customHeight="1">
      <c r="A2481" s="21" t="s">
        <v>182</v>
      </c>
      <c r="B2481" s="21" t="s">
        <v>1079</v>
      </c>
      <c r="C2481" s="21" t="s">
        <v>149</v>
      </c>
      <c r="D2481" s="21" t="s">
        <v>150</v>
      </c>
      <c r="E2481" s="21" t="s">
        <v>183</v>
      </c>
      <c r="F2481" s="21" t="s">
        <v>152</v>
      </c>
      <c r="G2481" s="21"/>
      <c r="H2481" s="21"/>
      <c r="I2481" s="21">
        <v>0.5</v>
      </c>
      <c r="J2481" s="21"/>
      <c r="K2481" s="21"/>
      <c r="L2481" s="21"/>
      <c r="M2481" s="21"/>
      <c r="N2481" s="21">
        <v>2298.0</v>
      </c>
    </row>
    <row r="2482" ht="14.25" customHeight="1">
      <c r="A2482" s="18" t="s">
        <v>182</v>
      </c>
      <c r="B2482" s="18" t="s">
        <v>1079</v>
      </c>
      <c r="C2482" s="18" t="s">
        <v>149</v>
      </c>
      <c r="D2482" s="18" t="s">
        <v>157</v>
      </c>
      <c r="E2482" s="18" t="s">
        <v>183</v>
      </c>
      <c r="F2482" s="18" t="s">
        <v>159</v>
      </c>
      <c r="G2482" s="18"/>
      <c r="H2482" s="18"/>
      <c r="I2482" s="18">
        <v>0.5</v>
      </c>
      <c r="J2482" s="18"/>
      <c r="K2482" s="18"/>
      <c r="L2482" s="18"/>
      <c r="M2482" s="18"/>
      <c r="N2482" s="18">
        <v>2299.0</v>
      </c>
    </row>
    <row r="2483" ht="14.25" customHeight="1">
      <c r="A2483" s="21" t="s">
        <v>182</v>
      </c>
      <c r="B2483" s="21" t="s">
        <v>1079</v>
      </c>
      <c r="C2483" s="21" t="s">
        <v>92</v>
      </c>
      <c r="D2483" s="21" t="s">
        <v>830</v>
      </c>
      <c r="E2483" s="21" t="s">
        <v>183</v>
      </c>
      <c r="F2483" s="21" t="s">
        <v>1523</v>
      </c>
      <c r="G2483" s="21"/>
      <c r="H2483" s="21"/>
      <c r="I2483" s="21">
        <v>0.35</v>
      </c>
      <c r="J2483" s="21"/>
      <c r="K2483" s="21"/>
      <c r="L2483" s="21">
        <v>0.4</v>
      </c>
      <c r="M2483" s="21"/>
      <c r="N2483" s="21">
        <v>2300.0</v>
      </c>
    </row>
    <row r="2484" ht="14.25" customHeight="1">
      <c r="A2484" s="18" t="s">
        <v>182</v>
      </c>
      <c r="B2484" s="18" t="s">
        <v>1079</v>
      </c>
      <c r="C2484" s="18" t="s">
        <v>92</v>
      </c>
      <c r="D2484" s="18" t="s">
        <v>834</v>
      </c>
      <c r="E2484" s="18" t="s">
        <v>183</v>
      </c>
      <c r="F2484" s="18" t="s">
        <v>1597</v>
      </c>
      <c r="G2484" s="18"/>
      <c r="H2484" s="18"/>
      <c r="I2484" s="18">
        <v>0.45</v>
      </c>
      <c r="J2484" s="18"/>
      <c r="K2484" s="18"/>
      <c r="L2484" s="18">
        <v>0.4</v>
      </c>
      <c r="M2484" s="18"/>
      <c r="N2484" s="18">
        <v>2301.0</v>
      </c>
    </row>
    <row r="2485" ht="14.25" customHeight="1">
      <c r="A2485" s="21" t="s">
        <v>182</v>
      </c>
      <c r="B2485" s="21" t="s">
        <v>1079</v>
      </c>
      <c r="C2485" s="21" t="s">
        <v>92</v>
      </c>
      <c r="D2485" s="21" t="s">
        <v>923</v>
      </c>
      <c r="E2485" s="21" t="s">
        <v>183</v>
      </c>
      <c r="F2485" s="21" t="s">
        <v>1843</v>
      </c>
      <c r="G2485" s="21"/>
      <c r="H2485" s="21"/>
      <c r="I2485" s="21">
        <v>0.8</v>
      </c>
      <c r="J2485" s="21"/>
      <c r="K2485" s="21"/>
      <c r="L2485" s="21">
        <v>0.4</v>
      </c>
      <c r="M2485" s="21"/>
      <c r="N2485" s="21">
        <v>2302.0</v>
      </c>
    </row>
    <row r="2486" ht="14.25" customHeight="1">
      <c r="A2486" s="18" t="s">
        <v>182</v>
      </c>
      <c r="B2486" s="18" t="s">
        <v>1079</v>
      </c>
      <c r="C2486" s="18" t="s">
        <v>92</v>
      </c>
      <c r="D2486" s="18" t="s">
        <v>161</v>
      </c>
      <c r="E2486" s="18" t="s">
        <v>183</v>
      </c>
      <c r="F2486" s="18" t="s">
        <v>1643</v>
      </c>
      <c r="G2486" s="18"/>
      <c r="H2486" s="18"/>
      <c r="I2486" s="18">
        <v>0.55</v>
      </c>
      <c r="J2486" s="18"/>
      <c r="K2486" s="18"/>
      <c r="L2486" s="18">
        <v>0.4</v>
      </c>
      <c r="M2486" s="18"/>
      <c r="N2486" s="18">
        <v>2303.0</v>
      </c>
    </row>
    <row r="2487" ht="14.25" customHeight="1">
      <c r="A2487" s="21" t="s">
        <v>182</v>
      </c>
      <c r="B2487" s="21" t="s">
        <v>1079</v>
      </c>
      <c r="C2487" s="21" t="s">
        <v>169</v>
      </c>
      <c r="D2487" s="21" t="s">
        <v>170</v>
      </c>
      <c r="E2487" s="21" t="s">
        <v>183</v>
      </c>
      <c r="F2487" s="21" t="s">
        <v>1935</v>
      </c>
      <c r="G2487" s="21">
        <v>0.0</v>
      </c>
      <c r="H2487" s="21">
        <v>2.0</v>
      </c>
      <c r="I2487" s="21">
        <v>0.98</v>
      </c>
      <c r="J2487" s="21"/>
      <c r="K2487" s="21"/>
      <c r="L2487" s="21">
        <v>0.46</v>
      </c>
      <c r="M2487" s="21"/>
      <c r="N2487" s="21">
        <v>2304.0</v>
      </c>
    </row>
    <row r="2488" ht="14.25" customHeight="1">
      <c r="A2488" s="18" t="s">
        <v>182</v>
      </c>
      <c r="B2488" s="18" t="s">
        <v>1079</v>
      </c>
      <c r="C2488" s="18" t="s">
        <v>169</v>
      </c>
      <c r="D2488" s="18" t="s">
        <v>170</v>
      </c>
      <c r="E2488" s="18" t="s">
        <v>183</v>
      </c>
      <c r="F2488" s="18" t="s">
        <v>1929</v>
      </c>
      <c r="G2488" s="18">
        <v>2.001</v>
      </c>
      <c r="H2488" s="18">
        <v>100.0</v>
      </c>
      <c r="I2488" s="18">
        <v>0.98</v>
      </c>
      <c r="J2488" s="18"/>
      <c r="K2488" s="18"/>
      <c r="L2488" s="18">
        <v>0.36</v>
      </c>
      <c r="M2488" s="18"/>
      <c r="N2488" s="18">
        <v>2305.0</v>
      </c>
    </row>
    <row r="2489" ht="14.25" customHeight="1">
      <c r="A2489" s="21" t="s">
        <v>182</v>
      </c>
      <c r="B2489" s="21" t="s">
        <v>1079</v>
      </c>
      <c r="C2489" s="21" t="s">
        <v>169</v>
      </c>
      <c r="D2489" s="21" t="s">
        <v>1056</v>
      </c>
      <c r="E2489" s="21" t="s">
        <v>183</v>
      </c>
      <c r="F2489" s="21" t="s">
        <v>1875</v>
      </c>
      <c r="G2489" s="21">
        <v>0.0</v>
      </c>
      <c r="H2489" s="21">
        <v>2.0</v>
      </c>
      <c r="I2489" s="21">
        <v>0.74</v>
      </c>
      <c r="J2489" s="21"/>
      <c r="K2489" s="21"/>
      <c r="L2489" s="21">
        <v>0.65</v>
      </c>
      <c r="M2489" s="21"/>
      <c r="N2489" s="21">
        <v>2306.0</v>
      </c>
    </row>
    <row r="2490" ht="14.25" customHeight="1">
      <c r="A2490" s="18" t="s">
        <v>182</v>
      </c>
      <c r="B2490" s="18" t="s">
        <v>1079</v>
      </c>
      <c r="C2490" s="18" t="s">
        <v>169</v>
      </c>
      <c r="D2490" s="18" t="s">
        <v>1056</v>
      </c>
      <c r="E2490" s="18" t="s">
        <v>183</v>
      </c>
      <c r="F2490" s="18" t="s">
        <v>1869</v>
      </c>
      <c r="G2490" s="18">
        <v>2.001</v>
      </c>
      <c r="H2490" s="18">
        <v>100.0</v>
      </c>
      <c r="I2490" s="18">
        <v>0.74</v>
      </c>
      <c r="J2490" s="18"/>
      <c r="K2490" s="18"/>
      <c r="L2490" s="18">
        <v>0.55</v>
      </c>
      <c r="M2490" s="18"/>
      <c r="N2490" s="18">
        <v>2307.0</v>
      </c>
    </row>
    <row r="2491" ht="14.25" customHeight="1">
      <c r="A2491" s="21" t="s">
        <v>182</v>
      </c>
      <c r="B2491" s="21" t="s">
        <v>1079</v>
      </c>
      <c r="C2491" s="21" t="s">
        <v>169</v>
      </c>
      <c r="D2491" s="21" t="s">
        <v>1062</v>
      </c>
      <c r="E2491" s="21" t="s">
        <v>183</v>
      </c>
      <c r="F2491" s="21" t="s">
        <v>1685</v>
      </c>
      <c r="G2491" s="21">
        <v>0.0</v>
      </c>
      <c r="H2491" s="21">
        <v>2.0</v>
      </c>
      <c r="I2491" s="21">
        <v>0.58</v>
      </c>
      <c r="J2491" s="21"/>
      <c r="K2491" s="21"/>
      <c r="L2491" s="21">
        <v>0.49</v>
      </c>
      <c r="M2491" s="21"/>
      <c r="N2491" s="21">
        <v>2308.0</v>
      </c>
    </row>
    <row r="2492" ht="14.25" customHeight="1">
      <c r="A2492" s="18" t="s">
        <v>182</v>
      </c>
      <c r="B2492" s="18" t="s">
        <v>1079</v>
      </c>
      <c r="C2492" s="18" t="s">
        <v>169</v>
      </c>
      <c r="D2492" s="18" t="s">
        <v>1062</v>
      </c>
      <c r="E2492" s="18" t="s">
        <v>183</v>
      </c>
      <c r="F2492" s="18" t="s">
        <v>1682</v>
      </c>
      <c r="G2492" s="18">
        <v>2.001</v>
      </c>
      <c r="H2492" s="18">
        <v>100.0</v>
      </c>
      <c r="I2492" s="18">
        <v>0.58</v>
      </c>
      <c r="J2492" s="18"/>
      <c r="K2492" s="18"/>
      <c r="L2492" s="18">
        <v>0.39</v>
      </c>
      <c r="M2492" s="18"/>
      <c r="N2492" s="18">
        <v>2309.0</v>
      </c>
    </row>
    <row r="2493" ht="14.25" customHeight="1">
      <c r="A2493" s="21" t="s">
        <v>182</v>
      </c>
      <c r="B2493" s="21" t="s">
        <v>1079</v>
      </c>
      <c r="C2493" s="21" t="s">
        <v>79</v>
      </c>
      <c r="D2493" s="21" t="s">
        <v>80</v>
      </c>
      <c r="E2493" s="21" t="s">
        <v>252</v>
      </c>
      <c r="F2493" s="21" t="s">
        <v>83</v>
      </c>
      <c r="G2493" s="21"/>
      <c r="H2493" s="21"/>
      <c r="I2493" s="21">
        <v>0.093</v>
      </c>
      <c r="J2493" s="21"/>
      <c r="K2493" s="21"/>
      <c r="L2493" s="21"/>
      <c r="M2493" s="21"/>
      <c r="N2493" s="21">
        <v>2310.0</v>
      </c>
    </row>
    <row r="2494" ht="14.25" customHeight="1">
      <c r="A2494" s="18" t="s">
        <v>182</v>
      </c>
      <c r="B2494" s="18" t="s">
        <v>1079</v>
      </c>
      <c r="C2494" s="18" t="s">
        <v>79</v>
      </c>
      <c r="D2494" s="18" t="s">
        <v>270</v>
      </c>
      <c r="E2494" s="18" t="s">
        <v>252</v>
      </c>
      <c r="F2494" s="18" t="s">
        <v>272</v>
      </c>
      <c r="G2494" s="18"/>
      <c r="H2494" s="18"/>
      <c r="I2494" s="18">
        <v>0.097</v>
      </c>
      <c r="J2494" s="18"/>
      <c r="K2494" s="18"/>
      <c r="L2494" s="18"/>
      <c r="M2494" s="18"/>
      <c r="N2494" s="18">
        <v>2311.0</v>
      </c>
    </row>
    <row r="2495" ht="14.25" customHeight="1">
      <c r="A2495" s="21" t="s">
        <v>182</v>
      </c>
      <c r="B2495" s="21" t="s">
        <v>1079</v>
      </c>
      <c r="C2495" s="21" t="s">
        <v>79</v>
      </c>
      <c r="D2495" s="21" t="s">
        <v>95</v>
      </c>
      <c r="E2495" s="21" t="s">
        <v>252</v>
      </c>
      <c r="F2495" s="21" t="s">
        <v>97</v>
      </c>
      <c r="G2495" s="21"/>
      <c r="H2495" s="21"/>
      <c r="I2495" s="21">
        <v>0.034</v>
      </c>
      <c r="J2495" s="21"/>
      <c r="K2495" s="21"/>
      <c r="L2495" s="21"/>
      <c r="M2495" s="21"/>
      <c r="N2495" s="21">
        <v>2312.0</v>
      </c>
    </row>
    <row r="2496" ht="14.25" customHeight="1">
      <c r="A2496" s="18" t="s">
        <v>182</v>
      </c>
      <c r="B2496" s="18" t="s">
        <v>1079</v>
      </c>
      <c r="C2496" s="18" t="s">
        <v>101</v>
      </c>
      <c r="D2496" s="18" t="s">
        <v>102</v>
      </c>
      <c r="E2496" s="18" t="s">
        <v>252</v>
      </c>
      <c r="F2496" s="18" t="s">
        <v>106</v>
      </c>
      <c r="G2496" s="18"/>
      <c r="H2496" s="18"/>
      <c r="I2496" s="18">
        <v>0.151</v>
      </c>
      <c r="J2496" s="18"/>
      <c r="K2496" s="18"/>
      <c r="L2496" s="18"/>
      <c r="M2496" s="18"/>
      <c r="N2496" s="18">
        <v>2313.0</v>
      </c>
    </row>
    <row r="2497" ht="14.25" customHeight="1">
      <c r="A2497" s="21" t="s">
        <v>182</v>
      </c>
      <c r="B2497" s="21" t="s">
        <v>1079</v>
      </c>
      <c r="C2497" s="21" t="s">
        <v>101</v>
      </c>
      <c r="D2497" s="21" t="s">
        <v>270</v>
      </c>
      <c r="E2497" s="21" t="s">
        <v>252</v>
      </c>
      <c r="F2497" s="21" t="s">
        <v>294</v>
      </c>
      <c r="G2497" s="21"/>
      <c r="H2497" s="21"/>
      <c r="I2497" s="21">
        <v>0.113</v>
      </c>
      <c r="J2497" s="21"/>
      <c r="K2497" s="21"/>
      <c r="L2497" s="21"/>
      <c r="M2497" s="21"/>
      <c r="N2497" s="21">
        <v>2314.0</v>
      </c>
    </row>
    <row r="2498" ht="14.25" customHeight="1">
      <c r="A2498" s="18" t="s">
        <v>182</v>
      </c>
      <c r="B2498" s="18" t="s">
        <v>1079</v>
      </c>
      <c r="C2498" s="18" t="s">
        <v>101</v>
      </c>
      <c r="D2498" s="18" t="s">
        <v>115</v>
      </c>
      <c r="E2498" s="18" t="s">
        <v>252</v>
      </c>
      <c r="F2498" s="18" t="s">
        <v>118</v>
      </c>
      <c r="G2498" s="18"/>
      <c r="H2498" s="18"/>
      <c r="I2498" s="18">
        <v>0.124</v>
      </c>
      <c r="J2498" s="18"/>
      <c r="K2498" s="18"/>
      <c r="L2498" s="18"/>
      <c r="M2498" s="18"/>
      <c r="N2498" s="18">
        <v>2315.0</v>
      </c>
    </row>
    <row r="2499" ht="14.25" customHeight="1">
      <c r="A2499" s="21" t="s">
        <v>182</v>
      </c>
      <c r="B2499" s="21" t="s">
        <v>1079</v>
      </c>
      <c r="C2499" s="21" t="s">
        <v>101</v>
      </c>
      <c r="D2499" s="21" t="s">
        <v>123</v>
      </c>
      <c r="E2499" s="21" t="s">
        <v>252</v>
      </c>
      <c r="F2499" s="21" t="s">
        <v>125</v>
      </c>
      <c r="G2499" s="21"/>
      <c r="H2499" s="21"/>
      <c r="I2499" s="21">
        <v>0.089</v>
      </c>
      <c r="J2499" s="21"/>
      <c r="K2499" s="21"/>
      <c r="L2499" s="21"/>
      <c r="M2499" s="21"/>
      <c r="N2499" s="21">
        <v>2316.0</v>
      </c>
    </row>
    <row r="2500" ht="14.25" customHeight="1">
      <c r="A2500" s="18" t="s">
        <v>182</v>
      </c>
      <c r="B2500" s="18" t="s">
        <v>1079</v>
      </c>
      <c r="C2500" s="18" t="s">
        <v>130</v>
      </c>
      <c r="D2500" s="18" t="s">
        <v>102</v>
      </c>
      <c r="E2500" s="18" t="s">
        <v>252</v>
      </c>
      <c r="F2500" s="18" t="s">
        <v>133</v>
      </c>
      <c r="G2500" s="18"/>
      <c r="H2500" s="18"/>
      <c r="I2500" s="18"/>
      <c r="J2500" s="18"/>
      <c r="K2500" s="18">
        <v>1.14</v>
      </c>
      <c r="L2500" s="18"/>
      <c r="M2500" s="18"/>
      <c r="N2500" s="18">
        <v>2317.0</v>
      </c>
    </row>
    <row r="2501" ht="14.25" customHeight="1">
      <c r="A2501" s="21" t="s">
        <v>182</v>
      </c>
      <c r="B2501" s="21" t="s">
        <v>1079</v>
      </c>
      <c r="C2501" s="21" t="s">
        <v>136</v>
      </c>
      <c r="D2501" s="21" t="s">
        <v>102</v>
      </c>
      <c r="E2501" s="21" t="s">
        <v>252</v>
      </c>
      <c r="F2501" s="21" t="s">
        <v>139</v>
      </c>
      <c r="G2501" s="21"/>
      <c r="H2501" s="21"/>
      <c r="I2501" s="21">
        <v>0.137</v>
      </c>
      <c r="J2501" s="21"/>
      <c r="K2501" s="21"/>
      <c r="L2501" s="21"/>
      <c r="M2501" s="21"/>
      <c r="N2501" s="21">
        <v>2318.0</v>
      </c>
    </row>
    <row r="2502" ht="14.25" customHeight="1">
      <c r="A2502" s="18" t="s">
        <v>182</v>
      </c>
      <c r="B2502" s="18" t="s">
        <v>1079</v>
      </c>
      <c r="C2502" s="18" t="s">
        <v>136</v>
      </c>
      <c r="D2502" s="18" t="s">
        <v>115</v>
      </c>
      <c r="E2502" s="18" t="s">
        <v>252</v>
      </c>
      <c r="F2502" s="18"/>
      <c r="G2502" s="18"/>
      <c r="H2502" s="18"/>
      <c r="I2502" s="18">
        <v>0.052</v>
      </c>
      <c r="J2502" s="18"/>
      <c r="K2502" s="18"/>
      <c r="L2502" s="18"/>
      <c r="M2502" s="18"/>
      <c r="N2502" s="18">
        <v>2319.0</v>
      </c>
    </row>
    <row r="2503" ht="14.25" customHeight="1">
      <c r="A2503" s="21" t="s">
        <v>182</v>
      </c>
      <c r="B2503" s="21" t="s">
        <v>1079</v>
      </c>
      <c r="C2503" s="21" t="s">
        <v>136</v>
      </c>
      <c r="D2503" s="21" t="s">
        <v>123</v>
      </c>
      <c r="E2503" s="21" t="s">
        <v>252</v>
      </c>
      <c r="F2503" s="21"/>
      <c r="G2503" s="21"/>
      <c r="H2503" s="21"/>
      <c r="I2503" s="21">
        <v>0.051</v>
      </c>
      <c r="J2503" s="21"/>
      <c r="K2503" s="21"/>
      <c r="L2503" s="21"/>
      <c r="M2503" s="21"/>
      <c r="N2503" s="21">
        <v>2320.0</v>
      </c>
    </row>
    <row r="2504" ht="14.25" customHeight="1">
      <c r="A2504" s="18" t="s">
        <v>182</v>
      </c>
      <c r="B2504" s="18" t="s">
        <v>1079</v>
      </c>
      <c r="C2504" s="18" t="s">
        <v>144</v>
      </c>
      <c r="D2504" s="18" t="s">
        <v>145</v>
      </c>
      <c r="E2504" s="18" t="s">
        <v>252</v>
      </c>
      <c r="F2504" s="18" t="s">
        <v>147</v>
      </c>
      <c r="G2504" s="18"/>
      <c r="H2504" s="18"/>
      <c r="I2504" s="18"/>
      <c r="J2504" s="18">
        <v>0.73</v>
      </c>
      <c r="K2504" s="18"/>
      <c r="L2504" s="18"/>
      <c r="M2504" s="18"/>
      <c r="N2504" s="18">
        <v>2321.0</v>
      </c>
    </row>
    <row r="2505" ht="14.25" customHeight="1">
      <c r="A2505" s="21" t="s">
        <v>182</v>
      </c>
      <c r="B2505" s="21" t="s">
        <v>1079</v>
      </c>
      <c r="C2505" s="21" t="s">
        <v>144</v>
      </c>
      <c r="D2505" s="21" t="s">
        <v>752</v>
      </c>
      <c r="E2505" s="21" t="s">
        <v>252</v>
      </c>
      <c r="F2505" s="21" t="s">
        <v>147</v>
      </c>
      <c r="G2505" s="21"/>
      <c r="H2505" s="21"/>
      <c r="I2505" s="21"/>
      <c r="J2505" s="21">
        <v>1.02</v>
      </c>
      <c r="K2505" s="21"/>
      <c r="L2505" s="21"/>
      <c r="M2505" s="21"/>
      <c r="N2505" s="21">
        <v>2322.0</v>
      </c>
    </row>
    <row r="2506" ht="14.25" customHeight="1">
      <c r="A2506" s="18" t="s">
        <v>182</v>
      </c>
      <c r="B2506" s="18" t="s">
        <v>1079</v>
      </c>
      <c r="C2506" s="18" t="s">
        <v>149</v>
      </c>
      <c r="D2506" s="18" t="s">
        <v>150</v>
      </c>
      <c r="E2506" s="18" t="s">
        <v>252</v>
      </c>
      <c r="F2506" s="18" t="s">
        <v>152</v>
      </c>
      <c r="G2506" s="18"/>
      <c r="H2506" s="18"/>
      <c r="I2506" s="18">
        <v>0.7</v>
      </c>
      <c r="J2506" s="18"/>
      <c r="K2506" s="18"/>
      <c r="L2506" s="18"/>
      <c r="M2506" s="18"/>
      <c r="N2506" s="18">
        <v>2323.0</v>
      </c>
    </row>
    <row r="2507" ht="14.25" customHeight="1">
      <c r="A2507" s="21" t="s">
        <v>182</v>
      </c>
      <c r="B2507" s="21" t="s">
        <v>1079</v>
      </c>
      <c r="C2507" s="21" t="s">
        <v>149</v>
      </c>
      <c r="D2507" s="21" t="s">
        <v>157</v>
      </c>
      <c r="E2507" s="21" t="s">
        <v>252</v>
      </c>
      <c r="F2507" s="21" t="s">
        <v>159</v>
      </c>
      <c r="G2507" s="21"/>
      <c r="H2507" s="21"/>
      <c r="I2507" s="21">
        <v>1.45</v>
      </c>
      <c r="J2507" s="21"/>
      <c r="K2507" s="21"/>
      <c r="L2507" s="21"/>
      <c r="M2507" s="21"/>
      <c r="N2507" s="21">
        <v>2324.0</v>
      </c>
    </row>
    <row r="2508" ht="14.25" customHeight="1">
      <c r="A2508" s="18" t="s">
        <v>182</v>
      </c>
      <c r="B2508" s="18" t="s">
        <v>1079</v>
      </c>
      <c r="C2508" s="18" t="s">
        <v>92</v>
      </c>
      <c r="D2508" s="18" t="s">
        <v>830</v>
      </c>
      <c r="E2508" s="18" t="s">
        <v>252</v>
      </c>
      <c r="F2508" s="18" t="s">
        <v>1752</v>
      </c>
      <c r="G2508" s="18"/>
      <c r="H2508" s="18"/>
      <c r="I2508" s="18">
        <v>0.65</v>
      </c>
      <c r="J2508" s="18"/>
      <c r="K2508" s="18"/>
      <c r="L2508" s="18"/>
      <c r="M2508" s="18"/>
      <c r="N2508" s="18">
        <v>2325.0</v>
      </c>
    </row>
    <row r="2509" ht="14.25" customHeight="1">
      <c r="A2509" s="21" t="s">
        <v>182</v>
      </c>
      <c r="B2509" s="21" t="s">
        <v>1079</v>
      </c>
      <c r="C2509" s="21" t="s">
        <v>92</v>
      </c>
      <c r="D2509" s="21" t="s">
        <v>834</v>
      </c>
      <c r="E2509" s="21" t="s">
        <v>252</v>
      </c>
      <c r="F2509" s="21" t="s">
        <v>1682</v>
      </c>
      <c r="G2509" s="21"/>
      <c r="H2509" s="21"/>
      <c r="I2509" s="21">
        <v>0.6</v>
      </c>
      <c r="J2509" s="21"/>
      <c r="K2509" s="21"/>
      <c r="L2509" s="21"/>
      <c r="M2509" s="21"/>
      <c r="N2509" s="21">
        <v>2326.0</v>
      </c>
    </row>
    <row r="2510" ht="14.25" customHeight="1">
      <c r="A2510" s="18" t="s">
        <v>182</v>
      </c>
      <c r="B2510" s="18" t="s">
        <v>1079</v>
      </c>
      <c r="C2510" s="18" t="s">
        <v>92</v>
      </c>
      <c r="D2510" s="18" t="s">
        <v>923</v>
      </c>
      <c r="E2510" s="18" t="s">
        <v>252</v>
      </c>
      <c r="F2510" s="18" t="s">
        <v>1914</v>
      </c>
      <c r="G2510" s="18"/>
      <c r="H2510" s="18"/>
      <c r="I2510" s="18">
        <v>0.9</v>
      </c>
      <c r="J2510" s="18"/>
      <c r="K2510" s="18"/>
      <c r="L2510" s="18"/>
      <c r="M2510" s="18"/>
      <c r="N2510" s="18">
        <v>2327.0</v>
      </c>
    </row>
    <row r="2511" ht="14.25" customHeight="1">
      <c r="A2511" s="21" t="s">
        <v>182</v>
      </c>
      <c r="B2511" s="21" t="s">
        <v>1079</v>
      </c>
      <c r="C2511" s="21" t="s">
        <v>92</v>
      </c>
      <c r="D2511" s="21" t="s">
        <v>161</v>
      </c>
      <c r="E2511" s="21" t="s">
        <v>252</v>
      </c>
      <c r="F2511" s="21" t="s">
        <v>1752</v>
      </c>
      <c r="G2511" s="21"/>
      <c r="H2511" s="21"/>
      <c r="I2511" s="21">
        <v>0.65</v>
      </c>
      <c r="J2511" s="21"/>
      <c r="K2511" s="21"/>
      <c r="L2511" s="21"/>
      <c r="M2511" s="21"/>
      <c r="N2511" s="21">
        <v>2328.0</v>
      </c>
    </row>
    <row r="2512" ht="14.25" customHeight="1">
      <c r="A2512" s="18" t="s">
        <v>182</v>
      </c>
      <c r="B2512" s="18" t="s">
        <v>1079</v>
      </c>
      <c r="C2512" s="18" t="s">
        <v>169</v>
      </c>
      <c r="D2512" s="18" t="s">
        <v>170</v>
      </c>
      <c r="E2512" s="18" t="s">
        <v>252</v>
      </c>
      <c r="F2512" s="18" t="s">
        <v>2098</v>
      </c>
      <c r="G2512" s="18">
        <v>0.0</v>
      </c>
      <c r="H2512" s="18">
        <v>2.0</v>
      </c>
      <c r="I2512" s="18">
        <v>1.98</v>
      </c>
      <c r="J2512" s="18"/>
      <c r="K2512" s="18"/>
      <c r="L2512" s="18"/>
      <c r="M2512" s="18"/>
      <c r="N2512" s="18">
        <v>2329.0</v>
      </c>
    </row>
    <row r="2513" ht="14.25" customHeight="1">
      <c r="A2513" s="21" t="s">
        <v>182</v>
      </c>
      <c r="B2513" s="21" t="s">
        <v>1079</v>
      </c>
      <c r="C2513" s="21" t="s">
        <v>169</v>
      </c>
      <c r="D2513" s="21" t="s">
        <v>170</v>
      </c>
      <c r="E2513" s="21" t="s">
        <v>252</v>
      </c>
      <c r="F2513" s="21" t="s">
        <v>2098</v>
      </c>
      <c r="G2513" s="21">
        <v>2.001</v>
      </c>
      <c r="H2513" s="21">
        <v>100.0</v>
      </c>
      <c r="I2513" s="21">
        <v>1.98</v>
      </c>
      <c r="J2513" s="21"/>
      <c r="K2513" s="21"/>
      <c r="L2513" s="21"/>
      <c r="M2513" s="21"/>
      <c r="N2513" s="21">
        <v>2330.0</v>
      </c>
    </row>
    <row r="2514" ht="14.25" customHeight="1">
      <c r="A2514" s="18" t="s">
        <v>182</v>
      </c>
      <c r="B2514" s="18" t="s">
        <v>1079</v>
      </c>
      <c r="C2514" s="18" t="s">
        <v>169</v>
      </c>
      <c r="D2514" s="18" t="s">
        <v>1056</v>
      </c>
      <c r="E2514" s="18" t="s">
        <v>252</v>
      </c>
      <c r="F2514" s="18" t="s">
        <v>2087</v>
      </c>
      <c r="G2514" s="18">
        <v>0.0</v>
      </c>
      <c r="H2514" s="18">
        <v>2.0</v>
      </c>
      <c r="I2514" s="18">
        <v>1.9</v>
      </c>
      <c r="J2514" s="18"/>
      <c r="K2514" s="18"/>
      <c r="L2514" s="18"/>
      <c r="M2514" s="18"/>
      <c r="N2514" s="18">
        <v>2331.0</v>
      </c>
    </row>
    <row r="2515" ht="14.25" customHeight="1">
      <c r="A2515" s="21" t="s">
        <v>182</v>
      </c>
      <c r="B2515" s="21" t="s">
        <v>1079</v>
      </c>
      <c r="C2515" s="21" t="s">
        <v>169</v>
      </c>
      <c r="D2515" s="21" t="s">
        <v>1056</v>
      </c>
      <c r="E2515" s="21" t="s">
        <v>252</v>
      </c>
      <c r="F2515" s="21" t="s">
        <v>2087</v>
      </c>
      <c r="G2515" s="21">
        <v>2.001</v>
      </c>
      <c r="H2515" s="21">
        <v>100.0</v>
      </c>
      <c r="I2515" s="21">
        <v>1.9</v>
      </c>
      <c r="J2515" s="21"/>
      <c r="K2515" s="21"/>
      <c r="L2515" s="21"/>
      <c r="M2515" s="21"/>
      <c r="N2515" s="21">
        <v>2332.0</v>
      </c>
    </row>
    <row r="2516" ht="14.25" customHeight="1">
      <c r="A2516" s="18" t="s">
        <v>182</v>
      </c>
      <c r="B2516" s="18" t="s">
        <v>1079</v>
      </c>
      <c r="C2516" s="18" t="s">
        <v>169</v>
      </c>
      <c r="D2516" s="18" t="s">
        <v>1062</v>
      </c>
      <c r="E2516" s="18" t="s">
        <v>252</v>
      </c>
      <c r="F2516" s="18" t="s">
        <v>2071</v>
      </c>
      <c r="G2516" s="18">
        <v>0.0</v>
      </c>
      <c r="H2516" s="18">
        <v>2.0</v>
      </c>
      <c r="I2516" s="18">
        <v>1.36</v>
      </c>
      <c r="J2516" s="18"/>
      <c r="K2516" s="18"/>
      <c r="L2516" s="18"/>
      <c r="M2516" s="18"/>
      <c r="N2516" s="18">
        <v>2333.0</v>
      </c>
    </row>
    <row r="2517" ht="14.25" customHeight="1">
      <c r="A2517" s="21" t="s">
        <v>182</v>
      </c>
      <c r="B2517" s="21" t="s">
        <v>1079</v>
      </c>
      <c r="C2517" s="21" t="s">
        <v>169</v>
      </c>
      <c r="D2517" s="21" t="s">
        <v>1062</v>
      </c>
      <c r="E2517" s="21" t="s">
        <v>252</v>
      </c>
      <c r="F2517" s="21" t="s">
        <v>2071</v>
      </c>
      <c r="G2517" s="21">
        <v>2.001</v>
      </c>
      <c r="H2517" s="21">
        <v>100.0</v>
      </c>
      <c r="I2517" s="21">
        <v>1.36</v>
      </c>
      <c r="J2517" s="21"/>
      <c r="K2517" s="21"/>
      <c r="L2517" s="21"/>
      <c r="M2517" s="21"/>
      <c r="N2517" s="21">
        <v>2334.0</v>
      </c>
    </row>
    <row r="2518" ht="14.25" customHeight="1">
      <c r="A2518" s="21" t="s">
        <v>185</v>
      </c>
      <c r="B2518" s="21" t="s">
        <v>1079</v>
      </c>
      <c r="C2518" s="21" t="s">
        <v>79</v>
      </c>
      <c r="D2518" s="21" t="s">
        <v>80</v>
      </c>
      <c r="E2518" s="21" t="s">
        <v>81</v>
      </c>
      <c r="F2518" s="21" t="s">
        <v>83</v>
      </c>
      <c r="G2518" s="21"/>
      <c r="H2518" s="21"/>
      <c r="I2518" s="21">
        <v>0.048</v>
      </c>
      <c r="J2518" s="21"/>
      <c r="K2518" s="21"/>
      <c r="L2518" s="21"/>
      <c r="M2518" s="21"/>
      <c r="N2518" s="21">
        <v>2860.0</v>
      </c>
    </row>
    <row r="2519" ht="14.25" customHeight="1">
      <c r="A2519" s="18" t="s">
        <v>185</v>
      </c>
      <c r="B2519" s="18" t="s">
        <v>1079</v>
      </c>
      <c r="C2519" s="18" t="s">
        <v>79</v>
      </c>
      <c r="D2519" s="18" t="s">
        <v>270</v>
      </c>
      <c r="E2519" s="18" t="s">
        <v>81</v>
      </c>
      <c r="F2519" s="18" t="s">
        <v>272</v>
      </c>
      <c r="G2519" s="18"/>
      <c r="H2519" s="18"/>
      <c r="I2519" s="18">
        <v>0.049</v>
      </c>
      <c r="J2519" s="18"/>
      <c r="K2519" s="18"/>
      <c r="L2519" s="18"/>
      <c r="M2519" s="18"/>
      <c r="N2519" s="18">
        <v>2861.0</v>
      </c>
    </row>
    <row r="2520" ht="14.25" customHeight="1">
      <c r="A2520" s="21" t="s">
        <v>185</v>
      </c>
      <c r="B2520" s="21" t="s">
        <v>1079</v>
      </c>
      <c r="C2520" s="21" t="s">
        <v>79</v>
      </c>
      <c r="D2520" s="21" t="s">
        <v>95</v>
      </c>
      <c r="E2520" s="21" t="s">
        <v>81</v>
      </c>
      <c r="F2520" s="21" t="s">
        <v>97</v>
      </c>
      <c r="G2520" s="21"/>
      <c r="H2520" s="21"/>
      <c r="I2520" s="21">
        <v>0.027</v>
      </c>
      <c r="J2520" s="21"/>
      <c r="K2520" s="21"/>
      <c r="L2520" s="21"/>
      <c r="M2520" s="21"/>
      <c r="N2520" s="21">
        <v>2862.0</v>
      </c>
    </row>
    <row r="2521" ht="14.25" customHeight="1">
      <c r="A2521" s="18" t="s">
        <v>185</v>
      </c>
      <c r="B2521" s="18" t="s">
        <v>1079</v>
      </c>
      <c r="C2521" s="18" t="s">
        <v>101</v>
      </c>
      <c r="D2521" s="18" t="s">
        <v>102</v>
      </c>
      <c r="E2521" s="18" t="s">
        <v>81</v>
      </c>
      <c r="F2521" s="18" t="s">
        <v>106</v>
      </c>
      <c r="G2521" s="18"/>
      <c r="H2521" s="18"/>
      <c r="I2521" s="18">
        <v>0.08</v>
      </c>
      <c r="J2521" s="18"/>
      <c r="K2521" s="18"/>
      <c r="L2521" s="18"/>
      <c r="M2521" s="18"/>
      <c r="N2521" s="18">
        <v>2863.0</v>
      </c>
    </row>
    <row r="2522" ht="14.25" customHeight="1">
      <c r="A2522" s="21" t="s">
        <v>185</v>
      </c>
      <c r="B2522" s="21" t="s">
        <v>1079</v>
      </c>
      <c r="C2522" s="21" t="s">
        <v>101</v>
      </c>
      <c r="D2522" s="21" t="s">
        <v>270</v>
      </c>
      <c r="E2522" s="21" t="s">
        <v>81</v>
      </c>
      <c r="F2522" s="21" t="s">
        <v>294</v>
      </c>
      <c r="G2522" s="21"/>
      <c r="H2522" s="21"/>
      <c r="I2522" s="21">
        <v>0.069</v>
      </c>
      <c r="J2522" s="21"/>
      <c r="K2522" s="21"/>
      <c r="L2522" s="21"/>
      <c r="M2522" s="21"/>
      <c r="N2522" s="21">
        <v>2864.0</v>
      </c>
    </row>
    <row r="2523" ht="14.25" customHeight="1">
      <c r="A2523" s="18" t="s">
        <v>185</v>
      </c>
      <c r="B2523" s="18" t="s">
        <v>1079</v>
      </c>
      <c r="C2523" s="18" t="s">
        <v>101</v>
      </c>
      <c r="D2523" s="18" t="s">
        <v>115</v>
      </c>
      <c r="E2523" s="18" t="s">
        <v>81</v>
      </c>
      <c r="F2523" s="18" t="s">
        <v>118</v>
      </c>
      <c r="G2523" s="18"/>
      <c r="H2523" s="18"/>
      <c r="I2523" s="18">
        <v>0.064</v>
      </c>
      <c r="J2523" s="18"/>
      <c r="K2523" s="18"/>
      <c r="L2523" s="18"/>
      <c r="M2523" s="18"/>
      <c r="N2523" s="18">
        <v>2865.0</v>
      </c>
    </row>
    <row r="2524" ht="14.25" customHeight="1">
      <c r="A2524" s="21" t="s">
        <v>185</v>
      </c>
      <c r="B2524" s="21" t="s">
        <v>1079</v>
      </c>
      <c r="C2524" s="21" t="s">
        <v>101</v>
      </c>
      <c r="D2524" s="21" t="s">
        <v>123</v>
      </c>
      <c r="E2524" s="21" t="s">
        <v>81</v>
      </c>
      <c r="F2524" s="21" t="s">
        <v>125</v>
      </c>
      <c r="G2524" s="21"/>
      <c r="H2524" s="21"/>
      <c r="I2524" s="21">
        <v>0.051</v>
      </c>
      <c r="J2524" s="21"/>
      <c r="K2524" s="21"/>
      <c r="L2524" s="21"/>
      <c r="M2524" s="21"/>
      <c r="N2524" s="21">
        <v>2866.0</v>
      </c>
    </row>
    <row r="2525" ht="14.25" customHeight="1">
      <c r="A2525" s="18" t="s">
        <v>185</v>
      </c>
      <c r="B2525" s="18" t="s">
        <v>1079</v>
      </c>
      <c r="C2525" s="18" t="s">
        <v>130</v>
      </c>
      <c r="D2525" s="18" t="s">
        <v>102</v>
      </c>
      <c r="E2525" s="18" t="s">
        <v>81</v>
      </c>
      <c r="F2525" s="18" t="s">
        <v>133</v>
      </c>
      <c r="G2525" s="18"/>
      <c r="H2525" s="18"/>
      <c r="I2525" s="18"/>
      <c r="J2525" s="18"/>
      <c r="K2525" s="18">
        <v>0.119</v>
      </c>
      <c r="L2525" s="18"/>
      <c r="M2525" s="18"/>
      <c r="N2525" s="18">
        <v>2867.0</v>
      </c>
    </row>
    <row r="2526" ht="14.25" customHeight="1">
      <c r="A2526" s="21" t="s">
        <v>185</v>
      </c>
      <c r="B2526" s="21" t="s">
        <v>1079</v>
      </c>
      <c r="C2526" s="21" t="s">
        <v>136</v>
      </c>
      <c r="D2526" s="21" t="s">
        <v>102</v>
      </c>
      <c r="E2526" s="21" t="s">
        <v>81</v>
      </c>
      <c r="F2526" s="21" t="s">
        <v>139</v>
      </c>
      <c r="G2526" s="21"/>
      <c r="H2526" s="21"/>
      <c r="I2526" s="21">
        <v>0.064</v>
      </c>
      <c r="J2526" s="21"/>
      <c r="K2526" s="21"/>
      <c r="L2526" s="21"/>
      <c r="M2526" s="21"/>
      <c r="N2526" s="21">
        <v>2868.0</v>
      </c>
    </row>
    <row r="2527" ht="14.25" customHeight="1">
      <c r="A2527" s="18" t="s">
        <v>185</v>
      </c>
      <c r="B2527" s="18" t="s">
        <v>1079</v>
      </c>
      <c r="C2527" s="18" t="s">
        <v>136</v>
      </c>
      <c r="D2527" s="18" t="s">
        <v>115</v>
      </c>
      <c r="E2527" s="18" t="s">
        <v>81</v>
      </c>
      <c r="F2527" s="18"/>
      <c r="G2527" s="18"/>
      <c r="H2527" s="18"/>
      <c r="I2527" s="18">
        <v>0.038</v>
      </c>
      <c r="J2527" s="18"/>
      <c r="K2527" s="18"/>
      <c r="L2527" s="18"/>
      <c r="M2527" s="18"/>
      <c r="N2527" s="18">
        <v>2869.0</v>
      </c>
    </row>
    <row r="2528" ht="14.25" customHeight="1">
      <c r="A2528" s="21" t="s">
        <v>185</v>
      </c>
      <c r="B2528" s="21" t="s">
        <v>1079</v>
      </c>
      <c r="C2528" s="21" t="s">
        <v>136</v>
      </c>
      <c r="D2528" s="21" t="s">
        <v>123</v>
      </c>
      <c r="E2528" s="21" t="s">
        <v>81</v>
      </c>
      <c r="F2528" s="21"/>
      <c r="G2528" s="21"/>
      <c r="H2528" s="21"/>
      <c r="I2528" s="21">
        <v>0.033</v>
      </c>
      <c r="J2528" s="21"/>
      <c r="K2528" s="21"/>
      <c r="L2528" s="21"/>
      <c r="M2528" s="21"/>
      <c r="N2528" s="21">
        <v>2870.0</v>
      </c>
    </row>
    <row r="2529" ht="14.25" customHeight="1">
      <c r="A2529" s="18" t="s">
        <v>185</v>
      </c>
      <c r="B2529" s="18" t="s">
        <v>1079</v>
      </c>
      <c r="C2529" s="18" t="s">
        <v>144</v>
      </c>
      <c r="D2529" s="18" t="s">
        <v>145</v>
      </c>
      <c r="E2529" s="18" t="s">
        <v>81</v>
      </c>
      <c r="F2529" s="18" t="s">
        <v>147</v>
      </c>
      <c r="G2529" s="18"/>
      <c r="H2529" s="18"/>
      <c r="I2529" s="18"/>
      <c r="J2529" s="18">
        <v>0.54</v>
      </c>
      <c r="K2529" s="18"/>
      <c r="L2529" s="18"/>
      <c r="M2529" s="18"/>
      <c r="N2529" s="18">
        <v>2871.0</v>
      </c>
    </row>
    <row r="2530" ht="14.25" customHeight="1">
      <c r="A2530" s="21" t="s">
        <v>185</v>
      </c>
      <c r="B2530" s="21" t="s">
        <v>1079</v>
      </c>
      <c r="C2530" s="21" t="s">
        <v>144</v>
      </c>
      <c r="D2530" s="21" t="s">
        <v>752</v>
      </c>
      <c r="E2530" s="21" t="s">
        <v>81</v>
      </c>
      <c r="F2530" s="21" t="s">
        <v>147</v>
      </c>
      <c r="G2530" s="21"/>
      <c r="H2530" s="21"/>
      <c r="I2530" s="21"/>
      <c r="J2530" s="21">
        <v>0.86</v>
      </c>
      <c r="K2530" s="21"/>
      <c r="L2530" s="21"/>
      <c r="M2530" s="21"/>
      <c r="N2530" s="21">
        <v>2872.0</v>
      </c>
    </row>
    <row r="2531" ht="14.25" customHeight="1">
      <c r="A2531" s="18" t="s">
        <v>185</v>
      </c>
      <c r="B2531" s="18" t="s">
        <v>1079</v>
      </c>
      <c r="C2531" s="18" t="s">
        <v>149</v>
      </c>
      <c r="D2531" s="18" t="s">
        <v>150</v>
      </c>
      <c r="E2531" s="18" t="s">
        <v>81</v>
      </c>
      <c r="F2531" s="18" t="s">
        <v>152</v>
      </c>
      <c r="G2531" s="18"/>
      <c r="H2531" s="18"/>
      <c r="I2531" s="18">
        <v>0.7</v>
      </c>
      <c r="J2531" s="18"/>
      <c r="K2531" s="18"/>
      <c r="L2531" s="18"/>
      <c r="M2531" s="18"/>
      <c r="N2531" s="18">
        <v>2873.0</v>
      </c>
    </row>
    <row r="2532" ht="14.25" customHeight="1">
      <c r="A2532" s="21" t="s">
        <v>185</v>
      </c>
      <c r="B2532" s="21" t="s">
        <v>1079</v>
      </c>
      <c r="C2532" s="21" t="s">
        <v>149</v>
      </c>
      <c r="D2532" s="21" t="s">
        <v>157</v>
      </c>
      <c r="E2532" s="21" t="s">
        <v>81</v>
      </c>
      <c r="F2532" s="21" t="s">
        <v>159</v>
      </c>
      <c r="G2532" s="21"/>
      <c r="H2532" s="21"/>
      <c r="I2532" s="21">
        <v>0.5</v>
      </c>
      <c r="J2532" s="21"/>
      <c r="K2532" s="21"/>
      <c r="L2532" s="21"/>
      <c r="M2532" s="21"/>
      <c r="N2532" s="21">
        <v>2874.0</v>
      </c>
    </row>
    <row r="2533" ht="14.25" customHeight="1">
      <c r="A2533" s="18" t="s">
        <v>185</v>
      </c>
      <c r="B2533" s="18" t="s">
        <v>1079</v>
      </c>
      <c r="C2533" s="18" t="s">
        <v>92</v>
      </c>
      <c r="D2533" s="18" t="s">
        <v>830</v>
      </c>
      <c r="E2533" s="18" t="s">
        <v>81</v>
      </c>
      <c r="F2533" s="18" t="s">
        <v>1523</v>
      </c>
      <c r="G2533" s="18"/>
      <c r="H2533" s="18"/>
      <c r="I2533" s="18">
        <v>0.35</v>
      </c>
      <c r="J2533" s="18"/>
      <c r="K2533" s="18"/>
      <c r="L2533" s="18">
        <v>0.4</v>
      </c>
      <c r="M2533" s="18"/>
      <c r="N2533" s="18">
        <v>2875.0</v>
      </c>
    </row>
    <row r="2534" ht="14.25" customHeight="1">
      <c r="A2534" s="21" t="s">
        <v>185</v>
      </c>
      <c r="B2534" s="21" t="s">
        <v>1079</v>
      </c>
      <c r="C2534" s="21" t="s">
        <v>92</v>
      </c>
      <c r="D2534" s="21" t="s">
        <v>834</v>
      </c>
      <c r="E2534" s="21" t="s">
        <v>81</v>
      </c>
      <c r="F2534" s="21" t="s">
        <v>1597</v>
      </c>
      <c r="G2534" s="21"/>
      <c r="H2534" s="21"/>
      <c r="I2534" s="21">
        <v>0.45</v>
      </c>
      <c r="J2534" s="21"/>
      <c r="K2534" s="21"/>
      <c r="L2534" s="21">
        <v>0.4</v>
      </c>
      <c r="M2534" s="21"/>
      <c r="N2534" s="21">
        <v>2876.0</v>
      </c>
    </row>
    <row r="2535" ht="14.25" customHeight="1">
      <c r="A2535" s="18" t="s">
        <v>185</v>
      </c>
      <c r="B2535" s="18" t="s">
        <v>1079</v>
      </c>
      <c r="C2535" s="18" t="s">
        <v>92</v>
      </c>
      <c r="D2535" s="18" t="s">
        <v>923</v>
      </c>
      <c r="E2535" s="18" t="s">
        <v>81</v>
      </c>
      <c r="F2535" s="18" t="s">
        <v>1843</v>
      </c>
      <c r="G2535" s="18"/>
      <c r="H2535" s="18"/>
      <c r="I2535" s="18">
        <v>0.8</v>
      </c>
      <c r="J2535" s="18"/>
      <c r="K2535" s="18"/>
      <c r="L2535" s="18">
        <v>0.4</v>
      </c>
      <c r="M2535" s="18"/>
      <c r="N2535" s="18">
        <v>2877.0</v>
      </c>
    </row>
    <row r="2536" ht="14.25" customHeight="1">
      <c r="A2536" s="21" t="s">
        <v>185</v>
      </c>
      <c r="B2536" s="21" t="s">
        <v>1079</v>
      </c>
      <c r="C2536" s="21" t="s">
        <v>92</v>
      </c>
      <c r="D2536" s="21" t="s">
        <v>161</v>
      </c>
      <c r="E2536" s="21" t="s">
        <v>81</v>
      </c>
      <c r="F2536" s="21" t="s">
        <v>1643</v>
      </c>
      <c r="G2536" s="21"/>
      <c r="H2536" s="21"/>
      <c r="I2536" s="21">
        <v>0.55</v>
      </c>
      <c r="J2536" s="21"/>
      <c r="K2536" s="21"/>
      <c r="L2536" s="21">
        <v>0.4</v>
      </c>
      <c r="M2536" s="21"/>
      <c r="N2536" s="21">
        <v>2878.0</v>
      </c>
    </row>
    <row r="2537" ht="14.25" customHeight="1">
      <c r="A2537" s="18" t="s">
        <v>185</v>
      </c>
      <c r="B2537" s="18" t="s">
        <v>1079</v>
      </c>
      <c r="C2537" s="18" t="s">
        <v>169</v>
      </c>
      <c r="D2537" s="18" t="s">
        <v>170</v>
      </c>
      <c r="E2537" s="18" t="s">
        <v>81</v>
      </c>
      <c r="F2537" s="18" t="s">
        <v>1981</v>
      </c>
      <c r="G2537" s="18">
        <v>0.0</v>
      </c>
      <c r="H2537" s="18">
        <v>2.0</v>
      </c>
      <c r="I2537" s="18">
        <v>1.17</v>
      </c>
      <c r="J2537" s="18"/>
      <c r="K2537" s="18"/>
      <c r="L2537" s="18">
        <v>0.49</v>
      </c>
      <c r="M2537" s="18"/>
      <c r="N2537" s="18">
        <v>2879.0</v>
      </c>
    </row>
    <row r="2538" ht="14.25" customHeight="1">
      <c r="A2538" s="21" t="s">
        <v>185</v>
      </c>
      <c r="B2538" s="21" t="s">
        <v>1079</v>
      </c>
      <c r="C2538" s="21" t="s">
        <v>169</v>
      </c>
      <c r="D2538" s="21" t="s">
        <v>170</v>
      </c>
      <c r="E2538" s="21" t="s">
        <v>81</v>
      </c>
      <c r="F2538" s="21" t="s">
        <v>1981</v>
      </c>
      <c r="G2538" s="21">
        <v>2.001</v>
      </c>
      <c r="H2538" s="21">
        <v>100.0</v>
      </c>
      <c r="I2538" s="21">
        <v>1.17</v>
      </c>
      <c r="J2538" s="21"/>
      <c r="K2538" s="21"/>
      <c r="L2538" s="21">
        <v>0.49</v>
      </c>
      <c r="M2538" s="21"/>
      <c r="N2538" s="21">
        <v>2880.0</v>
      </c>
    </row>
    <row r="2539" ht="14.25" customHeight="1">
      <c r="A2539" s="18" t="s">
        <v>185</v>
      </c>
      <c r="B2539" s="18" t="s">
        <v>1079</v>
      </c>
      <c r="C2539" s="18" t="s">
        <v>169</v>
      </c>
      <c r="D2539" s="18" t="s">
        <v>1056</v>
      </c>
      <c r="E2539" s="18" t="s">
        <v>81</v>
      </c>
      <c r="F2539" s="18" t="s">
        <v>1906</v>
      </c>
      <c r="G2539" s="18">
        <v>0.0</v>
      </c>
      <c r="H2539" s="18">
        <v>2.0</v>
      </c>
      <c r="I2539" s="18">
        <v>0.87</v>
      </c>
      <c r="J2539" s="18"/>
      <c r="K2539" s="18"/>
      <c r="L2539" s="18">
        <v>0.71</v>
      </c>
      <c r="M2539" s="18"/>
      <c r="N2539" s="18">
        <v>2881.0</v>
      </c>
    </row>
    <row r="2540" ht="14.25" customHeight="1">
      <c r="A2540" s="21" t="s">
        <v>185</v>
      </c>
      <c r="B2540" s="21" t="s">
        <v>1079</v>
      </c>
      <c r="C2540" s="21" t="s">
        <v>169</v>
      </c>
      <c r="D2540" s="21" t="s">
        <v>1056</v>
      </c>
      <c r="E2540" s="21" t="s">
        <v>81</v>
      </c>
      <c r="F2540" s="21" t="s">
        <v>1899</v>
      </c>
      <c r="G2540" s="21">
        <v>2.001</v>
      </c>
      <c r="H2540" s="21">
        <v>100.0</v>
      </c>
      <c r="I2540" s="21">
        <v>0.87</v>
      </c>
      <c r="J2540" s="21"/>
      <c r="K2540" s="21"/>
      <c r="L2540" s="21">
        <v>0.58</v>
      </c>
      <c r="M2540" s="21"/>
      <c r="N2540" s="21">
        <v>2882.0</v>
      </c>
    </row>
    <row r="2541" ht="14.25" customHeight="1">
      <c r="A2541" s="18" t="s">
        <v>185</v>
      </c>
      <c r="B2541" s="18" t="s">
        <v>1079</v>
      </c>
      <c r="C2541" s="18" t="s">
        <v>169</v>
      </c>
      <c r="D2541" s="18" t="s">
        <v>1062</v>
      </c>
      <c r="E2541" s="18" t="s">
        <v>81</v>
      </c>
      <c r="F2541" s="18" t="s">
        <v>1803</v>
      </c>
      <c r="G2541" s="18">
        <v>0.0</v>
      </c>
      <c r="H2541" s="18">
        <v>2.0</v>
      </c>
      <c r="I2541" s="18">
        <v>0.69</v>
      </c>
      <c r="J2541" s="18"/>
      <c r="K2541" s="18"/>
      <c r="L2541" s="18">
        <v>0.49</v>
      </c>
      <c r="M2541" s="18"/>
      <c r="N2541" s="18">
        <v>2883.0</v>
      </c>
    </row>
    <row r="2542" ht="14.25" customHeight="1">
      <c r="A2542" s="21" t="s">
        <v>185</v>
      </c>
      <c r="B2542" s="21" t="s">
        <v>1079</v>
      </c>
      <c r="C2542" s="21" t="s">
        <v>169</v>
      </c>
      <c r="D2542" s="21" t="s">
        <v>1062</v>
      </c>
      <c r="E2542" s="21" t="s">
        <v>81</v>
      </c>
      <c r="F2542" s="21" t="s">
        <v>1803</v>
      </c>
      <c r="G2542" s="21">
        <v>2.001</v>
      </c>
      <c r="H2542" s="21">
        <v>100.0</v>
      </c>
      <c r="I2542" s="21">
        <v>0.69</v>
      </c>
      <c r="J2542" s="21"/>
      <c r="K2542" s="21"/>
      <c r="L2542" s="21">
        <v>0.49</v>
      </c>
      <c r="M2542" s="21"/>
      <c r="N2542" s="21">
        <v>2884.0</v>
      </c>
    </row>
    <row r="2543" ht="14.25" customHeight="1">
      <c r="A2543" s="18" t="s">
        <v>185</v>
      </c>
      <c r="B2543" s="18" t="s">
        <v>1079</v>
      </c>
      <c r="C2543" s="18" t="s">
        <v>79</v>
      </c>
      <c r="D2543" s="18" t="s">
        <v>80</v>
      </c>
      <c r="E2543" s="18" t="s">
        <v>183</v>
      </c>
      <c r="F2543" s="18" t="s">
        <v>83</v>
      </c>
      <c r="G2543" s="18"/>
      <c r="H2543" s="18"/>
      <c r="I2543" s="18">
        <v>0.048</v>
      </c>
      <c r="J2543" s="18"/>
      <c r="K2543" s="18"/>
      <c r="L2543" s="18"/>
      <c r="M2543" s="18"/>
      <c r="N2543" s="18">
        <v>2885.0</v>
      </c>
    </row>
    <row r="2544" ht="14.25" customHeight="1">
      <c r="A2544" s="21" t="s">
        <v>185</v>
      </c>
      <c r="B2544" s="21" t="s">
        <v>1079</v>
      </c>
      <c r="C2544" s="21" t="s">
        <v>79</v>
      </c>
      <c r="D2544" s="21" t="s">
        <v>270</v>
      </c>
      <c r="E2544" s="21" t="s">
        <v>183</v>
      </c>
      <c r="F2544" s="21" t="s">
        <v>272</v>
      </c>
      <c r="G2544" s="21"/>
      <c r="H2544" s="21"/>
      <c r="I2544" s="21">
        <v>0.049</v>
      </c>
      <c r="J2544" s="21"/>
      <c r="K2544" s="21"/>
      <c r="L2544" s="21"/>
      <c r="M2544" s="21"/>
      <c r="N2544" s="21">
        <v>2886.0</v>
      </c>
    </row>
    <row r="2545" ht="14.25" customHeight="1">
      <c r="A2545" s="18" t="s">
        <v>185</v>
      </c>
      <c r="B2545" s="18" t="s">
        <v>1079</v>
      </c>
      <c r="C2545" s="18" t="s">
        <v>79</v>
      </c>
      <c r="D2545" s="18" t="s">
        <v>95</v>
      </c>
      <c r="E2545" s="18" t="s">
        <v>183</v>
      </c>
      <c r="F2545" s="18" t="s">
        <v>97</v>
      </c>
      <c r="G2545" s="18"/>
      <c r="H2545" s="18"/>
      <c r="I2545" s="18">
        <v>0.027</v>
      </c>
      <c r="J2545" s="18"/>
      <c r="K2545" s="18"/>
      <c r="L2545" s="18"/>
      <c r="M2545" s="18"/>
      <c r="N2545" s="18">
        <v>2887.0</v>
      </c>
    </row>
    <row r="2546" ht="14.25" customHeight="1">
      <c r="A2546" s="21" t="s">
        <v>185</v>
      </c>
      <c r="B2546" s="21" t="s">
        <v>1079</v>
      </c>
      <c r="C2546" s="21" t="s">
        <v>101</v>
      </c>
      <c r="D2546" s="21" t="s">
        <v>102</v>
      </c>
      <c r="E2546" s="21" t="s">
        <v>183</v>
      </c>
      <c r="F2546" s="21" t="s">
        <v>106</v>
      </c>
      <c r="G2546" s="21"/>
      <c r="H2546" s="21"/>
      <c r="I2546" s="21">
        <v>0.071</v>
      </c>
      <c r="J2546" s="21"/>
      <c r="K2546" s="21"/>
      <c r="L2546" s="21"/>
      <c r="M2546" s="21"/>
      <c r="N2546" s="21">
        <v>2888.0</v>
      </c>
    </row>
    <row r="2547" ht="14.25" customHeight="1">
      <c r="A2547" s="18" t="s">
        <v>185</v>
      </c>
      <c r="B2547" s="18" t="s">
        <v>1079</v>
      </c>
      <c r="C2547" s="18" t="s">
        <v>101</v>
      </c>
      <c r="D2547" s="18" t="s">
        <v>270</v>
      </c>
      <c r="E2547" s="18" t="s">
        <v>183</v>
      </c>
      <c r="F2547" s="18" t="s">
        <v>294</v>
      </c>
      <c r="G2547" s="18"/>
      <c r="H2547" s="18"/>
      <c r="I2547" s="18">
        <v>0.069</v>
      </c>
      <c r="J2547" s="18"/>
      <c r="K2547" s="18"/>
      <c r="L2547" s="18"/>
      <c r="M2547" s="18"/>
      <c r="N2547" s="18">
        <v>2889.0</v>
      </c>
    </row>
    <row r="2548" ht="14.25" customHeight="1">
      <c r="A2548" s="21" t="s">
        <v>185</v>
      </c>
      <c r="B2548" s="21" t="s">
        <v>1079</v>
      </c>
      <c r="C2548" s="21" t="s">
        <v>101</v>
      </c>
      <c r="D2548" s="21" t="s">
        <v>115</v>
      </c>
      <c r="E2548" s="21" t="s">
        <v>183</v>
      </c>
      <c r="F2548" s="21" t="s">
        <v>118</v>
      </c>
      <c r="G2548" s="21"/>
      <c r="H2548" s="21"/>
      <c r="I2548" s="21">
        <v>0.064</v>
      </c>
      <c r="J2548" s="21"/>
      <c r="K2548" s="21"/>
      <c r="L2548" s="21"/>
      <c r="M2548" s="21"/>
      <c r="N2548" s="21">
        <v>2890.0</v>
      </c>
    </row>
    <row r="2549" ht="14.25" customHeight="1">
      <c r="A2549" s="18" t="s">
        <v>185</v>
      </c>
      <c r="B2549" s="18" t="s">
        <v>1079</v>
      </c>
      <c r="C2549" s="18" t="s">
        <v>101</v>
      </c>
      <c r="D2549" s="18" t="s">
        <v>123</v>
      </c>
      <c r="E2549" s="18" t="s">
        <v>183</v>
      </c>
      <c r="F2549" s="18" t="s">
        <v>125</v>
      </c>
      <c r="G2549" s="18"/>
      <c r="H2549" s="18"/>
      <c r="I2549" s="18">
        <v>0.051</v>
      </c>
      <c r="J2549" s="18"/>
      <c r="K2549" s="18"/>
      <c r="L2549" s="18"/>
      <c r="M2549" s="18"/>
      <c r="N2549" s="18">
        <v>2891.0</v>
      </c>
    </row>
    <row r="2550" ht="14.25" customHeight="1">
      <c r="A2550" s="21" t="s">
        <v>185</v>
      </c>
      <c r="B2550" s="21" t="s">
        <v>1079</v>
      </c>
      <c r="C2550" s="21" t="s">
        <v>130</v>
      </c>
      <c r="D2550" s="21" t="s">
        <v>102</v>
      </c>
      <c r="E2550" s="21" t="s">
        <v>183</v>
      </c>
      <c r="F2550" s="21" t="s">
        <v>133</v>
      </c>
      <c r="G2550" s="21"/>
      <c r="H2550" s="21"/>
      <c r="I2550" s="21"/>
      <c r="J2550" s="21"/>
      <c r="K2550" s="21">
        <v>0.119</v>
      </c>
      <c r="L2550" s="21"/>
      <c r="M2550" s="21"/>
      <c r="N2550" s="21">
        <v>2892.0</v>
      </c>
    </row>
    <row r="2551" ht="14.25" customHeight="1">
      <c r="A2551" s="18" t="s">
        <v>185</v>
      </c>
      <c r="B2551" s="18" t="s">
        <v>1079</v>
      </c>
      <c r="C2551" s="18" t="s">
        <v>136</v>
      </c>
      <c r="D2551" s="18" t="s">
        <v>102</v>
      </c>
      <c r="E2551" s="18" t="s">
        <v>183</v>
      </c>
      <c r="F2551" s="18" t="s">
        <v>139</v>
      </c>
      <c r="G2551" s="18"/>
      <c r="H2551" s="18"/>
      <c r="I2551" s="18">
        <v>0.057</v>
      </c>
      <c r="J2551" s="18"/>
      <c r="K2551" s="18"/>
      <c r="L2551" s="18"/>
      <c r="M2551" s="18"/>
      <c r="N2551" s="18">
        <v>2893.0</v>
      </c>
    </row>
    <row r="2552" ht="14.25" customHeight="1">
      <c r="A2552" s="21" t="s">
        <v>185</v>
      </c>
      <c r="B2552" s="21" t="s">
        <v>1079</v>
      </c>
      <c r="C2552" s="21" t="s">
        <v>136</v>
      </c>
      <c r="D2552" s="21" t="s">
        <v>115</v>
      </c>
      <c r="E2552" s="21" t="s">
        <v>183</v>
      </c>
      <c r="F2552" s="21"/>
      <c r="G2552" s="21"/>
      <c r="H2552" s="21"/>
      <c r="I2552" s="21">
        <v>0.032</v>
      </c>
      <c r="J2552" s="21"/>
      <c r="K2552" s="21"/>
      <c r="L2552" s="21"/>
      <c r="M2552" s="21"/>
      <c r="N2552" s="21">
        <v>2894.0</v>
      </c>
    </row>
    <row r="2553" ht="14.25" customHeight="1">
      <c r="A2553" s="18" t="s">
        <v>185</v>
      </c>
      <c r="B2553" s="18" t="s">
        <v>1079</v>
      </c>
      <c r="C2553" s="18" t="s">
        <v>136</v>
      </c>
      <c r="D2553" s="18" t="s">
        <v>123</v>
      </c>
      <c r="E2553" s="18" t="s">
        <v>183</v>
      </c>
      <c r="F2553" s="18"/>
      <c r="G2553" s="18"/>
      <c r="H2553" s="18"/>
      <c r="I2553" s="18">
        <v>0.033</v>
      </c>
      <c r="J2553" s="18"/>
      <c r="K2553" s="18"/>
      <c r="L2553" s="18"/>
      <c r="M2553" s="18"/>
      <c r="N2553" s="18">
        <v>2895.0</v>
      </c>
    </row>
    <row r="2554" ht="14.25" customHeight="1">
      <c r="A2554" s="21" t="s">
        <v>185</v>
      </c>
      <c r="B2554" s="21" t="s">
        <v>1079</v>
      </c>
      <c r="C2554" s="21" t="s">
        <v>144</v>
      </c>
      <c r="D2554" s="21" t="s">
        <v>145</v>
      </c>
      <c r="E2554" s="21" t="s">
        <v>183</v>
      </c>
      <c r="F2554" s="21" t="s">
        <v>147</v>
      </c>
      <c r="G2554" s="21"/>
      <c r="H2554" s="21"/>
      <c r="I2554" s="21"/>
      <c r="J2554" s="21">
        <v>0.52</v>
      </c>
      <c r="K2554" s="21"/>
      <c r="L2554" s="21"/>
      <c r="M2554" s="21"/>
      <c r="N2554" s="21">
        <v>2896.0</v>
      </c>
    </row>
    <row r="2555" ht="14.25" customHeight="1">
      <c r="A2555" s="18" t="s">
        <v>185</v>
      </c>
      <c r="B2555" s="18" t="s">
        <v>1079</v>
      </c>
      <c r="C2555" s="18" t="s">
        <v>144</v>
      </c>
      <c r="D2555" s="18" t="s">
        <v>752</v>
      </c>
      <c r="E2555" s="18" t="s">
        <v>183</v>
      </c>
      <c r="F2555" s="18" t="s">
        <v>147</v>
      </c>
      <c r="G2555" s="18"/>
      <c r="H2555" s="18"/>
      <c r="I2555" s="18"/>
      <c r="J2555" s="18">
        <v>0.688</v>
      </c>
      <c r="K2555" s="18"/>
      <c r="L2555" s="18"/>
      <c r="M2555" s="18"/>
      <c r="N2555" s="18">
        <v>2897.0</v>
      </c>
    </row>
    <row r="2556" ht="14.25" customHeight="1">
      <c r="A2556" s="21" t="s">
        <v>185</v>
      </c>
      <c r="B2556" s="21" t="s">
        <v>1079</v>
      </c>
      <c r="C2556" s="21" t="s">
        <v>149</v>
      </c>
      <c r="D2556" s="21" t="s">
        <v>150</v>
      </c>
      <c r="E2556" s="21" t="s">
        <v>183</v>
      </c>
      <c r="F2556" s="21" t="s">
        <v>152</v>
      </c>
      <c r="G2556" s="21"/>
      <c r="H2556" s="21"/>
      <c r="I2556" s="21">
        <v>0.5</v>
      </c>
      <c r="J2556" s="21"/>
      <c r="K2556" s="21"/>
      <c r="L2556" s="21"/>
      <c r="M2556" s="21"/>
      <c r="N2556" s="21">
        <v>2898.0</v>
      </c>
    </row>
    <row r="2557" ht="14.25" customHeight="1">
      <c r="A2557" s="18" t="s">
        <v>185</v>
      </c>
      <c r="B2557" s="18" t="s">
        <v>1079</v>
      </c>
      <c r="C2557" s="18" t="s">
        <v>149</v>
      </c>
      <c r="D2557" s="18" t="s">
        <v>157</v>
      </c>
      <c r="E2557" s="18" t="s">
        <v>183</v>
      </c>
      <c r="F2557" s="18" t="s">
        <v>159</v>
      </c>
      <c r="G2557" s="18"/>
      <c r="H2557" s="18"/>
      <c r="I2557" s="18">
        <v>0.5</v>
      </c>
      <c r="J2557" s="18"/>
      <c r="K2557" s="18"/>
      <c r="L2557" s="18"/>
      <c r="M2557" s="18"/>
      <c r="N2557" s="18">
        <v>2899.0</v>
      </c>
    </row>
    <row r="2558" ht="14.25" customHeight="1">
      <c r="A2558" s="21" t="s">
        <v>185</v>
      </c>
      <c r="B2558" s="21" t="s">
        <v>1079</v>
      </c>
      <c r="C2558" s="21" t="s">
        <v>92</v>
      </c>
      <c r="D2558" s="21" t="s">
        <v>830</v>
      </c>
      <c r="E2558" s="21" t="s">
        <v>183</v>
      </c>
      <c r="F2558" s="21" t="s">
        <v>1523</v>
      </c>
      <c r="G2558" s="21"/>
      <c r="H2558" s="21"/>
      <c r="I2558" s="21">
        <v>0.35</v>
      </c>
      <c r="J2558" s="21"/>
      <c r="K2558" s="21"/>
      <c r="L2558" s="21">
        <v>0.4</v>
      </c>
      <c r="M2558" s="21"/>
      <c r="N2558" s="21">
        <v>2900.0</v>
      </c>
    </row>
    <row r="2559" ht="14.25" customHeight="1">
      <c r="A2559" s="18" t="s">
        <v>185</v>
      </c>
      <c r="B2559" s="18" t="s">
        <v>1079</v>
      </c>
      <c r="C2559" s="18" t="s">
        <v>92</v>
      </c>
      <c r="D2559" s="18" t="s">
        <v>834</v>
      </c>
      <c r="E2559" s="18" t="s">
        <v>183</v>
      </c>
      <c r="F2559" s="18" t="s">
        <v>1597</v>
      </c>
      <c r="G2559" s="18"/>
      <c r="H2559" s="18"/>
      <c r="I2559" s="18">
        <v>0.45</v>
      </c>
      <c r="J2559" s="18"/>
      <c r="K2559" s="18"/>
      <c r="L2559" s="18">
        <v>0.4</v>
      </c>
      <c r="M2559" s="18"/>
      <c r="N2559" s="18">
        <v>2901.0</v>
      </c>
    </row>
    <row r="2560" ht="14.25" customHeight="1">
      <c r="A2560" s="21" t="s">
        <v>185</v>
      </c>
      <c r="B2560" s="21" t="s">
        <v>1079</v>
      </c>
      <c r="C2560" s="21" t="s">
        <v>92</v>
      </c>
      <c r="D2560" s="21" t="s">
        <v>923</v>
      </c>
      <c r="E2560" s="21" t="s">
        <v>183</v>
      </c>
      <c r="F2560" s="21" t="s">
        <v>1843</v>
      </c>
      <c r="G2560" s="21"/>
      <c r="H2560" s="21"/>
      <c r="I2560" s="21">
        <v>0.8</v>
      </c>
      <c r="J2560" s="21"/>
      <c r="K2560" s="21"/>
      <c r="L2560" s="21">
        <v>0.4</v>
      </c>
      <c r="M2560" s="21"/>
      <c r="N2560" s="21">
        <v>2902.0</v>
      </c>
    </row>
    <row r="2561" ht="14.25" customHeight="1">
      <c r="A2561" s="18" t="s">
        <v>185</v>
      </c>
      <c r="B2561" s="18" t="s">
        <v>1079</v>
      </c>
      <c r="C2561" s="18" t="s">
        <v>92</v>
      </c>
      <c r="D2561" s="18" t="s">
        <v>161</v>
      </c>
      <c r="E2561" s="18" t="s">
        <v>183</v>
      </c>
      <c r="F2561" s="18" t="s">
        <v>1643</v>
      </c>
      <c r="G2561" s="18"/>
      <c r="H2561" s="18"/>
      <c r="I2561" s="18">
        <v>0.55</v>
      </c>
      <c r="J2561" s="18"/>
      <c r="K2561" s="18"/>
      <c r="L2561" s="18">
        <v>0.4</v>
      </c>
      <c r="M2561" s="18"/>
      <c r="N2561" s="18">
        <v>2903.0</v>
      </c>
    </row>
    <row r="2562" ht="14.25" customHeight="1">
      <c r="A2562" s="21" t="s">
        <v>185</v>
      </c>
      <c r="B2562" s="21" t="s">
        <v>1079</v>
      </c>
      <c r="C2562" s="21" t="s">
        <v>169</v>
      </c>
      <c r="D2562" s="21" t="s">
        <v>170</v>
      </c>
      <c r="E2562" s="21" t="s">
        <v>183</v>
      </c>
      <c r="F2562" s="21" t="s">
        <v>1935</v>
      </c>
      <c r="G2562" s="21">
        <v>0.0</v>
      </c>
      <c r="H2562" s="21">
        <v>2.0</v>
      </c>
      <c r="I2562" s="21">
        <v>0.98</v>
      </c>
      <c r="J2562" s="21"/>
      <c r="K2562" s="21"/>
      <c r="L2562" s="21">
        <v>0.46</v>
      </c>
      <c r="M2562" s="21"/>
      <c r="N2562" s="21">
        <v>2904.0</v>
      </c>
    </row>
    <row r="2563" ht="14.25" customHeight="1">
      <c r="A2563" s="18" t="s">
        <v>185</v>
      </c>
      <c r="B2563" s="18" t="s">
        <v>1079</v>
      </c>
      <c r="C2563" s="18" t="s">
        <v>169</v>
      </c>
      <c r="D2563" s="18" t="s">
        <v>170</v>
      </c>
      <c r="E2563" s="18" t="s">
        <v>183</v>
      </c>
      <c r="F2563" s="18" t="s">
        <v>1929</v>
      </c>
      <c r="G2563" s="18">
        <v>2.001</v>
      </c>
      <c r="H2563" s="18">
        <v>100.0</v>
      </c>
      <c r="I2563" s="18">
        <v>0.98</v>
      </c>
      <c r="J2563" s="18"/>
      <c r="K2563" s="18"/>
      <c r="L2563" s="18">
        <v>0.36</v>
      </c>
      <c r="M2563" s="18"/>
      <c r="N2563" s="18">
        <v>2905.0</v>
      </c>
    </row>
    <row r="2564" ht="14.25" customHeight="1">
      <c r="A2564" s="21" t="s">
        <v>185</v>
      </c>
      <c r="B2564" s="21" t="s">
        <v>1079</v>
      </c>
      <c r="C2564" s="21" t="s">
        <v>169</v>
      </c>
      <c r="D2564" s="21" t="s">
        <v>1056</v>
      </c>
      <c r="E2564" s="21" t="s">
        <v>183</v>
      </c>
      <c r="F2564" s="21" t="s">
        <v>1875</v>
      </c>
      <c r="G2564" s="21">
        <v>0.0</v>
      </c>
      <c r="H2564" s="21">
        <v>2.0</v>
      </c>
      <c r="I2564" s="21">
        <v>0.74</v>
      </c>
      <c r="J2564" s="21"/>
      <c r="K2564" s="21"/>
      <c r="L2564" s="21">
        <v>0.65</v>
      </c>
      <c r="M2564" s="21"/>
      <c r="N2564" s="21">
        <v>2906.0</v>
      </c>
    </row>
    <row r="2565" ht="14.25" customHeight="1">
      <c r="A2565" s="18" t="s">
        <v>185</v>
      </c>
      <c r="B2565" s="18" t="s">
        <v>1079</v>
      </c>
      <c r="C2565" s="18" t="s">
        <v>169</v>
      </c>
      <c r="D2565" s="18" t="s">
        <v>1056</v>
      </c>
      <c r="E2565" s="18" t="s">
        <v>183</v>
      </c>
      <c r="F2565" s="18" t="s">
        <v>1869</v>
      </c>
      <c r="G2565" s="18">
        <v>2.001</v>
      </c>
      <c r="H2565" s="18">
        <v>100.0</v>
      </c>
      <c r="I2565" s="18">
        <v>0.74</v>
      </c>
      <c r="J2565" s="18"/>
      <c r="K2565" s="18"/>
      <c r="L2565" s="18">
        <v>0.55</v>
      </c>
      <c r="M2565" s="18"/>
      <c r="N2565" s="18">
        <v>2907.0</v>
      </c>
    </row>
    <row r="2566" ht="14.25" customHeight="1">
      <c r="A2566" s="21" t="s">
        <v>185</v>
      </c>
      <c r="B2566" s="21" t="s">
        <v>1079</v>
      </c>
      <c r="C2566" s="21" t="s">
        <v>169</v>
      </c>
      <c r="D2566" s="21" t="s">
        <v>1062</v>
      </c>
      <c r="E2566" s="21" t="s">
        <v>183</v>
      </c>
      <c r="F2566" s="21" t="s">
        <v>1685</v>
      </c>
      <c r="G2566" s="21">
        <v>0.0</v>
      </c>
      <c r="H2566" s="21">
        <v>2.0</v>
      </c>
      <c r="I2566" s="21">
        <v>0.58</v>
      </c>
      <c r="J2566" s="21"/>
      <c r="K2566" s="21"/>
      <c r="L2566" s="21">
        <v>0.49</v>
      </c>
      <c r="M2566" s="21"/>
      <c r="N2566" s="21">
        <v>2908.0</v>
      </c>
    </row>
    <row r="2567" ht="14.25" customHeight="1">
      <c r="A2567" s="18" t="s">
        <v>185</v>
      </c>
      <c r="B2567" s="18" t="s">
        <v>1079</v>
      </c>
      <c r="C2567" s="18" t="s">
        <v>169</v>
      </c>
      <c r="D2567" s="18" t="s">
        <v>1062</v>
      </c>
      <c r="E2567" s="18" t="s">
        <v>183</v>
      </c>
      <c r="F2567" s="18" t="s">
        <v>1682</v>
      </c>
      <c r="G2567" s="18">
        <v>2.001</v>
      </c>
      <c r="H2567" s="18">
        <v>100.0</v>
      </c>
      <c r="I2567" s="18">
        <v>0.58</v>
      </c>
      <c r="J2567" s="18"/>
      <c r="K2567" s="18"/>
      <c r="L2567" s="18">
        <v>0.39</v>
      </c>
      <c r="M2567" s="18"/>
      <c r="N2567" s="18">
        <v>2909.0</v>
      </c>
    </row>
    <row r="2568" ht="14.25" customHeight="1">
      <c r="A2568" s="21" t="s">
        <v>185</v>
      </c>
      <c r="B2568" s="21" t="s">
        <v>1079</v>
      </c>
      <c r="C2568" s="21" t="s">
        <v>79</v>
      </c>
      <c r="D2568" s="21" t="s">
        <v>80</v>
      </c>
      <c r="E2568" s="21" t="s">
        <v>252</v>
      </c>
      <c r="F2568" s="21" t="s">
        <v>83</v>
      </c>
      <c r="G2568" s="21"/>
      <c r="H2568" s="21"/>
      <c r="I2568" s="21">
        <v>0.093</v>
      </c>
      <c r="J2568" s="21"/>
      <c r="K2568" s="21"/>
      <c r="L2568" s="21"/>
      <c r="M2568" s="21"/>
      <c r="N2568" s="21">
        <v>2910.0</v>
      </c>
    </row>
    <row r="2569" ht="14.25" customHeight="1">
      <c r="A2569" s="18" t="s">
        <v>185</v>
      </c>
      <c r="B2569" s="18" t="s">
        <v>1079</v>
      </c>
      <c r="C2569" s="18" t="s">
        <v>79</v>
      </c>
      <c r="D2569" s="18" t="s">
        <v>270</v>
      </c>
      <c r="E2569" s="18" t="s">
        <v>252</v>
      </c>
      <c r="F2569" s="18" t="s">
        <v>272</v>
      </c>
      <c r="G2569" s="18"/>
      <c r="H2569" s="18"/>
      <c r="I2569" s="18">
        <v>0.072</v>
      </c>
      <c r="J2569" s="18"/>
      <c r="K2569" s="18"/>
      <c r="L2569" s="18"/>
      <c r="M2569" s="18"/>
      <c r="N2569" s="18">
        <v>2911.0</v>
      </c>
    </row>
    <row r="2570" ht="14.25" customHeight="1">
      <c r="A2570" s="21" t="s">
        <v>185</v>
      </c>
      <c r="B2570" s="21" t="s">
        <v>1079</v>
      </c>
      <c r="C2570" s="21" t="s">
        <v>79</v>
      </c>
      <c r="D2570" s="21" t="s">
        <v>95</v>
      </c>
      <c r="E2570" s="21" t="s">
        <v>252</v>
      </c>
      <c r="F2570" s="21" t="s">
        <v>97</v>
      </c>
      <c r="G2570" s="21"/>
      <c r="H2570" s="21"/>
      <c r="I2570" s="21">
        <v>0.034</v>
      </c>
      <c r="J2570" s="21"/>
      <c r="K2570" s="21"/>
      <c r="L2570" s="21"/>
      <c r="M2570" s="21"/>
      <c r="N2570" s="21">
        <v>2912.0</v>
      </c>
    </row>
    <row r="2571" ht="14.25" customHeight="1">
      <c r="A2571" s="18" t="s">
        <v>185</v>
      </c>
      <c r="B2571" s="18" t="s">
        <v>1079</v>
      </c>
      <c r="C2571" s="18" t="s">
        <v>101</v>
      </c>
      <c r="D2571" s="18" t="s">
        <v>102</v>
      </c>
      <c r="E2571" s="18" t="s">
        <v>252</v>
      </c>
      <c r="F2571" s="18" t="s">
        <v>106</v>
      </c>
      <c r="G2571" s="18"/>
      <c r="H2571" s="18"/>
      <c r="I2571" s="18">
        <v>0.151</v>
      </c>
      <c r="J2571" s="18"/>
      <c r="K2571" s="18"/>
      <c r="L2571" s="18"/>
      <c r="M2571" s="18"/>
      <c r="N2571" s="18">
        <v>2913.0</v>
      </c>
    </row>
    <row r="2572" ht="14.25" customHeight="1">
      <c r="A2572" s="21" t="s">
        <v>185</v>
      </c>
      <c r="B2572" s="21" t="s">
        <v>1079</v>
      </c>
      <c r="C2572" s="21" t="s">
        <v>101</v>
      </c>
      <c r="D2572" s="21" t="s">
        <v>270</v>
      </c>
      <c r="E2572" s="21" t="s">
        <v>252</v>
      </c>
      <c r="F2572" s="21" t="s">
        <v>294</v>
      </c>
      <c r="G2572" s="21"/>
      <c r="H2572" s="21"/>
      <c r="I2572" s="21">
        <v>0.113</v>
      </c>
      <c r="J2572" s="21"/>
      <c r="K2572" s="21"/>
      <c r="L2572" s="21"/>
      <c r="M2572" s="21"/>
      <c r="N2572" s="21">
        <v>2914.0</v>
      </c>
    </row>
    <row r="2573" ht="14.25" customHeight="1">
      <c r="A2573" s="18" t="s">
        <v>185</v>
      </c>
      <c r="B2573" s="18" t="s">
        <v>1079</v>
      </c>
      <c r="C2573" s="18" t="s">
        <v>101</v>
      </c>
      <c r="D2573" s="18" t="s">
        <v>115</v>
      </c>
      <c r="E2573" s="18" t="s">
        <v>252</v>
      </c>
      <c r="F2573" s="18" t="s">
        <v>118</v>
      </c>
      <c r="G2573" s="18"/>
      <c r="H2573" s="18"/>
      <c r="I2573" s="18">
        <v>0.124</v>
      </c>
      <c r="J2573" s="18"/>
      <c r="K2573" s="18"/>
      <c r="L2573" s="18"/>
      <c r="M2573" s="18"/>
      <c r="N2573" s="18">
        <v>2915.0</v>
      </c>
    </row>
    <row r="2574" ht="14.25" customHeight="1">
      <c r="A2574" s="21" t="s">
        <v>185</v>
      </c>
      <c r="B2574" s="21" t="s">
        <v>1079</v>
      </c>
      <c r="C2574" s="21" t="s">
        <v>101</v>
      </c>
      <c r="D2574" s="21" t="s">
        <v>123</v>
      </c>
      <c r="E2574" s="21" t="s">
        <v>252</v>
      </c>
      <c r="F2574" s="21" t="s">
        <v>125</v>
      </c>
      <c r="G2574" s="21"/>
      <c r="H2574" s="21"/>
      <c r="I2574" s="21">
        <v>0.089</v>
      </c>
      <c r="J2574" s="21"/>
      <c r="K2574" s="21"/>
      <c r="L2574" s="21"/>
      <c r="M2574" s="21"/>
      <c r="N2574" s="21">
        <v>2916.0</v>
      </c>
    </row>
    <row r="2575" ht="14.25" customHeight="1">
      <c r="A2575" s="18" t="s">
        <v>185</v>
      </c>
      <c r="B2575" s="18" t="s">
        <v>1079</v>
      </c>
      <c r="C2575" s="18" t="s">
        <v>130</v>
      </c>
      <c r="D2575" s="18" t="s">
        <v>102</v>
      </c>
      <c r="E2575" s="18" t="s">
        <v>252</v>
      </c>
      <c r="F2575" s="18" t="s">
        <v>133</v>
      </c>
      <c r="G2575" s="18"/>
      <c r="H2575" s="18"/>
      <c r="I2575" s="18"/>
      <c r="J2575" s="18"/>
      <c r="K2575" s="18">
        <v>1.14</v>
      </c>
      <c r="L2575" s="18"/>
      <c r="M2575" s="18"/>
      <c r="N2575" s="18">
        <v>2917.0</v>
      </c>
    </row>
    <row r="2576" ht="14.25" customHeight="1">
      <c r="A2576" s="21" t="s">
        <v>185</v>
      </c>
      <c r="B2576" s="21" t="s">
        <v>1079</v>
      </c>
      <c r="C2576" s="21" t="s">
        <v>136</v>
      </c>
      <c r="D2576" s="21" t="s">
        <v>102</v>
      </c>
      <c r="E2576" s="21" t="s">
        <v>252</v>
      </c>
      <c r="F2576" s="21" t="s">
        <v>139</v>
      </c>
      <c r="G2576" s="21"/>
      <c r="H2576" s="21"/>
      <c r="I2576" s="21">
        <v>0.137</v>
      </c>
      <c r="J2576" s="21"/>
      <c r="K2576" s="21"/>
      <c r="L2576" s="21"/>
      <c r="M2576" s="21"/>
      <c r="N2576" s="21">
        <v>2918.0</v>
      </c>
    </row>
    <row r="2577" ht="14.25" customHeight="1">
      <c r="A2577" s="18" t="s">
        <v>185</v>
      </c>
      <c r="B2577" s="18" t="s">
        <v>1079</v>
      </c>
      <c r="C2577" s="18" t="s">
        <v>136</v>
      </c>
      <c r="D2577" s="18" t="s">
        <v>115</v>
      </c>
      <c r="E2577" s="18" t="s">
        <v>252</v>
      </c>
      <c r="F2577" s="18"/>
      <c r="G2577" s="18"/>
      <c r="H2577" s="18"/>
      <c r="I2577" s="18">
        <v>0.052</v>
      </c>
      <c r="J2577" s="18"/>
      <c r="K2577" s="18"/>
      <c r="L2577" s="18"/>
      <c r="M2577" s="18"/>
      <c r="N2577" s="18">
        <v>2919.0</v>
      </c>
    </row>
    <row r="2578" ht="14.25" customHeight="1">
      <c r="A2578" s="21" t="s">
        <v>185</v>
      </c>
      <c r="B2578" s="21" t="s">
        <v>1079</v>
      </c>
      <c r="C2578" s="21" t="s">
        <v>136</v>
      </c>
      <c r="D2578" s="21" t="s">
        <v>123</v>
      </c>
      <c r="E2578" s="21" t="s">
        <v>252</v>
      </c>
      <c r="F2578" s="21"/>
      <c r="G2578" s="21"/>
      <c r="H2578" s="21"/>
      <c r="I2578" s="21">
        <v>0.051</v>
      </c>
      <c r="J2578" s="21"/>
      <c r="K2578" s="21"/>
      <c r="L2578" s="21"/>
      <c r="M2578" s="21"/>
      <c r="N2578" s="21">
        <v>2920.0</v>
      </c>
    </row>
    <row r="2579" ht="14.25" customHeight="1">
      <c r="A2579" s="18" t="s">
        <v>185</v>
      </c>
      <c r="B2579" s="18" t="s">
        <v>1079</v>
      </c>
      <c r="C2579" s="18" t="s">
        <v>144</v>
      </c>
      <c r="D2579" s="18" t="s">
        <v>145</v>
      </c>
      <c r="E2579" s="18" t="s">
        <v>252</v>
      </c>
      <c r="F2579" s="18" t="s">
        <v>147</v>
      </c>
      <c r="G2579" s="18"/>
      <c r="H2579" s="18"/>
      <c r="I2579" s="18"/>
      <c r="J2579" s="18">
        <v>0.73</v>
      </c>
      <c r="K2579" s="18"/>
      <c r="L2579" s="18"/>
      <c r="M2579" s="18"/>
      <c r="N2579" s="18">
        <v>2921.0</v>
      </c>
    </row>
    <row r="2580" ht="14.25" customHeight="1">
      <c r="A2580" s="21" t="s">
        <v>185</v>
      </c>
      <c r="B2580" s="21" t="s">
        <v>1079</v>
      </c>
      <c r="C2580" s="21" t="s">
        <v>144</v>
      </c>
      <c r="D2580" s="21" t="s">
        <v>752</v>
      </c>
      <c r="E2580" s="21" t="s">
        <v>252</v>
      </c>
      <c r="F2580" s="21" t="s">
        <v>147</v>
      </c>
      <c r="G2580" s="21"/>
      <c r="H2580" s="21"/>
      <c r="I2580" s="21"/>
      <c r="J2580" s="21">
        <v>1.02</v>
      </c>
      <c r="K2580" s="21"/>
      <c r="L2580" s="21"/>
      <c r="M2580" s="21"/>
      <c r="N2580" s="21">
        <v>2922.0</v>
      </c>
    </row>
    <row r="2581" ht="14.25" customHeight="1">
      <c r="A2581" s="18" t="s">
        <v>185</v>
      </c>
      <c r="B2581" s="18" t="s">
        <v>1079</v>
      </c>
      <c r="C2581" s="18" t="s">
        <v>149</v>
      </c>
      <c r="D2581" s="18" t="s">
        <v>150</v>
      </c>
      <c r="E2581" s="18" t="s">
        <v>252</v>
      </c>
      <c r="F2581" s="18" t="s">
        <v>152</v>
      </c>
      <c r="G2581" s="18"/>
      <c r="H2581" s="18"/>
      <c r="I2581" s="18">
        <v>0.7</v>
      </c>
      <c r="J2581" s="18"/>
      <c r="K2581" s="18"/>
      <c r="L2581" s="18"/>
      <c r="M2581" s="18"/>
      <c r="N2581" s="18">
        <v>2923.0</v>
      </c>
    </row>
    <row r="2582" ht="14.25" customHeight="1">
      <c r="A2582" s="21" t="s">
        <v>185</v>
      </c>
      <c r="B2582" s="21" t="s">
        <v>1079</v>
      </c>
      <c r="C2582" s="21" t="s">
        <v>149</v>
      </c>
      <c r="D2582" s="21" t="s">
        <v>157</v>
      </c>
      <c r="E2582" s="21" t="s">
        <v>252</v>
      </c>
      <c r="F2582" s="21" t="s">
        <v>159</v>
      </c>
      <c r="G2582" s="21"/>
      <c r="H2582" s="21"/>
      <c r="I2582" s="21">
        <v>1.45</v>
      </c>
      <c r="J2582" s="21"/>
      <c r="K2582" s="21"/>
      <c r="L2582" s="21"/>
      <c r="M2582" s="21"/>
      <c r="N2582" s="21">
        <v>2924.0</v>
      </c>
    </row>
    <row r="2583" ht="14.25" customHeight="1">
      <c r="A2583" s="18" t="s">
        <v>185</v>
      </c>
      <c r="B2583" s="18" t="s">
        <v>1079</v>
      </c>
      <c r="C2583" s="18" t="s">
        <v>92</v>
      </c>
      <c r="D2583" s="18" t="s">
        <v>830</v>
      </c>
      <c r="E2583" s="18" t="s">
        <v>252</v>
      </c>
      <c r="F2583" s="18" t="s">
        <v>1752</v>
      </c>
      <c r="G2583" s="18"/>
      <c r="H2583" s="18"/>
      <c r="I2583" s="18">
        <v>0.65</v>
      </c>
      <c r="J2583" s="18"/>
      <c r="K2583" s="18"/>
      <c r="L2583" s="18"/>
      <c r="M2583" s="18"/>
      <c r="N2583" s="18">
        <v>2925.0</v>
      </c>
    </row>
    <row r="2584" ht="14.25" customHeight="1">
      <c r="A2584" s="21" t="s">
        <v>185</v>
      </c>
      <c r="B2584" s="21" t="s">
        <v>1079</v>
      </c>
      <c r="C2584" s="21" t="s">
        <v>92</v>
      </c>
      <c r="D2584" s="21" t="s">
        <v>834</v>
      </c>
      <c r="E2584" s="21" t="s">
        <v>252</v>
      </c>
      <c r="F2584" s="21" t="s">
        <v>1682</v>
      </c>
      <c r="G2584" s="21"/>
      <c r="H2584" s="21"/>
      <c r="I2584" s="21">
        <v>0.6</v>
      </c>
      <c r="J2584" s="21"/>
      <c r="K2584" s="21"/>
      <c r="L2584" s="21"/>
      <c r="M2584" s="21"/>
      <c r="N2584" s="21">
        <v>2926.0</v>
      </c>
    </row>
    <row r="2585" ht="14.25" customHeight="1">
      <c r="A2585" s="18" t="s">
        <v>185</v>
      </c>
      <c r="B2585" s="18" t="s">
        <v>1079</v>
      </c>
      <c r="C2585" s="18" t="s">
        <v>92</v>
      </c>
      <c r="D2585" s="18" t="s">
        <v>923</v>
      </c>
      <c r="E2585" s="18" t="s">
        <v>252</v>
      </c>
      <c r="F2585" s="18" t="s">
        <v>1914</v>
      </c>
      <c r="G2585" s="18"/>
      <c r="H2585" s="18"/>
      <c r="I2585" s="18">
        <v>0.9</v>
      </c>
      <c r="J2585" s="18"/>
      <c r="K2585" s="18"/>
      <c r="L2585" s="18"/>
      <c r="M2585" s="18"/>
      <c r="N2585" s="18">
        <v>2927.0</v>
      </c>
    </row>
    <row r="2586" ht="14.25" customHeight="1">
      <c r="A2586" s="21" t="s">
        <v>185</v>
      </c>
      <c r="B2586" s="21" t="s">
        <v>1079</v>
      </c>
      <c r="C2586" s="21" t="s">
        <v>92</v>
      </c>
      <c r="D2586" s="21" t="s">
        <v>161</v>
      </c>
      <c r="E2586" s="21" t="s">
        <v>252</v>
      </c>
      <c r="F2586" s="21" t="s">
        <v>1752</v>
      </c>
      <c r="G2586" s="21"/>
      <c r="H2586" s="21"/>
      <c r="I2586" s="21">
        <v>0.65</v>
      </c>
      <c r="J2586" s="21"/>
      <c r="K2586" s="21"/>
      <c r="L2586" s="21"/>
      <c r="M2586" s="21"/>
      <c r="N2586" s="21">
        <v>2928.0</v>
      </c>
    </row>
    <row r="2587" ht="14.25" customHeight="1">
      <c r="A2587" s="18" t="s">
        <v>185</v>
      </c>
      <c r="B2587" s="18" t="s">
        <v>1079</v>
      </c>
      <c r="C2587" s="18" t="s">
        <v>169</v>
      </c>
      <c r="D2587" s="18" t="s">
        <v>170</v>
      </c>
      <c r="E2587" s="18" t="s">
        <v>252</v>
      </c>
      <c r="F2587" s="18" t="s">
        <v>2098</v>
      </c>
      <c r="G2587" s="18">
        <v>0.0</v>
      </c>
      <c r="H2587" s="18">
        <v>2.0</v>
      </c>
      <c r="I2587" s="18">
        <v>1.98</v>
      </c>
      <c r="J2587" s="18"/>
      <c r="K2587" s="18"/>
      <c r="L2587" s="18"/>
      <c r="M2587" s="18"/>
      <c r="N2587" s="18">
        <v>2929.0</v>
      </c>
    </row>
    <row r="2588" ht="14.25" customHeight="1">
      <c r="A2588" s="21" t="s">
        <v>185</v>
      </c>
      <c r="B2588" s="21" t="s">
        <v>1079</v>
      </c>
      <c r="C2588" s="21" t="s">
        <v>169</v>
      </c>
      <c r="D2588" s="21" t="s">
        <v>170</v>
      </c>
      <c r="E2588" s="21" t="s">
        <v>252</v>
      </c>
      <c r="F2588" s="21" t="s">
        <v>2098</v>
      </c>
      <c r="G2588" s="21">
        <v>2.001</v>
      </c>
      <c r="H2588" s="21">
        <v>100.0</v>
      </c>
      <c r="I2588" s="21">
        <v>1.98</v>
      </c>
      <c r="J2588" s="21"/>
      <c r="K2588" s="21"/>
      <c r="L2588" s="21"/>
      <c r="M2588" s="21"/>
      <c r="N2588" s="21">
        <v>2930.0</v>
      </c>
    </row>
    <row r="2589" ht="14.25" customHeight="1">
      <c r="A2589" s="18" t="s">
        <v>185</v>
      </c>
      <c r="B2589" s="18" t="s">
        <v>1079</v>
      </c>
      <c r="C2589" s="18" t="s">
        <v>169</v>
      </c>
      <c r="D2589" s="18" t="s">
        <v>1056</v>
      </c>
      <c r="E2589" s="18" t="s">
        <v>252</v>
      </c>
      <c r="F2589" s="18" t="s">
        <v>2087</v>
      </c>
      <c r="G2589" s="18">
        <v>0.0</v>
      </c>
      <c r="H2589" s="18">
        <v>2.0</v>
      </c>
      <c r="I2589" s="18">
        <v>1.9</v>
      </c>
      <c r="J2589" s="18"/>
      <c r="K2589" s="18"/>
      <c r="L2589" s="18"/>
      <c r="M2589" s="18"/>
      <c r="N2589" s="18">
        <v>2931.0</v>
      </c>
    </row>
    <row r="2590" ht="14.25" customHeight="1">
      <c r="A2590" s="21" t="s">
        <v>185</v>
      </c>
      <c r="B2590" s="21" t="s">
        <v>1079</v>
      </c>
      <c r="C2590" s="21" t="s">
        <v>169</v>
      </c>
      <c r="D2590" s="21" t="s">
        <v>1056</v>
      </c>
      <c r="E2590" s="21" t="s">
        <v>252</v>
      </c>
      <c r="F2590" s="21" t="s">
        <v>2087</v>
      </c>
      <c r="G2590" s="21">
        <v>2.001</v>
      </c>
      <c r="H2590" s="21">
        <v>100.0</v>
      </c>
      <c r="I2590" s="21">
        <v>1.9</v>
      </c>
      <c r="J2590" s="21"/>
      <c r="K2590" s="21"/>
      <c r="L2590" s="21"/>
      <c r="M2590" s="21"/>
      <c r="N2590" s="21">
        <v>2932.0</v>
      </c>
    </row>
    <row r="2591" ht="14.25" customHeight="1">
      <c r="A2591" s="18" t="s">
        <v>185</v>
      </c>
      <c r="B2591" s="18" t="s">
        <v>1079</v>
      </c>
      <c r="C2591" s="18" t="s">
        <v>169</v>
      </c>
      <c r="D2591" s="18" t="s">
        <v>1062</v>
      </c>
      <c r="E2591" s="18" t="s">
        <v>252</v>
      </c>
      <c r="F2591" s="18" t="s">
        <v>2071</v>
      </c>
      <c r="G2591" s="18">
        <v>0.0</v>
      </c>
      <c r="H2591" s="18">
        <v>2.0</v>
      </c>
      <c r="I2591" s="18">
        <v>1.36</v>
      </c>
      <c r="J2591" s="18"/>
      <c r="K2591" s="18"/>
      <c r="L2591" s="18"/>
      <c r="M2591" s="18"/>
      <c r="N2591" s="18">
        <v>2933.0</v>
      </c>
    </row>
    <row r="2592" ht="14.25" customHeight="1">
      <c r="A2592" s="21" t="s">
        <v>185</v>
      </c>
      <c r="B2592" s="21" t="s">
        <v>1079</v>
      </c>
      <c r="C2592" s="21" t="s">
        <v>169</v>
      </c>
      <c r="D2592" s="21" t="s">
        <v>1062</v>
      </c>
      <c r="E2592" s="21" t="s">
        <v>252</v>
      </c>
      <c r="F2592" s="21" t="s">
        <v>2071</v>
      </c>
      <c r="G2592" s="21">
        <v>2.001</v>
      </c>
      <c r="H2592" s="21">
        <v>100.0</v>
      </c>
      <c r="I2592" s="21">
        <v>1.36</v>
      </c>
      <c r="J2592" s="21"/>
      <c r="K2592" s="21"/>
      <c r="L2592" s="21"/>
      <c r="M2592" s="21"/>
      <c r="N2592" s="21">
        <v>2934.0</v>
      </c>
    </row>
    <row r="2593" ht="14.25" customHeight="1">
      <c r="A2593" s="21" t="s">
        <v>189</v>
      </c>
      <c r="B2593" s="21" t="s">
        <v>1079</v>
      </c>
      <c r="C2593" s="21" t="s">
        <v>79</v>
      </c>
      <c r="D2593" s="21" t="s">
        <v>80</v>
      </c>
      <c r="E2593" s="21" t="s">
        <v>81</v>
      </c>
      <c r="F2593" s="21" t="s">
        <v>83</v>
      </c>
      <c r="G2593" s="21"/>
      <c r="H2593" s="21"/>
      <c r="I2593" s="21">
        <v>0.032</v>
      </c>
      <c r="J2593" s="21"/>
      <c r="K2593" s="21"/>
      <c r="L2593" s="21"/>
      <c r="M2593" s="21"/>
      <c r="N2593" s="21">
        <v>3460.0</v>
      </c>
    </row>
    <row r="2594" ht="14.25" customHeight="1">
      <c r="A2594" s="18" t="s">
        <v>189</v>
      </c>
      <c r="B2594" s="18" t="s">
        <v>1079</v>
      </c>
      <c r="C2594" s="18" t="s">
        <v>79</v>
      </c>
      <c r="D2594" s="18" t="s">
        <v>270</v>
      </c>
      <c r="E2594" s="18" t="s">
        <v>81</v>
      </c>
      <c r="F2594" s="18" t="s">
        <v>272</v>
      </c>
      <c r="G2594" s="18"/>
      <c r="H2594" s="18"/>
      <c r="I2594" s="18">
        <v>0.031</v>
      </c>
      <c r="J2594" s="18"/>
      <c r="K2594" s="18"/>
      <c r="L2594" s="18"/>
      <c r="M2594" s="18"/>
      <c r="N2594" s="18">
        <v>3461.0</v>
      </c>
    </row>
    <row r="2595" ht="14.25" customHeight="1">
      <c r="A2595" s="21" t="s">
        <v>189</v>
      </c>
      <c r="B2595" s="21" t="s">
        <v>1079</v>
      </c>
      <c r="C2595" s="21" t="s">
        <v>79</v>
      </c>
      <c r="D2595" s="21" t="s">
        <v>95</v>
      </c>
      <c r="E2595" s="21" t="s">
        <v>81</v>
      </c>
      <c r="F2595" s="21" t="s">
        <v>97</v>
      </c>
      <c r="G2595" s="21"/>
      <c r="H2595" s="21"/>
      <c r="I2595" s="21">
        <v>0.021</v>
      </c>
      <c r="J2595" s="21"/>
      <c r="K2595" s="21"/>
      <c r="L2595" s="21"/>
      <c r="M2595" s="21"/>
      <c r="N2595" s="21">
        <v>3462.0</v>
      </c>
    </row>
    <row r="2596" ht="14.25" customHeight="1">
      <c r="A2596" s="18" t="s">
        <v>189</v>
      </c>
      <c r="B2596" s="18" t="s">
        <v>1079</v>
      </c>
      <c r="C2596" s="18" t="s">
        <v>101</v>
      </c>
      <c r="D2596" s="18" t="s">
        <v>102</v>
      </c>
      <c r="E2596" s="18" t="s">
        <v>81</v>
      </c>
      <c r="F2596" s="18" t="s">
        <v>106</v>
      </c>
      <c r="G2596" s="18"/>
      <c r="H2596" s="18"/>
      <c r="I2596" s="18">
        <v>0.08</v>
      </c>
      <c r="J2596" s="18"/>
      <c r="K2596" s="18"/>
      <c r="L2596" s="18"/>
      <c r="M2596" s="18"/>
      <c r="N2596" s="18">
        <v>3463.0</v>
      </c>
    </row>
    <row r="2597" ht="14.25" customHeight="1">
      <c r="A2597" s="21" t="s">
        <v>189</v>
      </c>
      <c r="B2597" s="21" t="s">
        <v>1079</v>
      </c>
      <c r="C2597" s="21" t="s">
        <v>101</v>
      </c>
      <c r="D2597" s="21" t="s">
        <v>270</v>
      </c>
      <c r="E2597" s="21" t="s">
        <v>81</v>
      </c>
      <c r="F2597" s="21" t="s">
        <v>294</v>
      </c>
      <c r="G2597" s="21"/>
      <c r="H2597" s="21"/>
      <c r="I2597" s="21">
        <v>0.05</v>
      </c>
      <c r="J2597" s="21"/>
      <c r="K2597" s="21"/>
      <c r="L2597" s="21"/>
      <c r="M2597" s="21"/>
      <c r="N2597" s="21">
        <v>3464.0</v>
      </c>
    </row>
    <row r="2598" ht="14.25" customHeight="1">
      <c r="A2598" s="18" t="s">
        <v>189</v>
      </c>
      <c r="B2598" s="18" t="s">
        <v>1079</v>
      </c>
      <c r="C2598" s="18" t="s">
        <v>101</v>
      </c>
      <c r="D2598" s="18" t="s">
        <v>115</v>
      </c>
      <c r="E2598" s="18" t="s">
        <v>81</v>
      </c>
      <c r="F2598" s="18" t="s">
        <v>118</v>
      </c>
      <c r="G2598" s="18"/>
      <c r="H2598" s="18"/>
      <c r="I2598" s="18">
        <v>0.049</v>
      </c>
      <c r="J2598" s="18"/>
      <c r="K2598" s="18"/>
      <c r="L2598" s="18"/>
      <c r="M2598" s="18"/>
      <c r="N2598" s="18">
        <v>3465.0</v>
      </c>
    </row>
    <row r="2599" ht="14.25" customHeight="1">
      <c r="A2599" s="21" t="s">
        <v>189</v>
      </c>
      <c r="B2599" s="21" t="s">
        <v>1079</v>
      </c>
      <c r="C2599" s="21" t="s">
        <v>101</v>
      </c>
      <c r="D2599" s="21" t="s">
        <v>123</v>
      </c>
      <c r="E2599" s="21" t="s">
        <v>81</v>
      </c>
      <c r="F2599" s="21" t="s">
        <v>125</v>
      </c>
      <c r="G2599" s="21"/>
      <c r="H2599" s="21"/>
      <c r="I2599" s="21">
        <v>0.051</v>
      </c>
      <c r="J2599" s="21"/>
      <c r="K2599" s="21"/>
      <c r="L2599" s="21"/>
      <c r="M2599" s="21"/>
      <c r="N2599" s="21">
        <v>3466.0</v>
      </c>
    </row>
    <row r="2600" ht="14.25" customHeight="1">
      <c r="A2600" s="18" t="s">
        <v>189</v>
      </c>
      <c r="B2600" s="18" t="s">
        <v>1079</v>
      </c>
      <c r="C2600" s="18" t="s">
        <v>130</v>
      </c>
      <c r="D2600" s="18" t="s">
        <v>102</v>
      </c>
      <c r="E2600" s="18" t="s">
        <v>81</v>
      </c>
      <c r="F2600" s="18" t="s">
        <v>133</v>
      </c>
      <c r="G2600" s="18"/>
      <c r="H2600" s="18"/>
      <c r="I2600" s="18"/>
      <c r="J2600" s="18"/>
      <c r="K2600" s="18">
        <v>0.092</v>
      </c>
      <c r="L2600" s="18"/>
      <c r="M2600" s="18"/>
      <c r="N2600" s="18">
        <v>3467.0</v>
      </c>
    </row>
    <row r="2601" ht="14.25" customHeight="1">
      <c r="A2601" s="21" t="s">
        <v>189</v>
      </c>
      <c r="B2601" s="21" t="s">
        <v>1079</v>
      </c>
      <c r="C2601" s="21" t="s">
        <v>136</v>
      </c>
      <c r="D2601" s="21" t="s">
        <v>102</v>
      </c>
      <c r="E2601" s="21" t="s">
        <v>81</v>
      </c>
      <c r="F2601" s="21" t="s">
        <v>139</v>
      </c>
      <c r="G2601" s="21"/>
      <c r="H2601" s="21"/>
      <c r="I2601" s="21">
        <v>0.051</v>
      </c>
      <c r="J2601" s="21"/>
      <c r="K2601" s="21"/>
      <c r="L2601" s="21"/>
      <c r="M2601" s="21"/>
      <c r="N2601" s="21">
        <v>3468.0</v>
      </c>
    </row>
    <row r="2602" ht="14.25" customHeight="1">
      <c r="A2602" s="18" t="s">
        <v>189</v>
      </c>
      <c r="B2602" s="18" t="s">
        <v>1079</v>
      </c>
      <c r="C2602" s="18" t="s">
        <v>136</v>
      </c>
      <c r="D2602" s="18" t="s">
        <v>115</v>
      </c>
      <c r="E2602" s="18" t="s">
        <v>81</v>
      </c>
      <c r="F2602" s="18"/>
      <c r="G2602" s="18"/>
      <c r="H2602" s="18"/>
      <c r="I2602" s="18">
        <v>0.032</v>
      </c>
      <c r="J2602" s="18"/>
      <c r="K2602" s="18"/>
      <c r="L2602" s="18"/>
      <c r="M2602" s="18"/>
      <c r="N2602" s="18">
        <v>3469.0</v>
      </c>
    </row>
    <row r="2603" ht="14.25" customHeight="1">
      <c r="A2603" s="21" t="s">
        <v>189</v>
      </c>
      <c r="B2603" s="21" t="s">
        <v>1079</v>
      </c>
      <c r="C2603" s="21" t="s">
        <v>136</v>
      </c>
      <c r="D2603" s="21" t="s">
        <v>123</v>
      </c>
      <c r="E2603" s="21" t="s">
        <v>81</v>
      </c>
      <c r="F2603" s="21"/>
      <c r="G2603" s="21"/>
      <c r="H2603" s="21"/>
      <c r="I2603" s="21">
        <v>0.027</v>
      </c>
      <c r="J2603" s="21"/>
      <c r="K2603" s="21"/>
      <c r="L2603" s="21"/>
      <c r="M2603" s="21"/>
      <c r="N2603" s="21">
        <v>3470.0</v>
      </c>
    </row>
    <row r="2604" ht="14.25" customHeight="1">
      <c r="A2604" s="18" t="s">
        <v>189</v>
      </c>
      <c r="B2604" s="18" t="s">
        <v>1079</v>
      </c>
      <c r="C2604" s="18" t="s">
        <v>144</v>
      </c>
      <c r="D2604" s="18" t="s">
        <v>145</v>
      </c>
      <c r="E2604" s="18" t="s">
        <v>81</v>
      </c>
      <c r="F2604" s="18" t="s">
        <v>147</v>
      </c>
      <c r="G2604" s="18"/>
      <c r="H2604" s="18"/>
      <c r="I2604" s="18"/>
      <c r="J2604" s="18">
        <v>0.51</v>
      </c>
      <c r="K2604" s="18"/>
      <c r="L2604" s="18"/>
      <c r="M2604" s="18"/>
      <c r="N2604" s="18">
        <v>3471.0</v>
      </c>
    </row>
    <row r="2605" ht="14.25" customHeight="1">
      <c r="A2605" s="21" t="s">
        <v>189</v>
      </c>
      <c r="B2605" s="21" t="s">
        <v>1079</v>
      </c>
      <c r="C2605" s="21" t="s">
        <v>144</v>
      </c>
      <c r="D2605" s="21" t="s">
        <v>752</v>
      </c>
      <c r="E2605" s="21" t="s">
        <v>81</v>
      </c>
      <c r="F2605" s="21" t="s">
        <v>147</v>
      </c>
      <c r="G2605" s="21"/>
      <c r="H2605" s="21"/>
      <c r="I2605" s="21"/>
      <c r="J2605" s="21">
        <v>0.688</v>
      </c>
      <c r="K2605" s="21"/>
      <c r="L2605" s="21"/>
      <c r="M2605" s="21"/>
      <c r="N2605" s="21">
        <v>3472.0</v>
      </c>
    </row>
    <row r="2606" ht="14.25" customHeight="1">
      <c r="A2606" s="18" t="s">
        <v>189</v>
      </c>
      <c r="B2606" s="18" t="s">
        <v>1079</v>
      </c>
      <c r="C2606" s="18" t="s">
        <v>149</v>
      </c>
      <c r="D2606" s="18" t="s">
        <v>150</v>
      </c>
      <c r="E2606" s="18" t="s">
        <v>81</v>
      </c>
      <c r="F2606" s="18" t="s">
        <v>152</v>
      </c>
      <c r="G2606" s="18"/>
      <c r="H2606" s="18"/>
      <c r="I2606" s="18">
        <v>0.5</v>
      </c>
      <c r="J2606" s="18"/>
      <c r="K2606" s="18"/>
      <c r="L2606" s="18"/>
      <c r="M2606" s="18"/>
      <c r="N2606" s="18">
        <v>3473.0</v>
      </c>
    </row>
    <row r="2607" ht="14.25" customHeight="1">
      <c r="A2607" s="21" t="s">
        <v>189</v>
      </c>
      <c r="B2607" s="21" t="s">
        <v>1079</v>
      </c>
      <c r="C2607" s="21" t="s">
        <v>149</v>
      </c>
      <c r="D2607" s="21" t="s">
        <v>157</v>
      </c>
      <c r="E2607" s="21" t="s">
        <v>81</v>
      </c>
      <c r="F2607" s="21" t="s">
        <v>159</v>
      </c>
      <c r="G2607" s="21"/>
      <c r="H2607" s="21"/>
      <c r="I2607" s="21">
        <v>0.5</v>
      </c>
      <c r="J2607" s="21"/>
      <c r="K2607" s="21"/>
      <c r="L2607" s="21"/>
      <c r="M2607" s="21"/>
      <c r="N2607" s="21">
        <v>3474.0</v>
      </c>
    </row>
    <row r="2608" ht="14.25" customHeight="1">
      <c r="A2608" s="18" t="s">
        <v>189</v>
      </c>
      <c r="B2608" s="18" t="s">
        <v>1079</v>
      </c>
      <c r="C2608" s="18" t="s">
        <v>92</v>
      </c>
      <c r="D2608" s="18" t="s">
        <v>830</v>
      </c>
      <c r="E2608" s="18" t="s">
        <v>81</v>
      </c>
      <c r="F2608" s="18" t="s">
        <v>1494</v>
      </c>
      <c r="G2608" s="18"/>
      <c r="H2608" s="18"/>
      <c r="I2608" s="18">
        <v>0.32</v>
      </c>
      <c r="J2608" s="18"/>
      <c r="K2608" s="18"/>
      <c r="L2608" s="18">
        <v>0.4</v>
      </c>
      <c r="M2608" s="18">
        <v>1.1</v>
      </c>
      <c r="N2608" s="18">
        <v>3475.0</v>
      </c>
    </row>
    <row r="2609" ht="14.25" customHeight="1">
      <c r="A2609" s="21" t="s">
        <v>189</v>
      </c>
      <c r="B2609" s="21" t="s">
        <v>1079</v>
      </c>
      <c r="C2609" s="21" t="s">
        <v>92</v>
      </c>
      <c r="D2609" s="21" t="s">
        <v>834</v>
      </c>
      <c r="E2609" s="21" t="s">
        <v>81</v>
      </c>
      <c r="F2609" s="21" t="s">
        <v>1574</v>
      </c>
      <c r="G2609" s="21"/>
      <c r="H2609" s="21"/>
      <c r="I2609" s="21">
        <v>0.42</v>
      </c>
      <c r="J2609" s="21"/>
      <c r="K2609" s="21"/>
      <c r="L2609" s="21">
        <v>0.4</v>
      </c>
      <c r="M2609" s="21">
        <v>1.1</v>
      </c>
      <c r="N2609" s="21">
        <v>3476.0</v>
      </c>
    </row>
    <row r="2610" ht="14.25" customHeight="1">
      <c r="A2610" s="18" t="s">
        <v>189</v>
      </c>
      <c r="B2610" s="18" t="s">
        <v>1079</v>
      </c>
      <c r="C2610" s="18" t="s">
        <v>92</v>
      </c>
      <c r="D2610" s="18" t="s">
        <v>923</v>
      </c>
      <c r="E2610" s="18" t="s">
        <v>81</v>
      </c>
      <c r="F2610" s="18" t="s">
        <v>1588</v>
      </c>
      <c r="G2610" s="18"/>
      <c r="H2610" s="18"/>
      <c r="I2610" s="18">
        <v>0.5</v>
      </c>
      <c r="J2610" s="18"/>
      <c r="K2610" s="18"/>
      <c r="L2610" s="18">
        <v>0.4</v>
      </c>
      <c r="M2610" s="18">
        <v>1.1</v>
      </c>
      <c r="N2610" s="18">
        <v>3477.0</v>
      </c>
    </row>
    <row r="2611" ht="14.25" customHeight="1">
      <c r="A2611" s="21" t="s">
        <v>189</v>
      </c>
      <c r="B2611" s="21" t="s">
        <v>1079</v>
      </c>
      <c r="C2611" s="21" t="s">
        <v>92</v>
      </c>
      <c r="D2611" s="21" t="s">
        <v>161</v>
      </c>
      <c r="E2611" s="21" t="s">
        <v>81</v>
      </c>
      <c r="F2611" s="21" t="s">
        <v>1843</v>
      </c>
      <c r="G2611" s="21"/>
      <c r="H2611" s="21"/>
      <c r="I2611" s="21">
        <v>0.77</v>
      </c>
      <c r="J2611" s="21"/>
      <c r="K2611" s="21"/>
      <c r="L2611" s="21">
        <v>0.4</v>
      </c>
      <c r="M2611" s="21">
        <v>1.1</v>
      </c>
      <c r="N2611" s="21">
        <v>3478.0</v>
      </c>
    </row>
    <row r="2612" ht="14.25" customHeight="1">
      <c r="A2612" s="18" t="s">
        <v>189</v>
      </c>
      <c r="B2612" s="18" t="s">
        <v>1079</v>
      </c>
      <c r="C2612" s="18" t="s">
        <v>169</v>
      </c>
      <c r="D2612" s="18" t="s">
        <v>170</v>
      </c>
      <c r="E2612" s="18" t="s">
        <v>81</v>
      </c>
      <c r="F2612" s="18" t="s">
        <v>1600</v>
      </c>
      <c r="G2612" s="18">
        <v>0.0</v>
      </c>
      <c r="H2612" s="18">
        <v>2.0</v>
      </c>
      <c r="I2612" s="18">
        <v>0.5</v>
      </c>
      <c r="J2612" s="18"/>
      <c r="K2612" s="18"/>
      <c r="L2612" s="18">
        <v>0.4</v>
      </c>
      <c r="M2612" s="18"/>
      <c r="N2612" s="18">
        <v>3479.0</v>
      </c>
    </row>
    <row r="2613" ht="14.25" customHeight="1">
      <c r="A2613" s="21" t="s">
        <v>189</v>
      </c>
      <c r="B2613" s="21" t="s">
        <v>1079</v>
      </c>
      <c r="C2613" s="21" t="s">
        <v>169</v>
      </c>
      <c r="D2613" s="21" t="s">
        <v>170</v>
      </c>
      <c r="E2613" s="21" t="s">
        <v>81</v>
      </c>
      <c r="F2613" s="21" t="s">
        <v>1600</v>
      </c>
      <c r="G2613" s="21">
        <v>2.001</v>
      </c>
      <c r="H2613" s="21">
        <v>100.0</v>
      </c>
      <c r="I2613" s="21">
        <v>0.5</v>
      </c>
      <c r="J2613" s="21"/>
      <c r="K2613" s="21"/>
      <c r="L2613" s="21">
        <v>0.4</v>
      </c>
      <c r="M2613" s="21"/>
      <c r="N2613" s="21">
        <v>3480.0</v>
      </c>
    </row>
    <row r="2614" ht="14.25" customHeight="1">
      <c r="A2614" s="18" t="s">
        <v>189</v>
      </c>
      <c r="B2614" s="18" t="s">
        <v>1079</v>
      </c>
      <c r="C2614" s="18" t="s">
        <v>169</v>
      </c>
      <c r="D2614" s="18" t="s">
        <v>1056</v>
      </c>
      <c r="E2614" s="18" t="s">
        <v>81</v>
      </c>
      <c r="F2614" s="18" t="s">
        <v>1600</v>
      </c>
      <c r="G2614" s="18">
        <v>0.0</v>
      </c>
      <c r="H2614" s="18">
        <v>2.0</v>
      </c>
      <c r="I2614" s="18">
        <v>0.5</v>
      </c>
      <c r="J2614" s="18"/>
      <c r="K2614" s="18"/>
      <c r="L2614" s="18">
        <v>0.4</v>
      </c>
      <c r="M2614" s="18"/>
      <c r="N2614" s="18">
        <v>3481.0</v>
      </c>
    </row>
    <row r="2615" ht="14.25" customHeight="1">
      <c r="A2615" s="21" t="s">
        <v>189</v>
      </c>
      <c r="B2615" s="21" t="s">
        <v>1079</v>
      </c>
      <c r="C2615" s="21" t="s">
        <v>169</v>
      </c>
      <c r="D2615" s="21" t="s">
        <v>1056</v>
      </c>
      <c r="E2615" s="21" t="s">
        <v>81</v>
      </c>
      <c r="F2615" s="21" t="s">
        <v>1600</v>
      </c>
      <c r="G2615" s="21">
        <v>2.001</v>
      </c>
      <c r="H2615" s="21">
        <v>100.0</v>
      </c>
      <c r="I2615" s="21">
        <v>0.5</v>
      </c>
      <c r="J2615" s="21"/>
      <c r="K2615" s="21"/>
      <c r="L2615" s="21">
        <v>0.4</v>
      </c>
      <c r="M2615" s="21"/>
      <c r="N2615" s="21">
        <v>3482.0</v>
      </c>
    </row>
    <row r="2616" ht="14.25" customHeight="1">
      <c r="A2616" s="18" t="s">
        <v>189</v>
      </c>
      <c r="B2616" s="18" t="s">
        <v>1079</v>
      </c>
      <c r="C2616" s="18" t="s">
        <v>169</v>
      </c>
      <c r="D2616" s="18" t="s">
        <v>1062</v>
      </c>
      <c r="E2616" s="18" t="s">
        <v>81</v>
      </c>
      <c r="F2616" s="18" t="s">
        <v>1600</v>
      </c>
      <c r="G2616" s="18">
        <v>0.0</v>
      </c>
      <c r="H2616" s="18">
        <v>2.0</v>
      </c>
      <c r="I2616" s="18">
        <v>0.5</v>
      </c>
      <c r="J2616" s="18"/>
      <c r="K2616" s="18"/>
      <c r="L2616" s="18">
        <v>0.4</v>
      </c>
      <c r="M2616" s="18"/>
      <c r="N2616" s="18">
        <v>3483.0</v>
      </c>
    </row>
    <row r="2617" ht="14.25" customHeight="1">
      <c r="A2617" s="21" t="s">
        <v>189</v>
      </c>
      <c r="B2617" s="21" t="s">
        <v>1079</v>
      </c>
      <c r="C2617" s="21" t="s">
        <v>169</v>
      </c>
      <c r="D2617" s="21" t="s">
        <v>1062</v>
      </c>
      <c r="E2617" s="21" t="s">
        <v>81</v>
      </c>
      <c r="F2617" s="21" t="s">
        <v>1600</v>
      </c>
      <c r="G2617" s="21">
        <v>2.001</v>
      </c>
      <c r="H2617" s="21">
        <v>100.0</v>
      </c>
      <c r="I2617" s="21">
        <v>0.5</v>
      </c>
      <c r="J2617" s="21"/>
      <c r="K2617" s="21"/>
      <c r="L2617" s="21">
        <v>0.4</v>
      </c>
      <c r="M2617" s="21"/>
      <c r="N2617" s="21">
        <v>3484.0</v>
      </c>
    </row>
    <row r="2618" ht="14.25" customHeight="1">
      <c r="A2618" s="18" t="s">
        <v>189</v>
      </c>
      <c r="B2618" s="18" t="s">
        <v>1079</v>
      </c>
      <c r="C2618" s="18" t="s">
        <v>79</v>
      </c>
      <c r="D2618" s="18" t="s">
        <v>80</v>
      </c>
      <c r="E2618" s="18" t="s">
        <v>183</v>
      </c>
      <c r="F2618" s="18" t="s">
        <v>83</v>
      </c>
      <c r="G2618" s="18"/>
      <c r="H2618" s="18"/>
      <c r="I2618" s="18">
        <v>0.032</v>
      </c>
      <c r="J2618" s="18"/>
      <c r="K2618" s="18"/>
      <c r="L2618" s="18"/>
      <c r="M2618" s="18"/>
      <c r="N2618" s="18">
        <v>3485.0</v>
      </c>
    </row>
    <row r="2619" ht="14.25" customHeight="1">
      <c r="A2619" s="21" t="s">
        <v>189</v>
      </c>
      <c r="B2619" s="21" t="s">
        <v>1079</v>
      </c>
      <c r="C2619" s="21" t="s">
        <v>79</v>
      </c>
      <c r="D2619" s="21" t="s">
        <v>270</v>
      </c>
      <c r="E2619" s="21" t="s">
        <v>183</v>
      </c>
      <c r="F2619" s="21" t="s">
        <v>272</v>
      </c>
      <c r="G2619" s="21"/>
      <c r="H2619" s="21"/>
      <c r="I2619" s="21">
        <v>0.029</v>
      </c>
      <c r="J2619" s="21"/>
      <c r="K2619" s="21"/>
      <c r="L2619" s="21"/>
      <c r="M2619" s="21"/>
      <c r="N2619" s="21">
        <v>3486.0</v>
      </c>
    </row>
    <row r="2620" ht="14.25" customHeight="1">
      <c r="A2620" s="18" t="s">
        <v>189</v>
      </c>
      <c r="B2620" s="18" t="s">
        <v>1079</v>
      </c>
      <c r="C2620" s="18" t="s">
        <v>79</v>
      </c>
      <c r="D2620" s="18" t="s">
        <v>95</v>
      </c>
      <c r="E2620" s="18" t="s">
        <v>183</v>
      </c>
      <c r="F2620" s="18" t="s">
        <v>97</v>
      </c>
      <c r="G2620" s="18"/>
      <c r="H2620" s="18"/>
      <c r="I2620" s="18">
        <v>0.021</v>
      </c>
      <c r="J2620" s="18"/>
      <c r="K2620" s="18"/>
      <c r="L2620" s="18"/>
      <c r="M2620" s="18"/>
      <c r="N2620" s="18">
        <v>3487.0</v>
      </c>
    </row>
    <row r="2621" ht="14.25" customHeight="1">
      <c r="A2621" s="21" t="s">
        <v>189</v>
      </c>
      <c r="B2621" s="21" t="s">
        <v>1079</v>
      </c>
      <c r="C2621" s="21" t="s">
        <v>101</v>
      </c>
      <c r="D2621" s="21" t="s">
        <v>102</v>
      </c>
      <c r="E2621" s="21" t="s">
        <v>183</v>
      </c>
      <c r="F2621" s="21" t="s">
        <v>106</v>
      </c>
      <c r="G2621" s="21"/>
      <c r="H2621" s="21"/>
      <c r="I2621" s="21">
        <v>0.071</v>
      </c>
      <c r="J2621" s="21"/>
      <c r="K2621" s="21"/>
      <c r="L2621" s="21"/>
      <c r="M2621" s="21"/>
      <c r="N2621" s="21">
        <v>3488.0</v>
      </c>
    </row>
    <row r="2622" ht="14.25" customHeight="1">
      <c r="A2622" s="18" t="s">
        <v>189</v>
      </c>
      <c r="B2622" s="18" t="s">
        <v>1079</v>
      </c>
      <c r="C2622" s="18" t="s">
        <v>101</v>
      </c>
      <c r="D2622" s="18" t="s">
        <v>270</v>
      </c>
      <c r="E2622" s="18" t="s">
        <v>183</v>
      </c>
      <c r="F2622" s="18" t="s">
        <v>294</v>
      </c>
      <c r="G2622" s="18"/>
      <c r="H2622" s="18"/>
      <c r="I2622" s="18">
        <v>0.05</v>
      </c>
      <c r="J2622" s="18"/>
      <c r="K2622" s="18"/>
      <c r="L2622" s="18"/>
      <c r="M2622" s="18"/>
      <c r="N2622" s="18">
        <v>3489.0</v>
      </c>
    </row>
    <row r="2623" ht="14.25" customHeight="1">
      <c r="A2623" s="21" t="s">
        <v>189</v>
      </c>
      <c r="B2623" s="21" t="s">
        <v>1079</v>
      </c>
      <c r="C2623" s="21" t="s">
        <v>101</v>
      </c>
      <c r="D2623" s="21" t="s">
        <v>115</v>
      </c>
      <c r="E2623" s="21" t="s">
        <v>183</v>
      </c>
      <c r="F2623" s="21" t="s">
        <v>118</v>
      </c>
      <c r="G2623" s="21"/>
      <c r="H2623" s="21"/>
      <c r="I2623" s="21">
        <v>0.049</v>
      </c>
      <c r="J2623" s="21"/>
      <c r="K2623" s="21"/>
      <c r="L2623" s="21"/>
      <c r="M2623" s="21"/>
      <c r="N2623" s="21">
        <v>3490.0</v>
      </c>
    </row>
    <row r="2624" ht="14.25" customHeight="1">
      <c r="A2624" s="18" t="s">
        <v>189</v>
      </c>
      <c r="B2624" s="18" t="s">
        <v>1079</v>
      </c>
      <c r="C2624" s="18" t="s">
        <v>101</v>
      </c>
      <c r="D2624" s="18" t="s">
        <v>123</v>
      </c>
      <c r="E2624" s="18" t="s">
        <v>183</v>
      </c>
      <c r="F2624" s="18" t="s">
        <v>125</v>
      </c>
      <c r="G2624" s="18"/>
      <c r="H2624" s="18"/>
      <c r="I2624" s="18">
        <v>0.051</v>
      </c>
      <c r="J2624" s="18"/>
      <c r="K2624" s="18"/>
      <c r="L2624" s="18"/>
      <c r="M2624" s="18"/>
      <c r="N2624" s="18">
        <v>3491.0</v>
      </c>
    </row>
    <row r="2625" ht="14.25" customHeight="1">
      <c r="A2625" s="21" t="s">
        <v>189</v>
      </c>
      <c r="B2625" s="21" t="s">
        <v>1079</v>
      </c>
      <c r="C2625" s="21" t="s">
        <v>130</v>
      </c>
      <c r="D2625" s="21" t="s">
        <v>102</v>
      </c>
      <c r="E2625" s="21" t="s">
        <v>183</v>
      </c>
      <c r="F2625" s="21" t="s">
        <v>133</v>
      </c>
      <c r="G2625" s="21"/>
      <c r="H2625" s="21"/>
      <c r="I2625" s="21"/>
      <c r="J2625" s="21"/>
      <c r="K2625" s="21">
        <v>0.063</v>
      </c>
      <c r="L2625" s="21"/>
      <c r="M2625" s="21"/>
      <c r="N2625" s="21">
        <v>3492.0</v>
      </c>
    </row>
    <row r="2626" ht="14.25" customHeight="1">
      <c r="A2626" s="18" t="s">
        <v>189</v>
      </c>
      <c r="B2626" s="18" t="s">
        <v>1079</v>
      </c>
      <c r="C2626" s="18" t="s">
        <v>136</v>
      </c>
      <c r="D2626" s="18" t="s">
        <v>102</v>
      </c>
      <c r="E2626" s="18" t="s">
        <v>183</v>
      </c>
      <c r="F2626" s="18" t="s">
        <v>139</v>
      </c>
      <c r="G2626" s="18"/>
      <c r="H2626" s="18"/>
      <c r="I2626" s="18">
        <v>0.051</v>
      </c>
      <c r="J2626" s="18"/>
      <c r="K2626" s="18"/>
      <c r="L2626" s="18"/>
      <c r="M2626" s="18"/>
      <c r="N2626" s="18">
        <v>3493.0</v>
      </c>
    </row>
    <row r="2627" ht="14.25" customHeight="1">
      <c r="A2627" s="21" t="s">
        <v>189</v>
      </c>
      <c r="B2627" s="21" t="s">
        <v>1079</v>
      </c>
      <c r="C2627" s="21" t="s">
        <v>136</v>
      </c>
      <c r="D2627" s="21" t="s">
        <v>115</v>
      </c>
      <c r="E2627" s="21" t="s">
        <v>183</v>
      </c>
      <c r="F2627" s="21"/>
      <c r="G2627" s="21"/>
      <c r="H2627" s="21"/>
      <c r="I2627" s="21">
        <v>0.032</v>
      </c>
      <c r="J2627" s="21"/>
      <c r="K2627" s="21"/>
      <c r="L2627" s="21"/>
      <c r="M2627" s="21"/>
      <c r="N2627" s="21">
        <v>3494.0</v>
      </c>
    </row>
    <row r="2628" ht="14.25" customHeight="1">
      <c r="A2628" s="18" t="s">
        <v>189</v>
      </c>
      <c r="B2628" s="18" t="s">
        <v>1079</v>
      </c>
      <c r="C2628" s="18" t="s">
        <v>136</v>
      </c>
      <c r="D2628" s="18" t="s">
        <v>123</v>
      </c>
      <c r="E2628" s="18" t="s">
        <v>183</v>
      </c>
      <c r="F2628" s="18"/>
      <c r="G2628" s="18"/>
      <c r="H2628" s="18"/>
      <c r="I2628" s="18">
        <v>0.027</v>
      </c>
      <c r="J2628" s="18"/>
      <c r="K2628" s="18"/>
      <c r="L2628" s="18"/>
      <c r="M2628" s="18"/>
      <c r="N2628" s="18">
        <v>3495.0</v>
      </c>
    </row>
    <row r="2629" ht="14.25" customHeight="1">
      <c r="A2629" s="21" t="s">
        <v>189</v>
      </c>
      <c r="B2629" s="21" t="s">
        <v>1079</v>
      </c>
      <c r="C2629" s="21" t="s">
        <v>144</v>
      </c>
      <c r="D2629" s="21" t="s">
        <v>145</v>
      </c>
      <c r="E2629" s="21" t="s">
        <v>183</v>
      </c>
      <c r="F2629" s="21" t="s">
        <v>147</v>
      </c>
      <c r="G2629" s="21"/>
      <c r="H2629" s="21"/>
      <c r="I2629" s="21"/>
      <c r="J2629" s="21">
        <v>0.434</v>
      </c>
      <c r="K2629" s="21"/>
      <c r="L2629" s="21"/>
      <c r="M2629" s="21"/>
      <c r="N2629" s="21">
        <v>3496.0</v>
      </c>
    </row>
    <row r="2630" ht="14.25" customHeight="1">
      <c r="A2630" s="18" t="s">
        <v>189</v>
      </c>
      <c r="B2630" s="18" t="s">
        <v>1079</v>
      </c>
      <c r="C2630" s="18" t="s">
        <v>144</v>
      </c>
      <c r="D2630" s="18" t="s">
        <v>752</v>
      </c>
      <c r="E2630" s="18" t="s">
        <v>183</v>
      </c>
      <c r="F2630" s="18" t="s">
        <v>147</v>
      </c>
      <c r="G2630" s="18"/>
      <c r="H2630" s="18"/>
      <c r="I2630" s="18"/>
      <c r="J2630" s="18">
        <v>0.671</v>
      </c>
      <c r="K2630" s="18"/>
      <c r="L2630" s="18"/>
      <c r="M2630" s="18"/>
      <c r="N2630" s="18">
        <v>3497.0</v>
      </c>
    </row>
    <row r="2631" ht="14.25" customHeight="1">
      <c r="A2631" s="21" t="s">
        <v>189</v>
      </c>
      <c r="B2631" s="21" t="s">
        <v>1079</v>
      </c>
      <c r="C2631" s="21" t="s">
        <v>149</v>
      </c>
      <c r="D2631" s="21" t="s">
        <v>150</v>
      </c>
      <c r="E2631" s="21" t="s">
        <v>183</v>
      </c>
      <c r="F2631" s="21" t="s">
        <v>152</v>
      </c>
      <c r="G2631" s="21"/>
      <c r="H2631" s="21"/>
      <c r="I2631" s="21">
        <v>0.5</v>
      </c>
      <c r="J2631" s="21"/>
      <c r="K2631" s="21"/>
      <c r="L2631" s="21"/>
      <c r="M2631" s="21"/>
      <c r="N2631" s="21">
        <v>3498.0</v>
      </c>
    </row>
    <row r="2632" ht="14.25" customHeight="1">
      <c r="A2632" s="18" t="s">
        <v>189</v>
      </c>
      <c r="B2632" s="18" t="s">
        <v>1079</v>
      </c>
      <c r="C2632" s="18" t="s">
        <v>149</v>
      </c>
      <c r="D2632" s="18" t="s">
        <v>157</v>
      </c>
      <c r="E2632" s="18" t="s">
        <v>183</v>
      </c>
      <c r="F2632" s="18" t="s">
        <v>159</v>
      </c>
      <c r="G2632" s="18"/>
      <c r="H2632" s="18"/>
      <c r="I2632" s="18">
        <v>0.5</v>
      </c>
      <c r="J2632" s="18"/>
      <c r="K2632" s="18"/>
      <c r="L2632" s="18"/>
      <c r="M2632" s="18"/>
      <c r="N2632" s="18">
        <v>3499.0</v>
      </c>
    </row>
    <row r="2633" ht="14.25" customHeight="1">
      <c r="A2633" s="21" t="s">
        <v>189</v>
      </c>
      <c r="B2633" s="21" t="s">
        <v>1079</v>
      </c>
      <c r="C2633" s="21" t="s">
        <v>92</v>
      </c>
      <c r="D2633" s="21" t="s">
        <v>830</v>
      </c>
      <c r="E2633" s="21" t="s">
        <v>183</v>
      </c>
      <c r="F2633" s="21" t="s">
        <v>1494</v>
      </c>
      <c r="G2633" s="21"/>
      <c r="H2633" s="21"/>
      <c r="I2633" s="21">
        <v>0.32</v>
      </c>
      <c r="J2633" s="21"/>
      <c r="K2633" s="21"/>
      <c r="L2633" s="21">
        <v>0.4</v>
      </c>
      <c r="M2633" s="21">
        <v>1.1</v>
      </c>
      <c r="N2633" s="21">
        <v>3500.0</v>
      </c>
    </row>
    <row r="2634" ht="14.25" customHeight="1">
      <c r="A2634" s="18" t="s">
        <v>189</v>
      </c>
      <c r="B2634" s="18" t="s">
        <v>1079</v>
      </c>
      <c r="C2634" s="18" t="s">
        <v>92</v>
      </c>
      <c r="D2634" s="18" t="s">
        <v>834</v>
      </c>
      <c r="E2634" s="18" t="s">
        <v>183</v>
      </c>
      <c r="F2634" s="18" t="s">
        <v>1574</v>
      </c>
      <c r="G2634" s="18"/>
      <c r="H2634" s="18"/>
      <c r="I2634" s="18">
        <v>0.42</v>
      </c>
      <c r="J2634" s="18"/>
      <c r="K2634" s="18"/>
      <c r="L2634" s="18">
        <v>0.4</v>
      </c>
      <c r="M2634" s="18">
        <v>1.1</v>
      </c>
      <c r="N2634" s="18">
        <v>3501.0</v>
      </c>
    </row>
    <row r="2635" ht="14.25" customHeight="1">
      <c r="A2635" s="21" t="s">
        <v>189</v>
      </c>
      <c r="B2635" s="21" t="s">
        <v>1079</v>
      </c>
      <c r="C2635" s="21" t="s">
        <v>92</v>
      </c>
      <c r="D2635" s="21" t="s">
        <v>923</v>
      </c>
      <c r="E2635" s="21" t="s">
        <v>183</v>
      </c>
      <c r="F2635" s="21" t="s">
        <v>1588</v>
      </c>
      <c r="G2635" s="21"/>
      <c r="H2635" s="21"/>
      <c r="I2635" s="21">
        <v>0.5</v>
      </c>
      <c r="J2635" s="21"/>
      <c r="K2635" s="21"/>
      <c r="L2635" s="21">
        <v>0.4</v>
      </c>
      <c r="M2635" s="21">
        <v>1.1</v>
      </c>
      <c r="N2635" s="21">
        <v>3502.0</v>
      </c>
    </row>
    <row r="2636" ht="14.25" customHeight="1">
      <c r="A2636" s="18" t="s">
        <v>189</v>
      </c>
      <c r="B2636" s="18" t="s">
        <v>1079</v>
      </c>
      <c r="C2636" s="18" t="s">
        <v>92</v>
      </c>
      <c r="D2636" s="18" t="s">
        <v>161</v>
      </c>
      <c r="E2636" s="18" t="s">
        <v>183</v>
      </c>
      <c r="F2636" s="18" t="s">
        <v>1752</v>
      </c>
      <c r="G2636" s="18"/>
      <c r="H2636" s="18"/>
      <c r="I2636" s="18">
        <v>0.68</v>
      </c>
      <c r="J2636" s="18"/>
      <c r="K2636" s="18"/>
      <c r="L2636" s="18">
        <v>0.4</v>
      </c>
      <c r="M2636" s="18">
        <v>1.1</v>
      </c>
      <c r="N2636" s="18">
        <v>3503.0</v>
      </c>
    </row>
    <row r="2637" ht="14.25" customHeight="1">
      <c r="A2637" s="21" t="s">
        <v>189</v>
      </c>
      <c r="B2637" s="21" t="s">
        <v>1079</v>
      </c>
      <c r="C2637" s="21" t="s">
        <v>169</v>
      </c>
      <c r="D2637" s="21" t="s">
        <v>170</v>
      </c>
      <c r="E2637" s="21" t="s">
        <v>183</v>
      </c>
      <c r="F2637" s="21" t="s">
        <v>1600</v>
      </c>
      <c r="G2637" s="21">
        <v>0.0</v>
      </c>
      <c r="H2637" s="21">
        <v>2.0</v>
      </c>
      <c r="I2637" s="21">
        <v>0.5</v>
      </c>
      <c r="J2637" s="21"/>
      <c r="K2637" s="21"/>
      <c r="L2637" s="21">
        <v>0.4</v>
      </c>
      <c r="M2637" s="21"/>
      <c r="N2637" s="21">
        <v>3504.0</v>
      </c>
    </row>
    <row r="2638" ht="14.25" customHeight="1">
      <c r="A2638" s="18" t="s">
        <v>189</v>
      </c>
      <c r="B2638" s="18" t="s">
        <v>1079</v>
      </c>
      <c r="C2638" s="18" t="s">
        <v>169</v>
      </c>
      <c r="D2638" s="18" t="s">
        <v>170</v>
      </c>
      <c r="E2638" s="18" t="s">
        <v>183</v>
      </c>
      <c r="F2638" s="18" t="s">
        <v>1600</v>
      </c>
      <c r="G2638" s="18">
        <v>2.001</v>
      </c>
      <c r="H2638" s="18">
        <v>100.0</v>
      </c>
      <c r="I2638" s="18">
        <v>0.5</v>
      </c>
      <c r="J2638" s="18"/>
      <c r="K2638" s="18"/>
      <c r="L2638" s="18">
        <v>0.4</v>
      </c>
      <c r="M2638" s="18"/>
      <c r="N2638" s="18">
        <v>3505.0</v>
      </c>
    </row>
    <row r="2639" ht="14.25" customHeight="1">
      <c r="A2639" s="21" t="s">
        <v>189</v>
      </c>
      <c r="B2639" s="21" t="s">
        <v>1079</v>
      </c>
      <c r="C2639" s="21" t="s">
        <v>169</v>
      </c>
      <c r="D2639" s="21" t="s">
        <v>1056</v>
      </c>
      <c r="E2639" s="21" t="s">
        <v>183</v>
      </c>
      <c r="F2639" s="21" t="s">
        <v>1600</v>
      </c>
      <c r="G2639" s="21">
        <v>0.0</v>
      </c>
      <c r="H2639" s="21">
        <v>2.0</v>
      </c>
      <c r="I2639" s="21">
        <v>0.5</v>
      </c>
      <c r="J2639" s="21"/>
      <c r="K2639" s="21"/>
      <c r="L2639" s="21">
        <v>0.4</v>
      </c>
      <c r="M2639" s="21"/>
      <c r="N2639" s="21">
        <v>3506.0</v>
      </c>
    </row>
    <row r="2640" ht="14.25" customHeight="1">
      <c r="A2640" s="18" t="s">
        <v>189</v>
      </c>
      <c r="B2640" s="18" t="s">
        <v>1079</v>
      </c>
      <c r="C2640" s="18" t="s">
        <v>169</v>
      </c>
      <c r="D2640" s="18" t="s">
        <v>1056</v>
      </c>
      <c r="E2640" s="18" t="s">
        <v>183</v>
      </c>
      <c r="F2640" s="18" t="s">
        <v>1600</v>
      </c>
      <c r="G2640" s="18">
        <v>2.001</v>
      </c>
      <c r="H2640" s="18">
        <v>100.0</v>
      </c>
      <c r="I2640" s="18">
        <v>0.5</v>
      </c>
      <c r="J2640" s="18"/>
      <c r="K2640" s="18"/>
      <c r="L2640" s="18">
        <v>0.4</v>
      </c>
      <c r="M2640" s="18"/>
      <c r="N2640" s="18">
        <v>3507.0</v>
      </c>
    </row>
    <row r="2641" ht="14.25" customHeight="1">
      <c r="A2641" s="21" t="s">
        <v>189</v>
      </c>
      <c r="B2641" s="21" t="s">
        <v>1079</v>
      </c>
      <c r="C2641" s="21" t="s">
        <v>169</v>
      </c>
      <c r="D2641" s="21" t="s">
        <v>1062</v>
      </c>
      <c r="E2641" s="21" t="s">
        <v>183</v>
      </c>
      <c r="F2641" s="21" t="s">
        <v>1600</v>
      </c>
      <c r="G2641" s="21">
        <v>0.0</v>
      </c>
      <c r="H2641" s="21">
        <v>2.0</v>
      </c>
      <c r="I2641" s="21">
        <v>0.5</v>
      </c>
      <c r="J2641" s="21"/>
      <c r="K2641" s="21"/>
      <c r="L2641" s="21">
        <v>0.4</v>
      </c>
      <c r="M2641" s="21"/>
      <c r="N2641" s="21">
        <v>3508.0</v>
      </c>
    </row>
    <row r="2642" ht="14.25" customHeight="1">
      <c r="A2642" s="18" t="s">
        <v>189</v>
      </c>
      <c r="B2642" s="18" t="s">
        <v>1079</v>
      </c>
      <c r="C2642" s="18" t="s">
        <v>169</v>
      </c>
      <c r="D2642" s="18" t="s">
        <v>1062</v>
      </c>
      <c r="E2642" s="18" t="s">
        <v>183</v>
      </c>
      <c r="F2642" s="18" t="s">
        <v>1600</v>
      </c>
      <c r="G2642" s="18">
        <v>2.001</v>
      </c>
      <c r="H2642" s="18">
        <v>100.0</v>
      </c>
      <c r="I2642" s="18">
        <v>0.5</v>
      </c>
      <c r="J2642" s="18"/>
      <c r="K2642" s="18"/>
      <c r="L2642" s="18">
        <v>0.4</v>
      </c>
      <c r="M2642" s="18"/>
      <c r="N2642" s="18">
        <v>3509.0</v>
      </c>
    </row>
    <row r="2643" ht="14.25" customHeight="1">
      <c r="A2643" s="21" t="s">
        <v>189</v>
      </c>
      <c r="B2643" s="21" t="s">
        <v>1079</v>
      </c>
      <c r="C2643" s="21" t="s">
        <v>79</v>
      </c>
      <c r="D2643" s="21" t="s">
        <v>80</v>
      </c>
      <c r="E2643" s="21" t="s">
        <v>252</v>
      </c>
      <c r="F2643" s="21" t="s">
        <v>83</v>
      </c>
      <c r="G2643" s="21"/>
      <c r="H2643" s="21"/>
      <c r="I2643" s="21">
        <v>0.063</v>
      </c>
      <c r="J2643" s="21"/>
      <c r="K2643" s="21"/>
      <c r="L2643" s="21"/>
      <c r="M2643" s="21"/>
      <c r="N2643" s="21">
        <v>3510.0</v>
      </c>
    </row>
    <row r="2644" ht="14.25" customHeight="1">
      <c r="A2644" s="18" t="s">
        <v>189</v>
      </c>
      <c r="B2644" s="18" t="s">
        <v>1079</v>
      </c>
      <c r="C2644" s="18" t="s">
        <v>79</v>
      </c>
      <c r="D2644" s="18" t="s">
        <v>270</v>
      </c>
      <c r="E2644" s="18" t="s">
        <v>252</v>
      </c>
      <c r="F2644" s="18" t="s">
        <v>272</v>
      </c>
      <c r="G2644" s="18"/>
      <c r="H2644" s="18"/>
      <c r="I2644" s="18">
        <v>0.06</v>
      </c>
      <c r="J2644" s="18"/>
      <c r="K2644" s="18"/>
      <c r="L2644" s="18"/>
      <c r="M2644" s="18"/>
      <c r="N2644" s="18">
        <v>3511.0</v>
      </c>
    </row>
    <row r="2645" ht="14.25" customHeight="1">
      <c r="A2645" s="21" t="s">
        <v>189</v>
      </c>
      <c r="B2645" s="21" t="s">
        <v>1079</v>
      </c>
      <c r="C2645" s="21" t="s">
        <v>79</v>
      </c>
      <c r="D2645" s="21" t="s">
        <v>95</v>
      </c>
      <c r="E2645" s="21" t="s">
        <v>252</v>
      </c>
      <c r="F2645" s="21" t="s">
        <v>97</v>
      </c>
      <c r="G2645" s="21"/>
      <c r="H2645" s="21"/>
      <c r="I2645" s="21">
        <v>0.034</v>
      </c>
      <c r="J2645" s="21"/>
      <c r="K2645" s="21"/>
      <c r="L2645" s="21"/>
      <c r="M2645" s="21"/>
      <c r="N2645" s="21">
        <v>3512.0</v>
      </c>
    </row>
    <row r="2646" ht="14.25" customHeight="1">
      <c r="A2646" s="18" t="s">
        <v>189</v>
      </c>
      <c r="B2646" s="18" t="s">
        <v>1079</v>
      </c>
      <c r="C2646" s="18" t="s">
        <v>101</v>
      </c>
      <c r="D2646" s="18" t="s">
        <v>102</v>
      </c>
      <c r="E2646" s="18" t="s">
        <v>252</v>
      </c>
      <c r="F2646" s="18" t="s">
        <v>106</v>
      </c>
      <c r="G2646" s="18"/>
      <c r="H2646" s="18"/>
      <c r="I2646" s="18">
        <v>0.151</v>
      </c>
      <c r="J2646" s="18"/>
      <c r="K2646" s="18"/>
      <c r="L2646" s="18"/>
      <c r="M2646" s="18"/>
      <c r="N2646" s="18">
        <v>3513.0</v>
      </c>
    </row>
    <row r="2647" ht="14.25" customHeight="1">
      <c r="A2647" s="21" t="s">
        <v>189</v>
      </c>
      <c r="B2647" s="21" t="s">
        <v>1079</v>
      </c>
      <c r="C2647" s="21" t="s">
        <v>101</v>
      </c>
      <c r="D2647" s="21" t="s">
        <v>270</v>
      </c>
      <c r="E2647" s="21" t="s">
        <v>252</v>
      </c>
      <c r="F2647" s="21" t="s">
        <v>294</v>
      </c>
      <c r="G2647" s="21"/>
      <c r="H2647" s="21"/>
      <c r="I2647" s="21">
        <v>0.094</v>
      </c>
      <c r="J2647" s="21"/>
      <c r="K2647" s="21"/>
      <c r="L2647" s="21"/>
      <c r="M2647" s="21"/>
      <c r="N2647" s="21">
        <v>3514.0</v>
      </c>
    </row>
    <row r="2648" ht="14.25" customHeight="1">
      <c r="A2648" s="18" t="s">
        <v>189</v>
      </c>
      <c r="B2648" s="18" t="s">
        <v>1079</v>
      </c>
      <c r="C2648" s="18" t="s">
        <v>101</v>
      </c>
      <c r="D2648" s="18" t="s">
        <v>115</v>
      </c>
      <c r="E2648" s="18" t="s">
        <v>252</v>
      </c>
      <c r="F2648" s="18" t="s">
        <v>118</v>
      </c>
      <c r="G2648" s="18"/>
      <c r="H2648" s="18"/>
      <c r="I2648" s="18">
        <v>0.084</v>
      </c>
      <c r="J2648" s="18"/>
      <c r="K2648" s="18"/>
      <c r="L2648" s="18"/>
      <c r="M2648" s="18"/>
      <c r="N2648" s="18">
        <v>3515.0</v>
      </c>
    </row>
    <row r="2649" ht="14.25" customHeight="1">
      <c r="A2649" s="21" t="s">
        <v>189</v>
      </c>
      <c r="B2649" s="21" t="s">
        <v>1079</v>
      </c>
      <c r="C2649" s="21" t="s">
        <v>101</v>
      </c>
      <c r="D2649" s="21" t="s">
        <v>123</v>
      </c>
      <c r="E2649" s="21" t="s">
        <v>252</v>
      </c>
      <c r="F2649" s="21" t="s">
        <v>125</v>
      </c>
      <c r="G2649" s="21"/>
      <c r="H2649" s="21"/>
      <c r="I2649" s="21">
        <v>0.089</v>
      </c>
      <c r="J2649" s="21"/>
      <c r="K2649" s="21"/>
      <c r="L2649" s="21"/>
      <c r="M2649" s="21"/>
      <c r="N2649" s="21">
        <v>3516.0</v>
      </c>
    </row>
    <row r="2650" ht="14.25" customHeight="1">
      <c r="A2650" s="18" t="s">
        <v>189</v>
      </c>
      <c r="B2650" s="18" t="s">
        <v>1079</v>
      </c>
      <c r="C2650" s="18" t="s">
        <v>130</v>
      </c>
      <c r="D2650" s="18" t="s">
        <v>102</v>
      </c>
      <c r="E2650" s="18" t="s">
        <v>252</v>
      </c>
      <c r="F2650" s="18" t="s">
        <v>133</v>
      </c>
      <c r="G2650" s="18"/>
      <c r="H2650" s="18"/>
      <c r="I2650" s="18"/>
      <c r="J2650" s="18"/>
      <c r="K2650" s="18">
        <v>0.119</v>
      </c>
      <c r="L2650" s="18"/>
      <c r="M2650" s="18"/>
      <c r="N2650" s="18">
        <v>3517.0</v>
      </c>
    </row>
    <row r="2651" ht="14.25" customHeight="1">
      <c r="A2651" s="21" t="s">
        <v>189</v>
      </c>
      <c r="B2651" s="21" t="s">
        <v>1079</v>
      </c>
      <c r="C2651" s="21" t="s">
        <v>136</v>
      </c>
      <c r="D2651" s="21" t="s">
        <v>102</v>
      </c>
      <c r="E2651" s="21" t="s">
        <v>252</v>
      </c>
      <c r="F2651" s="21" t="s">
        <v>139</v>
      </c>
      <c r="G2651" s="21"/>
      <c r="H2651" s="21"/>
      <c r="I2651" s="21">
        <v>0.087</v>
      </c>
      <c r="J2651" s="21"/>
      <c r="K2651" s="21"/>
      <c r="L2651" s="21"/>
      <c r="M2651" s="21"/>
      <c r="N2651" s="21">
        <v>3518.0</v>
      </c>
    </row>
    <row r="2652" ht="14.25" customHeight="1">
      <c r="A2652" s="18" t="s">
        <v>189</v>
      </c>
      <c r="B2652" s="18" t="s">
        <v>1079</v>
      </c>
      <c r="C2652" s="18" t="s">
        <v>136</v>
      </c>
      <c r="D2652" s="18" t="s">
        <v>115</v>
      </c>
      <c r="E2652" s="18" t="s">
        <v>252</v>
      </c>
      <c r="F2652" s="18"/>
      <c r="G2652" s="18"/>
      <c r="H2652" s="18"/>
      <c r="I2652" s="18">
        <v>0.052</v>
      </c>
      <c r="J2652" s="18"/>
      <c r="K2652" s="18"/>
      <c r="L2652" s="18"/>
      <c r="M2652" s="18"/>
      <c r="N2652" s="18">
        <v>3519.0</v>
      </c>
    </row>
    <row r="2653" ht="14.25" customHeight="1">
      <c r="A2653" s="21" t="s">
        <v>189</v>
      </c>
      <c r="B2653" s="21" t="s">
        <v>1079</v>
      </c>
      <c r="C2653" s="21" t="s">
        <v>136</v>
      </c>
      <c r="D2653" s="21" t="s">
        <v>123</v>
      </c>
      <c r="E2653" s="21" t="s">
        <v>252</v>
      </c>
      <c r="F2653" s="21"/>
      <c r="G2653" s="21"/>
      <c r="H2653" s="21"/>
      <c r="I2653" s="21">
        <v>0.051</v>
      </c>
      <c r="J2653" s="21"/>
      <c r="K2653" s="21"/>
      <c r="L2653" s="21"/>
      <c r="M2653" s="21"/>
      <c r="N2653" s="21">
        <v>3520.0</v>
      </c>
    </row>
    <row r="2654" ht="14.25" customHeight="1">
      <c r="A2654" s="18" t="s">
        <v>189</v>
      </c>
      <c r="B2654" s="18" t="s">
        <v>1079</v>
      </c>
      <c r="C2654" s="18" t="s">
        <v>144</v>
      </c>
      <c r="D2654" s="18" t="s">
        <v>145</v>
      </c>
      <c r="E2654" s="18" t="s">
        <v>252</v>
      </c>
      <c r="F2654" s="18" t="s">
        <v>147</v>
      </c>
      <c r="G2654" s="18"/>
      <c r="H2654" s="18"/>
      <c r="I2654" s="18"/>
      <c r="J2654" s="18">
        <v>0.73</v>
      </c>
      <c r="K2654" s="18"/>
      <c r="L2654" s="18"/>
      <c r="M2654" s="18"/>
      <c r="N2654" s="18">
        <v>3521.0</v>
      </c>
    </row>
    <row r="2655" ht="14.25" customHeight="1">
      <c r="A2655" s="21" t="s">
        <v>189</v>
      </c>
      <c r="B2655" s="21" t="s">
        <v>1079</v>
      </c>
      <c r="C2655" s="21" t="s">
        <v>144</v>
      </c>
      <c r="D2655" s="21" t="s">
        <v>752</v>
      </c>
      <c r="E2655" s="21" t="s">
        <v>252</v>
      </c>
      <c r="F2655" s="21" t="s">
        <v>147</v>
      </c>
      <c r="G2655" s="21"/>
      <c r="H2655" s="21"/>
      <c r="I2655" s="21"/>
      <c r="J2655" s="21">
        <v>0.86</v>
      </c>
      <c r="K2655" s="21"/>
      <c r="L2655" s="21"/>
      <c r="M2655" s="21"/>
      <c r="N2655" s="21">
        <v>3522.0</v>
      </c>
    </row>
    <row r="2656" ht="14.25" customHeight="1">
      <c r="A2656" s="18" t="s">
        <v>189</v>
      </c>
      <c r="B2656" s="18" t="s">
        <v>1079</v>
      </c>
      <c r="C2656" s="18" t="s">
        <v>149</v>
      </c>
      <c r="D2656" s="18" t="s">
        <v>150</v>
      </c>
      <c r="E2656" s="18" t="s">
        <v>252</v>
      </c>
      <c r="F2656" s="18" t="s">
        <v>152</v>
      </c>
      <c r="G2656" s="18"/>
      <c r="H2656" s="18"/>
      <c r="I2656" s="18">
        <v>0.7</v>
      </c>
      <c r="J2656" s="18"/>
      <c r="K2656" s="18"/>
      <c r="L2656" s="18"/>
      <c r="M2656" s="18"/>
      <c r="N2656" s="18">
        <v>3523.0</v>
      </c>
    </row>
    <row r="2657" ht="14.25" customHeight="1">
      <c r="A2657" s="21" t="s">
        <v>189</v>
      </c>
      <c r="B2657" s="21" t="s">
        <v>1079</v>
      </c>
      <c r="C2657" s="21" t="s">
        <v>149</v>
      </c>
      <c r="D2657" s="21" t="s">
        <v>157</v>
      </c>
      <c r="E2657" s="21" t="s">
        <v>252</v>
      </c>
      <c r="F2657" s="21" t="s">
        <v>159</v>
      </c>
      <c r="G2657" s="21"/>
      <c r="H2657" s="21"/>
      <c r="I2657" s="21">
        <v>0.5</v>
      </c>
      <c r="J2657" s="21"/>
      <c r="K2657" s="21"/>
      <c r="L2657" s="21"/>
      <c r="M2657" s="21"/>
      <c r="N2657" s="21">
        <v>3524.0</v>
      </c>
    </row>
    <row r="2658" ht="14.25" customHeight="1">
      <c r="A2658" s="18" t="s">
        <v>189</v>
      </c>
      <c r="B2658" s="18" t="s">
        <v>1079</v>
      </c>
      <c r="C2658" s="18" t="s">
        <v>92</v>
      </c>
      <c r="D2658" s="18" t="s">
        <v>830</v>
      </c>
      <c r="E2658" s="18" t="s">
        <v>252</v>
      </c>
      <c r="F2658" s="18" t="s">
        <v>1597</v>
      </c>
      <c r="G2658" s="18"/>
      <c r="H2658" s="18"/>
      <c r="I2658" s="18">
        <v>0.45</v>
      </c>
      <c r="J2658" s="18"/>
      <c r="K2658" s="18"/>
      <c r="L2658" s="18"/>
      <c r="M2658" s="18"/>
      <c r="N2658" s="18">
        <v>3525.0</v>
      </c>
    </row>
    <row r="2659" ht="14.25" customHeight="1">
      <c r="A2659" s="21" t="s">
        <v>189</v>
      </c>
      <c r="B2659" s="21" t="s">
        <v>1079</v>
      </c>
      <c r="C2659" s="21" t="s">
        <v>92</v>
      </c>
      <c r="D2659" s="21" t="s">
        <v>834</v>
      </c>
      <c r="E2659" s="21" t="s">
        <v>252</v>
      </c>
      <c r="F2659" s="21" t="s">
        <v>1600</v>
      </c>
      <c r="G2659" s="21"/>
      <c r="H2659" s="21"/>
      <c r="I2659" s="21">
        <v>0.51</v>
      </c>
      <c r="J2659" s="21"/>
      <c r="K2659" s="21"/>
      <c r="L2659" s="21"/>
      <c r="M2659" s="21"/>
      <c r="N2659" s="21">
        <v>3526.0</v>
      </c>
    </row>
    <row r="2660" ht="14.25" customHeight="1">
      <c r="A2660" s="18" t="s">
        <v>189</v>
      </c>
      <c r="B2660" s="18" t="s">
        <v>1079</v>
      </c>
      <c r="C2660" s="18" t="s">
        <v>92</v>
      </c>
      <c r="D2660" s="18" t="s">
        <v>923</v>
      </c>
      <c r="E2660" s="18" t="s">
        <v>252</v>
      </c>
      <c r="F2660" s="18" t="s">
        <v>1685</v>
      </c>
      <c r="G2660" s="18"/>
      <c r="H2660" s="18"/>
      <c r="I2660" s="18">
        <v>0.59</v>
      </c>
      <c r="J2660" s="18"/>
      <c r="K2660" s="18"/>
      <c r="L2660" s="18"/>
      <c r="M2660" s="18"/>
      <c r="N2660" s="18">
        <v>3527.0</v>
      </c>
    </row>
    <row r="2661" ht="14.25" customHeight="1">
      <c r="A2661" s="21" t="s">
        <v>189</v>
      </c>
      <c r="B2661" s="21" t="s">
        <v>1079</v>
      </c>
      <c r="C2661" s="21" t="s">
        <v>92</v>
      </c>
      <c r="D2661" s="21" t="s">
        <v>161</v>
      </c>
      <c r="E2661" s="21" t="s">
        <v>252</v>
      </c>
      <c r="F2661" s="21" t="s">
        <v>1843</v>
      </c>
      <c r="G2661" s="21"/>
      <c r="H2661" s="21"/>
      <c r="I2661" s="21">
        <v>0.77</v>
      </c>
      <c r="J2661" s="21"/>
      <c r="K2661" s="21"/>
      <c r="L2661" s="21"/>
      <c r="M2661" s="21"/>
      <c r="N2661" s="21">
        <v>3528.0</v>
      </c>
    </row>
    <row r="2662" ht="14.25" customHeight="1">
      <c r="A2662" s="18" t="s">
        <v>189</v>
      </c>
      <c r="B2662" s="18" t="s">
        <v>1079</v>
      </c>
      <c r="C2662" s="18" t="s">
        <v>169</v>
      </c>
      <c r="D2662" s="18" t="s">
        <v>170</v>
      </c>
      <c r="E2662" s="18" t="s">
        <v>252</v>
      </c>
      <c r="F2662" s="18" t="s">
        <v>1893</v>
      </c>
      <c r="G2662" s="18">
        <v>0.0</v>
      </c>
      <c r="H2662" s="18">
        <v>2.0</v>
      </c>
      <c r="I2662" s="18">
        <v>0.85</v>
      </c>
      <c r="J2662" s="18"/>
      <c r="K2662" s="18"/>
      <c r="L2662" s="18"/>
      <c r="M2662" s="18"/>
      <c r="N2662" s="18">
        <v>3529.0</v>
      </c>
    </row>
    <row r="2663" ht="14.25" customHeight="1">
      <c r="A2663" s="21" t="s">
        <v>189</v>
      </c>
      <c r="B2663" s="21" t="s">
        <v>1079</v>
      </c>
      <c r="C2663" s="21" t="s">
        <v>169</v>
      </c>
      <c r="D2663" s="21" t="s">
        <v>170</v>
      </c>
      <c r="E2663" s="21" t="s">
        <v>252</v>
      </c>
      <c r="F2663" s="21" t="s">
        <v>1893</v>
      </c>
      <c r="G2663" s="21">
        <v>2.001</v>
      </c>
      <c r="H2663" s="21">
        <v>100.0</v>
      </c>
      <c r="I2663" s="21">
        <v>0.85</v>
      </c>
      <c r="J2663" s="21"/>
      <c r="K2663" s="21"/>
      <c r="L2663" s="21"/>
      <c r="M2663" s="21"/>
      <c r="N2663" s="21">
        <v>3530.0</v>
      </c>
    </row>
    <row r="2664" ht="14.25" customHeight="1">
      <c r="A2664" s="18" t="s">
        <v>189</v>
      </c>
      <c r="B2664" s="18" t="s">
        <v>1079</v>
      </c>
      <c r="C2664" s="18" t="s">
        <v>169</v>
      </c>
      <c r="D2664" s="18" t="s">
        <v>1056</v>
      </c>
      <c r="E2664" s="18" t="s">
        <v>252</v>
      </c>
      <c r="F2664" s="18" t="s">
        <v>1893</v>
      </c>
      <c r="G2664" s="18">
        <v>0.0</v>
      </c>
      <c r="H2664" s="18">
        <v>2.0</v>
      </c>
      <c r="I2664" s="18">
        <v>0.85</v>
      </c>
      <c r="J2664" s="18"/>
      <c r="K2664" s="18"/>
      <c r="L2664" s="18"/>
      <c r="M2664" s="18"/>
      <c r="N2664" s="18">
        <v>3531.0</v>
      </c>
    </row>
    <row r="2665" ht="14.25" customHeight="1">
      <c r="A2665" s="21" t="s">
        <v>189</v>
      </c>
      <c r="B2665" s="21" t="s">
        <v>1079</v>
      </c>
      <c r="C2665" s="21" t="s">
        <v>169</v>
      </c>
      <c r="D2665" s="21" t="s">
        <v>1056</v>
      </c>
      <c r="E2665" s="21" t="s">
        <v>252</v>
      </c>
      <c r="F2665" s="21" t="s">
        <v>1893</v>
      </c>
      <c r="G2665" s="21">
        <v>2.001</v>
      </c>
      <c r="H2665" s="21">
        <v>100.0</v>
      </c>
      <c r="I2665" s="21">
        <v>0.85</v>
      </c>
      <c r="J2665" s="21"/>
      <c r="K2665" s="21"/>
      <c r="L2665" s="21"/>
      <c r="M2665" s="21"/>
      <c r="N2665" s="21">
        <v>3532.0</v>
      </c>
    </row>
    <row r="2666" ht="14.25" customHeight="1">
      <c r="A2666" s="18" t="s">
        <v>189</v>
      </c>
      <c r="B2666" s="18" t="s">
        <v>1079</v>
      </c>
      <c r="C2666" s="18" t="s">
        <v>169</v>
      </c>
      <c r="D2666" s="18" t="s">
        <v>1062</v>
      </c>
      <c r="E2666" s="18" t="s">
        <v>252</v>
      </c>
      <c r="F2666" s="18" t="s">
        <v>1893</v>
      </c>
      <c r="G2666" s="18">
        <v>0.0</v>
      </c>
      <c r="H2666" s="18">
        <v>2.0</v>
      </c>
      <c r="I2666" s="18">
        <v>0.85</v>
      </c>
      <c r="J2666" s="18"/>
      <c r="K2666" s="18"/>
      <c r="L2666" s="18"/>
      <c r="M2666" s="18"/>
      <c r="N2666" s="18">
        <v>3533.0</v>
      </c>
    </row>
    <row r="2667" ht="14.25" customHeight="1">
      <c r="A2667" s="21" t="s">
        <v>189</v>
      </c>
      <c r="B2667" s="21" t="s">
        <v>1079</v>
      </c>
      <c r="C2667" s="21" t="s">
        <v>169</v>
      </c>
      <c r="D2667" s="21" t="s">
        <v>1062</v>
      </c>
      <c r="E2667" s="21" t="s">
        <v>252</v>
      </c>
      <c r="F2667" s="21" t="s">
        <v>1893</v>
      </c>
      <c r="G2667" s="21">
        <v>2.001</v>
      </c>
      <c r="H2667" s="21">
        <v>100.0</v>
      </c>
      <c r="I2667" s="21">
        <v>0.85</v>
      </c>
      <c r="J2667" s="21"/>
      <c r="K2667" s="21"/>
      <c r="L2667" s="21"/>
      <c r="M2667" s="21"/>
      <c r="N2667" s="21">
        <v>3534.0</v>
      </c>
    </row>
    <row r="2668" ht="14.25" customHeight="1">
      <c r="A2668" s="18" t="s">
        <v>177</v>
      </c>
      <c r="B2668" s="18" t="s">
        <v>1176</v>
      </c>
      <c r="C2668" s="18" t="s">
        <v>79</v>
      </c>
      <c r="D2668" s="18" t="s">
        <v>80</v>
      </c>
      <c r="E2668" s="18" t="s">
        <v>81</v>
      </c>
      <c r="F2668" s="18" t="s">
        <v>83</v>
      </c>
      <c r="G2668" s="18"/>
      <c r="H2668" s="18"/>
      <c r="I2668" s="18">
        <v>0.063</v>
      </c>
      <c r="J2668" s="18"/>
      <c r="K2668" s="18"/>
      <c r="L2668" s="18"/>
      <c r="M2668" s="18"/>
      <c r="N2668" s="18">
        <v>1639.0</v>
      </c>
    </row>
    <row r="2669" ht="14.25" customHeight="1">
      <c r="A2669" s="21" t="s">
        <v>177</v>
      </c>
      <c r="B2669" s="21" t="s">
        <v>1176</v>
      </c>
      <c r="C2669" s="21" t="s">
        <v>79</v>
      </c>
      <c r="D2669" s="21" t="s">
        <v>270</v>
      </c>
      <c r="E2669" s="21" t="s">
        <v>81</v>
      </c>
      <c r="F2669" s="21" t="s">
        <v>272</v>
      </c>
      <c r="G2669" s="21"/>
      <c r="H2669" s="21"/>
      <c r="I2669" s="21">
        <v>0.065</v>
      </c>
      <c r="J2669" s="21"/>
      <c r="K2669" s="21"/>
      <c r="L2669" s="21"/>
      <c r="M2669" s="21"/>
      <c r="N2669" s="21">
        <v>1640.0</v>
      </c>
    </row>
    <row r="2670" ht="14.25" customHeight="1">
      <c r="A2670" s="18" t="s">
        <v>177</v>
      </c>
      <c r="B2670" s="18" t="s">
        <v>1176</v>
      </c>
      <c r="C2670" s="18" t="s">
        <v>79</v>
      </c>
      <c r="D2670" s="18" t="s">
        <v>95</v>
      </c>
      <c r="E2670" s="18" t="s">
        <v>81</v>
      </c>
      <c r="F2670" s="18" t="s">
        <v>97</v>
      </c>
      <c r="G2670" s="18"/>
      <c r="H2670" s="18"/>
      <c r="I2670" s="18">
        <v>0.027</v>
      </c>
      <c r="J2670" s="18"/>
      <c r="K2670" s="18"/>
      <c r="L2670" s="18"/>
      <c r="M2670" s="18"/>
      <c r="N2670" s="18">
        <v>1641.0</v>
      </c>
    </row>
    <row r="2671" ht="14.25" customHeight="1">
      <c r="A2671" s="21" t="s">
        <v>177</v>
      </c>
      <c r="B2671" s="21" t="s">
        <v>1176</v>
      </c>
      <c r="C2671" s="21" t="s">
        <v>101</v>
      </c>
      <c r="D2671" s="21" t="s">
        <v>102</v>
      </c>
      <c r="E2671" s="21" t="s">
        <v>81</v>
      </c>
      <c r="F2671" s="21" t="s">
        <v>106</v>
      </c>
      <c r="G2671" s="21"/>
      <c r="H2671" s="21"/>
      <c r="I2671" s="21">
        <v>0.09</v>
      </c>
      <c r="J2671" s="21"/>
      <c r="K2671" s="21"/>
      <c r="L2671" s="21"/>
      <c r="M2671" s="21"/>
      <c r="N2671" s="21">
        <v>1642.0</v>
      </c>
    </row>
    <row r="2672" ht="14.25" customHeight="1">
      <c r="A2672" s="18" t="s">
        <v>177</v>
      </c>
      <c r="B2672" s="18" t="s">
        <v>1176</v>
      </c>
      <c r="C2672" s="18" t="s">
        <v>101</v>
      </c>
      <c r="D2672" s="18" t="s">
        <v>270</v>
      </c>
      <c r="E2672" s="18" t="s">
        <v>81</v>
      </c>
      <c r="F2672" s="18" t="s">
        <v>294</v>
      </c>
      <c r="G2672" s="18"/>
      <c r="H2672" s="18"/>
      <c r="I2672" s="18">
        <v>0.057</v>
      </c>
      <c r="J2672" s="18"/>
      <c r="K2672" s="18"/>
      <c r="L2672" s="18"/>
      <c r="M2672" s="18"/>
      <c r="N2672" s="18">
        <v>1643.0</v>
      </c>
    </row>
    <row r="2673" ht="14.25" customHeight="1">
      <c r="A2673" s="21" t="s">
        <v>177</v>
      </c>
      <c r="B2673" s="21" t="s">
        <v>1176</v>
      </c>
      <c r="C2673" s="21" t="s">
        <v>101</v>
      </c>
      <c r="D2673" s="21" t="s">
        <v>115</v>
      </c>
      <c r="E2673" s="21" t="s">
        <v>81</v>
      </c>
      <c r="F2673" s="21" t="s">
        <v>118</v>
      </c>
      <c r="G2673" s="21"/>
      <c r="H2673" s="21"/>
      <c r="I2673" s="21">
        <v>0.064</v>
      </c>
      <c r="J2673" s="21"/>
      <c r="K2673" s="21"/>
      <c r="L2673" s="21"/>
      <c r="M2673" s="21"/>
      <c r="N2673" s="21">
        <v>1644.0</v>
      </c>
    </row>
    <row r="2674" ht="14.25" customHeight="1">
      <c r="A2674" s="18" t="s">
        <v>177</v>
      </c>
      <c r="B2674" s="18" t="s">
        <v>1176</v>
      </c>
      <c r="C2674" s="18" t="s">
        <v>101</v>
      </c>
      <c r="D2674" s="18" t="s">
        <v>123</v>
      </c>
      <c r="E2674" s="18" t="s">
        <v>81</v>
      </c>
      <c r="F2674" s="18" t="s">
        <v>125</v>
      </c>
      <c r="G2674" s="18"/>
      <c r="H2674" s="18"/>
      <c r="I2674" s="18">
        <v>0.089</v>
      </c>
      <c r="J2674" s="18"/>
      <c r="K2674" s="18"/>
      <c r="L2674" s="18"/>
      <c r="M2674" s="18"/>
      <c r="N2674" s="18">
        <v>1645.0</v>
      </c>
    </row>
    <row r="2675" ht="14.25" customHeight="1">
      <c r="A2675" s="21" t="s">
        <v>177</v>
      </c>
      <c r="B2675" s="21" t="s">
        <v>1176</v>
      </c>
      <c r="C2675" s="21" t="s">
        <v>130</v>
      </c>
      <c r="D2675" s="21" t="s">
        <v>102</v>
      </c>
      <c r="E2675" s="21" t="s">
        <v>81</v>
      </c>
      <c r="F2675" s="21" t="s">
        <v>133</v>
      </c>
      <c r="G2675" s="21"/>
      <c r="H2675" s="21"/>
      <c r="I2675" s="21"/>
      <c r="J2675" s="21"/>
      <c r="K2675" s="21">
        <v>0.119</v>
      </c>
      <c r="L2675" s="21"/>
      <c r="M2675" s="21"/>
      <c r="N2675" s="21">
        <v>1646.0</v>
      </c>
    </row>
    <row r="2676" ht="14.25" customHeight="1">
      <c r="A2676" s="18" t="s">
        <v>177</v>
      </c>
      <c r="B2676" s="18" t="s">
        <v>1176</v>
      </c>
      <c r="C2676" s="18" t="s">
        <v>136</v>
      </c>
      <c r="D2676" s="18" t="s">
        <v>102</v>
      </c>
      <c r="E2676" s="18" t="s">
        <v>81</v>
      </c>
      <c r="F2676" s="18" t="s">
        <v>139</v>
      </c>
      <c r="G2676" s="18"/>
      <c r="H2676" s="18"/>
      <c r="I2676" s="18">
        <v>0.087</v>
      </c>
      <c r="J2676" s="18"/>
      <c r="K2676" s="18"/>
      <c r="L2676" s="18"/>
      <c r="M2676" s="18"/>
      <c r="N2676" s="18">
        <v>1647.0</v>
      </c>
    </row>
    <row r="2677" ht="14.25" customHeight="1">
      <c r="A2677" s="21" t="s">
        <v>177</v>
      </c>
      <c r="B2677" s="21" t="s">
        <v>1176</v>
      </c>
      <c r="C2677" s="21" t="s">
        <v>136</v>
      </c>
      <c r="D2677" s="21" t="s">
        <v>115</v>
      </c>
      <c r="E2677" s="21" t="s">
        <v>81</v>
      </c>
      <c r="F2677" s="21"/>
      <c r="G2677" s="21"/>
      <c r="H2677" s="21"/>
      <c r="I2677" s="21">
        <v>0.038</v>
      </c>
      <c r="J2677" s="21"/>
      <c r="K2677" s="21"/>
      <c r="L2677" s="21"/>
      <c r="M2677" s="21"/>
      <c r="N2677" s="21">
        <v>1648.0</v>
      </c>
    </row>
    <row r="2678" ht="14.25" customHeight="1">
      <c r="A2678" s="18" t="s">
        <v>177</v>
      </c>
      <c r="B2678" s="18" t="s">
        <v>1176</v>
      </c>
      <c r="C2678" s="18" t="s">
        <v>136</v>
      </c>
      <c r="D2678" s="18" t="s">
        <v>123</v>
      </c>
      <c r="E2678" s="18" t="s">
        <v>81</v>
      </c>
      <c r="F2678" s="18"/>
      <c r="G2678" s="18"/>
      <c r="H2678" s="18"/>
      <c r="I2678" s="18">
        <v>0.033</v>
      </c>
      <c r="J2678" s="18"/>
      <c r="K2678" s="18"/>
      <c r="L2678" s="18"/>
      <c r="M2678" s="18"/>
      <c r="N2678" s="18">
        <v>1649.0</v>
      </c>
    </row>
    <row r="2679" ht="14.25" customHeight="1">
      <c r="A2679" s="21" t="s">
        <v>177</v>
      </c>
      <c r="B2679" s="21" t="s">
        <v>1176</v>
      </c>
      <c r="C2679" s="21" t="s">
        <v>144</v>
      </c>
      <c r="D2679" s="21" t="s">
        <v>145</v>
      </c>
      <c r="E2679" s="21" t="s">
        <v>81</v>
      </c>
      <c r="F2679" s="21" t="s">
        <v>147</v>
      </c>
      <c r="G2679" s="21"/>
      <c r="H2679" s="21"/>
      <c r="I2679" s="21"/>
      <c r="J2679" s="21">
        <v>0.73</v>
      </c>
      <c r="K2679" s="21"/>
      <c r="L2679" s="21"/>
      <c r="M2679" s="21"/>
      <c r="N2679" s="21">
        <v>1650.0</v>
      </c>
    </row>
    <row r="2680" ht="14.25" customHeight="1">
      <c r="A2680" s="18" t="s">
        <v>177</v>
      </c>
      <c r="B2680" s="18" t="s">
        <v>1176</v>
      </c>
      <c r="C2680" s="18" t="s">
        <v>144</v>
      </c>
      <c r="D2680" s="18" t="s">
        <v>752</v>
      </c>
      <c r="E2680" s="18" t="s">
        <v>81</v>
      </c>
      <c r="F2680" s="18" t="s">
        <v>147</v>
      </c>
      <c r="G2680" s="18"/>
      <c r="H2680" s="18"/>
      <c r="I2680" s="18"/>
      <c r="J2680" s="18">
        <v>0.84</v>
      </c>
      <c r="K2680" s="18"/>
      <c r="L2680" s="18"/>
      <c r="M2680" s="18"/>
      <c r="N2680" s="18">
        <v>1651.0</v>
      </c>
    </row>
    <row r="2681" ht="14.25" customHeight="1">
      <c r="A2681" s="21" t="s">
        <v>177</v>
      </c>
      <c r="B2681" s="21" t="s">
        <v>1176</v>
      </c>
      <c r="C2681" s="21" t="s">
        <v>149</v>
      </c>
      <c r="D2681" s="21" t="s">
        <v>150</v>
      </c>
      <c r="E2681" s="21" t="s">
        <v>81</v>
      </c>
      <c r="F2681" s="21" t="s">
        <v>152</v>
      </c>
      <c r="G2681" s="21"/>
      <c r="H2681" s="21"/>
      <c r="I2681" s="21">
        <v>0.7</v>
      </c>
      <c r="J2681" s="21"/>
      <c r="K2681" s="21"/>
      <c r="L2681" s="21"/>
      <c r="M2681" s="21"/>
      <c r="N2681" s="21">
        <v>1652.0</v>
      </c>
    </row>
    <row r="2682" ht="14.25" customHeight="1">
      <c r="A2682" s="18" t="s">
        <v>177</v>
      </c>
      <c r="B2682" s="18" t="s">
        <v>1176</v>
      </c>
      <c r="C2682" s="18" t="s">
        <v>149</v>
      </c>
      <c r="D2682" s="18" t="s">
        <v>157</v>
      </c>
      <c r="E2682" s="18" t="s">
        <v>81</v>
      </c>
      <c r="F2682" s="18" t="s">
        <v>159</v>
      </c>
      <c r="G2682" s="18"/>
      <c r="H2682" s="18"/>
      <c r="I2682" s="18">
        <v>0.5</v>
      </c>
      <c r="J2682" s="18"/>
      <c r="K2682" s="18"/>
      <c r="L2682" s="18"/>
      <c r="M2682" s="18"/>
      <c r="N2682" s="18">
        <v>1653.0</v>
      </c>
    </row>
    <row r="2683" ht="14.25" customHeight="1">
      <c r="A2683" s="21" t="s">
        <v>177</v>
      </c>
      <c r="B2683" s="21" t="s">
        <v>1176</v>
      </c>
      <c r="C2683" s="21" t="s">
        <v>92</v>
      </c>
      <c r="D2683" s="21" t="s">
        <v>830</v>
      </c>
      <c r="E2683" s="21" t="s">
        <v>81</v>
      </c>
      <c r="F2683" s="21" t="s">
        <v>1685</v>
      </c>
      <c r="G2683" s="21">
        <v>1.0</v>
      </c>
      <c r="H2683" s="21">
        <v>10.0</v>
      </c>
      <c r="I2683" s="21">
        <v>0.57</v>
      </c>
      <c r="J2683" s="21"/>
      <c r="K2683" s="21"/>
      <c r="L2683" s="21">
        <v>0.49</v>
      </c>
      <c r="M2683" s="21"/>
      <c r="N2683" s="21">
        <v>1654.0</v>
      </c>
    </row>
    <row r="2684" ht="14.25" customHeight="1">
      <c r="A2684" s="18" t="s">
        <v>177</v>
      </c>
      <c r="B2684" s="18" t="s">
        <v>1176</v>
      </c>
      <c r="C2684" s="18" t="s">
        <v>92</v>
      </c>
      <c r="D2684" s="18" t="s">
        <v>834</v>
      </c>
      <c r="E2684" s="18" t="s">
        <v>81</v>
      </c>
      <c r="F2684" s="18" t="s">
        <v>1685</v>
      </c>
      <c r="G2684" s="18">
        <v>1.0</v>
      </c>
      <c r="H2684" s="18">
        <v>10.0</v>
      </c>
      <c r="I2684" s="18">
        <v>0.57</v>
      </c>
      <c r="J2684" s="18"/>
      <c r="K2684" s="18"/>
      <c r="L2684" s="18">
        <v>0.49</v>
      </c>
      <c r="M2684" s="18"/>
      <c r="N2684" s="18">
        <v>1655.0</v>
      </c>
    </row>
    <row r="2685" ht="14.25" customHeight="1">
      <c r="A2685" s="21" t="s">
        <v>177</v>
      </c>
      <c r="B2685" s="21" t="s">
        <v>1176</v>
      </c>
      <c r="C2685" s="21" t="s">
        <v>92</v>
      </c>
      <c r="D2685" s="21" t="s">
        <v>923</v>
      </c>
      <c r="E2685" s="21" t="s">
        <v>81</v>
      </c>
      <c r="F2685" s="21" t="s">
        <v>1685</v>
      </c>
      <c r="G2685" s="21">
        <v>1.0</v>
      </c>
      <c r="H2685" s="21">
        <v>10.0</v>
      </c>
      <c r="I2685" s="21">
        <v>0.57</v>
      </c>
      <c r="J2685" s="21"/>
      <c r="K2685" s="21"/>
      <c r="L2685" s="21">
        <v>0.49</v>
      </c>
      <c r="M2685" s="21"/>
      <c r="N2685" s="21">
        <v>1656.0</v>
      </c>
    </row>
    <row r="2686" ht="14.25" customHeight="1">
      <c r="A2686" s="18" t="s">
        <v>177</v>
      </c>
      <c r="B2686" s="18" t="s">
        <v>1176</v>
      </c>
      <c r="C2686" s="18" t="s">
        <v>92</v>
      </c>
      <c r="D2686" s="18" t="s">
        <v>161</v>
      </c>
      <c r="E2686" s="18" t="s">
        <v>81</v>
      </c>
      <c r="F2686" s="18" t="s">
        <v>1685</v>
      </c>
      <c r="G2686" s="18">
        <v>1.0</v>
      </c>
      <c r="H2686" s="18">
        <v>10.0</v>
      </c>
      <c r="I2686" s="18">
        <v>0.57</v>
      </c>
      <c r="J2686" s="18"/>
      <c r="K2686" s="18"/>
      <c r="L2686" s="18">
        <v>0.49</v>
      </c>
      <c r="M2686" s="18"/>
      <c r="N2686" s="18">
        <v>1657.0</v>
      </c>
    </row>
    <row r="2687" ht="14.25" customHeight="1">
      <c r="A2687" s="21" t="s">
        <v>177</v>
      </c>
      <c r="B2687" s="21" t="s">
        <v>1176</v>
      </c>
      <c r="C2687" s="21" t="s">
        <v>92</v>
      </c>
      <c r="D2687" s="21" t="s">
        <v>830</v>
      </c>
      <c r="E2687" s="21" t="s">
        <v>81</v>
      </c>
      <c r="F2687" s="21" t="s">
        <v>1685</v>
      </c>
      <c r="G2687" s="21">
        <v>10.001</v>
      </c>
      <c r="H2687" s="21">
        <v>20.0</v>
      </c>
      <c r="I2687" s="21">
        <v>0.57</v>
      </c>
      <c r="J2687" s="21"/>
      <c r="K2687" s="21"/>
      <c r="L2687" s="21">
        <v>0.49</v>
      </c>
      <c r="M2687" s="21"/>
      <c r="N2687" s="21">
        <v>1658.0</v>
      </c>
    </row>
    <row r="2688" ht="14.25" customHeight="1">
      <c r="A2688" s="18" t="s">
        <v>177</v>
      </c>
      <c r="B2688" s="18" t="s">
        <v>1176</v>
      </c>
      <c r="C2688" s="18" t="s">
        <v>92</v>
      </c>
      <c r="D2688" s="18" t="s">
        <v>834</v>
      </c>
      <c r="E2688" s="18" t="s">
        <v>81</v>
      </c>
      <c r="F2688" s="18" t="s">
        <v>1685</v>
      </c>
      <c r="G2688" s="18">
        <v>10.001</v>
      </c>
      <c r="H2688" s="18">
        <v>20.0</v>
      </c>
      <c r="I2688" s="18">
        <v>0.57</v>
      </c>
      <c r="J2688" s="18"/>
      <c r="K2688" s="18"/>
      <c r="L2688" s="18">
        <v>0.49</v>
      </c>
      <c r="M2688" s="18"/>
      <c r="N2688" s="18">
        <v>1659.0</v>
      </c>
    </row>
    <row r="2689" ht="14.25" customHeight="1">
      <c r="A2689" s="21" t="s">
        <v>177</v>
      </c>
      <c r="B2689" s="21" t="s">
        <v>1176</v>
      </c>
      <c r="C2689" s="21" t="s">
        <v>92</v>
      </c>
      <c r="D2689" s="21" t="s">
        <v>923</v>
      </c>
      <c r="E2689" s="21" t="s">
        <v>81</v>
      </c>
      <c r="F2689" s="21" t="s">
        <v>1685</v>
      </c>
      <c r="G2689" s="21">
        <v>10.001</v>
      </c>
      <c r="H2689" s="21">
        <v>20.0</v>
      </c>
      <c r="I2689" s="21">
        <v>0.57</v>
      </c>
      <c r="J2689" s="21"/>
      <c r="K2689" s="21"/>
      <c r="L2689" s="21">
        <v>0.49</v>
      </c>
      <c r="M2689" s="21"/>
      <c r="N2689" s="21">
        <v>1660.0</v>
      </c>
    </row>
    <row r="2690" ht="14.25" customHeight="1">
      <c r="A2690" s="18" t="s">
        <v>177</v>
      </c>
      <c r="B2690" s="18" t="s">
        <v>1176</v>
      </c>
      <c r="C2690" s="18" t="s">
        <v>92</v>
      </c>
      <c r="D2690" s="18" t="s">
        <v>161</v>
      </c>
      <c r="E2690" s="18" t="s">
        <v>81</v>
      </c>
      <c r="F2690" s="18" t="s">
        <v>1685</v>
      </c>
      <c r="G2690" s="18">
        <v>10.001</v>
      </c>
      <c r="H2690" s="18">
        <v>20.0</v>
      </c>
      <c r="I2690" s="18">
        <v>0.57</v>
      </c>
      <c r="J2690" s="18"/>
      <c r="K2690" s="18"/>
      <c r="L2690" s="18">
        <v>0.49</v>
      </c>
      <c r="M2690" s="18"/>
      <c r="N2690" s="18">
        <v>1661.0</v>
      </c>
    </row>
    <row r="2691" ht="14.25" customHeight="1">
      <c r="A2691" s="21" t="s">
        <v>177</v>
      </c>
      <c r="B2691" s="21" t="s">
        <v>1176</v>
      </c>
      <c r="C2691" s="21" t="s">
        <v>92</v>
      </c>
      <c r="D2691" s="21" t="s">
        <v>830</v>
      </c>
      <c r="E2691" s="21" t="s">
        <v>81</v>
      </c>
      <c r="F2691" s="21" t="s">
        <v>1685</v>
      </c>
      <c r="G2691" s="21">
        <v>20.001</v>
      </c>
      <c r="H2691" s="21">
        <v>30.0</v>
      </c>
      <c r="I2691" s="21">
        <v>0.57</v>
      </c>
      <c r="J2691" s="21"/>
      <c r="K2691" s="21"/>
      <c r="L2691" s="21">
        <v>0.49</v>
      </c>
      <c r="M2691" s="21"/>
      <c r="N2691" s="21">
        <v>1662.0</v>
      </c>
    </row>
    <row r="2692" ht="14.25" customHeight="1">
      <c r="A2692" s="18" t="s">
        <v>177</v>
      </c>
      <c r="B2692" s="18" t="s">
        <v>1176</v>
      </c>
      <c r="C2692" s="18" t="s">
        <v>92</v>
      </c>
      <c r="D2692" s="18" t="s">
        <v>834</v>
      </c>
      <c r="E2692" s="18" t="s">
        <v>81</v>
      </c>
      <c r="F2692" s="18" t="s">
        <v>1685</v>
      </c>
      <c r="G2692" s="18">
        <v>20.001</v>
      </c>
      <c r="H2692" s="18">
        <v>30.0</v>
      </c>
      <c r="I2692" s="18">
        <v>0.57</v>
      </c>
      <c r="J2692" s="18"/>
      <c r="K2692" s="18"/>
      <c r="L2692" s="18">
        <v>0.49</v>
      </c>
      <c r="M2692" s="18"/>
      <c r="N2692" s="18">
        <v>1663.0</v>
      </c>
    </row>
    <row r="2693" ht="14.25" customHeight="1">
      <c r="A2693" s="21" t="s">
        <v>177</v>
      </c>
      <c r="B2693" s="21" t="s">
        <v>1176</v>
      </c>
      <c r="C2693" s="21" t="s">
        <v>92</v>
      </c>
      <c r="D2693" s="21" t="s">
        <v>923</v>
      </c>
      <c r="E2693" s="21" t="s">
        <v>81</v>
      </c>
      <c r="F2693" s="21" t="s">
        <v>1685</v>
      </c>
      <c r="G2693" s="21">
        <v>20.001</v>
      </c>
      <c r="H2693" s="21">
        <v>30.0</v>
      </c>
      <c r="I2693" s="21">
        <v>0.57</v>
      </c>
      <c r="J2693" s="21"/>
      <c r="K2693" s="21"/>
      <c r="L2693" s="21">
        <v>0.49</v>
      </c>
      <c r="M2693" s="21"/>
      <c r="N2693" s="21">
        <v>1664.0</v>
      </c>
    </row>
    <row r="2694" ht="14.25" customHeight="1">
      <c r="A2694" s="18" t="s">
        <v>177</v>
      </c>
      <c r="B2694" s="18" t="s">
        <v>1176</v>
      </c>
      <c r="C2694" s="18" t="s">
        <v>92</v>
      </c>
      <c r="D2694" s="18" t="s">
        <v>161</v>
      </c>
      <c r="E2694" s="18" t="s">
        <v>81</v>
      </c>
      <c r="F2694" s="18" t="s">
        <v>1685</v>
      </c>
      <c r="G2694" s="18">
        <v>20.001</v>
      </c>
      <c r="H2694" s="18">
        <v>30.0</v>
      </c>
      <c r="I2694" s="18">
        <v>0.57</v>
      </c>
      <c r="J2694" s="18"/>
      <c r="K2694" s="18"/>
      <c r="L2694" s="18">
        <v>0.49</v>
      </c>
      <c r="M2694" s="18"/>
      <c r="N2694" s="18">
        <v>1665.0</v>
      </c>
    </row>
    <row r="2695" ht="14.25" customHeight="1">
      <c r="A2695" s="21" t="s">
        <v>177</v>
      </c>
      <c r="B2695" s="21" t="s">
        <v>1176</v>
      </c>
      <c r="C2695" s="21" t="s">
        <v>92</v>
      </c>
      <c r="D2695" s="21" t="s">
        <v>830</v>
      </c>
      <c r="E2695" s="21" t="s">
        <v>81</v>
      </c>
      <c r="F2695" s="21" t="s">
        <v>1685</v>
      </c>
      <c r="G2695" s="21">
        <v>30.001</v>
      </c>
      <c r="H2695" s="21">
        <v>40.0</v>
      </c>
      <c r="I2695" s="21">
        <v>0.57</v>
      </c>
      <c r="J2695" s="21"/>
      <c r="K2695" s="21"/>
      <c r="L2695" s="21">
        <v>0.49</v>
      </c>
      <c r="M2695" s="21"/>
      <c r="N2695" s="21">
        <v>1666.0</v>
      </c>
    </row>
    <row r="2696" ht="14.25" customHeight="1">
      <c r="A2696" s="18" t="s">
        <v>177</v>
      </c>
      <c r="B2696" s="18" t="s">
        <v>1176</v>
      </c>
      <c r="C2696" s="18" t="s">
        <v>92</v>
      </c>
      <c r="D2696" s="18" t="s">
        <v>834</v>
      </c>
      <c r="E2696" s="18" t="s">
        <v>81</v>
      </c>
      <c r="F2696" s="18" t="s">
        <v>1685</v>
      </c>
      <c r="G2696" s="18">
        <v>30.001</v>
      </c>
      <c r="H2696" s="18">
        <v>40.0</v>
      </c>
      <c r="I2696" s="18">
        <v>0.57</v>
      </c>
      <c r="J2696" s="18"/>
      <c r="K2696" s="18"/>
      <c r="L2696" s="18">
        <v>0.49</v>
      </c>
      <c r="M2696" s="18"/>
      <c r="N2696" s="18">
        <v>1667.0</v>
      </c>
    </row>
    <row r="2697" ht="14.25" customHeight="1">
      <c r="A2697" s="21" t="s">
        <v>177</v>
      </c>
      <c r="B2697" s="21" t="s">
        <v>1176</v>
      </c>
      <c r="C2697" s="21" t="s">
        <v>92</v>
      </c>
      <c r="D2697" s="21" t="s">
        <v>923</v>
      </c>
      <c r="E2697" s="21" t="s">
        <v>81</v>
      </c>
      <c r="F2697" s="21" t="s">
        <v>1685</v>
      </c>
      <c r="G2697" s="21">
        <v>30.001</v>
      </c>
      <c r="H2697" s="21">
        <v>40.0</v>
      </c>
      <c r="I2697" s="21">
        <v>0.57</v>
      </c>
      <c r="J2697" s="21"/>
      <c r="K2697" s="21"/>
      <c r="L2697" s="21">
        <v>0.49</v>
      </c>
      <c r="M2697" s="21"/>
      <c r="N2697" s="21">
        <v>1668.0</v>
      </c>
    </row>
    <row r="2698" ht="14.25" customHeight="1">
      <c r="A2698" s="18" t="s">
        <v>177</v>
      </c>
      <c r="B2698" s="18" t="s">
        <v>1176</v>
      </c>
      <c r="C2698" s="18" t="s">
        <v>92</v>
      </c>
      <c r="D2698" s="18" t="s">
        <v>161</v>
      </c>
      <c r="E2698" s="18" t="s">
        <v>81</v>
      </c>
      <c r="F2698" s="18" t="s">
        <v>1685</v>
      </c>
      <c r="G2698" s="18">
        <v>30.001</v>
      </c>
      <c r="H2698" s="18">
        <v>40.0</v>
      </c>
      <c r="I2698" s="18">
        <v>0.57</v>
      </c>
      <c r="J2698" s="18"/>
      <c r="K2698" s="18"/>
      <c r="L2698" s="18">
        <v>0.49</v>
      </c>
      <c r="M2698" s="18"/>
      <c r="N2698" s="18">
        <v>1669.0</v>
      </c>
    </row>
    <row r="2699" ht="14.25" customHeight="1">
      <c r="A2699" s="21" t="s">
        <v>177</v>
      </c>
      <c r="B2699" s="21" t="s">
        <v>1176</v>
      </c>
      <c r="C2699" s="21" t="s">
        <v>92</v>
      </c>
      <c r="D2699" s="21" t="s">
        <v>830</v>
      </c>
      <c r="E2699" s="21" t="s">
        <v>81</v>
      </c>
      <c r="F2699" s="21" t="s">
        <v>1597</v>
      </c>
      <c r="G2699" s="21">
        <v>40.001</v>
      </c>
      <c r="H2699" s="21">
        <v>100.0</v>
      </c>
      <c r="I2699" s="21">
        <v>0.46</v>
      </c>
      <c r="J2699" s="21"/>
      <c r="K2699" s="21"/>
      <c r="L2699" s="21">
        <v>0.36</v>
      </c>
      <c r="M2699" s="21"/>
      <c r="N2699" s="21">
        <v>1670.0</v>
      </c>
    </row>
    <row r="2700" ht="14.25" customHeight="1">
      <c r="A2700" s="18" t="s">
        <v>177</v>
      </c>
      <c r="B2700" s="18" t="s">
        <v>1176</v>
      </c>
      <c r="C2700" s="18" t="s">
        <v>92</v>
      </c>
      <c r="D2700" s="18" t="s">
        <v>834</v>
      </c>
      <c r="E2700" s="18" t="s">
        <v>81</v>
      </c>
      <c r="F2700" s="18" t="s">
        <v>1597</v>
      </c>
      <c r="G2700" s="18">
        <v>40.001</v>
      </c>
      <c r="H2700" s="18">
        <v>100.0</v>
      </c>
      <c r="I2700" s="18">
        <v>0.46</v>
      </c>
      <c r="J2700" s="18"/>
      <c r="K2700" s="18"/>
      <c r="L2700" s="18">
        <v>0.36</v>
      </c>
      <c r="M2700" s="18"/>
      <c r="N2700" s="18">
        <v>1671.0</v>
      </c>
    </row>
    <row r="2701" ht="14.25" customHeight="1">
      <c r="A2701" s="21" t="s">
        <v>177</v>
      </c>
      <c r="B2701" s="21" t="s">
        <v>1176</v>
      </c>
      <c r="C2701" s="21" t="s">
        <v>92</v>
      </c>
      <c r="D2701" s="21" t="s">
        <v>923</v>
      </c>
      <c r="E2701" s="21" t="s">
        <v>81</v>
      </c>
      <c r="F2701" s="21" t="s">
        <v>1597</v>
      </c>
      <c r="G2701" s="21">
        <v>40.001</v>
      </c>
      <c r="H2701" s="21">
        <v>100.0</v>
      </c>
      <c r="I2701" s="21">
        <v>0.46</v>
      </c>
      <c r="J2701" s="21"/>
      <c r="K2701" s="21"/>
      <c r="L2701" s="21">
        <v>0.36</v>
      </c>
      <c r="M2701" s="21"/>
      <c r="N2701" s="21">
        <v>1672.0</v>
      </c>
    </row>
    <row r="2702" ht="14.25" customHeight="1">
      <c r="A2702" s="18" t="s">
        <v>177</v>
      </c>
      <c r="B2702" s="18" t="s">
        <v>1176</v>
      </c>
      <c r="C2702" s="18" t="s">
        <v>92</v>
      </c>
      <c r="D2702" s="18" t="s">
        <v>161</v>
      </c>
      <c r="E2702" s="18" t="s">
        <v>81</v>
      </c>
      <c r="F2702" s="18" t="s">
        <v>1597</v>
      </c>
      <c r="G2702" s="18">
        <v>40.001</v>
      </c>
      <c r="H2702" s="18">
        <v>100.0</v>
      </c>
      <c r="I2702" s="18">
        <v>0.46</v>
      </c>
      <c r="J2702" s="18"/>
      <c r="K2702" s="18"/>
      <c r="L2702" s="18">
        <v>0.36</v>
      </c>
      <c r="M2702" s="18"/>
      <c r="N2702" s="18">
        <v>1673.0</v>
      </c>
    </row>
    <row r="2703" ht="14.25" customHeight="1">
      <c r="A2703" s="21" t="s">
        <v>177</v>
      </c>
      <c r="B2703" s="21" t="s">
        <v>1176</v>
      </c>
      <c r="C2703" s="21" t="s">
        <v>169</v>
      </c>
      <c r="D2703" s="21" t="s">
        <v>170</v>
      </c>
      <c r="E2703" s="21" t="s">
        <v>81</v>
      </c>
      <c r="F2703" s="21" t="s">
        <v>2000</v>
      </c>
      <c r="G2703" s="21">
        <v>0.0</v>
      </c>
      <c r="H2703" s="21">
        <v>2.0</v>
      </c>
      <c r="I2703" s="21">
        <v>1.17</v>
      </c>
      <c r="J2703" s="21"/>
      <c r="K2703" s="21"/>
      <c r="L2703" s="21">
        <v>0.68</v>
      </c>
      <c r="M2703" s="21"/>
      <c r="N2703" s="21">
        <v>1674.0</v>
      </c>
    </row>
    <row r="2704" ht="14.25" customHeight="1">
      <c r="A2704" s="18" t="s">
        <v>177</v>
      </c>
      <c r="B2704" s="18" t="s">
        <v>1176</v>
      </c>
      <c r="C2704" s="18" t="s">
        <v>169</v>
      </c>
      <c r="D2704" s="18" t="s">
        <v>170</v>
      </c>
      <c r="E2704" s="18" t="s">
        <v>81</v>
      </c>
      <c r="F2704" s="18" t="s">
        <v>1986</v>
      </c>
      <c r="G2704" s="18">
        <v>2.001</v>
      </c>
      <c r="H2704" s="18">
        <v>100.0</v>
      </c>
      <c r="I2704" s="18">
        <v>1.17</v>
      </c>
      <c r="J2704" s="18"/>
      <c r="K2704" s="18"/>
      <c r="L2704" s="18">
        <v>0.64</v>
      </c>
      <c r="M2704" s="18"/>
      <c r="N2704" s="18">
        <v>1675.0</v>
      </c>
    </row>
    <row r="2705" ht="14.25" customHeight="1">
      <c r="A2705" s="21" t="s">
        <v>177</v>
      </c>
      <c r="B2705" s="21" t="s">
        <v>1176</v>
      </c>
      <c r="C2705" s="21" t="s">
        <v>169</v>
      </c>
      <c r="D2705" s="21" t="s">
        <v>1056</v>
      </c>
      <c r="E2705" s="21" t="s">
        <v>81</v>
      </c>
      <c r="F2705" s="21" t="s">
        <v>1910</v>
      </c>
      <c r="G2705" s="21">
        <v>0.0</v>
      </c>
      <c r="H2705" s="21">
        <v>2.0</v>
      </c>
      <c r="I2705" s="21">
        <v>0.87</v>
      </c>
      <c r="J2705" s="21"/>
      <c r="K2705" s="21"/>
      <c r="L2705" s="21">
        <v>0.77</v>
      </c>
      <c r="M2705" s="21"/>
      <c r="N2705" s="21">
        <v>1676.0</v>
      </c>
    </row>
    <row r="2706" ht="14.25" customHeight="1">
      <c r="A2706" s="18" t="s">
        <v>177</v>
      </c>
      <c r="B2706" s="18" t="s">
        <v>1176</v>
      </c>
      <c r="C2706" s="18" t="s">
        <v>169</v>
      </c>
      <c r="D2706" s="18" t="s">
        <v>1056</v>
      </c>
      <c r="E2706" s="18" t="s">
        <v>81</v>
      </c>
      <c r="F2706" s="18" t="s">
        <v>1906</v>
      </c>
      <c r="G2706" s="18">
        <v>2.001</v>
      </c>
      <c r="H2706" s="18">
        <v>100.0</v>
      </c>
      <c r="I2706" s="18">
        <v>0.87</v>
      </c>
      <c r="J2706" s="18"/>
      <c r="K2706" s="18"/>
      <c r="L2706" s="18">
        <v>0.71</v>
      </c>
      <c r="M2706" s="18"/>
      <c r="N2706" s="18">
        <v>1677.0</v>
      </c>
    </row>
    <row r="2707" ht="14.25" customHeight="1">
      <c r="A2707" s="21" t="s">
        <v>177</v>
      </c>
      <c r="B2707" s="21" t="s">
        <v>1176</v>
      </c>
      <c r="C2707" s="21" t="s">
        <v>169</v>
      </c>
      <c r="D2707" s="21" t="s">
        <v>1062</v>
      </c>
      <c r="E2707" s="21" t="s">
        <v>81</v>
      </c>
      <c r="F2707" s="21" t="s">
        <v>1827</v>
      </c>
      <c r="G2707" s="21">
        <v>0.0</v>
      </c>
      <c r="H2707" s="21">
        <v>2.0</v>
      </c>
      <c r="I2707" s="21">
        <v>0.69</v>
      </c>
      <c r="J2707" s="21"/>
      <c r="K2707" s="21"/>
      <c r="L2707" s="21">
        <v>0.68</v>
      </c>
      <c r="M2707" s="21"/>
      <c r="N2707" s="21">
        <v>1678.0</v>
      </c>
    </row>
    <row r="2708" ht="14.25" customHeight="1">
      <c r="A2708" s="18" t="s">
        <v>177</v>
      </c>
      <c r="B2708" s="18" t="s">
        <v>1176</v>
      </c>
      <c r="C2708" s="18" t="s">
        <v>169</v>
      </c>
      <c r="D2708" s="18" t="s">
        <v>1062</v>
      </c>
      <c r="E2708" s="18" t="s">
        <v>81</v>
      </c>
      <c r="F2708" s="18" t="s">
        <v>1808</v>
      </c>
      <c r="G2708" s="18">
        <v>2.001</v>
      </c>
      <c r="H2708" s="18">
        <v>100.0</v>
      </c>
      <c r="I2708" s="18">
        <v>0.69</v>
      </c>
      <c r="J2708" s="18"/>
      <c r="K2708" s="18"/>
      <c r="L2708" s="18">
        <v>0.64</v>
      </c>
      <c r="M2708" s="18"/>
      <c r="N2708" s="18">
        <v>1679.0</v>
      </c>
    </row>
    <row r="2709" ht="14.25" customHeight="1">
      <c r="A2709" s="21" t="s">
        <v>177</v>
      </c>
      <c r="B2709" s="21" t="s">
        <v>1176</v>
      </c>
      <c r="C2709" s="21" t="s">
        <v>79</v>
      </c>
      <c r="D2709" s="21" t="s">
        <v>80</v>
      </c>
      <c r="E2709" s="21" t="s">
        <v>183</v>
      </c>
      <c r="F2709" s="21" t="s">
        <v>83</v>
      </c>
      <c r="G2709" s="21"/>
      <c r="H2709" s="21"/>
      <c r="I2709" s="21">
        <v>0.063</v>
      </c>
      <c r="J2709" s="21"/>
      <c r="K2709" s="21"/>
      <c r="L2709" s="21"/>
      <c r="M2709" s="21"/>
      <c r="N2709" s="21">
        <v>1680.0</v>
      </c>
    </row>
    <row r="2710" ht="14.25" customHeight="1">
      <c r="A2710" s="18" t="s">
        <v>177</v>
      </c>
      <c r="B2710" s="18" t="s">
        <v>1176</v>
      </c>
      <c r="C2710" s="18" t="s">
        <v>79</v>
      </c>
      <c r="D2710" s="18" t="s">
        <v>270</v>
      </c>
      <c r="E2710" s="18" t="s">
        <v>183</v>
      </c>
      <c r="F2710" s="18" t="s">
        <v>272</v>
      </c>
      <c r="G2710" s="18"/>
      <c r="H2710" s="18"/>
      <c r="I2710" s="18">
        <v>0.065</v>
      </c>
      <c r="J2710" s="18"/>
      <c r="K2710" s="18"/>
      <c r="L2710" s="18"/>
      <c r="M2710" s="18"/>
      <c r="N2710" s="18">
        <v>1681.0</v>
      </c>
    </row>
    <row r="2711" ht="14.25" customHeight="1">
      <c r="A2711" s="21" t="s">
        <v>177</v>
      </c>
      <c r="B2711" s="21" t="s">
        <v>1176</v>
      </c>
      <c r="C2711" s="21" t="s">
        <v>79</v>
      </c>
      <c r="D2711" s="21" t="s">
        <v>95</v>
      </c>
      <c r="E2711" s="21" t="s">
        <v>183</v>
      </c>
      <c r="F2711" s="21" t="s">
        <v>97</v>
      </c>
      <c r="G2711" s="21"/>
      <c r="H2711" s="21"/>
      <c r="I2711" s="21">
        <v>0.027</v>
      </c>
      <c r="J2711" s="21"/>
      <c r="K2711" s="21"/>
      <c r="L2711" s="21"/>
      <c r="M2711" s="21"/>
      <c r="N2711" s="21">
        <v>1682.0</v>
      </c>
    </row>
    <row r="2712" ht="14.25" customHeight="1">
      <c r="A2712" s="18" t="s">
        <v>177</v>
      </c>
      <c r="B2712" s="18" t="s">
        <v>1176</v>
      </c>
      <c r="C2712" s="18" t="s">
        <v>101</v>
      </c>
      <c r="D2712" s="18" t="s">
        <v>102</v>
      </c>
      <c r="E2712" s="18" t="s">
        <v>183</v>
      </c>
      <c r="F2712" s="18" t="s">
        <v>106</v>
      </c>
      <c r="G2712" s="18"/>
      <c r="H2712" s="18"/>
      <c r="I2712" s="18">
        <v>0.08</v>
      </c>
      <c r="J2712" s="18"/>
      <c r="K2712" s="18"/>
      <c r="L2712" s="18"/>
      <c r="M2712" s="18"/>
      <c r="N2712" s="18">
        <v>1683.0</v>
      </c>
    </row>
    <row r="2713" ht="14.25" customHeight="1">
      <c r="A2713" s="21" t="s">
        <v>177</v>
      </c>
      <c r="B2713" s="21" t="s">
        <v>1176</v>
      </c>
      <c r="C2713" s="21" t="s">
        <v>101</v>
      </c>
      <c r="D2713" s="21" t="s">
        <v>270</v>
      </c>
      <c r="E2713" s="21" t="s">
        <v>183</v>
      </c>
      <c r="F2713" s="21" t="s">
        <v>294</v>
      </c>
      <c r="G2713" s="21"/>
      <c r="H2713" s="21"/>
      <c r="I2713" s="21">
        <v>0.057</v>
      </c>
      <c r="J2713" s="21"/>
      <c r="K2713" s="21"/>
      <c r="L2713" s="21"/>
      <c r="M2713" s="21"/>
      <c r="N2713" s="21">
        <v>1684.0</v>
      </c>
    </row>
    <row r="2714" ht="14.25" customHeight="1">
      <c r="A2714" s="18" t="s">
        <v>177</v>
      </c>
      <c r="B2714" s="18" t="s">
        <v>1176</v>
      </c>
      <c r="C2714" s="18" t="s">
        <v>101</v>
      </c>
      <c r="D2714" s="18" t="s">
        <v>115</v>
      </c>
      <c r="E2714" s="18" t="s">
        <v>183</v>
      </c>
      <c r="F2714" s="18" t="s">
        <v>118</v>
      </c>
      <c r="G2714" s="18"/>
      <c r="H2714" s="18"/>
      <c r="I2714" s="18">
        <v>0.064</v>
      </c>
      <c r="J2714" s="18"/>
      <c r="K2714" s="18"/>
      <c r="L2714" s="18"/>
      <c r="M2714" s="18"/>
      <c r="N2714" s="18">
        <v>1685.0</v>
      </c>
    </row>
    <row r="2715" ht="14.25" customHeight="1">
      <c r="A2715" s="21" t="s">
        <v>177</v>
      </c>
      <c r="B2715" s="21" t="s">
        <v>1176</v>
      </c>
      <c r="C2715" s="21" t="s">
        <v>101</v>
      </c>
      <c r="D2715" s="21" t="s">
        <v>123</v>
      </c>
      <c r="E2715" s="21" t="s">
        <v>183</v>
      </c>
      <c r="F2715" s="21" t="s">
        <v>125</v>
      </c>
      <c r="G2715" s="21"/>
      <c r="H2715" s="21"/>
      <c r="I2715" s="21">
        <v>0.051</v>
      </c>
      <c r="J2715" s="21"/>
      <c r="K2715" s="21"/>
      <c r="L2715" s="21"/>
      <c r="M2715" s="21"/>
      <c r="N2715" s="21">
        <v>1686.0</v>
      </c>
    </row>
    <row r="2716" ht="14.25" customHeight="1">
      <c r="A2716" s="18" t="s">
        <v>177</v>
      </c>
      <c r="B2716" s="18" t="s">
        <v>1176</v>
      </c>
      <c r="C2716" s="18" t="s">
        <v>130</v>
      </c>
      <c r="D2716" s="18" t="s">
        <v>102</v>
      </c>
      <c r="E2716" s="18" t="s">
        <v>183</v>
      </c>
      <c r="F2716" s="18" t="s">
        <v>133</v>
      </c>
      <c r="G2716" s="18"/>
      <c r="H2716" s="18"/>
      <c r="I2716" s="18"/>
      <c r="J2716" s="18"/>
      <c r="K2716" s="18">
        <v>0.119</v>
      </c>
      <c r="L2716" s="18"/>
      <c r="M2716" s="18"/>
      <c r="N2716" s="18">
        <v>1687.0</v>
      </c>
    </row>
    <row r="2717" ht="14.25" customHeight="1">
      <c r="A2717" s="21" t="s">
        <v>177</v>
      </c>
      <c r="B2717" s="21" t="s">
        <v>1176</v>
      </c>
      <c r="C2717" s="21" t="s">
        <v>136</v>
      </c>
      <c r="D2717" s="21" t="s">
        <v>102</v>
      </c>
      <c r="E2717" s="21" t="s">
        <v>183</v>
      </c>
      <c r="F2717" s="21" t="s">
        <v>139</v>
      </c>
      <c r="G2717" s="21"/>
      <c r="H2717" s="21"/>
      <c r="I2717" s="21">
        <v>0.064</v>
      </c>
      <c r="J2717" s="21"/>
      <c r="K2717" s="21"/>
      <c r="L2717" s="21"/>
      <c r="M2717" s="21"/>
      <c r="N2717" s="21">
        <v>1688.0</v>
      </c>
    </row>
    <row r="2718" ht="14.25" customHeight="1">
      <c r="A2718" s="18" t="s">
        <v>177</v>
      </c>
      <c r="B2718" s="18" t="s">
        <v>1176</v>
      </c>
      <c r="C2718" s="18" t="s">
        <v>136</v>
      </c>
      <c r="D2718" s="18" t="s">
        <v>115</v>
      </c>
      <c r="E2718" s="18" t="s">
        <v>183</v>
      </c>
      <c r="F2718" s="18"/>
      <c r="G2718" s="18"/>
      <c r="H2718" s="18"/>
      <c r="I2718" s="18">
        <v>0.038</v>
      </c>
      <c r="J2718" s="18"/>
      <c r="K2718" s="18"/>
      <c r="L2718" s="18"/>
      <c r="M2718" s="18"/>
      <c r="N2718" s="18">
        <v>1689.0</v>
      </c>
    </row>
    <row r="2719" ht="14.25" customHeight="1">
      <c r="A2719" s="21" t="s">
        <v>177</v>
      </c>
      <c r="B2719" s="21" t="s">
        <v>1176</v>
      </c>
      <c r="C2719" s="21" t="s">
        <v>136</v>
      </c>
      <c r="D2719" s="21" t="s">
        <v>123</v>
      </c>
      <c r="E2719" s="21" t="s">
        <v>183</v>
      </c>
      <c r="F2719" s="21"/>
      <c r="G2719" s="21"/>
      <c r="H2719" s="21"/>
      <c r="I2719" s="21">
        <v>0.033</v>
      </c>
      <c r="J2719" s="21"/>
      <c r="K2719" s="21"/>
      <c r="L2719" s="21"/>
      <c r="M2719" s="21"/>
      <c r="N2719" s="21">
        <v>1690.0</v>
      </c>
    </row>
    <row r="2720" ht="14.25" customHeight="1">
      <c r="A2720" s="18" t="s">
        <v>177</v>
      </c>
      <c r="B2720" s="18" t="s">
        <v>1176</v>
      </c>
      <c r="C2720" s="18" t="s">
        <v>144</v>
      </c>
      <c r="D2720" s="18" t="s">
        <v>145</v>
      </c>
      <c r="E2720" s="18" t="s">
        <v>183</v>
      </c>
      <c r="F2720" s="18" t="s">
        <v>147</v>
      </c>
      <c r="G2720" s="18"/>
      <c r="H2720" s="18"/>
      <c r="I2720" s="18"/>
      <c r="J2720" s="18">
        <v>0.54</v>
      </c>
      <c r="K2720" s="18"/>
      <c r="L2720" s="18"/>
      <c r="M2720" s="18"/>
      <c r="N2720" s="18">
        <v>1691.0</v>
      </c>
    </row>
    <row r="2721" ht="14.25" customHeight="1">
      <c r="A2721" s="21" t="s">
        <v>177</v>
      </c>
      <c r="B2721" s="21" t="s">
        <v>1176</v>
      </c>
      <c r="C2721" s="21" t="s">
        <v>144</v>
      </c>
      <c r="D2721" s="21" t="s">
        <v>752</v>
      </c>
      <c r="E2721" s="21" t="s">
        <v>183</v>
      </c>
      <c r="F2721" s="21" t="s">
        <v>147</v>
      </c>
      <c r="G2721" s="21"/>
      <c r="H2721" s="21"/>
      <c r="I2721" s="21"/>
      <c r="J2721" s="21">
        <v>0.78</v>
      </c>
      <c r="K2721" s="21"/>
      <c r="L2721" s="21"/>
      <c r="M2721" s="21"/>
      <c r="N2721" s="21">
        <v>1692.0</v>
      </c>
    </row>
    <row r="2722" ht="14.25" customHeight="1">
      <c r="A2722" s="18" t="s">
        <v>177</v>
      </c>
      <c r="B2722" s="18" t="s">
        <v>1176</v>
      </c>
      <c r="C2722" s="18" t="s">
        <v>149</v>
      </c>
      <c r="D2722" s="18" t="s">
        <v>150</v>
      </c>
      <c r="E2722" s="18" t="s">
        <v>183</v>
      </c>
      <c r="F2722" s="18" t="s">
        <v>152</v>
      </c>
      <c r="G2722" s="18"/>
      <c r="H2722" s="18"/>
      <c r="I2722" s="18">
        <v>0.5</v>
      </c>
      <c r="J2722" s="18"/>
      <c r="K2722" s="18"/>
      <c r="L2722" s="18"/>
      <c r="M2722" s="18"/>
      <c r="N2722" s="18">
        <v>1693.0</v>
      </c>
    </row>
    <row r="2723" ht="14.25" customHeight="1">
      <c r="A2723" s="21" t="s">
        <v>177</v>
      </c>
      <c r="B2723" s="21" t="s">
        <v>1176</v>
      </c>
      <c r="C2723" s="21" t="s">
        <v>149</v>
      </c>
      <c r="D2723" s="21" t="s">
        <v>157</v>
      </c>
      <c r="E2723" s="21" t="s">
        <v>183</v>
      </c>
      <c r="F2723" s="21" t="s">
        <v>159</v>
      </c>
      <c r="G2723" s="21"/>
      <c r="H2723" s="21"/>
      <c r="I2723" s="21">
        <v>0.5</v>
      </c>
      <c r="J2723" s="21"/>
      <c r="K2723" s="21"/>
      <c r="L2723" s="21"/>
      <c r="M2723" s="21"/>
      <c r="N2723" s="21">
        <v>1694.0</v>
      </c>
    </row>
    <row r="2724" ht="14.25" customHeight="1">
      <c r="A2724" s="18" t="s">
        <v>177</v>
      </c>
      <c r="B2724" s="18" t="s">
        <v>1176</v>
      </c>
      <c r="C2724" s="18" t="s">
        <v>92</v>
      </c>
      <c r="D2724" s="18" t="s">
        <v>830</v>
      </c>
      <c r="E2724" s="18" t="s">
        <v>183</v>
      </c>
      <c r="F2724" s="18" t="s">
        <v>1685</v>
      </c>
      <c r="G2724" s="18">
        <v>1.0</v>
      </c>
      <c r="H2724" s="18">
        <v>10.0</v>
      </c>
      <c r="I2724" s="18">
        <v>0.57</v>
      </c>
      <c r="J2724" s="18"/>
      <c r="K2724" s="18"/>
      <c r="L2724" s="18">
        <v>0.49</v>
      </c>
      <c r="M2724" s="18"/>
      <c r="N2724" s="18">
        <v>1695.0</v>
      </c>
    </row>
    <row r="2725" ht="14.25" customHeight="1">
      <c r="A2725" s="21" t="s">
        <v>177</v>
      </c>
      <c r="B2725" s="21" t="s">
        <v>1176</v>
      </c>
      <c r="C2725" s="21" t="s">
        <v>92</v>
      </c>
      <c r="D2725" s="21" t="s">
        <v>834</v>
      </c>
      <c r="E2725" s="21" t="s">
        <v>183</v>
      </c>
      <c r="F2725" s="21" t="s">
        <v>1685</v>
      </c>
      <c r="G2725" s="21">
        <v>1.0</v>
      </c>
      <c r="H2725" s="21">
        <v>10.0</v>
      </c>
      <c r="I2725" s="21">
        <v>0.57</v>
      </c>
      <c r="J2725" s="21"/>
      <c r="K2725" s="21"/>
      <c r="L2725" s="21">
        <v>0.49</v>
      </c>
      <c r="M2725" s="21"/>
      <c r="N2725" s="21">
        <v>1696.0</v>
      </c>
    </row>
    <row r="2726" ht="14.25" customHeight="1">
      <c r="A2726" s="18" t="s">
        <v>177</v>
      </c>
      <c r="B2726" s="18" t="s">
        <v>1176</v>
      </c>
      <c r="C2726" s="18" t="s">
        <v>92</v>
      </c>
      <c r="D2726" s="18" t="s">
        <v>923</v>
      </c>
      <c r="E2726" s="18" t="s">
        <v>183</v>
      </c>
      <c r="F2726" s="18" t="s">
        <v>1685</v>
      </c>
      <c r="G2726" s="18">
        <v>1.0</v>
      </c>
      <c r="H2726" s="18">
        <v>10.0</v>
      </c>
      <c r="I2726" s="18">
        <v>0.57</v>
      </c>
      <c r="J2726" s="18"/>
      <c r="K2726" s="18"/>
      <c r="L2726" s="18">
        <v>0.49</v>
      </c>
      <c r="M2726" s="18"/>
      <c r="N2726" s="18">
        <v>1697.0</v>
      </c>
    </row>
    <row r="2727" ht="14.25" customHeight="1">
      <c r="A2727" s="21" t="s">
        <v>177</v>
      </c>
      <c r="B2727" s="21" t="s">
        <v>1176</v>
      </c>
      <c r="C2727" s="21" t="s">
        <v>92</v>
      </c>
      <c r="D2727" s="21" t="s">
        <v>161</v>
      </c>
      <c r="E2727" s="21" t="s">
        <v>183</v>
      </c>
      <c r="F2727" s="21" t="s">
        <v>1685</v>
      </c>
      <c r="G2727" s="21">
        <v>1.0</v>
      </c>
      <c r="H2727" s="21">
        <v>10.0</v>
      </c>
      <c r="I2727" s="21">
        <v>0.57</v>
      </c>
      <c r="J2727" s="21"/>
      <c r="K2727" s="21"/>
      <c r="L2727" s="21">
        <v>0.49</v>
      </c>
      <c r="M2727" s="21"/>
      <c r="N2727" s="21">
        <v>1698.0</v>
      </c>
    </row>
    <row r="2728" ht="14.25" customHeight="1">
      <c r="A2728" s="18" t="s">
        <v>177</v>
      </c>
      <c r="B2728" s="18" t="s">
        <v>1176</v>
      </c>
      <c r="C2728" s="18" t="s">
        <v>92</v>
      </c>
      <c r="D2728" s="18" t="s">
        <v>830</v>
      </c>
      <c r="E2728" s="18" t="s">
        <v>183</v>
      </c>
      <c r="F2728" s="18" t="s">
        <v>1685</v>
      </c>
      <c r="G2728" s="18">
        <v>10.001</v>
      </c>
      <c r="H2728" s="18">
        <v>20.0</v>
      </c>
      <c r="I2728" s="18">
        <v>0.57</v>
      </c>
      <c r="J2728" s="18"/>
      <c r="K2728" s="18"/>
      <c r="L2728" s="18">
        <v>0.49</v>
      </c>
      <c r="M2728" s="18"/>
      <c r="N2728" s="18">
        <v>1699.0</v>
      </c>
    </row>
    <row r="2729" ht="14.25" customHeight="1">
      <c r="A2729" s="21" t="s">
        <v>177</v>
      </c>
      <c r="B2729" s="21" t="s">
        <v>1176</v>
      </c>
      <c r="C2729" s="21" t="s">
        <v>92</v>
      </c>
      <c r="D2729" s="21" t="s">
        <v>834</v>
      </c>
      <c r="E2729" s="21" t="s">
        <v>183</v>
      </c>
      <c r="F2729" s="21" t="s">
        <v>1685</v>
      </c>
      <c r="G2729" s="21">
        <v>10.001</v>
      </c>
      <c r="H2729" s="21">
        <v>20.0</v>
      </c>
      <c r="I2729" s="21">
        <v>0.57</v>
      </c>
      <c r="J2729" s="21"/>
      <c r="K2729" s="21"/>
      <c r="L2729" s="21">
        <v>0.49</v>
      </c>
      <c r="M2729" s="21"/>
      <c r="N2729" s="21">
        <v>1700.0</v>
      </c>
    </row>
    <row r="2730" ht="14.25" customHeight="1">
      <c r="A2730" s="18" t="s">
        <v>177</v>
      </c>
      <c r="B2730" s="18" t="s">
        <v>1176</v>
      </c>
      <c r="C2730" s="18" t="s">
        <v>92</v>
      </c>
      <c r="D2730" s="18" t="s">
        <v>923</v>
      </c>
      <c r="E2730" s="18" t="s">
        <v>183</v>
      </c>
      <c r="F2730" s="18" t="s">
        <v>1685</v>
      </c>
      <c r="G2730" s="18">
        <v>10.001</v>
      </c>
      <c r="H2730" s="18">
        <v>20.0</v>
      </c>
      <c r="I2730" s="18">
        <v>0.57</v>
      </c>
      <c r="J2730" s="18"/>
      <c r="K2730" s="18"/>
      <c r="L2730" s="18">
        <v>0.49</v>
      </c>
      <c r="M2730" s="18"/>
      <c r="N2730" s="18">
        <v>1701.0</v>
      </c>
    </row>
    <row r="2731" ht="14.25" customHeight="1">
      <c r="A2731" s="21" t="s">
        <v>177</v>
      </c>
      <c r="B2731" s="21" t="s">
        <v>1176</v>
      </c>
      <c r="C2731" s="21" t="s">
        <v>92</v>
      </c>
      <c r="D2731" s="21" t="s">
        <v>161</v>
      </c>
      <c r="E2731" s="21" t="s">
        <v>183</v>
      </c>
      <c r="F2731" s="21" t="s">
        <v>1685</v>
      </c>
      <c r="G2731" s="21">
        <v>10.001</v>
      </c>
      <c r="H2731" s="21">
        <v>20.0</v>
      </c>
      <c r="I2731" s="21">
        <v>0.57</v>
      </c>
      <c r="J2731" s="21"/>
      <c r="K2731" s="21"/>
      <c r="L2731" s="21">
        <v>0.49</v>
      </c>
      <c r="M2731" s="21"/>
      <c r="N2731" s="21">
        <v>1702.0</v>
      </c>
    </row>
    <row r="2732" ht="14.25" customHeight="1">
      <c r="A2732" s="18" t="s">
        <v>177</v>
      </c>
      <c r="B2732" s="18" t="s">
        <v>1176</v>
      </c>
      <c r="C2732" s="18" t="s">
        <v>92</v>
      </c>
      <c r="D2732" s="18" t="s">
        <v>830</v>
      </c>
      <c r="E2732" s="18" t="s">
        <v>183</v>
      </c>
      <c r="F2732" s="18" t="s">
        <v>1685</v>
      </c>
      <c r="G2732" s="18">
        <v>20.001</v>
      </c>
      <c r="H2732" s="18">
        <v>30.0</v>
      </c>
      <c r="I2732" s="18">
        <v>0.57</v>
      </c>
      <c r="J2732" s="18"/>
      <c r="K2732" s="18"/>
      <c r="L2732" s="18">
        <v>0.49</v>
      </c>
      <c r="M2732" s="18"/>
      <c r="N2732" s="18">
        <v>1703.0</v>
      </c>
    </row>
    <row r="2733" ht="14.25" customHeight="1">
      <c r="A2733" s="21" t="s">
        <v>177</v>
      </c>
      <c r="B2733" s="21" t="s">
        <v>1176</v>
      </c>
      <c r="C2733" s="21" t="s">
        <v>92</v>
      </c>
      <c r="D2733" s="21" t="s">
        <v>834</v>
      </c>
      <c r="E2733" s="21" t="s">
        <v>183</v>
      </c>
      <c r="F2733" s="21" t="s">
        <v>1685</v>
      </c>
      <c r="G2733" s="21">
        <v>20.001</v>
      </c>
      <c r="H2733" s="21">
        <v>30.0</v>
      </c>
      <c r="I2733" s="21">
        <v>0.57</v>
      </c>
      <c r="J2733" s="21"/>
      <c r="K2733" s="21"/>
      <c r="L2733" s="21">
        <v>0.49</v>
      </c>
      <c r="M2733" s="21"/>
      <c r="N2733" s="21">
        <v>1704.0</v>
      </c>
    </row>
    <row r="2734" ht="14.25" customHeight="1">
      <c r="A2734" s="18" t="s">
        <v>177</v>
      </c>
      <c r="B2734" s="18" t="s">
        <v>1176</v>
      </c>
      <c r="C2734" s="18" t="s">
        <v>92</v>
      </c>
      <c r="D2734" s="18" t="s">
        <v>923</v>
      </c>
      <c r="E2734" s="18" t="s">
        <v>183</v>
      </c>
      <c r="F2734" s="18" t="s">
        <v>1685</v>
      </c>
      <c r="G2734" s="18">
        <v>20.001</v>
      </c>
      <c r="H2734" s="18">
        <v>30.0</v>
      </c>
      <c r="I2734" s="18">
        <v>0.57</v>
      </c>
      <c r="J2734" s="18"/>
      <c r="K2734" s="18"/>
      <c r="L2734" s="18">
        <v>0.49</v>
      </c>
      <c r="M2734" s="18"/>
      <c r="N2734" s="18">
        <v>1705.0</v>
      </c>
    </row>
    <row r="2735" ht="14.25" customHeight="1">
      <c r="A2735" s="21" t="s">
        <v>177</v>
      </c>
      <c r="B2735" s="21" t="s">
        <v>1176</v>
      </c>
      <c r="C2735" s="21" t="s">
        <v>92</v>
      </c>
      <c r="D2735" s="21" t="s">
        <v>161</v>
      </c>
      <c r="E2735" s="21" t="s">
        <v>183</v>
      </c>
      <c r="F2735" s="21" t="s">
        <v>1685</v>
      </c>
      <c r="G2735" s="21">
        <v>20.001</v>
      </c>
      <c r="H2735" s="21">
        <v>30.0</v>
      </c>
      <c r="I2735" s="21">
        <v>0.57</v>
      </c>
      <c r="J2735" s="21"/>
      <c r="K2735" s="21"/>
      <c r="L2735" s="21">
        <v>0.49</v>
      </c>
      <c r="M2735" s="21"/>
      <c r="N2735" s="21">
        <v>1706.0</v>
      </c>
    </row>
    <row r="2736" ht="14.25" customHeight="1">
      <c r="A2736" s="18" t="s">
        <v>177</v>
      </c>
      <c r="B2736" s="18" t="s">
        <v>1176</v>
      </c>
      <c r="C2736" s="18" t="s">
        <v>92</v>
      </c>
      <c r="D2736" s="18" t="s">
        <v>830</v>
      </c>
      <c r="E2736" s="18" t="s">
        <v>183</v>
      </c>
      <c r="F2736" s="18" t="s">
        <v>1685</v>
      </c>
      <c r="G2736" s="18">
        <v>30.001</v>
      </c>
      <c r="H2736" s="18">
        <v>40.0</v>
      </c>
      <c r="I2736" s="18">
        <v>0.57</v>
      </c>
      <c r="J2736" s="18"/>
      <c r="K2736" s="18"/>
      <c r="L2736" s="18">
        <v>0.49</v>
      </c>
      <c r="M2736" s="18"/>
      <c r="N2736" s="18">
        <v>1707.0</v>
      </c>
    </row>
    <row r="2737" ht="14.25" customHeight="1">
      <c r="A2737" s="21" t="s">
        <v>177</v>
      </c>
      <c r="B2737" s="21" t="s">
        <v>1176</v>
      </c>
      <c r="C2737" s="21" t="s">
        <v>92</v>
      </c>
      <c r="D2737" s="21" t="s">
        <v>834</v>
      </c>
      <c r="E2737" s="21" t="s">
        <v>183</v>
      </c>
      <c r="F2737" s="21" t="s">
        <v>1685</v>
      </c>
      <c r="G2737" s="21">
        <v>30.001</v>
      </c>
      <c r="H2737" s="21">
        <v>40.0</v>
      </c>
      <c r="I2737" s="21">
        <v>0.57</v>
      </c>
      <c r="J2737" s="21"/>
      <c r="K2737" s="21"/>
      <c r="L2737" s="21">
        <v>0.49</v>
      </c>
      <c r="M2737" s="21"/>
      <c r="N2737" s="21">
        <v>1708.0</v>
      </c>
    </row>
    <row r="2738" ht="14.25" customHeight="1">
      <c r="A2738" s="18" t="s">
        <v>177</v>
      </c>
      <c r="B2738" s="18" t="s">
        <v>1176</v>
      </c>
      <c r="C2738" s="18" t="s">
        <v>92</v>
      </c>
      <c r="D2738" s="18" t="s">
        <v>923</v>
      </c>
      <c r="E2738" s="18" t="s">
        <v>183</v>
      </c>
      <c r="F2738" s="18" t="s">
        <v>1685</v>
      </c>
      <c r="G2738" s="18">
        <v>30.001</v>
      </c>
      <c r="H2738" s="18">
        <v>40.0</v>
      </c>
      <c r="I2738" s="18">
        <v>0.57</v>
      </c>
      <c r="J2738" s="18"/>
      <c r="K2738" s="18"/>
      <c r="L2738" s="18">
        <v>0.49</v>
      </c>
      <c r="M2738" s="18"/>
      <c r="N2738" s="18">
        <v>1709.0</v>
      </c>
    </row>
    <row r="2739" ht="14.25" customHeight="1">
      <c r="A2739" s="21" t="s">
        <v>177</v>
      </c>
      <c r="B2739" s="21" t="s">
        <v>1176</v>
      </c>
      <c r="C2739" s="21" t="s">
        <v>92</v>
      </c>
      <c r="D2739" s="21" t="s">
        <v>161</v>
      </c>
      <c r="E2739" s="21" t="s">
        <v>183</v>
      </c>
      <c r="F2739" s="21" t="s">
        <v>1685</v>
      </c>
      <c r="G2739" s="21">
        <v>30.001</v>
      </c>
      <c r="H2739" s="21">
        <v>40.0</v>
      </c>
      <c r="I2739" s="21">
        <v>0.57</v>
      </c>
      <c r="J2739" s="21"/>
      <c r="K2739" s="21"/>
      <c r="L2739" s="21">
        <v>0.49</v>
      </c>
      <c r="M2739" s="21"/>
      <c r="N2739" s="21">
        <v>1710.0</v>
      </c>
    </row>
    <row r="2740" ht="14.25" customHeight="1">
      <c r="A2740" s="18" t="s">
        <v>177</v>
      </c>
      <c r="B2740" s="18" t="s">
        <v>1176</v>
      </c>
      <c r="C2740" s="18" t="s">
        <v>92</v>
      </c>
      <c r="D2740" s="18" t="s">
        <v>830</v>
      </c>
      <c r="E2740" s="18" t="s">
        <v>183</v>
      </c>
      <c r="F2740" s="18" t="s">
        <v>1597</v>
      </c>
      <c r="G2740" s="18">
        <v>40.001</v>
      </c>
      <c r="H2740" s="18">
        <v>100.0</v>
      </c>
      <c r="I2740" s="18">
        <v>0.46</v>
      </c>
      <c r="J2740" s="18"/>
      <c r="K2740" s="18"/>
      <c r="L2740" s="18">
        <v>0.36</v>
      </c>
      <c r="M2740" s="18"/>
      <c r="N2740" s="18">
        <v>1711.0</v>
      </c>
    </row>
    <row r="2741" ht="14.25" customHeight="1">
      <c r="A2741" s="21" t="s">
        <v>177</v>
      </c>
      <c r="B2741" s="21" t="s">
        <v>1176</v>
      </c>
      <c r="C2741" s="21" t="s">
        <v>92</v>
      </c>
      <c r="D2741" s="21" t="s">
        <v>834</v>
      </c>
      <c r="E2741" s="21" t="s">
        <v>183</v>
      </c>
      <c r="F2741" s="21" t="s">
        <v>1597</v>
      </c>
      <c r="G2741" s="21">
        <v>40.001</v>
      </c>
      <c r="H2741" s="21">
        <v>100.0</v>
      </c>
      <c r="I2741" s="21">
        <v>0.46</v>
      </c>
      <c r="J2741" s="21"/>
      <c r="K2741" s="21"/>
      <c r="L2741" s="21">
        <v>0.36</v>
      </c>
      <c r="M2741" s="21"/>
      <c r="N2741" s="21">
        <v>1712.0</v>
      </c>
    </row>
    <row r="2742" ht="14.25" customHeight="1">
      <c r="A2742" s="18" t="s">
        <v>177</v>
      </c>
      <c r="B2742" s="18" t="s">
        <v>1176</v>
      </c>
      <c r="C2742" s="18" t="s">
        <v>92</v>
      </c>
      <c r="D2742" s="18" t="s">
        <v>923</v>
      </c>
      <c r="E2742" s="18" t="s">
        <v>183</v>
      </c>
      <c r="F2742" s="18" t="s">
        <v>1597</v>
      </c>
      <c r="G2742" s="18">
        <v>40.001</v>
      </c>
      <c r="H2742" s="18">
        <v>100.0</v>
      </c>
      <c r="I2742" s="18">
        <v>0.46</v>
      </c>
      <c r="J2742" s="18"/>
      <c r="K2742" s="18"/>
      <c r="L2742" s="18">
        <v>0.36</v>
      </c>
      <c r="M2742" s="18"/>
      <c r="N2742" s="18">
        <v>1713.0</v>
      </c>
    </row>
    <row r="2743" ht="14.25" customHeight="1">
      <c r="A2743" s="21" t="s">
        <v>177</v>
      </c>
      <c r="B2743" s="21" t="s">
        <v>1176</v>
      </c>
      <c r="C2743" s="21" t="s">
        <v>92</v>
      </c>
      <c r="D2743" s="21" t="s">
        <v>161</v>
      </c>
      <c r="E2743" s="21" t="s">
        <v>183</v>
      </c>
      <c r="F2743" s="21" t="s">
        <v>1597</v>
      </c>
      <c r="G2743" s="21">
        <v>40.001</v>
      </c>
      <c r="H2743" s="21">
        <v>100.0</v>
      </c>
      <c r="I2743" s="21">
        <v>0.46</v>
      </c>
      <c r="J2743" s="21"/>
      <c r="K2743" s="21"/>
      <c r="L2743" s="21">
        <v>0.36</v>
      </c>
      <c r="M2743" s="21"/>
      <c r="N2743" s="21">
        <v>1714.0</v>
      </c>
    </row>
    <row r="2744" ht="14.25" customHeight="1">
      <c r="A2744" s="18" t="s">
        <v>177</v>
      </c>
      <c r="B2744" s="18" t="s">
        <v>1176</v>
      </c>
      <c r="C2744" s="18" t="s">
        <v>169</v>
      </c>
      <c r="D2744" s="18" t="s">
        <v>170</v>
      </c>
      <c r="E2744" s="18" t="s">
        <v>183</v>
      </c>
      <c r="F2744" s="18" t="s">
        <v>1986</v>
      </c>
      <c r="G2744" s="18">
        <v>0.0</v>
      </c>
      <c r="H2744" s="18">
        <v>2.0</v>
      </c>
      <c r="I2744" s="18">
        <v>1.17</v>
      </c>
      <c r="J2744" s="18"/>
      <c r="K2744" s="18"/>
      <c r="L2744" s="18">
        <v>0.64</v>
      </c>
      <c r="M2744" s="18"/>
      <c r="N2744" s="18">
        <v>1715.0</v>
      </c>
    </row>
    <row r="2745" ht="14.25" customHeight="1">
      <c r="A2745" s="21" t="s">
        <v>177</v>
      </c>
      <c r="B2745" s="21" t="s">
        <v>1176</v>
      </c>
      <c r="C2745" s="21" t="s">
        <v>169</v>
      </c>
      <c r="D2745" s="21" t="s">
        <v>170</v>
      </c>
      <c r="E2745" s="21" t="s">
        <v>183</v>
      </c>
      <c r="F2745" s="21" t="s">
        <v>1986</v>
      </c>
      <c r="G2745" s="21">
        <v>2.001</v>
      </c>
      <c r="H2745" s="21">
        <v>100.0</v>
      </c>
      <c r="I2745" s="21">
        <v>1.17</v>
      </c>
      <c r="J2745" s="21"/>
      <c r="K2745" s="21"/>
      <c r="L2745" s="21">
        <v>0.64</v>
      </c>
      <c r="M2745" s="21"/>
      <c r="N2745" s="21">
        <v>1716.0</v>
      </c>
    </row>
    <row r="2746" ht="14.25" customHeight="1">
      <c r="A2746" s="18" t="s">
        <v>177</v>
      </c>
      <c r="B2746" s="18" t="s">
        <v>1176</v>
      </c>
      <c r="C2746" s="18" t="s">
        <v>169</v>
      </c>
      <c r="D2746" s="18" t="s">
        <v>1056</v>
      </c>
      <c r="E2746" s="18" t="s">
        <v>183</v>
      </c>
      <c r="F2746" s="18" t="s">
        <v>1727</v>
      </c>
      <c r="G2746" s="18">
        <v>0.0</v>
      </c>
      <c r="H2746" s="18">
        <v>2.0</v>
      </c>
      <c r="I2746" s="18">
        <v>0.61</v>
      </c>
      <c r="J2746" s="18"/>
      <c r="K2746" s="18"/>
      <c r="L2746" s="18">
        <v>0.77</v>
      </c>
      <c r="M2746" s="18"/>
      <c r="N2746" s="18">
        <v>1717.0</v>
      </c>
    </row>
    <row r="2747" ht="14.25" customHeight="1">
      <c r="A2747" s="21" t="s">
        <v>177</v>
      </c>
      <c r="B2747" s="21" t="s">
        <v>1176</v>
      </c>
      <c r="C2747" s="21" t="s">
        <v>169</v>
      </c>
      <c r="D2747" s="21" t="s">
        <v>1056</v>
      </c>
      <c r="E2747" s="21" t="s">
        <v>183</v>
      </c>
      <c r="F2747" s="21" t="s">
        <v>1727</v>
      </c>
      <c r="G2747" s="21">
        <v>2.001</v>
      </c>
      <c r="H2747" s="21">
        <v>100.0</v>
      </c>
      <c r="I2747" s="21">
        <v>0.61</v>
      </c>
      <c r="J2747" s="21"/>
      <c r="K2747" s="21"/>
      <c r="L2747" s="21">
        <v>0.77</v>
      </c>
      <c r="M2747" s="21"/>
      <c r="N2747" s="21">
        <v>1718.0</v>
      </c>
    </row>
    <row r="2748" ht="14.25" customHeight="1">
      <c r="A2748" s="18" t="s">
        <v>177</v>
      </c>
      <c r="B2748" s="18" t="s">
        <v>1176</v>
      </c>
      <c r="C2748" s="18" t="s">
        <v>169</v>
      </c>
      <c r="D2748" s="18" t="s">
        <v>1062</v>
      </c>
      <c r="E2748" s="18" t="s">
        <v>183</v>
      </c>
      <c r="F2748" s="18" t="s">
        <v>1808</v>
      </c>
      <c r="G2748" s="18">
        <v>0.0</v>
      </c>
      <c r="H2748" s="18">
        <v>2.0</v>
      </c>
      <c r="I2748" s="18">
        <v>0.69</v>
      </c>
      <c r="J2748" s="18"/>
      <c r="K2748" s="18"/>
      <c r="L2748" s="18">
        <v>0.64</v>
      </c>
      <c r="M2748" s="18"/>
      <c r="N2748" s="18">
        <v>1719.0</v>
      </c>
    </row>
    <row r="2749" ht="14.25" customHeight="1">
      <c r="A2749" s="21" t="s">
        <v>177</v>
      </c>
      <c r="B2749" s="21" t="s">
        <v>1176</v>
      </c>
      <c r="C2749" s="21" t="s">
        <v>169</v>
      </c>
      <c r="D2749" s="21" t="s">
        <v>1062</v>
      </c>
      <c r="E2749" s="21" t="s">
        <v>183</v>
      </c>
      <c r="F2749" s="21" t="s">
        <v>1808</v>
      </c>
      <c r="G2749" s="21">
        <v>2.001</v>
      </c>
      <c r="H2749" s="21">
        <v>100.0</v>
      </c>
      <c r="I2749" s="21">
        <v>0.69</v>
      </c>
      <c r="J2749" s="21"/>
      <c r="K2749" s="21"/>
      <c r="L2749" s="21">
        <v>0.64</v>
      </c>
      <c r="M2749" s="21"/>
      <c r="N2749" s="21">
        <v>1720.0</v>
      </c>
    </row>
    <row r="2750" ht="14.25" customHeight="1">
      <c r="A2750" s="18" t="s">
        <v>177</v>
      </c>
      <c r="B2750" s="18" t="s">
        <v>1176</v>
      </c>
      <c r="C2750" s="18" t="s">
        <v>79</v>
      </c>
      <c r="D2750" s="18" t="s">
        <v>80</v>
      </c>
      <c r="E2750" s="18" t="s">
        <v>252</v>
      </c>
      <c r="F2750" s="18" t="s">
        <v>83</v>
      </c>
      <c r="G2750" s="18"/>
      <c r="H2750" s="18"/>
      <c r="I2750" s="18">
        <v>0.173</v>
      </c>
      <c r="J2750" s="18"/>
      <c r="K2750" s="18"/>
      <c r="L2750" s="18"/>
      <c r="M2750" s="18"/>
      <c r="N2750" s="18">
        <v>1721.0</v>
      </c>
    </row>
    <row r="2751" ht="14.25" customHeight="1">
      <c r="A2751" s="21" t="s">
        <v>177</v>
      </c>
      <c r="B2751" s="21" t="s">
        <v>1176</v>
      </c>
      <c r="C2751" s="21" t="s">
        <v>79</v>
      </c>
      <c r="D2751" s="21" t="s">
        <v>270</v>
      </c>
      <c r="E2751" s="21" t="s">
        <v>252</v>
      </c>
      <c r="F2751" s="21" t="s">
        <v>272</v>
      </c>
      <c r="G2751" s="21"/>
      <c r="H2751" s="21"/>
      <c r="I2751" s="21">
        <v>0.097</v>
      </c>
      <c r="J2751" s="21"/>
      <c r="K2751" s="21"/>
      <c r="L2751" s="21"/>
      <c r="M2751" s="21"/>
      <c r="N2751" s="21">
        <v>1722.0</v>
      </c>
    </row>
    <row r="2752" ht="14.25" customHeight="1">
      <c r="A2752" s="18" t="s">
        <v>177</v>
      </c>
      <c r="B2752" s="18" t="s">
        <v>1176</v>
      </c>
      <c r="C2752" s="18" t="s">
        <v>79</v>
      </c>
      <c r="D2752" s="18" t="s">
        <v>95</v>
      </c>
      <c r="E2752" s="18" t="s">
        <v>252</v>
      </c>
      <c r="F2752" s="18" t="s">
        <v>97</v>
      </c>
      <c r="G2752" s="18"/>
      <c r="H2752" s="18"/>
      <c r="I2752" s="18">
        <v>0.053</v>
      </c>
      <c r="J2752" s="18"/>
      <c r="K2752" s="18"/>
      <c r="L2752" s="18"/>
      <c r="M2752" s="18"/>
      <c r="N2752" s="18">
        <v>1723.0</v>
      </c>
    </row>
    <row r="2753" ht="14.25" customHeight="1">
      <c r="A2753" s="21" t="s">
        <v>177</v>
      </c>
      <c r="B2753" s="21" t="s">
        <v>1176</v>
      </c>
      <c r="C2753" s="21" t="s">
        <v>101</v>
      </c>
      <c r="D2753" s="21" t="s">
        <v>102</v>
      </c>
      <c r="E2753" s="21" t="s">
        <v>252</v>
      </c>
      <c r="F2753" s="21" t="s">
        <v>106</v>
      </c>
      <c r="G2753" s="21"/>
      <c r="H2753" s="21"/>
      <c r="I2753" s="21">
        <v>0.58</v>
      </c>
      <c r="J2753" s="21"/>
      <c r="K2753" s="21"/>
      <c r="L2753" s="21"/>
      <c r="M2753" s="21"/>
      <c r="N2753" s="21">
        <v>1724.0</v>
      </c>
    </row>
    <row r="2754" ht="14.25" customHeight="1">
      <c r="A2754" s="18" t="s">
        <v>177</v>
      </c>
      <c r="B2754" s="18" t="s">
        <v>1176</v>
      </c>
      <c r="C2754" s="18" t="s">
        <v>101</v>
      </c>
      <c r="D2754" s="18" t="s">
        <v>270</v>
      </c>
      <c r="E2754" s="18" t="s">
        <v>252</v>
      </c>
      <c r="F2754" s="18" t="s">
        <v>294</v>
      </c>
      <c r="G2754" s="18"/>
      <c r="H2754" s="18"/>
      <c r="I2754" s="18">
        <v>0.113</v>
      </c>
      <c r="J2754" s="18"/>
      <c r="K2754" s="18"/>
      <c r="L2754" s="18"/>
      <c r="M2754" s="18"/>
      <c r="N2754" s="18">
        <v>1725.0</v>
      </c>
    </row>
    <row r="2755" ht="14.25" customHeight="1">
      <c r="A2755" s="21" t="s">
        <v>177</v>
      </c>
      <c r="B2755" s="21" t="s">
        <v>1176</v>
      </c>
      <c r="C2755" s="21" t="s">
        <v>101</v>
      </c>
      <c r="D2755" s="21" t="s">
        <v>115</v>
      </c>
      <c r="E2755" s="21" t="s">
        <v>252</v>
      </c>
      <c r="F2755" s="21" t="s">
        <v>118</v>
      </c>
      <c r="G2755" s="21"/>
      <c r="H2755" s="21"/>
      <c r="I2755" s="21">
        <v>0.124</v>
      </c>
      <c r="J2755" s="21"/>
      <c r="K2755" s="21"/>
      <c r="L2755" s="21"/>
      <c r="M2755" s="21"/>
      <c r="N2755" s="21">
        <v>1726.0</v>
      </c>
    </row>
    <row r="2756" ht="14.25" customHeight="1">
      <c r="A2756" s="18" t="s">
        <v>177</v>
      </c>
      <c r="B2756" s="18" t="s">
        <v>1176</v>
      </c>
      <c r="C2756" s="18" t="s">
        <v>101</v>
      </c>
      <c r="D2756" s="18" t="s">
        <v>123</v>
      </c>
      <c r="E2756" s="18" t="s">
        <v>252</v>
      </c>
      <c r="F2756" s="18" t="s">
        <v>125</v>
      </c>
      <c r="G2756" s="18"/>
      <c r="H2756" s="18"/>
      <c r="I2756" s="18">
        <v>0.089</v>
      </c>
      <c r="J2756" s="18"/>
      <c r="K2756" s="18"/>
      <c r="L2756" s="18"/>
      <c r="M2756" s="18"/>
      <c r="N2756" s="18">
        <v>1727.0</v>
      </c>
    </row>
    <row r="2757" ht="14.25" customHeight="1">
      <c r="A2757" s="21" t="s">
        <v>177</v>
      </c>
      <c r="B2757" s="21" t="s">
        <v>1176</v>
      </c>
      <c r="C2757" s="21" t="s">
        <v>130</v>
      </c>
      <c r="D2757" s="21" t="s">
        <v>102</v>
      </c>
      <c r="E2757" s="21" t="s">
        <v>252</v>
      </c>
      <c r="F2757" s="21" t="s">
        <v>133</v>
      </c>
      <c r="G2757" s="21"/>
      <c r="H2757" s="21"/>
      <c r="I2757" s="21"/>
      <c r="J2757" s="21"/>
      <c r="K2757" s="21">
        <v>1.14</v>
      </c>
      <c r="L2757" s="21"/>
      <c r="M2757" s="21"/>
      <c r="N2757" s="21">
        <v>1728.0</v>
      </c>
    </row>
    <row r="2758" ht="14.25" customHeight="1">
      <c r="A2758" s="18" t="s">
        <v>177</v>
      </c>
      <c r="B2758" s="18" t="s">
        <v>1176</v>
      </c>
      <c r="C2758" s="18" t="s">
        <v>136</v>
      </c>
      <c r="D2758" s="18" t="s">
        <v>102</v>
      </c>
      <c r="E2758" s="18" t="s">
        <v>252</v>
      </c>
      <c r="F2758" s="18" t="s">
        <v>139</v>
      </c>
      <c r="G2758" s="18"/>
      <c r="H2758" s="18"/>
      <c r="I2758" s="18">
        <v>0.137</v>
      </c>
      <c r="J2758" s="18"/>
      <c r="K2758" s="18"/>
      <c r="L2758" s="18"/>
      <c r="M2758" s="18"/>
      <c r="N2758" s="18">
        <v>1729.0</v>
      </c>
    </row>
    <row r="2759" ht="14.25" customHeight="1">
      <c r="A2759" s="21" t="s">
        <v>177</v>
      </c>
      <c r="B2759" s="21" t="s">
        <v>1176</v>
      </c>
      <c r="C2759" s="21" t="s">
        <v>136</v>
      </c>
      <c r="D2759" s="21" t="s">
        <v>115</v>
      </c>
      <c r="E2759" s="21" t="s">
        <v>252</v>
      </c>
      <c r="F2759" s="21"/>
      <c r="G2759" s="21"/>
      <c r="H2759" s="21"/>
      <c r="I2759" s="21">
        <v>0.052</v>
      </c>
      <c r="J2759" s="21"/>
      <c r="K2759" s="21"/>
      <c r="L2759" s="21"/>
      <c r="M2759" s="21"/>
      <c r="N2759" s="21">
        <v>1730.0</v>
      </c>
    </row>
    <row r="2760" ht="14.25" customHeight="1">
      <c r="A2760" s="18" t="s">
        <v>177</v>
      </c>
      <c r="B2760" s="18" t="s">
        <v>1176</v>
      </c>
      <c r="C2760" s="18" t="s">
        <v>136</v>
      </c>
      <c r="D2760" s="18" t="s">
        <v>123</v>
      </c>
      <c r="E2760" s="18" t="s">
        <v>252</v>
      </c>
      <c r="F2760" s="18"/>
      <c r="G2760" s="18"/>
      <c r="H2760" s="18"/>
      <c r="I2760" s="18">
        <v>0.066</v>
      </c>
      <c r="J2760" s="18"/>
      <c r="K2760" s="18"/>
      <c r="L2760" s="18"/>
      <c r="M2760" s="18"/>
      <c r="N2760" s="18">
        <v>1731.0</v>
      </c>
    </row>
    <row r="2761" ht="14.25" customHeight="1">
      <c r="A2761" s="21" t="s">
        <v>177</v>
      </c>
      <c r="B2761" s="21" t="s">
        <v>1176</v>
      </c>
      <c r="C2761" s="21" t="s">
        <v>144</v>
      </c>
      <c r="D2761" s="21" t="s">
        <v>145</v>
      </c>
      <c r="E2761" s="21" t="s">
        <v>252</v>
      </c>
      <c r="F2761" s="21" t="s">
        <v>147</v>
      </c>
      <c r="G2761" s="21"/>
      <c r="H2761" s="21"/>
      <c r="I2761" s="21"/>
      <c r="J2761" s="21">
        <v>0.73</v>
      </c>
      <c r="K2761" s="21"/>
      <c r="L2761" s="21"/>
      <c r="M2761" s="21"/>
      <c r="N2761" s="21">
        <v>1732.0</v>
      </c>
    </row>
    <row r="2762" ht="14.25" customHeight="1">
      <c r="A2762" s="18" t="s">
        <v>177</v>
      </c>
      <c r="B2762" s="18" t="s">
        <v>1176</v>
      </c>
      <c r="C2762" s="18" t="s">
        <v>144</v>
      </c>
      <c r="D2762" s="18" t="s">
        <v>752</v>
      </c>
      <c r="E2762" s="18" t="s">
        <v>252</v>
      </c>
      <c r="F2762" s="18" t="s">
        <v>147</v>
      </c>
      <c r="G2762" s="18"/>
      <c r="H2762" s="18"/>
      <c r="I2762" s="18"/>
      <c r="J2762" s="18">
        <v>1.02</v>
      </c>
      <c r="K2762" s="18"/>
      <c r="L2762" s="18"/>
      <c r="M2762" s="18"/>
      <c r="N2762" s="18">
        <v>1733.0</v>
      </c>
    </row>
    <row r="2763" ht="14.25" customHeight="1">
      <c r="A2763" s="21" t="s">
        <v>177</v>
      </c>
      <c r="B2763" s="21" t="s">
        <v>1176</v>
      </c>
      <c r="C2763" s="21" t="s">
        <v>149</v>
      </c>
      <c r="D2763" s="21" t="s">
        <v>150</v>
      </c>
      <c r="E2763" s="21" t="s">
        <v>252</v>
      </c>
      <c r="F2763" s="21" t="s">
        <v>152</v>
      </c>
      <c r="G2763" s="21"/>
      <c r="H2763" s="21"/>
      <c r="I2763" s="21">
        <v>0.7</v>
      </c>
      <c r="J2763" s="21"/>
      <c r="K2763" s="21"/>
      <c r="L2763" s="21"/>
      <c r="M2763" s="21"/>
      <c r="N2763" s="21">
        <v>1734.0</v>
      </c>
    </row>
    <row r="2764" ht="14.25" customHeight="1">
      <c r="A2764" s="18" t="s">
        <v>177</v>
      </c>
      <c r="B2764" s="18" t="s">
        <v>1176</v>
      </c>
      <c r="C2764" s="18" t="s">
        <v>149</v>
      </c>
      <c r="D2764" s="18" t="s">
        <v>157</v>
      </c>
      <c r="E2764" s="18" t="s">
        <v>252</v>
      </c>
      <c r="F2764" s="18" t="s">
        <v>159</v>
      </c>
      <c r="G2764" s="18"/>
      <c r="H2764" s="18"/>
      <c r="I2764" s="18">
        <v>1.45</v>
      </c>
      <c r="J2764" s="18"/>
      <c r="K2764" s="18"/>
      <c r="L2764" s="18"/>
      <c r="M2764" s="18"/>
      <c r="N2764" s="18">
        <v>1735.0</v>
      </c>
    </row>
    <row r="2765" ht="14.25" customHeight="1">
      <c r="A2765" s="21" t="s">
        <v>177</v>
      </c>
      <c r="B2765" s="21" t="s">
        <v>1176</v>
      </c>
      <c r="C2765" s="21" t="s">
        <v>92</v>
      </c>
      <c r="D2765" s="21" t="s">
        <v>830</v>
      </c>
      <c r="E2765" s="21" t="s">
        <v>252</v>
      </c>
      <c r="F2765" s="21" t="s">
        <v>2003</v>
      </c>
      <c r="G2765" s="21">
        <v>1.0</v>
      </c>
      <c r="H2765" s="21">
        <v>10.0</v>
      </c>
      <c r="I2765" s="21">
        <v>1.22</v>
      </c>
      <c r="J2765" s="21"/>
      <c r="K2765" s="21"/>
      <c r="L2765" s="21"/>
      <c r="M2765" s="21"/>
      <c r="N2765" s="21">
        <v>1736.0</v>
      </c>
    </row>
    <row r="2766" ht="14.25" customHeight="1">
      <c r="A2766" s="18" t="s">
        <v>177</v>
      </c>
      <c r="B2766" s="18" t="s">
        <v>1176</v>
      </c>
      <c r="C2766" s="18" t="s">
        <v>92</v>
      </c>
      <c r="D2766" s="18" t="s">
        <v>834</v>
      </c>
      <c r="E2766" s="18" t="s">
        <v>252</v>
      </c>
      <c r="F2766" s="18" t="s">
        <v>2003</v>
      </c>
      <c r="G2766" s="18">
        <v>1.0</v>
      </c>
      <c r="H2766" s="18">
        <v>10.0</v>
      </c>
      <c r="I2766" s="18">
        <v>1.22</v>
      </c>
      <c r="J2766" s="18"/>
      <c r="K2766" s="18"/>
      <c r="L2766" s="18"/>
      <c r="M2766" s="18"/>
      <c r="N2766" s="18">
        <v>1737.0</v>
      </c>
    </row>
    <row r="2767" ht="14.25" customHeight="1">
      <c r="A2767" s="21" t="s">
        <v>177</v>
      </c>
      <c r="B2767" s="21" t="s">
        <v>1176</v>
      </c>
      <c r="C2767" s="21" t="s">
        <v>92</v>
      </c>
      <c r="D2767" s="21" t="s">
        <v>923</v>
      </c>
      <c r="E2767" s="21" t="s">
        <v>252</v>
      </c>
      <c r="F2767" s="21" t="s">
        <v>2003</v>
      </c>
      <c r="G2767" s="21">
        <v>1.0</v>
      </c>
      <c r="H2767" s="21">
        <v>10.0</v>
      </c>
      <c r="I2767" s="21">
        <v>1.22</v>
      </c>
      <c r="J2767" s="21"/>
      <c r="K2767" s="21"/>
      <c r="L2767" s="21"/>
      <c r="M2767" s="21"/>
      <c r="N2767" s="21">
        <v>1738.0</v>
      </c>
    </row>
    <row r="2768" ht="14.25" customHeight="1">
      <c r="A2768" s="18" t="s">
        <v>177</v>
      </c>
      <c r="B2768" s="18" t="s">
        <v>1176</v>
      </c>
      <c r="C2768" s="18" t="s">
        <v>92</v>
      </c>
      <c r="D2768" s="18" t="s">
        <v>161</v>
      </c>
      <c r="E2768" s="18" t="s">
        <v>252</v>
      </c>
      <c r="F2768" s="18" t="s">
        <v>2003</v>
      </c>
      <c r="G2768" s="18">
        <v>1.0</v>
      </c>
      <c r="H2768" s="18">
        <v>10.0</v>
      </c>
      <c r="I2768" s="18">
        <v>1.22</v>
      </c>
      <c r="J2768" s="18"/>
      <c r="K2768" s="18"/>
      <c r="L2768" s="18"/>
      <c r="M2768" s="18"/>
      <c r="N2768" s="18">
        <v>1739.0</v>
      </c>
    </row>
    <row r="2769" ht="14.25" customHeight="1">
      <c r="A2769" s="21" t="s">
        <v>177</v>
      </c>
      <c r="B2769" s="21" t="s">
        <v>1176</v>
      </c>
      <c r="C2769" s="21" t="s">
        <v>92</v>
      </c>
      <c r="D2769" s="21" t="s">
        <v>830</v>
      </c>
      <c r="E2769" s="21" t="s">
        <v>252</v>
      </c>
      <c r="F2769" s="21" t="s">
        <v>2003</v>
      </c>
      <c r="G2769" s="21">
        <v>10.001</v>
      </c>
      <c r="H2769" s="21">
        <v>20.0</v>
      </c>
      <c r="I2769" s="21">
        <v>1.22</v>
      </c>
      <c r="J2769" s="21"/>
      <c r="K2769" s="21"/>
      <c r="L2769" s="21"/>
      <c r="M2769" s="21"/>
      <c r="N2769" s="21">
        <v>1740.0</v>
      </c>
    </row>
    <row r="2770" ht="14.25" customHeight="1">
      <c r="A2770" s="18" t="s">
        <v>177</v>
      </c>
      <c r="B2770" s="18" t="s">
        <v>1176</v>
      </c>
      <c r="C2770" s="18" t="s">
        <v>92</v>
      </c>
      <c r="D2770" s="18" t="s">
        <v>834</v>
      </c>
      <c r="E2770" s="18" t="s">
        <v>252</v>
      </c>
      <c r="F2770" s="18" t="s">
        <v>2003</v>
      </c>
      <c r="G2770" s="18">
        <v>10.001</v>
      </c>
      <c r="H2770" s="18">
        <v>20.0</v>
      </c>
      <c r="I2770" s="18">
        <v>1.22</v>
      </c>
      <c r="J2770" s="18"/>
      <c r="K2770" s="18"/>
      <c r="L2770" s="18"/>
      <c r="M2770" s="18"/>
      <c r="N2770" s="18">
        <v>1741.0</v>
      </c>
    </row>
    <row r="2771" ht="14.25" customHeight="1">
      <c r="A2771" s="21" t="s">
        <v>177</v>
      </c>
      <c r="B2771" s="21" t="s">
        <v>1176</v>
      </c>
      <c r="C2771" s="21" t="s">
        <v>92</v>
      </c>
      <c r="D2771" s="21" t="s">
        <v>923</v>
      </c>
      <c r="E2771" s="21" t="s">
        <v>252</v>
      </c>
      <c r="F2771" s="21" t="s">
        <v>2003</v>
      </c>
      <c r="G2771" s="21">
        <v>10.001</v>
      </c>
      <c r="H2771" s="21">
        <v>20.0</v>
      </c>
      <c r="I2771" s="21">
        <v>1.22</v>
      </c>
      <c r="J2771" s="21"/>
      <c r="K2771" s="21"/>
      <c r="L2771" s="21"/>
      <c r="M2771" s="21"/>
      <c r="N2771" s="21">
        <v>1742.0</v>
      </c>
    </row>
    <row r="2772" ht="14.25" customHeight="1">
      <c r="A2772" s="18" t="s">
        <v>177</v>
      </c>
      <c r="B2772" s="18" t="s">
        <v>1176</v>
      </c>
      <c r="C2772" s="18" t="s">
        <v>92</v>
      </c>
      <c r="D2772" s="18" t="s">
        <v>161</v>
      </c>
      <c r="E2772" s="18" t="s">
        <v>252</v>
      </c>
      <c r="F2772" s="18" t="s">
        <v>2003</v>
      </c>
      <c r="G2772" s="18">
        <v>10.001</v>
      </c>
      <c r="H2772" s="18">
        <v>20.0</v>
      </c>
      <c r="I2772" s="18">
        <v>1.22</v>
      </c>
      <c r="J2772" s="18"/>
      <c r="K2772" s="18"/>
      <c r="L2772" s="18"/>
      <c r="M2772" s="18"/>
      <c r="N2772" s="18">
        <v>1743.0</v>
      </c>
    </row>
    <row r="2773" ht="14.25" customHeight="1">
      <c r="A2773" s="21" t="s">
        <v>177</v>
      </c>
      <c r="B2773" s="21" t="s">
        <v>1176</v>
      </c>
      <c r="C2773" s="21" t="s">
        <v>92</v>
      </c>
      <c r="D2773" s="21" t="s">
        <v>830</v>
      </c>
      <c r="E2773" s="21" t="s">
        <v>252</v>
      </c>
      <c r="F2773" s="21" t="s">
        <v>2003</v>
      </c>
      <c r="G2773" s="21">
        <v>20.001</v>
      </c>
      <c r="H2773" s="21">
        <v>30.0</v>
      </c>
      <c r="I2773" s="21">
        <v>1.22</v>
      </c>
      <c r="J2773" s="21"/>
      <c r="K2773" s="21"/>
      <c r="L2773" s="21"/>
      <c r="M2773" s="21"/>
      <c r="N2773" s="21">
        <v>1744.0</v>
      </c>
    </row>
    <row r="2774" ht="14.25" customHeight="1">
      <c r="A2774" s="18" t="s">
        <v>177</v>
      </c>
      <c r="B2774" s="18" t="s">
        <v>1176</v>
      </c>
      <c r="C2774" s="18" t="s">
        <v>92</v>
      </c>
      <c r="D2774" s="18" t="s">
        <v>834</v>
      </c>
      <c r="E2774" s="18" t="s">
        <v>252</v>
      </c>
      <c r="F2774" s="18" t="s">
        <v>2003</v>
      </c>
      <c r="G2774" s="18">
        <v>20.001</v>
      </c>
      <c r="H2774" s="18">
        <v>30.0</v>
      </c>
      <c r="I2774" s="18">
        <v>1.22</v>
      </c>
      <c r="J2774" s="18"/>
      <c r="K2774" s="18"/>
      <c r="L2774" s="18"/>
      <c r="M2774" s="18"/>
      <c r="N2774" s="18">
        <v>1745.0</v>
      </c>
    </row>
    <row r="2775" ht="14.25" customHeight="1">
      <c r="A2775" s="21" t="s">
        <v>177</v>
      </c>
      <c r="B2775" s="21" t="s">
        <v>1176</v>
      </c>
      <c r="C2775" s="21" t="s">
        <v>92</v>
      </c>
      <c r="D2775" s="21" t="s">
        <v>923</v>
      </c>
      <c r="E2775" s="21" t="s">
        <v>252</v>
      </c>
      <c r="F2775" s="21" t="s">
        <v>2003</v>
      </c>
      <c r="G2775" s="21">
        <v>20.001</v>
      </c>
      <c r="H2775" s="21">
        <v>30.0</v>
      </c>
      <c r="I2775" s="21">
        <v>1.22</v>
      </c>
      <c r="J2775" s="21"/>
      <c r="K2775" s="21"/>
      <c r="L2775" s="21"/>
      <c r="M2775" s="21"/>
      <c r="N2775" s="21">
        <v>1746.0</v>
      </c>
    </row>
    <row r="2776" ht="14.25" customHeight="1">
      <c r="A2776" s="18" t="s">
        <v>177</v>
      </c>
      <c r="B2776" s="18" t="s">
        <v>1176</v>
      </c>
      <c r="C2776" s="18" t="s">
        <v>92</v>
      </c>
      <c r="D2776" s="18" t="s">
        <v>161</v>
      </c>
      <c r="E2776" s="18" t="s">
        <v>252</v>
      </c>
      <c r="F2776" s="18" t="s">
        <v>2003</v>
      </c>
      <c r="G2776" s="18">
        <v>20.001</v>
      </c>
      <c r="H2776" s="18">
        <v>30.0</v>
      </c>
      <c r="I2776" s="18">
        <v>1.22</v>
      </c>
      <c r="J2776" s="18"/>
      <c r="K2776" s="18"/>
      <c r="L2776" s="18"/>
      <c r="M2776" s="18"/>
      <c r="N2776" s="18">
        <v>1747.0</v>
      </c>
    </row>
    <row r="2777" ht="14.25" customHeight="1">
      <c r="A2777" s="21" t="s">
        <v>177</v>
      </c>
      <c r="B2777" s="21" t="s">
        <v>1176</v>
      </c>
      <c r="C2777" s="21" t="s">
        <v>92</v>
      </c>
      <c r="D2777" s="21" t="s">
        <v>830</v>
      </c>
      <c r="E2777" s="21" t="s">
        <v>252</v>
      </c>
      <c r="F2777" s="21" t="s">
        <v>2003</v>
      </c>
      <c r="G2777" s="21">
        <v>30.001</v>
      </c>
      <c r="H2777" s="21">
        <v>40.0</v>
      </c>
      <c r="I2777" s="21">
        <v>1.22</v>
      </c>
      <c r="J2777" s="21"/>
      <c r="K2777" s="21"/>
      <c r="L2777" s="21"/>
      <c r="M2777" s="21"/>
      <c r="N2777" s="21">
        <v>1748.0</v>
      </c>
    </row>
    <row r="2778" ht="14.25" customHeight="1">
      <c r="A2778" s="18" t="s">
        <v>177</v>
      </c>
      <c r="B2778" s="18" t="s">
        <v>1176</v>
      </c>
      <c r="C2778" s="18" t="s">
        <v>92</v>
      </c>
      <c r="D2778" s="18" t="s">
        <v>834</v>
      </c>
      <c r="E2778" s="18" t="s">
        <v>252</v>
      </c>
      <c r="F2778" s="18" t="s">
        <v>2003</v>
      </c>
      <c r="G2778" s="18">
        <v>30.001</v>
      </c>
      <c r="H2778" s="18">
        <v>40.0</v>
      </c>
      <c r="I2778" s="18">
        <v>1.22</v>
      </c>
      <c r="J2778" s="18"/>
      <c r="K2778" s="18"/>
      <c r="L2778" s="18"/>
      <c r="M2778" s="18"/>
      <c r="N2778" s="18">
        <v>1749.0</v>
      </c>
    </row>
    <row r="2779" ht="14.25" customHeight="1">
      <c r="A2779" s="21" t="s">
        <v>177</v>
      </c>
      <c r="B2779" s="21" t="s">
        <v>1176</v>
      </c>
      <c r="C2779" s="21" t="s">
        <v>92</v>
      </c>
      <c r="D2779" s="21" t="s">
        <v>923</v>
      </c>
      <c r="E2779" s="21" t="s">
        <v>252</v>
      </c>
      <c r="F2779" s="21" t="s">
        <v>2003</v>
      </c>
      <c r="G2779" s="21">
        <v>30.001</v>
      </c>
      <c r="H2779" s="21">
        <v>40.0</v>
      </c>
      <c r="I2779" s="21">
        <v>1.22</v>
      </c>
      <c r="J2779" s="21"/>
      <c r="K2779" s="21"/>
      <c r="L2779" s="21"/>
      <c r="M2779" s="21"/>
      <c r="N2779" s="21">
        <v>1750.0</v>
      </c>
    </row>
    <row r="2780" ht="14.25" customHeight="1">
      <c r="A2780" s="18" t="s">
        <v>177</v>
      </c>
      <c r="B2780" s="18" t="s">
        <v>1176</v>
      </c>
      <c r="C2780" s="18" t="s">
        <v>92</v>
      </c>
      <c r="D2780" s="18" t="s">
        <v>161</v>
      </c>
      <c r="E2780" s="18" t="s">
        <v>252</v>
      </c>
      <c r="F2780" s="18" t="s">
        <v>2003</v>
      </c>
      <c r="G2780" s="18">
        <v>30.001</v>
      </c>
      <c r="H2780" s="18">
        <v>40.0</v>
      </c>
      <c r="I2780" s="18">
        <v>1.22</v>
      </c>
      <c r="J2780" s="18"/>
      <c r="K2780" s="18"/>
      <c r="L2780" s="18"/>
      <c r="M2780" s="18"/>
      <c r="N2780" s="18">
        <v>1751.0</v>
      </c>
    </row>
    <row r="2781" ht="14.25" customHeight="1">
      <c r="A2781" s="21" t="s">
        <v>177</v>
      </c>
      <c r="B2781" s="21" t="s">
        <v>1176</v>
      </c>
      <c r="C2781" s="21" t="s">
        <v>92</v>
      </c>
      <c r="D2781" s="21" t="s">
        <v>830</v>
      </c>
      <c r="E2781" s="21" t="s">
        <v>252</v>
      </c>
      <c r="F2781" s="21" t="s">
        <v>1939</v>
      </c>
      <c r="G2781" s="21">
        <v>40.001</v>
      </c>
      <c r="H2781" s="21">
        <v>100.0</v>
      </c>
      <c r="I2781" s="21">
        <v>0.98</v>
      </c>
      <c r="J2781" s="21"/>
      <c r="K2781" s="21"/>
      <c r="L2781" s="21"/>
      <c r="M2781" s="21"/>
      <c r="N2781" s="21">
        <v>1752.0</v>
      </c>
    </row>
    <row r="2782" ht="14.25" customHeight="1">
      <c r="A2782" s="18" t="s">
        <v>177</v>
      </c>
      <c r="B2782" s="18" t="s">
        <v>1176</v>
      </c>
      <c r="C2782" s="18" t="s">
        <v>92</v>
      </c>
      <c r="D2782" s="18" t="s">
        <v>834</v>
      </c>
      <c r="E2782" s="18" t="s">
        <v>252</v>
      </c>
      <c r="F2782" s="18" t="s">
        <v>1939</v>
      </c>
      <c r="G2782" s="18">
        <v>40.001</v>
      </c>
      <c r="H2782" s="18">
        <v>100.0</v>
      </c>
      <c r="I2782" s="18">
        <v>0.98</v>
      </c>
      <c r="J2782" s="18"/>
      <c r="K2782" s="18"/>
      <c r="L2782" s="18"/>
      <c r="M2782" s="18"/>
      <c r="N2782" s="18">
        <v>1753.0</v>
      </c>
    </row>
    <row r="2783" ht="14.25" customHeight="1">
      <c r="A2783" s="21" t="s">
        <v>177</v>
      </c>
      <c r="B2783" s="21" t="s">
        <v>1176</v>
      </c>
      <c r="C2783" s="21" t="s">
        <v>92</v>
      </c>
      <c r="D2783" s="21" t="s">
        <v>923</v>
      </c>
      <c r="E2783" s="21" t="s">
        <v>252</v>
      </c>
      <c r="F2783" s="21" t="s">
        <v>1939</v>
      </c>
      <c r="G2783" s="21">
        <v>40.001</v>
      </c>
      <c r="H2783" s="21">
        <v>100.0</v>
      </c>
      <c r="I2783" s="21">
        <v>0.98</v>
      </c>
      <c r="J2783" s="21"/>
      <c r="K2783" s="21"/>
      <c r="L2783" s="21"/>
      <c r="M2783" s="21"/>
      <c r="N2783" s="21">
        <v>1754.0</v>
      </c>
    </row>
    <row r="2784" ht="14.25" customHeight="1">
      <c r="A2784" s="18" t="s">
        <v>177</v>
      </c>
      <c r="B2784" s="18" t="s">
        <v>1176</v>
      </c>
      <c r="C2784" s="18" t="s">
        <v>92</v>
      </c>
      <c r="D2784" s="18" t="s">
        <v>161</v>
      </c>
      <c r="E2784" s="18" t="s">
        <v>252</v>
      </c>
      <c r="F2784" s="18" t="s">
        <v>1939</v>
      </c>
      <c r="G2784" s="18">
        <v>40.001</v>
      </c>
      <c r="H2784" s="18">
        <v>100.0</v>
      </c>
      <c r="I2784" s="18">
        <v>0.98</v>
      </c>
      <c r="J2784" s="18"/>
      <c r="K2784" s="18"/>
      <c r="L2784" s="18"/>
      <c r="M2784" s="18"/>
      <c r="N2784" s="18">
        <v>1755.0</v>
      </c>
    </row>
    <row r="2785" ht="14.25" customHeight="1">
      <c r="A2785" s="21" t="s">
        <v>177</v>
      </c>
      <c r="B2785" s="21" t="s">
        <v>1176</v>
      </c>
      <c r="C2785" s="21" t="s">
        <v>169</v>
      </c>
      <c r="D2785" s="21" t="s">
        <v>170</v>
      </c>
      <c r="E2785" s="21" t="s">
        <v>252</v>
      </c>
      <c r="F2785" s="21" t="s">
        <v>2098</v>
      </c>
      <c r="G2785" s="21">
        <v>0.0</v>
      </c>
      <c r="H2785" s="21">
        <v>2.0</v>
      </c>
      <c r="I2785" s="21">
        <v>1.98</v>
      </c>
      <c r="J2785" s="21"/>
      <c r="K2785" s="21"/>
      <c r="L2785" s="21"/>
      <c r="M2785" s="21"/>
      <c r="N2785" s="21">
        <v>1756.0</v>
      </c>
    </row>
    <row r="2786" ht="14.25" customHeight="1">
      <c r="A2786" s="18" t="s">
        <v>177</v>
      </c>
      <c r="B2786" s="18" t="s">
        <v>1176</v>
      </c>
      <c r="C2786" s="18" t="s">
        <v>169</v>
      </c>
      <c r="D2786" s="18" t="s">
        <v>170</v>
      </c>
      <c r="E2786" s="18" t="s">
        <v>252</v>
      </c>
      <c r="F2786" s="18" t="s">
        <v>2098</v>
      </c>
      <c r="G2786" s="18">
        <v>2.001</v>
      </c>
      <c r="H2786" s="18">
        <v>100.0</v>
      </c>
      <c r="I2786" s="18">
        <v>1.98</v>
      </c>
      <c r="J2786" s="18"/>
      <c r="K2786" s="18"/>
      <c r="L2786" s="18"/>
      <c r="M2786" s="18"/>
      <c r="N2786" s="18">
        <v>1757.0</v>
      </c>
    </row>
    <row r="2787" ht="14.25" customHeight="1">
      <c r="A2787" s="21" t="s">
        <v>177</v>
      </c>
      <c r="B2787" s="21" t="s">
        <v>1176</v>
      </c>
      <c r="C2787" s="21" t="s">
        <v>169</v>
      </c>
      <c r="D2787" s="21" t="s">
        <v>1056</v>
      </c>
      <c r="E2787" s="21" t="s">
        <v>252</v>
      </c>
      <c r="F2787" s="21" t="s">
        <v>2087</v>
      </c>
      <c r="G2787" s="21">
        <v>0.0</v>
      </c>
      <c r="H2787" s="21">
        <v>2.0</v>
      </c>
      <c r="I2787" s="21">
        <v>1.9</v>
      </c>
      <c r="J2787" s="21"/>
      <c r="K2787" s="21"/>
      <c r="L2787" s="21"/>
      <c r="M2787" s="21"/>
      <c r="N2787" s="21">
        <v>1758.0</v>
      </c>
    </row>
    <row r="2788" ht="14.25" customHeight="1">
      <c r="A2788" s="18" t="s">
        <v>177</v>
      </c>
      <c r="B2788" s="18" t="s">
        <v>1176</v>
      </c>
      <c r="C2788" s="18" t="s">
        <v>169</v>
      </c>
      <c r="D2788" s="18" t="s">
        <v>1056</v>
      </c>
      <c r="E2788" s="18" t="s">
        <v>252</v>
      </c>
      <c r="F2788" s="18" t="s">
        <v>2087</v>
      </c>
      <c r="G2788" s="18">
        <v>2.001</v>
      </c>
      <c r="H2788" s="18">
        <v>100.0</v>
      </c>
      <c r="I2788" s="18">
        <v>1.9</v>
      </c>
      <c r="J2788" s="18"/>
      <c r="K2788" s="18"/>
      <c r="L2788" s="18"/>
      <c r="M2788" s="18"/>
      <c r="N2788" s="18">
        <v>1759.0</v>
      </c>
    </row>
    <row r="2789" ht="14.25" customHeight="1">
      <c r="A2789" s="21" t="s">
        <v>177</v>
      </c>
      <c r="B2789" s="21" t="s">
        <v>1176</v>
      </c>
      <c r="C2789" s="21" t="s">
        <v>169</v>
      </c>
      <c r="D2789" s="21" t="s">
        <v>1062</v>
      </c>
      <c r="E2789" s="21" t="s">
        <v>252</v>
      </c>
      <c r="F2789" s="21" t="s">
        <v>2071</v>
      </c>
      <c r="G2789" s="21">
        <v>0.0</v>
      </c>
      <c r="H2789" s="21">
        <v>2.0</v>
      </c>
      <c r="I2789" s="21">
        <v>1.36</v>
      </c>
      <c r="J2789" s="21"/>
      <c r="K2789" s="21"/>
      <c r="L2789" s="21"/>
      <c r="M2789" s="21"/>
      <c r="N2789" s="21">
        <v>1760.0</v>
      </c>
    </row>
    <row r="2790" ht="14.25" customHeight="1">
      <c r="A2790" s="18" t="s">
        <v>177</v>
      </c>
      <c r="B2790" s="18" t="s">
        <v>1176</v>
      </c>
      <c r="C2790" s="18" t="s">
        <v>169</v>
      </c>
      <c r="D2790" s="18" t="s">
        <v>1062</v>
      </c>
      <c r="E2790" s="18" t="s">
        <v>252</v>
      </c>
      <c r="F2790" s="18" t="s">
        <v>2071</v>
      </c>
      <c r="G2790" s="18">
        <v>2.001</v>
      </c>
      <c r="H2790" s="18">
        <v>100.0</v>
      </c>
      <c r="I2790" s="18">
        <v>1.36</v>
      </c>
      <c r="J2790" s="18"/>
      <c r="K2790" s="18"/>
      <c r="L2790" s="18"/>
      <c r="M2790" s="18"/>
      <c r="N2790" s="18">
        <v>1761.0</v>
      </c>
    </row>
    <row r="2791" ht="14.25" customHeight="1">
      <c r="A2791" s="18" t="s">
        <v>182</v>
      </c>
      <c r="B2791" s="18" t="s">
        <v>1176</v>
      </c>
      <c r="C2791" s="18" t="s">
        <v>79</v>
      </c>
      <c r="D2791" s="18" t="s">
        <v>80</v>
      </c>
      <c r="E2791" s="18" t="s">
        <v>81</v>
      </c>
      <c r="F2791" s="18" t="s">
        <v>83</v>
      </c>
      <c r="G2791" s="18"/>
      <c r="H2791" s="18"/>
      <c r="I2791" s="18">
        <v>0.048</v>
      </c>
      <c r="J2791" s="18"/>
      <c r="K2791" s="18"/>
      <c r="L2791" s="18"/>
      <c r="M2791" s="18"/>
      <c r="N2791" s="18">
        <v>2335.0</v>
      </c>
    </row>
    <row r="2792" ht="14.25" customHeight="1">
      <c r="A2792" s="21" t="s">
        <v>182</v>
      </c>
      <c r="B2792" s="21" t="s">
        <v>1176</v>
      </c>
      <c r="C2792" s="21" t="s">
        <v>79</v>
      </c>
      <c r="D2792" s="21" t="s">
        <v>270</v>
      </c>
      <c r="E2792" s="21" t="s">
        <v>81</v>
      </c>
      <c r="F2792" s="21" t="s">
        <v>272</v>
      </c>
      <c r="G2792" s="21"/>
      <c r="H2792" s="21"/>
      <c r="I2792" s="21">
        <v>0.065</v>
      </c>
      <c r="J2792" s="21"/>
      <c r="K2792" s="21"/>
      <c r="L2792" s="21"/>
      <c r="M2792" s="21"/>
      <c r="N2792" s="21">
        <v>2336.0</v>
      </c>
    </row>
    <row r="2793" ht="14.25" customHeight="1">
      <c r="A2793" s="18" t="s">
        <v>182</v>
      </c>
      <c r="B2793" s="18" t="s">
        <v>1176</v>
      </c>
      <c r="C2793" s="18" t="s">
        <v>79</v>
      </c>
      <c r="D2793" s="18" t="s">
        <v>95</v>
      </c>
      <c r="E2793" s="18" t="s">
        <v>81</v>
      </c>
      <c r="F2793" s="18" t="s">
        <v>97</v>
      </c>
      <c r="G2793" s="18"/>
      <c r="H2793" s="18"/>
      <c r="I2793" s="18">
        <v>0.027</v>
      </c>
      <c r="J2793" s="18"/>
      <c r="K2793" s="18"/>
      <c r="L2793" s="18"/>
      <c r="M2793" s="18"/>
      <c r="N2793" s="18">
        <v>2337.0</v>
      </c>
    </row>
    <row r="2794" ht="14.25" customHeight="1">
      <c r="A2794" s="21" t="s">
        <v>182</v>
      </c>
      <c r="B2794" s="21" t="s">
        <v>1176</v>
      </c>
      <c r="C2794" s="21" t="s">
        <v>101</v>
      </c>
      <c r="D2794" s="21" t="s">
        <v>102</v>
      </c>
      <c r="E2794" s="21" t="s">
        <v>81</v>
      </c>
      <c r="F2794" s="21" t="s">
        <v>106</v>
      </c>
      <c r="G2794" s="21"/>
      <c r="H2794" s="21"/>
      <c r="I2794" s="21">
        <v>0.071</v>
      </c>
      <c r="J2794" s="21"/>
      <c r="K2794" s="21"/>
      <c r="L2794" s="21"/>
      <c r="M2794" s="21"/>
      <c r="N2794" s="21">
        <v>2338.0</v>
      </c>
    </row>
    <row r="2795" ht="14.25" customHeight="1">
      <c r="A2795" s="18" t="s">
        <v>182</v>
      </c>
      <c r="B2795" s="18" t="s">
        <v>1176</v>
      </c>
      <c r="C2795" s="18" t="s">
        <v>101</v>
      </c>
      <c r="D2795" s="18" t="s">
        <v>270</v>
      </c>
      <c r="E2795" s="18" t="s">
        <v>81</v>
      </c>
      <c r="F2795" s="18" t="s">
        <v>294</v>
      </c>
      <c r="G2795" s="18"/>
      <c r="H2795" s="18"/>
      <c r="I2795" s="18">
        <v>0.057</v>
      </c>
      <c r="J2795" s="18"/>
      <c r="K2795" s="18"/>
      <c r="L2795" s="18"/>
      <c r="M2795" s="18"/>
      <c r="N2795" s="18">
        <v>2339.0</v>
      </c>
    </row>
    <row r="2796" ht="14.25" customHeight="1">
      <c r="A2796" s="21" t="s">
        <v>182</v>
      </c>
      <c r="B2796" s="21" t="s">
        <v>1176</v>
      </c>
      <c r="C2796" s="21" t="s">
        <v>101</v>
      </c>
      <c r="D2796" s="21" t="s">
        <v>115</v>
      </c>
      <c r="E2796" s="21" t="s">
        <v>81</v>
      </c>
      <c r="F2796" s="21" t="s">
        <v>118</v>
      </c>
      <c r="G2796" s="21"/>
      <c r="H2796" s="21"/>
      <c r="I2796" s="21">
        <v>0.064</v>
      </c>
      <c r="J2796" s="21"/>
      <c r="K2796" s="21"/>
      <c r="L2796" s="21"/>
      <c r="M2796" s="21"/>
      <c r="N2796" s="21">
        <v>2340.0</v>
      </c>
    </row>
    <row r="2797" ht="14.25" customHeight="1">
      <c r="A2797" s="18" t="s">
        <v>182</v>
      </c>
      <c r="B2797" s="18" t="s">
        <v>1176</v>
      </c>
      <c r="C2797" s="18" t="s">
        <v>101</v>
      </c>
      <c r="D2797" s="18" t="s">
        <v>123</v>
      </c>
      <c r="E2797" s="18" t="s">
        <v>81</v>
      </c>
      <c r="F2797" s="18" t="s">
        <v>125</v>
      </c>
      <c r="G2797" s="18"/>
      <c r="H2797" s="18"/>
      <c r="I2797" s="18">
        <v>0.051</v>
      </c>
      <c r="J2797" s="18"/>
      <c r="K2797" s="18"/>
      <c r="L2797" s="18"/>
      <c r="M2797" s="18"/>
      <c r="N2797" s="18">
        <v>2341.0</v>
      </c>
    </row>
    <row r="2798" ht="14.25" customHeight="1">
      <c r="A2798" s="21" t="s">
        <v>182</v>
      </c>
      <c r="B2798" s="21" t="s">
        <v>1176</v>
      </c>
      <c r="C2798" s="21" t="s">
        <v>130</v>
      </c>
      <c r="D2798" s="21" t="s">
        <v>102</v>
      </c>
      <c r="E2798" s="21" t="s">
        <v>81</v>
      </c>
      <c r="F2798" s="21" t="s">
        <v>133</v>
      </c>
      <c r="G2798" s="21"/>
      <c r="H2798" s="21"/>
      <c r="I2798" s="21"/>
      <c r="J2798" s="21"/>
      <c r="K2798" s="21">
        <v>0.119</v>
      </c>
      <c r="L2798" s="21"/>
      <c r="M2798" s="21"/>
      <c r="N2798" s="21">
        <v>2342.0</v>
      </c>
    </row>
    <row r="2799" ht="14.25" customHeight="1">
      <c r="A2799" s="18" t="s">
        <v>182</v>
      </c>
      <c r="B2799" s="18" t="s">
        <v>1176</v>
      </c>
      <c r="C2799" s="18" t="s">
        <v>136</v>
      </c>
      <c r="D2799" s="18" t="s">
        <v>102</v>
      </c>
      <c r="E2799" s="18" t="s">
        <v>81</v>
      </c>
      <c r="F2799" s="18" t="s">
        <v>139</v>
      </c>
      <c r="G2799" s="18"/>
      <c r="H2799" s="18"/>
      <c r="I2799" s="18">
        <v>0.064</v>
      </c>
      <c r="J2799" s="18"/>
      <c r="K2799" s="18"/>
      <c r="L2799" s="18"/>
      <c r="M2799" s="18"/>
      <c r="N2799" s="18">
        <v>2343.0</v>
      </c>
    </row>
    <row r="2800" ht="14.25" customHeight="1">
      <c r="A2800" s="21" t="s">
        <v>182</v>
      </c>
      <c r="B2800" s="21" t="s">
        <v>1176</v>
      </c>
      <c r="C2800" s="21" t="s">
        <v>136</v>
      </c>
      <c r="D2800" s="21" t="s">
        <v>115</v>
      </c>
      <c r="E2800" s="21" t="s">
        <v>81</v>
      </c>
      <c r="F2800" s="21"/>
      <c r="G2800" s="21"/>
      <c r="H2800" s="21"/>
      <c r="I2800" s="21">
        <v>0.038</v>
      </c>
      <c r="J2800" s="21"/>
      <c r="K2800" s="21"/>
      <c r="L2800" s="21"/>
      <c r="M2800" s="21"/>
      <c r="N2800" s="21">
        <v>2344.0</v>
      </c>
    </row>
    <row r="2801" ht="14.25" customHeight="1">
      <c r="A2801" s="18" t="s">
        <v>182</v>
      </c>
      <c r="B2801" s="18" t="s">
        <v>1176</v>
      </c>
      <c r="C2801" s="18" t="s">
        <v>136</v>
      </c>
      <c r="D2801" s="18" t="s">
        <v>123</v>
      </c>
      <c r="E2801" s="18" t="s">
        <v>81</v>
      </c>
      <c r="F2801" s="18"/>
      <c r="G2801" s="18"/>
      <c r="H2801" s="18"/>
      <c r="I2801" s="18">
        <v>0.033</v>
      </c>
      <c r="J2801" s="18"/>
      <c r="K2801" s="18"/>
      <c r="L2801" s="18"/>
      <c r="M2801" s="18"/>
      <c r="N2801" s="18">
        <v>2345.0</v>
      </c>
    </row>
    <row r="2802" ht="14.25" customHeight="1">
      <c r="A2802" s="21" t="s">
        <v>182</v>
      </c>
      <c r="B2802" s="21" t="s">
        <v>1176</v>
      </c>
      <c r="C2802" s="21" t="s">
        <v>144</v>
      </c>
      <c r="D2802" s="21" t="s">
        <v>145</v>
      </c>
      <c r="E2802" s="21" t="s">
        <v>81</v>
      </c>
      <c r="F2802" s="21" t="s">
        <v>147</v>
      </c>
      <c r="G2802" s="21"/>
      <c r="H2802" s="21"/>
      <c r="I2802" s="21"/>
      <c r="J2802" s="21">
        <v>0.52</v>
      </c>
      <c r="K2802" s="21"/>
      <c r="L2802" s="21"/>
      <c r="M2802" s="21"/>
      <c r="N2802" s="21">
        <v>2346.0</v>
      </c>
    </row>
    <row r="2803" ht="14.25" customHeight="1">
      <c r="A2803" s="18" t="s">
        <v>182</v>
      </c>
      <c r="B2803" s="18" t="s">
        <v>1176</v>
      </c>
      <c r="C2803" s="18" t="s">
        <v>144</v>
      </c>
      <c r="D2803" s="18" t="s">
        <v>752</v>
      </c>
      <c r="E2803" s="18" t="s">
        <v>81</v>
      </c>
      <c r="F2803" s="18" t="s">
        <v>147</v>
      </c>
      <c r="G2803" s="18"/>
      <c r="H2803" s="18"/>
      <c r="I2803" s="18"/>
      <c r="J2803" s="18">
        <v>0.843</v>
      </c>
      <c r="K2803" s="18"/>
      <c r="L2803" s="18"/>
      <c r="M2803" s="18"/>
      <c r="N2803" s="18">
        <v>2347.0</v>
      </c>
    </row>
    <row r="2804" ht="14.25" customHeight="1">
      <c r="A2804" s="21" t="s">
        <v>182</v>
      </c>
      <c r="B2804" s="21" t="s">
        <v>1176</v>
      </c>
      <c r="C2804" s="21" t="s">
        <v>149</v>
      </c>
      <c r="D2804" s="21" t="s">
        <v>150</v>
      </c>
      <c r="E2804" s="21" t="s">
        <v>81</v>
      </c>
      <c r="F2804" s="21" t="s">
        <v>152</v>
      </c>
      <c r="G2804" s="21"/>
      <c r="H2804" s="21"/>
      <c r="I2804" s="21">
        <v>0.5</v>
      </c>
      <c r="J2804" s="21"/>
      <c r="K2804" s="21"/>
      <c r="L2804" s="21"/>
      <c r="M2804" s="21"/>
      <c r="N2804" s="21">
        <v>2348.0</v>
      </c>
    </row>
    <row r="2805" ht="14.25" customHeight="1">
      <c r="A2805" s="18" t="s">
        <v>182</v>
      </c>
      <c r="B2805" s="18" t="s">
        <v>1176</v>
      </c>
      <c r="C2805" s="18" t="s">
        <v>149</v>
      </c>
      <c r="D2805" s="18" t="s">
        <v>157</v>
      </c>
      <c r="E2805" s="18" t="s">
        <v>81</v>
      </c>
      <c r="F2805" s="18" t="s">
        <v>159</v>
      </c>
      <c r="G2805" s="18"/>
      <c r="H2805" s="18"/>
      <c r="I2805" s="18">
        <v>0.5</v>
      </c>
      <c r="J2805" s="18"/>
      <c r="K2805" s="18"/>
      <c r="L2805" s="18"/>
      <c r="M2805" s="18"/>
      <c r="N2805" s="18">
        <v>2349.0</v>
      </c>
    </row>
    <row r="2806" ht="14.25" customHeight="1">
      <c r="A2806" s="21" t="s">
        <v>182</v>
      </c>
      <c r="B2806" s="21" t="s">
        <v>1176</v>
      </c>
      <c r="C2806" s="21" t="s">
        <v>92</v>
      </c>
      <c r="D2806" s="21" t="s">
        <v>830</v>
      </c>
      <c r="E2806" s="21" t="s">
        <v>81</v>
      </c>
      <c r="F2806" s="21" t="s">
        <v>1523</v>
      </c>
      <c r="G2806" s="21"/>
      <c r="H2806" s="21"/>
      <c r="I2806" s="21">
        <v>0.35</v>
      </c>
      <c r="J2806" s="21"/>
      <c r="K2806" s="21"/>
      <c r="L2806" s="21">
        <v>0.45</v>
      </c>
      <c r="M2806" s="21"/>
      <c r="N2806" s="21">
        <v>2350.0</v>
      </c>
    </row>
    <row r="2807" ht="14.25" customHeight="1">
      <c r="A2807" s="18" t="s">
        <v>182</v>
      </c>
      <c r="B2807" s="18" t="s">
        <v>1176</v>
      </c>
      <c r="C2807" s="18" t="s">
        <v>92</v>
      </c>
      <c r="D2807" s="18" t="s">
        <v>834</v>
      </c>
      <c r="E2807" s="18" t="s">
        <v>81</v>
      </c>
      <c r="F2807" s="18" t="s">
        <v>1563</v>
      </c>
      <c r="G2807" s="18"/>
      <c r="H2807" s="18"/>
      <c r="I2807" s="18">
        <v>0.4</v>
      </c>
      <c r="J2807" s="18"/>
      <c r="K2807" s="18"/>
      <c r="L2807" s="18">
        <v>0.45</v>
      </c>
      <c r="M2807" s="18"/>
      <c r="N2807" s="18">
        <v>2351.0</v>
      </c>
    </row>
    <row r="2808" ht="14.25" customHeight="1">
      <c r="A2808" s="21" t="s">
        <v>182</v>
      </c>
      <c r="B2808" s="21" t="s">
        <v>1176</v>
      </c>
      <c r="C2808" s="21" t="s">
        <v>92</v>
      </c>
      <c r="D2808" s="21" t="s">
        <v>923</v>
      </c>
      <c r="E2808" s="21" t="s">
        <v>81</v>
      </c>
      <c r="F2808" s="21" t="s">
        <v>1843</v>
      </c>
      <c r="G2808" s="21"/>
      <c r="H2808" s="21"/>
      <c r="I2808" s="21">
        <v>0.8</v>
      </c>
      <c r="J2808" s="21"/>
      <c r="K2808" s="21"/>
      <c r="L2808" s="21">
        <v>0.45</v>
      </c>
      <c r="M2808" s="21"/>
      <c r="N2808" s="21">
        <v>2352.0</v>
      </c>
    </row>
    <row r="2809" ht="14.25" customHeight="1">
      <c r="A2809" s="18" t="s">
        <v>182</v>
      </c>
      <c r="B2809" s="18" t="s">
        <v>1176</v>
      </c>
      <c r="C2809" s="18" t="s">
        <v>92</v>
      </c>
      <c r="D2809" s="18" t="s">
        <v>161</v>
      </c>
      <c r="E2809" s="18" t="s">
        <v>81</v>
      </c>
      <c r="F2809" s="18" t="s">
        <v>1597</v>
      </c>
      <c r="G2809" s="18"/>
      <c r="H2809" s="18"/>
      <c r="I2809" s="18">
        <v>0.45</v>
      </c>
      <c r="J2809" s="18"/>
      <c r="K2809" s="18"/>
      <c r="L2809" s="18">
        <v>0.45</v>
      </c>
      <c r="M2809" s="18"/>
      <c r="N2809" s="18">
        <v>2353.0</v>
      </c>
    </row>
    <row r="2810" ht="14.25" customHeight="1">
      <c r="A2810" s="21" t="s">
        <v>182</v>
      </c>
      <c r="B2810" s="21" t="s">
        <v>1176</v>
      </c>
      <c r="C2810" s="21" t="s">
        <v>169</v>
      </c>
      <c r="D2810" s="21" t="s">
        <v>170</v>
      </c>
      <c r="E2810" s="21" t="s">
        <v>81</v>
      </c>
      <c r="F2810" s="21" t="s">
        <v>2000</v>
      </c>
      <c r="G2810" s="21">
        <v>0.0</v>
      </c>
      <c r="H2810" s="21">
        <v>2.0</v>
      </c>
      <c r="I2810" s="21">
        <v>1.17</v>
      </c>
      <c r="J2810" s="21"/>
      <c r="K2810" s="21"/>
      <c r="L2810" s="21">
        <v>0.68</v>
      </c>
      <c r="M2810" s="21"/>
      <c r="N2810" s="21">
        <v>2354.0</v>
      </c>
    </row>
    <row r="2811" ht="14.25" customHeight="1">
      <c r="A2811" s="18" t="s">
        <v>182</v>
      </c>
      <c r="B2811" s="18" t="s">
        <v>1176</v>
      </c>
      <c r="C2811" s="18" t="s">
        <v>169</v>
      </c>
      <c r="D2811" s="18" t="s">
        <v>170</v>
      </c>
      <c r="E2811" s="18" t="s">
        <v>81</v>
      </c>
      <c r="F2811" s="18" t="s">
        <v>1986</v>
      </c>
      <c r="G2811" s="18">
        <v>2.001</v>
      </c>
      <c r="H2811" s="18">
        <v>100.0</v>
      </c>
      <c r="I2811" s="18">
        <v>1.17</v>
      </c>
      <c r="J2811" s="18"/>
      <c r="K2811" s="18"/>
      <c r="L2811" s="18">
        <v>0.64</v>
      </c>
      <c r="M2811" s="18"/>
      <c r="N2811" s="18">
        <v>2355.0</v>
      </c>
    </row>
    <row r="2812" ht="14.25" customHeight="1">
      <c r="A2812" s="21" t="s">
        <v>182</v>
      </c>
      <c r="B2812" s="21" t="s">
        <v>1176</v>
      </c>
      <c r="C2812" s="21" t="s">
        <v>169</v>
      </c>
      <c r="D2812" s="21" t="s">
        <v>1056</v>
      </c>
      <c r="E2812" s="21" t="s">
        <v>81</v>
      </c>
      <c r="F2812" s="21" t="s">
        <v>1910</v>
      </c>
      <c r="G2812" s="21">
        <v>0.0</v>
      </c>
      <c r="H2812" s="21">
        <v>2.0</v>
      </c>
      <c r="I2812" s="21">
        <v>0.87</v>
      </c>
      <c r="J2812" s="21"/>
      <c r="K2812" s="21"/>
      <c r="L2812" s="21">
        <v>0.77</v>
      </c>
      <c r="M2812" s="21"/>
      <c r="N2812" s="21">
        <v>2356.0</v>
      </c>
    </row>
    <row r="2813" ht="14.25" customHeight="1">
      <c r="A2813" s="18" t="s">
        <v>182</v>
      </c>
      <c r="B2813" s="18" t="s">
        <v>1176</v>
      </c>
      <c r="C2813" s="18" t="s">
        <v>169</v>
      </c>
      <c r="D2813" s="18" t="s">
        <v>1056</v>
      </c>
      <c r="E2813" s="18" t="s">
        <v>81</v>
      </c>
      <c r="F2813" s="18" t="s">
        <v>1906</v>
      </c>
      <c r="G2813" s="18">
        <v>2.001</v>
      </c>
      <c r="H2813" s="18">
        <v>100.0</v>
      </c>
      <c r="I2813" s="18">
        <v>0.87</v>
      </c>
      <c r="J2813" s="18"/>
      <c r="K2813" s="18"/>
      <c r="L2813" s="18">
        <v>0.71</v>
      </c>
      <c r="M2813" s="18"/>
      <c r="N2813" s="18">
        <v>2357.0</v>
      </c>
    </row>
    <row r="2814" ht="14.25" customHeight="1">
      <c r="A2814" s="21" t="s">
        <v>182</v>
      </c>
      <c r="B2814" s="21" t="s">
        <v>1176</v>
      </c>
      <c r="C2814" s="21" t="s">
        <v>169</v>
      </c>
      <c r="D2814" s="21" t="s">
        <v>1062</v>
      </c>
      <c r="E2814" s="21" t="s">
        <v>81</v>
      </c>
      <c r="F2814" s="21" t="s">
        <v>1827</v>
      </c>
      <c r="G2814" s="21">
        <v>0.0</v>
      </c>
      <c r="H2814" s="21">
        <v>2.0</v>
      </c>
      <c r="I2814" s="21">
        <v>0.69</v>
      </c>
      <c r="J2814" s="21"/>
      <c r="K2814" s="21"/>
      <c r="L2814" s="21">
        <v>0.68</v>
      </c>
      <c r="M2814" s="21"/>
      <c r="N2814" s="21">
        <v>2358.0</v>
      </c>
    </row>
    <row r="2815" ht="14.25" customHeight="1">
      <c r="A2815" s="18" t="s">
        <v>182</v>
      </c>
      <c r="B2815" s="18" t="s">
        <v>1176</v>
      </c>
      <c r="C2815" s="18" t="s">
        <v>169</v>
      </c>
      <c r="D2815" s="18" t="s">
        <v>1062</v>
      </c>
      <c r="E2815" s="18" t="s">
        <v>81</v>
      </c>
      <c r="F2815" s="18" t="s">
        <v>1808</v>
      </c>
      <c r="G2815" s="18">
        <v>2.001</v>
      </c>
      <c r="H2815" s="18">
        <v>100.0</v>
      </c>
      <c r="I2815" s="18">
        <v>0.69</v>
      </c>
      <c r="J2815" s="18"/>
      <c r="K2815" s="18"/>
      <c r="L2815" s="18">
        <v>0.64</v>
      </c>
      <c r="M2815" s="18"/>
      <c r="N2815" s="18">
        <v>2359.0</v>
      </c>
    </row>
    <row r="2816" ht="14.25" customHeight="1">
      <c r="A2816" s="21" t="s">
        <v>182</v>
      </c>
      <c r="B2816" s="21" t="s">
        <v>1176</v>
      </c>
      <c r="C2816" s="21" t="s">
        <v>79</v>
      </c>
      <c r="D2816" s="21" t="s">
        <v>80</v>
      </c>
      <c r="E2816" s="21" t="s">
        <v>183</v>
      </c>
      <c r="F2816" s="21" t="s">
        <v>83</v>
      </c>
      <c r="G2816" s="21"/>
      <c r="H2816" s="21"/>
      <c r="I2816" s="21">
        <v>0.048</v>
      </c>
      <c r="J2816" s="21"/>
      <c r="K2816" s="21"/>
      <c r="L2816" s="21"/>
      <c r="M2816" s="21"/>
      <c r="N2816" s="21">
        <v>2360.0</v>
      </c>
    </row>
    <row r="2817" ht="14.25" customHeight="1">
      <c r="A2817" s="18" t="s">
        <v>182</v>
      </c>
      <c r="B2817" s="18" t="s">
        <v>1176</v>
      </c>
      <c r="C2817" s="18" t="s">
        <v>79</v>
      </c>
      <c r="D2817" s="18" t="s">
        <v>270</v>
      </c>
      <c r="E2817" s="18" t="s">
        <v>183</v>
      </c>
      <c r="F2817" s="18" t="s">
        <v>272</v>
      </c>
      <c r="G2817" s="18"/>
      <c r="H2817" s="18"/>
      <c r="I2817" s="18">
        <v>0.065</v>
      </c>
      <c r="J2817" s="18"/>
      <c r="K2817" s="18"/>
      <c r="L2817" s="18"/>
      <c r="M2817" s="18"/>
      <c r="N2817" s="18">
        <v>2361.0</v>
      </c>
    </row>
    <row r="2818" ht="14.25" customHeight="1">
      <c r="A2818" s="21" t="s">
        <v>182</v>
      </c>
      <c r="B2818" s="21" t="s">
        <v>1176</v>
      </c>
      <c r="C2818" s="21" t="s">
        <v>79</v>
      </c>
      <c r="D2818" s="21" t="s">
        <v>95</v>
      </c>
      <c r="E2818" s="21" t="s">
        <v>183</v>
      </c>
      <c r="F2818" s="21" t="s">
        <v>97</v>
      </c>
      <c r="G2818" s="21"/>
      <c r="H2818" s="21"/>
      <c r="I2818" s="21">
        <v>0.027</v>
      </c>
      <c r="J2818" s="21"/>
      <c r="K2818" s="21"/>
      <c r="L2818" s="21"/>
      <c r="M2818" s="21"/>
      <c r="N2818" s="21">
        <v>2362.0</v>
      </c>
    </row>
    <row r="2819" ht="14.25" customHeight="1">
      <c r="A2819" s="18" t="s">
        <v>182</v>
      </c>
      <c r="B2819" s="18" t="s">
        <v>1176</v>
      </c>
      <c r="C2819" s="18" t="s">
        <v>101</v>
      </c>
      <c r="D2819" s="18" t="s">
        <v>102</v>
      </c>
      <c r="E2819" s="18" t="s">
        <v>183</v>
      </c>
      <c r="F2819" s="18" t="s">
        <v>106</v>
      </c>
      <c r="G2819" s="18"/>
      <c r="H2819" s="18"/>
      <c r="I2819" s="18">
        <v>0.071</v>
      </c>
      <c r="J2819" s="18"/>
      <c r="K2819" s="18"/>
      <c r="L2819" s="18"/>
      <c r="M2819" s="18"/>
      <c r="N2819" s="18">
        <v>2363.0</v>
      </c>
    </row>
    <row r="2820" ht="14.25" customHeight="1">
      <c r="A2820" s="21" t="s">
        <v>182</v>
      </c>
      <c r="B2820" s="21" t="s">
        <v>1176</v>
      </c>
      <c r="C2820" s="21" t="s">
        <v>101</v>
      </c>
      <c r="D2820" s="21" t="s">
        <v>270</v>
      </c>
      <c r="E2820" s="21" t="s">
        <v>183</v>
      </c>
      <c r="F2820" s="21" t="s">
        <v>294</v>
      </c>
      <c r="G2820" s="21"/>
      <c r="H2820" s="21"/>
      <c r="I2820" s="21">
        <v>0.057</v>
      </c>
      <c r="J2820" s="21"/>
      <c r="K2820" s="21"/>
      <c r="L2820" s="21"/>
      <c r="M2820" s="21"/>
      <c r="N2820" s="21">
        <v>2364.0</v>
      </c>
    </row>
    <row r="2821" ht="14.25" customHeight="1">
      <c r="A2821" s="18" t="s">
        <v>182</v>
      </c>
      <c r="B2821" s="18" t="s">
        <v>1176</v>
      </c>
      <c r="C2821" s="18" t="s">
        <v>101</v>
      </c>
      <c r="D2821" s="18" t="s">
        <v>115</v>
      </c>
      <c r="E2821" s="18" t="s">
        <v>183</v>
      </c>
      <c r="F2821" s="18" t="s">
        <v>118</v>
      </c>
      <c r="G2821" s="18"/>
      <c r="H2821" s="18"/>
      <c r="I2821" s="18">
        <v>0.042</v>
      </c>
      <c r="J2821" s="18"/>
      <c r="K2821" s="18"/>
      <c r="L2821" s="18"/>
      <c r="M2821" s="18"/>
      <c r="N2821" s="18">
        <v>2365.0</v>
      </c>
    </row>
    <row r="2822" ht="14.25" customHeight="1">
      <c r="A2822" s="21" t="s">
        <v>182</v>
      </c>
      <c r="B2822" s="21" t="s">
        <v>1176</v>
      </c>
      <c r="C2822" s="21" t="s">
        <v>101</v>
      </c>
      <c r="D2822" s="21" t="s">
        <v>123</v>
      </c>
      <c r="E2822" s="21" t="s">
        <v>183</v>
      </c>
      <c r="F2822" s="21" t="s">
        <v>125</v>
      </c>
      <c r="G2822" s="21"/>
      <c r="H2822" s="21"/>
      <c r="I2822" s="21">
        <v>0.051</v>
      </c>
      <c r="J2822" s="21"/>
      <c r="K2822" s="21"/>
      <c r="L2822" s="21"/>
      <c r="M2822" s="21"/>
      <c r="N2822" s="21">
        <v>2366.0</v>
      </c>
    </row>
    <row r="2823" ht="14.25" customHeight="1">
      <c r="A2823" s="18" t="s">
        <v>182</v>
      </c>
      <c r="B2823" s="18" t="s">
        <v>1176</v>
      </c>
      <c r="C2823" s="18" t="s">
        <v>130</v>
      </c>
      <c r="D2823" s="18" t="s">
        <v>102</v>
      </c>
      <c r="E2823" s="18" t="s">
        <v>183</v>
      </c>
      <c r="F2823" s="18" t="s">
        <v>133</v>
      </c>
      <c r="G2823" s="18"/>
      <c r="H2823" s="18"/>
      <c r="I2823" s="18"/>
      <c r="J2823" s="18"/>
      <c r="K2823" s="18">
        <v>0.092</v>
      </c>
      <c r="L2823" s="18"/>
      <c r="M2823" s="18"/>
      <c r="N2823" s="18">
        <v>2367.0</v>
      </c>
    </row>
    <row r="2824" ht="14.25" customHeight="1">
      <c r="A2824" s="21" t="s">
        <v>182</v>
      </c>
      <c r="B2824" s="21" t="s">
        <v>1176</v>
      </c>
      <c r="C2824" s="21" t="s">
        <v>136</v>
      </c>
      <c r="D2824" s="21" t="s">
        <v>102</v>
      </c>
      <c r="E2824" s="21" t="s">
        <v>183</v>
      </c>
      <c r="F2824" s="21" t="s">
        <v>139</v>
      </c>
      <c r="G2824" s="21"/>
      <c r="H2824" s="21"/>
      <c r="I2824" s="21">
        <v>0.051</v>
      </c>
      <c r="J2824" s="21"/>
      <c r="K2824" s="21"/>
      <c r="L2824" s="21"/>
      <c r="M2824" s="21"/>
      <c r="N2824" s="21">
        <v>2368.0</v>
      </c>
    </row>
    <row r="2825" ht="14.25" customHeight="1">
      <c r="A2825" s="18" t="s">
        <v>182</v>
      </c>
      <c r="B2825" s="18" t="s">
        <v>1176</v>
      </c>
      <c r="C2825" s="18" t="s">
        <v>136</v>
      </c>
      <c r="D2825" s="18" t="s">
        <v>115</v>
      </c>
      <c r="E2825" s="18" t="s">
        <v>183</v>
      </c>
      <c r="F2825" s="18"/>
      <c r="G2825" s="18"/>
      <c r="H2825" s="18"/>
      <c r="I2825" s="18">
        <v>0.032</v>
      </c>
      <c r="J2825" s="18"/>
      <c r="K2825" s="18"/>
      <c r="L2825" s="18"/>
      <c r="M2825" s="18"/>
      <c r="N2825" s="18">
        <v>2369.0</v>
      </c>
    </row>
    <row r="2826" ht="14.25" customHeight="1">
      <c r="A2826" s="21" t="s">
        <v>182</v>
      </c>
      <c r="B2826" s="21" t="s">
        <v>1176</v>
      </c>
      <c r="C2826" s="21" t="s">
        <v>136</v>
      </c>
      <c r="D2826" s="21" t="s">
        <v>123</v>
      </c>
      <c r="E2826" s="21" t="s">
        <v>183</v>
      </c>
      <c r="F2826" s="21"/>
      <c r="G2826" s="21"/>
      <c r="H2826" s="21"/>
      <c r="I2826" s="21">
        <v>0.033</v>
      </c>
      <c r="J2826" s="21"/>
      <c r="K2826" s="21"/>
      <c r="L2826" s="21"/>
      <c r="M2826" s="21"/>
      <c r="N2826" s="21">
        <v>2370.0</v>
      </c>
    </row>
    <row r="2827" ht="14.25" customHeight="1">
      <c r="A2827" s="18" t="s">
        <v>182</v>
      </c>
      <c r="B2827" s="18" t="s">
        <v>1176</v>
      </c>
      <c r="C2827" s="18" t="s">
        <v>144</v>
      </c>
      <c r="D2827" s="18" t="s">
        <v>145</v>
      </c>
      <c r="E2827" s="18" t="s">
        <v>183</v>
      </c>
      <c r="F2827" s="18" t="s">
        <v>147</v>
      </c>
      <c r="G2827" s="18"/>
      <c r="H2827" s="18"/>
      <c r="I2827" s="18"/>
      <c r="J2827" s="18">
        <v>0.52</v>
      </c>
      <c r="K2827" s="18"/>
      <c r="L2827" s="18"/>
      <c r="M2827" s="18"/>
      <c r="N2827" s="18">
        <v>2371.0</v>
      </c>
    </row>
    <row r="2828" ht="14.25" customHeight="1">
      <c r="A2828" s="21" t="s">
        <v>182</v>
      </c>
      <c r="B2828" s="21" t="s">
        <v>1176</v>
      </c>
      <c r="C2828" s="21" t="s">
        <v>144</v>
      </c>
      <c r="D2828" s="21" t="s">
        <v>752</v>
      </c>
      <c r="E2828" s="21" t="s">
        <v>183</v>
      </c>
      <c r="F2828" s="21" t="s">
        <v>147</v>
      </c>
      <c r="G2828" s="21"/>
      <c r="H2828" s="21"/>
      <c r="I2828" s="21"/>
      <c r="J2828" s="21">
        <v>0.688</v>
      </c>
      <c r="K2828" s="21"/>
      <c r="L2828" s="21"/>
      <c r="M2828" s="21"/>
      <c r="N2828" s="21">
        <v>2372.0</v>
      </c>
    </row>
    <row r="2829" ht="14.25" customHeight="1">
      <c r="A2829" s="18" t="s">
        <v>182</v>
      </c>
      <c r="B2829" s="18" t="s">
        <v>1176</v>
      </c>
      <c r="C2829" s="18" t="s">
        <v>149</v>
      </c>
      <c r="D2829" s="18" t="s">
        <v>150</v>
      </c>
      <c r="E2829" s="18" t="s">
        <v>183</v>
      </c>
      <c r="F2829" s="18" t="s">
        <v>152</v>
      </c>
      <c r="G2829" s="18"/>
      <c r="H2829" s="18"/>
      <c r="I2829" s="18">
        <v>0.5</v>
      </c>
      <c r="J2829" s="18"/>
      <c r="K2829" s="18"/>
      <c r="L2829" s="18"/>
      <c r="M2829" s="18"/>
      <c r="N2829" s="18">
        <v>2373.0</v>
      </c>
    </row>
    <row r="2830" ht="14.25" customHeight="1">
      <c r="A2830" s="21" t="s">
        <v>182</v>
      </c>
      <c r="B2830" s="21" t="s">
        <v>1176</v>
      </c>
      <c r="C2830" s="21" t="s">
        <v>149</v>
      </c>
      <c r="D2830" s="21" t="s">
        <v>157</v>
      </c>
      <c r="E2830" s="21" t="s">
        <v>183</v>
      </c>
      <c r="F2830" s="21" t="s">
        <v>159</v>
      </c>
      <c r="G2830" s="21"/>
      <c r="H2830" s="21"/>
      <c r="I2830" s="21">
        <v>0.5</v>
      </c>
      <c r="J2830" s="21"/>
      <c r="K2830" s="21"/>
      <c r="L2830" s="21"/>
      <c r="M2830" s="21"/>
      <c r="N2830" s="21">
        <v>2374.0</v>
      </c>
    </row>
    <row r="2831" ht="14.25" customHeight="1">
      <c r="A2831" s="18" t="s">
        <v>182</v>
      </c>
      <c r="B2831" s="18" t="s">
        <v>1176</v>
      </c>
      <c r="C2831" s="18" t="s">
        <v>92</v>
      </c>
      <c r="D2831" s="18" t="s">
        <v>830</v>
      </c>
      <c r="E2831" s="18" t="s">
        <v>183</v>
      </c>
      <c r="F2831" s="18" t="s">
        <v>1517</v>
      </c>
      <c r="G2831" s="18"/>
      <c r="H2831" s="18"/>
      <c r="I2831" s="18">
        <v>0.35</v>
      </c>
      <c r="J2831" s="18"/>
      <c r="K2831" s="18"/>
      <c r="L2831" s="18"/>
      <c r="M2831" s="18"/>
      <c r="N2831" s="18">
        <v>2375.0</v>
      </c>
    </row>
    <row r="2832" ht="14.25" customHeight="1">
      <c r="A2832" s="21" t="s">
        <v>182</v>
      </c>
      <c r="B2832" s="21" t="s">
        <v>1176</v>
      </c>
      <c r="C2832" s="21" t="s">
        <v>92</v>
      </c>
      <c r="D2832" s="21" t="s">
        <v>834</v>
      </c>
      <c r="E2832" s="21" t="s">
        <v>183</v>
      </c>
      <c r="F2832" s="21" t="s">
        <v>1563</v>
      </c>
      <c r="G2832" s="21"/>
      <c r="H2832" s="21"/>
      <c r="I2832" s="21">
        <v>0.4</v>
      </c>
      <c r="J2832" s="21"/>
      <c r="K2832" s="21"/>
      <c r="L2832" s="21"/>
      <c r="M2832" s="21"/>
      <c r="N2832" s="21">
        <v>2376.0</v>
      </c>
    </row>
    <row r="2833" ht="14.25" customHeight="1">
      <c r="A2833" s="18" t="s">
        <v>182</v>
      </c>
      <c r="B2833" s="18" t="s">
        <v>1176</v>
      </c>
      <c r="C2833" s="18" t="s">
        <v>92</v>
      </c>
      <c r="D2833" s="18" t="s">
        <v>923</v>
      </c>
      <c r="E2833" s="18" t="s">
        <v>183</v>
      </c>
      <c r="F2833" s="18" t="s">
        <v>1843</v>
      </c>
      <c r="G2833" s="18"/>
      <c r="H2833" s="18"/>
      <c r="I2833" s="18">
        <v>0.8</v>
      </c>
      <c r="J2833" s="18"/>
      <c r="K2833" s="18"/>
      <c r="L2833" s="18"/>
      <c r="M2833" s="18"/>
      <c r="N2833" s="18">
        <v>2377.0</v>
      </c>
    </row>
    <row r="2834" ht="14.25" customHeight="1">
      <c r="A2834" s="21" t="s">
        <v>182</v>
      </c>
      <c r="B2834" s="21" t="s">
        <v>1176</v>
      </c>
      <c r="C2834" s="21" t="s">
        <v>92</v>
      </c>
      <c r="D2834" s="21" t="s">
        <v>161</v>
      </c>
      <c r="E2834" s="21" t="s">
        <v>183</v>
      </c>
      <c r="F2834" s="21" t="s">
        <v>1597</v>
      </c>
      <c r="G2834" s="21"/>
      <c r="H2834" s="21"/>
      <c r="I2834" s="21">
        <v>0.45</v>
      </c>
      <c r="J2834" s="21"/>
      <c r="K2834" s="21"/>
      <c r="L2834" s="21"/>
      <c r="M2834" s="21"/>
      <c r="N2834" s="21">
        <v>2378.0</v>
      </c>
    </row>
    <row r="2835" ht="14.25" customHeight="1">
      <c r="A2835" s="18" t="s">
        <v>182</v>
      </c>
      <c r="B2835" s="18" t="s">
        <v>1176</v>
      </c>
      <c r="C2835" s="18" t="s">
        <v>169</v>
      </c>
      <c r="D2835" s="18" t="s">
        <v>170</v>
      </c>
      <c r="E2835" s="18" t="s">
        <v>183</v>
      </c>
      <c r="F2835" s="18" t="s">
        <v>1986</v>
      </c>
      <c r="G2835" s="18">
        <v>0.0</v>
      </c>
      <c r="H2835" s="18">
        <v>2.0</v>
      </c>
      <c r="I2835" s="18">
        <v>1.17</v>
      </c>
      <c r="J2835" s="18"/>
      <c r="K2835" s="18"/>
      <c r="L2835" s="18">
        <v>0.64</v>
      </c>
      <c r="M2835" s="18"/>
      <c r="N2835" s="18">
        <v>2379.0</v>
      </c>
    </row>
    <row r="2836" ht="14.25" customHeight="1">
      <c r="A2836" s="21" t="s">
        <v>182</v>
      </c>
      <c r="B2836" s="21" t="s">
        <v>1176</v>
      </c>
      <c r="C2836" s="21" t="s">
        <v>169</v>
      </c>
      <c r="D2836" s="21" t="s">
        <v>170</v>
      </c>
      <c r="E2836" s="21" t="s">
        <v>183</v>
      </c>
      <c r="F2836" s="21" t="s">
        <v>1986</v>
      </c>
      <c r="G2836" s="21">
        <v>2.001</v>
      </c>
      <c r="H2836" s="21">
        <v>100.0</v>
      </c>
      <c r="I2836" s="21">
        <v>1.17</v>
      </c>
      <c r="J2836" s="21"/>
      <c r="K2836" s="21"/>
      <c r="L2836" s="21">
        <v>0.64</v>
      </c>
      <c r="M2836" s="21"/>
      <c r="N2836" s="21">
        <v>2380.0</v>
      </c>
    </row>
    <row r="2837" ht="14.25" customHeight="1">
      <c r="A2837" s="18" t="s">
        <v>182</v>
      </c>
      <c r="B2837" s="18" t="s">
        <v>1176</v>
      </c>
      <c r="C2837" s="18" t="s">
        <v>169</v>
      </c>
      <c r="D2837" s="18" t="s">
        <v>1056</v>
      </c>
      <c r="E2837" s="18" t="s">
        <v>183</v>
      </c>
      <c r="F2837" s="18" t="s">
        <v>1727</v>
      </c>
      <c r="G2837" s="18">
        <v>0.0</v>
      </c>
      <c r="H2837" s="18">
        <v>2.0</v>
      </c>
      <c r="I2837" s="18">
        <v>0.61</v>
      </c>
      <c r="J2837" s="18"/>
      <c r="K2837" s="18"/>
      <c r="L2837" s="18">
        <v>0.77</v>
      </c>
      <c r="M2837" s="18"/>
      <c r="N2837" s="18">
        <v>2381.0</v>
      </c>
    </row>
    <row r="2838" ht="14.25" customHeight="1">
      <c r="A2838" s="21" t="s">
        <v>182</v>
      </c>
      <c r="B2838" s="21" t="s">
        <v>1176</v>
      </c>
      <c r="C2838" s="21" t="s">
        <v>169</v>
      </c>
      <c r="D2838" s="21" t="s">
        <v>1056</v>
      </c>
      <c r="E2838" s="21" t="s">
        <v>183</v>
      </c>
      <c r="F2838" s="21" t="s">
        <v>1727</v>
      </c>
      <c r="G2838" s="21">
        <v>2.001</v>
      </c>
      <c r="H2838" s="21">
        <v>100.0</v>
      </c>
      <c r="I2838" s="21">
        <v>0.61</v>
      </c>
      <c r="J2838" s="21"/>
      <c r="K2838" s="21"/>
      <c r="L2838" s="21">
        <v>0.77</v>
      </c>
      <c r="M2838" s="21"/>
      <c r="N2838" s="21">
        <v>2382.0</v>
      </c>
    </row>
    <row r="2839" ht="14.25" customHeight="1">
      <c r="A2839" s="18" t="s">
        <v>182</v>
      </c>
      <c r="B2839" s="18" t="s">
        <v>1176</v>
      </c>
      <c r="C2839" s="18" t="s">
        <v>169</v>
      </c>
      <c r="D2839" s="18" t="s">
        <v>1062</v>
      </c>
      <c r="E2839" s="18" t="s">
        <v>183</v>
      </c>
      <c r="F2839" s="18" t="s">
        <v>1808</v>
      </c>
      <c r="G2839" s="18">
        <v>0.0</v>
      </c>
      <c r="H2839" s="18">
        <v>2.0</v>
      </c>
      <c r="I2839" s="18">
        <v>0.69</v>
      </c>
      <c r="J2839" s="18"/>
      <c r="K2839" s="18"/>
      <c r="L2839" s="18">
        <v>0.64</v>
      </c>
      <c r="M2839" s="18"/>
      <c r="N2839" s="18">
        <v>2383.0</v>
      </c>
    </row>
    <row r="2840" ht="14.25" customHeight="1">
      <c r="A2840" s="21" t="s">
        <v>182</v>
      </c>
      <c r="B2840" s="21" t="s">
        <v>1176</v>
      </c>
      <c r="C2840" s="21" t="s">
        <v>169</v>
      </c>
      <c r="D2840" s="21" t="s">
        <v>1062</v>
      </c>
      <c r="E2840" s="21" t="s">
        <v>183</v>
      </c>
      <c r="F2840" s="21" t="s">
        <v>1808</v>
      </c>
      <c r="G2840" s="21">
        <v>2.001</v>
      </c>
      <c r="H2840" s="21">
        <v>100.0</v>
      </c>
      <c r="I2840" s="21">
        <v>0.69</v>
      </c>
      <c r="J2840" s="21"/>
      <c r="K2840" s="21"/>
      <c r="L2840" s="21">
        <v>0.64</v>
      </c>
      <c r="M2840" s="21"/>
      <c r="N2840" s="21">
        <v>2384.0</v>
      </c>
    </row>
    <row r="2841" ht="14.25" customHeight="1">
      <c r="A2841" s="18" t="s">
        <v>182</v>
      </c>
      <c r="B2841" s="18" t="s">
        <v>1176</v>
      </c>
      <c r="C2841" s="18" t="s">
        <v>79</v>
      </c>
      <c r="D2841" s="18" t="s">
        <v>80</v>
      </c>
      <c r="E2841" s="18" t="s">
        <v>252</v>
      </c>
      <c r="F2841" s="18" t="s">
        <v>83</v>
      </c>
      <c r="G2841" s="18"/>
      <c r="H2841" s="18"/>
      <c r="I2841" s="18">
        <v>0.093</v>
      </c>
      <c r="J2841" s="18"/>
      <c r="K2841" s="18"/>
      <c r="L2841" s="18"/>
      <c r="M2841" s="18"/>
      <c r="N2841" s="18">
        <v>2385.0</v>
      </c>
    </row>
    <row r="2842" ht="14.25" customHeight="1">
      <c r="A2842" s="21" t="s">
        <v>182</v>
      </c>
      <c r="B2842" s="21" t="s">
        <v>1176</v>
      </c>
      <c r="C2842" s="21" t="s">
        <v>79</v>
      </c>
      <c r="D2842" s="21" t="s">
        <v>270</v>
      </c>
      <c r="E2842" s="21" t="s">
        <v>252</v>
      </c>
      <c r="F2842" s="21" t="s">
        <v>272</v>
      </c>
      <c r="G2842" s="21"/>
      <c r="H2842" s="21"/>
      <c r="I2842" s="21">
        <v>0.097</v>
      </c>
      <c r="J2842" s="21"/>
      <c r="K2842" s="21"/>
      <c r="L2842" s="21"/>
      <c r="M2842" s="21"/>
      <c r="N2842" s="21">
        <v>2386.0</v>
      </c>
    </row>
    <row r="2843" ht="14.25" customHeight="1">
      <c r="A2843" s="18" t="s">
        <v>182</v>
      </c>
      <c r="B2843" s="18" t="s">
        <v>1176</v>
      </c>
      <c r="C2843" s="18" t="s">
        <v>79</v>
      </c>
      <c r="D2843" s="18" t="s">
        <v>95</v>
      </c>
      <c r="E2843" s="18" t="s">
        <v>252</v>
      </c>
      <c r="F2843" s="18" t="s">
        <v>97</v>
      </c>
      <c r="G2843" s="18"/>
      <c r="H2843" s="18"/>
      <c r="I2843" s="18">
        <v>0.034</v>
      </c>
      <c r="J2843" s="18"/>
      <c r="K2843" s="18"/>
      <c r="L2843" s="18"/>
      <c r="M2843" s="18"/>
      <c r="N2843" s="18">
        <v>2387.0</v>
      </c>
    </row>
    <row r="2844" ht="14.25" customHeight="1">
      <c r="A2844" s="21" t="s">
        <v>182</v>
      </c>
      <c r="B2844" s="21" t="s">
        <v>1176</v>
      </c>
      <c r="C2844" s="21" t="s">
        <v>101</v>
      </c>
      <c r="D2844" s="21" t="s">
        <v>102</v>
      </c>
      <c r="E2844" s="21" t="s">
        <v>252</v>
      </c>
      <c r="F2844" s="21" t="s">
        <v>106</v>
      </c>
      <c r="G2844" s="21"/>
      <c r="H2844" s="21"/>
      <c r="I2844" s="21">
        <v>0.123</v>
      </c>
      <c r="J2844" s="21"/>
      <c r="K2844" s="21"/>
      <c r="L2844" s="21"/>
      <c r="M2844" s="21"/>
      <c r="N2844" s="21">
        <v>2388.0</v>
      </c>
    </row>
    <row r="2845" ht="14.25" customHeight="1">
      <c r="A2845" s="18" t="s">
        <v>182</v>
      </c>
      <c r="B2845" s="18" t="s">
        <v>1176</v>
      </c>
      <c r="C2845" s="18" t="s">
        <v>101</v>
      </c>
      <c r="D2845" s="18" t="s">
        <v>270</v>
      </c>
      <c r="E2845" s="18" t="s">
        <v>252</v>
      </c>
      <c r="F2845" s="18" t="s">
        <v>294</v>
      </c>
      <c r="G2845" s="18"/>
      <c r="H2845" s="18"/>
      <c r="I2845" s="18">
        <v>0.113</v>
      </c>
      <c r="J2845" s="18"/>
      <c r="K2845" s="18"/>
      <c r="L2845" s="18"/>
      <c r="M2845" s="18"/>
      <c r="N2845" s="18">
        <v>2389.0</v>
      </c>
    </row>
    <row r="2846" ht="14.25" customHeight="1">
      <c r="A2846" s="21" t="s">
        <v>182</v>
      </c>
      <c r="B2846" s="21" t="s">
        <v>1176</v>
      </c>
      <c r="C2846" s="21" t="s">
        <v>101</v>
      </c>
      <c r="D2846" s="21" t="s">
        <v>115</v>
      </c>
      <c r="E2846" s="21" t="s">
        <v>252</v>
      </c>
      <c r="F2846" s="21" t="s">
        <v>118</v>
      </c>
      <c r="G2846" s="21"/>
      <c r="H2846" s="21"/>
      <c r="I2846" s="21">
        <v>0.124</v>
      </c>
      <c r="J2846" s="21"/>
      <c r="K2846" s="21"/>
      <c r="L2846" s="21"/>
      <c r="M2846" s="21"/>
      <c r="N2846" s="21">
        <v>2390.0</v>
      </c>
    </row>
    <row r="2847" ht="14.25" customHeight="1">
      <c r="A2847" s="18" t="s">
        <v>182</v>
      </c>
      <c r="B2847" s="18" t="s">
        <v>1176</v>
      </c>
      <c r="C2847" s="18" t="s">
        <v>101</v>
      </c>
      <c r="D2847" s="18" t="s">
        <v>123</v>
      </c>
      <c r="E2847" s="18" t="s">
        <v>252</v>
      </c>
      <c r="F2847" s="18" t="s">
        <v>125</v>
      </c>
      <c r="G2847" s="18"/>
      <c r="H2847" s="18"/>
      <c r="I2847" s="18">
        <v>0.089</v>
      </c>
      <c r="J2847" s="18"/>
      <c r="K2847" s="18"/>
      <c r="L2847" s="18"/>
      <c r="M2847" s="18"/>
      <c r="N2847" s="18">
        <v>2391.0</v>
      </c>
    </row>
    <row r="2848" ht="14.25" customHeight="1">
      <c r="A2848" s="21" t="s">
        <v>182</v>
      </c>
      <c r="B2848" s="21" t="s">
        <v>1176</v>
      </c>
      <c r="C2848" s="21" t="s">
        <v>130</v>
      </c>
      <c r="D2848" s="21" t="s">
        <v>102</v>
      </c>
      <c r="E2848" s="21" t="s">
        <v>252</v>
      </c>
      <c r="F2848" s="21" t="s">
        <v>133</v>
      </c>
      <c r="G2848" s="21"/>
      <c r="H2848" s="21"/>
      <c r="I2848" s="21"/>
      <c r="J2848" s="21"/>
      <c r="K2848" s="21">
        <v>1.14</v>
      </c>
      <c r="L2848" s="21"/>
      <c r="M2848" s="21"/>
      <c r="N2848" s="21">
        <v>2392.0</v>
      </c>
    </row>
    <row r="2849" ht="14.25" customHeight="1">
      <c r="A2849" s="18" t="s">
        <v>182</v>
      </c>
      <c r="B2849" s="18" t="s">
        <v>1176</v>
      </c>
      <c r="C2849" s="18" t="s">
        <v>136</v>
      </c>
      <c r="D2849" s="18" t="s">
        <v>102</v>
      </c>
      <c r="E2849" s="18" t="s">
        <v>252</v>
      </c>
      <c r="F2849" s="18" t="s">
        <v>139</v>
      </c>
      <c r="G2849" s="18"/>
      <c r="H2849" s="18"/>
      <c r="I2849" s="18">
        <v>0.107</v>
      </c>
      <c r="J2849" s="18"/>
      <c r="K2849" s="18"/>
      <c r="L2849" s="18"/>
      <c r="M2849" s="18"/>
      <c r="N2849" s="18">
        <v>2393.0</v>
      </c>
    </row>
    <row r="2850" ht="14.25" customHeight="1">
      <c r="A2850" s="21" t="s">
        <v>182</v>
      </c>
      <c r="B2850" s="21" t="s">
        <v>1176</v>
      </c>
      <c r="C2850" s="21" t="s">
        <v>136</v>
      </c>
      <c r="D2850" s="21" t="s">
        <v>115</v>
      </c>
      <c r="E2850" s="21" t="s">
        <v>252</v>
      </c>
      <c r="F2850" s="21"/>
      <c r="G2850" s="21"/>
      <c r="H2850" s="21"/>
      <c r="I2850" s="21">
        <v>0.052</v>
      </c>
      <c r="J2850" s="21"/>
      <c r="K2850" s="21"/>
      <c r="L2850" s="21"/>
      <c r="M2850" s="21"/>
      <c r="N2850" s="21">
        <v>2394.0</v>
      </c>
    </row>
    <row r="2851" ht="14.25" customHeight="1">
      <c r="A2851" s="18" t="s">
        <v>182</v>
      </c>
      <c r="B2851" s="18" t="s">
        <v>1176</v>
      </c>
      <c r="C2851" s="18" t="s">
        <v>136</v>
      </c>
      <c r="D2851" s="18" t="s">
        <v>123</v>
      </c>
      <c r="E2851" s="18" t="s">
        <v>252</v>
      </c>
      <c r="F2851" s="18"/>
      <c r="G2851" s="18"/>
      <c r="H2851" s="18"/>
      <c r="I2851" s="18">
        <v>0.051</v>
      </c>
      <c r="J2851" s="18"/>
      <c r="K2851" s="18"/>
      <c r="L2851" s="18"/>
      <c r="M2851" s="18"/>
      <c r="N2851" s="18">
        <v>2395.0</v>
      </c>
    </row>
    <row r="2852" ht="14.25" customHeight="1">
      <c r="A2852" s="21" t="s">
        <v>182</v>
      </c>
      <c r="B2852" s="21" t="s">
        <v>1176</v>
      </c>
      <c r="C2852" s="21" t="s">
        <v>144</v>
      </c>
      <c r="D2852" s="21" t="s">
        <v>145</v>
      </c>
      <c r="E2852" s="21" t="s">
        <v>252</v>
      </c>
      <c r="F2852" s="21" t="s">
        <v>147</v>
      </c>
      <c r="G2852" s="21"/>
      <c r="H2852" s="21"/>
      <c r="I2852" s="21"/>
      <c r="J2852" s="21">
        <v>0.73</v>
      </c>
      <c r="K2852" s="21"/>
      <c r="L2852" s="21"/>
      <c r="M2852" s="21"/>
      <c r="N2852" s="21">
        <v>2396.0</v>
      </c>
    </row>
    <row r="2853" ht="14.25" customHeight="1">
      <c r="A2853" s="18" t="s">
        <v>182</v>
      </c>
      <c r="B2853" s="18" t="s">
        <v>1176</v>
      </c>
      <c r="C2853" s="18" t="s">
        <v>144</v>
      </c>
      <c r="D2853" s="18" t="s">
        <v>752</v>
      </c>
      <c r="E2853" s="18" t="s">
        <v>252</v>
      </c>
      <c r="F2853" s="18" t="s">
        <v>147</v>
      </c>
      <c r="G2853" s="18"/>
      <c r="H2853" s="18"/>
      <c r="I2853" s="18"/>
      <c r="J2853" s="18">
        <v>0.9</v>
      </c>
      <c r="K2853" s="18"/>
      <c r="L2853" s="18"/>
      <c r="M2853" s="18"/>
      <c r="N2853" s="18">
        <v>2397.0</v>
      </c>
    </row>
    <row r="2854" ht="14.25" customHeight="1">
      <c r="A2854" s="21" t="s">
        <v>182</v>
      </c>
      <c r="B2854" s="21" t="s">
        <v>1176</v>
      </c>
      <c r="C2854" s="21" t="s">
        <v>149</v>
      </c>
      <c r="D2854" s="21" t="s">
        <v>150</v>
      </c>
      <c r="E2854" s="21" t="s">
        <v>252</v>
      </c>
      <c r="F2854" s="21" t="s">
        <v>152</v>
      </c>
      <c r="G2854" s="21"/>
      <c r="H2854" s="21"/>
      <c r="I2854" s="21">
        <v>0.7</v>
      </c>
      <c r="J2854" s="21"/>
      <c r="K2854" s="21"/>
      <c r="L2854" s="21"/>
      <c r="M2854" s="21"/>
      <c r="N2854" s="21">
        <v>2398.0</v>
      </c>
    </row>
    <row r="2855" ht="14.25" customHeight="1">
      <c r="A2855" s="18" t="s">
        <v>182</v>
      </c>
      <c r="B2855" s="18" t="s">
        <v>1176</v>
      </c>
      <c r="C2855" s="18" t="s">
        <v>149</v>
      </c>
      <c r="D2855" s="18" t="s">
        <v>157</v>
      </c>
      <c r="E2855" s="18" t="s">
        <v>252</v>
      </c>
      <c r="F2855" s="18" t="s">
        <v>159</v>
      </c>
      <c r="G2855" s="18"/>
      <c r="H2855" s="18"/>
      <c r="I2855" s="18">
        <v>1.45</v>
      </c>
      <c r="J2855" s="18"/>
      <c r="K2855" s="18"/>
      <c r="L2855" s="18"/>
      <c r="M2855" s="18"/>
      <c r="N2855" s="18">
        <v>2399.0</v>
      </c>
    </row>
    <row r="2856" ht="14.25" customHeight="1">
      <c r="A2856" s="21" t="s">
        <v>182</v>
      </c>
      <c r="B2856" s="21" t="s">
        <v>1176</v>
      </c>
      <c r="C2856" s="21" t="s">
        <v>92</v>
      </c>
      <c r="D2856" s="21" t="s">
        <v>830</v>
      </c>
      <c r="E2856" s="21" t="s">
        <v>252</v>
      </c>
      <c r="F2856" s="21" t="s">
        <v>1752</v>
      </c>
      <c r="G2856" s="21"/>
      <c r="H2856" s="21"/>
      <c r="I2856" s="21">
        <v>0.65</v>
      </c>
      <c r="J2856" s="21"/>
      <c r="K2856" s="21"/>
      <c r="L2856" s="21"/>
      <c r="M2856" s="21"/>
      <c r="N2856" s="21">
        <v>2400.0</v>
      </c>
    </row>
    <row r="2857" ht="14.25" customHeight="1">
      <c r="A2857" s="18" t="s">
        <v>182</v>
      </c>
      <c r="B2857" s="18" t="s">
        <v>1176</v>
      </c>
      <c r="C2857" s="18" t="s">
        <v>92</v>
      </c>
      <c r="D2857" s="18" t="s">
        <v>834</v>
      </c>
      <c r="E2857" s="18" t="s">
        <v>252</v>
      </c>
      <c r="F2857" s="18" t="s">
        <v>1682</v>
      </c>
      <c r="G2857" s="18"/>
      <c r="H2857" s="18"/>
      <c r="I2857" s="18">
        <v>0.6</v>
      </c>
      <c r="J2857" s="18"/>
      <c r="K2857" s="18"/>
      <c r="L2857" s="18"/>
      <c r="M2857" s="18"/>
      <c r="N2857" s="18">
        <v>2401.0</v>
      </c>
    </row>
    <row r="2858" ht="14.25" customHeight="1">
      <c r="A2858" s="21" t="s">
        <v>182</v>
      </c>
      <c r="B2858" s="21" t="s">
        <v>1176</v>
      </c>
      <c r="C2858" s="21" t="s">
        <v>92</v>
      </c>
      <c r="D2858" s="21" t="s">
        <v>923</v>
      </c>
      <c r="E2858" s="21" t="s">
        <v>252</v>
      </c>
      <c r="F2858" s="21" t="s">
        <v>1914</v>
      </c>
      <c r="G2858" s="21"/>
      <c r="H2858" s="21"/>
      <c r="I2858" s="21">
        <v>0.9</v>
      </c>
      <c r="J2858" s="21"/>
      <c r="K2858" s="21"/>
      <c r="L2858" s="21"/>
      <c r="M2858" s="21"/>
      <c r="N2858" s="21">
        <v>2402.0</v>
      </c>
    </row>
    <row r="2859" ht="14.25" customHeight="1">
      <c r="A2859" s="18" t="s">
        <v>182</v>
      </c>
      <c r="B2859" s="18" t="s">
        <v>1176</v>
      </c>
      <c r="C2859" s="18" t="s">
        <v>92</v>
      </c>
      <c r="D2859" s="18" t="s">
        <v>161</v>
      </c>
      <c r="E2859" s="18" t="s">
        <v>252</v>
      </c>
      <c r="F2859" s="18" t="s">
        <v>1752</v>
      </c>
      <c r="G2859" s="18"/>
      <c r="H2859" s="18"/>
      <c r="I2859" s="18">
        <v>0.65</v>
      </c>
      <c r="J2859" s="18"/>
      <c r="K2859" s="18"/>
      <c r="L2859" s="18"/>
      <c r="M2859" s="18"/>
      <c r="N2859" s="18">
        <v>2403.0</v>
      </c>
    </row>
    <row r="2860" ht="14.25" customHeight="1">
      <c r="A2860" s="21" t="s">
        <v>182</v>
      </c>
      <c r="B2860" s="21" t="s">
        <v>1176</v>
      </c>
      <c r="C2860" s="21" t="s">
        <v>169</v>
      </c>
      <c r="D2860" s="21" t="s">
        <v>170</v>
      </c>
      <c r="E2860" s="21" t="s">
        <v>252</v>
      </c>
      <c r="F2860" s="21" t="s">
        <v>2098</v>
      </c>
      <c r="G2860" s="21">
        <v>0.0</v>
      </c>
      <c r="H2860" s="21">
        <v>2.0</v>
      </c>
      <c r="I2860" s="21">
        <v>1.98</v>
      </c>
      <c r="J2860" s="21"/>
      <c r="K2860" s="21"/>
      <c r="L2860" s="21"/>
      <c r="M2860" s="21"/>
      <c r="N2860" s="21">
        <v>2404.0</v>
      </c>
    </row>
    <row r="2861" ht="14.25" customHeight="1">
      <c r="A2861" s="18" t="s">
        <v>182</v>
      </c>
      <c r="B2861" s="18" t="s">
        <v>1176</v>
      </c>
      <c r="C2861" s="18" t="s">
        <v>169</v>
      </c>
      <c r="D2861" s="18" t="s">
        <v>170</v>
      </c>
      <c r="E2861" s="18" t="s">
        <v>252</v>
      </c>
      <c r="F2861" s="18" t="s">
        <v>2098</v>
      </c>
      <c r="G2861" s="18">
        <v>2.001</v>
      </c>
      <c r="H2861" s="18">
        <v>100.0</v>
      </c>
      <c r="I2861" s="18">
        <v>1.98</v>
      </c>
      <c r="J2861" s="18"/>
      <c r="K2861" s="18"/>
      <c r="L2861" s="18"/>
      <c r="M2861" s="18"/>
      <c r="N2861" s="18">
        <v>2405.0</v>
      </c>
    </row>
    <row r="2862" ht="14.25" customHeight="1">
      <c r="A2862" s="21" t="s">
        <v>182</v>
      </c>
      <c r="B2862" s="21" t="s">
        <v>1176</v>
      </c>
      <c r="C2862" s="21" t="s">
        <v>169</v>
      </c>
      <c r="D2862" s="21" t="s">
        <v>1056</v>
      </c>
      <c r="E2862" s="21" t="s">
        <v>252</v>
      </c>
      <c r="F2862" s="21" t="s">
        <v>2087</v>
      </c>
      <c r="G2862" s="21">
        <v>0.0</v>
      </c>
      <c r="H2862" s="21">
        <v>2.0</v>
      </c>
      <c r="I2862" s="21">
        <v>1.9</v>
      </c>
      <c r="J2862" s="21"/>
      <c r="K2862" s="21"/>
      <c r="L2862" s="21"/>
      <c r="M2862" s="21"/>
      <c r="N2862" s="21">
        <v>2406.0</v>
      </c>
    </row>
    <row r="2863" ht="14.25" customHeight="1">
      <c r="A2863" s="18" t="s">
        <v>182</v>
      </c>
      <c r="B2863" s="18" t="s">
        <v>1176</v>
      </c>
      <c r="C2863" s="18" t="s">
        <v>169</v>
      </c>
      <c r="D2863" s="18" t="s">
        <v>1056</v>
      </c>
      <c r="E2863" s="18" t="s">
        <v>252</v>
      </c>
      <c r="F2863" s="18" t="s">
        <v>2087</v>
      </c>
      <c r="G2863" s="18">
        <v>2.001</v>
      </c>
      <c r="H2863" s="18">
        <v>100.0</v>
      </c>
      <c r="I2863" s="18">
        <v>1.9</v>
      </c>
      <c r="J2863" s="18"/>
      <c r="K2863" s="18"/>
      <c r="L2863" s="18"/>
      <c r="M2863" s="18"/>
      <c r="N2863" s="18">
        <v>2407.0</v>
      </c>
    </row>
    <row r="2864" ht="14.25" customHeight="1">
      <c r="A2864" s="21" t="s">
        <v>182</v>
      </c>
      <c r="B2864" s="21" t="s">
        <v>1176</v>
      </c>
      <c r="C2864" s="21" t="s">
        <v>169</v>
      </c>
      <c r="D2864" s="21" t="s">
        <v>1062</v>
      </c>
      <c r="E2864" s="21" t="s">
        <v>252</v>
      </c>
      <c r="F2864" s="21" t="s">
        <v>2071</v>
      </c>
      <c r="G2864" s="21">
        <v>0.0</v>
      </c>
      <c r="H2864" s="21">
        <v>2.0</v>
      </c>
      <c r="I2864" s="21">
        <v>1.36</v>
      </c>
      <c r="J2864" s="21"/>
      <c r="K2864" s="21"/>
      <c r="L2864" s="21"/>
      <c r="M2864" s="21"/>
      <c r="N2864" s="21">
        <v>2408.0</v>
      </c>
    </row>
    <row r="2865" ht="14.25" customHeight="1">
      <c r="A2865" s="18" t="s">
        <v>182</v>
      </c>
      <c r="B2865" s="18" t="s">
        <v>1176</v>
      </c>
      <c r="C2865" s="18" t="s">
        <v>169</v>
      </c>
      <c r="D2865" s="18" t="s">
        <v>1062</v>
      </c>
      <c r="E2865" s="18" t="s">
        <v>252</v>
      </c>
      <c r="F2865" s="18" t="s">
        <v>2071</v>
      </c>
      <c r="G2865" s="18">
        <v>2.001</v>
      </c>
      <c r="H2865" s="18">
        <v>100.0</v>
      </c>
      <c r="I2865" s="18">
        <v>1.36</v>
      </c>
      <c r="J2865" s="18"/>
      <c r="K2865" s="18"/>
      <c r="L2865" s="18"/>
      <c r="M2865" s="18"/>
      <c r="N2865" s="18">
        <v>2409.0</v>
      </c>
    </row>
    <row r="2866" ht="14.25" customHeight="1">
      <c r="A2866" s="18" t="s">
        <v>185</v>
      </c>
      <c r="B2866" s="18" t="s">
        <v>1176</v>
      </c>
      <c r="C2866" s="18" t="s">
        <v>79</v>
      </c>
      <c r="D2866" s="18" t="s">
        <v>80</v>
      </c>
      <c r="E2866" s="18" t="s">
        <v>81</v>
      </c>
      <c r="F2866" s="18" t="s">
        <v>83</v>
      </c>
      <c r="G2866" s="18"/>
      <c r="H2866" s="18"/>
      <c r="I2866" s="18">
        <v>0.048</v>
      </c>
      <c r="J2866" s="18"/>
      <c r="K2866" s="18"/>
      <c r="L2866" s="18"/>
      <c r="M2866" s="18"/>
      <c r="N2866" s="18">
        <v>2935.0</v>
      </c>
    </row>
    <row r="2867" ht="14.25" customHeight="1">
      <c r="A2867" s="21" t="s">
        <v>185</v>
      </c>
      <c r="B2867" s="21" t="s">
        <v>1176</v>
      </c>
      <c r="C2867" s="21" t="s">
        <v>79</v>
      </c>
      <c r="D2867" s="21" t="s">
        <v>270</v>
      </c>
      <c r="E2867" s="21" t="s">
        <v>81</v>
      </c>
      <c r="F2867" s="21" t="s">
        <v>272</v>
      </c>
      <c r="G2867" s="21"/>
      <c r="H2867" s="21"/>
      <c r="I2867" s="21">
        <v>0.049</v>
      </c>
      <c r="J2867" s="21"/>
      <c r="K2867" s="21"/>
      <c r="L2867" s="21"/>
      <c r="M2867" s="21"/>
      <c r="N2867" s="21">
        <v>2936.0</v>
      </c>
    </row>
    <row r="2868" ht="14.25" customHeight="1">
      <c r="A2868" s="18" t="s">
        <v>185</v>
      </c>
      <c r="B2868" s="18" t="s">
        <v>1176</v>
      </c>
      <c r="C2868" s="18" t="s">
        <v>79</v>
      </c>
      <c r="D2868" s="18" t="s">
        <v>95</v>
      </c>
      <c r="E2868" s="18" t="s">
        <v>81</v>
      </c>
      <c r="F2868" s="18" t="s">
        <v>97</v>
      </c>
      <c r="G2868" s="18"/>
      <c r="H2868" s="18"/>
      <c r="I2868" s="18">
        <v>0.027</v>
      </c>
      <c r="J2868" s="18"/>
      <c r="K2868" s="18"/>
      <c r="L2868" s="18"/>
      <c r="M2868" s="18"/>
      <c r="N2868" s="18">
        <v>2937.0</v>
      </c>
    </row>
    <row r="2869" ht="14.25" customHeight="1">
      <c r="A2869" s="21" t="s">
        <v>185</v>
      </c>
      <c r="B2869" s="21" t="s">
        <v>1176</v>
      </c>
      <c r="C2869" s="21" t="s">
        <v>101</v>
      </c>
      <c r="D2869" s="21" t="s">
        <v>102</v>
      </c>
      <c r="E2869" s="21" t="s">
        <v>81</v>
      </c>
      <c r="F2869" s="21" t="s">
        <v>106</v>
      </c>
      <c r="G2869" s="21"/>
      <c r="H2869" s="21"/>
      <c r="I2869" s="21">
        <v>0.071</v>
      </c>
      <c r="J2869" s="21"/>
      <c r="K2869" s="21"/>
      <c r="L2869" s="21"/>
      <c r="M2869" s="21"/>
      <c r="N2869" s="21">
        <v>2938.0</v>
      </c>
    </row>
    <row r="2870" ht="14.25" customHeight="1">
      <c r="A2870" s="18" t="s">
        <v>185</v>
      </c>
      <c r="B2870" s="18" t="s">
        <v>1176</v>
      </c>
      <c r="C2870" s="18" t="s">
        <v>101</v>
      </c>
      <c r="D2870" s="18" t="s">
        <v>270</v>
      </c>
      <c r="E2870" s="18" t="s">
        <v>81</v>
      </c>
      <c r="F2870" s="18" t="s">
        <v>294</v>
      </c>
      <c r="G2870" s="18"/>
      <c r="H2870" s="18"/>
      <c r="I2870" s="18">
        <v>0.057</v>
      </c>
      <c r="J2870" s="18"/>
      <c r="K2870" s="18"/>
      <c r="L2870" s="18"/>
      <c r="M2870" s="18"/>
      <c r="N2870" s="18">
        <v>2939.0</v>
      </c>
    </row>
    <row r="2871" ht="14.25" customHeight="1">
      <c r="A2871" s="21" t="s">
        <v>185</v>
      </c>
      <c r="B2871" s="21" t="s">
        <v>1176</v>
      </c>
      <c r="C2871" s="21" t="s">
        <v>101</v>
      </c>
      <c r="D2871" s="21" t="s">
        <v>115</v>
      </c>
      <c r="E2871" s="21" t="s">
        <v>81</v>
      </c>
      <c r="F2871" s="21" t="s">
        <v>118</v>
      </c>
      <c r="G2871" s="21"/>
      <c r="H2871" s="21"/>
      <c r="I2871" s="21">
        <v>0.064</v>
      </c>
      <c r="J2871" s="21"/>
      <c r="K2871" s="21"/>
      <c r="L2871" s="21"/>
      <c r="M2871" s="21"/>
      <c r="N2871" s="21">
        <v>2940.0</v>
      </c>
    </row>
    <row r="2872" ht="14.25" customHeight="1">
      <c r="A2872" s="18" t="s">
        <v>185</v>
      </c>
      <c r="B2872" s="18" t="s">
        <v>1176</v>
      </c>
      <c r="C2872" s="18" t="s">
        <v>101</v>
      </c>
      <c r="D2872" s="18" t="s">
        <v>123</v>
      </c>
      <c r="E2872" s="18" t="s">
        <v>81</v>
      </c>
      <c r="F2872" s="18" t="s">
        <v>125</v>
      </c>
      <c r="G2872" s="18"/>
      <c r="H2872" s="18"/>
      <c r="I2872" s="18">
        <v>0.051</v>
      </c>
      <c r="J2872" s="18"/>
      <c r="K2872" s="18"/>
      <c r="L2872" s="18"/>
      <c r="M2872" s="18"/>
      <c r="N2872" s="18">
        <v>2941.0</v>
      </c>
    </row>
    <row r="2873" ht="14.25" customHeight="1">
      <c r="A2873" s="21" t="s">
        <v>185</v>
      </c>
      <c r="B2873" s="21" t="s">
        <v>1176</v>
      </c>
      <c r="C2873" s="21" t="s">
        <v>130</v>
      </c>
      <c r="D2873" s="21" t="s">
        <v>102</v>
      </c>
      <c r="E2873" s="21" t="s">
        <v>81</v>
      </c>
      <c r="F2873" s="21" t="s">
        <v>133</v>
      </c>
      <c r="G2873" s="21"/>
      <c r="H2873" s="21"/>
      <c r="I2873" s="21"/>
      <c r="J2873" s="21"/>
      <c r="K2873" s="21">
        <v>0.119</v>
      </c>
      <c r="L2873" s="21"/>
      <c r="M2873" s="21"/>
      <c r="N2873" s="21">
        <v>2942.0</v>
      </c>
    </row>
    <row r="2874" ht="14.25" customHeight="1">
      <c r="A2874" s="18" t="s">
        <v>185</v>
      </c>
      <c r="B2874" s="18" t="s">
        <v>1176</v>
      </c>
      <c r="C2874" s="18" t="s">
        <v>136</v>
      </c>
      <c r="D2874" s="18" t="s">
        <v>102</v>
      </c>
      <c r="E2874" s="18" t="s">
        <v>81</v>
      </c>
      <c r="F2874" s="18" t="s">
        <v>139</v>
      </c>
      <c r="G2874" s="18"/>
      <c r="H2874" s="18"/>
      <c r="I2874" s="18">
        <v>0.064</v>
      </c>
      <c r="J2874" s="18"/>
      <c r="K2874" s="18"/>
      <c r="L2874" s="18"/>
      <c r="M2874" s="18"/>
      <c r="N2874" s="18">
        <v>2943.0</v>
      </c>
    </row>
    <row r="2875" ht="14.25" customHeight="1">
      <c r="A2875" s="21" t="s">
        <v>185</v>
      </c>
      <c r="B2875" s="21" t="s">
        <v>1176</v>
      </c>
      <c r="C2875" s="21" t="s">
        <v>136</v>
      </c>
      <c r="D2875" s="21" t="s">
        <v>115</v>
      </c>
      <c r="E2875" s="21" t="s">
        <v>81</v>
      </c>
      <c r="F2875" s="21"/>
      <c r="G2875" s="21"/>
      <c r="H2875" s="21"/>
      <c r="I2875" s="21">
        <v>0.038</v>
      </c>
      <c r="J2875" s="21"/>
      <c r="K2875" s="21"/>
      <c r="L2875" s="21"/>
      <c r="M2875" s="21"/>
      <c r="N2875" s="21">
        <v>2944.0</v>
      </c>
    </row>
    <row r="2876" ht="14.25" customHeight="1">
      <c r="A2876" s="18" t="s">
        <v>185</v>
      </c>
      <c r="B2876" s="18" t="s">
        <v>1176</v>
      </c>
      <c r="C2876" s="18" t="s">
        <v>136</v>
      </c>
      <c r="D2876" s="18" t="s">
        <v>123</v>
      </c>
      <c r="E2876" s="18" t="s">
        <v>81</v>
      </c>
      <c r="F2876" s="18"/>
      <c r="G2876" s="18"/>
      <c r="H2876" s="18"/>
      <c r="I2876" s="18">
        <v>0.033</v>
      </c>
      <c r="J2876" s="18"/>
      <c r="K2876" s="18"/>
      <c r="L2876" s="18"/>
      <c r="M2876" s="18"/>
      <c r="N2876" s="18">
        <v>2945.0</v>
      </c>
    </row>
    <row r="2877" ht="14.25" customHeight="1">
      <c r="A2877" s="21" t="s">
        <v>185</v>
      </c>
      <c r="B2877" s="21" t="s">
        <v>1176</v>
      </c>
      <c r="C2877" s="21" t="s">
        <v>144</v>
      </c>
      <c r="D2877" s="21" t="s">
        <v>145</v>
      </c>
      <c r="E2877" s="21" t="s">
        <v>81</v>
      </c>
      <c r="F2877" s="21" t="s">
        <v>147</v>
      </c>
      <c r="G2877" s="21"/>
      <c r="H2877" s="21"/>
      <c r="I2877" s="21"/>
      <c r="J2877" s="21">
        <v>0.52</v>
      </c>
      <c r="K2877" s="21"/>
      <c r="L2877" s="21"/>
      <c r="M2877" s="21"/>
      <c r="N2877" s="21">
        <v>2946.0</v>
      </c>
    </row>
    <row r="2878" ht="14.25" customHeight="1">
      <c r="A2878" s="18" t="s">
        <v>185</v>
      </c>
      <c r="B2878" s="18" t="s">
        <v>1176</v>
      </c>
      <c r="C2878" s="18" t="s">
        <v>144</v>
      </c>
      <c r="D2878" s="18" t="s">
        <v>752</v>
      </c>
      <c r="E2878" s="18" t="s">
        <v>81</v>
      </c>
      <c r="F2878" s="18" t="s">
        <v>147</v>
      </c>
      <c r="G2878" s="18"/>
      <c r="H2878" s="18"/>
      <c r="I2878" s="18"/>
      <c r="J2878" s="18">
        <v>0.843</v>
      </c>
      <c r="K2878" s="18"/>
      <c r="L2878" s="18"/>
      <c r="M2878" s="18"/>
      <c r="N2878" s="18">
        <v>2947.0</v>
      </c>
    </row>
    <row r="2879" ht="14.25" customHeight="1">
      <c r="A2879" s="21" t="s">
        <v>185</v>
      </c>
      <c r="B2879" s="21" t="s">
        <v>1176</v>
      </c>
      <c r="C2879" s="21" t="s">
        <v>149</v>
      </c>
      <c r="D2879" s="21" t="s">
        <v>150</v>
      </c>
      <c r="E2879" s="21" t="s">
        <v>81</v>
      </c>
      <c r="F2879" s="21" t="s">
        <v>152</v>
      </c>
      <c r="G2879" s="21"/>
      <c r="H2879" s="21"/>
      <c r="I2879" s="21">
        <v>0.5</v>
      </c>
      <c r="J2879" s="21"/>
      <c r="K2879" s="21"/>
      <c r="L2879" s="21"/>
      <c r="M2879" s="21"/>
      <c r="N2879" s="21">
        <v>2948.0</v>
      </c>
    </row>
    <row r="2880" ht="14.25" customHeight="1">
      <c r="A2880" s="18" t="s">
        <v>185</v>
      </c>
      <c r="B2880" s="18" t="s">
        <v>1176</v>
      </c>
      <c r="C2880" s="18" t="s">
        <v>149</v>
      </c>
      <c r="D2880" s="18" t="s">
        <v>157</v>
      </c>
      <c r="E2880" s="18" t="s">
        <v>81</v>
      </c>
      <c r="F2880" s="18" t="s">
        <v>159</v>
      </c>
      <c r="G2880" s="18"/>
      <c r="H2880" s="18"/>
      <c r="I2880" s="18">
        <v>0.5</v>
      </c>
      <c r="J2880" s="18"/>
      <c r="K2880" s="18"/>
      <c r="L2880" s="18"/>
      <c r="M2880" s="18"/>
      <c r="N2880" s="18">
        <v>2949.0</v>
      </c>
    </row>
    <row r="2881" ht="14.25" customHeight="1">
      <c r="A2881" s="21" t="s">
        <v>185</v>
      </c>
      <c r="B2881" s="21" t="s">
        <v>1176</v>
      </c>
      <c r="C2881" s="21" t="s">
        <v>92</v>
      </c>
      <c r="D2881" s="21" t="s">
        <v>830</v>
      </c>
      <c r="E2881" s="21" t="s">
        <v>81</v>
      </c>
      <c r="F2881" s="21" t="s">
        <v>1523</v>
      </c>
      <c r="G2881" s="21"/>
      <c r="H2881" s="21"/>
      <c r="I2881" s="21">
        <v>0.35</v>
      </c>
      <c r="J2881" s="21"/>
      <c r="K2881" s="21"/>
      <c r="L2881" s="21">
        <v>0.45</v>
      </c>
      <c r="M2881" s="21"/>
      <c r="N2881" s="21">
        <v>2950.0</v>
      </c>
    </row>
    <row r="2882" ht="14.25" customHeight="1">
      <c r="A2882" s="18" t="s">
        <v>185</v>
      </c>
      <c r="B2882" s="18" t="s">
        <v>1176</v>
      </c>
      <c r="C2882" s="18" t="s">
        <v>92</v>
      </c>
      <c r="D2882" s="18" t="s">
        <v>834</v>
      </c>
      <c r="E2882" s="18" t="s">
        <v>81</v>
      </c>
      <c r="F2882" s="18" t="s">
        <v>1563</v>
      </c>
      <c r="G2882" s="18"/>
      <c r="H2882" s="18"/>
      <c r="I2882" s="18">
        <v>0.4</v>
      </c>
      <c r="J2882" s="18"/>
      <c r="K2882" s="18"/>
      <c r="L2882" s="18">
        <v>0.45</v>
      </c>
      <c r="M2882" s="18"/>
      <c r="N2882" s="18">
        <v>2951.0</v>
      </c>
    </row>
    <row r="2883" ht="14.25" customHeight="1">
      <c r="A2883" s="21" t="s">
        <v>185</v>
      </c>
      <c r="B2883" s="21" t="s">
        <v>1176</v>
      </c>
      <c r="C2883" s="21" t="s">
        <v>92</v>
      </c>
      <c r="D2883" s="21" t="s">
        <v>923</v>
      </c>
      <c r="E2883" s="21" t="s">
        <v>81</v>
      </c>
      <c r="F2883" s="21" t="s">
        <v>1843</v>
      </c>
      <c r="G2883" s="21"/>
      <c r="H2883" s="21"/>
      <c r="I2883" s="21">
        <v>0.8</v>
      </c>
      <c r="J2883" s="21"/>
      <c r="K2883" s="21"/>
      <c r="L2883" s="21">
        <v>0.45</v>
      </c>
      <c r="M2883" s="21"/>
      <c r="N2883" s="21">
        <v>2952.0</v>
      </c>
    </row>
    <row r="2884" ht="14.25" customHeight="1">
      <c r="A2884" s="18" t="s">
        <v>185</v>
      </c>
      <c r="B2884" s="18" t="s">
        <v>1176</v>
      </c>
      <c r="C2884" s="18" t="s">
        <v>92</v>
      </c>
      <c r="D2884" s="18" t="s">
        <v>161</v>
      </c>
      <c r="E2884" s="18" t="s">
        <v>81</v>
      </c>
      <c r="F2884" s="18" t="s">
        <v>1597</v>
      </c>
      <c r="G2884" s="18"/>
      <c r="H2884" s="18"/>
      <c r="I2884" s="18">
        <v>0.45</v>
      </c>
      <c r="J2884" s="18"/>
      <c r="K2884" s="18"/>
      <c r="L2884" s="18">
        <v>0.45</v>
      </c>
      <c r="M2884" s="18"/>
      <c r="N2884" s="18">
        <v>2953.0</v>
      </c>
    </row>
    <row r="2885" ht="14.25" customHeight="1">
      <c r="A2885" s="21" t="s">
        <v>185</v>
      </c>
      <c r="B2885" s="21" t="s">
        <v>1176</v>
      </c>
      <c r="C2885" s="21" t="s">
        <v>169</v>
      </c>
      <c r="D2885" s="21" t="s">
        <v>170</v>
      </c>
      <c r="E2885" s="21" t="s">
        <v>81</v>
      </c>
      <c r="F2885" s="21" t="s">
        <v>2000</v>
      </c>
      <c r="G2885" s="21">
        <v>0.0</v>
      </c>
      <c r="H2885" s="21">
        <v>2.0</v>
      </c>
      <c r="I2885" s="21">
        <v>1.17</v>
      </c>
      <c r="J2885" s="21"/>
      <c r="K2885" s="21"/>
      <c r="L2885" s="21">
        <v>0.68</v>
      </c>
      <c r="M2885" s="21"/>
      <c r="N2885" s="21">
        <v>2954.0</v>
      </c>
    </row>
    <row r="2886" ht="14.25" customHeight="1">
      <c r="A2886" s="18" t="s">
        <v>185</v>
      </c>
      <c r="B2886" s="18" t="s">
        <v>1176</v>
      </c>
      <c r="C2886" s="18" t="s">
        <v>169</v>
      </c>
      <c r="D2886" s="18" t="s">
        <v>170</v>
      </c>
      <c r="E2886" s="18" t="s">
        <v>81</v>
      </c>
      <c r="F2886" s="18" t="s">
        <v>1986</v>
      </c>
      <c r="G2886" s="18">
        <v>2.001</v>
      </c>
      <c r="H2886" s="18">
        <v>100.0</v>
      </c>
      <c r="I2886" s="18">
        <v>1.17</v>
      </c>
      <c r="J2886" s="18"/>
      <c r="K2886" s="18"/>
      <c r="L2886" s="18">
        <v>0.64</v>
      </c>
      <c r="M2886" s="18"/>
      <c r="N2886" s="18">
        <v>2955.0</v>
      </c>
    </row>
    <row r="2887" ht="14.25" customHeight="1">
      <c r="A2887" s="21" t="s">
        <v>185</v>
      </c>
      <c r="B2887" s="21" t="s">
        <v>1176</v>
      </c>
      <c r="C2887" s="21" t="s">
        <v>169</v>
      </c>
      <c r="D2887" s="21" t="s">
        <v>1056</v>
      </c>
      <c r="E2887" s="21" t="s">
        <v>81</v>
      </c>
      <c r="F2887" s="21" t="s">
        <v>1910</v>
      </c>
      <c r="G2887" s="21">
        <v>0.0</v>
      </c>
      <c r="H2887" s="21">
        <v>2.0</v>
      </c>
      <c r="I2887" s="21">
        <v>0.87</v>
      </c>
      <c r="J2887" s="21"/>
      <c r="K2887" s="21"/>
      <c r="L2887" s="21">
        <v>0.77</v>
      </c>
      <c r="M2887" s="21"/>
      <c r="N2887" s="21">
        <v>2956.0</v>
      </c>
    </row>
    <row r="2888" ht="14.25" customHeight="1">
      <c r="A2888" s="18" t="s">
        <v>185</v>
      </c>
      <c r="B2888" s="18" t="s">
        <v>1176</v>
      </c>
      <c r="C2888" s="18" t="s">
        <v>169</v>
      </c>
      <c r="D2888" s="18" t="s">
        <v>1056</v>
      </c>
      <c r="E2888" s="18" t="s">
        <v>81</v>
      </c>
      <c r="F2888" s="18" t="s">
        <v>1906</v>
      </c>
      <c r="G2888" s="18">
        <v>2.001</v>
      </c>
      <c r="H2888" s="18">
        <v>100.0</v>
      </c>
      <c r="I2888" s="18">
        <v>0.87</v>
      </c>
      <c r="J2888" s="18"/>
      <c r="K2888" s="18"/>
      <c r="L2888" s="18">
        <v>0.71</v>
      </c>
      <c r="M2888" s="18"/>
      <c r="N2888" s="18">
        <v>2957.0</v>
      </c>
    </row>
    <row r="2889" ht="14.25" customHeight="1">
      <c r="A2889" s="21" t="s">
        <v>185</v>
      </c>
      <c r="B2889" s="21" t="s">
        <v>1176</v>
      </c>
      <c r="C2889" s="21" t="s">
        <v>169</v>
      </c>
      <c r="D2889" s="21" t="s">
        <v>1062</v>
      </c>
      <c r="E2889" s="21" t="s">
        <v>81</v>
      </c>
      <c r="F2889" s="21" t="s">
        <v>1827</v>
      </c>
      <c r="G2889" s="21">
        <v>0.0</v>
      </c>
      <c r="H2889" s="21">
        <v>2.0</v>
      </c>
      <c r="I2889" s="21">
        <v>0.69</v>
      </c>
      <c r="J2889" s="21"/>
      <c r="K2889" s="21"/>
      <c r="L2889" s="21">
        <v>0.68</v>
      </c>
      <c r="M2889" s="21"/>
      <c r="N2889" s="21">
        <v>2958.0</v>
      </c>
    </row>
    <row r="2890" ht="14.25" customHeight="1">
      <c r="A2890" s="18" t="s">
        <v>185</v>
      </c>
      <c r="B2890" s="18" t="s">
        <v>1176</v>
      </c>
      <c r="C2890" s="18" t="s">
        <v>169</v>
      </c>
      <c r="D2890" s="18" t="s">
        <v>1062</v>
      </c>
      <c r="E2890" s="18" t="s">
        <v>81</v>
      </c>
      <c r="F2890" s="18" t="s">
        <v>1808</v>
      </c>
      <c r="G2890" s="18">
        <v>2.001</v>
      </c>
      <c r="H2890" s="18">
        <v>100.0</v>
      </c>
      <c r="I2890" s="18">
        <v>0.69</v>
      </c>
      <c r="J2890" s="18"/>
      <c r="K2890" s="18"/>
      <c r="L2890" s="18">
        <v>0.64</v>
      </c>
      <c r="M2890" s="18"/>
      <c r="N2890" s="18">
        <v>2959.0</v>
      </c>
    </row>
    <row r="2891" ht="14.25" customHeight="1">
      <c r="A2891" s="21" t="s">
        <v>185</v>
      </c>
      <c r="B2891" s="21" t="s">
        <v>1176</v>
      </c>
      <c r="C2891" s="21" t="s">
        <v>79</v>
      </c>
      <c r="D2891" s="21" t="s">
        <v>80</v>
      </c>
      <c r="E2891" s="21" t="s">
        <v>183</v>
      </c>
      <c r="F2891" s="21" t="s">
        <v>83</v>
      </c>
      <c r="G2891" s="21"/>
      <c r="H2891" s="21"/>
      <c r="I2891" s="21">
        <v>0.048</v>
      </c>
      <c r="J2891" s="21"/>
      <c r="K2891" s="21"/>
      <c r="L2891" s="21"/>
      <c r="M2891" s="21"/>
      <c r="N2891" s="21">
        <v>2960.0</v>
      </c>
    </row>
    <row r="2892" ht="14.25" customHeight="1">
      <c r="A2892" s="18" t="s">
        <v>185</v>
      </c>
      <c r="B2892" s="18" t="s">
        <v>1176</v>
      </c>
      <c r="C2892" s="18" t="s">
        <v>79</v>
      </c>
      <c r="D2892" s="18" t="s">
        <v>270</v>
      </c>
      <c r="E2892" s="18" t="s">
        <v>183</v>
      </c>
      <c r="F2892" s="18" t="s">
        <v>272</v>
      </c>
      <c r="G2892" s="18"/>
      <c r="H2892" s="18"/>
      <c r="I2892" s="18">
        <v>0.049</v>
      </c>
      <c r="J2892" s="18"/>
      <c r="K2892" s="18"/>
      <c r="L2892" s="18"/>
      <c r="M2892" s="18"/>
      <c r="N2892" s="18">
        <v>2961.0</v>
      </c>
    </row>
    <row r="2893" ht="14.25" customHeight="1">
      <c r="A2893" s="21" t="s">
        <v>185</v>
      </c>
      <c r="B2893" s="21" t="s">
        <v>1176</v>
      </c>
      <c r="C2893" s="21" t="s">
        <v>79</v>
      </c>
      <c r="D2893" s="21" t="s">
        <v>95</v>
      </c>
      <c r="E2893" s="21" t="s">
        <v>183</v>
      </c>
      <c r="F2893" s="21" t="s">
        <v>97</v>
      </c>
      <c r="G2893" s="21"/>
      <c r="H2893" s="21"/>
      <c r="I2893" s="21">
        <v>0.027</v>
      </c>
      <c r="J2893" s="21"/>
      <c r="K2893" s="21"/>
      <c r="L2893" s="21"/>
      <c r="M2893" s="21"/>
      <c r="N2893" s="21">
        <v>2962.0</v>
      </c>
    </row>
    <row r="2894" ht="14.25" customHeight="1">
      <c r="A2894" s="18" t="s">
        <v>185</v>
      </c>
      <c r="B2894" s="18" t="s">
        <v>1176</v>
      </c>
      <c r="C2894" s="18" t="s">
        <v>101</v>
      </c>
      <c r="D2894" s="18" t="s">
        <v>102</v>
      </c>
      <c r="E2894" s="18" t="s">
        <v>183</v>
      </c>
      <c r="F2894" s="18" t="s">
        <v>106</v>
      </c>
      <c r="G2894" s="18"/>
      <c r="H2894" s="18"/>
      <c r="I2894" s="18">
        <v>0.071</v>
      </c>
      <c r="J2894" s="18"/>
      <c r="K2894" s="18"/>
      <c r="L2894" s="18"/>
      <c r="M2894" s="18"/>
      <c r="N2894" s="18">
        <v>2963.0</v>
      </c>
    </row>
    <row r="2895" ht="14.25" customHeight="1">
      <c r="A2895" s="21" t="s">
        <v>185</v>
      </c>
      <c r="B2895" s="21" t="s">
        <v>1176</v>
      </c>
      <c r="C2895" s="21" t="s">
        <v>101</v>
      </c>
      <c r="D2895" s="21" t="s">
        <v>270</v>
      </c>
      <c r="E2895" s="21" t="s">
        <v>183</v>
      </c>
      <c r="F2895" s="21" t="s">
        <v>294</v>
      </c>
      <c r="G2895" s="21"/>
      <c r="H2895" s="21"/>
      <c r="I2895" s="21">
        <v>0.057</v>
      </c>
      <c r="J2895" s="21"/>
      <c r="K2895" s="21"/>
      <c r="L2895" s="21"/>
      <c r="M2895" s="21"/>
      <c r="N2895" s="21">
        <v>2964.0</v>
      </c>
    </row>
    <row r="2896" ht="14.25" customHeight="1">
      <c r="A2896" s="18" t="s">
        <v>185</v>
      </c>
      <c r="B2896" s="18" t="s">
        <v>1176</v>
      </c>
      <c r="C2896" s="18" t="s">
        <v>101</v>
      </c>
      <c r="D2896" s="18" t="s">
        <v>115</v>
      </c>
      <c r="E2896" s="18" t="s">
        <v>183</v>
      </c>
      <c r="F2896" s="18" t="s">
        <v>118</v>
      </c>
      <c r="G2896" s="18"/>
      <c r="H2896" s="18"/>
      <c r="I2896" s="18">
        <v>0.042</v>
      </c>
      <c r="J2896" s="18"/>
      <c r="K2896" s="18"/>
      <c r="L2896" s="18"/>
      <c r="M2896" s="18"/>
      <c r="N2896" s="18">
        <v>2965.0</v>
      </c>
    </row>
    <row r="2897" ht="14.25" customHeight="1">
      <c r="A2897" s="21" t="s">
        <v>185</v>
      </c>
      <c r="B2897" s="21" t="s">
        <v>1176</v>
      </c>
      <c r="C2897" s="21" t="s">
        <v>101</v>
      </c>
      <c r="D2897" s="21" t="s">
        <v>123</v>
      </c>
      <c r="E2897" s="21" t="s">
        <v>183</v>
      </c>
      <c r="F2897" s="21" t="s">
        <v>125</v>
      </c>
      <c r="G2897" s="21"/>
      <c r="H2897" s="21"/>
      <c r="I2897" s="21">
        <v>0.051</v>
      </c>
      <c r="J2897" s="21"/>
      <c r="K2897" s="21"/>
      <c r="L2897" s="21"/>
      <c r="M2897" s="21"/>
      <c r="N2897" s="21">
        <v>2966.0</v>
      </c>
    </row>
    <row r="2898" ht="14.25" customHeight="1">
      <c r="A2898" s="18" t="s">
        <v>185</v>
      </c>
      <c r="B2898" s="18" t="s">
        <v>1176</v>
      </c>
      <c r="C2898" s="18" t="s">
        <v>130</v>
      </c>
      <c r="D2898" s="18" t="s">
        <v>102</v>
      </c>
      <c r="E2898" s="18" t="s">
        <v>183</v>
      </c>
      <c r="F2898" s="18" t="s">
        <v>133</v>
      </c>
      <c r="G2898" s="18"/>
      <c r="H2898" s="18"/>
      <c r="I2898" s="18"/>
      <c r="J2898" s="18"/>
      <c r="K2898" s="18">
        <v>0.092</v>
      </c>
      <c r="L2898" s="18"/>
      <c r="M2898" s="18"/>
      <c r="N2898" s="18">
        <v>2967.0</v>
      </c>
    </row>
    <row r="2899" ht="14.25" customHeight="1">
      <c r="A2899" s="21" t="s">
        <v>185</v>
      </c>
      <c r="B2899" s="21" t="s">
        <v>1176</v>
      </c>
      <c r="C2899" s="21" t="s">
        <v>136</v>
      </c>
      <c r="D2899" s="21" t="s">
        <v>102</v>
      </c>
      <c r="E2899" s="21" t="s">
        <v>183</v>
      </c>
      <c r="F2899" s="21" t="s">
        <v>139</v>
      </c>
      <c r="G2899" s="21"/>
      <c r="H2899" s="21"/>
      <c r="I2899" s="21">
        <v>0.051</v>
      </c>
      <c r="J2899" s="21"/>
      <c r="K2899" s="21"/>
      <c r="L2899" s="21"/>
      <c r="M2899" s="21"/>
      <c r="N2899" s="21">
        <v>2968.0</v>
      </c>
    </row>
    <row r="2900" ht="14.25" customHeight="1">
      <c r="A2900" s="18" t="s">
        <v>185</v>
      </c>
      <c r="B2900" s="18" t="s">
        <v>1176</v>
      </c>
      <c r="C2900" s="18" t="s">
        <v>136</v>
      </c>
      <c r="D2900" s="18" t="s">
        <v>115</v>
      </c>
      <c r="E2900" s="18" t="s">
        <v>183</v>
      </c>
      <c r="F2900" s="18"/>
      <c r="G2900" s="18"/>
      <c r="H2900" s="18"/>
      <c r="I2900" s="18">
        <v>0.032</v>
      </c>
      <c r="J2900" s="18"/>
      <c r="K2900" s="18"/>
      <c r="L2900" s="18"/>
      <c r="M2900" s="18"/>
      <c r="N2900" s="18">
        <v>2969.0</v>
      </c>
    </row>
    <row r="2901" ht="14.25" customHeight="1">
      <c r="A2901" s="21" t="s">
        <v>185</v>
      </c>
      <c r="B2901" s="21" t="s">
        <v>1176</v>
      </c>
      <c r="C2901" s="21" t="s">
        <v>136</v>
      </c>
      <c r="D2901" s="21" t="s">
        <v>123</v>
      </c>
      <c r="E2901" s="21" t="s">
        <v>183</v>
      </c>
      <c r="F2901" s="21"/>
      <c r="G2901" s="21"/>
      <c r="H2901" s="21"/>
      <c r="I2901" s="21">
        <v>0.033</v>
      </c>
      <c r="J2901" s="21"/>
      <c r="K2901" s="21"/>
      <c r="L2901" s="21"/>
      <c r="M2901" s="21"/>
      <c r="N2901" s="21">
        <v>2970.0</v>
      </c>
    </row>
    <row r="2902" ht="14.25" customHeight="1">
      <c r="A2902" s="18" t="s">
        <v>185</v>
      </c>
      <c r="B2902" s="18" t="s">
        <v>1176</v>
      </c>
      <c r="C2902" s="18" t="s">
        <v>144</v>
      </c>
      <c r="D2902" s="18" t="s">
        <v>145</v>
      </c>
      <c r="E2902" s="18" t="s">
        <v>183</v>
      </c>
      <c r="F2902" s="18" t="s">
        <v>147</v>
      </c>
      <c r="G2902" s="18"/>
      <c r="H2902" s="18"/>
      <c r="I2902" s="18"/>
      <c r="J2902" s="18">
        <v>0.52</v>
      </c>
      <c r="K2902" s="18"/>
      <c r="L2902" s="18"/>
      <c r="M2902" s="18"/>
      <c r="N2902" s="18">
        <v>2971.0</v>
      </c>
    </row>
    <row r="2903" ht="14.25" customHeight="1">
      <c r="A2903" s="21" t="s">
        <v>185</v>
      </c>
      <c r="B2903" s="21" t="s">
        <v>1176</v>
      </c>
      <c r="C2903" s="21" t="s">
        <v>144</v>
      </c>
      <c r="D2903" s="21" t="s">
        <v>752</v>
      </c>
      <c r="E2903" s="21" t="s">
        <v>183</v>
      </c>
      <c r="F2903" s="21" t="s">
        <v>147</v>
      </c>
      <c r="G2903" s="21"/>
      <c r="H2903" s="21"/>
      <c r="I2903" s="21"/>
      <c r="J2903" s="21">
        <v>0.688</v>
      </c>
      <c r="K2903" s="21"/>
      <c r="L2903" s="21"/>
      <c r="M2903" s="21"/>
      <c r="N2903" s="21">
        <v>2972.0</v>
      </c>
    </row>
    <row r="2904" ht="14.25" customHeight="1">
      <c r="A2904" s="18" t="s">
        <v>185</v>
      </c>
      <c r="B2904" s="18" t="s">
        <v>1176</v>
      </c>
      <c r="C2904" s="18" t="s">
        <v>149</v>
      </c>
      <c r="D2904" s="18" t="s">
        <v>150</v>
      </c>
      <c r="E2904" s="18" t="s">
        <v>183</v>
      </c>
      <c r="F2904" s="18" t="s">
        <v>152</v>
      </c>
      <c r="G2904" s="18"/>
      <c r="H2904" s="18"/>
      <c r="I2904" s="18">
        <v>0.5</v>
      </c>
      <c r="J2904" s="18"/>
      <c r="K2904" s="18"/>
      <c r="L2904" s="18"/>
      <c r="M2904" s="18"/>
      <c r="N2904" s="18">
        <v>2973.0</v>
      </c>
    </row>
    <row r="2905" ht="14.25" customHeight="1">
      <c r="A2905" s="21" t="s">
        <v>185</v>
      </c>
      <c r="B2905" s="21" t="s">
        <v>1176</v>
      </c>
      <c r="C2905" s="21" t="s">
        <v>149</v>
      </c>
      <c r="D2905" s="21" t="s">
        <v>157</v>
      </c>
      <c r="E2905" s="21" t="s">
        <v>183</v>
      </c>
      <c r="F2905" s="21" t="s">
        <v>159</v>
      </c>
      <c r="G2905" s="21"/>
      <c r="H2905" s="21"/>
      <c r="I2905" s="21">
        <v>0.5</v>
      </c>
      <c r="J2905" s="21"/>
      <c r="K2905" s="21"/>
      <c r="L2905" s="21"/>
      <c r="M2905" s="21"/>
      <c r="N2905" s="21">
        <v>2974.0</v>
      </c>
    </row>
    <row r="2906" ht="14.25" customHeight="1">
      <c r="A2906" s="18" t="s">
        <v>185</v>
      </c>
      <c r="B2906" s="18" t="s">
        <v>1176</v>
      </c>
      <c r="C2906" s="18" t="s">
        <v>92</v>
      </c>
      <c r="D2906" s="18" t="s">
        <v>830</v>
      </c>
      <c r="E2906" s="18" t="s">
        <v>183</v>
      </c>
      <c r="F2906" s="18" t="s">
        <v>1517</v>
      </c>
      <c r="G2906" s="18"/>
      <c r="H2906" s="18"/>
      <c r="I2906" s="18">
        <v>0.35</v>
      </c>
      <c r="J2906" s="18"/>
      <c r="K2906" s="18"/>
      <c r="L2906" s="18"/>
      <c r="M2906" s="18"/>
      <c r="N2906" s="18">
        <v>2975.0</v>
      </c>
    </row>
    <row r="2907" ht="14.25" customHeight="1">
      <c r="A2907" s="21" t="s">
        <v>185</v>
      </c>
      <c r="B2907" s="21" t="s">
        <v>1176</v>
      </c>
      <c r="C2907" s="21" t="s">
        <v>92</v>
      </c>
      <c r="D2907" s="21" t="s">
        <v>834</v>
      </c>
      <c r="E2907" s="21" t="s">
        <v>183</v>
      </c>
      <c r="F2907" s="21" t="s">
        <v>1563</v>
      </c>
      <c r="G2907" s="21"/>
      <c r="H2907" s="21"/>
      <c r="I2907" s="21">
        <v>0.4</v>
      </c>
      <c r="J2907" s="21"/>
      <c r="K2907" s="21"/>
      <c r="L2907" s="21"/>
      <c r="M2907" s="21"/>
      <c r="N2907" s="21">
        <v>2976.0</v>
      </c>
    </row>
    <row r="2908" ht="14.25" customHeight="1">
      <c r="A2908" s="18" t="s">
        <v>185</v>
      </c>
      <c r="B2908" s="18" t="s">
        <v>1176</v>
      </c>
      <c r="C2908" s="18" t="s">
        <v>92</v>
      </c>
      <c r="D2908" s="18" t="s">
        <v>923</v>
      </c>
      <c r="E2908" s="18" t="s">
        <v>183</v>
      </c>
      <c r="F2908" s="18" t="s">
        <v>1843</v>
      </c>
      <c r="G2908" s="18"/>
      <c r="H2908" s="18"/>
      <c r="I2908" s="18">
        <v>0.8</v>
      </c>
      <c r="J2908" s="18"/>
      <c r="K2908" s="18"/>
      <c r="L2908" s="18"/>
      <c r="M2908" s="18"/>
      <c r="N2908" s="18">
        <v>2977.0</v>
      </c>
    </row>
    <row r="2909" ht="14.25" customHeight="1">
      <c r="A2909" s="21" t="s">
        <v>185</v>
      </c>
      <c r="B2909" s="21" t="s">
        <v>1176</v>
      </c>
      <c r="C2909" s="21" t="s">
        <v>92</v>
      </c>
      <c r="D2909" s="21" t="s">
        <v>161</v>
      </c>
      <c r="E2909" s="21" t="s">
        <v>183</v>
      </c>
      <c r="F2909" s="21" t="s">
        <v>1597</v>
      </c>
      <c r="G2909" s="21"/>
      <c r="H2909" s="21"/>
      <c r="I2909" s="21">
        <v>0.45</v>
      </c>
      <c r="J2909" s="21"/>
      <c r="K2909" s="21"/>
      <c r="L2909" s="21"/>
      <c r="M2909" s="21"/>
      <c r="N2909" s="21">
        <v>2978.0</v>
      </c>
    </row>
    <row r="2910" ht="14.25" customHeight="1">
      <c r="A2910" s="18" t="s">
        <v>185</v>
      </c>
      <c r="B2910" s="18" t="s">
        <v>1176</v>
      </c>
      <c r="C2910" s="18" t="s">
        <v>169</v>
      </c>
      <c r="D2910" s="18" t="s">
        <v>170</v>
      </c>
      <c r="E2910" s="18" t="s">
        <v>183</v>
      </c>
      <c r="F2910" s="18" t="s">
        <v>1986</v>
      </c>
      <c r="G2910" s="18">
        <v>0.0</v>
      </c>
      <c r="H2910" s="18">
        <v>2.0</v>
      </c>
      <c r="I2910" s="18">
        <v>1.17</v>
      </c>
      <c r="J2910" s="18"/>
      <c r="K2910" s="18"/>
      <c r="L2910" s="18">
        <v>0.64</v>
      </c>
      <c r="M2910" s="18"/>
      <c r="N2910" s="18">
        <v>2979.0</v>
      </c>
    </row>
    <row r="2911" ht="14.25" customHeight="1">
      <c r="A2911" s="21" t="s">
        <v>185</v>
      </c>
      <c r="B2911" s="21" t="s">
        <v>1176</v>
      </c>
      <c r="C2911" s="21" t="s">
        <v>169</v>
      </c>
      <c r="D2911" s="21" t="s">
        <v>170</v>
      </c>
      <c r="E2911" s="21" t="s">
        <v>183</v>
      </c>
      <c r="F2911" s="21" t="s">
        <v>1986</v>
      </c>
      <c r="G2911" s="21">
        <v>2.001</v>
      </c>
      <c r="H2911" s="21">
        <v>100.0</v>
      </c>
      <c r="I2911" s="21">
        <v>1.17</v>
      </c>
      <c r="J2911" s="21"/>
      <c r="K2911" s="21"/>
      <c r="L2911" s="21">
        <v>0.64</v>
      </c>
      <c r="M2911" s="21"/>
      <c r="N2911" s="21">
        <v>2980.0</v>
      </c>
    </row>
    <row r="2912" ht="14.25" customHeight="1">
      <c r="A2912" s="18" t="s">
        <v>185</v>
      </c>
      <c r="B2912" s="18" t="s">
        <v>1176</v>
      </c>
      <c r="C2912" s="18" t="s">
        <v>169</v>
      </c>
      <c r="D2912" s="18" t="s">
        <v>1056</v>
      </c>
      <c r="E2912" s="18" t="s">
        <v>183</v>
      </c>
      <c r="F2912" s="18" t="s">
        <v>1727</v>
      </c>
      <c r="G2912" s="18">
        <v>0.0</v>
      </c>
      <c r="H2912" s="18">
        <v>2.0</v>
      </c>
      <c r="I2912" s="18">
        <v>0.61</v>
      </c>
      <c r="J2912" s="18"/>
      <c r="K2912" s="18"/>
      <c r="L2912" s="18">
        <v>0.77</v>
      </c>
      <c r="M2912" s="18"/>
      <c r="N2912" s="18">
        <v>2981.0</v>
      </c>
    </row>
    <row r="2913" ht="14.25" customHeight="1">
      <c r="A2913" s="21" t="s">
        <v>185</v>
      </c>
      <c r="B2913" s="21" t="s">
        <v>1176</v>
      </c>
      <c r="C2913" s="21" t="s">
        <v>169</v>
      </c>
      <c r="D2913" s="21" t="s">
        <v>1056</v>
      </c>
      <c r="E2913" s="21" t="s">
        <v>183</v>
      </c>
      <c r="F2913" s="21" t="s">
        <v>1727</v>
      </c>
      <c r="G2913" s="21">
        <v>2.001</v>
      </c>
      <c r="H2913" s="21">
        <v>100.0</v>
      </c>
      <c r="I2913" s="21">
        <v>0.61</v>
      </c>
      <c r="J2913" s="21"/>
      <c r="K2913" s="21"/>
      <c r="L2913" s="21">
        <v>0.77</v>
      </c>
      <c r="M2913" s="21"/>
      <c r="N2913" s="21">
        <v>2982.0</v>
      </c>
    </row>
    <row r="2914" ht="14.25" customHeight="1">
      <c r="A2914" s="18" t="s">
        <v>185</v>
      </c>
      <c r="B2914" s="18" t="s">
        <v>1176</v>
      </c>
      <c r="C2914" s="18" t="s">
        <v>169</v>
      </c>
      <c r="D2914" s="18" t="s">
        <v>1062</v>
      </c>
      <c r="E2914" s="18" t="s">
        <v>183</v>
      </c>
      <c r="F2914" s="18" t="s">
        <v>1808</v>
      </c>
      <c r="G2914" s="18">
        <v>0.0</v>
      </c>
      <c r="H2914" s="18">
        <v>2.0</v>
      </c>
      <c r="I2914" s="18">
        <v>0.69</v>
      </c>
      <c r="J2914" s="18"/>
      <c r="K2914" s="18"/>
      <c r="L2914" s="18">
        <v>0.64</v>
      </c>
      <c r="M2914" s="18"/>
      <c r="N2914" s="18">
        <v>2983.0</v>
      </c>
    </row>
    <row r="2915" ht="14.25" customHeight="1">
      <c r="A2915" s="21" t="s">
        <v>185</v>
      </c>
      <c r="B2915" s="21" t="s">
        <v>1176</v>
      </c>
      <c r="C2915" s="21" t="s">
        <v>169</v>
      </c>
      <c r="D2915" s="21" t="s">
        <v>1062</v>
      </c>
      <c r="E2915" s="21" t="s">
        <v>183</v>
      </c>
      <c r="F2915" s="21" t="s">
        <v>1808</v>
      </c>
      <c r="G2915" s="21">
        <v>2.001</v>
      </c>
      <c r="H2915" s="21">
        <v>100.0</v>
      </c>
      <c r="I2915" s="21">
        <v>0.69</v>
      </c>
      <c r="J2915" s="21"/>
      <c r="K2915" s="21"/>
      <c r="L2915" s="21">
        <v>0.64</v>
      </c>
      <c r="M2915" s="21"/>
      <c r="N2915" s="21">
        <v>2984.0</v>
      </c>
    </row>
    <row r="2916" ht="14.25" customHeight="1">
      <c r="A2916" s="18" t="s">
        <v>185</v>
      </c>
      <c r="B2916" s="18" t="s">
        <v>1176</v>
      </c>
      <c r="C2916" s="18" t="s">
        <v>79</v>
      </c>
      <c r="D2916" s="18" t="s">
        <v>80</v>
      </c>
      <c r="E2916" s="18" t="s">
        <v>252</v>
      </c>
      <c r="F2916" s="18" t="s">
        <v>83</v>
      </c>
      <c r="G2916" s="18"/>
      <c r="H2916" s="18"/>
      <c r="I2916" s="18">
        <v>0.093</v>
      </c>
      <c r="J2916" s="18"/>
      <c r="K2916" s="18"/>
      <c r="L2916" s="18"/>
      <c r="M2916" s="18"/>
      <c r="N2916" s="18">
        <v>2985.0</v>
      </c>
    </row>
    <row r="2917" ht="14.25" customHeight="1">
      <c r="A2917" s="21" t="s">
        <v>185</v>
      </c>
      <c r="B2917" s="21" t="s">
        <v>1176</v>
      </c>
      <c r="C2917" s="21" t="s">
        <v>79</v>
      </c>
      <c r="D2917" s="21" t="s">
        <v>270</v>
      </c>
      <c r="E2917" s="21" t="s">
        <v>252</v>
      </c>
      <c r="F2917" s="21" t="s">
        <v>272</v>
      </c>
      <c r="G2917" s="21"/>
      <c r="H2917" s="21"/>
      <c r="I2917" s="21">
        <v>0.072</v>
      </c>
      <c r="J2917" s="21"/>
      <c r="K2917" s="21"/>
      <c r="L2917" s="21"/>
      <c r="M2917" s="21"/>
      <c r="N2917" s="21">
        <v>2986.0</v>
      </c>
    </row>
    <row r="2918" ht="14.25" customHeight="1">
      <c r="A2918" s="18" t="s">
        <v>185</v>
      </c>
      <c r="B2918" s="18" t="s">
        <v>1176</v>
      </c>
      <c r="C2918" s="18" t="s">
        <v>79</v>
      </c>
      <c r="D2918" s="18" t="s">
        <v>95</v>
      </c>
      <c r="E2918" s="18" t="s">
        <v>252</v>
      </c>
      <c r="F2918" s="18" t="s">
        <v>97</v>
      </c>
      <c r="G2918" s="18"/>
      <c r="H2918" s="18"/>
      <c r="I2918" s="18">
        <v>0.034</v>
      </c>
      <c r="J2918" s="18"/>
      <c r="K2918" s="18"/>
      <c r="L2918" s="18"/>
      <c r="M2918" s="18"/>
      <c r="N2918" s="18">
        <v>2987.0</v>
      </c>
    </row>
    <row r="2919" ht="14.25" customHeight="1">
      <c r="A2919" s="21" t="s">
        <v>185</v>
      </c>
      <c r="B2919" s="21" t="s">
        <v>1176</v>
      </c>
      <c r="C2919" s="21" t="s">
        <v>101</v>
      </c>
      <c r="D2919" s="21" t="s">
        <v>102</v>
      </c>
      <c r="E2919" s="21" t="s">
        <v>252</v>
      </c>
      <c r="F2919" s="21" t="s">
        <v>106</v>
      </c>
      <c r="G2919" s="21"/>
      <c r="H2919" s="21"/>
      <c r="I2919" s="21">
        <v>0.123</v>
      </c>
      <c r="J2919" s="21"/>
      <c r="K2919" s="21"/>
      <c r="L2919" s="21"/>
      <c r="M2919" s="21"/>
      <c r="N2919" s="21">
        <v>2988.0</v>
      </c>
    </row>
    <row r="2920" ht="14.25" customHeight="1">
      <c r="A2920" s="18" t="s">
        <v>185</v>
      </c>
      <c r="B2920" s="18" t="s">
        <v>1176</v>
      </c>
      <c r="C2920" s="18" t="s">
        <v>101</v>
      </c>
      <c r="D2920" s="18" t="s">
        <v>270</v>
      </c>
      <c r="E2920" s="18" t="s">
        <v>252</v>
      </c>
      <c r="F2920" s="18" t="s">
        <v>294</v>
      </c>
      <c r="G2920" s="18"/>
      <c r="H2920" s="18"/>
      <c r="I2920" s="18">
        <v>0.113</v>
      </c>
      <c r="J2920" s="18"/>
      <c r="K2920" s="18"/>
      <c r="L2920" s="18"/>
      <c r="M2920" s="18"/>
      <c r="N2920" s="18">
        <v>2989.0</v>
      </c>
    </row>
    <row r="2921" ht="14.25" customHeight="1">
      <c r="A2921" s="21" t="s">
        <v>185</v>
      </c>
      <c r="B2921" s="21" t="s">
        <v>1176</v>
      </c>
      <c r="C2921" s="21" t="s">
        <v>101</v>
      </c>
      <c r="D2921" s="21" t="s">
        <v>115</v>
      </c>
      <c r="E2921" s="21" t="s">
        <v>252</v>
      </c>
      <c r="F2921" s="21" t="s">
        <v>118</v>
      </c>
      <c r="G2921" s="21"/>
      <c r="H2921" s="21"/>
      <c r="I2921" s="21">
        <v>0.124</v>
      </c>
      <c r="J2921" s="21"/>
      <c r="K2921" s="21"/>
      <c r="L2921" s="21"/>
      <c r="M2921" s="21"/>
      <c r="N2921" s="21">
        <v>2990.0</v>
      </c>
    </row>
    <row r="2922" ht="14.25" customHeight="1">
      <c r="A2922" s="18" t="s">
        <v>185</v>
      </c>
      <c r="B2922" s="18" t="s">
        <v>1176</v>
      </c>
      <c r="C2922" s="18" t="s">
        <v>101</v>
      </c>
      <c r="D2922" s="18" t="s">
        <v>123</v>
      </c>
      <c r="E2922" s="18" t="s">
        <v>252</v>
      </c>
      <c r="F2922" s="18" t="s">
        <v>125</v>
      </c>
      <c r="G2922" s="18"/>
      <c r="H2922" s="18"/>
      <c r="I2922" s="18">
        <v>0.089</v>
      </c>
      <c r="J2922" s="18"/>
      <c r="K2922" s="18"/>
      <c r="L2922" s="18"/>
      <c r="M2922" s="18"/>
      <c r="N2922" s="18">
        <v>2991.0</v>
      </c>
    </row>
    <row r="2923" ht="14.25" customHeight="1">
      <c r="A2923" s="21" t="s">
        <v>185</v>
      </c>
      <c r="B2923" s="21" t="s">
        <v>1176</v>
      </c>
      <c r="C2923" s="21" t="s">
        <v>130</v>
      </c>
      <c r="D2923" s="21" t="s">
        <v>102</v>
      </c>
      <c r="E2923" s="21" t="s">
        <v>252</v>
      </c>
      <c r="F2923" s="21" t="s">
        <v>133</v>
      </c>
      <c r="G2923" s="21"/>
      <c r="H2923" s="21"/>
      <c r="I2923" s="21"/>
      <c r="J2923" s="21"/>
      <c r="K2923" s="21">
        <v>1.14</v>
      </c>
      <c r="L2923" s="21"/>
      <c r="M2923" s="21"/>
      <c r="N2923" s="21">
        <v>2992.0</v>
      </c>
    </row>
    <row r="2924" ht="14.25" customHeight="1">
      <c r="A2924" s="18" t="s">
        <v>185</v>
      </c>
      <c r="B2924" s="18" t="s">
        <v>1176</v>
      </c>
      <c r="C2924" s="18" t="s">
        <v>136</v>
      </c>
      <c r="D2924" s="18" t="s">
        <v>102</v>
      </c>
      <c r="E2924" s="18" t="s">
        <v>252</v>
      </c>
      <c r="F2924" s="18" t="s">
        <v>139</v>
      </c>
      <c r="G2924" s="18"/>
      <c r="H2924" s="18"/>
      <c r="I2924" s="18">
        <v>0.107</v>
      </c>
      <c r="J2924" s="18"/>
      <c r="K2924" s="18"/>
      <c r="L2924" s="18"/>
      <c r="M2924" s="18"/>
      <c r="N2924" s="18">
        <v>2993.0</v>
      </c>
    </row>
    <row r="2925" ht="14.25" customHeight="1">
      <c r="A2925" s="21" t="s">
        <v>185</v>
      </c>
      <c r="B2925" s="21" t="s">
        <v>1176</v>
      </c>
      <c r="C2925" s="21" t="s">
        <v>136</v>
      </c>
      <c r="D2925" s="21" t="s">
        <v>115</v>
      </c>
      <c r="E2925" s="21" t="s">
        <v>252</v>
      </c>
      <c r="F2925" s="21"/>
      <c r="G2925" s="21"/>
      <c r="H2925" s="21"/>
      <c r="I2925" s="21">
        <v>0.052</v>
      </c>
      <c r="J2925" s="21"/>
      <c r="K2925" s="21"/>
      <c r="L2925" s="21"/>
      <c r="M2925" s="21"/>
      <c r="N2925" s="21">
        <v>2994.0</v>
      </c>
    </row>
    <row r="2926" ht="14.25" customHeight="1">
      <c r="A2926" s="18" t="s">
        <v>185</v>
      </c>
      <c r="B2926" s="18" t="s">
        <v>1176</v>
      </c>
      <c r="C2926" s="18" t="s">
        <v>136</v>
      </c>
      <c r="D2926" s="18" t="s">
        <v>123</v>
      </c>
      <c r="E2926" s="18" t="s">
        <v>252</v>
      </c>
      <c r="F2926" s="18"/>
      <c r="G2926" s="18"/>
      <c r="H2926" s="18"/>
      <c r="I2926" s="18">
        <v>0.051</v>
      </c>
      <c r="J2926" s="18"/>
      <c r="K2926" s="18"/>
      <c r="L2926" s="18"/>
      <c r="M2926" s="18"/>
      <c r="N2926" s="18">
        <v>2995.0</v>
      </c>
    </row>
    <row r="2927" ht="14.25" customHeight="1">
      <c r="A2927" s="21" t="s">
        <v>185</v>
      </c>
      <c r="B2927" s="21" t="s">
        <v>1176</v>
      </c>
      <c r="C2927" s="21" t="s">
        <v>144</v>
      </c>
      <c r="D2927" s="21" t="s">
        <v>145</v>
      </c>
      <c r="E2927" s="21" t="s">
        <v>252</v>
      </c>
      <c r="F2927" s="21" t="s">
        <v>147</v>
      </c>
      <c r="G2927" s="21"/>
      <c r="H2927" s="21"/>
      <c r="I2927" s="21"/>
      <c r="J2927" s="21">
        <v>0.73</v>
      </c>
      <c r="K2927" s="21"/>
      <c r="L2927" s="21"/>
      <c r="M2927" s="21"/>
      <c r="N2927" s="21">
        <v>2996.0</v>
      </c>
    </row>
    <row r="2928" ht="14.25" customHeight="1">
      <c r="A2928" s="18" t="s">
        <v>185</v>
      </c>
      <c r="B2928" s="18" t="s">
        <v>1176</v>
      </c>
      <c r="C2928" s="18" t="s">
        <v>144</v>
      </c>
      <c r="D2928" s="18" t="s">
        <v>752</v>
      </c>
      <c r="E2928" s="18" t="s">
        <v>252</v>
      </c>
      <c r="F2928" s="18" t="s">
        <v>147</v>
      </c>
      <c r="G2928" s="18"/>
      <c r="H2928" s="18"/>
      <c r="I2928" s="18"/>
      <c r="J2928" s="18">
        <v>0.9</v>
      </c>
      <c r="K2928" s="18"/>
      <c r="L2928" s="18"/>
      <c r="M2928" s="18"/>
      <c r="N2928" s="18">
        <v>2997.0</v>
      </c>
    </row>
    <row r="2929" ht="14.25" customHeight="1">
      <c r="A2929" s="21" t="s">
        <v>185</v>
      </c>
      <c r="B2929" s="21" t="s">
        <v>1176</v>
      </c>
      <c r="C2929" s="21" t="s">
        <v>149</v>
      </c>
      <c r="D2929" s="21" t="s">
        <v>150</v>
      </c>
      <c r="E2929" s="21" t="s">
        <v>252</v>
      </c>
      <c r="F2929" s="21" t="s">
        <v>152</v>
      </c>
      <c r="G2929" s="21"/>
      <c r="H2929" s="21"/>
      <c r="I2929" s="21">
        <v>0.7</v>
      </c>
      <c r="J2929" s="21"/>
      <c r="K2929" s="21"/>
      <c r="L2929" s="21"/>
      <c r="M2929" s="21"/>
      <c r="N2929" s="21">
        <v>2998.0</v>
      </c>
    </row>
    <row r="2930" ht="14.25" customHeight="1">
      <c r="A2930" s="18" t="s">
        <v>185</v>
      </c>
      <c r="B2930" s="18" t="s">
        <v>1176</v>
      </c>
      <c r="C2930" s="18" t="s">
        <v>149</v>
      </c>
      <c r="D2930" s="18" t="s">
        <v>157</v>
      </c>
      <c r="E2930" s="18" t="s">
        <v>252</v>
      </c>
      <c r="F2930" s="18" t="s">
        <v>159</v>
      </c>
      <c r="G2930" s="18"/>
      <c r="H2930" s="18"/>
      <c r="I2930" s="18">
        <v>1.45</v>
      </c>
      <c r="J2930" s="18"/>
      <c r="K2930" s="18"/>
      <c r="L2930" s="18"/>
      <c r="M2930" s="18"/>
      <c r="N2930" s="18">
        <v>2999.0</v>
      </c>
    </row>
    <row r="2931" ht="14.25" customHeight="1">
      <c r="A2931" s="21" t="s">
        <v>185</v>
      </c>
      <c r="B2931" s="21" t="s">
        <v>1176</v>
      </c>
      <c r="C2931" s="21" t="s">
        <v>92</v>
      </c>
      <c r="D2931" s="21" t="s">
        <v>830</v>
      </c>
      <c r="E2931" s="21" t="s">
        <v>252</v>
      </c>
      <c r="F2931" s="21" t="s">
        <v>1752</v>
      </c>
      <c r="G2931" s="21"/>
      <c r="H2931" s="21"/>
      <c r="I2931" s="21">
        <v>0.65</v>
      </c>
      <c r="J2931" s="21"/>
      <c r="K2931" s="21"/>
      <c r="L2931" s="21"/>
      <c r="M2931" s="21"/>
      <c r="N2931" s="21">
        <v>3000.0</v>
      </c>
    </row>
    <row r="2932" ht="14.25" customHeight="1">
      <c r="A2932" s="18" t="s">
        <v>185</v>
      </c>
      <c r="B2932" s="18" t="s">
        <v>1176</v>
      </c>
      <c r="C2932" s="18" t="s">
        <v>92</v>
      </c>
      <c r="D2932" s="18" t="s">
        <v>834</v>
      </c>
      <c r="E2932" s="18" t="s">
        <v>252</v>
      </c>
      <c r="F2932" s="18" t="s">
        <v>1682</v>
      </c>
      <c r="G2932" s="18"/>
      <c r="H2932" s="18"/>
      <c r="I2932" s="18">
        <v>0.6</v>
      </c>
      <c r="J2932" s="18"/>
      <c r="K2932" s="18"/>
      <c r="L2932" s="18"/>
      <c r="M2932" s="18"/>
      <c r="N2932" s="18">
        <v>3001.0</v>
      </c>
    </row>
    <row r="2933" ht="14.25" customHeight="1">
      <c r="A2933" s="21" t="s">
        <v>185</v>
      </c>
      <c r="B2933" s="21" t="s">
        <v>1176</v>
      </c>
      <c r="C2933" s="21" t="s">
        <v>92</v>
      </c>
      <c r="D2933" s="21" t="s">
        <v>923</v>
      </c>
      <c r="E2933" s="21" t="s">
        <v>252</v>
      </c>
      <c r="F2933" s="21" t="s">
        <v>1914</v>
      </c>
      <c r="G2933" s="21"/>
      <c r="H2933" s="21"/>
      <c r="I2933" s="21">
        <v>0.9</v>
      </c>
      <c r="J2933" s="21"/>
      <c r="K2933" s="21"/>
      <c r="L2933" s="21"/>
      <c r="M2933" s="21"/>
      <c r="N2933" s="21">
        <v>3002.0</v>
      </c>
    </row>
    <row r="2934" ht="14.25" customHeight="1">
      <c r="A2934" s="18" t="s">
        <v>185</v>
      </c>
      <c r="B2934" s="18" t="s">
        <v>1176</v>
      </c>
      <c r="C2934" s="18" t="s">
        <v>92</v>
      </c>
      <c r="D2934" s="18" t="s">
        <v>161</v>
      </c>
      <c r="E2934" s="18" t="s">
        <v>252</v>
      </c>
      <c r="F2934" s="18" t="s">
        <v>1752</v>
      </c>
      <c r="G2934" s="18"/>
      <c r="H2934" s="18"/>
      <c r="I2934" s="18">
        <v>0.65</v>
      </c>
      <c r="J2934" s="18"/>
      <c r="K2934" s="18"/>
      <c r="L2934" s="18"/>
      <c r="M2934" s="18"/>
      <c r="N2934" s="18">
        <v>3003.0</v>
      </c>
    </row>
    <row r="2935" ht="14.25" customHeight="1">
      <c r="A2935" s="21" t="s">
        <v>185</v>
      </c>
      <c r="B2935" s="21" t="s">
        <v>1176</v>
      </c>
      <c r="C2935" s="21" t="s">
        <v>169</v>
      </c>
      <c r="D2935" s="21" t="s">
        <v>170</v>
      </c>
      <c r="E2935" s="21" t="s">
        <v>252</v>
      </c>
      <c r="F2935" s="21" t="s">
        <v>2098</v>
      </c>
      <c r="G2935" s="21">
        <v>0.0</v>
      </c>
      <c r="H2935" s="21">
        <v>2.0</v>
      </c>
      <c r="I2935" s="21">
        <v>1.98</v>
      </c>
      <c r="J2935" s="21"/>
      <c r="K2935" s="21"/>
      <c r="L2935" s="21"/>
      <c r="M2935" s="21"/>
      <c r="N2935" s="21">
        <v>3004.0</v>
      </c>
    </row>
    <row r="2936" ht="14.25" customHeight="1">
      <c r="A2936" s="18" t="s">
        <v>185</v>
      </c>
      <c r="B2936" s="18" t="s">
        <v>1176</v>
      </c>
      <c r="C2936" s="18" t="s">
        <v>169</v>
      </c>
      <c r="D2936" s="18" t="s">
        <v>170</v>
      </c>
      <c r="E2936" s="18" t="s">
        <v>252</v>
      </c>
      <c r="F2936" s="18" t="s">
        <v>2098</v>
      </c>
      <c r="G2936" s="18">
        <v>2.001</v>
      </c>
      <c r="H2936" s="18">
        <v>100.0</v>
      </c>
      <c r="I2936" s="18">
        <v>1.98</v>
      </c>
      <c r="J2936" s="18"/>
      <c r="K2936" s="18"/>
      <c r="L2936" s="18"/>
      <c r="M2936" s="18"/>
      <c r="N2936" s="18">
        <v>3005.0</v>
      </c>
    </row>
    <row r="2937" ht="14.25" customHeight="1">
      <c r="A2937" s="21" t="s">
        <v>185</v>
      </c>
      <c r="B2937" s="21" t="s">
        <v>1176</v>
      </c>
      <c r="C2937" s="21" t="s">
        <v>169</v>
      </c>
      <c r="D2937" s="21" t="s">
        <v>1056</v>
      </c>
      <c r="E2937" s="21" t="s">
        <v>252</v>
      </c>
      <c r="F2937" s="21" t="s">
        <v>2087</v>
      </c>
      <c r="G2937" s="21">
        <v>0.0</v>
      </c>
      <c r="H2937" s="21">
        <v>2.0</v>
      </c>
      <c r="I2937" s="21">
        <v>1.9</v>
      </c>
      <c r="J2937" s="21"/>
      <c r="K2937" s="21"/>
      <c r="L2937" s="21"/>
      <c r="M2937" s="21"/>
      <c r="N2937" s="21">
        <v>3006.0</v>
      </c>
    </row>
    <row r="2938" ht="14.25" customHeight="1">
      <c r="A2938" s="18" t="s">
        <v>185</v>
      </c>
      <c r="B2938" s="18" t="s">
        <v>1176</v>
      </c>
      <c r="C2938" s="18" t="s">
        <v>169</v>
      </c>
      <c r="D2938" s="18" t="s">
        <v>1056</v>
      </c>
      <c r="E2938" s="18" t="s">
        <v>252</v>
      </c>
      <c r="F2938" s="18" t="s">
        <v>2087</v>
      </c>
      <c r="G2938" s="18">
        <v>2.001</v>
      </c>
      <c r="H2938" s="18">
        <v>100.0</v>
      </c>
      <c r="I2938" s="18">
        <v>1.9</v>
      </c>
      <c r="J2938" s="18"/>
      <c r="K2938" s="18"/>
      <c r="L2938" s="18"/>
      <c r="M2938" s="18"/>
      <c r="N2938" s="18">
        <v>3007.0</v>
      </c>
    </row>
    <row r="2939" ht="14.25" customHeight="1">
      <c r="A2939" s="21" t="s">
        <v>185</v>
      </c>
      <c r="B2939" s="21" t="s">
        <v>1176</v>
      </c>
      <c r="C2939" s="21" t="s">
        <v>169</v>
      </c>
      <c r="D2939" s="21" t="s">
        <v>1062</v>
      </c>
      <c r="E2939" s="21" t="s">
        <v>252</v>
      </c>
      <c r="F2939" s="21" t="s">
        <v>2071</v>
      </c>
      <c r="G2939" s="21">
        <v>0.0</v>
      </c>
      <c r="H2939" s="21">
        <v>2.0</v>
      </c>
      <c r="I2939" s="21">
        <v>1.36</v>
      </c>
      <c r="J2939" s="21"/>
      <c r="K2939" s="21"/>
      <c r="L2939" s="21"/>
      <c r="M2939" s="21"/>
      <c r="N2939" s="21">
        <v>3008.0</v>
      </c>
    </row>
    <row r="2940" ht="14.25" customHeight="1">
      <c r="A2940" s="18" t="s">
        <v>185</v>
      </c>
      <c r="B2940" s="18" t="s">
        <v>1176</v>
      </c>
      <c r="C2940" s="18" t="s">
        <v>169</v>
      </c>
      <c r="D2940" s="18" t="s">
        <v>1062</v>
      </c>
      <c r="E2940" s="18" t="s">
        <v>252</v>
      </c>
      <c r="F2940" s="18" t="s">
        <v>2071</v>
      </c>
      <c r="G2940" s="18">
        <v>2.001</v>
      </c>
      <c r="H2940" s="18">
        <v>100.0</v>
      </c>
      <c r="I2940" s="18">
        <v>1.36</v>
      </c>
      <c r="J2940" s="18"/>
      <c r="K2940" s="18"/>
      <c r="L2940" s="18"/>
      <c r="M2940" s="18"/>
      <c r="N2940" s="18">
        <v>3009.0</v>
      </c>
    </row>
    <row r="2941" ht="14.25" customHeight="1">
      <c r="A2941" s="18" t="s">
        <v>189</v>
      </c>
      <c r="B2941" s="18" t="s">
        <v>1176</v>
      </c>
      <c r="C2941" s="18" t="s">
        <v>79</v>
      </c>
      <c r="D2941" s="18" t="s">
        <v>80</v>
      </c>
      <c r="E2941" s="18" t="s">
        <v>81</v>
      </c>
      <c r="F2941" s="18" t="s">
        <v>83</v>
      </c>
      <c r="G2941" s="18"/>
      <c r="H2941" s="18"/>
      <c r="I2941" s="18">
        <v>0.028</v>
      </c>
      <c r="J2941" s="18"/>
      <c r="K2941" s="18"/>
      <c r="L2941" s="18"/>
      <c r="M2941" s="18"/>
      <c r="N2941" s="18">
        <v>3535.0</v>
      </c>
    </row>
    <row r="2942" ht="14.25" customHeight="1">
      <c r="A2942" s="21" t="s">
        <v>189</v>
      </c>
      <c r="B2942" s="21" t="s">
        <v>1176</v>
      </c>
      <c r="C2942" s="21" t="s">
        <v>79</v>
      </c>
      <c r="D2942" s="21" t="s">
        <v>270</v>
      </c>
      <c r="E2942" s="21" t="s">
        <v>81</v>
      </c>
      <c r="F2942" s="21" t="s">
        <v>272</v>
      </c>
      <c r="G2942" s="21"/>
      <c r="H2942" s="21"/>
      <c r="I2942" s="21">
        <v>0.029</v>
      </c>
      <c r="J2942" s="21"/>
      <c r="K2942" s="21"/>
      <c r="L2942" s="21"/>
      <c r="M2942" s="21"/>
      <c r="N2942" s="21">
        <v>3536.0</v>
      </c>
    </row>
    <row r="2943" ht="14.25" customHeight="1">
      <c r="A2943" s="18" t="s">
        <v>189</v>
      </c>
      <c r="B2943" s="18" t="s">
        <v>1176</v>
      </c>
      <c r="C2943" s="18" t="s">
        <v>79</v>
      </c>
      <c r="D2943" s="18" t="s">
        <v>95</v>
      </c>
      <c r="E2943" s="18" t="s">
        <v>81</v>
      </c>
      <c r="F2943" s="18" t="s">
        <v>97</v>
      </c>
      <c r="G2943" s="18"/>
      <c r="H2943" s="18"/>
      <c r="I2943" s="18">
        <v>0.017</v>
      </c>
      <c r="J2943" s="18"/>
      <c r="K2943" s="18"/>
      <c r="L2943" s="18"/>
      <c r="M2943" s="18"/>
      <c r="N2943" s="18">
        <v>3537.0</v>
      </c>
    </row>
    <row r="2944" ht="14.25" customHeight="1">
      <c r="A2944" s="21" t="s">
        <v>189</v>
      </c>
      <c r="B2944" s="21" t="s">
        <v>1176</v>
      </c>
      <c r="C2944" s="21" t="s">
        <v>101</v>
      </c>
      <c r="D2944" s="21" t="s">
        <v>102</v>
      </c>
      <c r="E2944" s="21" t="s">
        <v>81</v>
      </c>
      <c r="F2944" s="21" t="s">
        <v>106</v>
      </c>
      <c r="G2944" s="21"/>
      <c r="H2944" s="21"/>
      <c r="I2944" s="21">
        <v>0.071</v>
      </c>
      <c r="J2944" s="21"/>
      <c r="K2944" s="21"/>
      <c r="L2944" s="21"/>
      <c r="M2944" s="21"/>
      <c r="N2944" s="21">
        <v>3538.0</v>
      </c>
    </row>
    <row r="2945" ht="14.25" customHeight="1">
      <c r="A2945" s="18" t="s">
        <v>189</v>
      </c>
      <c r="B2945" s="18" t="s">
        <v>1176</v>
      </c>
      <c r="C2945" s="18" t="s">
        <v>101</v>
      </c>
      <c r="D2945" s="18" t="s">
        <v>270</v>
      </c>
      <c r="E2945" s="18" t="s">
        <v>81</v>
      </c>
      <c r="F2945" s="18" t="s">
        <v>294</v>
      </c>
      <c r="G2945" s="18"/>
      <c r="H2945" s="18"/>
      <c r="I2945" s="18">
        <v>0.044</v>
      </c>
      <c r="J2945" s="18"/>
      <c r="K2945" s="18"/>
      <c r="L2945" s="18"/>
      <c r="M2945" s="18"/>
      <c r="N2945" s="18">
        <v>3539.0</v>
      </c>
    </row>
    <row r="2946" ht="14.25" customHeight="1">
      <c r="A2946" s="21" t="s">
        <v>189</v>
      </c>
      <c r="B2946" s="21" t="s">
        <v>1176</v>
      </c>
      <c r="C2946" s="21" t="s">
        <v>101</v>
      </c>
      <c r="D2946" s="21" t="s">
        <v>115</v>
      </c>
      <c r="E2946" s="21" t="s">
        <v>81</v>
      </c>
      <c r="F2946" s="21" t="s">
        <v>118</v>
      </c>
      <c r="G2946" s="21"/>
      <c r="H2946" s="21"/>
      <c r="I2946" s="21">
        <v>0.049</v>
      </c>
      <c r="J2946" s="21"/>
      <c r="K2946" s="21"/>
      <c r="L2946" s="21"/>
      <c r="M2946" s="21"/>
      <c r="N2946" s="21">
        <v>3540.0</v>
      </c>
    </row>
    <row r="2947" ht="14.25" customHeight="1">
      <c r="A2947" s="18" t="s">
        <v>189</v>
      </c>
      <c r="B2947" s="18" t="s">
        <v>1176</v>
      </c>
      <c r="C2947" s="18" t="s">
        <v>101</v>
      </c>
      <c r="D2947" s="18" t="s">
        <v>123</v>
      </c>
      <c r="E2947" s="18" t="s">
        <v>81</v>
      </c>
      <c r="F2947" s="18" t="s">
        <v>125</v>
      </c>
      <c r="G2947" s="18"/>
      <c r="H2947" s="18"/>
      <c r="I2947" s="18">
        <v>0.051</v>
      </c>
      <c r="J2947" s="18"/>
      <c r="K2947" s="18"/>
      <c r="L2947" s="18"/>
      <c r="M2947" s="18"/>
      <c r="N2947" s="18">
        <v>3541.0</v>
      </c>
    </row>
    <row r="2948" ht="14.25" customHeight="1">
      <c r="A2948" s="21" t="s">
        <v>189</v>
      </c>
      <c r="B2948" s="21" t="s">
        <v>1176</v>
      </c>
      <c r="C2948" s="21" t="s">
        <v>130</v>
      </c>
      <c r="D2948" s="21" t="s">
        <v>102</v>
      </c>
      <c r="E2948" s="21" t="s">
        <v>81</v>
      </c>
      <c r="F2948" s="21" t="s">
        <v>133</v>
      </c>
      <c r="G2948" s="21"/>
      <c r="H2948" s="21"/>
      <c r="I2948" s="21"/>
      <c r="J2948" s="21"/>
      <c r="K2948" s="21">
        <v>0.063</v>
      </c>
      <c r="L2948" s="21"/>
      <c r="M2948" s="21"/>
      <c r="N2948" s="21">
        <v>3542.0</v>
      </c>
    </row>
    <row r="2949" ht="14.25" customHeight="1">
      <c r="A2949" s="18" t="s">
        <v>189</v>
      </c>
      <c r="B2949" s="18" t="s">
        <v>1176</v>
      </c>
      <c r="C2949" s="18" t="s">
        <v>136</v>
      </c>
      <c r="D2949" s="18" t="s">
        <v>102</v>
      </c>
      <c r="E2949" s="18" t="s">
        <v>81</v>
      </c>
      <c r="F2949" s="18" t="s">
        <v>139</v>
      </c>
      <c r="G2949" s="18"/>
      <c r="H2949" s="18"/>
      <c r="I2949" s="18">
        <v>0.042</v>
      </c>
      <c r="J2949" s="18"/>
      <c r="K2949" s="18"/>
      <c r="L2949" s="18"/>
      <c r="M2949" s="18"/>
      <c r="N2949" s="18">
        <v>3543.0</v>
      </c>
    </row>
    <row r="2950" ht="14.25" customHeight="1">
      <c r="A2950" s="21" t="s">
        <v>189</v>
      </c>
      <c r="B2950" s="21" t="s">
        <v>1176</v>
      </c>
      <c r="C2950" s="21" t="s">
        <v>136</v>
      </c>
      <c r="D2950" s="21" t="s">
        <v>115</v>
      </c>
      <c r="E2950" s="21" t="s">
        <v>81</v>
      </c>
      <c r="F2950" s="21"/>
      <c r="G2950" s="21"/>
      <c r="H2950" s="21"/>
      <c r="I2950" s="21">
        <v>0.032</v>
      </c>
      <c r="J2950" s="21"/>
      <c r="K2950" s="21"/>
      <c r="L2950" s="21"/>
      <c r="M2950" s="21"/>
      <c r="N2950" s="21">
        <v>3544.0</v>
      </c>
    </row>
    <row r="2951" ht="14.25" customHeight="1">
      <c r="A2951" s="18" t="s">
        <v>189</v>
      </c>
      <c r="B2951" s="18" t="s">
        <v>1176</v>
      </c>
      <c r="C2951" s="18" t="s">
        <v>136</v>
      </c>
      <c r="D2951" s="18" t="s">
        <v>123</v>
      </c>
      <c r="E2951" s="18" t="s">
        <v>81</v>
      </c>
      <c r="F2951" s="18"/>
      <c r="G2951" s="18"/>
      <c r="H2951" s="18"/>
      <c r="I2951" s="18">
        <v>0.027</v>
      </c>
      <c r="J2951" s="18"/>
      <c r="K2951" s="18"/>
      <c r="L2951" s="18"/>
      <c r="M2951" s="18"/>
      <c r="N2951" s="18">
        <v>3545.0</v>
      </c>
    </row>
    <row r="2952" ht="14.25" customHeight="1">
      <c r="A2952" s="21" t="s">
        <v>189</v>
      </c>
      <c r="B2952" s="21" t="s">
        <v>1176</v>
      </c>
      <c r="C2952" s="21" t="s">
        <v>144</v>
      </c>
      <c r="D2952" s="21" t="s">
        <v>145</v>
      </c>
      <c r="E2952" s="21" t="s">
        <v>81</v>
      </c>
      <c r="F2952" s="21" t="s">
        <v>147</v>
      </c>
      <c r="G2952" s="21"/>
      <c r="H2952" s="21"/>
      <c r="I2952" s="21"/>
      <c r="J2952" s="21">
        <v>0.51</v>
      </c>
      <c r="K2952" s="21"/>
      <c r="L2952" s="21"/>
      <c r="M2952" s="21"/>
      <c r="N2952" s="21">
        <v>3546.0</v>
      </c>
    </row>
    <row r="2953" ht="14.25" customHeight="1">
      <c r="A2953" s="18" t="s">
        <v>189</v>
      </c>
      <c r="B2953" s="18" t="s">
        <v>1176</v>
      </c>
      <c r="C2953" s="18" t="s">
        <v>144</v>
      </c>
      <c r="D2953" s="18" t="s">
        <v>752</v>
      </c>
      <c r="E2953" s="18" t="s">
        <v>81</v>
      </c>
      <c r="F2953" s="18" t="s">
        <v>147</v>
      </c>
      <c r="G2953" s="18"/>
      <c r="H2953" s="18"/>
      <c r="I2953" s="18"/>
      <c r="J2953" s="18">
        <v>0.671</v>
      </c>
      <c r="K2953" s="18"/>
      <c r="L2953" s="18"/>
      <c r="M2953" s="18"/>
      <c r="N2953" s="18">
        <v>3547.0</v>
      </c>
    </row>
    <row r="2954" ht="14.25" customHeight="1">
      <c r="A2954" s="21" t="s">
        <v>189</v>
      </c>
      <c r="B2954" s="21" t="s">
        <v>1176</v>
      </c>
      <c r="C2954" s="21" t="s">
        <v>149</v>
      </c>
      <c r="D2954" s="21" t="s">
        <v>150</v>
      </c>
      <c r="E2954" s="21" t="s">
        <v>81</v>
      </c>
      <c r="F2954" s="21" t="s">
        <v>152</v>
      </c>
      <c r="G2954" s="21"/>
      <c r="H2954" s="21"/>
      <c r="I2954" s="21">
        <v>0.5</v>
      </c>
      <c r="J2954" s="21"/>
      <c r="K2954" s="21"/>
      <c r="L2954" s="21"/>
      <c r="M2954" s="21"/>
      <c r="N2954" s="21">
        <v>3548.0</v>
      </c>
    </row>
    <row r="2955" ht="14.25" customHeight="1">
      <c r="A2955" s="18" t="s">
        <v>189</v>
      </c>
      <c r="B2955" s="18" t="s">
        <v>1176</v>
      </c>
      <c r="C2955" s="18" t="s">
        <v>149</v>
      </c>
      <c r="D2955" s="18" t="s">
        <v>157</v>
      </c>
      <c r="E2955" s="18" t="s">
        <v>81</v>
      </c>
      <c r="F2955" s="18" t="s">
        <v>159</v>
      </c>
      <c r="G2955" s="18"/>
      <c r="H2955" s="18"/>
      <c r="I2955" s="18">
        <v>0.5</v>
      </c>
      <c r="J2955" s="18"/>
      <c r="K2955" s="18"/>
      <c r="L2955" s="18"/>
      <c r="M2955" s="18"/>
      <c r="N2955" s="18">
        <v>3549.0</v>
      </c>
    </row>
    <row r="2956" ht="14.25" customHeight="1">
      <c r="A2956" s="21" t="s">
        <v>189</v>
      </c>
      <c r="B2956" s="21" t="s">
        <v>1176</v>
      </c>
      <c r="C2956" s="21" t="s">
        <v>92</v>
      </c>
      <c r="D2956" s="21" t="s">
        <v>830</v>
      </c>
      <c r="E2956" s="21" t="s">
        <v>81</v>
      </c>
      <c r="F2956" s="21" t="s">
        <v>1494</v>
      </c>
      <c r="G2956" s="21"/>
      <c r="H2956" s="21"/>
      <c r="I2956" s="21">
        <v>0.32</v>
      </c>
      <c r="J2956" s="21"/>
      <c r="K2956" s="21"/>
      <c r="L2956" s="21">
        <v>0.45</v>
      </c>
      <c r="M2956" s="21">
        <v>1.1</v>
      </c>
      <c r="N2956" s="21">
        <v>3550.0</v>
      </c>
    </row>
    <row r="2957" ht="14.25" customHeight="1">
      <c r="A2957" s="18" t="s">
        <v>189</v>
      </c>
      <c r="B2957" s="18" t="s">
        <v>1176</v>
      </c>
      <c r="C2957" s="18" t="s">
        <v>92</v>
      </c>
      <c r="D2957" s="18" t="s">
        <v>834</v>
      </c>
      <c r="E2957" s="18" t="s">
        <v>81</v>
      </c>
      <c r="F2957" s="18" t="s">
        <v>1546</v>
      </c>
      <c r="G2957" s="18"/>
      <c r="H2957" s="18"/>
      <c r="I2957" s="18">
        <v>0.38</v>
      </c>
      <c r="J2957" s="18"/>
      <c r="K2957" s="18"/>
      <c r="L2957" s="18">
        <v>0.45</v>
      </c>
      <c r="M2957" s="18">
        <v>1.1</v>
      </c>
      <c r="N2957" s="18">
        <v>3551.0</v>
      </c>
    </row>
    <row r="2958" ht="14.25" customHeight="1">
      <c r="A2958" s="21" t="s">
        <v>189</v>
      </c>
      <c r="B2958" s="21" t="s">
        <v>1176</v>
      </c>
      <c r="C2958" s="21" t="s">
        <v>92</v>
      </c>
      <c r="D2958" s="21" t="s">
        <v>923</v>
      </c>
      <c r="E2958" s="21" t="s">
        <v>81</v>
      </c>
      <c r="F2958" s="21" t="s">
        <v>1563</v>
      </c>
      <c r="G2958" s="21"/>
      <c r="H2958" s="21"/>
      <c r="I2958" s="21">
        <v>0.4</v>
      </c>
      <c r="J2958" s="21"/>
      <c r="K2958" s="21"/>
      <c r="L2958" s="21">
        <v>0.45</v>
      </c>
      <c r="M2958" s="21">
        <v>1.1</v>
      </c>
      <c r="N2958" s="21">
        <v>3552.0</v>
      </c>
    </row>
    <row r="2959" ht="14.25" customHeight="1">
      <c r="A2959" s="18" t="s">
        <v>189</v>
      </c>
      <c r="B2959" s="18" t="s">
        <v>1176</v>
      </c>
      <c r="C2959" s="18" t="s">
        <v>92</v>
      </c>
      <c r="D2959" s="18" t="s">
        <v>161</v>
      </c>
      <c r="E2959" s="18" t="s">
        <v>81</v>
      </c>
      <c r="F2959" s="18" t="s">
        <v>1843</v>
      </c>
      <c r="G2959" s="18"/>
      <c r="H2959" s="18"/>
      <c r="I2959" s="18">
        <v>0.77</v>
      </c>
      <c r="J2959" s="18"/>
      <c r="K2959" s="18"/>
      <c r="L2959" s="18">
        <v>0.45</v>
      </c>
      <c r="M2959" s="18">
        <v>1.1</v>
      </c>
      <c r="N2959" s="18">
        <v>3553.0</v>
      </c>
    </row>
    <row r="2960" ht="14.25" customHeight="1">
      <c r="A2960" s="21" t="s">
        <v>189</v>
      </c>
      <c r="B2960" s="21" t="s">
        <v>1176</v>
      </c>
      <c r="C2960" s="21" t="s">
        <v>169</v>
      </c>
      <c r="D2960" s="21" t="s">
        <v>170</v>
      </c>
      <c r="E2960" s="21" t="s">
        <v>81</v>
      </c>
      <c r="F2960" s="21" t="s">
        <v>1600</v>
      </c>
      <c r="G2960" s="21">
        <v>0.0</v>
      </c>
      <c r="H2960" s="21">
        <v>2.0</v>
      </c>
      <c r="I2960" s="21">
        <v>0.5</v>
      </c>
      <c r="J2960" s="21"/>
      <c r="K2960" s="21"/>
      <c r="L2960" s="21"/>
      <c r="M2960" s="21"/>
      <c r="N2960" s="21">
        <v>3554.0</v>
      </c>
    </row>
    <row r="2961" ht="14.25" customHeight="1">
      <c r="A2961" s="18" t="s">
        <v>189</v>
      </c>
      <c r="B2961" s="18" t="s">
        <v>1176</v>
      </c>
      <c r="C2961" s="18" t="s">
        <v>169</v>
      </c>
      <c r="D2961" s="18" t="s">
        <v>170</v>
      </c>
      <c r="E2961" s="18" t="s">
        <v>81</v>
      </c>
      <c r="F2961" s="18" t="s">
        <v>1600</v>
      </c>
      <c r="G2961" s="18">
        <v>2.001</v>
      </c>
      <c r="H2961" s="18">
        <v>100.0</v>
      </c>
      <c r="I2961" s="18">
        <v>0.5</v>
      </c>
      <c r="J2961" s="18"/>
      <c r="K2961" s="18"/>
      <c r="L2961" s="18"/>
      <c r="M2961" s="18"/>
      <c r="N2961" s="18">
        <v>3555.0</v>
      </c>
    </row>
    <row r="2962" ht="14.25" customHeight="1">
      <c r="A2962" s="21" t="s">
        <v>189</v>
      </c>
      <c r="B2962" s="21" t="s">
        <v>1176</v>
      </c>
      <c r="C2962" s="21" t="s">
        <v>169</v>
      </c>
      <c r="D2962" s="21" t="s">
        <v>1056</v>
      </c>
      <c r="E2962" s="21" t="s">
        <v>81</v>
      </c>
      <c r="F2962" s="21" t="s">
        <v>1600</v>
      </c>
      <c r="G2962" s="21">
        <v>0.0</v>
      </c>
      <c r="H2962" s="21">
        <v>2.0</v>
      </c>
      <c r="I2962" s="21">
        <v>0.5</v>
      </c>
      <c r="J2962" s="21"/>
      <c r="K2962" s="21"/>
      <c r="L2962" s="21"/>
      <c r="M2962" s="21"/>
      <c r="N2962" s="21">
        <v>3556.0</v>
      </c>
    </row>
    <row r="2963" ht="14.25" customHeight="1">
      <c r="A2963" s="18" t="s">
        <v>189</v>
      </c>
      <c r="B2963" s="18" t="s">
        <v>1176</v>
      </c>
      <c r="C2963" s="18" t="s">
        <v>169</v>
      </c>
      <c r="D2963" s="18" t="s">
        <v>1056</v>
      </c>
      <c r="E2963" s="18" t="s">
        <v>81</v>
      </c>
      <c r="F2963" s="18" t="s">
        <v>1600</v>
      </c>
      <c r="G2963" s="18">
        <v>2.001</v>
      </c>
      <c r="H2963" s="18">
        <v>100.0</v>
      </c>
      <c r="I2963" s="18">
        <v>0.5</v>
      </c>
      <c r="J2963" s="18"/>
      <c r="K2963" s="18"/>
      <c r="L2963" s="18"/>
      <c r="M2963" s="18"/>
      <c r="N2963" s="18">
        <v>3557.0</v>
      </c>
    </row>
    <row r="2964" ht="14.25" customHeight="1">
      <c r="A2964" s="21" t="s">
        <v>189</v>
      </c>
      <c r="B2964" s="21" t="s">
        <v>1176</v>
      </c>
      <c r="C2964" s="21" t="s">
        <v>169</v>
      </c>
      <c r="D2964" s="21" t="s">
        <v>1062</v>
      </c>
      <c r="E2964" s="21" t="s">
        <v>81</v>
      </c>
      <c r="F2964" s="21" t="s">
        <v>1600</v>
      </c>
      <c r="G2964" s="21">
        <v>0.0</v>
      </c>
      <c r="H2964" s="21">
        <v>2.0</v>
      </c>
      <c r="I2964" s="21">
        <v>0.5</v>
      </c>
      <c r="J2964" s="21"/>
      <c r="K2964" s="21"/>
      <c r="L2964" s="21"/>
      <c r="M2964" s="21"/>
      <c r="N2964" s="21">
        <v>3558.0</v>
      </c>
    </row>
    <row r="2965" ht="14.25" customHeight="1">
      <c r="A2965" s="18" t="s">
        <v>189</v>
      </c>
      <c r="B2965" s="18" t="s">
        <v>1176</v>
      </c>
      <c r="C2965" s="18" t="s">
        <v>169</v>
      </c>
      <c r="D2965" s="18" t="s">
        <v>1062</v>
      </c>
      <c r="E2965" s="18" t="s">
        <v>81</v>
      </c>
      <c r="F2965" s="18" t="s">
        <v>1600</v>
      </c>
      <c r="G2965" s="18">
        <v>2.001</v>
      </c>
      <c r="H2965" s="18">
        <v>100.0</v>
      </c>
      <c r="I2965" s="18">
        <v>0.5</v>
      </c>
      <c r="J2965" s="18"/>
      <c r="K2965" s="18"/>
      <c r="L2965" s="18"/>
      <c r="M2965" s="18"/>
      <c r="N2965" s="18">
        <v>3559.0</v>
      </c>
    </row>
    <row r="2966" ht="14.25" customHeight="1">
      <c r="A2966" s="21" t="s">
        <v>189</v>
      </c>
      <c r="B2966" s="21" t="s">
        <v>1176</v>
      </c>
      <c r="C2966" s="21" t="s">
        <v>79</v>
      </c>
      <c r="D2966" s="21" t="s">
        <v>80</v>
      </c>
      <c r="E2966" s="21" t="s">
        <v>183</v>
      </c>
      <c r="F2966" s="21" t="s">
        <v>83</v>
      </c>
      <c r="G2966" s="21"/>
      <c r="H2966" s="21"/>
      <c r="I2966" s="21">
        <v>0.028</v>
      </c>
      <c r="J2966" s="21"/>
      <c r="K2966" s="21"/>
      <c r="L2966" s="21"/>
      <c r="M2966" s="21"/>
      <c r="N2966" s="21">
        <v>3560.0</v>
      </c>
    </row>
    <row r="2967" ht="14.25" customHeight="1">
      <c r="A2967" s="18" t="s">
        <v>189</v>
      </c>
      <c r="B2967" s="18" t="s">
        <v>1176</v>
      </c>
      <c r="C2967" s="18" t="s">
        <v>79</v>
      </c>
      <c r="D2967" s="18" t="s">
        <v>270</v>
      </c>
      <c r="E2967" s="18" t="s">
        <v>183</v>
      </c>
      <c r="F2967" s="18" t="s">
        <v>272</v>
      </c>
      <c r="G2967" s="18"/>
      <c r="H2967" s="18"/>
      <c r="I2967" s="18">
        <v>0.029</v>
      </c>
      <c r="J2967" s="18"/>
      <c r="K2967" s="18"/>
      <c r="L2967" s="18"/>
      <c r="M2967" s="18"/>
      <c r="N2967" s="18">
        <v>3561.0</v>
      </c>
    </row>
    <row r="2968" ht="14.25" customHeight="1">
      <c r="A2968" s="21" t="s">
        <v>189</v>
      </c>
      <c r="B2968" s="21" t="s">
        <v>1176</v>
      </c>
      <c r="C2968" s="21" t="s">
        <v>79</v>
      </c>
      <c r="D2968" s="21" t="s">
        <v>95</v>
      </c>
      <c r="E2968" s="21" t="s">
        <v>183</v>
      </c>
      <c r="F2968" s="21" t="s">
        <v>97</v>
      </c>
      <c r="G2968" s="21"/>
      <c r="H2968" s="21"/>
      <c r="I2968" s="21">
        <v>0.017</v>
      </c>
      <c r="J2968" s="21"/>
      <c r="K2968" s="21"/>
      <c r="L2968" s="21"/>
      <c r="M2968" s="21"/>
      <c r="N2968" s="21">
        <v>3562.0</v>
      </c>
    </row>
    <row r="2969" ht="14.25" customHeight="1">
      <c r="A2969" s="18" t="s">
        <v>189</v>
      </c>
      <c r="B2969" s="18" t="s">
        <v>1176</v>
      </c>
      <c r="C2969" s="18" t="s">
        <v>101</v>
      </c>
      <c r="D2969" s="18" t="s">
        <v>102</v>
      </c>
      <c r="E2969" s="18" t="s">
        <v>183</v>
      </c>
      <c r="F2969" s="18" t="s">
        <v>106</v>
      </c>
      <c r="G2969" s="18"/>
      <c r="H2969" s="18"/>
      <c r="I2969" s="18">
        <v>0.071</v>
      </c>
      <c r="J2969" s="18"/>
      <c r="K2969" s="18"/>
      <c r="L2969" s="18"/>
      <c r="M2969" s="18"/>
      <c r="N2969" s="18">
        <v>3563.0</v>
      </c>
    </row>
    <row r="2970" ht="14.25" customHeight="1">
      <c r="A2970" s="21" t="s">
        <v>189</v>
      </c>
      <c r="B2970" s="21" t="s">
        <v>1176</v>
      </c>
      <c r="C2970" s="21" t="s">
        <v>101</v>
      </c>
      <c r="D2970" s="21" t="s">
        <v>270</v>
      </c>
      <c r="E2970" s="21" t="s">
        <v>183</v>
      </c>
      <c r="F2970" s="21" t="s">
        <v>294</v>
      </c>
      <c r="G2970" s="21"/>
      <c r="H2970" s="21"/>
      <c r="I2970" s="21">
        <v>0.044</v>
      </c>
      <c r="J2970" s="21"/>
      <c r="K2970" s="21"/>
      <c r="L2970" s="21"/>
      <c r="M2970" s="21"/>
      <c r="N2970" s="21">
        <v>3564.0</v>
      </c>
    </row>
    <row r="2971" ht="14.25" customHeight="1">
      <c r="A2971" s="18" t="s">
        <v>189</v>
      </c>
      <c r="B2971" s="18" t="s">
        <v>1176</v>
      </c>
      <c r="C2971" s="18" t="s">
        <v>101</v>
      </c>
      <c r="D2971" s="18" t="s">
        <v>115</v>
      </c>
      <c r="E2971" s="18" t="s">
        <v>183</v>
      </c>
      <c r="F2971" s="18" t="s">
        <v>118</v>
      </c>
      <c r="G2971" s="18"/>
      <c r="H2971" s="18"/>
      <c r="I2971" s="18">
        <v>0.042</v>
      </c>
      <c r="J2971" s="18"/>
      <c r="K2971" s="18"/>
      <c r="L2971" s="18"/>
      <c r="M2971" s="18"/>
      <c r="N2971" s="18">
        <v>3565.0</v>
      </c>
    </row>
    <row r="2972" ht="14.25" customHeight="1">
      <c r="A2972" s="21" t="s">
        <v>189</v>
      </c>
      <c r="B2972" s="21" t="s">
        <v>1176</v>
      </c>
      <c r="C2972" s="21" t="s">
        <v>101</v>
      </c>
      <c r="D2972" s="21" t="s">
        <v>123</v>
      </c>
      <c r="E2972" s="21" t="s">
        <v>183</v>
      </c>
      <c r="F2972" s="21" t="s">
        <v>125</v>
      </c>
      <c r="G2972" s="21"/>
      <c r="H2972" s="21"/>
      <c r="I2972" s="21">
        <v>0.051</v>
      </c>
      <c r="J2972" s="21"/>
      <c r="K2972" s="21"/>
      <c r="L2972" s="21"/>
      <c r="M2972" s="21"/>
      <c r="N2972" s="21">
        <v>3566.0</v>
      </c>
    </row>
    <row r="2973" ht="14.25" customHeight="1">
      <c r="A2973" s="18" t="s">
        <v>189</v>
      </c>
      <c r="B2973" s="18" t="s">
        <v>1176</v>
      </c>
      <c r="C2973" s="18" t="s">
        <v>130</v>
      </c>
      <c r="D2973" s="18" t="s">
        <v>102</v>
      </c>
      <c r="E2973" s="18" t="s">
        <v>183</v>
      </c>
      <c r="F2973" s="18" t="s">
        <v>133</v>
      </c>
      <c r="G2973" s="18"/>
      <c r="H2973" s="18"/>
      <c r="I2973" s="18"/>
      <c r="J2973" s="18"/>
      <c r="K2973" s="18">
        <v>0.063</v>
      </c>
      <c r="L2973" s="18"/>
      <c r="M2973" s="18"/>
      <c r="N2973" s="18">
        <v>3567.0</v>
      </c>
    </row>
    <row r="2974" ht="14.25" customHeight="1">
      <c r="A2974" s="21" t="s">
        <v>189</v>
      </c>
      <c r="B2974" s="21" t="s">
        <v>1176</v>
      </c>
      <c r="C2974" s="21" t="s">
        <v>136</v>
      </c>
      <c r="D2974" s="21" t="s">
        <v>102</v>
      </c>
      <c r="E2974" s="21" t="s">
        <v>183</v>
      </c>
      <c r="F2974" s="21" t="s">
        <v>139</v>
      </c>
      <c r="G2974" s="21"/>
      <c r="H2974" s="21"/>
      <c r="I2974" s="21">
        <v>0.042</v>
      </c>
      <c r="J2974" s="21"/>
      <c r="K2974" s="21"/>
      <c r="L2974" s="21"/>
      <c r="M2974" s="21"/>
      <c r="N2974" s="21">
        <v>3568.0</v>
      </c>
    </row>
    <row r="2975" ht="14.25" customHeight="1">
      <c r="A2975" s="18" t="s">
        <v>189</v>
      </c>
      <c r="B2975" s="18" t="s">
        <v>1176</v>
      </c>
      <c r="C2975" s="18" t="s">
        <v>136</v>
      </c>
      <c r="D2975" s="18" t="s">
        <v>115</v>
      </c>
      <c r="E2975" s="18" t="s">
        <v>183</v>
      </c>
      <c r="F2975" s="18"/>
      <c r="G2975" s="18"/>
      <c r="H2975" s="18"/>
      <c r="I2975" s="18">
        <v>0.032</v>
      </c>
      <c r="J2975" s="18"/>
      <c r="K2975" s="18"/>
      <c r="L2975" s="18"/>
      <c r="M2975" s="18"/>
      <c r="N2975" s="18">
        <v>3569.0</v>
      </c>
    </row>
    <row r="2976" ht="14.25" customHeight="1">
      <c r="A2976" s="21" t="s">
        <v>189</v>
      </c>
      <c r="B2976" s="21" t="s">
        <v>1176</v>
      </c>
      <c r="C2976" s="21" t="s">
        <v>136</v>
      </c>
      <c r="D2976" s="21" t="s">
        <v>123</v>
      </c>
      <c r="E2976" s="21" t="s">
        <v>183</v>
      </c>
      <c r="F2976" s="21"/>
      <c r="G2976" s="21"/>
      <c r="H2976" s="21"/>
      <c r="I2976" s="21">
        <v>0.27</v>
      </c>
      <c r="J2976" s="21"/>
      <c r="K2976" s="21"/>
      <c r="L2976" s="21"/>
      <c r="M2976" s="21"/>
      <c r="N2976" s="21">
        <v>3570.0</v>
      </c>
    </row>
    <row r="2977" ht="14.25" customHeight="1">
      <c r="A2977" s="18" t="s">
        <v>189</v>
      </c>
      <c r="B2977" s="18" t="s">
        <v>1176</v>
      </c>
      <c r="C2977" s="18" t="s">
        <v>144</v>
      </c>
      <c r="D2977" s="18" t="s">
        <v>145</v>
      </c>
      <c r="E2977" s="18" t="s">
        <v>183</v>
      </c>
      <c r="F2977" s="18" t="s">
        <v>147</v>
      </c>
      <c r="G2977" s="18"/>
      <c r="H2977" s="18"/>
      <c r="I2977" s="18"/>
      <c r="J2977" s="18">
        <v>0.434</v>
      </c>
      <c r="K2977" s="18"/>
      <c r="L2977" s="18"/>
      <c r="M2977" s="18"/>
      <c r="N2977" s="18">
        <v>3571.0</v>
      </c>
    </row>
    <row r="2978" ht="14.25" customHeight="1">
      <c r="A2978" s="21" t="s">
        <v>189</v>
      </c>
      <c r="B2978" s="21" t="s">
        <v>1176</v>
      </c>
      <c r="C2978" s="21" t="s">
        <v>144</v>
      </c>
      <c r="D2978" s="21" t="s">
        <v>752</v>
      </c>
      <c r="E2978" s="21" t="s">
        <v>183</v>
      </c>
      <c r="F2978" s="21" t="s">
        <v>147</v>
      </c>
      <c r="G2978" s="21"/>
      <c r="H2978" s="21"/>
      <c r="I2978" s="21"/>
      <c r="J2978" s="21">
        <v>0.671</v>
      </c>
      <c r="K2978" s="21"/>
      <c r="L2978" s="21"/>
      <c r="M2978" s="21"/>
      <c r="N2978" s="21">
        <v>3572.0</v>
      </c>
    </row>
    <row r="2979" ht="14.25" customHeight="1">
      <c r="A2979" s="18" t="s">
        <v>189</v>
      </c>
      <c r="B2979" s="18" t="s">
        <v>1176</v>
      </c>
      <c r="C2979" s="18" t="s">
        <v>149</v>
      </c>
      <c r="D2979" s="18" t="s">
        <v>150</v>
      </c>
      <c r="E2979" s="18" t="s">
        <v>183</v>
      </c>
      <c r="F2979" s="18" t="s">
        <v>152</v>
      </c>
      <c r="G2979" s="18"/>
      <c r="H2979" s="18"/>
      <c r="I2979" s="18">
        <v>0.5</v>
      </c>
      <c r="J2979" s="18"/>
      <c r="K2979" s="18"/>
      <c r="L2979" s="18"/>
      <c r="M2979" s="18"/>
      <c r="N2979" s="18">
        <v>3573.0</v>
      </c>
    </row>
    <row r="2980" ht="14.25" customHeight="1">
      <c r="A2980" s="21" t="s">
        <v>189</v>
      </c>
      <c r="B2980" s="21" t="s">
        <v>1176</v>
      </c>
      <c r="C2980" s="21" t="s">
        <v>149</v>
      </c>
      <c r="D2980" s="21" t="s">
        <v>157</v>
      </c>
      <c r="E2980" s="21" t="s">
        <v>183</v>
      </c>
      <c r="F2980" s="21" t="s">
        <v>159</v>
      </c>
      <c r="G2980" s="21"/>
      <c r="H2980" s="21"/>
      <c r="I2980" s="21">
        <v>0.5</v>
      </c>
      <c r="J2980" s="21"/>
      <c r="K2980" s="21"/>
      <c r="L2980" s="21"/>
      <c r="M2980" s="21"/>
      <c r="N2980" s="21">
        <v>3574.0</v>
      </c>
    </row>
    <row r="2981" ht="14.25" customHeight="1">
      <c r="A2981" s="18" t="s">
        <v>189</v>
      </c>
      <c r="B2981" s="18" t="s">
        <v>1176</v>
      </c>
      <c r="C2981" s="18" t="s">
        <v>92</v>
      </c>
      <c r="D2981" s="18" t="s">
        <v>830</v>
      </c>
      <c r="E2981" s="18" t="s">
        <v>183</v>
      </c>
      <c r="F2981" s="18" t="s">
        <v>1494</v>
      </c>
      <c r="G2981" s="18"/>
      <c r="H2981" s="18"/>
      <c r="I2981" s="18">
        <v>0.32</v>
      </c>
      <c r="J2981" s="18"/>
      <c r="K2981" s="18"/>
      <c r="L2981" s="18">
        <v>0.45</v>
      </c>
      <c r="M2981" s="18">
        <v>1.1</v>
      </c>
      <c r="N2981" s="18">
        <v>3575.0</v>
      </c>
    </row>
    <row r="2982" ht="14.25" customHeight="1">
      <c r="A2982" s="21" t="s">
        <v>189</v>
      </c>
      <c r="B2982" s="21" t="s">
        <v>1176</v>
      </c>
      <c r="C2982" s="21" t="s">
        <v>92</v>
      </c>
      <c r="D2982" s="21" t="s">
        <v>834</v>
      </c>
      <c r="E2982" s="21" t="s">
        <v>183</v>
      </c>
      <c r="F2982" s="21" t="s">
        <v>1546</v>
      </c>
      <c r="G2982" s="21"/>
      <c r="H2982" s="21"/>
      <c r="I2982" s="21">
        <v>0.38</v>
      </c>
      <c r="J2982" s="21"/>
      <c r="K2982" s="21"/>
      <c r="L2982" s="21">
        <v>0.45</v>
      </c>
      <c r="M2982" s="21">
        <v>1.1</v>
      </c>
      <c r="N2982" s="21">
        <v>3576.0</v>
      </c>
    </row>
    <row r="2983" ht="14.25" customHeight="1">
      <c r="A2983" s="18" t="s">
        <v>189</v>
      </c>
      <c r="B2983" s="18" t="s">
        <v>1176</v>
      </c>
      <c r="C2983" s="18" t="s">
        <v>92</v>
      </c>
      <c r="D2983" s="18" t="s">
        <v>923</v>
      </c>
      <c r="E2983" s="18" t="s">
        <v>183</v>
      </c>
      <c r="F2983" s="18" t="s">
        <v>1563</v>
      </c>
      <c r="G2983" s="18"/>
      <c r="H2983" s="18"/>
      <c r="I2983" s="18">
        <v>0.4</v>
      </c>
      <c r="J2983" s="18"/>
      <c r="K2983" s="18"/>
      <c r="L2983" s="18">
        <v>0.45</v>
      </c>
      <c r="M2983" s="18">
        <v>1.1</v>
      </c>
      <c r="N2983" s="18">
        <v>3577.0</v>
      </c>
    </row>
    <row r="2984" ht="14.25" customHeight="1">
      <c r="A2984" s="21" t="s">
        <v>189</v>
      </c>
      <c r="B2984" s="21" t="s">
        <v>1176</v>
      </c>
      <c r="C2984" s="21" t="s">
        <v>92</v>
      </c>
      <c r="D2984" s="21" t="s">
        <v>161</v>
      </c>
      <c r="E2984" s="21" t="s">
        <v>183</v>
      </c>
      <c r="F2984" s="21" t="s">
        <v>1752</v>
      </c>
      <c r="G2984" s="21"/>
      <c r="H2984" s="21"/>
      <c r="I2984" s="21">
        <v>0.68</v>
      </c>
      <c r="J2984" s="21"/>
      <c r="K2984" s="21"/>
      <c r="L2984" s="21">
        <v>0.45</v>
      </c>
      <c r="M2984" s="21">
        <v>1.1</v>
      </c>
      <c r="N2984" s="21">
        <v>3578.0</v>
      </c>
    </row>
    <row r="2985" ht="14.25" customHeight="1">
      <c r="A2985" s="18" t="s">
        <v>189</v>
      </c>
      <c r="B2985" s="18" t="s">
        <v>1176</v>
      </c>
      <c r="C2985" s="18" t="s">
        <v>169</v>
      </c>
      <c r="D2985" s="18" t="s">
        <v>170</v>
      </c>
      <c r="E2985" s="18" t="s">
        <v>183</v>
      </c>
      <c r="F2985" s="18" t="s">
        <v>1600</v>
      </c>
      <c r="G2985" s="18">
        <v>0.0</v>
      </c>
      <c r="H2985" s="18">
        <v>2.0</v>
      </c>
      <c r="I2985" s="18">
        <v>0.5</v>
      </c>
      <c r="J2985" s="18"/>
      <c r="K2985" s="18"/>
      <c r="L2985" s="18"/>
      <c r="M2985" s="18"/>
      <c r="N2985" s="18">
        <v>3579.0</v>
      </c>
    </row>
    <row r="2986" ht="14.25" customHeight="1">
      <c r="A2986" s="21" t="s">
        <v>189</v>
      </c>
      <c r="B2986" s="21" t="s">
        <v>1176</v>
      </c>
      <c r="C2986" s="21" t="s">
        <v>169</v>
      </c>
      <c r="D2986" s="21" t="s">
        <v>170</v>
      </c>
      <c r="E2986" s="21" t="s">
        <v>183</v>
      </c>
      <c r="F2986" s="21" t="s">
        <v>1600</v>
      </c>
      <c r="G2986" s="21">
        <v>2.001</v>
      </c>
      <c r="H2986" s="21">
        <v>100.0</v>
      </c>
      <c r="I2986" s="21">
        <v>0.5</v>
      </c>
      <c r="J2986" s="21"/>
      <c r="K2986" s="21"/>
      <c r="L2986" s="21"/>
      <c r="M2986" s="21"/>
      <c r="N2986" s="21">
        <v>3580.0</v>
      </c>
    </row>
    <row r="2987" ht="14.25" customHeight="1">
      <c r="A2987" s="18" t="s">
        <v>189</v>
      </c>
      <c r="B2987" s="18" t="s">
        <v>1176</v>
      </c>
      <c r="C2987" s="18" t="s">
        <v>169</v>
      </c>
      <c r="D2987" s="18" t="s">
        <v>1056</v>
      </c>
      <c r="E2987" s="18" t="s">
        <v>183</v>
      </c>
      <c r="F2987" s="18" t="s">
        <v>1600</v>
      </c>
      <c r="G2987" s="18">
        <v>0.0</v>
      </c>
      <c r="H2987" s="18">
        <v>2.0</v>
      </c>
      <c r="I2987" s="18">
        <v>0.5</v>
      </c>
      <c r="J2987" s="18"/>
      <c r="K2987" s="18"/>
      <c r="L2987" s="18"/>
      <c r="M2987" s="18"/>
      <c r="N2987" s="18">
        <v>3581.0</v>
      </c>
    </row>
    <row r="2988" ht="14.25" customHeight="1">
      <c r="A2988" s="21" t="s">
        <v>189</v>
      </c>
      <c r="B2988" s="21" t="s">
        <v>1176</v>
      </c>
      <c r="C2988" s="21" t="s">
        <v>169</v>
      </c>
      <c r="D2988" s="21" t="s">
        <v>1056</v>
      </c>
      <c r="E2988" s="21" t="s">
        <v>183</v>
      </c>
      <c r="F2988" s="21" t="s">
        <v>1600</v>
      </c>
      <c r="G2988" s="21">
        <v>2.001</v>
      </c>
      <c r="H2988" s="21">
        <v>100.0</v>
      </c>
      <c r="I2988" s="21">
        <v>0.5</v>
      </c>
      <c r="J2988" s="21"/>
      <c r="K2988" s="21"/>
      <c r="L2988" s="21"/>
      <c r="M2988" s="21"/>
      <c r="N2988" s="21">
        <v>3582.0</v>
      </c>
    </row>
    <row r="2989" ht="14.25" customHeight="1">
      <c r="A2989" s="18" t="s">
        <v>189</v>
      </c>
      <c r="B2989" s="18" t="s">
        <v>1176</v>
      </c>
      <c r="C2989" s="18" t="s">
        <v>169</v>
      </c>
      <c r="D2989" s="18" t="s">
        <v>1062</v>
      </c>
      <c r="E2989" s="18" t="s">
        <v>183</v>
      </c>
      <c r="F2989" s="18" t="s">
        <v>1600</v>
      </c>
      <c r="G2989" s="18">
        <v>0.0</v>
      </c>
      <c r="H2989" s="18">
        <v>2.0</v>
      </c>
      <c r="I2989" s="18">
        <v>0.5</v>
      </c>
      <c r="J2989" s="18"/>
      <c r="K2989" s="18"/>
      <c r="L2989" s="18"/>
      <c r="M2989" s="18"/>
      <c r="N2989" s="18">
        <v>3583.0</v>
      </c>
    </row>
    <row r="2990" ht="14.25" customHeight="1">
      <c r="A2990" s="21" t="s">
        <v>189</v>
      </c>
      <c r="B2990" s="21" t="s">
        <v>1176</v>
      </c>
      <c r="C2990" s="21" t="s">
        <v>169</v>
      </c>
      <c r="D2990" s="21" t="s">
        <v>1062</v>
      </c>
      <c r="E2990" s="21" t="s">
        <v>183</v>
      </c>
      <c r="F2990" s="21" t="s">
        <v>1600</v>
      </c>
      <c r="G2990" s="21">
        <v>2.001</v>
      </c>
      <c r="H2990" s="21">
        <v>100.0</v>
      </c>
      <c r="I2990" s="21">
        <v>0.5</v>
      </c>
      <c r="J2990" s="21"/>
      <c r="K2990" s="21"/>
      <c r="L2990" s="21"/>
      <c r="M2990" s="21"/>
      <c r="N2990" s="21">
        <v>3584.0</v>
      </c>
    </row>
    <row r="2991" ht="14.25" customHeight="1">
      <c r="A2991" s="18" t="s">
        <v>189</v>
      </c>
      <c r="B2991" s="18" t="s">
        <v>1176</v>
      </c>
      <c r="C2991" s="18" t="s">
        <v>79</v>
      </c>
      <c r="D2991" s="18" t="s">
        <v>80</v>
      </c>
      <c r="E2991" s="18" t="s">
        <v>252</v>
      </c>
      <c r="F2991" s="18" t="s">
        <v>83</v>
      </c>
      <c r="G2991" s="18"/>
      <c r="H2991" s="18"/>
      <c r="I2991" s="18">
        <v>0.039</v>
      </c>
      <c r="J2991" s="18"/>
      <c r="K2991" s="18"/>
      <c r="L2991" s="18"/>
      <c r="M2991" s="18"/>
      <c r="N2991" s="18">
        <v>3585.0</v>
      </c>
    </row>
    <row r="2992" ht="14.25" customHeight="1">
      <c r="A2992" s="21" t="s">
        <v>189</v>
      </c>
      <c r="B2992" s="21" t="s">
        <v>1176</v>
      </c>
      <c r="C2992" s="21" t="s">
        <v>79</v>
      </c>
      <c r="D2992" s="21" t="s">
        <v>270</v>
      </c>
      <c r="E2992" s="21" t="s">
        <v>252</v>
      </c>
      <c r="F2992" s="21" t="s">
        <v>272</v>
      </c>
      <c r="G2992" s="21"/>
      <c r="H2992" s="21"/>
      <c r="I2992" s="21">
        <v>0.037</v>
      </c>
      <c r="J2992" s="21"/>
      <c r="K2992" s="21"/>
      <c r="L2992" s="21"/>
      <c r="M2992" s="21"/>
      <c r="N2992" s="21">
        <v>3586.0</v>
      </c>
    </row>
    <row r="2993" ht="14.25" customHeight="1">
      <c r="A2993" s="18" t="s">
        <v>189</v>
      </c>
      <c r="B2993" s="18" t="s">
        <v>1176</v>
      </c>
      <c r="C2993" s="18" t="s">
        <v>79</v>
      </c>
      <c r="D2993" s="18" t="s">
        <v>95</v>
      </c>
      <c r="E2993" s="18" t="s">
        <v>252</v>
      </c>
      <c r="F2993" s="18" t="s">
        <v>97</v>
      </c>
      <c r="G2993" s="18"/>
      <c r="H2993" s="18"/>
      <c r="I2993" s="18">
        <v>0.027</v>
      </c>
      <c r="J2993" s="18"/>
      <c r="K2993" s="18"/>
      <c r="L2993" s="18"/>
      <c r="M2993" s="18"/>
      <c r="N2993" s="18">
        <v>3587.0</v>
      </c>
    </row>
    <row r="2994" ht="14.25" customHeight="1">
      <c r="A2994" s="21" t="s">
        <v>189</v>
      </c>
      <c r="B2994" s="21" t="s">
        <v>1176</v>
      </c>
      <c r="C2994" s="21" t="s">
        <v>101</v>
      </c>
      <c r="D2994" s="21" t="s">
        <v>102</v>
      </c>
      <c r="E2994" s="21" t="s">
        <v>252</v>
      </c>
      <c r="F2994" s="21" t="s">
        <v>106</v>
      </c>
      <c r="G2994" s="21"/>
      <c r="H2994" s="21"/>
      <c r="I2994" s="21">
        <v>0.123</v>
      </c>
      <c r="J2994" s="21"/>
      <c r="K2994" s="21"/>
      <c r="L2994" s="21"/>
      <c r="M2994" s="21"/>
      <c r="N2994" s="21">
        <v>3588.0</v>
      </c>
    </row>
    <row r="2995" ht="14.25" customHeight="1">
      <c r="A2995" s="18" t="s">
        <v>189</v>
      </c>
      <c r="B2995" s="18" t="s">
        <v>1176</v>
      </c>
      <c r="C2995" s="18" t="s">
        <v>101</v>
      </c>
      <c r="D2995" s="18" t="s">
        <v>270</v>
      </c>
      <c r="E2995" s="18" t="s">
        <v>252</v>
      </c>
      <c r="F2995" s="18" t="s">
        <v>294</v>
      </c>
      <c r="G2995" s="18"/>
      <c r="H2995" s="18"/>
      <c r="I2995" s="18">
        <v>0.072</v>
      </c>
      <c r="J2995" s="18"/>
      <c r="K2995" s="18"/>
      <c r="L2995" s="18"/>
      <c r="M2995" s="18"/>
      <c r="N2995" s="18">
        <v>3589.0</v>
      </c>
    </row>
    <row r="2996" ht="14.25" customHeight="1">
      <c r="A2996" s="21" t="s">
        <v>189</v>
      </c>
      <c r="B2996" s="21" t="s">
        <v>1176</v>
      </c>
      <c r="C2996" s="21" t="s">
        <v>101</v>
      </c>
      <c r="D2996" s="21" t="s">
        <v>115</v>
      </c>
      <c r="E2996" s="21" t="s">
        <v>252</v>
      </c>
      <c r="F2996" s="21" t="s">
        <v>118</v>
      </c>
      <c r="G2996" s="21"/>
      <c r="H2996" s="21"/>
      <c r="I2996" s="21">
        <v>0.064</v>
      </c>
      <c r="J2996" s="21"/>
      <c r="K2996" s="21"/>
      <c r="L2996" s="21"/>
      <c r="M2996" s="21"/>
      <c r="N2996" s="21">
        <v>3590.0</v>
      </c>
    </row>
    <row r="2997" ht="14.25" customHeight="1">
      <c r="A2997" s="18" t="s">
        <v>189</v>
      </c>
      <c r="B2997" s="18" t="s">
        <v>1176</v>
      </c>
      <c r="C2997" s="18" t="s">
        <v>101</v>
      </c>
      <c r="D2997" s="18" t="s">
        <v>123</v>
      </c>
      <c r="E2997" s="18" t="s">
        <v>252</v>
      </c>
      <c r="F2997" s="18" t="s">
        <v>125</v>
      </c>
      <c r="G2997" s="18"/>
      <c r="H2997" s="18"/>
      <c r="I2997" s="18">
        <v>0.064</v>
      </c>
      <c r="J2997" s="18"/>
      <c r="K2997" s="18"/>
      <c r="L2997" s="18"/>
      <c r="M2997" s="18"/>
      <c r="N2997" s="18">
        <v>3591.0</v>
      </c>
    </row>
    <row r="2998" ht="14.25" customHeight="1">
      <c r="A2998" s="21" t="s">
        <v>189</v>
      </c>
      <c r="B2998" s="21" t="s">
        <v>1176</v>
      </c>
      <c r="C2998" s="21" t="s">
        <v>130</v>
      </c>
      <c r="D2998" s="21" t="s">
        <v>102</v>
      </c>
      <c r="E2998" s="21" t="s">
        <v>252</v>
      </c>
      <c r="F2998" s="21" t="s">
        <v>133</v>
      </c>
      <c r="G2998" s="21"/>
      <c r="H2998" s="21"/>
      <c r="I2998" s="21"/>
      <c r="J2998" s="21"/>
      <c r="K2998" s="21">
        <v>0.119</v>
      </c>
      <c r="L2998" s="21"/>
      <c r="M2998" s="21"/>
      <c r="N2998" s="21">
        <v>3592.0</v>
      </c>
    </row>
    <row r="2999" ht="14.25" customHeight="1">
      <c r="A2999" s="18" t="s">
        <v>189</v>
      </c>
      <c r="B2999" s="18" t="s">
        <v>1176</v>
      </c>
      <c r="C2999" s="18" t="s">
        <v>136</v>
      </c>
      <c r="D2999" s="18" t="s">
        <v>102</v>
      </c>
      <c r="E2999" s="18" t="s">
        <v>252</v>
      </c>
      <c r="F2999" s="18" t="s">
        <v>139</v>
      </c>
      <c r="G2999" s="18"/>
      <c r="H2999" s="18"/>
      <c r="I2999" s="18">
        <v>0.074</v>
      </c>
      <c r="J2999" s="18"/>
      <c r="K2999" s="18"/>
      <c r="L2999" s="18"/>
      <c r="M2999" s="18"/>
      <c r="N2999" s="18">
        <v>3593.0</v>
      </c>
    </row>
    <row r="3000" ht="14.25" customHeight="1">
      <c r="A3000" s="21" t="s">
        <v>189</v>
      </c>
      <c r="B3000" s="21" t="s">
        <v>1176</v>
      </c>
      <c r="C3000" s="21" t="s">
        <v>136</v>
      </c>
      <c r="D3000" s="21" t="s">
        <v>115</v>
      </c>
      <c r="E3000" s="21" t="s">
        <v>252</v>
      </c>
      <c r="F3000" s="21"/>
      <c r="G3000" s="21"/>
      <c r="H3000" s="21"/>
      <c r="I3000" s="21">
        <v>0.052</v>
      </c>
      <c r="J3000" s="21"/>
      <c r="K3000" s="21"/>
      <c r="L3000" s="21"/>
      <c r="M3000" s="21"/>
      <c r="N3000" s="21">
        <v>3594.0</v>
      </c>
    </row>
    <row r="3001" ht="14.25" customHeight="1">
      <c r="A3001" s="18" t="s">
        <v>189</v>
      </c>
      <c r="B3001" s="18" t="s">
        <v>1176</v>
      </c>
      <c r="C3001" s="18" t="s">
        <v>136</v>
      </c>
      <c r="D3001" s="18" t="s">
        <v>123</v>
      </c>
      <c r="E3001" s="18" t="s">
        <v>252</v>
      </c>
      <c r="F3001" s="18"/>
      <c r="G3001" s="18"/>
      <c r="H3001" s="18"/>
      <c r="I3001" s="18">
        <v>0.051</v>
      </c>
      <c r="J3001" s="18"/>
      <c r="K3001" s="18"/>
      <c r="L3001" s="18"/>
      <c r="M3001" s="18"/>
      <c r="N3001" s="18">
        <v>3595.0</v>
      </c>
    </row>
    <row r="3002" ht="14.25" customHeight="1">
      <c r="A3002" s="21" t="s">
        <v>189</v>
      </c>
      <c r="B3002" s="21" t="s">
        <v>1176</v>
      </c>
      <c r="C3002" s="21" t="s">
        <v>144</v>
      </c>
      <c r="D3002" s="21" t="s">
        <v>145</v>
      </c>
      <c r="E3002" s="21" t="s">
        <v>252</v>
      </c>
      <c r="F3002" s="21" t="s">
        <v>147</v>
      </c>
      <c r="G3002" s="21"/>
      <c r="H3002" s="21"/>
      <c r="I3002" s="21"/>
      <c r="J3002" s="21">
        <v>0.73</v>
      </c>
      <c r="K3002" s="21"/>
      <c r="L3002" s="21"/>
      <c r="M3002" s="21"/>
      <c r="N3002" s="21">
        <v>3596.0</v>
      </c>
    </row>
    <row r="3003" ht="14.25" customHeight="1">
      <c r="A3003" s="18" t="s">
        <v>189</v>
      </c>
      <c r="B3003" s="18" t="s">
        <v>1176</v>
      </c>
      <c r="C3003" s="18" t="s">
        <v>144</v>
      </c>
      <c r="D3003" s="18" t="s">
        <v>752</v>
      </c>
      <c r="E3003" s="18" t="s">
        <v>252</v>
      </c>
      <c r="F3003" s="18" t="s">
        <v>147</v>
      </c>
      <c r="G3003" s="18"/>
      <c r="H3003" s="18"/>
      <c r="I3003" s="18"/>
      <c r="J3003" s="18">
        <v>0.86</v>
      </c>
      <c r="K3003" s="18"/>
      <c r="L3003" s="18"/>
      <c r="M3003" s="18"/>
      <c r="N3003" s="18">
        <v>3597.0</v>
      </c>
    </row>
    <row r="3004" ht="14.25" customHeight="1">
      <c r="A3004" s="21" t="s">
        <v>189</v>
      </c>
      <c r="B3004" s="21" t="s">
        <v>1176</v>
      </c>
      <c r="C3004" s="21" t="s">
        <v>149</v>
      </c>
      <c r="D3004" s="21" t="s">
        <v>150</v>
      </c>
      <c r="E3004" s="21" t="s">
        <v>252</v>
      </c>
      <c r="F3004" s="21" t="s">
        <v>152</v>
      </c>
      <c r="G3004" s="21"/>
      <c r="H3004" s="21"/>
      <c r="I3004" s="21">
        <v>0.7</v>
      </c>
      <c r="J3004" s="21"/>
      <c r="K3004" s="21"/>
      <c r="L3004" s="21"/>
      <c r="M3004" s="21"/>
      <c r="N3004" s="21">
        <v>3598.0</v>
      </c>
    </row>
    <row r="3005" ht="14.25" customHeight="1">
      <c r="A3005" s="18" t="s">
        <v>189</v>
      </c>
      <c r="B3005" s="18" t="s">
        <v>1176</v>
      </c>
      <c r="C3005" s="18" t="s">
        <v>149</v>
      </c>
      <c r="D3005" s="18" t="s">
        <v>157</v>
      </c>
      <c r="E3005" s="18" t="s">
        <v>252</v>
      </c>
      <c r="F3005" s="18" t="s">
        <v>159</v>
      </c>
      <c r="G3005" s="18"/>
      <c r="H3005" s="18"/>
      <c r="I3005" s="18">
        <v>0.5</v>
      </c>
      <c r="J3005" s="18"/>
      <c r="K3005" s="18"/>
      <c r="L3005" s="18"/>
      <c r="M3005" s="18"/>
      <c r="N3005" s="18">
        <v>3599.0</v>
      </c>
    </row>
    <row r="3006" ht="14.25" customHeight="1">
      <c r="A3006" s="21" t="s">
        <v>189</v>
      </c>
      <c r="B3006" s="21" t="s">
        <v>1176</v>
      </c>
      <c r="C3006" s="21" t="s">
        <v>92</v>
      </c>
      <c r="D3006" s="21" t="s">
        <v>830</v>
      </c>
      <c r="E3006" s="21" t="s">
        <v>252</v>
      </c>
      <c r="F3006" s="21" t="s">
        <v>1494</v>
      </c>
      <c r="G3006" s="21"/>
      <c r="H3006" s="21"/>
      <c r="I3006" s="21">
        <v>0.32</v>
      </c>
      <c r="J3006" s="21"/>
      <c r="K3006" s="21"/>
      <c r="L3006" s="21"/>
      <c r="M3006" s="21"/>
      <c r="N3006" s="21">
        <v>3600.0</v>
      </c>
    </row>
    <row r="3007" ht="14.25" customHeight="1">
      <c r="A3007" s="18" t="s">
        <v>189</v>
      </c>
      <c r="B3007" s="18" t="s">
        <v>1176</v>
      </c>
      <c r="C3007" s="18" t="s">
        <v>92</v>
      </c>
      <c r="D3007" s="18" t="s">
        <v>834</v>
      </c>
      <c r="E3007" s="18" t="s">
        <v>252</v>
      </c>
      <c r="F3007" s="18" t="s">
        <v>1534</v>
      </c>
      <c r="G3007" s="18"/>
      <c r="H3007" s="18"/>
      <c r="I3007" s="18">
        <v>0.38</v>
      </c>
      <c r="J3007" s="18"/>
      <c r="K3007" s="18"/>
      <c r="L3007" s="18"/>
      <c r="M3007" s="18"/>
      <c r="N3007" s="18">
        <v>3601.0</v>
      </c>
    </row>
    <row r="3008" ht="14.25" customHeight="1">
      <c r="A3008" s="21" t="s">
        <v>189</v>
      </c>
      <c r="B3008" s="21" t="s">
        <v>1176</v>
      </c>
      <c r="C3008" s="21" t="s">
        <v>92</v>
      </c>
      <c r="D3008" s="21" t="s">
        <v>923</v>
      </c>
      <c r="E3008" s="21" t="s">
        <v>252</v>
      </c>
      <c r="F3008" s="21" t="s">
        <v>1586</v>
      </c>
      <c r="G3008" s="21"/>
      <c r="H3008" s="21"/>
      <c r="I3008" s="21">
        <v>0.44</v>
      </c>
      <c r="J3008" s="21"/>
      <c r="K3008" s="21"/>
      <c r="L3008" s="21"/>
      <c r="M3008" s="21"/>
      <c r="N3008" s="21">
        <v>3602.0</v>
      </c>
    </row>
    <row r="3009" ht="14.25" customHeight="1">
      <c r="A3009" s="18" t="s">
        <v>189</v>
      </c>
      <c r="B3009" s="18" t="s">
        <v>1176</v>
      </c>
      <c r="C3009" s="18" t="s">
        <v>92</v>
      </c>
      <c r="D3009" s="18" t="s">
        <v>161</v>
      </c>
      <c r="E3009" s="18" t="s">
        <v>252</v>
      </c>
      <c r="F3009" s="18" t="s">
        <v>1843</v>
      </c>
      <c r="G3009" s="18"/>
      <c r="H3009" s="18"/>
      <c r="I3009" s="18">
        <v>0.77</v>
      </c>
      <c r="J3009" s="18"/>
      <c r="K3009" s="18"/>
      <c r="L3009" s="18"/>
      <c r="M3009" s="18"/>
      <c r="N3009" s="18">
        <v>3603.0</v>
      </c>
    </row>
    <row r="3010" ht="14.25" customHeight="1">
      <c r="A3010" s="21" t="s">
        <v>189</v>
      </c>
      <c r="B3010" s="21" t="s">
        <v>1176</v>
      </c>
      <c r="C3010" s="21" t="s">
        <v>169</v>
      </c>
      <c r="D3010" s="21" t="s">
        <v>170</v>
      </c>
      <c r="E3010" s="21" t="s">
        <v>252</v>
      </c>
      <c r="F3010" s="21" t="s">
        <v>1893</v>
      </c>
      <c r="G3010" s="21">
        <v>0.0</v>
      </c>
      <c r="H3010" s="21">
        <v>2.0</v>
      </c>
      <c r="I3010" s="21">
        <v>0.85</v>
      </c>
      <c r="J3010" s="21"/>
      <c r="K3010" s="21"/>
      <c r="L3010" s="21"/>
      <c r="M3010" s="21"/>
      <c r="N3010" s="21">
        <v>3604.0</v>
      </c>
    </row>
    <row r="3011" ht="14.25" customHeight="1">
      <c r="A3011" s="18" t="s">
        <v>189</v>
      </c>
      <c r="B3011" s="18" t="s">
        <v>1176</v>
      </c>
      <c r="C3011" s="18" t="s">
        <v>169</v>
      </c>
      <c r="D3011" s="18" t="s">
        <v>170</v>
      </c>
      <c r="E3011" s="18" t="s">
        <v>252</v>
      </c>
      <c r="F3011" s="18" t="s">
        <v>1893</v>
      </c>
      <c r="G3011" s="18">
        <v>2.001</v>
      </c>
      <c r="H3011" s="18">
        <v>100.0</v>
      </c>
      <c r="I3011" s="18">
        <v>0.85</v>
      </c>
      <c r="J3011" s="18"/>
      <c r="K3011" s="18"/>
      <c r="L3011" s="18"/>
      <c r="M3011" s="18"/>
      <c r="N3011" s="18">
        <v>3605.0</v>
      </c>
    </row>
    <row r="3012" ht="14.25" customHeight="1">
      <c r="A3012" s="21" t="s">
        <v>189</v>
      </c>
      <c r="B3012" s="21" t="s">
        <v>1176</v>
      </c>
      <c r="C3012" s="21" t="s">
        <v>169</v>
      </c>
      <c r="D3012" s="21" t="s">
        <v>1056</v>
      </c>
      <c r="E3012" s="21" t="s">
        <v>252</v>
      </c>
      <c r="F3012" s="21" t="s">
        <v>1893</v>
      </c>
      <c r="G3012" s="21">
        <v>0.0</v>
      </c>
      <c r="H3012" s="21">
        <v>2.0</v>
      </c>
      <c r="I3012" s="21">
        <v>0.85</v>
      </c>
      <c r="J3012" s="21"/>
      <c r="K3012" s="21"/>
      <c r="L3012" s="21"/>
      <c r="M3012" s="21"/>
      <c r="N3012" s="21">
        <v>3606.0</v>
      </c>
    </row>
    <row r="3013" ht="14.25" customHeight="1">
      <c r="A3013" s="18" t="s">
        <v>189</v>
      </c>
      <c r="B3013" s="18" t="s">
        <v>1176</v>
      </c>
      <c r="C3013" s="18" t="s">
        <v>169</v>
      </c>
      <c r="D3013" s="18" t="s">
        <v>1056</v>
      </c>
      <c r="E3013" s="18" t="s">
        <v>252</v>
      </c>
      <c r="F3013" s="18" t="s">
        <v>1893</v>
      </c>
      <c r="G3013" s="18">
        <v>2.001</v>
      </c>
      <c r="H3013" s="18">
        <v>100.0</v>
      </c>
      <c r="I3013" s="18">
        <v>0.85</v>
      </c>
      <c r="J3013" s="18"/>
      <c r="K3013" s="18"/>
      <c r="L3013" s="18"/>
      <c r="M3013" s="18"/>
      <c r="N3013" s="18">
        <v>3607.0</v>
      </c>
    </row>
    <row r="3014" ht="14.25" customHeight="1">
      <c r="A3014" s="21" t="s">
        <v>189</v>
      </c>
      <c r="B3014" s="21" t="s">
        <v>1176</v>
      </c>
      <c r="C3014" s="21" t="s">
        <v>169</v>
      </c>
      <c r="D3014" s="21" t="s">
        <v>1062</v>
      </c>
      <c r="E3014" s="21" t="s">
        <v>252</v>
      </c>
      <c r="F3014" s="21" t="s">
        <v>1893</v>
      </c>
      <c r="G3014" s="21">
        <v>0.0</v>
      </c>
      <c r="H3014" s="21">
        <v>2.0</v>
      </c>
      <c r="I3014" s="21">
        <v>0.85</v>
      </c>
      <c r="J3014" s="21"/>
      <c r="K3014" s="21"/>
      <c r="L3014" s="21"/>
      <c r="M3014" s="21"/>
      <c r="N3014" s="21">
        <v>3608.0</v>
      </c>
    </row>
    <row r="3015" ht="14.25" customHeight="1">
      <c r="A3015" s="18" t="s">
        <v>189</v>
      </c>
      <c r="B3015" s="18" t="s">
        <v>1176</v>
      </c>
      <c r="C3015" s="18" t="s">
        <v>169</v>
      </c>
      <c r="D3015" s="18" t="s">
        <v>1062</v>
      </c>
      <c r="E3015" s="18" t="s">
        <v>252</v>
      </c>
      <c r="F3015" s="18" t="s">
        <v>1893</v>
      </c>
      <c r="G3015" s="18">
        <v>2.001</v>
      </c>
      <c r="H3015" s="18">
        <v>100.0</v>
      </c>
      <c r="I3015" s="18">
        <v>0.85</v>
      </c>
      <c r="J3015" s="18"/>
      <c r="K3015" s="18"/>
      <c r="L3015" s="18"/>
      <c r="M3015" s="18"/>
      <c r="N3015" s="18">
        <v>3609.0</v>
      </c>
    </row>
    <row r="3016" ht="14.25" customHeight="1">
      <c r="A3016" s="21" t="s">
        <v>177</v>
      </c>
      <c r="B3016" s="21" t="s">
        <v>1179</v>
      </c>
      <c r="C3016" s="21" t="s">
        <v>79</v>
      </c>
      <c r="D3016" s="21" t="s">
        <v>80</v>
      </c>
      <c r="E3016" s="21" t="s">
        <v>81</v>
      </c>
      <c r="F3016" s="21" t="s">
        <v>83</v>
      </c>
      <c r="G3016" s="21"/>
      <c r="H3016" s="21"/>
      <c r="I3016" s="21">
        <v>0.048</v>
      </c>
      <c r="J3016" s="21"/>
      <c r="K3016" s="21"/>
      <c r="L3016" s="21"/>
      <c r="M3016" s="21"/>
      <c r="N3016" s="21">
        <v>1762.0</v>
      </c>
    </row>
    <row r="3017" ht="14.25" customHeight="1">
      <c r="A3017" s="18" t="s">
        <v>177</v>
      </c>
      <c r="B3017" s="18" t="s">
        <v>1179</v>
      </c>
      <c r="C3017" s="18" t="s">
        <v>79</v>
      </c>
      <c r="D3017" s="18" t="s">
        <v>270</v>
      </c>
      <c r="E3017" s="18" t="s">
        <v>81</v>
      </c>
      <c r="F3017" s="18" t="s">
        <v>272</v>
      </c>
      <c r="G3017" s="18"/>
      <c r="H3017" s="18"/>
      <c r="I3017" s="18">
        <v>0.049</v>
      </c>
      <c r="J3017" s="18"/>
      <c r="K3017" s="18"/>
      <c r="L3017" s="18"/>
      <c r="M3017" s="18"/>
      <c r="N3017" s="18">
        <v>1763.0</v>
      </c>
    </row>
    <row r="3018" ht="14.25" customHeight="1">
      <c r="A3018" s="21" t="s">
        <v>177</v>
      </c>
      <c r="B3018" s="21" t="s">
        <v>1179</v>
      </c>
      <c r="C3018" s="21" t="s">
        <v>79</v>
      </c>
      <c r="D3018" s="21" t="s">
        <v>95</v>
      </c>
      <c r="E3018" s="21" t="s">
        <v>81</v>
      </c>
      <c r="F3018" s="21" t="s">
        <v>97</v>
      </c>
      <c r="G3018" s="21"/>
      <c r="H3018" s="21"/>
      <c r="I3018" s="21">
        <v>0.027</v>
      </c>
      <c r="J3018" s="21"/>
      <c r="K3018" s="21"/>
      <c r="L3018" s="21"/>
      <c r="M3018" s="21"/>
      <c r="N3018" s="21">
        <v>1764.0</v>
      </c>
    </row>
    <row r="3019" ht="14.25" customHeight="1">
      <c r="A3019" s="18" t="s">
        <v>177</v>
      </c>
      <c r="B3019" s="18" t="s">
        <v>1179</v>
      </c>
      <c r="C3019" s="18" t="s">
        <v>101</v>
      </c>
      <c r="D3019" s="18" t="s">
        <v>102</v>
      </c>
      <c r="E3019" s="18" t="s">
        <v>81</v>
      </c>
      <c r="F3019" s="18" t="s">
        <v>106</v>
      </c>
      <c r="G3019" s="18"/>
      <c r="H3019" s="18"/>
      <c r="I3019" s="18">
        <v>0.08</v>
      </c>
      <c r="J3019" s="18"/>
      <c r="K3019" s="18"/>
      <c r="L3019" s="18"/>
      <c r="M3019" s="18"/>
      <c r="N3019" s="18">
        <v>1765.0</v>
      </c>
    </row>
    <row r="3020" ht="14.25" customHeight="1">
      <c r="A3020" s="21" t="s">
        <v>177</v>
      </c>
      <c r="B3020" s="21" t="s">
        <v>1179</v>
      </c>
      <c r="C3020" s="21" t="s">
        <v>101</v>
      </c>
      <c r="D3020" s="21" t="s">
        <v>270</v>
      </c>
      <c r="E3020" s="21" t="s">
        <v>81</v>
      </c>
      <c r="F3020" s="21" t="s">
        <v>294</v>
      </c>
      <c r="G3020" s="21"/>
      <c r="H3020" s="21"/>
      <c r="I3020" s="21">
        <v>0.057</v>
      </c>
      <c r="J3020" s="21"/>
      <c r="K3020" s="21"/>
      <c r="L3020" s="21"/>
      <c r="M3020" s="21"/>
      <c r="N3020" s="21">
        <v>1766.0</v>
      </c>
    </row>
    <row r="3021" ht="14.25" customHeight="1">
      <c r="A3021" s="18" t="s">
        <v>177</v>
      </c>
      <c r="B3021" s="18" t="s">
        <v>1179</v>
      </c>
      <c r="C3021" s="18" t="s">
        <v>101</v>
      </c>
      <c r="D3021" s="18" t="s">
        <v>115</v>
      </c>
      <c r="E3021" s="18" t="s">
        <v>81</v>
      </c>
      <c r="F3021" s="18" t="s">
        <v>118</v>
      </c>
      <c r="G3021" s="18"/>
      <c r="H3021" s="18"/>
      <c r="I3021" s="18">
        <v>0.064</v>
      </c>
      <c r="J3021" s="18"/>
      <c r="K3021" s="18"/>
      <c r="L3021" s="18"/>
      <c r="M3021" s="18"/>
      <c r="N3021" s="18">
        <v>1767.0</v>
      </c>
    </row>
    <row r="3022" ht="14.25" customHeight="1">
      <c r="A3022" s="21" t="s">
        <v>177</v>
      </c>
      <c r="B3022" s="21" t="s">
        <v>1179</v>
      </c>
      <c r="C3022" s="21" t="s">
        <v>101</v>
      </c>
      <c r="D3022" s="21" t="s">
        <v>123</v>
      </c>
      <c r="E3022" s="21" t="s">
        <v>81</v>
      </c>
      <c r="F3022" s="21" t="s">
        <v>125</v>
      </c>
      <c r="G3022" s="21"/>
      <c r="H3022" s="21"/>
      <c r="I3022" s="21">
        <v>0.051</v>
      </c>
      <c r="J3022" s="21"/>
      <c r="K3022" s="21"/>
      <c r="L3022" s="21"/>
      <c r="M3022" s="21"/>
      <c r="N3022" s="21">
        <v>1768.0</v>
      </c>
    </row>
    <row r="3023" ht="14.25" customHeight="1">
      <c r="A3023" s="18" t="s">
        <v>177</v>
      </c>
      <c r="B3023" s="18" t="s">
        <v>1179</v>
      </c>
      <c r="C3023" s="18" t="s">
        <v>130</v>
      </c>
      <c r="D3023" s="18" t="s">
        <v>102</v>
      </c>
      <c r="E3023" s="18" t="s">
        <v>81</v>
      </c>
      <c r="F3023" s="18" t="s">
        <v>133</v>
      </c>
      <c r="G3023" s="18"/>
      <c r="H3023" s="18"/>
      <c r="I3023" s="18"/>
      <c r="J3023" s="18"/>
      <c r="K3023" s="18">
        <v>0.119</v>
      </c>
      <c r="L3023" s="18"/>
      <c r="M3023" s="18"/>
      <c r="N3023" s="18">
        <v>1769.0</v>
      </c>
    </row>
    <row r="3024" ht="14.25" customHeight="1">
      <c r="A3024" s="21" t="s">
        <v>177</v>
      </c>
      <c r="B3024" s="21" t="s">
        <v>1179</v>
      </c>
      <c r="C3024" s="21" t="s">
        <v>136</v>
      </c>
      <c r="D3024" s="21" t="s">
        <v>102</v>
      </c>
      <c r="E3024" s="21" t="s">
        <v>81</v>
      </c>
      <c r="F3024" s="21" t="s">
        <v>139</v>
      </c>
      <c r="G3024" s="21"/>
      <c r="H3024" s="21"/>
      <c r="I3024" s="21">
        <v>0.064</v>
      </c>
      <c r="J3024" s="21"/>
      <c r="K3024" s="21"/>
      <c r="L3024" s="21"/>
      <c r="M3024" s="21"/>
      <c r="N3024" s="21">
        <v>1770.0</v>
      </c>
    </row>
    <row r="3025" ht="14.25" customHeight="1">
      <c r="A3025" s="18" t="s">
        <v>177</v>
      </c>
      <c r="B3025" s="18" t="s">
        <v>1179</v>
      </c>
      <c r="C3025" s="18" t="s">
        <v>136</v>
      </c>
      <c r="D3025" s="18" t="s">
        <v>115</v>
      </c>
      <c r="E3025" s="18" t="s">
        <v>81</v>
      </c>
      <c r="F3025" s="18"/>
      <c r="G3025" s="18"/>
      <c r="H3025" s="18"/>
      <c r="I3025" s="18">
        <v>0.038</v>
      </c>
      <c r="J3025" s="18"/>
      <c r="K3025" s="18"/>
      <c r="L3025" s="18"/>
      <c r="M3025" s="18"/>
      <c r="N3025" s="18">
        <v>1771.0</v>
      </c>
    </row>
    <row r="3026" ht="14.25" customHeight="1">
      <c r="A3026" s="21" t="s">
        <v>177</v>
      </c>
      <c r="B3026" s="21" t="s">
        <v>1179</v>
      </c>
      <c r="C3026" s="21" t="s">
        <v>136</v>
      </c>
      <c r="D3026" s="21" t="s">
        <v>123</v>
      </c>
      <c r="E3026" s="21" t="s">
        <v>81</v>
      </c>
      <c r="F3026" s="21"/>
      <c r="G3026" s="21"/>
      <c r="H3026" s="21"/>
      <c r="I3026" s="21">
        <v>0.033</v>
      </c>
      <c r="J3026" s="21"/>
      <c r="K3026" s="21"/>
      <c r="L3026" s="21"/>
      <c r="M3026" s="21"/>
      <c r="N3026" s="21">
        <v>1772.0</v>
      </c>
    </row>
    <row r="3027" ht="14.25" customHeight="1">
      <c r="A3027" s="18" t="s">
        <v>177</v>
      </c>
      <c r="B3027" s="18" t="s">
        <v>1179</v>
      </c>
      <c r="C3027" s="18" t="s">
        <v>144</v>
      </c>
      <c r="D3027" s="18" t="s">
        <v>145</v>
      </c>
      <c r="E3027" s="18" t="s">
        <v>81</v>
      </c>
      <c r="F3027" s="18" t="s">
        <v>147</v>
      </c>
      <c r="G3027" s="18"/>
      <c r="H3027" s="18"/>
      <c r="I3027" s="18"/>
      <c r="J3027" s="18">
        <v>0.54</v>
      </c>
      <c r="K3027" s="18"/>
      <c r="L3027" s="18"/>
      <c r="M3027" s="18"/>
      <c r="N3027" s="18">
        <v>1773.0</v>
      </c>
    </row>
    <row r="3028" ht="14.25" customHeight="1">
      <c r="A3028" s="21" t="s">
        <v>177</v>
      </c>
      <c r="B3028" s="21" t="s">
        <v>1179</v>
      </c>
      <c r="C3028" s="21" t="s">
        <v>144</v>
      </c>
      <c r="D3028" s="21" t="s">
        <v>752</v>
      </c>
      <c r="E3028" s="21" t="s">
        <v>81</v>
      </c>
      <c r="F3028" s="21" t="s">
        <v>147</v>
      </c>
      <c r="G3028" s="21"/>
      <c r="H3028" s="21"/>
      <c r="I3028" s="21"/>
      <c r="J3028" s="21">
        <v>0.78</v>
      </c>
      <c r="K3028" s="21"/>
      <c r="L3028" s="21"/>
      <c r="M3028" s="21"/>
      <c r="N3028" s="21">
        <v>1774.0</v>
      </c>
    </row>
    <row r="3029" ht="14.25" customHeight="1">
      <c r="A3029" s="18" t="s">
        <v>177</v>
      </c>
      <c r="B3029" s="18" t="s">
        <v>1179</v>
      </c>
      <c r="C3029" s="18" t="s">
        <v>149</v>
      </c>
      <c r="D3029" s="18" t="s">
        <v>150</v>
      </c>
      <c r="E3029" s="18" t="s">
        <v>81</v>
      </c>
      <c r="F3029" s="18" t="s">
        <v>152</v>
      </c>
      <c r="G3029" s="18"/>
      <c r="H3029" s="18"/>
      <c r="I3029" s="18">
        <v>0.5</v>
      </c>
      <c r="J3029" s="18"/>
      <c r="K3029" s="18"/>
      <c r="L3029" s="18"/>
      <c r="M3029" s="18"/>
      <c r="N3029" s="18">
        <v>1775.0</v>
      </c>
    </row>
    <row r="3030" ht="14.25" customHeight="1">
      <c r="A3030" s="21" t="s">
        <v>177</v>
      </c>
      <c r="B3030" s="21" t="s">
        <v>1179</v>
      </c>
      <c r="C3030" s="21" t="s">
        <v>149</v>
      </c>
      <c r="D3030" s="21" t="s">
        <v>157</v>
      </c>
      <c r="E3030" s="21" t="s">
        <v>81</v>
      </c>
      <c r="F3030" s="21" t="s">
        <v>159</v>
      </c>
      <c r="G3030" s="21"/>
      <c r="H3030" s="21"/>
      <c r="I3030" s="21">
        <v>0.5</v>
      </c>
      <c r="J3030" s="21"/>
      <c r="K3030" s="21"/>
      <c r="L3030" s="21"/>
      <c r="M3030" s="21"/>
      <c r="N3030" s="21">
        <v>1776.0</v>
      </c>
    </row>
    <row r="3031" ht="14.25" customHeight="1">
      <c r="A3031" s="18" t="s">
        <v>177</v>
      </c>
      <c r="B3031" s="18" t="s">
        <v>1179</v>
      </c>
      <c r="C3031" s="18" t="s">
        <v>92</v>
      </c>
      <c r="D3031" s="18" t="s">
        <v>830</v>
      </c>
      <c r="E3031" s="18" t="s">
        <v>81</v>
      </c>
      <c r="F3031" s="18" t="s">
        <v>1598</v>
      </c>
      <c r="G3031" s="18">
        <v>1.0</v>
      </c>
      <c r="H3031" s="18">
        <v>10.0</v>
      </c>
      <c r="I3031" s="18">
        <v>0.46</v>
      </c>
      <c r="J3031" s="18"/>
      <c r="K3031" s="18"/>
      <c r="L3031" s="18"/>
      <c r="M3031" s="18"/>
      <c r="N3031" s="18">
        <v>1777.0</v>
      </c>
    </row>
    <row r="3032" ht="14.25" customHeight="1">
      <c r="A3032" s="21" t="s">
        <v>177</v>
      </c>
      <c r="B3032" s="21" t="s">
        <v>1179</v>
      </c>
      <c r="C3032" s="21" t="s">
        <v>92</v>
      </c>
      <c r="D3032" s="21" t="s">
        <v>834</v>
      </c>
      <c r="E3032" s="21" t="s">
        <v>81</v>
      </c>
      <c r="F3032" s="21" t="s">
        <v>1598</v>
      </c>
      <c r="G3032" s="21">
        <v>1.0</v>
      </c>
      <c r="H3032" s="21">
        <v>10.0</v>
      </c>
      <c r="I3032" s="21">
        <v>0.46</v>
      </c>
      <c r="J3032" s="21"/>
      <c r="K3032" s="21"/>
      <c r="L3032" s="21"/>
      <c r="M3032" s="21"/>
      <c r="N3032" s="21">
        <v>1778.0</v>
      </c>
    </row>
    <row r="3033" ht="14.25" customHeight="1">
      <c r="A3033" s="18" t="s">
        <v>177</v>
      </c>
      <c r="B3033" s="18" t="s">
        <v>1179</v>
      </c>
      <c r="C3033" s="18" t="s">
        <v>92</v>
      </c>
      <c r="D3033" s="18" t="s">
        <v>923</v>
      </c>
      <c r="E3033" s="18" t="s">
        <v>81</v>
      </c>
      <c r="F3033" s="18" t="s">
        <v>1598</v>
      </c>
      <c r="G3033" s="18">
        <v>1.0</v>
      </c>
      <c r="H3033" s="18">
        <v>10.0</v>
      </c>
      <c r="I3033" s="18">
        <v>0.46</v>
      </c>
      <c r="J3033" s="18"/>
      <c r="K3033" s="18"/>
      <c r="L3033" s="18"/>
      <c r="M3033" s="18"/>
      <c r="N3033" s="18">
        <v>1779.0</v>
      </c>
    </row>
    <row r="3034" ht="14.25" customHeight="1">
      <c r="A3034" s="21" t="s">
        <v>177</v>
      </c>
      <c r="B3034" s="21" t="s">
        <v>1179</v>
      </c>
      <c r="C3034" s="21" t="s">
        <v>92</v>
      </c>
      <c r="D3034" s="21" t="s">
        <v>161</v>
      </c>
      <c r="E3034" s="21" t="s">
        <v>81</v>
      </c>
      <c r="F3034" s="21" t="s">
        <v>1598</v>
      </c>
      <c r="G3034" s="21">
        <v>1.0</v>
      </c>
      <c r="H3034" s="21">
        <v>10.0</v>
      </c>
      <c r="I3034" s="21">
        <v>0.46</v>
      </c>
      <c r="J3034" s="21"/>
      <c r="K3034" s="21"/>
      <c r="L3034" s="21"/>
      <c r="M3034" s="21"/>
      <c r="N3034" s="21">
        <v>1780.0</v>
      </c>
    </row>
    <row r="3035" ht="14.25" customHeight="1">
      <c r="A3035" s="18" t="s">
        <v>177</v>
      </c>
      <c r="B3035" s="18" t="s">
        <v>1179</v>
      </c>
      <c r="C3035" s="18" t="s">
        <v>92</v>
      </c>
      <c r="D3035" s="18" t="s">
        <v>830</v>
      </c>
      <c r="E3035" s="18" t="s">
        <v>81</v>
      </c>
      <c r="F3035" s="18" t="s">
        <v>1598</v>
      </c>
      <c r="G3035" s="18">
        <v>10.001</v>
      </c>
      <c r="H3035" s="18">
        <v>20.0</v>
      </c>
      <c r="I3035" s="18">
        <v>0.46</v>
      </c>
      <c r="J3035" s="18"/>
      <c r="K3035" s="18"/>
      <c r="L3035" s="18"/>
      <c r="M3035" s="18"/>
      <c r="N3035" s="18">
        <v>1781.0</v>
      </c>
    </row>
    <row r="3036" ht="14.25" customHeight="1">
      <c r="A3036" s="21" t="s">
        <v>177</v>
      </c>
      <c r="B3036" s="21" t="s">
        <v>1179</v>
      </c>
      <c r="C3036" s="21" t="s">
        <v>92</v>
      </c>
      <c r="D3036" s="21" t="s">
        <v>834</v>
      </c>
      <c r="E3036" s="21" t="s">
        <v>81</v>
      </c>
      <c r="F3036" s="21" t="s">
        <v>1598</v>
      </c>
      <c r="G3036" s="21">
        <v>10.001</v>
      </c>
      <c r="H3036" s="21">
        <v>20.0</v>
      </c>
      <c r="I3036" s="21">
        <v>0.46</v>
      </c>
      <c r="J3036" s="21"/>
      <c r="K3036" s="21"/>
      <c r="L3036" s="21"/>
      <c r="M3036" s="21"/>
      <c r="N3036" s="21">
        <v>1782.0</v>
      </c>
    </row>
    <row r="3037" ht="14.25" customHeight="1">
      <c r="A3037" s="18" t="s">
        <v>177</v>
      </c>
      <c r="B3037" s="18" t="s">
        <v>1179</v>
      </c>
      <c r="C3037" s="18" t="s">
        <v>92</v>
      </c>
      <c r="D3037" s="18" t="s">
        <v>923</v>
      </c>
      <c r="E3037" s="18" t="s">
        <v>81</v>
      </c>
      <c r="F3037" s="18" t="s">
        <v>1598</v>
      </c>
      <c r="G3037" s="18">
        <v>10.001</v>
      </c>
      <c r="H3037" s="18">
        <v>20.0</v>
      </c>
      <c r="I3037" s="18">
        <v>0.46</v>
      </c>
      <c r="J3037" s="18"/>
      <c r="K3037" s="18"/>
      <c r="L3037" s="18"/>
      <c r="M3037" s="18"/>
      <c r="N3037" s="18">
        <v>1783.0</v>
      </c>
    </row>
    <row r="3038" ht="14.25" customHeight="1">
      <c r="A3038" s="21" t="s">
        <v>177</v>
      </c>
      <c r="B3038" s="21" t="s">
        <v>1179</v>
      </c>
      <c r="C3038" s="21" t="s">
        <v>92</v>
      </c>
      <c r="D3038" s="21" t="s">
        <v>161</v>
      </c>
      <c r="E3038" s="21" t="s">
        <v>81</v>
      </c>
      <c r="F3038" s="21" t="s">
        <v>1598</v>
      </c>
      <c r="G3038" s="21">
        <v>10.001</v>
      </c>
      <c r="H3038" s="21">
        <v>20.0</v>
      </c>
      <c r="I3038" s="21">
        <v>0.46</v>
      </c>
      <c r="J3038" s="21"/>
      <c r="K3038" s="21"/>
      <c r="L3038" s="21"/>
      <c r="M3038" s="21"/>
      <c r="N3038" s="21">
        <v>1784.0</v>
      </c>
    </row>
    <row r="3039" ht="14.25" customHeight="1">
      <c r="A3039" s="18" t="s">
        <v>177</v>
      </c>
      <c r="B3039" s="18" t="s">
        <v>1179</v>
      </c>
      <c r="C3039" s="18" t="s">
        <v>92</v>
      </c>
      <c r="D3039" s="18" t="s">
        <v>830</v>
      </c>
      <c r="E3039" s="18" t="s">
        <v>81</v>
      </c>
      <c r="F3039" s="18" t="s">
        <v>1598</v>
      </c>
      <c r="G3039" s="18">
        <v>20.001</v>
      </c>
      <c r="H3039" s="18">
        <v>30.0</v>
      </c>
      <c r="I3039" s="18">
        <v>0.46</v>
      </c>
      <c r="J3039" s="18"/>
      <c r="K3039" s="18"/>
      <c r="L3039" s="18"/>
      <c r="M3039" s="18"/>
      <c r="N3039" s="18">
        <v>1785.0</v>
      </c>
    </row>
    <row r="3040" ht="14.25" customHeight="1">
      <c r="A3040" s="21" t="s">
        <v>177</v>
      </c>
      <c r="B3040" s="21" t="s">
        <v>1179</v>
      </c>
      <c r="C3040" s="21" t="s">
        <v>92</v>
      </c>
      <c r="D3040" s="21" t="s">
        <v>834</v>
      </c>
      <c r="E3040" s="21" t="s">
        <v>81</v>
      </c>
      <c r="F3040" s="21" t="s">
        <v>1598</v>
      </c>
      <c r="G3040" s="21">
        <v>20.001</v>
      </c>
      <c r="H3040" s="21">
        <v>30.0</v>
      </c>
      <c r="I3040" s="21">
        <v>0.46</v>
      </c>
      <c r="J3040" s="21"/>
      <c r="K3040" s="21"/>
      <c r="L3040" s="21"/>
      <c r="M3040" s="21"/>
      <c r="N3040" s="21">
        <v>1786.0</v>
      </c>
    </row>
    <row r="3041" ht="14.25" customHeight="1">
      <c r="A3041" s="18" t="s">
        <v>177</v>
      </c>
      <c r="B3041" s="18" t="s">
        <v>1179</v>
      </c>
      <c r="C3041" s="18" t="s">
        <v>92</v>
      </c>
      <c r="D3041" s="18" t="s">
        <v>923</v>
      </c>
      <c r="E3041" s="18" t="s">
        <v>81</v>
      </c>
      <c r="F3041" s="18" t="s">
        <v>1598</v>
      </c>
      <c r="G3041" s="18">
        <v>20.001</v>
      </c>
      <c r="H3041" s="18">
        <v>30.0</v>
      </c>
      <c r="I3041" s="18">
        <v>0.46</v>
      </c>
      <c r="J3041" s="18"/>
      <c r="K3041" s="18"/>
      <c r="L3041" s="18"/>
      <c r="M3041" s="18"/>
      <c r="N3041" s="18">
        <v>1787.0</v>
      </c>
    </row>
    <row r="3042" ht="14.25" customHeight="1">
      <c r="A3042" s="21" t="s">
        <v>177</v>
      </c>
      <c r="B3042" s="21" t="s">
        <v>1179</v>
      </c>
      <c r="C3042" s="21" t="s">
        <v>92</v>
      </c>
      <c r="D3042" s="21" t="s">
        <v>161</v>
      </c>
      <c r="E3042" s="21" t="s">
        <v>81</v>
      </c>
      <c r="F3042" s="21" t="s">
        <v>1598</v>
      </c>
      <c r="G3042" s="21">
        <v>20.001</v>
      </c>
      <c r="H3042" s="21">
        <v>30.0</v>
      </c>
      <c r="I3042" s="21">
        <v>0.46</v>
      </c>
      <c r="J3042" s="21"/>
      <c r="K3042" s="21"/>
      <c r="L3042" s="21"/>
      <c r="M3042" s="21"/>
      <c r="N3042" s="21">
        <v>1788.0</v>
      </c>
    </row>
    <row r="3043" ht="14.25" customHeight="1">
      <c r="A3043" s="18" t="s">
        <v>177</v>
      </c>
      <c r="B3043" s="18" t="s">
        <v>1179</v>
      </c>
      <c r="C3043" s="18" t="s">
        <v>92</v>
      </c>
      <c r="D3043" s="18" t="s">
        <v>830</v>
      </c>
      <c r="E3043" s="18" t="s">
        <v>81</v>
      </c>
      <c r="F3043" s="18" t="s">
        <v>1598</v>
      </c>
      <c r="G3043" s="18">
        <v>30.001</v>
      </c>
      <c r="H3043" s="18">
        <v>40.0</v>
      </c>
      <c r="I3043" s="18">
        <v>0.46</v>
      </c>
      <c r="J3043" s="18"/>
      <c r="K3043" s="18"/>
      <c r="L3043" s="18"/>
      <c r="M3043" s="18"/>
      <c r="N3043" s="18">
        <v>1789.0</v>
      </c>
    </row>
    <row r="3044" ht="14.25" customHeight="1">
      <c r="A3044" s="21" t="s">
        <v>177</v>
      </c>
      <c r="B3044" s="21" t="s">
        <v>1179</v>
      </c>
      <c r="C3044" s="21" t="s">
        <v>92</v>
      </c>
      <c r="D3044" s="21" t="s">
        <v>834</v>
      </c>
      <c r="E3044" s="21" t="s">
        <v>81</v>
      </c>
      <c r="F3044" s="21" t="s">
        <v>1598</v>
      </c>
      <c r="G3044" s="21">
        <v>30.001</v>
      </c>
      <c r="H3044" s="21">
        <v>40.0</v>
      </c>
      <c r="I3044" s="21">
        <v>0.46</v>
      </c>
      <c r="J3044" s="21"/>
      <c r="K3044" s="21"/>
      <c r="L3044" s="21"/>
      <c r="M3044" s="21"/>
      <c r="N3044" s="21">
        <v>1790.0</v>
      </c>
    </row>
    <row r="3045" ht="14.25" customHeight="1">
      <c r="A3045" s="18" t="s">
        <v>177</v>
      </c>
      <c r="B3045" s="18" t="s">
        <v>1179</v>
      </c>
      <c r="C3045" s="18" t="s">
        <v>92</v>
      </c>
      <c r="D3045" s="18" t="s">
        <v>923</v>
      </c>
      <c r="E3045" s="18" t="s">
        <v>81</v>
      </c>
      <c r="F3045" s="18" t="s">
        <v>1598</v>
      </c>
      <c r="G3045" s="18">
        <v>30.001</v>
      </c>
      <c r="H3045" s="18">
        <v>40.0</v>
      </c>
      <c r="I3045" s="18">
        <v>0.46</v>
      </c>
      <c r="J3045" s="18"/>
      <c r="K3045" s="18"/>
      <c r="L3045" s="18"/>
      <c r="M3045" s="18"/>
      <c r="N3045" s="18">
        <v>1791.0</v>
      </c>
    </row>
    <row r="3046" ht="14.25" customHeight="1">
      <c r="A3046" s="21" t="s">
        <v>177</v>
      </c>
      <c r="B3046" s="21" t="s">
        <v>1179</v>
      </c>
      <c r="C3046" s="21" t="s">
        <v>92</v>
      </c>
      <c r="D3046" s="21" t="s">
        <v>161</v>
      </c>
      <c r="E3046" s="21" t="s">
        <v>81</v>
      </c>
      <c r="F3046" s="21" t="s">
        <v>1598</v>
      </c>
      <c r="G3046" s="21">
        <v>30.001</v>
      </c>
      <c r="H3046" s="21">
        <v>40.0</v>
      </c>
      <c r="I3046" s="21">
        <v>0.46</v>
      </c>
      <c r="J3046" s="21"/>
      <c r="K3046" s="21"/>
      <c r="L3046" s="21"/>
      <c r="M3046" s="21"/>
      <c r="N3046" s="21">
        <v>1792.0</v>
      </c>
    </row>
    <row r="3047" ht="14.25" customHeight="1">
      <c r="A3047" s="18" t="s">
        <v>177</v>
      </c>
      <c r="B3047" s="18" t="s">
        <v>1179</v>
      </c>
      <c r="C3047" s="18" t="s">
        <v>92</v>
      </c>
      <c r="D3047" s="18" t="s">
        <v>830</v>
      </c>
      <c r="E3047" s="18" t="s">
        <v>81</v>
      </c>
      <c r="F3047" s="18" t="s">
        <v>1517</v>
      </c>
      <c r="G3047" s="18">
        <v>40.001</v>
      </c>
      <c r="H3047" s="18">
        <v>100.0</v>
      </c>
      <c r="I3047" s="18">
        <v>0.35</v>
      </c>
      <c r="J3047" s="18"/>
      <c r="K3047" s="18"/>
      <c r="L3047" s="18"/>
      <c r="M3047" s="18"/>
      <c r="N3047" s="18">
        <v>1793.0</v>
      </c>
    </row>
    <row r="3048" ht="14.25" customHeight="1">
      <c r="A3048" s="21" t="s">
        <v>177</v>
      </c>
      <c r="B3048" s="21" t="s">
        <v>1179</v>
      </c>
      <c r="C3048" s="21" t="s">
        <v>92</v>
      </c>
      <c r="D3048" s="21" t="s">
        <v>834</v>
      </c>
      <c r="E3048" s="21" t="s">
        <v>81</v>
      </c>
      <c r="F3048" s="21" t="s">
        <v>1517</v>
      </c>
      <c r="G3048" s="21">
        <v>40.001</v>
      </c>
      <c r="H3048" s="21">
        <v>100.0</v>
      </c>
      <c r="I3048" s="21">
        <v>0.35</v>
      </c>
      <c r="J3048" s="21"/>
      <c r="K3048" s="21"/>
      <c r="L3048" s="21"/>
      <c r="M3048" s="21"/>
      <c r="N3048" s="21">
        <v>1794.0</v>
      </c>
    </row>
    <row r="3049" ht="14.25" customHeight="1">
      <c r="A3049" s="18" t="s">
        <v>177</v>
      </c>
      <c r="B3049" s="18" t="s">
        <v>1179</v>
      </c>
      <c r="C3049" s="18" t="s">
        <v>92</v>
      </c>
      <c r="D3049" s="18" t="s">
        <v>923</v>
      </c>
      <c r="E3049" s="18" t="s">
        <v>81</v>
      </c>
      <c r="F3049" s="18" t="s">
        <v>1517</v>
      </c>
      <c r="G3049" s="18">
        <v>40.001</v>
      </c>
      <c r="H3049" s="18">
        <v>100.0</v>
      </c>
      <c r="I3049" s="18">
        <v>0.35</v>
      </c>
      <c r="J3049" s="18"/>
      <c r="K3049" s="18"/>
      <c r="L3049" s="18"/>
      <c r="M3049" s="18"/>
      <c r="N3049" s="18">
        <v>1795.0</v>
      </c>
    </row>
    <row r="3050" ht="14.25" customHeight="1">
      <c r="A3050" s="21" t="s">
        <v>177</v>
      </c>
      <c r="B3050" s="21" t="s">
        <v>1179</v>
      </c>
      <c r="C3050" s="21" t="s">
        <v>92</v>
      </c>
      <c r="D3050" s="21" t="s">
        <v>161</v>
      </c>
      <c r="E3050" s="21" t="s">
        <v>81</v>
      </c>
      <c r="F3050" s="21" t="s">
        <v>1517</v>
      </c>
      <c r="G3050" s="21">
        <v>40.001</v>
      </c>
      <c r="H3050" s="21">
        <v>100.0</v>
      </c>
      <c r="I3050" s="21">
        <v>0.35</v>
      </c>
      <c r="J3050" s="21"/>
      <c r="K3050" s="21"/>
      <c r="L3050" s="21"/>
      <c r="M3050" s="21"/>
      <c r="N3050" s="21">
        <v>1796.0</v>
      </c>
    </row>
    <row r="3051" ht="14.25" customHeight="1">
      <c r="A3051" s="18" t="s">
        <v>177</v>
      </c>
      <c r="B3051" s="18" t="s">
        <v>1179</v>
      </c>
      <c r="C3051" s="18" t="s">
        <v>169</v>
      </c>
      <c r="D3051" s="18" t="s">
        <v>170</v>
      </c>
      <c r="E3051" s="18" t="s">
        <v>81</v>
      </c>
      <c r="F3051" s="18" t="s">
        <v>1935</v>
      </c>
      <c r="G3051" s="18">
        <v>0.0</v>
      </c>
      <c r="H3051" s="18">
        <v>2.0</v>
      </c>
      <c r="I3051" s="18">
        <v>0.98</v>
      </c>
      <c r="J3051" s="18"/>
      <c r="K3051" s="18"/>
      <c r="L3051" s="18"/>
      <c r="M3051" s="18"/>
      <c r="N3051" s="18">
        <v>1797.0</v>
      </c>
    </row>
    <row r="3052" ht="14.25" customHeight="1">
      <c r="A3052" s="21" t="s">
        <v>177</v>
      </c>
      <c r="B3052" s="21" t="s">
        <v>1179</v>
      </c>
      <c r="C3052" s="21" t="s">
        <v>169</v>
      </c>
      <c r="D3052" s="21" t="s">
        <v>170</v>
      </c>
      <c r="E3052" s="21" t="s">
        <v>81</v>
      </c>
      <c r="F3052" s="21" t="s">
        <v>1935</v>
      </c>
      <c r="G3052" s="21">
        <v>2.001</v>
      </c>
      <c r="H3052" s="21">
        <v>100.0</v>
      </c>
      <c r="I3052" s="21">
        <v>0.98</v>
      </c>
      <c r="J3052" s="21"/>
      <c r="K3052" s="21"/>
      <c r="L3052" s="21"/>
      <c r="M3052" s="21"/>
      <c r="N3052" s="21">
        <v>1798.0</v>
      </c>
    </row>
    <row r="3053" ht="14.25" customHeight="1">
      <c r="A3053" s="18" t="s">
        <v>177</v>
      </c>
      <c r="B3053" s="18" t="s">
        <v>1179</v>
      </c>
      <c r="C3053" s="18" t="s">
        <v>169</v>
      </c>
      <c r="D3053" s="18" t="s">
        <v>1056</v>
      </c>
      <c r="E3053" s="18" t="s">
        <v>81</v>
      </c>
      <c r="F3053" s="18" t="s">
        <v>1727</v>
      </c>
      <c r="G3053" s="18">
        <v>0.0</v>
      </c>
      <c r="H3053" s="18">
        <v>2.0</v>
      </c>
      <c r="I3053" s="18">
        <v>0.61</v>
      </c>
      <c r="J3053" s="18"/>
      <c r="K3053" s="18"/>
      <c r="L3053" s="18"/>
      <c r="M3053" s="18"/>
      <c r="N3053" s="18">
        <v>1799.0</v>
      </c>
    </row>
    <row r="3054" ht="14.25" customHeight="1">
      <c r="A3054" s="21" t="s">
        <v>177</v>
      </c>
      <c r="B3054" s="21" t="s">
        <v>1179</v>
      </c>
      <c r="C3054" s="21" t="s">
        <v>169</v>
      </c>
      <c r="D3054" s="21" t="s">
        <v>1056</v>
      </c>
      <c r="E3054" s="21" t="s">
        <v>81</v>
      </c>
      <c r="F3054" s="21" t="s">
        <v>1727</v>
      </c>
      <c r="G3054" s="21">
        <v>2.001</v>
      </c>
      <c r="H3054" s="21">
        <v>100.0</v>
      </c>
      <c r="I3054" s="21">
        <v>0.61</v>
      </c>
      <c r="J3054" s="21"/>
      <c r="K3054" s="21"/>
      <c r="L3054" s="21"/>
      <c r="M3054" s="21"/>
      <c r="N3054" s="21">
        <v>1800.0</v>
      </c>
    </row>
    <row r="3055" ht="14.25" customHeight="1">
      <c r="A3055" s="18" t="s">
        <v>177</v>
      </c>
      <c r="B3055" s="18" t="s">
        <v>1179</v>
      </c>
      <c r="C3055" s="18" t="s">
        <v>169</v>
      </c>
      <c r="D3055" s="18" t="s">
        <v>1062</v>
      </c>
      <c r="E3055" s="18" t="s">
        <v>81</v>
      </c>
      <c r="F3055" s="18" t="s">
        <v>1685</v>
      </c>
      <c r="G3055" s="18">
        <v>0.0</v>
      </c>
      <c r="H3055" s="18">
        <v>2.0</v>
      </c>
      <c r="I3055" s="18">
        <v>0.58</v>
      </c>
      <c r="J3055" s="18"/>
      <c r="K3055" s="18"/>
      <c r="L3055" s="18"/>
      <c r="M3055" s="18"/>
      <c r="N3055" s="18">
        <v>1801.0</v>
      </c>
    </row>
    <row r="3056" ht="14.25" customHeight="1">
      <c r="A3056" s="21" t="s">
        <v>177</v>
      </c>
      <c r="B3056" s="21" t="s">
        <v>1179</v>
      </c>
      <c r="C3056" s="21" t="s">
        <v>169</v>
      </c>
      <c r="D3056" s="21" t="s">
        <v>1062</v>
      </c>
      <c r="E3056" s="21" t="s">
        <v>81</v>
      </c>
      <c r="F3056" s="21" t="s">
        <v>1685</v>
      </c>
      <c r="G3056" s="21">
        <v>2.001</v>
      </c>
      <c r="H3056" s="21">
        <v>100.0</v>
      </c>
      <c r="I3056" s="21">
        <v>0.58</v>
      </c>
      <c r="J3056" s="21"/>
      <c r="K3056" s="21"/>
      <c r="L3056" s="21"/>
      <c r="M3056" s="21"/>
      <c r="N3056" s="21">
        <v>1802.0</v>
      </c>
    </row>
    <row r="3057" ht="14.25" customHeight="1">
      <c r="A3057" s="18" t="s">
        <v>177</v>
      </c>
      <c r="B3057" s="18" t="s">
        <v>1179</v>
      </c>
      <c r="C3057" s="18" t="s">
        <v>79</v>
      </c>
      <c r="D3057" s="18" t="s">
        <v>80</v>
      </c>
      <c r="E3057" s="18" t="s">
        <v>183</v>
      </c>
      <c r="F3057" s="18" t="s">
        <v>83</v>
      </c>
      <c r="G3057" s="18"/>
      <c r="H3057" s="18"/>
      <c r="I3057" s="18">
        <v>0.048</v>
      </c>
      <c r="J3057" s="18"/>
      <c r="K3057" s="18"/>
      <c r="L3057" s="18"/>
      <c r="M3057" s="18"/>
      <c r="N3057" s="18">
        <v>1803.0</v>
      </c>
    </row>
    <row r="3058" ht="14.25" customHeight="1">
      <c r="A3058" s="21" t="s">
        <v>177</v>
      </c>
      <c r="B3058" s="21" t="s">
        <v>1179</v>
      </c>
      <c r="C3058" s="21" t="s">
        <v>79</v>
      </c>
      <c r="D3058" s="21" t="s">
        <v>270</v>
      </c>
      <c r="E3058" s="21" t="s">
        <v>183</v>
      </c>
      <c r="F3058" s="21" t="s">
        <v>272</v>
      </c>
      <c r="G3058" s="21"/>
      <c r="H3058" s="21"/>
      <c r="I3058" s="21">
        <v>0.049</v>
      </c>
      <c r="J3058" s="21"/>
      <c r="K3058" s="21"/>
      <c r="L3058" s="21"/>
      <c r="M3058" s="21"/>
      <c r="N3058" s="21">
        <v>1804.0</v>
      </c>
    </row>
    <row r="3059" ht="14.25" customHeight="1">
      <c r="A3059" s="18" t="s">
        <v>177</v>
      </c>
      <c r="B3059" s="18" t="s">
        <v>1179</v>
      </c>
      <c r="C3059" s="18" t="s">
        <v>79</v>
      </c>
      <c r="D3059" s="18" t="s">
        <v>95</v>
      </c>
      <c r="E3059" s="18" t="s">
        <v>183</v>
      </c>
      <c r="F3059" s="18" t="s">
        <v>97</v>
      </c>
      <c r="G3059" s="18"/>
      <c r="H3059" s="18"/>
      <c r="I3059" s="18">
        <v>0.027</v>
      </c>
      <c r="J3059" s="18"/>
      <c r="K3059" s="18"/>
      <c r="L3059" s="18"/>
      <c r="M3059" s="18"/>
      <c r="N3059" s="18">
        <v>1805.0</v>
      </c>
    </row>
    <row r="3060" ht="14.25" customHeight="1">
      <c r="A3060" s="21" t="s">
        <v>177</v>
      </c>
      <c r="B3060" s="21" t="s">
        <v>1179</v>
      </c>
      <c r="C3060" s="21" t="s">
        <v>101</v>
      </c>
      <c r="D3060" s="21" t="s">
        <v>102</v>
      </c>
      <c r="E3060" s="21" t="s">
        <v>183</v>
      </c>
      <c r="F3060" s="21" t="s">
        <v>106</v>
      </c>
      <c r="G3060" s="21"/>
      <c r="H3060" s="21"/>
      <c r="I3060" s="21">
        <v>0.071</v>
      </c>
      <c r="J3060" s="21"/>
      <c r="K3060" s="21"/>
      <c r="L3060" s="21"/>
      <c r="M3060" s="21"/>
      <c r="N3060" s="21">
        <v>1806.0</v>
      </c>
    </row>
    <row r="3061" ht="14.25" customHeight="1">
      <c r="A3061" s="18" t="s">
        <v>177</v>
      </c>
      <c r="B3061" s="18" t="s">
        <v>1179</v>
      </c>
      <c r="C3061" s="18" t="s">
        <v>101</v>
      </c>
      <c r="D3061" s="18" t="s">
        <v>270</v>
      </c>
      <c r="E3061" s="18" t="s">
        <v>183</v>
      </c>
      <c r="F3061" s="18" t="s">
        <v>294</v>
      </c>
      <c r="G3061" s="18"/>
      <c r="H3061" s="18"/>
      <c r="I3061" s="18">
        <v>0.057</v>
      </c>
      <c r="J3061" s="18"/>
      <c r="K3061" s="18"/>
      <c r="L3061" s="18"/>
      <c r="M3061" s="18"/>
      <c r="N3061" s="18">
        <v>1807.0</v>
      </c>
    </row>
    <row r="3062" ht="14.25" customHeight="1">
      <c r="A3062" s="21" t="s">
        <v>177</v>
      </c>
      <c r="B3062" s="21" t="s">
        <v>1179</v>
      </c>
      <c r="C3062" s="21" t="s">
        <v>101</v>
      </c>
      <c r="D3062" s="21" t="s">
        <v>115</v>
      </c>
      <c r="E3062" s="21" t="s">
        <v>183</v>
      </c>
      <c r="F3062" s="21" t="s">
        <v>118</v>
      </c>
      <c r="G3062" s="21"/>
      <c r="H3062" s="21"/>
      <c r="I3062" s="21">
        <v>0.055</v>
      </c>
      <c r="J3062" s="21"/>
      <c r="K3062" s="21"/>
      <c r="L3062" s="21"/>
      <c r="M3062" s="21"/>
      <c r="N3062" s="21">
        <v>1808.0</v>
      </c>
    </row>
    <row r="3063" ht="14.25" customHeight="1">
      <c r="A3063" s="18" t="s">
        <v>177</v>
      </c>
      <c r="B3063" s="18" t="s">
        <v>1179</v>
      </c>
      <c r="C3063" s="18" t="s">
        <v>101</v>
      </c>
      <c r="D3063" s="18" t="s">
        <v>123</v>
      </c>
      <c r="E3063" s="18" t="s">
        <v>183</v>
      </c>
      <c r="F3063" s="18" t="s">
        <v>125</v>
      </c>
      <c r="G3063" s="18"/>
      <c r="H3063" s="18"/>
      <c r="I3063" s="18">
        <v>0.051</v>
      </c>
      <c r="J3063" s="18"/>
      <c r="K3063" s="18"/>
      <c r="L3063" s="18"/>
      <c r="M3063" s="18"/>
      <c r="N3063" s="18">
        <v>1809.0</v>
      </c>
    </row>
    <row r="3064" ht="14.25" customHeight="1">
      <c r="A3064" s="21" t="s">
        <v>177</v>
      </c>
      <c r="B3064" s="21" t="s">
        <v>1179</v>
      </c>
      <c r="C3064" s="21" t="s">
        <v>130</v>
      </c>
      <c r="D3064" s="21" t="s">
        <v>102</v>
      </c>
      <c r="E3064" s="21" t="s">
        <v>183</v>
      </c>
      <c r="F3064" s="21" t="s">
        <v>133</v>
      </c>
      <c r="G3064" s="21"/>
      <c r="H3064" s="21"/>
      <c r="I3064" s="21"/>
      <c r="J3064" s="21"/>
      <c r="K3064" s="21">
        <v>0.119</v>
      </c>
      <c r="L3064" s="21"/>
      <c r="M3064" s="21"/>
      <c r="N3064" s="21">
        <v>1810.0</v>
      </c>
    </row>
    <row r="3065" ht="14.25" customHeight="1">
      <c r="A3065" s="18" t="s">
        <v>177</v>
      </c>
      <c r="B3065" s="18" t="s">
        <v>1179</v>
      </c>
      <c r="C3065" s="18" t="s">
        <v>136</v>
      </c>
      <c r="D3065" s="18" t="s">
        <v>102</v>
      </c>
      <c r="E3065" s="18" t="s">
        <v>183</v>
      </c>
      <c r="F3065" s="18" t="s">
        <v>139</v>
      </c>
      <c r="G3065" s="18"/>
      <c r="H3065" s="18"/>
      <c r="I3065" s="18">
        <v>0.057</v>
      </c>
      <c r="J3065" s="18"/>
      <c r="K3065" s="18"/>
      <c r="L3065" s="18"/>
      <c r="M3065" s="18"/>
      <c r="N3065" s="18">
        <v>1811.0</v>
      </c>
    </row>
    <row r="3066" ht="14.25" customHeight="1">
      <c r="A3066" s="21" t="s">
        <v>177</v>
      </c>
      <c r="B3066" s="21" t="s">
        <v>1179</v>
      </c>
      <c r="C3066" s="21" t="s">
        <v>136</v>
      </c>
      <c r="D3066" s="21" t="s">
        <v>115</v>
      </c>
      <c r="E3066" s="21" t="s">
        <v>183</v>
      </c>
      <c r="F3066" s="21"/>
      <c r="G3066" s="21"/>
      <c r="H3066" s="21"/>
      <c r="I3066" s="21">
        <v>0.032</v>
      </c>
      <c r="J3066" s="21"/>
      <c r="K3066" s="21"/>
      <c r="L3066" s="21"/>
      <c r="M3066" s="21"/>
      <c r="N3066" s="21">
        <v>1812.0</v>
      </c>
    </row>
    <row r="3067" ht="14.25" customHeight="1">
      <c r="A3067" s="18" t="s">
        <v>177</v>
      </c>
      <c r="B3067" s="18" t="s">
        <v>1179</v>
      </c>
      <c r="C3067" s="18" t="s">
        <v>136</v>
      </c>
      <c r="D3067" s="18" t="s">
        <v>123</v>
      </c>
      <c r="E3067" s="18" t="s">
        <v>183</v>
      </c>
      <c r="F3067" s="18"/>
      <c r="G3067" s="18"/>
      <c r="H3067" s="18"/>
      <c r="I3067" s="18">
        <v>0.033</v>
      </c>
      <c r="J3067" s="18"/>
      <c r="K3067" s="18"/>
      <c r="L3067" s="18"/>
      <c r="M3067" s="18"/>
      <c r="N3067" s="18">
        <v>1813.0</v>
      </c>
    </row>
    <row r="3068" ht="14.25" customHeight="1">
      <c r="A3068" s="21" t="s">
        <v>177</v>
      </c>
      <c r="B3068" s="21" t="s">
        <v>1179</v>
      </c>
      <c r="C3068" s="21" t="s">
        <v>144</v>
      </c>
      <c r="D3068" s="21" t="s">
        <v>145</v>
      </c>
      <c r="E3068" s="21" t="s">
        <v>183</v>
      </c>
      <c r="F3068" s="21" t="s">
        <v>147</v>
      </c>
      <c r="G3068" s="21"/>
      <c r="H3068" s="21"/>
      <c r="I3068" s="21"/>
      <c r="J3068" s="21">
        <v>0.52</v>
      </c>
      <c r="K3068" s="21"/>
      <c r="L3068" s="21"/>
      <c r="M3068" s="21"/>
      <c r="N3068" s="21">
        <v>1814.0</v>
      </c>
    </row>
    <row r="3069" ht="14.25" customHeight="1">
      <c r="A3069" s="18" t="s">
        <v>177</v>
      </c>
      <c r="B3069" s="18" t="s">
        <v>1179</v>
      </c>
      <c r="C3069" s="18" t="s">
        <v>144</v>
      </c>
      <c r="D3069" s="18" t="s">
        <v>752</v>
      </c>
      <c r="E3069" s="18" t="s">
        <v>183</v>
      </c>
      <c r="F3069" s="18" t="s">
        <v>147</v>
      </c>
      <c r="G3069" s="18"/>
      <c r="H3069" s="18"/>
      <c r="I3069" s="18"/>
      <c r="J3069" s="18">
        <v>0.78</v>
      </c>
      <c r="K3069" s="18"/>
      <c r="L3069" s="18"/>
      <c r="M3069" s="18"/>
      <c r="N3069" s="18">
        <v>1815.0</v>
      </c>
    </row>
    <row r="3070" ht="14.25" customHeight="1">
      <c r="A3070" s="21" t="s">
        <v>177</v>
      </c>
      <c r="B3070" s="21" t="s">
        <v>1179</v>
      </c>
      <c r="C3070" s="21" t="s">
        <v>149</v>
      </c>
      <c r="D3070" s="21" t="s">
        <v>150</v>
      </c>
      <c r="E3070" s="21" t="s">
        <v>183</v>
      </c>
      <c r="F3070" s="21" t="s">
        <v>152</v>
      </c>
      <c r="G3070" s="21"/>
      <c r="H3070" s="21"/>
      <c r="I3070" s="21">
        <v>0.5</v>
      </c>
      <c r="J3070" s="21"/>
      <c r="K3070" s="21"/>
      <c r="L3070" s="21"/>
      <c r="M3070" s="21"/>
      <c r="N3070" s="21">
        <v>1816.0</v>
      </c>
    </row>
    <row r="3071" ht="14.25" customHeight="1">
      <c r="A3071" s="18" t="s">
        <v>177</v>
      </c>
      <c r="B3071" s="18" t="s">
        <v>1179</v>
      </c>
      <c r="C3071" s="18" t="s">
        <v>149</v>
      </c>
      <c r="D3071" s="18" t="s">
        <v>157</v>
      </c>
      <c r="E3071" s="18" t="s">
        <v>183</v>
      </c>
      <c r="F3071" s="18" t="s">
        <v>159</v>
      </c>
      <c r="G3071" s="18"/>
      <c r="H3071" s="18"/>
      <c r="I3071" s="18">
        <v>0.5</v>
      </c>
      <c r="J3071" s="18"/>
      <c r="K3071" s="18"/>
      <c r="L3071" s="18"/>
      <c r="M3071" s="18"/>
      <c r="N3071" s="18">
        <v>1817.0</v>
      </c>
    </row>
    <row r="3072" ht="14.25" customHeight="1">
      <c r="A3072" s="21" t="s">
        <v>177</v>
      </c>
      <c r="B3072" s="21" t="s">
        <v>1179</v>
      </c>
      <c r="C3072" s="21" t="s">
        <v>92</v>
      </c>
      <c r="D3072" s="21" t="s">
        <v>830</v>
      </c>
      <c r="E3072" s="21" t="s">
        <v>183</v>
      </c>
      <c r="F3072" s="21" t="s">
        <v>1598</v>
      </c>
      <c r="G3072" s="21">
        <v>1.0</v>
      </c>
      <c r="H3072" s="21">
        <v>10.0</v>
      </c>
      <c r="I3072" s="21">
        <v>0.46</v>
      </c>
      <c r="J3072" s="21"/>
      <c r="K3072" s="21"/>
      <c r="L3072" s="21"/>
      <c r="M3072" s="21"/>
      <c r="N3072" s="21">
        <v>1818.0</v>
      </c>
    </row>
    <row r="3073" ht="14.25" customHeight="1">
      <c r="A3073" s="18" t="s">
        <v>177</v>
      </c>
      <c r="B3073" s="18" t="s">
        <v>1179</v>
      </c>
      <c r="C3073" s="18" t="s">
        <v>92</v>
      </c>
      <c r="D3073" s="18" t="s">
        <v>834</v>
      </c>
      <c r="E3073" s="18" t="s">
        <v>183</v>
      </c>
      <c r="F3073" s="18" t="s">
        <v>1598</v>
      </c>
      <c r="G3073" s="18">
        <v>1.0</v>
      </c>
      <c r="H3073" s="18">
        <v>10.0</v>
      </c>
      <c r="I3073" s="18">
        <v>0.46</v>
      </c>
      <c r="J3073" s="18"/>
      <c r="K3073" s="18"/>
      <c r="L3073" s="18"/>
      <c r="M3073" s="18"/>
      <c r="N3073" s="18">
        <v>1819.0</v>
      </c>
    </row>
    <row r="3074" ht="14.25" customHeight="1">
      <c r="A3074" s="21" t="s">
        <v>177</v>
      </c>
      <c r="B3074" s="21" t="s">
        <v>1179</v>
      </c>
      <c r="C3074" s="21" t="s">
        <v>92</v>
      </c>
      <c r="D3074" s="21" t="s">
        <v>923</v>
      </c>
      <c r="E3074" s="21" t="s">
        <v>183</v>
      </c>
      <c r="F3074" s="21" t="s">
        <v>1598</v>
      </c>
      <c r="G3074" s="21">
        <v>1.0</v>
      </c>
      <c r="H3074" s="21">
        <v>10.0</v>
      </c>
      <c r="I3074" s="21">
        <v>0.46</v>
      </c>
      <c r="J3074" s="21"/>
      <c r="K3074" s="21"/>
      <c r="L3074" s="21"/>
      <c r="M3074" s="21"/>
      <c r="N3074" s="21">
        <v>1820.0</v>
      </c>
    </row>
    <row r="3075" ht="14.25" customHeight="1">
      <c r="A3075" s="18" t="s">
        <v>177</v>
      </c>
      <c r="B3075" s="18" t="s">
        <v>1179</v>
      </c>
      <c r="C3075" s="18" t="s">
        <v>92</v>
      </c>
      <c r="D3075" s="18" t="s">
        <v>161</v>
      </c>
      <c r="E3075" s="18" t="s">
        <v>183</v>
      </c>
      <c r="F3075" s="18" t="s">
        <v>1598</v>
      </c>
      <c r="G3075" s="18">
        <v>1.0</v>
      </c>
      <c r="H3075" s="18">
        <v>10.0</v>
      </c>
      <c r="I3075" s="18">
        <v>0.46</v>
      </c>
      <c r="J3075" s="18"/>
      <c r="K3075" s="18"/>
      <c r="L3075" s="18"/>
      <c r="M3075" s="18"/>
      <c r="N3075" s="18">
        <v>1821.0</v>
      </c>
    </row>
    <row r="3076" ht="14.25" customHeight="1">
      <c r="A3076" s="21" t="s">
        <v>177</v>
      </c>
      <c r="B3076" s="21" t="s">
        <v>1179</v>
      </c>
      <c r="C3076" s="21" t="s">
        <v>92</v>
      </c>
      <c r="D3076" s="21" t="s">
        <v>830</v>
      </c>
      <c r="E3076" s="21" t="s">
        <v>183</v>
      </c>
      <c r="F3076" s="21" t="s">
        <v>1598</v>
      </c>
      <c r="G3076" s="21">
        <v>10.001</v>
      </c>
      <c r="H3076" s="21">
        <v>20.0</v>
      </c>
      <c r="I3076" s="21">
        <v>0.46</v>
      </c>
      <c r="J3076" s="21"/>
      <c r="K3076" s="21"/>
      <c r="L3076" s="21"/>
      <c r="M3076" s="21"/>
      <c r="N3076" s="21">
        <v>1822.0</v>
      </c>
    </row>
    <row r="3077" ht="14.25" customHeight="1">
      <c r="A3077" s="18" t="s">
        <v>177</v>
      </c>
      <c r="B3077" s="18" t="s">
        <v>1179</v>
      </c>
      <c r="C3077" s="18" t="s">
        <v>92</v>
      </c>
      <c r="D3077" s="18" t="s">
        <v>834</v>
      </c>
      <c r="E3077" s="18" t="s">
        <v>183</v>
      </c>
      <c r="F3077" s="18" t="s">
        <v>1598</v>
      </c>
      <c r="G3077" s="18">
        <v>10.001</v>
      </c>
      <c r="H3077" s="18">
        <v>20.0</v>
      </c>
      <c r="I3077" s="18">
        <v>0.46</v>
      </c>
      <c r="J3077" s="18"/>
      <c r="K3077" s="18"/>
      <c r="L3077" s="18"/>
      <c r="M3077" s="18"/>
      <c r="N3077" s="18">
        <v>1823.0</v>
      </c>
    </row>
    <row r="3078" ht="14.25" customHeight="1">
      <c r="A3078" s="21" t="s">
        <v>177</v>
      </c>
      <c r="B3078" s="21" t="s">
        <v>1179</v>
      </c>
      <c r="C3078" s="21" t="s">
        <v>92</v>
      </c>
      <c r="D3078" s="21" t="s">
        <v>923</v>
      </c>
      <c r="E3078" s="21" t="s">
        <v>183</v>
      </c>
      <c r="F3078" s="21" t="s">
        <v>1598</v>
      </c>
      <c r="G3078" s="21">
        <v>10.001</v>
      </c>
      <c r="H3078" s="21">
        <v>20.0</v>
      </c>
      <c r="I3078" s="21">
        <v>0.46</v>
      </c>
      <c r="J3078" s="21"/>
      <c r="K3078" s="21"/>
      <c r="L3078" s="21"/>
      <c r="M3078" s="21"/>
      <c r="N3078" s="21">
        <v>1824.0</v>
      </c>
    </row>
    <row r="3079" ht="14.25" customHeight="1">
      <c r="A3079" s="18" t="s">
        <v>177</v>
      </c>
      <c r="B3079" s="18" t="s">
        <v>1179</v>
      </c>
      <c r="C3079" s="18" t="s">
        <v>92</v>
      </c>
      <c r="D3079" s="18" t="s">
        <v>161</v>
      </c>
      <c r="E3079" s="18" t="s">
        <v>183</v>
      </c>
      <c r="F3079" s="18" t="s">
        <v>1598</v>
      </c>
      <c r="G3079" s="18">
        <v>10.001</v>
      </c>
      <c r="H3079" s="18">
        <v>20.0</v>
      </c>
      <c r="I3079" s="18">
        <v>0.46</v>
      </c>
      <c r="J3079" s="18"/>
      <c r="K3079" s="18"/>
      <c r="L3079" s="18"/>
      <c r="M3079" s="18"/>
      <c r="N3079" s="18">
        <v>1825.0</v>
      </c>
    </row>
    <row r="3080" ht="14.25" customHeight="1">
      <c r="A3080" s="21" t="s">
        <v>177</v>
      </c>
      <c r="B3080" s="21" t="s">
        <v>1179</v>
      </c>
      <c r="C3080" s="21" t="s">
        <v>92</v>
      </c>
      <c r="D3080" s="21" t="s">
        <v>830</v>
      </c>
      <c r="E3080" s="21" t="s">
        <v>183</v>
      </c>
      <c r="F3080" s="21" t="s">
        <v>1598</v>
      </c>
      <c r="G3080" s="21">
        <v>20.001</v>
      </c>
      <c r="H3080" s="21">
        <v>30.0</v>
      </c>
      <c r="I3080" s="21">
        <v>0.46</v>
      </c>
      <c r="J3080" s="21"/>
      <c r="K3080" s="21"/>
      <c r="L3080" s="21"/>
      <c r="M3080" s="21"/>
      <c r="N3080" s="21">
        <v>1826.0</v>
      </c>
    </row>
    <row r="3081" ht="14.25" customHeight="1">
      <c r="A3081" s="18" t="s">
        <v>177</v>
      </c>
      <c r="B3081" s="18" t="s">
        <v>1179</v>
      </c>
      <c r="C3081" s="18" t="s">
        <v>92</v>
      </c>
      <c r="D3081" s="18" t="s">
        <v>834</v>
      </c>
      <c r="E3081" s="18" t="s">
        <v>183</v>
      </c>
      <c r="F3081" s="18" t="s">
        <v>1598</v>
      </c>
      <c r="G3081" s="18">
        <v>20.001</v>
      </c>
      <c r="H3081" s="18">
        <v>30.0</v>
      </c>
      <c r="I3081" s="18">
        <v>0.46</v>
      </c>
      <c r="J3081" s="18"/>
      <c r="K3081" s="18"/>
      <c r="L3081" s="18"/>
      <c r="M3081" s="18"/>
      <c r="N3081" s="18">
        <v>1827.0</v>
      </c>
    </row>
    <row r="3082" ht="14.25" customHeight="1">
      <c r="A3082" s="21" t="s">
        <v>177</v>
      </c>
      <c r="B3082" s="21" t="s">
        <v>1179</v>
      </c>
      <c r="C3082" s="21" t="s">
        <v>92</v>
      </c>
      <c r="D3082" s="21" t="s">
        <v>923</v>
      </c>
      <c r="E3082" s="21" t="s">
        <v>183</v>
      </c>
      <c r="F3082" s="21" t="s">
        <v>1598</v>
      </c>
      <c r="G3082" s="21">
        <v>20.001</v>
      </c>
      <c r="H3082" s="21">
        <v>30.0</v>
      </c>
      <c r="I3082" s="21">
        <v>0.46</v>
      </c>
      <c r="J3082" s="21"/>
      <c r="K3082" s="21"/>
      <c r="L3082" s="21"/>
      <c r="M3082" s="21"/>
      <c r="N3082" s="21">
        <v>1828.0</v>
      </c>
    </row>
    <row r="3083" ht="14.25" customHeight="1">
      <c r="A3083" s="18" t="s">
        <v>177</v>
      </c>
      <c r="B3083" s="18" t="s">
        <v>1179</v>
      </c>
      <c r="C3083" s="18" t="s">
        <v>92</v>
      </c>
      <c r="D3083" s="18" t="s">
        <v>161</v>
      </c>
      <c r="E3083" s="18" t="s">
        <v>183</v>
      </c>
      <c r="F3083" s="18" t="s">
        <v>1598</v>
      </c>
      <c r="G3083" s="18">
        <v>20.001</v>
      </c>
      <c r="H3083" s="18">
        <v>30.0</v>
      </c>
      <c r="I3083" s="18">
        <v>0.46</v>
      </c>
      <c r="J3083" s="18"/>
      <c r="K3083" s="18"/>
      <c r="L3083" s="18"/>
      <c r="M3083" s="18"/>
      <c r="N3083" s="18">
        <v>1829.0</v>
      </c>
    </row>
    <row r="3084" ht="14.25" customHeight="1">
      <c r="A3084" s="21" t="s">
        <v>177</v>
      </c>
      <c r="B3084" s="21" t="s">
        <v>1179</v>
      </c>
      <c r="C3084" s="21" t="s">
        <v>92</v>
      </c>
      <c r="D3084" s="21" t="s">
        <v>830</v>
      </c>
      <c r="E3084" s="21" t="s">
        <v>183</v>
      </c>
      <c r="F3084" s="21" t="s">
        <v>1598</v>
      </c>
      <c r="G3084" s="21">
        <v>30.001</v>
      </c>
      <c r="H3084" s="21">
        <v>40.0</v>
      </c>
      <c r="I3084" s="21">
        <v>0.46</v>
      </c>
      <c r="J3084" s="21"/>
      <c r="K3084" s="21"/>
      <c r="L3084" s="21"/>
      <c r="M3084" s="21"/>
      <c r="N3084" s="21">
        <v>1830.0</v>
      </c>
    </row>
    <row r="3085" ht="14.25" customHeight="1">
      <c r="A3085" s="18" t="s">
        <v>177</v>
      </c>
      <c r="B3085" s="18" t="s">
        <v>1179</v>
      </c>
      <c r="C3085" s="18" t="s">
        <v>92</v>
      </c>
      <c r="D3085" s="18" t="s">
        <v>834</v>
      </c>
      <c r="E3085" s="18" t="s">
        <v>183</v>
      </c>
      <c r="F3085" s="18" t="s">
        <v>1598</v>
      </c>
      <c r="G3085" s="18">
        <v>30.001</v>
      </c>
      <c r="H3085" s="18">
        <v>40.0</v>
      </c>
      <c r="I3085" s="18">
        <v>0.46</v>
      </c>
      <c r="J3085" s="18"/>
      <c r="K3085" s="18"/>
      <c r="L3085" s="18"/>
      <c r="M3085" s="18"/>
      <c r="N3085" s="18">
        <v>1831.0</v>
      </c>
    </row>
    <row r="3086" ht="14.25" customHeight="1">
      <c r="A3086" s="21" t="s">
        <v>177</v>
      </c>
      <c r="B3086" s="21" t="s">
        <v>1179</v>
      </c>
      <c r="C3086" s="21" t="s">
        <v>92</v>
      </c>
      <c r="D3086" s="21" t="s">
        <v>923</v>
      </c>
      <c r="E3086" s="21" t="s">
        <v>183</v>
      </c>
      <c r="F3086" s="21" t="s">
        <v>1598</v>
      </c>
      <c r="G3086" s="21">
        <v>30.001</v>
      </c>
      <c r="H3086" s="21">
        <v>40.0</v>
      </c>
      <c r="I3086" s="21">
        <v>0.46</v>
      </c>
      <c r="J3086" s="21"/>
      <c r="K3086" s="21"/>
      <c r="L3086" s="21"/>
      <c r="M3086" s="21"/>
      <c r="N3086" s="21">
        <v>1832.0</v>
      </c>
    </row>
    <row r="3087" ht="14.25" customHeight="1">
      <c r="A3087" s="18" t="s">
        <v>177</v>
      </c>
      <c r="B3087" s="18" t="s">
        <v>1179</v>
      </c>
      <c r="C3087" s="18" t="s">
        <v>92</v>
      </c>
      <c r="D3087" s="18" t="s">
        <v>161</v>
      </c>
      <c r="E3087" s="18" t="s">
        <v>183</v>
      </c>
      <c r="F3087" s="18" t="s">
        <v>1598</v>
      </c>
      <c r="G3087" s="18">
        <v>30.001</v>
      </c>
      <c r="H3087" s="18">
        <v>40.0</v>
      </c>
      <c r="I3087" s="18">
        <v>0.46</v>
      </c>
      <c r="J3087" s="18"/>
      <c r="K3087" s="18"/>
      <c r="L3087" s="18"/>
      <c r="M3087" s="18"/>
      <c r="N3087" s="18">
        <v>1833.0</v>
      </c>
    </row>
    <row r="3088" ht="14.25" customHeight="1">
      <c r="A3088" s="21" t="s">
        <v>177</v>
      </c>
      <c r="B3088" s="21" t="s">
        <v>1179</v>
      </c>
      <c r="C3088" s="21" t="s">
        <v>92</v>
      </c>
      <c r="D3088" s="21" t="s">
        <v>830</v>
      </c>
      <c r="E3088" s="21" t="s">
        <v>183</v>
      </c>
      <c r="F3088" s="21" t="s">
        <v>1517</v>
      </c>
      <c r="G3088" s="21">
        <v>40.001</v>
      </c>
      <c r="H3088" s="21">
        <v>100.0</v>
      </c>
      <c r="I3088" s="21">
        <v>0.35</v>
      </c>
      <c r="J3088" s="21"/>
      <c r="K3088" s="21"/>
      <c r="L3088" s="21"/>
      <c r="M3088" s="21"/>
      <c r="N3088" s="21">
        <v>1834.0</v>
      </c>
    </row>
    <row r="3089" ht="14.25" customHeight="1">
      <c r="A3089" s="18" t="s">
        <v>177</v>
      </c>
      <c r="B3089" s="18" t="s">
        <v>1179</v>
      </c>
      <c r="C3089" s="18" t="s">
        <v>92</v>
      </c>
      <c r="D3089" s="18" t="s">
        <v>834</v>
      </c>
      <c r="E3089" s="18" t="s">
        <v>183</v>
      </c>
      <c r="F3089" s="18" t="s">
        <v>1517</v>
      </c>
      <c r="G3089" s="18">
        <v>40.001</v>
      </c>
      <c r="H3089" s="18">
        <v>100.0</v>
      </c>
      <c r="I3089" s="18">
        <v>0.35</v>
      </c>
      <c r="J3089" s="18"/>
      <c r="K3089" s="18"/>
      <c r="L3089" s="18"/>
      <c r="M3089" s="18"/>
      <c r="N3089" s="18">
        <v>1835.0</v>
      </c>
    </row>
    <row r="3090" ht="14.25" customHeight="1">
      <c r="A3090" s="21" t="s">
        <v>177</v>
      </c>
      <c r="B3090" s="21" t="s">
        <v>1179</v>
      </c>
      <c r="C3090" s="21" t="s">
        <v>92</v>
      </c>
      <c r="D3090" s="21" t="s">
        <v>923</v>
      </c>
      <c r="E3090" s="21" t="s">
        <v>183</v>
      </c>
      <c r="F3090" s="21" t="s">
        <v>1517</v>
      </c>
      <c r="G3090" s="21">
        <v>40.001</v>
      </c>
      <c r="H3090" s="21">
        <v>100.0</v>
      </c>
      <c r="I3090" s="21">
        <v>0.35</v>
      </c>
      <c r="J3090" s="21"/>
      <c r="K3090" s="21"/>
      <c r="L3090" s="21"/>
      <c r="M3090" s="21"/>
      <c r="N3090" s="21">
        <v>1836.0</v>
      </c>
    </row>
    <row r="3091" ht="14.25" customHeight="1">
      <c r="A3091" s="18" t="s">
        <v>177</v>
      </c>
      <c r="B3091" s="18" t="s">
        <v>1179</v>
      </c>
      <c r="C3091" s="18" t="s">
        <v>92</v>
      </c>
      <c r="D3091" s="18" t="s">
        <v>161</v>
      </c>
      <c r="E3091" s="18" t="s">
        <v>183</v>
      </c>
      <c r="F3091" s="18" t="s">
        <v>1517</v>
      </c>
      <c r="G3091" s="18">
        <v>40.001</v>
      </c>
      <c r="H3091" s="18">
        <v>100.0</v>
      </c>
      <c r="I3091" s="18">
        <v>0.35</v>
      </c>
      <c r="J3091" s="18"/>
      <c r="K3091" s="18"/>
      <c r="L3091" s="18"/>
      <c r="M3091" s="18"/>
      <c r="N3091" s="18">
        <v>1837.0</v>
      </c>
    </row>
    <row r="3092" ht="14.25" customHeight="1">
      <c r="A3092" s="21" t="s">
        <v>177</v>
      </c>
      <c r="B3092" s="21" t="s">
        <v>1179</v>
      </c>
      <c r="C3092" s="21" t="s">
        <v>169</v>
      </c>
      <c r="D3092" s="21" t="s">
        <v>170</v>
      </c>
      <c r="E3092" s="21" t="s">
        <v>183</v>
      </c>
      <c r="F3092" s="21" t="s">
        <v>1935</v>
      </c>
      <c r="G3092" s="21">
        <v>0.0</v>
      </c>
      <c r="H3092" s="21">
        <v>2.0</v>
      </c>
      <c r="I3092" s="21">
        <v>0.98</v>
      </c>
      <c r="J3092" s="21"/>
      <c r="K3092" s="21"/>
      <c r="L3092" s="21"/>
      <c r="M3092" s="21"/>
      <c r="N3092" s="21">
        <v>1838.0</v>
      </c>
    </row>
    <row r="3093" ht="14.25" customHeight="1">
      <c r="A3093" s="18" t="s">
        <v>177</v>
      </c>
      <c r="B3093" s="18" t="s">
        <v>1179</v>
      </c>
      <c r="C3093" s="18" t="s">
        <v>169</v>
      </c>
      <c r="D3093" s="18" t="s">
        <v>170</v>
      </c>
      <c r="E3093" s="18" t="s">
        <v>183</v>
      </c>
      <c r="F3093" s="18" t="s">
        <v>1935</v>
      </c>
      <c r="G3093" s="18">
        <v>2.001</v>
      </c>
      <c r="H3093" s="18">
        <v>100.0</v>
      </c>
      <c r="I3093" s="18">
        <v>0.98</v>
      </c>
      <c r="J3093" s="18"/>
      <c r="K3093" s="18"/>
      <c r="L3093" s="18"/>
      <c r="M3093" s="18"/>
      <c r="N3093" s="18">
        <v>1839.0</v>
      </c>
    </row>
    <row r="3094" ht="14.25" customHeight="1">
      <c r="A3094" s="21" t="s">
        <v>177</v>
      </c>
      <c r="B3094" s="21" t="s">
        <v>1179</v>
      </c>
      <c r="C3094" s="21" t="s">
        <v>169</v>
      </c>
      <c r="D3094" s="21" t="s">
        <v>1056</v>
      </c>
      <c r="E3094" s="21" t="s">
        <v>183</v>
      </c>
      <c r="F3094" s="21" t="s">
        <v>1727</v>
      </c>
      <c r="G3094" s="21">
        <v>0.0</v>
      </c>
      <c r="H3094" s="21">
        <v>2.0</v>
      </c>
      <c r="I3094" s="21">
        <v>0.61</v>
      </c>
      <c r="J3094" s="21"/>
      <c r="K3094" s="21"/>
      <c r="L3094" s="21"/>
      <c r="M3094" s="21"/>
      <c r="N3094" s="21">
        <v>1840.0</v>
      </c>
    </row>
    <row r="3095" ht="14.25" customHeight="1">
      <c r="A3095" s="18" t="s">
        <v>177</v>
      </c>
      <c r="B3095" s="18" t="s">
        <v>1179</v>
      </c>
      <c r="C3095" s="18" t="s">
        <v>169</v>
      </c>
      <c r="D3095" s="18" t="s">
        <v>1056</v>
      </c>
      <c r="E3095" s="18" t="s">
        <v>183</v>
      </c>
      <c r="F3095" s="18" t="s">
        <v>1727</v>
      </c>
      <c r="G3095" s="18">
        <v>2.001</v>
      </c>
      <c r="H3095" s="18">
        <v>100.0</v>
      </c>
      <c r="I3095" s="18">
        <v>0.61</v>
      </c>
      <c r="J3095" s="18"/>
      <c r="K3095" s="18"/>
      <c r="L3095" s="18"/>
      <c r="M3095" s="18"/>
      <c r="N3095" s="18">
        <v>1841.0</v>
      </c>
    </row>
    <row r="3096" ht="14.25" customHeight="1">
      <c r="A3096" s="21" t="s">
        <v>177</v>
      </c>
      <c r="B3096" s="21" t="s">
        <v>1179</v>
      </c>
      <c r="C3096" s="21" t="s">
        <v>169</v>
      </c>
      <c r="D3096" s="21" t="s">
        <v>1062</v>
      </c>
      <c r="E3096" s="21" t="s">
        <v>183</v>
      </c>
      <c r="F3096" s="21" t="s">
        <v>1685</v>
      </c>
      <c r="G3096" s="21">
        <v>0.0</v>
      </c>
      <c r="H3096" s="21">
        <v>2.0</v>
      </c>
      <c r="I3096" s="21">
        <v>0.58</v>
      </c>
      <c r="J3096" s="21"/>
      <c r="K3096" s="21"/>
      <c r="L3096" s="21"/>
      <c r="M3096" s="21"/>
      <c r="N3096" s="21">
        <v>1842.0</v>
      </c>
    </row>
    <row r="3097" ht="14.25" customHeight="1">
      <c r="A3097" s="18" t="s">
        <v>177</v>
      </c>
      <c r="B3097" s="18" t="s">
        <v>1179</v>
      </c>
      <c r="C3097" s="18" t="s">
        <v>169</v>
      </c>
      <c r="D3097" s="18" t="s">
        <v>1062</v>
      </c>
      <c r="E3097" s="18" t="s">
        <v>183</v>
      </c>
      <c r="F3097" s="18" t="s">
        <v>1685</v>
      </c>
      <c r="G3097" s="18">
        <v>2.001</v>
      </c>
      <c r="H3097" s="18">
        <v>100.0</v>
      </c>
      <c r="I3097" s="18">
        <v>0.58</v>
      </c>
      <c r="J3097" s="18"/>
      <c r="K3097" s="18"/>
      <c r="L3097" s="18"/>
      <c r="M3097" s="18"/>
      <c r="N3097" s="18">
        <v>1843.0</v>
      </c>
    </row>
    <row r="3098" ht="14.25" customHeight="1">
      <c r="A3098" s="21" t="s">
        <v>177</v>
      </c>
      <c r="B3098" s="21" t="s">
        <v>1179</v>
      </c>
      <c r="C3098" s="21" t="s">
        <v>79</v>
      </c>
      <c r="D3098" s="21" t="s">
        <v>80</v>
      </c>
      <c r="E3098" s="21" t="s">
        <v>252</v>
      </c>
      <c r="F3098" s="21" t="s">
        <v>83</v>
      </c>
      <c r="G3098" s="21"/>
      <c r="H3098" s="21"/>
      <c r="I3098" s="21">
        <v>0.093</v>
      </c>
      <c r="J3098" s="21"/>
      <c r="K3098" s="21"/>
      <c r="L3098" s="21"/>
      <c r="M3098" s="21"/>
      <c r="N3098" s="21">
        <v>1844.0</v>
      </c>
    </row>
    <row r="3099" ht="14.25" customHeight="1">
      <c r="A3099" s="18" t="s">
        <v>177</v>
      </c>
      <c r="B3099" s="18" t="s">
        <v>1179</v>
      </c>
      <c r="C3099" s="18" t="s">
        <v>79</v>
      </c>
      <c r="D3099" s="18" t="s">
        <v>270</v>
      </c>
      <c r="E3099" s="18" t="s">
        <v>252</v>
      </c>
      <c r="F3099" s="18" t="s">
        <v>272</v>
      </c>
      <c r="G3099" s="18"/>
      <c r="H3099" s="18"/>
      <c r="I3099" s="18">
        <v>0.072</v>
      </c>
      <c r="J3099" s="18"/>
      <c r="K3099" s="18"/>
      <c r="L3099" s="18"/>
      <c r="M3099" s="18"/>
      <c r="N3099" s="18">
        <v>1845.0</v>
      </c>
    </row>
    <row r="3100" ht="14.25" customHeight="1">
      <c r="A3100" s="21" t="s">
        <v>177</v>
      </c>
      <c r="B3100" s="21" t="s">
        <v>1179</v>
      </c>
      <c r="C3100" s="21" t="s">
        <v>79</v>
      </c>
      <c r="D3100" s="21" t="s">
        <v>95</v>
      </c>
      <c r="E3100" s="21" t="s">
        <v>252</v>
      </c>
      <c r="F3100" s="21" t="s">
        <v>97</v>
      </c>
      <c r="G3100" s="21"/>
      <c r="H3100" s="21"/>
      <c r="I3100" s="21">
        <v>0.034</v>
      </c>
      <c r="J3100" s="21"/>
      <c r="K3100" s="21"/>
      <c r="L3100" s="21"/>
      <c r="M3100" s="21"/>
      <c r="N3100" s="21">
        <v>1846.0</v>
      </c>
    </row>
    <row r="3101" ht="14.25" customHeight="1">
      <c r="A3101" s="18" t="s">
        <v>177</v>
      </c>
      <c r="B3101" s="18" t="s">
        <v>1179</v>
      </c>
      <c r="C3101" s="18" t="s">
        <v>101</v>
      </c>
      <c r="D3101" s="18" t="s">
        <v>102</v>
      </c>
      <c r="E3101" s="18" t="s">
        <v>252</v>
      </c>
      <c r="F3101" s="18" t="s">
        <v>106</v>
      </c>
      <c r="G3101" s="18"/>
      <c r="H3101" s="18"/>
      <c r="I3101" s="18">
        <v>0.151</v>
      </c>
      <c r="J3101" s="18"/>
      <c r="K3101" s="18"/>
      <c r="L3101" s="18"/>
      <c r="M3101" s="18"/>
      <c r="N3101" s="18">
        <v>1847.0</v>
      </c>
    </row>
    <row r="3102" ht="14.25" customHeight="1">
      <c r="A3102" s="21" t="s">
        <v>177</v>
      </c>
      <c r="B3102" s="21" t="s">
        <v>1179</v>
      </c>
      <c r="C3102" s="21" t="s">
        <v>101</v>
      </c>
      <c r="D3102" s="21" t="s">
        <v>270</v>
      </c>
      <c r="E3102" s="21" t="s">
        <v>252</v>
      </c>
      <c r="F3102" s="21" t="s">
        <v>294</v>
      </c>
      <c r="G3102" s="21"/>
      <c r="H3102" s="21"/>
      <c r="I3102" s="21">
        <v>0.113</v>
      </c>
      <c r="J3102" s="21"/>
      <c r="K3102" s="21"/>
      <c r="L3102" s="21"/>
      <c r="M3102" s="21"/>
      <c r="N3102" s="21">
        <v>1848.0</v>
      </c>
    </row>
    <row r="3103" ht="14.25" customHeight="1">
      <c r="A3103" s="18" t="s">
        <v>177</v>
      </c>
      <c r="B3103" s="18" t="s">
        <v>1179</v>
      </c>
      <c r="C3103" s="18" t="s">
        <v>101</v>
      </c>
      <c r="D3103" s="18" t="s">
        <v>115</v>
      </c>
      <c r="E3103" s="18" t="s">
        <v>252</v>
      </c>
      <c r="F3103" s="18" t="s">
        <v>118</v>
      </c>
      <c r="G3103" s="18"/>
      <c r="H3103" s="18"/>
      <c r="I3103" s="18">
        <v>0.124</v>
      </c>
      <c r="J3103" s="18"/>
      <c r="K3103" s="18"/>
      <c r="L3103" s="18"/>
      <c r="M3103" s="18"/>
      <c r="N3103" s="18">
        <v>1849.0</v>
      </c>
    </row>
    <row r="3104" ht="14.25" customHeight="1">
      <c r="A3104" s="21" t="s">
        <v>177</v>
      </c>
      <c r="B3104" s="21" t="s">
        <v>1179</v>
      </c>
      <c r="C3104" s="21" t="s">
        <v>101</v>
      </c>
      <c r="D3104" s="21" t="s">
        <v>123</v>
      </c>
      <c r="E3104" s="21" t="s">
        <v>252</v>
      </c>
      <c r="F3104" s="21" t="s">
        <v>125</v>
      </c>
      <c r="G3104" s="21"/>
      <c r="H3104" s="21"/>
      <c r="I3104" s="21">
        <v>0.089</v>
      </c>
      <c r="J3104" s="21"/>
      <c r="K3104" s="21"/>
      <c r="L3104" s="21"/>
      <c r="M3104" s="21"/>
      <c r="N3104" s="21">
        <v>1850.0</v>
      </c>
    </row>
    <row r="3105" ht="14.25" customHeight="1">
      <c r="A3105" s="18" t="s">
        <v>177</v>
      </c>
      <c r="B3105" s="18" t="s">
        <v>1179</v>
      </c>
      <c r="C3105" s="18" t="s">
        <v>130</v>
      </c>
      <c r="D3105" s="18" t="s">
        <v>102</v>
      </c>
      <c r="E3105" s="18" t="s">
        <v>252</v>
      </c>
      <c r="F3105" s="18" t="s">
        <v>133</v>
      </c>
      <c r="G3105" s="18"/>
      <c r="H3105" s="18"/>
      <c r="I3105" s="18"/>
      <c r="J3105" s="18"/>
      <c r="K3105" s="18">
        <v>1.14</v>
      </c>
      <c r="L3105" s="18"/>
      <c r="M3105" s="18"/>
      <c r="N3105" s="18">
        <v>1851.0</v>
      </c>
    </row>
    <row r="3106" ht="14.25" customHeight="1">
      <c r="A3106" s="21" t="s">
        <v>177</v>
      </c>
      <c r="B3106" s="21" t="s">
        <v>1179</v>
      </c>
      <c r="C3106" s="21" t="s">
        <v>136</v>
      </c>
      <c r="D3106" s="21" t="s">
        <v>102</v>
      </c>
      <c r="E3106" s="21" t="s">
        <v>252</v>
      </c>
      <c r="F3106" s="21" t="s">
        <v>139</v>
      </c>
      <c r="G3106" s="21"/>
      <c r="H3106" s="21"/>
      <c r="I3106" s="21">
        <v>0.137</v>
      </c>
      <c r="J3106" s="21"/>
      <c r="K3106" s="21"/>
      <c r="L3106" s="21"/>
      <c r="M3106" s="21"/>
      <c r="N3106" s="21">
        <v>1852.0</v>
      </c>
    </row>
    <row r="3107" ht="14.25" customHeight="1">
      <c r="A3107" s="18" t="s">
        <v>177</v>
      </c>
      <c r="B3107" s="18" t="s">
        <v>1179</v>
      </c>
      <c r="C3107" s="18" t="s">
        <v>136</v>
      </c>
      <c r="D3107" s="18" t="s">
        <v>115</v>
      </c>
      <c r="E3107" s="18" t="s">
        <v>252</v>
      </c>
      <c r="F3107" s="18"/>
      <c r="G3107" s="18"/>
      <c r="H3107" s="18"/>
      <c r="I3107" s="18">
        <v>0.052</v>
      </c>
      <c r="J3107" s="18"/>
      <c r="K3107" s="18"/>
      <c r="L3107" s="18"/>
      <c r="M3107" s="18"/>
      <c r="N3107" s="18">
        <v>1853.0</v>
      </c>
    </row>
    <row r="3108" ht="14.25" customHeight="1">
      <c r="A3108" s="21" t="s">
        <v>177</v>
      </c>
      <c r="B3108" s="21" t="s">
        <v>1179</v>
      </c>
      <c r="C3108" s="21" t="s">
        <v>136</v>
      </c>
      <c r="D3108" s="21" t="s">
        <v>123</v>
      </c>
      <c r="E3108" s="21" t="s">
        <v>252</v>
      </c>
      <c r="F3108" s="21"/>
      <c r="G3108" s="21"/>
      <c r="H3108" s="21"/>
      <c r="I3108" s="21">
        <v>0.051</v>
      </c>
      <c r="J3108" s="21"/>
      <c r="K3108" s="21"/>
      <c r="L3108" s="21"/>
      <c r="M3108" s="21"/>
      <c r="N3108" s="21">
        <v>1854.0</v>
      </c>
    </row>
    <row r="3109" ht="14.25" customHeight="1">
      <c r="A3109" s="18" t="s">
        <v>177</v>
      </c>
      <c r="B3109" s="18" t="s">
        <v>1179</v>
      </c>
      <c r="C3109" s="18" t="s">
        <v>144</v>
      </c>
      <c r="D3109" s="18" t="s">
        <v>145</v>
      </c>
      <c r="E3109" s="18" t="s">
        <v>252</v>
      </c>
      <c r="F3109" s="18" t="s">
        <v>147</v>
      </c>
      <c r="G3109" s="18"/>
      <c r="H3109" s="18"/>
      <c r="I3109" s="18"/>
      <c r="J3109" s="18">
        <v>0.73</v>
      </c>
      <c r="K3109" s="18"/>
      <c r="L3109" s="18"/>
      <c r="M3109" s="18"/>
      <c r="N3109" s="18">
        <v>1855.0</v>
      </c>
    </row>
    <row r="3110" ht="14.25" customHeight="1">
      <c r="A3110" s="21" t="s">
        <v>177</v>
      </c>
      <c r="B3110" s="21" t="s">
        <v>1179</v>
      </c>
      <c r="C3110" s="21" t="s">
        <v>144</v>
      </c>
      <c r="D3110" s="21" t="s">
        <v>752</v>
      </c>
      <c r="E3110" s="21" t="s">
        <v>252</v>
      </c>
      <c r="F3110" s="21" t="s">
        <v>147</v>
      </c>
      <c r="G3110" s="21"/>
      <c r="H3110" s="21"/>
      <c r="I3110" s="21"/>
      <c r="J3110" s="21">
        <v>0.95</v>
      </c>
      <c r="K3110" s="21"/>
      <c r="L3110" s="21"/>
      <c r="M3110" s="21"/>
      <c r="N3110" s="21">
        <v>1856.0</v>
      </c>
    </row>
    <row r="3111" ht="14.25" customHeight="1">
      <c r="A3111" s="18" t="s">
        <v>177</v>
      </c>
      <c r="B3111" s="18" t="s">
        <v>1179</v>
      </c>
      <c r="C3111" s="18" t="s">
        <v>149</v>
      </c>
      <c r="D3111" s="18" t="s">
        <v>150</v>
      </c>
      <c r="E3111" s="18" t="s">
        <v>252</v>
      </c>
      <c r="F3111" s="18" t="s">
        <v>152</v>
      </c>
      <c r="G3111" s="18"/>
      <c r="H3111" s="18"/>
      <c r="I3111" s="18">
        <v>0.7</v>
      </c>
      <c r="J3111" s="18"/>
      <c r="K3111" s="18"/>
      <c r="L3111" s="18"/>
      <c r="M3111" s="18"/>
      <c r="N3111" s="18">
        <v>1857.0</v>
      </c>
    </row>
    <row r="3112" ht="14.25" customHeight="1">
      <c r="A3112" s="21" t="s">
        <v>177</v>
      </c>
      <c r="B3112" s="21" t="s">
        <v>1179</v>
      </c>
      <c r="C3112" s="21" t="s">
        <v>149</v>
      </c>
      <c r="D3112" s="21" t="s">
        <v>157</v>
      </c>
      <c r="E3112" s="21" t="s">
        <v>252</v>
      </c>
      <c r="F3112" s="21" t="s">
        <v>159</v>
      </c>
      <c r="G3112" s="21"/>
      <c r="H3112" s="21"/>
      <c r="I3112" s="21">
        <v>1.45</v>
      </c>
      <c r="J3112" s="21"/>
      <c r="K3112" s="21"/>
      <c r="L3112" s="21"/>
      <c r="M3112" s="21"/>
      <c r="N3112" s="21">
        <v>1858.0</v>
      </c>
    </row>
    <row r="3113" ht="14.25" customHeight="1">
      <c r="A3113" s="18" t="s">
        <v>177</v>
      </c>
      <c r="B3113" s="18" t="s">
        <v>1179</v>
      </c>
      <c r="C3113" s="18" t="s">
        <v>92</v>
      </c>
      <c r="D3113" s="18" t="s">
        <v>830</v>
      </c>
      <c r="E3113" s="18" t="s">
        <v>252</v>
      </c>
      <c r="F3113" s="18" t="s">
        <v>2003</v>
      </c>
      <c r="G3113" s="18">
        <v>1.0</v>
      </c>
      <c r="H3113" s="18">
        <v>10.0</v>
      </c>
      <c r="I3113" s="18">
        <v>1.22</v>
      </c>
      <c r="J3113" s="18"/>
      <c r="K3113" s="18"/>
      <c r="L3113" s="18"/>
      <c r="M3113" s="18"/>
      <c r="N3113" s="18">
        <v>1859.0</v>
      </c>
    </row>
    <row r="3114" ht="14.25" customHeight="1">
      <c r="A3114" s="21" t="s">
        <v>177</v>
      </c>
      <c r="B3114" s="21" t="s">
        <v>1179</v>
      </c>
      <c r="C3114" s="21" t="s">
        <v>92</v>
      </c>
      <c r="D3114" s="21" t="s">
        <v>834</v>
      </c>
      <c r="E3114" s="21" t="s">
        <v>252</v>
      </c>
      <c r="F3114" s="21" t="s">
        <v>2003</v>
      </c>
      <c r="G3114" s="21">
        <v>1.0</v>
      </c>
      <c r="H3114" s="21">
        <v>10.0</v>
      </c>
      <c r="I3114" s="21">
        <v>1.22</v>
      </c>
      <c r="J3114" s="21"/>
      <c r="K3114" s="21"/>
      <c r="L3114" s="21"/>
      <c r="M3114" s="21"/>
      <c r="N3114" s="21">
        <v>1860.0</v>
      </c>
    </row>
    <row r="3115" ht="14.25" customHeight="1">
      <c r="A3115" s="18" t="s">
        <v>177</v>
      </c>
      <c r="B3115" s="18" t="s">
        <v>1179</v>
      </c>
      <c r="C3115" s="18" t="s">
        <v>92</v>
      </c>
      <c r="D3115" s="18" t="s">
        <v>923</v>
      </c>
      <c r="E3115" s="18" t="s">
        <v>252</v>
      </c>
      <c r="F3115" s="18" t="s">
        <v>2003</v>
      </c>
      <c r="G3115" s="18">
        <v>1.0</v>
      </c>
      <c r="H3115" s="18">
        <v>10.0</v>
      </c>
      <c r="I3115" s="18">
        <v>1.22</v>
      </c>
      <c r="J3115" s="18"/>
      <c r="K3115" s="18"/>
      <c r="L3115" s="18"/>
      <c r="M3115" s="18"/>
      <c r="N3115" s="18">
        <v>1861.0</v>
      </c>
    </row>
    <row r="3116" ht="14.25" customHeight="1">
      <c r="A3116" s="21" t="s">
        <v>177</v>
      </c>
      <c r="B3116" s="21" t="s">
        <v>1179</v>
      </c>
      <c r="C3116" s="21" t="s">
        <v>92</v>
      </c>
      <c r="D3116" s="21" t="s">
        <v>161</v>
      </c>
      <c r="E3116" s="21" t="s">
        <v>252</v>
      </c>
      <c r="F3116" s="21" t="s">
        <v>2003</v>
      </c>
      <c r="G3116" s="21">
        <v>1.0</v>
      </c>
      <c r="H3116" s="21">
        <v>10.0</v>
      </c>
      <c r="I3116" s="21">
        <v>1.22</v>
      </c>
      <c r="J3116" s="21"/>
      <c r="K3116" s="21"/>
      <c r="L3116" s="21"/>
      <c r="M3116" s="21"/>
      <c r="N3116" s="21">
        <v>1862.0</v>
      </c>
    </row>
    <row r="3117" ht="14.25" customHeight="1">
      <c r="A3117" s="18" t="s">
        <v>177</v>
      </c>
      <c r="B3117" s="18" t="s">
        <v>1179</v>
      </c>
      <c r="C3117" s="18" t="s">
        <v>92</v>
      </c>
      <c r="D3117" s="18" t="s">
        <v>830</v>
      </c>
      <c r="E3117" s="18" t="s">
        <v>252</v>
      </c>
      <c r="F3117" s="18" t="s">
        <v>2003</v>
      </c>
      <c r="G3117" s="18">
        <v>10.001</v>
      </c>
      <c r="H3117" s="18">
        <v>20.0</v>
      </c>
      <c r="I3117" s="18">
        <v>1.22</v>
      </c>
      <c r="J3117" s="18"/>
      <c r="K3117" s="18"/>
      <c r="L3117" s="18"/>
      <c r="M3117" s="18"/>
      <c r="N3117" s="18">
        <v>1863.0</v>
      </c>
    </row>
    <row r="3118" ht="14.25" customHeight="1">
      <c r="A3118" s="21" t="s">
        <v>177</v>
      </c>
      <c r="B3118" s="21" t="s">
        <v>1179</v>
      </c>
      <c r="C3118" s="21" t="s">
        <v>92</v>
      </c>
      <c r="D3118" s="21" t="s">
        <v>834</v>
      </c>
      <c r="E3118" s="21" t="s">
        <v>252</v>
      </c>
      <c r="F3118" s="21" t="s">
        <v>2003</v>
      </c>
      <c r="G3118" s="21">
        <v>10.001</v>
      </c>
      <c r="H3118" s="21">
        <v>20.0</v>
      </c>
      <c r="I3118" s="21">
        <v>1.22</v>
      </c>
      <c r="J3118" s="21"/>
      <c r="K3118" s="21"/>
      <c r="L3118" s="21"/>
      <c r="M3118" s="21"/>
      <c r="N3118" s="21">
        <v>1864.0</v>
      </c>
    </row>
    <row r="3119" ht="14.25" customHeight="1">
      <c r="A3119" s="18" t="s">
        <v>177</v>
      </c>
      <c r="B3119" s="18" t="s">
        <v>1179</v>
      </c>
      <c r="C3119" s="18" t="s">
        <v>92</v>
      </c>
      <c r="D3119" s="18" t="s">
        <v>923</v>
      </c>
      <c r="E3119" s="18" t="s">
        <v>252</v>
      </c>
      <c r="F3119" s="18" t="s">
        <v>2003</v>
      </c>
      <c r="G3119" s="18">
        <v>10.001</v>
      </c>
      <c r="H3119" s="18">
        <v>20.0</v>
      </c>
      <c r="I3119" s="18">
        <v>1.22</v>
      </c>
      <c r="J3119" s="18"/>
      <c r="K3119" s="18"/>
      <c r="L3119" s="18"/>
      <c r="M3119" s="18"/>
      <c r="N3119" s="18">
        <v>1865.0</v>
      </c>
    </row>
    <row r="3120" ht="14.25" customHeight="1">
      <c r="A3120" s="21" t="s">
        <v>177</v>
      </c>
      <c r="B3120" s="21" t="s">
        <v>1179</v>
      </c>
      <c r="C3120" s="21" t="s">
        <v>92</v>
      </c>
      <c r="D3120" s="21" t="s">
        <v>161</v>
      </c>
      <c r="E3120" s="21" t="s">
        <v>252</v>
      </c>
      <c r="F3120" s="21" t="s">
        <v>2003</v>
      </c>
      <c r="G3120" s="21">
        <v>10.001</v>
      </c>
      <c r="H3120" s="21">
        <v>20.0</v>
      </c>
      <c r="I3120" s="21">
        <v>1.22</v>
      </c>
      <c r="J3120" s="21"/>
      <c r="K3120" s="21"/>
      <c r="L3120" s="21"/>
      <c r="M3120" s="21"/>
      <c r="N3120" s="21">
        <v>1866.0</v>
      </c>
    </row>
    <row r="3121" ht="14.25" customHeight="1">
      <c r="A3121" s="18" t="s">
        <v>177</v>
      </c>
      <c r="B3121" s="18" t="s">
        <v>1179</v>
      </c>
      <c r="C3121" s="18" t="s">
        <v>92</v>
      </c>
      <c r="D3121" s="18" t="s">
        <v>830</v>
      </c>
      <c r="E3121" s="18" t="s">
        <v>252</v>
      </c>
      <c r="F3121" s="18" t="s">
        <v>2003</v>
      </c>
      <c r="G3121" s="18">
        <v>20.001</v>
      </c>
      <c r="H3121" s="18">
        <v>30.0</v>
      </c>
      <c r="I3121" s="18">
        <v>1.22</v>
      </c>
      <c r="J3121" s="18"/>
      <c r="K3121" s="18"/>
      <c r="L3121" s="18"/>
      <c r="M3121" s="18"/>
      <c r="N3121" s="18">
        <v>1867.0</v>
      </c>
    </row>
    <row r="3122" ht="14.25" customHeight="1">
      <c r="A3122" s="21" t="s">
        <v>177</v>
      </c>
      <c r="B3122" s="21" t="s">
        <v>1179</v>
      </c>
      <c r="C3122" s="21" t="s">
        <v>92</v>
      </c>
      <c r="D3122" s="21" t="s">
        <v>834</v>
      </c>
      <c r="E3122" s="21" t="s">
        <v>252</v>
      </c>
      <c r="F3122" s="21" t="s">
        <v>2003</v>
      </c>
      <c r="G3122" s="21">
        <v>20.001</v>
      </c>
      <c r="H3122" s="21">
        <v>30.0</v>
      </c>
      <c r="I3122" s="21">
        <v>1.22</v>
      </c>
      <c r="J3122" s="21"/>
      <c r="K3122" s="21"/>
      <c r="L3122" s="21"/>
      <c r="M3122" s="21"/>
      <c r="N3122" s="21">
        <v>1868.0</v>
      </c>
    </row>
    <row r="3123" ht="14.25" customHeight="1">
      <c r="A3123" s="18" t="s">
        <v>177</v>
      </c>
      <c r="B3123" s="18" t="s">
        <v>1179</v>
      </c>
      <c r="C3123" s="18" t="s">
        <v>92</v>
      </c>
      <c r="D3123" s="18" t="s">
        <v>923</v>
      </c>
      <c r="E3123" s="18" t="s">
        <v>252</v>
      </c>
      <c r="F3123" s="18" t="s">
        <v>2003</v>
      </c>
      <c r="G3123" s="18">
        <v>20.001</v>
      </c>
      <c r="H3123" s="18">
        <v>30.0</v>
      </c>
      <c r="I3123" s="18">
        <v>1.22</v>
      </c>
      <c r="J3123" s="18"/>
      <c r="K3123" s="18"/>
      <c r="L3123" s="18"/>
      <c r="M3123" s="18"/>
      <c r="N3123" s="18">
        <v>1869.0</v>
      </c>
    </row>
    <row r="3124" ht="14.25" customHeight="1">
      <c r="A3124" s="21" t="s">
        <v>177</v>
      </c>
      <c r="B3124" s="21" t="s">
        <v>1179</v>
      </c>
      <c r="C3124" s="21" t="s">
        <v>92</v>
      </c>
      <c r="D3124" s="21" t="s">
        <v>161</v>
      </c>
      <c r="E3124" s="21" t="s">
        <v>252</v>
      </c>
      <c r="F3124" s="21" t="s">
        <v>2003</v>
      </c>
      <c r="G3124" s="21">
        <v>20.001</v>
      </c>
      <c r="H3124" s="21">
        <v>30.0</v>
      </c>
      <c r="I3124" s="21">
        <v>1.22</v>
      </c>
      <c r="J3124" s="21"/>
      <c r="K3124" s="21"/>
      <c r="L3124" s="21"/>
      <c r="M3124" s="21"/>
      <c r="N3124" s="21">
        <v>1870.0</v>
      </c>
    </row>
    <row r="3125" ht="14.25" customHeight="1">
      <c r="A3125" s="18" t="s">
        <v>177</v>
      </c>
      <c r="B3125" s="18" t="s">
        <v>1179</v>
      </c>
      <c r="C3125" s="18" t="s">
        <v>92</v>
      </c>
      <c r="D3125" s="18" t="s">
        <v>830</v>
      </c>
      <c r="E3125" s="18" t="s">
        <v>252</v>
      </c>
      <c r="F3125" s="18" t="s">
        <v>2003</v>
      </c>
      <c r="G3125" s="18">
        <v>30.001</v>
      </c>
      <c r="H3125" s="18">
        <v>40.0</v>
      </c>
      <c r="I3125" s="18">
        <v>1.22</v>
      </c>
      <c r="J3125" s="18"/>
      <c r="K3125" s="18"/>
      <c r="L3125" s="18"/>
      <c r="M3125" s="18"/>
      <c r="N3125" s="18">
        <v>1871.0</v>
      </c>
    </row>
    <row r="3126" ht="14.25" customHeight="1">
      <c r="A3126" s="21" t="s">
        <v>177</v>
      </c>
      <c r="B3126" s="21" t="s">
        <v>1179</v>
      </c>
      <c r="C3126" s="21" t="s">
        <v>92</v>
      </c>
      <c r="D3126" s="21" t="s">
        <v>834</v>
      </c>
      <c r="E3126" s="21" t="s">
        <v>252</v>
      </c>
      <c r="F3126" s="21" t="s">
        <v>2003</v>
      </c>
      <c r="G3126" s="21">
        <v>30.001</v>
      </c>
      <c r="H3126" s="21">
        <v>40.0</v>
      </c>
      <c r="I3126" s="21">
        <v>1.22</v>
      </c>
      <c r="J3126" s="21"/>
      <c r="K3126" s="21"/>
      <c r="L3126" s="21"/>
      <c r="M3126" s="21"/>
      <c r="N3126" s="21">
        <v>1872.0</v>
      </c>
    </row>
    <row r="3127" ht="14.25" customHeight="1">
      <c r="A3127" s="18" t="s">
        <v>177</v>
      </c>
      <c r="B3127" s="18" t="s">
        <v>1179</v>
      </c>
      <c r="C3127" s="18" t="s">
        <v>92</v>
      </c>
      <c r="D3127" s="18" t="s">
        <v>923</v>
      </c>
      <c r="E3127" s="18" t="s">
        <v>252</v>
      </c>
      <c r="F3127" s="18" t="s">
        <v>2003</v>
      </c>
      <c r="G3127" s="18">
        <v>30.001</v>
      </c>
      <c r="H3127" s="18">
        <v>40.0</v>
      </c>
      <c r="I3127" s="18">
        <v>1.22</v>
      </c>
      <c r="J3127" s="18"/>
      <c r="K3127" s="18"/>
      <c r="L3127" s="18"/>
      <c r="M3127" s="18"/>
      <c r="N3127" s="18">
        <v>1873.0</v>
      </c>
    </row>
    <row r="3128" ht="14.25" customHeight="1">
      <c r="A3128" s="21" t="s">
        <v>177</v>
      </c>
      <c r="B3128" s="21" t="s">
        <v>1179</v>
      </c>
      <c r="C3128" s="21" t="s">
        <v>92</v>
      </c>
      <c r="D3128" s="21" t="s">
        <v>161</v>
      </c>
      <c r="E3128" s="21" t="s">
        <v>252</v>
      </c>
      <c r="F3128" s="21" t="s">
        <v>2003</v>
      </c>
      <c r="G3128" s="21">
        <v>30.001</v>
      </c>
      <c r="H3128" s="21">
        <v>40.0</v>
      </c>
      <c r="I3128" s="21">
        <v>1.22</v>
      </c>
      <c r="J3128" s="21"/>
      <c r="K3128" s="21"/>
      <c r="L3128" s="21"/>
      <c r="M3128" s="21"/>
      <c r="N3128" s="21">
        <v>1874.0</v>
      </c>
    </row>
    <row r="3129" ht="14.25" customHeight="1">
      <c r="A3129" s="18" t="s">
        <v>177</v>
      </c>
      <c r="B3129" s="18" t="s">
        <v>1179</v>
      </c>
      <c r="C3129" s="18" t="s">
        <v>92</v>
      </c>
      <c r="D3129" s="18" t="s">
        <v>830</v>
      </c>
      <c r="E3129" s="18" t="s">
        <v>252</v>
      </c>
      <c r="F3129" s="18" t="s">
        <v>1939</v>
      </c>
      <c r="G3129" s="18">
        <v>40.001</v>
      </c>
      <c r="H3129" s="18">
        <v>100.0</v>
      </c>
      <c r="I3129" s="18">
        <v>0.98</v>
      </c>
      <c r="J3129" s="18"/>
      <c r="K3129" s="18"/>
      <c r="L3129" s="18"/>
      <c r="M3129" s="18"/>
      <c r="N3129" s="18">
        <v>1875.0</v>
      </c>
    </row>
    <row r="3130" ht="14.25" customHeight="1">
      <c r="A3130" s="21" t="s">
        <v>177</v>
      </c>
      <c r="B3130" s="21" t="s">
        <v>1179</v>
      </c>
      <c r="C3130" s="21" t="s">
        <v>92</v>
      </c>
      <c r="D3130" s="21" t="s">
        <v>834</v>
      </c>
      <c r="E3130" s="21" t="s">
        <v>252</v>
      </c>
      <c r="F3130" s="21" t="s">
        <v>1939</v>
      </c>
      <c r="G3130" s="21">
        <v>40.001</v>
      </c>
      <c r="H3130" s="21">
        <v>100.0</v>
      </c>
      <c r="I3130" s="21">
        <v>0.98</v>
      </c>
      <c r="J3130" s="21"/>
      <c r="K3130" s="21"/>
      <c r="L3130" s="21"/>
      <c r="M3130" s="21"/>
      <c r="N3130" s="21">
        <v>1876.0</v>
      </c>
    </row>
    <row r="3131" ht="14.25" customHeight="1">
      <c r="A3131" s="18" t="s">
        <v>177</v>
      </c>
      <c r="B3131" s="18" t="s">
        <v>1179</v>
      </c>
      <c r="C3131" s="18" t="s">
        <v>92</v>
      </c>
      <c r="D3131" s="18" t="s">
        <v>923</v>
      </c>
      <c r="E3131" s="18" t="s">
        <v>252</v>
      </c>
      <c r="F3131" s="18" t="s">
        <v>1939</v>
      </c>
      <c r="G3131" s="18">
        <v>40.001</v>
      </c>
      <c r="H3131" s="18">
        <v>100.0</v>
      </c>
      <c r="I3131" s="18">
        <v>0.98</v>
      </c>
      <c r="J3131" s="18"/>
      <c r="K3131" s="18"/>
      <c r="L3131" s="18"/>
      <c r="M3131" s="18"/>
      <c r="N3131" s="18">
        <v>1877.0</v>
      </c>
    </row>
    <row r="3132" ht="14.25" customHeight="1">
      <c r="A3132" s="21" t="s">
        <v>177</v>
      </c>
      <c r="B3132" s="21" t="s">
        <v>1179</v>
      </c>
      <c r="C3132" s="21" t="s">
        <v>92</v>
      </c>
      <c r="D3132" s="21" t="s">
        <v>161</v>
      </c>
      <c r="E3132" s="21" t="s">
        <v>252</v>
      </c>
      <c r="F3132" s="21" t="s">
        <v>1939</v>
      </c>
      <c r="G3132" s="21">
        <v>40.001</v>
      </c>
      <c r="H3132" s="21">
        <v>100.0</v>
      </c>
      <c r="I3132" s="21">
        <v>0.98</v>
      </c>
      <c r="J3132" s="21"/>
      <c r="K3132" s="21"/>
      <c r="L3132" s="21"/>
      <c r="M3132" s="21"/>
      <c r="N3132" s="21">
        <v>1878.0</v>
      </c>
    </row>
    <row r="3133" ht="14.25" customHeight="1">
      <c r="A3133" s="18" t="s">
        <v>177</v>
      </c>
      <c r="B3133" s="18" t="s">
        <v>1179</v>
      </c>
      <c r="C3133" s="18" t="s">
        <v>169</v>
      </c>
      <c r="D3133" s="18" t="s">
        <v>170</v>
      </c>
      <c r="E3133" s="18" t="s">
        <v>252</v>
      </c>
      <c r="F3133" s="18" t="s">
        <v>2064</v>
      </c>
      <c r="G3133" s="18">
        <v>0.0</v>
      </c>
      <c r="H3133" s="18">
        <v>2.0</v>
      </c>
      <c r="I3133" s="18">
        <v>1.3</v>
      </c>
      <c r="J3133" s="18"/>
      <c r="K3133" s="18"/>
      <c r="L3133" s="18"/>
      <c r="M3133" s="18"/>
      <c r="N3133" s="18">
        <v>1879.0</v>
      </c>
    </row>
    <row r="3134" ht="14.25" customHeight="1">
      <c r="A3134" s="21" t="s">
        <v>177</v>
      </c>
      <c r="B3134" s="21" t="s">
        <v>1179</v>
      </c>
      <c r="C3134" s="21" t="s">
        <v>169</v>
      </c>
      <c r="D3134" s="21" t="s">
        <v>170</v>
      </c>
      <c r="E3134" s="21" t="s">
        <v>252</v>
      </c>
      <c r="F3134" s="21" t="s">
        <v>2064</v>
      </c>
      <c r="G3134" s="21">
        <v>2.001</v>
      </c>
      <c r="H3134" s="21">
        <v>100.0</v>
      </c>
      <c r="I3134" s="21">
        <v>1.3</v>
      </c>
      <c r="J3134" s="21"/>
      <c r="K3134" s="21"/>
      <c r="L3134" s="21"/>
      <c r="M3134" s="21"/>
      <c r="N3134" s="21">
        <v>1880.0</v>
      </c>
    </row>
    <row r="3135" ht="14.25" customHeight="1">
      <c r="A3135" s="18" t="s">
        <v>177</v>
      </c>
      <c r="B3135" s="18" t="s">
        <v>1179</v>
      </c>
      <c r="C3135" s="18" t="s">
        <v>169</v>
      </c>
      <c r="D3135" s="18" t="s">
        <v>1056</v>
      </c>
      <c r="E3135" s="18" t="s">
        <v>252</v>
      </c>
      <c r="F3135" s="18" t="s">
        <v>1949</v>
      </c>
      <c r="G3135" s="18">
        <v>0.0</v>
      </c>
      <c r="H3135" s="18">
        <v>2.0</v>
      </c>
      <c r="I3135" s="18">
        <v>1.1</v>
      </c>
      <c r="J3135" s="18"/>
      <c r="K3135" s="18"/>
      <c r="L3135" s="18"/>
      <c r="M3135" s="18"/>
      <c r="N3135" s="18">
        <v>1881.0</v>
      </c>
    </row>
    <row r="3136" ht="14.25" customHeight="1">
      <c r="A3136" s="21" t="s">
        <v>177</v>
      </c>
      <c r="B3136" s="21" t="s">
        <v>1179</v>
      </c>
      <c r="C3136" s="21" t="s">
        <v>169</v>
      </c>
      <c r="D3136" s="21" t="s">
        <v>1056</v>
      </c>
      <c r="E3136" s="21" t="s">
        <v>252</v>
      </c>
      <c r="F3136" s="21" t="s">
        <v>1949</v>
      </c>
      <c r="G3136" s="21">
        <v>2.001</v>
      </c>
      <c r="H3136" s="21">
        <v>100.0</v>
      </c>
      <c r="I3136" s="21">
        <v>1.1</v>
      </c>
      <c r="J3136" s="21"/>
      <c r="K3136" s="21"/>
      <c r="L3136" s="21"/>
      <c r="M3136" s="21"/>
      <c r="N3136" s="21">
        <v>1882.0</v>
      </c>
    </row>
    <row r="3137" ht="14.25" customHeight="1">
      <c r="A3137" s="18" t="s">
        <v>177</v>
      </c>
      <c r="B3137" s="18" t="s">
        <v>1179</v>
      </c>
      <c r="C3137" s="18" t="s">
        <v>169</v>
      </c>
      <c r="D3137" s="18" t="s">
        <v>1062</v>
      </c>
      <c r="E3137" s="18" t="s">
        <v>252</v>
      </c>
      <c r="F3137" s="18" t="s">
        <v>1889</v>
      </c>
      <c r="G3137" s="18">
        <v>0.0</v>
      </c>
      <c r="H3137" s="18">
        <v>2.0</v>
      </c>
      <c r="I3137" s="18">
        <v>0.81</v>
      </c>
      <c r="J3137" s="18"/>
      <c r="K3137" s="18"/>
      <c r="L3137" s="18"/>
      <c r="M3137" s="18"/>
      <c r="N3137" s="18">
        <v>1883.0</v>
      </c>
    </row>
    <row r="3138" ht="14.25" customHeight="1">
      <c r="A3138" s="21" t="s">
        <v>177</v>
      </c>
      <c r="B3138" s="21" t="s">
        <v>1179</v>
      </c>
      <c r="C3138" s="21" t="s">
        <v>169</v>
      </c>
      <c r="D3138" s="21" t="s">
        <v>1062</v>
      </c>
      <c r="E3138" s="21" t="s">
        <v>252</v>
      </c>
      <c r="F3138" s="21" t="s">
        <v>1889</v>
      </c>
      <c r="G3138" s="21">
        <v>2.001</v>
      </c>
      <c r="H3138" s="21">
        <v>100.0</v>
      </c>
      <c r="I3138" s="21">
        <v>0.81</v>
      </c>
      <c r="J3138" s="21"/>
      <c r="K3138" s="21"/>
      <c r="L3138" s="21"/>
      <c r="M3138" s="21"/>
      <c r="N3138" s="21">
        <v>1884.0</v>
      </c>
    </row>
    <row r="3139" ht="14.25" customHeight="1">
      <c r="A3139" s="21" t="s">
        <v>182</v>
      </c>
      <c r="B3139" s="21" t="s">
        <v>1179</v>
      </c>
      <c r="C3139" s="21" t="s">
        <v>79</v>
      </c>
      <c r="D3139" s="21" t="s">
        <v>80</v>
      </c>
      <c r="E3139" s="21" t="s">
        <v>81</v>
      </c>
      <c r="F3139" s="21" t="s">
        <v>83</v>
      </c>
      <c r="G3139" s="21"/>
      <c r="H3139" s="21"/>
      <c r="I3139" s="21">
        <v>0.048</v>
      </c>
      <c r="J3139" s="21"/>
      <c r="K3139" s="21"/>
      <c r="L3139" s="21"/>
      <c r="M3139" s="21"/>
      <c r="N3139" s="21">
        <v>2410.0</v>
      </c>
    </row>
    <row r="3140" ht="14.25" customHeight="1">
      <c r="A3140" s="18" t="s">
        <v>182</v>
      </c>
      <c r="B3140" s="18" t="s">
        <v>1179</v>
      </c>
      <c r="C3140" s="18" t="s">
        <v>79</v>
      </c>
      <c r="D3140" s="18" t="s">
        <v>270</v>
      </c>
      <c r="E3140" s="18" t="s">
        <v>81</v>
      </c>
      <c r="F3140" s="18" t="s">
        <v>272</v>
      </c>
      <c r="G3140" s="18"/>
      <c r="H3140" s="18"/>
      <c r="I3140" s="18">
        <v>0.049</v>
      </c>
      <c r="J3140" s="18"/>
      <c r="K3140" s="18"/>
      <c r="L3140" s="18"/>
      <c r="M3140" s="18"/>
      <c r="N3140" s="18">
        <v>2411.0</v>
      </c>
    </row>
    <row r="3141" ht="14.25" customHeight="1">
      <c r="A3141" s="21" t="s">
        <v>182</v>
      </c>
      <c r="B3141" s="21" t="s">
        <v>1179</v>
      </c>
      <c r="C3141" s="21" t="s">
        <v>79</v>
      </c>
      <c r="D3141" s="21" t="s">
        <v>95</v>
      </c>
      <c r="E3141" s="21" t="s">
        <v>81</v>
      </c>
      <c r="F3141" s="21" t="s">
        <v>97</v>
      </c>
      <c r="G3141" s="21"/>
      <c r="H3141" s="21"/>
      <c r="I3141" s="21">
        <v>0.021</v>
      </c>
      <c r="J3141" s="21"/>
      <c r="K3141" s="21"/>
      <c r="L3141" s="21"/>
      <c r="M3141" s="21"/>
      <c r="N3141" s="21">
        <v>2412.0</v>
      </c>
    </row>
    <row r="3142" ht="14.25" customHeight="1">
      <c r="A3142" s="18" t="s">
        <v>182</v>
      </c>
      <c r="B3142" s="18" t="s">
        <v>1179</v>
      </c>
      <c r="C3142" s="18" t="s">
        <v>101</v>
      </c>
      <c r="D3142" s="18" t="s">
        <v>102</v>
      </c>
      <c r="E3142" s="18" t="s">
        <v>81</v>
      </c>
      <c r="F3142" s="18" t="s">
        <v>106</v>
      </c>
      <c r="G3142" s="18"/>
      <c r="H3142" s="18"/>
      <c r="I3142" s="18">
        <v>0.071</v>
      </c>
      <c r="J3142" s="18"/>
      <c r="K3142" s="18"/>
      <c r="L3142" s="18"/>
      <c r="M3142" s="18"/>
      <c r="N3142" s="18">
        <v>2413.0</v>
      </c>
    </row>
    <row r="3143" ht="14.25" customHeight="1">
      <c r="A3143" s="21" t="s">
        <v>182</v>
      </c>
      <c r="B3143" s="21" t="s">
        <v>1179</v>
      </c>
      <c r="C3143" s="21" t="s">
        <v>101</v>
      </c>
      <c r="D3143" s="21" t="s">
        <v>270</v>
      </c>
      <c r="E3143" s="21" t="s">
        <v>81</v>
      </c>
      <c r="F3143" s="21" t="s">
        <v>294</v>
      </c>
      <c r="G3143" s="21"/>
      <c r="H3143" s="21"/>
      <c r="I3143" s="21">
        <v>0.057</v>
      </c>
      <c r="J3143" s="21"/>
      <c r="K3143" s="21"/>
      <c r="L3143" s="21"/>
      <c r="M3143" s="21"/>
      <c r="N3143" s="21">
        <v>2414.0</v>
      </c>
    </row>
    <row r="3144" ht="14.25" customHeight="1">
      <c r="A3144" s="18" t="s">
        <v>182</v>
      </c>
      <c r="B3144" s="18" t="s">
        <v>1179</v>
      </c>
      <c r="C3144" s="18" t="s">
        <v>101</v>
      </c>
      <c r="D3144" s="18" t="s">
        <v>115</v>
      </c>
      <c r="E3144" s="18" t="s">
        <v>81</v>
      </c>
      <c r="F3144" s="18" t="s">
        <v>118</v>
      </c>
      <c r="G3144" s="18"/>
      <c r="H3144" s="18"/>
      <c r="I3144" s="18">
        <v>0.064</v>
      </c>
      <c r="J3144" s="18"/>
      <c r="K3144" s="18"/>
      <c r="L3144" s="18"/>
      <c r="M3144" s="18"/>
      <c r="N3144" s="18">
        <v>2415.0</v>
      </c>
    </row>
    <row r="3145" ht="14.25" customHeight="1">
      <c r="A3145" s="21" t="s">
        <v>182</v>
      </c>
      <c r="B3145" s="21" t="s">
        <v>1179</v>
      </c>
      <c r="C3145" s="21" t="s">
        <v>101</v>
      </c>
      <c r="D3145" s="21" t="s">
        <v>123</v>
      </c>
      <c r="E3145" s="21" t="s">
        <v>81</v>
      </c>
      <c r="F3145" s="21" t="s">
        <v>125</v>
      </c>
      <c r="G3145" s="21"/>
      <c r="H3145" s="21"/>
      <c r="I3145" s="21">
        <v>0.036</v>
      </c>
      <c r="J3145" s="21"/>
      <c r="K3145" s="21"/>
      <c r="L3145" s="21"/>
      <c r="M3145" s="21"/>
      <c r="N3145" s="21">
        <v>2416.0</v>
      </c>
    </row>
    <row r="3146" ht="14.25" customHeight="1">
      <c r="A3146" s="18" t="s">
        <v>182</v>
      </c>
      <c r="B3146" s="18" t="s">
        <v>1179</v>
      </c>
      <c r="C3146" s="18" t="s">
        <v>130</v>
      </c>
      <c r="D3146" s="18" t="s">
        <v>102</v>
      </c>
      <c r="E3146" s="18" t="s">
        <v>81</v>
      </c>
      <c r="F3146" s="18" t="s">
        <v>133</v>
      </c>
      <c r="G3146" s="18"/>
      <c r="H3146" s="18"/>
      <c r="I3146" s="18"/>
      <c r="J3146" s="18"/>
      <c r="K3146" s="18">
        <v>0.119</v>
      </c>
      <c r="L3146" s="18"/>
      <c r="M3146" s="18"/>
      <c r="N3146" s="18">
        <v>2417.0</v>
      </c>
    </row>
    <row r="3147" ht="14.25" customHeight="1">
      <c r="A3147" s="21" t="s">
        <v>182</v>
      </c>
      <c r="B3147" s="21" t="s">
        <v>1179</v>
      </c>
      <c r="C3147" s="21" t="s">
        <v>136</v>
      </c>
      <c r="D3147" s="21" t="s">
        <v>102</v>
      </c>
      <c r="E3147" s="21" t="s">
        <v>81</v>
      </c>
      <c r="F3147" s="21" t="s">
        <v>139</v>
      </c>
      <c r="G3147" s="21"/>
      <c r="H3147" s="21"/>
      <c r="I3147" s="21">
        <v>0.057</v>
      </c>
      <c r="J3147" s="21"/>
      <c r="K3147" s="21"/>
      <c r="L3147" s="21"/>
      <c r="M3147" s="21"/>
      <c r="N3147" s="21">
        <v>2418.0</v>
      </c>
    </row>
    <row r="3148" ht="14.25" customHeight="1">
      <c r="A3148" s="18" t="s">
        <v>182</v>
      </c>
      <c r="B3148" s="18" t="s">
        <v>1179</v>
      </c>
      <c r="C3148" s="18" t="s">
        <v>136</v>
      </c>
      <c r="D3148" s="18" t="s">
        <v>115</v>
      </c>
      <c r="E3148" s="18" t="s">
        <v>81</v>
      </c>
      <c r="F3148" s="18"/>
      <c r="G3148" s="18"/>
      <c r="H3148" s="18"/>
      <c r="I3148" s="18">
        <v>0.032</v>
      </c>
      <c r="J3148" s="18"/>
      <c r="K3148" s="18"/>
      <c r="L3148" s="18"/>
      <c r="M3148" s="18"/>
      <c r="N3148" s="18">
        <v>2419.0</v>
      </c>
    </row>
    <row r="3149" ht="14.25" customHeight="1">
      <c r="A3149" s="21" t="s">
        <v>182</v>
      </c>
      <c r="B3149" s="21" t="s">
        <v>1179</v>
      </c>
      <c r="C3149" s="21" t="s">
        <v>136</v>
      </c>
      <c r="D3149" s="21" t="s">
        <v>123</v>
      </c>
      <c r="E3149" s="21" t="s">
        <v>81</v>
      </c>
      <c r="F3149" s="21"/>
      <c r="G3149" s="21"/>
      <c r="H3149" s="21"/>
      <c r="I3149" s="21">
        <v>0.033</v>
      </c>
      <c r="J3149" s="21"/>
      <c r="K3149" s="21"/>
      <c r="L3149" s="21"/>
      <c r="M3149" s="21"/>
      <c r="N3149" s="21">
        <v>2420.0</v>
      </c>
    </row>
    <row r="3150" ht="14.25" customHeight="1">
      <c r="A3150" s="18" t="s">
        <v>182</v>
      </c>
      <c r="B3150" s="18" t="s">
        <v>1179</v>
      </c>
      <c r="C3150" s="18" t="s">
        <v>144</v>
      </c>
      <c r="D3150" s="18" t="s">
        <v>145</v>
      </c>
      <c r="E3150" s="18" t="s">
        <v>81</v>
      </c>
      <c r="F3150" s="18" t="s">
        <v>147</v>
      </c>
      <c r="G3150" s="18"/>
      <c r="H3150" s="18"/>
      <c r="I3150" s="18"/>
      <c r="J3150" s="18">
        <v>0.52</v>
      </c>
      <c r="K3150" s="18"/>
      <c r="L3150" s="18"/>
      <c r="M3150" s="18"/>
      <c r="N3150" s="18">
        <v>2421.0</v>
      </c>
    </row>
    <row r="3151" ht="14.25" customHeight="1">
      <c r="A3151" s="21" t="s">
        <v>182</v>
      </c>
      <c r="B3151" s="21" t="s">
        <v>1179</v>
      </c>
      <c r="C3151" s="21" t="s">
        <v>144</v>
      </c>
      <c r="D3151" s="21" t="s">
        <v>752</v>
      </c>
      <c r="E3151" s="21" t="s">
        <v>81</v>
      </c>
      <c r="F3151" s="21" t="s">
        <v>147</v>
      </c>
      <c r="G3151" s="21"/>
      <c r="H3151" s="21"/>
      <c r="I3151" s="21"/>
      <c r="J3151" s="21">
        <v>0.688</v>
      </c>
      <c r="K3151" s="21"/>
      <c r="L3151" s="21"/>
      <c r="M3151" s="21"/>
      <c r="N3151" s="21">
        <v>2422.0</v>
      </c>
    </row>
    <row r="3152" ht="14.25" customHeight="1">
      <c r="A3152" s="18" t="s">
        <v>182</v>
      </c>
      <c r="B3152" s="18" t="s">
        <v>1179</v>
      </c>
      <c r="C3152" s="18" t="s">
        <v>149</v>
      </c>
      <c r="D3152" s="18" t="s">
        <v>150</v>
      </c>
      <c r="E3152" s="18" t="s">
        <v>81</v>
      </c>
      <c r="F3152" s="18" t="s">
        <v>152</v>
      </c>
      <c r="G3152" s="18"/>
      <c r="H3152" s="18"/>
      <c r="I3152" s="18">
        <v>0.5</v>
      </c>
      <c r="J3152" s="18"/>
      <c r="K3152" s="18"/>
      <c r="L3152" s="18"/>
      <c r="M3152" s="18"/>
      <c r="N3152" s="18">
        <v>2423.0</v>
      </c>
    </row>
    <row r="3153" ht="14.25" customHeight="1">
      <c r="A3153" s="21" t="s">
        <v>182</v>
      </c>
      <c r="B3153" s="21" t="s">
        <v>1179</v>
      </c>
      <c r="C3153" s="21" t="s">
        <v>149</v>
      </c>
      <c r="D3153" s="21" t="s">
        <v>157</v>
      </c>
      <c r="E3153" s="21" t="s">
        <v>81</v>
      </c>
      <c r="F3153" s="21" t="s">
        <v>159</v>
      </c>
      <c r="G3153" s="21"/>
      <c r="H3153" s="21"/>
      <c r="I3153" s="21">
        <v>0.5</v>
      </c>
      <c r="J3153" s="21"/>
      <c r="K3153" s="21"/>
      <c r="L3153" s="21"/>
      <c r="M3153" s="21"/>
      <c r="N3153" s="21">
        <v>2424.0</v>
      </c>
    </row>
    <row r="3154" ht="14.25" customHeight="1">
      <c r="A3154" s="18" t="s">
        <v>182</v>
      </c>
      <c r="B3154" s="18" t="s">
        <v>1179</v>
      </c>
      <c r="C3154" s="18" t="s">
        <v>92</v>
      </c>
      <c r="D3154" s="18" t="s">
        <v>830</v>
      </c>
      <c r="E3154" s="18" t="s">
        <v>81</v>
      </c>
      <c r="F3154" s="18" t="s">
        <v>1523</v>
      </c>
      <c r="G3154" s="18"/>
      <c r="H3154" s="18"/>
      <c r="I3154" s="18">
        <v>0.35</v>
      </c>
      <c r="J3154" s="18"/>
      <c r="K3154" s="18"/>
      <c r="L3154" s="18">
        <v>0.45</v>
      </c>
      <c r="M3154" s="18"/>
      <c r="N3154" s="18">
        <v>2425.0</v>
      </c>
    </row>
    <row r="3155" ht="14.25" customHeight="1">
      <c r="A3155" s="21" t="s">
        <v>182</v>
      </c>
      <c r="B3155" s="21" t="s">
        <v>1179</v>
      </c>
      <c r="C3155" s="21" t="s">
        <v>92</v>
      </c>
      <c r="D3155" s="21" t="s">
        <v>834</v>
      </c>
      <c r="E3155" s="21" t="s">
        <v>81</v>
      </c>
      <c r="F3155" s="21" t="s">
        <v>1563</v>
      </c>
      <c r="G3155" s="21"/>
      <c r="H3155" s="21"/>
      <c r="I3155" s="21">
        <v>0.4</v>
      </c>
      <c r="J3155" s="21"/>
      <c r="K3155" s="21"/>
      <c r="L3155" s="21">
        <v>0.45</v>
      </c>
      <c r="M3155" s="21"/>
      <c r="N3155" s="21">
        <v>2426.0</v>
      </c>
    </row>
    <row r="3156" ht="14.25" customHeight="1">
      <c r="A3156" s="18" t="s">
        <v>182</v>
      </c>
      <c r="B3156" s="18" t="s">
        <v>1179</v>
      </c>
      <c r="C3156" s="18" t="s">
        <v>92</v>
      </c>
      <c r="D3156" s="18" t="s">
        <v>923</v>
      </c>
      <c r="E3156" s="18" t="s">
        <v>81</v>
      </c>
      <c r="F3156" s="18" t="s">
        <v>1843</v>
      </c>
      <c r="G3156" s="18"/>
      <c r="H3156" s="18"/>
      <c r="I3156" s="18">
        <v>0.8</v>
      </c>
      <c r="J3156" s="18"/>
      <c r="K3156" s="18"/>
      <c r="L3156" s="18">
        <v>0.45</v>
      </c>
      <c r="M3156" s="18"/>
      <c r="N3156" s="18">
        <v>2427.0</v>
      </c>
    </row>
    <row r="3157" ht="14.25" customHeight="1">
      <c r="A3157" s="21" t="s">
        <v>182</v>
      </c>
      <c r="B3157" s="21" t="s">
        <v>1179</v>
      </c>
      <c r="C3157" s="21" t="s">
        <v>92</v>
      </c>
      <c r="D3157" s="21" t="s">
        <v>161</v>
      </c>
      <c r="E3157" s="21" t="s">
        <v>81</v>
      </c>
      <c r="F3157" s="21" t="s">
        <v>1597</v>
      </c>
      <c r="G3157" s="21"/>
      <c r="H3157" s="21"/>
      <c r="I3157" s="21">
        <v>0.45</v>
      </c>
      <c r="J3157" s="21"/>
      <c r="K3157" s="21"/>
      <c r="L3157" s="21">
        <v>0.45</v>
      </c>
      <c r="M3157" s="21"/>
      <c r="N3157" s="21">
        <v>2428.0</v>
      </c>
    </row>
    <row r="3158" ht="14.25" customHeight="1">
      <c r="A3158" s="18" t="s">
        <v>182</v>
      </c>
      <c r="B3158" s="18" t="s">
        <v>1179</v>
      </c>
      <c r="C3158" s="18" t="s">
        <v>169</v>
      </c>
      <c r="D3158" s="18" t="s">
        <v>170</v>
      </c>
      <c r="E3158" s="18" t="s">
        <v>81</v>
      </c>
      <c r="F3158" s="18" t="s">
        <v>1935</v>
      </c>
      <c r="G3158" s="18">
        <v>0.0</v>
      </c>
      <c r="H3158" s="18">
        <v>2.0</v>
      </c>
      <c r="I3158" s="18">
        <v>0.98</v>
      </c>
      <c r="J3158" s="18"/>
      <c r="K3158" s="18"/>
      <c r="L3158" s="18"/>
      <c r="M3158" s="18"/>
      <c r="N3158" s="18">
        <v>2429.0</v>
      </c>
    </row>
    <row r="3159" ht="14.25" customHeight="1">
      <c r="A3159" s="21" t="s">
        <v>182</v>
      </c>
      <c r="B3159" s="21" t="s">
        <v>1179</v>
      </c>
      <c r="C3159" s="21" t="s">
        <v>169</v>
      </c>
      <c r="D3159" s="21" t="s">
        <v>170</v>
      </c>
      <c r="E3159" s="21" t="s">
        <v>81</v>
      </c>
      <c r="F3159" s="21" t="s">
        <v>1935</v>
      </c>
      <c r="G3159" s="21">
        <v>2.001</v>
      </c>
      <c r="H3159" s="21">
        <v>100.0</v>
      </c>
      <c r="I3159" s="21">
        <v>0.98</v>
      </c>
      <c r="J3159" s="21"/>
      <c r="K3159" s="21"/>
      <c r="L3159" s="21"/>
      <c r="M3159" s="21"/>
      <c r="N3159" s="21">
        <v>2430.0</v>
      </c>
    </row>
    <row r="3160" ht="14.25" customHeight="1">
      <c r="A3160" s="18" t="s">
        <v>182</v>
      </c>
      <c r="B3160" s="18" t="s">
        <v>1179</v>
      </c>
      <c r="C3160" s="18" t="s">
        <v>169</v>
      </c>
      <c r="D3160" s="18" t="s">
        <v>1056</v>
      </c>
      <c r="E3160" s="18" t="s">
        <v>81</v>
      </c>
      <c r="F3160" s="18" t="s">
        <v>1727</v>
      </c>
      <c r="G3160" s="18">
        <v>0.0</v>
      </c>
      <c r="H3160" s="18">
        <v>2.0</v>
      </c>
      <c r="I3160" s="18">
        <v>0.61</v>
      </c>
      <c r="J3160" s="18"/>
      <c r="K3160" s="18"/>
      <c r="L3160" s="18"/>
      <c r="M3160" s="18"/>
      <c r="N3160" s="18">
        <v>2431.0</v>
      </c>
    </row>
    <row r="3161" ht="14.25" customHeight="1">
      <c r="A3161" s="21" t="s">
        <v>182</v>
      </c>
      <c r="B3161" s="21" t="s">
        <v>1179</v>
      </c>
      <c r="C3161" s="21" t="s">
        <v>169</v>
      </c>
      <c r="D3161" s="21" t="s">
        <v>1056</v>
      </c>
      <c r="E3161" s="21" t="s">
        <v>81</v>
      </c>
      <c r="F3161" s="21" t="s">
        <v>1727</v>
      </c>
      <c r="G3161" s="21">
        <v>2.001</v>
      </c>
      <c r="H3161" s="21">
        <v>100.0</v>
      </c>
      <c r="I3161" s="21">
        <v>0.61</v>
      </c>
      <c r="J3161" s="21"/>
      <c r="K3161" s="21"/>
      <c r="L3161" s="21"/>
      <c r="M3161" s="21"/>
      <c r="N3161" s="21">
        <v>2432.0</v>
      </c>
    </row>
    <row r="3162" ht="14.25" customHeight="1">
      <c r="A3162" s="18" t="s">
        <v>182</v>
      </c>
      <c r="B3162" s="18" t="s">
        <v>1179</v>
      </c>
      <c r="C3162" s="18" t="s">
        <v>169</v>
      </c>
      <c r="D3162" s="18" t="s">
        <v>1062</v>
      </c>
      <c r="E3162" s="18" t="s">
        <v>81</v>
      </c>
      <c r="F3162" s="18" t="s">
        <v>1685</v>
      </c>
      <c r="G3162" s="18">
        <v>0.0</v>
      </c>
      <c r="H3162" s="18">
        <v>2.0</v>
      </c>
      <c r="I3162" s="18">
        <v>0.58</v>
      </c>
      <c r="J3162" s="18"/>
      <c r="K3162" s="18"/>
      <c r="L3162" s="18"/>
      <c r="M3162" s="18"/>
      <c r="N3162" s="18">
        <v>2433.0</v>
      </c>
    </row>
    <row r="3163" ht="14.25" customHeight="1">
      <c r="A3163" s="21" t="s">
        <v>182</v>
      </c>
      <c r="B3163" s="21" t="s">
        <v>1179</v>
      </c>
      <c r="C3163" s="21" t="s">
        <v>169</v>
      </c>
      <c r="D3163" s="21" t="s">
        <v>1062</v>
      </c>
      <c r="E3163" s="21" t="s">
        <v>81</v>
      </c>
      <c r="F3163" s="21" t="s">
        <v>1685</v>
      </c>
      <c r="G3163" s="21">
        <v>2.001</v>
      </c>
      <c r="H3163" s="21">
        <v>100.0</v>
      </c>
      <c r="I3163" s="21">
        <v>0.58</v>
      </c>
      <c r="J3163" s="21"/>
      <c r="K3163" s="21"/>
      <c r="L3163" s="21"/>
      <c r="M3163" s="21"/>
      <c r="N3163" s="21">
        <v>2434.0</v>
      </c>
    </row>
    <row r="3164" ht="14.25" customHeight="1">
      <c r="A3164" s="18" t="s">
        <v>182</v>
      </c>
      <c r="B3164" s="18" t="s">
        <v>1179</v>
      </c>
      <c r="C3164" s="18" t="s">
        <v>79</v>
      </c>
      <c r="D3164" s="18" t="s">
        <v>80</v>
      </c>
      <c r="E3164" s="18" t="s">
        <v>183</v>
      </c>
      <c r="F3164" s="18" t="s">
        <v>83</v>
      </c>
      <c r="G3164" s="18"/>
      <c r="H3164" s="18"/>
      <c r="I3164" s="18">
        <v>0.048</v>
      </c>
      <c r="J3164" s="18"/>
      <c r="K3164" s="18"/>
      <c r="L3164" s="18"/>
      <c r="M3164" s="18"/>
      <c r="N3164" s="18">
        <v>2435.0</v>
      </c>
    </row>
    <row r="3165" ht="14.25" customHeight="1">
      <c r="A3165" s="21" t="s">
        <v>182</v>
      </c>
      <c r="B3165" s="21" t="s">
        <v>1179</v>
      </c>
      <c r="C3165" s="21" t="s">
        <v>79</v>
      </c>
      <c r="D3165" s="21" t="s">
        <v>270</v>
      </c>
      <c r="E3165" s="21" t="s">
        <v>183</v>
      </c>
      <c r="F3165" s="21" t="s">
        <v>272</v>
      </c>
      <c r="G3165" s="21"/>
      <c r="H3165" s="21"/>
      <c r="I3165" s="21">
        <v>0.049</v>
      </c>
      <c r="J3165" s="21"/>
      <c r="K3165" s="21"/>
      <c r="L3165" s="21"/>
      <c r="M3165" s="21"/>
      <c r="N3165" s="21">
        <v>2436.0</v>
      </c>
    </row>
    <row r="3166" ht="14.25" customHeight="1">
      <c r="A3166" s="18" t="s">
        <v>182</v>
      </c>
      <c r="B3166" s="18" t="s">
        <v>1179</v>
      </c>
      <c r="C3166" s="18" t="s">
        <v>79</v>
      </c>
      <c r="D3166" s="18" t="s">
        <v>95</v>
      </c>
      <c r="E3166" s="18" t="s">
        <v>183</v>
      </c>
      <c r="F3166" s="18" t="s">
        <v>97</v>
      </c>
      <c r="G3166" s="18"/>
      <c r="H3166" s="18"/>
      <c r="I3166" s="18">
        <v>0.021</v>
      </c>
      <c r="J3166" s="18"/>
      <c r="K3166" s="18"/>
      <c r="L3166" s="18"/>
      <c r="M3166" s="18"/>
      <c r="N3166" s="18">
        <v>2437.0</v>
      </c>
    </row>
    <row r="3167" ht="14.25" customHeight="1">
      <c r="A3167" s="21" t="s">
        <v>182</v>
      </c>
      <c r="B3167" s="21" t="s">
        <v>1179</v>
      </c>
      <c r="C3167" s="21" t="s">
        <v>101</v>
      </c>
      <c r="D3167" s="21" t="s">
        <v>102</v>
      </c>
      <c r="E3167" s="21" t="s">
        <v>183</v>
      </c>
      <c r="F3167" s="21" t="s">
        <v>106</v>
      </c>
      <c r="G3167" s="21"/>
      <c r="H3167" s="21"/>
      <c r="I3167" s="21">
        <v>0.052</v>
      </c>
      <c r="J3167" s="21"/>
      <c r="K3167" s="21"/>
      <c r="L3167" s="21"/>
      <c r="M3167" s="21"/>
      <c r="N3167" s="21">
        <v>2438.0</v>
      </c>
    </row>
    <row r="3168" ht="14.25" customHeight="1">
      <c r="A3168" s="18" t="s">
        <v>182</v>
      </c>
      <c r="B3168" s="18" t="s">
        <v>1179</v>
      </c>
      <c r="C3168" s="18" t="s">
        <v>101</v>
      </c>
      <c r="D3168" s="18" t="s">
        <v>270</v>
      </c>
      <c r="E3168" s="18" t="s">
        <v>183</v>
      </c>
      <c r="F3168" s="18" t="s">
        <v>294</v>
      </c>
      <c r="G3168" s="18"/>
      <c r="H3168" s="18"/>
      <c r="I3168" s="18">
        <v>0.057</v>
      </c>
      <c r="J3168" s="18"/>
      <c r="K3168" s="18"/>
      <c r="L3168" s="18"/>
      <c r="M3168" s="18"/>
      <c r="N3168" s="18">
        <v>2439.0</v>
      </c>
    </row>
    <row r="3169" ht="14.25" customHeight="1">
      <c r="A3169" s="21" t="s">
        <v>182</v>
      </c>
      <c r="B3169" s="21" t="s">
        <v>1179</v>
      </c>
      <c r="C3169" s="21" t="s">
        <v>101</v>
      </c>
      <c r="D3169" s="21" t="s">
        <v>115</v>
      </c>
      <c r="E3169" s="21" t="s">
        <v>183</v>
      </c>
      <c r="F3169" s="21" t="s">
        <v>118</v>
      </c>
      <c r="G3169" s="21"/>
      <c r="H3169" s="21"/>
      <c r="I3169" s="21">
        <v>0.037</v>
      </c>
      <c r="J3169" s="21"/>
      <c r="K3169" s="21"/>
      <c r="L3169" s="21"/>
      <c r="M3169" s="21"/>
      <c r="N3169" s="21">
        <v>2440.0</v>
      </c>
    </row>
    <row r="3170" ht="14.25" customHeight="1">
      <c r="A3170" s="18" t="s">
        <v>182</v>
      </c>
      <c r="B3170" s="18" t="s">
        <v>1179</v>
      </c>
      <c r="C3170" s="18" t="s">
        <v>101</v>
      </c>
      <c r="D3170" s="18" t="s">
        <v>123</v>
      </c>
      <c r="E3170" s="18" t="s">
        <v>183</v>
      </c>
      <c r="F3170" s="18" t="s">
        <v>125</v>
      </c>
      <c r="G3170" s="18"/>
      <c r="H3170" s="18"/>
      <c r="I3170" s="18">
        <v>0.036</v>
      </c>
      <c r="J3170" s="18"/>
      <c r="K3170" s="18"/>
      <c r="L3170" s="18"/>
      <c r="M3170" s="18"/>
      <c r="N3170" s="18">
        <v>2441.0</v>
      </c>
    </row>
    <row r="3171" ht="14.25" customHeight="1">
      <c r="A3171" s="21" t="s">
        <v>182</v>
      </c>
      <c r="B3171" s="21" t="s">
        <v>1179</v>
      </c>
      <c r="C3171" s="21" t="s">
        <v>130</v>
      </c>
      <c r="D3171" s="21" t="s">
        <v>102</v>
      </c>
      <c r="E3171" s="21" t="s">
        <v>183</v>
      </c>
      <c r="F3171" s="21" t="s">
        <v>133</v>
      </c>
      <c r="G3171" s="21"/>
      <c r="H3171" s="21"/>
      <c r="I3171" s="21"/>
      <c r="J3171" s="21"/>
      <c r="K3171" s="21">
        <v>0.075</v>
      </c>
      <c r="L3171" s="21"/>
      <c r="M3171" s="21"/>
      <c r="N3171" s="21">
        <v>2442.0</v>
      </c>
    </row>
    <row r="3172" ht="14.25" customHeight="1">
      <c r="A3172" s="18" t="s">
        <v>182</v>
      </c>
      <c r="B3172" s="18" t="s">
        <v>1179</v>
      </c>
      <c r="C3172" s="18" t="s">
        <v>136</v>
      </c>
      <c r="D3172" s="18" t="s">
        <v>102</v>
      </c>
      <c r="E3172" s="18" t="s">
        <v>183</v>
      </c>
      <c r="F3172" s="18" t="s">
        <v>139</v>
      </c>
      <c r="G3172" s="18"/>
      <c r="H3172" s="18"/>
      <c r="I3172" s="18">
        <v>0.051</v>
      </c>
      <c r="J3172" s="18"/>
      <c r="K3172" s="18"/>
      <c r="L3172" s="18"/>
      <c r="M3172" s="18"/>
      <c r="N3172" s="18">
        <v>2443.0</v>
      </c>
    </row>
    <row r="3173" ht="14.25" customHeight="1">
      <c r="A3173" s="21" t="s">
        <v>182</v>
      </c>
      <c r="B3173" s="21" t="s">
        <v>1179</v>
      </c>
      <c r="C3173" s="21" t="s">
        <v>136</v>
      </c>
      <c r="D3173" s="21" t="s">
        <v>115</v>
      </c>
      <c r="E3173" s="21" t="s">
        <v>183</v>
      </c>
      <c r="F3173" s="21"/>
      <c r="G3173" s="21"/>
      <c r="H3173" s="21"/>
      <c r="I3173" s="21">
        <v>0.032</v>
      </c>
      <c r="J3173" s="21"/>
      <c r="K3173" s="21"/>
      <c r="L3173" s="21"/>
      <c r="M3173" s="21"/>
      <c r="N3173" s="21">
        <v>2444.0</v>
      </c>
    </row>
    <row r="3174" ht="14.25" customHeight="1">
      <c r="A3174" s="18" t="s">
        <v>182</v>
      </c>
      <c r="B3174" s="18" t="s">
        <v>1179</v>
      </c>
      <c r="C3174" s="18" t="s">
        <v>136</v>
      </c>
      <c r="D3174" s="18" t="s">
        <v>123</v>
      </c>
      <c r="E3174" s="18" t="s">
        <v>183</v>
      </c>
      <c r="F3174" s="18"/>
      <c r="G3174" s="18"/>
      <c r="H3174" s="18"/>
      <c r="I3174" s="18">
        <v>0.033</v>
      </c>
      <c r="J3174" s="18"/>
      <c r="K3174" s="18"/>
      <c r="L3174" s="18"/>
      <c r="M3174" s="18"/>
      <c r="N3174" s="18">
        <v>2445.0</v>
      </c>
    </row>
    <row r="3175" ht="14.25" customHeight="1">
      <c r="A3175" s="21" t="s">
        <v>182</v>
      </c>
      <c r="B3175" s="21" t="s">
        <v>1179</v>
      </c>
      <c r="C3175" s="21" t="s">
        <v>144</v>
      </c>
      <c r="D3175" s="21" t="s">
        <v>145</v>
      </c>
      <c r="E3175" s="21" t="s">
        <v>183</v>
      </c>
      <c r="F3175" s="21" t="s">
        <v>147</v>
      </c>
      <c r="G3175" s="21"/>
      <c r="H3175" s="21"/>
      <c r="I3175" s="21"/>
      <c r="J3175" s="21">
        <v>0.51</v>
      </c>
      <c r="K3175" s="21"/>
      <c r="L3175" s="21"/>
      <c r="M3175" s="21"/>
      <c r="N3175" s="21">
        <v>2446.0</v>
      </c>
    </row>
    <row r="3176" ht="14.25" customHeight="1">
      <c r="A3176" s="18" t="s">
        <v>182</v>
      </c>
      <c r="B3176" s="18" t="s">
        <v>1179</v>
      </c>
      <c r="C3176" s="18" t="s">
        <v>144</v>
      </c>
      <c r="D3176" s="18" t="s">
        <v>752</v>
      </c>
      <c r="E3176" s="18" t="s">
        <v>183</v>
      </c>
      <c r="F3176" s="18" t="s">
        <v>147</v>
      </c>
      <c r="G3176" s="18"/>
      <c r="H3176" s="18"/>
      <c r="I3176" s="18"/>
      <c r="J3176" s="18">
        <v>0.688</v>
      </c>
      <c r="K3176" s="18"/>
      <c r="L3176" s="18"/>
      <c r="M3176" s="18"/>
      <c r="N3176" s="18">
        <v>2447.0</v>
      </c>
    </row>
    <row r="3177" ht="14.25" customHeight="1">
      <c r="A3177" s="21" t="s">
        <v>182</v>
      </c>
      <c r="B3177" s="21" t="s">
        <v>1179</v>
      </c>
      <c r="C3177" s="21" t="s">
        <v>149</v>
      </c>
      <c r="D3177" s="21" t="s">
        <v>150</v>
      </c>
      <c r="E3177" s="21" t="s">
        <v>183</v>
      </c>
      <c r="F3177" s="21" t="s">
        <v>152</v>
      </c>
      <c r="G3177" s="21"/>
      <c r="H3177" s="21"/>
      <c r="I3177" s="21">
        <v>0.5</v>
      </c>
      <c r="J3177" s="21"/>
      <c r="K3177" s="21"/>
      <c r="L3177" s="21"/>
      <c r="M3177" s="21"/>
      <c r="N3177" s="21">
        <v>2448.0</v>
      </c>
    </row>
    <row r="3178" ht="14.25" customHeight="1">
      <c r="A3178" s="18" t="s">
        <v>182</v>
      </c>
      <c r="B3178" s="18" t="s">
        <v>1179</v>
      </c>
      <c r="C3178" s="18" t="s">
        <v>149</v>
      </c>
      <c r="D3178" s="18" t="s">
        <v>157</v>
      </c>
      <c r="E3178" s="18" t="s">
        <v>183</v>
      </c>
      <c r="F3178" s="18" t="s">
        <v>159</v>
      </c>
      <c r="G3178" s="18"/>
      <c r="H3178" s="18"/>
      <c r="I3178" s="18">
        <v>0.5</v>
      </c>
      <c r="J3178" s="18"/>
      <c r="K3178" s="18"/>
      <c r="L3178" s="18"/>
      <c r="M3178" s="18"/>
      <c r="N3178" s="18">
        <v>2449.0</v>
      </c>
    </row>
    <row r="3179" ht="14.25" customHeight="1">
      <c r="A3179" s="21" t="s">
        <v>182</v>
      </c>
      <c r="B3179" s="21" t="s">
        <v>1179</v>
      </c>
      <c r="C3179" s="21" t="s">
        <v>92</v>
      </c>
      <c r="D3179" s="21" t="s">
        <v>830</v>
      </c>
      <c r="E3179" s="21" t="s">
        <v>183</v>
      </c>
      <c r="F3179" s="21" t="s">
        <v>1517</v>
      </c>
      <c r="G3179" s="21"/>
      <c r="H3179" s="21"/>
      <c r="I3179" s="21">
        <v>0.35</v>
      </c>
      <c r="J3179" s="21"/>
      <c r="K3179" s="21"/>
      <c r="L3179" s="21"/>
      <c r="M3179" s="21"/>
      <c r="N3179" s="21">
        <v>2450.0</v>
      </c>
    </row>
    <row r="3180" ht="14.25" customHeight="1">
      <c r="A3180" s="18" t="s">
        <v>182</v>
      </c>
      <c r="B3180" s="18" t="s">
        <v>1179</v>
      </c>
      <c r="C3180" s="18" t="s">
        <v>92</v>
      </c>
      <c r="D3180" s="18" t="s">
        <v>834</v>
      </c>
      <c r="E3180" s="18" t="s">
        <v>183</v>
      </c>
      <c r="F3180" s="18" t="s">
        <v>1563</v>
      </c>
      <c r="G3180" s="18"/>
      <c r="H3180" s="18"/>
      <c r="I3180" s="18">
        <v>0.4</v>
      </c>
      <c r="J3180" s="18"/>
      <c r="K3180" s="18"/>
      <c r="L3180" s="18"/>
      <c r="M3180" s="18"/>
      <c r="N3180" s="18">
        <v>2451.0</v>
      </c>
    </row>
    <row r="3181" ht="14.25" customHeight="1">
      <c r="A3181" s="21" t="s">
        <v>182</v>
      </c>
      <c r="B3181" s="21" t="s">
        <v>1179</v>
      </c>
      <c r="C3181" s="21" t="s">
        <v>92</v>
      </c>
      <c r="D3181" s="21" t="s">
        <v>923</v>
      </c>
      <c r="E3181" s="21" t="s">
        <v>183</v>
      </c>
      <c r="F3181" s="21" t="s">
        <v>1843</v>
      </c>
      <c r="G3181" s="21"/>
      <c r="H3181" s="21"/>
      <c r="I3181" s="21">
        <v>0.8</v>
      </c>
      <c r="J3181" s="21"/>
      <c r="K3181" s="21"/>
      <c r="L3181" s="21"/>
      <c r="M3181" s="21"/>
      <c r="N3181" s="21">
        <v>2452.0</v>
      </c>
    </row>
    <row r="3182" ht="14.25" customHeight="1">
      <c r="A3182" s="18" t="s">
        <v>182</v>
      </c>
      <c r="B3182" s="18" t="s">
        <v>1179</v>
      </c>
      <c r="C3182" s="18" t="s">
        <v>92</v>
      </c>
      <c r="D3182" s="18" t="s">
        <v>161</v>
      </c>
      <c r="E3182" s="18" t="s">
        <v>183</v>
      </c>
      <c r="F3182" s="18" t="s">
        <v>1597</v>
      </c>
      <c r="G3182" s="18"/>
      <c r="H3182" s="18"/>
      <c r="I3182" s="18">
        <v>0.45</v>
      </c>
      <c r="J3182" s="18"/>
      <c r="K3182" s="18"/>
      <c r="L3182" s="18"/>
      <c r="M3182" s="18"/>
      <c r="N3182" s="18">
        <v>2453.0</v>
      </c>
    </row>
    <row r="3183" ht="14.25" customHeight="1">
      <c r="A3183" s="21" t="s">
        <v>182</v>
      </c>
      <c r="B3183" s="21" t="s">
        <v>1179</v>
      </c>
      <c r="C3183" s="21" t="s">
        <v>169</v>
      </c>
      <c r="D3183" s="21" t="s">
        <v>170</v>
      </c>
      <c r="E3183" s="21" t="s">
        <v>183</v>
      </c>
      <c r="F3183" s="21" t="s">
        <v>1935</v>
      </c>
      <c r="G3183" s="21">
        <v>0.0</v>
      </c>
      <c r="H3183" s="21">
        <v>2.0</v>
      </c>
      <c r="I3183" s="21">
        <v>0.98</v>
      </c>
      <c r="J3183" s="21"/>
      <c r="K3183" s="21"/>
      <c r="L3183" s="21"/>
      <c r="M3183" s="21"/>
      <c r="N3183" s="21">
        <v>2454.0</v>
      </c>
    </row>
    <row r="3184" ht="14.25" customHeight="1">
      <c r="A3184" s="18" t="s">
        <v>182</v>
      </c>
      <c r="B3184" s="18" t="s">
        <v>1179</v>
      </c>
      <c r="C3184" s="18" t="s">
        <v>169</v>
      </c>
      <c r="D3184" s="18" t="s">
        <v>170</v>
      </c>
      <c r="E3184" s="18" t="s">
        <v>183</v>
      </c>
      <c r="F3184" s="18" t="s">
        <v>1935</v>
      </c>
      <c r="G3184" s="18">
        <v>2.001</v>
      </c>
      <c r="H3184" s="18">
        <v>100.0</v>
      </c>
      <c r="I3184" s="18">
        <v>0.98</v>
      </c>
      <c r="J3184" s="18"/>
      <c r="K3184" s="18"/>
      <c r="L3184" s="18"/>
      <c r="M3184" s="18"/>
      <c r="N3184" s="18">
        <v>2455.0</v>
      </c>
    </row>
    <row r="3185" ht="14.25" customHeight="1">
      <c r="A3185" s="21" t="s">
        <v>182</v>
      </c>
      <c r="B3185" s="21" t="s">
        <v>1179</v>
      </c>
      <c r="C3185" s="21" t="s">
        <v>169</v>
      </c>
      <c r="D3185" s="21" t="s">
        <v>1056</v>
      </c>
      <c r="E3185" s="21" t="s">
        <v>183</v>
      </c>
      <c r="F3185" s="21" t="s">
        <v>1727</v>
      </c>
      <c r="G3185" s="21">
        <v>0.0</v>
      </c>
      <c r="H3185" s="21">
        <v>2.0</v>
      </c>
      <c r="I3185" s="21">
        <v>0.61</v>
      </c>
      <c r="J3185" s="21"/>
      <c r="K3185" s="21"/>
      <c r="L3185" s="21"/>
      <c r="M3185" s="21"/>
      <c r="N3185" s="21">
        <v>2456.0</v>
      </c>
    </row>
    <row r="3186" ht="14.25" customHeight="1">
      <c r="A3186" s="18" t="s">
        <v>182</v>
      </c>
      <c r="B3186" s="18" t="s">
        <v>1179</v>
      </c>
      <c r="C3186" s="18" t="s">
        <v>169</v>
      </c>
      <c r="D3186" s="18" t="s">
        <v>1056</v>
      </c>
      <c r="E3186" s="18" t="s">
        <v>183</v>
      </c>
      <c r="F3186" s="18" t="s">
        <v>1727</v>
      </c>
      <c r="G3186" s="18">
        <v>2.001</v>
      </c>
      <c r="H3186" s="18">
        <v>100.0</v>
      </c>
      <c r="I3186" s="18">
        <v>0.61</v>
      </c>
      <c r="J3186" s="18"/>
      <c r="K3186" s="18"/>
      <c r="L3186" s="18"/>
      <c r="M3186" s="18"/>
      <c r="N3186" s="18">
        <v>2457.0</v>
      </c>
    </row>
    <row r="3187" ht="14.25" customHeight="1">
      <c r="A3187" s="21" t="s">
        <v>182</v>
      </c>
      <c r="B3187" s="21" t="s">
        <v>1179</v>
      </c>
      <c r="C3187" s="21" t="s">
        <v>169</v>
      </c>
      <c r="D3187" s="21" t="s">
        <v>1062</v>
      </c>
      <c r="E3187" s="21" t="s">
        <v>183</v>
      </c>
      <c r="F3187" s="21" t="s">
        <v>1685</v>
      </c>
      <c r="G3187" s="21">
        <v>0.0</v>
      </c>
      <c r="H3187" s="21">
        <v>2.0</v>
      </c>
      <c r="I3187" s="21">
        <v>0.58</v>
      </c>
      <c r="J3187" s="21"/>
      <c r="K3187" s="21"/>
      <c r="L3187" s="21"/>
      <c r="M3187" s="21"/>
      <c r="N3187" s="21">
        <v>2458.0</v>
      </c>
    </row>
    <row r="3188" ht="14.25" customHeight="1">
      <c r="A3188" s="18" t="s">
        <v>182</v>
      </c>
      <c r="B3188" s="18" t="s">
        <v>1179</v>
      </c>
      <c r="C3188" s="18" t="s">
        <v>169</v>
      </c>
      <c r="D3188" s="18" t="s">
        <v>1062</v>
      </c>
      <c r="E3188" s="18" t="s">
        <v>183</v>
      </c>
      <c r="F3188" s="18" t="s">
        <v>1685</v>
      </c>
      <c r="G3188" s="18">
        <v>2.001</v>
      </c>
      <c r="H3188" s="18">
        <v>100.0</v>
      </c>
      <c r="I3188" s="18">
        <v>0.58</v>
      </c>
      <c r="J3188" s="18"/>
      <c r="K3188" s="18"/>
      <c r="L3188" s="18"/>
      <c r="M3188" s="18"/>
      <c r="N3188" s="18">
        <v>2459.0</v>
      </c>
    </row>
    <row r="3189" ht="14.25" customHeight="1">
      <c r="A3189" s="21" t="s">
        <v>182</v>
      </c>
      <c r="B3189" s="21" t="s">
        <v>1179</v>
      </c>
      <c r="C3189" s="21" t="s">
        <v>79</v>
      </c>
      <c r="D3189" s="21" t="s">
        <v>80</v>
      </c>
      <c r="E3189" s="21" t="s">
        <v>252</v>
      </c>
      <c r="F3189" s="21" t="s">
        <v>83</v>
      </c>
      <c r="G3189" s="21"/>
      <c r="H3189" s="21"/>
      <c r="I3189" s="21">
        <v>0.063</v>
      </c>
      <c r="J3189" s="21"/>
      <c r="K3189" s="21"/>
      <c r="L3189" s="21"/>
      <c r="M3189" s="21"/>
      <c r="N3189" s="21">
        <v>2460.0</v>
      </c>
    </row>
    <row r="3190" ht="14.25" customHeight="1">
      <c r="A3190" s="18" t="s">
        <v>182</v>
      </c>
      <c r="B3190" s="18" t="s">
        <v>1179</v>
      </c>
      <c r="C3190" s="18" t="s">
        <v>79</v>
      </c>
      <c r="D3190" s="18" t="s">
        <v>270</v>
      </c>
      <c r="E3190" s="18" t="s">
        <v>252</v>
      </c>
      <c r="F3190" s="18" t="s">
        <v>272</v>
      </c>
      <c r="G3190" s="18"/>
      <c r="H3190" s="18"/>
      <c r="I3190" s="18">
        <v>0.072</v>
      </c>
      <c r="J3190" s="18"/>
      <c r="K3190" s="18"/>
      <c r="L3190" s="18"/>
      <c r="M3190" s="18"/>
      <c r="N3190" s="18">
        <v>2461.0</v>
      </c>
    </row>
    <row r="3191" ht="14.25" customHeight="1">
      <c r="A3191" s="21" t="s">
        <v>182</v>
      </c>
      <c r="B3191" s="21" t="s">
        <v>1179</v>
      </c>
      <c r="C3191" s="21" t="s">
        <v>79</v>
      </c>
      <c r="D3191" s="21" t="s">
        <v>95</v>
      </c>
      <c r="E3191" s="21" t="s">
        <v>252</v>
      </c>
      <c r="F3191" s="21" t="s">
        <v>97</v>
      </c>
      <c r="G3191" s="21"/>
      <c r="H3191" s="21"/>
      <c r="I3191" s="21">
        <v>0.034</v>
      </c>
      <c r="J3191" s="21"/>
      <c r="K3191" s="21"/>
      <c r="L3191" s="21"/>
      <c r="M3191" s="21"/>
      <c r="N3191" s="21">
        <v>2462.0</v>
      </c>
    </row>
    <row r="3192" ht="14.25" customHeight="1">
      <c r="A3192" s="18" t="s">
        <v>182</v>
      </c>
      <c r="B3192" s="18" t="s">
        <v>1179</v>
      </c>
      <c r="C3192" s="18" t="s">
        <v>101</v>
      </c>
      <c r="D3192" s="18" t="s">
        <v>102</v>
      </c>
      <c r="E3192" s="18" t="s">
        <v>252</v>
      </c>
      <c r="F3192" s="18" t="s">
        <v>106</v>
      </c>
      <c r="G3192" s="18"/>
      <c r="H3192" s="18"/>
      <c r="I3192" s="18">
        <v>0.104</v>
      </c>
      <c r="J3192" s="18"/>
      <c r="K3192" s="18"/>
      <c r="L3192" s="18"/>
      <c r="M3192" s="18"/>
      <c r="N3192" s="18">
        <v>2463.0</v>
      </c>
    </row>
    <row r="3193" ht="14.25" customHeight="1">
      <c r="A3193" s="21" t="s">
        <v>182</v>
      </c>
      <c r="B3193" s="21" t="s">
        <v>1179</v>
      </c>
      <c r="C3193" s="21" t="s">
        <v>101</v>
      </c>
      <c r="D3193" s="21" t="s">
        <v>270</v>
      </c>
      <c r="E3193" s="21" t="s">
        <v>252</v>
      </c>
      <c r="F3193" s="21" t="s">
        <v>294</v>
      </c>
      <c r="G3193" s="21"/>
      <c r="H3193" s="21"/>
      <c r="I3193" s="21">
        <v>0.113</v>
      </c>
      <c r="J3193" s="21"/>
      <c r="K3193" s="21"/>
      <c r="L3193" s="21"/>
      <c r="M3193" s="21"/>
      <c r="N3193" s="21">
        <v>2464.0</v>
      </c>
    </row>
    <row r="3194" ht="14.25" customHeight="1">
      <c r="A3194" s="18" t="s">
        <v>182</v>
      </c>
      <c r="B3194" s="18" t="s">
        <v>1179</v>
      </c>
      <c r="C3194" s="18" t="s">
        <v>101</v>
      </c>
      <c r="D3194" s="18" t="s">
        <v>115</v>
      </c>
      <c r="E3194" s="18" t="s">
        <v>252</v>
      </c>
      <c r="F3194" s="18" t="s">
        <v>118</v>
      </c>
      <c r="G3194" s="18"/>
      <c r="H3194" s="18"/>
      <c r="I3194" s="18">
        <v>0.084</v>
      </c>
      <c r="J3194" s="18"/>
      <c r="K3194" s="18"/>
      <c r="L3194" s="18"/>
      <c r="M3194" s="18"/>
      <c r="N3194" s="18">
        <v>2465.0</v>
      </c>
    </row>
    <row r="3195" ht="14.25" customHeight="1">
      <c r="A3195" s="21" t="s">
        <v>182</v>
      </c>
      <c r="B3195" s="21" t="s">
        <v>1179</v>
      </c>
      <c r="C3195" s="21" t="s">
        <v>101</v>
      </c>
      <c r="D3195" s="21" t="s">
        <v>123</v>
      </c>
      <c r="E3195" s="21" t="s">
        <v>252</v>
      </c>
      <c r="F3195" s="21" t="s">
        <v>125</v>
      </c>
      <c r="G3195" s="21"/>
      <c r="H3195" s="21"/>
      <c r="I3195" s="21">
        <v>0.089</v>
      </c>
      <c r="J3195" s="21"/>
      <c r="K3195" s="21"/>
      <c r="L3195" s="21"/>
      <c r="M3195" s="21"/>
      <c r="N3195" s="21">
        <v>2466.0</v>
      </c>
    </row>
    <row r="3196" ht="14.25" customHeight="1">
      <c r="A3196" s="18" t="s">
        <v>182</v>
      </c>
      <c r="B3196" s="18" t="s">
        <v>1179</v>
      </c>
      <c r="C3196" s="18" t="s">
        <v>130</v>
      </c>
      <c r="D3196" s="18" t="s">
        <v>102</v>
      </c>
      <c r="E3196" s="18" t="s">
        <v>252</v>
      </c>
      <c r="F3196" s="18" t="s">
        <v>133</v>
      </c>
      <c r="G3196" s="18"/>
      <c r="H3196" s="18"/>
      <c r="I3196" s="18"/>
      <c r="J3196" s="18"/>
      <c r="K3196" s="18">
        <v>1.14</v>
      </c>
      <c r="L3196" s="18"/>
      <c r="M3196" s="18"/>
      <c r="N3196" s="18">
        <v>2467.0</v>
      </c>
    </row>
    <row r="3197" ht="14.25" customHeight="1">
      <c r="A3197" s="21" t="s">
        <v>182</v>
      </c>
      <c r="B3197" s="21" t="s">
        <v>1179</v>
      </c>
      <c r="C3197" s="21" t="s">
        <v>136</v>
      </c>
      <c r="D3197" s="21" t="s">
        <v>102</v>
      </c>
      <c r="E3197" s="21" t="s">
        <v>252</v>
      </c>
      <c r="F3197" s="21" t="s">
        <v>139</v>
      </c>
      <c r="G3197" s="21"/>
      <c r="H3197" s="21"/>
      <c r="I3197" s="21">
        <v>0.087</v>
      </c>
      <c r="J3197" s="21"/>
      <c r="K3197" s="21"/>
      <c r="L3197" s="21"/>
      <c r="M3197" s="21"/>
      <c r="N3197" s="21">
        <v>2468.0</v>
      </c>
    </row>
    <row r="3198" ht="14.25" customHeight="1">
      <c r="A3198" s="18" t="s">
        <v>182</v>
      </c>
      <c r="B3198" s="18" t="s">
        <v>1179</v>
      </c>
      <c r="C3198" s="18" t="s">
        <v>136</v>
      </c>
      <c r="D3198" s="18" t="s">
        <v>115</v>
      </c>
      <c r="E3198" s="18" t="s">
        <v>252</v>
      </c>
      <c r="F3198" s="18"/>
      <c r="G3198" s="18"/>
      <c r="H3198" s="18"/>
      <c r="I3198" s="18">
        <v>0.052</v>
      </c>
      <c r="J3198" s="18"/>
      <c r="K3198" s="18"/>
      <c r="L3198" s="18"/>
      <c r="M3198" s="18"/>
      <c r="N3198" s="18">
        <v>2469.0</v>
      </c>
    </row>
    <row r="3199" ht="14.25" customHeight="1">
      <c r="A3199" s="21" t="s">
        <v>182</v>
      </c>
      <c r="B3199" s="21" t="s">
        <v>1179</v>
      </c>
      <c r="C3199" s="21" t="s">
        <v>136</v>
      </c>
      <c r="D3199" s="21" t="s">
        <v>123</v>
      </c>
      <c r="E3199" s="21" t="s">
        <v>252</v>
      </c>
      <c r="F3199" s="21"/>
      <c r="G3199" s="21"/>
      <c r="H3199" s="21"/>
      <c r="I3199" s="21">
        <v>0.033</v>
      </c>
      <c r="J3199" s="21"/>
      <c r="K3199" s="21"/>
      <c r="L3199" s="21"/>
      <c r="M3199" s="21"/>
      <c r="N3199" s="21">
        <v>2470.0</v>
      </c>
    </row>
    <row r="3200" ht="14.25" customHeight="1">
      <c r="A3200" s="18" t="s">
        <v>182</v>
      </c>
      <c r="B3200" s="18" t="s">
        <v>1179</v>
      </c>
      <c r="C3200" s="18" t="s">
        <v>144</v>
      </c>
      <c r="D3200" s="18" t="s">
        <v>145</v>
      </c>
      <c r="E3200" s="18" t="s">
        <v>252</v>
      </c>
      <c r="F3200" s="18" t="s">
        <v>147</v>
      </c>
      <c r="G3200" s="18"/>
      <c r="H3200" s="18"/>
      <c r="I3200" s="18"/>
      <c r="J3200" s="18">
        <v>0.73</v>
      </c>
      <c r="K3200" s="18"/>
      <c r="L3200" s="18"/>
      <c r="M3200" s="18"/>
      <c r="N3200" s="18">
        <v>2471.0</v>
      </c>
    </row>
    <row r="3201" ht="14.25" customHeight="1">
      <c r="A3201" s="21" t="s">
        <v>182</v>
      </c>
      <c r="B3201" s="21" t="s">
        <v>1179</v>
      </c>
      <c r="C3201" s="21" t="s">
        <v>144</v>
      </c>
      <c r="D3201" s="21" t="s">
        <v>752</v>
      </c>
      <c r="E3201" s="21" t="s">
        <v>252</v>
      </c>
      <c r="F3201" s="21" t="s">
        <v>147</v>
      </c>
      <c r="G3201" s="21"/>
      <c r="H3201" s="21"/>
      <c r="I3201" s="21"/>
      <c r="J3201" s="21">
        <v>0.9</v>
      </c>
      <c r="K3201" s="21"/>
      <c r="L3201" s="21"/>
      <c r="M3201" s="21"/>
      <c r="N3201" s="21">
        <v>2472.0</v>
      </c>
    </row>
    <row r="3202" ht="14.25" customHeight="1">
      <c r="A3202" s="18" t="s">
        <v>182</v>
      </c>
      <c r="B3202" s="18" t="s">
        <v>1179</v>
      </c>
      <c r="C3202" s="18" t="s">
        <v>149</v>
      </c>
      <c r="D3202" s="18" t="s">
        <v>150</v>
      </c>
      <c r="E3202" s="18" t="s">
        <v>252</v>
      </c>
      <c r="F3202" s="18" t="s">
        <v>152</v>
      </c>
      <c r="G3202" s="18"/>
      <c r="H3202" s="18"/>
      <c r="I3202" s="18">
        <v>0.7</v>
      </c>
      <c r="J3202" s="18"/>
      <c r="K3202" s="18"/>
      <c r="L3202" s="18"/>
      <c r="M3202" s="18"/>
      <c r="N3202" s="18">
        <v>2473.0</v>
      </c>
    </row>
    <row r="3203" ht="14.25" customHeight="1">
      <c r="A3203" s="21" t="s">
        <v>182</v>
      </c>
      <c r="B3203" s="21" t="s">
        <v>1179</v>
      </c>
      <c r="C3203" s="21" t="s">
        <v>149</v>
      </c>
      <c r="D3203" s="21" t="s">
        <v>157</v>
      </c>
      <c r="E3203" s="21" t="s">
        <v>252</v>
      </c>
      <c r="F3203" s="21" t="s">
        <v>159</v>
      </c>
      <c r="G3203" s="21"/>
      <c r="H3203" s="21"/>
      <c r="I3203" s="21">
        <v>0.5</v>
      </c>
      <c r="J3203" s="21"/>
      <c r="K3203" s="21"/>
      <c r="L3203" s="21"/>
      <c r="M3203" s="21"/>
      <c r="N3203" s="21">
        <v>2474.0</v>
      </c>
    </row>
    <row r="3204" ht="14.25" customHeight="1">
      <c r="A3204" s="18" t="s">
        <v>182</v>
      </c>
      <c r="B3204" s="18" t="s">
        <v>1179</v>
      </c>
      <c r="C3204" s="18" t="s">
        <v>92</v>
      </c>
      <c r="D3204" s="18" t="s">
        <v>830</v>
      </c>
      <c r="E3204" s="18" t="s">
        <v>252</v>
      </c>
      <c r="F3204" s="18" t="s">
        <v>1752</v>
      </c>
      <c r="G3204" s="18"/>
      <c r="H3204" s="18"/>
      <c r="I3204" s="18">
        <v>0.65</v>
      </c>
      <c r="J3204" s="18"/>
      <c r="K3204" s="18"/>
      <c r="L3204" s="18"/>
      <c r="M3204" s="18"/>
      <c r="N3204" s="18">
        <v>2475.0</v>
      </c>
    </row>
    <row r="3205" ht="14.25" customHeight="1">
      <c r="A3205" s="21" t="s">
        <v>182</v>
      </c>
      <c r="B3205" s="21" t="s">
        <v>1179</v>
      </c>
      <c r="C3205" s="21" t="s">
        <v>92</v>
      </c>
      <c r="D3205" s="21" t="s">
        <v>834</v>
      </c>
      <c r="E3205" s="21" t="s">
        <v>252</v>
      </c>
      <c r="F3205" s="21" t="s">
        <v>1682</v>
      </c>
      <c r="G3205" s="21"/>
      <c r="H3205" s="21"/>
      <c r="I3205" s="21">
        <v>0.6</v>
      </c>
      <c r="J3205" s="21"/>
      <c r="K3205" s="21"/>
      <c r="L3205" s="21"/>
      <c r="M3205" s="21"/>
      <c r="N3205" s="21">
        <v>2476.0</v>
      </c>
    </row>
    <row r="3206" ht="14.25" customHeight="1">
      <c r="A3206" s="18" t="s">
        <v>182</v>
      </c>
      <c r="B3206" s="18" t="s">
        <v>1179</v>
      </c>
      <c r="C3206" s="18" t="s">
        <v>92</v>
      </c>
      <c r="D3206" s="18" t="s">
        <v>923</v>
      </c>
      <c r="E3206" s="18" t="s">
        <v>252</v>
      </c>
      <c r="F3206" s="18" t="s">
        <v>1914</v>
      </c>
      <c r="G3206" s="18"/>
      <c r="H3206" s="18"/>
      <c r="I3206" s="18">
        <v>0.9</v>
      </c>
      <c r="J3206" s="18"/>
      <c r="K3206" s="18"/>
      <c r="L3206" s="18"/>
      <c r="M3206" s="18"/>
      <c r="N3206" s="18">
        <v>2477.0</v>
      </c>
    </row>
    <row r="3207" ht="14.25" customHeight="1">
      <c r="A3207" s="21" t="s">
        <v>182</v>
      </c>
      <c r="B3207" s="21" t="s">
        <v>1179</v>
      </c>
      <c r="C3207" s="21" t="s">
        <v>92</v>
      </c>
      <c r="D3207" s="21" t="s">
        <v>161</v>
      </c>
      <c r="E3207" s="21" t="s">
        <v>252</v>
      </c>
      <c r="F3207" s="21" t="s">
        <v>1752</v>
      </c>
      <c r="G3207" s="21"/>
      <c r="H3207" s="21"/>
      <c r="I3207" s="21">
        <v>0.65</v>
      </c>
      <c r="J3207" s="21"/>
      <c r="K3207" s="21"/>
      <c r="L3207" s="21"/>
      <c r="M3207" s="21"/>
      <c r="N3207" s="21">
        <v>2478.0</v>
      </c>
    </row>
    <row r="3208" ht="14.25" customHeight="1">
      <c r="A3208" s="18" t="s">
        <v>182</v>
      </c>
      <c r="B3208" s="18" t="s">
        <v>1179</v>
      </c>
      <c r="C3208" s="18" t="s">
        <v>169</v>
      </c>
      <c r="D3208" s="18" t="s">
        <v>170</v>
      </c>
      <c r="E3208" s="18" t="s">
        <v>252</v>
      </c>
      <c r="F3208" s="18" t="s">
        <v>2064</v>
      </c>
      <c r="G3208" s="18">
        <v>0.0</v>
      </c>
      <c r="H3208" s="18">
        <v>2.0</v>
      </c>
      <c r="I3208" s="18">
        <v>1.3</v>
      </c>
      <c r="J3208" s="18"/>
      <c r="K3208" s="18"/>
      <c r="L3208" s="18"/>
      <c r="M3208" s="18"/>
      <c r="N3208" s="18">
        <v>2479.0</v>
      </c>
    </row>
    <row r="3209" ht="14.25" customHeight="1">
      <c r="A3209" s="21" t="s">
        <v>182</v>
      </c>
      <c r="B3209" s="21" t="s">
        <v>1179</v>
      </c>
      <c r="C3209" s="21" t="s">
        <v>169</v>
      </c>
      <c r="D3209" s="21" t="s">
        <v>170</v>
      </c>
      <c r="E3209" s="21" t="s">
        <v>252</v>
      </c>
      <c r="F3209" s="21" t="s">
        <v>2064</v>
      </c>
      <c r="G3209" s="21">
        <v>2.001</v>
      </c>
      <c r="H3209" s="21">
        <v>100.0</v>
      </c>
      <c r="I3209" s="21">
        <v>1.3</v>
      </c>
      <c r="J3209" s="21"/>
      <c r="K3209" s="21"/>
      <c r="L3209" s="21"/>
      <c r="M3209" s="21"/>
      <c r="N3209" s="21">
        <v>2480.0</v>
      </c>
    </row>
    <row r="3210" ht="14.25" customHeight="1">
      <c r="A3210" s="18" t="s">
        <v>182</v>
      </c>
      <c r="B3210" s="18" t="s">
        <v>1179</v>
      </c>
      <c r="C3210" s="18" t="s">
        <v>169</v>
      </c>
      <c r="D3210" s="18" t="s">
        <v>1056</v>
      </c>
      <c r="E3210" s="18" t="s">
        <v>252</v>
      </c>
      <c r="F3210" s="18" t="s">
        <v>1949</v>
      </c>
      <c r="G3210" s="18">
        <v>0.0</v>
      </c>
      <c r="H3210" s="18">
        <v>2.0</v>
      </c>
      <c r="I3210" s="18">
        <v>1.1</v>
      </c>
      <c r="J3210" s="18"/>
      <c r="K3210" s="18"/>
      <c r="L3210" s="18"/>
      <c r="M3210" s="18"/>
      <c r="N3210" s="18">
        <v>2481.0</v>
      </c>
    </row>
    <row r="3211" ht="14.25" customHeight="1">
      <c r="A3211" s="21" t="s">
        <v>182</v>
      </c>
      <c r="B3211" s="21" t="s">
        <v>1179</v>
      </c>
      <c r="C3211" s="21" t="s">
        <v>169</v>
      </c>
      <c r="D3211" s="21" t="s">
        <v>1056</v>
      </c>
      <c r="E3211" s="21" t="s">
        <v>252</v>
      </c>
      <c r="F3211" s="21" t="s">
        <v>1949</v>
      </c>
      <c r="G3211" s="21">
        <v>2.001</v>
      </c>
      <c r="H3211" s="21">
        <v>100.0</v>
      </c>
      <c r="I3211" s="21">
        <v>1.1</v>
      </c>
      <c r="J3211" s="21"/>
      <c r="K3211" s="21"/>
      <c r="L3211" s="21"/>
      <c r="M3211" s="21"/>
      <c r="N3211" s="21">
        <v>2482.0</v>
      </c>
    </row>
    <row r="3212" ht="14.25" customHeight="1">
      <c r="A3212" s="18" t="s">
        <v>182</v>
      </c>
      <c r="B3212" s="18" t="s">
        <v>1179</v>
      </c>
      <c r="C3212" s="18" t="s">
        <v>169</v>
      </c>
      <c r="D3212" s="18" t="s">
        <v>1062</v>
      </c>
      <c r="E3212" s="18" t="s">
        <v>252</v>
      </c>
      <c r="F3212" s="18" t="s">
        <v>1889</v>
      </c>
      <c r="G3212" s="18">
        <v>0.0</v>
      </c>
      <c r="H3212" s="18">
        <v>2.0</v>
      </c>
      <c r="I3212" s="18">
        <v>0.81</v>
      </c>
      <c r="J3212" s="18"/>
      <c r="K3212" s="18"/>
      <c r="L3212" s="18"/>
      <c r="M3212" s="18"/>
      <c r="N3212" s="18">
        <v>2483.0</v>
      </c>
    </row>
    <row r="3213" ht="14.25" customHeight="1">
      <c r="A3213" s="21" t="s">
        <v>182</v>
      </c>
      <c r="B3213" s="21" t="s">
        <v>1179</v>
      </c>
      <c r="C3213" s="21" t="s">
        <v>169</v>
      </c>
      <c r="D3213" s="21" t="s">
        <v>1062</v>
      </c>
      <c r="E3213" s="21" t="s">
        <v>252</v>
      </c>
      <c r="F3213" s="21" t="s">
        <v>1889</v>
      </c>
      <c r="G3213" s="21">
        <v>2.001</v>
      </c>
      <c r="H3213" s="21">
        <v>100.0</v>
      </c>
      <c r="I3213" s="21">
        <v>0.81</v>
      </c>
      <c r="J3213" s="21"/>
      <c r="K3213" s="21"/>
      <c r="L3213" s="21"/>
      <c r="M3213" s="21"/>
      <c r="N3213" s="21">
        <v>2484.0</v>
      </c>
    </row>
    <row r="3214" ht="14.25" customHeight="1">
      <c r="A3214" s="21" t="s">
        <v>185</v>
      </c>
      <c r="B3214" s="21" t="s">
        <v>1179</v>
      </c>
      <c r="C3214" s="21" t="s">
        <v>79</v>
      </c>
      <c r="D3214" s="21" t="s">
        <v>80</v>
      </c>
      <c r="E3214" s="21" t="s">
        <v>81</v>
      </c>
      <c r="F3214" s="21" t="s">
        <v>83</v>
      </c>
      <c r="G3214" s="21"/>
      <c r="H3214" s="21"/>
      <c r="I3214" s="21">
        <v>0.048</v>
      </c>
      <c r="J3214" s="21"/>
      <c r="K3214" s="21"/>
      <c r="L3214" s="21"/>
      <c r="M3214" s="21"/>
      <c r="N3214" s="21">
        <v>3010.0</v>
      </c>
    </row>
    <row r="3215" ht="14.25" customHeight="1">
      <c r="A3215" s="18" t="s">
        <v>185</v>
      </c>
      <c r="B3215" s="18" t="s">
        <v>1179</v>
      </c>
      <c r="C3215" s="18" t="s">
        <v>79</v>
      </c>
      <c r="D3215" s="18" t="s">
        <v>270</v>
      </c>
      <c r="E3215" s="18" t="s">
        <v>81</v>
      </c>
      <c r="F3215" s="18" t="s">
        <v>272</v>
      </c>
      <c r="G3215" s="18"/>
      <c r="H3215" s="18"/>
      <c r="I3215" s="18">
        <v>0.035</v>
      </c>
      <c r="J3215" s="18"/>
      <c r="K3215" s="18"/>
      <c r="L3215" s="18"/>
      <c r="M3215" s="18"/>
      <c r="N3215" s="18">
        <v>3011.0</v>
      </c>
    </row>
    <row r="3216" ht="14.25" customHeight="1">
      <c r="A3216" s="21" t="s">
        <v>185</v>
      </c>
      <c r="B3216" s="21" t="s">
        <v>1179</v>
      </c>
      <c r="C3216" s="21" t="s">
        <v>79</v>
      </c>
      <c r="D3216" s="21" t="s">
        <v>95</v>
      </c>
      <c r="E3216" s="21" t="s">
        <v>81</v>
      </c>
      <c r="F3216" s="21" t="s">
        <v>97</v>
      </c>
      <c r="G3216" s="21"/>
      <c r="H3216" s="21"/>
      <c r="I3216" s="21">
        <v>0.021</v>
      </c>
      <c r="J3216" s="21"/>
      <c r="K3216" s="21"/>
      <c r="L3216" s="21"/>
      <c r="M3216" s="21"/>
      <c r="N3216" s="21">
        <v>3012.0</v>
      </c>
    </row>
    <row r="3217" ht="14.25" customHeight="1">
      <c r="A3217" s="18" t="s">
        <v>185</v>
      </c>
      <c r="B3217" s="18" t="s">
        <v>1179</v>
      </c>
      <c r="C3217" s="18" t="s">
        <v>101</v>
      </c>
      <c r="D3217" s="18" t="s">
        <v>102</v>
      </c>
      <c r="E3217" s="18" t="s">
        <v>81</v>
      </c>
      <c r="F3217" s="18" t="s">
        <v>106</v>
      </c>
      <c r="G3217" s="18"/>
      <c r="H3217" s="18"/>
      <c r="I3217" s="18">
        <v>0.071</v>
      </c>
      <c r="J3217" s="18"/>
      <c r="K3217" s="18"/>
      <c r="L3217" s="18"/>
      <c r="M3217" s="18"/>
      <c r="N3217" s="18">
        <v>3013.0</v>
      </c>
    </row>
    <row r="3218" ht="14.25" customHeight="1">
      <c r="A3218" s="21" t="s">
        <v>185</v>
      </c>
      <c r="B3218" s="21" t="s">
        <v>1179</v>
      </c>
      <c r="C3218" s="21" t="s">
        <v>101</v>
      </c>
      <c r="D3218" s="21" t="s">
        <v>270</v>
      </c>
      <c r="E3218" s="21" t="s">
        <v>81</v>
      </c>
      <c r="F3218" s="21" t="s">
        <v>294</v>
      </c>
      <c r="G3218" s="21"/>
      <c r="H3218" s="21"/>
      <c r="I3218" s="21">
        <v>0.057</v>
      </c>
      <c r="J3218" s="21"/>
      <c r="K3218" s="21"/>
      <c r="L3218" s="21"/>
      <c r="M3218" s="21"/>
      <c r="N3218" s="21">
        <v>3014.0</v>
      </c>
    </row>
    <row r="3219" ht="14.25" customHeight="1">
      <c r="A3219" s="18" t="s">
        <v>185</v>
      </c>
      <c r="B3219" s="18" t="s">
        <v>1179</v>
      </c>
      <c r="C3219" s="18" t="s">
        <v>101</v>
      </c>
      <c r="D3219" s="18" t="s">
        <v>115</v>
      </c>
      <c r="E3219" s="18" t="s">
        <v>81</v>
      </c>
      <c r="F3219" s="18" t="s">
        <v>118</v>
      </c>
      <c r="G3219" s="18"/>
      <c r="H3219" s="18"/>
      <c r="I3219" s="18">
        <v>0.064</v>
      </c>
      <c r="J3219" s="18"/>
      <c r="K3219" s="18"/>
      <c r="L3219" s="18"/>
      <c r="M3219" s="18"/>
      <c r="N3219" s="18">
        <v>3015.0</v>
      </c>
    </row>
    <row r="3220" ht="14.25" customHeight="1">
      <c r="A3220" s="21" t="s">
        <v>185</v>
      </c>
      <c r="B3220" s="21" t="s">
        <v>1179</v>
      </c>
      <c r="C3220" s="21" t="s">
        <v>101</v>
      </c>
      <c r="D3220" s="21" t="s">
        <v>123</v>
      </c>
      <c r="E3220" s="21" t="s">
        <v>81</v>
      </c>
      <c r="F3220" s="21" t="s">
        <v>125</v>
      </c>
      <c r="G3220" s="21"/>
      <c r="H3220" s="21"/>
      <c r="I3220" s="21">
        <v>0.036</v>
      </c>
      <c r="J3220" s="21"/>
      <c r="K3220" s="21"/>
      <c r="L3220" s="21"/>
      <c r="M3220" s="21"/>
      <c r="N3220" s="21">
        <v>3016.0</v>
      </c>
    </row>
    <row r="3221" ht="14.25" customHeight="1">
      <c r="A3221" s="18" t="s">
        <v>185</v>
      </c>
      <c r="B3221" s="18" t="s">
        <v>1179</v>
      </c>
      <c r="C3221" s="18" t="s">
        <v>130</v>
      </c>
      <c r="D3221" s="18" t="s">
        <v>102</v>
      </c>
      <c r="E3221" s="18" t="s">
        <v>81</v>
      </c>
      <c r="F3221" s="18" t="s">
        <v>133</v>
      </c>
      <c r="G3221" s="18"/>
      <c r="H3221" s="18"/>
      <c r="I3221" s="18"/>
      <c r="J3221" s="18"/>
      <c r="K3221" s="18">
        <v>0.119</v>
      </c>
      <c r="L3221" s="18"/>
      <c r="M3221" s="18"/>
      <c r="N3221" s="18">
        <v>3017.0</v>
      </c>
    </row>
    <row r="3222" ht="14.25" customHeight="1">
      <c r="A3222" s="21" t="s">
        <v>185</v>
      </c>
      <c r="B3222" s="21" t="s">
        <v>1179</v>
      </c>
      <c r="C3222" s="21" t="s">
        <v>136</v>
      </c>
      <c r="D3222" s="21" t="s">
        <v>102</v>
      </c>
      <c r="E3222" s="21" t="s">
        <v>81</v>
      </c>
      <c r="F3222" s="21" t="s">
        <v>139</v>
      </c>
      <c r="G3222" s="21"/>
      <c r="H3222" s="21"/>
      <c r="I3222" s="21">
        <v>0.057</v>
      </c>
      <c r="J3222" s="21"/>
      <c r="K3222" s="21"/>
      <c r="L3222" s="21"/>
      <c r="M3222" s="21"/>
      <c r="N3222" s="21">
        <v>3018.0</v>
      </c>
    </row>
    <row r="3223" ht="14.25" customHeight="1">
      <c r="A3223" s="18" t="s">
        <v>185</v>
      </c>
      <c r="B3223" s="18" t="s">
        <v>1179</v>
      </c>
      <c r="C3223" s="18" t="s">
        <v>136</v>
      </c>
      <c r="D3223" s="18" t="s">
        <v>115</v>
      </c>
      <c r="E3223" s="18" t="s">
        <v>81</v>
      </c>
      <c r="F3223" s="18"/>
      <c r="G3223" s="18"/>
      <c r="H3223" s="18"/>
      <c r="I3223" s="18">
        <v>0.032</v>
      </c>
      <c r="J3223" s="18"/>
      <c r="K3223" s="18"/>
      <c r="L3223" s="18"/>
      <c r="M3223" s="18"/>
      <c r="N3223" s="18">
        <v>3019.0</v>
      </c>
    </row>
    <row r="3224" ht="14.25" customHeight="1">
      <c r="A3224" s="21" t="s">
        <v>185</v>
      </c>
      <c r="B3224" s="21" t="s">
        <v>1179</v>
      </c>
      <c r="C3224" s="21" t="s">
        <v>136</v>
      </c>
      <c r="D3224" s="21" t="s">
        <v>123</v>
      </c>
      <c r="E3224" s="21" t="s">
        <v>81</v>
      </c>
      <c r="F3224" s="21"/>
      <c r="G3224" s="21"/>
      <c r="H3224" s="21"/>
      <c r="I3224" s="21">
        <v>0.033</v>
      </c>
      <c r="J3224" s="21"/>
      <c r="K3224" s="21"/>
      <c r="L3224" s="21"/>
      <c r="M3224" s="21"/>
      <c r="N3224" s="21">
        <v>3020.0</v>
      </c>
    </row>
    <row r="3225" ht="14.25" customHeight="1">
      <c r="A3225" s="18" t="s">
        <v>185</v>
      </c>
      <c r="B3225" s="18" t="s">
        <v>1179</v>
      </c>
      <c r="C3225" s="18" t="s">
        <v>144</v>
      </c>
      <c r="D3225" s="18" t="s">
        <v>145</v>
      </c>
      <c r="E3225" s="18" t="s">
        <v>81</v>
      </c>
      <c r="F3225" s="18" t="s">
        <v>147</v>
      </c>
      <c r="G3225" s="18"/>
      <c r="H3225" s="18"/>
      <c r="I3225" s="18"/>
      <c r="J3225" s="18">
        <v>0.52</v>
      </c>
      <c r="K3225" s="18"/>
      <c r="L3225" s="18"/>
      <c r="M3225" s="18"/>
      <c r="N3225" s="18">
        <v>3021.0</v>
      </c>
    </row>
    <row r="3226" ht="14.25" customHeight="1">
      <c r="A3226" s="21" t="s">
        <v>185</v>
      </c>
      <c r="B3226" s="21" t="s">
        <v>1179</v>
      </c>
      <c r="C3226" s="21" t="s">
        <v>144</v>
      </c>
      <c r="D3226" s="21" t="s">
        <v>752</v>
      </c>
      <c r="E3226" s="21" t="s">
        <v>81</v>
      </c>
      <c r="F3226" s="21" t="s">
        <v>147</v>
      </c>
      <c r="G3226" s="21"/>
      <c r="H3226" s="21"/>
      <c r="I3226" s="21"/>
      <c r="J3226" s="21">
        <v>0.688</v>
      </c>
      <c r="K3226" s="21"/>
      <c r="L3226" s="21"/>
      <c r="M3226" s="21"/>
      <c r="N3226" s="21">
        <v>3022.0</v>
      </c>
    </row>
    <row r="3227" ht="14.25" customHeight="1">
      <c r="A3227" s="18" t="s">
        <v>185</v>
      </c>
      <c r="B3227" s="18" t="s">
        <v>1179</v>
      </c>
      <c r="C3227" s="18" t="s">
        <v>149</v>
      </c>
      <c r="D3227" s="18" t="s">
        <v>150</v>
      </c>
      <c r="E3227" s="18" t="s">
        <v>81</v>
      </c>
      <c r="F3227" s="18" t="s">
        <v>152</v>
      </c>
      <c r="G3227" s="18"/>
      <c r="H3227" s="18"/>
      <c r="I3227" s="18">
        <v>0.5</v>
      </c>
      <c r="J3227" s="18"/>
      <c r="K3227" s="18"/>
      <c r="L3227" s="18"/>
      <c r="M3227" s="18"/>
      <c r="N3227" s="18">
        <v>3023.0</v>
      </c>
    </row>
    <row r="3228" ht="14.25" customHeight="1">
      <c r="A3228" s="21" t="s">
        <v>185</v>
      </c>
      <c r="B3228" s="21" t="s">
        <v>1179</v>
      </c>
      <c r="C3228" s="21" t="s">
        <v>149</v>
      </c>
      <c r="D3228" s="21" t="s">
        <v>157</v>
      </c>
      <c r="E3228" s="21" t="s">
        <v>81</v>
      </c>
      <c r="F3228" s="21" t="s">
        <v>159</v>
      </c>
      <c r="G3228" s="21"/>
      <c r="H3228" s="21"/>
      <c r="I3228" s="21">
        <v>0.5</v>
      </c>
      <c r="J3228" s="21"/>
      <c r="K3228" s="21"/>
      <c r="L3228" s="21"/>
      <c r="M3228" s="21"/>
      <c r="N3228" s="21">
        <v>3024.0</v>
      </c>
    </row>
    <row r="3229" ht="14.25" customHeight="1">
      <c r="A3229" s="18" t="s">
        <v>185</v>
      </c>
      <c r="B3229" s="18" t="s">
        <v>1179</v>
      </c>
      <c r="C3229" s="18" t="s">
        <v>92</v>
      </c>
      <c r="D3229" s="18" t="s">
        <v>830</v>
      </c>
      <c r="E3229" s="18" t="s">
        <v>81</v>
      </c>
      <c r="F3229" s="18" t="s">
        <v>1523</v>
      </c>
      <c r="G3229" s="18"/>
      <c r="H3229" s="18"/>
      <c r="I3229" s="18">
        <v>0.35</v>
      </c>
      <c r="J3229" s="18"/>
      <c r="K3229" s="18"/>
      <c r="L3229" s="18">
        <v>0.45</v>
      </c>
      <c r="M3229" s="18"/>
      <c r="N3229" s="18">
        <v>3025.0</v>
      </c>
    </row>
    <row r="3230" ht="14.25" customHeight="1">
      <c r="A3230" s="21" t="s">
        <v>185</v>
      </c>
      <c r="B3230" s="21" t="s">
        <v>1179</v>
      </c>
      <c r="C3230" s="21" t="s">
        <v>92</v>
      </c>
      <c r="D3230" s="21" t="s">
        <v>834</v>
      </c>
      <c r="E3230" s="21" t="s">
        <v>81</v>
      </c>
      <c r="F3230" s="21" t="s">
        <v>1563</v>
      </c>
      <c r="G3230" s="21"/>
      <c r="H3230" s="21"/>
      <c r="I3230" s="21">
        <v>0.4</v>
      </c>
      <c r="J3230" s="21"/>
      <c r="K3230" s="21"/>
      <c r="L3230" s="21">
        <v>0.45</v>
      </c>
      <c r="M3230" s="21"/>
      <c r="N3230" s="21">
        <v>3026.0</v>
      </c>
    </row>
    <row r="3231" ht="14.25" customHeight="1">
      <c r="A3231" s="18" t="s">
        <v>185</v>
      </c>
      <c r="B3231" s="18" t="s">
        <v>1179</v>
      </c>
      <c r="C3231" s="18" t="s">
        <v>92</v>
      </c>
      <c r="D3231" s="18" t="s">
        <v>923</v>
      </c>
      <c r="E3231" s="18" t="s">
        <v>81</v>
      </c>
      <c r="F3231" s="18" t="s">
        <v>1843</v>
      </c>
      <c r="G3231" s="18"/>
      <c r="H3231" s="18"/>
      <c r="I3231" s="18">
        <v>0.8</v>
      </c>
      <c r="J3231" s="18"/>
      <c r="K3231" s="18"/>
      <c r="L3231" s="18">
        <v>0.45</v>
      </c>
      <c r="M3231" s="18"/>
      <c r="N3231" s="18">
        <v>3027.0</v>
      </c>
    </row>
    <row r="3232" ht="14.25" customHeight="1">
      <c r="A3232" s="21" t="s">
        <v>185</v>
      </c>
      <c r="B3232" s="21" t="s">
        <v>1179</v>
      </c>
      <c r="C3232" s="21" t="s">
        <v>92</v>
      </c>
      <c r="D3232" s="21" t="s">
        <v>161</v>
      </c>
      <c r="E3232" s="21" t="s">
        <v>81</v>
      </c>
      <c r="F3232" s="21" t="s">
        <v>1597</v>
      </c>
      <c r="G3232" s="21"/>
      <c r="H3232" s="21"/>
      <c r="I3232" s="21">
        <v>0.45</v>
      </c>
      <c r="J3232" s="21"/>
      <c r="K3232" s="21"/>
      <c r="L3232" s="21">
        <v>0.45</v>
      </c>
      <c r="M3232" s="21"/>
      <c r="N3232" s="21">
        <v>3028.0</v>
      </c>
    </row>
    <row r="3233" ht="14.25" customHeight="1">
      <c r="A3233" s="18" t="s">
        <v>185</v>
      </c>
      <c r="B3233" s="18" t="s">
        <v>1179</v>
      </c>
      <c r="C3233" s="18" t="s">
        <v>169</v>
      </c>
      <c r="D3233" s="18" t="s">
        <v>170</v>
      </c>
      <c r="E3233" s="18" t="s">
        <v>81</v>
      </c>
      <c r="F3233" s="18" t="s">
        <v>1935</v>
      </c>
      <c r="G3233" s="18">
        <v>0.0</v>
      </c>
      <c r="H3233" s="18">
        <v>2.0</v>
      </c>
      <c r="I3233" s="18">
        <v>0.98</v>
      </c>
      <c r="J3233" s="18"/>
      <c r="K3233" s="18"/>
      <c r="L3233" s="18"/>
      <c r="M3233" s="18"/>
      <c r="N3233" s="18">
        <v>3029.0</v>
      </c>
    </row>
    <row r="3234" ht="14.25" customHeight="1">
      <c r="A3234" s="21" t="s">
        <v>185</v>
      </c>
      <c r="B3234" s="21" t="s">
        <v>1179</v>
      </c>
      <c r="C3234" s="21" t="s">
        <v>169</v>
      </c>
      <c r="D3234" s="21" t="s">
        <v>170</v>
      </c>
      <c r="E3234" s="21" t="s">
        <v>81</v>
      </c>
      <c r="F3234" s="21" t="s">
        <v>1935</v>
      </c>
      <c r="G3234" s="21">
        <v>2.001</v>
      </c>
      <c r="H3234" s="21">
        <v>100.0</v>
      </c>
      <c r="I3234" s="21">
        <v>0.98</v>
      </c>
      <c r="J3234" s="21"/>
      <c r="K3234" s="21"/>
      <c r="L3234" s="21"/>
      <c r="M3234" s="21"/>
      <c r="N3234" s="21">
        <v>3030.0</v>
      </c>
    </row>
    <row r="3235" ht="14.25" customHeight="1">
      <c r="A3235" s="18" t="s">
        <v>185</v>
      </c>
      <c r="B3235" s="18" t="s">
        <v>1179</v>
      </c>
      <c r="C3235" s="18" t="s">
        <v>169</v>
      </c>
      <c r="D3235" s="18" t="s">
        <v>1056</v>
      </c>
      <c r="E3235" s="18" t="s">
        <v>81</v>
      </c>
      <c r="F3235" s="18" t="s">
        <v>1727</v>
      </c>
      <c r="G3235" s="18">
        <v>0.0</v>
      </c>
      <c r="H3235" s="18">
        <v>2.0</v>
      </c>
      <c r="I3235" s="18">
        <v>0.61</v>
      </c>
      <c r="J3235" s="18"/>
      <c r="K3235" s="18"/>
      <c r="L3235" s="18"/>
      <c r="M3235" s="18"/>
      <c r="N3235" s="18">
        <v>3031.0</v>
      </c>
    </row>
    <row r="3236" ht="14.25" customHeight="1">
      <c r="A3236" s="21" t="s">
        <v>185</v>
      </c>
      <c r="B3236" s="21" t="s">
        <v>1179</v>
      </c>
      <c r="C3236" s="21" t="s">
        <v>169</v>
      </c>
      <c r="D3236" s="21" t="s">
        <v>1056</v>
      </c>
      <c r="E3236" s="21" t="s">
        <v>81</v>
      </c>
      <c r="F3236" s="21" t="s">
        <v>1727</v>
      </c>
      <c r="G3236" s="21">
        <v>2.001</v>
      </c>
      <c r="H3236" s="21">
        <v>100.0</v>
      </c>
      <c r="I3236" s="21">
        <v>0.61</v>
      </c>
      <c r="J3236" s="21"/>
      <c r="K3236" s="21"/>
      <c r="L3236" s="21"/>
      <c r="M3236" s="21"/>
      <c r="N3236" s="21">
        <v>3032.0</v>
      </c>
    </row>
    <row r="3237" ht="14.25" customHeight="1">
      <c r="A3237" s="18" t="s">
        <v>185</v>
      </c>
      <c r="B3237" s="18" t="s">
        <v>1179</v>
      </c>
      <c r="C3237" s="18" t="s">
        <v>169</v>
      </c>
      <c r="D3237" s="18" t="s">
        <v>1062</v>
      </c>
      <c r="E3237" s="18" t="s">
        <v>81</v>
      </c>
      <c r="F3237" s="18" t="s">
        <v>1685</v>
      </c>
      <c r="G3237" s="18">
        <v>0.0</v>
      </c>
      <c r="H3237" s="18">
        <v>2.0</v>
      </c>
      <c r="I3237" s="18">
        <v>0.58</v>
      </c>
      <c r="J3237" s="18"/>
      <c r="K3237" s="18"/>
      <c r="L3237" s="18"/>
      <c r="M3237" s="18"/>
      <c r="N3237" s="18">
        <v>3033.0</v>
      </c>
    </row>
    <row r="3238" ht="14.25" customHeight="1">
      <c r="A3238" s="21" t="s">
        <v>185</v>
      </c>
      <c r="B3238" s="21" t="s">
        <v>1179</v>
      </c>
      <c r="C3238" s="21" t="s">
        <v>169</v>
      </c>
      <c r="D3238" s="21" t="s">
        <v>1062</v>
      </c>
      <c r="E3238" s="21" t="s">
        <v>81</v>
      </c>
      <c r="F3238" s="21" t="s">
        <v>1685</v>
      </c>
      <c r="G3238" s="21">
        <v>2.001</v>
      </c>
      <c r="H3238" s="21">
        <v>100.0</v>
      </c>
      <c r="I3238" s="21">
        <v>0.58</v>
      </c>
      <c r="J3238" s="21"/>
      <c r="K3238" s="21"/>
      <c r="L3238" s="21"/>
      <c r="M3238" s="21"/>
      <c r="N3238" s="21">
        <v>3034.0</v>
      </c>
    </row>
    <row r="3239" ht="14.25" customHeight="1">
      <c r="A3239" s="18" t="s">
        <v>185</v>
      </c>
      <c r="B3239" s="18" t="s">
        <v>1179</v>
      </c>
      <c r="C3239" s="18" t="s">
        <v>79</v>
      </c>
      <c r="D3239" s="18" t="s">
        <v>80</v>
      </c>
      <c r="E3239" s="18" t="s">
        <v>183</v>
      </c>
      <c r="F3239" s="18" t="s">
        <v>83</v>
      </c>
      <c r="G3239" s="18"/>
      <c r="H3239" s="18"/>
      <c r="I3239" s="18">
        <v>0.048</v>
      </c>
      <c r="J3239" s="18"/>
      <c r="K3239" s="18"/>
      <c r="L3239" s="18"/>
      <c r="M3239" s="18"/>
      <c r="N3239" s="18">
        <v>3035.0</v>
      </c>
    </row>
    <row r="3240" ht="14.25" customHeight="1">
      <c r="A3240" s="21" t="s">
        <v>185</v>
      </c>
      <c r="B3240" s="21" t="s">
        <v>1179</v>
      </c>
      <c r="C3240" s="21" t="s">
        <v>79</v>
      </c>
      <c r="D3240" s="21" t="s">
        <v>270</v>
      </c>
      <c r="E3240" s="21" t="s">
        <v>183</v>
      </c>
      <c r="F3240" s="21" t="s">
        <v>272</v>
      </c>
      <c r="G3240" s="21"/>
      <c r="H3240" s="21"/>
      <c r="I3240" s="21">
        <v>0.035</v>
      </c>
      <c r="J3240" s="21"/>
      <c r="K3240" s="21"/>
      <c r="L3240" s="21"/>
      <c r="M3240" s="21"/>
      <c r="N3240" s="21">
        <v>3036.0</v>
      </c>
    </row>
    <row r="3241" ht="14.25" customHeight="1">
      <c r="A3241" s="18" t="s">
        <v>185</v>
      </c>
      <c r="B3241" s="18" t="s">
        <v>1179</v>
      </c>
      <c r="C3241" s="18" t="s">
        <v>79</v>
      </c>
      <c r="D3241" s="18" t="s">
        <v>95</v>
      </c>
      <c r="E3241" s="18" t="s">
        <v>183</v>
      </c>
      <c r="F3241" s="18" t="s">
        <v>97</v>
      </c>
      <c r="G3241" s="18"/>
      <c r="H3241" s="18"/>
      <c r="I3241" s="18">
        <v>0.021</v>
      </c>
      <c r="J3241" s="18"/>
      <c r="K3241" s="18"/>
      <c r="L3241" s="18"/>
      <c r="M3241" s="18"/>
      <c r="N3241" s="18">
        <v>3037.0</v>
      </c>
    </row>
    <row r="3242" ht="14.25" customHeight="1">
      <c r="A3242" s="21" t="s">
        <v>185</v>
      </c>
      <c r="B3242" s="21" t="s">
        <v>1179</v>
      </c>
      <c r="C3242" s="21" t="s">
        <v>101</v>
      </c>
      <c r="D3242" s="21" t="s">
        <v>102</v>
      </c>
      <c r="E3242" s="21" t="s">
        <v>183</v>
      </c>
      <c r="F3242" s="21" t="s">
        <v>106</v>
      </c>
      <c r="G3242" s="21"/>
      <c r="H3242" s="21"/>
      <c r="I3242" s="21">
        <v>0.052</v>
      </c>
      <c r="J3242" s="21"/>
      <c r="K3242" s="21"/>
      <c r="L3242" s="21"/>
      <c r="M3242" s="21"/>
      <c r="N3242" s="21">
        <v>3038.0</v>
      </c>
    </row>
    <row r="3243" ht="14.25" customHeight="1">
      <c r="A3243" s="18" t="s">
        <v>185</v>
      </c>
      <c r="B3243" s="18" t="s">
        <v>1179</v>
      </c>
      <c r="C3243" s="18" t="s">
        <v>101</v>
      </c>
      <c r="D3243" s="18" t="s">
        <v>270</v>
      </c>
      <c r="E3243" s="18" t="s">
        <v>183</v>
      </c>
      <c r="F3243" s="18" t="s">
        <v>294</v>
      </c>
      <c r="G3243" s="18"/>
      <c r="H3243" s="18"/>
      <c r="I3243" s="18">
        <v>0.057</v>
      </c>
      <c r="J3243" s="18"/>
      <c r="K3243" s="18"/>
      <c r="L3243" s="18"/>
      <c r="M3243" s="18"/>
      <c r="N3243" s="18">
        <v>3039.0</v>
      </c>
    </row>
    <row r="3244" ht="14.25" customHeight="1">
      <c r="A3244" s="21" t="s">
        <v>185</v>
      </c>
      <c r="B3244" s="21" t="s">
        <v>1179</v>
      </c>
      <c r="C3244" s="21" t="s">
        <v>101</v>
      </c>
      <c r="D3244" s="21" t="s">
        <v>115</v>
      </c>
      <c r="E3244" s="21" t="s">
        <v>183</v>
      </c>
      <c r="F3244" s="21" t="s">
        <v>118</v>
      </c>
      <c r="G3244" s="21"/>
      <c r="H3244" s="21"/>
      <c r="I3244" s="21">
        <v>0.037</v>
      </c>
      <c r="J3244" s="21"/>
      <c r="K3244" s="21"/>
      <c r="L3244" s="21"/>
      <c r="M3244" s="21"/>
      <c r="N3244" s="21">
        <v>3040.0</v>
      </c>
    </row>
    <row r="3245" ht="14.25" customHeight="1">
      <c r="A3245" s="18" t="s">
        <v>185</v>
      </c>
      <c r="B3245" s="18" t="s">
        <v>1179</v>
      </c>
      <c r="C3245" s="18" t="s">
        <v>101</v>
      </c>
      <c r="D3245" s="18" t="s">
        <v>123</v>
      </c>
      <c r="E3245" s="18" t="s">
        <v>183</v>
      </c>
      <c r="F3245" s="18" t="s">
        <v>125</v>
      </c>
      <c r="G3245" s="18"/>
      <c r="H3245" s="18"/>
      <c r="I3245" s="18">
        <v>0.036</v>
      </c>
      <c r="J3245" s="18"/>
      <c r="K3245" s="18"/>
      <c r="L3245" s="18"/>
      <c r="M3245" s="18"/>
      <c r="N3245" s="18">
        <v>3041.0</v>
      </c>
    </row>
    <row r="3246" ht="14.25" customHeight="1">
      <c r="A3246" s="21" t="s">
        <v>185</v>
      </c>
      <c r="B3246" s="21" t="s">
        <v>1179</v>
      </c>
      <c r="C3246" s="21" t="s">
        <v>130</v>
      </c>
      <c r="D3246" s="21" t="s">
        <v>102</v>
      </c>
      <c r="E3246" s="21" t="s">
        <v>183</v>
      </c>
      <c r="F3246" s="21" t="s">
        <v>133</v>
      </c>
      <c r="G3246" s="21"/>
      <c r="H3246" s="21"/>
      <c r="I3246" s="21"/>
      <c r="J3246" s="21"/>
      <c r="K3246" s="21">
        <v>0.075</v>
      </c>
      <c r="L3246" s="21"/>
      <c r="M3246" s="21"/>
      <c r="N3246" s="21">
        <v>3042.0</v>
      </c>
    </row>
    <row r="3247" ht="14.25" customHeight="1">
      <c r="A3247" s="18" t="s">
        <v>185</v>
      </c>
      <c r="B3247" s="18" t="s">
        <v>1179</v>
      </c>
      <c r="C3247" s="18" t="s">
        <v>136</v>
      </c>
      <c r="D3247" s="18" t="s">
        <v>102</v>
      </c>
      <c r="E3247" s="18" t="s">
        <v>183</v>
      </c>
      <c r="F3247" s="18" t="s">
        <v>139</v>
      </c>
      <c r="G3247" s="18"/>
      <c r="H3247" s="18"/>
      <c r="I3247" s="18">
        <v>0.051</v>
      </c>
      <c r="J3247" s="18"/>
      <c r="K3247" s="18"/>
      <c r="L3247" s="18"/>
      <c r="M3247" s="18"/>
      <c r="N3247" s="18">
        <v>3043.0</v>
      </c>
    </row>
    <row r="3248" ht="14.25" customHeight="1">
      <c r="A3248" s="21" t="s">
        <v>185</v>
      </c>
      <c r="B3248" s="21" t="s">
        <v>1179</v>
      </c>
      <c r="C3248" s="21" t="s">
        <v>136</v>
      </c>
      <c r="D3248" s="21" t="s">
        <v>115</v>
      </c>
      <c r="E3248" s="21" t="s">
        <v>183</v>
      </c>
      <c r="F3248" s="21"/>
      <c r="G3248" s="21"/>
      <c r="H3248" s="21"/>
      <c r="I3248" s="21">
        <v>0.032</v>
      </c>
      <c r="J3248" s="21"/>
      <c r="K3248" s="21"/>
      <c r="L3248" s="21"/>
      <c r="M3248" s="21"/>
      <c r="N3248" s="21">
        <v>3044.0</v>
      </c>
    </row>
    <row r="3249" ht="14.25" customHeight="1">
      <c r="A3249" s="18" t="s">
        <v>185</v>
      </c>
      <c r="B3249" s="18" t="s">
        <v>1179</v>
      </c>
      <c r="C3249" s="18" t="s">
        <v>136</v>
      </c>
      <c r="D3249" s="18" t="s">
        <v>123</v>
      </c>
      <c r="E3249" s="18" t="s">
        <v>183</v>
      </c>
      <c r="F3249" s="18"/>
      <c r="G3249" s="18"/>
      <c r="H3249" s="18"/>
      <c r="I3249" s="18">
        <v>0.033</v>
      </c>
      <c r="J3249" s="18"/>
      <c r="K3249" s="18"/>
      <c r="L3249" s="18"/>
      <c r="M3249" s="18"/>
      <c r="N3249" s="18">
        <v>3045.0</v>
      </c>
    </row>
    <row r="3250" ht="14.25" customHeight="1">
      <c r="A3250" s="21" t="s">
        <v>185</v>
      </c>
      <c r="B3250" s="21" t="s">
        <v>1179</v>
      </c>
      <c r="C3250" s="21" t="s">
        <v>144</v>
      </c>
      <c r="D3250" s="21" t="s">
        <v>145</v>
      </c>
      <c r="E3250" s="21" t="s">
        <v>183</v>
      </c>
      <c r="F3250" s="21" t="s">
        <v>147</v>
      </c>
      <c r="G3250" s="21"/>
      <c r="H3250" s="21"/>
      <c r="I3250" s="21"/>
      <c r="J3250" s="21">
        <v>0.51</v>
      </c>
      <c r="K3250" s="21"/>
      <c r="L3250" s="21"/>
      <c r="M3250" s="21"/>
      <c r="N3250" s="21">
        <v>3046.0</v>
      </c>
    </row>
    <row r="3251" ht="14.25" customHeight="1">
      <c r="A3251" s="18" t="s">
        <v>185</v>
      </c>
      <c r="B3251" s="18" t="s">
        <v>1179</v>
      </c>
      <c r="C3251" s="18" t="s">
        <v>144</v>
      </c>
      <c r="D3251" s="18" t="s">
        <v>752</v>
      </c>
      <c r="E3251" s="18" t="s">
        <v>183</v>
      </c>
      <c r="F3251" s="18" t="s">
        <v>147</v>
      </c>
      <c r="G3251" s="18"/>
      <c r="H3251" s="18"/>
      <c r="I3251" s="18"/>
      <c r="J3251" s="18">
        <v>0.688</v>
      </c>
      <c r="K3251" s="18"/>
      <c r="L3251" s="18"/>
      <c r="M3251" s="18"/>
      <c r="N3251" s="18">
        <v>3047.0</v>
      </c>
    </row>
    <row r="3252" ht="14.25" customHeight="1">
      <c r="A3252" s="21" t="s">
        <v>185</v>
      </c>
      <c r="B3252" s="21" t="s">
        <v>1179</v>
      </c>
      <c r="C3252" s="21" t="s">
        <v>149</v>
      </c>
      <c r="D3252" s="21" t="s">
        <v>150</v>
      </c>
      <c r="E3252" s="21" t="s">
        <v>183</v>
      </c>
      <c r="F3252" s="21" t="s">
        <v>152</v>
      </c>
      <c r="G3252" s="21"/>
      <c r="H3252" s="21"/>
      <c r="I3252" s="21">
        <v>0.5</v>
      </c>
      <c r="J3252" s="21"/>
      <c r="K3252" s="21"/>
      <c r="L3252" s="21"/>
      <c r="M3252" s="21"/>
      <c r="N3252" s="21">
        <v>3048.0</v>
      </c>
    </row>
    <row r="3253" ht="14.25" customHeight="1">
      <c r="A3253" s="18" t="s">
        <v>185</v>
      </c>
      <c r="B3253" s="18" t="s">
        <v>1179</v>
      </c>
      <c r="C3253" s="18" t="s">
        <v>149</v>
      </c>
      <c r="D3253" s="18" t="s">
        <v>157</v>
      </c>
      <c r="E3253" s="18" t="s">
        <v>183</v>
      </c>
      <c r="F3253" s="18" t="s">
        <v>159</v>
      </c>
      <c r="G3253" s="18"/>
      <c r="H3253" s="18"/>
      <c r="I3253" s="18">
        <v>0.5</v>
      </c>
      <c r="J3253" s="18"/>
      <c r="K3253" s="18"/>
      <c r="L3253" s="18"/>
      <c r="M3253" s="18"/>
      <c r="N3253" s="18">
        <v>3049.0</v>
      </c>
    </row>
    <row r="3254" ht="14.25" customHeight="1">
      <c r="A3254" s="21" t="s">
        <v>185</v>
      </c>
      <c r="B3254" s="21" t="s">
        <v>1179</v>
      </c>
      <c r="C3254" s="21" t="s">
        <v>92</v>
      </c>
      <c r="D3254" s="21" t="s">
        <v>830</v>
      </c>
      <c r="E3254" s="21" t="s">
        <v>183</v>
      </c>
      <c r="F3254" s="21" t="s">
        <v>1517</v>
      </c>
      <c r="G3254" s="21"/>
      <c r="H3254" s="21"/>
      <c r="I3254" s="21">
        <v>0.35</v>
      </c>
      <c r="J3254" s="21"/>
      <c r="K3254" s="21"/>
      <c r="L3254" s="21"/>
      <c r="M3254" s="21"/>
      <c r="N3254" s="21">
        <v>3050.0</v>
      </c>
    </row>
    <row r="3255" ht="14.25" customHeight="1">
      <c r="A3255" s="18" t="s">
        <v>185</v>
      </c>
      <c r="B3255" s="18" t="s">
        <v>1179</v>
      </c>
      <c r="C3255" s="18" t="s">
        <v>92</v>
      </c>
      <c r="D3255" s="18" t="s">
        <v>834</v>
      </c>
      <c r="E3255" s="18" t="s">
        <v>183</v>
      </c>
      <c r="F3255" s="18" t="s">
        <v>1563</v>
      </c>
      <c r="G3255" s="18"/>
      <c r="H3255" s="18"/>
      <c r="I3255" s="18">
        <v>0.4</v>
      </c>
      <c r="J3255" s="18"/>
      <c r="K3255" s="18"/>
      <c r="L3255" s="18"/>
      <c r="M3255" s="18"/>
      <c r="N3255" s="18">
        <v>3051.0</v>
      </c>
    </row>
    <row r="3256" ht="14.25" customHeight="1">
      <c r="A3256" s="21" t="s">
        <v>185</v>
      </c>
      <c r="B3256" s="21" t="s">
        <v>1179</v>
      </c>
      <c r="C3256" s="21" t="s">
        <v>92</v>
      </c>
      <c r="D3256" s="21" t="s">
        <v>923</v>
      </c>
      <c r="E3256" s="21" t="s">
        <v>183</v>
      </c>
      <c r="F3256" s="21" t="s">
        <v>1843</v>
      </c>
      <c r="G3256" s="21"/>
      <c r="H3256" s="21"/>
      <c r="I3256" s="21">
        <v>0.8</v>
      </c>
      <c r="J3256" s="21"/>
      <c r="K3256" s="21"/>
      <c r="L3256" s="21"/>
      <c r="M3256" s="21"/>
      <c r="N3256" s="21">
        <v>3052.0</v>
      </c>
    </row>
    <row r="3257" ht="14.25" customHeight="1">
      <c r="A3257" s="18" t="s">
        <v>185</v>
      </c>
      <c r="B3257" s="18" t="s">
        <v>1179</v>
      </c>
      <c r="C3257" s="18" t="s">
        <v>92</v>
      </c>
      <c r="D3257" s="18" t="s">
        <v>161</v>
      </c>
      <c r="E3257" s="18" t="s">
        <v>183</v>
      </c>
      <c r="F3257" s="18" t="s">
        <v>1597</v>
      </c>
      <c r="G3257" s="18"/>
      <c r="H3257" s="18"/>
      <c r="I3257" s="18">
        <v>0.45</v>
      </c>
      <c r="J3257" s="18"/>
      <c r="K3257" s="18"/>
      <c r="L3257" s="18"/>
      <c r="M3257" s="18"/>
      <c r="N3257" s="18">
        <v>3053.0</v>
      </c>
    </row>
    <row r="3258" ht="14.25" customHeight="1">
      <c r="A3258" s="21" t="s">
        <v>185</v>
      </c>
      <c r="B3258" s="21" t="s">
        <v>1179</v>
      </c>
      <c r="C3258" s="21" t="s">
        <v>169</v>
      </c>
      <c r="D3258" s="21" t="s">
        <v>170</v>
      </c>
      <c r="E3258" s="21" t="s">
        <v>183</v>
      </c>
      <c r="F3258" s="21" t="s">
        <v>1935</v>
      </c>
      <c r="G3258" s="21">
        <v>0.0</v>
      </c>
      <c r="H3258" s="21">
        <v>2.0</v>
      </c>
      <c r="I3258" s="21">
        <v>0.98</v>
      </c>
      <c r="J3258" s="21"/>
      <c r="K3258" s="21"/>
      <c r="L3258" s="21"/>
      <c r="M3258" s="21"/>
      <c r="N3258" s="21">
        <v>3054.0</v>
      </c>
    </row>
    <row r="3259" ht="14.25" customHeight="1">
      <c r="A3259" s="18" t="s">
        <v>185</v>
      </c>
      <c r="B3259" s="18" t="s">
        <v>1179</v>
      </c>
      <c r="C3259" s="18" t="s">
        <v>169</v>
      </c>
      <c r="D3259" s="18" t="s">
        <v>170</v>
      </c>
      <c r="E3259" s="18" t="s">
        <v>183</v>
      </c>
      <c r="F3259" s="18" t="s">
        <v>1935</v>
      </c>
      <c r="G3259" s="18">
        <v>2.001</v>
      </c>
      <c r="H3259" s="18">
        <v>100.0</v>
      </c>
      <c r="I3259" s="18">
        <v>0.98</v>
      </c>
      <c r="J3259" s="18"/>
      <c r="K3259" s="18"/>
      <c r="L3259" s="18"/>
      <c r="M3259" s="18"/>
      <c r="N3259" s="18">
        <v>3055.0</v>
      </c>
    </row>
    <row r="3260" ht="14.25" customHeight="1">
      <c r="A3260" s="21" t="s">
        <v>185</v>
      </c>
      <c r="B3260" s="21" t="s">
        <v>1179</v>
      </c>
      <c r="C3260" s="21" t="s">
        <v>169</v>
      </c>
      <c r="D3260" s="21" t="s">
        <v>1056</v>
      </c>
      <c r="E3260" s="21" t="s">
        <v>183</v>
      </c>
      <c r="F3260" s="21" t="s">
        <v>1727</v>
      </c>
      <c r="G3260" s="21">
        <v>0.0</v>
      </c>
      <c r="H3260" s="21">
        <v>2.0</v>
      </c>
      <c r="I3260" s="21">
        <v>0.61</v>
      </c>
      <c r="J3260" s="21"/>
      <c r="K3260" s="21"/>
      <c r="L3260" s="21"/>
      <c r="M3260" s="21"/>
      <c r="N3260" s="21">
        <v>3056.0</v>
      </c>
    </row>
    <row r="3261" ht="14.25" customHeight="1">
      <c r="A3261" s="18" t="s">
        <v>185</v>
      </c>
      <c r="B3261" s="18" t="s">
        <v>1179</v>
      </c>
      <c r="C3261" s="18" t="s">
        <v>169</v>
      </c>
      <c r="D3261" s="18" t="s">
        <v>1056</v>
      </c>
      <c r="E3261" s="18" t="s">
        <v>183</v>
      </c>
      <c r="F3261" s="18" t="s">
        <v>1727</v>
      </c>
      <c r="G3261" s="18">
        <v>2.001</v>
      </c>
      <c r="H3261" s="18">
        <v>100.0</v>
      </c>
      <c r="I3261" s="18">
        <v>0.61</v>
      </c>
      <c r="J3261" s="18"/>
      <c r="K3261" s="18"/>
      <c r="L3261" s="18"/>
      <c r="M3261" s="18"/>
      <c r="N3261" s="18">
        <v>3057.0</v>
      </c>
    </row>
    <row r="3262" ht="14.25" customHeight="1">
      <c r="A3262" s="21" t="s">
        <v>185</v>
      </c>
      <c r="B3262" s="21" t="s">
        <v>1179</v>
      </c>
      <c r="C3262" s="21" t="s">
        <v>169</v>
      </c>
      <c r="D3262" s="21" t="s">
        <v>1062</v>
      </c>
      <c r="E3262" s="21" t="s">
        <v>183</v>
      </c>
      <c r="F3262" s="21" t="s">
        <v>1685</v>
      </c>
      <c r="G3262" s="21">
        <v>0.0</v>
      </c>
      <c r="H3262" s="21">
        <v>2.0</v>
      </c>
      <c r="I3262" s="21">
        <v>0.58</v>
      </c>
      <c r="J3262" s="21"/>
      <c r="K3262" s="21"/>
      <c r="L3262" s="21"/>
      <c r="M3262" s="21"/>
      <c r="N3262" s="21">
        <v>3058.0</v>
      </c>
    </row>
    <row r="3263" ht="14.25" customHeight="1">
      <c r="A3263" s="18" t="s">
        <v>185</v>
      </c>
      <c r="B3263" s="18" t="s">
        <v>1179</v>
      </c>
      <c r="C3263" s="18" t="s">
        <v>169</v>
      </c>
      <c r="D3263" s="18" t="s">
        <v>1062</v>
      </c>
      <c r="E3263" s="18" t="s">
        <v>183</v>
      </c>
      <c r="F3263" s="18" t="s">
        <v>1685</v>
      </c>
      <c r="G3263" s="18">
        <v>2.001</v>
      </c>
      <c r="H3263" s="18">
        <v>100.0</v>
      </c>
      <c r="I3263" s="18">
        <v>0.58</v>
      </c>
      <c r="J3263" s="18"/>
      <c r="K3263" s="18"/>
      <c r="L3263" s="18"/>
      <c r="M3263" s="18"/>
      <c r="N3263" s="18">
        <v>3059.0</v>
      </c>
    </row>
    <row r="3264" ht="14.25" customHeight="1">
      <c r="A3264" s="21" t="s">
        <v>185</v>
      </c>
      <c r="B3264" s="21" t="s">
        <v>1179</v>
      </c>
      <c r="C3264" s="21" t="s">
        <v>79</v>
      </c>
      <c r="D3264" s="21" t="s">
        <v>80</v>
      </c>
      <c r="E3264" s="21" t="s">
        <v>252</v>
      </c>
      <c r="F3264" s="21" t="s">
        <v>83</v>
      </c>
      <c r="G3264" s="21"/>
      <c r="H3264" s="21"/>
      <c r="I3264" s="21">
        <v>0.063</v>
      </c>
      <c r="J3264" s="21"/>
      <c r="K3264" s="21"/>
      <c r="L3264" s="21"/>
      <c r="M3264" s="21"/>
      <c r="N3264" s="21">
        <v>3060.0</v>
      </c>
    </row>
    <row r="3265" ht="14.25" customHeight="1">
      <c r="A3265" s="18" t="s">
        <v>185</v>
      </c>
      <c r="B3265" s="18" t="s">
        <v>1179</v>
      </c>
      <c r="C3265" s="18" t="s">
        <v>79</v>
      </c>
      <c r="D3265" s="18" t="s">
        <v>270</v>
      </c>
      <c r="E3265" s="18" t="s">
        <v>252</v>
      </c>
      <c r="F3265" s="18" t="s">
        <v>272</v>
      </c>
      <c r="G3265" s="18"/>
      <c r="H3265" s="18"/>
      <c r="I3265" s="18">
        <v>0.065</v>
      </c>
      <c r="J3265" s="18"/>
      <c r="K3265" s="18"/>
      <c r="L3265" s="18"/>
      <c r="M3265" s="18"/>
      <c r="N3265" s="18">
        <v>3061.0</v>
      </c>
    </row>
    <row r="3266" ht="14.25" customHeight="1">
      <c r="A3266" s="21" t="s">
        <v>185</v>
      </c>
      <c r="B3266" s="21" t="s">
        <v>1179</v>
      </c>
      <c r="C3266" s="21" t="s">
        <v>79</v>
      </c>
      <c r="D3266" s="21" t="s">
        <v>95</v>
      </c>
      <c r="E3266" s="21" t="s">
        <v>252</v>
      </c>
      <c r="F3266" s="21" t="s">
        <v>97</v>
      </c>
      <c r="G3266" s="21"/>
      <c r="H3266" s="21"/>
      <c r="I3266" s="21">
        <v>0.034</v>
      </c>
      <c r="J3266" s="21"/>
      <c r="K3266" s="21"/>
      <c r="L3266" s="21"/>
      <c r="M3266" s="21"/>
      <c r="N3266" s="21">
        <v>3062.0</v>
      </c>
    </row>
    <row r="3267" ht="14.25" customHeight="1">
      <c r="A3267" s="18" t="s">
        <v>185</v>
      </c>
      <c r="B3267" s="18" t="s">
        <v>1179</v>
      </c>
      <c r="C3267" s="18" t="s">
        <v>101</v>
      </c>
      <c r="D3267" s="18" t="s">
        <v>102</v>
      </c>
      <c r="E3267" s="18" t="s">
        <v>252</v>
      </c>
      <c r="F3267" s="18" t="s">
        <v>106</v>
      </c>
      <c r="G3267" s="18"/>
      <c r="H3267" s="18"/>
      <c r="I3267" s="18">
        <v>0.104</v>
      </c>
      <c r="J3267" s="18"/>
      <c r="K3267" s="18"/>
      <c r="L3267" s="18"/>
      <c r="M3267" s="18"/>
      <c r="N3267" s="18">
        <v>3063.0</v>
      </c>
    </row>
    <row r="3268" ht="14.25" customHeight="1">
      <c r="A3268" s="21" t="s">
        <v>185</v>
      </c>
      <c r="B3268" s="21" t="s">
        <v>1179</v>
      </c>
      <c r="C3268" s="21" t="s">
        <v>101</v>
      </c>
      <c r="D3268" s="21" t="s">
        <v>270</v>
      </c>
      <c r="E3268" s="21" t="s">
        <v>252</v>
      </c>
      <c r="F3268" s="21" t="s">
        <v>294</v>
      </c>
      <c r="G3268" s="21"/>
      <c r="H3268" s="21"/>
      <c r="I3268" s="21">
        <v>0.113</v>
      </c>
      <c r="J3268" s="21"/>
      <c r="K3268" s="21"/>
      <c r="L3268" s="21"/>
      <c r="M3268" s="21"/>
      <c r="N3268" s="21">
        <v>3064.0</v>
      </c>
    </row>
    <row r="3269" ht="14.25" customHeight="1">
      <c r="A3269" s="18" t="s">
        <v>185</v>
      </c>
      <c r="B3269" s="18" t="s">
        <v>1179</v>
      </c>
      <c r="C3269" s="18" t="s">
        <v>101</v>
      </c>
      <c r="D3269" s="18" t="s">
        <v>115</v>
      </c>
      <c r="E3269" s="18" t="s">
        <v>252</v>
      </c>
      <c r="F3269" s="18" t="s">
        <v>118</v>
      </c>
      <c r="G3269" s="18"/>
      <c r="H3269" s="18"/>
      <c r="I3269" s="18">
        <v>0.084</v>
      </c>
      <c r="J3269" s="18"/>
      <c r="K3269" s="18"/>
      <c r="L3269" s="18"/>
      <c r="M3269" s="18"/>
      <c r="N3269" s="18">
        <v>3065.0</v>
      </c>
    </row>
    <row r="3270" ht="14.25" customHeight="1">
      <c r="A3270" s="21" t="s">
        <v>185</v>
      </c>
      <c r="B3270" s="21" t="s">
        <v>1179</v>
      </c>
      <c r="C3270" s="21" t="s">
        <v>101</v>
      </c>
      <c r="D3270" s="21" t="s">
        <v>123</v>
      </c>
      <c r="E3270" s="21" t="s">
        <v>252</v>
      </c>
      <c r="F3270" s="21" t="s">
        <v>125</v>
      </c>
      <c r="G3270" s="21"/>
      <c r="H3270" s="21"/>
      <c r="I3270" s="21">
        <v>0.089</v>
      </c>
      <c r="J3270" s="21"/>
      <c r="K3270" s="21"/>
      <c r="L3270" s="21"/>
      <c r="M3270" s="21"/>
      <c r="N3270" s="21">
        <v>3066.0</v>
      </c>
    </row>
    <row r="3271" ht="14.25" customHeight="1">
      <c r="A3271" s="18" t="s">
        <v>185</v>
      </c>
      <c r="B3271" s="18" t="s">
        <v>1179</v>
      </c>
      <c r="C3271" s="18" t="s">
        <v>130</v>
      </c>
      <c r="D3271" s="18" t="s">
        <v>102</v>
      </c>
      <c r="E3271" s="18" t="s">
        <v>252</v>
      </c>
      <c r="F3271" s="18" t="s">
        <v>133</v>
      </c>
      <c r="G3271" s="18"/>
      <c r="H3271" s="18"/>
      <c r="I3271" s="18"/>
      <c r="J3271" s="18"/>
      <c r="K3271" s="18">
        <v>1.14</v>
      </c>
      <c r="L3271" s="18"/>
      <c r="M3271" s="18"/>
      <c r="N3271" s="18">
        <v>3067.0</v>
      </c>
    </row>
    <row r="3272" ht="14.25" customHeight="1">
      <c r="A3272" s="21" t="s">
        <v>185</v>
      </c>
      <c r="B3272" s="21" t="s">
        <v>1179</v>
      </c>
      <c r="C3272" s="21" t="s">
        <v>136</v>
      </c>
      <c r="D3272" s="21" t="s">
        <v>102</v>
      </c>
      <c r="E3272" s="21" t="s">
        <v>252</v>
      </c>
      <c r="F3272" s="21" t="s">
        <v>139</v>
      </c>
      <c r="G3272" s="21"/>
      <c r="H3272" s="21"/>
      <c r="I3272" s="21">
        <v>0.087</v>
      </c>
      <c r="J3272" s="21"/>
      <c r="K3272" s="21"/>
      <c r="L3272" s="21"/>
      <c r="M3272" s="21"/>
      <c r="N3272" s="21">
        <v>3068.0</v>
      </c>
    </row>
    <row r="3273" ht="14.25" customHeight="1">
      <c r="A3273" s="18" t="s">
        <v>185</v>
      </c>
      <c r="B3273" s="18" t="s">
        <v>1179</v>
      </c>
      <c r="C3273" s="18" t="s">
        <v>136</v>
      </c>
      <c r="D3273" s="18" t="s">
        <v>115</v>
      </c>
      <c r="E3273" s="18" t="s">
        <v>252</v>
      </c>
      <c r="F3273" s="18"/>
      <c r="G3273" s="18"/>
      <c r="H3273" s="18"/>
      <c r="I3273" s="18">
        <v>0.052</v>
      </c>
      <c r="J3273" s="18"/>
      <c r="K3273" s="18"/>
      <c r="L3273" s="18"/>
      <c r="M3273" s="18"/>
      <c r="N3273" s="18">
        <v>3069.0</v>
      </c>
    </row>
    <row r="3274" ht="14.25" customHeight="1">
      <c r="A3274" s="21" t="s">
        <v>185</v>
      </c>
      <c r="B3274" s="21" t="s">
        <v>1179</v>
      </c>
      <c r="C3274" s="21" t="s">
        <v>136</v>
      </c>
      <c r="D3274" s="21" t="s">
        <v>123</v>
      </c>
      <c r="E3274" s="21" t="s">
        <v>252</v>
      </c>
      <c r="F3274" s="21"/>
      <c r="G3274" s="21"/>
      <c r="H3274" s="21"/>
      <c r="I3274" s="21">
        <v>0.033</v>
      </c>
      <c r="J3274" s="21"/>
      <c r="K3274" s="21"/>
      <c r="L3274" s="21"/>
      <c r="M3274" s="21"/>
      <c r="N3274" s="21">
        <v>3070.0</v>
      </c>
    </row>
    <row r="3275" ht="14.25" customHeight="1">
      <c r="A3275" s="18" t="s">
        <v>185</v>
      </c>
      <c r="B3275" s="18" t="s">
        <v>1179</v>
      </c>
      <c r="C3275" s="18" t="s">
        <v>144</v>
      </c>
      <c r="D3275" s="18" t="s">
        <v>145</v>
      </c>
      <c r="E3275" s="18" t="s">
        <v>252</v>
      </c>
      <c r="F3275" s="18" t="s">
        <v>147</v>
      </c>
      <c r="G3275" s="18"/>
      <c r="H3275" s="18"/>
      <c r="I3275" s="18"/>
      <c r="J3275" s="18">
        <v>0.73</v>
      </c>
      <c r="K3275" s="18"/>
      <c r="L3275" s="18"/>
      <c r="M3275" s="18"/>
      <c r="N3275" s="18">
        <v>3071.0</v>
      </c>
    </row>
    <row r="3276" ht="14.25" customHeight="1">
      <c r="A3276" s="21" t="s">
        <v>185</v>
      </c>
      <c r="B3276" s="21" t="s">
        <v>1179</v>
      </c>
      <c r="C3276" s="21" t="s">
        <v>144</v>
      </c>
      <c r="D3276" s="21" t="s">
        <v>752</v>
      </c>
      <c r="E3276" s="21" t="s">
        <v>252</v>
      </c>
      <c r="F3276" s="21" t="s">
        <v>147</v>
      </c>
      <c r="G3276" s="21"/>
      <c r="H3276" s="21"/>
      <c r="I3276" s="21"/>
      <c r="J3276" s="21">
        <v>0.9</v>
      </c>
      <c r="K3276" s="21"/>
      <c r="L3276" s="21"/>
      <c r="M3276" s="21"/>
      <c r="N3276" s="21">
        <v>3072.0</v>
      </c>
    </row>
    <row r="3277" ht="14.25" customHeight="1">
      <c r="A3277" s="18" t="s">
        <v>185</v>
      </c>
      <c r="B3277" s="18" t="s">
        <v>1179</v>
      </c>
      <c r="C3277" s="18" t="s">
        <v>149</v>
      </c>
      <c r="D3277" s="18" t="s">
        <v>150</v>
      </c>
      <c r="E3277" s="18" t="s">
        <v>252</v>
      </c>
      <c r="F3277" s="18" t="s">
        <v>152</v>
      </c>
      <c r="G3277" s="18"/>
      <c r="H3277" s="18"/>
      <c r="I3277" s="18">
        <v>0.7</v>
      </c>
      <c r="J3277" s="18"/>
      <c r="K3277" s="18"/>
      <c r="L3277" s="18"/>
      <c r="M3277" s="18"/>
      <c r="N3277" s="18">
        <v>3073.0</v>
      </c>
    </row>
    <row r="3278" ht="14.25" customHeight="1">
      <c r="A3278" s="21" t="s">
        <v>185</v>
      </c>
      <c r="B3278" s="21" t="s">
        <v>1179</v>
      </c>
      <c r="C3278" s="21" t="s">
        <v>149</v>
      </c>
      <c r="D3278" s="21" t="s">
        <v>157</v>
      </c>
      <c r="E3278" s="21" t="s">
        <v>252</v>
      </c>
      <c r="F3278" s="21" t="s">
        <v>159</v>
      </c>
      <c r="G3278" s="21"/>
      <c r="H3278" s="21"/>
      <c r="I3278" s="21">
        <v>0.5</v>
      </c>
      <c r="J3278" s="21"/>
      <c r="K3278" s="21"/>
      <c r="L3278" s="21"/>
      <c r="M3278" s="21"/>
      <c r="N3278" s="21">
        <v>3074.0</v>
      </c>
    </row>
    <row r="3279" ht="14.25" customHeight="1">
      <c r="A3279" s="18" t="s">
        <v>185</v>
      </c>
      <c r="B3279" s="18" t="s">
        <v>1179</v>
      </c>
      <c r="C3279" s="18" t="s">
        <v>92</v>
      </c>
      <c r="D3279" s="18" t="s">
        <v>830</v>
      </c>
      <c r="E3279" s="18" t="s">
        <v>252</v>
      </c>
      <c r="F3279" s="18" t="s">
        <v>1752</v>
      </c>
      <c r="G3279" s="18"/>
      <c r="H3279" s="18"/>
      <c r="I3279" s="18">
        <v>0.65</v>
      </c>
      <c r="J3279" s="18"/>
      <c r="K3279" s="18"/>
      <c r="L3279" s="18"/>
      <c r="M3279" s="18"/>
      <c r="N3279" s="18">
        <v>3075.0</v>
      </c>
    </row>
    <row r="3280" ht="14.25" customHeight="1">
      <c r="A3280" s="21" t="s">
        <v>185</v>
      </c>
      <c r="B3280" s="21" t="s">
        <v>1179</v>
      </c>
      <c r="C3280" s="21" t="s">
        <v>92</v>
      </c>
      <c r="D3280" s="21" t="s">
        <v>834</v>
      </c>
      <c r="E3280" s="21" t="s">
        <v>252</v>
      </c>
      <c r="F3280" s="21" t="s">
        <v>1682</v>
      </c>
      <c r="G3280" s="21"/>
      <c r="H3280" s="21"/>
      <c r="I3280" s="21">
        <v>0.6</v>
      </c>
      <c r="J3280" s="21"/>
      <c r="K3280" s="21"/>
      <c r="L3280" s="21"/>
      <c r="M3280" s="21"/>
      <c r="N3280" s="21">
        <v>3076.0</v>
      </c>
    </row>
    <row r="3281" ht="14.25" customHeight="1">
      <c r="A3281" s="18" t="s">
        <v>185</v>
      </c>
      <c r="B3281" s="18" t="s">
        <v>1179</v>
      </c>
      <c r="C3281" s="18" t="s">
        <v>92</v>
      </c>
      <c r="D3281" s="18" t="s">
        <v>923</v>
      </c>
      <c r="E3281" s="18" t="s">
        <v>252</v>
      </c>
      <c r="F3281" s="18" t="s">
        <v>1914</v>
      </c>
      <c r="G3281" s="18"/>
      <c r="H3281" s="18"/>
      <c r="I3281" s="18">
        <v>0.9</v>
      </c>
      <c r="J3281" s="18"/>
      <c r="K3281" s="18"/>
      <c r="L3281" s="18"/>
      <c r="M3281" s="18"/>
      <c r="N3281" s="18">
        <v>3077.0</v>
      </c>
    </row>
    <row r="3282" ht="14.25" customHeight="1">
      <c r="A3282" s="21" t="s">
        <v>185</v>
      </c>
      <c r="B3282" s="21" t="s">
        <v>1179</v>
      </c>
      <c r="C3282" s="21" t="s">
        <v>92</v>
      </c>
      <c r="D3282" s="21" t="s">
        <v>161</v>
      </c>
      <c r="E3282" s="21" t="s">
        <v>252</v>
      </c>
      <c r="F3282" s="21" t="s">
        <v>1752</v>
      </c>
      <c r="G3282" s="21"/>
      <c r="H3282" s="21"/>
      <c r="I3282" s="21">
        <v>0.65</v>
      </c>
      <c r="J3282" s="21"/>
      <c r="K3282" s="21"/>
      <c r="L3282" s="21"/>
      <c r="M3282" s="21"/>
      <c r="N3282" s="21">
        <v>3078.0</v>
      </c>
    </row>
    <row r="3283" ht="14.25" customHeight="1">
      <c r="A3283" s="18" t="s">
        <v>185</v>
      </c>
      <c r="B3283" s="18" t="s">
        <v>1179</v>
      </c>
      <c r="C3283" s="18" t="s">
        <v>169</v>
      </c>
      <c r="D3283" s="18" t="s">
        <v>170</v>
      </c>
      <c r="E3283" s="18" t="s">
        <v>252</v>
      </c>
      <c r="F3283" s="18" t="s">
        <v>2064</v>
      </c>
      <c r="G3283" s="18">
        <v>0.0</v>
      </c>
      <c r="H3283" s="18">
        <v>2.0</v>
      </c>
      <c r="I3283" s="18">
        <v>1.3</v>
      </c>
      <c r="J3283" s="18"/>
      <c r="K3283" s="18"/>
      <c r="L3283" s="18"/>
      <c r="M3283" s="18"/>
      <c r="N3283" s="18">
        <v>3079.0</v>
      </c>
    </row>
    <row r="3284" ht="14.25" customHeight="1">
      <c r="A3284" s="21" t="s">
        <v>185</v>
      </c>
      <c r="B3284" s="21" t="s">
        <v>1179</v>
      </c>
      <c r="C3284" s="21" t="s">
        <v>169</v>
      </c>
      <c r="D3284" s="21" t="s">
        <v>170</v>
      </c>
      <c r="E3284" s="21" t="s">
        <v>252</v>
      </c>
      <c r="F3284" s="21" t="s">
        <v>2064</v>
      </c>
      <c r="G3284" s="21">
        <v>2.001</v>
      </c>
      <c r="H3284" s="21">
        <v>100.0</v>
      </c>
      <c r="I3284" s="21">
        <v>1.3</v>
      </c>
      <c r="J3284" s="21"/>
      <c r="K3284" s="21"/>
      <c r="L3284" s="21"/>
      <c r="M3284" s="21"/>
      <c r="N3284" s="21">
        <v>3080.0</v>
      </c>
    </row>
    <row r="3285" ht="14.25" customHeight="1">
      <c r="A3285" s="18" t="s">
        <v>185</v>
      </c>
      <c r="B3285" s="18" t="s">
        <v>1179</v>
      </c>
      <c r="C3285" s="18" t="s">
        <v>169</v>
      </c>
      <c r="D3285" s="18" t="s">
        <v>1056</v>
      </c>
      <c r="E3285" s="18" t="s">
        <v>252</v>
      </c>
      <c r="F3285" s="18" t="s">
        <v>1949</v>
      </c>
      <c r="G3285" s="18">
        <v>0.0</v>
      </c>
      <c r="H3285" s="18">
        <v>2.0</v>
      </c>
      <c r="I3285" s="18">
        <v>1.1</v>
      </c>
      <c r="J3285" s="18"/>
      <c r="K3285" s="18"/>
      <c r="L3285" s="18"/>
      <c r="M3285" s="18"/>
      <c r="N3285" s="18">
        <v>3081.0</v>
      </c>
    </row>
    <row r="3286" ht="14.25" customHeight="1">
      <c r="A3286" s="21" t="s">
        <v>185</v>
      </c>
      <c r="B3286" s="21" t="s">
        <v>1179</v>
      </c>
      <c r="C3286" s="21" t="s">
        <v>169</v>
      </c>
      <c r="D3286" s="21" t="s">
        <v>1056</v>
      </c>
      <c r="E3286" s="21" t="s">
        <v>252</v>
      </c>
      <c r="F3286" s="21" t="s">
        <v>1949</v>
      </c>
      <c r="G3286" s="21">
        <v>2.001</v>
      </c>
      <c r="H3286" s="21">
        <v>100.0</v>
      </c>
      <c r="I3286" s="21">
        <v>1.1</v>
      </c>
      <c r="J3286" s="21"/>
      <c r="K3286" s="21"/>
      <c r="L3286" s="21"/>
      <c r="M3286" s="21"/>
      <c r="N3286" s="21">
        <v>3082.0</v>
      </c>
    </row>
    <row r="3287" ht="14.25" customHeight="1">
      <c r="A3287" s="18" t="s">
        <v>185</v>
      </c>
      <c r="B3287" s="18" t="s">
        <v>1179</v>
      </c>
      <c r="C3287" s="18" t="s">
        <v>169</v>
      </c>
      <c r="D3287" s="18" t="s">
        <v>1062</v>
      </c>
      <c r="E3287" s="18" t="s">
        <v>252</v>
      </c>
      <c r="F3287" s="18" t="s">
        <v>1889</v>
      </c>
      <c r="G3287" s="18">
        <v>0.0</v>
      </c>
      <c r="H3287" s="18">
        <v>2.0</v>
      </c>
      <c r="I3287" s="18">
        <v>0.81</v>
      </c>
      <c r="J3287" s="18"/>
      <c r="K3287" s="18"/>
      <c r="L3287" s="18"/>
      <c r="M3287" s="18"/>
      <c r="N3287" s="18">
        <v>3083.0</v>
      </c>
    </row>
    <row r="3288" ht="14.25" customHeight="1">
      <c r="A3288" s="21" t="s">
        <v>185</v>
      </c>
      <c r="B3288" s="21" t="s">
        <v>1179</v>
      </c>
      <c r="C3288" s="21" t="s">
        <v>169</v>
      </c>
      <c r="D3288" s="21" t="s">
        <v>1062</v>
      </c>
      <c r="E3288" s="21" t="s">
        <v>252</v>
      </c>
      <c r="F3288" s="21" t="s">
        <v>1889</v>
      </c>
      <c r="G3288" s="21">
        <v>2.001</v>
      </c>
      <c r="H3288" s="21">
        <v>100.0</v>
      </c>
      <c r="I3288" s="21">
        <v>0.81</v>
      </c>
      <c r="J3288" s="21"/>
      <c r="K3288" s="21"/>
      <c r="L3288" s="21"/>
      <c r="M3288" s="21"/>
      <c r="N3288" s="21">
        <v>3084.0</v>
      </c>
    </row>
    <row r="3289" ht="14.25" customHeight="1">
      <c r="A3289" s="21" t="s">
        <v>189</v>
      </c>
      <c r="B3289" s="21" t="s">
        <v>1179</v>
      </c>
      <c r="C3289" s="21" t="s">
        <v>79</v>
      </c>
      <c r="D3289" s="21" t="s">
        <v>80</v>
      </c>
      <c r="E3289" s="21" t="s">
        <v>81</v>
      </c>
      <c r="F3289" s="21" t="s">
        <v>83</v>
      </c>
      <c r="G3289" s="21"/>
      <c r="H3289" s="21"/>
      <c r="I3289" s="21">
        <v>0.028</v>
      </c>
      <c r="J3289" s="21"/>
      <c r="K3289" s="21"/>
      <c r="L3289" s="21"/>
      <c r="M3289" s="21"/>
      <c r="N3289" s="21">
        <v>3610.0</v>
      </c>
    </row>
    <row r="3290" ht="14.25" customHeight="1">
      <c r="A3290" s="18" t="s">
        <v>189</v>
      </c>
      <c r="B3290" s="18" t="s">
        <v>1179</v>
      </c>
      <c r="C3290" s="18" t="s">
        <v>79</v>
      </c>
      <c r="D3290" s="18" t="s">
        <v>270</v>
      </c>
      <c r="E3290" s="18" t="s">
        <v>81</v>
      </c>
      <c r="F3290" s="18" t="s">
        <v>272</v>
      </c>
      <c r="G3290" s="18"/>
      <c r="H3290" s="18"/>
      <c r="I3290" s="18">
        <v>0.026</v>
      </c>
      <c r="J3290" s="18"/>
      <c r="K3290" s="18"/>
      <c r="L3290" s="18"/>
      <c r="M3290" s="18"/>
      <c r="N3290" s="18">
        <v>3611.0</v>
      </c>
    </row>
    <row r="3291" ht="14.25" customHeight="1">
      <c r="A3291" s="21" t="s">
        <v>189</v>
      </c>
      <c r="B3291" s="21" t="s">
        <v>1179</v>
      </c>
      <c r="C3291" s="21" t="s">
        <v>79</v>
      </c>
      <c r="D3291" s="21" t="s">
        <v>95</v>
      </c>
      <c r="E3291" s="21" t="s">
        <v>81</v>
      </c>
      <c r="F3291" s="21" t="s">
        <v>97</v>
      </c>
      <c r="G3291" s="21"/>
      <c r="H3291" s="21"/>
      <c r="I3291" s="21">
        <v>0.017</v>
      </c>
      <c r="J3291" s="21"/>
      <c r="K3291" s="21"/>
      <c r="L3291" s="21"/>
      <c r="M3291" s="21"/>
      <c r="N3291" s="21">
        <v>3612.0</v>
      </c>
    </row>
    <row r="3292" ht="14.25" customHeight="1">
      <c r="A3292" s="18" t="s">
        <v>189</v>
      </c>
      <c r="B3292" s="18" t="s">
        <v>1179</v>
      </c>
      <c r="C3292" s="18" t="s">
        <v>101</v>
      </c>
      <c r="D3292" s="18" t="s">
        <v>102</v>
      </c>
      <c r="E3292" s="18" t="s">
        <v>81</v>
      </c>
      <c r="F3292" s="18" t="s">
        <v>106</v>
      </c>
      <c r="G3292" s="18"/>
      <c r="H3292" s="18"/>
      <c r="I3292" s="18">
        <v>0.048</v>
      </c>
      <c r="J3292" s="18"/>
      <c r="K3292" s="18"/>
      <c r="L3292" s="18"/>
      <c r="M3292" s="18"/>
      <c r="N3292" s="18">
        <v>3613.0</v>
      </c>
    </row>
    <row r="3293" ht="14.25" customHeight="1">
      <c r="A3293" s="21" t="s">
        <v>189</v>
      </c>
      <c r="B3293" s="21" t="s">
        <v>1179</v>
      </c>
      <c r="C3293" s="21" t="s">
        <v>101</v>
      </c>
      <c r="D3293" s="21" t="s">
        <v>270</v>
      </c>
      <c r="E3293" s="21" t="s">
        <v>81</v>
      </c>
      <c r="F3293" s="21" t="s">
        <v>294</v>
      </c>
      <c r="G3293" s="21"/>
      <c r="H3293" s="21"/>
      <c r="I3293" s="21">
        <v>0.039</v>
      </c>
      <c r="J3293" s="21"/>
      <c r="K3293" s="21"/>
      <c r="L3293" s="21"/>
      <c r="M3293" s="21"/>
      <c r="N3293" s="21">
        <v>3614.0</v>
      </c>
    </row>
    <row r="3294" ht="14.25" customHeight="1">
      <c r="A3294" s="18" t="s">
        <v>189</v>
      </c>
      <c r="B3294" s="18" t="s">
        <v>1179</v>
      </c>
      <c r="C3294" s="18" t="s">
        <v>101</v>
      </c>
      <c r="D3294" s="18" t="s">
        <v>115</v>
      </c>
      <c r="E3294" s="18" t="s">
        <v>81</v>
      </c>
      <c r="F3294" s="18" t="s">
        <v>118</v>
      </c>
      <c r="G3294" s="18"/>
      <c r="H3294" s="18"/>
      <c r="I3294" s="18">
        <v>0.037</v>
      </c>
      <c r="J3294" s="18"/>
      <c r="K3294" s="18"/>
      <c r="L3294" s="18"/>
      <c r="M3294" s="18"/>
      <c r="N3294" s="18">
        <v>3615.0</v>
      </c>
    </row>
    <row r="3295" ht="14.25" customHeight="1">
      <c r="A3295" s="21" t="s">
        <v>189</v>
      </c>
      <c r="B3295" s="21" t="s">
        <v>1179</v>
      </c>
      <c r="C3295" s="21" t="s">
        <v>101</v>
      </c>
      <c r="D3295" s="21" t="s">
        <v>123</v>
      </c>
      <c r="E3295" s="21" t="s">
        <v>81</v>
      </c>
      <c r="F3295" s="21" t="s">
        <v>125</v>
      </c>
      <c r="G3295" s="21"/>
      <c r="H3295" s="21"/>
      <c r="I3295" s="21">
        <v>0.032</v>
      </c>
      <c r="J3295" s="21"/>
      <c r="K3295" s="21"/>
      <c r="L3295" s="21"/>
      <c r="M3295" s="21"/>
      <c r="N3295" s="21">
        <v>3616.0</v>
      </c>
    </row>
    <row r="3296" ht="14.25" customHeight="1">
      <c r="A3296" s="18" t="s">
        <v>189</v>
      </c>
      <c r="B3296" s="18" t="s">
        <v>1179</v>
      </c>
      <c r="C3296" s="18" t="s">
        <v>130</v>
      </c>
      <c r="D3296" s="18" t="s">
        <v>102</v>
      </c>
      <c r="E3296" s="18" t="s">
        <v>81</v>
      </c>
      <c r="F3296" s="18" t="s">
        <v>133</v>
      </c>
      <c r="G3296" s="18"/>
      <c r="H3296" s="18"/>
      <c r="I3296" s="18"/>
      <c r="J3296" s="18"/>
      <c r="K3296" s="18">
        <v>0.063</v>
      </c>
      <c r="L3296" s="18"/>
      <c r="M3296" s="18"/>
      <c r="N3296" s="18">
        <v>3617.0</v>
      </c>
    </row>
    <row r="3297" ht="14.25" customHeight="1">
      <c r="A3297" s="21" t="s">
        <v>189</v>
      </c>
      <c r="B3297" s="21" t="s">
        <v>1179</v>
      </c>
      <c r="C3297" s="21" t="s">
        <v>136</v>
      </c>
      <c r="D3297" s="21" t="s">
        <v>102</v>
      </c>
      <c r="E3297" s="21" t="s">
        <v>81</v>
      </c>
      <c r="F3297" s="21" t="s">
        <v>139</v>
      </c>
      <c r="G3297" s="21"/>
      <c r="H3297" s="21"/>
      <c r="I3297" s="21">
        <v>0.038</v>
      </c>
      <c r="J3297" s="21"/>
      <c r="K3297" s="21"/>
      <c r="L3297" s="21"/>
      <c r="M3297" s="21"/>
      <c r="N3297" s="21">
        <v>3618.0</v>
      </c>
    </row>
    <row r="3298" ht="14.25" customHeight="1">
      <c r="A3298" s="18" t="s">
        <v>189</v>
      </c>
      <c r="B3298" s="18" t="s">
        <v>1179</v>
      </c>
      <c r="C3298" s="18" t="s">
        <v>136</v>
      </c>
      <c r="D3298" s="18" t="s">
        <v>115</v>
      </c>
      <c r="E3298" s="18" t="s">
        <v>81</v>
      </c>
      <c r="F3298" s="18"/>
      <c r="G3298" s="18"/>
      <c r="H3298" s="18"/>
      <c r="I3298" s="18">
        <v>0.032</v>
      </c>
      <c r="J3298" s="18"/>
      <c r="K3298" s="18"/>
      <c r="L3298" s="18"/>
      <c r="M3298" s="18"/>
      <c r="N3298" s="18">
        <v>3619.0</v>
      </c>
    </row>
    <row r="3299" ht="14.25" customHeight="1">
      <c r="A3299" s="21" t="s">
        <v>189</v>
      </c>
      <c r="B3299" s="21" t="s">
        <v>1179</v>
      </c>
      <c r="C3299" s="21" t="s">
        <v>136</v>
      </c>
      <c r="D3299" s="21" t="s">
        <v>123</v>
      </c>
      <c r="E3299" s="21" t="s">
        <v>81</v>
      </c>
      <c r="F3299" s="21"/>
      <c r="G3299" s="21"/>
      <c r="H3299" s="21"/>
      <c r="I3299" s="21">
        <v>0.027</v>
      </c>
      <c r="J3299" s="21"/>
      <c r="K3299" s="21"/>
      <c r="L3299" s="21"/>
      <c r="M3299" s="21"/>
      <c r="N3299" s="21">
        <v>3620.0</v>
      </c>
    </row>
    <row r="3300" ht="14.25" customHeight="1">
      <c r="A3300" s="18" t="s">
        <v>189</v>
      </c>
      <c r="B3300" s="18" t="s">
        <v>1179</v>
      </c>
      <c r="C3300" s="18" t="s">
        <v>144</v>
      </c>
      <c r="D3300" s="18" t="s">
        <v>145</v>
      </c>
      <c r="E3300" s="18" t="s">
        <v>81</v>
      </c>
      <c r="F3300" s="18" t="s">
        <v>147</v>
      </c>
      <c r="G3300" s="18"/>
      <c r="H3300" s="18"/>
      <c r="I3300" s="18"/>
      <c r="J3300" s="18">
        <v>0.434</v>
      </c>
      <c r="K3300" s="18"/>
      <c r="L3300" s="18"/>
      <c r="M3300" s="18"/>
      <c r="N3300" s="18">
        <v>3621.0</v>
      </c>
    </row>
    <row r="3301" ht="14.25" customHeight="1">
      <c r="A3301" s="21" t="s">
        <v>189</v>
      </c>
      <c r="B3301" s="21" t="s">
        <v>1179</v>
      </c>
      <c r="C3301" s="21" t="s">
        <v>144</v>
      </c>
      <c r="D3301" s="21" t="s">
        <v>752</v>
      </c>
      <c r="E3301" s="21" t="s">
        <v>81</v>
      </c>
      <c r="F3301" s="21" t="s">
        <v>147</v>
      </c>
      <c r="G3301" s="21"/>
      <c r="H3301" s="21"/>
      <c r="I3301" s="21"/>
      <c r="J3301" s="21">
        <v>0.671</v>
      </c>
      <c r="K3301" s="21"/>
      <c r="L3301" s="21"/>
      <c r="M3301" s="21"/>
      <c r="N3301" s="21">
        <v>3622.0</v>
      </c>
    </row>
    <row r="3302" ht="14.25" customHeight="1">
      <c r="A3302" s="18" t="s">
        <v>189</v>
      </c>
      <c r="B3302" s="18" t="s">
        <v>1179</v>
      </c>
      <c r="C3302" s="18" t="s">
        <v>149</v>
      </c>
      <c r="D3302" s="18" t="s">
        <v>150</v>
      </c>
      <c r="E3302" s="18" t="s">
        <v>81</v>
      </c>
      <c r="F3302" s="18" t="s">
        <v>152</v>
      </c>
      <c r="G3302" s="18"/>
      <c r="H3302" s="18"/>
      <c r="I3302" s="18">
        <v>0.5</v>
      </c>
      <c r="J3302" s="18"/>
      <c r="K3302" s="18"/>
      <c r="L3302" s="18"/>
      <c r="M3302" s="18"/>
      <c r="N3302" s="18">
        <v>3623.0</v>
      </c>
    </row>
    <row r="3303" ht="14.25" customHeight="1">
      <c r="A3303" s="21" t="s">
        <v>189</v>
      </c>
      <c r="B3303" s="21" t="s">
        <v>1179</v>
      </c>
      <c r="C3303" s="21" t="s">
        <v>149</v>
      </c>
      <c r="D3303" s="21" t="s">
        <v>157</v>
      </c>
      <c r="E3303" s="21" t="s">
        <v>81</v>
      </c>
      <c r="F3303" s="21" t="s">
        <v>159</v>
      </c>
      <c r="G3303" s="21"/>
      <c r="H3303" s="21"/>
      <c r="I3303" s="21">
        <v>0.5</v>
      </c>
      <c r="J3303" s="21"/>
      <c r="K3303" s="21"/>
      <c r="L3303" s="21"/>
      <c r="M3303" s="21"/>
      <c r="N3303" s="21">
        <v>3624.0</v>
      </c>
    </row>
    <row r="3304" ht="14.25" customHeight="1">
      <c r="A3304" s="18" t="s">
        <v>189</v>
      </c>
      <c r="B3304" s="18" t="s">
        <v>1179</v>
      </c>
      <c r="C3304" s="18" t="s">
        <v>92</v>
      </c>
      <c r="D3304" s="18" t="s">
        <v>830</v>
      </c>
      <c r="E3304" s="18" t="s">
        <v>81</v>
      </c>
      <c r="F3304" s="18" t="s">
        <v>1494</v>
      </c>
      <c r="G3304" s="18"/>
      <c r="H3304" s="18"/>
      <c r="I3304" s="18">
        <v>0.32</v>
      </c>
      <c r="J3304" s="18"/>
      <c r="K3304" s="18"/>
      <c r="L3304" s="18">
        <v>0.45</v>
      </c>
      <c r="M3304" s="18">
        <v>1.1</v>
      </c>
      <c r="N3304" s="18">
        <v>3625.0</v>
      </c>
    </row>
    <row r="3305" ht="14.25" customHeight="1">
      <c r="A3305" s="21" t="s">
        <v>189</v>
      </c>
      <c r="B3305" s="21" t="s">
        <v>1179</v>
      </c>
      <c r="C3305" s="21" t="s">
        <v>92</v>
      </c>
      <c r="D3305" s="21" t="s">
        <v>834</v>
      </c>
      <c r="E3305" s="21" t="s">
        <v>81</v>
      </c>
      <c r="F3305" s="21" t="s">
        <v>1546</v>
      </c>
      <c r="G3305" s="21"/>
      <c r="H3305" s="21"/>
      <c r="I3305" s="21">
        <v>0.38</v>
      </c>
      <c r="J3305" s="21"/>
      <c r="K3305" s="21"/>
      <c r="L3305" s="21">
        <v>0.45</v>
      </c>
      <c r="M3305" s="21">
        <v>1.1</v>
      </c>
      <c r="N3305" s="21">
        <v>3626.0</v>
      </c>
    </row>
    <row r="3306" ht="14.25" customHeight="1">
      <c r="A3306" s="18" t="s">
        <v>189</v>
      </c>
      <c r="B3306" s="18" t="s">
        <v>1179</v>
      </c>
      <c r="C3306" s="18" t="s">
        <v>92</v>
      </c>
      <c r="D3306" s="18" t="s">
        <v>923</v>
      </c>
      <c r="E3306" s="18" t="s">
        <v>81</v>
      </c>
      <c r="F3306" s="18" t="s">
        <v>1563</v>
      </c>
      <c r="G3306" s="18"/>
      <c r="H3306" s="18"/>
      <c r="I3306" s="18">
        <v>0.4</v>
      </c>
      <c r="J3306" s="18"/>
      <c r="K3306" s="18"/>
      <c r="L3306" s="18">
        <v>0.45</v>
      </c>
      <c r="M3306" s="18">
        <v>1.1</v>
      </c>
      <c r="N3306" s="18">
        <v>3627.0</v>
      </c>
    </row>
    <row r="3307" ht="14.25" customHeight="1">
      <c r="A3307" s="21" t="s">
        <v>189</v>
      </c>
      <c r="B3307" s="21" t="s">
        <v>1179</v>
      </c>
      <c r="C3307" s="21" t="s">
        <v>92</v>
      </c>
      <c r="D3307" s="21" t="s">
        <v>161</v>
      </c>
      <c r="E3307" s="21" t="s">
        <v>81</v>
      </c>
      <c r="F3307" s="21" t="s">
        <v>1843</v>
      </c>
      <c r="G3307" s="21"/>
      <c r="H3307" s="21"/>
      <c r="I3307" s="21">
        <v>0.77</v>
      </c>
      <c r="J3307" s="21"/>
      <c r="K3307" s="21"/>
      <c r="L3307" s="21">
        <v>0.45</v>
      </c>
      <c r="M3307" s="21">
        <v>1.1</v>
      </c>
      <c r="N3307" s="21">
        <v>3628.0</v>
      </c>
    </row>
    <row r="3308" ht="14.25" customHeight="1">
      <c r="A3308" s="18" t="s">
        <v>189</v>
      </c>
      <c r="B3308" s="18" t="s">
        <v>1179</v>
      </c>
      <c r="C3308" s="18" t="s">
        <v>169</v>
      </c>
      <c r="D3308" s="18" t="s">
        <v>170</v>
      </c>
      <c r="E3308" s="18" t="s">
        <v>81</v>
      </c>
      <c r="F3308" s="18" t="s">
        <v>1600</v>
      </c>
      <c r="G3308" s="18">
        <v>0.0</v>
      </c>
      <c r="H3308" s="18">
        <v>2.0</v>
      </c>
      <c r="I3308" s="18">
        <v>0.5</v>
      </c>
      <c r="J3308" s="18"/>
      <c r="K3308" s="18"/>
      <c r="L3308" s="18"/>
      <c r="M3308" s="18"/>
      <c r="N3308" s="18">
        <v>3629.0</v>
      </c>
    </row>
    <row r="3309" ht="14.25" customHeight="1">
      <c r="A3309" s="21" t="s">
        <v>189</v>
      </c>
      <c r="B3309" s="21" t="s">
        <v>1179</v>
      </c>
      <c r="C3309" s="21" t="s">
        <v>169</v>
      </c>
      <c r="D3309" s="21" t="s">
        <v>170</v>
      </c>
      <c r="E3309" s="21" t="s">
        <v>81</v>
      </c>
      <c r="F3309" s="21" t="s">
        <v>1600</v>
      </c>
      <c r="G3309" s="21">
        <v>2.001</v>
      </c>
      <c r="H3309" s="21">
        <v>100.0</v>
      </c>
      <c r="I3309" s="21">
        <v>0.5</v>
      </c>
      <c r="J3309" s="21"/>
      <c r="K3309" s="21"/>
      <c r="L3309" s="21"/>
      <c r="M3309" s="21"/>
      <c r="N3309" s="21">
        <v>3630.0</v>
      </c>
    </row>
    <row r="3310" ht="14.25" customHeight="1">
      <c r="A3310" s="18" t="s">
        <v>189</v>
      </c>
      <c r="B3310" s="18" t="s">
        <v>1179</v>
      </c>
      <c r="C3310" s="18" t="s">
        <v>169</v>
      </c>
      <c r="D3310" s="18" t="s">
        <v>1056</v>
      </c>
      <c r="E3310" s="18" t="s">
        <v>81</v>
      </c>
      <c r="F3310" s="18" t="s">
        <v>1600</v>
      </c>
      <c r="G3310" s="18">
        <v>0.0</v>
      </c>
      <c r="H3310" s="18">
        <v>2.0</v>
      </c>
      <c r="I3310" s="18">
        <v>0.5</v>
      </c>
      <c r="J3310" s="18"/>
      <c r="K3310" s="18"/>
      <c r="L3310" s="18"/>
      <c r="M3310" s="18"/>
      <c r="N3310" s="18">
        <v>3631.0</v>
      </c>
    </row>
    <row r="3311" ht="14.25" customHeight="1">
      <c r="A3311" s="21" t="s">
        <v>189</v>
      </c>
      <c r="B3311" s="21" t="s">
        <v>1179</v>
      </c>
      <c r="C3311" s="21" t="s">
        <v>169</v>
      </c>
      <c r="D3311" s="21" t="s">
        <v>1056</v>
      </c>
      <c r="E3311" s="21" t="s">
        <v>81</v>
      </c>
      <c r="F3311" s="21" t="s">
        <v>1600</v>
      </c>
      <c r="G3311" s="21">
        <v>2.001</v>
      </c>
      <c r="H3311" s="21">
        <v>100.0</v>
      </c>
      <c r="I3311" s="21">
        <v>0.5</v>
      </c>
      <c r="J3311" s="21"/>
      <c r="K3311" s="21"/>
      <c r="L3311" s="21"/>
      <c r="M3311" s="21"/>
      <c r="N3311" s="21">
        <v>3632.0</v>
      </c>
    </row>
    <row r="3312" ht="14.25" customHeight="1">
      <c r="A3312" s="18" t="s">
        <v>189</v>
      </c>
      <c r="B3312" s="18" t="s">
        <v>1179</v>
      </c>
      <c r="C3312" s="18" t="s">
        <v>169</v>
      </c>
      <c r="D3312" s="18" t="s">
        <v>1062</v>
      </c>
      <c r="E3312" s="18" t="s">
        <v>81</v>
      </c>
      <c r="F3312" s="18" t="s">
        <v>1600</v>
      </c>
      <c r="G3312" s="18">
        <v>0.0</v>
      </c>
      <c r="H3312" s="18">
        <v>2.0</v>
      </c>
      <c r="I3312" s="18">
        <v>0.5</v>
      </c>
      <c r="J3312" s="18"/>
      <c r="K3312" s="18"/>
      <c r="L3312" s="18"/>
      <c r="M3312" s="18"/>
      <c r="N3312" s="18">
        <v>3633.0</v>
      </c>
    </row>
    <row r="3313" ht="14.25" customHeight="1">
      <c r="A3313" s="21" t="s">
        <v>189</v>
      </c>
      <c r="B3313" s="21" t="s">
        <v>1179</v>
      </c>
      <c r="C3313" s="21" t="s">
        <v>169</v>
      </c>
      <c r="D3313" s="21" t="s">
        <v>1062</v>
      </c>
      <c r="E3313" s="21" t="s">
        <v>81</v>
      </c>
      <c r="F3313" s="21" t="s">
        <v>1600</v>
      </c>
      <c r="G3313" s="21">
        <v>2.001</v>
      </c>
      <c r="H3313" s="21">
        <v>100.0</v>
      </c>
      <c r="I3313" s="21">
        <v>0.5</v>
      </c>
      <c r="J3313" s="21"/>
      <c r="K3313" s="21"/>
      <c r="L3313" s="21"/>
      <c r="M3313" s="21"/>
      <c r="N3313" s="21">
        <v>3634.0</v>
      </c>
    </row>
    <row r="3314" ht="14.25" customHeight="1">
      <c r="A3314" s="18" t="s">
        <v>189</v>
      </c>
      <c r="B3314" s="18" t="s">
        <v>1179</v>
      </c>
      <c r="C3314" s="18" t="s">
        <v>79</v>
      </c>
      <c r="D3314" s="18" t="s">
        <v>80</v>
      </c>
      <c r="E3314" s="18" t="s">
        <v>183</v>
      </c>
      <c r="F3314" s="18" t="s">
        <v>83</v>
      </c>
      <c r="G3314" s="18"/>
      <c r="H3314" s="18"/>
      <c r="I3314" s="18">
        <v>0.028</v>
      </c>
      <c r="J3314" s="18"/>
      <c r="K3314" s="18"/>
      <c r="L3314" s="18"/>
      <c r="M3314" s="18"/>
      <c r="N3314" s="18">
        <v>3635.0</v>
      </c>
    </row>
    <row r="3315" ht="14.25" customHeight="1">
      <c r="A3315" s="21" t="s">
        <v>189</v>
      </c>
      <c r="B3315" s="21" t="s">
        <v>1179</v>
      </c>
      <c r="C3315" s="21" t="s">
        <v>79</v>
      </c>
      <c r="D3315" s="21" t="s">
        <v>270</v>
      </c>
      <c r="E3315" s="21" t="s">
        <v>183</v>
      </c>
      <c r="F3315" s="21" t="s">
        <v>272</v>
      </c>
      <c r="G3315" s="21"/>
      <c r="H3315" s="21"/>
      <c r="I3315" s="21">
        <v>0.026</v>
      </c>
      <c r="J3315" s="21"/>
      <c r="K3315" s="21"/>
      <c r="L3315" s="21"/>
      <c r="M3315" s="21"/>
      <c r="N3315" s="21">
        <v>3636.0</v>
      </c>
    </row>
    <row r="3316" ht="14.25" customHeight="1">
      <c r="A3316" s="18" t="s">
        <v>189</v>
      </c>
      <c r="B3316" s="18" t="s">
        <v>1179</v>
      </c>
      <c r="C3316" s="18" t="s">
        <v>79</v>
      </c>
      <c r="D3316" s="18" t="s">
        <v>95</v>
      </c>
      <c r="E3316" s="18" t="s">
        <v>183</v>
      </c>
      <c r="F3316" s="18" t="s">
        <v>97</v>
      </c>
      <c r="G3316" s="18"/>
      <c r="H3316" s="18"/>
      <c r="I3316" s="18">
        <v>0.017</v>
      </c>
      <c r="J3316" s="18"/>
      <c r="K3316" s="18"/>
      <c r="L3316" s="18"/>
      <c r="M3316" s="18"/>
      <c r="N3316" s="18">
        <v>3637.0</v>
      </c>
    </row>
    <row r="3317" ht="14.25" customHeight="1">
      <c r="A3317" s="21" t="s">
        <v>189</v>
      </c>
      <c r="B3317" s="21" t="s">
        <v>1179</v>
      </c>
      <c r="C3317" s="21" t="s">
        <v>101</v>
      </c>
      <c r="D3317" s="21" t="s">
        <v>102</v>
      </c>
      <c r="E3317" s="21" t="s">
        <v>183</v>
      </c>
      <c r="F3317" s="21" t="s">
        <v>106</v>
      </c>
      <c r="G3317" s="21"/>
      <c r="H3317" s="21"/>
      <c r="I3317" s="21">
        <v>0.048</v>
      </c>
      <c r="J3317" s="21"/>
      <c r="K3317" s="21"/>
      <c r="L3317" s="21"/>
      <c r="M3317" s="21"/>
      <c r="N3317" s="21">
        <v>3638.0</v>
      </c>
    </row>
    <row r="3318" ht="14.25" customHeight="1">
      <c r="A3318" s="18" t="s">
        <v>189</v>
      </c>
      <c r="B3318" s="18" t="s">
        <v>1179</v>
      </c>
      <c r="C3318" s="18" t="s">
        <v>101</v>
      </c>
      <c r="D3318" s="18" t="s">
        <v>270</v>
      </c>
      <c r="E3318" s="18" t="s">
        <v>183</v>
      </c>
      <c r="F3318" s="18" t="s">
        <v>294</v>
      </c>
      <c r="G3318" s="18"/>
      <c r="H3318" s="18"/>
      <c r="I3318" s="18">
        <v>0.039</v>
      </c>
      <c r="J3318" s="18"/>
      <c r="K3318" s="18"/>
      <c r="L3318" s="18"/>
      <c r="M3318" s="18"/>
      <c r="N3318" s="18">
        <v>3639.0</v>
      </c>
    </row>
    <row r="3319" ht="14.25" customHeight="1">
      <c r="A3319" s="21" t="s">
        <v>189</v>
      </c>
      <c r="B3319" s="21" t="s">
        <v>1179</v>
      </c>
      <c r="C3319" s="21" t="s">
        <v>101</v>
      </c>
      <c r="D3319" s="21" t="s">
        <v>115</v>
      </c>
      <c r="E3319" s="21" t="s">
        <v>183</v>
      </c>
      <c r="F3319" s="21" t="s">
        <v>118</v>
      </c>
      <c r="G3319" s="21"/>
      <c r="H3319" s="21"/>
      <c r="I3319" s="21">
        <v>0.037</v>
      </c>
      <c r="J3319" s="21"/>
      <c r="K3319" s="21"/>
      <c r="L3319" s="21"/>
      <c r="M3319" s="21"/>
      <c r="N3319" s="21">
        <v>3640.0</v>
      </c>
    </row>
    <row r="3320" ht="14.25" customHeight="1">
      <c r="A3320" s="18" t="s">
        <v>189</v>
      </c>
      <c r="B3320" s="18" t="s">
        <v>1179</v>
      </c>
      <c r="C3320" s="18" t="s">
        <v>101</v>
      </c>
      <c r="D3320" s="18" t="s">
        <v>123</v>
      </c>
      <c r="E3320" s="18" t="s">
        <v>183</v>
      </c>
      <c r="F3320" s="18" t="s">
        <v>125</v>
      </c>
      <c r="G3320" s="18"/>
      <c r="H3320" s="18"/>
      <c r="I3320" s="18">
        <v>0.032</v>
      </c>
      <c r="J3320" s="18"/>
      <c r="K3320" s="18"/>
      <c r="L3320" s="18"/>
      <c r="M3320" s="18"/>
      <c r="N3320" s="18">
        <v>3641.0</v>
      </c>
    </row>
    <row r="3321" ht="14.25" customHeight="1">
      <c r="A3321" s="21" t="s">
        <v>189</v>
      </c>
      <c r="B3321" s="21" t="s">
        <v>1179</v>
      </c>
      <c r="C3321" s="21" t="s">
        <v>130</v>
      </c>
      <c r="D3321" s="21" t="s">
        <v>102</v>
      </c>
      <c r="E3321" s="21" t="s">
        <v>183</v>
      </c>
      <c r="F3321" s="21" t="s">
        <v>133</v>
      </c>
      <c r="G3321" s="21"/>
      <c r="H3321" s="21"/>
      <c r="I3321" s="21"/>
      <c r="J3321" s="21"/>
      <c r="K3321" s="21">
        <v>0.063</v>
      </c>
      <c r="L3321" s="21"/>
      <c r="M3321" s="21"/>
      <c r="N3321" s="21">
        <v>3642.0</v>
      </c>
    </row>
    <row r="3322" ht="14.25" customHeight="1">
      <c r="A3322" s="18" t="s">
        <v>189</v>
      </c>
      <c r="B3322" s="18" t="s">
        <v>1179</v>
      </c>
      <c r="C3322" s="18" t="s">
        <v>136</v>
      </c>
      <c r="D3322" s="18" t="s">
        <v>102</v>
      </c>
      <c r="E3322" s="18" t="s">
        <v>183</v>
      </c>
      <c r="F3322" s="18" t="s">
        <v>139</v>
      </c>
      <c r="G3322" s="18"/>
      <c r="H3322" s="18"/>
      <c r="I3322" s="18">
        <v>0.038</v>
      </c>
      <c r="J3322" s="18"/>
      <c r="K3322" s="18"/>
      <c r="L3322" s="18"/>
      <c r="M3322" s="18"/>
      <c r="N3322" s="18">
        <v>3643.0</v>
      </c>
    </row>
    <row r="3323" ht="14.25" customHeight="1">
      <c r="A3323" s="21" t="s">
        <v>189</v>
      </c>
      <c r="B3323" s="21" t="s">
        <v>1179</v>
      </c>
      <c r="C3323" s="21" t="s">
        <v>136</v>
      </c>
      <c r="D3323" s="21" t="s">
        <v>115</v>
      </c>
      <c r="E3323" s="21" t="s">
        <v>183</v>
      </c>
      <c r="F3323" s="21"/>
      <c r="G3323" s="21"/>
      <c r="H3323" s="21"/>
      <c r="I3323" s="21">
        <v>0.032</v>
      </c>
      <c r="J3323" s="21"/>
      <c r="K3323" s="21"/>
      <c r="L3323" s="21"/>
      <c r="M3323" s="21"/>
      <c r="N3323" s="21">
        <v>3644.0</v>
      </c>
    </row>
    <row r="3324" ht="14.25" customHeight="1">
      <c r="A3324" s="18" t="s">
        <v>189</v>
      </c>
      <c r="B3324" s="18" t="s">
        <v>1179</v>
      </c>
      <c r="C3324" s="18" t="s">
        <v>136</v>
      </c>
      <c r="D3324" s="18" t="s">
        <v>123</v>
      </c>
      <c r="E3324" s="18" t="s">
        <v>183</v>
      </c>
      <c r="F3324" s="18"/>
      <c r="G3324" s="18"/>
      <c r="H3324" s="18"/>
      <c r="I3324" s="18">
        <v>0.027</v>
      </c>
      <c r="J3324" s="18"/>
      <c r="K3324" s="18"/>
      <c r="L3324" s="18"/>
      <c r="M3324" s="18"/>
      <c r="N3324" s="18">
        <v>3645.0</v>
      </c>
    </row>
    <row r="3325" ht="14.25" customHeight="1">
      <c r="A3325" s="21" t="s">
        <v>189</v>
      </c>
      <c r="B3325" s="21" t="s">
        <v>1179</v>
      </c>
      <c r="C3325" s="21" t="s">
        <v>144</v>
      </c>
      <c r="D3325" s="21" t="s">
        <v>145</v>
      </c>
      <c r="E3325" s="21" t="s">
        <v>183</v>
      </c>
      <c r="F3325" s="21" t="s">
        <v>147</v>
      </c>
      <c r="G3325" s="21"/>
      <c r="H3325" s="21"/>
      <c r="I3325" s="21"/>
      <c r="J3325" s="21">
        <v>0.424</v>
      </c>
      <c r="K3325" s="21"/>
      <c r="L3325" s="21"/>
      <c r="M3325" s="21"/>
      <c r="N3325" s="21">
        <v>3646.0</v>
      </c>
    </row>
    <row r="3326" ht="14.25" customHeight="1">
      <c r="A3326" s="18" t="s">
        <v>189</v>
      </c>
      <c r="B3326" s="18" t="s">
        <v>1179</v>
      </c>
      <c r="C3326" s="18" t="s">
        <v>144</v>
      </c>
      <c r="D3326" s="18" t="s">
        <v>752</v>
      </c>
      <c r="E3326" s="18" t="s">
        <v>183</v>
      </c>
      <c r="F3326" s="18" t="s">
        <v>147</v>
      </c>
      <c r="G3326" s="18"/>
      <c r="H3326" s="18"/>
      <c r="I3326" s="18"/>
      <c r="J3326" s="18">
        <v>0.373</v>
      </c>
      <c r="K3326" s="18"/>
      <c r="L3326" s="18"/>
      <c r="M3326" s="18"/>
      <c r="N3326" s="18">
        <v>3647.0</v>
      </c>
    </row>
    <row r="3327" ht="14.25" customHeight="1">
      <c r="A3327" s="21" t="s">
        <v>189</v>
      </c>
      <c r="B3327" s="21" t="s">
        <v>1179</v>
      </c>
      <c r="C3327" s="21" t="s">
        <v>149</v>
      </c>
      <c r="D3327" s="21" t="s">
        <v>150</v>
      </c>
      <c r="E3327" s="21" t="s">
        <v>183</v>
      </c>
      <c r="F3327" s="21" t="s">
        <v>152</v>
      </c>
      <c r="G3327" s="21"/>
      <c r="H3327" s="21"/>
      <c r="I3327" s="21">
        <v>0.5</v>
      </c>
      <c r="J3327" s="21"/>
      <c r="K3327" s="21"/>
      <c r="L3327" s="21"/>
      <c r="M3327" s="21"/>
      <c r="N3327" s="21">
        <v>3648.0</v>
      </c>
    </row>
    <row r="3328" ht="14.25" customHeight="1">
      <c r="A3328" s="18" t="s">
        <v>189</v>
      </c>
      <c r="B3328" s="18" t="s">
        <v>1179</v>
      </c>
      <c r="C3328" s="18" t="s">
        <v>149</v>
      </c>
      <c r="D3328" s="18" t="s">
        <v>157</v>
      </c>
      <c r="E3328" s="18" t="s">
        <v>183</v>
      </c>
      <c r="F3328" s="18" t="s">
        <v>159</v>
      </c>
      <c r="G3328" s="18"/>
      <c r="H3328" s="18"/>
      <c r="I3328" s="18">
        <v>0.5</v>
      </c>
      <c r="J3328" s="18"/>
      <c r="K3328" s="18"/>
      <c r="L3328" s="18"/>
      <c r="M3328" s="18"/>
      <c r="N3328" s="18">
        <v>3649.0</v>
      </c>
    </row>
    <row r="3329" ht="14.25" customHeight="1">
      <c r="A3329" s="21" t="s">
        <v>189</v>
      </c>
      <c r="B3329" s="21" t="s">
        <v>1179</v>
      </c>
      <c r="C3329" s="21" t="s">
        <v>92</v>
      </c>
      <c r="D3329" s="21" t="s">
        <v>830</v>
      </c>
      <c r="E3329" s="21" t="s">
        <v>183</v>
      </c>
      <c r="F3329" s="21" t="s">
        <v>1494</v>
      </c>
      <c r="G3329" s="21"/>
      <c r="H3329" s="21"/>
      <c r="I3329" s="21">
        <v>0.32</v>
      </c>
      <c r="J3329" s="21"/>
      <c r="K3329" s="21"/>
      <c r="L3329" s="21">
        <v>0.45</v>
      </c>
      <c r="M3329" s="21">
        <v>1.1</v>
      </c>
      <c r="N3329" s="21">
        <v>3650.0</v>
      </c>
    </row>
    <row r="3330" ht="14.25" customHeight="1">
      <c r="A3330" s="18" t="s">
        <v>189</v>
      </c>
      <c r="B3330" s="18" t="s">
        <v>1179</v>
      </c>
      <c r="C3330" s="18" t="s">
        <v>92</v>
      </c>
      <c r="D3330" s="18" t="s">
        <v>834</v>
      </c>
      <c r="E3330" s="18" t="s">
        <v>183</v>
      </c>
      <c r="F3330" s="18" t="s">
        <v>1534</v>
      </c>
      <c r="G3330" s="18"/>
      <c r="H3330" s="18"/>
      <c r="I3330" s="18">
        <v>0.38</v>
      </c>
      <c r="J3330" s="18"/>
      <c r="K3330" s="18"/>
      <c r="L3330" s="18">
        <v>0.45</v>
      </c>
      <c r="M3330" s="18">
        <v>1.1</v>
      </c>
      <c r="N3330" s="18">
        <v>3651.0</v>
      </c>
    </row>
    <row r="3331" ht="14.25" customHeight="1">
      <c r="A3331" s="21" t="s">
        <v>189</v>
      </c>
      <c r="B3331" s="21" t="s">
        <v>1179</v>
      </c>
      <c r="C3331" s="21" t="s">
        <v>92</v>
      </c>
      <c r="D3331" s="21" t="s">
        <v>923</v>
      </c>
      <c r="E3331" s="21" t="s">
        <v>183</v>
      </c>
      <c r="F3331" s="21" t="s">
        <v>1563</v>
      </c>
      <c r="G3331" s="21"/>
      <c r="H3331" s="21"/>
      <c r="I3331" s="21">
        <v>0.4</v>
      </c>
      <c r="J3331" s="21"/>
      <c r="K3331" s="21"/>
      <c r="L3331" s="21">
        <v>0.45</v>
      </c>
      <c r="M3331" s="21">
        <v>1.1</v>
      </c>
      <c r="N3331" s="21">
        <v>3652.0</v>
      </c>
    </row>
    <row r="3332" ht="14.25" customHeight="1">
      <c r="A3332" s="18" t="s">
        <v>189</v>
      </c>
      <c r="B3332" s="18" t="s">
        <v>1179</v>
      </c>
      <c r="C3332" s="18" t="s">
        <v>92</v>
      </c>
      <c r="D3332" s="18" t="s">
        <v>161</v>
      </c>
      <c r="E3332" s="18" t="s">
        <v>183</v>
      </c>
      <c r="F3332" s="18" t="s">
        <v>1752</v>
      </c>
      <c r="G3332" s="18"/>
      <c r="H3332" s="18"/>
      <c r="I3332" s="18">
        <v>0.68</v>
      </c>
      <c r="J3332" s="18"/>
      <c r="K3332" s="18"/>
      <c r="L3332" s="18">
        <v>0.45</v>
      </c>
      <c r="M3332" s="18">
        <v>1.1</v>
      </c>
      <c r="N3332" s="18">
        <v>3653.0</v>
      </c>
    </row>
    <row r="3333" ht="14.25" customHeight="1">
      <c r="A3333" s="21" t="s">
        <v>189</v>
      </c>
      <c r="B3333" s="21" t="s">
        <v>1179</v>
      </c>
      <c r="C3333" s="21" t="s">
        <v>169</v>
      </c>
      <c r="D3333" s="21" t="s">
        <v>170</v>
      </c>
      <c r="E3333" s="21" t="s">
        <v>183</v>
      </c>
      <c r="F3333" s="21" t="s">
        <v>1600</v>
      </c>
      <c r="G3333" s="21">
        <v>0.0</v>
      </c>
      <c r="H3333" s="21">
        <v>2.0</v>
      </c>
      <c r="I3333" s="21">
        <v>0.5</v>
      </c>
      <c r="J3333" s="21"/>
      <c r="K3333" s="21"/>
      <c r="L3333" s="21"/>
      <c r="M3333" s="21"/>
      <c r="N3333" s="21">
        <v>3654.0</v>
      </c>
    </row>
    <row r="3334" ht="14.25" customHeight="1">
      <c r="A3334" s="18" t="s">
        <v>189</v>
      </c>
      <c r="B3334" s="18" t="s">
        <v>1179</v>
      </c>
      <c r="C3334" s="18" t="s">
        <v>169</v>
      </c>
      <c r="D3334" s="18" t="s">
        <v>170</v>
      </c>
      <c r="E3334" s="18" t="s">
        <v>183</v>
      </c>
      <c r="F3334" s="18" t="s">
        <v>1600</v>
      </c>
      <c r="G3334" s="18">
        <v>2.001</v>
      </c>
      <c r="H3334" s="18">
        <v>100.0</v>
      </c>
      <c r="I3334" s="18">
        <v>0.5</v>
      </c>
      <c r="J3334" s="18"/>
      <c r="K3334" s="18"/>
      <c r="L3334" s="18"/>
      <c r="M3334" s="18"/>
      <c r="N3334" s="18">
        <v>3655.0</v>
      </c>
    </row>
    <row r="3335" ht="14.25" customHeight="1">
      <c r="A3335" s="21" t="s">
        <v>189</v>
      </c>
      <c r="B3335" s="21" t="s">
        <v>1179</v>
      </c>
      <c r="C3335" s="21" t="s">
        <v>169</v>
      </c>
      <c r="D3335" s="21" t="s">
        <v>1056</v>
      </c>
      <c r="E3335" s="21" t="s">
        <v>183</v>
      </c>
      <c r="F3335" s="21" t="s">
        <v>1600</v>
      </c>
      <c r="G3335" s="21">
        <v>0.0</v>
      </c>
      <c r="H3335" s="21">
        <v>2.0</v>
      </c>
      <c r="I3335" s="21">
        <v>0.5</v>
      </c>
      <c r="J3335" s="21"/>
      <c r="K3335" s="21"/>
      <c r="L3335" s="21"/>
      <c r="M3335" s="21"/>
      <c r="N3335" s="21">
        <v>3656.0</v>
      </c>
    </row>
    <row r="3336" ht="14.25" customHeight="1">
      <c r="A3336" s="18" t="s">
        <v>189</v>
      </c>
      <c r="B3336" s="18" t="s">
        <v>1179</v>
      </c>
      <c r="C3336" s="18" t="s">
        <v>169</v>
      </c>
      <c r="D3336" s="18" t="s">
        <v>1056</v>
      </c>
      <c r="E3336" s="18" t="s">
        <v>183</v>
      </c>
      <c r="F3336" s="18" t="s">
        <v>1600</v>
      </c>
      <c r="G3336" s="18">
        <v>2.001</v>
      </c>
      <c r="H3336" s="18">
        <v>100.0</v>
      </c>
      <c r="I3336" s="18">
        <v>0.5</v>
      </c>
      <c r="J3336" s="18"/>
      <c r="K3336" s="18"/>
      <c r="L3336" s="18"/>
      <c r="M3336" s="18"/>
      <c r="N3336" s="18">
        <v>3657.0</v>
      </c>
    </row>
    <row r="3337" ht="14.25" customHeight="1">
      <c r="A3337" s="21" t="s">
        <v>189</v>
      </c>
      <c r="B3337" s="21" t="s">
        <v>1179</v>
      </c>
      <c r="C3337" s="21" t="s">
        <v>169</v>
      </c>
      <c r="D3337" s="21" t="s">
        <v>1062</v>
      </c>
      <c r="E3337" s="21" t="s">
        <v>183</v>
      </c>
      <c r="F3337" s="21" t="s">
        <v>1600</v>
      </c>
      <c r="G3337" s="21">
        <v>0.0</v>
      </c>
      <c r="H3337" s="21">
        <v>2.0</v>
      </c>
      <c r="I3337" s="21">
        <v>0.5</v>
      </c>
      <c r="J3337" s="21"/>
      <c r="K3337" s="21"/>
      <c r="L3337" s="21"/>
      <c r="M3337" s="21"/>
      <c r="N3337" s="21">
        <v>3658.0</v>
      </c>
    </row>
    <row r="3338" ht="14.25" customHeight="1">
      <c r="A3338" s="18" t="s">
        <v>189</v>
      </c>
      <c r="B3338" s="18" t="s">
        <v>1179</v>
      </c>
      <c r="C3338" s="18" t="s">
        <v>169</v>
      </c>
      <c r="D3338" s="18" t="s">
        <v>1062</v>
      </c>
      <c r="E3338" s="18" t="s">
        <v>183</v>
      </c>
      <c r="F3338" s="18" t="s">
        <v>1600</v>
      </c>
      <c r="G3338" s="18">
        <v>2.001</v>
      </c>
      <c r="H3338" s="18">
        <v>100.0</v>
      </c>
      <c r="I3338" s="18">
        <v>0.5</v>
      </c>
      <c r="J3338" s="18"/>
      <c r="K3338" s="18"/>
      <c r="L3338" s="18"/>
      <c r="M3338" s="18"/>
      <c r="N3338" s="18">
        <v>3659.0</v>
      </c>
    </row>
    <row r="3339" ht="14.25" customHeight="1">
      <c r="A3339" s="21" t="s">
        <v>189</v>
      </c>
      <c r="B3339" s="21" t="s">
        <v>1179</v>
      </c>
      <c r="C3339" s="21" t="s">
        <v>79</v>
      </c>
      <c r="D3339" s="21" t="s">
        <v>80</v>
      </c>
      <c r="E3339" s="21" t="s">
        <v>252</v>
      </c>
      <c r="F3339" s="21" t="s">
        <v>83</v>
      </c>
      <c r="G3339" s="21"/>
      <c r="H3339" s="21"/>
      <c r="I3339" s="21">
        <v>0.039</v>
      </c>
      <c r="J3339" s="21"/>
      <c r="K3339" s="21"/>
      <c r="L3339" s="21"/>
      <c r="M3339" s="21"/>
      <c r="N3339" s="21">
        <v>3660.0</v>
      </c>
    </row>
    <row r="3340" ht="14.25" customHeight="1">
      <c r="A3340" s="18" t="s">
        <v>189</v>
      </c>
      <c r="B3340" s="18" t="s">
        <v>1179</v>
      </c>
      <c r="C3340" s="18" t="s">
        <v>79</v>
      </c>
      <c r="D3340" s="18" t="s">
        <v>270</v>
      </c>
      <c r="E3340" s="18" t="s">
        <v>252</v>
      </c>
      <c r="F3340" s="18" t="s">
        <v>272</v>
      </c>
      <c r="G3340" s="18"/>
      <c r="H3340" s="18"/>
      <c r="I3340" s="18">
        <v>0.037</v>
      </c>
      <c r="J3340" s="18"/>
      <c r="K3340" s="18"/>
      <c r="L3340" s="18"/>
      <c r="M3340" s="18"/>
      <c r="N3340" s="18">
        <v>3661.0</v>
      </c>
    </row>
    <row r="3341" ht="14.25" customHeight="1">
      <c r="A3341" s="21" t="s">
        <v>189</v>
      </c>
      <c r="B3341" s="21" t="s">
        <v>1179</v>
      </c>
      <c r="C3341" s="21" t="s">
        <v>79</v>
      </c>
      <c r="D3341" s="21" t="s">
        <v>95</v>
      </c>
      <c r="E3341" s="21" t="s">
        <v>252</v>
      </c>
      <c r="F3341" s="21" t="s">
        <v>97</v>
      </c>
      <c r="G3341" s="21"/>
      <c r="H3341" s="21"/>
      <c r="I3341" s="21">
        <v>0.027</v>
      </c>
      <c r="J3341" s="21"/>
      <c r="K3341" s="21"/>
      <c r="L3341" s="21"/>
      <c r="M3341" s="21"/>
      <c r="N3341" s="21">
        <v>3662.0</v>
      </c>
    </row>
    <row r="3342" ht="14.25" customHeight="1">
      <c r="A3342" s="18" t="s">
        <v>189</v>
      </c>
      <c r="B3342" s="18" t="s">
        <v>1179</v>
      </c>
      <c r="C3342" s="18" t="s">
        <v>101</v>
      </c>
      <c r="D3342" s="18" t="s">
        <v>102</v>
      </c>
      <c r="E3342" s="18" t="s">
        <v>252</v>
      </c>
      <c r="F3342" s="18" t="s">
        <v>106</v>
      </c>
      <c r="G3342" s="18"/>
      <c r="H3342" s="18"/>
      <c r="I3342" s="18">
        <v>0.104</v>
      </c>
      <c r="J3342" s="18"/>
      <c r="K3342" s="18"/>
      <c r="L3342" s="18"/>
      <c r="M3342" s="18"/>
      <c r="N3342" s="18">
        <v>3663.0</v>
      </c>
    </row>
    <row r="3343" ht="14.25" customHeight="1">
      <c r="A3343" s="21" t="s">
        <v>189</v>
      </c>
      <c r="B3343" s="21" t="s">
        <v>1179</v>
      </c>
      <c r="C3343" s="21" t="s">
        <v>101</v>
      </c>
      <c r="D3343" s="21" t="s">
        <v>270</v>
      </c>
      <c r="E3343" s="21" t="s">
        <v>252</v>
      </c>
      <c r="F3343" s="21" t="s">
        <v>294</v>
      </c>
      <c r="G3343" s="21"/>
      <c r="H3343" s="21"/>
      <c r="I3343" s="21">
        <v>0.06</v>
      </c>
      <c r="J3343" s="21"/>
      <c r="K3343" s="21"/>
      <c r="L3343" s="21"/>
      <c r="M3343" s="21"/>
      <c r="N3343" s="21">
        <v>3664.0</v>
      </c>
    </row>
    <row r="3344" ht="14.25" customHeight="1">
      <c r="A3344" s="18" t="s">
        <v>189</v>
      </c>
      <c r="B3344" s="18" t="s">
        <v>1179</v>
      </c>
      <c r="C3344" s="18" t="s">
        <v>101</v>
      </c>
      <c r="D3344" s="18" t="s">
        <v>115</v>
      </c>
      <c r="E3344" s="18" t="s">
        <v>252</v>
      </c>
      <c r="F3344" s="18" t="s">
        <v>118</v>
      </c>
      <c r="G3344" s="18"/>
      <c r="H3344" s="18"/>
      <c r="I3344" s="18">
        <v>0.064</v>
      </c>
      <c r="J3344" s="18"/>
      <c r="K3344" s="18"/>
      <c r="L3344" s="18"/>
      <c r="M3344" s="18"/>
      <c r="N3344" s="18">
        <v>3665.0</v>
      </c>
    </row>
    <row r="3345" ht="14.25" customHeight="1">
      <c r="A3345" s="21" t="s">
        <v>189</v>
      </c>
      <c r="B3345" s="21" t="s">
        <v>1179</v>
      </c>
      <c r="C3345" s="21" t="s">
        <v>101</v>
      </c>
      <c r="D3345" s="21" t="s">
        <v>123</v>
      </c>
      <c r="E3345" s="21" t="s">
        <v>252</v>
      </c>
      <c r="F3345" s="21" t="s">
        <v>125</v>
      </c>
      <c r="G3345" s="21"/>
      <c r="H3345" s="21"/>
      <c r="I3345" s="21">
        <v>0.051</v>
      </c>
      <c r="J3345" s="21"/>
      <c r="K3345" s="21"/>
      <c r="L3345" s="21"/>
      <c r="M3345" s="21"/>
      <c r="N3345" s="21">
        <v>3666.0</v>
      </c>
    </row>
    <row r="3346" ht="14.25" customHeight="1">
      <c r="A3346" s="18" t="s">
        <v>189</v>
      </c>
      <c r="B3346" s="18" t="s">
        <v>1179</v>
      </c>
      <c r="C3346" s="18" t="s">
        <v>130</v>
      </c>
      <c r="D3346" s="18" t="s">
        <v>102</v>
      </c>
      <c r="E3346" s="18" t="s">
        <v>252</v>
      </c>
      <c r="F3346" s="18" t="s">
        <v>133</v>
      </c>
      <c r="G3346" s="18"/>
      <c r="H3346" s="18"/>
      <c r="I3346" s="18"/>
      <c r="J3346" s="18"/>
      <c r="K3346" s="18">
        <v>0.119</v>
      </c>
      <c r="L3346" s="18"/>
      <c r="M3346" s="18"/>
      <c r="N3346" s="18">
        <v>3667.0</v>
      </c>
    </row>
    <row r="3347" ht="14.25" customHeight="1">
      <c r="A3347" s="21" t="s">
        <v>189</v>
      </c>
      <c r="B3347" s="21" t="s">
        <v>1179</v>
      </c>
      <c r="C3347" s="21" t="s">
        <v>136</v>
      </c>
      <c r="D3347" s="21" t="s">
        <v>102</v>
      </c>
      <c r="E3347" s="21" t="s">
        <v>252</v>
      </c>
      <c r="F3347" s="21" t="s">
        <v>139</v>
      </c>
      <c r="G3347" s="21"/>
      <c r="H3347" s="21"/>
      <c r="I3347" s="21">
        <v>0.064</v>
      </c>
      <c r="J3347" s="21"/>
      <c r="K3347" s="21"/>
      <c r="L3347" s="21"/>
      <c r="M3347" s="21"/>
      <c r="N3347" s="21">
        <v>3668.0</v>
      </c>
    </row>
    <row r="3348" ht="14.25" customHeight="1">
      <c r="A3348" s="18" t="s">
        <v>189</v>
      </c>
      <c r="B3348" s="18" t="s">
        <v>1179</v>
      </c>
      <c r="C3348" s="18" t="s">
        <v>136</v>
      </c>
      <c r="D3348" s="18" t="s">
        <v>115</v>
      </c>
      <c r="E3348" s="18" t="s">
        <v>252</v>
      </c>
      <c r="F3348" s="18"/>
      <c r="G3348" s="18"/>
      <c r="H3348" s="18"/>
      <c r="I3348" s="18">
        <v>0.052</v>
      </c>
      <c r="J3348" s="18"/>
      <c r="K3348" s="18"/>
      <c r="L3348" s="18"/>
      <c r="M3348" s="18"/>
      <c r="N3348" s="18">
        <v>3669.0</v>
      </c>
    </row>
    <row r="3349" ht="14.25" customHeight="1">
      <c r="A3349" s="21" t="s">
        <v>189</v>
      </c>
      <c r="B3349" s="21" t="s">
        <v>1179</v>
      </c>
      <c r="C3349" s="21" t="s">
        <v>136</v>
      </c>
      <c r="D3349" s="21" t="s">
        <v>123</v>
      </c>
      <c r="E3349" s="21" t="s">
        <v>252</v>
      </c>
      <c r="F3349" s="21"/>
      <c r="G3349" s="21"/>
      <c r="H3349" s="21"/>
      <c r="I3349" s="21">
        <v>0.033</v>
      </c>
      <c r="J3349" s="21"/>
      <c r="K3349" s="21"/>
      <c r="L3349" s="21"/>
      <c r="M3349" s="21"/>
      <c r="N3349" s="21">
        <v>3670.0</v>
      </c>
    </row>
    <row r="3350" ht="14.25" customHeight="1">
      <c r="A3350" s="18" t="s">
        <v>189</v>
      </c>
      <c r="B3350" s="18" t="s">
        <v>1179</v>
      </c>
      <c r="C3350" s="18" t="s">
        <v>144</v>
      </c>
      <c r="D3350" s="18" t="s">
        <v>145</v>
      </c>
      <c r="E3350" s="18" t="s">
        <v>252</v>
      </c>
      <c r="F3350" s="18" t="s">
        <v>147</v>
      </c>
      <c r="G3350" s="18"/>
      <c r="H3350" s="18"/>
      <c r="I3350" s="18"/>
      <c r="J3350" s="18">
        <v>0.54</v>
      </c>
      <c r="K3350" s="18"/>
      <c r="L3350" s="18"/>
      <c r="M3350" s="18"/>
      <c r="N3350" s="18">
        <v>3671.0</v>
      </c>
    </row>
    <row r="3351" ht="14.25" customHeight="1">
      <c r="A3351" s="21" t="s">
        <v>189</v>
      </c>
      <c r="B3351" s="21" t="s">
        <v>1179</v>
      </c>
      <c r="C3351" s="21" t="s">
        <v>144</v>
      </c>
      <c r="D3351" s="21" t="s">
        <v>752</v>
      </c>
      <c r="E3351" s="21" t="s">
        <v>252</v>
      </c>
      <c r="F3351" s="21" t="s">
        <v>147</v>
      </c>
      <c r="G3351" s="21"/>
      <c r="H3351" s="21"/>
      <c r="I3351" s="21"/>
      <c r="J3351" s="21">
        <v>0.86</v>
      </c>
      <c r="K3351" s="21"/>
      <c r="L3351" s="21"/>
      <c r="M3351" s="21"/>
      <c r="N3351" s="21">
        <v>3672.0</v>
      </c>
    </row>
    <row r="3352" ht="14.25" customHeight="1">
      <c r="A3352" s="18" t="s">
        <v>189</v>
      </c>
      <c r="B3352" s="18" t="s">
        <v>1179</v>
      </c>
      <c r="C3352" s="18" t="s">
        <v>149</v>
      </c>
      <c r="D3352" s="18" t="s">
        <v>150</v>
      </c>
      <c r="E3352" s="18" t="s">
        <v>252</v>
      </c>
      <c r="F3352" s="18" t="s">
        <v>152</v>
      </c>
      <c r="G3352" s="18"/>
      <c r="H3352" s="18"/>
      <c r="I3352" s="18">
        <v>0.5</v>
      </c>
      <c r="J3352" s="18"/>
      <c r="K3352" s="18"/>
      <c r="L3352" s="18"/>
      <c r="M3352" s="18"/>
      <c r="N3352" s="18">
        <v>3673.0</v>
      </c>
    </row>
    <row r="3353" ht="14.25" customHeight="1">
      <c r="A3353" s="21" t="s">
        <v>189</v>
      </c>
      <c r="B3353" s="21" t="s">
        <v>1179</v>
      </c>
      <c r="C3353" s="21" t="s">
        <v>149</v>
      </c>
      <c r="D3353" s="21" t="s">
        <v>157</v>
      </c>
      <c r="E3353" s="21" t="s">
        <v>252</v>
      </c>
      <c r="F3353" s="21" t="s">
        <v>159</v>
      </c>
      <c r="G3353" s="21"/>
      <c r="H3353" s="21"/>
      <c r="I3353" s="21">
        <v>0.5</v>
      </c>
      <c r="J3353" s="21"/>
      <c r="K3353" s="21"/>
      <c r="L3353" s="21"/>
      <c r="M3353" s="21"/>
      <c r="N3353" s="21">
        <v>3674.0</v>
      </c>
    </row>
    <row r="3354" ht="14.25" customHeight="1">
      <c r="A3354" s="18" t="s">
        <v>189</v>
      </c>
      <c r="B3354" s="18" t="s">
        <v>1179</v>
      </c>
      <c r="C3354" s="18" t="s">
        <v>92</v>
      </c>
      <c r="D3354" s="18" t="s">
        <v>830</v>
      </c>
      <c r="E3354" s="18" t="s">
        <v>252</v>
      </c>
      <c r="F3354" s="18" t="s">
        <v>1494</v>
      </c>
      <c r="G3354" s="18"/>
      <c r="H3354" s="18"/>
      <c r="I3354" s="18">
        <v>0.32</v>
      </c>
      <c r="J3354" s="18"/>
      <c r="K3354" s="18"/>
      <c r="L3354" s="18"/>
      <c r="M3354" s="18"/>
      <c r="N3354" s="18">
        <v>3675.0</v>
      </c>
    </row>
    <row r="3355" ht="14.25" customHeight="1">
      <c r="A3355" s="21" t="s">
        <v>189</v>
      </c>
      <c r="B3355" s="21" t="s">
        <v>1179</v>
      </c>
      <c r="C3355" s="21" t="s">
        <v>92</v>
      </c>
      <c r="D3355" s="21" t="s">
        <v>834</v>
      </c>
      <c r="E3355" s="21" t="s">
        <v>252</v>
      </c>
      <c r="F3355" s="21" t="s">
        <v>1534</v>
      </c>
      <c r="G3355" s="21"/>
      <c r="H3355" s="21"/>
      <c r="I3355" s="21">
        <v>0.38</v>
      </c>
      <c r="J3355" s="21"/>
      <c r="K3355" s="21"/>
      <c r="L3355" s="21"/>
      <c r="M3355" s="21"/>
      <c r="N3355" s="21">
        <v>3676.0</v>
      </c>
    </row>
    <row r="3356" ht="14.25" customHeight="1">
      <c r="A3356" s="18" t="s">
        <v>189</v>
      </c>
      <c r="B3356" s="18" t="s">
        <v>1179</v>
      </c>
      <c r="C3356" s="18" t="s">
        <v>92</v>
      </c>
      <c r="D3356" s="18" t="s">
        <v>923</v>
      </c>
      <c r="E3356" s="18" t="s">
        <v>252</v>
      </c>
      <c r="F3356" s="18" t="s">
        <v>1586</v>
      </c>
      <c r="G3356" s="18"/>
      <c r="H3356" s="18"/>
      <c r="I3356" s="18">
        <v>0.44</v>
      </c>
      <c r="J3356" s="18"/>
      <c r="K3356" s="18"/>
      <c r="L3356" s="18"/>
      <c r="M3356" s="18"/>
      <c r="N3356" s="18">
        <v>3677.0</v>
      </c>
    </row>
    <row r="3357" ht="14.25" customHeight="1">
      <c r="A3357" s="21" t="s">
        <v>189</v>
      </c>
      <c r="B3357" s="21" t="s">
        <v>1179</v>
      </c>
      <c r="C3357" s="21" t="s">
        <v>92</v>
      </c>
      <c r="D3357" s="21" t="s">
        <v>161</v>
      </c>
      <c r="E3357" s="21" t="s">
        <v>252</v>
      </c>
      <c r="F3357" s="21" t="s">
        <v>1843</v>
      </c>
      <c r="G3357" s="21"/>
      <c r="H3357" s="21"/>
      <c r="I3357" s="21">
        <v>0.77</v>
      </c>
      <c r="J3357" s="21"/>
      <c r="K3357" s="21"/>
      <c r="L3357" s="21"/>
      <c r="M3357" s="21"/>
      <c r="N3357" s="21">
        <v>3678.0</v>
      </c>
    </row>
    <row r="3358" ht="14.25" customHeight="1">
      <c r="A3358" s="18" t="s">
        <v>189</v>
      </c>
      <c r="B3358" s="18" t="s">
        <v>1179</v>
      </c>
      <c r="C3358" s="18" t="s">
        <v>169</v>
      </c>
      <c r="D3358" s="18" t="s">
        <v>170</v>
      </c>
      <c r="E3358" s="18" t="s">
        <v>252</v>
      </c>
      <c r="F3358" s="18" t="s">
        <v>1893</v>
      </c>
      <c r="G3358" s="18">
        <v>0.0</v>
      </c>
      <c r="H3358" s="18">
        <v>2.0</v>
      </c>
      <c r="I3358" s="18">
        <v>0.85</v>
      </c>
      <c r="J3358" s="18"/>
      <c r="K3358" s="18"/>
      <c r="L3358" s="18"/>
      <c r="M3358" s="18"/>
      <c r="N3358" s="18">
        <v>3679.0</v>
      </c>
    </row>
    <row r="3359" ht="14.25" customHeight="1">
      <c r="A3359" s="21" t="s">
        <v>189</v>
      </c>
      <c r="B3359" s="21" t="s">
        <v>1179</v>
      </c>
      <c r="C3359" s="21" t="s">
        <v>169</v>
      </c>
      <c r="D3359" s="21" t="s">
        <v>170</v>
      </c>
      <c r="E3359" s="21" t="s">
        <v>252</v>
      </c>
      <c r="F3359" s="21" t="s">
        <v>1893</v>
      </c>
      <c r="G3359" s="21">
        <v>2.001</v>
      </c>
      <c r="H3359" s="21">
        <v>100.0</v>
      </c>
      <c r="I3359" s="21">
        <v>0.85</v>
      </c>
      <c r="J3359" s="21"/>
      <c r="K3359" s="21"/>
      <c r="L3359" s="21"/>
      <c r="M3359" s="21"/>
      <c r="N3359" s="21">
        <v>3680.0</v>
      </c>
    </row>
    <row r="3360" ht="14.25" customHeight="1">
      <c r="A3360" s="18" t="s">
        <v>189</v>
      </c>
      <c r="B3360" s="18" t="s">
        <v>1179</v>
      </c>
      <c r="C3360" s="18" t="s">
        <v>169</v>
      </c>
      <c r="D3360" s="18" t="s">
        <v>1056</v>
      </c>
      <c r="E3360" s="18" t="s">
        <v>252</v>
      </c>
      <c r="F3360" s="18" t="s">
        <v>1893</v>
      </c>
      <c r="G3360" s="18">
        <v>0.0</v>
      </c>
      <c r="H3360" s="18">
        <v>2.0</v>
      </c>
      <c r="I3360" s="18">
        <v>0.85</v>
      </c>
      <c r="J3360" s="18"/>
      <c r="K3360" s="18"/>
      <c r="L3360" s="18"/>
      <c r="M3360" s="18"/>
      <c r="N3360" s="18">
        <v>3681.0</v>
      </c>
    </row>
    <row r="3361" ht="14.25" customHeight="1">
      <c r="A3361" s="21" t="s">
        <v>189</v>
      </c>
      <c r="B3361" s="21" t="s">
        <v>1179</v>
      </c>
      <c r="C3361" s="21" t="s">
        <v>169</v>
      </c>
      <c r="D3361" s="21" t="s">
        <v>1056</v>
      </c>
      <c r="E3361" s="21" t="s">
        <v>252</v>
      </c>
      <c r="F3361" s="21" t="s">
        <v>1893</v>
      </c>
      <c r="G3361" s="21">
        <v>2.001</v>
      </c>
      <c r="H3361" s="21">
        <v>100.0</v>
      </c>
      <c r="I3361" s="21">
        <v>0.85</v>
      </c>
      <c r="J3361" s="21"/>
      <c r="K3361" s="21"/>
      <c r="L3361" s="21"/>
      <c r="M3361" s="21"/>
      <c r="N3361" s="21">
        <v>3682.0</v>
      </c>
    </row>
    <row r="3362" ht="14.25" customHeight="1">
      <c r="A3362" s="18" t="s">
        <v>189</v>
      </c>
      <c r="B3362" s="18" t="s">
        <v>1179</v>
      </c>
      <c r="C3362" s="18" t="s">
        <v>169</v>
      </c>
      <c r="D3362" s="18" t="s">
        <v>1062</v>
      </c>
      <c r="E3362" s="18" t="s">
        <v>252</v>
      </c>
      <c r="F3362" s="18" t="s">
        <v>1893</v>
      </c>
      <c r="G3362" s="18">
        <v>0.0</v>
      </c>
      <c r="H3362" s="18">
        <v>2.0</v>
      </c>
      <c r="I3362" s="18">
        <v>0.85</v>
      </c>
      <c r="J3362" s="18"/>
      <c r="K3362" s="18"/>
      <c r="L3362" s="18"/>
      <c r="M3362" s="18"/>
      <c r="N3362" s="18">
        <v>3683.0</v>
      </c>
    </row>
    <row r="3363" ht="14.25" customHeight="1">
      <c r="A3363" s="21" t="s">
        <v>189</v>
      </c>
      <c r="B3363" s="21" t="s">
        <v>1179</v>
      </c>
      <c r="C3363" s="21" t="s">
        <v>169</v>
      </c>
      <c r="D3363" s="21" t="s">
        <v>1062</v>
      </c>
      <c r="E3363" s="21" t="s">
        <v>252</v>
      </c>
      <c r="F3363" s="21" t="s">
        <v>1893</v>
      </c>
      <c r="G3363" s="21">
        <v>2.001</v>
      </c>
      <c r="H3363" s="21">
        <v>100.0</v>
      </c>
      <c r="I3363" s="21">
        <v>0.85</v>
      </c>
      <c r="J3363" s="21"/>
      <c r="K3363" s="21"/>
      <c r="L3363" s="21"/>
      <c r="M3363" s="21"/>
      <c r="N3363" s="21">
        <v>3684.0</v>
      </c>
    </row>
  </sheetData>
  <autoFilter ref="$A$3:$N$3363">
    <filterColumn colId="0">
      <filters>
        <filter val="90.1-2013"/>
        <filter val="90.1-2010"/>
        <filter val="90.1-2004"/>
        <filter val="90.1-2007"/>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autoFilter>
  <dataValidations>
    <dataValidation type="list" allowBlank="1" showErrorMessage="1" sqref="E4:E3363">
      <formula1>Lookups!$P$5:$P$7</formula1>
    </dataValidation>
    <dataValidation type="list" allowBlank="1" showErrorMessage="1" sqref="B4:B3363">
      <formula1>'Climate Zone Sets'!$A$4:$A$24</formula1>
    </dataValidation>
    <dataValidation type="list" allowBlank="1" showErrorMessage="1" sqref="C4:C3363">
      <formula1>Lookups!$B$5:$B$29</formula1>
    </dataValidation>
    <dataValidation type="list" allowBlank="1" showErrorMessage="1" sqref="F4:F702 F706:F727 F731:F752 F756:F777 F781:F802 F806:F827 F831:F852 F856:F877 F881:F902 F906:F1050 F1054:F1075 F1079:F1100 F1104:F1125 F1129:F1150 F1154:F1175 F1179:F1200 F1204:F1225 F1229:F1250 F1254:F1398 F1402:F1423 F1427:F1448 F1452:F1473 F1477:F1498 F1502:F1523 F1527:F1548 F1552:F1573 F1577:F1598 F1602:F3363">
      <formula1>Constructions!$A$4:$A$177</formula1>
    </dataValidation>
    <dataValidation type="list" allowBlank="1" showErrorMessage="1" sqref="A4:A3363">
      <formula1>Templates!$A$4:$A$10</formula1>
    </dataValidation>
    <dataValidation type="list" allowBlank="1" showErrorMessage="1" sqref="F703 F705 F728 F730 F753 F755 F778 F780 F803 F805 F828 F830 F853 F855 F878 F880 F903 F905 F1051 F1053 F1076 F1078 F1101 F1103 F1126 F1128 F1151 F1153 F1176 F1178 F1201 F1203 F1226 F1228 F1251 F1253 F1399 F1401 F1424 F1426 F1449 F1451 F1474 F1476 F1499 F1501 F1524 F1526 F1549 F1551 F1574 F1576 F1599 F1601">
      <formula1>Constructions!$A$4:$A$190</formula1>
    </dataValidation>
    <dataValidation type="list" allowBlank="1" showErrorMessage="1" sqref="D4:D3363">
      <formula1>Lookups!$D$5:$D$26</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1.88"/>
    <col customWidth="1" min="2" max="2" width="12.25"/>
    <col customWidth="1" min="3"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1" t="s">
        <v>11</v>
      </c>
      <c r="B1" s="1"/>
      <c r="C1" s="1"/>
      <c r="D1" s="1"/>
      <c r="E1" s="1"/>
      <c r="F1" s="1"/>
      <c r="G1" s="1"/>
      <c r="H1" s="1"/>
      <c r="I1" s="1"/>
      <c r="J1" s="1"/>
      <c r="K1" s="1"/>
      <c r="L1" s="1"/>
      <c r="M1" s="1"/>
      <c r="N1" s="1"/>
      <c r="O1" s="1"/>
      <c r="P1" s="1"/>
      <c r="Q1" s="1"/>
      <c r="R1" s="1"/>
      <c r="S1" s="1"/>
      <c r="T1" s="1"/>
      <c r="U1" s="1"/>
      <c r="V1" s="1"/>
      <c r="W1" s="1"/>
      <c r="X1" s="1"/>
      <c r="Y1" s="1"/>
      <c r="Z1" s="1"/>
      <c r="AA1" s="2"/>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row>
    <row r="2" ht="17.25" customHeight="1">
      <c r="A2" s="1"/>
      <c r="B2" s="1"/>
      <c r="C2" s="1"/>
      <c r="D2" s="8" t="s">
        <v>26</v>
      </c>
      <c r="E2" s="9" t="s">
        <v>41</v>
      </c>
      <c r="F2" s="9"/>
      <c r="G2" s="9"/>
      <c r="H2" s="9"/>
      <c r="I2" s="9"/>
      <c r="J2" s="9"/>
      <c r="K2" s="9"/>
      <c r="L2" s="9"/>
      <c r="M2" s="9"/>
      <c r="N2" s="9"/>
      <c r="O2" s="9"/>
      <c r="P2" s="35" t="s">
        <v>43</v>
      </c>
      <c r="Q2" s="35"/>
      <c r="R2" s="35"/>
      <c r="S2" s="35"/>
      <c r="T2" s="35"/>
      <c r="U2" s="35"/>
      <c r="V2" s="35"/>
      <c r="W2" s="52" t="s">
        <v>647</v>
      </c>
      <c r="X2" s="52"/>
      <c r="Y2" s="52"/>
      <c r="Z2" s="53" t="s">
        <v>668</v>
      </c>
      <c r="AA2" s="53"/>
      <c r="AB2" s="53"/>
      <c r="AC2" s="54" t="s">
        <v>674</v>
      </c>
      <c r="AD2" s="54"/>
      <c r="AE2" s="54"/>
      <c r="AF2" s="54"/>
      <c r="AG2" s="54"/>
      <c r="AH2" s="55" t="s">
        <v>681</v>
      </c>
      <c r="AI2" s="55"/>
      <c r="AJ2" s="55"/>
      <c r="AK2" s="55"/>
      <c r="AL2" s="55"/>
      <c r="AM2" s="56" t="s">
        <v>695</v>
      </c>
      <c r="AN2" s="56"/>
      <c r="AO2" s="57" t="s">
        <v>699</v>
      </c>
      <c r="AP2" s="57"/>
      <c r="AQ2" s="57"/>
      <c r="AR2" s="57"/>
      <c r="AS2" s="57"/>
      <c r="AT2" s="57"/>
      <c r="AU2" s="57"/>
      <c r="AV2" s="58" t="s">
        <v>702</v>
      </c>
      <c r="AW2" s="58"/>
      <c r="AX2" s="58"/>
      <c r="AY2" s="58"/>
      <c r="AZ2" s="59" t="s">
        <v>708</v>
      </c>
      <c r="BA2" s="60"/>
      <c r="BB2" s="60"/>
      <c r="BC2" s="60"/>
      <c r="BD2" s="60"/>
      <c r="BE2" s="61" t="s">
        <v>714</v>
      </c>
      <c r="BF2" s="1"/>
      <c r="BG2" s="1"/>
      <c r="BH2" s="1"/>
      <c r="BI2" s="1"/>
    </row>
    <row r="3" ht="67.5" customHeight="1">
      <c r="A3" s="6" t="s">
        <v>5</v>
      </c>
      <c r="B3" s="6" t="s">
        <v>9</v>
      </c>
      <c r="C3" s="6" t="s">
        <v>535</v>
      </c>
      <c r="D3" s="6" t="s">
        <v>838</v>
      </c>
      <c r="E3" s="6" t="s">
        <v>55</v>
      </c>
      <c r="F3" s="6" t="s">
        <v>839</v>
      </c>
      <c r="G3" s="6" t="s">
        <v>840</v>
      </c>
      <c r="H3" s="6" t="s">
        <v>841</v>
      </c>
      <c r="I3" s="6" t="s">
        <v>870</v>
      </c>
      <c r="J3" s="6" t="s">
        <v>871</v>
      </c>
      <c r="K3" s="6" t="s">
        <v>872</v>
      </c>
      <c r="L3" s="6" t="s">
        <v>873</v>
      </c>
      <c r="M3" s="6" t="s">
        <v>874</v>
      </c>
      <c r="N3" s="6" t="s">
        <v>875</v>
      </c>
      <c r="O3" s="6" t="s">
        <v>932</v>
      </c>
      <c r="P3" s="6" t="s">
        <v>47</v>
      </c>
      <c r="Q3" s="6" t="s">
        <v>934</v>
      </c>
      <c r="R3" s="6" t="s">
        <v>935</v>
      </c>
      <c r="S3" s="6" t="s">
        <v>936</v>
      </c>
      <c r="T3" s="6" t="s">
        <v>937</v>
      </c>
      <c r="U3" s="6" t="s">
        <v>938</v>
      </c>
      <c r="V3" s="6" t="s">
        <v>939</v>
      </c>
      <c r="W3" s="6" t="s">
        <v>940</v>
      </c>
      <c r="X3" s="6" t="s">
        <v>941</v>
      </c>
      <c r="Y3" s="6" t="s">
        <v>942</v>
      </c>
      <c r="Z3" s="6" t="s">
        <v>944</v>
      </c>
      <c r="AA3" s="6" t="s">
        <v>945</v>
      </c>
      <c r="AB3" s="6" t="s">
        <v>946</v>
      </c>
      <c r="AC3" s="6" t="s">
        <v>947</v>
      </c>
      <c r="AD3" s="6" t="s">
        <v>948</v>
      </c>
      <c r="AE3" s="6" t="s">
        <v>949</v>
      </c>
      <c r="AF3" s="6" t="s">
        <v>950</v>
      </c>
      <c r="AG3" s="6" t="s">
        <v>951</v>
      </c>
      <c r="AH3" s="6" t="s">
        <v>952</v>
      </c>
      <c r="AI3" s="6" t="s">
        <v>953</v>
      </c>
      <c r="AJ3" s="6" t="s">
        <v>954</v>
      </c>
      <c r="AK3" s="6" t="s">
        <v>955</v>
      </c>
      <c r="AL3" s="6" t="s">
        <v>956</v>
      </c>
      <c r="AM3" s="6" t="s">
        <v>957</v>
      </c>
      <c r="AN3" s="6" t="s">
        <v>958</v>
      </c>
      <c r="AO3" s="6" t="s">
        <v>959</v>
      </c>
      <c r="AP3" s="6" t="s">
        <v>960</v>
      </c>
      <c r="AQ3" s="6" t="s">
        <v>961</v>
      </c>
      <c r="AR3" s="6" t="s">
        <v>962</v>
      </c>
      <c r="AS3" s="6" t="s">
        <v>963</v>
      </c>
      <c r="AT3" s="6" t="s">
        <v>966</v>
      </c>
      <c r="AU3" s="6" t="s">
        <v>968</v>
      </c>
      <c r="AV3" s="6" t="s">
        <v>970</v>
      </c>
      <c r="AW3" s="6" t="s">
        <v>971</v>
      </c>
      <c r="AX3" s="6" t="s">
        <v>973</v>
      </c>
      <c r="AY3" s="6" t="s">
        <v>975</v>
      </c>
      <c r="AZ3" s="6" t="s">
        <v>977</v>
      </c>
      <c r="BA3" s="47" t="s">
        <v>978</v>
      </c>
      <c r="BB3" s="23" t="s">
        <v>980</v>
      </c>
      <c r="BC3" s="6" t="s">
        <v>981</v>
      </c>
      <c r="BD3" s="47" t="s">
        <v>991</v>
      </c>
      <c r="BE3" s="80" t="s">
        <v>537</v>
      </c>
      <c r="BF3" s="82"/>
      <c r="BG3" s="82"/>
      <c r="BH3" s="82"/>
      <c r="BI3" s="82"/>
    </row>
    <row r="4" ht="14.25" hidden="1" customHeight="1">
      <c r="A4" s="5" t="s">
        <v>180</v>
      </c>
      <c r="B4" s="5" t="s">
        <v>500</v>
      </c>
      <c r="C4" s="5" t="s">
        <v>579</v>
      </c>
      <c r="D4" s="18" t="s">
        <v>1097</v>
      </c>
      <c r="E4" s="18" t="s">
        <v>31</v>
      </c>
      <c r="F4" s="18" t="s">
        <v>1103</v>
      </c>
      <c r="G4" s="18" t="s">
        <v>1107</v>
      </c>
      <c r="H4" s="18" t="str">
        <f t="shared" ref="H4:H853" si="1">E4&amp;F4&amp;G4</f>
        <v>ASHRAE 189.1-2009Food PreparationGeneral</v>
      </c>
      <c r="I4" s="86" t="str">
        <f>VLOOKUP(H4,'Interior Lighting'!$A$4:$G$1073,5,FALSE)</f>
        <v>1.08</v>
      </c>
      <c r="J4" s="21"/>
      <c r="K4" s="18"/>
      <c r="L4" s="18">
        <v>0.0</v>
      </c>
      <c r="M4" s="18">
        <v>0.7</v>
      </c>
      <c r="N4" s="18">
        <v>0.2</v>
      </c>
      <c r="O4" s="5" t="s">
        <v>1118</v>
      </c>
      <c r="P4" s="18" t="s">
        <v>56</v>
      </c>
      <c r="Q4" s="18" t="s">
        <v>104</v>
      </c>
      <c r="R4" s="18" t="s">
        <v>110</v>
      </c>
      <c r="S4" s="5" t="str">
        <f t="shared" ref="S4:S853" si="2">P4&amp;Q4&amp;R4</f>
        <v>ASHRAE 62.1-1999Food and Beverage ServiceKitchens (cooking)</v>
      </c>
      <c r="T4" s="86" t="str">
        <f>VLOOKUP(S4,Ventilation!$A$4:$H$302,6,FALSE)</f>
        <v>0</v>
      </c>
      <c r="U4" s="86" t="str">
        <f>VLOOKUP(S4,Ventilation!$A$4:$H$302,5,FALSE)</f>
        <v>16.95</v>
      </c>
      <c r="V4" s="86" t="str">
        <f>VLOOKUP(S4,Ventilation!$A$4:$H$302,7,FALSE)</f>
        <v/>
      </c>
      <c r="W4" s="18">
        <v>5.0</v>
      </c>
      <c r="X4" s="5" t="s">
        <v>1131</v>
      </c>
      <c r="Y4" s="5" t="s">
        <v>1134</v>
      </c>
      <c r="Z4" s="18">
        <v>0.0446</v>
      </c>
      <c r="AA4" s="5"/>
      <c r="AB4" s="5" t="s">
        <v>1135</v>
      </c>
      <c r="AC4" s="18">
        <v>276.72</v>
      </c>
      <c r="AD4" s="18">
        <v>0.1</v>
      </c>
      <c r="AE4" s="18">
        <v>0.2</v>
      </c>
      <c r="AF4" s="18">
        <v>0.7</v>
      </c>
      <c r="AG4" s="18" t="s">
        <v>1137</v>
      </c>
      <c r="AH4" s="18">
        <v>25.500010979193352</v>
      </c>
      <c r="AI4" s="18">
        <v>0.25</v>
      </c>
      <c r="AJ4" s="18">
        <v>0.3</v>
      </c>
      <c r="AK4" s="18">
        <v>0.2</v>
      </c>
      <c r="AL4" s="5" t="s">
        <v>1138</v>
      </c>
      <c r="AM4" s="5" t="s">
        <v>1141</v>
      </c>
      <c r="AN4" s="5" t="s">
        <v>1144</v>
      </c>
      <c r="AO4" s="18">
        <v>133.0</v>
      </c>
      <c r="AP4" s="18">
        <v>1501.0</v>
      </c>
      <c r="AQ4" s="86" t="str">
        <f>IF('Space Types'!$AO8=0,"",'Space Types'!$AO8/'Space Types'!$AP8)</f>
        <v>0.08860759494</v>
      </c>
      <c r="AR4" s="18">
        <v>49.0</v>
      </c>
      <c r="AS4" s="18">
        <v>0.2</v>
      </c>
      <c r="AT4" s="18">
        <v>0.05</v>
      </c>
      <c r="AU4" s="18" t="s">
        <v>1156</v>
      </c>
      <c r="AV4" s="18">
        <v>0.7</v>
      </c>
      <c r="AW4" s="18">
        <v>4000.0</v>
      </c>
      <c r="AX4" s="18">
        <v>694.5023196377475</v>
      </c>
      <c r="AY4" s="86" t="str">
        <f t="shared" ref="AY4:AY9" si="3">IF(ISBLANK(AX4),"",AX4/(AW4/AV4))</f>
        <v>0.1215379059</v>
      </c>
      <c r="AZ4" s="18">
        <v>0.338</v>
      </c>
      <c r="BA4" s="18">
        <v>0.5</v>
      </c>
      <c r="BB4" s="18"/>
      <c r="BC4" s="18" t="s">
        <v>1162</v>
      </c>
      <c r="BD4" s="18"/>
      <c r="BE4" s="1"/>
      <c r="BF4" s="1"/>
      <c r="BG4" s="1"/>
      <c r="BH4" s="1"/>
      <c r="BI4" s="1"/>
    </row>
    <row r="5" ht="14.25" hidden="1" customHeight="1">
      <c r="A5" s="5" t="s">
        <v>180</v>
      </c>
      <c r="B5" s="5" t="s">
        <v>500</v>
      </c>
      <c r="C5" s="5" t="s">
        <v>545</v>
      </c>
      <c r="D5" s="18" t="s">
        <v>1168</v>
      </c>
      <c r="E5" s="18" t="s">
        <v>31</v>
      </c>
      <c r="F5" s="18" t="s">
        <v>1171</v>
      </c>
      <c r="G5" s="18" t="s">
        <v>1172</v>
      </c>
      <c r="H5" s="18" t="str">
        <f t="shared" si="1"/>
        <v>ASHRAE 189.1-2009Dining AreaFor Family Dining</v>
      </c>
      <c r="I5" s="86" t="str">
        <f>VLOOKUP(H5,'Interior Lighting'!$A$4:$G$1073,5,FALSE)</f>
        <v>1.89</v>
      </c>
      <c r="J5" s="21"/>
      <c r="K5" s="18"/>
      <c r="L5" s="18">
        <v>0.0</v>
      </c>
      <c r="M5" s="18">
        <v>0.7</v>
      </c>
      <c r="N5" s="18">
        <v>0.2</v>
      </c>
      <c r="O5" s="18" t="s">
        <v>1118</v>
      </c>
      <c r="P5" s="18" t="s">
        <v>56</v>
      </c>
      <c r="Q5" s="18" t="s">
        <v>104</v>
      </c>
      <c r="R5" s="18" t="s">
        <v>1175</v>
      </c>
      <c r="S5" s="5" t="str">
        <f t="shared" si="2"/>
        <v>ASHRAE 62.1-1999Food and Beverage ServiceDining Rooms</v>
      </c>
      <c r="T5" s="86" t="str">
        <f>VLOOKUP(S5,Ventilation!$A$4:$H$302,6,FALSE)</f>
        <v>0</v>
      </c>
      <c r="U5" s="86" t="str">
        <f>VLOOKUP(S5,Ventilation!$A$4:$H$302,5,FALSE)</f>
        <v>20</v>
      </c>
      <c r="V5" s="86" t="str">
        <f>VLOOKUP(S5,Ventilation!$A$4:$H$302,7,FALSE)</f>
        <v/>
      </c>
      <c r="W5" s="18">
        <v>67.0</v>
      </c>
      <c r="X5" s="18" t="s">
        <v>1131</v>
      </c>
      <c r="Y5" s="18" t="s">
        <v>1134</v>
      </c>
      <c r="Z5" s="18">
        <v>0.0446</v>
      </c>
      <c r="AA5" s="5"/>
      <c r="AB5" s="18" t="s">
        <v>1135</v>
      </c>
      <c r="AC5" s="18"/>
      <c r="AD5" s="18"/>
      <c r="AE5" s="18"/>
      <c r="AF5" s="18"/>
      <c r="AG5" s="18"/>
      <c r="AH5" s="18">
        <v>4.080001756670937</v>
      </c>
      <c r="AI5" s="18">
        <v>0.25</v>
      </c>
      <c r="AJ5" s="18">
        <v>0.3</v>
      </c>
      <c r="AK5" s="18">
        <v>0.0</v>
      </c>
      <c r="AL5" s="18" t="s">
        <v>1138</v>
      </c>
      <c r="AM5" s="18" t="s">
        <v>1177</v>
      </c>
      <c r="AN5" s="18" t="s">
        <v>1178</v>
      </c>
      <c r="AO5" s="18"/>
      <c r="AP5" s="18"/>
      <c r="AQ5" s="86" t="str">
        <f>IF('Space Types'!$AO14=0,"",'Space Types'!$AO14/'Space Types'!$AP14)</f>
        <v>0.08860759494</v>
      </c>
      <c r="AR5" s="18"/>
      <c r="AS5" s="18"/>
      <c r="AT5" s="18"/>
      <c r="AU5" s="18"/>
      <c r="AV5" s="18"/>
      <c r="AW5" s="18"/>
      <c r="AX5" s="18"/>
      <c r="AY5" s="18" t="str">
        <f t="shared" si="3"/>
        <v/>
      </c>
      <c r="AZ5" s="18"/>
      <c r="BA5" s="18"/>
      <c r="BB5" s="18"/>
      <c r="BC5" s="18"/>
      <c r="BD5" s="18"/>
      <c r="BE5" s="1"/>
      <c r="BF5" s="1"/>
      <c r="BG5" s="1"/>
      <c r="BH5" s="1"/>
      <c r="BI5" s="1"/>
    </row>
    <row r="6" ht="14.25" hidden="1" customHeight="1">
      <c r="A6" s="5" t="s">
        <v>177</v>
      </c>
      <c r="B6" s="5" t="s">
        <v>500</v>
      </c>
      <c r="C6" s="5" t="s">
        <v>579</v>
      </c>
      <c r="D6" s="18" t="s">
        <v>1097</v>
      </c>
      <c r="E6" s="18" t="s">
        <v>598</v>
      </c>
      <c r="F6" s="18" t="s">
        <v>1103</v>
      </c>
      <c r="G6" s="18" t="s">
        <v>1107</v>
      </c>
      <c r="H6" s="18" t="str">
        <f t="shared" si="1"/>
        <v>ASHRAE 90.1-2004Food PreparationGeneral</v>
      </c>
      <c r="I6" s="86" t="str">
        <f>VLOOKUP(H6,'Interior Lighting'!$A$4:$G$1073,5,FALSE)</f>
        <v>1.2</v>
      </c>
      <c r="J6" s="21"/>
      <c r="K6" s="18"/>
      <c r="L6" s="18">
        <v>0.0</v>
      </c>
      <c r="M6" s="18">
        <v>0.7</v>
      </c>
      <c r="N6" s="18">
        <v>0.2</v>
      </c>
      <c r="O6" s="18" t="s">
        <v>1181</v>
      </c>
      <c r="P6" s="18" t="s">
        <v>56</v>
      </c>
      <c r="Q6" s="18" t="s">
        <v>104</v>
      </c>
      <c r="R6" s="18" t="s">
        <v>110</v>
      </c>
      <c r="S6" s="5" t="str">
        <f t="shared" si="2"/>
        <v>ASHRAE 62.1-1999Food and Beverage ServiceKitchens (cooking)</v>
      </c>
      <c r="T6" s="86" t="str">
        <f>VLOOKUP(S6,Ventilation!$A$4:$H$302,6,FALSE)</f>
        <v>0</v>
      </c>
      <c r="U6" s="86" t="str">
        <f>VLOOKUP(S6,Ventilation!$A$4:$H$302,5,FALSE)</f>
        <v>16.95</v>
      </c>
      <c r="V6" s="86" t="str">
        <f>VLOOKUP(S6,Ventilation!$A$4:$H$302,7,FALSE)</f>
        <v/>
      </c>
      <c r="W6" s="18">
        <v>5.0</v>
      </c>
      <c r="X6" s="18" t="s">
        <v>1186</v>
      </c>
      <c r="Y6" s="18" t="s">
        <v>1187</v>
      </c>
      <c r="Z6" s="18">
        <v>0.0595</v>
      </c>
      <c r="AA6" s="5"/>
      <c r="AB6" s="18" t="s">
        <v>1189</v>
      </c>
      <c r="AC6" s="18">
        <v>378.75</v>
      </c>
      <c r="AD6" s="18">
        <v>0.1</v>
      </c>
      <c r="AE6" s="18">
        <v>0.2</v>
      </c>
      <c r="AF6" s="18">
        <v>0.7</v>
      </c>
      <c r="AG6" s="18" t="s">
        <v>1190</v>
      </c>
      <c r="AH6" s="18">
        <v>35.0</v>
      </c>
      <c r="AI6" s="18">
        <v>0.25</v>
      </c>
      <c r="AJ6" s="18">
        <v>0.3</v>
      </c>
      <c r="AK6" s="18">
        <v>0.2</v>
      </c>
      <c r="AL6" s="18" t="s">
        <v>1192</v>
      </c>
      <c r="AM6" s="18" t="s">
        <v>1193</v>
      </c>
      <c r="AN6" s="18" t="s">
        <v>1194</v>
      </c>
      <c r="AO6" s="18">
        <v>133.0</v>
      </c>
      <c r="AP6" s="18">
        <v>1501.0</v>
      </c>
      <c r="AQ6" s="86" t="str">
        <f>IF('Space Types'!$AO4=0,"",'Space Types'!$AO4/'Space Types'!$AP4)</f>
        <v>0.08860759494</v>
      </c>
      <c r="AR6" s="18">
        <v>49.0</v>
      </c>
      <c r="AS6" s="18">
        <v>0.2</v>
      </c>
      <c r="AT6" s="18">
        <v>0.05</v>
      </c>
      <c r="AU6" s="18" t="s">
        <v>1198</v>
      </c>
      <c r="AV6" s="18">
        <v>0.7</v>
      </c>
      <c r="AW6" s="18">
        <v>4000.0</v>
      </c>
      <c r="AX6" s="18">
        <v>694.5023196377475</v>
      </c>
      <c r="AY6" s="86" t="str">
        <f t="shared" si="3"/>
        <v>0.1215379059</v>
      </c>
      <c r="AZ6" s="18">
        <v>0.338</v>
      </c>
      <c r="BA6" s="18">
        <v>0.5</v>
      </c>
      <c r="BB6" s="18"/>
      <c r="BC6" s="18" t="s">
        <v>1199</v>
      </c>
      <c r="BD6" s="18"/>
      <c r="BE6" s="1"/>
      <c r="BF6" s="1"/>
      <c r="BG6" s="1"/>
      <c r="BH6" s="1"/>
      <c r="BI6" s="1"/>
    </row>
    <row r="7" ht="14.25" hidden="1" customHeight="1">
      <c r="A7" s="5" t="s">
        <v>177</v>
      </c>
      <c r="B7" s="5" t="s">
        <v>500</v>
      </c>
      <c r="C7" s="5" t="s">
        <v>545</v>
      </c>
      <c r="D7" s="18" t="s">
        <v>1168</v>
      </c>
      <c r="E7" s="18" t="s">
        <v>598</v>
      </c>
      <c r="F7" s="18" t="s">
        <v>1171</v>
      </c>
      <c r="G7" s="18" t="s">
        <v>1172</v>
      </c>
      <c r="H7" s="18" t="str">
        <f t="shared" si="1"/>
        <v>ASHRAE 90.1-2004Dining AreaFor Family Dining</v>
      </c>
      <c r="I7" s="86" t="str">
        <f>VLOOKUP(H7,'Interior Lighting'!$A$4:$G$1073,5,FALSE)</f>
        <v>2.1</v>
      </c>
      <c r="J7" s="21"/>
      <c r="K7" s="18"/>
      <c r="L7" s="18">
        <v>0.0</v>
      </c>
      <c r="M7" s="18">
        <v>0.7</v>
      </c>
      <c r="N7" s="18">
        <v>0.2</v>
      </c>
      <c r="O7" s="5" t="s">
        <v>1202</v>
      </c>
      <c r="P7" s="18" t="s">
        <v>56</v>
      </c>
      <c r="Q7" s="18" t="s">
        <v>104</v>
      </c>
      <c r="R7" s="18" t="s">
        <v>1175</v>
      </c>
      <c r="S7" s="5" t="str">
        <f t="shared" si="2"/>
        <v>ASHRAE 62.1-1999Food and Beverage ServiceDining Rooms</v>
      </c>
      <c r="T7" s="86" t="str">
        <f>VLOOKUP(S7,Ventilation!$A$4:$H$302,6,FALSE)</f>
        <v>0</v>
      </c>
      <c r="U7" s="86" t="str">
        <f>VLOOKUP(S7,Ventilation!$A$4:$H$302,5,FALSE)</f>
        <v>20</v>
      </c>
      <c r="V7" s="86" t="str">
        <f>VLOOKUP(S7,Ventilation!$A$4:$H$302,7,FALSE)</f>
        <v/>
      </c>
      <c r="W7" s="18">
        <v>67.0</v>
      </c>
      <c r="X7" s="5" t="s">
        <v>1186</v>
      </c>
      <c r="Y7" s="5" t="s">
        <v>1187</v>
      </c>
      <c r="Z7" s="18">
        <v>0.0595</v>
      </c>
      <c r="AA7" s="5"/>
      <c r="AB7" s="5" t="s">
        <v>1189</v>
      </c>
      <c r="AC7" s="18"/>
      <c r="AD7" s="18"/>
      <c r="AE7" s="18"/>
      <c r="AF7" s="18"/>
      <c r="AG7" s="18"/>
      <c r="AH7" s="18">
        <v>5.6</v>
      </c>
      <c r="AI7" s="18">
        <v>0.25</v>
      </c>
      <c r="AJ7" s="18">
        <v>0.3</v>
      </c>
      <c r="AK7" s="18">
        <v>0.0</v>
      </c>
      <c r="AL7" s="5" t="s">
        <v>1192</v>
      </c>
      <c r="AM7" s="5" t="s">
        <v>1204</v>
      </c>
      <c r="AN7" s="5" t="s">
        <v>1205</v>
      </c>
      <c r="AO7" s="18"/>
      <c r="AP7" s="18"/>
      <c r="AQ7" s="86" t="str">
        <f>IF('Space Types'!$AO10=0,"",'Space Types'!$AO10/'Space Types'!$AP10)</f>
        <v>0.08860759494</v>
      </c>
      <c r="AR7" s="18"/>
      <c r="AS7" s="18"/>
      <c r="AT7" s="18"/>
      <c r="AU7" s="5"/>
      <c r="AV7" s="18"/>
      <c r="AW7" s="18"/>
      <c r="AX7" s="18"/>
      <c r="AY7" s="18" t="str">
        <f t="shared" si="3"/>
        <v/>
      </c>
      <c r="AZ7" s="18"/>
      <c r="BA7" s="18"/>
      <c r="BB7" s="18"/>
      <c r="BC7" s="5"/>
      <c r="BD7" s="5"/>
      <c r="BE7" s="1"/>
      <c r="BF7" s="1"/>
      <c r="BG7" s="1"/>
      <c r="BH7" s="1"/>
      <c r="BI7" s="1"/>
    </row>
    <row r="8" ht="14.25" hidden="1" customHeight="1">
      <c r="A8" s="21" t="s">
        <v>182</v>
      </c>
      <c r="B8" s="21" t="s">
        <v>500</v>
      </c>
      <c r="C8" s="7" t="s">
        <v>579</v>
      </c>
      <c r="D8" s="21" t="s">
        <v>1097</v>
      </c>
      <c r="E8" s="21" t="s">
        <v>609</v>
      </c>
      <c r="F8" s="21" t="s">
        <v>1103</v>
      </c>
      <c r="G8" s="21" t="s">
        <v>1107</v>
      </c>
      <c r="H8" s="18" t="str">
        <f t="shared" si="1"/>
        <v>ASHRAE 90.1-2007Food PreparationGeneral</v>
      </c>
      <c r="I8" s="86" t="str">
        <f>VLOOKUP(H8,'Interior Lighting'!$A$4:$G$1073,5,FALSE)</f>
        <v>1.2</v>
      </c>
      <c r="J8" s="21"/>
      <c r="K8" s="21"/>
      <c r="L8" s="21">
        <v>0.0</v>
      </c>
      <c r="M8" s="21">
        <v>0.7</v>
      </c>
      <c r="N8" s="21">
        <v>0.2</v>
      </c>
      <c r="O8" s="21" t="s">
        <v>1181</v>
      </c>
      <c r="P8" s="21" t="s">
        <v>542</v>
      </c>
      <c r="Q8" s="21" t="s">
        <v>104</v>
      </c>
      <c r="R8" s="21" t="s">
        <v>1207</v>
      </c>
      <c r="S8" s="5" t="str">
        <f t="shared" si="2"/>
        <v>ASHRAE 62.1-2004Food and Beverage ServiceCafeteria/fast food dining</v>
      </c>
      <c r="T8" s="86" t="str">
        <f>VLOOKUP(S8,Ventilation!$A$4:$H$302,6,FALSE)</f>
        <v>0.18</v>
      </c>
      <c r="U8" s="86" t="str">
        <f>VLOOKUP(S8,Ventilation!$A$4:$H$302,5,FALSE)</f>
        <v>7.5</v>
      </c>
      <c r="V8" s="86" t="str">
        <f>VLOOKUP(S8,Ventilation!$A$4:$H$302,7,FALSE)</f>
        <v/>
      </c>
      <c r="W8" s="21">
        <v>5.0</v>
      </c>
      <c r="X8" s="21" t="s">
        <v>1186</v>
      </c>
      <c r="Y8" s="7" t="s">
        <v>1187</v>
      </c>
      <c r="Z8" s="21">
        <v>0.0446</v>
      </c>
      <c r="AA8" s="7"/>
      <c r="AB8" s="21" t="s">
        <v>1189</v>
      </c>
      <c r="AC8" s="21">
        <v>276.72</v>
      </c>
      <c r="AD8" s="21">
        <v>0.1</v>
      </c>
      <c r="AE8" s="21">
        <v>0.2</v>
      </c>
      <c r="AF8" s="21">
        <v>0.7</v>
      </c>
      <c r="AG8" s="21" t="s">
        <v>1190</v>
      </c>
      <c r="AH8" s="21">
        <v>25.500010979193352</v>
      </c>
      <c r="AI8" s="21">
        <v>0.25</v>
      </c>
      <c r="AJ8" s="21">
        <v>0.3</v>
      </c>
      <c r="AK8" s="21">
        <v>0.2</v>
      </c>
      <c r="AL8" s="21" t="s">
        <v>1192</v>
      </c>
      <c r="AM8" s="21" t="s">
        <v>1193</v>
      </c>
      <c r="AN8" s="7" t="s">
        <v>1194</v>
      </c>
      <c r="AO8" s="21">
        <v>133.0</v>
      </c>
      <c r="AP8" s="21">
        <v>1501.0</v>
      </c>
      <c r="AQ8" s="21" t="str">
        <f>IF('Space Types'!$AO5=0,"",'Space Types'!$AO5/'Space Types'!$AP5)</f>
        <v/>
      </c>
      <c r="AR8" s="21">
        <v>49.0</v>
      </c>
      <c r="AS8" s="21">
        <v>0.2</v>
      </c>
      <c r="AT8" s="21">
        <v>0.05</v>
      </c>
      <c r="AU8" s="21" t="s">
        <v>1198</v>
      </c>
      <c r="AV8" s="21">
        <v>0.7</v>
      </c>
      <c r="AW8" s="21">
        <v>4000.0</v>
      </c>
      <c r="AX8" s="21">
        <v>694.5023196377475</v>
      </c>
      <c r="AY8" s="81" t="str">
        <f t="shared" si="3"/>
        <v>0.1215379059</v>
      </c>
      <c r="AZ8" s="21">
        <v>0.338</v>
      </c>
      <c r="BA8" s="21">
        <v>0.5</v>
      </c>
      <c r="BB8" s="21"/>
      <c r="BC8" s="21" t="s">
        <v>1199</v>
      </c>
      <c r="BD8" s="21"/>
      <c r="BE8" s="1"/>
      <c r="BF8" s="1"/>
      <c r="BG8" s="1"/>
      <c r="BH8" s="1"/>
      <c r="BI8" s="1"/>
    </row>
    <row r="9" ht="14.25" hidden="1" customHeight="1">
      <c r="A9" s="7" t="s">
        <v>182</v>
      </c>
      <c r="B9" s="21" t="s">
        <v>500</v>
      </c>
      <c r="C9" s="21" t="s">
        <v>545</v>
      </c>
      <c r="D9" s="21" t="s">
        <v>1168</v>
      </c>
      <c r="E9" s="21" t="s">
        <v>609</v>
      </c>
      <c r="F9" s="21" t="s">
        <v>1171</v>
      </c>
      <c r="G9" s="21" t="s">
        <v>1172</v>
      </c>
      <c r="H9" s="18" t="str">
        <f t="shared" si="1"/>
        <v>ASHRAE 90.1-2007Dining AreaFor Family Dining</v>
      </c>
      <c r="I9" s="86" t="str">
        <f>VLOOKUP(H9,'Interior Lighting'!$A$4:$G$1073,5,FALSE)</f>
        <v>2.1</v>
      </c>
      <c r="J9" s="21"/>
      <c r="K9" s="21"/>
      <c r="L9" s="21">
        <v>0.0</v>
      </c>
      <c r="M9" s="21">
        <v>0.7</v>
      </c>
      <c r="N9" s="21">
        <v>0.2</v>
      </c>
      <c r="O9" s="21" t="s">
        <v>1202</v>
      </c>
      <c r="P9" s="21" t="s">
        <v>542</v>
      </c>
      <c r="Q9" s="21" t="s">
        <v>104</v>
      </c>
      <c r="R9" s="21" t="s">
        <v>1216</v>
      </c>
      <c r="S9" s="5" t="str">
        <f t="shared" si="2"/>
        <v>ASHRAE 62.1-2004Food and Beverage ServiceRestaurant dining rooms</v>
      </c>
      <c r="T9" s="86" t="str">
        <f>VLOOKUP(S9,Ventilation!$A$4:$H$302,6,FALSE)</f>
        <v>0.18</v>
      </c>
      <c r="U9" s="86" t="str">
        <f>VLOOKUP(S9,Ventilation!$A$4:$H$302,5,FALSE)</f>
        <v>7.5</v>
      </c>
      <c r="V9" s="86" t="str">
        <f>VLOOKUP(S9,Ventilation!$A$4:$H$302,7,FALSE)</f>
        <v/>
      </c>
      <c r="W9" s="21">
        <v>67.0</v>
      </c>
      <c r="X9" s="21" t="s">
        <v>1186</v>
      </c>
      <c r="Y9" s="21" t="s">
        <v>1187</v>
      </c>
      <c r="Z9" s="21">
        <v>0.0446</v>
      </c>
      <c r="AA9" s="7"/>
      <c r="AB9" s="21" t="s">
        <v>1189</v>
      </c>
      <c r="AC9" s="21"/>
      <c r="AD9" s="21"/>
      <c r="AE9" s="21"/>
      <c r="AF9" s="21"/>
      <c r="AG9" s="21"/>
      <c r="AH9" s="21">
        <v>4.080001756670937</v>
      </c>
      <c r="AI9" s="21">
        <v>0.25</v>
      </c>
      <c r="AJ9" s="21">
        <v>0.3</v>
      </c>
      <c r="AK9" s="21">
        <v>0.0</v>
      </c>
      <c r="AL9" s="21" t="s">
        <v>1192</v>
      </c>
      <c r="AM9" s="21" t="s">
        <v>1204</v>
      </c>
      <c r="AN9" s="21" t="s">
        <v>1205</v>
      </c>
      <c r="AO9" s="21"/>
      <c r="AP9" s="21"/>
      <c r="AQ9" s="21" t="str">
        <f>IF('Space Types'!$AO11=0,"",'Space Types'!$AO11/'Space Types'!$AP11)</f>
        <v/>
      </c>
      <c r="AR9" s="21"/>
      <c r="AS9" s="21"/>
      <c r="AT9" s="21"/>
      <c r="AU9" s="21"/>
      <c r="AV9" s="21"/>
      <c r="AW9" s="21"/>
      <c r="AX9" s="21"/>
      <c r="AY9" s="21" t="str">
        <f t="shared" si="3"/>
        <v/>
      </c>
      <c r="AZ9" s="21"/>
      <c r="BA9" s="21"/>
      <c r="BB9" s="21"/>
      <c r="BC9" s="21"/>
      <c r="BD9" s="21"/>
      <c r="BE9" s="1"/>
      <c r="BF9" s="1"/>
      <c r="BG9" s="1"/>
      <c r="BH9" s="1"/>
      <c r="BI9" s="1"/>
    </row>
    <row r="10" ht="14.25" hidden="1" customHeight="1">
      <c r="A10" s="18" t="s">
        <v>185</v>
      </c>
      <c r="B10" s="18" t="s">
        <v>500</v>
      </c>
      <c r="C10" s="18" t="s">
        <v>579</v>
      </c>
      <c r="D10" s="18" t="s">
        <v>1097</v>
      </c>
      <c r="E10" s="18" t="s">
        <v>628</v>
      </c>
      <c r="F10" s="18" t="s">
        <v>1103</v>
      </c>
      <c r="G10" s="18" t="s">
        <v>1107</v>
      </c>
      <c r="H10" s="18" t="str">
        <f t="shared" si="1"/>
        <v>ASHRAE 90.1-2010Food PreparationGeneral</v>
      </c>
      <c r="I10" s="86" t="str">
        <f>VLOOKUP(H10,'Interior Lighting'!$A$4:$G$1073,5,FALSE)</f>
        <v>0.99</v>
      </c>
      <c r="J10" s="21"/>
      <c r="K10" s="18"/>
      <c r="L10" s="18">
        <v>0.0</v>
      </c>
      <c r="M10" s="18">
        <v>0.7</v>
      </c>
      <c r="N10" s="18">
        <v>0.2</v>
      </c>
      <c r="O10" s="18" t="s">
        <v>1181</v>
      </c>
      <c r="P10" s="18" t="s">
        <v>601</v>
      </c>
      <c r="Q10" s="18" t="s">
        <v>104</v>
      </c>
      <c r="R10" s="18" t="s">
        <v>1207</v>
      </c>
      <c r="S10" s="5" t="str">
        <f t="shared" si="2"/>
        <v>ASHRAE 62.1-2007Food and Beverage ServiceCafeteria/fast food dining</v>
      </c>
      <c r="T10" s="86" t="str">
        <f>VLOOKUP(S10,Ventilation!$A$4:$H$302,6,FALSE)</f>
        <v>0.18</v>
      </c>
      <c r="U10" s="86" t="str">
        <f>VLOOKUP(S10,Ventilation!$A$4:$H$302,5,FALSE)</f>
        <v>7.5</v>
      </c>
      <c r="V10" s="86" t="str">
        <f>VLOOKUP(S10,Ventilation!$A$4:$H$302,7,FALSE)</f>
        <v/>
      </c>
      <c r="W10" s="18">
        <v>5.0</v>
      </c>
      <c r="X10" s="18" t="s">
        <v>1186</v>
      </c>
      <c r="Y10" s="18" t="s">
        <v>1187</v>
      </c>
      <c r="Z10" s="18">
        <v>0.0446</v>
      </c>
      <c r="AA10" s="5"/>
      <c r="AB10" s="18" t="s">
        <v>1189</v>
      </c>
      <c r="AC10" s="18">
        <v>276.72</v>
      </c>
      <c r="AD10" s="18">
        <v>0.1</v>
      </c>
      <c r="AE10" s="18">
        <v>0.2</v>
      </c>
      <c r="AF10" s="18">
        <v>0.7</v>
      </c>
      <c r="AG10" s="18" t="s">
        <v>1190</v>
      </c>
      <c r="AH10" s="18">
        <v>25.500010979193352</v>
      </c>
      <c r="AI10" s="18">
        <v>0.25</v>
      </c>
      <c r="AJ10" s="18">
        <v>0.3</v>
      </c>
      <c r="AK10" s="18">
        <v>0.2</v>
      </c>
      <c r="AL10" s="18" t="s">
        <v>1192</v>
      </c>
      <c r="AM10" s="18" t="s">
        <v>1193</v>
      </c>
      <c r="AN10" s="18" t="s">
        <v>1194</v>
      </c>
      <c r="AO10" s="18">
        <v>133.0</v>
      </c>
      <c r="AP10" s="18">
        <v>1501.0</v>
      </c>
      <c r="AQ10" s="18">
        <v>0.08860759493670886</v>
      </c>
      <c r="AR10" s="18">
        <v>49.0</v>
      </c>
      <c r="AS10" s="18">
        <v>0.2</v>
      </c>
      <c r="AT10" s="18">
        <v>0.05</v>
      </c>
      <c r="AU10" s="18" t="s">
        <v>1198</v>
      </c>
      <c r="AV10" s="18">
        <v>0.7</v>
      </c>
      <c r="AW10" s="18">
        <v>4000.0</v>
      </c>
      <c r="AX10" s="18">
        <v>694.5023196377475</v>
      </c>
      <c r="AY10" s="18">
        <v>0.12153790593660581</v>
      </c>
      <c r="AZ10" s="18">
        <v>0.338</v>
      </c>
      <c r="BA10" s="18">
        <v>0.5</v>
      </c>
      <c r="BB10" s="18"/>
      <c r="BC10" s="18" t="s">
        <v>1199</v>
      </c>
      <c r="BD10" s="18"/>
      <c r="BE10" s="1"/>
      <c r="BF10" s="1"/>
      <c r="BG10" s="1"/>
      <c r="BH10" s="1"/>
      <c r="BI10" s="1"/>
    </row>
    <row r="11" ht="14.25" hidden="1" customHeight="1">
      <c r="A11" s="5" t="s">
        <v>185</v>
      </c>
      <c r="B11" s="5" t="s">
        <v>500</v>
      </c>
      <c r="C11" s="5" t="s">
        <v>545</v>
      </c>
      <c r="D11" s="18" t="s">
        <v>1168</v>
      </c>
      <c r="E11" s="18" t="s">
        <v>628</v>
      </c>
      <c r="F11" s="18" t="s">
        <v>1171</v>
      </c>
      <c r="G11" s="18" t="s">
        <v>1172</v>
      </c>
      <c r="H11" s="18" t="str">
        <f t="shared" si="1"/>
        <v>ASHRAE 90.1-2010Dining AreaFor Family Dining</v>
      </c>
      <c r="I11" s="86" t="str">
        <f>VLOOKUP(H11,'Interior Lighting'!$A$4:$G$1073,5,FALSE)</f>
        <v>0.89</v>
      </c>
      <c r="J11" s="21"/>
      <c r="K11" s="18"/>
      <c r="L11" s="18">
        <v>0.0</v>
      </c>
      <c r="M11" s="18">
        <v>0.7</v>
      </c>
      <c r="N11" s="18">
        <v>0.2</v>
      </c>
      <c r="O11" s="5" t="s">
        <v>1202</v>
      </c>
      <c r="P11" s="18" t="s">
        <v>601</v>
      </c>
      <c r="Q11" s="18" t="s">
        <v>104</v>
      </c>
      <c r="R11" s="18" t="s">
        <v>1216</v>
      </c>
      <c r="S11" s="5" t="str">
        <f t="shared" si="2"/>
        <v>ASHRAE 62.1-2007Food and Beverage ServiceRestaurant dining rooms</v>
      </c>
      <c r="T11" s="86" t="str">
        <f>VLOOKUP(S11,Ventilation!$A$4:$H$302,6,FALSE)</f>
        <v>0.18</v>
      </c>
      <c r="U11" s="86" t="str">
        <f>VLOOKUP(S11,Ventilation!$A$4:$H$302,5,FALSE)</f>
        <v>7.5</v>
      </c>
      <c r="V11" s="86" t="str">
        <f>VLOOKUP(S11,Ventilation!$A$4:$H$302,7,FALSE)</f>
        <v/>
      </c>
      <c r="W11" s="18">
        <v>67.0</v>
      </c>
      <c r="X11" s="5" t="s">
        <v>1186</v>
      </c>
      <c r="Y11" s="5" t="s">
        <v>1187</v>
      </c>
      <c r="Z11" s="18">
        <v>0.0446</v>
      </c>
      <c r="AA11" s="5"/>
      <c r="AB11" s="5" t="s">
        <v>1189</v>
      </c>
      <c r="AC11" s="18"/>
      <c r="AD11" s="18"/>
      <c r="AE11" s="18"/>
      <c r="AF11" s="18"/>
      <c r="AG11" s="5"/>
      <c r="AH11" s="18">
        <v>4.080001756670937</v>
      </c>
      <c r="AI11" s="18">
        <v>0.25</v>
      </c>
      <c r="AJ11" s="18">
        <v>0.3</v>
      </c>
      <c r="AK11" s="18">
        <v>0.0</v>
      </c>
      <c r="AL11" s="5" t="s">
        <v>1192</v>
      </c>
      <c r="AM11" s="5" t="s">
        <v>1204</v>
      </c>
      <c r="AN11" s="5" t="s">
        <v>1205</v>
      </c>
      <c r="AO11" s="18"/>
      <c r="AP11" s="18"/>
      <c r="AQ11" s="18"/>
      <c r="AR11" s="18"/>
      <c r="AS11" s="18"/>
      <c r="AT11" s="18"/>
      <c r="AU11" s="5"/>
      <c r="AV11" s="18"/>
      <c r="AW11" s="18"/>
      <c r="AX11" s="18"/>
      <c r="AY11" s="18"/>
      <c r="AZ11" s="18"/>
      <c r="BA11" s="18"/>
      <c r="BB11" s="18"/>
      <c r="BC11" s="5"/>
      <c r="BD11" s="5"/>
      <c r="BE11" s="1"/>
      <c r="BF11" s="1"/>
      <c r="BG11" s="1"/>
      <c r="BH11" s="1"/>
      <c r="BI11" s="1"/>
    </row>
    <row r="12" ht="14.25" hidden="1" customHeight="1">
      <c r="A12" s="7" t="s">
        <v>174</v>
      </c>
      <c r="B12" s="7" t="s">
        <v>500</v>
      </c>
      <c r="C12" s="7" t="s">
        <v>579</v>
      </c>
      <c r="D12" s="21" t="s">
        <v>1097</v>
      </c>
      <c r="E12" s="7" t="s">
        <v>174</v>
      </c>
      <c r="F12" s="7" t="s">
        <v>500</v>
      </c>
      <c r="G12" s="7" t="s">
        <v>579</v>
      </c>
      <c r="H12" s="18" t="str">
        <f t="shared" si="1"/>
        <v>DOE Ref 1980-2004FullServiceRestaurantKitchen</v>
      </c>
      <c r="I12" s="21">
        <v>1.52</v>
      </c>
      <c r="J12" s="21"/>
      <c r="K12" s="21"/>
      <c r="L12" s="21">
        <v>0.0</v>
      </c>
      <c r="M12" s="21">
        <v>0.7</v>
      </c>
      <c r="N12" s="21">
        <v>0.2</v>
      </c>
      <c r="O12" s="21" t="s">
        <v>1118</v>
      </c>
      <c r="P12" s="21" t="s">
        <v>56</v>
      </c>
      <c r="Q12" s="21" t="s">
        <v>104</v>
      </c>
      <c r="R12" s="21" t="s">
        <v>110</v>
      </c>
      <c r="S12" s="5" t="str">
        <f t="shared" si="2"/>
        <v>ASHRAE 62.1-1999Food and Beverage ServiceKitchens (cooking)</v>
      </c>
      <c r="T12" s="86" t="str">
        <f>VLOOKUP(S12,Ventilation!$A$4:$H$302,6,FALSE)</f>
        <v>0</v>
      </c>
      <c r="U12" s="86" t="str">
        <f>VLOOKUP(S12,Ventilation!$A$4:$H$302,5,FALSE)</f>
        <v>16.95</v>
      </c>
      <c r="V12" s="86" t="str">
        <f>VLOOKUP(S12,Ventilation!$A$4:$H$302,7,FALSE)</f>
        <v/>
      </c>
      <c r="W12" s="21">
        <v>5.0</v>
      </c>
      <c r="X12" s="21" t="s">
        <v>1131</v>
      </c>
      <c r="Y12" s="21" t="s">
        <v>1134</v>
      </c>
      <c r="Z12" s="21"/>
      <c r="AA12" s="7">
        <v>0.2232</v>
      </c>
      <c r="AB12" s="21" t="s">
        <v>1135</v>
      </c>
      <c r="AC12" s="21">
        <v>378.75</v>
      </c>
      <c r="AD12" s="21">
        <v>0.1</v>
      </c>
      <c r="AE12" s="21">
        <v>0.2</v>
      </c>
      <c r="AF12" s="21">
        <v>0.7</v>
      </c>
      <c r="AG12" s="21" t="s">
        <v>1137</v>
      </c>
      <c r="AH12" s="21">
        <v>35.0</v>
      </c>
      <c r="AI12" s="21">
        <v>0.25</v>
      </c>
      <c r="AJ12" s="21">
        <v>0.3</v>
      </c>
      <c r="AK12" s="21">
        <v>0.2</v>
      </c>
      <c r="AL12" s="21" t="s">
        <v>1138</v>
      </c>
      <c r="AM12" s="21" t="s">
        <v>1141</v>
      </c>
      <c r="AN12" s="21" t="s">
        <v>1144</v>
      </c>
      <c r="AO12" s="21">
        <v>133.0</v>
      </c>
      <c r="AP12" s="21">
        <v>1501.0</v>
      </c>
      <c r="AQ12" s="21" t="str">
        <f>IF('Space Types'!$AO7=0,"",'Space Types'!$AO7/'Space Types'!$AP7)</f>
        <v/>
      </c>
      <c r="AR12" s="21">
        <v>49.0</v>
      </c>
      <c r="AS12" s="21">
        <v>0.2</v>
      </c>
      <c r="AT12" s="21">
        <v>0.05</v>
      </c>
      <c r="AU12" s="21" t="s">
        <v>1156</v>
      </c>
      <c r="AV12" s="21">
        <v>0.7</v>
      </c>
      <c r="AW12" s="21">
        <v>4000.0</v>
      </c>
      <c r="AX12" s="21">
        <v>694.5023196377475</v>
      </c>
      <c r="AY12" s="81" t="str">
        <f t="shared" ref="AY12:AY72" si="4">IF(ISBLANK(AX12),"",AX12/(AW12/AV12))</f>
        <v>0.1215379059</v>
      </c>
      <c r="AZ12" s="21">
        <v>0.338</v>
      </c>
      <c r="BA12" s="21">
        <v>0.5</v>
      </c>
      <c r="BB12" s="21"/>
      <c r="BC12" s="21" t="s">
        <v>1162</v>
      </c>
      <c r="BD12" s="21"/>
      <c r="BE12" s="1"/>
      <c r="BF12" s="1"/>
      <c r="BG12" s="1"/>
      <c r="BH12" s="1"/>
      <c r="BI12" s="1"/>
    </row>
    <row r="13" ht="14.25" hidden="1" customHeight="1">
      <c r="A13" s="7" t="s">
        <v>174</v>
      </c>
      <c r="B13" s="7" t="s">
        <v>500</v>
      </c>
      <c r="C13" s="7" t="s">
        <v>545</v>
      </c>
      <c r="D13" s="21" t="s">
        <v>1168</v>
      </c>
      <c r="E13" s="7" t="s">
        <v>174</v>
      </c>
      <c r="F13" s="7" t="s">
        <v>500</v>
      </c>
      <c r="G13" s="7" t="s">
        <v>545</v>
      </c>
      <c r="H13" s="18" t="str">
        <f t="shared" si="1"/>
        <v>DOE Ref 1980-2004FullServiceRestaurantDining</v>
      </c>
      <c r="I13" s="21">
        <v>2.54</v>
      </c>
      <c r="J13" s="21"/>
      <c r="K13" s="21"/>
      <c r="L13" s="21">
        <v>0.0</v>
      </c>
      <c r="M13" s="21">
        <v>0.7</v>
      </c>
      <c r="N13" s="21">
        <v>0.2</v>
      </c>
      <c r="O13" s="21" t="s">
        <v>1118</v>
      </c>
      <c r="P13" s="21" t="s">
        <v>56</v>
      </c>
      <c r="Q13" s="21" t="s">
        <v>104</v>
      </c>
      <c r="R13" s="21" t="s">
        <v>1175</v>
      </c>
      <c r="S13" s="5" t="str">
        <f t="shared" si="2"/>
        <v>ASHRAE 62.1-1999Food and Beverage ServiceDining Rooms</v>
      </c>
      <c r="T13" s="86" t="str">
        <f>VLOOKUP(S13,Ventilation!$A$4:$H$302,6,FALSE)</f>
        <v>0</v>
      </c>
      <c r="U13" s="86" t="str">
        <f>VLOOKUP(S13,Ventilation!$A$4:$H$302,5,FALSE)</f>
        <v>20</v>
      </c>
      <c r="V13" s="86" t="str">
        <f>VLOOKUP(S13,Ventilation!$A$4:$H$302,7,FALSE)</f>
        <v/>
      </c>
      <c r="W13" s="21">
        <v>67.0</v>
      </c>
      <c r="X13" s="21" t="s">
        <v>1131</v>
      </c>
      <c r="Y13" s="21" t="s">
        <v>1134</v>
      </c>
      <c r="Z13" s="21"/>
      <c r="AA13" s="7">
        <v>0.2232</v>
      </c>
      <c r="AB13" s="21" t="s">
        <v>1135</v>
      </c>
      <c r="AC13" s="21"/>
      <c r="AD13" s="21"/>
      <c r="AE13" s="21"/>
      <c r="AF13" s="21"/>
      <c r="AG13" s="21"/>
      <c r="AH13" s="21">
        <v>5.6</v>
      </c>
      <c r="AI13" s="21">
        <v>0.25</v>
      </c>
      <c r="AJ13" s="21">
        <v>0.3</v>
      </c>
      <c r="AK13" s="21">
        <v>0.0</v>
      </c>
      <c r="AL13" s="21" t="s">
        <v>1138</v>
      </c>
      <c r="AM13" s="21" t="s">
        <v>1177</v>
      </c>
      <c r="AN13" s="21" t="s">
        <v>1178</v>
      </c>
      <c r="AO13" s="21"/>
      <c r="AP13" s="21"/>
      <c r="AQ13" s="21" t="str">
        <f>IF('Space Types'!$AO13=0,"",'Space Types'!$AO13/'Space Types'!$AP13)</f>
        <v/>
      </c>
      <c r="AR13" s="21"/>
      <c r="AS13" s="21"/>
      <c r="AT13" s="21"/>
      <c r="AU13" s="21"/>
      <c r="AV13" s="21"/>
      <c r="AW13" s="21"/>
      <c r="AX13" s="21"/>
      <c r="AY13" s="21" t="str">
        <f t="shared" si="4"/>
        <v/>
      </c>
      <c r="AZ13" s="21"/>
      <c r="BA13" s="21"/>
      <c r="BB13" s="21"/>
      <c r="BC13" s="21"/>
      <c r="BD13" s="21"/>
      <c r="BE13" s="1"/>
      <c r="BF13" s="1"/>
      <c r="BG13" s="1"/>
      <c r="BH13" s="1"/>
      <c r="BI13" s="1"/>
    </row>
    <row r="14" ht="14.25" hidden="1" customHeight="1">
      <c r="A14" s="7" t="s">
        <v>75</v>
      </c>
      <c r="B14" s="7" t="s">
        <v>500</v>
      </c>
      <c r="C14" s="7" t="s">
        <v>579</v>
      </c>
      <c r="D14" s="21" t="s">
        <v>1097</v>
      </c>
      <c r="E14" s="7" t="s">
        <v>75</v>
      </c>
      <c r="F14" s="7" t="s">
        <v>500</v>
      </c>
      <c r="G14" s="7" t="s">
        <v>579</v>
      </c>
      <c r="H14" s="18" t="str">
        <f t="shared" si="1"/>
        <v>DOE Ref Pre-1980FullServiceRestaurantKitchen</v>
      </c>
      <c r="I14" s="21">
        <v>2.24</v>
      </c>
      <c r="J14" s="21"/>
      <c r="K14" s="21"/>
      <c r="L14" s="21">
        <v>0.0</v>
      </c>
      <c r="M14" s="21">
        <v>0.7</v>
      </c>
      <c r="N14" s="21">
        <v>0.2</v>
      </c>
      <c r="O14" s="7" t="s">
        <v>1118</v>
      </c>
      <c r="P14" s="21" t="s">
        <v>56</v>
      </c>
      <c r="Q14" s="21" t="s">
        <v>104</v>
      </c>
      <c r="R14" s="21" t="s">
        <v>110</v>
      </c>
      <c r="S14" s="5" t="str">
        <f t="shared" si="2"/>
        <v>ASHRAE 62.1-1999Food and Beverage ServiceKitchens (cooking)</v>
      </c>
      <c r="T14" s="86" t="str">
        <f>VLOOKUP(S14,Ventilation!$A$4:$H$302,6,FALSE)</f>
        <v>0</v>
      </c>
      <c r="U14" s="86" t="str">
        <f>VLOOKUP(S14,Ventilation!$A$4:$H$302,5,FALSE)</f>
        <v>16.95</v>
      </c>
      <c r="V14" s="86" t="str">
        <f>VLOOKUP(S14,Ventilation!$A$4:$H$302,7,FALSE)</f>
        <v/>
      </c>
      <c r="W14" s="21">
        <v>5.0</v>
      </c>
      <c r="X14" s="7" t="s">
        <v>1131</v>
      </c>
      <c r="Y14" s="7" t="s">
        <v>1134</v>
      </c>
      <c r="Z14" s="21"/>
      <c r="AA14" s="7">
        <v>0.2232</v>
      </c>
      <c r="AB14" s="7" t="s">
        <v>1135</v>
      </c>
      <c r="AC14" s="21">
        <v>378.75</v>
      </c>
      <c r="AD14" s="21">
        <v>0.1</v>
      </c>
      <c r="AE14" s="21">
        <v>0.2</v>
      </c>
      <c r="AF14" s="21">
        <v>0.7</v>
      </c>
      <c r="AG14" s="21" t="s">
        <v>1137</v>
      </c>
      <c r="AH14" s="21">
        <v>35.0</v>
      </c>
      <c r="AI14" s="21">
        <v>0.25</v>
      </c>
      <c r="AJ14" s="21">
        <v>0.3</v>
      </c>
      <c r="AK14" s="21">
        <v>0.2</v>
      </c>
      <c r="AL14" s="7" t="s">
        <v>1138</v>
      </c>
      <c r="AM14" s="7" t="s">
        <v>1141</v>
      </c>
      <c r="AN14" s="7" t="s">
        <v>1144</v>
      </c>
      <c r="AO14" s="21">
        <v>133.0</v>
      </c>
      <c r="AP14" s="21">
        <v>1501.0</v>
      </c>
      <c r="AQ14" s="21" t="str">
        <f>IF('Space Types'!$AO9=0,"",'Space Types'!$AO9/'Space Types'!$AP9)</f>
        <v/>
      </c>
      <c r="AR14" s="21">
        <v>49.0</v>
      </c>
      <c r="AS14" s="21">
        <v>0.2</v>
      </c>
      <c r="AT14" s="21">
        <v>0.05</v>
      </c>
      <c r="AU14" s="21" t="s">
        <v>1156</v>
      </c>
      <c r="AV14" s="21">
        <v>0.7</v>
      </c>
      <c r="AW14" s="21">
        <v>4000.0</v>
      </c>
      <c r="AX14" s="21">
        <v>694.5023196377475</v>
      </c>
      <c r="AY14" s="81" t="str">
        <f t="shared" si="4"/>
        <v>0.1215379059</v>
      </c>
      <c r="AZ14" s="21">
        <v>0.338</v>
      </c>
      <c r="BA14" s="21">
        <v>0.5</v>
      </c>
      <c r="BB14" s="21"/>
      <c r="BC14" s="21" t="s">
        <v>1162</v>
      </c>
      <c r="BD14" s="21"/>
      <c r="BE14" s="1"/>
      <c r="BF14" s="1"/>
      <c r="BG14" s="1"/>
      <c r="BH14" s="1"/>
      <c r="BI14" s="1"/>
    </row>
    <row r="15" ht="14.25" hidden="1" customHeight="1">
      <c r="A15" s="7" t="s">
        <v>75</v>
      </c>
      <c r="B15" s="7" t="s">
        <v>500</v>
      </c>
      <c r="C15" s="7" t="s">
        <v>545</v>
      </c>
      <c r="D15" s="21" t="s">
        <v>1168</v>
      </c>
      <c r="E15" s="7" t="s">
        <v>75</v>
      </c>
      <c r="F15" s="7" t="s">
        <v>500</v>
      </c>
      <c r="G15" s="7" t="s">
        <v>545</v>
      </c>
      <c r="H15" s="18" t="str">
        <f t="shared" si="1"/>
        <v>DOE Ref Pre-1980FullServiceRestaurantDining</v>
      </c>
      <c r="I15" s="21">
        <v>2.77</v>
      </c>
      <c r="J15" s="21"/>
      <c r="K15" s="21"/>
      <c r="L15" s="21">
        <v>0.0</v>
      </c>
      <c r="M15" s="21">
        <v>0.7</v>
      </c>
      <c r="N15" s="21">
        <v>0.2</v>
      </c>
      <c r="O15" s="7" t="s">
        <v>1118</v>
      </c>
      <c r="P15" s="21" t="s">
        <v>56</v>
      </c>
      <c r="Q15" s="21" t="s">
        <v>104</v>
      </c>
      <c r="R15" s="21" t="s">
        <v>1175</v>
      </c>
      <c r="S15" s="5" t="str">
        <f t="shared" si="2"/>
        <v>ASHRAE 62.1-1999Food and Beverage ServiceDining Rooms</v>
      </c>
      <c r="T15" s="86" t="str">
        <f>VLOOKUP(S15,Ventilation!$A$4:$H$302,6,FALSE)</f>
        <v>0</v>
      </c>
      <c r="U15" s="86" t="str">
        <f>VLOOKUP(S15,Ventilation!$A$4:$H$302,5,FALSE)</f>
        <v>20</v>
      </c>
      <c r="V15" s="86" t="str">
        <f>VLOOKUP(S15,Ventilation!$A$4:$H$302,7,FALSE)</f>
        <v/>
      </c>
      <c r="W15" s="21">
        <v>67.0</v>
      </c>
      <c r="X15" s="7" t="s">
        <v>1131</v>
      </c>
      <c r="Y15" s="7" t="s">
        <v>1134</v>
      </c>
      <c r="Z15" s="21"/>
      <c r="AA15" s="7">
        <v>0.2232</v>
      </c>
      <c r="AB15" s="7" t="s">
        <v>1135</v>
      </c>
      <c r="AC15" s="21"/>
      <c r="AD15" s="21"/>
      <c r="AE15" s="21"/>
      <c r="AF15" s="21"/>
      <c r="AG15" s="7"/>
      <c r="AH15" s="21">
        <v>5.6</v>
      </c>
      <c r="AI15" s="21">
        <v>0.25</v>
      </c>
      <c r="AJ15" s="21">
        <v>0.3</v>
      </c>
      <c r="AK15" s="21">
        <v>0.0</v>
      </c>
      <c r="AL15" s="7" t="s">
        <v>1138</v>
      </c>
      <c r="AM15" s="7" t="s">
        <v>1177</v>
      </c>
      <c r="AN15" s="7" t="s">
        <v>1178</v>
      </c>
      <c r="AO15" s="21"/>
      <c r="AP15" s="21"/>
      <c r="AQ15" s="21" t="str">
        <f>IF('Space Types'!$AO15=0,"",'Space Types'!$AO15/'Space Types'!$AP15)</f>
        <v/>
      </c>
      <c r="AR15" s="21"/>
      <c r="AS15" s="21"/>
      <c r="AT15" s="21"/>
      <c r="AU15" s="7"/>
      <c r="AV15" s="21"/>
      <c r="AW15" s="21"/>
      <c r="AX15" s="21"/>
      <c r="AY15" s="21" t="str">
        <f t="shared" si="4"/>
        <v/>
      </c>
      <c r="AZ15" s="21"/>
      <c r="BA15" s="21"/>
      <c r="BB15" s="21"/>
      <c r="BC15" s="7"/>
      <c r="BD15" s="7"/>
      <c r="BE15" s="1"/>
      <c r="BF15" s="1"/>
      <c r="BG15" s="1"/>
      <c r="BH15" s="1"/>
      <c r="BI15" s="1"/>
    </row>
    <row r="16" ht="14.25" hidden="1" customHeight="1">
      <c r="A16" s="5" t="s">
        <v>180</v>
      </c>
      <c r="B16" s="5" t="s">
        <v>520</v>
      </c>
      <c r="C16" s="5" t="s">
        <v>1054</v>
      </c>
      <c r="D16" s="18" t="s">
        <v>1503</v>
      </c>
      <c r="E16" s="18" t="s">
        <v>31</v>
      </c>
      <c r="F16" s="18" t="s">
        <v>520</v>
      </c>
      <c r="G16" s="18" t="s">
        <v>1054</v>
      </c>
      <c r="H16" s="18" t="str">
        <f t="shared" si="1"/>
        <v>ASHRAE 189.1-2009HospitalRadiology</v>
      </c>
      <c r="I16" s="86" t="str">
        <f>VLOOKUP(H16,'Interior Lighting'!$A$4:$G$1073,5,FALSE)</f>
        <v>0.36</v>
      </c>
      <c r="J16" s="21"/>
      <c r="K16" s="18"/>
      <c r="L16" s="18">
        <v>0.0</v>
      </c>
      <c r="M16" s="18">
        <v>0.7</v>
      </c>
      <c r="N16" s="18">
        <v>0.2</v>
      </c>
      <c r="O16" s="18" t="s">
        <v>1511</v>
      </c>
      <c r="P16" s="18" t="s">
        <v>56</v>
      </c>
      <c r="Q16" s="18" t="s">
        <v>476</v>
      </c>
      <c r="R16" s="18" t="s">
        <v>491</v>
      </c>
      <c r="S16" s="5" t="str">
        <f t="shared" si="2"/>
        <v>ASHRAE 62.1-1999Hospitals, Nursing and Convalescent HomesMedical procedure</v>
      </c>
      <c r="T16" s="86" t="str">
        <f>VLOOKUP(S16,Ventilation!$A$4:$H$302,6,FALSE)</f>
        <v>0</v>
      </c>
      <c r="U16" s="86" t="str">
        <f>VLOOKUP(S16,Ventilation!$A$4:$H$302,5,FALSE)</f>
        <v>15</v>
      </c>
      <c r="V16" s="86" t="str">
        <f>VLOOKUP(S16,Ventilation!$A$4:$H$302,7,FALSE)</f>
        <v/>
      </c>
      <c r="W16" s="18">
        <v>5.0</v>
      </c>
      <c r="X16" s="18" t="s">
        <v>1519</v>
      </c>
      <c r="Y16" s="18" t="s">
        <v>1521</v>
      </c>
      <c r="Z16" s="18">
        <v>0.0446</v>
      </c>
      <c r="AA16" s="5"/>
      <c r="AB16" s="18" t="s">
        <v>1522</v>
      </c>
      <c r="AC16" s="18"/>
      <c r="AD16" s="18"/>
      <c r="AE16" s="18"/>
      <c r="AF16" s="18"/>
      <c r="AG16" s="18"/>
      <c r="AH16" s="18">
        <v>7.28</v>
      </c>
      <c r="AI16" s="18">
        <v>0.0</v>
      </c>
      <c r="AJ16" s="18">
        <v>0.5</v>
      </c>
      <c r="AK16" s="18">
        <v>0.0</v>
      </c>
      <c r="AL16" s="18" t="s">
        <v>1525</v>
      </c>
      <c r="AM16" s="18" t="s">
        <v>1526</v>
      </c>
      <c r="AN16" s="18" t="s">
        <v>1527</v>
      </c>
      <c r="AO16" s="18">
        <v>1.0</v>
      </c>
      <c r="AP16" s="18">
        <v>5250.0</v>
      </c>
      <c r="AQ16" s="86" t="str">
        <f>IF('Space Types'!$AO20=0,"",'Space Types'!$AO20/'Space Types'!$AP20)</f>
        <v>0.003333333333</v>
      </c>
      <c r="AR16" s="18">
        <v>49.0</v>
      </c>
      <c r="AS16" s="18">
        <v>0.2</v>
      </c>
      <c r="AT16" s="18">
        <v>0.05</v>
      </c>
      <c r="AU16" s="18" t="s">
        <v>1531</v>
      </c>
      <c r="AV16" s="18"/>
      <c r="AW16" s="18"/>
      <c r="AX16" s="18"/>
      <c r="AY16" s="18" t="str">
        <f t="shared" si="4"/>
        <v/>
      </c>
      <c r="AZ16" s="18"/>
      <c r="BA16" s="18"/>
      <c r="BB16" s="18"/>
      <c r="BC16" s="18"/>
      <c r="BD16" s="18"/>
      <c r="BE16" s="1"/>
      <c r="BF16" s="1"/>
      <c r="BG16" s="1"/>
      <c r="BH16" s="1"/>
      <c r="BI16" s="1"/>
    </row>
    <row r="17" ht="14.25" hidden="1" customHeight="1">
      <c r="A17" s="5" t="s">
        <v>180</v>
      </c>
      <c r="B17" s="5" t="s">
        <v>520</v>
      </c>
      <c r="C17" s="5" t="s">
        <v>1048</v>
      </c>
      <c r="D17" s="18" t="s">
        <v>1535</v>
      </c>
      <c r="E17" s="18" t="s">
        <v>31</v>
      </c>
      <c r="F17" s="18" t="s">
        <v>520</v>
      </c>
      <c r="G17" s="18" t="s">
        <v>1437</v>
      </c>
      <c r="H17" s="18" t="str">
        <f t="shared" si="1"/>
        <v>ASHRAE 189.1-2009HospitalPhysical Therapy</v>
      </c>
      <c r="I17" s="86" t="str">
        <f>VLOOKUP(H17,'Interior Lighting'!$A$4:$G$1073,5,FALSE)</f>
        <v>0.81</v>
      </c>
      <c r="J17" s="21"/>
      <c r="K17" s="18"/>
      <c r="L17" s="18">
        <v>0.0</v>
      </c>
      <c r="M17" s="18">
        <v>0.7</v>
      </c>
      <c r="N17" s="18">
        <v>0.2</v>
      </c>
      <c r="O17" s="18" t="s">
        <v>1511</v>
      </c>
      <c r="P17" s="18" t="s">
        <v>56</v>
      </c>
      <c r="Q17" s="18" t="s">
        <v>476</v>
      </c>
      <c r="R17" s="18" t="s">
        <v>522</v>
      </c>
      <c r="S17" s="5" t="str">
        <f t="shared" si="2"/>
        <v>ASHRAE 62.1-1999Hospitals, Nursing and Convalescent HomesPhysical therapy</v>
      </c>
      <c r="T17" s="86" t="str">
        <f>VLOOKUP(S17,Ventilation!$A$4:$H$302,6,FALSE)</f>
        <v>0</v>
      </c>
      <c r="U17" s="86" t="str">
        <f>VLOOKUP(S17,Ventilation!$A$4:$H$302,5,FALSE)</f>
        <v>15</v>
      </c>
      <c r="V17" s="86" t="str">
        <f>VLOOKUP(S17,Ventilation!$A$4:$H$302,7,FALSE)</f>
        <v/>
      </c>
      <c r="W17" s="18">
        <v>5.0</v>
      </c>
      <c r="X17" s="18" t="s">
        <v>1519</v>
      </c>
      <c r="Y17" s="18" t="s">
        <v>1521</v>
      </c>
      <c r="Z17" s="18">
        <v>0.0446</v>
      </c>
      <c r="AA17" s="5"/>
      <c r="AB17" s="18" t="s">
        <v>1522</v>
      </c>
      <c r="AC17" s="18"/>
      <c r="AD17" s="18"/>
      <c r="AE17" s="18"/>
      <c r="AF17" s="18"/>
      <c r="AG17" s="18"/>
      <c r="AH17" s="18">
        <v>1.09</v>
      </c>
      <c r="AI17" s="18">
        <v>0.0</v>
      </c>
      <c r="AJ17" s="18">
        <v>0.5</v>
      </c>
      <c r="AK17" s="18">
        <v>0.0</v>
      </c>
      <c r="AL17" s="18" t="s">
        <v>1525</v>
      </c>
      <c r="AM17" s="18" t="s">
        <v>1526</v>
      </c>
      <c r="AN17" s="18" t="s">
        <v>1527</v>
      </c>
      <c r="AO17" s="18">
        <v>1.0</v>
      </c>
      <c r="AP17" s="18">
        <v>5280.0</v>
      </c>
      <c r="AQ17" s="18" t="str">
        <f>IF('Space Types'!$AO26=0,"",'Space Types'!$AO26/'Space Types'!$AP26)</f>
        <v/>
      </c>
      <c r="AR17" s="18">
        <v>49.0</v>
      </c>
      <c r="AS17" s="18">
        <v>0.2</v>
      </c>
      <c r="AT17" s="18">
        <v>0.05</v>
      </c>
      <c r="AU17" s="18" t="s">
        <v>1559</v>
      </c>
      <c r="AV17" s="18"/>
      <c r="AW17" s="18"/>
      <c r="AX17" s="18"/>
      <c r="AY17" s="18" t="str">
        <f t="shared" si="4"/>
        <v/>
      </c>
      <c r="AZ17" s="18"/>
      <c r="BA17" s="18"/>
      <c r="BB17" s="18"/>
      <c r="BC17" s="18"/>
      <c r="BD17" s="18"/>
      <c r="BE17" s="1"/>
      <c r="BF17" s="1"/>
      <c r="BG17" s="1"/>
      <c r="BH17" s="1"/>
      <c r="BI17" s="1"/>
    </row>
    <row r="18" ht="14.25" hidden="1" customHeight="1">
      <c r="A18" s="5" t="s">
        <v>180</v>
      </c>
      <c r="B18" s="5" t="s">
        <v>520</v>
      </c>
      <c r="C18" s="5" t="s">
        <v>1028</v>
      </c>
      <c r="D18" s="18" t="s">
        <v>1564</v>
      </c>
      <c r="E18" s="18" t="s">
        <v>31</v>
      </c>
      <c r="F18" s="18" t="s">
        <v>520</v>
      </c>
      <c r="G18" s="18" t="s">
        <v>880</v>
      </c>
      <c r="H18" s="18" t="str">
        <f t="shared" si="1"/>
        <v>ASHRAE 189.1-2009HospitalPatient Room</v>
      </c>
      <c r="I18" s="86" t="str">
        <f>VLOOKUP(H18,'Interior Lighting'!$A$4:$G$1073,5,FALSE)</f>
        <v>0.63</v>
      </c>
      <c r="J18" s="21"/>
      <c r="K18" s="18"/>
      <c r="L18" s="18">
        <v>0.0</v>
      </c>
      <c r="M18" s="18">
        <v>0.7</v>
      </c>
      <c r="N18" s="18">
        <v>0.2</v>
      </c>
      <c r="O18" s="18" t="s">
        <v>1511</v>
      </c>
      <c r="P18" s="18" t="s">
        <v>7</v>
      </c>
      <c r="Q18" s="18" t="s">
        <v>879</v>
      </c>
      <c r="R18" s="18" t="s">
        <v>880</v>
      </c>
      <c r="S18" s="5" t="str">
        <f t="shared" si="2"/>
        <v>AIA 2001NursingPatient Room</v>
      </c>
      <c r="T18" s="86" t="str">
        <f>VLOOKUP(S18,Ventilation!$A$4:$H$302,6,FALSE)</f>
        <v/>
      </c>
      <c r="U18" s="86" t="str">
        <f>VLOOKUP(S18,Ventilation!$A$4:$H$302,5,FALSE)</f>
        <v/>
      </c>
      <c r="V18" s="86" t="str">
        <f>VLOOKUP(S18,Ventilation!$A$4:$H$302,7,FALSE)</f>
        <v>2</v>
      </c>
      <c r="W18" s="18">
        <v>5.0</v>
      </c>
      <c r="X18" s="18" t="s">
        <v>1576</v>
      </c>
      <c r="Y18" s="18" t="s">
        <v>1521</v>
      </c>
      <c r="Z18" s="18">
        <v>0.0446</v>
      </c>
      <c r="AA18" s="5"/>
      <c r="AB18" s="18" t="s">
        <v>1522</v>
      </c>
      <c r="AC18" s="18"/>
      <c r="AD18" s="18"/>
      <c r="AE18" s="18"/>
      <c r="AF18" s="18"/>
      <c r="AG18" s="18"/>
      <c r="AH18" s="18">
        <v>1.46</v>
      </c>
      <c r="AI18" s="18">
        <v>0.0</v>
      </c>
      <c r="AJ18" s="18">
        <v>0.5</v>
      </c>
      <c r="AK18" s="18">
        <v>0.0</v>
      </c>
      <c r="AL18" s="18" t="s">
        <v>1525</v>
      </c>
      <c r="AM18" s="18" t="s">
        <v>1578</v>
      </c>
      <c r="AN18" s="18" t="s">
        <v>1579</v>
      </c>
      <c r="AO18" s="18">
        <v>1.0</v>
      </c>
      <c r="AP18" s="18">
        <v>280.0</v>
      </c>
      <c r="AQ18" s="86" t="str">
        <f>IF('Space Types'!$AO32=0,"",'Space Types'!$AO32/'Space Types'!$AP32)</f>
        <v>0.003333333333</v>
      </c>
      <c r="AR18" s="18">
        <v>49.0</v>
      </c>
      <c r="AS18" s="18">
        <v>0.2</v>
      </c>
      <c r="AT18" s="18">
        <v>0.05</v>
      </c>
      <c r="AU18" s="18" t="s">
        <v>1531</v>
      </c>
      <c r="AV18" s="18"/>
      <c r="AW18" s="18"/>
      <c r="AX18" s="18"/>
      <c r="AY18" s="18" t="str">
        <f t="shared" si="4"/>
        <v/>
      </c>
      <c r="AZ18" s="18"/>
      <c r="BA18" s="18"/>
      <c r="BB18" s="18"/>
      <c r="BC18" s="18"/>
      <c r="BD18" s="18"/>
      <c r="BE18" s="1"/>
      <c r="BF18" s="1"/>
      <c r="BG18" s="1"/>
      <c r="BH18" s="1"/>
      <c r="BI18" s="1"/>
    </row>
    <row r="19" ht="14.25" hidden="1" customHeight="1">
      <c r="A19" s="5" t="s">
        <v>180</v>
      </c>
      <c r="B19" s="5" t="s">
        <v>520</v>
      </c>
      <c r="C19" s="5" t="s">
        <v>998</v>
      </c>
      <c r="D19" s="18" t="s">
        <v>1585</v>
      </c>
      <c r="E19" s="18" t="s">
        <v>31</v>
      </c>
      <c r="F19" s="18" t="s">
        <v>1355</v>
      </c>
      <c r="G19" s="18" t="s">
        <v>1325</v>
      </c>
      <c r="H19" s="18" t="str">
        <f t="shared" si="1"/>
        <v>ASHRAE 189.1-2009Corridor/TransitionFor Hospital</v>
      </c>
      <c r="I19" s="86" t="str">
        <f>VLOOKUP(H19,'Interior Lighting'!$A$4:$G$1073,5,FALSE)</f>
        <v>0.9</v>
      </c>
      <c r="J19" s="21"/>
      <c r="K19" s="18"/>
      <c r="L19" s="18">
        <v>0.0</v>
      </c>
      <c r="M19" s="18">
        <v>0.7</v>
      </c>
      <c r="N19" s="18">
        <v>0.2</v>
      </c>
      <c r="O19" s="5" t="s">
        <v>1511</v>
      </c>
      <c r="P19" s="18" t="s">
        <v>56</v>
      </c>
      <c r="Q19" s="18" t="s">
        <v>153</v>
      </c>
      <c r="R19" s="18" t="s">
        <v>154</v>
      </c>
      <c r="S19" s="5" t="str">
        <f t="shared" si="2"/>
        <v>ASHRAE 62.1-1999Public SpacesCorridors and utilities</v>
      </c>
      <c r="T19" s="86" t="str">
        <f>VLOOKUP(S19,Ventilation!$A$4:$H$302,6,FALSE)</f>
        <v>0.05</v>
      </c>
      <c r="U19" s="86" t="str">
        <f>VLOOKUP(S19,Ventilation!$A$4:$H$302,5,FALSE)</f>
        <v>0</v>
      </c>
      <c r="V19" s="86" t="str">
        <f>VLOOKUP(S19,Ventilation!$A$4:$H$302,7,FALSE)</f>
        <v/>
      </c>
      <c r="W19" s="18">
        <v>1.0</v>
      </c>
      <c r="X19" s="5" t="s">
        <v>1576</v>
      </c>
      <c r="Y19" s="5" t="s">
        <v>1521</v>
      </c>
      <c r="Z19" s="18">
        <v>0.0446</v>
      </c>
      <c r="AA19" s="5"/>
      <c r="AB19" s="5" t="s">
        <v>1522</v>
      </c>
      <c r="AC19" s="18"/>
      <c r="AD19" s="18"/>
      <c r="AE19" s="18"/>
      <c r="AF19" s="18"/>
      <c r="AG19" s="18"/>
      <c r="AH19" s="18">
        <v>0.0</v>
      </c>
      <c r="AI19" s="18">
        <v>0.0</v>
      </c>
      <c r="AJ19" s="18">
        <v>0.5</v>
      </c>
      <c r="AK19" s="18">
        <v>0.0</v>
      </c>
      <c r="AL19" s="5" t="s">
        <v>1525</v>
      </c>
      <c r="AM19" s="5" t="s">
        <v>1578</v>
      </c>
      <c r="AN19" s="5" t="s">
        <v>1579</v>
      </c>
      <c r="AO19" s="18"/>
      <c r="AP19" s="18"/>
      <c r="AQ19" s="18" t="str">
        <f>IF('Space Types'!$AO38=0,"",'Space Types'!$AO38/'Space Types'!$AP38)</f>
        <v/>
      </c>
      <c r="AR19" s="18"/>
      <c r="AS19" s="18"/>
      <c r="AT19" s="18"/>
      <c r="AU19" s="18"/>
      <c r="AV19" s="18"/>
      <c r="AW19" s="18"/>
      <c r="AX19" s="18"/>
      <c r="AY19" s="18" t="str">
        <f t="shared" si="4"/>
        <v/>
      </c>
      <c r="AZ19" s="18"/>
      <c r="BA19" s="18"/>
      <c r="BB19" s="18"/>
      <c r="BC19" s="18"/>
      <c r="BD19" s="18"/>
      <c r="BE19" s="1"/>
      <c r="BF19" s="1"/>
      <c r="BG19" s="1"/>
      <c r="BH19" s="1"/>
      <c r="BI19" s="1"/>
    </row>
    <row r="20" ht="14.25" hidden="1" customHeight="1">
      <c r="A20" s="5" t="s">
        <v>180</v>
      </c>
      <c r="B20" s="5" t="s">
        <v>520</v>
      </c>
      <c r="C20" s="5" t="s">
        <v>924</v>
      </c>
      <c r="D20" s="18" t="s">
        <v>1607</v>
      </c>
      <c r="E20" s="18" t="s">
        <v>31</v>
      </c>
      <c r="F20" s="18" t="s">
        <v>520</v>
      </c>
      <c r="G20" s="18" t="s">
        <v>1420</v>
      </c>
      <c r="H20" s="18" t="str">
        <f t="shared" si="1"/>
        <v>ASHRAE 189.1-2009HospitalOperating Room</v>
      </c>
      <c r="I20" s="86" t="str">
        <f>VLOOKUP(H20,'Interior Lighting'!$A$4:$G$1073,5,FALSE)</f>
        <v>1.98</v>
      </c>
      <c r="J20" s="21"/>
      <c r="K20" s="18"/>
      <c r="L20" s="18">
        <v>0.0</v>
      </c>
      <c r="M20" s="18">
        <v>0.7</v>
      </c>
      <c r="N20" s="18">
        <v>0.2</v>
      </c>
      <c r="O20" s="18" t="s">
        <v>1511</v>
      </c>
      <c r="P20" s="18" t="s">
        <v>7</v>
      </c>
      <c r="Q20" s="18" t="s">
        <v>916</v>
      </c>
      <c r="R20" s="18" t="s">
        <v>918</v>
      </c>
      <c r="S20" s="5" t="str">
        <f t="shared" si="2"/>
        <v>AIA 2001Surgery and Critical CareOperating/Surgical Cystoscopic Rooms</v>
      </c>
      <c r="T20" s="86" t="str">
        <f>VLOOKUP(S20,Ventilation!$A$4:$H$302,6,FALSE)</f>
        <v/>
      </c>
      <c r="U20" s="86" t="str">
        <f>VLOOKUP(S20,Ventilation!$A$4:$H$302,5,FALSE)</f>
        <v/>
      </c>
      <c r="V20" s="86" t="str">
        <f>VLOOKUP(S20,Ventilation!$A$4:$H$302,7,FALSE)</f>
        <v>3</v>
      </c>
      <c r="W20" s="18">
        <v>5.0</v>
      </c>
      <c r="X20" s="18" t="s">
        <v>1576</v>
      </c>
      <c r="Y20" s="18" t="s">
        <v>1521</v>
      </c>
      <c r="Z20" s="18">
        <v>0.0446</v>
      </c>
      <c r="AA20" s="5"/>
      <c r="AB20" s="18" t="s">
        <v>1522</v>
      </c>
      <c r="AC20" s="18"/>
      <c r="AD20" s="18"/>
      <c r="AE20" s="18"/>
      <c r="AF20" s="18"/>
      <c r="AG20" s="18"/>
      <c r="AH20" s="18">
        <v>2.92</v>
      </c>
      <c r="AI20" s="18">
        <v>0.0</v>
      </c>
      <c r="AJ20" s="18">
        <v>0.5</v>
      </c>
      <c r="AK20" s="18">
        <v>0.0</v>
      </c>
      <c r="AL20" s="18" t="s">
        <v>1525</v>
      </c>
      <c r="AM20" s="18" t="s">
        <v>1578</v>
      </c>
      <c r="AN20" s="18" t="s">
        <v>1579</v>
      </c>
      <c r="AO20" s="18">
        <v>2.0</v>
      </c>
      <c r="AP20" s="18">
        <v>600.0</v>
      </c>
      <c r="AQ20" s="86" t="str">
        <f>IF('Space Types'!$AO44=0,"",'Space Types'!$AO44/'Space Types'!$AP44)</f>
        <v>0.015</v>
      </c>
      <c r="AR20" s="18">
        <v>49.0</v>
      </c>
      <c r="AS20" s="18">
        <v>0.2</v>
      </c>
      <c r="AT20" s="18">
        <v>0.05</v>
      </c>
      <c r="AU20" s="18" t="s">
        <v>1559</v>
      </c>
      <c r="AV20" s="18"/>
      <c r="AW20" s="18"/>
      <c r="AX20" s="18"/>
      <c r="AY20" s="18" t="str">
        <f t="shared" si="4"/>
        <v/>
      </c>
      <c r="AZ20" s="18"/>
      <c r="BA20" s="18"/>
      <c r="BB20" s="18"/>
      <c r="BC20" s="18"/>
      <c r="BD20" s="18"/>
      <c r="BE20" s="1"/>
      <c r="BF20" s="1"/>
      <c r="BG20" s="1"/>
      <c r="BH20" s="1"/>
      <c r="BI20" s="1"/>
    </row>
    <row r="21" ht="14.25" hidden="1" customHeight="1">
      <c r="A21" s="5" t="s">
        <v>180</v>
      </c>
      <c r="B21" s="5" t="s">
        <v>520</v>
      </c>
      <c r="C21" s="5" t="s">
        <v>616</v>
      </c>
      <c r="D21" s="18" t="s">
        <v>1617</v>
      </c>
      <c r="E21" s="18" t="s">
        <v>31</v>
      </c>
      <c r="F21" s="18" t="s">
        <v>1272</v>
      </c>
      <c r="G21" s="18" t="s">
        <v>1107</v>
      </c>
      <c r="H21" s="18" t="str">
        <f t="shared" si="1"/>
        <v>ASHRAE 189.1-2009Office-EnclosedGeneral</v>
      </c>
      <c r="I21" s="86" t="str">
        <f>VLOOKUP(H21,'Interior Lighting'!$A$4:$G$1073,5,FALSE)</f>
        <v>0.99</v>
      </c>
      <c r="J21" s="21"/>
      <c r="K21" s="18"/>
      <c r="L21" s="18">
        <v>0.0</v>
      </c>
      <c r="M21" s="18">
        <v>0.7</v>
      </c>
      <c r="N21" s="18">
        <v>0.2</v>
      </c>
      <c r="O21" s="18" t="s">
        <v>1511</v>
      </c>
      <c r="P21" s="18" t="s">
        <v>56</v>
      </c>
      <c r="Q21" s="18" t="s">
        <v>141</v>
      </c>
      <c r="R21" s="18" t="s">
        <v>1620</v>
      </c>
      <c r="S21" s="5" t="str">
        <f t="shared" si="2"/>
        <v>ASHRAE 62.1-1999OfficesOffice Space</v>
      </c>
      <c r="T21" s="86" t="str">
        <f>VLOOKUP(S21,Ventilation!$A$4:$H$302,6,FALSE)</f>
        <v>0</v>
      </c>
      <c r="U21" s="86" t="str">
        <f>VLOOKUP(S21,Ventilation!$A$4:$H$302,5,FALSE)</f>
        <v>21.2</v>
      </c>
      <c r="V21" s="86" t="str">
        <f>VLOOKUP(S21,Ventilation!$A$4:$H$302,7,FALSE)</f>
        <v/>
      </c>
      <c r="W21" s="18">
        <v>6.99</v>
      </c>
      <c r="X21" s="18" t="s">
        <v>1519</v>
      </c>
      <c r="Y21" s="18" t="s">
        <v>1521</v>
      </c>
      <c r="Z21" s="18">
        <v>0.0446</v>
      </c>
      <c r="AA21" s="5"/>
      <c r="AB21" s="18" t="s">
        <v>1522</v>
      </c>
      <c r="AC21" s="18"/>
      <c r="AD21" s="18"/>
      <c r="AE21" s="18"/>
      <c r="AF21" s="18"/>
      <c r="AG21" s="18"/>
      <c r="AH21" s="18">
        <v>0.73</v>
      </c>
      <c r="AI21" s="18">
        <v>0.0</v>
      </c>
      <c r="AJ21" s="18">
        <v>0.5</v>
      </c>
      <c r="AK21" s="18">
        <v>0.0</v>
      </c>
      <c r="AL21" s="18" t="s">
        <v>1525</v>
      </c>
      <c r="AM21" s="18" t="s">
        <v>1526</v>
      </c>
      <c r="AN21" s="18" t="s">
        <v>1527</v>
      </c>
      <c r="AO21" s="18"/>
      <c r="AP21" s="18"/>
      <c r="AQ21" s="18" t="str">
        <f>IF('Space Types'!$AO50=0,"",'Space Types'!$AO50/'Space Types'!$AP50)</f>
        <v/>
      </c>
      <c r="AR21" s="18"/>
      <c r="AS21" s="18"/>
      <c r="AT21" s="18"/>
      <c r="AU21" s="18"/>
      <c r="AV21" s="18"/>
      <c r="AW21" s="18"/>
      <c r="AX21" s="18"/>
      <c r="AY21" s="18" t="str">
        <f t="shared" si="4"/>
        <v/>
      </c>
      <c r="AZ21" s="18"/>
      <c r="BA21" s="18"/>
      <c r="BB21" s="18"/>
      <c r="BC21" s="18"/>
      <c r="BD21" s="18"/>
      <c r="BE21" s="1"/>
      <c r="BF21" s="1"/>
      <c r="BG21" s="1"/>
      <c r="BH21" s="1"/>
      <c r="BI21" s="1"/>
    </row>
    <row r="22" ht="14.25" hidden="1" customHeight="1">
      <c r="A22" s="5" t="s">
        <v>180</v>
      </c>
      <c r="B22" s="5" t="s">
        <v>520</v>
      </c>
      <c r="C22" s="5" t="s">
        <v>831</v>
      </c>
      <c r="D22" s="18" t="s">
        <v>1639</v>
      </c>
      <c r="E22" s="18" t="s">
        <v>31</v>
      </c>
      <c r="F22" s="18" t="s">
        <v>520</v>
      </c>
      <c r="G22" s="18" t="s">
        <v>1402</v>
      </c>
      <c r="H22" s="18" t="str">
        <f t="shared" si="1"/>
        <v>ASHRAE 189.1-2009HospitalNurse Station</v>
      </c>
      <c r="I22" s="86" t="str">
        <f>VLOOKUP(H22,'Interior Lighting'!$A$4:$G$1073,5,FALSE)</f>
        <v>0.9</v>
      </c>
      <c r="J22" s="21"/>
      <c r="K22" s="18"/>
      <c r="L22" s="18">
        <v>0.0</v>
      </c>
      <c r="M22" s="18">
        <v>0.7</v>
      </c>
      <c r="N22" s="18">
        <v>0.2</v>
      </c>
      <c r="O22" s="18" t="s">
        <v>1511</v>
      </c>
      <c r="P22" s="18" t="s">
        <v>56</v>
      </c>
      <c r="Q22" s="18" t="s">
        <v>141</v>
      </c>
      <c r="R22" s="18" t="s">
        <v>1645</v>
      </c>
      <c r="S22" s="5" t="str">
        <f t="shared" si="2"/>
        <v>ASHRAE 62.1-1999OfficesReception Areas</v>
      </c>
      <c r="T22" s="86" t="str">
        <f>VLOOKUP(S22,Ventilation!$A$4:$H$302,6,FALSE)</f>
        <v>0</v>
      </c>
      <c r="U22" s="86" t="str">
        <f>VLOOKUP(S22,Ventilation!$A$4:$H$302,5,FALSE)</f>
        <v>15</v>
      </c>
      <c r="V22" s="86" t="str">
        <f>VLOOKUP(S22,Ventilation!$A$4:$H$302,7,FALSE)</f>
        <v/>
      </c>
      <c r="W22" s="18">
        <v>7.14</v>
      </c>
      <c r="X22" s="18" t="s">
        <v>1519</v>
      </c>
      <c r="Y22" s="18" t="s">
        <v>1521</v>
      </c>
      <c r="Z22" s="18">
        <v>0.0446</v>
      </c>
      <c r="AA22" s="5"/>
      <c r="AB22" s="18" t="s">
        <v>1522</v>
      </c>
      <c r="AC22" s="18"/>
      <c r="AD22" s="18"/>
      <c r="AE22" s="18"/>
      <c r="AF22" s="18"/>
      <c r="AG22" s="18"/>
      <c r="AH22" s="18">
        <v>0.76</v>
      </c>
      <c r="AI22" s="18">
        <v>0.0</v>
      </c>
      <c r="AJ22" s="18">
        <v>0.5</v>
      </c>
      <c r="AK22" s="18">
        <v>0.0</v>
      </c>
      <c r="AL22" s="18" t="s">
        <v>1525</v>
      </c>
      <c r="AM22" s="18" t="s">
        <v>1526</v>
      </c>
      <c r="AN22" s="18" t="s">
        <v>1527</v>
      </c>
      <c r="AO22" s="18"/>
      <c r="AP22" s="18"/>
      <c r="AQ22" s="86" t="str">
        <f>IF('Space Types'!$AO56=0,"",'Space Types'!$AO56/'Space Types'!$AP56)</f>
        <v>0.003571428571</v>
      </c>
      <c r="AR22" s="18"/>
      <c r="AS22" s="18"/>
      <c r="AT22" s="18"/>
      <c r="AU22" s="18"/>
      <c r="AV22" s="18"/>
      <c r="AW22" s="18"/>
      <c r="AX22" s="18"/>
      <c r="AY22" s="18" t="str">
        <f t="shared" si="4"/>
        <v/>
      </c>
      <c r="AZ22" s="18"/>
      <c r="BA22" s="18"/>
      <c r="BB22" s="18"/>
      <c r="BC22" s="18"/>
      <c r="BD22" s="18"/>
      <c r="BE22" s="1"/>
      <c r="BF22" s="1"/>
      <c r="BG22" s="1"/>
      <c r="BH22" s="1"/>
      <c r="BI22" s="1"/>
    </row>
    <row r="23" ht="14.25" hidden="1" customHeight="1">
      <c r="A23" s="5" t="s">
        <v>180</v>
      </c>
      <c r="B23" s="5" t="s">
        <v>520</v>
      </c>
      <c r="C23" s="5" t="s">
        <v>829</v>
      </c>
      <c r="D23" s="18" t="s">
        <v>1639</v>
      </c>
      <c r="E23" s="18" t="s">
        <v>31</v>
      </c>
      <c r="F23" s="18" t="s">
        <v>829</v>
      </c>
      <c r="G23" s="18" t="s">
        <v>1107</v>
      </c>
      <c r="H23" s="18" t="str">
        <f t="shared" si="1"/>
        <v>ASHRAE 189.1-2009LobbyGeneral</v>
      </c>
      <c r="I23" s="86" t="str">
        <f>VLOOKUP(H23,'Interior Lighting'!$A$4:$G$1073,5,FALSE)</f>
        <v>1.17</v>
      </c>
      <c r="J23" s="21"/>
      <c r="K23" s="18"/>
      <c r="L23" s="18">
        <v>0.0</v>
      </c>
      <c r="M23" s="18">
        <v>0.7</v>
      </c>
      <c r="N23" s="18">
        <v>0.2</v>
      </c>
      <c r="O23" s="5" t="s">
        <v>1511</v>
      </c>
      <c r="P23" s="18" t="s">
        <v>56</v>
      </c>
      <c r="Q23" s="18" t="s">
        <v>119</v>
      </c>
      <c r="R23" s="18" t="s">
        <v>129</v>
      </c>
      <c r="S23" s="5" t="str">
        <f t="shared" si="2"/>
        <v>ASHRAE 62.1-1999Hotels, Motels, Resorts, DormitoriesLobbies</v>
      </c>
      <c r="T23" s="86" t="str">
        <f>VLOOKUP(S23,Ventilation!$A$4:$H$302,6,FALSE)</f>
        <v>0</v>
      </c>
      <c r="U23" s="86" t="str">
        <f>VLOOKUP(S23,Ventilation!$A$4:$H$302,5,FALSE)</f>
        <v>15</v>
      </c>
      <c r="V23" s="86" t="str">
        <f>VLOOKUP(S23,Ventilation!$A$4:$H$302,7,FALSE)</f>
        <v/>
      </c>
      <c r="W23" s="18">
        <v>7.14</v>
      </c>
      <c r="X23" s="5" t="s">
        <v>1519</v>
      </c>
      <c r="Y23" s="5" t="s">
        <v>1521</v>
      </c>
      <c r="Z23" s="18">
        <v>0.0446</v>
      </c>
      <c r="AA23" s="5"/>
      <c r="AB23" s="5" t="s">
        <v>1522</v>
      </c>
      <c r="AC23" s="18"/>
      <c r="AD23" s="18"/>
      <c r="AE23" s="18"/>
      <c r="AF23" s="18"/>
      <c r="AG23" s="18"/>
      <c r="AH23" s="18">
        <v>0.07000000000000005</v>
      </c>
      <c r="AI23" s="18">
        <v>0.0</v>
      </c>
      <c r="AJ23" s="18">
        <v>0.5</v>
      </c>
      <c r="AK23" s="18">
        <v>0.0</v>
      </c>
      <c r="AL23" s="5" t="s">
        <v>1525</v>
      </c>
      <c r="AM23" s="5" t="s">
        <v>1526</v>
      </c>
      <c r="AN23" s="5" t="s">
        <v>1527</v>
      </c>
      <c r="AO23" s="18"/>
      <c r="AP23" s="18"/>
      <c r="AQ23" s="86" t="str">
        <f>IF('Space Types'!$AO62=0,"",'Space Types'!$AO62/'Space Types'!$AP62)</f>
        <v>0.000701754386</v>
      </c>
      <c r="AR23" s="18"/>
      <c r="AS23" s="18"/>
      <c r="AT23" s="18"/>
      <c r="AU23" s="18"/>
      <c r="AV23" s="18"/>
      <c r="AW23" s="18"/>
      <c r="AX23" s="18"/>
      <c r="AY23" s="18" t="str">
        <f t="shared" si="4"/>
        <v/>
      </c>
      <c r="AZ23" s="18"/>
      <c r="BA23" s="18"/>
      <c r="BB23" s="18"/>
      <c r="BC23" s="18"/>
      <c r="BD23" s="18"/>
      <c r="BE23" s="1"/>
      <c r="BF23" s="1"/>
      <c r="BG23" s="1"/>
      <c r="BH23" s="1"/>
      <c r="BI23" s="1"/>
    </row>
    <row r="24" ht="14.25" hidden="1" customHeight="1">
      <c r="A24" s="5" t="s">
        <v>180</v>
      </c>
      <c r="B24" s="5" t="s">
        <v>520</v>
      </c>
      <c r="C24" s="5" t="s">
        <v>824</v>
      </c>
      <c r="D24" s="18" t="s">
        <v>1660</v>
      </c>
      <c r="E24" s="18" t="s">
        <v>31</v>
      </c>
      <c r="F24" s="18" t="s">
        <v>1351</v>
      </c>
      <c r="G24" s="18" t="s">
        <v>1107</v>
      </c>
      <c r="H24" s="18" t="str">
        <f t="shared" si="1"/>
        <v>ASHRAE 189.1-2009LaboratoryGeneral</v>
      </c>
      <c r="I24" s="86" t="str">
        <f>VLOOKUP(H24,'Interior Lighting'!$A$4:$G$1073,5,FALSE)</f>
        <v>1.26</v>
      </c>
      <c r="J24" s="21"/>
      <c r="K24" s="18"/>
      <c r="L24" s="18">
        <v>0.0</v>
      </c>
      <c r="M24" s="18">
        <v>0.7</v>
      </c>
      <c r="N24" s="18">
        <v>0.2</v>
      </c>
      <c r="O24" s="18" t="s">
        <v>1511</v>
      </c>
      <c r="P24" s="18" t="s">
        <v>56</v>
      </c>
      <c r="Q24" s="18" t="s">
        <v>428</v>
      </c>
      <c r="R24" s="18" t="s">
        <v>440</v>
      </c>
      <c r="S24" s="5" t="str">
        <f t="shared" si="2"/>
        <v>ASHRAE 62.1-1999EducationLaboratories</v>
      </c>
      <c r="T24" s="86" t="str">
        <f>VLOOKUP(S24,Ventilation!$A$4:$H$302,6,FALSE)</f>
        <v>0</v>
      </c>
      <c r="U24" s="86" t="str">
        <f>VLOOKUP(S24,Ventilation!$A$4:$H$302,5,FALSE)</f>
        <v>20</v>
      </c>
      <c r="V24" s="86" t="str">
        <f>VLOOKUP(S24,Ventilation!$A$4:$H$302,7,FALSE)</f>
        <v/>
      </c>
      <c r="W24" s="18">
        <v>5.0</v>
      </c>
      <c r="X24" s="18" t="s">
        <v>1519</v>
      </c>
      <c r="Y24" s="18" t="s">
        <v>1521</v>
      </c>
      <c r="Z24" s="18">
        <v>0.0446</v>
      </c>
      <c r="AA24" s="5"/>
      <c r="AB24" s="18" t="s">
        <v>1522</v>
      </c>
      <c r="AC24" s="18"/>
      <c r="AD24" s="18"/>
      <c r="AE24" s="18"/>
      <c r="AF24" s="18"/>
      <c r="AG24" s="18"/>
      <c r="AH24" s="18">
        <v>3.22</v>
      </c>
      <c r="AI24" s="18">
        <v>0.0</v>
      </c>
      <c r="AJ24" s="18">
        <v>0.5</v>
      </c>
      <c r="AK24" s="18">
        <v>0.0</v>
      </c>
      <c r="AL24" s="18" t="s">
        <v>1525</v>
      </c>
      <c r="AM24" s="18" t="s">
        <v>1526</v>
      </c>
      <c r="AN24" s="18" t="s">
        <v>1527</v>
      </c>
      <c r="AO24" s="18">
        <v>2.0</v>
      </c>
      <c r="AP24" s="18">
        <v>2850.0</v>
      </c>
      <c r="AQ24" s="86" t="str">
        <f>IF('Space Types'!$AO68=0,"",'Space Types'!$AO68/'Space Types'!$AP68)</f>
        <v>0.003333333333</v>
      </c>
      <c r="AR24" s="18">
        <v>49.0</v>
      </c>
      <c r="AS24" s="18">
        <v>0.2</v>
      </c>
      <c r="AT24" s="18">
        <v>0.05</v>
      </c>
      <c r="AU24" s="18" t="s">
        <v>1559</v>
      </c>
      <c r="AV24" s="18"/>
      <c r="AW24" s="18"/>
      <c r="AX24" s="18"/>
      <c r="AY24" s="18" t="str">
        <f t="shared" si="4"/>
        <v/>
      </c>
      <c r="AZ24" s="18"/>
      <c r="BA24" s="18"/>
      <c r="BB24" s="18"/>
      <c r="BC24" s="18"/>
      <c r="BD24" s="18"/>
      <c r="BE24" s="1"/>
      <c r="BF24" s="1"/>
      <c r="BG24" s="1"/>
      <c r="BH24" s="1"/>
      <c r="BI24" s="1"/>
    </row>
    <row r="25" ht="14.25" hidden="1" customHeight="1">
      <c r="A25" s="5" t="s">
        <v>180</v>
      </c>
      <c r="B25" s="5" t="s">
        <v>520</v>
      </c>
      <c r="C25" s="5" t="s">
        <v>579</v>
      </c>
      <c r="D25" s="18" t="s">
        <v>1097</v>
      </c>
      <c r="E25" s="18" t="s">
        <v>31</v>
      </c>
      <c r="F25" s="18" t="s">
        <v>1103</v>
      </c>
      <c r="G25" s="18" t="s">
        <v>1107</v>
      </c>
      <c r="H25" s="18" t="str">
        <f t="shared" si="1"/>
        <v>ASHRAE 189.1-2009Food PreparationGeneral</v>
      </c>
      <c r="I25" s="86" t="str">
        <f>VLOOKUP(H25,'Interior Lighting'!$A$4:$G$1073,5,FALSE)</f>
        <v>1.08</v>
      </c>
      <c r="J25" s="21"/>
      <c r="K25" s="18"/>
      <c r="L25" s="18">
        <v>0.0</v>
      </c>
      <c r="M25" s="18">
        <v>0.7</v>
      </c>
      <c r="N25" s="18">
        <v>0.2</v>
      </c>
      <c r="O25" s="5" t="s">
        <v>1511</v>
      </c>
      <c r="P25" s="18" t="s">
        <v>56</v>
      </c>
      <c r="Q25" s="18" t="s">
        <v>104</v>
      </c>
      <c r="R25" s="18" t="s">
        <v>110</v>
      </c>
      <c r="S25" s="5" t="str">
        <f t="shared" si="2"/>
        <v>ASHRAE 62.1-1999Food and Beverage ServiceKitchens (cooking)</v>
      </c>
      <c r="T25" s="86" t="str">
        <f>VLOOKUP(S25,Ventilation!$A$4:$H$302,6,FALSE)</f>
        <v>0</v>
      </c>
      <c r="U25" s="86" t="str">
        <f>VLOOKUP(S25,Ventilation!$A$4:$H$302,5,FALSE)</f>
        <v>16.95</v>
      </c>
      <c r="V25" s="86" t="str">
        <f>VLOOKUP(S25,Ventilation!$A$4:$H$302,7,FALSE)</f>
        <v/>
      </c>
      <c r="W25" s="18">
        <v>5.0</v>
      </c>
      <c r="X25" s="5" t="s">
        <v>1519</v>
      </c>
      <c r="Y25" s="5" t="s">
        <v>1521</v>
      </c>
      <c r="Z25" s="18">
        <v>0.0446</v>
      </c>
      <c r="AA25" s="5"/>
      <c r="AB25" s="5" t="s">
        <v>1522</v>
      </c>
      <c r="AC25" s="18">
        <v>70.46</v>
      </c>
      <c r="AD25" s="18">
        <v>0.1</v>
      </c>
      <c r="AE25" s="18">
        <v>0.2</v>
      </c>
      <c r="AF25" s="18">
        <v>0.7</v>
      </c>
      <c r="AG25" s="5" t="s">
        <v>1669</v>
      </c>
      <c r="AH25" s="18">
        <v>5.47</v>
      </c>
      <c r="AI25" s="18">
        <v>0.2</v>
      </c>
      <c r="AJ25" s="18">
        <v>0.5</v>
      </c>
      <c r="AK25" s="18">
        <v>0.1</v>
      </c>
      <c r="AL25" s="5" t="s">
        <v>1525</v>
      </c>
      <c r="AM25" s="5" t="s">
        <v>1526</v>
      </c>
      <c r="AN25" s="5" t="s">
        <v>1527</v>
      </c>
      <c r="AO25" s="18">
        <v>150.0</v>
      </c>
      <c r="AP25" s="18">
        <v>10000.0</v>
      </c>
      <c r="AQ25" s="86" t="str">
        <f>IF('Space Types'!$AO74=0,"",'Space Types'!$AO74/'Space Types'!$AP74)</f>
        <v>0.0001893939394</v>
      </c>
      <c r="AR25" s="18">
        <v>49.0</v>
      </c>
      <c r="AS25" s="18">
        <v>0.2</v>
      </c>
      <c r="AT25" s="18">
        <v>0.05</v>
      </c>
      <c r="AU25" s="5" t="s">
        <v>1531</v>
      </c>
      <c r="AV25" s="18">
        <v>0.7</v>
      </c>
      <c r="AW25" s="18">
        <v>5300.0</v>
      </c>
      <c r="AX25" s="86" t="str">
        <f>AW25*BA25/AZ25/8.52</f>
        <v>924.6539123</v>
      </c>
      <c r="AY25" s="86" t="str">
        <f t="shared" si="4"/>
        <v>0.1221241016</v>
      </c>
      <c r="AZ25" s="18">
        <v>0.338</v>
      </c>
      <c r="BA25" s="86" t="str">
        <f>125/248.8</f>
        <v>0.5024115756</v>
      </c>
      <c r="BB25" s="18"/>
      <c r="BC25" s="5" t="s">
        <v>1675</v>
      </c>
      <c r="BD25" s="5"/>
      <c r="BE25" s="1"/>
      <c r="BF25" s="1"/>
      <c r="BG25" s="1"/>
      <c r="BH25" s="1"/>
      <c r="BI25" s="1"/>
    </row>
    <row r="26" ht="14.25" hidden="1" customHeight="1">
      <c r="A26" s="5" t="s">
        <v>180</v>
      </c>
      <c r="B26" s="5" t="s">
        <v>520</v>
      </c>
      <c r="C26" s="5" t="s">
        <v>795</v>
      </c>
      <c r="D26" s="18" t="s">
        <v>1564</v>
      </c>
      <c r="E26" s="18" t="s">
        <v>31</v>
      </c>
      <c r="F26" s="18" t="s">
        <v>520</v>
      </c>
      <c r="G26" s="18" t="s">
        <v>880</v>
      </c>
      <c r="H26" s="18" t="str">
        <f t="shared" si="1"/>
        <v>ASHRAE 189.1-2009HospitalPatient Room</v>
      </c>
      <c r="I26" s="86" t="str">
        <f>VLOOKUP(H26,'Interior Lighting'!$A$4:$G$1073,5,FALSE)</f>
        <v>0.63</v>
      </c>
      <c r="J26" s="21"/>
      <c r="K26" s="18"/>
      <c r="L26" s="18">
        <v>0.0</v>
      </c>
      <c r="M26" s="18">
        <v>0.7</v>
      </c>
      <c r="N26" s="18">
        <v>0.2</v>
      </c>
      <c r="O26" s="18" t="s">
        <v>1511</v>
      </c>
      <c r="P26" s="18" t="s">
        <v>7</v>
      </c>
      <c r="Q26" s="18" t="s">
        <v>916</v>
      </c>
      <c r="R26" s="18" t="s">
        <v>1016</v>
      </c>
      <c r="S26" s="5" t="str">
        <f t="shared" si="2"/>
        <v>AIA 2001Surgery and Critical CareCritical and Intensive Care</v>
      </c>
      <c r="T26" s="86" t="str">
        <f>VLOOKUP(S26,Ventilation!$A$4:$H$302,6,FALSE)</f>
        <v/>
      </c>
      <c r="U26" s="86" t="str">
        <f>VLOOKUP(S26,Ventilation!$A$4:$H$302,5,FALSE)</f>
        <v/>
      </c>
      <c r="V26" s="86" t="str">
        <f>VLOOKUP(S26,Ventilation!$A$4:$H$302,7,FALSE)</f>
        <v>2</v>
      </c>
      <c r="W26" s="18">
        <v>5.0</v>
      </c>
      <c r="X26" s="18" t="s">
        <v>1576</v>
      </c>
      <c r="Y26" s="18" t="s">
        <v>1521</v>
      </c>
      <c r="Z26" s="18">
        <v>0.0446</v>
      </c>
      <c r="AA26" s="5"/>
      <c r="AB26" s="18" t="s">
        <v>1522</v>
      </c>
      <c r="AC26" s="18"/>
      <c r="AD26" s="18"/>
      <c r="AE26" s="18"/>
      <c r="AF26" s="18"/>
      <c r="AG26" s="18"/>
      <c r="AH26" s="18">
        <v>2.19</v>
      </c>
      <c r="AI26" s="18">
        <v>0.0</v>
      </c>
      <c r="AJ26" s="18">
        <v>0.5</v>
      </c>
      <c r="AK26" s="18">
        <v>0.0</v>
      </c>
      <c r="AL26" s="18" t="s">
        <v>1525</v>
      </c>
      <c r="AM26" s="18" t="s">
        <v>1578</v>
      </c>
      <c r="AN26" s="18" t="s">
        <v>1578</v>
      </c>
      <c r="AO26" s="18"/>
      <c r="AP26" s="18"/>
      <c r="AQ26" s="18" t="str">
        <f>IF('Space Types'!$AO80=0,"",'Space Types'!$AO80/'Space Types'!$AP80)</f>
        <v/>
      </c>
      <c r="AR26" s="18"/>
      <c r="AS26" s="18"/>
      <c r="AT26" s="18"/>
      <c r="AU26" s="18"/>
      <c r="AV26" s="18"/>
      <c r="AW26" s="18"/>
      <c r="AX26" s="18"/>
      <c r="AY26" s="18" t="str">
        <f t="shared" si="4"/>
        <v/>
      </c>
      <c r="AZ26" s="18"/>
      <c r="BA26" s="18"/>
      <c r="BB26" s="18"/>
      <c r="BC26" s="18"/>
      <c r="BD26" s="18"/>
      <c r="BE26" s="1"/>
      <c r="BF26" s="1"/>
      <c r="BG26" s="1"/>
      <c r="BH26" s="1"/>
      <c r="BI26" s="1"/>
    </row>
    <row r="27" ht="14.25" hidden="1" customHeight="1">
      <c r="A27" s="5" t="s">
        <v>180</v>
      </c>
      <c r="B27" s="5" t="s">
        <v>520</v>
      </c>
      <c r="C27" s="5" t="s">
        <v>765</v>
      </c>
      <c r="D27" s="18" t="s">
        <v>1564</v>
      </c>
      <c r="E27" s="18" t="s">
        <v>31</v>
      </c>
      <c r="F27" s="18" t="s">
        <v>520</v>
      </c>
      <c r="G27" s="18" t="s">
        <v>1401</v>
      </c>
      <c r="H27" s="18" t="str">
        <f t="shared" si="1"/>
        <v>ASHRAE 189.1-2009HospitalRecovery</v>
      </c>
      <c r="I27" s="86" t="str">
        <f>VLOOKUP(H27,'Interior Lighting'!$A$4:$G$1073,5,FALSE)</f>
        <v>0.72</v>
      </c>
      <c r="J27" s="21"/>
      <c r="K27" s="18"/>
      <c r="L27" s="18">
        <v>0.0</v>
      </c>
      <c r="M27" s="18">
        <v>0.7</v>
      </c>
      <c r="N27" s="18">
        <v>0.2</v>
      </c>
      <c r="O27" s="5" t="s">
        <v>1511</v>
      </c>
      <c r="P27" s="18" t="s">
        <v>7</v>
      </c>
      <c r="Q27" s="18" t="s">
        <v>916</v>
      </c>
      <c r="R27" s="18" t="s">
        <v>1016</v>
      </c>
      <c r="S27" s="5" t="str">
        <f t="shared" si="2"/>
        <v>AIA 2001Surgery and Critical CareCritical and Intensive Care</v>
      </c>
      <c r="T27" s="86" t="str">
        <f>VLOOKUP(S27,Ventilation!$A$4:$H$302,6,FALSE)</f>
        <v/>
      </c>
      <c r="U27" s="86" t="str">
        <f>VLOOKUP(S27,Ventilation!$A$4:$H$302,5,FALSE)</f>
        <v/>
      </c>
      <c r="V27" s="86" t="str">
        <f>VLOOKUP(S27,Ventilation!$A$4:$H$302,7,FALSE)</f>
        <v>2</v>
      </c>
      <c r="W27" s="18">
        <v>20.0</v>
      </c>
      <c r="X27" s="5" t="s">
        <v>1576</v>
      </c>
      <c r="Y27" s="5" t="s">
        <v>1521</v>
      </c>
      <c r="Z27" s="18">
        <v>0.0446</v>
      </c>
      <c r="AA27" s="5"/>
      <c r="AB27" s="5" t="s">
        <v>1522</v>
      </c>
      <c r="AC27" s="18"/>
      <c r="AD27" s="18"/>
      <c r="AE27" s="18"/>
      <c r="AF27" s="18"/>
      <c r="AG27" s="18"/>
      <c r="AH27" s="18">
        <v>2.19</v>
      </c>
      <c r="AI27" s="18">
        <v>0.0</v>
      </c>
      <c r="AJ27" s="18">
        <v>0.5</v>
      </c>
      <c r="AK27" s="18">
        <v>0.0</v>
      </c>
      <c r="AL27" s="5" t="s">
        <v>1525</v>
      </c>
      <c r="AM27" s="5" t="s">
        <v>1578</v>
      </c>
      <c r="AN27" s="5" t="s">
        <v>1578</v>
      </c>
      <c r="AO27" s="18"/>
      <c r="AP27" s="18"/>
      <c r="AQ27" s="86" t="str">
        <f>IF('Space Types'!$AO86=0,"",'Space Types'!$AO86/'Space Types'!$AP86)</f>
        <v>0.003333333333</v>
      </c>
      <c r="AR27" s="18"/>
      <c r="AS27" s="18"/>
      <c r="AT27" s="18"/>
      <c r="AU27" s="18"/>
      <c r="AV27" s="18"/>
      <c r="AW27" s="18"/>
      <c r="AX27" s="18"/>
      <c r="AY27" s="18" t="str">
        <f t="shared" si="4"/>
        <v/>
      </c>
      <c r="AZ27" s="18"/>
      <c r="BA27" s="18"/>
      <c r="BB27" s="18"/>
      <c r="BC27" s="18"/>
      <c r="BD27" s="18"/>
      <c r="BE27" s="1"/>
      <c r="BF27" s="1"/>
      <c r="BG27" s="1"/>
      <c r="BH27" s="1"/>
      <c r="BI27" s="1"/>
    </row>
    <row r="28" ht="14.25" hidden="1" customHeight="1">
      <c r="A28" s="5" t="s">
        <v>180</v>
      </c>
      <c r="B28" s="5" t="s">
        <v>520</v>
      </c>
      <c r="C28" s="5" t="s">
        <v>754</v>
      </c>
      <c r="D28" s="18" t="s">
        <v>1639</v>
      </c>
      <c r="E28" s="18" t="s">
        <v>31</v>
      </c>
      <c r="F28" s="18" t="s">
        <v>520</v>
      </c>
      <c r="G28" s="18" t="s">
        <v>1402</v>
      </c>
      <c r="H28" s="18" t="str">
        <f t="shared" si="1"/>
        <v>ASHRAE 189.1-2009HospitalNurse Station</v>
      </c>
      <c r="I28" s="86" t="str">
        <f>VLOOKUP(H28,'Interior Lighting'!$A$4:$G$1073,5,FALSE)</f>
        <v>0.9</v>
      </c>
      <c r="J28" s="21"/>
      <c r="K28" s="18"/>
      <c r="L28" s="18">
        <v>0.0</v>
      </c>
      <c r="M28" s="18">
        <v>0.7</v>
      </c>
      <c r="N28" s="18">
        <v>0.2</v>
      </c>
      <c r="O28" s="5" t="s">
        <v>1511</v>
      </c>
      <c r="P28" s="18" t="s">
        <v>7</v>
      </c>
      <c r="Q28" s="18" t="s">
        <v>916</v>
      </c>
      <c r="R28" s="18" t="s">
        <v>1016</v>
      </c>
      <c r="S28" s="5" t="str">
        <f t="shared" si="2"/>
        <v>AIA 2001Surgery and Critical CareCritical and Intensive Care</v>
      </c>
      <c r="T28" s="86" t="str">
        <f>VLOOKUP(S28,Ventilation!$A$4:$H$302,6,FALSE)</f>
        <v/>
      </c>
      <c r="U28" s="86" t="str">
        <f>VLOOKUP(S28,Ventilation!$A$4:$H$302,5,FALSE)</f>
        <v/>
      </c>
      <c r="V28" s="86" t="str">
        <f>VLOOKUP(S28,Ventilation!$A$4:$H$302,7,FALSE)</f>
        <v>2</v>
      </c>
      <c r="W28" s="18">
        <v>5.0</v>
      </c>
      <c r="X28" s="5" t="s">
        <v>1576</v>
      </c>
      <c r="Y28" s="5" t="s">
        <v>1521</v>
      </c>
      <c r="Z28" s="18">
        <v>0.0446</v>
      </c>
      <c r="AA28" s="5"/>
      <c r="AB28" s="5" t="s">
        <v>1522</v>
      </c>
      <c r="AC28" s="18"/>
      <c r="AD28" s="18"/>
      <c r="AE28" s="18"/>
      <c r="AF28" s="18"/>
      <c r="AG28" s="18"/>
      <c r="AH28" s="18">
        <v>1.46</v>
      </c>
      <c r="AI28" s="18">
        <v>0.0</v>
      </c>
      <c r="AJ28" s="18">
        <v>0.5</v>
      </c>
      <c r="AK28" s="18">
        <v>0.0</v>
      </c>
      <c r="AL28" s="5" t="s">
        <v>1525</v>
      </c>
      <c r="AM28" s="5" t="s">
        <v>1578</v>
      </c>
      <c r="AN28" s="5" t="s">
        <v>1578</v>
      </c>
      <c r="AO28" s="18"/>
      <c r="AP28" s="18"/>
      <c r="AQ28" s="86" t="str">
        <f>IF('Space Types'!$AO92=0,"",'Space Types'!$AO92/'Space Types'!$AP92)</f>
        <v>0.0001904761905</v>
      </c>
      <c r="AR28" s="18"/>
      <c r="AS28" s="18"/>
      <c r="AT28" s="18"/>
      <c r="AU28" s="18"/>
      <c r="AV28" s="18"/>
      <c r="AW28" s="18"/>
      <c r="AX28" s="18"/>
      <c r="AY28" s="18" t="str">
        <f t="shared" si="4"/>
        <v/>
      </c>
      <c r="AZ28" s="18"/>
      <c r="BA28" s="18"/>
      <c r="BB28" s="18"/>
      <c r="BC28" s="18"/>
      <c r="BD28" s="18"/>
      <c r="BE28" s="1"/>
      <c r="BF28" s="1"/>
      <c r="BG28" s="1"/>
      <c r="BH28" s="1"/>
      <c r="BI28" s="1"/>
    </row>
    <row r="29" ht="14.25" hidden="1" customHeight="1">
      <c r="A29" s="5" t="s">
        <v>180</v>
      </c>
      <c r="B29" s="5" t="s">
        <v>520</v>
      </c>
      <c r="C29" s="5" t="s">
        <v>637</v>
      </c>
      <c r="D29" s="18" t="s">
        <v>1607</v>
      </c>
      <c r="E29" s="18" t="s">
        <v>31</v>
      </c>
      <c r="F29" s="18" t="s">
        <v>520</v>
      </c>
      <c r="G29" s="18" t="s">
        <v>1399</v>
      </c>
      <c r="H29" s="18" t="str">
        <f t="shared" si="1"/>
        <v>ASHRAE 189.1-2009HospitalEmergency</v>
      </c>
      <c r="I29" s="86" t="str">
        <f>VLOOKUP(H29,'Interior Lighting'!$A$4:$G$1073,5,FALSE)</f>
        <v>2.43</v>
      </c>
      <c r="J29" s="21"/>
      <c r="K29" s="18"/>
      <c r="L29" s="18">
        <v>0.0</v>
      </c>
      <c r="M29" s="18">
        <v>0.7</v>
      </c>
      <c r="N29" s="18">
        <v>0.2</v>
      </c>
      <c r="O29" s="18" t="s">
        <v>1511</v>
      </c>
      <c r="P29" s="18" t="s">
        <v>7</v>
      </c>
      <c r="Q29" s="18" t="s">
        <v>916</v>
      </c>
      <c r="R29" s="18" t="s">
        <v>1127</v>
      </c>
      <c r="S29" s="5" t="str">
        <f t="shared" si="2"/>
        <v>AIA 2001Surgery and Critical CareER Waiting Room</v>
      </c>
      <c r="T29" s="86" t="str">
        <f>VLOOKUP(S29,Ventilation!$A$4:$H$302,6,FALSE)</f>
        <v/>
      </c>
      <c r="U29" s="86" t="str">
        <f>VLOOKUP(S29,Ventilation!$A$4:$H$302,5,FALSE)</f>
        <v/>
      </c>
      <c r="V29" s="86" t="str">
        <f>VLOOKUP(S29,Ventilation!$A$4:$H$302,7,FALSE)</f>
        <v>2</v>
      </c>
      <c r="W29" s="18">
        <v>20.0</v>
      </c>
      <c r="X29" s="18" t="s">
        <v>1576</v>
      </c>
      <c r="Y29" s="18" t="s">
        <v>1521</v>
      </c>
      <c r="Z29" s="18">
        <v>0.0446</v>
      </c>
      <c r="AA29" s="5"/>
      <c r="AB29" s="18" t="s">
        <v>1522</v>
      </c>
      <c r="AC29" s="18"/>
      <c r="AD29" s="18"/>
      <c r="AE29" s="18"/>
      <c r="AF29" s="18"/>
      <c r="AG29" s="18"/>
      <c r="AH29" s="18">
        <v>1.97</v>
      </c>
      <c r="AI29" s="18">
        <v>0.0</v>
      </c>
      <c r="AJ29" s="18">
        <v>0.5</v>
      </c>
      <c r="AK29" s="18">
        <v>0.0</v>
      </c>
      <c r="AL29" s="18" t="s">
        <v>1525</v>
      </c>
      <c r="AM29" s="18" t="s">
        <v>1578</v>
      </c>
      <c r="AN29" s="18" t="s">
        <v>1578</v>
      </c>
      <c r="AO29" s="18">
        <v>1.0</v>
      </c>
      <c r="AP29" s="18">
        <v>300.0</v>
      </c>
      <c r="AQ29" s="18" t="str">
        <f>IF('Space Types'!$AO98=0,"",'Space Types'!$AO98/'Space Types'!$AP98)</f>
        <v/>
      </c>
      <c r="AR29" s="18">
        <v>49.0</v>
      </c>
      <c r="AS29" s="18">
        <v>0.2</v>
      </c>
      <c r="AT29" s="18">
        <v>0.05</v>
      </c>
      <c r="AU29" s="18" t="s">
        <v>1531</v>
      </c>
      <c r="AV29" s="18"/>
      <c r="AW29" s="18"/>
      <c r="AX29" s="18"/>
      <c r="AY29" s="18" t="str">
        <f t="shared" si="4"/>
        <v/>
      </c>
      <c r="AZ29" s="18"/>
      <c r="BA29" s="18"/>
      <c r="BB29" s="18"/>
      <c r="BC29" s="18"/>
      <c r="BD29" s="18"/>
      <c r="BE29" s="1"/>
      <c r="BF29" s="1"/>
      <c r="BG29" s="1"/>
      <c r="BH29" s="1"/>
      <c r="BI29" s="1"/>
    </row>
    <row r="30" ht="14.25" hidden="1" customHeight="1">
      <c r="A30" s="5" t="s">
        <v>180</v>
      </c>
      <c r="B30" s="5" t="s">
        <v>520</v>
      </c>
      <c r="C30" s="5" t="s">
        <v>632</v>
      </c>
      <c r="D30" s="18" t="s">
        <v>1607</v>
      </c>
      <c r="E30" s="18" t="s">
        <v>31</v>
      </c>
      <c r="F30" s="18" t="s">
        <v>520</v>
      </c>
      <c r="G30" s="18" t="s">
        <v>1399</v>
      </c>
      <c r="H30" s="18" t="str">
        <f t="shared" si="1"/>
        <v>ASHRAE 189.1-2009HospitalEmergency</v>
      </c>
      <c r="I30" s="86" t="str">
        <f>VLOOKUP(H30,'Interior Lighting'!$A$4:$G$1073,5,FALSE)</f>
        <v>2.43</v>
      </c>
      <c r="J30" s="21"/>
      <c r="K30" s="18"/>
      <c r="L30" s="18">
        <v>0.0</v>
      </c>
      <c r="M30" s="18">
        <v>0.7</v>
      </c>
      <c r="N30" s="18">
        <v>0.2</v>
      </c>
      <c r="O30" s="18" t="s">
        <v>1511</v>
      </c>
      <c r="P30" s="18" t="s">
        <v>7</v>
      </c>
      <c r="Q30" s="18" t="s">
        <v>916</v>
      </c>
      <c r="R30" s="18" t="s">
        <v>1127</v>
      </c>
      <c r="S30" s="5" t="str">
        <f t="shared" si="2"/>
        <v>AIA 2001Surgery and Critical CareER Waiting Room</v>
      </c>
      <c r="T30" s="86" t="str">
        <f>VLOOKUP(S30,Ventilation!$A$4:$H$302,6,FALSE)</f>
        <v/>
      </c>
      <c r="U30" s="86" t="str">
        <f>VLOOKUP(S30,Ventilation!$A$4:$H$302,5,FALSE)</f>
        <v/>
      </c>
      <c r="V30" s="86" t="str">
        <f>VLOOKUP(S30,Ventilation!$A$4:$H$302,7,FALSE)</f>
        <v>2</v>
      </c>
      <c r="W30" s="18">
        <v>20.0</v>
      </c>
      <c r="X30" s="18" t="s">
        <v>1576</v>
      </c>
      <c r="Y30" s="18" t="s">
        <v>1521</v>
      </c>
      <c r="Z30" s="18">
        <v>0.0446</v>
      </c>
      <c r="AA30" s="5"/>
      <c r="AB30" s="18" t="s">
        <v>1522</v>
      </c>
      <c r="AC30" s="18"/>
      <c r="AD30" s="18"/>
      <c r="AE30" s="18"/>
      <c r="AF30" s="18"/>
      <c r="AG30" s="18"/>
      <c r="AH30" s="18">
        <v>2.92</v>
      </c>
      <c r="AI30" s="18">
        <v>0.0</v>
      </c>
      <c r="AJ30" s="18">
        <v>0.5</v>
      </c>
      <c r="AK30" s="18">
        <v>0.0</v>
      </c>
      <c r="AL30" s="18" t="s">
        <v>1525</v>
      </c>
      <c r="AM30" s="18" t="s">
        <v>1578</v>
      </c>
      <c r="AN30" s="18" t="s">
        <v>1578</v>
      </c>
      <c r="AO30" s="18">
        <v>1.0</v>
      </c>
      <c r="AP30" s="18">
        <v>300.0</v>
      </c>
      <c r="AQ30" s="18" t="str">
        <f>IF('Space Types'!$AO104=0,"",'Space Types'!$AO104/'Space Types'!$AP104)</f>
        <v/>
      </c>
      <c r="AR30" s="18">
        <v>49.0</v>
      </c>
      <c r="AS30" s="18">
        <v>0.2</v>
      </c>
      <c r="AT30" s="18">
        <v>0.05</v>
      </c>
      <c r="AU30" s="18" t="s">
        <v>1531</v>
      </c>
      <c r="AV30" s="18"/>
      <c r="AW30" s="18"/>
      <c r="AX30" s="18"/>
      <c r="AY30" s="18" t="str">
        <f t="shared" si="4"/>
        <v/>
      </c>
      <c r="AZ30" s="18"/>
      <c r="BA30" s="18"/>
      <c r="BB30" s="18"/>
      <c r="BC30" s="18"/>
      <c r="BD30" s="18"/>
      <c r="BE30" s="1"/>
      <c r="BF30" s="1"/>
      <c r="BG30" s="1"/>
      <c r="BH30" s="1"/>
      <c r="BI30" s="1"/>
    </row>
    <row r="31" ht="14.25" hidden="1" customHeight="1">
      <c r="A31" s="5" t="s">
        <v>180</v>
      </c>
      <c r="B31" s="5" t="s">
        <v>520</v>
      </c>
      <c r="C31" s="5" t="s">
        <v>623</v>
      </c>
      <c r="D31" s="18" t="s">
        <v>1639</v>
      </c>
      <c r="E31" s="18" t="s">
        <v>31</v>
      </c>
      <c r="F31" s="18" t="s">
        <v>520</v>
      </c>
      <c r="G31" s="18" t="s">
        <v>1402</v>
      </c>
      <c r="H31" s="18" t="str">
        <f t="shared" si="1"/>
        <v>ASHRAE 189.1-2009HospitalNurse Station</v>
      </c>
      <c r="I31" s="86" t="str">
        <f>VLOOKUP(H31,'Interior Lighting'!$A$4:$G$1073,5,FALSE)</f>
        <v>0.9</v>
      </c>
      <c r="J31" s="21"/>
      <c r="K31" s="18"/>
      <c r="L31" s="18">
        <v>0.0</v>
      </c>
      <c r="M31" s="18">
        <v>0.7</v>
      </c>
      <c r="N31" s="18">
        <v>0.2</v>
      </c>
      <c r="O31" s="5" t="s">
        <v>1511</v>
      </c>
      <c r="P31" s="18" t="s">
        <v>7</v>
      </c>
      <c r="Q31" s="18" t="s">
        <v>916</v>
      </c>
      <c r="R31" s="18" t="s">
        <v>1127</v>
      </c>
      <c r="S31" s="5" t="str">
        <f t="shared" si="2"/>
        <v>AIA 2001Surgery and Critical CareER Waiting Room</v>
      </c>
      <c r="T31" s="86" t="str">
        <f>VLOOKUP(S31,Ventilation!$A$4:$H$302,6,FALSE)</f>
        <v/>
      </c>
      <c r="U31" s="86" t="str">
        <f>VLOOKUP(S31,Ventilation!$A$4:$H$302,5,FALSE)</f>
        <v/>
      </c>
      <c r="V31" s="86" t="str">
        <f>VLOOKUP(S31,Ventilation!$A$4:$H$302,7,FALSE)</f>
        <v>2</v>
      </c>
      <c r="W31" s="18">
        <v>6.25</v>
      </c>
      <c r="X31" s="5" t="s">
        <v>1576</v>
      </c>
      <c r="Y31" s="5" t="s">
        <v>1521</v>
      </c>
      <c r="Z31" s="18">
        <v>0.0446</v>
      </c>
      <c r="AA31" s="5"/>
      <c r="AB31" s="5" t="s">
        <v>1522</v>
      </c>
      <c r="AC31" s="18"/>
      <c r="AD31" s="18"/>
      <c r="AE31" s="18"/>
      <c r="AF31" s="18"/>
      <c r="AG31" s="18"/>
      <c r="AH31" s="18">
        <v>0.9900000000000001</v>
      </c>
      <c r="AI31" s="18">
        <v>0.0</v>
      </c>
      <c r="AJ31" s="18">
        <v>0.5</v>
      </c>
      <c r="AK31" s="18">
        <v>0.0</v>
      </c>
      <c r="AL31" s="5" t="s">
        <v>1525</v>
      </c>
      <c r="AM31" s="5" t="s">
        <v>1578</v>
      </c>
      <c r="AN31" s="5" t="s">
        <v>1578</v>
      </c>
      <c r="AO31" s="18"/>
      <c r="AP31" s="18"/>
      <c r="AQ31" s="18" t="str">
        <f>IF('Space Types'!$AO110=0,"",'Space Types'!$AO110/'Space Types'!$AP110)</f>
        <v/>
      </c>
      <c r="AR31" s="18"/>
      <c r="AS31" s="18"/>
      <c r="AT31" s="18"/>
      <c r="AU31" s="18"/>
      <c r="AV31" s="18"/>
      <c r="AW31" s="18"/>
      <c r="AX31" s="18"/>
      <c r="AY31" s="18" t="str">
        <f t="shared" si="4"/>
        <v/>
      </c>
      <c r="AZ31" s="18"/>
      <c r="BA31" s="18"/>
      <c r="BB31" s="18"/>
      <c r="BC31" s="18"/>
      <c r="BD31" s="18"/>
      <c r="BE31" s="1"/>
      <c r="BF31" s="1"/>
      <c r="BG31" s="1"/>
      <c r="BH31" s="1"/>
      <c r="BI31" s="1"/>
    </row>
    <row r="32" ht="14.25" hidden="1" customHeight="1">
      <c r="A32" s="5" t="s">
        <v>180</v>
      </c>
      <c r="B32" s="5" t="s">
        <v>520</v>
      </c>
      <c r="C32" s="5" t="s">
        <v>617</v>
      </c>
      <c r="D32" s="18" t="s">
        <v>1607</v>
      </c>
      <c r="E32" s="18" t="s">
        <v>31</v>
      </c>
      <c r="F32" s="18" t="s">
        <v>520</v>
      </c>
      <c r="G32" s="18" t="s">
        <v>1399</v>
      </c>
      <c r="H32" s="18" t="str">
        <f t="shared" si="1"/>
        <v>ASHRAE 189.1-2009HospitalEmergency</v>
      </c>
      <c r="I32" s="86" t="str">
        <f>VLOOKUP(H32,'Interior Lighting'!$A$4:$G$1073,5,FALSE)</f>
        <v>2.43</v>
      </c>
      <c r="J32" s="21"/>
      <c r="K32" s="18"/>
      <c r="L32" s="18">
        <v>0.0</v>
      </c>
      <c r="M32" s="18">
        <v>0.7</v>
      </c>
      <c r="N32" s="18">
        <v>0.2</v>
      </c>
      <c r="O32" s="5" t="s">
        <v>1511</v>
      </c>
      <c r="P32" s="18" t="s">
        <v>7</v>
      </c>
      <c r="Q32" s="18" t="s">
        <v>916</v>
      </c>
      <c r="R32" s="18" t="s">
        <v>1127</v>
      </c>
      <c r="S32" s="5" t="str">
        <f t="shared" si="2"/>
        <v>AIA 2001Surgery and Critical CareER Waiting Room</v>
      </c>
      <c r="T32" s="86" t="str">
        <f>VLOOKUP(S32,Ventilation!$A$4:$H$302,6,FALSE)</f>
        <v/>
      </c>
      <c r="U32" s="86" t="str">
        <f>VLOOKUP(S32,Ventilation!$A$4:$H$302,5,FALSE)</f>
        <v/>
      </c>
      <c r="V32" s="86" t="str">
        <f>VLOOKUP(S32,Ventilation!$A$4:$H$302,7,FALSE)</f>
        <v>2</v>
      </c>
      <c r="W32" s="18">
        <v>20.0</v>
      </c>
      <c r="X32" s="5" t="s">
        <v>1576</v>
      </c>
      <c r="Y32" s="5" t="s">
        <v>1521</v>
      </c>
      <c r="Z32" s="18">
        <v>0.0446</v>
      </c>
      <c r="AA32" s="5"/>
      <c r="AB32" s="5" t="s">
        <v>1522</v>
      </c>
      <c r="AC32" s="18"/>
      <c r="AD32" s="18"/>
      <c r="AE32" s="18"/>
      <c r="AF32" s="18"/>
      <c r="AG32" s="18"/>
      <c r="AH32" s="18">
        <v>1.09</v>
      </c>
      <c r="AI32" s="18">
        <v>0.0</v>
      </c>
      <c r="AJ32" s="18">
        <v>0.5</v>
      </c>
      <c r="AK32" s="18">
        <v>0.0</v>
      </c>
      <c r="AL32" s="5" t="s">
        <v>1525</v>
      </c>
      <c r="AM32" s="5" t="s">
        <v>1578</v>
      </c>
      <c r="AN32" s="5" t="s">
        <v>1578</v>
      </c>
      <c r="AO32" s="18">
        <v>1.0</v>
      </c>
      <c r="AP32" s="18">
        <v>300.0</v>
      </c>
      <c r="AQ32" s="18" t="str">
        <f>IF('Space Types'!$AO116=0,"",'Space Types'!$AO116/'Space Types'!$AP116)</f>
        <v/>
      </c>
      <c r="AR32" s="18">
        <v>49.0</v>
      </c>
      <c r="AS32" s="18">
        <v>0.2</v>
      </c>
      <c r="AT32" s="18">
        <v>0.05</v>
      </c>
      <c r="AU32" s="5" t="s">
        <v>1531</v>
      </c>
      <c r="AV32" s="18"/>
      <c r="AW32" s="18"/>
      <c r="AX32" s="18"/>
      <c r="AY32" s="18" t="str">
        <f t="shared" si="4"/>
        <v/>
      </c>
      <c r="AZ32" s="18"/>
      <c r="BA32" s="18"/>
      <c r="BB32" s="18"/>
      <c r="BC32" s="18"/>
      <c r="BD32" s="18"/>
      <c r="BE32" s="1"/>
      <c r="BF32" s="1"/>
      <c r="BG32" s="1"/>
      <c r="BH32" s="1"/>
      <c r="BI32" s="1"/>
    </row>
    <row r="33" ht="14.25" hidden="1" customHeight="1">
      <c r="A33" s="5" t="s">
        <v>180</v>
      </c>
      <c r="B33" s="5" t="s">
        <v>520</v>
      </c>
      <c r="C33" s="5" t="s">
        <v>545</v>
      </c>
      <c r="D33" s="18" t="s">
        <v>1168</v>
      </c>
      <c r="E33" s="18" t="s">
        <v>31</v>
      </c>
      <c r="F33" s="18" t="s">
        <v>1171</v>
      </c>
      <c r="G33" s="18" t="s">
        <v>1107</v>
      </c>
      <c r="H33" s="18" t="str">
        <f t="shared" si="1"/>
        <v>ASHRAE 189.1-2009Dining AreaGeneral</v>
      </c>
      <c r="I33" s="86" t="str">
        <f>VLOOKUP(H33,'Interior Lighting'!$A$4:$G$1073,5,FALSE)</f>
        <v>0.81</v>
      </c>
      <c r="J33" s="21"/>
      <c r="K33" s="18"/>
      <c r="L33" s="18">
        <v>0.0</v>
      </c>
      <c r="M33" s="18">
        <v>0.7</v>
      </c>
      <c r="N33" s="18">
        <v>0.2</v>
      </c>
      <c r="O33" s="5" t="s">
        <v>1511</v>
      </c>
      <c r="P33" s="18" t="s">
        <v>56</v>
      </c>
      <c r="Q33" s="18" t="s">
        <v>104</v>
      </c>
      <c r="R33" s="18" t="s">
        <v>1175</v>
      </c>
      <c r="S33" s="5" t="str">
        <f t="shared" si="2"/>
        <v>ASHRAE 62.1-1999Food and Beverage ServiceDining Rooms</v>
      </c>
      <c r="T33" s="86" t="str">
        <f>VLOOKUP(S33,Ventilation!$A$4:$H$302,6,FALSE)</f>
        <v>0</v>
      </c>
      <c r="U33" s="86" t="str">
        <f>VLOOKUP(S33,Ventilation!$A$4:$H$302,5,FALSE)</f>
        <v>20</v>
      </c>
      <c r="V33" s="86" t="str">
        <f>VLOOKUP(S33,Ventilation!$A$4:$H$302,7,FALSE)</f>
        <v/>
      </c>
      <c r="W33" s="18">
        <v>10.0</v>
      </c>
      <c r="X33" s="5" t="s">
        <v>1576</v>
      </c>
      <c r="Y33" s="5" t="s">
        <v>1521</v>
      </c>
      <c r="Z33" s="18">
        <v>0.0446</v>
      </c>
      <c r="AA33" s="5"/>
      <c r="AB33" s="5" t="s">
        <v>1522</v>
      </c>
      <c r="AC33" s="18"/>
      <c r="AD33" s="18"/>
      <c r="AE33" s="18"/>
      <c r="AF33" s="18"/>
      <c r="AG33" s="18"/>
      <c r="AH33" s="18">
        <v>0.73</v>
      </c>
      <c r="AI33" s="18">
        <v>0.0</v>
      </c>
      <c r="AJ33" s="18">
        <v>0.5</v>
      </c>
      <c r="AK33" s="18">
        <v>0.0</v>
      </c>
      <c r="AL33" s="5" t="s">
        <v>1525</v>
      </c>
      <c r="AM33" s="5" t="s">
        <v>1526</v>
      </c>
      <c r="AN33" s="5" t="s">
        <v>1527</v>
      </c>
      <c r="AO33" s="18"/>
      <c r="AP33" s="18"/>
      <c r="AQ33" s="18" t="str">
        <f>IF('Space Types'!$AO122=0,"",'Space Types'!$AO122/'Space Types'!$AP122)</f>
        <v/>
      </c>
      <c r="AR33" s="18"/>
      <c r="AS33" s="18"/>
      <c r="AT33" s="18"/>
      <c r="AU33" s="5"/>
      <c r="AV33" s="18"/>
      <c r="AW33" s="18"/>
      <c r="AX33" s="18"/>
      <c r="AY33" s="18" t="str">
        <f t="shared" si="4"/>
        <v/>
      </c>
      <c r="AZ33" s="18"/>
      <c r="BA33" s="18"/>
      <c r="BB33" s="18"/>
      <c r="BC33" s="18"/>
      <c r="BD33" s="18"/>
      <c r="BE33" s="1"/>
      <c r="BF33" s="1"/>
      <c r="BG33" s="1"/>
      <c r="BH33" s="1"/>
      <c r="BI33" s="1"/>
    </row>
    <row r="34" ht="14.25" hidden="1" customHeight="1">
      <c r="A34" s="5" t="s">
        <v>180</v>
      </c>
      <c r="B34" s="5" t="s">
        <v>520</v>
      </c>
      <c r="C34" s="5" t="s">
        <v>596</v>
      </c>
      <c r="D34" s="18" t="s">
        <v>1585</v>
      </c>
      <c r="E34" s="18" t="s">
        <v>31</v>
      </c>
      <c r="F34" s="18" t="s">
        <v>1355</v>
      </c>
      <c r="G34" s="18" t="s">
        <v>1325</v>
      </c>
      <c r="H34" s="18" t="str">
        <f t="shared" si="1"/>
        <v>ASHRAE 189.1-2009Corridor/TransitionFor Hospital</v>
      </c>
      <c r="I34" s="86" t="str">
        <f>VLOOKUP(H34,'Interior Lighting'!$A$4:$G$1073,5,FALSE)</f>
        <v>0.9</v>
      </c>
      <c r="J34" s="21"/>
      <c r="K34" s="18"/>
      <c r="L34" s="18">
        <v>0.0</v>
      </c>
      <c r="M34" s="18">
        <v>0.7</v>
      </c>
      <c r="N34" s="18">
        <v>0.2</v>
      </c>
      <c r="O34" s="18" t="s">
        <v>1511</v>
      </c>
      <c r="P34" s="18" t="s">
        <v>56</v>
      </c>
      <c r="Q34" s="18" t="s">
        <v>153</v>
      </c>
      <c r="R34" s="18" t="s">
        <v>154</v>
      </c>
      <c r="S34" s="5" t="str">
        <f t="shared" si="2"/>
        <v>ASHRAE 62.1-1999Public SpacesCorridors and utilities</v>
      </c>
      <c r="T34" s="86" t="str">
        <f>VLOOKUP(S34,Ventilation!$A$4:$H$302,6,FALSE)</f>
        <v>0.05</v>
      </c>
      <c r="U34" s="86" t="str">
        <f>VLOOKUP(S34,Ventilation!$A$4:$H$302,5,FALSE)</f>
        <v>0</v>
      </c>
      <c r="V34" s="86" t="str">
        <f>VLOOKUP(S34,Ventilation!$A$4:$H$302,7,FALSE)</f>
        <v/>
      </c>
      <c r="W34" s="18">
        <v>1.0</v>
      </c>
      <c r="X34" s="18" t="s">
        <v>1576</v>
      </c>
      <c r="Y34" s="18" t="s">
        <v>1521</v>
      </c>
      <c r="Z34" s="18">
        <v>0.0446</v>
      </c>
      <c r="AA34" s="5"/>
      <c r="AB34" s="18" t="s">
        <v>1522</v>
      </c>
      <c r="AC34" s="18"/>
      <c r="AD34" s="18"/>
      <c r="AE34" s="18"/>
      <c r="AF34" s="18"/>
      <c r="AG34" s="18"/>
      <c r="AH34" s="18">
        <v>0.0</v>
      </c>
      <c r="AI34" s="18">
        <v>0.0</v>
      </c>
      <c r="AJ34" s="18">
        <v>0.5</v>
      </c>
      <c r="AK34" s="18">
        <v>0.0</v>
      </c>
      <c r="AL34" s="18" t="s">
        <v>1525</v>
      </c>
      <c r="AM34" s="18" t="s">
        <v>1526</v>
      </c>
      <c r="AN34" s="18" t="s">
        <v>1527</v>
      </c>
      <c r="AO34" s="18"/>
      <c r="AP34" s="18"/>
      <c r="AQ34" s="18" t="str">
        <f>IF('Space Types'!$AO128=0,"",'Space Types'!$AO128/'Space Types'!$AP128)</f>
        <v/>
      </c>
      <c r="AR34" s="18"/>
      <c r="AS34" s="18"/>
      <c r="AT34" s="18"/>
      <c r="AU34" s="18"/>
      <c r="AV34" s="18"/>
      <c r="AW34" s="18"/>
      <c r="AX34" s="18"/>
      <c r="AY34" s="18" t="str">
        <f t="shared" si="4"/>
        <v/>
      </c>
      <c r="AZ34" s="18"/>
      <c r="BA34" s="18"/>
      <c r="BB34" s="18"/>
      <c r="BC34" s="18"/>
      <c r="BD34" s="18"/>
      <c r="BE34" s="1"/>
      <c r="BF34" s="1"/>
      <c r="BG34" s="1"/>
      <c r="BH34" s="1"/>
      <c r="BI34" s="1"/>
    </row>
    <row r="35" ht="14.25" hidden="1" customHeight="1">
      <c r="A35" s="5" t="s">
        <v>177</v>
      </c>
      <c r="B35" s="5" t="s">
        <v>520</v>
      </c>
      <c r="C35" s="5" t="s">
        <v>1054</v>
      </c>
      <c r="D35" s="18" t="s">
        <v>1503</v>
      </c>
      <c r="E35" s="18" t="s">
        <v>598</v>
      </c>
      <c r="F35" s="18" t="s">
        <v>520</v>
      </c>
      <c r="G35" s="18" t="s">
        <v>1054</v>
      </c>
      <c r="H35" s="18" t="str">
        <f t="shared" si="1"/>
        <v>ASHRAE 90.1-2004HospitalRadiology</v>
      </c>
      <c r="I35" s="86" t="str">
        <f>VLOOKUP(H35,'Interior Lighting'!$A$4:$G$1073,5,FALSE)</f>
        <v>0.4</v>
      </c>
      <c r="J35" s="21"/>
      <c r="K35" s="18"/>
      <c r="L35" s="18">
        <v>0.0</v>
      </c>
      <c r="M35" s="18">
        <v>0.7</v>
      </c>
      <c r="N35" s="18">
        <v>0.2</v>
      </c>
      <c r="O35" s="18" t="s">
        <v>1794</v>
      </c>
      <c r="P35" s="18" t="s">
        <v>56</v>
      </c>
      <c r="Q35" s="18" t="s">
        <v>476</v>
      </c>
      <c r="R35" s="18" t="s">
        <v>491</v>
      </c>
      <c r="S35" s="5" t="str">
        <f t="shared" si="2"/>
        <v>ASHRAE 62.1-1999Hospitals, Nursing and Convalescent HomesMedical procedure</v>
      </c>
      <c r="T35" s="86" t="str">
        <f>VLOOKUP(S35,Ventilation!$A$4:$H$302,6,FALSE)</f>
        <v>0</v>
      </c>
      <c r="U35" s="86" t="str">
        <f>VLOOKUP(S35,Ventilation!$A$4:$H$302,5,FALSE)</f>
        <v>15</v>
      </c>
      <c r="V35" s="86" t="str">
        <f>VLOOKUP(S35,Ventilation!$A$4:$H$302,7,FALSE)</f>
        <v/>
      </c>
      <c r="W35" s="18">
        <v>5.0</v>
      </c>
      <c r="X35" s="18" t="s">
        <v>1872</v>
      </c>
      <c r="Y35" s="5" t="s">
        <v>1654</v>
      </c>
      <c r="Z35" s="18">
        <v>0.0595</v>
      </c>
      <c r="AA35" s="5"/>
      <c r="AB35" s="5" t="s">
        <v>1985</v>
      </c>
      <c r="AC35" s="18"/>
      <c r="AD35" s="18"/>
      <c r="AE35" s="18"/>
      <c r="AF35" s="18"/>
      <c r="AG35" s="18"/>
      <c r="AH35" s="18">
        <v>10.0</v>
      </c>
      <c r="AI35" s="18">
        <v>0.0</v>
      </c>
      <c r="AJ35" s="18">
        <v>0.5</v>
      </c>
      <c r="AK35" s="18">
        <v>0.0</v>
      </c>
      <c r="AL35" s="18" t="s">
        <v>1663</v>
      </c>
      <c r="AM35" s="18" t="s">
        <v>1987</v>
      </c>
      <c r="AN35" s="5" t="s">
        <v>1908</v>
      </c>
      <c r="AO35" s="18">
        <v>1.0</v>
      </c>
      <c r="AP35" s="18">
        <v>5250.0</v>
      </c>
      <c r="AQ35" s="86" t="str">
        <f>IF('Space Types'!$AO16=0,"",'Space Types'!$AO16/'Space Types'!$AP16)</f>
        <v>0.0001904761905</v>
      </c>
      <c r="AR35" s="18">
        <v>49.0</v>
      </c>
      <c r="AS35" s="18">
        <v>0.2</v>
      </c>
      <c r="AT35" s="18">
        <v>0.05</v>
      </c>
      <c r="AU35" s="18" t="s">
        <v>1879</v>
      </c>
      <c r="AV35" s="18"/>
      <c r="AW35" s="18"/>
      <c r="AX35" s="18"/>
      <c r="AY35" s="18" t="str">
        <f t="shared" si="4"/>
        <v/>
      </c>
      <c r="AZ35" s="18"/>
      <c r="BA35" s="18"/>
      <c r="BB35" s="18"/>
      <c r="BC35" s="18"/>
      <c r="BD35" s="18"/>
      <c r="BE35" s="1"/>
      <c r="BF35" s="1"/>
      <c r="BG35" s="1"/>
      <c r="BH35" s="1"/>
      <c r="BI35" s="1"/>
    </row>
    <row r="36" ht="14.25" hidden="1" customHeight="1">
      <c r="A36" s="5" t="s">
        <v>177</v>
      </c>
      <c r="B36" s="5" t="s">
        <v>520</v>
      </c>
      <c r="C36" s="5" t="s">
        <v>1048</v>
      </c>
      <c r="D36" s="18" t="s">
        <v>1535</v>
      </c>
      <c r="E36" s="18" t="s">
        <v>598</v>
      </c>
      <c r="F36" s="18" t="s">
        <v>520</v>
      </c>
      <c r="G36" s="18" t="s">
        <v>1437</v>
      </c>
      <c r="H36" s="18" t="str">
        <f t="shared" si="1"/>
        <v>ASHRAE 90.1-2004HospitalPhysical Therapy</v>
      </c>
      <c r="I36" s="86" t="str">
        <f>VLOOKUP(H36,'Interior Lighting'!$A$4:$G$1073,5,FALSE)</f>
        <v>0.9</v>
      </c>
      <c r="J36" s="21"/>
      <c r="K36" s="18"/>
      <c r="L36" s="18">
        <v>0.0</v>
      </c>
      <c r="M36" s="18">
        <v>0.7</v>
      </c>
      <c r="N36" s="18">
        <v>0.2</v>
      </c>
      <c r="O36" s="5" t="s">
        <v>1826</v>
      </c>
      <c r="P36" s="18" t="s">
        <v>56</v>
      </c>
      <c r="Q36" s="18" t="s">
        <v>476</v>
      </c>
      <c r="R36" s="18" t="s">
        <v>522</v>
      </c>
      <c r="S36" s="5" t="str">
        <f t="shared" si="2"/>
        <v>ASHRAE 62.1-1999Hospitals, Nursing and Convalescent HomesPhysical therapy</v>
      </c>
      <c r="T36" s="86" t="str">
        <f>VLOOKUP(S36,Ventilation!$A$4:$H$302,6,FALSE)</f>
        <v>0</v>
      </c>
      <c r="U36" s="86" t="str">
        <f>VLOOKUP(S36,Ventilation!$A$4:$H$302,5,FALSE)</f>
        <v>15</v>
      </c>
      <c r="V36" s="86" t="str">
        <f>VLOOKUP(S36,Ventilation!$A$4:$H$302,7,FALSE)</f>
        <v/>
      </c>
      <c r="W36" s="18">
        <v>5.0</v>
      </c>
      <c r="X36" s="5" t="s">
        <v>1872</v>
      </c>
      <c r="Y36" s="5" t="s">
        <v>1654</v>
      </c>
      <c r="Z36" s="18">
        <v>0.0595</v>
      </c>
      <c r="AA36" s="5"/>
      <c r="AB36" s="5" t="s">
        <v>1985</v>
      </c>
      <c r="AC36" s="18"/>
      <c r="AD36" s="18"/>
      <c r="AE36" s="18"/>
      <c r="AF36" s="18"/>
      <c r="AG36" s="18"/>
      <c r="AH36" s="18">
        <v>1.5000000000000002</v>
      </c>
      <c r="AI36" s="18">
        <v>0.0</v>
      </c>
      <c r="AJ36" s="18">
        <v>0.5</v>
      </c>
      <c r="AK36" s="18">
        <v>0.0</v>
      </c>
      <c r="AL36" s="5" t="s">
        <v>1663</v>
      </c>
      <c r="AM36" s="5" t="s">
        <v>1987</v>
      </c>
      <c r="AN36" s="5" t="s">
        <v>1908</v>
      </c>
      <c r="AO36" s="18">
        <v>1.0</v>
      </c>
      <c r="AP36" s="18">
        <v>5280.0</v>
      </c>
      <c r="AQ36" s="18" t="str">
        <f>IF('Space Types'!$AO22=0,"",'Space Types'!$AO22/'Space Types'!$AP22)</f>
        <v/>
      </c>
      <c r="AR36" s="18">
        <v>49.0</v>
      </c>
      <c r="AS36" s="18">
        <v>0.2</v>
      </c>
      <c r="AT36" s="18">
        <v>0.05</v>
      </c>
      <c r="AU36" s="18" t="s">
        <v>1890</v>
      </c>
      <c r="AV36" s="18"/>
      <c r="AW36" s="18"/>
      <c r="AX36" s="18"/>
      <c r="AY36" s="18" t="str">
        <f t="shared" si="4"/>
        <v/>
      </c>
      <c r="AZ36" s="18"/>
      <c r="BA36" s="18"/>
      <c r="BB36" s="18"/>
      <c r="BC36" s="18"/>
      <c r="BD36" s="18"/>
      <c r="BE36" s="1"/>
      <c r="BF36" s="1"/>
      <c r="BG36" s="1"/>
      <c r="BH36" s="1"/>
      <c r="BI36" s="1"/>
    </row>
    <row r="37" ht="14.25" hidden="1" customHeight="1">
      <c r="A37" s="5" t="s">
        <v>177</v>
      </c>
      <c r="B37" s="5" t="s">
        <v>520</v>
      </c>
      <c r="C37" s="5" t="s">
        <v>1028</v>
      </c>
      <c r="D37" s="5" t="s">
        <v>1564</v>
      </c>
      <c r="E37" s="5" t="s">
        <v>598</v>
      </c>
      <c r="F37" s="18" t="s">
        <v>520</v>
      </c>
      <c r="G37" s="18" t="s">
        <v>880</v>
      </c>
      <c r="H37" s="18" t="str">
        <f t="shared" si="1"/>
        <v>ASHRAE 90.1-2004HospitalPatient Room</v>
      </c>
      <c r="I37" s="86" t="str">
        <f>VLOOKUP(H37,'Interior Lighting'!$A$4:$G$1073,5,FALSE)</f>
        <v>0.7</v>
      </c>
      <c r="J37" s="21"/>
      <c r="K37" s="18"/>
      <c r="L37" s="18">
        <v>0.0</v>
      </c>
      <c r="M37" s="18">
        <v>0.7</v>
      </c>
      <c r="N37" s="18">
        <v>0.2</v>
      </c>
      <c r="O37" s="5" t="s">
        <v>1826</v>
      </c>
      <c r="P37" s="5" t="s">
        <v>7</v>
      </c>
      <c r="Q37" s="18" t="s">
        <v>879</v>
      </c>
      <c r="R37" s="18" t="s">
        <v>880</v>
      </c>
      <c r="S37" s="5" t="str">
        <f t="shared" si="2"/>
        <v>AIA 2001NursingPatient Room</v>
      </c>
      <c r="T37" s="86" t="str">
        <f>VLOOKUP(S37,Ventilation!$A$4:$H$302,6,FALSE)</f>
        <v/>
      </c>
      <c r="U37" s="86" t="str">
        <f>VLOOKUP(S37,Ventilation!$A$4:$H$302,5,FALSE)</f>
        <v/>
      </c>
      <c r="V37" s="86" t="str">
        <f>VLOOKUP(S37,Ventilation!$A$4:$H$302,7,FALSE)</f>
        <v>2</v>
      </c>
      <c r="W37" s="5">
        <v>5.0</v>
      </c>
      <c r="X37" s="5" t="s">
        <v>1858</v>
      </c>
      <c r="Y37" s="5" t="s">
        <v>1654</v>
      </c>
      <c r="Z37" s="5">
        <v>0.0595</v>
      </c>
      <c r="AA37" s="5"/>
      <c r="AB37" s="5" t="s">
        <v>1985</v>
      </c>
      <c r="AC37" s="5"/>
      <c r="AD37" s="18"/>
      <c r="AE37" s="18"/>
      <c r="AF37" s="18"/>
      <c r="AG37" s="18"/>
      <c r="AH37" s="5">
        <v>2.0</v>
      </c>
      <c r="AI37" s="18">
        <v>0.0</v>
      </c>
      <c r="AJ37" s="18">
        <v>0.5</v>
      </c>
      <c r="AK37" s="18">
        <v>0.0</v>
      </c>
      <c r="AL37" s="5" t="s">
        <v>1663</v>
      </c>
      <c r="AM37" s="5" t="s">
        <v>1987</v>
      </c>
      <c r="AN37" s="5" t="s">
        <v>1908</v>
      </c>
      <c r="AO37" s="5">
        <v>1.0</v>
      </c>
      <c r="AP37" s="5">
        <v>280.0</v>
      </c>
      <c r="AQ37" s="5" t="str">
        <f>IF('Space Types'!$AO28=0,"",'Space Types'!$AO28/'Space Types'!$AP28)</f>
        <v/>
      </c>
      <c r="AR37" s="5">
        <v>49.0</v>
      </c>
      <c r="AS37" s="5">
        <v>0.2</v>
      </c>
      <c r="AT37" s="5">
        <v>0.05</v>
      </c>
      <c r="AU37" s="5" t="s">
        <v>1879</v>
      </c>
      <c r="AV37" s="5"/>
      <c r="AW37" s="5"/>
      <c r="AX37" s="5"/>
      <c r="AY37" s="5" t="str">
        <f t="shared" si="4"/>
        <v/>
      </c>
      <c r="AZ37" s="5"/>
      <c r="BA37" s="5"/>
      <c r="BB37" s="5"/>
      <c r="BC37" s="5"/>
      <c r="BD37" s="5"/>
      <c r="BE37" s="2"/>
      <c r="BF37" s="2"/>
      <c r="BG37" s="2"/>
      <c r="BH37" s="2"/>
      <c r="BI37" s="2"/>
    </row>
    <row r="38" ht="14.25" hidden="1" customHeight="1">
      <c r="A38" s="5" t="s">
        <v>177</v>
      </c>
      <c r="B38" s="5" t="s">
        <v>520</v>
      </c>
      <c r="C38" s="5" t="s">
        <v>998</v>
      </c>
      <c r="D38" s="18" t="s">
        <v>1585</v>
      </c>
      <c r="E38" s="18" t="s">
        <v>598</v>
      </c>
      <c r="F38" s="18" t="s">
        <v>1355</v>
      </c>
      <c r="G38" s="18" t="s">
        <v>1325</v>
      </c>
      <c r="H38" s="18" t="str">
        <f t="shared" si="1"/>
        <v>ASHRAE 90.1-2004Corridor/TransitionFor Hospital</v>
      </c>
      <c r="I38" s="86" t="str">
        <f>VLOOKUP(H38,'Interior Lighting'!$A$4:$G$1073,5,FALSE)</f>
        <v>1</v>
      </c>
      <c r="J38" s="21"/>
      <c r="K38" s="18"/>
      <c r="L38" s="18">
        <v>0.0</v>
      </c>
      <c r="M38" s="18">
        <v>0.7</v>
      </c>
      <c r="N38" s="18">
        <v>0.2</v>
      </c>
      <c r="O38" s="18" t="s">
        <v>1664</v>
      </c>
      <c r="P38" s="18" t="s">
        <v>56</v>
      </c>
      <c r="Q38" s="18" t="s">
        <v>153</v>
      </c>
      <c r="R38" s="18" t="s">
        <v>154</v>
      </c>
      <c r="S38" s="5" t="str">
        <f t="shared" si="2"/>
        <v>ASHRAE 62.1-1999Public SpacesCorridors and utilities</v>
      </c>
      <c r="T38" s="86" t="str">
        <f>VLOOKUP(S38,Ventilation!$A$4:$H$302,6,FALSE)</f>
        <v>0.05</v>
      </c>
      <c r="U38" s="86" t="str">
        <f>VLOOKUP(S38,Ventilation!$A$4:$H$302,5,FALSE)</f>
        <v>0</v>
      </c>
      <c r="V38" s="86" t="str">
        <f>VLOOKUP(S38,Ventilation!$A$4:$H$302,7,FALSE)</f>
        <v/>
      </c>
      <c r="W38" s="18">
        <v>1.0</v>
      </c>
      <c r="X38" s="18" t="s">
        <v>1858</v>
      </c>
      <c r="Y38" s="18" t="s">
        <v>1654</v>
      </c>
      <c r="Z38" s="18">
        <v>0.0595</v>
      </c>
      <c r="AA38" s="5"/>
      <c r="AB38" s="18" t="s">
        <v>1985</v>
      </c>
      <c r="AC38" s="18"/>
      <c r="AD38" s="18"/>
      <c r="AE38" s="18"/>
      <c r="AF38" s="18"/>
      <c r="AG38" s="18"/>
      <c r="AH38" s="18">
        <v>0.0</v>
      </c>
      <c r="AI38" s="18">
        <v>0.0</v>
      </c>
      <c r="AJ38" s="18">
        <v>0.5</v>
      </c>
      <c r="AK38" s="18">
        <v>0.0</v>
      </c>
      <c r="AL38" s="18" t="s">
        <v>1663</v>
      </c>
      <c r="AM38" s="18" t="s">
        <v>1987</v>
      </c>
      <c r="AN38" s="18" t="s">
        <v>1908</v>
      </c>
      <c r="AO38" s="18"/>
      <c r="AP38" s="18"/>
      <c r="AQ38" s="18" t="str">
        <f>IF('Space Types'!$AO34=0,"",'Space Types'!$AO34/'Space Types'!$AP34)</f>
        <v/>
      </c>
      <c r="AR38" s="18"/>
      <c r="AS38" s="18"/>
      <c r="AT38" s="18"/>
      <c r="AU38" s="18"/>
      <c r="AV38" s="18"/>
      <c r="AW38" s="18"/>
      <c r="AX38" s="18"/>
      <c r="AY38" s="18" t="str">
        <f t="shared" si="4"/>
        <v/>
      </c>
      <c r="AZ38" s="18"/>
      <c r="BA38" s="18"/>
      <c r="BB38" s="18"/>
      <c r="BC38" s="18"/>
      <c r="BD38" s="18"/>
      <c r="BE38" s="1"/>
      <c r="BF38" s="1"/>
      <c r="BG38" s="1"/>
      <c r="BH38" s="1"/>
      <c r="BI38" s="1"/>
    </row>
    <row r="39" ht="14.25" hidden="1" customHeight="1">
      <c r="A39" s="5" t="s">
        <v>177</v>
      </c>
      <c r="B39" s="5" t="s">
        <v>520</v>
      </c>
      <c r="C39" s="5" t="s">
        <v>924</v>
      </c>
      <c r="D39" s="18" t="s">
        <v>1607</v>
      </c>
      <c r="E39" s="18" t="s">
        <v>598</v>
      </c>
      <c r="F39" s="18" t="s">
        <v>520</v>
      </c>
      <c r="G39" s="18" t="s">
        <v>1420</v>
      </c>
      <c r="H39" s="18" t="str">
        <f t="shared" si="1"/>
        <v>ASHRAE 90.1-2004HospitalOperating Room</v>
      </c>
      <c r="I39" s="86" t="str">
        <f>VLOOKUP(H39,'Interior Lighting'!$A$4:$G$1073,5,FALSE)</f>
        <v>2.2</v>
      </c>
      <c r="J39" s="21"/>
      <c r="K39" s="18"/>
      <c r="L39" s="18">
        <v>0.0</v>
      </c>
      <c r="M39" s="18">
        <v>0.7</v>
      </c>
      <c r="N39" s="18">
        <v>0.2</v>
      </c>
      <c r="O39" s="5" t="s">
        <v>1671</v>
      </c>
      <c r="P39" s="18" t="s">
        <v>7</v>
      </c>
      <c r="Q39" s="18" t="s">
        <v>916</v>
      </c>
      <c r="R39" s="18" t="s">
        <v>918</v>
      </c>
      <c r="S39" s="5" t="str">
        <f t="shared" si="2"/>
        <v>AIA 2001Surgery and Critical CareOperating/Surgical Cystoscopic Rooms</v>
      </c>
      <c r="T39" s="86" t="str">
        <f>VLOOKUP(S39,Ventilation!$A$4:$H$302,6,FALSE)</f>
        <v/>
      </c>
      <c r="U39" s="86" t="str">
        <f>VLOOKUP(S39,Ventilation!$A$4:$H$302,5,FALSE)</f>
        <v/>
      </c>
      <c r="V39" s="86" t="str">
        <f>VLOOKUP(S39,Ventilation!$A$4:$H$302,7,FALSE)</f>
        <v>3</v>
      </c>
      <c r="W39" s="18">
        <v>5.0</v>
      </c>
      <c r="X39" s="5" t="s">
        <v>1858</v>
      </c>
      <c r="Y39" s="5" t="s">
        <v>1654</v>
      </c>
      <c r="Z39" s="18">
        <v>0.0595</v>
      </c>
      <c r="AA39" s="5"/>
      <c r="AB39" s="5" t="s">
        <v>1985</v>
      </c>
      <c r="AC39" s="18"/>
      <c r="AD39" s="18"/>
      <c r="AE39" s="18"/>
      <c r="AF39" s="18"/>
      <c r="AG39" s="18"/>
      <c r="AH39" s="18">
        <v>5.0</v>
      </c>
      <c r="AI39" s="18">
        <v>0.0</v>
      </c>
      <c r="AJ39" s="18">
        <v>0.5</v>
      </c>
      <c r="AK39" s="18">
        <v>0.0</v>
      </c>
      <c r="AL39" s="5" t="s">
        <v>1662</v>
      </c>
      <c r="AM39" s="5" t="s">
        <v>1987</v>
      </c>
      <c r="AN39" s="5" t="s">
        <v>1908</v>
      </c>
      <c r="AO39" s="18">
        <v>2.0</v>
      </c>
      <c r="AP39" s="18">
        <v>600.0</v>
      </c>
      <c r="AQ39" s="18" t="str">
        <f>IF('Space Types'!$AO40=0,"",'Space Types'!$AO40/'Space Types'!$AP40)</f>
        <v/>
      </c>
      <c r="AR39" s="18">
        <v>49.0</v>
      </c>
      <c r="AS39" s="18">
        <v>0.2</v>
      </c>
      <c r="AT39" s="18">
        <v>0.05</v>
      </c>
      <c r="AU39" s="5" t="s">
        <v>1890</v>
      </c>
      <c r="AV39" s="18"/>
      <c r="AW39" s="18"/>
      <c r="AX39" s="18"/>
      <c r="AY39" s="18" t="str">
        <f t="shared" si="4"/>
        <v/>
      </c>
      <c r="AZ39" s="18"/>
      <c r="BA39" s="18"/>
      <c r="BB39" s="18"/>
      <c r="BC39" s="18"/>
      <c r="BD39" s="18"/>
      <c r="BE39" s="1"/>
      <c r="BF39" s="1"/>
      <c r="BG39" s="1"/>
      <c r="BH39" s="1"/>
      <c r="BI39" s="1"/>
    </row>
    <row r="40" ht="14.25" hidden="1" customHeight="1">
      <c r="A40" s="5" t="s">
        <v>177</v>
      </c>
      <c r="B40" s="5" t="s">
        <v>520</v>
      </c>
      <c r="C40" s="5" t="s">
        <v>616</v>
      </c>
      <c r="D40" s="18" t="s">
        <v>1617</v>
      </c>
      <c r="E40" s="18" t="s">
        <v>598</v>
      </c>
      <c r="F40" s="18" t="s">
        <v>1272</v>
      </c>
      <c r="G40" s="18" t="s">
        <v>1107</v>
      </c>
      <c r="H40" s="18" t="str">
        <f t="shared" si="1"/>
        <v>ASHRAE 90.1-2004Office-EnclosedGeneral</v>
      </c>
      <c r="I40" s="86" t="str">
        <f>VLOOKUP(H40,'Interior Lighting'!$A$4:$G$1073,5,FALSE)</f>
        <v>1.1</v>
      </c>
      <c r="J40" s="21"/>
      <c r="K40" s="18"/>
      <c r="L40" s="18">
        <v>0.0</v>
      </c>
      <c r="M40" s="18">
        <v>0.7</v>
      </c>
      <c r="N40" s="18">
        <v>0.2</v>
      </c>
      <c r="O40" s="5" t="s">
        <v>1780</v>
      </c>
      <c r="P40" s="18" t="s">
        <v>56</v>
      </c>
      <c r="Q40" s="18" t="s">
        <v>141</v>
      </c>
      <c r="R40" s="18" t="s">
        <v>1620</v>
      </c>
      <c r="S40" s="5" t="str">
        <f t="shared" si="2"/>
        <v>ASHRAE 62.1-1999OfficesOffice Space</v>
      </c>
      <c r="T40" s="86" t="str">
        <f>VLOOKUP(S40,Ventilation!$A$4:$H$302,6,FALSE)</f>
        <v>0</v>
      </c>
      <c r="U40" s="86" t="str">
        <f>VLOOKUP(S40,Ventilation!$A$4:$H$302,5,FALSE)</f>
        <v>21.2</v>
      </c>
      <c r="V40" s="86" t="str">
        <f>VLOOKUP(S40,Ventilation!$A$4:$H$302,7,FALSE)</f>
        <v/>
      </c>
      <c r="W40" s="18">
        <v>6.99</v>
      </c>
      <c r="X40" s="5" t="s">
        <v>1872</v>
      </c>
      <c r="Y40" s="5" t="s">
        <v>1654</v>
      </c>
      <c r="Z40" s="18">
        <v>0.0595</v>
      </c>
      <c r="AA40" s="5"/>
      <c r="AB40" s="5" t="s">
        <v>1985</v>
      </c>
      <c r="AC40" s="18"/>
      <c r="AD40" s="18"/>
      <c r="AE40" s="18"/>
      <c r="AF40" s="18"/>
      <c r="AG40" s="18"/>
      <c r="AH40" s="18">
        <v>1.0</v>
      </c>
      <c r="AI40" s="18">
        <v>0.0</v>
      </c>
      <c r="AJ40" s="18">
        <v>0.5</v>
      </c>
      <c r="AK40" s="18">
        <v>0.0</v>
      </c>
      <c r="AL40" s="5" t="s">
        <v>1663</v>
      </c>
      <c r="AM40" s="5" t="s">
        <v>1987</v>
      </c>
      <c r="AN40" s="5" t="s">
        <v>1908</v>
      </c>
      <c r="AO40" s="18"/>
      <c r="AP40" s="18"/>
      <c r="AQ40" s="18" t="str">
        <f>IF('Space Types'!$AO46=0,"",'Space Types'!$AO46/'Space Types'!$AP46)</f>
        <v/>
      </c>
      <c r="AR40" s="18"/>
      <c r="AS40" s="18"/>
      <c r="AT40" s="18"/>
      <c r="AU40" s="5"/>
      <c r="AV40" s="18"/>
      <c r="AW40" s="18"/>
      <c r="AX40" s="18"/>
      <c r="AY40" s="18" t="str">
        <f t="shared" si="4"/>
        <v/>
      </c>
      <c r="AZ40" s="18"/>
      <c r="BA40" s="18"/>
      <c r="BB40" s="18"/>
      <c r="BC40" s="18"/>
      <c r="BD40" s="18"/>
      <c r="BE40" s="1"/>
      <c r="BF40" s="1"/>
      <c r="BG40" s="1"/>
      <c r="BH40" s="1"/>
      <c r="BI40" s="1"/>
    </row>
    <row r="41" ht="14.25" hidden="1" customHeight="1">
      <c r="A41" s="5" t="s">
        <v>177</v>
      </c>
      <c r="B41" s="5" t="s">
        <v>520</v>
      </c>
      <c r="C41" s="5" t="s">
        <v>831</v>
      </c>
      <c r="D41" s="18" t="s">
        <v>1639</v>
      </c>
      <c r="E41" s="18" t="s">
        <v>598</v>
      </c>
      <c r="F41" s="18" t="s">
        <v>520</v>
      </c>
      <c r="G41" s="18" t="s">
        <v>1402</v>
      </c>
      <c r="H41" s="18" t="str">
        <f t="shared" si="1"/>
        <v>ASHRAE 90.1-2004HospitalNurse Station</v>
      </c>
      <c r="I41" s="86" t="str">
        <f>VLOOKUP(H41,'Interior Lighting'!$A$4:$G$1073,5,FALSE)</f>
        <v>1</v>
      </c>
      <c r="J41" s="21"/>
      <c r="K41" s="18"/>
      <c r="L41" s="18">
        <v>0.0</v>
      </c>
      <c r="M41" s="18">
        <v>0.7</v>
      </c>
      <c r="N41" s="18">
        <v>0.2</v>
      </c>
      <c r="O41" s="5" t="s">
        <v>1728</v>
      </c>
      <c r="P41" s="18" t="s">
        <v>56</v>
      </c>
      <c r="Q41" s="18" t="s">
        <v>141</v>
      </c>
      <c r="R41" s="18" t="s">
        <v>1645</v>
      </c>
      <c r="S41" s="5" t="str">
        <f t="shared" si="2"/>
        <v>ASHRAE 62.1-1999OfficesReception Areas</v>
      </c>
      <c r="T41" s="86" t="str">
        <f>VLOOKUP(S41,Ventilation!$A$4:$H$302,6,FALSE)</f>
        <v>0</v>
      </c>
      <c r="U41" s="86" t="str">
        <f>VLOOKUP(S41,Ventilation!$A$4:$H$302,5,FALSE)</f>
        <v>15</v>
      </c>
      <c r="V41" s="86" t="str">
        <f>VLOOKUP(S41,Ventilation!$A$4:$H$302,7,FALSE)</f>
        <v/>
      </c>
      <c r="W41" s="18">
        <v>7.14</v>
      </c>
      <c r="X41" s="5" t="s">
        <v>1872</v>
      </c>
      <c r="Y41" s="5" t="s">
        <v>1654</v>
      </c>
      <c r="Z41" s="18">
        <v>0.0595</v>
      </c>
      <c r="AA41" s="5"/>
      <c r="AB41" s="5" t="s">
        <v>1985</v>
      </c>
      <c r="AC41" s="18"/>
      <c r="AD41" s="18"/>
      <c r="AE41" s="18"/>
      <c r="AF41" s="18"/>
      <c r="AG41" s="18"/>
      <c r="AH41" s="18">
        <v>1.04</v>
      </c>
      <c r="AI41" s="18">
        <v>0.0</v>
      </c>
      <c r="AJ41" s="18">
        <v>0.5</v>
      </c>
      <c r="AK41" s="18">
        <v>0.0</v>
      </c>
      <c r="AL41" s="5" t="s">
        <v>1663</v>
      </c>
      <c r="AM41" s="5" t="s">
        <v>1987</v>
      </c>
      <c r="AN41" s="5" t="s">
        <v>1908</v>
      </c>
      <c r="AO41" s="18"/>
      <c r="AP41" s="18"/>
      <c r="AQ41" s="18" t="str">
        <f>IF('Space Types'!$AO52=0,"",'Space Types'!$AO52/'Space Types'!$AP52)</f>
        <v/>
      </c>
      <c r="AR41" s="18"/>
      <c r="AS41" s="18"/>
      <c r="AT41" s="18"/>
      <c r="AU41" s="18"/>
      <c r="AV41" s="18"/>
      <c r="AW41" s="18"/>
      <c r="AX41" s="18"/>
      <c r="AY41" s="18" t="str">
        <f t="shared" si="4"/>
        <v/>
      </c>
      <c r="AZ41" s="18"/>
      <c r="BA41" s="18"/>
      <c r="BB41" s="18"/>
      <c r="BC41" s="18"/>
      <c r="BD41" s="18"/>
      <c r="BE41" s="1"/>
      <c r="BF41" s="1"/>
      <c r="BG41" s="1"/>
      <c r="BH41" s="1"/>
      <c r="BI41" s="1"/>
    </row>
    <row r="42" ht="14.25" hidden="1" customHeight="1">
      <c r="A42" s="18" t="s">
        <v>177</v>
      </c>
      <c r="B42" s="5" t="s">
        <v>520</v>
      </c>
      <c r="C42" s="5" t="s">
        <v>829</v>
      </c>
      <c r="D42" s="18" t="s">
        <v>1639</v>
      </c>
      <c r="E42" s="18" t="s">
        <v>598</v>
      </c>
      <c r="F42" s="18" t="s">
        <v>829</v>
      </c>
      <c r="G42" s="18" t="s">
        <v>1107</v>
      </c>
      <c r="H42" s="18" t="str">
        <f t="shared" si="1"/>
        <v>ASHRAE 90.1-2004LobbyGeneral</v>
      </c>
      <c r="I42" s="86" t="str">
        <f>VLOOKUP(H42,'Interior Lighting'!$A$4:$G$1073,5,FALSE)</f>
        <v>1.3</v>
      </c>
      <c r="J42" s="21"/>
      <c r="K42" s="18"/>
      <c r="L42" s="18">
        <v>0.0</v>
      </c>
      <c r="M42" s="18">
        <v>0.7</v>
      </c>
      <c r="N42" s="18">
        <v>0.2</v>
      </c>
      <c r="O42" s="18" t="s">
        <v>1679</v>
      </c>
      <c r="P42" s="18" t="s">
        <v>56</v>
      </c>
      <c r="Q42" s="18" t="s">
        <v>119</v>
      </c>
      <c r="R42" s="18" t="s">
        <v>129</v>
      </c>
      <c r="S42" s="5" t="str">
        <f t="shared" si="2"/>
        <v>ASHRAE 62.1-1999Hotels, Motels, Resorts, DormitoriesLobbies</v>
      </c>
      <c r="T42" s="86" t="str">
        <f>VLOOKUP(S42,Ventilation!$A$4:$H$302,6,FALSE)</f>
        <v>0</v>
      </c>
      <c r="U42" s="86" t="str">
        <f>VLOOKUP(S42,Ventilation!$A$4:$H$302,5,FALSE)</f>
        <v>15</v>
      </c>
      <c r="V42" s="86" t="str">
        <f>VLOOKUP(S42,Ventilation!$A$4:$H$302,7,FALSE)</f>
        <v/>
      </c>
      <c r="W42" s="18">
        <v>7.14</v>
      </c>
      <c r="X42" s="18" t="s">
        <v>1872</v>
      </c>
      <c r="Y42" s="18" t="s">
        <v>1654</v>
      </c>
      <c r="Z42" s="18">
        <v>0.0595</v>
      </c>
      <c r="AA42" s="5"/>
      <c r="AB42" s="18" t="s">
        <v>1985</v>
      </c>
      <c r="AC42" s="18"/>
      <c r="AD42" s="18"/>
      <c r="AE42" s="18"/>
      <c r="AF42" s="18"/>
      <c r="AG42" s="18"/>
      <c r="AH42" s="18">
        <v>0.09999999999999999</v>
      </c>
      <c r="AI42" s="18">
        <v>0.0</v>
      </c>
      <c r="AJ42" s="18">
        <v>0.5</v>
      </c>
      <c r="AK42" s="18">
        <v>0.0</v>
      </c>
      <c r="AL42" s="18" t="s">
        <v>1663</v>
      </c>
      <c r="AM42" s="18" t="s">
        <v>1987</v>
      </c>
      <c r="AN42" s="18" t="s">
        <v>1908</v>
      </c>
      <c r="AO42" s="18"/>
      <c r="AP42" s="18"/>
      <c r="AQ42" s="86" t="str">
        <f>IF('Space Types'!$AO58=0,"",'Space Types'!$AO58/'Space Types'!$AP58)</f>
        <v>0.003333333333</v>
      </c>
      <c r="AR42" s="18"/>
      <c r="AS42" s="18"/>
      <c r="AT42" s="18"/>
      <c r="AU42" s="18"/>
      <c r="AV42" s="18"/>
      <c r="AW42" s="18"/>
      <c r="AX42" s="18"/>
      <c r="AY42" s="18" t="str">
        <f t="shared" si="4"/>
        <v/>
      </c>
      <c r="AZ42" s="18"/>
      <c r="BA42" s="18"/>
      <c r="BB42" s="18"/>
      <c r="BC42" s="18"/>
      <c r="BD42" s="18"/>
      <c r="BE42" s="1"/>
      <c r="BF42" s="1"/>
      <c r="BG42" s="1"/>
      <c r="BH42" s="1"/>
      <c r="BI42" s="1"/>
    </row>
    <row r="43" ht="14.25" hidden="1" customHeight="1">
      <c r="A43" s="5" t="s">
        <v>177</v>
      </c>
      <c r="B43" s="5" t="s">
        <v>520</v>
      </c>
      <c r="C43" s="5" t="s">
        <v>824</v>
      </c>
      <c r="D43" s="18" t="s">
        <v>1660</v>
      </c>
      <c r="E43" s="18" t="s">
        <v>598</v>
      </c>
      <c r="F43" s="18" t="s">
        <v>1351</v>
      </c>
      <c r="G43" s="18" t="s">
        <v>1107</v>
      </c>
      <c r="H43" s="18" t="str">
        <f t="shared" si="1"/>
        <v>ASHRAE 90.1-2004LaboratoryGeneral</v>
      </c>
      <c r="I43" s="86" t="str">
        <f>VLOOKUP(H43,'Interior Lighting'!$A$4:$G$1073,5,FALSE)</f>
        <v>1.4</v>
      </c>
      <c r="J43" s="21"/>
      <c r="K43" s="18"/>
      <c r="L43" s="18">
        <v>0.0</v>
      </c>
      <c r="M43" s="18">
        <v>0.7</v>
      </c>
      <c r="N43" s="18">
        <v>0.2</v>
      </c>
      <c r="O43" s="5" t="s">
        <v>1826</v>
      </c>
      <c r="P43" s="18" t="s">
        <v>56</v>
      </c>
      <c r="Q43" s="18" t="s">
        <v>428</v>
      </c>
      <c r="R43" s="18" t="s">
        <v>440</v>
      </c>
      <c r="S43" s="5" t="str">
        <f t="shared" si="2"/>
        <v>ASHRAE 62.1-1999EducationLaboratories</v>
      </c>
      <c r="T43" s="86" t="str">
        <f>VLOOKUP(S43,Ventilation!$A$4:$H$302,6,FALSE)</f>
        <v>0</v>
      </c>
      <c r="U43" s="86" t="str">
        <f>VLOOKUP(S43,Ventilation!$A$4:$H$302,5,FALSE)</f>
        <v>20</v>
      </c>
      <c r="V43" s="86" t="str">
        <f>VLOOKUP(S43,Ventilation!$A$4:$H$302,7,FALSE)</f>
        <v/>
      </c>
      <c r="W43" s="18">
        <v>5.0</v>
      </c>
      <c r="X43" s="5" t="s">
        <v>1872</v>
      </c>
      <c r="Y43" s="5" t="s">
        <v>1654</v>
      </c>
      <c r="Z43" s="18">
        <v>0.0595</v>
      </c>
      <c r="AA43" s="5"/>
      <c r="AB43" s="5" t="s">
        <v>1985</v>
      </c>
      <c r="AC43" s="18"/>
      <c r="AD43" s="18"/>
      <c r="AE43" s="18"/>
      <c r="AF43" s="18"/>
      <c r="AG43" s="18"/>
      <c r="AH43" s="18">
        <v>4.0</v>
      </c>
      <c r="AI43" s="18">
        <v>0.0</v>
      </c>
      <c r="AJ43" s="18">
        <v>0.5</v>
      </c>
      <c r="AK43" s="18">
        <v>0.0</v>
      </c>
      <c r="AL43" s="5" t="s">
        <v>1663</v>
      </c>
      <c r="AM43" s="5" t="s">
        <v>1987</v>
      </c>
      <c r="AN43" s="5" t="s">
        <v>1908</v>
      </c>
      <c r="AO43" s="18">
        <v>2.0</v>
      </c>
      <c r="AP43" s="18">
        <v>2850.0</v>
      </c>
      <c r="AQ43" s="18" t="str">
        <f>IF('Space Types'!$AO64=0,"",'Space Types'!$AO64/'Space Types'!$AP64)</f>
        <v/>
      </c>
      <c r="AR43" s="18">
        <v>49.0</v>
      </c>
      <c r="AS43" s="18">
        <v>0.2</v>
      </c>
      <c r="AT43" s="18">
        <v>0.05</v>
      </c>
      <c r="AU43" s="18" t="s">
        <v>1890</v>
      </c>
      <c r="AV43" s="18"/>
      <c r="AW43" s="18"/>
      <c r="AX43" s="18"/>
      <c r="AY43" s="18" t="str">
        <f t="shared" si="4"/>
        <v/>
      </c>
      <c r="AZ43" s="18"/>
      <c r="BA43" s="18"/>
      <c r="BB43" s="18"/>
      <c r="BC43" s="18"/>
      <c r="BD43" s="18"/>
      <c r="BE43" s="1"/>
      <c r="BF43" s="1"/>
      <c r="BG43" s="1"/>
      <c r="BH43" s="1"/>
      <c r="BI43" s="1"/>
    </row>
    <row r="44" ht="14.25" hidden="1" customHeight="1">
      <c r="A44" s="5" t="s">
        <v>177</v>
      </c>
      <c r="B44" s="5" t="s">
        <v>520</v>
      </c>
      <c r="C44" s="5" t="s">
        <v>579</v>
      </c>
      <c r="D44" s="18" t="s">
        <v>1097</v>
      </c>
      <c r="E44" s="18" t="s">
        <v>598</v>
      </c>
      <c r="F44" s="18" t="s">
        <v>1103</v>
      </c>
      <c r="G44" s="18" t="s">
        <v>1107</v>
      </c>
      <c r="H44" s="18" t="str">
        <f t="shared" si="1"/>
        <v>ASHRAE 90.1-2004Food PreparationGeneral</v>
      </c>
      <c r="I44" s="86" t="str">
        <f>VLOOKUP(H44,'Interior Lighting'!$A$4:$G$1073,5,FALSE)</f>
        <v>1.2</v>
      </c>
      <c r="J44" s="21"/>
      <c r="K44" s="18"/>
      <c r="L44" s="18">
        <v>0.0</v>
      </c>
      <c r="M44" s="18">
        <v>0.7</v>
      </c>
      <c r="N44" s="18">
        <v>0.2</v>
      </c>
      <c r="O44" s="18" t="s">
        <v>1826</v>
      </c>
      <c r="P44" s="18" t="s">
        <v>56</v>
      </c>
      <c r="Q44" s="18" t="s">
        <v>104</v>
      </c>
      <c r="R44" s="18" t="s">
        <v>110</v>
      </c>
      <c r="S44" s="5" t="str">
        <f t="shared" si="2"/>
        <v>ASHRAE 62.1-1999Food and Beverage ServiceKitchens (cooking)</v>
      </c>
      <c r="T44" s="86" t="str">
        <f>VLOOKUP(S44,Ventilation!$A$4:$H$302,6,FALSE)</f>
        <v>0</v>
      </c>
      <c r="U44" s="86" t="str">
        <f>VLOOKUP(S44,Ventilation!$A$4:$H$302,5,FALSE)</f>
        <v>16.95</v>
      </c>
      <c r="V44" s="86" t="str">
        <f>VLOOKUP(S44,Ventilation!$A$4:$H$302,7,FALSE)</f>
        <v/>
      </c>
      <c r="W44" s="18">
        <v>5.0</v>
      </c>
      <c r="X44" s="18" t="s">
        <v>1872</v>
      </c>
      <c r="Y44" s="18" t="s">
        <v>1654</v>
      </c>
      <c r="Z44" s="18">
        <v>0.0595</v>
      </c>
      <c r="AA44" s="5"/>
      <c r="AB44" s="18" t="s">
        <v>1985</v>
      </c>
      <c r="AC44" s="18">
        <v>96.7</v>
      </c>
      <c r="AD44" s="18">
        <v>0.1</v>
      </c>
      <c r="AE44" s="18">
        <v>0.2</v>
      </c>
      <c r="AF44" s="18">
        <v>0.7</v>
      </c>
      <c r="AG44" s="18" t="s">
        <v>1663</v>
      </c>
      <c r="AH44" s="18">
        <v>7.5</v>
      </c>
      <c r="AI44" s="18">
        <v>0.2</v>
      </c>
      <c r="AJ44" s="18">
        <v>0.5</v>
      </c>
      <c r="AK44" s="18">
        <v>0.1</v>
      </c>
      <c r="AL44" s="18" t="s">
        <v>1663</v>
      </c>
      <c r="AM44" s="18" t="s">
        <v>1987</v>
      </c>
      <c r="AN44" s="18" t="s">
        <v>1908</v>
      </c>
      <c r="AO44" s="18">
        <v>150.0</v>
      </c>
      <c r="AP44" s="18">
        <v>10000.0</v>
      </c>
      <c r="AQ44" s="86" t="str">
        <f>IF('Space Types'!$AO70=0,"",'Space Types'!$AO70/'Space Types'!$AP70)</f>
        <v>0.003333333333</v>
      </c>
      <c r="AR44" s="18">
        <v>49.0</v>
      </c>
      <c r="AS44" s="18">
        <v>0.2</v>
      </c>
      <c r="AT44" s="18">
        <v>0.05</v>
      </c>
      <c r="AU44" s="18" t="s">
        <v>1879</v>
      </c>
      <c r="AV44" s="18">
        <v>0.7</v>
      </c>
      <c r="AW44" s="18">
        <v>5300.0</v>
      </c>
      <c r="AX44" s="86" t="str">
        <f>AW44*BA44/AZ44/8.52</f>
        <v>924.6539123</v>
      </c>
      <c r="AY44" s="86" t="str">
        <f t="shared" si="4"/>
        <v>0.1221241016</v>
      </c>
      <c r="AZ44" s="18">
        <v>0.338</v>
      </c>
      <c r="BA44" s="86" t="str">
        <f>125/248.8</f>
        <v>0.5024115756</v>
      </c>
      <c r="BB44" s="18"/>
      <c r="BC44" s="18" t="s">
        <v>2132</v>
      </c>
      <c r="BD44" s="18"/>
      <c r="BE44" s="1"/>
      <c r="BF44" s="1"/>
      <c r="BG44" s="1"/>
      <c r="BH44" s="1"/>
      <c r="BI44" s="1"/>
    </row>
    <row r="45" ht="14.25" hidden="1" customHeight="1">
      <c r="A45" s="5" t="s">
        <v>177</v>
      </c>
      <c r="B45" s="5" t="s">
        <v>520</v>
      </c>
      <c r="C45" s="5" t="s">
        <v>795</v>
      </c>
      <c r="D45" s="18" t="s">
        <v>1564</v>
      </c>
      <c r="E45" s="18" t="s">
        <v>598</v>
      </c>
      <c r="F45" s="18" t="s">
        <v>520</v>
      </c>
      <c r="G45" s="18" t="s">
        <v>880</v>
      </c>
      <c r="H45" s="18" t="str">
        <f t="shared" si="1"/>
        <v>ASHRAE 90.1-2004HospitalPatient Room</v>
      </c>
      <c r="I45" s="86" t="str">
        <f>VLOOKUP(H45,'Interior Lighting'!$A$4:$G$1073,5,FALSE)</f>
        <v>0.7</v>
      </c>
      <c r="J45" s="21"/>
      <c r="K45" s="18"/>
      <c r="L45" s="18">
        <v>0.0</v>
      </c>
      <c r="M45" s="18">
        <v>0.7</v>
      </c>
      <c r="N45" s="18">
        <v>0.2</v>
      </c>
      <c r="O45" s="5" t="s">
        <v>1671</v>
      </c>
      <c r="P45" s="18" t="s">
        <v>7</v>
      </c>
      <c r="Q45" s="18" t="s">
        <v>916</v>
      </c>
      <c r="R45" s="18" t="s">
        <v>1016</v>
      </c>
      <c r="S45" s="5" t="str">
        <f t="shared" si="2"/>
        <v>AIA 2001Surgery and Critical CareCritical and Intensive Care</v>
      </c>
      <c r="T45" s="86" t="str">
        <f>VLOOKUP(S45,Ventilation!$A$4:$H$302,6,FALSE)</f>
        <v/>
      </c>
      <c r="U45" s="86" t="str">
        <f>VLOOKUP(S45,Ventilation!$A$4:$H$302,5,FALSE)</f>
        <v/>
      </c>
      <c r="V45" s="86" t="str">
        <f>VLOOKUP(S45,Ventilation!$A$4:$H$302,7,FALSE)</f>
        <v>2</v>
      </c>
      <c r="W45" s="18">
        <v>5.0</v>
      </c>
      <c r="X45" s="5" t="s">
        <v>1858</v>
      </c>
      <c r="Y45" s="5" t="s">
        <v>1654</v>
      </c>
      <c r="Z45" s="18">
        <v>0.0595</v>
      </c>
      <c r="AA45" s="5"/>
      <c r="AB45" s="5" t="s">
        <v>1985</v>
      </c>
      <c r="AC45" s="18"/>
      <c r="AD45" s="18"/>
      <c r="AE45" s="18"/>
      <c r="AF45" s="18"/>
      <c r="AG45" s="18"/>
      <c r="AH45" s="18">
        <v>3.0000000000000004</v>
      </c>
      <c r="AI45" s="18">
        <v>0.0</v>
      </c>
      <c r="AJ45" s="18">
        <v>0.5</v>
      </c>
      <c r="AK45" s="18">
        <v>0.0</v>
      </c>
      <c r="AL45" s="5" t="s">
        <v>1662</v>
      </c>
      <c r="AM45" s="5" t="s">
        <v>1987</v>
      </c>
      <c r="AN45" s="5" t="s">
        <v>1908</v>
      </c>
      <c r="AO45" s="18"/>
      <c r="AP45" s="18"/>
      <c r="AQ45" s="18" t="str">
        <f>IF('Space Types'!$AO76=0,"",'Space Types'!$AO76/'Space Types'!$AP76)</f>
        <v/>
      </c>
      <c r="AR45" s="18"/>
      <c r="AS45" s="18"/>
      <c r="AT45" s="18"/>
      <c r="AU45" s="5"/>
      <c r="AV45" s="18"/>
      <c r="AW45" s="18"/>
      <c r="AX45" s="18"/>
      <c r="AY45" s="18" t="str">
        <f t="shared" si="4"/>
        <v/>
      </c>
      <c r="AZ45" s="18"/>
      <c r="BA45" s="18"/>
      <c r="BB45" s="18"/>
      <c r="BC45" s="18"/>
      <c r="BD45" s="18"/>
      <c r="BE45" s="1"/>
      <c r="BF45" s="1"/>
      <c r="BG45" s="1"/>
      <c r="BH45" s="1"/>
      <c r="BI45" s="1"/>
    </row>
    <row r="46" ht="14.25" hidden="1" customHeight="1">
      <c r="A46" s="5" t="s">
        <v>177</v>
      </c>
      <c r="B46" s="5" t="s">
        <v>520</v>
      </c>
      <c r="C46" s="5" t="s">
        <v>765</v>
      </c>
      <c r="D46" s="18" t="s">
        <v>1564</v>
      </c>
      <c r="E46" s="18" t="s">
        <v>598</v>
      </c>
      <c r="F46" s="18" t="s">
        <v>520</v>
      </c>
      <c r="G46" s="18" t="s">
        <v>1401</v>
      </c>
      <c r="H46" s="18" t="str">
        <f t="shared" si="1"/>
        <v>ASHRAE 90.1-2004HospitalRecovery</v>
      </c>
      <c r="I46" s="86" t="str">
        <f>VLOOKUP(H46,'Interior Lighting'!$A$4:$G$1073,5,FALSE)</f>
        <v>0.8</v>
      </c>
      <c r="J46" s="21"/>
      <c r="K46" s="18"/>
      <c r="L46" s="18">
        <v>0.0</v>
      </c>
      <c r="M46" s="18">
        <v>0.7</v>
      </c>
      <c r="N46" s="18">
        <v>0.2</v>
      </c>
      <c r="O46" s="18" t="s">
        <v>1671</v>
      </c>
      <c r="P46" s="18" t="s">
        <v>7</v>
      </c>
      <c r="Q46" s="18" t="s">
        <v>916</v>
      </c>
      <c r="R46" s="18" t="s">
        <v>1016</v>
      </c>
      <c r="S46" s="5" t="str">
        <f t="shared" si="2"/>
        <v>AIA 2001Surgery and Critical CareCritical and Intensive Care</v>
      </c>
      <c r="T46" s="86" t="str">
        <f>VLOOKUP(S46,Ventilation!$A$4:$H$302,6,FALSE)</f>
        <v/>
      </c>
      <c r="U46" s="86" t="str">
        <f>VLOOKUP(S46,Ventilation!$A$4:$H$302,5,FALSE)</f>
        <v/>
      </c>
      <c r="V46" s="86" t="str">
        <f>VLOOKUP(S46,Ventilation!$A$4:$H$302,7,FALSE)</f>
        <v>2</v>
      </c>
      <c r="W46" s="18">
        <v>20.0</v>
      </c>
      <c r="X46" s="18" t="s">
        <v>1858</v>
      </c>
      <c r="Y46" s="18" t="s">
        <v>1654</v>
      </c>
      <c r="Z46" s="18">
        <v>0.0595</v>
      </c>
      <c r="AA46" s="5"/>
      <c r="AB46" s="18" t="s">
        <v>1985</v>
      </c>
      <c r="AC46" s="18"/>
      <c r="AD46" s="18"/>
      <c r="AE46" s="18"/>
      <c r="AF46" s="18"/>
      <c r="AG46" s="18"/>
      <c r="AH46" s="18">
        <v>3.0000000000000004</v>
      </c>
      <c r="AI46" s="18">
        <v>0.0</v>
      </c>
      <c r="AJ46" s="18">
        <v>0.5</v>
      </c>
      <c r="AK46" s="18">
        <v>0.0</v>
      </c>
      <c r="AL46" s="18" t="s">
        <v>1662</v>
      </c>
      <c r="AM46" s="18" t="s">
        <v>1987</v>
      </c>
      <c r="AN46" s="18" t="s">
        <v>1908</v>
      </c>
      <c r="AO46" s="18"/>
      <c r="AP46" s="18"/>
      <c r="AQ46" s="86" t="str">
        <f>IF('Space Types'!$AO82=0,"",'Space Types'!$AO82/'Space Types'!$AP82)</f>
        <v>0.015</v>
      </c>
      <c r="AR46" s="18"/>
      <c r="AS46" s="18"/>
      <c r="AT46" s="18"/>
      <c r="AU46" s="18"/>
      <c r="AV46" s="18"/>
      <c r="AW46" s="18"/>
      <c r="AX46" s="18"/>
      <c r="AY46" s="18" t="str">
        <f t="shared" si="4"/>
        <v/>
      </c>
      <c r="AZ46" s="18"/>
      <c r="BA46" s="18"/>
      <c r="BB46" s="18"/>
      <c r="BC46" s="18"/>
      <c r="BD46" s="18"/>
      <c r="BE46" s="1"/>
      <c r="BF46" s="1"/>
      <c r="BG46" s="1"/>
      <c r="BH46" s="1"/>
      <c r="BI46" s="1"/>
    </row>
    <row r="47" ht="14.25" hidden="1" customHeight="1">
      <c r="A47" s="5" t="s">
        <v>177</v>
      </c>
      <c r="B47" s="5" t="s">
        <v>520</v>
      </c>
      <c r="C47" s="5" t="s">
        <v>754</v>
      </c>
      <c r="D47" s="18" t="s">
        <v>1639</v>
      </c>
      <c r="E47" s="18" t="s">
        <v>598</v>
      </c>
      <c r="F47" s="18" t="s">
        <v>520</v>
      </c>
      <c r="G47" s="18" t="s">
        <v>1402</v>
      </c>
      <c r="H47" s="18" t="str">
        <f t="shared" si="1"/>
        <v>ASHRAE 90.1-2004HospitalNurse Station</v>
      </c>
      <c r="I47" s="86" t="str">
        <f>VLOOKUP(H47,'Interior Lighting'!$A$4:$G$1073,5,FALSE)</f>
        <v>1</v>
      </c>
      <c r="J47" s="21"/>
      <c r="K47" s="18"/>
      <c r="L47" s="18">
        <v>0.0</v>
      </c>
      <c r="M47" s="18">
        <v>0.7</v>
      </c>
      <c r="N47" s="18">
        <v>0.2</v>
      </c>
      <c r="O47" s="18" t="s">
        <v>1671</v>
      </c>
      <c r="P47" s="18" t="s">
        <v>7</v>
      </c>
      <c r="Q47" s="18" t="s">
        <v>916</v>
      </c>
      <c r="R47" s="18" t="s">
        <v>1016</v>
      </c>
      <c r="S47" s="5" t="str">
        <f t="shared" si="2"/>
        <v>AIA 2001Surgery and Critical CareCritical and Intensive Care</v>
      </c>
      <c r="T47" s="86" t="str">
        <f>VLOOKUP(S47,Ventilation!$A$4:$H$302,6,FALSE)</f>
        <v/>
      </c>
      <c r="U47" s="86" t="str">
        <f>VLOOKUP(S47,Ventilation!$A$4:$H$302,5,FALSE)</f>
        <v/>
      </c>
      <c r="V47" s="86" t="str">
        <f>VLOOKUP(S47,Ventilation!$A$4:$H$302,7,FALSE)</f>
        <v>2</v>
      </c>
      <c r="W47" s="18">
        <v>5.0</v>
      </c>
      <c r="X47" s="18" t="s">
        <v>1858</v>
      </c>
      <c r="Y47" s="18" t="s">
        <v>1654</v>
      </c>
      <c r="Z47" s="18">
        <v>0.0595</v>
      </c>
      <c r="AA47" s="5"/>
      <c r="AB47" s="18" t="s">
        <v>1985</v>
      </c>
      <c r="AC47" s="18"/>
      <c r="AD47" s="18"/>
      <c r="AE47" s="18"/>
      <c r="AF47" s="18"/>
      <c r="AG47" s="18"/>
      <c r="AH47" s="18">
        <v>2.0</v>
      </c>
      <c r="AI47" s="18">
        <v>0.0</v>
      </c>
      <c r="AJ47" s="18">
        <v>0.5</v>
      </c>
      <c r="AK47" s="18">
        <v>0.0</v>
      </c>
      <c r="AL47" s="18" t="s">
        <v>1662</v>
      </c>
      <c r="AM47" s="18" t="s">
        <v>1987</v>
      </c>
      <c r="AN47" s="18" t="s">
        <v>1908</v>
      </c>
      <c r="AO47" s="18"/>
      <c r="AP47" s="18"/>
      <c r="AQ47" s="18" t="str">
        <f>IF('Space Types'!$AO88=0,"",'Space Types'!$AO88/'Space Types'!$AP88)</f>
        <v/>
      </c>
      <c r="AR47" s="18"/>
      <c r="AS47" s="18"/>
      <c r="AT47" s="18"/>
      <c r="AU47" s="18"/>
      <c r="AV47" s="18"/>
      <c r="AW47" s="18"/>
      <c r="AX47" s="18"/>
      <c r="AY47" s="18" t="str">
        <f t="shared" si="4"/>
        <v/>
      </c>
      <c r="AZ47" s="18"/>
      <c r="BA47" s="18"/>
      <c r="BB47" s="18"/>
      <c r="BC47" s="18"/>
      <c r="BD47" s="18"/>
      <c r="BE47" s="1"/>
      <c r="BF47" s="1"/>
      <c r="BG47" s="1"/>
      <c r="BH47" s="1"/>
      <c r="BI47" s="1"/>
    </row>
    <row r="48" ht="14.25" hidden="1" customHeight="1">
      <c r="A48" s="5" t="s">
        <v>177</v>
      </c>
      <c r="B48" s="5" t="s">
        <v>520</v>
      </c>
      <c r="C48" s="5" t="s">
        <v>637</v>
      </c>
      <c r="D48" s="18" t="s">
        <v>1607</v>
      </c>
      <c r="E48" s="18" t="s">
        <v>598</v>
      </c>
      <c r="F48" s="18" t="s">
        <v>520</v>
      </c>
      <c r="G48" s="18" t="s">
        <v>1399</v>
      </c>
      <c r="H48" s="18" t="str">
        <f t="shared" si="1"/>
        <v>ASHRAE 90.1-2004HospitalEmergency</v>
      </c>
      <c r="I48" s="86" t="str">
        <f>VLOOKUP(H48,'Interior Lighting'!$A$4:$G$1073,5,FALSE)</f>
        <v>2.7</v>
      </c>
      <c r="J48" s="21"/>
      <c r="K48" s="18"/>
      <c r="L48" s="18">
        <v>0.0</v>
      </c>
      <c r="M48" s="18">
        <v>0.7</v>
      </c>
      <c r="N48" s="18">
        <v>0.2</v>
      </c>
      <c r="O48" s="5" t="s">
        <v>1671</v>
      </c>
      <c r="P48" s="18" t="s">
        <v>7</v>
      </c>
      <c r="Q48" s="18" t="s">
        <v>916</v>
      </c>
      <c r="R48" s="18" t="s">
        <v>1127</v>
      </c>
      <c r="S48" s="5" t="str">
        <f t="shared" si="2"/>
        <v>AIA 2001Surgery and Critical CareER Waiting Room</v>
      </c>
      <c r="T48" s="86" t="str">
        <f>VLOOKUP(S48,Ventilation!$A$4:$H$302,6,FALSE)</f>
        <v/>
      </c>
      <c r="U48" s="86" t="str">
        <f>VLOOKUP(S48,Ventilation!$A$4:$H$302,5,FALSE)</f>
        <v/>
      </c>
      <c r="V48" s="86" t="str">
        <f>VLOOKUP(S48,Ventilation!$A$4:$H$302,7,FALSE)</f>
        <v>2</v>
      </c>
      <c r="W48" s="18">
        <v>20.0</v>
      </c>
      <c r="X48" s="5" t="s">
        <v>1858</v>
      </c>
      <c r="Y48" s="5" t="s">
        <v>1654</v>
      </c>
      <c r="Z48" s="18">
        <v>0.0595</v>
      </c>
      <c r="AA48" s="5"/>
      <c r="AB48" s="5" t="s">
        <v>1985</v>
      </c>
      <c r="AC48" s="18"/>
      <c r="AD48" s="18"/>
      <c r="AE48" s="18"/>
      <c r="AF48" s="18"/>
      <c r="AG48" s="18"/>
      <c r="AH48" s="18">
        <v>2.0</v>
      </c>
      <c r="AI48" s="18">
        <v>0.0</v>
      </c>
      <c r="AJ48" s="18">
        <v>0.5</v>
      </c>
      <c r="AK48" s="18">
        <v>0.0</v>
      </c>
      <c r="AL48" s="5" t="s">
        <v>1662</v>
      </c>
      <c r="AM48" s="5" t="s">
        <v>1987</v>
      </c>
      <c r="AN48" s="5" t="s">
        <v>1908</v>
      </c>
      <c r="AO48" s="18">
        <v>1.0</v>
      </c>
      <c r="AP48" s="18">
        <v>300.0</v>
      </c>
      <c r="AQ48" s="86" t="str">
        <f>IF('Space Types'!$AO94=0,"",'Space Types'!$AO94/'Space Types'!$AP94)</f>
        <v>0.003571428571</v>
      </c>
      <c r="AR48" s="18">
        <v>49.0</v>
      </c>
      <c r="AS48" s="18">
        <v>0.2</v>
      </c>
      <c r="AT48" s="18">
        <v>0.05</v>
      </c>
      <c r="AU48" s="18" t="s">
        <v>1879</v>
      </c>
      <c r="AV48" s="18"/>
      <c r="AW48" s="18"/>
      <c r="AX48" s="18"/>
      <c r="AY48" s="18" t="str">
        <f t="shared" si="4"/>
        <v/>
      </c>
      <c r="AZ48" s="18"/>
      <c r="BA48" s="18"/>
      <c r="BB48" s="18"/>
      <c r="BC48" s="18"/>
      <c r="BD48" s="18"/>
      <c r="BE48" s="1"/>
      <c r="BF48" s="1"/>
      <c r="BG48" s="1"/>
      <c r="BH48" s="1"/>
      <c r="BI48" s="1"/>
    </row>
    <row r="49" ht="14.25" hidden="1" customHeight="1">
      <c r="A49" s="5" t="s">
        <v>177</v>
      </c>
      <c r="B49" s="5" t="s">
        <v>520</v>
      </c>
      <c r="C49" s="5" t="s">
        <v>632</v>
      </c>
      <c r="D49" s="18" t="s">
        <v>1607</v>
      </c>
      <c r="E49" s="18" t="s">
        <v>598</v>
      </c>
      <c r="F49" s="18" t="s">
        <v>520</v>
      </c>
      <c r="G49" s="18" t="s">
        <v>1399</v>
      </c>
      <c r="H49" s="18" t="str">
        <f t="shared" si="1"/>
        <v>ASHRAE 90.1-2004HospitalEmergency</v>
      </c>
      <c r="I49" s="86" t="str">
        <f>VLOOKUP(H49,'Interior Lighting'!$A$4:$G$1073,5,FALSE)</f>
        <v>2.7</v>
      </c>
      <c r="J49" s="21"/>
      <c r="K49" s="18"/>
      <c r="L49" s="18">
        <v>0.0</v>
      </c>
      <c r="M49" s="18">
        <v>0.7</v>
      </c>
      <c r="N49" s="18">
        <v>0.2</v>
      </c>
      <c r="O49" s="5" t="s">
        <v>1671</v>
      </c>
      <c r="P49" s="18" t="s">
        <v>7</v>
      </c>
      <c r="Q49" s="18" t="s">
        <v>916</v>
      </c>
      <c r="R49" s="18" t="s">
        <v>1127</v>
      </c>
      <c r="S49" s="5" t="str">
        <f t="shared" si="2"/>
        <v>AIA 2001Surgery and Critical CareER Waiting Room</v>
      </c>
      <c r="T49" s="86" t="str">
        <f>VLOOKUP(S49,Ventilation!$A$4:$H$302,6,FALSE)</f>
        <v/>
      </c>
      <c r="U49" s="86" t="str">
        <f>VLOOKUP(S49,Ventilation!$A$4:$H$302,5,FALSE)</f>
        <v/>
      </c>
      <c r="V49" s="86" t="str">
        <f>VLOOKUP(S49,Ventilation!$A$4:$H$302,7,FALSE)</f>
        <v>2</v>
      </c>
      <c r="W49" s="18">
        <v>20.0</v>
      </c>
      <c r="X49" s="5" t="s">
        <v>1858</v>
      </c>
      <c r="Y49" s="5" t="s">
        <v>1654</v>
      </c>
      <c r="Z49" s="18">
        <v>0.0595</v>
      </c>
      <c r="AA49" s="5"/>
      <c r="AB49" s="5" t="s">
        <v>1985</v>
      </c>
      <c r="AC49" s="18"/>
      <c r="AD49" s="18"/>
      <c r="AE49" s="18"/>
      <c r="AF49" s="18"/>
      <c r="AG49" s="18"/>
      <c r="AH49" s="18">
        <v>4.0</v>
      </c>
      <c r="AI49" s="18">
        <v>0.0</v>
      </c>
      <c r="AJ49" s="18">
        <v>0.5</v>
      </c>
      <c r="AK49" s="18">
        <v>0.0</v>
      </c>
      <c r="AL49" s="5" t="s">
        <v>1662</v>
      </c>
      <c r="AM49" s="5" t="s">
        <v>1987</v>
      </c>
      <c r="AN49" s="5" t="s">
        <v>1908</v>
      </c>
      <c r="AO49" s="18">
        <v>1.0</v>
      </c>
      <c r="AP49" s="18">
        <v>300.0</v>
      </c>
      <c r="AQ49" s="86" t="str">
        <f>IF('Space Types'!$AO100=0,"",'Space Types'!$AO100/'Space Types'!$AP100)</f>
        <v>0.000701754386</v>
      </c>
      <c r="AR49" s="18">
        <v>49.0</v>
      </c>
      <c r="AS49" s="18">
        <v>0.2</v>
      </c>
      <c r="AT49" s="18">
        <v>0.05</v>
      </c>
      <c r="AU49" s="5" t="s">
        <v>1879</v>
      </c>
      <c r="AV49" s="18"/>
      <c r="AW49" s="18"/>
      <c r="AX49" s="18"/>
      <c r="AY49" s="18" t="str">
        <f t="shared" si="4"/>
        <v/>
      </c>
      <c r="AZ49" s="18"/>
      <c r="BA49" s="18"/>
      <c r="BB49" s="18"/>
      <c r="BC49" s="18"/>
      <c r="BD49" s="18"/>
      <c r="BE49" s="1"/>
      <c r="BF49" s="1"/>
      <c r="BG49" s="1"/>
      <c r="BH49" s="1"/>
      <c r="BI49" s="1"/>
    </row>
    <row r="50" ht="14.25" hidden="1" customHeight="1">
      <c r="A50" s="5" t="s">
        <v>177</v>
      </c>
      <c r="B50" s="5" t="s">
        <v>520</v>
      </c>
      <c r="C50" s="5" t="s">
        <v>623</v>
      </c>
      <c r="D50" s="18" t="s">
        <v>1639</v>
      </c>
      <c r="E50" s="18" t="s">
        <v>598</v>
      </c>
      <c r="F50" s="18" t="s">
        <v>520</v>
      </c>
      <c r="G50" s="18" t="s">
        <v>1402</v>
      </c>
      <c r="H50" s="18" t="str">
        <f t="shared" si="1"/>
        <v>ASHRAE 90.1-2004HospitalNurse Station</v>
      </c>
      <c r="I50" s="86" t="str">
        <f>VLOOKUP(H50,'Interior Lighting'!$A$4:$G$1073,5,FALSE)</f>
        <v>1</v>
      </c>
      <c r="J50" s="21"/>
      <c r="K50" s="18"/>
      <c r="L50" s="18">
        <v>0.0</v>
      </c>
      <c r="M50" s="18">
        <v>0.7</v>
      </c>
      <c r="N50" s="18">
        <v>0.2</v>
      </c>
      <c r="O50" s="18" t="s">
        <v>1723</v>
      </c>
      <c r="P50" s="18" t="s">
        <v>7</v>
      </c>
      <c r="Q50" s="18" t="s">
        <v>916</v>
      </c>
      <c r="R50" s="18" t="s">
        <v>1127</v>
      </c>
      <c r="S50" s="5" t="str">
        <f t="shared" si="2"/>
        <v>AIA 2001Surgery and Critical CareER Waiting Room</v>
      </c>
      <c r="T50" s="86" t="str">
        <f>VLOOKUP(S50,Ventilation!$A$4:$H$302,6,FALSE)</f>
        <v/>
      </c>
      <c r="U50" s="86" t="str">
        <f>VLOOKUP(S50,Ventilation!$A$4:$H$302,5,FALSE)</f>
        <v/>
      </c>
      <c r="V50" s="86" t="str">
        <f>VLOOKUP(S50,Ventilation!$A$4:$H$302,7,FALSE)</f>
        <v>2</v>
      </c>
      <c r="W50" s="18">
        <v>6.25</v>
      </c>
      <c r="X50" s="18" t="s">
        <v>1858</v>
      </c>
      <c r="Y50" s="18" t="s">
        <v>1654</v>
      </c>
      <c r="Z50" s="18">
        <v>0.0595</v>
      </c>
      <c r="AA50" s="5"/>
      <c r="AB50" s="18" t="s">
        <v>1985</v>
      </c>
      <c r="AC50" s="18"/>
      <c r="AD50" s="18"/>
      <c r="AE50" s="18"/>
      <c r="AF50" s="18"/>
      <c r="AG50" s="18"/>
      <c r="AH50" s="18">
        <v>1.36</v>
      </c>
      <c r="AI50" s="18">
        <v>0.0</v>
      </c>
      <c r="AJ50" s="18">
        <v>0.5</v>
      </c>
      <c r="AK50" s="18">
        <v>0.0</v>
      </c>
      <c r="AL50" s="18" t="s">
        <v>1662</v>
      </c>
      <c r="AM50" s="18" t="s">
        <v>1987</v>
      </c>
      <c r="AN50" s="18" t="s">
        <v>1908</v>
      </c>
      <c r="AO50" s="18"/>
      <c r="AP50" s="18"/>
      <c r="AQ50" s="86" t="str">
        <f>IF('Space Types'!$AO106=0,"",'Space Types'!$AO106/'Space Types'!$AP106)</f>
        <v>0.003333333333</v>
      </c>
      <c r="AR50" s="18"/>
      <c r="AS50" s="18"/>
      <c r="AT50" s="18"/>
      <c r="AU50" s="18"/>
      <c r="AV50" s="18"/>
      <c r="AW50" s="18"/>
      <c r="AX50" s="18"/>
      <c r="AY50" s="18" t="str">
        <f t="shared" si="4"/>
        <v/>
      </c>
      <c r="AZ50" s="18"/>
      <c r="BA50" s="18"/>
      <c r="BB50" s="18"/>
      <c r="BC50" s="18"/>
      <c r="BD50" s="18"/>
      <c r="BE50" s="1"/>
      <c r="BF50" s="1"/>
      <c r="BG50" s="1"/>
      <c r="BH50" s="1"/>
      <c r="BI50" s="1"/>
    </row>
    <row r="51" ht="14.25" hidden="1" customHeight="1">
      <c r="A51" s="5" t="s">
        <v>177</v>
      </c>
      <c r="B51" s="5" t="s">
        <v>520</v>
      </c>
      <c r="C51" s="5" t="s">
        <v>617</v>
      </c>
      <c r="D51" s="5" t="s">
        <v>1607</v>
      </c>
      <c r="E51" s="5" t="s">
        <v>598</v>
      </c>
      <c r="F51" s="18" t="s">
        <v>520</v>
      </c>
      <c r="G51" s="18" t="s">
        <v>1399</v>
      </c>
      <c r="H51" s="18" t="str">
        <f t="shared" si="1"/>
        <v>ASHRAE 90.1-2004HospitalEmergency</v>
      </c>
      <c r="I51" s="86" t="str">
        <f>VLOOKUP(H51,'Interior Lighting'!$A$4:$G$1073,5,FALSE)</f>
        <v>2.7</v>
      </c>
      <c r="J51" s="21"/>
      <c r="K51" s="18"/>
      <c r="L51" s="18">
        <v>0.0</v>
      </c>
      <c r="M51" s="18">
        <v>0.7</v>
      </c>
      <c r="N51" s="18">
        <v>0.2</v>
      </c>
      <c r="O51" s="18" t="s">
        <v>1671</v>
      </c>
      <c r="P51" s="5" t="s">
        <v>7</v>
      </c>
      <c r="Q51" s="18" t="s">
        <v>916</v>
      </c>
      <c r="R51" s="18" t="s">
        <v>1127</v>
      </c>
      <c r="S51" s="5" t="str">
        <f t="shared" si="2"/>
        <v>AIA 2001Surgery and Critical CareER Waiting Room</v>
      </c>
      <c r="T51" s="86" t="str">
        <f>VLOOKUP(S51,Ventilation!$A$4:$H$302,6,FALSE)</f>
        <v/>
      </c>
      <c r="U51" s="86" t="str">
        <f>VLOOKUP(S51,Ventilation!$A$4:$H$302,5,FALSE)</f>
        <v/>
      </c>
      <c r="V51" s="86" t="str">
        <f>VLOOKUP(S51,Ventilation!$A$4:$H$302,7,FALSE)</f>
        <v>2</v>
      </c>
      <c r="W51" s="5">
        <v>20.0</v>
      </c>
      <c r="X51" s="18" t="s">
        <v>1858</v>
      </c>
      <c r="Y51" s="18" t="s">
        <v>1654</v>
      </c>
      <c r="Z51" s="5">
        <v>0.0595</v>
      </c>
      <c r="AA51" s="5"/>
      <c r="AB51" s="18" t="s">
        <v>1985</v>
      </c>
      <c r="AC51" s="5"/>
      <c r="AD51" s="18"/>
      <c r="AE51" s="18"/>
      <c r="AF51" s="18"/>
      <c r="AG51" s="18"/>
      <c r="AH51" s="5">
        <v>1.5000000000000002</v>
      </c>
      <c r="AI51" s="18">
        <v>0.0</v>
      </c>
      <c r="AJ51" s="18">
        <v>0.5</v>
      </c>
      <c r="AK51" s="18">
        <v>0.0</v>
      </c>
      <c r="AL51" s="18" t="s">
        <v>1662</v>
      </c>
      <c r="AM51" s="5" t="s">
        <v>1987</v>
      </c>
      <c r="AN51" s="5" t="s">
        <v>1908</v>
      </c>
      <c r="AO51" s="5">
        <v>1.0</v>
      </c>
      <c r="AP51" s="5">
        <v>300.0</v>
      </c>
      <c r="AQ51" s="112" t="str">
        <f>IF('Space Types'!$AO112=0,"",'Space Types'!$AO112/'Space Types'!$AP112)</f>
        <v>0.0001893939394</v>
      </c>
      <c r="AR51" s="5">
        <v>49.0</v>
      </c>
      <c r="AS51" s="5">
        <v>0.2</v>
      </c>
      <c r="AT51" s="5">
        <v>0.05</v>
      </c>
      <c r="AU51" s="18" t="s">
        <v>1879</v>
      </c>
      <c r="AV51" s="5"/>
      <c r="AW51" s="5"/>
      <c r="AX51" s="5"/>
      <c r="AY51" s="5" t="str">
        <f t="shared" si="4"/>
        <v/>
      </c>
      <c r="AZ51" s="5"/>
      <c r="BA51" s="5"/>
      <c r="BB51" s="5"/>
      <c r="BC51" s="5"/>
      <c r="BD51" s="5"/>
      <c r="BE51" s="1"/>
      <c r="BF51" s="1"/>
      <c r="BG51" s="1"/>
      <c r="BH51" s="1"/>
      <c r="BI51" s="1"/>
    </row>
    <row r="52" ht="14.25" hidden="1" customHeight="1">
      <c r="A52" s="5" t="s">
        <v>177</v>
      </c>
      <c r="B52" s="5" t="s">
        <v>520</v>
      </c>
      <c r="C52" s="5" t="s">
        <v>545</v>
      </c>
      <c r="D52" s="18" t="s">
        <v>1168</v>
      </c>
      <c r="E52" s="18" t="s">
        <v>598</v>
      </c>
      <c r="F52" s="18" t="s">
        <v>1171</v>
      </c>
      <c r="G52" s="18" t="s">
        <v>1107</v>
      </c>
      <c r="H52" s="18" t="str">
        <f t="shared" si="1"/>
        <v>ASHRAE 90.1-2004Dining AreaGeneral</v>
      </c>
      <c r="I52" s="86" t="str">
        <f>VLOOKUP(H52,'Interior Lighting'!$A$4:$G$1073,5,FALSE)</f>
        <v>0.9</v>
      </c>
      <c r="J52" s="21"/>
      <c r="K52" s="18"/>
      <c r="L52" s="18">
        <v>0.0</v>
      </c>
      <c r="M52" s="18">
        <v>0.7</v>
      </c>
      <c r="N52" s="18">
        <v>0.2</v>
      </c>
      <c r="O52" s="5" t="s">
        <v>1826</v>
      </c>
      <c r="P52" s="18" t="s">
        <v>56</v>
      </c>
      <c r="Q52" s="18" t="s">
        <v>104</v>
      </c>
      <c r="R52" s="18" t="s">
        <v>1175</v>
      </c>
      <c r="S52" s="5" t="str">
        <f t="shared" si="2"/>
        <v>ASHRAE 62.1-1999Food and Beverage ServiceDining Rooms</v>
      </c>
      <c r="T52" s="86" t="str">
        <f>VLOOKUP(S52,Ventilation!$A$4:$H$302,6,FALSE)</f>
        <v>0</v>
      </c>
      <c r="U52" s="86" t="str">
        <f>VLOOKUP(S52,Ventilation!$A$4:$H$302,5,FALSE)</f>
        <v>20</v>
      </c>
      <c r="V52" s="86" t="str">
        <f>VLOOKUP(S52,Ventilation!$A$4:$H$302,7,FALSE)</f>
        <v/>
      </c>
      <c r="W52" s="18">
        <v>10.0</v>
      </c>
      <c r="X52" s="5" t="s">
        <v>1872</v>
      </c>
      <c r="Y52" s="5" t="s">
        <v>1654</v>
      </c>
      <c r="Z52" s="18">
        <v>0.0595</v>
      </c>
      <c r="AA52" s="5"/>
      <c r="AB52" s="5" t="s">
        <v>1985</v>
      </c>
      <c r="AC52" s="18"/>
      <c r="AD52" s="18"/>
      <c r="AE52" s="18"/>
      <c r="AF52" s="18"/>
      <c r="AG52" s="18"/>
      <c r="AH52" s="18">
        <v>1.0</v>
      </c>
      <c r="AI52" s="18">
        <v>0.0</v>
      </c>
      <c r="AJ52" s="18">
        <v>0.5</v>
      </c>
      <c r="AK52" s="18">
        <v>0.0</v>
      </c>
      <c r="AL52" s="5" t="s">
        <v>1663</v>
      </c>
      <c r="AM52" s="5" t="s">
        <v>1987</v>
      </c>
      <c r="AN52" s="5" t="s">
        <v>1908</v>
      </c>
      <c r="AO52" s="18"/>
      <c r="AP52" s="18"/>
      <c r="AQ52" s="18" t="str">
        <f>IF('Space Types'!$AO118=0,"",'Space Types'!$AO118/'Space Types'!$AP118)</f>
        <v/>
      </c>
      <c r="AR52" s="18"/>
      <c r="AS52" s="18"/>
      <c r="AT52" s="18"/>
      <c r="AU52" s="5"/>
      <c r="AV52" s="18"/>
      <c r="AW52" s="18"/>
      <c r="AX52" s="18"/>
      <c r="AY52" s="18" t="str">
        <f t="shared" si="4"/>
        <v/>
      </c>
      <c r="AZ52" s="18"/>
      <c r="BA52" s="18"/>
      <c r="BB52" s="18"/>
      <c r="BC52" s="18"/>
      <c r="BD52" s="18"/>
      <c r="BE52" s="1"/>
      <c r="BF52" s="1"/>
      <c r="BG52" s="1"/>
      <c r="BH52" s="1"/>
      <c r="BI52" s="1"/>
    </row>
    <row r="53" ht="14.25" hidden="1" customHeight="1">
      <c r="A53" s="5" t="s">
        <v>177</v>
      </c>
      <c r="B53" s="5" t="s">
        <v>520</v>
      </c>
      <c r="C53" s="5" t="s">
        <v>596</v>
      </c>
      <c r="D53" s="18" t="s">
        <v>1585</v>
      </c>
      <c r="E53" s="18" t="s">
        <v>598</v>
      </c>
      <c r="F53" s="18" t="s">
        <v>1355</v>
      </c>
      <c r="G53" s="18" t="s">
        <v>1325</v>
      </c>
      <c r="H53" s="18" t="str">
        <f t="shared" si="1"/>
        <v>ASHRAE 90.1-2004Corridor/TransitionFor Hospital</v>
      </c>
      <c r="I53" s="86" t="str">
        <f>VLOOKUP(H53,'Interior Lighting'!$A$4:$G$1073,5,FALSE)</f>
        <v>1</v>
      </c>
      <c r="J53" s="21"/>
      <c r="K53" s="18"/>
      <c r="L53" s="18">
        <v>0.0</v>
      </c>
      <c r="M53" s="18">
        <v>0.7</v>
      </c>
      <c r="N53" s="18">
        <v>0.2</v>
      </c>
      <c r="O53" s="5" t="s">
        <v>1664</v>
      </c>
      <c r="P53" s="18" t="s">
        <v>56</v>
      </c>
      <c r="Q53" s="18" t="s">
        <v>153</v>
      </c>
      <c r="R53" s="18" t="s">
        <v>154</v>
      </c>
      <c r="S53" s="5" t="str">
        <f t="shared" si="2"/>
        <v>ASHRAE 62.1-1999Public SpacesCorridors and utilities</v>
      </c>
      <c r="T53" s="86" t="str">
        <f>VLOOKUP(S53,Ventilation!$A$4:$H$302,6,FALSE)</f>
        <v>0.05</v>
      </c>
      <c r="U53" s="86" t="str">
        <f>VLOOKUP(S53,Ventilation!$A$4:$H$302,5,FALSE)</f>
        <v>0</v>
      </c>
      <c r="V53" s="86" t="str">
        <f>VLOOKUP(S53,Ventilation!$A$4:$H$302,7,FALSE)</f>
        <v/>
      </c>
      <c r="W53" s="18">
        <v>1.0</v>
      </c>
      <c r="X53" s="5" t="s">
        <v>1872</v>
      </c>
      <c r="Y53" s="5" t="s">
        <v>1654</v>
      </c>
      <c r="Z53" s="18">
        <v>0.0595</v>
      </c>
      <c r="AA53" s="5"/>
      <c r="AB53" s="5" t="s">
        <v>1985</v>
      </c>
      <c r="AC53" s="18"/>
      <c r="AD53" s="18"/>
      <c r="AE53" s="18"/>
      <c r="AF53" s="18"/>
      <c r="AG53" s="18"/>
      <c r="AH53" s="18">
        <v>0.0</v>
      </c>
      <c r="AI53" s="18">
        <v>0.0</v>
      </c>
      <c r="AJ53" s="18">
        <v>0.5</v>
      </c>
      <c r="AK53" s="18">
        <v>0.0</v>
      </c>
      <c r="AL53" s="5" t="s">
        <v>1663</v>
      </c>
      <c r="AM53" s="5" t="s">
        <v>1987</v>
      </c>
      <c r="AN53" s="5" t="s">
        <v>1908</v>
      </c>
      <c r="AO53" s="18"/>
      <c r="AP53" s="18"/>
      <c r="AQ53" s="86" t="str">
        <f>IF('Space Types'!$AO124=0,"",'Space Types'!$AO124/'Space Types'!$AP124)</f>
        <v>0.003333333333</v>
      </c>
      <c r="AR53" s="18"/>
      <c r="AS53" s="18"/>
      <c r="AT53" s="18"/>
      <c r="AU53" s="5"/>
      <c r="AV53" s="18"/>
      <c r="AW53" s="18"/>
      <c r="AX53" s="18"/>
      <c r="AY53" s="18" t="str">
        <f t="shared" si="4"/>
        <v/>
      </c>
      <c r="AZ53" s="18"/>
      <c r="BA53" s="18"/>
      <c r="BB53" s="18"/>
      <c r="BC53" s="18"/>
      <c r="BD53" s="18"/>
      <c r="BE53" s="1"/>
      <c r="BF53" s="1"/>
      <c r="BG53" s="1"/>
      <c r="BH53" s="1"/>
      <c r="BI53" s="1"/>
    </row>
    <row r="54" ht="14.25" hidden="1" customHeight="1">
      <c r="A54" s="7" t="s">
        <v>182</v>
      </c>
      <c r="B54" s="7" t="s">
        <v>520</v>
      </c>
      <c r="C54" s="7" t="s">
        <v>1054</v>
      </c>
      <c r="D54" s="21" t="s">
        <v>1503</v>
      </c>
      <c r="E54" s="21" t="s">
        <v>609</v>
      </c>
      <c r="F54" s="21" t="s">
        <v>520</v>
      </c>
      <c r="G54" s="21" t="s">
        <v>1054</v>
      </c>
      <c r="H54" s="18" t="str">
        <f t="shared" si="1"/>
        <v>ASHRAE 90.1-2007HospitalRadiology</v>
      </c>
      <c r="I54" s="86" t="str">
        <f>VLOOKUP(H54,'Interior Lighting'!$A$4:$G$1073,5,FALSE)</f>
        <v>0.4</v>
      </c>
      <c r="J54" s="21"/>
      <c r="K54" s="21"/>
      <c r="L54" s="21">
        <v>0.0</v>
      </c>
      <c r="M54" s="21">
        <v>0.7</v>
      </c>
      <c r="N54" s="21">
        <v>0.2</v>
      </c>
      <c r="O54" s="21" t="s">
        <v>1794</v>
      </c>
      <c r="P54" s="21" t="s">
        <v>542</v>
      </c>
      <c r="Q54" s="21" t="s">
        <v>476</v>
      </c>
      <c r="R54" s="21" t="s">
        <v>491</v>
      </c>
      <c r="S54" s="5" t="str">
        <f t="shared" si="2"/>
        <v>ASHRAE 62.1-2004Hospitals, Nursing and Convalescent HomesMedical procedure</v>
      </c>
      <c r="T54" s="86" t="str">
        <f>VLOOKUP(S54,Ventilation!$A$4:$H$302,6,FALSE)</f>
        <v/>
      </c>
      <c r="U54" s="86" t="str">
        <f>VLOOKUP(S54,Ventilation!$A$4:$H$302,5,FALSE)</f>
        <v>15</v>
      </c>
      <c r="V54" s="86" t="str">
        <f>VLOOKUP(S54,Ventilation!$A$4:$H$302,7,FALSE)</f>
        <v/>
      </c>
      <c r="W54" s="21">
        <v>5.0</v>
      </c>
      <c r="X54" s="21" t="s">
        <v>1872</v>
      </c>
      <c r="Y54" s="21" t="s">
        <v>1654</v>
      </c>
      <c r="Z54" s="21">
        <v>0.0446</v>
      </c>
      <c r="AA54" s="7"/>
      <c r="AB54" s="21" t="s">
        <v>1985</v>
      </c>
      <c r="AC54" s="21"/>
      <c r="AD54" s="21"/>
      <c r="AE54" s="21"/>
      <c r="AF54" s="21"/>
      <c r="AG54" s="21"/>
      <c r="AH54" s="21">
        <v>7.28</v>
      </c>
      <c r="AI54" s="21">
        <v>0.0</v>
      </c>
      <c r="AJ54" s="21">
        <v>0.5</v>
      </c>
      <c r="AK54" s="21">
        <v>0.0</v>
      </c>
      <c r="AL54" s="21" t="s">
        <v>1663</v>
      </c>
      <c r="AM54" s="21" t="s">
        <v>1987</v>
      </c>
      <c r="AN54" s="21" t="s">
        <v>1908</v>
      </c>
      <c r="AO54" s="21">
        <v>1.0</v>
      </c>
      <c r="AP54" s="21">
        <v>5250.0</v>
      </c>
      <c r="AQ54" s="81" t="str">
        <f>IF('Space Types'!$AO17=0,"",'Space Types'!$AO17/'Space Types'!$AP17)</f>
        <v>0.0001893939394</v>
      </c>
      <c r="AR54" s="21">
        <v>49.0</v>
      </c>
      <c r="AS54" s="21">
        <v>0.2</v>
      </c>
      <c r="AT54" s="21">
        <v>0.05</v>
      </c>
      <c r="AU54" s="21" t="s">
        <v>1879</v>
      </c>
      <c r="AV54" s="21"/>
      <c r="AW54" s="21"/>
      <c r="AX54" s="21"/>
      <c r="AY54" s="21" t="str">
        <f t="shared" si="4"/>
        <v/>
      </c>
      <c r="AZ54" s="21"/>
      <c r="BA54" s="21"/>
      <c r="BB54" s="21"/>
      <c r="BC54" s="21"/>
      <c r="BD54" s="21"/>
      <c r="BE54" s="1"/>
      <c r="BF54" s="1"/>
      <c r="BG54" s="1"/>
      <c r="BH54" s="1"/>
      <c r="BI54" s="1"/>
    </row>
    <row r="55" ht="14.25" hidden="1" customHeight="1">
      <c r="A55" s="7" t="s">
        <v>182</v>
      </c>
      <c r="B55" s="7" t="s">
        <v>520</v>
      </c>
      <c r="C55" s="7" t="s">
        <v>1048</v>
      </c>
      <c r="D55" s="21" t="s">
        <v>1535</v>
      </c>
      <c r="E55" s="21" t="s">
        <v>609</v>
      </c>
      <c r="F55" s="21" t="s">
        <v>520</v>
      </c>
      <c r="G55" s="21" t="s">
        <v>1437</v>
      </c>
      <c r="H55" s="18" t="str">
        <f t="shared" si="1"/>
        <v>ASHRAE 90.1-2007HospitalPhysical Therapy</v>
      </c>
      <c r="I55" s="86" t="str">
        <f>VLOOKUP(H55,'Interior Lighting'!$A$4:$G$1073,5,FALSE)</f>
        <v>0.9</v>
      </c>
      <c r="J55" s="21"/>
      <c r="K55" s="21"/>
      <c r="L55" s="21">
        <v>0.0</v>
      </c>
      <c r="M55" s="21">
        <v>0.7</v>
      </c>
      <c r="N55" s="21">
        <v>0.2</v>
      </c>
      <c r="O55" s="21" t="s">
        <v>1826</v>
      </c>
      <c r="P55" s="21" t="s">
        <v>542</v>
      </c>
      <c r="Q55" s="21" t="s">
        <v>476</v>
      </c>
      <c r="R55" s="21" t="s">
        <v>522</v>
      </c>
      <c r="S55" s="5" t="str">
        <f t="shared" si="2"/>
        <v>ASHRAE 62.1-2004Hospitals, Nursing and Convalescent HomesPhysical therapy</v>
      </c>
      <c r="T55" s="86" t="str">
        <f>VLOOKUP(S55,Ventilation!$A$4:$H$302,6,FALSE)</f>
        <v/>
      </c>
      <c r="U55" s="86" t="str">
        <f>VLOOKUP(S55,Ventilation!$A$4:$H$302,5,FALSE)</f>
        <v>15</v>
      </c>
      <c r="V55" s="86" t="str">
        <f>VLOOKUP(S55,Ventilation!$A$4:$H$302,7,FALSE)</f>
        <v/>
      </c>
      <c r="W55" s="21">
        <v>5.0</v>
      </c>
      <c r="X55" s="21" t="s">
        <v>1872</v>
      </c>
      <c r="Y55" s="21" t="s">
        <v>1654</v>
      </c>
      <c r="Z55" s="21">
        <v>0.0446</v>
      </c>
      <c r="AA55" s="7"/>
      <c r="AB55" s="21" t="s">
        <v>1985</v>
      </c>
      <c r="AC55" s="21"/>
      <c r="AD55" s="21"/>
      <c r="AE55" s="21"/>
      <c r="AF55" s="21"/>
      <c r="AG55" s="21"/>
      <c r="AH55" s="21">
        <v>1.09</v>
      </c>
      <c r="AI55" s="21">
        <v>0.0</v>
      </c>
      <c r="AJ55" s="21">
        <v>0.5</v>
      </c>
      <c r="AK55" s="21">
        <v>0.0</v>
      </c>
      <c r="AL55" s="21" t="s">
        <v>1663</v>
      </c>
      <c r="AM55" s="21" t="s">
        <v>1987</v>
      </c>
      <c r="AN55" s="21" t="s">
        <v>1908</v>
      </c>
      <c r="AO55" s="21">
        <v>1.0</v>
      </c>
      <c r="AP55" s="21">
        <v>5280.0</v>
      </c>
      <c r="AQ55" s="21" t="str">
        <f>IF('Space Types'!$AO23=0,"",'Space Types'!$AO23/'Space Types'!$AP23)</f>
        <v/>
      </c>
      <c r="AR55" s="21">
        <v>49.0</v>
      </c>
      <c r="AS55" s="21">
        <v>0.2</v>
      </c>
      <c r="AT55" s="21">
        <v>0.05</v>
      </c>
      <c r="AU55" s="21" t="s">
        <v>1890</v>
      </c>
      <c r="AV55" s="21"/>
      <c r="AW55" s="21"/>
      <c r="AX55" s="21"/>
      <c r="AY55" s="21" t="str">
        <f t="shared" si="4"/>
        <v/>
      </c>
      <c r="AZ55" s="21"/>
      <c r="BA55" s="21"/>
      <c r="BB55" s="21"/>
      <c r="BC55" s="21"/>
      <c r="BD55" s="21"/>
      <c r="BE55" s="1"/>
      <c r="BF55" s="1"/>
      <c r="BG55" s="1"/>
      <c r="BH55" s="1"/>
      <c r="BI55" s="1"/>
    </row>
    <row r="56" ht="14.25" hidden="1" customHeight="1">
      <c r="A56" s="7" t="s">
        <v>182</v>
      </c>
      <c r="B56" s="7" t="s">
        <v>520</v>
      </c>
      <c r="C56" s="7" t="s">
        <v>1028</v>
      </c>
      <c r="D56" s="21" t="s">
        <v>1564</v>
      </c>
      <c r="E56" s="21" t="s">
        <v>609</v>
      </c>
      <c r="F56" s="21" t="s">
        <v>520</v>
      </c>
      <c r="G56" s="21" t="s">
        <v>880</v>
      </c>
      <c r="H56" s="18" t="str">
        <f t="shared" si="1"/>
        <v>ASHRAE 90.1-2007HospitalPatient Room</v>
      </c>
      <c r="I56" s="86" t="str">
        <f>VLOOKUP(H56,'Interior Lighting'!$A$4:$G$1073,5,FALSE)</f>
        <v>0.7</v>
      </c>
      <c r="J56" s="21"/>
      <c r="K56" s="21"/>
      <c r="L56" s="21">
        <v>0.0</v>
      </c>
      <c r="M56" s="21">
        <v>0.7</v>
      </c>
      <c r="N56" s="21">
        <v>0.2</v>
      </c>
      <c r="O56" s="21" t="s">
        <v>1826</v>
      </c>
      <c r="P56" s="21" t="s">
        <v>7</v>
      </c>
      <c r="Q56" s="21" t="s">
        <v>879</v>
      </c>
      <c r="R56" s="21" t="s">
        <v>880</v>
      </c>
      <c r="S56" s="5" t="str">
        <f t="shared" si="2"/>
        <v>AIA 2001NursingPatient Room</v>
      </c>
      <c r="T56" s="86" t="str">
        <f>VLOOKUP(S56,Ventilation!$A$4:$H$302,6,FALSE)</f>
        <v/>
      </c>
      <c r="U56" s="86" t="str">
        <f>VLOOKUP(S56,Ventilation!$A$4:$H$302,5,FALSE)</f>
        <v/>
      </c>
      <c r="V56" s="86" t="str">
        <f>VLOOKUP(S56,Ventilation!$A$4:$H$302,7,FALSE)</f>
        <v>2</v>
      </c>
      <c r="W56" s="21">
        <v>5.0</v>
      </c>
      <c r="X56" s="21" t="s">
        <v>1858</v>
      </c>
      <c r="Y56" s="21" t="s">
        <v>1654</v>
      </c>
      <c r="Z56" s="21">
        <v>0.0446</v>
      </c>
      <c r="AA56" s="7"/>
      <c r="AB56" s="21" t="s">
        <v>1985</v>
      </c>
      <c r="AC56" s="21"/>
      <c r="AD56" s="21"/>
      <c r="AE56" s="21"/>
      <c r="AF56" s="21"/>
      <c r="AG56" s="21"/>
      <c r="AH56" s="21">
        <v>1.46</v>
      </c>
      <c r="AI56" s="21">
        <v>0.0</v>
      </c>
      <c r="AJ56" s="21">
        <v>0.5</v>
      </c>
      <c r="AK56" s="21">
        <v>0.0</v>
      </c>
      <c r="AL56" s="21" t="s">
        <v>1663</v>
      </c>
      <c r="AM56" s="21" t="s">
        <v>1987</v>
      </c>
      <c r="AN56" s="21" t="s">
        <v>1908</v>
      </c>
      <c r="AO56" s="21">
        <v>1.0</v>
      </c>
      <c r="AP56" s="21">
        <v>280.0</v>
      </c>
      <c r="AQ56" s="81" t="str">
        <f>IF('Space Types'!$AO29=0,"",'Space Types'!$AO29/'Space Types'!$AP29)</f>
        <v>0.003333333333</v>
      </c>
      <c r="AR56" s="21">
        <v>49.0</v>
      </c>
      <c r="AS56" s="21">
        <v>0.2</v>
      </c>
      <c r="AT56" s="21">
        <v>0.05</v>
      </c>
      <c r="AU56" s="21" t="s">
        <v>1879</v>
      </c>
      <c r="AV56" s="21"/>
      <c r="AW56" s="21"/>
      <c r="AX56" s="21"/>
      <c r="AY56" s="21" t="str">
        <f t="shared" si="4"/>
        <v/>
      </c>
      <c r="AZ56" s="21"/>
      <c r="BA56" s="21"/>
      <c r="BB56" s="21"/>
      <c r="BC56" s="21"/>
      <c r="BD56" s="21"/>
      <c r="BE56" s="1"/>
      <c r="BF56" s="1"/>
      <c r="BG56" s="1"/>
      <c r="BH56" s="1"/>
      <c r="BI56" s="1"/>
    </row>
    <row r="57" ht="14.25" hidden="1" customHeight="1">
      <c r="A57" s="7" t="s">
        <v>182</v>
      </c>
      <c r="B57" s="7" t="s">
        <v>520</v>
      </c>
      <c r="C57" s="7" t="s">
        <v>998</v>
      </c>
      <c r="D57" s="21" t="s">
        <v>1585</v>
      </c>
      <c r="E57" s="21" t="s">
        <v>609</v>
      </c>
      <c r="F57" s="21" t="s">
        <v>1355</v>
      </c>
      <c r="G57" s="21" t="s">
        <v>1325</v>
      </c>
      <c r="H57" s="18" t="str">
        <f t="shared" si="1"/>
        <v>ASHRAE 90.1-2007Corridor/TransitionFor Hospital</v>
      </c>
      <c r="I57" s="86" t="str">
        <f>VLOOKUP(H57,'Interior Lighting'!$A$4:$G$1073,5,FALSE)</f>
        <v>1</v>
      </c>
      <c r="J57" s="21"/>
      <c r="K57" s="21"/>
      <c r="L57" s="21">
        <v>0.0</v>
      </c>
      <c r="M57" s="21">
        <v>0.7</v>
      </c>
      <c r="N57" s="21">
        <v>0.2</v>
      </c>
      <c r="O57" s="7" t="s">
        <v>1664</v>
      </c>
      <c r="P57" s="21" t="s">
        <v>542</v>
      </c>
      <c r="Q57" s="21" t="s">
        <v>1107</v>
      </c>
      <c r="R57" s="21" t="s">
        <v>469</v>
      </c>
      <c r="S57" s="5" t="str">
        <f t="shared" si="2"/>
        <v>ASHRAE 62.1-2004GeneralCorridors</v>
      </c>
      <c r="T57" s="86" t="str">
        <f>VLOOKUP(S57,Ventilation!$A$4:$H$302,6,FALSE)</f>
        <v>0.06</v>
      </c>
      <c r="U57" s="86" t="str">
        <f>VLOOKUP(S57,Ventilation!$A$4:$H$302,5,FALSE)</f>
        <v/>
      </c>
      <c r="V57" s="86" t="str">
        <f>VLOOKUP(S57,Ventilation!$A$4:$H$302,7,FALSE)</f>
        <v/>
      </c>
      <c r="W57" s="21">
        <v>1.0</v>
      </c>
      <c r="X57" s="7" t="s">
        <v>1858</v>
      </c>
      <c r="Y57" s="7" t="s">
        <v>1654</v>
      </c>
      <c r="Z57" s="21">
        <v>0.0446</v>
      </c>
      <c r="AA57" s="7"/>
      <c r="AB57" s="7" t="s">
        <v>1985</v>
      </c>
      <c r="AC57" s="21"/>
      <c r="AD57" s="21"/>
      <c r="AE57" s="21"/>
      <c r="AF57" s="21"/>
      <c r="AG57" s="21"/>
      <c r="AH57" s="21">
        <v>0.0</v>
      </c>
      <c r="AI57" s="21">
        <v>0.0</v>
      </c>
      <c r="AJ57" s="21">
        <v>0.5</v>
      </c>
      <c r="AK57" s="21">
        <v>0.0</v>
      </c>
      <c r="AL57" s="7" t="s">
        <v>1663</v>
      </c>
      <c r="AM57" s="7" t="s">
        <v>1987</v>
      </c>
      <c r="AN57" s="7" t="s">
        <v>1908</v>
      </c>
      <c r="AO57" s="21"/>
      <c r="AP57" s="21"/>
      <c r="AQ57" s="81" t="str">
        <f>IF('Space Types'!$AO35=0,"",'Space Types'!$AO35/'Space Types'!$AP35)</f>
        <v>0.0001904761905</v>
      </c>
      <c r="AR57" s="21"/>
      <c r="AS57" s="21"/>
      <c r="AT57" s="21"/>
      <c r="AU57" s="21"/>
      <c r="AV57" s="21"/>
      <c r="AW57" s="21"/>
      <c r="AX57" s="21"/>
      <c r="AY57" s="21" t="str">
        <f t="shared" si="4"/>
        <v/>
      </c>
      <c r="AZ57" s="21"/>
      <c r="BA57" s="21"/>
      <c r="BB57" s="21"/>
      <c r="BC57" s="21"/>
      <c r="BD57" s="21"/>
      <c r="BE57" s="1"/>
      <c r="BF57" s="1"/>
      <c r="BG57" s="1"/>
      <c r="BH57" s="1"/>
      <c r="BI57" s="1"/>
    </row>
    <row r="58" ht="14.25" hidden="1" customHeight="1">
      <c r="A58" s="7" t="s">
        <v>182</v>
      </c>
      <c r="B58" s="7" t="s">
        <v>520</v>
      </c>
      <c r="C58" s="7" t="s">
        <v>924</v>
      </c>
      <c r="D58" s="21" t="s">
        <v>1607</v>
      </c>
      <c r="E58" s="21" t="s">
        <v>609</v>
      </c>
      <c r="F58" s="21" t="s">
        <v>520</v>
      </c>
      <c r="G58" s="21" t="s">
        <v>1420</v>
      </c>
      <c r="H58" s="18" t="str">
        <f t="shared" si="1"/>
        <v>ASHRAE 90.1-2007HospitalOperating Room</v>
      </c>
      <c r="I58" s="86" t="str">
        <f>VLOOKUP(H58,'Interior Lighting'!$A$4:$G$1073,5,FALSE)</f>
        <v>2.2</v>
      </c>
      <c r="J58" s="21"/>
      <c r="K58" s="21"/>
      <c r="L58" s="21">
        <v>0.0</v>
      </c>
      <c r="M58" s="21">
        <v>0.7</v>
      </c>
      <c r="N58" s="21">
        <v>0.2</v>
      </c>
      <c r="O58" s="21" t="s">
        <v>1671</v>
      </c>
      <c r="P58" s="21" t="s">
        <v>7</v>
      </c>
      <c r="Q58" s="21" t="s">
        <v>916</v>
      </c>
      <c r="R58" s="21" t="s">
        <v>918</v>
      </c>
      <c r="S58" s="5" t="str">
        <f t="shared" si="2"/>
        <v>AIA 2001Surgery and Critical CareOperating/Surgical Cystoscopic Rooms</v>
      </c>
      <c r="T58" s="86" t="str">
        <f>VLOOKUP(S58,Ventilation!$A$4:$H$302,6,FALSE)</f>
        <v/>
      </c>
      <c r="U58" s="86" t="str">
        <f>VLOOKUP(S58,Ventilation!$A$4:$H$302,5,FALSE)</f>
        <v/>
      </c>
      <c r="V58" s="86" t="str">
        <f>VLOOKUP(S58,Ventilation!$A$4:$H$302,7,FALSE)</f>
        <v>3</v>
      </c>
      <c r="W58" s="21">
        <v>5.0</v>
      </c>
      <c r="X58" s="21" t="s">
        <v>1858</v>
      </c>
      <c r="Y58" s="21" t="s">
        <v>1654</v>
      </c>
      <c r="Z58" s="21">
        <v>0.0446</v>
      </c>
      <c r="AA58" s="7"/>
      <c r="AB58" s="21" t="s">
        <v>1985</v>
      </c>
      <c r="AC58" s="21"/>
      <c r="AD58" s="21"/>
      <c r="AE58" s="21"/>
      <c r="AF58" s="21"/>
      <c r="AG58" s="21"/>
      <c r="AH58" s="21">
        <v>2.92</v>
      </c>
      <c r="AI58" s="21">
        <v>0.0</v>
      </c>
      <c r="AJ58" s="21">
        <v>0.5</v>
      </c>
      <c r="AK58" s="21">
        <v>0.0</v>
      </c>
      <c r="AL58" s="21" t="s">
        <v>1662</v>
      </c>
      <c r="AM58" s="21" t="s">
        <v>1987</v>
      </c>
      <c r="AN58" s="21" t="s">
        <v>1908</v>
      </c>
      <c r="AO58" s="21">
        <v>2.0</v>
      </c>
      <c r="AP58" s="21">
        <v>600.0</v>
      </c>
      <c r="AQ58" s="21" t="str">
        <f>IF('Space Types'!$AO41=0,"",'Space Types'!$AO41/'Space Types'!$AP41)</f>
        <v/>
      </c>
      <c r="AR58" s="21">
        <v>49.0</v>
      </c>
      <c r="AS58" s="21">
        <v>0.2</v>
      </c>
      <c r="AT58" s="21">
        <v>0.05</v>
      </c>
      <c r="AU58" s="21" t="s">
        <v>1890</v>
      </c>
      <c r="AV58" s="21"/>
      <c r="AW58" s="21"/>
      <c r="AX58" s="21"/>
      <c r="AY58" s="21" t="str">
        <f t="shared" si="4"/>
        <v/>
      </c>
      <c r="AZ58" s="21"/>
      <c r="BA58" s="21"/>
      <c r="BB58" s="21"/>
      <c r="BC58" s="21"/>
      <c r="BD58" s="21"/>
      <c r="BE58" s="1"/>
      <c r="BF58" s="1"/>
      <c r="BG58" s="1"/>
      <c r="BH58" s="1"/>
      <c r="BI58" s="1"/>
    </row>
    <row r="59" ht="14.25" hidden="1" customHeight="1">
      <c r="A59" s="7" t="s">
        <v>182</v>
      </c>
      <c r="B59" s="7" t="s">
        <v>520</v>
      </c>
      <c r="C59" s="7" t="s">
        <v>616</v>
      </c>
      <c r="D59" s="21" t="s">
        <v>1617</v>
      </c>
      <c r="E59" s="21" t="s">
        <v>609</v>
      </c>
      <c r="F59" s="21" t="s">
        <v>1272</v>
      </c>
      <c r="G59" s="21" t="s">
        <v>1107</v>
      </c>
      <c r="H59" s="18" t="str">
        <f t="shared" si="1"/>
        <v>ASHRAE 90.1-2007Office-EnclosedGeneral</v>
      </c>
      <c r="I59" s="86" t="str">
        <f>VLOOKUP(H59,'Interior Lighting'!$A$4:$G$1073,5,FALSE)</f>
        <v>1.1</v>
      </c>
      <c r="J59" s="21"/>
      <c r="K59" s="21"/>
      <c r="L59" s="21">
        <v>0.0</v>
      </c>
      <c r="M59" s="21">
        <v>0.7</v>
      </c>
      <c r="N59" s="21">
        <v>0.2</v>
      </c>
      <c r="O59" s="21" t="s">
        <v>1780</v>
      </c>
      <c r="P59" s="21" t="s">
        <v>542</v>
      </c>
      <c r="Q59" s="21" t="s">
        <v>1604</v>
      </c>
      <c r="R59" s="21" t="s">
        <v>142</v>
      </c>
      <c r="S59" s="5" t="str">
        <f t="shared" si="2"/>
        <v>ASHRAE 62.1-2004Office BuildingsOffice space</v>
      </c>
      <c r="T59" s="86" t="str">
        <f>VLOOKUP(S59,Ventilation!$A$4:$H$302,6,FALSE)</f>
        <v>0.06</v>
      </c>
      <c r="U59" s="86" t="str">
        <f>VLOOKUP(S59,Ventilation!$A$4:$H$302,5,FALSE)</f>
        <v>5</v>
      </c>
      <c r="V59" s="86" t="str">
        <f>VLOOKUP(S59,Ventilation!$A$4:$H$302,7,FALSE)</f>
        <v/>
      </c>
      <c r="W59" s="21">
        <v>6.99</v>
      </c>
      <c r="X59" s="21" t="s">
        <v>1872</v>
      </c>
      <c r="Y59" s="21" t="s">
        <v>1654</v>
      </c>
      <c r="Z59" s="21">
        <v>0.0446</v>
      </c>
      <c r="AA59" s="7"/>
      <c r="AB59" s="21" t="s">
        <v>1985</v>
      </c>
      <c r="AC59" s="21"/>
      <c r="AD59" s="21"/>
      <c r="AE59" s="21"/>
      <c r="AF59" s="21"/>
      <c r="AG59" s="21"/>
      <c r="AH59" s="21">
        <v>0.73</v>
      </c>
      <c r="AI59" s="21">
        <v>0.0</v>
      </c>
      <c r="AJ59" s="21">
        <v>0.5</v>
      </c>
      <c r="AK59" s="21">
        <v>0.0</v>
      </c>
      <c r="AL59" s="21" t="s">
        <v>1663</v>
      </c>
      <c r="AM59" s="21" t="s">
        <v>1987</v>
      </c>
      <c r="AN59" s="21" t="s">
        <v>1908</v>
      </c>
      <c r="AO59" s="21"/>
      <c r="AP59" s="21"/>
      <c r="AQ59" s="21" t="str">
        <f>IF('Space Types'!$AO47=0,"",'Space Types'!$AO47/'Space Types'!$AP47)</f>
        <v/>
      </c>
      <c r="AR59" s="21"/>
      <c r="AS59" s="21"/>
      <c r="AT59" s="21"/>
      <c r="AU59" s="21"/>
      <c r="AV59" s="21"/>
      <c r="AW59" s="21"/>
      <c r="AX59" s="21"/>
      <c r="AY59" s="21" t="str">
        <f t="shared" si="4"/>
        <v/>
      </c>
      <c r="AZ59" s="21"/>
      <c r="BA59" s="21"/>
      <c r="BB59" s="21"/>
      <c r="BC59" s="21"/>
      <c r="BD59" s="21"/>
      <c r="BE59" s="1"/>
      <c r="BF59" s="1"/>
      <c r="BG59" s="1"/>
      <c r="BH59" s="1"/>
      <c r="BI59" s="1"/>
    </row>
    <row r="60" ht="14.25" hidden="1" customHeight="1">
      <c r="A60" s="21" t="s">
        <v>182</v>
      </c>
      <c r="B60" s="7" t="s">
        <v>520</v>
      </c>
      <c r="C60" s="7" t="s">
        <v>831</v>
      </c>
      <c r="D60" s="21" t="s">
        <v>1639</v>
      </c>
      <c r="E60" s="21" t="s">
        <v>609</v>
      </c>
      <c r="F60" s="21" t="s">
        <v>520</v>
      </c>
      <c r="G60" s="21" t="s">
        <v>1402</v>
      </c>
      <c r="H60" s="18" t="str">
        <f t="shared" si="1"/>
        <v>ASHRAE 90.1-2007HospitalNurse Station</v>
      </c>
      <c r="I60" s="86" t="str">
        <f>VLOOKUP(H60,'Interior Lighting'!$A$4:$G$1073,5,FALSE)</f>
        <v>1</v>
      </c>
      <c r="J60" s="21"/>
      <c r="K60" s="21"/>
      <c r="L60" s="21">
        <v>0.0</v>
      </c>
      <c r="M60" s="21">
        <v>0.7</v>
      </c>
      <c r="N60" s="21">
        <v>0.2</v>
      </c>
      <c r="O60" s="21" t="s">
        <v>1728</v>
      </c>
      <c r="P60" s="21" t="s">
        <v>542</v>
      </c>
      <c r="Q60" s="21" t="s">
        <v>1604</v>
      </c>
      <c r="R60" s="21" t="s">
        <v>142</v>
      </c>
      <c r="S60" s="5" t="str">
        <f t="shared" si="2"/>
        <v>ASHRAE 62.1-2004Office BuildingsOffice space</v>
      </c>
      <c r="T60" s="86" t="str">
        <f>VLOOKUP(S60,Ventilation!$A$4:$H$302,6,FALSE)</f>
        <v>0.06</v>
      </c>
      <c r="U60" s="86" t="str">
        <f>VLOOKUP(S60,Ventilation!$A$4:$H$302,5,FALSE)</f>
        <v>5</v>
      </c>
      <c r="V60" s="86" t="str">
        <f>VLOOKUP(S60,Ventilation!$A$4:$H$302,7,FALSE)</f>
        <v/>
      </c>
      <c r="W60" s="21">
        <v>7.14</v>
      </c>
      <c r="X60" s="21" t="s">
        <v>1872</v>
      </c>
      <c r="Y60" s="21" t="s">
        <v>1654</v>
      </c>
      <c r="Z60" s="21">
        <v>0.0446</v>
      </c>
      <c r="AA60" s="7"/>
      <c r="AB60" s="21" t="s">
        <v>1985</v>
      </c>
      <c r="AC60" s="21"/>
      <c r="AD60" s="21"/>
      <c r="AE60" s="21"/>
      <c r="AF60" s="21"/>
      <c r="AG60" s="21"/>
      <c r="AH60" s="21">
        <v>0.76</v>
      </c>
      <c r="AI60" s="21">
        <v>0.0</v>
      </c>
      <c r="AJ60" s="21">
        <v>0.5</v>
      </c>
      <c r="AK60" s="21">
        <v>0.0</v>
      </c>
      <c r="AL60" s="21" t="s">
        <v>1663</v>
      </c>
      <c r="AM60" s="21" t="s">
        <v>1987</v>
      </c>
      <c r="AN60" s="21" t="s">
        <v>1908</v>
      </c>
      <c r="AO60" s="21"/>
      <c r="AP60" s="21"/>
      <c r="AQ60" s="21" t="str">
        <f>IF('Space Types'!$AO53=0,"",'Space Types'!$AO53/'Space Types'!$AP53)</f>
        <v/>
      </c>
      <c r="AR60" s="21"/>
      <c r="AS60" s="21"/>
      <c r="AT60" s="21"/>
      <c r="AU60" s="21"/>
      <c r="AV60" s="21"/>
      <c r="AW60" s="21"/>
      <c r="AX60" s="21"/>
      <c r="AY60" s="21" t="str">
        <f t="shared" si="4"/>
        <v/>
      </c>
      <c r="AZ60" s="21"/>
      <c r="BA60" s="21"/>
      <c r="BB60" s="21"/>
      <c r="BC60" s="21"/>
      <c r="BD60" s="21"/>
      <c r="BE60" s="1"/>
      <c r="BF60" s="1"/>
      <c r="BG60" s="1"/>
      <c r="BH60" s="1"/>
      <c r="BI60" s="1"/>
    </row>
    <row r="61" ht="14.25" hidden="1" customHeight="1">
      <c r="A61" s="7" t="s">
        <v>182</v>
      </c>
      <c r="B61" s="7" t="s">
        <v>520</v>
      </c>
      <c r="C61" s="7" t="s">
        <v>829</v>
      </c>
      <c r="D61" s="21" t="s">
        <v>1639</v>
      </c>
      <c r="E61" s="21" t="s">
        <v>609</v>
      </c>
      <c r="F61" s="21" t="s">
        <v>829</v>
      </c>
      <c r="G61" s="21" t="s">
        <v>1107</v>
      </c>
      <c r="H61" s="18" t="str">
        <f t="shared" si="1"/>
        <v>ASHRAE 90.1-2007LobbyGeneral</v>
      </c>
      <c r="I61" s="86" t="str">
        <f>VLOOKUP(H61,'Interior Lighting'!$A$4:$G$1073,5,FALSE)</f>
        <v>1.3</v>
      </c>
      <c r="J61" s="21"/>
      <c r="K61" s="21"/>
      <c r="L61" s="21">
        <v>0.0</v>
      </c>
      <c r="M61" s="21">
        <v>0.7</v>
      </c>
      <c r="N61" s="21">
        <v>0.2</v>
      </c>
      <c r="O61" s="7" t="s">
        <v>1679</v>
      </c>
      <c r="P61" s="21" t="s">
        <v>542</v>
      </c>
      <c r="Q61" s="21" t="s">
        <v>1604</v>
      </c>
      <c r="R61" s="21" t="s">
        <v>1930</v>
      </c>
      <c r="S61" s="5" t="str">
        <f t="shared" si="2"/>
        <v>ASHRAE 62.1-2004Office BuildingsMain entry lobbies</v>
      </c>
      <c r="T61" s="86" t="str">
        <f>VLOOKUP(S61,Ventilation!$A$4:$H$302,6,FALSE)</f>
        <v>0.06</v>
      </c>
      <c r="U61" s="86" t="str">
        <f>VLOOKUP(S61,Ventilation!$A$4:$H$302,5,FALSE)</f>
        <v>5</v>
      </c>
      <c r="V61" s="86" t="str">
        <f>VLOOKUP(S61,Ventilation!$A$4:$H$302,7,FALSE)</f>
        <v/>
      </c>
      <c r="W61" s="21">
        <v>7.14</v>
      </c>
      <c r="X61" s="7" t="s">
        <v>1872</v>
      </c>
      <c r="Y61" s="7" t="s">
        <v>1654</v>
      </c>
      <c r="Z61" s="21">
        <v>0.0446</v>
      </c>
      <c r="AA61" s="7"/>
      <c r="AB61" s="7" t="s">
        <v>1985</v>
      </c>
      <c r="AC61" s="21"/>
      <c r="AD61" s="21"/>
      <c r="AE61" s="21"/>
      <c r="AF61" s="21"/>
      <c r="AG61" s="21"/>
      <c r="AH61" s="21">
        <v>0.07000000000000005</v>
      </c>
      <c r="AI61" s="21">
        <v>0.0</v>
      </c>
      <c r="AJ61" s="21">
        <v>0.5</v>
      </c>
      <c r="AK61" s="21">
        <v>0.0</v>
      </c>
      <c r="AL61" s="7" t="s">
        <v>1663</v>
      </c>
      <c r="AM61" s="7" t="s">
        <v>1987</v>
      </c>
      <c r="AN61" s="7" t="s">
        <v>1908</v>
      </c>
      <c r="AO61" s="21"/>
      <c r="AP61" s="21"/>
      <c r="AQ61" s="21" t="str">
        <f>IF('Space Types'!$AO59=0,"",'Space Types'!$AO59/'Space Types'!$AP59)</f>
        <v/>
      </c>
      <c r="AR61" s="21"/>
      <c r="AS61" s="21"/>
      <c r="AT61" s="21"/>
      <c r="AU61" s="21"/>
      <c r="AV61" s="21"/>
      <c r="AW61" s="21"/>
      <c r="AX61" s="21"/>
      <c r="AY61" s="21" t="str">
        <f t="shared" si="4"/>
        <v/>
      </c>
      <c r="AZ61" s="21"/>
      <c r="BA61" s="21"/>
      <c r="BB61" s="21"/>
      <c r="BC61" s="21"/>
      <c r="BD61" s="21"/>
      <c r="BE61" s="1"/>
      <c r="BF61" s="1"/>
      <c r="BG61" s="1"/>
      <c r="BH61" s="1"/>
      <c r="BI61" s="1"/>
    </row>
    <row r="62" ht="14.25" hidden="1" customHeight="1">
      <c r="A62" s="21" t="s">
        <v>182</v>
      </c>
      <c r="B62" s="21" t="s">
        <v>520</v>
      </c>
      <c r="C62" s="21" t="s">
        <v>824</v>
      </c>
      <c r="D62" s="21" t="s">
        <v>1660</v>
      </c>
      <c r="E62" s="21" t="s">
        <v>609</v>
      </c>
      <c r="F62" s="21" t="s">
        <v>1351</v>
      </c>
      <c r="G62" s="21" t="s">
        <v>1107</v>
      </c>
      <c r="H62" s="18" t="str">
        <f t="shared" si="1"/>
        <v>ASHRAE 90.1-2007LaboratoryGeneral</v>
      </c>
      <c r="I62" s="86" t="str">
        <f>VLOOKUP(H62,'Interior Lighting'!$A$4:$G$1073,5,FALSE)</f>
        <v>1.4</v>
      </c>
      <c r="J62" s="21"/>
      <c r="K62" s="21"/>
      <c r="L62" s="21">
        <v>0.0</v>
      </c>
      <c r="M62" s="21">
        <v>0.7</v>
      </c>
      <c r="N62" s="21">
        <v>0.2</v>
      </c>
      <c r="O62" s="21" t="s">
        <v>1826</v>
      </c>
      <c r="P62" s="21" t="s">
        <v>542</v>
      </c>
      <c r="Q62" s="21" t="s">
        <v>1783</v>
      </c>
      <c r="R62" s="21" t="s">
        <v>1834</v>
      </c>
      <c r="S62" s="5" t="str">
        <f t="shared" si="2"/>
        <v>ASHRAE 62.1-2004Educational FacilitiesScience laboratories</v>
      </c>
      <c r="T62" s="86" t="str">
        <f>VLOOKUP(S62,Ventilation!$A$4:$H$302,6,FALSE)</f>
        <v>0.18</v>
      </c>
      <c r="U62" s="86" t="str">
        <f>VLOOKUP(S62,Ventilation!$A$4:$H$302,5,FALSE)</f>
        <v>10</v>
      </c>
      <c r="V62" s="86" t="str">
        <f>VLOOKUP(S62,Ventilation!$A$4:$H$302,7,FALSE)</f>
        <v/>
      </c>
      <c r="W62" s="21">
        <v>5.0</v>
      </c>
      <c r="X62" s="21" t="s">
        <v>1872</v>
      </c>
      <c r="Y62" s="21" t="s">
        <v>1654</v>
      </c>
      <c r="Z62" s="21">
        <v>0.0446</v>
      </c>
      <c r="AA62" s="7"/>
      <c r="AB62" s="21" t="s">
        <v>1985</v>
      </c>
      <c r="AC62" s="21"/>
      <c r="AD62" s="21"/>
      <c r="AE62" s="21"/>
      <c r="AF62" s="21"/>
      <c r="AG62" s="21"/>
      <c r="AH62" s="21">
        <v>3.22</v>
      </c>
      <c r="AI62" s="21">
        <v>0.0</v>
      </c>
      <c r="AJ62" s="21">
        <v>0.5</v>
      </c>
      <c r="AK62" s="21">
        <v>0.0</v>
      </c>
      <c r="AL62" s="21" t="s">
        <v>1663</v>
      </c>
      <c r="AM62" s="21" t="s">
        <v>1987</v>
      </c>
      <c r="AN62" s="21" t="s">
        <v>1908</v>
      </c>
      <c r="AO62" s="21">
        <v>2.0</v>
      </c>
      <c r="AP62" s="21">
        <v>2850.0</v>
      </c>
      <c r="AQ62" s="21" t="str">
        <f>IF('Space Types'!$AO65=0,"",'Space Types'!$AO65/'Space Types'!$AP65)</f>
        <v/>
      </c>
      <c r="AR62" s="21">
        <v>49.0</v>
      </c>
      <c r="AS62" s="21">
        <v>0.2</v>
      </c>
      <c r="AT62" s="21">
        <v>0.05</v>
      </c>
      <c r="AU62" s="21" t="s">
        <v>1890</v>
      </c>
      <c r="AV62" s="21"/>
      <c r="AW62" s="21"/>
      <c r="AX62" s="21"/>
      <c r="AY62" s="21" t="str">
        <f t="shared" si="4"/>
        <v/>
      </c>
      <c r="AZ62" s="21"/>
      <c r="BA62" s="21"/>
      <c r="BB62" s="21"/>
      <c r="BC62" s="21"/>
      <c r="BD62" s="21"/>
      <c r="BE62" s="1"/>
      <c r="BF62" s="1"/>
      <c r="BG62" s="1"/>
      <c r="BH62" s="1"/>
      <c r="BI62" s="1"/>
    </row>
    <row r="63" ht="14.25" hidden="1" customHeight="1">
      <c r="A63" s="7" t="s">
        <v>182</v>
      </c>
      <c r="B63" s="7" t="s">
        <v>520</v>
      </c>
      <c r="C63" s="7" t="s">
        <v>579</v>
      </c>
      <c r="D63" s="21" t="s">
        <v>1097</v>
      </c>
      <c r="E63" s="21" t="s">
        <v>609</v>
      </c>
      <c r="F63" s="21" t="s">
        <v>1103</v>
      </c>
      <c r="G63" s="21" t="s">
        <v>1107</v>
      </c>
      <c r="H63" s="18" t="str">
        <f t="shared" si="1"/>
        <v>ASHRAE 90.1-2007Food PreparationGeneral</v>
      </c>
      <c r="I63" s="86" t="str">
        <f>VLOOKUP(H63,'Interior Lighting'!$A$4:$G$1073,5,FALSE)</f>
        <v>1.2</v>
      </c>
      <c r="J63" s="21"/>
      <c r="K63" s="21"/>
      <c r="L63" s="21">
        <v>0.0</v>
      </c>
      <c r="M63" s="21">
        <v>0.7</v>
      </c>
      <c r="N63" s="21">
        <v>0.2</v>
      </c>
      <c r="O63" s="7" t="s">
        <v>1826</v>
      </c>
      <c r="P63" s="21" t="s">
        <v>542</v>
      </c>
      <c r="Q63" s="21" t="s">
        <v>104</v>
      </c>
      <c r="R63" s="21" t="s">
        <v>1207</v>
      </c>
      <c r="S63" s="5" t="str">
        <f t="shared" si="2"/>
        <v>ASHRAE 62.1-2004Food and Beverage ServiceCafeteria/fast food dining</v>
      </c>
      <c r="T63" s="86" t="str">
        <f>VLOOKUP(S63,Ventilation!$A$4:$H$302,6,FALSE)</f>
        <v>0.18</v>
      </c>
      <c r="U63" s="86" t="str">
        <f>VLOOKUP(S63,Ventilation!$A$4:$H$302,5,FALSE)</f>
        <v>7.5</v>
      </c>
      <c r="V63" s="86" t="str">
        <f>VLOOKUP(S63,Ventilation!$A$4:$H$302,7,FALSE)</f>
        <v/>
      </c>
      <c r="W63" s="21">
        <v>5.0</v>
      </c>
      <c r="X63" s="7" t="s">
        <v>1872</v>
      </c>
      <c r="Y63" s="7" t="s">
        <v>1654</v>
      </c>
      <c r="Z63" s="21">
        <v>0.0446</v>
      </c>
      <c r="AA63" s="7"/>
      <c r="AB63" s="7" t="s">
        <v>1985</v>
      </c>
      <c r="AC63" s="21">
        <v>70.46</v>
      </c>
      <c r="AD63" s="21">
        <v>0.1</v>
      </c>
      <c r="AE63" s="21">
        <v>0.2</v>
      </c>
      <c r="AF63" s="21">
        <v>0.7</v>
      </c>
      <c r="AG63" s="21" t="s">
        <v>1663</v>
      </c>
      <c r="AH63" s="21">
        <v>5.47</v>
      </c>
      <c r="AI63" s="21">
        <v>0.2</v>
      </c>
      <c r="AJ63" s="21">
        <v>0.5</v>
      </c>
      <c r="AK63" s="21">
        <v>0.1</v>
      </c>
      <c r="AL63" s="7" t="s">
        <v>1663</v>
      </c>
      <c r="AM63" s="7" t="s">
        <v>1987</v>
      </c>
      <c r="AN63" s="7" t="s">
        <v>1908</v>
      </c>
      <c r="AO63" s="21">
        <v>150.0</v>
      </c>
      <c r="AP63" s="21">
        <v>10000.0</v>
      </c>
      <c r="AQ63" s="21" t="str">
        <f>IF('Space Types'!$AO71=0,"",'Space Types'!$AO71/'Space Types'!$AP71)</f>
        <v/>
      </c>
      <c r="AR63" s="21">
        <v>49.0</v>
      </c>
      <c r="AS63" s="21">
        <v>0.2</v>
      </c>
      <c r="AT63" s="21">
        <v>0.05</v>
      </c>
      <c r="AU63" s="7" t="s">
        <v>1879</v>
      </c>
      <c r="AV63" s="21">
        <v>0.7</v>
      </c>
      <c r="AW63" s="21">
        <v>5300.0</v>
      </c>
      <c r="AX63" s="81" t="str">
        <f>AW63*BA63/AZ63/8.52</f>
        <v>924.6539123</v>
      </c>
      <c r="AY63" s="81" t="str">
        <f t="shared" si="4"/>
        <v>0.1221241016</v>
      </c>
      <c r="AZ63" s="21">
        <v>0.338</v>
      </c>
      <c r="BA63" s="81" t="str">
        <f>125/248.8</f>
        <v>0.5024115756</v>
      </c>
      <c r="BB63" s="21"/>
      <c r="BC63" s="7" t="s">
        <v>2132</v>
      </c>
      <c r="BD63" s="7"/>
      <c r="BE63" s="1"/>
      <c r="BF63" s="1"/>
      <c r="BG63" s="1"/>
      <c r="BH63" s="1"/>
      <c r="BI63" s="1"/>
    </row>
    <row r="64" ht="14.25" hidden="1" customHeight="1">
      <c r="A64" s="7" t="s">
        <v>182</v>
      </c>
      <c r="B64" s="7" t="s">
        <v>520</v>
      </c>
      <c r="C64" s="7" t="s">
        <v>795</v>
      </c>
      <c r="D64" s="21" t="s">
        <v>1564</v>
      </c>
      <c r="E64" s="21" t="s">
        <v>609</v>
      </c>
      <c r="F64" s="21" t="s">
        <v>520</v>
      </c>
      <c r="G64" s="21" t="s">
        <v>880</v>
      </c>
      <c r="H64" s="18" t="str">
        <f t="shared" si="1"/>
        <v>ASHRAE 90.1-2007HospitalPatient Room</v>
      </c>
      <c r="I64" s="86" t="str">
        <f>VLOOKUP(H64,'Interior Lighting'!$A$4:$G$1073,5,FALSE)</f>
        <v>0.7</v>
      </c>
      <c r="J64" s="21"/>
      <c r="K64" s="21"/>
      <c r="L64" s="21">
        <v>0.0</v>
      </c>
      <c r="M64" s="21">
        <v>0.7</v>
      </c>
      <c r="N64" s="21">
        <v>0.2</v>
      </c>
      <c r="O64" s="21" t="s">
        <v>1671</v>
      </c>
      <c r="P64" s="21" t="s">
        <v>7</v>
      </c>
      <c r="Q64" s="21" t="s">
        <v>916</v>
      </c>
      <c r="R64" s="21" t="s">
        <v>1016</v>
      </c>
      <c r="S64" s="5" t="str">
        <f t="shared" si="2"/>
        <v>AIA 2001Surgery and Critical CareCritical and Intensive Care</v>
      </c>
      <c r="T64" s="86" t="str">
        <f>VLOOKUP(S64,Ventilation!$A$4:$H$302,6,FALSE)</f>
        <v/>
      </c>
      <c r="U64" s="86" t="str">
        <f>VLOOKUP(S64,Ventilation!$A$4:$H$302,5,FALSE)</f>
        <v/>
      </c>
      <c r="V64" s="86" t="str">
        <f>VLOOKUP(S64,Ventilation!$A$4:$H$302,7,FALSE)</f>
        <v>2</v>
      </c>
      <c r="W64" s="21">
        <v>5.0</v>
      </c>
      <c r="X64" s="21" t="s">
        <v>1858</v>
      </c>
      <c r="Y64" s="21" t="s">
        <v>1654</v>
      </c>
      <c r="Z64" s="21">
        <v>0.0446</v>
      </c>
      <c r="AA64" s="7"/>
      <c r="AB64" s="21" t="s">
        <v>1985</v>
      </c>
      <c r="AC64" s="21"/>
      <c r="AD64" s="21"/>
      <c r="AE64" s="21"/>
      <c r="AF64" s="21"/>
      <c r="AG64" s="21"/>
      <c r="AH64" s="21">
        <v>2.19</v>
      </c>
      <c r="AI64" s="21">
        <v>0.0</v>
      </c>
      <c r="AJ64" s="21">
        <v>0.5</v>
      </c>
      <c r="AK64" s="21">
        <v>0.0</v>
      </c>
      <c r="AL64" s="21" t="s">
        <v>1662</v>
      </c>
      <c r="AM64" s="21" t="s">
        <v>1987</v>
      </c>
      <c r="AN64" s="21" t="s">
        <v>1908</v>
      </c>
      <c r="AO64" s="21"/>
      <c r="AP64" s="21"/>
      <c r="AQ64" s="81" t="str">
        <f>IF('Space Types'!$AO77=0,"",'Space Types'!$AO77/'Space Types'!$AP77)</f>
        <v>0.003333333333</v>
      </c>
      <c r="AR64" s="21"/>
      <c r="AS64" s="21"/>
      <c r="AT64" s="21"/>
      <c r="AU64" s="21"/>
      <c r="AV64" s="21"/>
      <c r="AW64" s="21"/>
      <c r="AX64" s="21"/>
      <c r="AY64" s="21" t="str">
        <f t="shared" si="4"/>
        <v/>
      </c>
      <c r="AZ64" s="21"/>
      <c r="BA64" s="21"/>
      <c r="BB64" s="21"/>
      <c r="BC64" s="21"/>
      <c r="BD64" s="21"/>
      <c r="BE64" s="1"/>
      <c r="BF64" s="1"/>
      <c r="BG64" s="1"/>
      <c r="BH64" s="1"/>
      <c r="BI64" s="1"/>
    </row>
    <row r="65" ht="14.25" hidden="1" customHeight="1">
      <c r="A65" s="7" t="s">
        <v>182</v>
      </c>
      <c r="B65" s="7" t="s">
        <v>520</v>
      </c>
      <c r="C65" s="7" t="s">
        <v>765</v>
      </c>
      <c r="D65" s="21" t="s">
        <v>1564</v>
      </c>
      <c r="E65" s="21" t="s">
        <v>609</v>
      </c>
      <c r="F65" s="21" t="s">
        <v>520</v>
      </c>
      <c r="G65" s="21" t="s">
        <v>1401</v>
      </c>
      <c r="H65" s="18" t="str">
        <f t="shared" si="1"/>
        <v>ASHRAE 90.1-2007HospitalRecovery</v>
      </c>
      <c r="I65" s="86" t="str">
        <f>VLOOKUP(H65,'Interior Lighting'!$A$4:$G$1073,5,FALSE)</f>
        <v>0.8</v>
      </c>
      <c r="J65" s="21"/>
      <c r="K65" s="21"/>
      <c r="L65" s="21">
        <v>0.0</v>
      </c>
      <c r="M65" s="21">
        <v>0.7</v>
      </c>
      <c r="N65" s="21">
        <v>0.2</v>
      </c>
      <c r="O65" s="7" t="s">
        <v>1671</v>
      </c>
      <c r="P65" s="21" t="s">
        <v>7</v>
      </c>
      <c r="Q65" s="21" t="s">
        <v>916</v>
      </c>
      <c r="R65" s="21" t="s">
        <v>1016</v>
      </c>
      <c r="S65" s="5" t="str">
        <f t="shared" si="2"/>
        <v>AIA 2001Surgery and Critical CareCritical and Intensive Care</v>
      </c>
      <c r="T65" s="86" t="str">
        <f>VLOOKUP(S65,Ventilation!$A$4:$H$302,6,FALSE)</f>
        <v/>
      </c>
      <c r="U65" s="86" t="str">
        <f>VLOOKUP(S65,Ventilation!$A$4:$H$302,5,FALSE)</f>
        <v/>
      </c>
      <c r="V65" s="86" t="str">
        <f>VLOOKUP(S65,Ventilation!$A$4:$H$302,7,FALSE)</f>
        <v>2</v>
      </c>
      <c r="W65" s="21">
        <v>20.0</v>
      </c>
      <c r="X65" s="7" t="s">
        <v>1858</v>
      </c>
      <c r="Y65" s="7" t="s">
        <v>1654</v>
      </c>
      <c r="Z65" s="21">
        <v>0.0446</v>
      </c>
      <c r="AA65" s="7"/>
      <c r="AB65" s="7" t="s">
        <v>1985</v>
      </c>
      <c r="AC65" s="21"/>
      <c r="AD65" s="21"/>
      <c r="AE65" s="21"/>
      <c r="AF65" s="21"/>
      <c r="AG65" s="21"/>
      <c r="AH65" s="21">
        <v>2.19</v>
      </c>
      <c r="AI65" s="21">
        <v>0.0</v>
      </c>
      <c r="AJ65" s="21">
        <v>0.5</v>
      </c>
      <c r="AK65" s="21">
        <v>0.0</v>
      </c>
      <c r="AL65" s="7" t="s">
        <v>1662</v>
      </c>
      <c r="AM65" s="7" t="s">
        <v>1987</v>
      </c>
      <c r="AN65" s="7" t="s">
        <v>1908</v>
      </c>
      <c r="AO65" s="21"/>
      <c r="AP65" s="21"/>
      <c r="AQ65" s="21" t="str">
        <f>IF('Space Types'!$AO83=0,"",'Space Types'!$AO83/'Space Types'!$AP83)</f>
        <v/>
      </c>
      <c r="AR65" s="21"/>
      <c r="AS65" s="21"/>
      <c r="AT65" s="21"/>
      <c r="AU65" s="21"/>
      <c r="AV65" s="21"/>
      <c r="AW65" s="21"/>
      <c r="AX65" s="21"/>
      <c r="AY65" s="21" t="str">
        <f t="shared" si="4"/>
        <v/>
      </c>
      <c r="AZ65" s="21"/>
      <c r="BA65" s="21"/>
      <c r="BB65" s="21"/>
      <c r="BC65" s="21"/>
      <c r="BD65" s="21"/>
      <c r="BE65" s="1"/>
      <c r="BF65" s="1"/>
      <c r="BG65" s="1"/>
      <c r="BH65" s="1"/>
      <c r="BI65" s="1"/>
    </row>
    <row r="66" ht="14.25" hidden="1" customHeight="1">
      <c r="A66" s="7" t="s">
        <v>182</v>
      </c>
      <c r="B66" s="7" t="s">
        <v>520</v>
      </c>
      <c r="C66" s="7" t="s">
        <v>754</v>
      </c>
      <c r="D66" s="21" t="s">
        <v>1639</v>
      </c>
      <c r="E66" s="21" t="s">
        <v>609</v>
      </c>
      <c r="F66" s="21" t="s">
        <v>520</v>
      </c>
      <c r="G66" s="21" t="s">
        <v>1402</v>
      </c>
      <c r="H66" s="18" t="str">
        <f t="shared" si="1"/>
        <v>ASHRAE 90.1-2007HospitalNurse Station</v>
      </c>
      <c r="I66" s="86" t="str">
        <f>VLOOKUP(H66,'Interior Lighting'!$A$4:$G$1073,5,FALSE)</f>
        <v>1</v>
      </c>
      <c r="J66" s="21"/>
      <c r="K66" s="21"/>
      <c r="L66" s="21">
        <v>0.0</v>
      </c>
      <c r="M66" s="21">
        <v>0.7</v>
      </c>
      <c r="N66" s="21">
        <v>0.2</v>
      </c>
      <c r="O66" s="7" t="s">
        <v>1671</v>
      </c>
      <c r="P66" s="21" t="s">
        <v>7</v>
      </c>
      <c r="Q66" s="21" t="s">
        <v>916</v>
      </c>
      <c r="R66" s="21" t="s">
        <v>1016</v>
      </c>
      <c r="S66" s="5" t="str">
        <f t="shared" si="2"/>
        <v>AIA 2001Surgery and Critical CareCritical and Intensive Care</v>
      </c>
      <c r="T66" s="86" t="str">
        <f>VLOOKUP(S66,Ventilation!$A$4:$H$302,6,FALSE)</f>
        <v/>
      </c>
      <c r="U66" s="86" t="str">
        <f>VLOOKUP(S66,Ventilation!$A$4:$H$302,5,FALSE)</f>
        <v/>
      </c>
      <c r="V66" s="86" t="str">
        <f>VLOOKUP(S66,Ventilation!$A$4:$H$302,7,FALSE)</f>
        <v>2</v>
      </c>
      <c r="W66" s="21">
        <v>5.0</v>
      </c>
      <c r="X66" s="7" t="s">
        <v>1858</v>
      </c>
      <c r="Y66" s="7" t="s">
        <v>1654</v>
      </c>
      <c r="Z66" s="21">
        <v>0.0446</v>
      </c>
      <c r="AA66" s="7"/>
      <c r="AB66" s="7" t="s">
        <v>1985</v>
      </c>
      <c r="AC66" s="21"/>
      <c r="AD66" s="21"/>
      <c r="AE66" s="21"/>
      <c r="AF66" s="21"/>
      <c r="AG66" s="21"/>
      <c r="AH66" s="21">
        <v>1.46</v>
      </c>
      <c r="AI66" s="21">
        <v>0.0</v>
      </c>
      <c r="AJ66" s="21">
        <v>0.5</v>
      </c>
      <c r="AK66" s="21">
        <v>0.0</v>
      </c>
      <c r="AL66" s="7" t="s">
        <v>1662</v>
      </c>
      <c r="AM66" s="7" t="s">
        <v>1987</v>
      </c>
      <c r="AN66" s="7" t="s">
        <v>1908</v>
      </c>
      <c r="AO66" s="21"/>
      <c r="AP66" s="21"/>
      <c r="AQ66" s="81" t="str">
        <f>IF('Space Types'!$AO89=0,"",'Space Types'!$AO89/'Space Types'!$AP89)</f>
        <v>0.003333333333</v>
      </c>
      <c r="AR66" s="21"/>
      <c r="AS66" s="21"/>
      <c r="AT66" s="21"/>
      <c r="AU66" s="21"/>
      <c r="AV66" s="21"/>
      <c r="AW66" s="21"/>
      <c r="AX66" s="21"/>
      <c r="AY66" s="21" t="str">
        <f t="shared" si="4"/>
        <v/>
      </c>
      <c r="AZ66" s="21"/>
      <c r="BA66" s="21"/>
      <c r="BB66" s="21"/>
      <c r="BC66" s="21"/>
      <c r="BD66" s="21"/>
      <c r="BE66" s="1"/>
      <c r="BF66" s="1"/>
      <c r="BG66" s="1"/>
      <c r="BH66" s="1"/>
      <c r="BI66" s="1"/>
    </row>
    <row r="67" ht="14.25" hidden="1" customHeight="1">
      <c r="A67" s="7" t="s">
        <v>182</v>
      </c>
      <c r="B67" s="7" t="s">
        <v>520</v>
      </c>
      <c r="C67" s="7" t="s">
        <v>637</v>
      </c>
      <c r="D67" s="21" t="s">
        <v>1607</v>
      </c>
      <c r="E67" s="21" t="s">
        <v>609</v>
      </c>
      <c r="F67" s="21" t="s">
        <v>520</v>
      </c>
      <c r="G67" s="21" t="s">
        <v>1399</v>
      </c>
      <c r="H67" s="18" t="str">
        <f t="shared" si="1"/>
        <v>ASHRAE 90.1-2007HospitalEmergency</v>
      </c>
      <c r="I67" s="86" t="str">
        <f>VLOOKUP(H67,'Interior Lighting'!$A$4:$G$1073,5,FALSE)</f>
        <v>2.7</v>
      </c>
      <c r="J67" s="21"/>
      <c r="K67" s="21"/>
      <c r="L67" s="21">
        <v>0.0</v>
      </c>
      <c r="M67" s="21">
        <v>0.7</v>
      </c>
      <c r="N67" s="21">
        <v>0.2</v>
      </c>
      <c r="O67" s="21" t="s">
        <v>1671</v>
      </c>
      <c r="P67" s="21" t="s">
        <v>7</v>
      </c>
      <c r="Q67" s="21" t="s">
        <v>916</v>
      </c>
      <c r="R67" s="21" t="s">
        <v>1127</v>
      </c>
      <c r="S67" s="5" t="str">
        <f t="shared" si="2"/>
        <v>AIA 2001Surgery and Critical CareER Waiting Room</v>
      </c>
      <c r="T67" s="86" t="str">
        <f>VLOOKUP(S67,Ventilation!$A$4:$H$302,6,FALSE)</f>
        <v/>
      </c>
      <c r="U67" s="86" t="str">
        <f>VLOOKUP(S67,Ventilation!$A$4:$H$302,5,FALSE)</f>
        <v/>
      </c>
      <c r="V67" s="86" t="str">
        <f>VLOOKUP(S67,Ventilation!$A$4:$H$302,7,FALSE)</f>
        <v>2</v>
      </c>
      <c r="W67" s="21">
        <v>20.0</v>
      </c>
      <c r="X67" s="21" t="s">
        <v>1858</v>
      </c>
      <c r="Y67" s="21" t="s">
        <v>1654</v>
      </c>
      <c r="Z67" s="21">
        <v>0.0446</v>
      </c>
      <c r="AA67" s="7"/>
      <c r="AB67" s="21" t="s">
        <v>1985</v>
      </c>
      <c r="AC67" s="21"/>
      <c r="AD67" s="21"/>
      <c r="AE67" s="21"/>
      <c r="AF67" s="21"/>
      <c r="AG67" s="21"/>
      <c r="AH67" s="21">
        <v>1.97</v>
      </c>
      <c r="AI67" s="21">
        <v>0.0</v>
      </c>
      <c r="AJ67" s="21">
        <v>0.5</v>
      </c>
      <c r="AK67" s="21">
        <v>0.0</v>
      </c>
      <c r="AL67" s="21" t="s">
        <v>1662</v>
      </c>
      <c r="AM67" s="21" t="s">
        <v>1987</v>
      </c>
      <c r="AN67" s="21" t="s">
        <v>1908</v>
      </c>
      <c r="AO67" s="21">
        <v>1.0</v>
      </c>
      <c r="AP67" s="21">
        <v>300.0</v>
      </c>
      <c r="AQ67" s="21" t="str">
        <f>IF('Space Types'!$AO95=0,"",'Space Types'!$AO95/'Space Types'!$AP95)</f>
        <v/>
      </c>
      <c r="AR67" s="21">
        <v>49.0</v>
      </c>
      <c r="AS67" s="21">
        <v>0.2</v>
      </c>
      <c r="AT67" s="21">
        <v>0.05</v>
      </c>
      <c r="AU67" s="21" t="s">
        <v>1879</v>
      </c>
      <c r="AV67" s="21"/>
      <c r="AW67" s="21"/>
      <c r="AX67" s="21"/>
      <c r="AY67" s="21" t="str">
        <f t="shared" si="4"/>
        <v/>
      </c>
      <c r="AZ67" s="21"/>
      <c r="BA67" s="21"/>
      <c r="BB67" s="21"/>
      <c r="BC67" s="21"/>
      <c r="BD67" s="21"/>
      <c r="BE67" s="1"/>
      <c r="BF67" s="1"/>
      <c r="BG67" s="1"/>
      <c r="BH67" s="1"/>
      <c r="BI67" s="1"/>
    </row>
    <row r="68" ht="14.25" hidden="1" customHeight="1">
      <c r="A68" s="7" t="s">
        <v>182</v>
      </c>
      <c r="B68" s="7" t="s">
        <v>520</v>
      </c>
      <c r="C68" s="7" t="s">
        <v>632</v>
      </c>
      <c r="D68" s="21" t="s">
        <v>1607</v>
      </c>
      <c r="E68" s="21" t="s">
        <v>609</v>
      </c>
      <c r="F68" s="21" t="s">
        <v>520</v>
      </c>
      <c r="G68" s="21" t="s">
        <v>1399</v>
      </c>
      <c r="H68" s="18" t="str">
        <f t="shared" si="1"/>
        <v>ASHRAE 90.1-2007HospitalEmergency</v>
      </c>
      <c r="I68" s="86" t="str">
        <f>VLOOKUP(H68,'Interior Lighting'!$A$4:$G$1073,5,FALSE)</f>
        <v>2.7</v>
      </c>
      <c r="J68" s="21"/>
      <c r="K68" s="21"/>
      <c r="L68" s="21">
        <v>0.0</v>
      </c>
      <c r="M68" s="21">
        <v>0.7</v>
      </c>
      <c r="N68" s="21">
        <v>0.2</v>
      </c>
      <c r="O68" s="21" t="s">
        <v>1671</v>
      </c>
      <c r="P68" s="21" t="s">
        <v>7</v>
      </c>
      <c r="Q68" s="21" t="s">
        <v>916</v>
      </c>
      <c r="R68" s="21" t="s">
        <v>1127</v>
      </c>
      <c r="S68" s="5" t="str">
        <f t="shared" si="2"/>
        <v>AIA 2001Surgery and Critical CareER Waiting Room</v>
      </c>
      <c r="T68" s="86" t="str">
        <f>VLOOKUP(S68,Ventilation!$A$4:$H$302,6,FALSE)</f>
        <v/>
      </c>
      <c r="U68" s="86" t="str">
        <f>VLOOKUP(S68,Ventilation!$A$4:$H$302,5,FALSE)</f>
        <v/>
      </c>
      <c r="V68" s="86" t="str">
        <f>VLOOKUP(S68,Ventilation!$A$4:$H$302,7,FALSE)</f>
        <v>2</v>
      </c>
      <c r="W68" s="21">
        <v>20.0</v>
      </c>
      <c r="X68" s="21" t="s">
        <v>1858</v>
      </c>
      <c r="Y68" s="21" t="s">
        <v>1654</v>
      </c>
      <c r="Z68" s="21">
        <v>0.0446</v>
      </c>
      <c r="AA68" s="7"/>
      <c r="AB68" s="21" t="s">
        <v>1985</v>
      </c>
      <c r="AC68" s="21"/>
      <c r="AD68" s="21"/>
      <c r="AE68" s="21"/>
      <c r="AF68" s="21"/>
      <c r="AG68" s="21"/>
      <c r="AH68" s="21">
        <v>2.92</v>
      </c>
      <c r="AI68" s="21">
        <v>0.0</v>
      </c>
      <c r="AJ68" s="21">
        <v>0.5</v>
      </c>
      <c r="AK68" s="21">
        <v>0.0</v>
      </c>
      <c r="AL68" s="21" t="s">
        <v>1662</v>
      </c>
      <c r="AM68" s="21" t="s">
        <v>1987</v>
      </c>
      <c r="AN68" s="21" t="s">
        <v>1908</v>
      </c>
      <c r="AO68" s="21">
        <v>1.0</v>
      </c>
      <c r="AP68" s="21">
        <v>300.0</v>
      </c>
      <c r="AQ68" s="81" t="str">
        <f>IF('Space Types'!$AO101=0,"",'Space Types'!$AO101/'Space Types'!$AP101)</f>
        <v>0.015</v>
      </c>
      <c r="AR68" s="21">
        <v>49.0</v>
      </c>
      <c r="AS68" s="21">
        <v>0.2</v>
      </c>
      <c r="AT68" s="21">
        <v>0.05</v>
      </c>
      <c r="AU68" s="21" t="s">
        <v>1879</v>
      </c>
      <c r="AV68" s="21"/>
      <c r="AW68" s="21"/>
      <c r="AX68" s="21"/>
      <c r="AY68" s="21" t="str">
        <f t="shared" si="4"/>
        <v/>
      </c>
      <c r="AZ68" s="21"/>
      <c r="BA68" s="21"/>
      <c r="BB68" s="21"/>
      <c r="BC68" s="21"/>
      <c r="BD68" s="21"/>
      <c r="BE68" s="1"/>
      <c r="BF68" s="1"/>
      <c r="BG68" s="1"/>
      <c r="BH68" s="1"/>
      <c r="BI68" s="1"/>
    </row>
    <row r="69" ht="14.25" hidden="1" customHeight="1">
      <c r="A69" s="21" t="s">
        <v>182</v>
      </c>
      <c r="B69" s="7" t="s">
        <v>520</v>
      </c>
      <c r="C69" s="7" t="s">
        <v>623</v>
      </c>
      <c r="D69" s="21" t="s">
        <v>1639</v>
      </c>
      <c r="E69" s="21" t="s">
        <v>609</v>
      </c>
      <c r="F69" s="21" t="s">
        <v>520</v>
      </c>
      <c r="G69" s="21" t="s">
        <v>1402</v>
      </c>
      <c r="H69" s="18" t="str">
        <f t="shared" si="1"/>
        <v>ASHRAE 90.1-2007HospitalNurse Station</v>
      </c>
      <c r="I69" s="86" t="str">
        <f>VLOOKUP(H69,'Interior Lighting'!$A$4:$G$1073,5,FALSE)</f>
        <v>1</v>
      </c>
      <c r="J69" s="21"/>
      <c r="K69" s="21"/>
      <c r="L69" s="21">
        <v>0.0</v>
      </c>
      <c r="M69" s="21">
        <v>0.7</v>
      </c>
      <c r="N69" s="21">
        <v>0.2</v>
      </c>
      <c r="O69" s="7" t="s">
        <v>1723</v>
      </c>
      <c r="P69" s="21" t="s">
        <v>7</v>
      </c>
      <c r="Q69" s="21" t="s">
        <v>916</v>
      </c>
      <c r="R69" s="21" t="s">
        <v>1127</v>
      </c>
      <c r="S69" s="5" t="str">
        <f t="shared" si="2"/>
        <v>AIA 2001Surgery and Critical CareER Waiting Room</v>
      </c>
      <c r="T69" s="86" t="str">
        <f>VLOOKUP(S69,Ventilation!$A$4:$H$302,6,FALSE)</f>
        <v/>
      </c>
      <c r="U69" s="86" t="str">
        <f>VLOOKUP(S69,Ventilation!$A$4:$H$302,5,FALSE)</f>
        <v/>
      </c>
      <c r="V69" s="86" t="str">
        <f>VLOOKUP(S69,Ventilation!$A$4:$H$302,7,FALSE)</f>
        <v>2</v>
      </c>
      <c r="W69" s="21">
        <v>6.25</v>
      </c>
      <c r="X69" s="7" t="s">
        <v>1858</v>
      </c>
      <c r="Y69" s="7" t="s">
        <v>1654</v>
      </c>
      <c r="Z69" s="21">
        <v>0.0446</v>
      </c>
      <c r="AA69" s="7"/>
      <c r="AB69" s="7" t="s">
        <v>1985</v>
      </c>
      <c r="AC69" s="21"/>
      <c r="AD69" s="21"/>
      <c r="AE69" s="21"/>
      <c r="AF69" s="21"/>
      <c r="AG69" s="21"/>
      <c r="AH69" s="21">
        <v>0.9900000000000001</v>
      </c>
      <c r="AI69" s="21">
        <v>0.0</v>
      </c>
      <c r="AJ69" s="21">
        <v>0.5</v>
      </c>
      <c r="AK69" s="21">
        <v>0.0</v>
      </c>
      <c r="AL69" s="7" t="s">
        <v>1662</v>
      </c>
      <c r="AM69" s="7" t="s">
        <v>1987</v>
      </c>
      <c r="AN69" s="7" t="s">
        <v>1908</v>
      </c>
      <c r="AO69" s="21"/>
      <c r="AP69" s="21"/>
      <c r="AQ69" s="21" t="str">
        <f>IF('Space Types'!$AO107=0,"",'Space Types'!$AO107/'Space Types'!$AP107)</f>
        <v/>
      </c>
      <c r="AR69" s="21"/>
      <c r="AS69" s="21"/>
      <c r="AT69" s="21"/>
      <c r="AU69" s="21"/>
      <c r="AV69" s="21"/>
      <c r="AW69" s="21"/>
      <c r="AX69" s="21"/>
      <c r="AY69" s="21" t="str">
        <f t="shared" si="4"/>
        <v/>
      </c>
      <c r="AZ69" s="21"/>
      <c r="BA69" s="21"/>
      <c r="BB69" s="21"/>
      <c r="BC69" s="21"/>
      <c r="BD69" s="21"/>
      <c r="BE69" s="1"/>
      <c r="BF69" s="1"/>
      <c r="BG69" s="1"/>
      <c r="BH69" s="1"/>
      <c r="BI69" s="1"/>
    </row>
    <row r="70" ht="14.25" hidden="1" customHeight="1">
      <c r="A70" s="7" t="s">
        <v>182</v>
      </c>
      <c r="B70" s="7" t="s">
        <v>520</v>
      </c>
      <c r="C70" s="7" t="s">
        <v>617</v>
      </c>
      <c r="D70" s="21" t="s">
        <v>1607</v>
      </c>
      <c r="E70" s="21" t="s">
        <v>609</v>
      </c>
      <c r="F70" s="21" t="s">
        <v>520</v>
      </c>
      <c r="G70" s="21" t="s">
        <v>1399</v>
      </c>
      <c r="H70" s="18" t="str">
        <f t="shared" si="1"/>
        <v>ASHRAE 90.1-2007HospitalEmergency</v>
      </c>
      <c r="I70" s="86" t="str">
        <f>VLOOKUP(H70,'Interior Lighting'!$A$4:$G$1073,5,FALSE)</f>
        <v>2.7</v>
      </c>
      <c r="J70" s="21"/>
      <c r="K70" s="21"/>
      <c r="L70" s="21">
        <v>0.0</v>
      </c>
      <c r="M70" s="21">
        <v>0.7</v>
      </c>
      <c r="N70" s="21">
        <v>0.2</v>
      </c>
      <c r="O70" s="7" t="s">
        <v>1671</v>
      </c>
      <c r="P70" s="21" t="s">
        <v>7</v>
      </c>
      <c r="Q70" s="21" t="s">
        <v>916</v>
      </c>
      <c r="R70" s="21" t="s">
        <v>1127</v>
      </c>
      <c r="S70" s="5" t="str">
        <f t="shared" si="2"/>
        <v>AIA 2001Surgery and Critical CareER Waiting Room</v>
      </c>
      <c r="T70" s="86" t="str">
        <f>VLOOKUP(S70,Ventilation!$A$4:$H$302,6,FALSE)</f>
        <v/>
      </c>
      <c r="U70" s="86" t="str">
        <f>VLOOKUP(S70,Ventilation!$A$4:$H$302,5,FALSE)</f>
        <v/>
      </c>
      <c r="V70" s="86" t="str">
        <f>VLOOKUP(S70,Ventilation!$A$4:$H$302,7,FALSE)</f>
        <v>2</v>
      </c>
      <c r="W70" s="21">
        <v>20.0</v>
      </c>
      <c r="X70" s="7" t="s">
        <v>1858</v>
      </c>
      <c r="Y70" s="7" t="s">
        <v>1654</v>
      </c>
      <c r="Z70" s="21">
        <v>0.0446</v>
      </c>
      <c r="AA70" s="7"/>
      <c r="AB70" s="7" t="s">
        <v>1985</v>
      </c>
      <c r="AC70" s="21"/>
      <c r="AD70" s="21"/>
      <c r="AE70" s="21"/>
      <c r="AF70" s="21"/>
      <c r="AG70" s="21"/>
      <c r="AH70" s="21">
        <v>1.09</v>
      </c>
      <c r="AI70" s="21">
        <v>0.0</v>
      </c>
      <c r="AJ70" s="21">
        <v>0.5</v>
      </c>
      <c r="AK70" s="21">
        <v>0.0</v>
      </c>
      <c r="AL70" s="7" t="s">
        <v>1662</v>
      </c>
      <c r="AM70" s="7" t="s">
        <v>1987</v>
      </c>
      <c r="AN70" s="7" t="s">
        <v>1908</v>
      </c>
      <c r="AO70" s="21">
        <v>1.0</v>
      </c>
      <c r="AP70" s="21">
        <v>300.0</v>
      </c>
      <c r="AQ70" s="81" t="str">
        <f>IF('Space Types'!$AO113=0,"",'Space Types'!$AO113/'Space Types'!$AP113)</f>
        <v>0.003571428571</v>
      </c>
      <c r="AR70" s="21">
        <v>49.0</v>
      </c>
      <c r="AS70" s="21">
        <v>0.2</v>
      </c>
      <c r="AT70" s="21">
        <v>0.05</v>
      </c>
      <c r="AU70" s="7" t="s">
        <v>1879</v>
      </c>
      <c r="AV70" s="21"/>
      <c r="AW70" s="21"/>
      <c r="AX70" s="21"/>
      <c r="AY70" s="21" t="str">
        <f t="shared" si="4"/>
        <v/>
      </c>
      <c r="AZ70" s="21"/>
      <c r="BA70" s="21"/>
      <c r="BB70" s="21"/>
      <c r="BC70" s="21"/>
      <c r="BD70" s="21"/>
      <c r="BE70" s="1"/>
      <c r="BF70" s="1"/>
      <c r="BG70" s="1"/>
      <c r="BH70" s="1"/>
      <c r="BI70" s="1"/>
    </row>
    <row r="71" ht="14.25" hidden="1" customHeight="1">
      <c r="A71" s="21" t="s">
        <v>182</v>
      </c>
      <c r="B71" s="7" t="s">
        <v>520</v>
      </c>
      <c r="C71" s="7" t="s">
        <v>545</v>
      </c>
      <c r="D71" s="21" t="s">
        <v>1168</v>
      </c>
      <c r="E71" s="21" t="s">
        <v>609</v>
      </c>
      <c r="F71" s="21" t="s">
        <v>1171</v>
      </c>
      <c r="G71" s="21" t="s">
        <v>1107</v>
      </c>
      <c r="H71" s="18" t="str">
        <f t="shared" si="1"/>
        <v>ASHRAE 90.1-2007Dining AreaGeneral</v>
      </c>
      <c r="I71" s="86" t="str">
        <f>VLOOKUP(H71,'Interior Lighting'!$A$4:$G$1073,5,FALSE)</f>
        <v>0.9</v>
      </c>
      <c r="J71" s="21"/>
      <c r="K71" s="21"/>
      <c r="L71" s="21">
        <v>0.0</v>
      </c>
      <c r="M71" s="21">
        <v>0.7</v>
      </c>
      <c r="N71" s="21">
        <v>0.2</v>
      </c>
      <c r="O71" s="21" t="s">
        <v>1826</v>
      </c>
      <c r="P71" s="21" t="s">
        <v>542</v>
      </c>
      <c r="Q71" s="21" t="s">
        <v>104</v>
      </c>
      <c r="R71" s="21" t="s">
        <v>1207</v>
      </c>
      <c r="S71" s="5" t="str">
        <f t="shared" si="2"/>
        <v>ASHRAE 62.1-2004Food and Beverage ServiceCafeteria/fast food dining</v>
      </c>
      <c r="T71" s="86" t="str">
        <f>VLOOKUP(S71,Ventilation!$A$4:$H$302,6,FALSE)</f>
        <v>0.18</v>
      </c>
      <c r="U71" s="86" t="str">
        <f>VLOOKUP(S71,Ventilation!$A$4:$H$302,5,FALSE)</f>
        <v>7.5</v>
      </c>
      <c r="V71" s="86" t="str">
        <f>VLOOKUP(S71,Ventilation!$A$4:$H$302,7,FALSE)</f>
        <v/>
      </c>
      <c r="W71" s="21">
        <v>10.0</v>
      </c>
      <c r="X71" s="21" t="s">
        <v>1872</v>
      </c>
      <c r="Y71" s="21" t="s">
        <v>1654</v>
      </c>
      <c r="Z71" s="21">
        <v>0.0446</v>
      </c>
      <c r="AA71" s="7"/>
      <c r="AB71" s="21" t="s">
        <v>1985</v>
      </c>
      <c r="AC71" s="21"/>
      <c r="AD71" s="21"/>
      <c r="AE71" s="21"/>
      <c r="AF71" s="21"/>
      <c r="AG71" s="21"/>
      <c r="AH71" s="21">
        <v>0.73</v>
      </c>
      <c r="AI71" s="21">
        <v>0.0</v>
      </c>
      <c r="AJ71" s="21">
        <v>0.5</v>
      </c>
      <c r="AK71" s="21">
        <v>0.0</v>
      </c>
      <c r="AL71" s="21" t="s">
        <v>1663</v>
      </c>
      <c r="AM71" s="21" t="s">
        <v>1987</v>
      </c>
      <c r="AN71" s="21" t="s">
        <v>1908</v>
      </c>
      <c r="AO71" s="21"/>
      <c r="AP71" s="21"/>
      <c r="AQ71" s="81" t="str">
        <f>IF('Space Types'!$AO119=0,"",'Space Types'!$AO119/'Space Types'!$AP119)</f>
        <v>0.000701754386</v>
      </c>
      <c r="AR71" s="21"/>
      <c r="AS71" s="21"/>
      <c r="AT71" s="21"/>
      <c r="AU71" s="21"/>
      <c r="AV71" s="21"/>
      <c r="AW71" s="21"/>
      <c r="AX71" s="21"/>
      <c r="AY71" s="21" t="str">
        <f t="shared" si="4"/>
        <v/>
      </c>
      <c r="AZ71" s="21"/>
      <c r="BA71" s="21"/>
      <c r="BB71" s="21"/>
      <c r="BC71" s="21"/>
      <c r="BD71" s="21"/>
      <c r="BE71" s="1"/>
      <c r="BF71" s="1"/>
      <c r="BG71" s="1"/>
      <c r="BH71" s="1"/>
      <c r="BI71" s="1"/>
    </row>
    <row r="72" ht="14.25" hidden="1" customHeight="1">
      <c r="A72" s="21" t="s">
        <v>182</v>
      </c>
      <c r="B72" s="7" t="s">
        <v>520</v>
      </c>
      <c r="C72" s="7" t="s">
        <v>596</v>
      </c>
      <c r="D72" s="21" t="s">
        <v>1585</v>
      </c>
      <c r="E72" s="21" t="s">
        <v>609</v>
      </c>
      <c r="F72" s="21" t="s">
        <v>1355</v>
      </c>
      <c r="G72" s="21" t="s">
        <v>1325</v>
      </c>
      <c r="H72" s="18" t="str">
        <f t="shared" si="1"/>
        <v>ASHRAE 90.1-2007Corridor/TransitionFor Hospital</v>
      </c>
      <c r="I72" s="86" t="str">
        <f>VLOOKUP(H72,'Interior Lighting'!$A$4:$G$1073,5,FALSE)</f>
        <v>1</v>
      </c>
      <c r="J72" s="21"/>
      <c r="K72" s="21"/>
      <c r="L72" s="21">
        <v>0.0</v>
      </c>
      <c r="M72" s="21">
        <v>0.7</v>
      </c>
      <c r="N72" s="21">
        <v>0.2</v>
      </c>
      <c r="O72" s="21" t="s">
        <v>1664</v>
      </c>
      <c r="P72" s="21" t="s">
        <v>542</v>
      </c>
      <c r="Q72" s="21" t="s">
        <v>1107</v>
      </c>
      <c r="R72" s="21" t="s">
        <v>469</v>
      </c>
      <c r="S72" s="5" t="str">
        <f t="shared" si="2"/>
        <v>ASHRAE 62.1-2004GeneralCorridors</v>
      </c>
      <c r="T72" s="86" t="str">
        <f>VLOOKUP(S72,Ventilation!$A$4:$H$302,6,FALSE)</f>
        <v>0.06</v>
      </c>
      <c r="U72" s="86" t="str">
        <f>VLOOKUP(S72,Ventilation!$A$4:$H$302,5,FALSE)</f>
        <v/>
      </c>
      <c r="V72" s="86" t="str">
        <f>VLOOKUP(S72,Ventilation!$A$4:$H$302,7,FALSE)</f>
        <v/>
      </c>
      <c r="W72" s="21">
        <v>1.0</v>
      </c>
      <c r="X72" s="21" t="s">
        <v>1872</v>
      </c>
      <c r="Y72" s="21" t="s">
        <v>1654</v>
      </c>
      <c r="Z72" s="21">
        <v>0.0446</v>
      </c>
      <c r="AA72" s="7"/>
      <c r="AB72" s="21" t="s">
        <v>1985</v>
      </c>
      <c r="AC72" s="21"/>
      <c r="AD72" s="21"/>
      <c r="AE72" s="21"/>
      <c r="AF72" s="21"/>
      <c r="AG72" s="21"/>
      <c r="AH72" s="21">
        <v>0.0</v>
      </c>
      <c r="AI72" s="21">
        <v>0.0</v>
      </c>
      <c r="AJ72" s="21">
        <v>0.5</v>
      </c>
      <c r="AK72" s="21">
        <v>0.0</v>
      </c>
      <c r="AL72" s="21" t="s">
        <v>1663</v>
      </c>
      <c r="AM72" s="7" t="s">
        <v>1987</v>
      </c>
      <c r="AN72" s="7" t="s">
        <v>1908</v>
      </c>
      <c r="AO72" s="21"/>
      <c r="AP72" s="21"/>
      <c r="AQ72" s="81" t="str">
        <f>IF('Space Types'!$AO125=0,"",'Space Types'!$AO125/'Space Types'!$AP125)</f>
        <v>0.003333333333</v>
      </c>
      <c r="AR72" s="21"/>
      <c r="AS72" s="21"/>
      <c r="AT72" s="21"/>
      <c r="AU72" s="21"/>
      <c r="AV72" s="21"/>
      <c r="AW72" s="21"/>
      <c r="AX72" s="21"/>
      <c r="AY72" s="21" t="str">
        <f t="shared" si="4"/>
        <v/>
      </c>
      <c r="AZ72" s="21"/>
      <c r="BA72" s="21"/>
      <c r="BB72" s="21"/>
      <c r="BC72" s="21"/>
      <c r="BD72" s="21"/>
      <c r="BE72" s="1"/>
      <c r="BF72" s="1"/>
      <c r="BG72" s="1"/>
      <c r="BH72" s="1"/>
      <c r="BI72" s="1"/>
    </row>
    <row r="73" ht="14.25" hidden="1" customHeight="1">
      <c r="A73" s="5" t="s">
        <v>185</v>
      </c>
      <c r="B73" s="5" t="s">
        <v>520</v>
      </c>
      <c r="C73" s="5" t="s">
        <v>1054</v>
      </c>
      <c r="D73" s="18" t="s">
        <v>1503</v>
      </c>
      <c r="E73" s="18" t="s">
        <v>628</v>
      </c>
      <c r="F73" s="18" t="s">
        <v>520</v>
      </c>
      <c r="G73" s="18" t="s">
        <v>2416</v>
      </c>
      <c r="H73" s="18" t="str">
        <f t="shared" si="1"/>
        <v>ASHRAE 90.1-2010HospitalRadiology/Imaging</v>
      </c>
      <c r="I73" s="86" t="str">
        <f>VLOOKUP(H73,'Interior Lighting'!$A$4:$G$1073,5,FALSE)</f>
        <v>1.32</v>
      </c>
      <c r="J73" s="21"/>
      <c r="K73" s="18"/>
      <c r="L73" s="18">
        <v>0.0</v>
      </c>
      <c r="M73" s="18">
        <v>0.7</v>
      </c>
      <c r="N73" s="18">
        <v>0.2</v>
      </c>
      <c r="O73" s="5" t="s">
        <v>1794</v>
      </c>
      <c r="P73" s="18" t="s">
        <v>601</v>
      </c>
      <c r="Q73" s="18" t="s">
        <v>476</v>
      </c>
      <c r="R73" s="18" t="s">
        <v>491</v>
      </c>
      <c r="S73" s="5" t="str">
        <f t="shared" si="2"/>
        <v>ASHRAE 62.1-2007Hospitals, Nursing and Convalescent HomesMedical procedure</v>
      </c>
      <c r="T73" s="86" t="str">
        <f>VLOOKUP(S73,Ventilation!$A$4:$H$302,6,FALSE)</f>
        <v/>
      </c>
      <c r="U73" s="86" t="str">
        <f>VLOOKUP(S73,Ventilation!$A$4:$H$302,5,FALSE)</f>
        <v>15</v>
      </c>
      <c r="V73" s="86" t="str">
        <f>VLOOKUP(S73,Ventilation!$A$4:$H$302,7,FALSE)</f>
        <v/>
      </c>
      <c r="W73" s="18">
        <v>5.0</v>
      </c>
      <c r="X73" s="5" t="s">
        <v>1872</v>
      </c>
      <c r="Y73" s="5" t="s">
        <v>1654</v>
      </c>
      <c r="Z73" s="18">
        <v>0.0446</v>
      </c>
      <c r="AA73" s="5"/>
      <c r="AB73" s="5" t="s">
        <v>1985</v>
      </c>
      <c r="AC73" s="18"/>
      <c r="AD73" s="18"/>
      <c r="AE73" s="18"/>
      <c r="AF73" s="18"/>
      <c r="AG73" s="18"/>
      <c r="AH73" s="18">
        <v>7.28</v>
      </c>
      <c r="AI73" s="18">
        <v>0.0</v>
      </c>
      <c r="AJ73" s="18">
        <v>0.5</v>
      </c>
      <c r="AK73" s="18">
        <v>0.0</v>
      </c>
      <c r="AL73" s="5" t="s">
        <v>1663</v>
      </c>
      <c r="AM73" s="5" t="s">
        <v>1987</v>
      </c>
      <c r="AN73" s="5" t="s">
        <v>1908</v>
      </c>
      <c r="AO73" s="18">
        <v>1.0</v>
      </c>
      <c r="AP73" s="18">
        <v>5250.0</v>
      </c>
      <c r="AQ73" s="18">
        <v>1.9047619047619048E-4</v>
      </c>
      <c r="AR73" s="18">
        <v>49.0</v>
      </c>
      <c r="AS73" s="18">
        <v>0.2</v>
      </c>
      <c r="AT73" s="18">
        <v>0.05</v>
      </c>
      <c r="AU73" s="18" t="s">
        <v>1879</v>
      </c>
      <c r="AV73" s="18"/>
      <c r="AW73" s="18"/>
      <c r="AX73" s="18"/>
      <c r="AY73" s="18"/>
      <c r="AZ73" s="18"/>
      <c r="BA73" s="18"/>
      <c r="BB73" s="18"/>
      <c r="BC73" s="18"/>
      <c r="BD73" s="18"/>
      <c r="BE73" s="1"/>
      <c r="BF73" s="1"/>
      <c r="BG73" s="1"/>
      <c r="BH73" s="1"/>
      <c r="BI73" s="1"/>
    </row>
    <row r="74" ht="14.25" hidden="1" customHeight="1">
      <c r="A74" s="5" t="s">
        <v>185</v>
      </c>
      <c r="B74" s="5" t="s">
        <v>520</v>
      </c>
      <c r="C74" s="5" t="s">
        <v>1048</v>
      </c>
      <c r="D74" s="18" t="s">
        <v>1535</v>
      </c>
      <c r="E74" s="18" t="s">
        <v>628</v>
      </c>
      <c r="F74" s="18" t="s">
        <v>520</v>
      </c>
      <c r="G74" s="18" t="s">
        <v>1437</v>
      </c>
      <c r="H74" s="18" t="str">
        <f t="shared" si="1"/>
        <v>ASHRAE 90.1-2010HospitalPhysical Therapy</v>
      </c>
      <c r="I74" s="86" t="str">
        <f>VLOOKUP(H74,'Interior Lighting'!$A$4:$G$1073,5,FALSE)</f>
        <v>0.91</v>
      </c>
      <c r="J74" s="21"/>
      <c r="K74" s="18"/>
      <c r="L74" s="18">
        <v>0.0</v>
      </c>
      <c r="M74" s="18">
        <v>0.7</v>
      </c>
      <c r="N74" s="18">
        <v>0.2</v>
      </c>
      <c r="O74" s="5" t="s">
        <v>1826</v>
      </c>
      <c r="P74" s="18" t="s">
        <v>601</v>
      </c>
      <c r="Q74" s="18" t="s">
        <v>476</v>
      </c>
      <c r="R74" s="18" t="s">
        <v>522</v>
      </c>
      <c r="S74" s="5" t="str">
        <f t="shared" si="2"/>
        <v>ASHRAE 62.1-2007Hospitals, Nursing and Convalescent HomesPhysical therapy</v>
      </c>
      <c r="T74" s="86" t="str">
        <f>VLOOKUP(S74,Ventilation!$A$4:$H$302,6,FALSE)</f>
        <v/>
      </c>
      <c r="U74" s="86" t="str">
        <f>VLOOKUP(S74,Ventilation!$A$4:$H$302,5,FALSE)</f>
        <v>15</v>
      </c>
      <c r="V74" s="86" t="str">
        <f>VLOOKUP(S74,Ventilation!$A$4:$H$302,7,FALSE)</f>
        <v/>
      </c>
      <c r="W74" s="18">
        <v>5.0</v>
      </c>
      <c r="X74" s="5" t="s">
        <v>1872</v>
      </c>
      <c r="Y74" s="5" t="s">
        <v>1654</v>
      </c>
      <c r="Z74" s="18">
        <v>0.0446</v>
      </c>
      <c r="AA74" s="5"/>
      <c r="AB74" s="5" t="s">
        <v>1985</v>
      </c>
      <c r="AC74" s="18"/>
      <c r="AD74" s="18"/>
      <c r="AE74" s="18"/>
      <c r="AF74" s="18"/>
      <c r="AG74" s="18"/>
      <c r="AH74" s="18">
        <v>1.09</v>
      </c>
      <c r="AI74" s="18">
        <v>0.0</v>
      </c>
      <c r="AJ74" s="18">
        <v>0.5</v>
      </c>
      <c r="AK74" s="18">
        <v>0.0</v>
      </c>
      <c r="AL74" s="5" t="s">
        <v>1663</v>
      </c>
      <c r="AM74" s="5" t="s">
        <v>1987</v>
      </c>
      <c r="AN74" s="5" t="s">
        <v>1908</v>
      </c>
      <c r="AO74" s="18">
        <v>1.0</v>
      </c>
      <c r="AP74" s="18">
        <v>5280.0</v>
      </c>
      <c r="AQ74" s="18">
        <v>1.893939393939394E-4</v>
      </c>
      <c r="AR74" s="18">
        <v>49.0</v>
      </c>
      <c r="AS74" s="18">
        <v>0.2</v>
      </c>
      <c r="AT74" s="18">
        <v>0.05</v>
      </c>
      <c r="AU74" s="18" t="s">
        <v>1890</v>
      </c>
      <c r="AV74" s="18"/>
      <c r="AW74" s="18"/>
      <c r="AX74" s="18"/>
      <c r="AY74" s="18"/>
      <c r="AZ74" s="18"/>
      <c r="BA74" s="18"/>
      <c r="BB74" s="18"/>
      <c r="BC74" s="18"/>
      <c r="BD74" s="18"/>
      <c r="BE74" s="1"/>
      <c r="BF74" s="1"/>
      <c r="BG74" s="1"/>
      <c r="BH74" s="1"/>
      <c r="BI74" s="1"/>
    </row>
    <row r="75" ht="14.25" hidden="1" customHeight="1">
      <c r="A75" s="5" t="s">
        <v>185</v>
      </c>
      <c r="B75" s="5" t="s">
        <v>520</v>
      </c>
      <c r="C75" s="5" t="s">
        <v>1028</v>
      </c>
      <c r="D75" s="18" t="s">
        <v>1564</v>
      </c>
      <c r="E75" s="18" t="s">
        <v>628</v>
      </c>
      <c r="F75" s="18" t="s">
        <v>520</v>
      </c>
      <c r="G75" s="18" t="s">
        <v>880</v>
      </c>
      <c r="H75" s="18" t="str">
        <f t="shared" si="1"/>
        <v>ASHRAE 90.1-2010HospitalPatient Room</v>
      </c>
      <c r="I75" s="86" t="str">
        <f>VLOOKUP(H75,'Interior Lighting'!$A$4:$G$1073,5,FALSE)</f>
        <v>0.62</v>
      </c>
      <c r="J75" s="21"/>
      <c r="K75" s="18"/>
      <c r="L75" s="18">
        <v>0.0</v>
      </c>
      <c r="M75" s="18">
        <v>0.7</v>
      </c>
      <c r="N75" s="18">
        <v>0.2</v>
      </c>
      <c r="O75" s="5" t="s">
        <v>1826</v>
      </c>
      <c r="P75" s="18" t="s">
        <v>7</v>
      </c>
      <c r="Q75" s="18" t="s">
        <v>879</v>
      </c>
      <c r="R75" s="18" t="s">
        <v>880</v>
      </c>
      <c r="S75" s="5" t="str">
        <f t="shared" si="2"/>
        <v>AIA 2001NursingPatient Room</v>
      </c>
      <c r="T75" s="86" t="str">
        <f>VLOOKUP(S75,Ventilation!$A$4:$H$302,6,FALSE)</f>
        <v/>
      </c>
      <c r="U75" s="86" t="str">
        <f>VLOOKUP(S75,Ventilation!$A$4:$H$302,5,FALSE)</f>
        <v/>
      </c>
      <c r="V75" s="86" t="str">
        <f>VLOOKUP(S75,Ventilation!$A$4:$H$302,7,FALSE)</f>
        <v>2</v>
      </c>
      <c r="W75" s="18">
        <v>5.0</v>
      </c>
      <c r="X75" s="5" t="s">
        <v>1858</v>
      </c>
      <c r="Y75" s="5" t="s">
        <v>1654</v>
      </c>
      <c r="Z75" s="18">
        <v>0.0446</v>
      </c>
      <c r="AA75" s="5"/>
      <c r="AB75" s="5" t="s">
        <v>1985</v>
      </c>
      <c r="AC75" s="18"/>
      <c r="AD75" s="18"/>
      <c r="AE75" s="18"/>
      <c r="AF75" s="18"/>
      <c r="AG75" s="18"/>
      <c r="AH75" s="18">
        <v>1.46</v>
      </c>
      <c r="AI75" s="18">
        <v>0.0</v>
      </c>
      <c r="AJ75" s="18">
        <v>0.5</v>
      </c>
      <c r="AK75" s="18">
        <v>0.0</v>
      </c>
      <c r="AL75" s="5" t="s">
        <v>1663</v>
      </c>
      <c r="AM75" s="5" t="s">
        <v>1987</v>
      </c>
      <c r="AN75" s="5" t="s">
        <v>1908</v>
      </c>
      <c r="AO75" s="18">
        <v>1.0</v>
      </c>
      <c r="AP75" s="18">
        <v>280.0</v>
      </c>
      <c r="AQ75" s="18">
        <v>0.0035714285714285713</v>
      </c>
      <c r="AR75" s="18">
        <v>49.0</v>
      </c>
      <c r="AS75" s="18">
        <v>0.2</v>
      </c>
      <c r="AT75" s="18">
        <v>0.05</v>
      </c>
      <c r="AU75" s="5" t="s">
        <v>1879</v>
      </c>
      <c r="AV75" s="18"/>
      <c r="AW75" s="18"/>
      <c r="AX75" s="18"/>
      <c r="AY75" s="18"/>
      <c r="AZ75" s="18"/>
      <c r="BA75" s="18"/>
      <c r="BB75" s="18"/>
      <c r="BC75" s="18"/>
      <c r="BD75" s="18"/>
      <c r="BE75" s="1"/>
      <c r="BF75" s="1"/>
      <c r="BG75" s="1"/>
      <c r="BH75" s="1"/>
      <c r="BI75" s="1"/>
    </row>
    <row r="76" ht="14.25" hidden="1" customHeight="1">
      <c r="A76" s="5" t="s">
        <v>185</v>
      </c>
      <c r="B76" s="5" t="s">
        <v>520</v>
      </c>
      <c r="C76" s="5" t="s">
        <v>998</v>
      </c>
      <c r="D76" s="18" t="s">
        <v>1585</v>
      </c>
      <c r="E76" s="18" t="s">
        <v>628</v>
      </c>
      <c r="F76" s="18" t="s">
        <v>1355</v>
      </c>
      <c r="G76" s="18" t="s">
        <v>1325</v>
      </c>
      <c r="H76" s="18" t="str">
        <f t="shared" si="1"/>
        <v>ASHRAE 90.1-2010Corridor/TransitionFor Hospital</v>
      </c>
      <c r="I76" s="86" t="str">
        <f>VLOOKUP(H76,'Interior Lighting'!$A$4:$G$1073,5,FALSE)</f>
        <v>0.89</v>
      </c>
      <c r="J76" s="21"/>
      <c r="K76" s="18"/>
      <c r="L76" s="18">
        <v>0.0</v>
      </c>
      <c r="M76" s="18">
        <v>0.7</v>
      </c>
      <c r="N76" s="18">
        <v>0.2</v>
      </c>
      <c r="O76" s="18" t="s">
        <v>1664</v>
      </c>
      <c r="P76" s="18" t="s">
        <v>601</v>
      </c>
      <c r="Q76" s="18" t="s">
        <v>1107</v>
      </c>
      <c r="R76" s="18" t="s">
        <v>469</v>
      </c>
      <c r="S76" s="5" t="str">
        <f t="shared" si="2"/>
        <v>ASHRAE 62.1-2007GeneralCorridors</v>
      </c>
      <c r="T76" s="86" t="str">
        <f>VLOOKUP(S76,Ventilation!$A$4:$H$302,6,FALSE)</f>
        <v>0.06</v>
      </c>
      <c r="U76" s="86" t="str">
        <f>VLOOKUP(S76,Ventilation!$A$4:$H$302,5,FALSE)</f>
        <v/>
      </c>
      <c r="V76" s="86" t="str">
        <f>VLOOKUP(S76,Ventilation!$A$4:$H$302,7,FALSE)</f>
        <v/>
      </c>
      <c r="W76" s="18">
        <v>1.0</v>
      </c>
      <c r="X76" s="18" t="s">
        <v>1858</v>
      </c>
      <c r="Y76" s="18" t="s">
        <v>1654</v>
      </c>
      <c r="Z76" s="18">
        <v>0.0446</v>
      </c>
      <c r="AA76" s="5"/>
      <c r="AB76" s="18" t="s">
        <v>1985</v>
      </c>
      <c r="AC76" s="18"/>
      <c r="AD76" s="18"/>
      <c r="AE76" s="18"/>
      <c r="AF76" s="18"/>
      <c r="AG76" s="18"/>
      <c r="AH76" s="18">
        <v>0.0</v>
      </c>
      <c r="AI76" s="18">
        <v>0.0</v>
      </c>
      <c r="AJ76" s="18">
        <v>0.5</v>
      </c>
      <c r="AK76" s="18">
        <v>0.0</v>
      </c>
      <c r="AL76" s="18" t="s">
        <v>1663</v>
      </c>
      <c r="AM76" s="18" t="s">
        <v>1987</v>
      </c>
      <c r="AN76" s="18" t="s">
        <v>1908</v>
      </c>
      <c r="AO76" s="18"/>
      <c r="AP76" s="18"/>
      <c r="AQ76" s="18"/>
      <c r="AR76" s="18"/>
      <c r="AS76" s="18"/>
      <c r="AT76" s="18"/>
      <c r="AU76" s="18"/>
      <c r="AV76" s="18"/>
      <c r="AW76" s="18"/>
      <c r="AX76" s="18"/>
      <c r="AY76" s="18"/>
      <c r="AZ76" s="18"/>
      <c r="BA76" s="18"/>
      <c r="BB76" s="18"/>
      <c r="BC76" s="18"/>
      <c r="BD76" s="18"/>
      <c r="BE76" s="1"/>
      <c r="BF76" s="1"/>
      <c r="BG76" s="1"/>
      <c r="BH76" s="1"/>
      <c r="BI76" s="1"/>
    </row>
    <row r="77" ht="14.25" hidden="1" customHeight="1">
      <c r="A77" s="5" t="s">
        <v>185</v>
      </c>
      <c r="B77" s="5" t="s">
        <v>520</v>
      </c>
      <c r="C77" s="5" t="s">
        <v>924</v>
      </c>
      <c r="D77" s="5" t="s">
        <v>1607</v>
      </c>
      <c r="E77" s="5" t="s">
        <v>628</v>
      </c>
      <c r="F77" s="18" t="s">
        <v>520</v>
      </c>
      <c r="G77" s="18" t="s">
        <v>1420</v>
      </c>
      <c r="H77" s="18" t="str">
        <f t="shared" si="1"/>
        <v>ASHRAE 90.1-2010HospitalOperating Room</v>
      </c>
      <c r="I77" s="86" t="str">
        <f>VLOOKUP(H77,'Interior Lighting'!$A$4:$G$1073,5,FALSE)</f>
        <v>1.89</v>
      </c>
      <c r="J77" s="21"/>
      <c r="K77" s="18"/>
      <c r="L77" s="18">
        <v>0.0</v>
      </c>
      <c r="M77" s="18">
        <v>0.7</v>
      </c>
      <c r="N77" s="18">
        <v>0.2</v>
      </c>
      <c r="O77" s="18" t="s">
        <v>1671</v>
      </c>
      <c r="P77" s="5" t="s">
        <v>7</v>
      </c>
      <c r="Q77" s="18" t="s">
        <v>916</v>
      </c>
      <c r="R77" s="18" t="s">
        <v>918</v>
      </c>
      <c r="S77" s="5" t="str">
        <f t="shared" si="2"/>
        <v>AIA 2001Surgery and Critical CareOperating/Surgical Cystoscopic Rooms</v>
      </c>
      <c r="T77" s="86" t="str">
        <f>VLOOKUP(S77,Ventilation!$A$4:$H$302,6,FALSE)</f>
        <v/>
      </c>
      <c r="U77" s="86" t="str">
        <f>VLOOKUP(S77,Ventilation!$A$4:$H$302,5,FALSE)</f>
        <v/>
      </c>
      <c r="V77" s="86" t="str">
        <f>VLOOKUP(S77,Ventilation!$A$4:$H$302,7,FALSE)</f>
        <v>3</v>
      </c>
      <c r="W77" s="5">
        <v>5.0</v>
      </c>
      <c r="X77" s="18" t="s">
        <v>1858</v>
      </c>
      <c r="Y77" s="18" t="s">
        <v>1654</v>
      </c>
      <c r="Z77" s="5">
        <v>0.0446</v>
      </c>
      <c r="AA77" s="5"/>
      <c r="AB77" s="5" t="s">
        <v>1985</v>
      </c>
      <c r="AC77" s="5"/>
      <c r="AD77" s="5"/>
      <c r="AE77" s="5"/>
      <c r="AF77" s="5"/>
      <c r="AG77" s="5"/>
      <c r="AH77" s="5">
        <v>2.92</v>
      </c>
      <c r="AI77" s="5">
        <v>0.0</v>
      </c>
      <c r="AJ77" s="5">
        <v>0.5</v>
      </c>
      <c r="AK77" s="5">
        <v>0.0</v>
      </c>
      <c r="AL77" s="18" t="s">
        <v>1662</v>
      </c>
      <c r="AM77" s="18" t="s">
        <v>1987</v>
      </c>
      <c r="AN77" s="18" t="s">
        <v>1908</v>
      </c>
      <c r="AO77" s="5">
        <v>2.0</v>
      </c>
      <c r="AP77" s="5">
        <v>600.0</v>
      </c>
      <c r="AQ77" s="5">
        <v>0.0033333333333333335</v>
      </c>
      <c r="AR77" s="5">
        <v>49.0</v>
      </c>
      <c r="AS77" s="5">
        <v>0.2</v>
      </c>
      <c r="AT77" s="5">
        <v>0.05</v>
      </c>
      <c r="AU77" s="5" t="s">
        <v>1890</v>
      </c>
      <c r="AV77" s="5"/>
      <c r="AW77" s="5"/>
      <c r="AX77" s="5"/>
      <c r="AY77" s="5"/>
      <c r="AZ77" s="5"/>
      <c r="BA77" s="5"/>
      <c r="BB77" s="5"/>
      <c r="BC77" s="5"/>
      <c r="BD77" s="5"/>
      <c r="BE77" s="1"/>
      <c r="BF77" s="1"/>
      <c r="BG77" s="1"/>
      <c r="BH77" s="1"/>
      <c r="BI77" s="1"/>
    </row>
    <row r="78" ht="14.25" hidden="1" customHeight="1">
      <c r="A78" s="18" t="s">
        <v>185</v>
      </c>
      <c r="B78" s="5" t="s">
        <v>520</v>
      </c>
      <c r="C78" s="5" t="s">
        <v>616</v>
      </c>
      <c r="D78" s="18" t="s">
        <v>1617</v>
      </c>
      <c r="E78" s="18" t="s">
        <v>628</v>
      </c>
      <c r="F78" s="18" t="s">
        <v>1272</v>
      </c>
      <c r="G78" s="18" t="s">
        <v>1107</v>
      </c>
      <c r="H78" s="18" t="str">
        <f t="shared" si="1"/>
        <v>ASHRAE 90.1-2010Office-EnclosedGeneral</v>
      </c>
      <c r="I78" s="86" t="str">
        <f>VLOOKUP(H78,'Interior Lighting'!$A$4:$G$1073,5,FALSE)</f>
        <v>1.11</v>
      </c>
      <c r="J78" s="21"/>
      <c r="K78" s="18"/>
      <c r="L78" s="18">
        <v>0.0</v>
      </c>
      <c r="M78" s="18">
        <v>0.7</v>
      </c>
      <c r="N78" s="18">
        <v>0.2</v>
      </c>
      <c r="O78" s="5" t="s">
        <v>1780</v>
      </c>
      <c r="P78" s="18" t="s">
        <v>601</v>
      </c>
      <c r="Q78" s="18" t="s">
        <v>1604</v>
      </c>
      <c r="R78" s="18" t="s">
        <v>142</v>
      </c>
      <c r="S78" s="5" t="str">
        <f t="shared" si="2"/>
        <v>ASHRAE 62.1-2007Office BuildingsOffice space</v>
      </c>
      <c r="T78" s="86" t="str">
        <f>VLOOKUP(S78,Ventilation!$A$4:$H$302,6,FALSE)</f>
        <v>0.06</v>
      </c>
      <c r="U78" s="86" t="str">
        <f>VLOOKUP(S78,Ventilation!$A$4:$H$302,5,FALSE)</f>
        <v>5</v>
      </c>
      <c r="V78" s="86" t="str">
        <f>VLOOKUP(S78,Ventilation!$A$4:$H$302,7,FALSE)</f>
        <v/>
      </c>
      <c r="W78" s="18">
        <v>6.99</v>
      </c>
      <c r="X78" s="5" t="s">
        <v>1872</v>
      </c>
      <c r="Y78" s="5" t="s">
        <v>1654</v>
      </c>
      <c r="Z78" s="18">
        <v>0.0446</v>
      </c>
      <c r="AA78" s="5"/>
      <c r="AB78" s="5" t="s">
        <v>1985</v>
      </c>
      <c r="AC78" s="18"/>
      <c r="AD78" s="18"/>
      <c r="AE78" s="18"/>
      <c r="AF78" s="18"/>
      <c r="AG78" s="18"/>
      <c r="AH78" s="18">
        <v>0.73</v>
      </c>
      <c r="AI78" s="18">
        <v>0.0</v>
      </c>
      <c r="AJ78" s="18">
        <v>0.5</v>
      </c>
      <c r="AK78" s="18">
        <v>0.0</v>
      </c>
      <c r="AL78" s="5" t="s">
        <v>1663</v>
      </c>
      <c r="AM78" s="5" t="s">
        <v>1987</v>
      </c>
      <c r="AN78" s="5" t="s">
        <v>1908</v>
      </c>
      <c r="AO78" s="18"/>
      <c r="AP78" s="18"/>
      <c r="AQ78" s="18"/>
      <c r="AR78" s="18"/>
      <c r="AS78" s="18"/>
      <c r="AT78" s="18"/>
      <c r="AU78" s="5"/>
      <c r="AV78" s="18"/>
      <c r="AW78" s="18"/>
      <c r="AX78" s="18"/>
      <c r="AY78" s="18"/>
      <c r="AZ78" s="18"/>
      <c r="BA78" s="18"/>
      <c r="BB78" s="18"/>
      <c r="BC78" s="18"/>
      <c r="BD78" s="18"/>
      <c r="BE78" s="1"/>
      <c r="BF78" s="1"/>
      <c r="BG78" s="1"/>
      <c r="BH78" s="1"/>
      <c r="BI78" s="1"/>
    </row>
    <row r="79" ht="14.25" hidden="1" customHeight="1">
      <c r="A79" s="5" t="s">
        <v>185</v>
      </c>
      <c r="B79" s="5" t="s">
        <v>520</v>
      </c>
      <c r="C79" s="5" t="s">
        <v>831</v>
      </c>
      <c r="D79" s="18" t="s">
        <v>1639</v>
      </c>
      <c r="E79" s="18" t="s">
        <v>628</v>
      </c>
      <c r="F79" s="18" t="s">
        <v>520</v>
      </c>
      <c r="G79" s="18" t="s">
        <v>1402</v>
      </c>
      <c r="H79" s="18" t="str">
        <f t="shared" si="1"/>
        <v>ASHRAE 90.1-2010HospitalNurse Station</v>
      </c>
      <c r="I79" s="86" t="str">
        <f>VLOOKUP(H79,'Interior Lighting'!$A$4:$G$1073,5,FALSE)</f>
        <v>0.87</v>
      </c>
      <c r="J79" s="21"/>
      <c r="K79" s="18"/>
      <c r="L79" s="18">
        <v>0.0</v>
      </c>
      <c r="M79" s="18">
        <v>0.7</v>
      </c>
      <c r="N79" s="18">
        <v>0.2</v>
      </c>
      <c r="O79" s="5" t="s">
        <v>1728</v>
      </c>
      <c r="P79" s="18" t="s">
        <v>601</v>
      </c>
      <c r="Q79" s="18" t="s">
        <v>1604</v>
      </c>
      <c r="R79" s="18" t="s">
        <v>142</v>
      </c>
      <c r="S79" s="5" t="str">
        <f t="shared" si="2"/>
        <v>ASHRAE 62.1-2007Office BuildingsOffice space</v>
      </c>
      <c r="T79" s="86" t="str">
        <f>VLOOKUP(S79,Ventilation!$A$4:$H$302,6,FALSE)</f>
        <v>0.06</v>
      </c>
      <c r="U79" s="86" t="str">
        <f>VLOOKUP(S79,Ventilation!$A$4:$H$302,5,FALSE)</f>
        <v>5</v>
      </c>
      <c r="V79" s="86" t="str">
        <f>VLOOKUP(S79,Ventilation!$A$4:$H$302,7,FALSE)</f>
        <v/>
      </c>
      <c r="W79" s="18">
        <v>7.14</v>
      </c>
      <c r="X79" s="5" t="s">
        <v>1872</v>
      </c>
      <c r="Y79" s="5" t="s">
        <v>1654</v>
      </c>
      <c r="Z79" s="18">
        <v>0.0446</v>
      </c>
      <c r="AA79" s="5"/>
      <c r="AB79" s="5" t="s">
        <v>1985</v>
      </c>
      <c r="AC79" s="18"/>
      <c r="AD79" s="18"/>
      <c r="AE79" s="18"/>
      <c r="AF79" s="18"/>
      <c r="AG79" s="18"/>
      <c r="AH79" s="18">
        <v>0.76</v>
      </c>
      <c r="AI79" s="18">
        <v>0.0</v>
      </c>
      <c r="AJ79" s="18">
        <v>0.5</v>
      </c>
      <c r="AK79" s="18">
        <v>0.0</v>
      </c>
      <c r="AL79" s="5" t="s">
        <v>1663</v>
      </c>
      <c r="AM79" s="5" t="s">
        <v>1987</v>
      </c>
      <c r="AN79" s="5" t="s">
        <v>1908</v>
      </c>
      <c r="AO79" s="18"/>
      <c r="AP79" s="18"/>
      <c r="AQ79" s="18"/>
      <c r="AR79" s="18"/>
      <c r="AS79" s="18"/>
      <c r="AT79" s="18"/>
      <c r="AU79" s="18"/>
      <c r="AV79" s="18"/>
      <c r="AW79" s="18"/>
      <c r="AX79" s="18"/>
      <c r="AY79" s="18"/>
      <c r="AZ79" s="18"/>
      <c r="BA79" s="18"/>
      <c r="BB79" s="18"/>
      <c r="BC79" s="18"/>
      <c r="BD79" s="18"/>
      <c r="BE79" s="1"/>
      <c r="BF79" s="1"/>
      <c r="BG79" s="1"/>
      <c r="BH79" s="1"/>
      <c r="BI79" s="1"/>
    </row>
    <row r="80" ht="14.25" hidden="1" customHeight="1">
      <c r="A80" s="5" t="s">
        <v>185</v>
      </c>
      <c r="B80" s="5" t="s">
        <v>520</v>
      </c>
      <c r="C80" s="5" t="s">
        <v>829</v>
      </c>
      <c r="D80" s="18" t="s">
        <v>1639</v>
      </c>
      <c r="E80" s="18" t="s">
        <v>628</v>
      </c>
      <c r="F80" s="18" t="s">
        <v>829</v>
      </c>
      <c r="G80" s="18" t="s">
        <v>1107</v>
      </c>
      <c r="H80" s="18" t="str">
        <f t="shared" si="1"/>
        <v>ASHRAE 90.1-2010LobbyGeneral</v>
      </c>
      <c r="I80" s="86" t="str">
        <f>VLOOKUP(H80,'Interior Lighting'!$A$4:$G$1073,5,FALSE)</f>
        <v>0.9</v>
      </c>
      <c r="J80" s="21"/>
      <c r="K80" s="18"/>
      <c r="L80" s="18">
        <v>0.0</v>
      </c>
      <c r="M80" s="18">
        <v>0.7</v>
      </c>
      <c r="N80" s="18">
        <v>0.2</v>
      </c>
      <c r="O80" s="18" t="s">
        <v>1679</v>
      </c>
      <c r="P80" s="18" t="s">
        <v>601</v>
      </c>
      <c r="Q80" s="18" t="s">
        <v>1604</v>
      </c>
      <c r="R80" s="18" t="s">
        <v>1930</v>
      </c>
      <c r="S80" s="5" t="str">
        <f t="shared" si="2"/>
        <v>ASHRAE 62.1-2007Office BuildingsMain entry lobbies</v>
      </c>
      <c r="T80" s="86" t="str">
        <f>VLOOKUP(S80,Ventilation!$A$4:$H$302,6,FALSE)</f>
        <v>0.06</v>
      </c>
      <c r="U80" s="86" t="str">
        <f>VLOOKUP(S80,Ventilation!$A$4:$H$302,5,FALSE)</f>
        <v>5</v>
      </c>
      <c r="V80" s="86" t="str">
        <f>VLOOKUP(S80,Ventilation!$A$4:$H$302,7,FALSE)</f>
        <v/>
      </c>
      <c r="W80" s="18">
        <v>7.14</v>
      </c>
      <c r="X80" s="18" t="s">
        <v>1872</v>
      </c>
      <c r="Y80" s="18" t="s">
        <v>1654</v>
      </c>
      <c r="Z80" s="18">
        <v>0.0446</v>
      </c>
      <c r="AA80" s="5"/>
      <c r="AB80" s="18" t="s">
        <v>1985</v>
      </c>
      <c r="AC80" s="18"/>
      <c r="AD80" s="18"/>
      <c r="AE80" s="18"/>
      <c r="AF80" s="18"/>
      <c r="AG80" s="18"/>
      <c r="AH80" s="18">
        <v>0.07000000000000005</v>
      </c>
      <c r="AI80" s="18">
        <v>0.0</v>
      </c>
      <c r="AJ80" s="18">
        <v>0.5</v>
      </c>
      <c r="AK80" s="18">
        <v>0.0</v>
      </c>
      <c r="AL80" s="18" t="s">
        <v>1663</v>
      </c>
      <c r="AM80" s="18" t="s">
        <v>1987</v>
      </c>
      <c r="AN80" s="18" t="s">
        <v>1908</v>
      </c>
      <c r="AO80" s="18"/>
      <c r="AP80" s="18"/>
      <c r="AQ80" s="18"/>
      <c r="AR80" s="18"/>
      <c r="AS80" s="18"/>
      <c r="AT80" s="18"/>
      <c r="AU80" s="18"/>
      <c r="AV80" s="18"/>
      <c r="AW80" s="18"/>
      <c r="AX80" s="18"/>
      <c r="AY80" s="18"/>
      <c r="AZ80" s="18"/>
      <c r="BA80" s="18"/>
      <c r="BB80" s="18"/>
      <c r="BC80" s="18"/>
      <c r="BD80" s="18"/>
      <c r="BE80" s="1"/>
      <c r="BF80" s="1"/>
      <c r="BG80" s="1"/>
      <c r="BH80" s="1"/>
      <c r="BI80" s="1"/>
    </row>
    <row r="81" ht="14.25" hidden="1" customHeight="1">
      <c r="A81" s="18" t="s">
        <v>185</v>
      </c>
      <c r="B81" s="5" t="s">
        <v>520</v>
      </c>
      <c r="C81" s="5" t="s">
        <v>824</v>
      </c>
      <c r="D81" s="18" t="s">
        <v>1660</v>
      </c>
      <c r="E81" s="18" t="s">
        <v>628</v>
      </c>
      <c r="F81" s="18" t="s">
        <v>1351</v>
      </c>
      <c r="G81" s="65" t="s">
        <v>2394</v>
      </c>
      <c r="H81" s="18" t="str">
        <f t="shared" si="1"/>
        <v>ASHRAE 90.1-2010LaboratoryFor Medical/Industrial/Research</v>
      </c>
      <c r="I81" s="86" t="str">
        <f>VLOOKUP(H81,'Interior Lighting'!$A$4:$G$1073,5,FALSE)</f>
        <v>1.81</v>
      </c>
      <c r="J81" s="21"/>
      <c r="K81" s="18"/>
      <c r="L81" s="18">
        <v>0.0</v>
      </c>
      <c r="M81" s="18">
        <v>0.7</v>
      </c>
      <c r="N81" s="18">
        <v>0.2</v>
      </c>
      <c r="O81" s="5" t="s">
        <v>1826</v>
      </c>
      <c r="P81" s="18" t="s">
        <v>601</v>
      </c>
      <c r="Q81" s="18" t="s">
        <v>1783</v>
      </c>
      <c r="R81" s="18" t="s">
        <v>1834</v>
      </c>
      <c r="S81" s="5" t="str">
        <f t="shared" si="2"/>
        <v>ASHRAE 62.1-2007Educational FacilitiesScience laboratories</v>
      </c>
      <c r="T81" s="86" t="str">
        <f>VLOOKUP(S81,Ventilation!$A$4:$H$302,6,FALSE)</f>
        <v>0.18</v>
      </c>
      <c r="U81" s="86" t="str">
        <f>VLOOKUP(S81,Ventilation!$A$4:$H$302,5,FALSE)</f>
        <v>10</v>
      </c>
      <c r="V81" s="86" t="str">
        <f>VLOOKUP(S81,Ventilation!$A$4:$H$302,7,FALSE)</f>
        <v/>
      </c>
      <c r="W81" s="18">
        <v>5.0</v>
      </c>
      <c r="X81" s="5" t="s">
        <v>1872</v>
      </c>
      <c r="Y81" s="5" t="s">
        <v>1654</v>
      </c>
      <c r="Z81" s="18">
        <v>0.0446</v>
      </c>
      <c r="AA81" s="5"/>
      <c r="AB81" s="5" t="s">
        <v>1985</v>
      </c>
      <c r="AC81" s="18"/>
      <c r="AD81" s="18"/>
      <c r="AE81" s="18"/>
      <c r="AF81" s="18"/>
      <c r="AG81" s="18"/>
      <c r="AH81" s="18">
        <v>3.22</v>
      </c>
      <c r="AI81" s="18">
        <v>0.0</v>
      </c>
      <c r="AJ81" s="18">
        <v>0.5</v>
      </c>
      <c r="AK81" s="18">
        <v>0.0</v>
      </c>
      <c r="AL81" s="5" t="s">
        <v>1663</v>
      </c>
      <c r="AM81" s="5" t="s">
        <v>1987</v>
      </c>
      <c r="AN81" s="5" t="s">
        <v>1908</v>
      </c>
      <c r="AO81" s="18">
        <v>2.0</v>
      </c>
      <c r="AP81" s="18">
        <v>2850.0</v>
      </c>
      <c r="AQ81" s="18">
        <v>7.017543859649122E-4</v>
      </c>
      <c r="AR81" s="18">
        <v>49.0</v>
      </c>
      <c r="AS81" s="18">
        <v>0.2</v>
      </c>
      <c r="AT81" s="18">
        <v>0.05</v>
      </c>
      <c r="AU81" s="18" t="s">
        <v>1890</v>
      </c>
      <c r="AV81" s="18"/>
      <c r="AW81" s="18"/>
      <c r="AX81" s="18"/>
      <c r="AY81" s="18"/>
      <c r="AZ81" s="18"/>
      <c r="BA81" s="18"/>
      <c r="BB81" s="18"/>
      <c r="BC81" s="18"/>
      <c r="BD81" s="18"/>
      <c r="BE81" s="1"/>
      <c r="BF81" s="1"/>
      <c r="BG81" s="1"/>
      <c r="BH81" s="1"/>
      <c r="BI81" s="1"/>
    </row>
    <row r="82" ht="14.25" hidden="1" customHeight="1">
      <c r="A82" s="5" t="s">
        <v>185</v>
      </c>
      <c r="B82" s="5" t="s">
        <v>520</v>
      </c>
      <c r="C82" s="5" t="s">
        <v>579</v>
      </c>
      <c r="D82" s="18" t="s">
        <v>1097</v>
      </c>
      <c r="E82" s="18" t="s">
        <v>628</v>
      </c>
      <c r="F82" s="18" t="s">
        <v>1103</v>
      </c>
      <c r="G82" s="18" t="s">
        <v>1107</v>
      </c>
      <c r="H82" s="18" t="str">
        <f t="shared" si="1"/>
        <v>ASHRAE 90.1-2010Food PreparationGeneral</v>
      </c>
      <c r="I82" s="86" t="str">
        <f>VLOOKUP(H82,'Interior Lighting'!$A$4:$G$1073,5,FALSE)</f>
        <v>0.99</v>
      </c>
      <c r="J82" s="21"/>
      <c r="K82" s="18"/>
      <c r="L82" s="18">
        <v>0.0</v>
      </c>
      <c r="M82" s="18">
        <v>0.7</v>
      </c>
      <c r="N82" s="18">
        <v>0.2</v>
      </c>
      <c r="O82" s="18" t="s">
        <v>1826</v>
      </c>
      <c r="P82" s="18" t="s">
        <v>601</v>
      </c>
      <c r="Q82" s="18" t="s">
        <v>104</v>
      </c>
      <c r="R82" s="18" t="s">
        <v>1207</v>
      </c>
      <c r="S82" s="5" t="str">
        <f t="shared" si="2"/>
        <v>ASHRAE 62.1-2007Food and Beverage ServiceCafeteria/fast food dining</v>
      </c>
      <c r="T82" s="86" t="str">
        <f>VLOOKUP(S82,Ventilation!$A$4:$H$302,6,FALSE)</f>
        <v>0.18</v>
      </c>
      <c r="U82" s="86" t="str">
        <f>VLOOKUP(S82,Ventilation!$A$4:$H$302,5,FALSE)</f>
        <v>7.5</v>
      </c>
      <c r="V82" s="86" t="str">
        <f>VLOOKUP(S82,Ventilation!$A$4:$H$302,7,FALSE)</f>
        <v/>
      </c>
      <c r="W82" s="18">
        <v>5.0</v>
      </c>
      <c r="X82" s="18" t="s">
        <v>1872</v>
      </c>
      <c r="Y82" s="18" t="s">
        <v>1654</v>
      </c>
      <c r="Z82" s="18">
        <v>0.0446</v>
      </c>
      <c r="AA82" s="5"/>
      <c r="AB82" s="18" t="s">
        <v>1985</v>
      </c>
      <c r="AC82" s="18">
        <v>70.46</v>
      </c>
      <c r="AD82" s="18">
        <v>0.1</v>
      </c>
      <c r="AE82" s="18">
        <v>0.2</v>
      </c>
      <c r="AF82" s="18">
        <v>0.7</v>
      </c>
      <c r="AG82" s="18" t="s">
        <v>1663</v>
      </c>
      <c r="AH82" s="18">
        <v>5.47</v>
      </c>
      <c r="AI82" s="18">
        <v>0.2</v>
      </c>
      <c r="AJ82" s="18">
        <v>0.5</v>
      </c>
      <c r="AK82" s="18">
        <v>0.1</v>
      </c>
      <c r="AL82" s="18" t="s">
        <v>1663</v>
      </c>
      <c r="AM82" s="18" t="s">
        <v>1987</v>
      </c>
      <c r="AN82" s="18" t="s">
        <v>1908</v>
      </c>
      <c r="AO82" s="18">
        <v>150.0</v>
      </c>
      <c r="AP82" s="18">
        <v>10000.0</v>
      </c>
      <c r="AQ82" s="18">
        <v>0.015</v>
      </c>
      <c r="AR82" s="18">
        <v>49.0</v>
      </c>
      <c r="AS82" s="18">
        <v>0.2</v>
      </c>
      <c r="AT82" s="18">
        <v>0.05</v>
      </c>
      <c r="AU82" s="18" t="s">
        <v>1879</v>
      </c>
      <c r="AV82" s="18">
        <v>0.7</v>
      </c>
      <c r="AW82" s="18">
        <v>5300.0</v>
      </c>
      <c r="AX82" s="18">
        <v>924.6539122990511</v>
      </c>
      <c r="AY82" s="18">
        <v>0.12212410162440297</v>
      </c>
      <c r="AZ82" s="18">
        <v>0.338</v>
      </c>
      <c r="BA82" s="18">
        <v>0.502411575562701</v>
      </c>
      <c r="BB82" s="18"/>
      <c r="BC82" s="18" t="s">
        <v>2132</v>
      </c>
      <c r="BD82" s="18"/>
      <c r="BE82" s="1"/>
      <c r="BF82" s="1"/>
      <c r="BG82" s="1"/>
      <c r="BH82" s="1"/>
      <c r="BI82" s="1"/>
    </row>
    <row r="83" ht="14.25" hidden="1" customHeight="1">
      <c r="A83" s="5" t="s">
        <v>185</v>
      </c>
      <c r="B83" s="5" t="s">
        <v>520</v>
      </c>
      <c r="C83" s="5" t="s">
        <v>795</v>
      </c>
      <c r="D83" s="18" t="s">
        <v>1564</v>
      </c>
      <c r="E83" s="18" t="s">
        <v>628</v>
      </c>
      <c r="F83" s="18" t="s">
        <v>520</v>
      </c>
      <c r="G83" s="18" t="s">
        <v>880</v>
      </c>
      <c r="H83" s="18" t="str">
        <f t="shared" si="1"/>
        <v>ASHRAE 90.1-2010HospitalPatient Room</v>
      </c>
      <c r="I83" s="86" t="str">
        <f>VLOOKUP(H83,'Interior Lighting'!$A$4:$G$1073,5,FALSE)</f>
        <v>0.62</v>
      </c>
      <c r="J83" s="21"/>
      <c r="K83" s="18"/>
      <c r="L83" s="18">
        <v>0.0</v>
      </c>
      <c r="M83" s="18">
        <v>0.7</v>
      </c>
      <c r="N83" s="18">
        <v>0.2</v>
      </c>
      <c r="O83" s="5" t="s">
        <v>1671</v>
      </c>
      <c r="P83" s="18" t="s">
        <v>7</v>
      </c>
      <c r="Q83" s="18" t="s">
        <v>916</v>
      </c>
      <c r="R83" s="18" t="s">
        <v>1016</v>
      </c>
      <c r="S83" s="5" t="str">
        <f t="shared" si="2"/>
        <v>AIA 2001Surgery and Critical CareCritical and Intensive Care</v>
      </c>
      <c r="T83" s="86" t="str">
        <f>VLOOKUP(S83,Ventilation!$A$4:$H$302,6,FALSE)</f>
        <v/>
      </c>
      <c r="U83" s="86" t="str">
        <f>VLOOKUP(S83,Ventilation!$A$4:$H$302,5,FALSE)</f>
        <v/>
      </c>
      <c r="V83" s="86" t="str">
        <f>VLOOKUP(S83,Ventilation!$A$4:$H$302,7,FALSE)</f>
        <v>2</v>
      </c>
      <c r="W83" s="18">
        <v>5.0</v>
      </c>
      <c r="X83" s="5" t="s">
        <v>1858</v>
      </c>
      <c r="Y83" s="5" t="s">
        <v>1654</v>
      </c>
      <c r="Z83" s="18">
        <v>0.0446</v>
      </c>
      <c r="AA83" s="5"/>
      <c r="AB83" s="5" t="s">
        <v>1985</v>
      </c>
      <c r="AC83" s="18"/>
      <c r="AD83" s="18"/>
      <c r="AE83" s="18"/>
      <c r="AF83" s="18"/>
      <c r="AG83" s="18"/>
      <c r="AH83" s="18">
        <v>2.19</v>
      </c>
      <c r="AI83" s="18">
        <v>0.0</v>
      </c>
      <c r="AJ83" s="18">
        <v>0.5</v>
      </c>
      <c r="AK83" s="18">
        <v>0.0</v>
      </c>
      <c r="AL83" s="5" t="s">
        <v>1662</v>
      </c>
      <c r="AM83" s="5" t="s">
        <v>1987</v>
      </c>
      <c r="AN83" s="5" t="s">
        <v>1908</v>
      </c>
      <c r="AO83" s="18"/>
      <c r="AP83" s="18"/>
      <c r="AQ83" s="18"/>
      <c r="AR83" s="18"/>
      <c r="AS83" s="18"/>
      <c r="AT83" s="18"/>
      <c r="AU83" s="5"/>
      <c r="AV83" s="18"/>
      <c r="AW83" s="18"/>
      <c r="AX83" s="18"/>
      <c r="AY83" s="18"/>
      <c r="AZ83" s="18"/>
      <c r="BA83" s="18"/>
      <c r="BB83" s="18"/>
      <c r="BC83" s="18"/>
      <c r="BD83" s="18"/>
      <c r="BE83" s="1"/>
      <c r="BF83" s="1"/>
      <c r="BG83" s="1"/>
      <c r="BH83" s="1"/>
      <c r="BI83" s="1"/>
    </row>
    <row r="84" ht="14.25" hidden="1" customHeight="1">
      <c r="A84" s="5" t="s">
        <v>185</v>
      </c>
      <c r="B84" s="5" t="s">
        <v>520</v>
      </c>
      <c r="C84" s="5" t="s">
        <v>765</v>
      </c>
      <c r="D84" s="18" t="s">
        <v>1564</v>
      </c>
      <c r="E84" s="18" t="s">
        <v>628</v>
      </c>
      <c r="F84" s="18" t="s">
        <v>520</v>
      </c>
      <c r="G84" s="18" t="s">
        <v>1401</v>
      </c>
      <c r="H84" s="18" t="str">
        <f t="shared" si="1"/>
        <v>ASHRAE 90.1-2010HospitalRecovery</v>
      </c>
      <c r="I84" s="86" t="str">
        <f>VLOOKUP(H84,'Interior Lighting'!$A$4:$G$1073,5,FALSE)</f>
        <v>1.15</v>
      </c>
      <c r="J84" s="21"/>
      <c r="K84" s="18"/>
      <c r="L84" s="18">
        <v>0.0</v>
      </c>
      <c r="M84" s="18">
        <v>0.7</v>
      </c>
      <c r="N84" s="18">
        <v>0.2</v>
      </c>
      <c r="O84" s="18" t="s">
        <v>1671</v>
      </c>
      <c r="P84" s="18" t="s">
        <v>7</v>
      </c>
      <c r="Q84" s="18" t="s">
        <v>916</v>
      </c>
      <c r="R84" s="18" t="s">
        <v>1016</v>
      </c>
      <c r="S84" s="5" t="str">
        <f t="shared" si="2"/>
        <v>AIA 2001Surgery and Critical CareCritical and Intensive Care</v>
      </c>
      <c r="T84" s="86" t="str">
        <f>VLOOKUP(S84,Ventilation!$A$4:$H$302,6,FALSE)</f>
        <v/>
      </c>
      <c r="U84" s="86" t="str">
        <f>VLOOKUP(S84,Ventilation!$A$4:$H$302,5,FALSE)</f>
        <v/>
      </c>
      <c r="V84" s="86" t="str">
        <f>VLOOKUP(S84,Ventilation!$A$4:$H$302,7,FALSE)</f>
        <v>2</v>
      </c>
      <c r="W84" s="18">
        <v>20.0</v>
      </c>
      <c r="X84" s="18" t="s">
        <v>1858</v>
      </c>
      <c r="Y84" s="18" t="s">
        <v>1654</v>
      </c>
      <c r="Z84" s="18">
        <v>0.0446</v>
      </c>
      <c r="AA84" s="5"/>
      <c r="AB84" s="18" t="s">
        <v>1985</v>
      </c>
      <c r="AC84" s="18"/>
      <c r="AD84" s="18"/>
      <c r="AE84" s="18"/>
      <c r="AF84" s="18"/>
      <c r="AG84" s="18"/>
      <c r="AH84" s="18">
        <v>2.19</v>
      </c>
      <c r="AI84" s="18">
        <v>0.0</v>
      </c>
      <c r="AJ84" s="18">
        <v>0.5</v>
      </c>
      <c r="AK84" s="18">
        <v>0.0</v>
      </c>
      <c r="AL84" s="18" t="s">
        <v>1662</v>
      </c>
      <c r="AM84" s="18" t="s">
        <v>1987</v>
      </c>
      <c r="AN84" s="18" t="s">
        <v>1908</v>
      </c>
      <c r="AO84" s="18"/>
      <c r="AP84" s="18"/>
      <c r="AQ84" s="18"/>
      <c r="AR84" s="18"/>
      <c r="AS84" s="18"/>
      <c r="AT84" s="18"/>
      <c r="AU84" s="18"/>
      <c r="AV84" s="18"/>
      <c r="AW84" s="18"/>
      <c r="AX84" s="18"/>
      <c r="AY84" s="18"/>
      <c r="AZ84" s="18"/>
      <c r="BA84" s="18"/>
      <c r="BB84" s="18"/>
      <c r="BC84" s="18"/>
      <c r="BD84" s="18"/>
      <c r="BE84" s="1"/>
      <c r="BF84" s="1"/>
      <c r="BG84" s="1"/>
      <c r="BH84" s="1"/>
      <c r="BI84" s="1"/>
    </row>
    <row r="85" ht="14.25" hidden="1" customHeight="1">
      <c r="A85" s="5" t="s">
        <v>185</v>
      </c>
      <c r="B85" s="5" t="s">
        <v>520</v>
      </c>
      <c r="C85" s="5" t="s">
        <v>754</v>
      </c>
      <c r="D85" s="18" t="s">
        <v>1639</v>
      </c>
      <c r="E85" s="18" t="s">
        <v>628</v>
      </c>
      <c r="F85" s="18" t="s">
        <v>520</v>
      </c>
      <c r="G85" s="18" t="s">
        <v>1402</v>
      </c>
      <c r="H85" s="18" t="str">
        <f t="shared" si="1"/>
        <v>ASHRAE 90.1-2010HospitalNurse Station</v>
      </c>
      <c r="I85" s="86" t="str">
        <f>VLOOKUP(H85,'Interior Lighting'!$A$4:$G$1073,5,FALSE)</f>
        <v>0.87</v>
      </c>
      <c r="J85" s="21"/>
      <c r="K85" s="18"/>
      <c r="L85" s="18">
        <v>0.0</v>
      </c>
      <c r="M85" s="18">
        <v>0.7</v>
      </c>
      <c r="N85" s="18">
        <v>0.2</v>
      </c>
      <c r="O85" s="18" t="s">
        <v>1671</v>
      </c>
      <c r="P85" s="18" t="s">
        <v>7</v>
      </c>
      <c r="Q85" s="18" t="s">
        <v>916</v>
      </c>
      <c r="R85" s="18" t="s">
        <v>1016</v>
      </c>
      <c r="S85" s="5" t="str">
        <f t="shared" si="2"/>
        <v>AIA 2001Surgery and Critical CareCritical and Intensive Care</v>
      </c>
      <c r="T85" s="86" t="str">
        <f>VLOOKUP(S85,Ventilation!$A$4:$H$302,6,FALSE)</f>
        <v/>
      </c>
      <c r="U85" s="86" t="str">
        <f>VLOOKUP(S85,Ventilation!$A$4:$H$302,5,FALSE)</f>
        <v/>
      </c>
      <c r="V85" s="86" t="str">
        <f>VLOOKUP(S85,Ventilation!$A$4:$H$302,7,FALSE)</f>
        <v>2</v>
      </c>
      <c r="W85" s="18">
        <v>5.0</v>
      </c>
      <c r="X85" s="18" t="s">
        <v>1858</v>
      </c>
      <c r="Y85" s="18" t="s">
        <v>1654</v>
      </c>
      <c r="Z85" s="18">
        <v>0.0446</v>
      </c>
      <c r="AA85" s="5"/>
      <c r="AB85" s="18" t="s">
        <v>1985</v>
      </c>
      <c r="AC85" s="18"/>
      <c r="AD85" s="18"/>
      <c r="AE85" s="18"/>
      <c r="AF85" s="18"/>
      <c r="AG85" s="18"/>
      <c r="AH85" s="18">
        <v>1.46</v>
      </c>
      <c r="AI85" s="18">
        <v>0.0</v>
      </c>
      <c r="AJ85" s="18">
        <v>0.5</v>
      </c>
      <c r="AK85" s="18">
        <v>0.0</v>
      </c>
      <c r="AL85" s="18" t="s">
        <v>1662</v>
      </c>
      <c r="AM85" s="18" t="s">
        <v>1987</v>
      </c>
      <c r="AN85" s="18" t="s">
        <v>1908</v>
      </c>
      <c r="AO85" s="18"/>
      <c r="AP85" s="18"/>
      <c r="AQ85" s="18"/>
      <c r="AR85" s="18"/>
      <c r="AS85" s="18"/>
      <c r="AT85" s="18"/>
      <c r="AU85" s="18"/>
      <c r="AV85" s="18"/>
      <c r="AW85" s="18"/>
      <c r="AX85" s="18"/>
      <c r="AY85" s="18"/>
      <c r="AZ85" s="18"/>
      <c r="BA85" s="18"/>
      <c r="BB85" s="18"/>
      <c r="BC85" s="18"/>
      <c r="BD85" s="18"/>
      <c r="BE85" s="1"/>
      <c r="BF85" s="1"/>
      <c r="BG85" s="1"/>
      <c r="BH85" s="1"/>
      <c r="BI85" s="1"/>
    </row>
    <row r="86" ht="14.25" hidden="1" customHeight="1">
      <c r="A86" s="5" t="s">
        <v>185</v>
      </c>
      <c r="B86" s="5" t="s">
        <v>520</v>
      </c>
      <c r="C86" s="5" t="s">
        <v>637</v>
      </c>
      <c r="D86" s="18" t="s">
        <v>1607</v>
      </c>
      <c r="E86" s="18" t="s">
        <v>628</v>
      </c>
      <c r="F86" s="18" t="s">
        <v>520</v>
      </c>
      <c r="G86" s="18" t="s">
        <v>1399</v>
      </c>
      <c r="H86" s="18" t="str">
        <f t="shared" si="1"/>
        <v>ASHRAE 90.1-2010HospitalEmergency</v>
      </c>
      <c r="I86" s="86" t="str">
        <f>VLOOKUP(H86,'Interior Lighting'!$A$4:$G$1073,5,FALSE)</f>
        <v>2.26</v>
      </c>
      <c r="J86" s="21"/>
      <c r="K86" s="18"/>
      <c r="L86" s="18">
        <v>0.0</v>
      </c>
      <c r="M86" s="18">
        <v>0.7</v>
      </c>
      <c r="N86" s="18">
        <v>0.2</v>
      </c>
      <c r="O86" s="18" t="s">
        <v>1671</v>
      </c>
      <c r="P86" s="18" t="s">
        <v>7</v>
      </c>
      <c r="Q86" s="18" t="s">
        <v>916</v>
      </c>
      <c r="R86" s="18" t="s">
        <v>1127</v>
      </c>
      <c r="S86" s="5" t="str">
        <f t="shared" si="2"/>
        <v>AIA 2001Surgery and Critical CareER Waiting Room</v>
      </c>
      <c r="T86" s="86" t="str">
        <f>VLOOKUP(S86,Ventilation!$A$4:$H$302,6,FALSE)</f>
        <v/>
      </c>
      <c r="U86" s="86" t="str">
        <f>VLOOKUP(S86,Ventilation!$A$4:$H$302,5,FALSE)</f>
        <v/>
      </c>
      <c r="V86" s="86" t="str">
        <f>VLOOKUP(S86,Ventilation!$A$4:$H$302,7,FALSE)</f>
        <v>2</v>
      </c>
      <c r="W86" s="18">
        <v>20.0</v>
      </c>
      <c r="X86" s="18" t="s">
        <v>1858</v>
      </c>
      <c r="Y86" s="18" t="s">
        <v>1654</v>
      </c>
      <c r="Z86" s="18">
        <v>0.0446</v>
      </c>
      <c r="AA86" s="5"/>
      <c r="AB86" s="18" t="s">
        <v>1985</v>
      </c>
      <c r="AC86" s="18"/>
      <c r="AD86" s="18"/>
      <c r="AE86" s="18"/>
      <c r="AF86" s="18"/>
      <c r="AG86" s="18"/>
      <c r="AH86" s="18">
        <v>1.97</v>
      </c>
      <c r="AI86" s="18">
        <v>0.0</v>
      </c>
      <c r="AJ86" s="18">
        <v>0.5</v>
      </c>
      <c r="AK86" s="18">
        <v>0.0</v>
      </c>
      <c r="AL86" s="18" t="s">
        <v>1662</v>
      </c>
      <c r="AM86" s="18" t="s">
        <v>1987</v>
      </c>
      <c r="AN86" s="18" t="s">
        <v>1908</v>
      </c>
      <c r="AO86" s="18">
        <v>1.0</v>
      </c>
      <c r="AP86" s="18">
        <v>300.0</v>
      </c>
      <c r="AQ86" s="18">
        <v>0.0033333333333333335</v>
      </c>
      <c r="AR86" s="18">
        <v>49.0</v>
      </c>
      <c r="AS86" s="18">
        <v>0.2</v>
      </c>
      <c r="AT86" s="18">
        <v>0.05</v>
      </c>
      <c r="AU86" s="18" t="s">
        <v>1879</v>
      </c>
      <c r="AV86" s="18"/>
      <c r="AW86" s="18"/>
      <c r="AX86" s="18"/>
      <c r="AY86" s="18"/>
      <c r="AZ86" s="18"/>
      <c r="BA86" s="18"/>
      <c r="BB86" s="18"/>
      <c r="BC86" s="18"/>
      <c r="BD86" s="18"/>
      <c r="BE86" s="1"/>
      <c r="BF86" s="1"/>
      <c r="BG86" s="1"/>
      <c r="BH86" s="1"/>
      <c r="BI86" s="1"/>
    </row>
    <row r="87" ht="14.25" hidden="1" customHeight="1">
      <c r="A87" s="5" t="s">
        <v>185</v>
      </c>
      <c r="B87" s="5" t="s">
        <v>520</v>
      </c>
      <c r="C87" s="5" t="s">
        <v>632</v>
      </c>
      <c r="D87" s="18" t="s">
        <v>1607</v>
      </c>
      <c r="E87" s="18" t="s">
        <v>628</v>
      </c>
      <c r="F87" s="18" t="s">
        <v>520</v>
      </c>
      <c r="G87" s="18" t="s">
        <v>1399</v>
      </c>
      <c r="H87" s="18" t="str">
        <f t="shared" si="1"/>
        <v>ASHRAE 90.1-2010HospitalEmergency</v>
      </c>
      <c r="I87" s="86" t="str">
        <f>VLOOKUP(H87,'Interior Lighting'!$A$4:$G$1073,5,FALSE)</f>
        <v>2.26</v>
      </c>
      <c r="J87" s="21"/>
      <c r="K87" s="18"/>
      <c r="L87" s="18">
        <v>0.0</v>
      </c>
      <c r="M87" s="18">
        <v>0.7</v>
      </c>
      <c r="N87" s="18">
        <v>0.2</v>
      </c>
      <c r="O87" s="18" t="s">
        <v>1671</v>
      </c>
      <c r="P87" s="18" t="s">
        <v>7</v>
      </c>
      <c r="Q87" s="18" t="s">
        <v>916</v>
      </c>
      <c r="R87" s="18" t="s">
        <v>1127</v>
      </c>
      <c r="S87" s="5" t="str">
        <f t="shared" si="2"/>
        <v>AIA 2001Surgery and Critical CareER Waiting Room</v>
      </c>
      <c r="T87" s="86" t="str">
        <f>VLOOKUP(S87,Ventilation!$A$4:$H$302,6,FALSE)</f>
        <v/>
      </c>
      <c r="U87" s="86" t="str">
        <f>VLOOKUP(S87,Ventilation!$A$4:$H$302,5,FALSE)</f>
        <v/>
      </c>
      <c r="V87" s="86" t="str">
        <f>VLOOKUP(S87,Ventilation!$A$4:$H$302,7,FALSE)</f>
        <v>2</v>
      </c>
      <c r="W87" s="18">
        <v>20.0</v>
      </c>
      <c r="X87" s="18" t="s">
        <v>1858</v>
      </c>
      <c r="Y87" s="18" t="s">
        <v>1654</v>
      </c>
      <c r="Z87" s="18">
        <v>0.0446</v>
      </c>
      <c r="AA87" s="5"/>
      <c r="AB87" s="18" t="s">
        <v>1985</v>
      </c>
      <c r="AC87" s="18"/>
      <c r="AD87" s="18"/>
      <c r="AE87" s="18"/>
      <c r="AF87" s="18"/>
      <c r="AG87" s="18"/>
      <c r="AH87" s="18">
        <v>2.92</v>
      </c>
      <c r="AI87" s="18">
        <v>0.0</v>
      </c>
      <c r="AJ87" s="18">
        <v>0.5</v>
      </c>
      <c r="AK87" s="18">
        <v>0.0</v>
      </c>
      <c r="AL87" s="18" t="s">
        <v>1662</v>
      </c>
      <c r="AM87" s="18" t="s">
        <v>1987</v>
      </c>
      <c r="AN87" s="18" t="s">
        <v>1908</v>
      </c>
      <c r="AO87" s="18">
        <v>1.0</v>
      </c>
      <c r="AP87" s="18">
        <v>300.0</v>
      </c>
      <c r="AQ87" s="18">
        <v>0.0033333333333333335</v>
      </c>
      <c r="AR87" s="18">
        <v>49.0</v>
      </c>
      <c r="AS87" s="18">
        <v>0.2</v>
      </c>
      <c r="AT87" s="18">
        <v>0.05</v>
      </c>
      <c r="AU87" s="18" t="s">
        <v>1879</v>
      </c>
      <c r="AV87" s="18"/>
      <c r="AW87" s="18"/>
      <c r="AX87" s="18"/>
      <c r="AY87" s="18"/>
      <c r="AZ87" s="18"/>
      <c r="BA87" s="18"/>
      <c r="BB87" s="18"/>
      <c r="BC87" s="18"/>
      <c r="BD87" s="18"/>
      <c r="BE87" s="1"/>
      <c r="BF87" s="1"/>
      <c r="BG87" s="1"/>
      <c r="BH87" s="1"/>
      <c r="BI87" s="1"/>
    </row>
    <row r="88" ht="14.25" hidden="1" customHeight="1">
      <c r="A88" s="18" t="s">
        <v>185</v>
      </c>
      <c r="B88" s="5" t="s">
        <v>520</v>
      </c>
      <c r="C88" s="5" t="s">
        <v>623</v>
      </c>
      <c r="D88" s="18" t="s">
        <v>1639</v>
      </c>
      <c r="E88" s="18" t="s">
        <v>628</v>
      </c>
      <c r="F88" s="18" t="s">
        <v>520</v>
      </c>
      <c r="G88" s="18" t="s">
        <v>1402</v>
      </c>
      <c r="H88" s="18" t="str">
        <f t="shared" si="1"/>
        <v>ASHRAE 90.1-2010HospitalNurse Station</v>
      </c>
      <c r="I88" s="86" t="str">
        <f>VLOOKUP(H88,'Interior Lighting'!$A$4:$G$1073,5,FALSE)</f>
        <v>0.87</v>
      </c>
      <c r="J88" s="21"/>
      <c r="K88" s="18"/>
      <c r="L88" s="18">
        <v>0.0</v>
      </c>
      <c r="M88" s="18">
        <v>0.7</v>
      </c>
      <c r="N88" s="18">
        <v>0.2</v>
      </c>
      <c r="O88" s="18" t="s">
        <v>1723</v>
      </c>
      <c r="P88" s="18" t="s">
        <v>7</v>
      </c>
      <c r="Q88" s="18" t="s">
        <v>916</v>
      </c>
      <c r="R88" s="18" t="s">
        <v>1127</v>
      </c>
      <c r="S88" s="5" t="str">
        <f t="shared" si="2"/>
        <v>AIA 2001Surgery and Critical CareER Waiting Room</v>
      </c>
      <c r="T88" s="86" t="str">
        <f>VLOOKUP(S88,Ventilation!$A$4:$H$302,6,FALSE)</f>
        <v/>
      </c>
      <c r="U88" s="86" t="str">
        <f>VLOOKUP(S88,Ventilation!$A$4:$H$302,5,FALSE)</f>
        <v/>
      </c>
      <c r="V88" s="86" t="str">
        <f>VLOOKUP(S88,Ventilation!$A$4:$H$302,7,FALSE)</f>
        <v>2</v>
      </c>
      <c r="W88" s="18">
        <v>6.25</v>
      </c>
      <c r="X88" s="18" t="s">
        <v>1858</v>
      </c>
      <c r="Y88" s="18" t="s">
        <v>1654</v>
      </c>
      <c r="Z88" s="18">
        <v>0.0446</v>
      </c>
      <c r="AA88" s="5"/>
      <c r="AB88" s="18" t="s">
        <v>1985</v>
      </c>
      <c r="AC88" s="18"/>
      <c r="AD88" s="18"/>
      <c r="AE88" s="18"/>
      <c r="AF88" s="18"/>
      <c r="AG88" s="18"/>
      <c r="AH88" s="18">
        <v>0.9900000000000001</v>
      </c>
      <c r="AI88" s="18">
        <v>0.0</v>
      </c>
      <c r="AJ88" s="18">
        <v>0.5</v>
      </c>
      <c r="AK88" s="18">
        <v>0.0</v>
      </c>
      <c r="AL88" s="18" t="s">
        <v>1662</v>
      </c>
      <c r="AM88" s="18" t="s">
        <v>1987</v>
      </c>
      <c r="AN88" s="18" t="s">
        <v>1908</v>
      </c>
      <c r="AO88" s="18"/>
      <c r="AP88" s="18"/>
      <c r="AQ88" s="18"/>
      <c r="AR88" s="18"/>
      <c r="AS88" s="18"/>
      <c r="AT88" s="18"/>
      <c r="AU88" s="18"/>
      <c r="AV88" s="18"/>
      <c r="AW88" s="18"/>
      <c r="AX88" s="18"/>
      <c r="AY88" s="18"/>
      <c r="AZ88" s="18"/>
      <c r="BA88" s="18"/>
      <c r="BB88" s="18"/>
      <c r="BC88" s="18"/>
      <c r="BD88" s="18"/>
      <c r="BE88" s="1"/>
      <c r="BF88" s="1"/>
      <c r="BG88" s="1"/>
      <c r="BH88" s="1"/>
      <c r="BI88" s="1"/>
    </row>
    <row r="89" ht="14.25" hidden="1" customHeight="1">
      <c r="A89" s="5" t="s">
        <v>185</v>
      </c>
      <c r="B89" s="5" t="s">
        <v>520</v>
      </c>
      <c r="C89" s="5" t="s">
        <v>617</v>
      </c>
      <c r="D89" s="18" t="s">
        <v>1607</v>
      </c>
      <c r="E89" s="18" t="s">
        <v>628</v>
      </c>
      <c r="F89" s="18" t="s">
        <v>520</v>
      </c>
      <c r="G89" s="18" t="s">
        <v>1399</v>
      </c>
      <c r="H89" s="18" t="str">
        <f t="shared" si="1"/>
        <v>ASHRAE 90.1-2010HospitalEmergency</v>
      </c>
      <c r="I89" s="86" t="str">
        <f>VLOOKUP(H89,'Interior Lighting'!$A$4:$G$1073,5,FALSE)</f>
        <v>2.26</v>
      </c>
      <c r="J89" s="21"/>
      <c r="K89" s="18"/>
      <c r="L89" s="18">
        <v>0.0</v>
      </c>
      <c r="M89" s="18">
        <v>0.7</v>
      </c>
      <c r="N89" s="18">
        <v>0.2</v>
      </c>
      <c r="O89" s="18" t="s">
        <v>1671</v>
      </c>
      <c r="P89" s="18" t="s">
        <v>7</v>
      </c>
      <c r="Q89" s="18" t="s">
        <v>916</v>
      </c>
      <c r="R89" s="18" t="s">
        <v>1127</v>
      </c>
      <c r="S89" s="5" t="str">
        <f t="shared" si="2"/>
        <v>AIA 2001Surgery and Critical CareER Waiting Room</v>
      </c>
      <c r="T89" s="86" t="str">
        <f>VLOOKUP(S89,Ventilation!$A$4:$H$302,6,FALSE)</f>
        <v/>
      </c>
      <c r="U89" s="86" t="str">
        <f>VLOOKUP(S89,Ventilation!$A$4:$H$302,5,FALSE)</f>
        <v/>
      </c>
      <c r="V89" s="86" t="str">
        <f>VLOOKUP(S89,Ventilation!$A$4:$H$302,7,FALSE)</f>
        <v>2</v>
      </c>
      <c r="W89" s="18">
        <v>20.0</v>
      </c>
      <c r="X89" s="18" t="s">
        <v>1858</v>
      </c>
      <c r="Y89" s="18" t="s">
        <v>1654</v>
      </c>
      <c r="Z89" s="18">
        <v>0.0446</v>
      </c>
      <c r="AA89" s="5"/>
      <c r="AB89" s="18" t="s">
        <v>1985</v>
      </c>
      <c r="AC89" s="18"/>
      <c r="AD89" s="18"/>
      <c r="AE89" s="18"/>
      <c r="AF89" s="18"/>
      <c r="AG89" s="18"/>
      <c r="AH89" s="18">
        <v>1.09</v>
      </c>
      <c r="AI89" s="18">
        <v>0.0</v>
      </c>
      <c r="AJ89" s="18">
        <v>0.5</v>
      </c>
      <c r="AK89" s="18">
        <v>0.0</v>
      </c>
      <c r="AL89" s="18" t="s">
        <v>1662</v>
      </c>
      <c r="AM89" s="18" t="s">
        <v>1987</v>
      </c>
      <c r="AN89" s="18" t="s">
        <v>1908</v>
      </c>
      <c r="AO89" s="18">
        <v>1.0</v>
      </c>
      <c r="AP89" s="18">
        <v>300.0</v>
      </c>
      <c r="AQ89" s="18">
        <v>0.0033333333333333335</v>
      </c>
      <c r="AR89" s="18">
        <v>49.0</v>
      </c>
      <c r="AS89" s="18">
        <v>0.2</v>
      </c>
      <c r="AT89" s="18">
        <v>0.05</v>
      </c>
      <c r="AU89" s="18" t="s">
        <v>1879</v>
      </c>
      <c r="AV89" s="18"/>
      <c r="AW89" s="18"/>
      <c r="AX89" s="18"/>
      <c r="AY89" s="18"/>
      <c r="AZ89" s="18"/>
      <c r="BA89" s="18"/>
      <c r="BB89" s="18"/>
      <c r="BC89" s="18"/>
      <c r="BD89" s="18"/>
      <c r="BE89" s="1"/>
      <c r="BF89" s="1"/>
      <c r="BG89" s="1"/>
      <c r="BH89" s="1"/>
      <c r="BI89" s="1"/>
    </row>
    <row r="90" ht="14.25" hidden="1" customHeight="1">
      <c r="A90" s="18" t="s">
        <v>185</v>
      </c>
      <c r="B90" s="5" t="s">
        <v>520</v>
      </c>
      <c r="C90" s="5" t="s">
        <v>545</v>
      </c>
      <c r="D90" s="18" t="s">
        <v>1168</v>
      </c>
      <c r="E90" s="18" t="s">
        <v>628</v>
      </c>
      <c r="F90" s="18" t="s">
        <v>1171</v>
      </c>
      <c r="G90" s="18" t="s">
        <v>1107</v>
      </c>
      <c r="H90" s="18" t="str">
        <f t="shared" si="1"/>
        <v>ASHRAE 90.1-2010Dining AreaGeneral</v>
      </c>
      <c r="I90" s="86" t="str">
        <f>VLOOKUP(H90,'Interior Lighting'!$A$4:$G$1073,5,FALSE)</f>
        <v>0.65</v>
      </c>
      <c r="J90" s="21"/>
      <c r="K90" s="18"/>
      <c r="L90" s="18">
        <v>0.0</v>
      </c>
      <c r="M90" s="18">
        <v>0.7</v>
      </c>
      <c r="N90" s="18">
        <v>0.2</v>
      </c>
      <c r="O90" s="18" t="s">
        <v>1826</v>
      </c>
      <c r="P90" s="18" t="s">
        <v>601</v>
      </c>
      <c r="Q90" s="18" t="s">
        <v>104</v>
      </c>
      <c r="R90" s="18" t="s">
        <v>1207</v>
      </c>
      <c r="S90" s="5" t="str">
        <f t="shared" si="2"/>
        <v>ASHRAE 62.1-2007Food and Beverage ServiceCafeteria/fast food dining</v>
      </c>
      <c r="T90" s="86" t="str">
        <f>VLOOKUP(S90,Ventilation!$A$4:$H$302,6,FALSE)</f>
        <v>0.18</v>
      </c>
      <c r="U90" s="86" t="str">
        <f>VLOOKUP(S90,Ventilation!$A$4:$H$302,5,FALSE)</f>
        <v>7.5</v>
      </c>
      <c r="V90" s="86" t="str">
        <f>VLOOKUP(S90,Ventilation!$A$4:$H$302,7,FALSE)</f>
        <v/>
      </c>
      <c r="W90" s="18">
        <v>10.0</v>
      </c>
      <c r="X90" s="18" t="s">
        <v>1872</v>
      </c>
      <c r="Y90" s="18" t="s">
        <v>1654</v>
      </c>
      <c r="Z90" s="18">
        <v>0.0446</v>
      </c>
      <c r="AA90" s="5"/>
      <c r="AB90" s="18" t="s">
        <v>1985</v>
      </c>
      <c r="AC90" s="18"/>
      <c r="AD90" s="18"/>
      <c r="AE90" s="18"/>
      <c r="AF90" s="18"/>
      <c r="AG90" s="18"/>
      <c r="AH90" s="18">
        <v>0.73</v>
      </c>
      <c r="AI90" s="18">
        <v>0.0</v>
      </c>
      <c r="AJ90" s="18">
        <v>0.5</v>
      </c>
      <c r="AK90" s="18">
        <v>0.0</v>
      </c>
      <c r="AL90" s="18" t="s">
        <v>1663</v>
      </c>
      <c r="AM90" s="18" t="s">
        <v>1987</v>
      </c>
      <c r="AN90" s="18" t="s">
        <v>1908</v>
      </c>
      <c r="AO90" s="18"/>
      <c r="AP90" s="18"/>
      <c r="AQ90" s="18"/>
      <c r="AR90" s="18"/>
      <c r="AS90" s="18"/>
      <c r="AT90" s="18"/>
      <c r="AU90" s="18"/>
      <c r="AV90" s="18"/>
      <c r="AW90" s="18"/>
      <c r="AX90" s="18"/>
      <c r="AY90" s="18"/>
      <c r="AZ90" s="18"/>
      <c r="BA90" s="18"/>
      <c r="BB90" s="18"/>
      <c r="BC90" s="18"/>
      <c r="BD90" s="18"/>
      <c r="BE90" s="1"/>
      <c r="BF90" s="1"/>
      <c r="BG90" s="1"/>
      <c r="BH90" s="1"/>
      <c r="BI90" s="1"/>
    </row>
    <row r="91" ht="14.25" hidden="1" customHeight="1">
      <c r="A91" s="18" t="s">
        <v>185</v>
      </c>
      <c r="B91" s="5" t="s">
        <v>520</v>
      </c>
      <c r="C91" s="5" t="s">
        <v>596</v>
      </c>
      <c r="D91" s="18" t="s">
        <v>1585</v>
      </c>
      <c r="E91" s="18" t="s">
        <v>628</v>
      </c>
      <c r="F91" s="18" t="s">
        <v>1355</v>
      </c>
      <c r="G91" s="18" t="s">
        <v>1325</v>
      </c>
      <c r="H91" s="18" t="str">
        <f t="shared" si="1"/>
        <v>ASHRAE 90.1-2010Corridor/TransitionFor Hospital</v>
      </c>
      <c r="I91" s="86" t="str">
        <f>VLOOKUP(H91,'Interior Lighting'!$A$4:$G$1073,5,FALSE)</f>
        <v>0.89</v>
      </c>
      <c r="J91" s="21"/>
      <c r="K91" s="18"/>
      <c r="L91" s="18">
        <v>0.0</v>
      </c>
      <c r="M91" s="18">
        <v>0.7</v>
      </c>
      <c r="N91" s="18">
        <v>0.2</v>
      </c>
      <c r="O91" s="18" t="s">
        <v>1664</v>
      </c>
      <c r="P91" s="18" t="s">
        <v>601</v>
      </c>
      <c r="Q91" s="18" t="s">
        <v>1107</v>
      </c>
      <c r="R91" s="18" t="s">
        <v>469</v>
      </c>
      <c r="S91" s="5" t="str">
        <f t="shared" si="2"/>
        <v>ASHRAE 62.1-2007GeneralCorridors</v>
      </c>
      <c r="T91" s="86" t="str">
        <f>VLOOKUP(S91,Ventilation!$A$4:$H$302,6,FALSE)</f>
        <v>0.06</v>
      </c>
      <c r="U91" s="86" t="str">
        <f>VLOOKUP(S91,Ventilation!$A$4:$H$302,5,FALSE)</f>
        <v/>
      </c>
      <c r="V91" s="86" t="str">
        <f>VLOOKUP(S91,Ventilation!$A$4:$H$302,7,FALSE)</f>
        <v/>
      </c>
      <c r="W91" s="18">
        <v>1.0</v>
      </c>
      <c r="X91" s="18" t="s">
        <v>1872</v>
      </c>
      <c r="Y91" s="18" t="s">
        <v>1654</v>
      </c>
      <c r="Z91" s="18">
        <v>0.0446</v>
      </c>
      <c r="AA91" s="5"/>
      <c r="AB91" s="18" t="s">
        <v>1985</v>
      </c>
      <c r="AC91" s="18"/>
      <c r="AD91" s="18"/>
      <c r="AE91" s="18"/>
      <c r="AF91" s="18"/>
      <c r="AG91" s="18"/>
      <c r="AH91" s="18">
        <v>0.0</v>
      </c>
      <c r="AI91" s="18">
        <v>0.0</v>
      </c>
      <c r="AJ91" s="18">
        <v>0.5</v>
      </c>
      <c r="AK91" s="18">
        <v>0.0</v>
      </c>
      <c r="AL91" s="18" t="s">
        <v>1663</v>
      </c>
      <c r="AM91" s="5" t="s">
        <v>1987</v>
      </c>
      <c r="AN91" s="5" t="s">
        <v>1908</v>
      </c>
      <c r="AO91" s="18"/>
      <c r="AP91" s="18"/>
      <c r="AQ91" s="18"/>
      <c r="AR91" s="18"/>
      <c r="AS91" s="18"/>
      <c r="AT91" s="18"/>
      <c r="AU91" s="18"/>
      <c r="AV91" s="18"/>
      <c r="AW91" s="18"/>
      <c r="AX91" s="18"/>
      <c r="AY91" s="18"/>
      <c r="AZ91" s="18"/>
      <c r="BA91" s="18"/>
      <c r="BB91" s="18"/>
      <c r="BC91" s="18"/>
      <c r="BD91" s="18"/>
      <c r="BE91" s="1"/>
      <c r="BF91" s="1"/>
      <c r="BG91" s="1"/>
      <c r="BH91" s="1"/>
      <c r="BI91" s="1"/>
    </row>
    <row r="92" ht="14.25" hidden="1" customHeight="1">
      <c r="A92" s="7" t="s">
        <v>174</v>
      </c>
      <c r="B92" s="7" t="s">
        <v>520</v>
      </c>
      <c r="C92" s="7" t="s">
        <v>1054</v>
      </c>
      <c r="D92" s="21" t="s">
        <v>1503</v>
      </c>
      <c r="E92" s="7" t="s">
        <v>174</v>
      </c>
      <c r="F92" s="7" t="s">
        <v>520</v>
      </c>
      <c r="G92" s="7" t="s">
        <v>1054</v>
      </c>
      <c r="H92" s="18" t="str">
        <f t="shared" si="1"/>
        <v>DOE Ref 1980-2004HospitalRadiology</v>
      </c>
      <c r="I92" s="21">
        <v>2.21</v>
      </c>
      <c r="J92" s="21"/>
      <c r="K92" s="21"/>
      <c r="L92" s="21">
        <v>0.0</v>
      </c>
      <c r="M92" s="21">
        <v>0.7</v>
      </c>
      <c r="N92" s="21">
        <v>0.2</v>
      </c>
      <c r="O92" s="21" t="s">
        <v>1511</v>
      </c>
      <c r="P92" s="21" t="s">
        <v>56</v>
      </c>
      <c r="Q92" s="21" t="s">
        <v>476</v>
      </c>
      <c r="R92" s="21" t="s">
        <v>491</v>
      </c>
      <c r="S92" s="5" t="str">
        <f t="shared" si="2"/>
        <v>ASHRAE 62.1-1999Hospitals, Nursing and Convalescent HomesMedical procedure</v>
      </c>
      <c r="T92" s="86" t="str">
        <f>VLOOKUP(S92,Ventilation!$A$4:$H$302,6,FALSE)</f>
        <v>0</v>
      </c>
      <c r="U92" s="86" t="str">
        <f>VLOOKUP(S92,Ventilation!$A$4:$H$302,5,FALSE)</f>
        <v>15</v>
      </c>
      <c r="V92" s="86" t="str">
        <f>VLOOKUP(S92,Ventilation!$A$4:$H$302,7,FALSE)</f>
        <v/>
      </c>
      <c r="W92" s="21">
        <v>5.0</v>
      </c>
      <c r="X92" s="21" t="s">
        <v>1519</v>
      </c>
      <c r="Y92" s="21" t="s">
        <v>1521</v>
      </c>
      <c r="Z92" s="21"/>
      <c r="AA92" s="7">
        <v>0.2232</v>
      </c>
      <c r="AB92" s="21" t="s">
        <v>1522</v>
      </c>
      <c r="AC92" s="21"/>
      <c r="AD92" s="21"/>
      <c r="AE92" s="21"/>
      <c r="AF92" s="21"/>
      <c r="AG92" s="21"/>
      <c r="AH92" s="21">
        <v>10.0</v>
      </c>
      <c r="AI92" s="21">
        <v>0.0</v>
      </c>
      <c r="AJ92" s="21">
        <v>0.5</v>
      </c>
      <c r="AK92" s="21">
        <v>0.0</v>
      </c>
      <c r="AL92" s="21" t="s">
        <v>1525</v>
      </c>
      <c r="AM92" s="21" t="s">
        <v>1526</v>
      </c>
      <c r="AN92" s="21" t="s">
        <v>1527</v>
      </c>
      <c r="AO92" s="21">
        <v>1.0</v>
      </c>
      <c r="AP92" s="21">
        <v>5250.0</v>
      </c>
      <c r="AQ92" s="21" t="str">
        <f>IF('Space Types'!$AO19=0,"",'Space Types'!$AO19/'Space Types'!$AP19)</f>
        <v/>
      </c>
      <c r="AR92" s="21">
        <v>49.0</v>
      </c>
      <c r="AS92" s="21">
        <v>0.2</v>
      </c>
      <c r="AT92" s="21">
        <v>0.05</v>
      </c>
      <c r="AU92" s="21" t="s">
        <v>1531</v>
      </c>
      <c r="AV92" s="21"/>
      <c r="AW92" s="21"/>
      <c r="AX92" s="21"/>
      <c r="AY92" s="21" t="str">
        <f t="shared" ref="AY92:AY141" si="5">IF(ISBLANK(AX92),"",AX92/(AW92/AV92))</f>
        <v/>
      </c>
      <c r="AZ92" s="21"/>
      <c r="BA92" s="21"/>
      <c r="BB92" s="21"/>
      <c r="BC92" s="21"/>
      <c r="BD92" s="21"/>
      <c r="BE92" s="1"/>
      <c r="BF92" s="1"/>
      <c r="BG92" s="1"/>
      <c r="BH92" s="1"/>
      <c r="BI92" s="1"/>
    </row>
    <row r="93" ht="14.25" hidden="1" customHeight="1">
      <c r="A93" s="7" t="s">
        <v>174</v>
      </c>
      <c r="B93" s="7" t="s">
        <v>520</v>
      </c>
      <c r="C93" s="7" t="s">
        <v>1048</v>
      </c>
      <c r="D93" s="21" t="s">
        <v>1535</v>
      </c>
      <c r="E93" s="7" t="s">
        <v>174</v>
      </c>
      <c r="F93" s="7" t="s">
        <v>520</v>
      </c>
      <c r="G93" s="7" t="s">
        <v>1048</v>
      </c>
      <c r="H93" s="18" t="str">
        <f t="shared" si="1"/>
        <v>DOE Ref 1980-2004HospitalPhysTherapy</v>
      </c>
      <c r="I93" s="21">
        <v>2.5</v>
      </c>
      <c r="J93" s="21"/>
      <c r="K93" s="21"/>
      <c r="L93" s="21">
        <v>0.0</v>
      </c>
      <c r="M93" s="21">
        <v>0.7</v>
      </c>
      <c r="N93" s="21">
        <v>0.2</v>
      </c>
      <c r="O93" s="21" t="s">
        <v>1511</v>
      </c>
      <c r="P93" s="21" t="s">
        <v>56</v>
      </c>
      <c r="Q93" s="21" t="s">
        <v>476</v>
      </c>
      <c r="R93" s="21" t="s">
        <v>522</v>
      </c>
      <c r="S93" s="5" t="str">
        <f t="shared" si="2"/>
        <v>ASHRAE 62.1-1999Hospitals, Nursing and Convalescent HomesPhysical therapy</v>
      </c>
      <c r="T93" s="86" t="str">
        <f>VLOOKUP(S93,Ventilation!$A$4:$H$302,6,FALSE)</f>
        <v>0</v>
      </c>
      <c r="U93" s="86" t="str">
        <f>VLOOKUP(S93,Ventilation!$A$4:$H$302,5,FALSE)</f>
        <v>15</v>
      </c>
      <c r="V93" s="86" t="str">
        <f>VLOOKUP(S93,Ventilation!$A$4:$H$302,7,FALSE)</f>
        <v/>
      </c>
      <c r="W93" s="21">
        <v>5.0</v>
      </c>
      <c r="X93" s="21" t="s">
        <v>1519</v>
      </c>
      <c r="Y93" s="21" t="s">
        <v>1521</v>
      </c>
      <c r="Z93" s="21"/>
      <c r="AA93" s="7">
        <v>0.2232</v>
      </c>
      <c r="AB93" s="21" t="s">
        <v>1522</v>
      </c>
      <c r="AC93" s="21"/>
      <c r="AD93" s="21"/>
      <c r="AE93" s="21"/>
      <c r="AF93" s="21"/>
      <c r="AG93" s="21"/>
      <c r="AH93" s="21">
        <v>1.5000000000000002</v>
      </c>
      <c r="AI93" s="21">
        <v>0.0</v>
      </c>
      <c r="AJ93" s="21">
        <v>0.5</v>
      </c>
      <c r="AK93" s="21">
        <v>0.0</v>
      </c>
      <c r="AL93" s="21" t="s">
        <v>1525</v>
      </c>
      <c r="AM93" s="21" t="s">
        <v>1526</v>
      </c>
      <c r="AN93" s="21" t="s">
        <v>1527</v>
      </c>
      <c r="AO93" s="21">
        <v>1.0</v>
      </c>
      <c r="AP93" s="21">
        <v>5280.0</v>
      </c>
      <c r="AQ93" s="81" t="str">
        <f>IF('Space Types'!$AO25=0,"",'Space Types'!$AO25/'Space Types'!$AP25)</f>
        <v>0.015</v>
      </c>
      <c r="AR93" s="21">
        <v>49.0</v>
      </c>
      <c r="AS93" s="21">
        <v>0.2</v>
      </c>
      <c r="AT93" s="21">
        <v>0.05</v>
      </c>
      <c r="AU93" s="21" t="s">
        <v>1559</v>
      </c>
      <c r="AV93" s="21"/>
      <c r="AW93" s="21"/>
      <c r="AX93" s="21"/>
      <c r="AY93" s="21" t="str">
        <f t="shared" si="5"/>
        <v/>
      </c>
      <c r="AZ93" s="21"/>
      <c r="BA93" s="21"/>
      <c r="BB93" s="21"/>
      <c r="BC93" s="21"/>
      <c r="BD93" s="21"/>
      <c r="BE93" s="1"/>
      <c r="BF93" s="1"/>
      <c r="BG93" s="1"/>
      <c r="BH93" s="1"/>
      <c r="BI93" s="1"/>
    </row>
    <row r="94" ht="14.25" hidden="1" customHeight="1">
      <c r="A94" s="7" t="s">
        <v>174</v>
      </c>
      <c r="B94" s="7" t="s">
        <v>520</v>
      </c>
      <c r="C94" s="7" t="s">
        <v>1028</v>
      </c>
      <c r="D94" s="21" t="s">
        <v>1564</v>
      </c>
      <c r="E94" s="7" t="s">
        <v>174</v>
      </c>
      <c r="F94" s="7" t="s">
        <v>520</v>
      </c>
      <c r="G94" s="7" t="s">
        <v>1028</v>
      </c>
      <c r="H94" s="18" t="str">
        <f t="shared" si="1"/>
        <v>DOE Ref 1980-2004HospitalPatRoom</v>
      </c>
      <c r="I94" s="21">
        <v>2.19</v>
      </c>
      <c r="J94" s="21"/>
      <c r="K94" s="21"/>
      <c r="L94" s="21">
        <v>0.0</v>
      </c>
      <c r="M94" s="21">
        <v>0.7</v>
      </c>
      <c r="N94" s="21">
        <v>0.2</v>
      </c>
      <c r="O94" s="21" t="s">
        <v>1511</v>
      </c>
      <c r="P94" s="21" t="s">
        <v>7</v>
      </c>
      <c r="Q94" s="21" t="s">
        <v>879</v>
      </c>
      <c r="R94" s="21" t="s">
        <v>880</v>
      </c>
      <c r="S94" s="5" t="str">
        <f t="shared" si="2"/>
        <v>AIA 2001NursingPatient Room</v>
      </c>
      <c r="T94" s="86" t="str">
        <f>VLOOKUP(S94,Ventilation!$A$4:$H$302,6,FALSE)</f>
        <v/>
      </c>
      <c r="U94" s="86" t="str">
        <f>VLOOKUP(S94,Ventilation!$A$4:$H$302,5,FALSE)</f>
        <v/>
      </c>
      <c r="V94" s="86" t="str">
        <f>VLOOKUP(S94,Ventilation!$A$4:$H$302,7,FALSE)</f>
        <v>2</v>
      </c>
      <c r="W94" s="21">
        <v>5.0</v>
      </c>
      <c r="X94" s="21" t="s">
        <v>1576</v>
      </c>
      <c r="Y94" s="21" t="s">
        <v>1521</v>
      </c>
      <c r="Z94" s="21"/>
      <c r="AA94" s="7">
        <v>0.2232</v>
      </c>
      <c r="AB94" s="21" t="s">
        <v>1522</v>
      </c>
      <c r="AC94" s="21"/>
      <c r="AD94" s="21"/>
      <c r="AE94" s="21"/>
      <c r="AF94" s="21"/>
      <c r="AG94" s="21"/>
      <c r="AH94" s="21">
        <v>2.0</v>
      </c>
      <c r="AI94" s="21">
        <v>0.0</v>
      </c>
      <c r="AJ94" s="21">
        <v>0.5</v>
      </c>
      <c r="AK94" s="21">
        <v>0.0</v>
      </c>
      <c r="AL94" s="21" t="s">
        <v>1525</v>
      </c>
      <c r="AM94" s="21" t="s">
        <v>1578</v>
      </c>
      <c r="AN94" s="21" t="s">
        <v>1579</v>
      </c>
      <c r="AO94" s="21">
        <v>1.0</v>
      </c>
      <c r="AP94" s="21">
        <v>280.0</v>
      </c>
      <c r="AQ94" s="21" t="str">
        <f>IF('Space Types'!$AO31=0,"",'Space Types'!$AO31/'Space Types'!$AP31)</f>
        <v/>
      </c>
      <c r="AR94" s="21">
        <v>49.0</v>
      </c>
      <c r="AS94" s="21">
        <v>0.2</v>
      </c>
      <c r="AT94" s="21">
        <v>0.05</v>
      </c>
      <c r="AU94" s="21" t="s">
        <v>1531</v>
      </c>
      <c r="AV94" s="21"/>
      <c r="AW94" s="21"/>
      <c r="AX94" s="21"/>
      <c r="AY94" s="21" t="str">
        <f t="shared" si="5"/>
        <v/>
      </c>
      <c r="AZ94" s="21"/>
      <c r="BA94" s="21"/>
      <c r="BB94" s="21"/>
      <c r="BC94" s="21"/>
      <c r="BD94" s="21"/>
      <c r="BE94" s="1"/>
      <c r="BF94" s="1"/>
      <c r="BG94" s="1"/>
      <c r="BH94" s="1"/>
      <c r="BI94" s="1"/>
    </row>
    <row r="95" ht="14.25" hidden="1" customHeight="1">
      <c r="A95" s="7" t="s">
        <v>174</v>
      </c>
      <c r="B95" s="7" t="s">
        <v>520</v>
      </c>
      <c r="C95" s="7" t="s">
        <v>998</v>
      </c>
      <c r="D95" s="21" t="s">
        <v>1585</v>
      </c>
      <c r="E95" s="7" t="s">
        <v>174</v>
      </c>
      <c r="F95" s="7" t="s">
        <v>520</v>
      </c>
      <c r="G95" s="7" t="s">
        <v>998</v>
      </c>
      <c r="H95" s="18" t="str">
        <f t="shared" si="1"/>
        <v>DOE Ref 1980-2004HospitalPatCorridor</v>
      </c>
      <c r="I95" s="21">
        <v>1.36</v>
      </c>
      <c r="J95" s="21"/>
      <c r="K95" s="21"/>
      <c r="L95" s="21">
        <v>0.0</v>
      </c>
      <c r="M95" s="21">
        <v>0.7</v>
      </c>
      <c r="N95" s="21">
        <v>0.2</v>
      </c>
      <c r="O95" s="21" t="s">
        <v>1511</v>
      </c>
      <c r="P95" s="21" t="s">
        <v>56</v>
      </c>
      <c r="Q95" s="21" t="s">
        <v>153</v>
      </c>
      <c r="R95" s="21" t="s">
        <v>154</v>
      </c>
      <c r="S95" s="5" t="str">
        <f t="shared" si="2"/>
        <v>ASHRAE 62.1-1999Public SpacesCorridors and utilities</v>
      </c>
      <c r="T95" s="86" t="str">
        <f>VLOOKUP(S95,Ventilation!$A$4:$H$302,6,FALSE)</f>
        <v>0.05</v>
      </c>
      <c r="U95" s="86" t="str">
        <f>VLOOKUP(S95,Ventilation!$A$4:$H$302,5,FALSE)</f>
        <v>0</v>
      </c>
      <c r="V95" s="86" t="str">
        <f>VLOOKUP(S95,Ventilation!$A$4:$H$302,7,FALSE)</f>
        <v/>
      </c>
      <c r="W95" s="21">
        <v>1.0</v>
      </c>
      <c r="X95" s="21" t="s">
        <v>1576</v>
      </c>
      <c r="Y95" s="21" t="s">
        <v>1521</v>
      </c>
      <c r="Z95" s="21"/>
      <c r="AA95" s="7">
        <v>0.2232</v>
      </c>
      <c r="AB95" s="21" t="s">
        <v>1522</v>
      </c>
      <c r="AC95" s="21"/>
      <c r="AD95" s="21"/>
      <c r="AE95" s="21"/>
      <c r="AF95" s="21"/>
      <c r="AG95" s="21"/>
      <c r="AH95" s="21">
        <v>0.0</v>
      </c>
      <c r="AI95" s="21">
        <v>0.0</v>
      </c>
      <c r="AJ95" s="21">
        <v>0.5</v>
      </c>
      <c r="AK95" s="21">
        <v>0.0</v>
      </c>
      <c r="AL95" s="21" t="s">
        <v>1525</v>
      </c>
      <c r="AM95" s="21" t="s">
        <v>1578</v>
      </c>
      <c r="AN95" s="21" t="s">
        <v>1579</v>
      </c>
      <c r="AO95" s="21"/>
      <c r="AP95" s="21"/>
      <c r="AQ95" s="81" t="str">
        <f>IF('Space Types'!$AO37=0,"",'Space Types'!$AO37/'Space Types'!$AP37)</f>
        <v>0.003571428571</v>
      </c>
      <c r="AR95" s="21"/>
      <c r="AS95" s="21"/>
      <c r="AT95" s="21"/>
      <c r="AU95" s="21"/>
      <c r="AV95" s="21"/>
      <c r="AW95" s="21"/>
      <c r="AX95" s="21"/>
      <c r="AY95" s="21" t="str">
        <f t="shared" si="5"/>
        <v/>
      </c>
      <c r="AZ95" s="21"/>
      <c r="BA95" s="21"/>
      <c r="BB95" s="21"/>
      <c r="BC95" s="21"/>
      <c r="BD95" s="21"/>
      <c r="BE95" s="1"/>
      <c r="BF95" s="1"/>
      <c r="BG95" s="1"/>
      <c r="BH95" s="1"/>
      <c r="BI95" s="1"/>
    </row>
    <row r="96" ht="14.25" hidden="1" customHeight="1">
      <c r="A96" s="7" t="s">
        <v>174</v>
      </c>
      <c r="B96" s="7" t="s">
        <v>520</v>
      </c>
      <c r="C96" s="7" t="s">
        <v>924</v>
      </c>
      <c r="D96" s="21" t="s">
        <v>1607</v>
      </c>
      <c r="E96" s="7" t="s">
        <v>174</v>
      </c>
      <c r="F96" s="7" t="s">
        <v>520</v>
      </c>
      <c r="G96" s="7" t="s">
        <v>924</v>
      </c>
      <c r="H96" s="18" t="str">
        <f t="shared" si="1"/>
        <v>DOE Ref 1980-2004HospitalOR</v>
      </c>
      <c r="I96" s="21">
        <v>9.75</v>
      </c>
      <c r="J96" s="21"/>
      <c r="K96" s="21"/>
      <c r="L96" s="21">
        <v>0.0</v>
      </c>
      <c r="M96" s="21">
        <v>0.7</v>
      </c>
      <c r="N96" s="21">
        <v>0.2</v>
      </c>
      <c r="O96" s="21" t="s">
        <v>1511</v>
      </c>
      <c r="P96" s="21" t="s">
        <v>7</v>
      </c>
      <c r="Q96" s="21" t="s">
        <v>916</v>
      </c>
      <c r="R96" s="21" t="s">
        <v>918</v>
      </c>
      <c r="S96" s="5" t="str">
        <f t="shared" si="2"/>
        <v>AIA 2001Surgery and Critical CareOperating/Surgical Cystoscopic Rooms</v>
      </c>
      <c r="T96" s="86" t="str">
        <f>VLOOKUP(S96,Ventilation!$A$4:$H$302,6,FALSE)</f>
        <v/>
      </c>
      <c r="U96" s="86" t="str">
        <f>VLOOKUP(S96,Ventilation!$A$4:$H$302,5,FALSE)</f>
        <v/>
      </c>
      <c r="V96" s="86" t="str">
        <f>VLOOKUP(S96,Ventilation!$A$4:$H$302,7,FALSE)</f>
        <v>3</v>
      </c>
      <c r="W96" s="21">
        <v>5.0</v>
      </c>
      <c r="X96" s="21" t="s">
        <v>1576</v>
      </c>
      <c r="Y96" s="21" t="s">
        <v>1521</v>
      </c>
      <c r="Z96" s="21"/>
      <c r="AA96" s="7">
        <v>0.2232</v>
      </c>
      <c r="AB96" s="21" t="s">
        <v>1522</v>
      </c>
      <c r="AC96" s="21"/>
      <c r="AD96" s="21"/>
      <c r="AE96" s="21"/>
      <c r="AF96" s="21"/>
      <c r="AG96" s="21"/>
      <c r="AH96" s="21">
        <v>5.0</v>
      </c>
      <c r="AI96" s="21">
        <v>0.0</v>
      </c>
      <c r="AJ96" s="21">
        <v>0.5</v>
      </c>
      <c r="AK96" s="21">
        <v>0.0</v>
      </c>
      <c r="AL96" s="21" t="s">
        <v>1525</v>
      </c>
      <c r="AM96" s="21" t="s">
        <v>1578</v>
      </c>
      <c r="AN96" s="21" t="s">
        <v>1579</v>
      </c>
      <c r="AO96" s="21">
        <v>2.0</v>
      </c>
      <c r="AP96" s="21">
        <v>600.0</v>
      </c>
      <c r="AQ96" s="81" t="str">
        <f>IF('Space Types'!$AO43=0,"",'Space Types'!$AO43/'Space Types'!$AP43)</f>
        <v>0.000701754386</v>
      </c>
      <c r="AR96" s="21">
        <v>49.0</v>
      </c>
      <c r="AS96" s="21">
        <v>0.2</v>
      </c>
      <c r="AT96" s="21">
        <v>0.05</v>
      </c>
      <c r="AU96" s="21" t="s">
        <v>1559</v>
      </c>
      <c r="AV96" s="21"/>
      <c r="AW96" s="21"/>
      <c r="AX96" s="21"/>
      <c r="AY96" s="21" t="str">
        <f t="shared" si="5"/>
        <v/>
      </c>
      <c r="AZ96" s="21"/>
      <c r="BA96" s="21"/>
      <c r="BB96" s="21"/>
      <c r="BC96" s="21"/>
      <c r="BD96" s="21"/>
      <c r="BE96" s="1"/>
      <c r="BF96" s="1"/>
      <c r="BG96" s="1"/>
      <c r="BH96" s="1"/>
      <c r="BI96" s="1"/>
    </row>
    <row r="97" ht="14.25" hidden="1" customHeight="1">
      <c r="A97" s="7" t="s">
        <v>174</v>
      </c>
      <c r="B97" s="7" t="s">
        <v>520</v>
      </c>
      <c r="C97" s="7" t="s">
        <v>616</v>
      </c>
      <c r="D97" s="21" t="s">
        <v>1617</v>
      </c>
      <c r="E97" s="7" t="s">
        <v>174</v>
      </c>
      <c r="F97" s="7" t="s">
        <v>520</v>
      </c>
      <c r="G97" s="7" t="s">
        <v>616</v>
      </c>
      <c r="H97" s="18" t="str">
        <f t="shared" si="1"/>
        <v>DOE Ref 1980-2004HospitalOffice</v>
      </c>
      <c r="I97" s="21">
        <v>2.4</v>
      </c>
      <c r="J97" s="21"/>
      <c r="K97" s="21"/>
      <c r="L97" s="21">
        <v>0.0</v>
      </c>
      <c r="M97" s="21">
        <v>0.7</v>
      </c>
      <c r="N97" s="21">
        <v>0.2</v>
      </c>
      <c r="O97" s="21" t="s">
        <v>1511</v>
      </c>
      <c r="P97" s="21" t="s">
        <v>56</v>
      </c>
      <c r="Q97" s="21" t="s">
        <v>141</v>
      </c>
      <c r="R97" s="21" t="s">
        <v>1620</v>
      </c>
      <c r="S97" s="5" t="str">
        <f t="shared" si="2"/>
        <v>ASHRAE 62.1-1999OfficesOffice Space</v>
      </c>
      <c r="T97" s="86" t="str">
        <f>VLOOKUP(S97,Ventilation!$A$4:$H$302,6,FALSE)</f>
        <v>0</v>
      </c>
      <c r="U97" s="86" t="str">
        <f>VLOOKUP(S97,Ventilation!$A$4:$H$302,5,FALSE)</f>
        <v>21.2</v>
      </c>
      <c r="V97" s="86" t="str">
        <f>VLOOKUP(S97,Ventilation!$A$4:$H$302,7,FALSE)</f>
        <v/>
      </c>
      <c r="W97" s="21">
        <v>6.99</v>
      </c>
      <c r="X97" s="21" t="s">
        <v>1519</v>
      </c>
      <c r="Y97" s="21" t="s">
        <v>1521</v>
      </c>
      <c r="Z97" s="21"/>
      <c r="AA97" s="7">
        <v>0.2232</v>
      </c>
      <c r="AB97" s="21" t="s">
        <v>1522</v>
      </c>
      <c r="AC97" s="21"/>
      <c r="AD97" s="21"/>
      <c r="AE97" s="21"/>
      <c r="AF97" s="21"/>
      <c r="AG97" s="21"/>
      <c r="AH97" s="21">
        <v>1.0</v>
      </c>
      <c r="AI97" s="21">
        <v>0.0</v>
      </c>
      <c r="AJ97" s="21">
        <v>0.5</v>
      </c>
      <c r="AK97" s="21">
        <v>0.0</v>
      </c>
      <c r="AL97" s="21" t="s">
        <v>1525</v>
      </c>
      <c r="AM97" s="21" t="s">
        <v>1526</v>
      </c>
      <c r="AN97" s="21" t="s">
        <v>1527</v>
      </c>
      <c r="AO97" s="21"/>
      <c r="AP97" s="21"/>
      <c r="AQ97" s="81" t="str">
        <f>IF('Space Types'!$AO49=0,"",'Space Types'!$AO49/'Space Types'!$AP49)</f>
        <v>0.003333333333</v>
      </c>
      <c r="AR97" s="21"/>
      <c r="AS97" s="21"/>
      <c r="AT97" s="21"/>
      <c r="AU97" s="21"/>
      <c r="AV97" s="21"/>
      <c r="AW97" s="21"/>
      <c r="AX97" s="21"/>
      <c r="AY97" s="21" t="str">
        <f t="shared" si="5"/>
        <v/>
      </c>
      <c r="AZ97" s="21"/>
      <c r="BA97" s="21"/>
      <c r="BB97" s="21"/>
      <c r="BC97" s="21"/>
      <c r="BD97" s="21"/>
      <c r="BE97" s="1"/>
      <c r="BF97" s="1"/>
      <c r="BG97" s="1"/>
      <c r="BH97" s="1"/>
      <c r="BI97" s="1"/>
    </row>
    <row r="98" ht="14.25" hidden="1" customHeight="1">
      <c r="A98" s="7" t="s">
        <v>174</v>
      </c>
      <c r="B98" s="7" t="s">
        <v>520</v>
      </c>
      <c r="C98" s="7" t="s">
        <v>831</v>
      </c>
      <c r="D98" s="21" t="s">
        <v>1639</v>
      </c>
      <c r="E98" s="7" t="s">
        <v>174</v>
      </c>
      <c r="F98" s="7" t="s">
        <v>520</v>
      </c>
      <c r="G98" s="7" t="s">
        <v>831</v>
      </c>
      <c r="H98" s="18" t="str">
        <f t="shared" si="1"/>
        <v>DOE Ref 1980-2004HospitalNurseStn</v>
      </c>
      <c r="I98" s="21">
        <v>1.46</v>
      </c>
      <c r="J98" s="21"/>
      <c r="K98" s="21"/>
      <c r="L98" s="21">
        <v>0.0</v>
      </c>
      <c r="M98" s="21">
        <v>0.7</v>
      </c>
      <c r="N98" s="21">
        <v>0.2</v>
      </c>
      <c r="O98" s="21" t="s">
        <v>1511</v>
      </c>
      <c r="P98" s="21" t="s">
        <v>56</v>
      </c>
      <c r="Q98" s="21" t="s">
        <v>141</v>
      </c>
      <c r="R98" s="21" t="s">
        <v>1645</v>
      </c>
      <c r="S98" s="5" t="str">
        <f t="shared" si="2"/>
        <v>ASHRAE 62.1-1999OfficesReception Areas</v>
      </c>
      <c r="T98" s="86" t="str">
        <f>VLOOKUP(S98,Ventilation!$A$4:$H$302,6,FALSE)</f>
        <v>0</v>
      </c>
      <c r="U98" s="86" t="str">
        <f>VLOOKUP(S98,Ventilation!$A$4:$H$302,5,FALSE)</f>
        <v>15</v>
      </c>
      <c r="V98" s="86" t="str">
        <f>VLOOKUP(S98,Ventilation!$A$4:$H$302,7,FALSE)</f>
        <v/>
      </c>
      <c r="W98" s="21">
        <v>7.14</v>
      </c>
      <c r="X98" s="21" t="s">
        <v>1519</v>
      </c>
      <c r="Y98" s="21" t="s">
        <v>1521</v>
      </c>
      <c r="Z98" s="21"/>
      <c r="AA98" s="7">
        <v>0.2232</v>
      </c>
      <c r="AB98" s="21" t="s">
        <v>1522</v>
      </c>
      <c r="AC98" s="21"/>
      <c r="AD98" s="21"/>
      <c r="AE98" s="21"/>
      <c r="AF98" s="21"/>
      <c r="AG98" s="21"/>
      <c r="AH98" s="21">
        <v>1.04</v>
      </c>
      <c r="AI98" s="21">
        <v>0.0</v>
      </c>
      <c r="AJ98" s="21">
        <v>0.5</v>
      </c>
      <c r="AK98" s="21">
        <v>0.0</v>
      </c>
      <c r="AL98" s="21" t="s">
        <v>1525</v>
      </c>
      <c r="AM98" s="21" t="s">
        <v>1526</v>
      </c>
      <c r="AN98" s="21" t="s">
        <v>1527</v>
      </c>
      <c r="AO98" s="21"/>
      <c r="AP98" s="21"/>
      <c r="AQ98" s="81" t="str">
        <f>IF('Space Types'!$AO55=0,"",'Space Types'!$AO55/'Space Types'!$AP55)</f>
        <v>0.0001893939394</v>
      </c>
      <c r="AR98" s="21"/>
      <c r="AS98" s="21"/>
      <c r="AT98" s="21"/>
      <c r="AU98" s="21"/>
      <c r="AV98" s="21"/>
      <c r="AW98" s="21"/>
      <c r="AX98" s="21"/>
      <c r="AY98" s="21" t="str">
        <f t="shared" si="5"/>
        <v/>
      </c>
      <c r="AZ98" s="21"/>
      <c r="BA98" s="21"/>
      <c r="BB98" s="21"/>
      <c r="BC98" s="21"/>
      <c r="BD98" s="21"/>
      <c r="BE98" s="1"/>
      <c r="BF98" s="1"/>
      <c r="BG98" s="1"/>
      <c r="BH98" s="1"/>
      <c r="BI98" s="1"/>
    </row>
    <row r="99" ht="14.25" hidden="1" customHeight="1">
      <c r="A99" s="7" t="s">
        <v>174</v>
      </c>
      <c r="B99" s="7" t="s">
        <v>520</v>
      </c>
      <c r="C99" s="7" t="s">
        <v>829</v>
      </c>
      <c r="D99" s="21" t="s">
        <v>1639</v>
      </c>
      <c r="E99" s="7" t="s">
        <v>174</v>
      </c>
      <c r="F99" s="7" t="s">
        <v>520</v>
      </c>
      <c r="G99" s="7" t="s">
        <v>829</v>
      </c>
      <c r="H99" s="18" t="str">
        <f t="shared" si="1"/>
        <v>DOE Ref 1980-2004HospitalLobby</v>
      </c>
      <c r="I99" s="21">
        <v>1.46</v>
      </c>
      <c r="J99" s="21"/>
      <c r="K99" s="21"/>
      <c r="L99" s="21">
        <v>0.0</v>
      </c>
      <c r="M99" s="21">
        <v>0.7</v>
      </c>
      <c r="N99" s="21">
        <v>0.2</v>
      </c>
      <c r="O99" s="21" t="s">
        <v>1511</v>
      </c>
      <c r="P99" s="21" t="s">
        <v>56</v>
      </c>
      <c r="Q99" s="21" t="s">
        <v>119</v>
      </c>
      <c r="R99" s="21" t="s">
        <v>129</v>
      </c>
      <c r="S99" s="5" t="str">
        <f t="shared" si="2"/>
        <v>ASHRAE 62.1-1999Hotels, Motels, Resorts, DormitoriesLobbies</v>
      </c>
      <c r="T99" s="86" t="str">
        <f>VLOOKUP(S99,Ventilation!$A$4:$H$302,6,FALSE)</f>
        <v>0</v>
      </c>
      <c r="U99" s="86" t="str">
        <f>VLOOKUP(S99,Ventilation!$A$4:$H$302,5,FALSE)</f>
        <v>15</v>
      </c>
      <c r="V99" s="86" t="str">
        <f>VLOOKUP(S99,Ventilation!$A$4:$H$302,7,FALSE)</f>
        <v/>
      </c>
      <c r="W99" s="21">
        <v>7.14</v>
      </c>
      <c r="X99" s="21" t="s">
        <v>1519</v>
      </c>
      <c r="Y99" s="21" t="s">
        <v>1521</v>
      </c>
      <c r="Z99" s="21"/>
      <c r="AA99" s="7">
        <v>0.2232</v>
      </c>
      <c r="AB99" s="21" t="s">
        <v>1522</v>
      </c>
      <c r="AC99" s="21"/>
      <c r="AD99" s="21"/>
      <c r="AE99" s="21"/>
      <c r="AF99" s="21"/>
      <c r="AG99" s="21"/>
      <c r="AH99" s="21">
        <v>0.09999999999999999</v>
      </c>
      <c r="AI99" s="21">
        <v>0.0</v>
      </c>
      <c r="AJ99" s="21">
        <v>0.5</v>
      </c>
      <c r="AK99" s="21">
        <v>0.0</v>
      </c>
      <c r="AL99" s="21" t="s">
        <v>1525</v>
      </c>
      <c r="AM99" s="21" t="s">
        <v>1526</v>
      </c>
      <c r="AN99" s="21" t="s">
        <v>1527</v>
      </c>
      <c r="AO99" s="21"/>
      <c r="AP99" s="21"/>
      <c r="AQ99" s="21" t="str">
        <f>IF('Space Types'!$AO61=0,"",'Space Types'!$AO61/'Space Types'!$AP61)</f>
        <v/>
      </c>
      <c r="AR99" s="21"/>
      <c r="AS99" s="21"/>
      <c r="AT99" s="21"/>
      <c r="AU99" s="21"/>
      <c r="AV99" s="21"/>
      <c r="AW99" s="21"/>
      <c r="AX99" s="21"/>
      <c r="AY99" s="21" t="str">
        <f t="shared" si="5"/>
        <v/>
      </c>
      <c r="AZ99" s="21"/>
      <c r="BA99" s="21"/>
      <c r="BB99" s="21"/>
      <c r="BC99" s="21"/>
      <c r="BD99" s="21"/>
      <c r="BE99" s="1"/>
      <c r="BF99" s="1"/>
      <c r="BG99" s="1"/>
      <c r="BH99" s="1"/>
      <c r="BI99" s="1"/>
    </row>
    <row r="100" ht="14.25" hidden="1" customHeight="1">
      <c r="A100" s="21" t="s">
        <v>174</v>
      </c>
      <c r="B100" s="21" t="s">
        <v>520</v>
      </c>
      <c r="C100" s="21" t="s">
        <v>824</v>
      </c>
      <c r="D100" s="21" t="s">
        <v>1660</v>
      </c>
      <c r="E100" s="21" t="s">
        <v>174</v>
      </c>
      <c r="F100" s="21" t="s">
        <v>520</v>
      </c>
      <c r="G100" s="21" t="s">
        <v>824</v>
      </c>
      <c r="H100" s="18" t="str">
        <f t="shared" si="1"/>
        <v>DOE Ref 1980-2004HospitalLab</v>
      </c>
      <c r="I100" s="21">
        <v>2.1</v>
      </c>
      <c r="J100" s="21"/>
      <c r="K100" s="21"/>
      <c r="L100" s="21">
        <v>0.0</v>
      </c>
      <c r="M100" s="21">
        <v>0.7</v>
      </c>
      <c r="N100" s="21">
        <v>0.2</v>
      </c>
      <c r="O100" s="21" t="s">
        <v>1511</v>
      </c>
      <c r="P100" s="21" t="s">
        <v>56</v>
      </c>
      <c r="Q100" s="21" t="s">
        <v>428</v>
      </c>
      <c r="R100" s="21" t="s">
        <v>440</v>
      </c>
      <c r="S100" s="5" t="str">
        <f t="shared" si="2"/>
        <v>ASHRAE 62.1-1999EducationLaboratories</v>
      </c>
      <c r="T100" s="86" t="str">
        <f>VLOOKUP(S100,Ventilation!$A$4:$H$302,6,FALSE)</f>
        <v>0</v>
      </c>
      <c r="U100" s="86" t="str">
        <f>VLOOKUP(S100,Ventilation!$A$4:$H$302,5,FALSE)</f>
        <v>20</v>
      </c>
      <c r="V100" s="86" t="str">
        <f>VLOOKUP(S100,Ventilation!$A$4:$H$302,7,FALSE)</f>
        <v/>
      </c>
      <c r="W100" s="21">
        <v>5.0</v>
      </c>
      <c r="X100" s="21" t="s">
        <v>1519</v>
      </c>
      <c r="Y100" s="21" t="s">
        <v>1521</v>
      </c>
      <c r="Z100" s="21"/>
      <c r="AA100" s="7">
        <v>0.2232</v>
      </c>
      <c r="AB100" s="21" t="s">
        <v>1522</v>
      </c>
      <c r="AC100" s="21"/>
      <c r="AD100" s="21"/>
      <c r="AE100" s="21"/>
      <c r="AF100" s="21"/>
      <c r="AG100" s="21"/>
      <c r="AH100" s="21">
        <v>4.0</v>
      </c>
      <c r="AI100" s="21">
        <v>0.0</v>
      </c>
      <c r="AJ100" s="21">
        <v>0.5</v>
      </c>
      <c r="AK100" s="21">
        <v>0.0</v>
      </c>
      <c r="AL100" s="21" t="s">
        <v>1525</v>
      </c>
      <c r="AM100" s="21" t="s">
        <v>1526</v>
      </c>
      <c r="AN100" s="21" t="s">
        <v>1527</v>
      </c>
      <c r="AO100" s="21">
        <v>2.0</v>
      </c>
      <c r="AP100" s="21">
        <v>2850.0</v>
      </c>
      <c r="AQ100" s="81" t="str">
        <f>IF('Space Types'!$AO67=0,"",'Space Types'!$AO67/'Space Types'!$AP67)</f>
        <v>0.003333333333</v>
      </c>
      <c r="AR100" s="21">
        <v>49.0</v>
      </c>
      <c r="AS100" s="21">
        <v>0.2</v>
      </c>
      <c r="AT100" s="21">
        <v>0.05</v>
      </c>
      <c r="AU100" s="21" t="s">
        <v>1559</v>
      </c>
      <c r="AV100" s="21"/>
      <c r="AW100" s="21"/>
      <c r="AX100" s="21"/>
      <c r="AY100" s="21" t="str">
        <f t="shared" si="5"/>
        <v/>
      </c>
      <c r="AZ100" s="21"/>
      <c r="BA100" s="21"/>
      <c r="BB100" s="21"/>
      <c r="BC100" s="21"/>
      <c r="BD100" s="21"/>
      <c r="BE100" s="1"/>
      <c r="BF100" s="1"/>
      <c r="BG100" s="1"/>
      <c r="BH100" s="1"/>
      <c r="BI100" s="1"/>
    </row>
    <row r="101" ht="14.25" hidden="1" customHeight="1">
      <c r="A101" s="7" t="s">
        <v>174</v>
      </c>
      <c r="B101" s="7" t="s">
        <v>520</v>
      </c>
      <c r="C101" s="7" t="s">
        <v>579</v>
      </c>
      <c r="D101" s="21" t="s">
        <v>1097</v>
      </c>
      <c r="E101" s="7" t="s">
        <v>174</v>
      </c>
      <c r="F101" s="7" t="s">
        <v>520</v>
      </c>
      <c r="G101" s="7" t="s">
        <v>579</v>
      </c>
      <c r="H101" s="18" t="str">
        <f t="shared" si="1"/>
        <v>DOE Ref 1980-2004HospitalKitchen</v>
      </c>
      <c r="I101" s="21">
        <v>1.42</v>
      </c>
      <c r="J101" s="21"/>
      <c r="K101" s="21"/>
      <c r="L101" s="21">
        <v>0.0</v>
      </c>
      <c r="M101" s="21">
        <v>0.7</v>
      </c>
      <c r="N101" s="21">
        <v>0.2</v>
      </c>
      <c r="O101" s="21" t="s">
        <v>1511</v>
      </c>
      <c r="P101" s="21" t="s">
        <v>56</v>
      </c>
      <c r="Q101" s="21" t="s">
        <v>104</v>
      </c>
      <c r="R101" s="21" t="s">
        <v>110</v>
      </c>
      <c r="S101" s="5" t="str">
        <f t="shared" si="2"/>
        <v>ASHRAE 62.1-1999Food and Beverage ServiceKitchens (cooking)</v>
      </c>
      <c r="T101" s="86" t="str">
        <f>VLOOKUP(S101,Ventilation!$A$4:$H$302,6,FALSE)</f>
        <v>0</v>
      </c>
      <c r="U101" s="86" t="str">
        <f>VLOOKUP(S101,Ventilation!$A$4:$H$302,5,FALSE)</f>
        <v>16.95</v>
      </c>
      <c r="V101" s="86" t="str">
        <f>VLOOKUP(S101,Ventilation!$A$4:$H$302,7,FALSE)</f>
        <v/>
      </c>
      <c r="W101" s="21">
        <v>5.0</v>
      </c>
      <c r="X101" s="21" t="s">
        <v>1519</v>
      </c>
      <c r="Y101" s="21" t="s">
        <v>1521</v>
      </c>
      <c r="Z101" s="21"/>
      <c r="AA101" s="7">
        <v>0.2232</v>
      </c>
      <c r="AB101" s="21" t="s">
        <v>1522</v>
      </c>
      <c r="AC101" s="21">
        <v>96.7</v>
      </c>
      <c r="AD101" s="21">
        <v>0.1</v>
      </c>
      <c r="AE101" s="21">
        <v>0.2</v>
      </c>
      <c r="AF101" s="21">
        <v>0.7</v>
      </c>
      <c r="AG101" s="21" t="s">
        <v>1669</v>
      </c>
      <c r="AH101" s="21">
        <v>7.5</v>
      </c>
      <c r="AI101" s="21">
        <v>0.2</v>
      </c>
      <c r="AJ101" s="21">
        <v>0.5</v>
      </c>
      <c r="AK101" s="21">
        <v>0.1</v>
      </c>
      <c r="AL101" s="21" t="s">
        <v>1525</v>
      </c>
      <c r="AM101" s="21" t="s">
        <v>1526</v>
      </c>
      <c r="AN101" s="21" t="s">
        <v>1527</v>
      </c>
      <c r="AO101" s="21">
        <v>150.0</v>
      </c>
      <c r="AP101" s="21">
        <v>10000.0</v>
      </c>
      <c r="AQ101" s="81" t="str">
        <f>IF('Space Types'!$AO73=0,"",'Space Types'!$AO73/'Space Types'!$AP73)</f>
        <v>0.0001904761905</v>
      </c>
      <c r="AR101" s="21">
        <v>49.0</v>
      </c>
      <c r="AS101" s="21">
        <v>0.2</v>
      </c>
      <c r="AT101" s="21">
        <v>0.05</v>
      </c>
      <c r="AU101" s="21" t="s">
        <v>1531</v>
      </c>
      <c r="AV101" s="21">
        <v>0.7</v>
      </c>
      <c r="AW101" s="21">
        <v>5300.0</v>
      </c>
      <c r="AX101" s="81" t="str">
        <f>AW101*BA101/AZ101/8.52</f>
        <v>924.6539123</v>
      </c>
      <c r="AY101" s="81" t="str">
        <f t="shared" si="5"/>
        <v>0.1221241016</v>
      </c>
      <c r="AZ101" s="21">
        <v>0.338</v>
      </c>
      <c r="BA101" s="81" t="str">
        <f>125/248.8</f>
        <v>0.5024115756</v>
      </c>
      <c r="BB101" s="21"/>
      <c r="BC101" s="21" t="s">
        <v>1675</v>
      </c>
      <c r="BD101" s="21"/>
      <c r="BE101" s="1"/>
      <c r="BF101" s="1"/>
      <c r="BG101" s="1"/>
      <c r="BH101" s="1"/>
      <c r="BI101" s="1"/>
    </row>
    <row r="102" ht="14.25" hidden="1" customHeight="1">
      <c r="A102" s="7" t="s">
        <v>174</v>
      </c>
      <c r="B102" s="7" t="s">
        <v>520</v>
      </c>
      <c r="C102" s="7" t="s">
        <v>795</v>
      </c>
      <c r="D102" s="21" t="s">
        <v>1564</v>
      </c>
      <c r="E102" s="7" t="s">
        <v>174</v>
      </c>
      <c r="F102" s="7" t="s">
        <v>520</v>
      </c>
      <c r="G102" s="7" t="s">
        <v>795</v>
      </c>
      <c r="H102" s="18" t="str">
        <f t="shared" si="1"/>
        <v>DOE Ref 1980-2004HospitalICU_PatRm</v>
      </c>
      <c r="I102" s="21">
        <v>3.84</v>
      </c>
      <c r="J102" s="21"/>
      <c r="K102" s="21"/>
      <c r="L102" s="21">
        <v>0.0</v>
      </c>
      <c r="M102" s="21">
        <v>0.7</v>
      </c>
      <c r="N102" s="21">
        <v>0.2</v>
      </c>
      <c r="O102" s="21" t="s">
        <v>1511</v>
      </c>
      <c r="P102" s="21" t="s">
        <v>7</v>
      </c>
      <c r="Q102" s="21" t="s">
        <v>916</v>
      </c>
      <c r="R102" s="21" t="s">
        <v>1016</v>
      </c>
      <c r="S102" s="5" t="str">
        <f t="shared" si="2"/>
        <v>AIA 2001Surgery and Critical CareCritical and Intensive Care</v>
      </c>
      <c r="T102" s="86" t="str">
        <f>VLOOKUP(S102,Ventilation!$A$4:$H$302,6,FALSE)</f>
        <v/>
      </c>
      <c r="U102" s="86" t="str">
        <f>VLOOKUP(S102,Ventilation!$A$4:$H$302,5,FALSE)</f>
        <v/>
      </c>
      <c r="V102" s="86" t="str">
        <f>VLOOKUP(S102,Ventilation!$A$4:$H$302,7,FALSE)</f>
        <v>2</v>
      </c>
      <c r="W102" s="21">
        <v>5.0</v>
      </c>
      <c r="X102" s="21" t="s">
        <v>1576</v>
      </c>
      <c r="Y102" s="21" t="s">
        <v>1521</v>
      </c>
      <c r="Z102" s="21"/>
      <c r="AA102" s="7">
        <v>0.2232</v>
      </c>
      <c r="AB102" s="21" t="s">
        <v>1522</v>
      </c>
      <c r="AC102" s="21"/>
      <c r="AD102" s="21"/>
      <c r="AE102" s="21"/>
      <c r="AF102" s="21"/>
      <c r="AG102" s="21"/>
      <c r="AH102" s="21">
        <v>3.0000000000000004</v>
      </c>
      <c r="AI102" s="21">
        <v>0.0</v>
      </c>
      <c r="AJ102" s="21">
        <v>0.5</v>
      </c>
      <c r="AK102" s="21">
        <v>0.0</v>
      </c>
      <c r="AL102" s="21" t="s">
        <v>1525</v>
      </c>
      <c r="AM102" s="21" t="s">
        <v>1578</v>
      </c>
      <c r="AN102" s="21" t="s">
        <v>1578</v>
      </c>
      <c r="AO102" s="21"/>
      <c r="AP102" s="21"/>
      <c r="AQ102" s="21" t="str">
        <f>IF('Space Types'!$AO79=0,"",'Space Types'!$AO79/'Space Types'!$AP79)</f>
        <v/>
      </c>
      <c r="AR102" s="21"/>
      <c r="AS102" s="21"/>
      <c r="AT102" s="21"/>
      <c r="AU102" s="21"/>
      <c r="AV102" s="21"/>
      <c r="AW102" s="21"/>
      <c r="AX102" s="21"/>
      <c r="AY102" s="21" t="str">
        <f t="shared" si="5"/>
        <v/>
      </c>
      <c r="AZ102" s="21"/>
      <c r="BA102" s="21"/>
      <c r="BB102" s="21"/>
      <c r="BC102" s="21"/>
      <c r="BD102" s="21"/>
      <c r="BE102" s="1"/>
      <c r="BF102" s="1"/>
      <c r="BG102" s="1"/>
      <c r="BH102" s="1"/>
      <c r="BI102" s="1"/>
    </row>
    <row r="103" ht="14.25" hidden="1" customHeight="1">
      <c r="A103" s="7" t="s">
        <v>174</v>
      </c>
      <c r="B103" s="7" t="s">
        <v>520</v>
      </c>
      <c r="C103" s="7" t="s">
        <v>765</v>
      </c>
      <c r="D103" s="21" t="s">
        <v>1564</v>
      </c>
      <c r="E103" s="7" t="s">
        <v>174</v>
      </c>
      <c r="F103" s="7" t="s">
        <v>520</v>
      </c>
      <c r="G103" s="7" t="s">
        <v>765</v>
      </c>
      <c r="H103" s="18" t="str">
        <f t="shared" si="1"/>
        <v>DOE Ref 1980-2004HospitalICU_Open</v>
      </c>
      <c r="I103" s="21">
        <v>3.84</v>
      </c>
      <c r="J103" s="21"/>
      <c r="K103" s="21"/>
      <c r="L103" s="21">
        <v>0.0</v>
      </c>
      <c r="M103" s="21">
        <v>0.7</v>
      </c>
      <c r="N103" s="21">
        <v>0.2</v>
      </c>
      <c r="O103" s="21" t="s">
        <v>1511</v>
      </c>
      <c r="P103" s="21" t="s">
        <v>7</v>
      </c>
      <c r="Q103" s="21" t="s">
        <v>916</v>
      </c>
      <c r="R103" s="21" t="s">
        <v>1016</v>
      </c>
      <c r="S103" s="5" t="str">
        <f t="shared" si="2"/>
        <v>AIA 2001Surgery and Critical CareCritical and Intensive Care</v>
      </c>
      <c r="T103" s="86" t="str">
        <f>VLOOKUP(S103,Ventilation!$A$4:$H$302,6,FALSE)</f>
        <v/>
      </c>
      <c r="U103" s="86" t="str">
        <f>VLOOKUP(S103,Ventilation!$A$4:$H$302,5,FALSE)</f>
        <v/>
      </c>
      <c r="V103" s="86" t="str">
        <f>VLOOKUP(S103,Ventilation!$A$4:$H$302,7,FALSE)</f>
        <v>2</v>
      </c>
      <c r="W103" s="21">
        <v>20.0</v>
      </c>
      <c r="X103" s="21" t="s">
        <v>1576</v>
      </c>
      <c r="Y103" s="21" t="s">
        <v>1521</v>
      </c>
      <c r="Z103" s="21"/>
      <c r="AA103" s="7">
        <v>0.2232</v>
      </c>
      <c r="AB103" s="21" t="s">
        <v>1522</v>
      </c>
      <c r="AC103" s="21"/>
      <c r="AD103" s="21"/>
      <c r="AE103" s="21"/>
      <c r="AF103" s="21"/>
      <c r="AG103" s="21"/>
      <c r="AH103" s="21">
        <v>3.0000000000000004</v>
      </c>
      <c r="AI103" s="21">
        <v>0.0</v>
      </c>
      <c r="AJ103" s="21">
        <v>0.5</v>
      </c>
      <c r="AK103" s="21">
        <v>0.0</v>
      </c>
      <c r="AL103" s="21" t="s">
        <v>1525</v>
      </c>
      <c r="AM103" s="21" t="s">
        <v>1578</v>
      </c>
      <c r="AN103" s="21" t="s">
        <v>1578</v>
      </c>
      <c r="AO103" s="21"/>
      <c r="AP103" s="21"/>
      <c r="AQ103" s="21" t="str">
        <f>IF('Space Types'!$AO85=0,"",'Space Types'!$AO85/'Space Types'!$AP85)</f>
        <v/>
      </c>
      <c r="AR103" s="21"/>
      <c r="AS103" s="21"/>
      <c r="AT103" s="21"/>
      <c r="AU103" s="21"/>
      <c r="AV103" s="21"/>
      <c r="AW103" s="21"/>
      <c r="AX103" s="21"/>
      <c r="AY103" s="21" t="str">
        <f t="shared" si="5"/>
        <v/>
      </c>
      <c r="AZ103" s="21"/>
      <c r="BA103" s="21"/>
      <c r="BB103" s="21"/>
      <c r="BC103" s="21"/>
      <c r="BD103" s="21"/>
      <c r="BE103" s="1"/>
      <c r="BF103" s="1"/>
      <c r="BG103" s="1"/>
      <c r="BH103" s="1"/>
      <c r="BI103" s="1"/>
    </row>
    <row r="104" ht="14.25" hidden="1" customHeight="1">
      <c r="A104" s="7" t="s">
        <v>174</v>
      </c>
      <c r="B104" s="7" t="s">
        <v>520</v>
      </c>
      <c r="C104" s="7" t="s">
        <v>754</v>
      </c>
      <c r="D104" s="21" t="s">
        <v>1639</v>
      </c>
      <c r="E104" s="7" t="s">
        <v>174</v>
      </c>
      <c r="F104" s="7" t="s">
        <v>520</v>
      </c>
      <c r="G104" s="7" t="s">
        <v>754</v>
      </c>
      <c r="H104" s="18" t="str">
        <f t="shared" si="1"/>
        <v>DOE Ref 1980-2004HospitalICU_NurseStn</v>
      </c>
      <c r="I104" s="21">
        <v>1.7100000000000002</v>
      </c>
      <c r="J104" s="21"/>
      <c r="K104" s="21"/>
      <c r="L104" s="21">
        <v>0.0</v>
      </c>
      <c r="M104" s="21">
        <v>0.7</v>
      </c>
      <c r="N104" s="21">
        <v>0.2</v>
      </c>
      <c r="O104" s="21" t="s">
        <v>1511</v>
      </c>
      <c r="P104" s="21" t="s">
        <v>7</v>
      </c>
      <c r="Q104" s="21" t="s">
        <v>916</v>
      </c>
      <c r="R104" s="21" t="s">
        <v>1016</v>
      </c>
      <c r="S104" s="5" t="str">
        <f t="shared" si="2"/>
        <v>AIA 2001Surgery and Critical CareCritical and Intensive Care</v>
      </c>
      <c r="T104" s="86" t="str">
        <f>VLOOKUP(S104,Ventilation!$A$4:$H$302,6,FALSE)</f>
        <v/>
      </c>
      <c r="U104" s="86" t="str">
        <f>VLOOKUP(S104,Ventilation!$A$4:$H$302,5,FALSE)</f>
        <v/>
      </c>
      <c r="V104" s="86" t="str">
        <f>VLOOKUP(S104,Ventilation!$A$4:$H$302,7,FALSE)</f>
        <v>2</v>
      </c>
      <c r="W104" s="21">
        <v>5.0</v>
      </c>
      <c r="X104" s="21" t="s">
        <v>1576</v>
      </c>
      <c r="Y104" s="21" t="s">
        <v>1521</v>
      </c>
      <c r="Z104" s="21"/>
      <c r="AA104" s="7">
        <v>0.2232</v>
      </c>
      <c r="AB104" s="21" t="s">
        <v>1522</v>
      </c>
      <c r="AC104" s="21"/>
      <c r="AD104" s="21"/>
      <c r="AE104" s="21"/>
      <c r="AF104" s="21"/>
      <c r="AG104" s="21"/>
      <c r="AH104" s="21">
        <v>2.0</v>
      </c>
      <c r="AI104" s="21">
        <v>0.0</v>
      </c>
      <c r="AJ104" s="21">
        <v>0.5</v>
      </c>
      <c r="AK104" s="21">
        <v>0.0</v>
      </c>
      <c r="AL104" s="21" t="s">
        <v>1525</v>
      </c>
      <c r="AM104" s="21" t="s">
        <v>1578</v>
      </c>
      <c r="AN104" s="21" t="s">
        <v>1578</v>
      </c>
      <c r="AO104" s="21"/>
      <c r="AP104" s="21"/>
      <c r="AQ104" s="21" t="str">
        <f>IF('Space Types'!$AO91=0,"",'Space Types'!$AO91/'Space Types'!$AP91)</f>
        <v/>
      </c>
      <c r="AR104" s="21"/>
      <c r="AS104" s="21"/>
      <c r="AT104" s="21"/>
      <c r="AU104" s="21"/>
      <c r="AV104" s="21"/>
      <c r="AW104" s="21"/>
      <c r="AX104" s="21"/>
      <c r="AY104" s="21" t="str">
        <f t="shared" si="5"/>
        <v/>
      </c>
      <c r="AZ104" s="21"/>
      <c r="BA104" s="21"/>
      <c r="BB104" s="21"/>
      <c r="BC104" s="21"/>
      <c r="BD104" s="21"/>
      <c r="BE104" s="1"/>
      <c r="BF104" s="1"/>
      <c r="BG104" s="1"/>
      <c r="BH104" s="1"/>
      <c r="BI104" s="1"/>
    </row>
    <row r="105" ht="14.25" hidden="1" customHeight="1">
      <c r="A105" s="7" t="s">
        <v>174</v>
      </c>
      <c r="B105" s="7" t="s">
        <v>520</v>
      </c>
      <c r="C105" s="7" t="s">
        <v>637</v>
      </c>
      <c r="D105" s="21" t="s">
        <v>1607</v>
      </c>
      <c r="E105" s="7" t="s">
        <v>174</v>
      </c>
      <c r="F105" s="7" t="s">
        <v>520</v>
      </c>
      <c r="G105" s="7" t="s">
        <v>637</v>
      </c>
      <c r="H105" s="18" t="str">
        <f t="shared" si="1"/>
        <v>DOE Ref 1980-2004HospitalER_Triage</v>
      </c>
      <c r="I105" s="21">
        <v>3.84</v>
      </c>
      <c r="J105" s="21"/>
      <c r="K105" s="21"/>
      <c r="L105" s="21">
        <v>0.0</v>
      </c>
      <c r="M105" s="21">
        <v>0.7</v>
      </c>
      <c r="N105" s="21">
        <v>0.2</v>
      </c>
      <c r="O105" s="21" t="s">
        <v>1511</v>
      </c>
      <c r="P105" s="21" t="s">
        <v>7</v>
      </c>
      <c r="Q105" s="21" t="s">
        <v>916</v>
      </c>
      <c r="R105" s="21" t="s">
        <v>1127</v>
      </c>
      <c r="S105" s="5" t="str">
        <f t="shared" si="2"/>
        <v>AIA 2001Surgery and Critical CareER Waiting Room</v>
      </c>
      <c r="T105" s="86" t="str">
        <f>VLOOKUP(S105,Ventilation!$A$4:$H$302,6,FALSE)</f>
        <v/>
      </c>
      <c r="U105" s="86" t="str">
        <f>VLOOKUP(S105,Ventilation!$A$4:$H$302,5,FALSE)</f>
        <v/>
      </c>
      <c r="V105" s="86" t="str">
        <f>VLOOKUP(S105,Ventilation!$A$4:$H$302,7,FALSE)</f>
        <v>2</v>
      </c>
      <c r="W105" s="21">
        <v>20.0</v>
      </c>
      <c r="X105" s="21" t="s">
        <v>1576</v>
      </c>
      <c r="Y105" s="21" t="s">
        <v>1521</v>
      </c>
      <c r="Z105" s="21"/>
      <c r="AA105" s="7">
        <v>0.2232</v>
      </c>
      <c r="AB105" s="21" t="s">
        <v>1522</v>
      </c>
      <c r="AC105" s="21"/>
      <c r="AD105" s="21"/>
      <c r="AE105" s="21"/>
      <c r="AF105" s="21"/>
      <c r="AG105" s="21"/>
      <c r="AH105" s="21">
        <v>2.0</v>
      </c>
      <c r="AI105" s="21">
        <v>0.0</v>
      </c>
      <c r="AJ105" s="21">
        <v>0.5</v>
      </c>
      <c r="AK105" s="21">
        <v>0.0</v>
      </c>
      <c r="AL105" s="21" t="s">
        <v>1525</v>
      </c>
      <c r="AM105" s="21" t="s">
        <v>1578</v>
      </c>
      <c r="AN105" s="21" t="s">
        <v>1578</v>
      </c>
      <c r="AO105" s="21">
        <v>1.0</v>
      </c>
      <c r="AP105" s="21">
        <v>300.0</v>
      </c>
      <c r="AQ105" s="21" t="str">
        <f>IF('Space Types'!$AO97=0,"",'Space Types'!$AO97/'Space Types'!$AP97)</f>
        <v/>
      </c>
      <c r="AR105" s="21">
        <v>49.0</v>
      </c>
      <c r="AS105" s="21">
        <v>0.2</v>
      </c>
      <c r="AT105" s="21">
        <v>0.05</v>
      </c>
      <c r="AU105" s="21" t="s">
        <v>1531</v>
      </c>
      <c r="AV105" s="21"/>
      <c r="AW105" s="21"/>
      <c r="AX105" s="21"/>
      <c r="AY105" s="21" t="str">
        <f t="shared" si="5"/>
        <v/>
      </c>
      <c r="AZ105" s="21"/>
      <c r="BA105" s="21"/>
      <c r="BB105" s="21"/>
      <c r="BC105" s="21"/>
      <c r="BD105" s="21"/>
      <c r="BE105" s="1"/>
      <c r="BF105" s="1"/>
      <c r="BG105" s="1"/>
      <c r="BH105" s="1"/>
      <c r="BI105" s="1"/>
    </row>
    <row r="106" ht="14.25" hidden="1" customHeight="1">
      <c r="A106" s="7" t="s">
        <v>174</v>
      </c>
      <c r="B106" s="7" t="s">
        <v>520</v>
      </c>
      <c r="C106" s="7" t="s">
        <v>632</v>
      </c>
      <c r="D106" s="21" t="s">
        <v>1607</v>
      </c>
      <c r="E106" s="7" t="s">
        <v>174</v>
      </c>
      <c r="F106" s="7" t="s">
        <v>520</v>
      </c>
      <c r="G106" s="7" t="s">
        <v>632</v>
      </c>
      <c r="H106" s="18" t="str">
        <f t="shared" si="1"/>
        <v>DOE Ref 1980-2004HospitalER_Trauma</v>
      </c>
      <c r="I106" s="21">
        <v>3.84</v>
      </c>
      <c r="J106" s="21"/>
      <c r="K106" s="21"/>
      <c r="L106" s="21">
        <v>0.0</v>
      </c>
      <c r="M106" s="21">
        <v>0.7</v>
      </c>
      <c r="N106" s="21">
        <v>0.2</v>
      </c>
      <c r="O106" s="21" t="s">
        <v>1511</v>
      </c>
      <c r="P106" s="21" t="s">
        <v>7</v>
      </c>
      <c r="Q106" s="21" t="s">
        <v>916</v>
      </c>
      <c r="R106" s="21" t="s">
        <v>1127</v>
      </c>
      <c r="S106" s="5" t="str">
        <f t="shared" si="2"/>
        <v>AIA 2001Surgery and Critical CareER Waiting Room</v>
      </c>
      <c r="T106" s="86" t="str">
        <f>VLOOKUP(S106,Ventilation!$A$4:$H$302,6,FALSE)</f>
        <v/>
      </c>
      <c r="U106" s="86" t="str">
        <f>VLOOKUP(S106,Ventilation!$A$4:$H$302,5,FALSE)</f>
        <v/>
      </c>
      <c r="V106" s="86" t="str">
        <f>VLOOKUP(S106,Ventilation!$A$4:$H$302,7,FALSE)</f>
        <v>2</v>
      </c>
      <c r="W106" s="21">
        <v>20.0</v>
      </c>
      <c r="X106" s="21" t="s">
        <v>1576</v>
      </c>
      <c r="Y106" s="21" t="s">
        <v>1521</v>
      </c>
      <c r="Z106" s="21"/>
      <c r="AA106" s="7">
        <v>0.2232</v>
      </c>
      <c r="AB106" s="21" t="s">
        <v>1522</v>
      </c>
      <c r="AC106" s="21"/>
      <c r="AD106" s="21"/>
      <c r="AE106" s="21"/>
      <c r="AF106" s="21"/>
      <c r="AG106" s="21"/>
      <c r="AH106" s="21">
        <v>4.0</v>
      </c>
      <c r="AI106" s="21">
        <v>0.0</v>
      </c>
      <c r="AJ106" s="21">
        <v>0.5</v>
      </c>
      <c r="AK106" s="21">
        <v>0.0</v>
      </c>
      <c r="AL106" s="21" t="s">
        <v>1525</v>
      </c>
      <c r="AM106" s="21" t="s">
        <v>1578</v>
      </c>
      <c r="AN106" s="21" t="s">
        <v>1578</v>
      </c>
      <c r="AO106" s="21">
        <v>1.0</v>
      </c>
      <c r="AP106" s="21">
        <v>300.0</v>
      </c>
      <c r="AQ106" s="21" t="str">
        <f>IF('Space Types'!$AO103=0,"",'Space Types'!$AO103/'Space Types'!$AP103)</f>
        <v/>
      </c>
      <c r="AR106" s="21">
        <v>49.0</v>
      </c>
      <c r="AS106" s="21">
        <v>0.2</v>
      </c>
      <c r="AT106" s="21">
        <v>0.05</v>
      </c>
      <c r="AU106" s="21" t="s">
        <v>1531</v>
      </c>
      <c r="AV106" s="21"/>
      <c r="AW106" s="21"/>
      <c r="AX106" s="21"/>
      <c r="AY106" s="21" t="str">
        <f t="shared" si="5"/>
        <v/>
      </c>
      <c r="AZ106" s="21"/>
      <c r="BA106" s="21"/>
      <c r="BB106" s="21"/>
      <c r="BC106" s="21"/>
      <c r="BD106" s="21"/>
      <c r="BE106" s="1"/>
      <c r="BF106" s="1"/>
      <c r="BG106" s="1"/>
      <c r="BH106" s="1"/>
      <c r="BI106" s="1"/>
    </row>
    <row r="107" ht="14.25" hidden="1" customHeight="1">
      <c r="A107" s="7" t="s">
        <v>174</v>
      </c>
      <c r="B107" s="7" t="s">
        <v>520</v>
      </c>
      <c r="C107" s="7" t="s">
        <v>623</v>
      </c>
      <c r="D107" s="21" t="s">
        <v>1639</v>
      </c>
      <c r="E107" s="7" t="s">
        <v>174</v>
      </c>
      <c r="F107" s="7" t="s">
        <v>520</v>
      </c>
      <c r="G107" s="7" t="s">
        <v>623</v>
      </c>
      <c r="H107" s="18" t="str">
        <f t="shared" si="1"/>
        <v>DOE Ref 1980-2004HospitalER_NurseStn</v>
      </c>
      <c r="I107" s="21">
        <v>1.6600000000000001</v>
      </c>
      <c r="J107" s="21"/>
      <c r="K107" s="21"/>
      <c r="L107" s="21">
        <v>0.0</v>
      </c>
      <c r="M107" s="21">
        <v>0.7</v>
      </c>
      <c r="N107" s="21">
        <v>0.2</v>
      </c>
      <c r="O107" s="21" t="s">
        <v>1511</v>
      </c>
      <c r="P107" s="21" t="s">
        <v>7</v>
      </c>
      <c r="Q107" s="21" t="s">
        <v>916</v>
      </c>
      <c r="R107" s="21" t="s">
        <v>1127</v>
      </c>
      <c r="S107" s="5" t="str">
        <f t="shared" si="2"/>
        <v>AIA 2001Surgery and Critical CareER Waiting Room</v>
      </c>
      <c r="T107" s="86" t="str">
        <f>VLOOKUP(S107,Ventilation!$A$4:$H$302,6,FALSE)</f>
        <v/>
      </c>
      <c r="U107" s="86" t="str">
        <f>VLOOKUP(S107,Ventilation!$A$4:$H$302,5,FALSE)</f>
        <v/>
      </c>
      <c r="V107" s="86" t="str">
        <f>VLOOKUP(S107,Ventilation!$A$4:$H$302,7,FALSE)</f>
        <v>2</v>
      </c>
      <c r="W107" s="21">
        <v>6.25</v>
      </c>
      <c r="X107" s="21" t="s">
        <v>1576</v>
      </c>
      <c r="Y107" s="21" t="s">
        <v>1521</v>
      </c>
      <c r="Z107" s="21"/>
      <c r="AA107" s="7">
        <v>0.2232</v>
      </c>
      <c r="AB107" s="21" t="s">
        <v>1522</v>
      </c>
      <c r="AC107" s="21"/>
      <c r="AD107" s="21"/>
      <c r="AE107" s="21"/>
      <c r="AF107" s="21"/>
      <c r="AG107" s="21"/>
      <c r="AH107" s="21">
        <v>1.36</v>
      </c>
      <c r="AI107" s="21">
        <v>0.0</v>
      </c>
      <c r="AJ107" s="21">
        <v>0.5</v>
      </c>
      <c r="AK107" s="21">
        <v>0.0</v>
      </c>
      <c r="AL107" s="21" t="s">
        <v>1525</v>
      </c>
      <c r="AM107" s="21" t="s">
        <v>1578</v>
      </c>
      <c r="AN107" s="21" t="s">
        <v>1578</v>
      </c>
      <c r="AO107" s="21"/>
      <c r="AP107" s="21"/>
      <c r="AQ107" s="21" t="str">
        <f>IF('Space Types'!$AO109=0,"",'Space Types'!$AO109/'Space Types'!$AP109)</f>
        <v/>
      </c>
      <c r="AR107" s="21"/>
      <c r="AS107" s="21"/>
      <c r="AT107" s="21"/>
      <c r="AU107" s="21"/>
      <c r="AV107" s="21"/>
      <c r="AW107" s="21"/>
      <c r="AX107" s="21"/>
      <c r="AY107" s="21" t="str">
        <f t="shared" si="5"/>
        <v/>
      </c>
      <c r="AZ107" s="21"/>
      <c r="BA107" s="21"/>
      <c r="BB107" s="21"/>
      <c r="BC107" s="21"/>
      <c r="BD107" s="21"/>
      <c r="BE107" s="1"/>
      <c r="BF107" s="1"/>
      <c r="BG107" s="1"/>
      <c r="BH107" s="1"/>
      <c r="BI107" s="1"/>
    </row>
    <row r="108" ht="14.25" hidden="1" customHeight="1">
      <c r="A108" s="7" t="s">
        <v>174</v>
      </c>
      <c r="B108" s="7" t="s">
        <v>520</v>
      </c>
      <c r="C108" s="7" t="s">
        <v>617</v>
      </c>
      <c r="D108" s="21" t="s">
        <v>1607</v>
      </c>
      <c r="E108" s="7" t="s">
        <v>174</v>
      </c>
      <c r="F108" s="7" t="s">
        <v>520</v>
      </c>
      <c r="G108" s="7" t="s">
        <v>617</v>
      </c>
      <c r="H108" s="18" t="str">
        <f t="shared" si="1"/>
        <v>DOE Ref 1980-2004HospitalER_Exam</v>
      </c>
      <c r="I108" s="21">
        <v>3.84</v>
      </c>
      <c r="J108" s="21"/>
      <c r="K108" s="21"/>
      <c r="L108" s="21">
        <v>0.0</v>
      </c>
      <c r="M108" s="21">
        <v>0.7</v>
      </c>
      <c r="N108" s="21">
        <v>0.2</v>
      </c>
      <c r="O108" s="21" t="s">
        <v>1511</v>
      </c>
      <c r="P108" s="21" t="s">
        <v>7</v>
      </c>
      <c r="Q108" s="21" t="s">
        <v>916</v>
      </c>
      <c r="R108" s="21" t="s">
        <v>1127</v>
      </c>
      <c r="S108" s="5" t="str">
        <f t="shared" si="2"/>
        <v>AIA 2001Surgery and Critical CareER Waiting Room</v>
      </c>
      <c r="T108" s="86" t="str">
        <f>VLOOKUP(S108,Ventilation!$A$4:$H$302,6,FALSE)</f>
        <v/>
      </c>
      <c r="U108" s="86" t="str">
        <f>VLOOKUP(S108,Ventilation!$A$4:$H$302,5,FALSE)</f>
        <v/>
      </c>
      <c r="V108" s="86" t="str">
        <f>VLOOKUP(S108,Ventilation!$A$4:$H$302,7,FALSE)</f>
        <v>2</v>
      </c>
      <c r="W108" s="21">
        <v>20.0</v>
      </c>
      <c r="X108" s="21" t="s">
        <v>1576</v>
      </c>
      <c r="Y108" s="21" t="s">
        <v>1521</v>
      </c>
      <c r="Z108" s="21"/>
      <c r="AA108" s="7">
        <v>0.2232</v>
      </c>
      <c r="AB108" s="21" t="s">
        <v>1522</v>
      </c>
      <c r="AC108" s="21"/>
      <c r="AD108" s="21"/>
      <c r="AE108" s="21"/>
      <c r="AF108" s="21"/>
      <c r="AG108" s="21"/>
      <c r="AH108" s="21">
        <v>1.5000000000000002</v>
      </c>
      <c r="AI108" s="21">
        <v>0.0</v>
      </c>
      <c r="AJ108" s="21">
        <v>0.5</v>
      </c>
      <c r="AK108" s="21">
        <v>0.0</v>
      </c>
      <c r="AL108" s="21" t="s">
        <v>1525</v>
      </c>
      <c r="AM108" s="21" t="s">
        <v>1578</v>
      </c>
      <c r="AN108" s="21" t="s">
        <v>1578</v>
      </c>
      <c r="AO108" s="21">
        <v>1.0</v>
      </c>
      <c r="AP108" s="21">
        <v>300.0</v>
      </c>
      <c r="AQ108" s="81" t="str">
        <f>IF('Space Types'!$AO115=0,"",'Space Types'!$AO115/'Space Types'!$AP115)</f>
        <v>0.003333333333</v>
      </c>
      <c r="AR108" s="21">
        <v>49.0</v>
      </c>
      <c r="AS108" s="21">
        <v>0.2</v>
      </c>
      <c r="AT108" s="21">
        <v>0.05</v>
      </c>
      <c r="AU108" s="21" t="s">
        <v>1531</v>
      </c>
      <c r="AV108" s="21"/>
      <c r="AW108" s="21"/>
      <c r="AX108" s="21"/>
      <c r="AY108" s="21" t="str">
        <f t="shared" si="5"/>
        <v/>
      </c>
      <c r="AZ108" s="21"/>
      <c r="BA108" s="21"/>
      <c r="BB108" s="21"/>
      <c r="BC108" s="21"/>
      <c r="BD108" s="21"/>
      <c r="BE108" s="1"/>
      <c r="BF108" s="1"/>
      <c r="BG108" s="1"/>
      <c r="BH108" s="1"/>
      <c r="BI108" s="1"/>
    </row>
    <row r="109" ht="14.25" hidden="1" customHeight="1">
      <c r="A109" s="7" t="s">
        <v>174</v>
      </c>
      <c r="B109" s="7" t="s">
        <v>520</v>
      </c>
      <c r="C109" s="7" t="s">
        <v>545</v>
      </c>
      <c r="D109" s="21" t="s">
        <v>1168</v>
      </c>
      <c r="E109" s="7" t="s">
        <v>174</v>
      </c>
      <c r="F109" s="7" t="s">
        <v>520</v>
      </c>
      <c r="G109" s="7" t="s">
        <v>545</v>
      </c>
      <c r="H109" s="18" t="str">
        <f t="shared" si="1"/>
        <v>DOE Ref 1980-2004HospitalDining</v>
      </c>
      <c r="I109" s="21">
        <v>2.58</v>
      </c>
      <c r="J109" s="21"/>
      <c r="K109" s="21"/>
      <c r="L109" s="21">
        <v>0.0</v>
      </c>
      <c r="M109" s="21">
        <v>0.7</v>
      </c>
      <c r="N109" s="21">
        <v>0.2</v>
      </c>
      <c r="O109" s="21" t="s">
        <v>1511</v>
      </c>
      <c r="P109" s="21" t="s">
        <v>56</v>
      </c>
      <c r="Q109" s="21" t="s">
        <v>104</v>
      </c>
      <c r="R109" s="21" t="s">
        <v>1175</v>
      </c>
      <c r="S109" s="5" t="str">
        <f t="shared" si="2"/>
        <v>ASHRAE 62.1-1999Food and Beverage ServiceDining Rooms</v>
      </c>
      <c r="T109" s="86" t="str">
        <f>VLOOKUP(S109,Ventilation!$A$4:$H$302,6,FALSE)</f>
        <v>0</v>
      </c>
      <c r="U109" s="86" t="str">
        <f>VLOOKUP(S109,Ventilation!$A$4:$H$302,5,FALSE)</f>
        <v>20</v>
      </c>
      <c r="V109" s="86" t="str">
        <f>VLOOKUP(S109,Ventilation!$A$4:$H$302,7,FALSE)</f>
        <v/>
      </c>
      <c r="W109" s="21">
        <v>10.0</v>
      </c>
      <c r="X109" s="21" t="s">
        <v>1576</v>
      </c>
      <c r="Y109" s="21" t="s">
        <v>1521</v>
      </c>
      <c r="Z109" s="21"/>
      <c r="AA109" s="7">
        <v>0.2232</v>
      </c>
      <c r="AB109" s="21" t="s">
        <v>1522</v>
      </c>
      <c r="AC109" s="21"/>
      <c r="AD109" s="21"/>
      <c r="AE109" s="21"/>
      <c r="AF109" s="21"/>
      <c r="AG109" s="21"/>
      <c r="AH109" s="21">
        <v>1.0</v>
      </c>
      <c r="AI109" s="21">
        <v>0.0</v>
      </c>
      <c r="AJ109" s="21">
        <v>0.5</v>
      </c>
      <c r="AK109" s="21">
        <v>0.0</v>
      </c>
      <c r="AL109" s="21" t="s">
        <v>1525</v>
      </c>
      <c r="AM109" s="21" t="s">
        <v>1526</v>
      </c>
      <c r="AN109" s="21" t="s">
        <v>1527</v>
      </c>
      <c r="AO109" s="21"/>
      <c r="AP109" s="21"/>
      <c r="AQ109" s="21" t="str">
        <f>IF('Space Types'!$AO121=0,"",'Space Types'!$AO121/'Space Types'!$AP121)</f>
        <v/>
      </c>
      <c r="AR109" s="21"/>
      <c r="AS109" s="21"/>
      <c r="AT109" s="21"/>
      <c r="AU109" s="21"/>
      <c r="AV109" s="21"/>
      <c r="AW109" s="21"/>
      <c r="AX109" s="21"/>
      <c r="AY109" s="21" t="str">
        <f t="shared" si="5"/>
        <v/>
      </c>
      <c r="AZ109" s="21"/>
      <c r="BA109" s="21"/>
      <c r="BB109" s="21"/>
      <c r="BC109" s="21"/>
      <c r="BD109" s="21"/>
      <c r="BE109" s="1"/>
      <c r="BF109" s="1"/>
      <c r="BG109" s="1"/>
      <c r="BH109" s="1"/>
      <c r="BI109" s="1"/>
    </row>
    <row r="110" ht="14.25" hidden="1" customHeight="1">
      <c r="A110" s="7" t="s">
        <v>174</v>
      </c>
      <c r="B110" s="7" t="s">
        <v>520</v>
      </c>
      <c r="C110" s="7" t="s">
        <v>596</v>
      </c>
      <c r="D110" s="21" t="s">
        <v>1585</v>
      </c>
      <c r="E110" s="7" t="s">
        <v>174</v>
      </c>
      <c r="F110" s="7" t="s">
        <v>520</v>
      </c>
      <c r="G110" s="7" t="s">
        <v>596</v>
      </c>
      <c r="H110" s="18" t="str">
        <f t="shared" si="1"/>
        <v>DOE Ref 1980-2004HospitalCorridor</v>
      </c>
      <c r="I110" s="21">
        <v>1.36</v>
      </c>
      <c r="J110" s="21"/>
      <c r="K110" s="21"/>
      <c r="L110" s="21">
        <v>0.0</v>
      </c>
      <c r="M110" s="21">
        <v>0.7</v>
      </c>
      <c r="N110" s="21">
        <v>0.2</v>
      </c>
      <c r="O110" s="21" t="s">
        <v>1511</v>
      </c>
      <c r="P110" s="21" t="s">
        <v>56</v>
      </c>
      <c r="Q110" s="21" t="s">
        <v>153</v>
      </c>
      <c r="R110" s="21" t="s">
        <v>154</v>
      </c>
      <c r="S110" s="5" t="str">
        <f t="shared" si="2"/>
        <v>ASHRAE 62.1-1999Public SpacesCorridors and utilities</v>
      </c>
      <c r="T110" s="86" t="str">
        <f>VLOOKUP(S110,Ventilation!$A$4:$H$302,6,FALSE)</f>
        <v>0.05</v>
      </c>
      <c r="U110" s="86" t="str">
        <f>VLOOKUP(S110,Ventilation!$A$4:$H$302,5,FALSE)</f>
        <v>0</v>
      </c>
      <c r="V110" s="86" t="str">
        <f>VLOOKUP(S110,Ventilation!$A$4:$H$302,7,FALSE)</f>
        <v/>
      </c>
      <c r="W110" s="21">
        <v>1.0</v>
      </c>
      <c r="X110" s="21" t="s">
        <v>1576</v>
      </c>
      <c r="Y110" s="21" t="s">
        <v>1521</v>
      </c>
      <c r="Z110" s="21"/>
      <c r="AA110" s="7">
        <v>0.2232</v>
      </c>
      <c r="AB110" s="21" t="s">
        <v>1522</v>
      </c>
      <c r="AC110" s="21"/>
      <c r="AD110" s="21"/>
      <c r="AE110" s="21"/>
      <c r="AF110" s="21"/>
      <c r="AG110" s="21"/>
      <c r="AH110" s="21">
        <v>0.0</v>
      </c>
      <c r="AI110" s="21">
        <v>0.0</v>
      </c>
      <c r="AJ110" s="21">
        <v>0.5</v>
      </c>
      <c r="AK110" s="21">
        <v>0.0</v>
      </c>
      <c r="AL110" s="21" t="s">
        <v>1525</v>
      </c>
      <c r="AM110" s="7" t="s">
        <v>1526</v>
      </c>
      <c r="AN110" s="7" t="s">
        <v>1527</v>
      </c>
      <c r="AO110" s="21"/>
      <c r="AP110" s="21"/>
      <c r="AQ110" s="81" t="str">
        <f>IF('Space Types'!$AO127=0,"",'Space Types'!$AO127/'Space Types'!$AP127)</f>
        <v>0.003333333333</v>
      </c>
      <c r="AR110" s="21"/>
      <c r="AS110" s="21"/>
      <c r="AT110" s="21"/>
      <c r="AU110" s="21"/>
      <c r="AV110" s="21"/>
      <c r="AW110" s="21"/>
      <c r="AX110" s="21"/>
      <c r="AY110" s="21" t="str">
        <f t="shared" si="5"/>
        <v/>
      </c>
      <c r="AZ110" s="21"/>
      <c r="BA110" s="21"/>
      <c r="BB110" s="21"/>
      <c r="BC110" s="21"/>
      <c r="BD110" s="21"/>
      <c r="BE110" s="1"/>
      <c r="BF110" s="1"/>
      <c r="BG110" s="1"/>
      <c r="BH110" s="1"/>
      <c r="BI110" s="1"/>
    </row>
    <row r="111" ht="14.25" hidden="1" customHeight="1">
      <c r="A111" s="7" t="s">
        <v>75</v>
      </c>
      <c r="B111" s="7" t="s">
        <v>520</v>
      </c>
      <c r="C111" s="7" t="s">
        <v>1054</v>
      </c>
      <c r="D111" s="7" t="s">
        <v>1503</v>
      </c>
      <c r="E111" s="7" t="s">
        <v>75</v>
      </c>
      <c r="F111" s="7" t="s">
        <v>520</v>
      </c>
      <c r="G111" s="7" t="s">
        <v>1054</v>
      </c>
      <c r="H111" s="18" t="str">
        <f t="shared" si="1"/>
        <v>DOE Ref Pre-1980HospitalRadiology</v>
      </c>
      <c r="I111" s="21">
        <v>3.3</v>
      </c>
      <c r="J111" s="21"/>
      <c r="K111" s="21"/>
      <c r="L111" s="21">
        <v>0.0</v>
      </c>
      <c r="M111" s="21">
        <v>0.7</v>
      </c>
      <c r="N111" s="21">
        <v>0.2</v>
      </c>
      <c r="O111" s="7" t="s">
        <v>1511</v>
      </c>
      <c r="P111" s="7" t="s">
        <v>56</v>
      </c>
      <c r="Q111" s="21" t="s">
        <v>476</v>
      </c>
      <c r="R111" s="21" t="s">
        <v>491</v>
      </c>
      <c r="S111" s="5" t="str">
        <f t="shared" si="2"/>
        <v>ASHRAE 62.1-1999Hospitals, Nursing and Convalescent HomesMedical procedure</v>
      </c>
      <c r="T111" s="86" t="str">
        <f>VLOOKUP(S111,Ventilation!$A$4:$H$302,6,FALSE)</f>
        <v>0</v>
      </c>
      <c r="U111" s="86" t="str">
        <f>VLOOKUP(S111,Ventilation!$A$4:$H$302,5,FALSE)</f>
        <v>15</v>
      </c>
      <c r="V111" s="86" t="str">
        <f>VLOOKUP(S111,Ventilation!$A$4:$H$302,7,FALSE)</f>
        <v/>
      </c>
      <c r="W111" s="7">
        <v>5.0</v>
      </c>
      <c r="X111" s="7" t="s">
        <v>1519</v>
      </c>
      <c r="Y111" s="7" t="s">
        <v>1521</v>
      </c>
      <c r="Z111" s="7"/>
      <c r="AA111" s="7">
        <v>0.2232</v>
      </c>
      <c r="AB111" s="7" t="s">
        <v>1522</v>
      </c>
      <c r="AC111" s="7"/>
      <c r="AD111" s="21"/>
      <c r="AE111" s="21"/>
      <c r="AF111" s="21"/>
      <c r="AG111" s="21"/>
      <c r="AH111" s="7">
        <v>10.0</v>
      </c>
      <c r="AI111" s="21">
        <v>0.0</v>
      </c>
      <c r="AJ111" s="21">
        <v>0.5</v>
      </c>
      <c r="AK111" s="21">
        <v>0.0</v>
      </c>
      <c r="AL111" s="7" t="s">
        <v>1525</v>
      </c>
      <c r="AM111" s="7" t="s">
        <v>1526</v>
      </c>
      <c r="AN111" s="7" t="s">
        <v>1527</v>
      </c>
      <c r="AO111" s="7">
        <v>1.0</v>
      </c>
      <c r="AP111" s="7">
        <v>5250.0</v>
      </c>
      <c r="AQ111" s="7" t="str">
        <f>IF('Space Types'!$AO21=0,"",'Space Types'!$AO21/'Space Types'!$AP21)</f>
        <v/>
      </c>
      <c r="AR111" s="7">
        <v>49.0</v>
      </c>
      <c r="AS111" s="7">
        <v>0.2</v>
      </c>
      <c r="AT111" s="7">
        <v>0.05</v>
      </c>
      <c r="AU111" s="21" t="s">
        <v>1531</v>
      </c>
      <c r="AV111" s="7"/>
      <c r="AW111" s="7"/>
      <c r="AX111" s="7"/>
      <c r="AY111" s="7" t="str">
        <f t="shared" si="5"/>
        <v/>
      </c>
      <c r="AZ111" s="7"/>
      <c r="BA111" s="7"/>
      <c r="BB111" s="7"/>
      <c r="BC111" s="7"/>
      <c r="BD111" s="7"/>
      <c r="BE111" s="1"/>
      <c r="BF111" s="1"/>
      <c r="BG111" s="1"/>
      <c r="BH111" s="1"/>
      <c r="BI111" s="1"/>
    </row>
    <row r="112" ht="14.25" hidden="1" customHeight="1">
      <c r="A112" s="21" t="s">
        <v>75</v>
      </c>
      <c r="B112" s="7" t="s">
        <v>520</v>
      </c>
      <c r="C112" s="7" t="s">
        <v>1048</v>
      </c>
      <c r="D112" s="21" t="s">
        <v>1535</v>
      </c>
      <c r="E112" s="21" t="s">
        <v>75</v>
      </c>
      <c r="F112" s="7" t="s">
        <v>520</v>
      </c>
      <c r="G112" s="7" t="s">
        <v>1048</v>
      </c>
      <c r="H112" s="18" t="str">
        <f t="shared" si="1"/>
        <v>DOE Ref Pre-1980HospitalPhysTherapy</v>
      </c>
      <c r="I112" s="21">
        <v>2.51</v>
      </c>
      <c r="J112" s="21"/>
      <c r="K112" s="21"/>
      <c r="L112" s="21">
        <v>0.0</v>
      </c>
      <c r="M112" s="21">
        <v>0.7</v>
      </c>
      <c r="N112" s="21">
        <v>0.2</v>
      </c>
      <c r="O112" s="7" t="s">
        <v>1511</v>
      </c>
      <c r="P112" s="21" t="s">
        <v>56</v>
      </c>
      <c r="Q112" s="21" t="s">
        <v>476</v>
      </c>
      <c r="R112" s="21" t="s">
        <v>522</v>
      </c>
      <c r="S112" s="5" t="str">
        <f t="shared" si="2"/>
        <v>ASHRAE 62.1-1999Hospitals, Nursing and Convalescent HomesPhysical therapy</v>
      </c>
      <c r="T112" s="86" t="str">
        <f>VLOOKUP(S112,Ventilation!$A$4:$H$302,6,FALSE)</f>
        <v>0</v>
      </c>
      <c r="U112" s="86" t="str">
        <f>VLOOKUP(S112,Ventilation!$A$4:$H$302,5,FALSE)</f>
        <v>15</v>
      </c>
      <c r="V112" s="86" t="str">
        <f>VLOOKUP(S112,Ventilation!$A$4:$H$302,7,FALSE)</f>
        <v/>
      </c>
      <c r="W112" s="21">
        <v>5.0</v>
      </c>
      <c r="X112" s="7" t="s">
        <v>1519</v>
      </c>
      <c r="Y112" s="7" t="s">
        <v>1521</v>
      </c>
      <c r="Z112" s="21"/>
      <c r="AA112" s="7">
        <v>0.2232</v>
      </c>
      <c r="AB112" s="7" t="s">
        <v>1522</v>
      </c>
      <c r="AC112" s="21"/>
      <c r="AD112" s="21"/>
      <c r="AE112" s="21"/>
      <c r="AF112" s="21"/>
      <c r="AG112" s="21"/>
      <c r="AH112" s="21">
        <v>1.5000000000000002</v>
      </c>
      <c r="AI112" s="21">
        <v>0.0</v>
      </c>
      <c r="AJ112" s="21">
        <v>0.5</v>
      </c>
      <c r="AK112" s="21">
        <v>0.0</v>
      </c>
      <c r="AL112" s="7" t="s">
        <v>1525</v>
      </c>
      <c r="AM112" s="7" t="s">
        <v>1526</v>
      </c>
      <c r="AN112" s="7" t="s">
        <v>1527</v>
      </c>
      <c r="AO112" s="21">
        <v>1.0</v>
      </c>
      <c r="AP112" s="21">
        <v>5280.0</v>
      </c>
      <c r="AQ112" s="21" t="str">
        <f>IF('Space Types'!$AO27=0,"",'Space Types'!$AO27/'Space Types'!$AP27)</f>
        <v/>
      </c>
      <c r="AR112" s="21">
        <v>49.0</v>
      </c>
      <c r="AS112" s="21">
        <v>0.2</v>
      </c>
      <c r="AT112" s="21">
        <v>0.05</v>
      </c>
      <c r="AU112" s="21" t="s">
        <v>1559</v>
      </c>
      <c r="AV112" s="21"/>
      <c r="AW112" s="21"/>
      <c r="AX112" s="21"/>
      <c r="AY112" s="21" t="str">
        <f t="shared" si="5"/>
        <v/>
      </c>
      <c r="AZ112" s="21"/>
      <c r="BA112" s="21"/>
      <c r="BB112" s="21"/>
      <c r="BC112" s="21"/>
      <c r="BD112" s="21"/>
      <c r="BE112" s="1"/>
      <c r="BF112" s="1"/>
      <c r="BG112" s="1"/>
      <c r="BH112" s="1"/>
      <c r="BI112" s="1"/>
    </row>
    <row r="113" ht="14.25" hidden="1" customHeight="1">
      <c r="A113" s="7" t="s">
        <v>75</v>
      </c>
      <c r="B113" s="7" t="s">
        <v>520</v>
      </c>
      <c r="C113" s="7" t="s">
        <v>1028</v>
      </c>
      <c r="D113" s="21" t="s">
        <v>1564</v>
      </c>
      <c r="E113" s="7" t="s">
        <v>75</v>
      </c>
      <c r="F113" s="7" t="s">
        <v>520</v>
      </c>
      <c r="G113" s="7" t="s">
        <v>1028</v>
      </c>
      <c r="H113" s="18" t="str">
        <f t="shared" si="1"/>
        <v>DOE Ref Pre-1980HospitalPatRoom</v>
      </c>
      <c r="I113" s="21">
        <v>1.8500000000000003</v>
      </c>
      <c r="J113" s="21"/>
      <c r="K113" s="21"/>
      <c r="L113" s="21">
        <v>0.0</v>
      </c>
      <c r="M113" s="21">
        <v>0.7</v>
      </c>
      <c r="N113" s="21">
        <v>0.2</v>
      </c>
      <c r="O113" s="7" t="s">
        <v>1511</v>
      </c>
      <c r="P113" s="21" t="s">
        <v>7</v>
      </c>
      <c r="Q113" s="21" t="s">
        <v>879</v>
      </c>
      <c r="R113" s="21" t="s">
        <v>880</v>
      </c>
      <c r="S113" s="5" t="str">
        <f t="shared" si="2"/>
        <v>AIA 2001NursingPatient Room</v>
      </c>
      <c r="T113" s="86" t="str">
        <f>VLOOKUP(S113,Ventilation!$A$4:$H$302,6,FALSE)</f>
        <v/>
      </c>
      <c r="U113" s="86" t="str">
        <f>VLOOKUP(S113,Ventilation!$A$4:$H$302,5,FALSE)</f>
        <v/>
      </c>
      <c r="V113" s="86" t="str">
        <f>VLOOKUP(S113,Ventilation!$A$4:$H$302,7,FALSE)</f>
        <v>2</v>
      </c>
      <c r="W113" s="21">
        <v>5.0</v>
      </c>
      <c r="X113" s="7" t="s">
        <v>1576</v>
      </c>
      <c r="Y113" s="7" t="s">
        <v>1521</v>
      </c>
      <c r="Z113" s="21"/>
      <c r="AA113" s="7">
        <v>0.2232</v>
      </c>
      <c r="AB113" s="7" t="s">
        <v>1522</v>
      </c>
      <c r="AC113" s="21"/>
      <c r="AD113" s="21"/>
      <c r="AE113" s="21"/>
      <c r="AF113" s="21"/>
      <c r="AG113" s="21"/>
      <c r="AH113" s="21">
        <v>2.0</v>
      </c>
      <c r="AI113" s="21">
        <v>0.0</v>
      </c>
      <c r="AJ113" s="21">
        <v>0.5</v>
      </c>
      <c r="AK113" s="21">
        <v>0.0</v>
      </c>
      <c r="AL113" s="7" t="s">
        <v>1525</v>
      </c>
      <c r="AM113" s="7" t="s">
        <v>1578</v>
      </c>
      <c r="AN113" s="7" t="s">
        <v>1579</v>
      </c>
      <c r="AO113" s="21">
        <v>1.0</v>
      </c>
      <c r="AP113" s="21">
        <v>280.0</v>
      </c>
      <c r="AQ113" s="21" t="str">
        <f>IF('Space Types'!$AO33=0,"",'Space Types'!$AO33/'Space Types'!$AP33)</f>
        <v/>
      </c>
      <c r="AR113" s="21">
        <v>49.0</v>
      </c>
      <c r="AS113" s="21">
        <v>0.2</v>
      </c>
      <c r="AT113" s="21">
        <v>0.05</v>
      </c>
      <c r="AU113" s="7" t="s">
        <v>1531</v>
      </c>
      <c r="AV113" s="21"/>
      <c r="AW113" s="21"/>
      <c r="AX113" s="21"/>
      <c r="AY113" s="21" t="str">
        <f t="shared" si="5"/>
        <v/>
      </c>
      <c r="AZ113" s="21"/>
      <c r="BA113" s="21"/>
      <c r="BB113" s="21"/>
      <c r="BC113" s="21"/>
      <c r="BD113" s="21"/>
      <c r="BE113" s="1"/>
      <c r="BF113" s="1"/>
      <c r="BG113" s="1"/>
      <c r="BH113" s="1"/>
      <c r="BI113" s="1"/>
    </row>
    <row r="114" ht="14.25" hidden="1" customHeight="1">
      <c r="A114" s="7" t="s">
        <v>75</v>
      </c>
      <c r="B114" s="7" t="s">
        <v>520</v>
      </c>
      <c r="C114" s="7" t="s">
        <v>998</v>
      </c>
      <c r="D114" s="21" t="s">
        <v>1585</v>
      </c>
      <c r="E114" s="7" t="s">
        <v>75</v>
      </c>
      <c r="F114" s="7" t="s">
        <v>520</v>
      </c>
      <c r="G114" s="7" t="s">
        <v>998</v>
      </c>
      <c r="H114" s="18" t="str">
        <f t="shared" si="1"/>
        <v>DOE Ref Pre-1980HospitalPatCorridor</v>
      </c>
      <c r="I114" s="21">
        <v>1.3200000000000003</v>
      </c>
      <c r="J114" s="21"/>
      <c r="K114" s="21"/>
      <c r="L114" s="21">
        <v>0.0</v>
      </c>
      <c r="M114" s="21">
        <v>0.7</v>
      </c>
      <c r="N114" s="21">
        <v>0.2</v>
      </c>
      <c r="O114" s="7" t="s">
        <v>1511</v>
      </c>
      <c r="P114" s="21" t="s">
        <v>56</v>
      </c>
      <c r="Q114" s="21" t="s">
        <v>153</v>
      </c>
      <c r="R114" s="21" t="s">
        <v>154</v>
      </c>
      <c r="S114" s="5" t="str">
        <f t="shared" si="2"/>
        <v>ASHRAE 62.1-1999Public SpacesCorridors and utilities</v>
      </c>
      <c r="T114" s="86" t="str">
        <f>VLOOKUP(S114,Ventilation!$A$4:$H$302,6,FALSE)</f>
        <v>0.05</v>
      </c>
      <c r="U114" s="86" t="str">
        <f>VLOOKUP(S114,Ventilation!$A$4:$H$302,5,FALSE)</f>
        <v>0</v>
      </c>
      <c r="V114" s="86" t="str">
        <f>VLOOKUP(S114,Ventilation!$A$4:$H$302,7,FALSE)</f>
        <v/>
      </c>
      <c r="W114" s="21">
        <v>1.0</v>
      </c>
      <c r="X114" s="7" t="s">
        <v>1576</v>
      </c>
      <c r="Y114" s="7" t="s">
        <v>1521</v>
      </c>
      <c r="Z114" s="21"/>
      <c r="AA114" s="7">
        <v>0.2232</v>
      </c>
      <c r="AB114" s="7" t="s">
        <v>1522</v>
      </c>
      <c r="AC114" s="21"/>
      <c r="AD114" s="21"/>
      <c r="AE114" s="21"/>
      <c r="AF114" s="21"/>
      <c r="AG114" s="21"/>
      <c r="AH114" s="21">
        <v>0.0</v>
      </c>
      <c r="AI114" s="21">
        <v>0.0</v>
      </c>
      <c r="AJ114" s="21">
        <v>0.5</v>
      </c>
      <c r="AK114" s="21">
        <v>0.0</v>
      </c>
      <c r="AL114" s="7" t="s">
        <v>1525</v>
      </c>
      <c r="AM114" s="7" t="s">
        <v>1578</v>
      </c>
      <c r="AN114" s="7" t="s">
        <v>1579</v>
      </c>
      <c r="AO114" s="21"/>
      <c r="AP114" s="21"/>
      <c r="AQ114" s="81" t="str">
        <f>IF('Space Types'!$AO39=0,"",'Space Types'!$AO39/'Space Types'!$AP39)</f>
        <v>0.003333333333</v>
      </c>
      <c r="AR114" s="21"/>
      <c r="AS114" s="21"/>
      <c r="AT114" s="21"/>
      <c r="AU114" s="21"/>
      <c r="AV114" s="21"/>
      <c r="AW114" s="21"/>
      <c r="AX114" s="21"/>
      <c r="AY114" s="21" t="str">
        <f t="shared" si="5"/>
        <v/>
      </c>
      <c r="AZ114" s="21"/>
      <c r="BA114" s="21"/>
      <c r="BB114" s="21"/>
      <c r="BC114" s="21"/>
      <c r="BD114" s="21"/>
      <c r="BE114" s="1"/>
      <c r="BF114" s="1"/>
      <c r="BG114" s="1"/>
      <c r="BH114" s="1"/>
      <c r="BI114" s="1"/>
    </row>
    <row r="115" ht="14.25" hidden="1" customHeight="1">
      <c r="A115" s="7" t="s">
        <v>75</v>
      </c>
      <c r="B115" s="7" t="s">
        <v>520</v>
      </c>
      <c r="C115" s="7" t="s">
        <v>924</v>
      </c>
      <c r="D115" s="21" t="s">
        <v>1607</v>
      </c>
      <c r="E115" s="7" t="s">
        <v>75</v>
      </c>
      <c r="F115" s="7" t="s">
        <v>520</v>
      </c>
      <c r="G115" s="7" t="s">
        <v>924</v>
      </c>
      <c r="H115" s="18" t="str">
        <f t="shared" si="1"/>
        <v>DOE Ref Pre-1980HospitalOR</v>
      </c>
      <c r="I115" s="21">
        <v>10.0</v>
      </c>
      <c r="J115" s="21"/>
      <c r="K115" s="21"/>
      <c r="L115" s="21">
        <v>0.0</v>
      </c>
      <c r="M115" s="21">
        <v>0.7</v>
      </c>
      <c r="N115" s="21">
        <v>0.2</v>
      </c>
      <c r="O115" s="7" t="s">
        <v>1511</v>
      </c>
      <c r="P115" s="21" t="s">
        <v>7</v>
      </c>
      <c r="Q115" s="21" t="s">
        <v>916</v>
      </c>
      <c r="R115" s="21" t="s">
        <v>918</v>
      </c>
      <c r="S115" s="5" t="str">
        <f t="shared" si="2"/>
        <v>AIA 2001Surgery and Critical CareOperating/Surgical Cystoscopic Rooms</v>
      </c>
      <c r="T115" s="86" t="str">
        <f>VLOOKUP(S115,Ventilation!$A$4:$H$302,6,FALSE)</f>
        <v/>
      </c>
      <c r="U115" s="86" t="str">
        <f>VLOOKUP(S115,Ventilation!$A$4:$H$302,5,FALSE)</f>
        <v/>
      </c>
      <c r="V115" s="86" t="str">
        <f>VLOOKUP(S115,Ventilation!$A$4:$H$302,7,FALSE)</f>
        <v>3</v>
      </c>
      <c r="W115" s="21">
        <v>5.0</v>
      </c>
      <c r="X115" s="7" t="s">
        <v>1576</v>
      </c>
      <c r="Y115" s="7" t="s">
        <v>1521</v>
      </c>
      <c r="Z115" s="21"/>
      <c r="AA115" s="7">
        <v>0.2232</v>
      </c>
      <c r="AB115" s="7" t="s">
        <v>1522</v>
      </c>
      <c r="AC115" s="21"/>
      <c r="AD115" s="21"/>
      <c r="AE115" s="21"/>
      <c r="AF115" s="21"/>
      <c r="AG115" s="21"/>
      <c r="AH115" s="21">
        <v>5.0</v>
      </c>
      <c r="AI115" s="21">
        <v>0.0</v>
      </c>
      <c r="AJ115" s="21">
        <v>0.5</v>
      </c>
      <c r="AK115" s="21">
        <v>0.0</v>
      </c>
      <c r="AL115" s="7" t="s">
        <v>1525</v>
      </c>
      <c r="AM115" s="7" t="s">
        <v>1578</v>
      </c>
      <c r="AN115" s="7" t="s">
        <v>1579</v>
      </c>
      <c r="AO115" s="21">
        <v>2.0</v>
      </c>
      <c r="AP115" s="21">
        <v>600.0</v>
      </c>
      <c r="AQ115" s="21" t="str">
        <f>IF('Space Types'!$AO45=0,"",'Space Types'!$AO45/'Space Types'!$AP45)</f>
        <v/>
      </c>
      <c r="AR115" s="21">
        <v>49.0</v>
      </c>
      <c r="AS115" s="21">
        <v>0.2</v>
      </c>
      <c r="AT115" s="21">
        <v>0.05</v>
      </c>
      <c r="AU115" s="7" t="s">
        <v>1559</v>
      </c>
      <c r="AV115" s="21"/>
      <c r="AW115" s="21"/>
      <c r="AX115" s="21"/>
      <c r="AY115" s="21" t="str">
        <f t="shared" si="5"/>
        <v/>
      </c>
      <c r="AZ115" s="21"/>
      <c r="BA115" s="21"/>
      <c r="BB115" s="21"/>
      <c r="BC115" s="21"/>
      <c r="BD115" s="21"/>
      <c r="BE115" s="1"/>
      <c r="BF115" s="1"/>
      <c r="BG115" s="1"/>
      <c r="BH115" s="1"/>
      <c r="BI115" s="1"/>
    </row>
    <row r="116" ht="14.25" hidden="1" customHeight="1">
      <c r="A116" s="7" t="s">
        <v>75</v>
      </c>
      <c r="B116" s="7" t="s">
        <v>520</v>
      </c>
      <c r="C116" s="7" t="s">
        <v>616</v>
      </c>
      <c r="D116" s="21" t="s">
        <v>1617</v>
      </c>
      <c r="E116" s="7" t="s">
        <v>75</v>
      </c>
      <c r="F116" s="7" t="s">
        <v>520</v>
      </c>
      <c r="G116" s="7" t="s">
        <v>616</v>
      </c>
      <c r="H116" s="18" t="str">
        <f t="shared" si="1"/>
        <v>DOE Ref Pre-1980HospitalOffice</v>
      </c>
      <c r="I116" s="21">
        <v>1.9</v>
      </c>
      <c r="J116" s="21"/>
      <c r="K116" s="21"/>
      <c r="L116" s="21">
        <v>0.0</v>
      </c>
      <c r="M116" s="21">
        <v>0.7</v>
      </c>
      <c r="N116" s="21">
        <v>0.2</v>
      </c>
      <c r="O116" s="7" t="s">
        <v>1511</v>
      </c>
      <c r="P116" s="21" t="s">
        <v>56</v>
      </c>
      <c r="Q116" s="21" t="s">
        <v>141</v>
      </c>
      <c r="R116" s="21" t="s">
        <v>1620</v>
      </c>
      <c r="S116" s="5" t="str">
        <f t="shared" si="2"/>
        <v>ASHRAE 62.1-1999OfficesOffice Space</v>
      </c>
      <c r="T116" s="86" t="str">
        <f>VLOOKUP(S116,Ventilation!$A$4:$H$302,6,FALSE)</f>
        <v>0</v>
      </c>
      <c r="U116" s="86" t="str">
        <f>VLOOKUP(S116,Ventilation!$A$4:$H$302,5,FALSE)</f>
        <v>21.2</v>
      </c>
      <c r="V116" s="86" t="str">
        <f>VLOOKUP(S116,Ventilation!$A$4:$H$302,7,FALSE)</f>
        <v/>
      </c>
      <c r="W116" s="21">
        <v>6.99</v>
      </c>
      <c r="X116" s="7" t="s">
        <v>1519</v>
      </c>
      <c r="Y116" s="7" t="s">
        <v>1521</v>
      </c>
      <c r="Z116" s="21"/>
      <c r="AA116" s="7">
        <v>0.2232</v>
      </c>
      <c r="AB116" s="7" t="s">
        <v>1522</v>
      </c>
      <c r="AC116" s="21"/>
      <c r="AD116" s="21"/>
      <c r="AE116" s="21"/>
      <c r="AF116" s="21"/>
      <c r="AG116" s="21"/>
      <c r="AH116" s="21">
        <v>1.0</v>
      </c>
      <c r="AI116" s="21">
        <v>0.0</v>
      </c>
      <c r="AJ116" s="21">
        <v>0.5</v>
      </c>
      <c r="AK116" s="21">
        <v>0.0</v>
      </c>
      <c r="AL116" s="7" t="s">
        <v>1525</v>
      </c>
      <c r="AM116" s="7" t="s">
        <v>1526</v>
      </c>
      <c r="AN116" s="7" t="s">
        <v>1527</v>
      </c>
      <c r="AO116" s="21"/>
      <c r="AP116" s="21"/>
      <c r="AQ116" s="81" t="str">
        <f>IF('Space Types'!$AO51=0,"",'Space Types'!$AO51/'Space Types'!$AP51)</f>
        <v>0.003333333333</v>
      </c>
      <c r="AR116" s="21"/>
      <c r="AS116" s="21"/>
      <c r="AT116" s="21"/>
      <c r="AU116" s="7"/>
      <c r="AV116" s="21"/>
      <c r="AW116" s="21"/>
      <c r="AX116" s="21"/>
      <c r="AY116" s="21" t="str">
        <f t="shared" si="5"/>
        <v/>
      </c>
      <c r="AZ116" s="21"/>
      <c r="BA116" s="21"/>
      <c r="BB116" s="21"/>
      <c r="BC116" s="21"/>
      <c r="BD116" s="21"/>
      <c r="BE116" s="1"/>
      <c r="BF116" s="1"/>
      <c r="BG116" s="1"/>
      <c r="BH116" s="1"/>
      <c r="BI116" s="1"/>
    </row>
    <row r="117" ht="14.25" hidden="1" customHeight="1">
      <c r="A117" s="7" t="s">
        <v>75</v>
      </c>
      <c r="B117" s="7" t="s">
        <v>520</v>
      </c>
      <c r="C117" s="7" t="s">
        <v>831</v>
      </c>
      <c r="D117" s="21" t="s">
        <v>1639</v>
      </c>
      <c r="E117" s="7" t="s">
        <v>75</v>
      </c>
      <c r="F117" s="7" t="s">
        <v>520</v>
      </c>
      <c r="G117" s="7" t="s">
        <v>831</v>
      </c>
      <c r="H117" s="18" t="str">
        <f t="shared" si="1"/>
        <v>DOE Ref Pre-1980HospitalNurseStn</v>
      </c>
      <c r="I117" s="21">
        <v>1.5300000000000002</v>
      </c>
      <c r="J117" s="21"/>
      <c r="K117" s="21"/>
      <c r="L117" s="21">
        <v>0.0</v>
      </c>
      <c r="M117" s="21">
        <v>0.7</v>
      </c>
      <c r="N117" s="21">
        <v>0.2</v>
      </c>
      <c r="O117" s="7" t="s">
        <v>1511</v>
      </c>
      <c r="P117" s="21" t="s">
        <v>56</v>
      </c>
      <c r="Q117" s="21" t="s">
        <v>141</v>
      </c>
      <c r="R117" s="21" t="s">
        <v>1645</v>
      </c>
      <c r="S117" s="5" t="str">
        <f t="shared" si="2"/>
        <v>ASHRAE 62.1-1999OfficesReception Areas</v>
      </c>
      <c r="T117" s="86" t="str">
        <f>VLOOKUP(S117,Ventilation!$A$4:$H$302,6,FALSE)</f>
        <v>0</v>
      </c>
      <c r="U117" s="86" t="str">
        <f>VLOOKUP(S117,Ventilation!$A$4:$H$302,5,FALSE)</f>
        <v>15</v>
      </c>
      <c r="V117" s="86" t="str">
        <f>VLOOKUP(S117,Ventilation!$A$4:$H$302,7,FALSE)</f>
        <v/>
      </c>
      <c r="W117" s="21">
        <v>7.14</v>
      </c>
      <c r="X117" s="7" t="s">
        <v>1519</v>
      </c>
      <c r="Y117" s="7" t="s">
        <v>1521</v>
      </c>
      <c r="Z117" s="21"/>
      <c r="AA117" s="7">
        <v>0.2232</v>
      </c>
      <c r="AB117" s="7" t="s">
        <v>1522</v>
      </c>
      <c r="AC117" s="21"/>
      <c r="AD117" s="21"/>
      <c r="AE117" s="21"/>
      <c r="AF117" s="21"/>
      <c r="AG117" s="21"/>
      <c r="AH117" s="21">
        <v>1.04</v>
      </c>
      <c r="AI117" s="21">
        <v>0.0</v>
      </c>
      <c r="AJ117" s="21">
        <v>0.5</v>
      </c>
      <c r="AK117" s="21">
        <v>0.0</v>
      </c>
      <c r="AL117" s="7" t="s">
        <v>1525</v>
      </c>
      <c r="AM117" s="7" t="s">
        <v>1526</v>
      </c>
      <c r="AN117" s="7" t="s">
        <v>1527</v>
      </c>
      <c r="AO117" s="21"/>
      <c r="AP117" s="21"/>
      <c r="AQ117" s="21" t="str">
        <f>IF('Space Types'!$AO57=0,"",'Space Types'!$AO57/'Space Types'!$AP57)</f>
        <v/>
      </c>
      <c r="AR117" s="21"/>
      <c r="AS117" s="21"/>
      <c r="AT117" s="21"/>
      <c r="AU117" s="21"/>
      <c r="AV117" s="21"/>
      <c r="AW117" s="21"/>
      <c r="AX117" s="21"/>
      <c r="AY117" s="21" t="str">
        <f t="shared" si="5"/>
        <v/>
      </c>
      <c r="AZ117" s="21"/>
      <c r="BA117" s="21"/>
      <c r="BB117" s="21"/>
      <c r="BC117" s="21"/>
      <c r="BD117" s="21"/>
      <c r="BE117" s="1"/>
      <c r="BF117" s="1"/>
      <c r="BG117" s="1"/>
      <c r="BH117" s="1"/>
      <c r="BI117" s="1"/>
    </row>
    <row r="118" ht="14.25" hidden="1" customHeight="1">
      <c r="A118" s="7" t="s">
        <v>75</v>
      </c>
      <c r="B118" s="7" t="s">
        <v>520</v>
      </c>
      <c r="C118" s="7" t="s">
        <v>829</v>
      </c>
      <c r="D118" s="21" t="s">
        <v>1639</v>
      </c>
      <c r="E118" s="7" t="s">
        <v>75</v>
      </c>
      <c r="F118" s="7" t="s">
        <v>520</v>
      </c>
      <c r="G118" s="7" t="s">
        <v>829</v>
      </c>
      <c r="H118" s="18" t="str">
        <f t="shared" si="1"/>
        <v>DOE Ref Pre-1980HospitalLobby</v>
      </c>
      <c r="I118" s="21">
        <v>1.49</v>
      </c>
      <c r="J118" s="21"/>
      <c r="K118" s="21"/>
      <c r="L118" s="21">
        <v>0.0</v>
      </c>
      <c r="M118" s="21">
        <v>0.7</v>
      </c>
      <c r="N118" s="21">
        <v>0.2</v>
      </c>
      <c r="O118" s="7" t="s">
        <v>1511</v>
      </c>
      <c r="P118" s="21" t="s">
        <v>56</v>
      </c>
      <c r="Q118" s="21" t="s">
        <v>119</v>
      </c>
      <c r="R118" s="21" t="s">
        <v>129</v>
      </c>
      <c r="S118" s="5" t="str">
        <f t="shared" si="2"/>
        <v>ASHRAE 62.1-1999Hotels, Motels, Resorts, DormitoriesLobbies</v>
      </c>
      <c r="T118" s="86" t="str">
        <f>VLOOKUP(S118,Ventilation!$A$4:$H$302,6,FALSE)</f>
        <v>0</v>
      </c>
      <c r="U118" s="86" t="str">
        <f>VLOOKUP(S118,Ventilation!$A$4:$H$302,5,FALSE)</f>
        <v>15</v>
      </c>
      <c r="V118" s="86" t="str">
        <f>VLOOKUP(S118,Ventilation!$A$4:$H$302,7,FALSE)</f>
        <v/>
      </c>
      <c r="W118" s="21">
        <v>7.14</v>
      </c>
      <c r="X118" s="7" t="s">
        <v>1519</v>
      </c>
      <c r="Y118" s="7" t="s">
        <v>1521</v>
      </c>
      <c r="Z118" s="21"/>
      <c r="AA118" s="7">
        <v>0.2232</v>
      </c>
      <c r="AB118" s="7" t="s">
        <v>1522</v>
      </c>
      <c r="AC118" s="21"/>
      <c r="AD118" s="21"/>
      <c r="AE118" s="21"/>
      <c r="AF118" s="21"/>
      <c r="AG118" s="21"/>
      <c r="AH118" s="21">
        <v>0.09999999999999999</v>
      </c>
      <c r="AI118" s="21">
        <v>0.0</v>
      </c>
      <c r="AJ118" s="21">
        <v>0.5</v>
      </c>
      <c r="AK118" s="21">
        <v>0.0</v>
      </c>
      <c r="AL118" s="7" t="s">
        <v>1525</v>
      </c>
      <c r="AM118" s="7" t="s">
        <v>1526</v>
      </c>
      <c r="AN118" s="7" t="s">
        <v>1527</v>
      </c>
      <c r="AO118" s="21"/>
      <c r="AP118" s="21"/>
      <c r="AQ118" s="81" t="str">
        <f>IF('Space Types'!$AO63=0,"",'Space Types'!$AO63/'Space Types'!$AP63)</f>
        <v>0.015</v>
      </c>
      <c r="AR118" s="21"/>
      <c r="AS118" s="21"/>
      <c r="AT118" s="21"/>
      <c r="AU118" s="21"/>
      <c r="AV118" s="21"/>
      <c r="AW118" s="21"/>
      <c r="AX118" s="21"/>
      <c r="AY118" s="21" t="str">
        <f t="shared" si="5"/>
        <v/>
      </c>
      <c r="AZ118" s="21"/>
      <c r="BA118" s="21"/>
      <c r="BB118" s="21"/>
      <c r="BC118" s="21"/>
      <c r="BD118" s="21"/>
      <c r="BE118" s="1"/>
      <c r="BF118" s="1"/>
      <c r="BG118" s="1"/>
      <c r="BH118" s="1"/>
      <c r="BI118" s="1"/>
    </row>
    <row r="119" ht="14.25" hidden="1" customHeight="1">
      <c r="A119" s="7" t="s">
        <v>75</v>
      </c>
      <c r="B119" s="7" t="s">
        <v>520</v>
      </c>
      <c r="C119" s="7" t="s">
        <v>824</v>
      </c>
      <c r="D119" s="21" t="s">
        <v>1660</v>
      </c>
      <c r="E119" s="7" t="s">
        <v>75</v>
      </c>
      <c r="F119" s="7" t="s">
        <v>520</v>
      </c>
      <c r="G119" s="7" t="s">
        <v>824</v>
      </c>
      <c r="H119" s="18" t="str">
        <f t="shared" si="1"/>
        <v>DOE Ref Pre-1980HospitalLab</v>
      </c>
      <c r="I119" s="21">
        <v>1.9</v>
      </c>
      <c r="J119" s="21"/>
      <c r="K119" s="21"/>
      <c r="L119" s="21">
        <v>0.0</v>
      </c>
      <c r="M119" s="21">
        <v>0.7</v>
      </c>
      <c r="N119" s="21">
        <v>0.2</v>
      </c>
      <c r="O119" s="7" t="s">
        <v>1511</v>
      </c>
      <c r="P119" s="21" t="s">
        <v>56</v>
      </c>
      <c r="Q119" s="21" t="s">
        <v>428</v>
      </c>
      <c r="R119" s="21" t="s">
        <v>440</v>
      </c>
      <c r="S119" s="5" t="str">
        <f t="shared" si="2"/>
        <v>ASHRAE 62.1-1999EducationLaboratories</v>
      </c>
      <c r="T119" s="86" t="str">
        <f>VLOOKUP(S119,Ventilation!$A$4:$H$302,6,FALSE)</f>
        <v>0</v>
      </c>
      <c r="U119" s="86" t="str">
        <f>VLOOKUP(S119,Ventilation!$A$4:$H$302,5,FALSE)</f>
        <v>20</v>
      </c>
      <c r="V119" s="86" t="str">
        <f>VLOOKUP(S119,Ventilation!$A$4:$H$302,7,FALSE)</f>
        <v/>
      </c>
      <c r="W119" s="21">
        <v>5.0</v>
      </c>
      <c r="X119" s="7" t="s">
        <v>1519</v>
      </c>
      <c r="Y119" s="7" t="s">
        <v>1521</v>
      </c>
      <c r="Z119" s="21"/>
      <c r="AA119" s="7">
        <v>0.2232</v>
      </c>
      <c r="AB119" s="7" t="s">
        <v>1522</v>
      </c>
      <c r="AC119" s="21"/>
      <c r="AD119" s="21"/>
      <c r="AE119" s="21"/>
      <c r="AF119" s="21"/>
      <c r="AG119" s="21"/>
      <c r="AH119" s="21">
        <v>4.0</v>
      </c>
      <c r="AI119" s="21">
        <v>0.0</v>
      </c>
      <c r="AJ119" s="21">
        <v>0.5</v>
      </c>
      <c r="AK119" s="21">
        <v>0.0</v>
      </c>
      <c r="AL119" s="7" t="s">
        <v>1525</v>
      </c>
      <c r="AM119" s="7" t="s">
        <v>1526</v>
      </c>
      <c r="AN119" s="7" t="s">
        <v>1527</v>
      </c>
      <c r="AO119" s="21">
        <v>2.0</v>
      </c>
      <c r="AP119" s="21">
        <v>2850.0</v>
      </c>
      <c r="AQ119" s="21" t="str">
        <f>IF('Space Types'!$AO69=0,"",'Space Types'!$AO69/'Space Types'!$AP69)</f>
        <v/>
      </c>
      <c r="AR119" s="21">
        <v>49.0</v>
      </c>
      <c r="AS119" s="21">
        <v>0.2</v>
      </c>
      <c r="AT119" s="21">
        <v>0.05</v>
      </c>
      <c r="AU119" s="21" t="s">
        <v>1559</v>
      </c>
      <c r="AV119" s="21"/>
      <c r="AW119" s="21"/>
      <c r="AX119" s="21"/>
      <c r="AY119" s="21" t="str">
        <f t="shared" si="5"/>
        <v/>
      </c>
      <c r="AZ119" s="21"/>
      <c r="BA119" s="21"/>
      <c r="BB119" s="21"/>
      <c r="BC119" s="21"/>
      <c r="BD119" s="21"/>
      <c r="BE119" s="1"/>
      <c r="BF119" s="1"/>
      <c r="BG119" s="1"/>
      <c r="BH119" s="1"/>
      <c r="BI119" s="1"/>
    </row>
    <row r="120" ht="14.25" hidden="1" customHeight="1">
      <c r="A120" s="7" t="s">
        <v>75</v>
      </c>
      <c r="B120" s="7" t="s">
        <v>520</v>
      </c>
      <c r="C120" s="7" t="s">
        <v>579</v>
      </c>
      <c r="D120" s="21" t="s">
        <v>1097</v>
      </c>
      <c r="E120" s="7" t="s">
        <v>75</v>
      </c>
      <c r="F120" s="7" t="s">
        <v>520</v>
      </c>
      <c r="G120" s="7" t="s">
        <v>579</v>
      </c>
      <c r="H120" s="18" t="str">
        <f t="shared" si="1"/>
        <v>DOE Ref Pre-1980HospitalKitchen</v>
      </c>
      <c r="I120" s="21">
        <v>2.24</v>
      </c>
      <c r="J120" s="21"/>
      <c r="K120" s="21"/>
      <c r="L120" s="21">
        <v>0.0</v>
      </c>
      <c r="M120" s="21">
        <v>0.7</v>
      </c>
      <c r="N120" s="21">
        <v>0.2</v>
      </c>
      <c r="O120" s="7" t="s">
        <v>1511</v>
      </c>
      <c r="P120" s="21" t="s">
        <v>56</v>
      </c>
      <c r="Q120" s="21" t="s">
        <v>104</v>
      </c>
      <c r="R120" s="21" t="s">
        <v>110</v>
      </c>
      <c r="S120" s="5" t="str">
        <f t="shared" si="2"/>
        <v>ASHRAE 62.1-1999Food and Beverage ServiceKitchens (cooking)</v>
      </c>
      <c r="T120" s="86" t="str">
        <f>VLOOKUP(S120,Ventilation!$A$4:$H$302,6,FALSE)</f>
        <v>0</v>
      </c>
      <c r="U120" s="86" t="str">
        <f>VLOOKUP(S120,Ventilation!$A$4:$H$302,5,FALSE)</f>
        <v>16.95</v>
      </c>
      <c r="V120" s="86" t="str">
        <f>VLOOKUP(S120,Ventilation!$A$4:$H$302,7,FALSE)</f>
        <v/>
      </c>
      <c r="W120" s="21">
        <v>5.0</v>
      </c>
      <c r="X120" s="7" t="s">
        <v>1519</v>
      </c>
      <c r="Y120" s="7" t="s">
        <v>1521</v>
      </c>
      <c r="Z120" s="21"/>
      <c r="AA120" s="7">
        <v>0.2232</v>
      </c>
      <c r="AB120" s="7" t="s">
        <v>1522</v>
      </c>
      <c r="AC120" s="21">
        <v>96.7</v>
      </c>
      <c r="AD120" s="21">
        <v>0.1</v>
      </c>
      <c r="AE120" s="21">
        <v>0.2</v>
      </c>
      <c r="AF120" s="21">
        <v>0.7</v>
      </c>
      <c r="AG120" s="7" t="s">
        <v>1669</v>
      </c>
      <c r="AH120" s="21">
        <v>7.5</v>
      </c>
      <c r="AI120" s="21">
        <v>0.2</v>
      </c>
      <c r="AJ120" s="21">
        <v>0.5</v>
      </c>
      <c r="AK120" s="21">
        <v>0.1</v>
      </c>
      <c r="AL120" s="7" t="s">
        <v>1525</v>
      </c>
      <c r="AM120" s="7" t="s">
        <v>1526</v>
      </c>
      <c r="AN120" s="7" t="s">
        <v>1527</v>
      </c>
      <c r="AO120" s="21">
        <v>150.0</v>
      </c>
      <c r="AP120" s="21">
        <v>10000.0</v>
      </c>
      <c r="AQ120" s="81" t="str">
        <f>IF('Space Types'!$AO75=0,"",'Space Types'!$AO75/'Space Types'!$AP75)</f>
        <v>0.003571428571</v>
      </c>
      <c r="AR120" s="21">
        <v>49.0</v>
      </c>
      <c r="AS120" s="21">
        <v>0.2</v>
      </c>
      <c r="AT120" s="21">
        <v>0.05</v>
      </c>
      <c r="AU120" s="7" t="s">
        <v>1531</v>
      </c>
      <c r="AV120" s="21">
        <v>0.7</v>
      </c>
      <c r="AW120" s="21">
        <v>5300.0</v>
      </c>
      <c r="AX120" s="81" t="str">
        <f>AW120*BA120/AZ120/8.52</f>
        <v>924.6539123</v>
      </c>
      <c r="AY120" s="81" t="str">
        <f t="shared" si="5"/>
        <v>0.1221241016</v>
      </c>
      <c r="AZ120" s="21">
        <v>0.338</v>
      </c>
      <c r="BA120" s="81" t="str">
        <f>125/248.8</f>
        <v>0.5024115756</v>
      </c>
      <c r="BB120" s="21"/>
      <c r="BC120" s="7" t="s">
        <v>1675</v>
      </c>
      <c r="BD120" s="7"/>
      <c r="BE120" s="1"/>
      <c r="BF120" s="1"/>
      <c r="BG120" s="1"/>
      <c r="BH120" s="1"/>
      <c r="BI120" s="1"/>
    </row>
    <row r="121" ht="14.25" hidden="1" customHeight="1">
      <c r="A121" s="7" t="s">
        <v>75</v>
      </c>
      <c r="B121" s="7" t="s">
        <v>520</v>
      </c>
      <c r="C121" s="7" t="s">
        <v>795</v>
      </c>
      <c r="D121" s="21" t="s">
        <v>1564</v>
      </c>
      <c r="E121" s="7" t="s">
        <v>75</v>
      </c>
      <c r="F121" s="7" t="s">
        <v>520</v>
      </c>
      <c r="G121" s="7" t="s">
        <v>795</v>
      </c>
      <c r="H121" s="18" t="str">
        <f t="shared" si="1"/>
        <v>DOE Ref Pre-1980HospitalICU_PatRm</v>
      </c>
      <c r="I121" s="21">
        <v>4.22</v>
      </c>
      <c r="J121" s="21"/>
      <c r="K121" s="21"/>
      <c r="L121" s="21">
        <v>0.0</v>
      </c>
      <c r="M121" s="21">
        <v>0.7</v>
      </c>
      <c r="N121" s="21">
        <v>0.2</v>
      </c>
      <c r="O121" s="7" t="s">
        <v>1511</v>
      </c>
      <c r="P121" s="21" t="s">
        <v>7</v>
      </c>
      <c r="Q121" s="21" t="s">
        <v>916</v>
      </c>
      <c r="R121" s="21" t="s">
        <v>1016</v>
      </c>
      <c r="S121" s="5" t="str">
        <f t="shared" si="2"/>
        <v>AIA 2001Surgery and Critical CareCritical and Intensive Care</v>
      </c>
      <c r="T121" s="86" t="str">
        <f>VLOOKUP(S121,Ventilation!$A$4:$H$302,6,FALSE)</f>
        <v/>
      </c>
      <c r="U121" s="86" t="str">
        <f>VLOOKUP(S121,Ventilation!$A$4:$H$302,5,FALSE)</f>
        <v/>
      </c>
      <c r="V121" s="86" t="str">
        <f>VLOOKUP(S121,Ventilation!$A$4:$H$302,7,FALSE)</f>
        <v>2</v>
      </c>
      <c r="W121" s="21">
        <v>5.0</v>
      </c>
      <c r="X121" s="7" t="s">
        <v>1576</v>
      </c>
      <c r="Y121" s="7" t="s">
        <v>1521</v>
      </c>
      <c r="Z121" s="21"/>
      <c r="AA121" s="7">
        <v>0.2232</v>
      </c>
      <c r="AB121" s="7" t="s">
        <v>1522</v>
      </c>
      <c r="AC121" s="21"/>
      <c r="AD121" s="21"/>
      <c r="AE121" s="21"/>
      <c r="AF121" s="21"/>
      <c r="AG121" s="21"/>
      <c r="AH121" s="21">
        <v>3.0000000000000004</v>
      </c>
      <c r="AI121" s="21">
        <v>0.0</v>
      </c>
      <c r="AJ121" s="21">
        <v>0.5</v>
      </c>
      <c r="AK121" s="21">
        <v>0.0</v>
      </c>
      <c r="AL121" s="7" t="s">
        <v>1525</v>
      </c>
      <c r="AM121" s="7" t="s">
        <v>1578</v>
      </c>
      <c r="AN121" s="7" t="s">
        <v>1578</v>
      </c>
      <c r="AO121" s="21"/>
      <c r="AP121" s="21"/>
      <c r="AQ121" s="81" t="str">
        <f>IF('Space Types'!$AO81=0,"",'Space Types'!$AO81/'Space Types'!$AP81)</f>
        <v>0.000701754386</v>
      </c>
      <c r="AR121" s="21"/>
      <c r="AS121" s="21"/>
      <c r="AT121" s="21"/>
      <c r="AU121" s="7"/>
      <c r="AV121" s="21"/>
      <c r="AW121" s="21"/>
      <c r="AX121" s="21"/>
      <c r="AY121" s="21" t="str">
        <f t="shared" si="5"/>
        <v/>
      </c>
      <c r="AZ121" s="21"/>
      <c r="BA121" s="21"/>
      <c r="BB121" s="21"/>
      <c r="BC121" s="21"/>
      <c r="BD121" s="21"/>
      <c r="BE121" s="1"/>
      <c r="BF121" s="1"/>
      <c r="BG121" s="1"/>
      <c r="BH121" s="1"/>
      <c r="BI121" s="1"/>
    </row>
    <row r="122" ht="14.25" hidden="1" customHeight="1">
      <c r="A122" s="7" t="s">
        <v>75</v>
      </c>
      <c r="B122" s="7" t="s">
        <v>520</v>
      </c>
      <c r="C122" s="7" t="s">
        <v>765</v>
      </c>
      <c r="D122" s="21" t="s">
        <v>1564</v>
      </c>
      <c r="E122" s="7" t="s">
        <v>75</v>
      </c>
      <c r="F122" s="7" t="s">
        <v>520</v>
      </c>
      <c r="G122" s="7" t="s">
        <v>765</v>
      </c>
      <c r="H122" s="18" t="str">
        <f t="shared" si="1"/>
        <v>DOE Ref Pre-1980HospitalICU_Open</v>
      </c>
      <c r="I122" s="21">
        <v>4.22</v>
      </c>
      <c r="J122" s="21"/>
      <c r="K122" s="21"/>
      <c r="L122" s="21">
        <v>0.0</v>
      </c>
      <c r="M122" s="21">
        <v>0.7</v>
      </c>
      <c r="N122" s="21">
        <v>0.2</v>
      </c>
      <c r="O122" s="7" t="s">
        <v>1511</v>
      </c>
      <c r="P122" s="21" t="s">
        <v>7</v>
      </c>
      <c r="Q122" s="21" t="s">
        <v>916</v>
      </c>
      <c r="R122" s="21" t="s">
        <v>1016</v>
      </c>
      <c r="S122" s="5" t="str">
        <f t="shared" si="2"/>
        <v>AIA 2001Surgery and Critical CareCritical and Intensive Care</v>
      </c>
      <c r="T122" s="86" t="str">
        <f>VLOOKUP(S122,Ventilation!$A$4:$H$302,6,FALSE)</f>
        <v/>
      </c>
      <c r="U122" s="86" t="str">
        <f>VLOOKUP(S122,Ventilation!$A$4:$H$302,5,FALSE)</f>
        <v/>
      </c>
      <c r="V122" s="86" t="str">
        <f>VLOOKUP(S122,Ventilation!$A$4:$H$302,7,FALSE)</f>
        <v>2</v>
      </c>
      <c r="W122" s="21">
        <v>20.0</v>
      </c>
      <c r="X122" s="7" t="s">
        <v>1576</v>
      </c>
      <c r="Y122" s="7" t="s">
        <v>1521</v>
      </c>
      <c r="Z122" s="21"/>
      <c r="AA122" s="7">
        <v>0.2232</v>
      </c>
      <c r="AB122" s="7" t="s">
        <v>1522</v>
      </c>
      <c r="AC122" s="21"/>
      <c r="AD122" s="21"/>
      <c r="AE122" s="21"/>
      <c r="AF122" s="21"/>
      <c r="AG122" s="21"/>
      <c r="AH122" s="21">
        <v>3.0000000000000004</v>
      </c>
      <c r="AI122" s="21">
        <v>0.0</v>
      </c>
      <c r="AJ122" s="21">
        <v>0.5</v>
      </c>
      <c r="AK122" s="21">
        <v>0.0</v>
      </c>
      <c r="AL122" s="7" t="s">
        <v>1525</v>
      </c>
      <c r="AM122" s="7" t="s">
        <v>1578</v>
      </c>
      <c r="AN122" s="7" t="s">
        <v>1578</v>
      </c>
      <c r="AO122" s="21"/>
      <c r="AP122" s="21"/>
      <c r="AQ122" s="81" t="str">
        <f>IF('Space Types'!$AO87=0,"",'Space Types'!$AO87/'Space Types'!$AP87)</f>
        <v>0.003333333333</v>
      </c>
      <c r="AR122" s="21"/>
      <c r="AS122" s="21"/>
      <c r="AT122" s="21"/>
      <c r="AU122" s="21"/>
      <c r="AV122" s="21"/>
      <c r="AW122" s="21"/>
      <c r="AX122" s="21"/>
      <c r="AY122" s="21" t="str">
        <f t="shared" si="5"/>
        <v/>
      </c>
      <c r="AZ122" s="21"/>
      <c r="BA122" s="21"/>
      <c r="BB122" s="21"/>
      <c r="BC122" s="21"/>
      <c r="BD122" s="21"/>
      <c r="BE122" s="1"/>
      <c r="BF122" s="1"/>
      <c r="BG122" s="1"/>
      <c r="BH122" s="1"/>
      <c r="BI122" s="1"/>
    </row>
    <row r="123" ht="14.25" hidden="1" customHeight="1">
      <c r="A123" s="7" t="s">
        <v>75</v>
      </c>
      <c r="B123" s="7" t="s">
        <v>520</v>
      </c>
      <c r="C123" s="7" t="s">
        <v>754</v>
      </c>
      <c r="D123" s="21" t="s">
        <v>1639</v>
      </c>
      <c r="E123" s="7" t="s">
        <v>75</v>
      </c>
      <c r="F123" s="7" t="s">
        <v>520</v>
      </c>
      <c r="G123" s="7" t="s">
        <v>754</v>
      </c>
      <c r="H123" s="18" t="str">
        <f t="shared" si="1"/>
        <v>DOE Ref Pre-1980HospitalICU_NurseStn</v>
      </c>
      <c r="I123" s="21">
        <v>1.64</v>
      </c>
      <c r="J123" s="21"/>
      <c r="K123" s="21"/>
      <c r="L123" s="21">
        <v>0.0</v>
      </c>
      <c r="M123" s="21">
        <v>0.7</v>
      </c>
      <c r="N123" s="21">
        <v>0.2</v>
      </c>
      <c r="O123" s="7" t="s">
        <v>1511</v>
      </c>
      <c r="P123" s="21" t="s">
        <v>7</v>
      </c>
      <c r="Q123" s="21" t="s">
        <v>916</v>
      </c>
      <c r="R123" s="21" t="s">
        <v>1016</v>
      </c>
      <c r="S123" s="5" t="str">
        <f t="shared" si="2"/>
        <v>AIA 2001Surgery and Critical CareCritical and Intensive Care</v>
      </c>
      <c r="T123" s="86" t="str">
        <f>VLOOKUP(S123,Ventilation!$A$4:$H$302,6,FALSE)</f>
        <v/>
      </c>
      <c r="U123" s="86" t="str">
        <f>VLOOKUP(S123,Ventilation!$A$4:$H$302,5,FALSE)</f>
        <v/>
      </c>
      <c r="V123" s="86" t="str">
        <f>VLOOKUP(S123,Ventilation!$A$4:$H$302,7,FALSE)</f>
        <v>2</v>
      </c>
      <c r="W123" s="21">
        <v>5.0</v>
      </c>
      <c r="X123" s="7" t="s">
        <v>1576</v>
      </c>
      <c r="Y123" s="7" t="s">
        <v>1521</v>
      </c>
      <c r="Z123" s="21"/>
      <c r="AA123" s="7">
        <v>0.2232</v>
      </c>
      <c r="AB123" s="7" t="s">
        <v>1522</v>
      </c>
      <c r="AC123" s="21"/>
      <c r="AD123" s="21"/>
      <c r="AE123" s="21"/>
      <c r="AF123" s="21"/>
      <c r="AG123" s="21"/>
      <c r="AH123" s="21">
        <v>2.0</v>
      </c>
      <c r="AI123" s="21">
        <v>0.0</v>
      </c>
      <c r="AJ123" s="21">
        <v>0.5</v>
      </c>
      <c r="AK123" s="21">
        <v>0.0</v>
      </c>
      <c r="AL123" s="7" t="s">
        <v>1525</v>
      </c>
      <c r="AM123" s="7" t="s">
        <v>1578</v>
      </c>
      <c r="AN123" s="7" t="s">
        <v>1578</v>
      </c>
      <c r="AO123" s="21"/>
      <c r="AP123" s="21"/>
      <c r="AQ123" s="81" t="str">
        <f>IF('Space Types'!$AO93=0,"",'Space Types'!$AO93/'Space Types'!$AP93)</f>
        <v>0.0001893939394</v>
      </c>
      <c r="AR123" s="21"/>
      <c r="AS123" s="21"/>
      <c r="AT123" s="21"/>
      <c r="AU123" s="21"/>
      <c r="AV123" s="21"/>
      <c r="AW123" s="21"/>
      <c r="AX123" s="21"/>
      <c r="AY123" s="21" t="str">
        <f t="shared" si="5"/>
        <v/>
      </c>
      <c r="AZ123" s="21"/>
      <c r="BA123" s="21"/>
      <c r="BB123" s="21"/>
      <c r="BC123" s="21"/>
      <c r="BD123" s="21"/>
      <c r="BE123" s="1"/>
      <c r="BF123" s="1"/>
      <c r="BG123" s="1"/>
      <c r="BH123" s="1"/>
      <c r="BI123" s="1"/>
    </row>
    <row r="124" ht="14.25" hidden="1" customHeight="1">
      <c r="A124" s="7" t="s">
        <v>75</v>
      </c>
      <c r="B124" s="7" t="s">
        <v>520</v>
      </c>
      <c r="C124" s="7" t="s">
        <v>637</v>
      </c>
      <c r="D124" s="21" t="s">
        <v>1607</v>
      </c>
      <c r="E124" s="7" t="s">
        <v>75</v>
      </c>
      <c r="F124" s="7" t="s">
        <v>520</v>
      </c>
      <c r="G124" s="7" t="s">
        <v>637</v>
      </c>
      <c r="H124" s="18" t="str">
        <f t="shared" si="1"/>
        <v>DOE Ref Pre-1980HospitalER_Triage</v>
      </c>
      <c r="I124" s="21">
        <v>5.0</v>
      </c>
      <c r="J124" s="21"/>
      <c r="K124" s="21"/>
      <c r="L124" s="21">
        <v>0.0</v>
      </c>
      <c r="M124" s="21">
        <v>0.7</v>
      </c>
      <c r="N124" s="21">
        <v>0.2</v>
      </c>
      <c r="O124" s="7" t="s">
        <v>1511</v>
      </c>
      <c r="P124" s="21" t="s">
        <v>7</v>
      </c>
      <c r="Q124" s="21" t="s">
        <v>916</v>
      </c>
      <c r="R124" s="21" t="s">
        <v>1127</v>
      </c>
      <c r="S124" s="5" t="str">
        <f t="shared" si="2"/>
        <v>AIA 2001Surgery and Critical CareER Waiting Room</v>
      </c>
      <c r="T124" s="86" t="str">
        <f>VLOOKUP(S124,Ventilation!$A$4:$H$302,6,FALSE)</f>
        <v/>
      </c>
      <c r="U124" s="86" t="str">
        <f>VLOOKUP(S124,Ventilation!$A$4:$H$302,5,FALSE)</f>
        <v/>
      </c>
      <c r="V124" s="86" t="str">
        <f>VLOOKUP(S124,Ventilation!$A$4:$H$302,7,FALSE)</f>
        <v>2</v>
      </c>
      <c r="W124" s="21">
        <v>20.0</v>
      </c>
      <c r="X124" s="7" t="s">
        <v>1576</v>
      </c>
      <c r="Y124" s="7" t="s">
        <v>1521</v>
      </c>
      <c r="Z124" s="21"/>
      <c r="AA124" s="7">
        <v>0.2232</v>
      </c>
      <c r="AB124" s="7" t="s">
        <v>1522</v>
      </c>
      <c r="AC124" s="21"/>
      <c r="AD124" s="21"/>
      <c r="AE124" s="21"/>
      <c r="AF124" s="21"/>
      <c r="AG124" s="21"/>
      <c r="AH124" s="21">
        <v>2.0</v>
      </c>
      <c r="AI124" s="21">
        <v>0.0</v>
      </c>
      <c r="AJ124" s="21">
        <v>0.5</v>
      </c>
      <c r="AK124" s="21">
        <v>0.0</v>
      </c>
      <c r="AL124" s="7" t="s">
        <v>1525</v>
      </c>
      <c r="AM124" s="7" t="s">
        <v>1578</v>
      </c>
      <c r="AN124" s="7" t="s">
        <v>1578</v>
      </c>
      <c r="AO124" s="21">
        <v>1.0</v>
      </c>
      <c r="AP124" s="21">
        <v>300.0</v>
      </c>
      <c r="AQ124" s="21" t="str">
        <f>IF('Space Types'!$AO99=0,"",'Space Types'!$AO99/'Space Types'!$AP99)</f>
        <v/>
      </c>
      <c r="AR124" s="21">
        <v>49.0</v>
      </c>
      <c r="AS124" s="21">
        <v>0.2</v>
      </c>
      <c r="AT124" s="21">
        <v>0.05</v>
      </c>
      <c r="AU124" s="21" t="s">
        <v>1531</v>
      </c>
      <c r="AV124" s="21"/>
      <c r="AW124" s="21"/>
      <c r="AX124" s="21"/>
      <c r="AY124" s="21" t="str">
        <f t="shared" si="5"/>
        <v/>
      </c>
      <c r="AZ124" s="21"/>
      <c r="BA124" s="21"/>
      <c r="BB124" s="21"/>
      <c r="BC124" s="21"/>
      <c r="BD124" s="21"/>
      <c r="BE124" s="1"/>
      <c r="BF124" s="1"/>
      <c r="BG124" s="1"/>
      <c r="BH124" s="1"/>
      <c r="BI124" s="1"/>
    </row>
    <row r="125" ht="14.25" hidden="1" customHeight="1">
      <c r="A125" s="7" t="s">
        <v>75</v>
      </c>
      <c r="B125" s="7" t="s">
        <v>520</v>
      </c>
      <c r="C125" s="7" t="s">
        <v>632</v>
      </c>
      <c r="D125" s="21" t="s">
        <v>1607</v>
      </c>
      <c r="E125" s="7" t="s">
        <v>75</v>
      </c>
      <c r="F125" s="7" t="s">
        <v>520</v>
      </c>
      <c r="G125" s="7" t="s">
        <v>632</v>
      </c>
      <c r="H125" s="18" t="str">
        <f t="shared" si="1"/>
        <v>DOE Ref Pre-1980HospitalER_Trauma</v>
      </c>
      <c r="I125" s="21">
        <v>5.0</v>
      </c>
      <c r="J125" s="21"/>
      <c r="K125" s="21"/>
      <c r="L125" s="21">
        <v>0.0</v>
      </c>
      <c r="M125" s="21">
        <v>0.7</v>
      </c>
      <c r="N125" s="21">
        <v>0.2</v>
      </c>
      <c r="O125" s="7" t="s">
        <v>1511</v>
      </c>
      <c r="P125" s="21" t="s">
        <v>7</v>
      </c>
      <c r="Q125" s="21" t="s">
        <v>916</v>
      </c>
      <c r="R125" s="21" t="s">
        <v>1127</v>
      </c>
      <c r="S125" s="5" t="str">
        <f t="shared" si="2"/>
        <v>AIA 2001Surgery and Critical CareER Waiting Room</v>
      </c>
      <c r="T125" s="86" t="str">
        <f>VLOOKUP(S125,Ventilation!$A$4:$H$302,6,FALSE)</f>
        <v/>
      </c>
      <c r="U125" s="86" t="str">
        <f>VLOOKUP(S125,Ventilation!$A$4:$H$302,5,FALSE)</f>
        <v/>
      </c>
      <c r="V125" s="86" t="str">
        <f>VLOOKUP(S125,Ventilation!$A$4:$H$302,7,FALSE)</f>
        <v>2</v>
      </c>
      <c r="W125" s="21">
        <v>20.0</v>
      </c>
      <c r="X125" s="7" t="s">
        <v>1576</v>
      </c>
      <c r="Y125" s="7" t="s">
        <v>1521</v>
      </c>
      <c r="Z125" s="21"/>
      <c r="AA125" s="7">
        <v>0.2232</v>
      </c>
      <c r="AB125" s="7" t="s">
        <v>1522</v>
      </c>
      <c r="AC125" s="21"/>
      <c r="AD125" s="21"/>
      <c r="AE125" s="21"/>
      <c r="AF125" s="21"/>
      <c r="AG125" s="21"/>
      <c r="AH125" s="21">
        <v>4.0</v>
      </c>
      <c r="AI125" s="21">
        <v>0.0</v>
      </c>
      <c r="AJ125" s="21">
        <v>0.5</v>
      </c>
      <c r="AK125" s="21">
        <v>0.0</v>
      </c>
      <c r="AL125" s="7" t="s">
        <v>1525</v>
      </c>
      <c r="AM125" s="7" t="s">
        <v>1578</v>
      </c>
      <c r="AN125" s="7" t="s">
        <v>1578</v>
      </c>
      <c r="AO125" s="21">
        <v>1.0</v>
      </c>
      <c r="AP125" s="21">
        <v>300.0</v>
      </c>
      <c r="AQ125" s="81" t="str">
        <f>IF('Space Types'!$AO105=0,"",'Space Types'!$AO105/'Space Types'!$AP105)</f>
        <v>0.003333333333</v>
      </c>
      <c r="AR125" s="21">
        <v>49.0</v>
      </c>
      <c r="AS125" s="21">
        <v>0.2</v>
      </c>
      <c r="AT125" s="21">
        <v>0.05</v>
      </c>
      <c r="AU125" s="7" t="s">
        <v>1531</v>
      </c>
      <c r="AV125" s="21"/>
      <c r="AW125" s="21"/>
      <c r="AX125" s="21"/>
      <c r="AY125" s="21" t="str">
        <f t="shared" si="5"/>
        <v/>
      </c>
      <c r="AZ125" s="21"/>
      <c r="BA125" s="21"/>
      <c r="BB125" s="21"/>
      <c r="BC125" s="21"/>
      <c r="BD125" s="21"/>
      <c r="BE125" s="1"/>
      <c r="BF125" s="1"/>
      <c r="BG125" s="1"/>
      <c r="BH125" s="1"/>
      <c r="BI125" s="1"/>
    </row>
    <row r="126" ht="14.25" hidden="1" customHeight="1">
      <c r="A126" s="7" t="s">
        <v>75</v>
      </c>
      <c r="B126" s="7" t="s">
        <v>520</v>
      </c>
      <c r="C126" s="7" t="s">
        <v>623</v>
      </c>
      <c r="D126" s="21" t="s">
        <v>1639</v>
      </c>
      <c r="E126" s="7" t="s">
        <v>75</v>
      </c>
      <c r="F126" s="7" t="s">
        <v>520</v>
      </c>
      <c r="G126" s="7" t="s">
        <v>623</v>
      </c>
      <c r="H126" s="18" t="str">
        <f t="shared" si="1"/>
        <v>DOE Ref Pre-1980HospitalER_NurseStn</v>
      </c>
      <c r="I126" s="21">
        <v>1.64</v>
      </c>
      <c r="J126" s="21"/>
      <c r="K126" s="21"/>
      <c r="L126" s="21">
        <v>0.0</v>
      </c>
      <c r="M126" s="21">
        <v>0.7</v>
      </c>
      <c r="N126" s="21">
        <v>0.2</v>
      </c>
      <c r="O126" s="7" t="s">
        <v>1511</v>
      </c>
      <c r="P126" s="21" t="s">
        <v>7</v>
      </c>
      <c r="Q126" s="21" t="s">
        <v>916</v>
      </c>
      <c r="R126" s="21" t="s">
        <v>1127</v>
      </c>
      <c r="S126" s="5" t="str">
        <f t="shared" si="2"/>
        <v>AIA 2001Surgery and Critical CareER Waiting Room</v>
      </c>
      <c r="T126" s="86" t="str">
        <f>VLOOKUP(S126,Ventilation!$A$4:$H$302,6,FALSE)</f>
        <v/>
      </c>
      <c r="U126" s="86" t="str">
        <f>VLOOKUP(S126,Ventilation!$A$4:$H$302,5,FALSE)</f>
        <v/>
      </c>
      <c r="V126" s="86" t="str">
        <f>VLOOKUP(S126,Ventilation!$A$4:$H$302,7,FALSE)</f>
        <v>2</v>
      </c>
      <c r="W126" s="21">
        <v>6.25</v>
      </c>
      <c r="X126" s="7" t="s">
        <v>1576</v>
      </c>
      <c r="Y126" s="7" t="s">
        <v>1521</v>
      </c>
      <c r="Z126" s="21"/>
      <c r="AA126" s="7">
        <v>0.2232</v>
      </c>
      <c r="AB126" s="7" t="s">
        <v>1522</v>
      </c>
      <c r="AC126" s="21"/>
      <c r="AD126" s="21"/>
      <c r="AE126" s="21"/>
      <c r="AF126" s="21"/>
      <c r="AG126" s="21"/>
      <c r="AH126" s="21">
        <v>1.36</v>
      </c>
      <c r="AI126" s="21">
        <v>0.0</v>
      </c>
      <c r="AJ126" s="21">
        <v>0.5</v>
      </c>
      <c r="AK126" s="21">
        <v>0.0</v>
      </c>
      <c r="AL126" s="7" t="s">
        <v>1525</v>
      </c>
      <c r="AM126" s="7" t="s">
        <v>1578</v>
      </c>
      <c r="AN126" s="7" t="s">
        <v>1578</v>
      </c>
      <c r="AO126" s="21"/>
      <c r="AP126" s="21"/>
      <c r="AQ126" s="81" t="str">
        <f>IF('Space Types'!$AO111=0,"",'Space Types'!$AO111/'Space Types'!$AP111)</f>
        <v>0.0001904761905</v>
      </c>
      <c r="AR126" s="21"/>
      <c r="AS126" s="21"/>
      <c r="AT126" s="21"/>
      <c r="AU126" s="21"/>
      <c r="AV126" s="21"/>
      <c r="AW126" s="21"/>
      <c r="AX126" s="21"/>
      <c r="AY126" s="21" t="str">
        <f t="shared" si="5"/>
        <v/>
      </c>
      <c r="AZ126" s="21"/>
      <c r="BA126" s="21"/>
      <c r="BB126" s="21"/>
      <c r="BC126" s="21"/>
      <c r="BD126" s="21"/>
      <c r="BE126" s="1"/>
      <c r="BF126" s="1"/>
      <c r="BG126" s="1"/>
      <c r="BH126" s="1"/>
      <c r="BI126" s="1"/>
    </row>
    <row r="127" ht="14.25" hidden="1" customHeight="1">
      <c r="A127" s="7" t="s">
        <v>75</v>
      </c>
      <c r="B127" s="7" t="s">
        <v>520</v>
      </c>
      <c r="C127" s="7" t="s">
        <v>617</v>
      </c>
      <c r="D127" s="21" t="s">
        <v>1607</v>
      </c>
      <c r="E127" s="7" t="s">
        <v>75</v>
      </c>
      <c r="F127" s="7" t="s">
        <v>520</v>
      </c>
      <c r="G127" s="7" t="s">
        <v>617</v>
      </c>
      <c r="H127" s="18" t="str">
        <f t="shared" si="1"/>
        <v>DOE Ref Pre-1980HospitalER_Exam</v>
      </c>
      <c r="I127" s="21">
        <v>5.0</v>
      </c>
      <c r="J127" s="21"/>
      <c r="K127" s="21"/>
      <c r="L127" s="21">
        <v>0.0</v>
      </c>
      <c r="M127" s="21">
        <v>0.7</v>
      </c>
      <c r="N127" s="21">
        <v>0.2</v>
      </c>
      <c r="O127" s="21" t="s">
        <v>1511</v>
      </c>
      <c r="P127" s="21" t="s">
        <v>7</v>
      </c>
      <c r="Q127" s="21" t="s">
        <v>916</v>
      </c>
      <c r="R127" s="21" t="s">
        <v>1127</v>
      </c>
      <c r="S127" s="5" t="str">
        <f t="shared" si="2"/>
        <v>AIA 2001Surgery and Critical CareER Waiting Room</v>
      </c>
      <c r="T127" s="86" t="str">
        <f>VLOOKUP(S127,Ventilation!$A$4:$H$302,6,FALSE)</f>
        <v/>
      </c>
      <c r="U127" s="86" t="str">
        <f>VLOOKUP(S127,Ventilation!$A$4:$H$302,5,FALSE)</f>
        <v/>
      </c>
      <c r="V127" s="86" t="str">
        <f>VLOOKUP(S127,Ventilation!$A$4:$H$302,7,FALSE)</f>
        <v>2</v>
      </c>
      <c r="W127" s="21">
        <v>20.0</v>
      </c>
      <c r="X127" s="21" t="s">
        <v>1576</v>
      </c>
      <c r="Y127" s="21" t="s">
        <v>1521</v>
      </c>
      <c r="Z127" s="21"/>
      <c r="AA127" s="7">
        <v>0.2232</v>
      </c>
      <c r="AB127" s="21" t="s">
        <v>1522</v>
      </c>
      <c r="AC127" s="21"/>
      <c r="AD127" s="21"/>
      <c r="AE127" s="21"/>
      <c r="AF127" s="21"/>
      <c r="AG127" s="21"/>
      <c r="AH127" s="21">
        <v>1.5000000000000002</v>
      </c>
      <c r="AI127" s="21">
        <v>0.0</v>
      </c>
      <c r="AJ127" s="21">
        <v>0.5</v>
      </c>
      <c r="AK127" s="21">
        <v>0.0</v>
      </c>
      <c r="AL127" s="21" t="s">
        <v>1525</v>
      </c>
      <c r="AM127" s="21" t="s">
        <v>1578</v>
      </c>
      <c r="AN127" s="21" t="s">
        <v>1578</v>
      </c>
      <c r="AO127" s="21">
        <v>1.0</v>
      </c>
      <c r="AP127" s="21">
        <v>300.0</v>
      </c>
      <c r="AQ127" s="21" t="str">
        <f>IF('Space Types'!$AO117=0,"",'Space Types'!$AO117/'Space Types'!$AP117)</f>
        <v/>
      </c>
      <c r="AR127" s="21">
        <v>49.0</v>
      </c>
      <c r="AS127" s="21">
        <v>0.2</v>
      </c>
      <c r="AT127" s="21">
        <v>0.05</v>
      </c>
      <c r="AU127" s="21" t="s">
        <v>1531</v>
      </c>
      <c r="AV127" s="21"/>
      <c r="AW127" s="21"/>
      <c r="AX127" s="21"/>
      <c r="AY127" s="21" t="str">
        <f t="shared" si="5"/>
        <v/>
      </c>
      <c r="AZ127" s="21"/>
      <c r="BA127" s="21"/>
      <c r="BB127" s="21"/>
      <c r="BC127" s="21"/>
      <c r="BD127" s="21"/>
      <c r="BE127" s="1"/>
      <c r="BF127" s="1"/>
      <c r="BG127" s="1"/>
      <c r="BH127" s="1"/>
      <c r="BI127" s="1"/>
    </row>
    <row r="128" ht="14.25" hidden="1" customHeight="1">
      <c r="A128" s="7" t="s">
        <v>75</v>
      </c>
      <c r="B128" s="7" t="s">
        <v>520</v>
      </c>
      <c r="C128" s="7" t="s">
        <v>545</v>
      </c>
      <c r="D128" s="21" t="s">
        <v>1168</v>
      </c>
      <c r="E128" s="7" t="s">
        <v>75</v>
      </c>
      <c r="F128" s="7" t="s">
        <v>520</v>
      </c>
      <c r="G128" s="7" t="s">
        <v>545</v>
      </c>
      <c r="H128" s="18" t="str">
        <f t="shared" si="1"/>
        <v>DOE Ref Pre-1980HospitalDining</v>
      </c>
      <c r="I128" s="21">
        <v>2.7700000000000005</v>
      </c>
      <c r="J128" s="21"/>
      <c r="K128" s="21"/>
      <c r="L128" s="21">
        <v>0.0</v>
      </c>
      <c r="M128" s="21">
        <v>0.7</v>
      </c>
      <c r="N128" s="21">
        <v>0.2</v>
      </c>
      <c r="O128" s="21" t="s">
        <v>1511</v>
      </c>
      <c r="P128" s="21" t="s">
        <v>56</v>
      </c>
      <c r="Q128" s="21" t="s">
        <v>104</v>
      </c>
      <c r="R128" s="21" t="s">
        <v>1175</v>
      </c>
      <c r="S128" s="5" t="str">
        <f t="shared" si="2"/>
        <v>ASHRAE 62.1-1999Food and Beverage ServiceDining Rooms</v>
      </c>
      <c r="T128" s="86" t="str">
        <f>VLOOKUP(S128,Ventilation!$A$4:$H$302,6,FALSE)</f>
        <v>0</v>
      </c>
      <c r="U128" s="86" t="str">
        <f>VLOOKUP(S128,Ventilation!$A$4:$H$302,5,FALSE)</f>
        <v>20</v>
      </c>
      <c r="V128" s="86" t="str">
        <f>VLOOKUP(S128,Ventilation!$A$4:$H$302,7,FALSE)</f>
        <v/>
      </c>
      <c r="W128" s="21">
        <v>10.0</v>
      </c>
      <c r="X128" s="21" t="s">
        <v>1576</v>
      </c>
      <c r="Y128" s="21" t="s">
        <v>1521</v>
      </c>
      <c r="Z128" s="21"/>
      <c r="AA128" s="7">
        <v>0.2232</v>
      </c>
      <c r="AB128" s="21" t="s">
        <v>1522</v>
      </c>
      <c r="AC128" s="21"/>
      <c r="AD128" s="21"/>
      <c r="AE128" s="21"/>
      <c r="AF128" s="21"/>
      <c r="AG128" s="21"/>
      <c r="AH128" s="21">
        <v>1.0</v>
      </c>
      <c r="AI128" s="21">
        <v>0.0</v>
      </c>
      <c r="AJ128" s="21">
        <v>0.5</v>
      </c>
      <c r="AK128" s="21">
        <v>0.0</v>
      </c>
      <c r="AL128" s="21" t="s">
        <v>1525</v>
      </c>
      <c r="AM128" s="7" t="s">
        <v>1526</v>
      </c>
      <c r="AN128" s="7" t="s">
        <v>1527</v>
      </c>
      <c r="AO128" s="21"/>
      <c r="AP128" s="21"/>
      <c r="AQ128" s="21" t="str">
        <f>IF('Space Types'!$AO123=0,"",'Space Types'!$AO123/'Space Types'!$AP123)</f>
        <v/>
      </c>
      <c r="AR128" s="21"/>
      <c r="AS128" s="21"/>
      <c r="AT128" s="21"/>
      <c r="AU128" s="21"/>
      <c r="AV128" s="21"/>
      <c r="AW128" s="21"/>
      <c r="AX128" s="21"/>
      <c r="AY128" s="21" t="str">
        <f t="shared" si="5"/>
        <v/>
      </c>
      <c r="AZ128" s="21"/>
      <c r="BA128" s="21"/>
      <c r="BB128" s="21"/>
      <c r="BC128" s="21"/>
      <c r="BD128" s="21"/>
      <c r="BE128" s="1"/>
      <c r="BF128" s="1"/>
      <c r="BG128" s="1"/>
      <c r="BH128" s="1"/>
      <c r="BI128" s="1"/>
    </row>
    <row r="129" ht="14.25" hidden="1" customHeight="1">
      <c r="A129" s="7" t="s">
        <v>75</v>
      </c>
      <c r="B129" s="7" t="s">
        <v>520</v>
      </c>
      <c r="C129" s="7" t="s">
        <v>596</v>
      </c>
      <c r="D129" s="21" t="s">
        <v>1585</v>
      </c>
      <c r="E129" s="7" t="s">
        <v>75</v>
      </c>
      <c r="F129" s="7" t="s">
        <v>520</v>
      </c>
      <c r="G129" s="7" t="s">
        <v>596</v>
      </c>
      <c r="H129" s="18" t="str">
        <f t="shared" si="1"/>
        <v>DOE Ref Pre-1980HospitalCorridor</v>
      </c>
      <c r="I129" s="21">
        <v>1.3200000000000003</v>
      </c>
      <c r="J129" s="21"/>
      <c r="K129" s="21"/>
      <c r="L129" s="21">
        <v>0.0</v>
      </c>
      <c r="M129" s="21">
        <v>0.7</v>
      </c>
      <c r="N129" s="21">
        <v>0.2</v>
      </c>
      <c r="O129" s="21" t="s">
        <v>1511</v>
      </c>
      <c r="P129" s="21" t="s">
        <v>56</v>
      </c>
      <c r="Q129" s="21" t="s">
        <v>153</v>
      </c>
      <c r="R129" s="21" t="s">
        <v>154</v>
      </c>
      <c r="S129" s="5" t="str">
        <f t="shared" si="2"/>
        <v>ASHRAE 62.1-1999Public SpacesCorridors and utilities</v>
      </c>
      <c r="T129" s="86" t="str">
        <f>VLOOKUP(S129,Ventilation!$A$4:$H$302,6,FALSE)</f>
        <v>0.05</v>
      </c>
      <c r="U129" s="86" t="str">
        <f>VLOOKUP(S129,Ventilation!$A$4:$H$302,5,FALSE)</f>
        <v>0</v>
      </c>
      <c r="V129" s="86" t="str">
        <f>VLOOKUP(S129,Ventilation!$A$4:$H$302,7,FALSE)</f>
        <v/>
      </c>
      <c r="W129" s="21">
        <v>1.0</v>
      </c>
      <c r="X129" s="21" t="s">
        <v>1576</v>
      </c>
      <c r="Y129" s="21" t="s">
        <v>1521</v>
      </c>
      <c r="Z129" s="21"/>
      <c r="AA129" s="7">
        <v>0.2232</v>
      </c>
      <c r="AB129" s="21" t="s">
        <v>1522</v>
      </c>
      <c r="AC129" s="21"/>
      <c r="AD129" s="21"/>
      <c r="AE129" s="21"/>
      <c r="AF129" s="21"/>
      <c r="AG129" s="21"/>
      <c r="AH129" s="21">
        <v>0.0</v>
      </c>
      <c r="AI129" s="21">
        <v>0.0</v>
      </c>
      <c r="AJ129" s="21">
        <v>0.5</v>
      </c>
      <c r="AK129" s="21">
        <v>0.0</v>
      </c>
      <c r="AL129" s="21" t="s">
        <v>1525</v>
      </c>
      <c r="AM129" s="21" t="s">
        <v>1526</v>
      </c>
      <c r="AN129" s="21" t="s">
        <v>1527</v>
      </c>
      <c r="AO129" s="21"/>
      <c r="AP129" s="21"/>
      <c r="AQ129" s="21" t="str">
        <f>IF('Space Types'!$AO129=0,"",'Space Types'!$AO129/'Space Types'!$AP129)</f>
        <v/>
      </c>
      <c r="AR129" s="21"/>
      <c r="AS129" s="21"/>
      <c r="AT129" s="21"/>
      <c r="AU129" s="21"/>
      <c r="AV129" s="21"/>
      <c r="AW129" s="21"/>
      <c r="AX129" s="21"/>
      <c r="AY129" s="21" t="str">
        <f t="shared" si="5"/>
        <v/>
      </c>
      <c r="AZ129" s="21"/>
      <c r="BA129" s="21"/>
      <c r="BB129" s="21"/>
      <c r="BC129" s="21"/>
      <c r="BD129" s="21"/>
      <c r="BE129" s="1"/>
      <c r="BF129" s="1"/>
      <c r="BG129" s="1"/>
      <c r="BH129" s="1"/>
      <c r="BI129" s="1"/>
    </row>
    <row r="130" ht="14.25" hidden="1" customHeight="1">
      <c r="A130" s="7" t="s">
        <v>180</v>
      </c>
      <c r="B130" s="21" t="s">
        <v>245</v>
      </c>
      <c r="C130" s="21" t="s">
        <v>1059</v>
      </c>
      <c r="D130" s="21" t="s">
        <v>3169</v>
      </c>
      <c r="E130" s="21" t="s">
        <v>31</v>
      </c>
      <c r="F130" s="21" t="s">
        <v>1279</v>
      </c>
      <c r="G130" s="21" t="s">
        <v>1107</v>
      </c>
      <c r="H130" s="18" t="str">
        <f t="shared" si="1"/>
        <v>ASHRAE 189.1-2009Conference/Meeting/MultipurposeGeneral</v>
      </c>
      <c r="I130" s="86" t="str">
        <f>VLOOKUP(H130,'Interior Lighting'!$A$4:$G$1073,5,FALSE)</f>
        <v>1.17</v>
      </c>
      <c r="J130" s="21"/>
      <c r="K130" s="21"/>
      <c r="L130" s="21">
        <v>0.0</v>
      </c>
      <c r="M130" s="21">
        <v>0.7</v>
      </c>
      <c r="N130" s="21">
        <v>0.2</v>
      </c>
      <c r="O130" s="7" t="s">
        <v>2875</v>
      </c>
      <c r="P130" s="21" t="s">
        <v>56</v>
      </c>
      <c r="Q130" s="21" t="s">
        <v>119</v>
      </c>
      <c r="R130" s="21" t="s">
        <v>132</v>
      </c>
      <c r="S130" s="5" t="str">
        <f t="shared" si="2"/>
        <v>ASHRAE 62.1-1999Hotels, Motels, Resorts, DormitoriesConference rooms</v>
      </c>
      <c r="T130" s="86" t="str">
        <f>VLOOKUP(S130,Ventilation!$A$4:$H$302,6,FALSE)</f>
        <v>0</v>
      </c>
      <c r="U130" s="86" t="str">
        <f>VLOOKUP(S130,Ventilation!$A$4:$H$302,5,FALSE)</f>
        <v>20</v>
      </c>
      <c r="V130" s="86" t="str">
        <f>VLOOKUP(S130,Ventilation!$A$4:$H$302,7,FALSE)</f>
        <v/>
      </c>
      <c r="W130" s="21">
        <v>67.0</v>
      </c>
      <c r="X130" s="7" t="s">
        <v>2885</v>
      </c>
      <c r="Y130" s="7" t="s">
        <v>2871</v>
      </c>
      <c r="Z130" s="21">
        <v>0.0446</v>
      </c>
      <c r="AA130" s="7"/>
      <c r="AB130" s="7" t="s">
        <v>2912</v>
      </c>
      <c r="AC130" s="21"/>
      <c r="AD130" s="21"/>
      <c r="AE130" s="21"/>
      <c r="AF130" s="21"/>
      <c r="AG130" s="21"/>
      <c r="AH130" s="21">
        <v>3.0000000000000004</v>
      </c>
      <c r="AI130" s="21">
        <v>0.0</v>
      </c>
      <c r="AJ130" s="21">
        <v>0.5</v>
      </c>
      <c r="AK130" s="21">
        <v>0.0</v>
      </c>
      <c r="AL130" s="7" t="s">
        <v>2874</v>
      </c>
      <c r="AM130" s="7" t="s">
        <v>2909</v>
      </c>
      <c r="AN130" s="7" t="s">
        <v>2890</v>
      </c>
      <c r="AO130" s="21"/>
      <c r="AP130" s="21"/>
      <c r="AQ130" s="21" t="str">
        <f>IF('Space Types'!$AO199=0,"",'Space Types'!$AO199/'Space Types'!$AP199)</f>
        <v/>
      </c>
      <c r="AR130" s="21"/>
      <c r="AS130" s="21"/>
      <c r="AT130" s="21"/>
      <c r="AU130" s="21"/>
      <c r="AV130" s="21"/>
      <c r="AW130" s="21"/>
      <c r="AX130" s="21"/>
      <c r="AY130" s="21" t="str">
        <f t="shared" si="5"/>
        <v/>
      </c>
      <c r="AZ130" s="21"/>
      <c r="BA130" s="21"/>
      <c r="BB130" s="21"/>
      <c r="BC130" s="21"/>
      <c r="BD130" s="21"/>
      <c r="BE130" s="1"/>
      <c r="BF130" s="1"/>
      <c r="BG130" s="1"/>
      <c r="BH130" s="1"/>
      <c r="BI130" s="1"/>
    </row>
    <row r="131" ht="14.25" hidden="1" customHeight="1">
      <c r="A131" s="21" t="s">
        <v>180</v>
      </c>
      <c r="B131" s="21" t="s">
        <v>245</v>
      </c>
      <c r="C131" s="21" t="s">
        <v>1063</v>
      </c>
      <c r="D131" s="21" t="s">
        <v>1168</v>
      </c>
      <c r="E131" s="21" t="s">
        <v>31</v>
      </c>
      <c r="F131" s="21" t="s">
        <v>1171</v>
      </c>
      <c r="G131" s="21" t="s">
        <v>1285</v>
      </c>
      <c r="H131" s="18" t="str">
        <f t="shared" si="1"/>
        <v>ASHRAE 189.1-2009Dining AreaFor Hotel</v>
      </c>
      <c r="I131" s="86" t="str">
        <f>VLOOKUP(H131,'Interior Lighting'!$A$4:$G$1073,5,FALSE)</f>
        <v>1.17</v>
      </c>
      <c r="J131" s="21"/>
      <c r="K131" s="21"/>
      <c r="L131" s="21">
        <v>0.0</v>
      </c>
      <c r="M131" s="21">
        <v>0.7</v>
      </c>
      <c r="N131" s="21">
        <v>0.2</v>
      </c>
      <c r="O131" s="7" t="s">
        <v>2875</v>
      </c>
      <c r="P131" s="21" t="s">
        <v>56</v>
      </c>
      <c r="Q131" s="21" t="s">
        <v>104</v>
      </c>
      <c r="R131" s="21" t="s">
        <v>107</v>
      </c>
      <c r="S131" s="5" t="str">
        <f t="shared" si="2"/>
        <v>ASHRAE 62.1-1999Food and Beverage ServiceCafeteria, fast food</v>
      </c>
      <c r="T131" s="86" t="str">
        <f>VLOOKUP(S131,Ventilation!$A$4:$H$302,6,FALSE)</f>
        <v>0</v>
      </c>
      <c r="U131" s="86" t="str">
        <f>VLOOKUP(S131,Ventilation!$A$4:$H$302,5,FALSE)</f>
        <v>21.2</v>
      </c>
      <c r="V131" s="86" t="str">
        <f>VLOOKUP(S131,Ventilation!$A$4:$H$302,7,FALSE)</f>
        <v/>
      </c>
      <c r="W131" s="21">
        <v>67.0</v>
      </c>
      <c r="X131" s="7" t="s">
        <v>2885</v>
      </c>
      <c r="Y131" s="7" t="s">
        <v>2871</v>
      </c>
      <c r="Z131" s="21">
        <v>0.0446</v>
      </c>
      <c r="AA131" s="7"/>
      <c r="AB131" s="7" t="s">
        <v>2912</v>
      </c>
      <c r="AC131" s="21"/>
      <c r="AD131" s="21"/>
      <c r="AE131" s="21"/>
      <c r="AF131" s="21"/>
      <c r="AG131" s="21"/>
      <c r="AH131" s="21">
        <v>0.26</v>
      </c>
      <c r="AI131" s="21">
        <v>0.0</v>
      </c>
      <c r="AJ131" s="21">
        <v>0.5</v>
      </c>
      <c r="AK131" s="21">
        <v>0.0</v>
      </c>
      <c r="AL131" s="7" t="s">
        <v>2874</v>
      </c>
      <c r="AM131" s="7" t="s">
        <v>2909</v>
      </c>
      <c r="AN131" s="7" t="s">
        <v>2890</v>
      </c>
      <c r="AO131" s="21"/>
      <c r="AP131" s="21"/>
      <c r="AQ131" s="21" t="str">
        <f>IF('Space Types'!$AO192=0,"",'Space Types'!$AO192/'Space Types'!$AP192)</f>
        <v/>
      </c>
      <c r="AR131" s="21"/>
      <c r="AS131" s="21"/>
      <c r="AT131" s="21"/>
      <c r="AU131" s="21"/>
      <c r="AV131" s="21"/>
      <c r="AW131" s="21"/>
      <c r="AX131" s="21"/>
      <c r="AY131" s="21" t="str">
        <f t="shared" si="5"/>
        <v/>
      </c>
      <c r="AZ131" s="21"/>
      <c r="BA131" s="21"/>
      <c r="BB131" s="21"/>
      <c r="BC131" s="21"/>
      <c r="BD131" s="21"/>
      <c r="BE131" s="1"/>
      <c r="BF131" s="1"/>
      <c r="BG131" s="1"/>
      <c r="BH131" s="1"/>
      <c r="BI131" s="1"/>
    </row>
    <row r="132" ht="14.25" hidden="1" customHeight="1">
      <c r="A132" s="21" t="s">
        <v>180</v>
      </c>
      <c r="B132" s="21" t="s">
        <v>245</v>
      </c>
      <c r="C132" s="21" t="s">
        <v>596</v>
      </c>
      <c r="D132" s="21" t="s">
        <v>1585</v>
      </c>
      <c r="E132" s="21" t="s">
        <v>31</v>
      </c>
      <c r="F132" s="21" t="s">
        <v>1355</v>
      </c>
      <c r="G132" s="21" t="s">
        <v>1107</v>
      </c>
      <c r="H132" s="18" t="str">
        <f t="shared" si="1"/>
        <v>ASHRAE 189.1-2009Corridor/TransitionGeneral</v>
      </c>
      <c r="I132" s="86" t="str">
        <f>VLOOKUP(H132,'Interior Lighting'!$A$4:$G$1073,5,FALSE)</f>
        <v>0.45</v>
      </c>
      <c r="J132" s="21"/>
      <c r="K132" s="21"/>
      <c r="L132" s="21">
        <v>0.0</v>
      </c>
      <c r="M132" s="21">
        <v>0.7</v>
      </c>
      <c r="N132" s="21">
        <v>0.2</v>
      </c>
      <c r="O132" s="21" t="s">
        <v>2875</v>
      </c>
      <c r="P132" s="21" t="s">
        <v>56</v>
      </c>
      <c r="Q132" s="21" t="s">
        <v>153</v>
      </c>
      <c r="R132" s="21" t="s">
        <v>154</v>
      </c>
      <c r="S132" s="5" t="str">
        <f t="shared" si="2"/>
        <v>ASHRAE 62.1-1999Public SpacesCorridors and utilities</v>
      </c>
      <c r="T132" s="86" t="str">
        <f>VLOOKUP(S132,Ventilation!$A$4:$H$302,6,FALSE)</f>
        <v>0.05</v>
      </c>
      <c r="U132" s="86" t="str">
        <f>VLOOKUP(S132,Ventilation!$A$4:$H$302,5,FALSE)</f>
        <v>0</v>
      </c>
      <c r="V132" s="86" t="str">
        <f>VLOOKUP(S132,Ventilation!$A$4:$H$302,7,FALSE)</f>
        <v/>
      </c>
      <c r="W132" s="21">
        <v>1.0</v>
      </c>
      <c r="X132" s="21" t="s">
        <v>2885</v>
      </c>
      <c r="Y132" s="21" t="s">
        <v>2871</v>
      </c>
      <c r="Z132" s="21">
        <v>0.0446</v>
      </c>
      <c r="AA132" s="7"/>
      <c r="AB132" s="21" t="s">
        <v>2912</v>
      </c>
      <c r="AC132" s="21"/>
      <c r="AD132" s="21"/>
      <c r="AE132" s="21"/>
      <c r="AF132" s="21"/>
      <c r="AG132" s="21"/>
      <c r="AH132" s="21">
        <v>0.0</v>
      </c>
      <c r="AI132" s="21">
        <v>0.0</v>
      </c>
      <c r="AJ132" s="21">
        <v>0.5</v>
      </c>
      <c r="AK132" s="21">
        <v>0.0</v>
      </c>
      <c r="AL132" s="21" t="s">
        <v>2874</v>
      </c>
      <c r="AM132" s="21" t="s">
        <v>2898</v>
      </c>
      <c r="AN132" s="21" t="s">
        <v>2896</v>
      </c>
      <c r="AO132" s="21"/>
      <c r="AP132" s="21"/>
      <c r="AQ132" s="21" t="str">
        <f>IF('Space Types'!$AO186=0,"",'Space Types'!$AO186/'Space Types'!$AP186)</f>
        <v/>
      </c>
      <c r="AR132" s="21"/>
      <c r="AS132" s="21"/>
      <c r="AT132" s="21"/>
      <c r="AU132" s="21"/>
      <c r="AV132" s="21"/>
      <c r="AW132" s="21"/>
      <c r="AX132" s="21"/>
      <c r="AY132" s="21" t="str">
        <f t="shared" si="5"/>
        <v/>
      </c>
      <c r="AZ132" s="21"/>
      <c r="BA132" s="21"/>
      <c r="BB132" s="21"/>
      <c r="BC132" s="21"/>
      <c r="BD132" s="21"/>
      <c r="BE132" s="1"/>
      <c r="BF132" s="1"/>
      <c r="BG132" s="1"/>
      <c r="BH132" s="1"/>
      <c r="BI132" s="1"/>
    </row>
    <row r="133" ht="14.25" hidden="1" customHeight="1">
      <c r="A133" s="18" t="s">
        <v>180</v>
      </c>
      <c r="B133" s="18" t="s">
        <v>245</v>
      </c>
      <c r="C133" s="18" t="s">
        <v>1067</v>
      </c>
      <c r="D133" s="18" t="s">
        <v>1564</v>
      </c>
      <c r="E133" s="18" t="s">
        <v>31</v>
      </c>
      <c r="F133" s="18" t="s">
        <v>1537</v>
      </c>
      <c r="G133" s="18" t="s">
        <v>1538</v>
      </c>
      <c r="H133" s="18" t="str">
        <f t="shared" si="1"/>
        <v>ASHRAE 189.1-2009Hotel/MotelGuest Rooms</v>
      </c>
      <c r="I133" s="86" t="str">
        <f>VLOOKUP(H133,'Interior Lighting'!$A$4:$G$1073,5,FALSE)</f>
        <v>0.99</v>
      </c>
      <c r="J133" s="21"/>
      <c r="K133" s="18"/>
      <c r="L133" s="18">
        <v>0.0</v>
      </c>
      <c r="M133" s="18">
        <v>0.7</v>
      </c>
      <c r="N133" s="18">
        <v>0.2</v>
      </c>
      <c r="O133" s="5" t="s">
        <v>2875</v>
      </c>
      <c r="P133" s="18" t="s">
        <v>56</v>
      </c>
      <c r="Q133" s="18" t="s">
        <v>119</v>
      </c>
      <c r="R133" s="18" t="s">
        <v>137</v>
      </c>
      <c r="S133" s="5" t="str">
        <f t="shared" si="2"/>
        <v>ASHRAE 62.1-1999Hotels, Motels, Resorts, DormitoriesDormitory sleeping areas</v>
      </c>
      <c r="T133" s="86" t="str">
        <f>VLOOKUP(S133,Ventilation!$A$4:$H$302,6,FALSE)</f>
        <v>0</v>
      </c>
      <c r="U133" s="86" t="str">
        <f>VLOOKUP(S133,Ventilation!$A$4:$H$302,5,FALSE)</f>
        <v>15</v>
      </c>
      <c r="V133" s="86" t="str">
        <f>VLOOKUP(S133,Ventilation!$A$4:$H$302,7,FALSE)</f>
        <v/>
      </c>
      <c r="W133" s="18">
        <v>3.57</v>
      </c>
      <c r="X133" s="5" t="s">
        <v>2904</v>
      </c>
      <c r="Y133" s="5" t="s">
        <v>2871</v>
      </c>
      <c r="Z133" s="18">
        <v>0.0446</v>
      </c>
      <c r="AA133" s="5"/>
      <c r="AB133" s="5" t="s">
        <v>2912</v>
      </c>
      <c r="AC133" s="18"/>
      <c r="AD133" s="18"/>
      <c r="AE133" s="18"/>
      <c r="AF133" s="18"/>
      <c r="AG133" s="18"/>
      <c r="AH133" s="18">
        <v>0.68</v>
      </c>
      <c r="AI133" s="18">
        <v>0.0</v>
      </c>
      <c r="AJ133" s="18">
        <v>0.5</v>
      </c>
      <c r="AK133" s="18">
        <v>0.0</v>
      </c>
      <c r="AL133" s="5" t="s">
        <v>2900</v>
      </c>
      <c r="AM133" s="5" t="s">
        <v>2902</v>
      </c>
      <c r="AN133" s="5" t="s">
        <v>2899</v>
      </c>
      <c r="AO133" s="18">
        <v>1.25</v>
      </c>
      <c r="AP133" s="18">
        <v>420.0</v>
      </c>
      <c r="AQ133" s="86" t="str">
        <f>IF('Space Types'!$AO183=0,"",'Space Types'!$AO183/'Space Types'!$AP183)</f>
        <v>0.1864285714</v>
      </c>
      <c r="AR133" s="18">
        <v>43.3</v>
      </c>
      <c r="AS133" s="18">
        <v>0.2</v>
      </c>
      <c r="AT133" s="18">
        <v>0.05</v>
      </c>
      <c r="AU133" s="18" t="s">
        <v>3218</v>
      </c>
      <c r="AV133" s="18"/>
      <c r="AW133" s="18"/>
      <c r="AX133" s="18"/>
      <c r="AY133" s="18" t="str">
        <f t="shared" si="5"/>
        <v/>
      </c>
      <c r="AZ133" s="18"/>
      <c r="BA133" s="18"/>
      <c r="BB133" s="18"/>
      <c r="BC133" s="18"/>
      <c r="BD133" s="18"/>
      <c r="BE133" s="1"/>
      <c r="BF133" s="1"/>
      <c r="BG133" s="1"/>
      <c r="BH133" s="1"/>
      <c r="BI133" s="1"/>
    </row>
    <row r="134" ht="14.25" hidden="1" customHeight="1">
      <c r="A134" s="18" t="s">
        <v>180</v>
      </c>
      <c r="B134" s="18" t="s">
        <v>245</v>
      </c>
      <c r="C134" s="18" t="s">
        <v>579</v>
      </c>
      <c r="D134" s="18" t="s">
        <v>1097</v>
      </c>
      <c r="E134" s="18" t="s">
        <v>31</v>
      </c>
      <c r="F134" s="18" t="s">
        <v>1103</v>
      </c>
      <c r="G134" s="18" t="s">
        <v>1107</v>
      </c>
      <c r="H134" s="18" t="str">
        <f t="shared" si="1"/>
        <v>ASHRAE 189.1-2009Food PreparationGeneral</v>
      </c>
      <c r="I134" s="86" t="str">
        <f>VLOOKUP(H134,'Interior Lighting'!$A$4:$G$1073,5,FALSE)</f>
        <v>1.08</v>
      </c>
      <c r="J134" s="21"/>
      <c r="K134" s="18"/>
      <c r="L134" s="18">
        <v>0.0</v>
      </c>
      <c r="M134" s="18">
        <v>0.7</v>
      </c>
      <c r="N134" s="18">
        <v>0.2</v>
      </c>
      <c r="O134" s="5" t="s">
        <v>2875</v>
      </c>
      <c r="P134" s="18" t="s">
        <v>56</v>
      </c>
      <c r="Q134" s="18" t="s">
        <v>104</v>
      </c>
      <c r="R134" s="18" t="s">
        <v>110</v>
      </c>
      <c r="S134" s="5" t="str">
        <f t="shared" si="2"/>
        <v>ASHRAE 62.1-1999Food and Beverage ServiceKitchens (cooking)</v>
      </c>
      <c r="T134" s="86" t="str">
        <f>VLOOKUP(S134,Ventilation!$A$4:$H$302,6,FALSE)</f>
        <v>0</v>
      </c>
      <c r="U134" s="86" t="str">
        <f>VLOOKUP(S134,Ventilation!$A$4:$H$302,5,FALSE)</f>
        <v>16.95</v>
      </c>
      <c r="V134" s="86" t="str">
        <f>VLOOKUP(S134,Ventilation!$A$4:$H$302,7,FALSE)</f>
        <v/>
      </c>
      <c r="W134" s="18">
        <v>5.0</v>
      </c>
      <c r="X134" s="5" t="s">
        <v>2885</v>
      </c>
      <c r="Y134" s="5" t="s">
        <v>2871</v>
      </c>
      <c r="Z134" s="18">
        <v>0.0446</v>
      </c>
      <c r="AA134" s="5"/>
      <c r="AB134" s="5" t="s">
        <v>2912</v>
      </c>
      <c r="AC134" s="18">
        <v>373.8</v>
      </c>
      <c r="AD134" s="18">
        <v>0.1</v>
      </c>
      <c r="AE134" s="18">
        <v>0.2</v>
      </c>
      <c r="AF134" s="18">
        <v>0.7</v>
      </c>
      <c r="AG134" s="5" t="s">
        <v>2931</v>
      </c>
      <c r="AH134" s="18">
        <v>24.16</v>
      </c>
      <c r="AI134" s="18">
        <v>0.2</v>
      </c>
      <c r="AJ134" s="18">
        <v>0.5</v>
      </c>
      <c r="AK134" s="18">
        <v>0.1</v>
      </c>
      <c r="AL134" s="5" t="s">
        <v>2926</v>
      </c>
      <c r="AM134" s="5" t="s">
        <v>2934</v>
      </c>
      <c r="AN134" s="5" t="s">
        <v>2921</v>
      </c>
      <c r="AO134" s="18">
        <v>133.0</v>
      </c>
      <c r="AP134" s="18">
        <v>1112.0</v>
      </c>
      <c r="AQ134" s="86" t="str">
        <f>IF('Space Types'!$AO173=0,"",'Space Types'!$AO173/'Space Types'!$AP173)</f>
        <v>0.002976190476</v>
      </c>
      <c r="AR134" s="18">
        <v>49.0</v>
      </c>
      <c r="AS134" s="18">
        <v>0.2</v>
      </c>
      <c r="AT134" s="18">
        <v>0.05</v>
      </c>
      <c r="AU134" s="5" t="s">
        <v>3230</v>
      </c>
      <c r="AV134" s="18">
        <v>0.7</v>
      </c>
      <c r="AW134" s="18">
        <v>4000.0</v>
      </c>
      <c r="AX134" s="18">
        <v>697.8520092823027</v>
      </c>
      <c r="AY134" s="86" t="str">
        <f t="shared" si="5"/>
        <v>0.1221241016</v>
      </c>
      <c r="AZ134" s="18">
        <v>0.338</v>
      </c>
      <c r="BA134" s="18">
        <v>0.502411575562701</v>
      </c>
      <c r="BB134" s="18"/>
      <c r="BC134" s="5" t="s">
        <v>2929</v>
      </c>
      <c r="BD134" s="5"/>
      <c r="BE134" s="1"/>
      <c r="BF134" s="1"/>
      <c r="BG134" s="1"/>
      <c r="BH134" s="1"/>
      <c r="BI134" s="1"/>
    </row>
    <row r="135" ht="14.25" hidden="1" customHeight="1">
      <c r="A135" s="18" t="s">
        <v>180</v>
      </c>
      <c r="B135" s="18" t="s">
        <v>245</v>
      </c>
      <c r="C135" s="18" t="s">
        <v>1111</v>
      </c>
      <c r="D135" s="18" t="s">
        <v>3232</v>
      </c>
      <c r="E135" s="18" t="s">
        <v>31</v>
      </c>
      <c r="F135" s="18" t="s">
        <v>520</v>
      </c>
      <c r="G135" s="18" t="s">
        <v>1755</v>
      </c>
      <c r="H135" s="18" t="str">
        <f t="shared" si="1"/>
        <v>ASHRAE 189.1-2009HospitalLaundry-Washing</v>
      </c>
      <c r="I135" s="86" t="str">
        <f>VLOOKUP(H135,'Interior Lighting'!$A$4:$G$1073,5,FALSE)</f>
        <v>0.54</v>
      </c>
      <c r="J135" s="21"/>
      <c r="K135" s="18"/>
      <c r="L135" s="18">
        <v>0.0</v>
      </c>
      <c r="M135" s="18">
        <v>0.7</v>
      </c>
      <c r="N135" s="18">
        <v>0.2</v>
      </c>
      <c r="O135" s="18" t="s">
        <v>2875</v>
      </c>
      <c r="P135" s="18" t="s">
        <v>56</v>
      </c>
      <c r="Q135" s="18" t="s">
        <v>66</v>
      </c>
      <c r="R135" s="18" t="s">
        <v>3236</v>
      </c>
      <c r="S135" s="5" t="str">
        <f t="shared" si="2"/>
        <v>ASHRAE 62.1-1999Dry Cleaners, LaundriesCommercial Laundry</v>
      </c>
      <c r="T135" s="86" t="str">
        <f>VLOOKUP(S135,Ventilation!$A$4:$H$302,6,FALSE)</f>
        <v>0</v>
      </c>
      <c r="U135" s="86" t="str">
        <f>VLOOKUP(S135,Ventilation!$A$4:$H$302,5,FALSE)</f>
        <v>25</v>
      </c>
      <c r="V135" s="86" t="str">
        <f>VLOOKUP(S135,Ventilation!$A$4:$H$302,7,FALSE)</f>
        <v/>
      </c>
      <c r="W135" s="18">
        <v>4.0</v>
      </c>
      <c r="X135" s="18" t="s">
        <v>2885</v>
      </c>
      <c r="Y135" s="18" t="s">
        <v>2871</v>
      </c>
      <c r="Z135" s="18">
        <v>0.0446</v>
      </c>
      <c r="AA135" s="5"/>
      <c r="AB135" s="18" t="s">
        <v>2912</v>
      </c>
      <c r="AC135" s="18">
        <v>123.8</v>
      </c>
      <c r="AD135" s="18">
        <v>0.0</v>
      </c>
      <c r="AE135" s="18">
        <v>0.5</v>
      </c>
      <c r="AF135" s="18">
        <v>0.0</v>
      </c>
      <c r="AG135" s="18" t="s">
        <v>2939</v>
      </c>
      <c r="AH135" s="18">
        <v>2.93</v>
      </c>
      <c r="AI135" s="18">
        <v>0.0</v>
      </c>
      <c r="AJ135" s="18">
        <v>0.5</v>
      </c>
      <c r="AK135" s="18">
        <v>0.0</v>
      </c>
      <c r="AL135" s="18" t="s">
        <v>2936</v>
      </c>
      <c r="AM135" s="18" t="s">
        <v>2909</v>
      </c>
      <c r="AN135" s="18" t="s">
        <v>2890</v>
      </c>
      <c r="AO135" s="18">
        <v>156.6</v>
      </c>
      <c r="AP135" s="18">
        <v>840.0</v>
      </c>
      <c r="AQ135" s="86" t="str">
        <f>IF('Space Types'!$AO165=0,"",'Space Types'!$AO165/'Space Types'!$AP165)</f>
        <v>0.002976190476</v>
      </c>
      <c r="AR135" s="18">
        <v>60.0</v>
      </c>
      <c r="AS135" s="18">
        <v>0.2</v>
      </c>
      <c r="AT135" s="18">
        <v>0.05</v>
      </c>
      <c r="AU135" s="18" t="s">
        <v>3246</v>
      </c>
      <c r="AV135" s="18">
        <v>0.5952276390725688</v>
      </c>
      <c r="AW135" s="18">
        <v>500.0</v>
      </c>
      <c r="AX135" s="86" t="str">
        <f>AW135*BA135/AZ135/8.52</f>
        <v>87.23150116</v>
      </c>
      <c r="AY135" s="86" t="str">
        <f t="shared" si="5"/>
        <v>0.103845201</v>
      </c>
      <c r="AZ135" s="18">
        <v>0.338</v>
      </c>
      <c r="BA135" s="86" t="str">
        <f>125/248.8</f>
        <v>0.5024115756</v>
      </c>
      <c r="BB135" s="18"/>
      <c r="BC135" s="18" t="s">
        <v>3254</v>
      </c>
      <c r="BD135" s="18"/>
      <c r="BE135" s="1"/>
      <c r="BF135" s="1"/>
      <c r="BG135" s="1"/>
      <c r="BH135" s="1"/>
      <c r="BI135" s="1"/>
    </row>
    <row r="136" ht="14.25" hidden="1" customHeight="1">
      <c r="A136" s="18" t="s">
        <v>180</v>
      </c>
      <c r="B136" s="18" t="s">
        <v>245</v>
      </c>
      <c r="C136" s="18" t="s">
        <v>829</v>
      </c>
      <c r="D136" s="18" t="s">
        <v>3257</v>
      </c>
      <c r="E136" s="18" t="s">
        <v>31</v>
      </c>
      <c r="F136" s="18" t="s">
        <v>829</v>
      </c>
      <c r="G136" s="18" t="s">
        <v>1285</v>
      </c>
      <c r="H136" s="18" t="str">
        <f t="shared" si="1"/>
        <v>ASHRAE 189.1-2009LobbyFor Hotel</v>
      </c>
      <c r="I136" s="86" t="str">
        <f>VLOOKUP(H136,'Interior Lighting'!$A$4:$G$1073,5,FALSE)</f>
        <v>0.99</v>
      </c>
      <c r="J136" s="21"/>
      <c r="K136" s="18"/>
      <c r="L136" s="18">
        <v>0.0</v>
      </c>
      <c r="M136" s="18">
        <v>0.7</v>
      </c>
      <c r="N136" s="18">
        <v>0.2</v>
      </c>
      <c r="O136" s="5" t="s">
        <v>2875</v>
      </c>
      <c r="P136" s="18" t="s">
        <v>56</v>
      </c>
      <c r="Q136" s="18" t="s">
        <v>119</v>
      </c>
      <c r="R136" s="18" t="s">
        <v>129</v>
      </c>
      <c r="S136" s="5" t="str">
        <f t="shared" si="2"/>
        <v>ASHRAE 62.1-1999Hotels, Motels, Resorts, DormitoriesLobbies</v>
      </c>
      <c r="T136" s="86" t="str">
        <f>VLOOKUP(S136,Ventilation!$A$4:$H$302,6,FALSE)</f>
        <v>0</v>
      </c>
      <c r="U136" s="86" t="str">
        <f>VLOOKUP(S136,Ventilation!$A$4:$H$302,5,FALSE)</f>
        <v>15</v>
      </c>
      <c r="V136" s="86" t="str">
        <f>VLOOKUP(S136,Ventilation!$A$4:$H$302,7,FALSE)</f>
        <v/>
      </c>
      <c r="W136" s="18">
        <v>30.0</v>
      </c>
      <c r="X136" s="5" t="s">
        <v>2885</v>
      </c>
      <c r="Y136" s="5" t="s">
        <v>2871</v>
      </c>
      <c r="Z136" s="18">
        <v>0.0446</v>
      </c>
      <c r="AA136" s="5"/>
      <c r="AB136" s="5" t="s">
        <v>2912</v>
      </c>
      <c r="AC136" s="18"/>
      <c r="AD136" s="18"/>
      <c r="AE136" s="18"/>
      <c r="AF136" s="18"/>
      <c r="AG136" s="18"/>
      <c r="AH136" s="18">
        <v>0.38</v>
      </c>
      <c r="AI136" s="18">
        <v>0.0</v>
      </c>
      <c r="AJ136" s="18">
        <v>0.5</v>
      </c>
      <c r="AK136" s="18">
        <v>0.0</v>
      </c>
      <c r="AL136" s="5" t="s">
        <v>2874</v>
      </c>
      <c r="AM136" s="5" t="s">
        <v>2909</v>
      </c>
      <c r="AN136" s="5" t="s">
        <v>2890</v>
      </c>
      <c r="AO136" s="18"/>
      <c r="AP136" s="18"/>
      <c r="AQ136" s="18" t="str">
        <f>IF('Space Types'!$AO159=0,"",'Space Types'!$AO159/'Space Types'!$AP159)</f>
        <v/>
      </c>
      <c r="AR136" s="18"/>
      <c r="AS136" s="18"/>
      <c r="AT136" s="18"/>
      <c r="AU136" s="5"/>
      <c r="AV136" s="18"/>
      <c r="AW136" s="18"/>
      <c r="AX136" s="18"/>
      <c r="AY136" s="18" t="str">
        <f t="shared" si="5"/>
        <v/>
      </c>
      <c r="AZ136" s="18"/>
      <c r="BA136" s="18"/>
      <c r="BB136" s="18"/>
      <c r="BC136" s="18"/>
      <c r="BD136" s="18"/>
      <c r="BE136" s="1"/>
      <c r="BF136" s="1"/>
      <c r="BG136" s="1"/>
      <c r="BH136" s="1"/>
      <c r="BI136" s="1"/>
    </row>
    <row r="137" ht="14.25" hidden="1" customHeight="1">
      <c r="A137" s="5" t="s">
        <v>180</v>
      </c>
      <c r="B137" s="18" t="s">
        <v>245</v>
      </c>
      <c r="C137" s="18" t="s">
        <v>1125</v>
      </c>
      <c r="D137" s="18" t="s">
        <v>3274</v>
      </c>
      <c r="E137" s="18" t="s">
        <v>31</v>
      </c>
      <c r="F137" s="18" t="s">
        <v>1543</v>
      </c>
      <c r="G137" s="18" t="s">
        <v>1107</v>
      </c>
      <c r="H137" s="18" t="str">
        <f t="shared" si="1"/>
        <v>ASHRAE 189.1-2009Electrical/MechanicalGeneral</v>
      </c>
      <c r="I137" s="86" t="str">
        <f>VLOOKUP(H137,'Interior Lighting'!$A$4:$G$1073,5,FALSE)</f>
        <v>1.35</v>
      </c>
      <c r="J137" s="21"/>
      <c r="K137" s="18"/>
      <c r="L137" s="18">
        <v>0.0</v>
      </c>
      <c r="M137" s="18">
        <v>0.7</v>
      </c>
      <c r="N137" s="18">
        <v>0.2</v>
      </c>
      <c r="O137" s="18" t="s">
        <v>2875</v>
      </c>
      <c r="P137" s="18" t="s">
        <v>56</v>
      </c>
      <c r="Q137" s="18" t="s">
        <v>153</v>
      </c>
      <c r="R137" s="18" t="s">
        <v>154</v>
      </c>
      <c r="S137" s="5" t="str">
        <f t="shared" si="2"/>
        <v>ASHRAE 62.1-1999Public SpacesCorridors and utilities</v>
      </c>
      <c r="T137" s="86" t="str">
        <f>VLOOKUP(S137,Ventilation!$A$4:$H$302,6,FALSE)</f>
        <v>0.05</v>
      </c>
      <c r="U137" s="86" t="str">
        <f>VLOOKUP(S137,Ventilation!$A$4:$H$302,5,FALSE)</f>
        <v>0</v>
      </c>
      <c r="V137" s="86" t="str">
        <f>VLOOKUP(S137,Ventilation!$A$4:$H$302,7,FALSE)</f>
        <v/>
      </c>
      <c r="W137" s="18">
        <v>0.0</v>
      </c>
      <c r="X137" s="18" t="s">
        <v>2885</v>
      </c>
      <c r="Y137" s="18" t="s">
        <v>2871</v>
      </c>
      <c r="Z137" s="18">
        <v>0.0446</v>
      </c>
      <c r="AA137" s="5"/>
      <c r="AB137" s="18" t="s">
        <v>2912</v>
      </c>
      <c r="AC137" s="18"/>
      <c r="AD137" s="18"/>
      <c r="AE137" s="18"/>
      <c r="AF137" s="18"/>
      <c r="AG137" s="18"/>
      <c r="AH137" s="18">
        <v>0.26</v>
      </c>
      <c r="AI137" s="18">
        <v>0.0</v>
      </c>
      <c r="AJ137" s="18">
        <v>0.5</v>
      </c>
      <c r="AK137" s="18">
        <v>0.0</v>
      </c>
      <c r="AL137" s="18" t="s">
        <v>2874</v>
      </c>
      <c r="AM137" s="18" t="s">
        <v>2909</v>
      </c>
      <c r="AN137" s="18" t="s">
        <v>2890</v>
      </c>
      <c r="AO137" s="18"/>
      <c r="AP137" s="18"/>
      <c r="AQ137" s="18" t="str">
        <f>IF('Space Types'!$AO150=0,"",'Space Types'!$AO150/'Space Types'!$AP150)</f>
        <v/>
      </c>
      <c r="AR137" s="18"/>
      <c r="AS137" s="18"/>
      <c r="AT137" s="18"/>
      <c r="AU137" s="18"/>
      <c r="AV137" s="18"/>
      <c r="AW137" s="18"/>
      <c r="AX137" s="18"/>
      <c r="AY137" s="18" t="str">
        <f t="shared" si="5"/>
        <v/>
      </c>
      <c r="AZ137" s="18"/>
      <c r="BA137" s="18"/>
      <c r="BB137" s="18"/>
      <c r="BC137" s="18"/>
      <c r="BD137" s="18"/>
      <c r="BE137" s="1"/>
      <c r="BF137" s="1"/>
      <c r="BG137" s="1"/>
      <c r="BH137" s="1"/>
      <c r="BI137" s="1"/>
    </row>
    <row r="138" ht="14.25" hidden="1" customHeight="1">
      <c r="A138" s="18" t="s">
        <v>180</v>
      </c>
      <c r="B138" s="18" t="s">
        <v>245</v>
      </c>
      <c r="C138" s="18" t="s">
        <v>753</v>
      </c>
      <c r="D138" s="18" t="s">
        <v>3284</v>
      </c>
      <c r="E138" s="18" t="s">
        <v>31</v>
      </c>
      <c r="F138" s="18" t="s">
        <v>1552</v>
      </c>
      <c r="G138" s="18" t="s">
        <v>1553</v>
      </c>
      <c r="H138" s="18" t="str">
        <f t="shared" si="1"/>
        <v>ASHRAE 189.1-2009Retail (not including accent lighting)Sales Area</v>
      </c>
      <c r="I138" s="86" t="str">
        <f>VLOOKUP(H138,'Interior Lighting'!$A$4:$G$1073,5,FALSE)</f>
        <v>1.53</v>
      </c>
      <c r="J138" s="21"/>
      <c r="K138" s="18"/>
      <c r="L138" s="18">
        <v>0.0</v>
      </c>
      <c r="M138" s="18">
        <v>0.7</v>
      </c>
      <c r="N138" s="18">
        <v>0.2</v>
      </c>
      <c r="O138" s="18" t="s">
        <v>2875</v>
      </c>
      <c r="P138" s="18" t="s">
        <v>56</v>
      </c>
      <c r="Q138" s="18" t="s">
        <v>167</v>
      </c>
      <c r="R138" s="18" t="s">
        <v>168</v>
      </c>
      <c r="S138" s="5" t="str">
        <f t="shared" si="2"/>
        <v>ASHRAE 62.1-1999Retail Stores, Sales Floors, and Show Room FloorsBasement and street</v>
      </c>
      <c r="T138" s="86" t="str">
        <f>VLOOKUP(S138,Ventilation!$A$4:$H$302,6,FALSE)</f>
        <v>0.3</v>
      </c>
      <c r="U138" s="86" t="str">
        <f>VLOOKUP(S138,Ventilation!$A$4:$H$302,5,FALSE)</f>
        <v>0</v>
      </c>
      <c r="V138" s="86" t="str">
        <f>VLOOKUP(S138,Ventilation!$A$4:$H$302,7,FALSE)</f>
        <v/>
      </c>
      <c r="W138" s="18">
        <v>15.0</v>
      </c>
      <c r="X138" s="18" t="s">
        <v>2885</v>
      </c>
      <c r="Y138" s="18" t="s">
        <v>2871</v>
      </c>
      <c r="Z138" s="18">
        <v>0.0446</v>
      </c>
      <c r="AA138" s="5"/>
      <c r="AB138" s="18" t="s">
        <v>2912</v>
      </c>
      <c r="AC138" s="18"/>
      <c r="AD138" s="18"/>
      <c r="AE138" s="18"/>
      <c r="AF138" s="18"/>
      <c r="AG138" s="18"/>
      <c r="AH138" s="18">
        <v>0.51</v>
      </c>
      <c r="AI138" s="18">
        <v>0.0</v>
      </c>
      <c r="AJ138" s="18">
        <v>0.5</v>
      </c>
      <c r="AK138" s="18">
        <v>0.0</v>
      </c>
      <c r="AL138" s="18" t="s">
        <v>2874</v>
      </c>
      <c r="AM138" s="18" t="s">
        <v>2909</v>
      </c>
      <c r="AN138" s="18" t="s">
        <v>2890</v>
      </c>
      <c r="AO138" s="18"/>
      <c r="AP138" s="18"/>
      <c r="AQ138" s="18" t="str">
        <f>IF('Space Types'!$AO141=0,"",'Space Types'!$AO141/'Space Types'!$AP141)</f>
        <v/>
      </c>
      <c r="AR138" s="18"/>
      <c r="AS138" s="18"/>
      <c r="AT138" s="18"/>
      <c r="AU138" s="18"/>
      <c r="AV138" s="18"/>
      <c r="AW138" s="18"/>
      <c r="AX138" s="18"/>
      <c r="AY138" s="18" t="str">
        <f t="shared" si="5"/>
        <v/>
      </c>
      <c r="AZ138" s="18"/>
      <c r="BA138" s="18"/>
      <c r="BB138" s="18"/>
      <c r="BC138" s="18"/>
      <c r="BD138" s="18"/>
      <c r="BE138" s="1"/>
      <c r="BF138" s="1"/>
      <c r="BG138" s="1"/>
      <c r="BH138" s="1"/>
      <c r="BI138" s="1"/>
    </row>
    <row r="139" ht="14.25" hidden="1" customHeight="1">
      <c r="A139" s="18" t="s">
        <v>180</v>
      </c>
      <c r="B139" s="18" t="s">
        <v>245</v>
      </c>
      <c r="C139" s="18" t="s">
        <v>1128</v>
      </c>
      <c r="D139" s="18" t="s">
        <v>3232</v>
      </c>
      <c r="E139" s="18" t="s">
        <v>31</v>
      </c>
      <c r="F139" s="18" t="s">
        <v>1361</v>
      </c>
      <c r="G139" s="18" t="s">
        <v>1107</v>
      </c>
      <c r="H139" s="18" t="str">
        <f t="shared" si="1"/>
        <v>ASHRAE 189.1-2009Active StorageGeneral</v>
      </c>
      <c r="I139" s="86" t="str">
        <f>VLOOKUP(H139,'Interior Lighting'!$A$4:$G$1073,5,FALSE)</f>
        <v>0.72</v>
      </c>
      <c r="J139" s="21"/>
      <c r="K139" s="18"/>
      <c r="L139" s="18">
        <v>0.0</v>
      </c>
      <c r="M139" s="18">
        <v>0.7</v>
      </c>
      <c r="N139" s="18">
        <v>0.2</v>
      </c>
      <c r="O139" s="5" t="s">
        <v>2875</v>
      </c>
      <c r="P139" s="18" t="s">
        <v>56</v>
      </c>
      <c r="Q139" s="18" t="s">
        <v>167</v>
      </c>
      <c r="R139" s="18" t="s">
        <v>200</v>
      </c>
      <c r="S139" s="5" t="str">
        <f t="shared" si="2"/>
        <v>ASHRAE 62.1-1999Retail Stores, Sales Floors, and Show Room FloorsShipping and receiving</v>
      </c>
      <c r="T139" s="86" t="str">
        <f>VLOOKUP(S139,Ventilation!$A$4:$H$302,6,FALSE)</f>
        <v>0.15</v>
      </c>
      <c r="U139" s="86" t="str">
        <f>VLOOKUP(S139,Ventilation!$A$4:$H$302,5,FALSE)</f>
        <v>0</v>
      </c>
      <c r="V139" s="86" t="str">
        <f>VLOOKUP(S139,Ventilation!$A$4:$H$302,7,FALSE)</f>
        <v/>
      </c>
      <c r="W139" s="18">
        <v>2.0</v>
      </c>
      <c r="X139" s="5" t="s">
        <v>2885</v>
      </c>
      <c r="Y139" s="5" t="s">
        <v>2871</v>
      </c>
      <c r="Z139" s="18">
        <v>0.0446</v>
      </c>
      <c r="AA139" s="5"/>
      <c r="AB139" s="5" t="s">
        <v>2912</v>
      </c>
      <c r="AC139" s="18"/>
      <c r="AD139" s="18"/>
      <c r="AE139" s="18"/>
      <c r="AF139" s="18"/>
      <c r="AG139" s="18"/>
      <c r="AH139" s="18">
        <v>0.13</v>
      </c>
      <c r="AI139" s="18">
        <v>0.0</v>
      </c>
      <c r="AJ139" s="18">
        <v>0.5</v>
      </c>
      <c r="AK139" s="18">
        <v>0.0</v>
      </c>
      <c r="AL139" s="18" t="s">
        <v>2874</v>
      </c>
      <c r="AM139" s="5" t="s">
        <v>2909</v>
      </c>
      <c r="AN139" s="5" t="s">
        <v>2890</v>
      </c>
      <c r="AO139" s="18"/>
      <c r="AP139" s="18"/>
      <c r="AQ139" s="86" t="str">
        <f>IF('Space Types'!$AO134=0,"",'Space Types'!$AO134/'Space Types'!$AP134)</f>
        <v>0.1196043165</v>
      </c>
      <c r="AR139" s="18"/>
      <c r="AS139" s="18"/>
      <c r="AT139" s="18"/>
      <c r="AU139" s="18"/>
      <c r="AV139" s="18"/>
      <c r="AW139" s="18"/>
      <c r="AX139" s="18"/>
      <c r="AY139" s="18" t="str">
        <f t="shared" si="5"/>
        <v/>
      </c>
      <c r="AZ139" s="18"/>
      <c r="BA139" s="18"/>
      <c r="BB139" s="18"/>
      <c r="BC139" s="18"/>
      <c r="BD139" s="18"/>
      <c r="BE139" s="1"/>
      <c r="BF139" s="1"/>
      <c r="BG139" s="1"/>
      <c r="BH139" s="1"/>
      <c r="BI139" s="1"/>
    </row>
    <row r="140" ht="14.25" hidden="1" customHeight="1">
      <c r="A140" s="5" t="s">
        <v>177</v>
      </c>
      <c r="B140" s="18" t="s">
        <v>245</v>
      </c>
      <c r="C140" s="18" t="s">
        <v>1059</v>
      </c>
      <c r="D140" s="18" t="s">
        <v>3169</v>
      </c>
      <c r="E140" s="18" t="s">
        <v>598</v>
      </c>
      <c r="F140" s="18" t="s">
        <v>1279</v>
      </c>
      <c r="G140" s="18" t="s">
        <v>1107</v>
      </c>
      <c r="H140" s="18" t="str">
        <f t="shared" si="1"/>
        <v>ASHRAE 90.1-2004Conference/Meeting/MultipurposeGeneral</v>
      </c>
      <c r="I140" s="86" t="str">
        <f>VLOOKUP(H140,'Interior Lighting'!$A$4:$G$1073,5,FALSE)</f>
        <v>1.3</v>
      </c>
      <c r="J140" s="21"/>
      <c r="K140" s="18"/>
      <c r="L140" s="18">
        <v>0.0</v>
      </c>
      <c r="M140" s="18">
        <v>0.7</v>
      </c>
      <c r="N140" s="18">
        <v>0.2</v>
      </c>
      <c r="O140" s="18" t="s">
        <v>1826</v>
      </c>
      <c r="P140" s="18" t="s">
        <v>56</v>
      </c>
      <c r="Q140" s="18" t="s">
        <v>119</v>
      </c>
      <c r="R140" s="18" t="s">
        <v>132</v>
      </c>
      <c r="S140" s="5" t="str">
        <f t="shared" si="2"/>
        <v>ASHRAE 62.1-1999Hotels, Motels, Resorts, DormitoriesConference rooms</v>
      </c>
      <c r="T140" s="86" t="str">
        <f>VLOOKUP(S140,Ventilation!$A$4:$H$302,6,FALSE)</f>
        <v>0</v>
      </c>
      <c r="U140" s="86" t="str">
        <f>VLOOKUP(S140,Ventilation!$A$4:$H$302,5,FALSE)</f>
        <v>20</v>
      </c>
      <c r="V140" s="86" t="str">
        <f>VLOOKUP(S140,Ventilation!$A$4:$H$302,7,FALSE)</f>
        <v/>
      </c>
      <c r="W140" s="18">
        <v>67.0</v>
      </c>
      <c r="X140" s="18" t="s">
        <v>2543</v>
      </c>
      <c r="Y140" s="18" t="s">
        <v>2358</v>
      </c>
      <c r="Z140" s="18">
        <v>0.0595</v>
      </c>
      <c r="AA140" s="5"/>
      <c r="AB140" s="18" t="s">
        <v>2506</v>
      </c>
      <c r="AC140" s="18"/>
      <c r="AD140" s="18"/>
      <c r="AE140" s="18"/>
      <c r="AF140" s="18"/>
      <c r="AG140" s="18"/>
      <c r="AH140" s="37">
        <v>6.301</v>
      </c>
      <c r="AI140" s="18">
        <v>0.0</v>
      </c>
      <c r="AJ140" s="18">
        <v>0.5</v>
      </c>
      <c r="AK140" s="18">
        <v>0.0</v>
      </c>
      <c r="AL140" s="37" t="s">
        <v>2508</v>
      </c>
      <c r="AM140" s="18" t="s">
        <v>2497</v>
      </c>
      <c r="AN140" s="18" t="s">
        <v>2450</v>
      </c>
      <c r="AO140" s="18"/>
      <c r="AP140" s="18"/>
      <c r="AQ140" s="18" t="str">
        <f>IF('Space Types'!$AO202=0,"",'Space Types'!$AO202/'Space Types'!$AP202)</f>
        <v/>
      </c>
      <c r="AR140" s="18"/>
      <c r="AS140" s="18"/>
      <c r="AT140" s="18"/>
      <c r="AU140" s="18"/>
      <c r="AV140" s="18"/>
      <c r="AW140" s="18"/>
      <c r="AX140" s="18"/>
      <c r="AY140" s="18" t="str">
        <f t="shared" si="5"/>
        <v/>
      </c>
      <c r="AZ140" s="18"/>
      <c r="BA140" s="18"/>
      <c r="BB140" s="18"/>
      <c r="BC140" s="18"/>
      <c r="BD140" s="18"/>
      <c r="BE140" s="1"/>
      <c r="BF140" s="1"/>
      <c r="BG140" s="1"/>
      <c r="BH140" s="1"/>
      <c r="BI140" s="1"/>
    </row>
    <row r="141" ht="14.25" hidden="1" customHeight="1">
      <c r="A141" s="7" t="s">
        <v>182</v>
      </c>
      <c r="B141" s="21" t="s">
        <v>245</v>
      </c>
      <c r="C141" s="21" t="s">
        <v>1059</v>
      </c>
      <c r="D141" s="21" t="s">
        <v>3169</v>
      </c>
      <c r="E141" s="21" t="s">
        <v>609</v>
      </c>
      <c r="F141" s="21" t="s">
        <v>1279</v>
      </c>
      <c r="G141" s="21" t="s">
        <v>1107</v>
      </c>
      <c r="H141" s="18" t="str">
        <f t="shared" si="1"/>
        <v>ASHRAE 90.1-2007Conference/Meeting/MultipurposeGeneral</v>
      </c>
      <c r="I141" s="86" t="str">
        <f>VLOOKUP(H141,'Interior Lighting'!$A$4:$G$1073,5,FALSE)</f>
        <v>1.3</v>
      </c>
      <c r="J141" s="21"/>
      <c r="K141" s="21"/>
      <c r="L141" s="21">
        <v>0.0</v>
      </c>
      <c r="M141" s="21">
        <v>0.7</v>
      </c>
      <c r="N141" s="21">
        <v>0.2</v>
      </c>
      <c r="O141" s="21" t="s">
        <v>1826</v>
      </c>
      <c r="P141" s="21" t="s">
        <v>542</v>
      </c>
      <c r="Q141" s="21" t="s">
        <v>119</v>
      </c>
      <c r="R141" s="21" t="s">
        <v>1888</v>
      </c>
      <c r="S141" s="5" t="str">
        <f t="shared" si="2"/>
        <v>ASHRAE 62.1-2004Hotels, Motels, Resorts, DormitoriesMultipurpose assembly</v>
      </c>
      <c r="T141" s="86" t="str">
        <f>VLOOKUP(S141,Ventilation!$A$4:$H$302,6,FALSE)</f>
        <v>0.06</v>
      </c>
      <c r="U141" s="86" t="str">
        <f>VLOOKUP(S141,Ventilation!$A$4:$H$302,5,FALSE)</f>
        <v>5</v>
      </c>
      <c r="V141" s="86" t="str">
        <f>VLOOKUP(S141,Ventilation!$A$4:$H$302,7,FALSE)</f>
        <v/>
      </c>
      <c r="W141" s="21">
        <v>67.0</v>
      </c>
      <c r="X141" s="21" t="s">
        <v>2543</v>
      </c>
      <c r="Y141" s="21" t="s">
        <v>2358</v>
      </c>
      <c r="Z141" s="21">
        <v>0.0446</v>
      </c>
      <c r="AA141" s="7"/>
      <c r="AB141" s="21" t="s">
        <v>2506</v>
      </c>
      <c r="AC141" s="21"/>
      <c r="AD141" s="21"/>
      <c r="AE141" s="21"/>
      <c r="AF141" s="21"/>
      <c r="AG141" s="21"/>
      <c r="AH141" s="37">
        <v>6.301</v>
      </c>
      <c r="AI141" s="21">
        <v>0.0</v>
      </c>
      <c r="AJ141" s="21">
        <v>0.5</v>
      </c>
      <c r="AK141" s="21">
        <v>0.0</v>
      </c>
      <c r="AL141" s="37" t="s">
        <v>2508</v>
      </c>
      <c r="AM141" s="21" t="s">
        <v>2497</v>
      </c>
      <c r="AN141" s="21" t="s">
        <v>2450</v>
      </c>
      <c r="AO141" s="21"/>
      <c r="AP141" s="21"/>
      <c r="AQ141" s="21" t="str">
        <f>IF('Space Types'!$AO201=0,"",'Space Types'!$AO201/'Space Types'!$AP201)</f>
        <v/>
      </c>
      <c r="AR141" s="21"/>
      <c r="AS141" s="21"/>
      <c r="AT141" s="21"/>
      <c r="AU141" s="21"/>
      <c r="AV141" s="21"/>
      <c r="AW141" s="21"/>
      <c r="AX141" s="21"/>
      <c r="AY141" s="21" t="str">
        <f t="shared" si="5"/>
        <v/>
      </c>
      <c r="AZ141" s="21"/>
      <c r="BA141" s="21"/>
      <c r="BB141" s="21"/>
      <c r="BC141" s="21"/>
      <c r="BD141" s="21"/>
      <c r="BE141" s="1"/>
      <c r="BF141" s="1"/>
      <c r="BG141" s="1"/>
      <c r="BH141" s="1"/>
      <c r="BI141" s="1"/>
    </row>
    <row r="142" ht="14.25" hidden="1" customHeight="1">
      <c r="A142" s="37" t="s">
        <v>185</v>
      </c>
      <c r="B142" s="37" t="s">
        <v>245</v>
      </c>
      <c r="C142" s="37" t="s">
        <v>1059</v>
      </c>
      <c r="D142" s="37" t="s">
        <v>3169</v>
      </c>
      <c r="E142" s="37" t="s">
        <v>628</v>
      </c>
      <c r="F142" s="27" t="s">
        <v>1171</v>
      </c>
      <c r="G142" s="27" t="s">
        <v>1285</v>
      </c>
      <c r="H142" s="18" t="str">
        <f t="shared" si="1"/>
        <v>ASHRAE 90.1-2010Dining AreaFor Hotel</v>
      </c>
      <c r="I142" s="86" t="str">
        <f>VLOOKUP(H142,'Interior Lighting'!$A$4:$G$1073,5,FALSE)</f>
        <v>0.89</v>
      </c>
      <c r="J142" s="21"/>
      <c r="K142" s="21"/>
      <c r="L142" s="27">
        <v>0.0</v>
      </c>
      <c r="M142" s="27">
        <v>0.7</v>
      </c>
      <c r="N142" s="27">
        <v>0.2</v>
      </c>
      <c r="O142" s="37" t="s">
        <v>2428</v>
      </c>
      <c r="P142" s="37" t="s">
        <v>601</v>
      </c>
      <c r="Q142" s="27" t="s">
        <v>119</v>
      </c>
      <c r="R142" s="27" t="s">
        <v>1888</v>
      </c>
      <c r="S142" s="5" t="str">
        <f t="shared" si="2"/>
        <v>ASHRAE 62.1-2007Hotels, Motels, Resorts, DormitoriesMultipurpose assembly</v>
      </c>
      <c r="T142" s="86" t="str">
        <f>VLOOKUP(S142,Ventilation!$A$4:$H$302,6,FALSE)</f>
        <v>0.06</v>
      </c>
      <c r="U142" s="86" t="str">
        <f>VLOOKUP(S142,Ventilation!$A$4:$H$302,5,FALSE)</f>
        <v>5</v>
      </c>
      <c r="V142" s="86" t="str">
        <f>VLOOKUP(S142,Ventilation!$A$4:$H$302,7,FALSE)</f>
        <v/>
      </c>
      <c r="W142" s="37">
        <v>70.0</v>
      </c>
      <c r="X142" s="37" t="s">
        <v>2440</v>
      </c>
      <c r="Y142" s="37" t="s">
        <v>2358</v>
      </c>
      <c r="Z142" s="37">
        <v>0.0254576</v>
      </c>
      <c r="AA142" s="7"/>
      <c r="AB142" s="37" t="s">
        <v>2504</v>
      </c>
      <c r="AC142" s="7"/>
      <c r="AD142" s="7"/>
      <c r="AE142" s="7"/>
      <c r="AF142" s="7"/>
      <c r="AG142" s="7"/>
      <c r="AH142" s="37">
        <v>6.301</v>
      </c>
      <c r="AI142" s="37">
        <v>0.0</v>
      </c>
      <c r="AJ142" s="37">
        <v>0.5</v>
      </c>
      <c r="AK142" s="37">
        <v>0.0</v>
      </c>
      <c r="AL142" s="37" t="s">
        <v>2508</v>
      </c>
      <c r="AM142" s="37" t="s">
        <v>2497</v>
      </c>
      <c r="AN142" s="37" t="s">
        <v>2450</v>
      </c>
      <c r="AO142" s="7"/>
      <c r="AP142" s="7"/>
      <c r="AQ142" s="7"/>
      <c r="AR142" s="7"/>
      <c r="AS142" s="7"/>
      <c r="AT142" s="7"/>
      <c r="AU142" s="7"/>
      <c r="AV142" s="7"/>
      <c r="AW142" s="7"/>
      <c r="AX142" s="7"/>
      <c r="AY142" s="7"/>
      <c r="AZ142" s="37">
        <v>1.0</v>
      </c>
      <c r="BA142" s="37">
        <v>0.0</v>
      </c>
      <c r="BB142" s="37">
        <v>2000.0</v>
      </c>
      <c r="BC142" s="23" t="s">
        <v>2511</v>
      </c>
      <c r="BD142" s="7"/>
      <c r="BE142" s="1"/>
      <c r="BF142" s="1"/>
      <c r="BG142" s="1"/>
      <c r="BH142" s="1"/>
      <c r="BI142" s="1"/>
    </row>
    <row r="143" ht="14.25" customHeight="1">
      <c r="A143" s="37" t="s">
        <v>189</v>
      </c>
      <c r="B143" s="37" t="s">
        <v>245</v>
      </c>
      <c r="C143" s="37" t="s">
        <v>1059</v>
      </c>
      <c r="D143" s="37" t="s">
        <v>3169</v>
      </c>
      <c r="E143" s="37" t="s">
        <v>628</v>
      </c>
      <c r="F143" s="27" t="s">
        <v>1171</v>
      </c>
      <c r="G143" s="27" t="s">
        <v>1285</v>
      </c>
      <c r="H143" s="18" t="str">
        <f t="shared" si="1"/>
        <v>ASHRAE 90.1-2010Dining AreaFor Hotel</v>
      </c>
      <c r="I143" s="86" t="str">
        <f>VLOOKUP(H143,'Interior Lighting'!$A$4:$G$1073,5,FALSE)</f>
        <v>0.89</v>
      </c>
      <c r="J143" s="21"/>
      <c r="K143" s="21"/>
      <c r="L143" s="27">
        <v>0.0</v>
      </c>
      <c r="M143" s="27">
        <v>0.7</v>
      </c>
      <c r="N143" s="27">
        <v>0.2</v>
      </c>
      <c r="O143" s="37" t="s">
        <v>2428</v>
      </c>
      <c r="P143" s="37" t="s">
        <v>601</v>
      </c>
      <c r="Q143" s="27" t="s">
        <v>119</v>
      </c>
      <c r="R143" s="27" t="s">
        <v>1888</v>
      </c>
      <c r="S143" s="5" t="str">
        <f t="shared" si="2"/>
        <v>ASHRAE 62.1-2007Hotels, Motels, Resorts, DormitoriesMultipurpose assembly</v>
      </c>
      <c r="T143" s="86" t="str">
        <f>VLOOKUP(S143,Ventilation!$A$4:$H$302,6,FALSE)</f>
        <v>0.06</v>
      </c>
      <c r="U143" s="86" t="str">
        <f>VLOOKUP(S143,Ventilation!$A$4:$H$302,5,FALSE)</f>
        <v>5</v>
      </c>
      <c r="V143" s="86" t="str">
        <f>VLOOKUP(S143,Ventilation!$A$4:$H$302,7,FALSE)</f>
        <v/>
      </c>
      <c r="W143" s="37">
        <v>70.0</v>
      </c>
      <c r="X143" s="37" t="s">
        <v>2440</v>
      </c>
      <c r="Y143" s="37" t="s">
        <v>2358</v>
      </c>
      <c r="Z143" s="37">
        <v>0.0254576</v>
      </c>
      <c r="AA143" s="7"/>
      <c r="AB143" s="37" t="s">
        <v>2504</v>
      </c>
      <c r="AC143" s="7"/>
      <c r="AD143" s="7"/>
      <c r="AE143" s="7"/>
      <c r="AF143" s="7"/>
      <c r="AG143" s="7"/>
      <c r="AH143" s="37">
        <v>6.301</v>
      </c>
      <c r="AI143" s="37">
        <v>0.0</v>
      </c>
      <c r="AJ143" s="37">
        <v>0.5</v>
      </c>
      <c r="AK143" s="37">
        <v>0.0</v>
      </c>
      <c r="AL143" s="37" t="s">
        <v>2508</v>
      </c>
      <c r="AM143" s="37" t="s">
        <v>2497</v>
      </c>
      <c r="AN143" s="37" t="s">
        <v>2450</v>
      </c>
      <c r="AO143" s="7"/>
      <c r="AP143" s="7"/>
      <c r="AQ143" s="7"/>
      <c r="AR143" s="7"/>
      <c r="AS143" s="7"/>
      <c r="AT143" s="7"/>
      <c r="AU143" s="7"/>
      <c r="AV143" s="7"/>
      <c r="AW143" s="7"/>
      <c r="AX143" s="7"/>
      <c r="AY143" s="7"/>
      <c r="AZ143" s="37">
        <v>1.0</v>
      </c>
      <c r="BA143" s="37">
        <v>0.0</v>
      </c>
      <c r="BB143" s="37">
        <v>2000.0</v>
      </c>
      <c r="BC143" s="23" t="s">
        <v>2511</v>
      </c>
      <c r="BD143" s="7"/>
      <c r="BE143" s="1"/>
      <c r="BF143" s="1"/>
      <c r="BG143" s="1"/>
      <c r="BH143" s="1"/>
      <c r="BI143" s="1"/>
    </row>
    <row r="144" ht="14.25" hidden="1" customHeight="1">
      <c r="A144" s="37" t="s">
        <v>177</v>
      </c>
      <c r="B144" s="27" t="s">
        <v>245</v>
      </c>
      <c r="C144" s="37" t="s">
        <v>1064</v>
      </c>
      <c r="D144" s="37" t="s">
        <v>3232</v>
      </c>
      <c r="E144" s="37" t="s">
        <v>598</v>
      </c>
      <c r="F144" s="27" t="s">
        <v>1064</v>
      </c>
      <c r="G144" s="27" t="s">
        <v>1285</v>
      </c>
      <c r="H144" s="18" t="str">
        <f t="shared" si="1"/>
        <v>ASHRAE 90.1-2004BasementFor Hotel</v>
      </c>
      <c r="I144" s="86" t="str">
        <f>VLOOKUP(H144,'Interior Lighting'!$A$4:$G$1073,5,FALSE)</f>
        <v>0.9</v>
      </c>
      <c r="J144" s="21"/>
      <c r="K144" s="21"/>
      <c r="L144" s="27">
        <v>0.0</v>
      </c>
      <c r="M144" s="27">
        <v>0.7</v>
      </c>
      <c r="N144" s="27">
        <v>0.2</v>
      </c>
      <c r="O144" s="37" t="s">
        <v>2422</v>
      </c>
      <c r="P144" s="27" t="s">
        <v>601</v>
      </c>
      <c r="Q144" s="27" t="s">
        <v>119</v>
      </c>
      <c r="R144" s="27" t="s">
        <v>1888</v>
      </c>
      <c r="S144" s="5" t="str">
        <f t="shared" si="2"/>
        <v>ASHRAE 62.1-2007Hotels, Motels, Resorts, DormitoriesMultipurpose assembly</v>
      </c>
      <c r="T144" s="86" t="str">
        <f>VLOOKUP(S144,Ventilation!$A$4:$H$302,6,FALSE)</f>
        <v>0.06</v>
      </c>
      <c r="U144" s="86" t="str">
        <f>VLOOKUP(S144,Ventilation!$A$4:$H$302,5,FALSE)</f>
        <v>5</v>
      </c>
      <c r="V144" s="86" t="str">
        <f>VLOOKUP(S144,Ventilation!$A$4:$H$302,7,FALSE)</f>
        <v/>
      </c>
      <c r="W144" s="27">
        <v>5.0</v>
      </c>
      <c r="X144" s="37" t="s">
        <v>2440</v>
      </c>
      <c r="Y144" s="37" t="s">
        <v>2358</v>
      </c>
      <c r="Z144" s="27">
        <v>0.0</v>
      </c>
      <c r="AA144" s="7"/>
      <c r="AB144" s="37" t="s">
        <v>2504</v>
      </c>
      <c r="AC144" s="21"/>
      <c r="AD144" s="21"/>
      <c r="AE144" s="21"/>
      <c r="AF144" s="21"/>
      <c r="AG144" s="21"/>
      <c r="AH144" s="27">
        <v>0.5</v>
      </c>
      <c r="AI144" s="27">
        <v>0.0</v>
      </c>
      <c r="AJ144" s="27">
        <v>0.5</v>
      </c>
      <c r="AK144" s="27">
        <v>0.0</v>
      </c>
      <c r="AL144" s="37" t="s">
        <v>2376</v>
      </c>
      <c r="AM144" s="37" t="s">
        <v>2497</v>
      </c>
      <c r="AN144" s="37" t="s">
        <v>2450</v>
      </c>
      <c r="AO144" s="21"/>
      <c r="AP144" s="21"/>
      <c r="AQ144" s="21"/>
      <c r="AR144" s="21"/>
      <c r="AS144" s="21"/>
      <c r="AT144" s="21"/>
      <c r="AU144" s="21"/>
      <c r="AV144" s="21"/>
      <c r="AW144" s="21"/>
      <c r="AX144" s="21"/>
      <c r="AY144" s="21"/>
      <c r="AZ144" s="21"/>
      <c r="BA144" s="21"/>
      <c r="BB144" s="21"/>
      <c r="BC144" s="21"/>
      <c r="BD144" s="21"/>
      <c r="BE144" s="1"/>
      <c r="BF144" s="1"/>
      <c r="BG144" s="1"/>
      <c r="BH144" s="1"/>
      <c r="BI144" s="1"/>
    </row>
    <row r="145" ht="14.25" hidden="1" customHeight="1">
      <c r="A145" s="37" t="s">
        <v>182</v>
      </c>
      <c r="B145" s="27" t="s">
        <v>245</v>
      </c>
      <c r="C145" s="37" t="s">
        <v>1064</v>
      </c>
      <c r="D145" s="37" t="s">
        <v>3232</v>
      </c>
      <c r="E145" s="37" t="s">
        <v>628</v>
      </c>
      <c r="F145" s="27" t="s">
        <v>1128</v>
      </c>
      <c r="G145" s="27" t="s">
        <v>1107</v>
      </c>
      <c r="H145" s="18" t="str">
        <f t="shared" si="1"/>
        <v>ASHRAE 90.1-2010StorageGeneral</v>
      </c>
      <c r="I145" s="86" t="str">
        <f>VLOOKUP(H145,'Interior Lighting'!$A$4:$G$1073,5,FALSE)</f>
        <v>0.63</v>
      </c>
      <c r="J145" s="21"/>
      <c r="K145" s="21"/>
      <c r="L145" s="27">
        <v>0.0</v>
      </c>
      <c r="M145" s="27">
        <v>0.7</v>
      </c>
      <c r="N145" s="27">
        <v>0.2</v>
      </c>
      <c r="O145" s="37" t="s">
        <v>2422</v>
      </c>
      <c r="P145" s="27" t="s">
        <v>601</v>
      </c>
      <c r="Q145" s="27" t="s">
        <v>119</v>
      </c>
      <c r="R145" s="27" t="s">
        <v>1888</v>
      </c>
      <c r="S145" s="5" t="str">
        <f t="shared" si="2"/>
        <v>ASHRAE 62.1-2007Hotels, Motels, Resorts, DormitoriesMultipurpose assembly</v>
      </c>
      <c r="T145" s="86" t="str">
        <f>VLOOKUP(S145,Ventilation!$A$4:$H$302,6,FALSE)</f>
        <v>0.06</v>
      </c>
      <c r="U145" s="86" t="str">
        <f>VLOOKUP(S145,Ventilation!$A$4:$H$302,5,FALSE)</f>
        <v>5</v>
      </c>
      <c r="V145" s="86" t="str">
        <f>VLOOKUP(S145,Ventilation!$A$4:$H$302,7,FALSE)</f>
        <v/>
      </c>
      <c r="W145" s="27">
        <v>5.0</v>
      </c>
      <c r="X145" s="37" t="s">
        <v>2440</v>
      </c>
      <c r="Y145" s="37" t="s">
        <v>2358</v>
      </c>
      <c r="Z145" s="27">
        <v>0.0</v>
      </c>
      <c r="AA145" s="7"/>
      <c r="AB145" s="37" t="s">
        <v>2504</v>
      </c>
      <c r="AC145" s="21"/>
      <c r="AD145" s="21"/>
      <c r="AE145" s="21"/>
      <c r="AF145" s="21"/>
      <c r="AG145" s="21"/>
      <c r="AH145" s="27">
        <v>0.5</v>
      </c>
      <c r="AI145" s="27">
        <v>0.0</v>
      </c>
      <c r="AJ145" s="27">
        <v>0.5</v>
      </c>
      <c r="AK145" s="27">
        <v>0.0</v>
      </c>
      <c r="AL145" s="37" t="s">
        <v>2376</v>
      </c>
      <c r="AM145" s="37" t="s">
        <v>2497</v>
      </c>
      <c r="AN145" s="37" t="s">
        <v>2450</v>
      </c>
      <c r="AO145" s="21"/>
      <c r="AP145" s="21"/>
      <c r="AQ145" s="21"/>
      <c r="AR145" s="21"/>
      <c r="AS145" s="21"/>
      <c r="AT145" s="21"/>
      <c r="AU145" s="21"/>
      <c r="AV145" s="21"/>
      <c r="AW145" s="21"/>
      <c r="AX145" s="21"/>
      <c r="AY145" s="21"/>
      <c r="AZ145" s="21"/>
      <c r="BA145" s="21"/>
      <c r="BB145" s="21"/>
      <c r="BC145" s="21"/>
      <c r="BD145" s="21"/>
      <c r="BE145" s="1"/>
      <c r="BF145" s="1"/>
      <c r="BG145" s="1"/>
      <c r="BH145" s="1"/>
      <c r="BI145" s="1"/>
    </row>
    <row r="146" ht="14.25" hidden="1" customHeight="1">
      <c r="A146" s="37" t="s">
        <v>185</v>
      </c>
      <c r="B146" s="27" t="s">
        <v>245</v>
      </c>
      <c r="C146" s="37" t="s">
        <v>1064</v>
      </c>
      <c r="D146" s="37" t="s">
        <v>3232</v>
      </c>
      <c r="E146" s="37" t="s">
        <v>628</v>
      </c>
      <c r="F146" s="27" t="s">
        <v>1128</v>
      </c>
      <c r="G146" s="27" t="s">
        <v>1107</v>
      </c>
      <c r="H146" s="18" t="str">
        <f t="shared" si="1"/>
        <v>ASHRAE 90.1-2010StorageGeneral</v>
      </c>
      <c r="I146" s="86" t="str">
        <f>VLOOKUP(H146,'Interior Lighting'!$A$4:$G$1073,5,FALSE)</f>
        <v>0.63</v>
      </c>
      <c r="J146" s="21"/>
      <c r="K146" s="21"/>
      <c r="L146" s="27">
        <v>0.0</v>
      </c>
      <c r="M146" s="27">
        <v>0.7</v>
      </c>
      <c r="N146" s="27">
        <v>0.2</v>
      </c>
      <c r="O146" s="37" t="s">
        <v>2425</v>
      </c>
      <c r="P146" s="27" t="s">
        <v>601</v>
      </c>
      <c r="Q146" s="27" t="s">
        <v>119</v>
      </c>
      <c r="R146" s="27" t="s">
        <v>1888</v>
      </c>
      <c r="S146" s="5" t="str">
        <f t="shared" si="2"/>
        <v>ASHRAE 62.1-2007Hotels, Motels, Resorts, DormitoriesMultipurpose assembly</v>
      </c>
      <c r="T146" s="86" t="str">
        <f>VLOOKUP(S146,Ventilation!$A$4:$H$302,6,FALSE)</f>
        <v>0.06</v>
      </c>
      <c r="U146" s="86" t="str">
        <f>VLOOKUP(S146,Ventilation!$A$4:$H$302,5,FALSE)</f>
        <v>5</v>
      </c>
      <c r="V146" s="86" t="str">
        <f>VLOOKUP(S146,Ventilation!$A$4:$H$302,7,FALSE)</f>
        <v/>
      </c>
      <c r="W146" s="27">
        <v>5.0</v>
      </c>
      <c r="X146" s="37" t="s">
        <v>2440</v>
      </c>
      <c r="Y146" s="37" t="s">
        <v>2358</v>
      </c>
      <c r="Z146" s="27">
        <v>0.0</v>
      </c>
      <c r="AA146" s="7"/>
      <c r="AB146" s="37" t="s">
        <v>2504</v>
      </c>
      <c r="AC146" s="21"/>
      <c r="AD146" s="21"/>
      <c r="AE146" s="21"/>
      <c r="AF146" s="21"/>
      <c r="AG146" s="21"/>
      <c r="AH146" s="27">
        <v>0.5</v>
      </c>
      <c r="AI146" s="27">
        <v>0.0</v>
      </c>
      <c r="AJ146" s="27">
        <v>0.5</v>
      </c>
      <c r="AK146" s="27">
        <v>0.0</v>
      </c>
      <c r="AL146" s="37" t="s">
        <v>2380</v>
      </c>
      <c r="AM146" s="37" t="s">
        <v>2497</v>
      </c>
      <c r="AN146" s="37" t="s">
        <v>2450</v>
      </c>
      <c r="AO146" s="21"/>
      <c r="AP146" s="21"/>
      <c r="AQ146" s="21"/>
      <c r="AR146" s="21"/>
      <c r="AS146" s="21"/>
      <c r="AT146" s="21"/>
      <c r="AU146" s="21"/>
      <c r="AV146" s="21"/>
      <c r="AW146" s="21"/>
      <c r="AX146" s="21"/>
      <c r="AY146" s="21"/>
      <c r="AZ146" s="21"/>
      <c r="BA146" s="21"/>
      <c r="BB146" s="21"/>
      <c r="BC146" s="21"/>
      <c r="BD146" s="21"/>
      <c r="BE146" s="1"/>
      <c r="BF146" s="1"/>
      <c r="BG146" s="1"/>
      <c r="BH146" s="1"/>
      <c r="BI146" s="1"/>
    </row>
    <row r="147" ht="14.25" customHeight="1">
      <c r="A147" s="37" t="s">
        <v>189</v>
      </c>
      <c r="B147" s="27" t="s">
        <v>245</v>
      </c>
      <c r="C147" s="37" t="s">
        <v>1064</v>
      </c>
      <c r="D147" s="37" t="s">
        <v>3232</v>
      </c>
      <c r="E147" s="37" t="s">
        <v>628</v>
      </c>
      <c r="F147" s="27" t="s">
        <v>1128</v>
      </c>
      <c r="G147" s="27" t="s">
        <v>1107</v>
      </c>
      <c r="H147" s="18" t="str">
        <f t="shared" si="1"/>
        <v>ASHRAE 90.1-2010StorageGeneral</v>
      </c>
      <c r="I147" s="86" t="str">
        <f>VLOOKUP(H147,'Interior Lighting'!$A$4:$G$1073,5,FALSE)</f>
        <v>0.63</v>
      </c>
      <c r="J147" s="21"/>
      <c r="K147" s="21"/>
      <c r="L147" s="27">
        <v>0.0</v>
      </c>
      <c r="M147" s="27">
        <v>0.7</v>
      </c>
      <c r="N147" s="27">
        <v>0.2</v>
      </c>
      <c r="O147" s="37" t="s">
        <v>2425</v>
      </c>
      <c r="P147" s="27" t="s">
        <v>601</v>
      </c>
      <c r="Q147" s="27" t="s">
        <v>119</v>
      </c>
      <c r="R147" s="27" t="s">
        <v>1888</v>
      </c>
      <c r="S147" s="5" t="str">
        <f t="shared" si="2"/>
        <v>ASHRAE 62.1-2007Hotels, Motels, Resorts, DormitoriesMultipurpose assembly</v>
      </c>
      <c r="T147" s="86" t="str">
        <f>VLOOKUP(S147,Ventilation!$A$4:$H$302,6,FALSE)</f>
        <v>0.06</v>
      </c>
      <c r="U147" s="86" t="str">
        <f>VLOOKUP(S147,Ventilation!$A$4:$H$302,5,FALSE)</f>
        <v>5</v>
      </c>
      <c r="V147" s="86" t="str">
        <f>VLOOKUP(S147,Ventilation!$A$4:$H$302,7,FALSE)</f>
        <v/>
      </c>
      <c r="W147" s="27">
        <v>5.0</v>
      </c>
      <c r="X147" s="37" t="s">
        <v>2440</v>
      </c>
      <c r="Y147" s="37" t="s">
        <v>2358</v>
      </c>
      <c r="Z147" s="27">
        <v>0.0</v>
      </c>
      <c r="AA147" s="7"/>
      <c r="AB147" s="37" t="s">
        <v>2504</v>
      </c>
      <c r="AC147" s="21"/>
      <c r="AD147" s="21"/>
      <c r="AE147" s="21"/>
      <c r="AF147" s="21"/>
      <c r="AG147" s="21"/>
      <c r="AH147" s="27">
        <v>0.5</v>
      </c>
      <c r="AI147" s="27">
        <v>0.0</v>
      </c>
      <c r="AJ147" s="27">
        <v>0.5</v>
      </c>
      <c r="AK147" s="27">
        <v>0.0</v>
      </c>
      <c r="AL147" s="37" t="s">
        <v>2380</v>
      </c>
      <c r="AM147" s="37" t="s">
        <v>2497</v>
      </c>
      <c r="AN147" s="37" t="s">
        <v>2450</v>
      </c>
      <c r="AO147" s="21"/>
      <c r="AP147" s="21"/>
      <c r="AQ147" s="21"/>
      <c r="AR147" s="21"/>
      <c r="AS147" s="21"/>
      <c r="AT147" s="21"/>
      <c r="AU147" s="21"/>
      <c r="AV147" s="21"/>
      <c r="AW147" s="21"/>
      <c r="AX147" s="21"/>
      <c r="AY147" s="21"/>
      <c r="AZ147" s="21"/>
      <c r="BA147" s="21"/>
      <c r="BB147" s="21"/>
      <c r="BC147" s="21"/>
      <c r="BD147" s="21"/>
      <c r="BE147" s="1"/>
      <c r="BF147" s="1"/>
      <c r="BG147" s="1"/>
      <c r="BH147" s="1"/>
      <c r="BI147" s="1"/>
    </row>
    <row r="148" ht="14.25" hidden="1" customHeight="1">
      <c r="A148" s="5" t="s">
        <v>177</v>
      </c>
      <c r="B148" s="18" t="s">
        <v>245</v>
      </c>
      <c r="C148" s="18" t="s">
        <v>1063</v>
      </c>
      <c r="D148" s="18" t="s">
        <v>1168</v>
      </c>
      <c r="E148" s="18" t="s">
        <v>598</v>
      </c>
      <c r="F148" s="18" t="s">
        <v>1171</v>
      </c>
      <c r="G148" s="18" t="s">
        <v>1285</v>
      </c>
      <c r="H148" s="18" t="str">
        <f t="shared" si="1"/>
        <v>ASHRAE 90.1-2004Dining AreaFor Hotel</v>
      </c>
      <c r="I148" s="86" t="str">
        <f>VLOOKUP(H148,'Interior Lighting'!$A$4:$G$1073,5,FALSE)</f>
        <v>1.3</v>
      </c>
      <c r="J148" s="21"/>
      <c r="K148" s="18"/>
      <c r="L148" s="18">
        <v>0.0</v>
      </c>
      <c r="M148" s="18">
        <v>0.7</v>
      </c>
      <c r="N148" s="18">
        <v>0.2</v>
      </c>
      <c r="O148" s="18" t="s">
        <v>2428</v>
      </c>
      <c r="P148" s="18" t="s">
        <v>56</v>
      </c>
      <c r="Q148" s="18" t="s">
        <v>104</v>
      </c>
      <c r="R148" s="18" t="s">
        <v>107</v>
      </c>
      <c r="S148" s="5" t="str">
        <f t="shared" si="2"/>
        <v>ASHRAE 62.1-1999Food and Beverage ServiceCafeteria, fast food</v>
      </c>
      <c r="T148" s="86" t="str">
        <f>VLOOKUP(S148,Ventilation!$A$4:$H$302,6,FALSE)</f>
        <v>0</v>
      </c>
      <c r="U148" s="86" t="str">
        <f>VLOOKUP(S148,Ventilation!$A$4:$H$302,5,FALSE)</f>
        <v>21.2</v>
      </c>
      <c r="V148" s="86" t="str">
        <f>VLOOKUP(S148,Ventilation!$A$4:$H$302,7,FALSE)</f>
        <v/>
      </c>
      <c r="W148" s="18">
        <v>67.0</v>
      </c>
      <c r="X148" s="18" t="s">
        <v>2440</v>
      </c>
      <c r="Y148" s="18" t="s">
        <v>2358</v>
      </c>
      <c r="Z148" s="18">
        <v>0.0595</v>
      </c>
      <c r="AA148" s="5"/>
      <c r="AB148" s="18" t="s">
        <v>2506</v>
      </c>
      <c r="AC148" s="18"/>
      <c r="AD148" s="18"/>
      <c r="AE148" s="18"/>
      <c r="AF148" s="18"/>
      <c r="AG148" s="18"/>
      <c r="AH148" s="18">
        <v>0.5</v>
      </c>
      <c r="AI148" s="18">
        <v>0.0</v>
      </c>
      <c r="AJ148" s="18">
        <v>0.5</v>
      </c>
      <c r="AK148" s="18">
        <v>0.0</v>
      </c>
      <c r="AL148" s="18" t="s">
        <v>2391</v>
      </c>
      <c r="AM148" s="18" t="s">
        <v>2497</v>
      </c>
      <c r="AN148" s="18" t="s">
        <v>2450</v>
      </c>
      <c r="AO148" s="18"/>
      <c r="AP148" s="18"/>
      <c r="AQ148" s="18" t="str">
        <f>IF('Space Types'!$AO195=0,"",'Space Types'!$AO195/'Space Types'!$AP195)</f>
        <v/>
      </c>
      <c r="AR148" s="18"/>
      <c r="AS148" s="18"/>
      <c r="AT148" s="18"/>
      <c r="AU148" s="18"/>
      <c r="AV148" s="18"/>
      <c r="AW148" s="18"/>
      <c r="AX148" s="18"/>
      <c r="AY148" s="18" t="str">
        <f t="shared" ref="AY148:AY149" si="6">IF(ISBLANK(AX148),"",AX148/(AW148/AV148))</f>
        <v/>
      </c>
      <c r="AZ148" s="18"/>
      <c r="BA148" s="18"/>
      <c r="BB148" s="18"/>
      <c r="BC148" s="18"/>
      <c r="BD148" s="18"/>
      <c r="BE148" s="1"/>
      <c r="BF148" s="1"/>
      <c r="BG148" s="1"/>
      <c r="BH148" s="1"/>
      <c r="BI148" s="1"/>
    </row>
    <row r="149" ht="14.25" hidden="1" customHeight="1">
      <c r="A149" s="21" t="s">
        <v>182</v>
      </c>
      <c r="B149" s="21" t="s">
        <v>245</v>
      </c>
      <c r="C149" s="21" t="s">
        <v>1063</v>
      </c>
      <c r="D149" s="21" t="s">
        <v>1168</v>
      </c>
      <c r="E149" s="21" t="s">
        <v>609</v>
      </c>
      <c r="F149" s="21" t="s">
        <v>1171</v>
      </c>
      <c r="G149" s="21" t="s">
        <v>1285</v>
      </c>
      <c r="H149" s="18" t="str">
        <f t="shared" si="1"/>
        <v>ASHRAE 90.1-2007Dining AreaFor Hotel</v>
      </c>
      <c r="I149" s="86" t="str">
        <f>VLOOKUP(H149,'Interior Lighting'!$A$4:$G$1073,5,FALSE)</f>
        <v>1.3</v>
      </c>
      <c r="J149" s="21"/>
      <c r="K149" s="21"/>
      <c r="L149" s="21">
        <v>0.0</v>
      </c>
      <c r="M149" s="21">
        <v>0.7</v>
      </c>
      <c r="N149" s="21">
        <v>0.2</v>
      </c>
      <c r="O149" s="21" t="s">
        <v>2428</v>
      </c>
      <c r="P149" s="21" t="s">
        <v>542</v>
      </c>
      <c r="Q149" s="21" t="s">
        <v>104</v>
      </c>
      <c r="R149" s="21" t="s">
        <v>1207</v>
      </c>
      <c r="S149" s="5" t="str">
        <f t="shared" si="2"/>
        <v>ASHRAE 62.1-2004Food and Beverage ServiceCafeteria/fast food dining</v>
      </c>
      <c r="T149" s="86" t="str">
        <f>VLOOKUP(S149,Ventilation!$A$4:$H$302,6,FALSE)</f>
        <v>0.18</v>
      </c>
      <c r="U149" s="86" t="str">
        <f>VLOOKUP(S149,Ventilation!$A$4:$H$302,5,FALSE)</f>
        <v>7.5</v>
      </c>
      <c r="V149" s="86" t="str">
        <f>VLOOKUP(S149,Ventilation!$A$4:$H$302,7,FALSE)</f>
        <v/>
      </c>
      <c r="W149" s="21">
        <v>67.0</v>
      </c>
      <c r="X149" s="21" t="s">
        <v>2440</v>
      </c>
      <c r="Y149" s="21" t="s">
        <v>2358</v>
      </c>
      <c r="Z149" s="21">
        <v>0.0446</v>
      </c>
      <c r="AA149" s="7"/>
      <c r="AB149" s="21" t="s">
        <v>2506</v>
      </c>
      <c r="AC149" s="21"/>
      <c r="AD149" s="21"/>
      <c r="AE149" s="21"/>
      <c r="AF149" s="21"/>
      <c r="AG149" s="21"/>
      <c r="AH149" s="27">
        <v>0.5</v>
      </c>
      <c r="AI149" s="21">
        <v>0.0</v>
      </c>
      <c r="AJ149" s="21">
        <v>0.5</v>
      </c>
      <c r="AK149" s="21">
        <v>0.0</v>
      </c>
      <c r="AL149" s="21" t="s">
        <v>2391</v>
      </c>
      <c r="AM149" s="21" t="s">
        <v>2497</v>
      </c>
      <c r="AN149" s="21" t="s">
        <v>2450</v>
      </c>
      <c r="AO149" s="21"/>
      <c r="AP149" s="21"/>
      <c r="AQ149" s="21" t="str">
        <f>IF('Space Types'!$AO194=0,"",'Space Types'!$AO194/'Space Types'!$AP194)</f>
        <v/>
      </c>
      <c r="AR149" s="21"/>
      <c r="AS149" s="21"/>
      <c r="AT149" s="21"/>
      <c r="AU149" s="21"/>
      <c r="AV149" s="21"/>
      <c r="AW149" s="21"/>
      <c r="AX149" s="21"/>
      <c r="AY149" s="21" t="str">
        <f t="shared" si="6"/>
        <v/>
      </c>
      <c r="AZ149" s="21"/>
      <c r="BA149" s="21"/>
      <c r="BB149" s="21"/>
      <c r="BC149" s="21"/>
      <c r="BD149" s="21"/>
      <c r="BE149" s="1"/>
      <c r="BF149" s="1"/>
      <c r="BG149" s="1"/>
      <c r="BH149" s="1"/>
      <c r="BI149" s="1"/>
    </row>
    <row r="150" ht="14.25" hidden="1" customHeight="1">
      <c r="A150" s="37" t="s">
        <v>185</v>
      </c>
      <c r="B150" s="27" t="s">
        <v>245</v>
      </c>
      <c r="C150" s="27" t="s">
        <v>1063</v>
      </c>
      <c r="D150" s="27" t="s">
        <v>1168</v>
      </c>
      <c r="E150" s="27" t="s">
        <v>628</v>
      </c>
      <c r="F150" s="27" t="s">
        <v>1171</v>
      </c>
      <c r="G150" s="27" t="s">
        <v>1285</v>
      </c>
      <c r="H150" s="18" t="str">
        <f t="shared" si="1"/>
        <v>ASHRAE 90.1-2010Dining AreaFor Hotel</v>
      </c>
      <c r="I150" s="86" t="str">
        <f>VLOOKUP(H150,'Interior Lighting'!$A$4:$G$1073,5,FALSE)</f>
        <v>0.89</v>
      </c>
      <c r="J150" s="21"/>
      <c r="K150" s="21"/>
      <c r="L150" s="27">
        <v>0.0</v>
      </c>
      <c r="M150" s="27">
        <v>0.7</v>
      </c>
      <c r="N150" s="27">
        <v>0.2</v>
      </c>
      <c r="O150" s="37" t="s">
        <v>2428</v>
      </c>
      <c r="P150" s="27" t="s">
        <v>601</v>
      </c>
      <c r="Q150" s="27" t="s">
        <v>104</v>
      </c>
      <c r="R150" s="27" t="s">
        <v>1207</v>
      </c>
      <c r="S150" s="5" t="str">
        <f t="shared" si="2"/>
        <v>ASHRAE 62.1-2007Food and Beverage ServiceCafeteria/fast food dining</v>
      </c>
      <c r="T150" s="86" t="str">
        <f>VLOOKUP(S150,Ventilation!$A$4:$H$302,6,FALSE)</f>
        <v>0.18</v>
      </c>
      <c r="U150" s="86" t="str">
        <f>VLOOKUP(S150,Ventilation!$A$4:$H$302,5,FALSE)</f>
        <v>7.5</v>
      </c>
      <c r="V150" s="86" t="str">
        <f>VLOOKUP(S150,Ventilation!$A$4:$H$302,7,FALSE)</f>
        <v/>
      </c>
      <c r="W150" s="27">
        <v>70.0</v>
      </c>
      <c r="X150" s="37" t="s">
        <v>2440</v>
      </c>
      <c r="Y150" s="37" t="s">
        <v>2358</v>
      </c>
      <c r="Z150" s="27">
        <v>0.112</v>
      </c>
      <c r="AA150" s="7"/>
      <c r="AB150" s="37" t="s">
        <v>2504</v>
      </c>
      <c r="AC150" s="21"/>
      <c r="AD150" s="21"/>
      <c r="AE150" s="21"/>
      <c r="AF150" s="21"/>
      <c r="AG150" s="21"/>
      <c r="AH150" s="27">
        <v>0.5</v>
      </c>
      <c r="AI150" s="27">
        <v>0.0</v>
      </c>
      <c r="AJ150" s="27">
        <v>0.5</v>
      </c>
      <c r="AK150" s="27">
        <v>0.0</v>
      </c>
      <c r="AL150" s="37" t="s">
        <v>2391</v>
      </c>
      <c r="AM150" s="37" t="s">
        <v>2497</v>
      </c>
      <c r="AN150" s="37" t="s">
        <v>2450</v>
      </c>
      <c r="AO150" s="21"/>
      <c r="AP150" s="21"/>
      <c r="AQ150" s="21"/>
      <c r="AR150" s="21"/>
      <c r="AS150" s="21"/>
      <c r="AT150" s="21"/>
      <c r="AU150" s="21"/>
      <c r="AV150" s="21"/>
      <c r="AW150" s="21"/>
      <c r="AX150" s="21"/>
      <c r="AY150" s="21"/>
      <c r="AZ150" s="21"/>
      <c r="BA150" s="21"/>
      <c r="BB150" s="21"/>
      <c r="BC150" s="21"/>
      <c r="BD150" s="21"/>
      <c r="BE150" s="1"/>
      <c r="BF150" s="1"/>
      <c r="BG150" s="1"/>
      <c r="BH150" s="1"/>
      <c r="BI150" s="1"/>
    </row>
    <row r="151" ht="14.25" customHeight="1">
      <c r="A151" s="37" t="s">
        <v>189</v>
      </c>
      <c r="B151" s="27" t="s">
        <v>245</v>
      </c>
      <c r="C151" s="27" t="s">
        <v>1063</v>
      </c>
      <c r="D151" s="27" t="s">
        <v>1168</v>
      </c>
      <c r="E151" s="27" t="s">
        <v>628</v>
      </c>
      <c r="F151" s="27" t="s">
        <v>1171</v>
      </c>
      <c r="G151" s="27" t="s">
        <v>1285</v>
      </c>
      <c r="H151" s="18" t="str">
        <f t="shared" si="1"/>
        <v>ASHRAE 90.1-2010Dining AreaFor Hotel</v>
      </c>
      <c r="I151" s="86" t="str">
        <f>VLOOKUP(H151,'Interior Lighting'!$A$4:$G$1073,5,FALSE)</f>
        <v>0.89</v>
      </c>
      <c r="J151" s="21"/>
      <c r="K151" s="21"/>
      <c r="L151" s="27">
        <v>0.0</v>
      </c>
      <c r="M151" s="27">
        <v>0.7</v>
      </c>
      <c r="N151" s="27">
        <v>0.2</v>
      </c>
      <c r="O151" s="37" t="s">
        <v>2428</v>
      </c>
      <c r="P151" s="27" t="s">
        <v>601</v>
      </c>
      <c r="Q151" s="27" t="s">
        <v>104</v>
      </c>
      <c r="R151" s="27" t="s">
        <v>1207</v>
      </c>
      <c r="S151" s="5" t="str">
        <f t="shared" si="2"/>
        <v>ASHRAE 62.1-2007Food and Beverage ServiceCafeteria/fast food dining</v>
      </c>
      <c r="T151" s="86" t="str">
        <f>VLOOKUP(S151,Ventilation!$A$4:$H$302,6,FALSE)</f>
        <v>0.18</v>
      </c>
      <c r="U151" s="86" t="str">
        <f>VLOOKUP(S151,Ventilation!$A$4:$H$302,5,FALSE)</f>
        <v>7.5</v>
      </c>
      <c r="V151" s="86" t="str">
        <f>VLOOKUP(S151,Ventilation!$A$4:$H$302,7,FALSE)</f>
        <v/>
      </c>
      <c r="W151" s="27">
        <v>70.0</v>
      </c>
      <c r="X151" s="37" t="s">
        <v>2440</v>
      </c>
      <c r="Y151" s="37" t="s">
        <v>2358</v>
      </c>
      <c r="Z151" s="27">
        <v>0.112</v>
      </c>
      <c r="AA151" s="7"/>
      <c r="AB151" s="37" t="s">
        <v>2504</v>
      </c>
      <c r="AC151" s="21"/>
      <c r="AD151" s="21"/>
      <c r="AE151" s="21"/>
      <c r="AF151" s="21"/>
      <c r="AG151" s="21"/>
      <c r="AH151" s="27">
        <v>0.5</v>
      </c>
      <c r="AI151" s="27">
        <v>0.0</v>
      </c>
      <c r="AJ151" s="27">
        <v>0.5</v>
      </c>
      <c r="AK151" s="27">
        <v>0.0</v>
      </c>
      <c r="AL151" s="37" t="s">
        <v>2391</v>
      </c>
      <c r="AM151" s="37" t="s">
        <v>2497</v>
      </c>
      <c r="AN151" s="37" t="s">
        <v>2450</v>
      </c>
      <c r="AO151" s="21"/>
      <c r="AP151" s="21"/>
      <c r="AQ151" s="21"/>
      <c r="AR151" s="21"/>
      <c r="AS151" s="21"/>
      <c r="AT151" s="21"/>
      <c r="AU151" s="21"/>
      <c r="AV151" s="21"/>
      <c r="AW151" s="21"/>
      <c r="AX151" s="21"/>
      <c r="AY151" s="21"/>
      <c r="AZ151" s="21"/>
      <c r="BA151" s="21"/>
      <c r="BB151" s="21"/>
      <c r="BC151" s="21"/>
      <c r="BD151" s="21"/>
      <c r="BE151" s="1"/>
      <c r="BF151" s="1"/>
      <c r="BG151" s="1"/>
      <c r="BH151" s="1"/>
      <c r="BI151" s="1"/>
    </row>
    <row r="152" ht="14.25" hidden="1" customHeight="1">
      <c r="A152" s="21" t="s">
        <v>177</v>
      </c>
      <c r="B152" s="21" t="s">
        <v>245</v>
      </c>
      <c r="C152" s="21" t="s">
        <v>596</v>
      </c>
      <c r="D152" s="21" t="s">
        <v>1585</v>
      </c>
      <c r="E152" s="21" t="s">
        <v>598</v>
      </c>
      <c r="F152" s="21" t="s">
        <v>1355</v>
      </c>
      <c r="G152" s="21" t="s">
        <v>1107</v>
      </c>
      <c r="H152" s="18" t="str">
        <f t="shared" si="1"/>
        <v>ASHRAE 90.1-2004Corridor/TransitionGeneral</v>
      </c>
      <c r="I152" s="86" t="str">
        <f>VLOOKUP(H152,'Interior Lighting'!$A$4:$G$1073,5,FALSE)</f>
        <v>0.5</v>
      </c>
      <c r="J152" s="21"/>
      <c r="K152" s="21"/>
      <c r="L152" s="21">
        <v>0.0</v>
      </c>
      <c r="M152" s="21">
        <v>0.7</v>
      </c>
      <c r="N152" s="21">
        <v>0.2</v>
      </c>
      <c r="O152" s="7" t="s">
        <v>2396</v>
      </c>
      <c r="P152" s="21" t="s">
        <v>56</v>
      </c>
      <c r="Q152" s="21" t="s">
        <v>153</v>
      </c>
      <c r="R152" s="21" t="s">
        <v>154</v>
      </c>
      <c r="S152" s="5" t="str">
        <f t="shared" si="2"/>
        <v>ASHRAE 62.1-1999Public SpacesCorridors and utilities</v>
      </c>
      <c r="T152" s="86" t="str">
        <f>VLOOKUP(S152,Ventilation!$A$4:$H$302,6,FALSE)</f>
        <v>0.05</v>
      </c>
      <c r="U152" s="86" t="str">
        <f>VLOOKUP(S152,Ventilation!$A$4:$H$302,5,FALSE)</f>
        <v>0</v>
      </c>
      <c r="V152" s="86" t="str">
        <f>VLOOKUP(S152,Ventilation!$A$4:$H$302,7,FALSE)</f>
        <v/>
      </c>
      <c r="W152" s="21">
        <v>1.0</v>
      </c>
      <c r="X152" s="7" t="s">
        <v>2440</v>
      </c>
      <c r="Y152" s="7" t="s">
        <v>2358</v>
      </c>
      <c r="Z152" s="21">
        <v>0.0595</v>
      </c>
      <c r="AA152" s="7"/>
      <c r="AB152" s="7" t="s">
        <v>2506</v>
      </c>
      <c r="AC152" s="21"/>
      <c r="AD152" s="21"/>
      <c r="AE152" s="21"/>
      <c r="AF152" s="21"/>
      <c r="AG152" s="21"/>
      <c r="AH152" s="21">
        <v>0.0</v>
      </c>
      <c r="AI152" s="21">
        <v>0.0</v>
      </c>
      <c r="AJ152" s="21">
        <v>0.5</v>
      </c>
      <c r="AK152" s="21">
        <v>0.0</v>
      </c>
      <c r="AL152" s="7" t="s">
        <v>2391</v>
      </c>
      <c r="AM152" s="7" t="s">
        <v>2497</v>
      </c>
      <c r="AN152" s="7" t="s">
        <v>2450</v>
      </c>
      <c r="AO152" s="21"/>
      <c r="AP152" s="21"/>
      <c r="AQ152" s="21" t="str">
        <f>IF('Space Types'!$AO188=0,"",'Space Types'!$AO188/'Space Types'!$AP188)</f>
        <v/>
      </c>
      <c r="AR152" s="21"/>
      <c r="AS152" s="21"/>
      <c r="AT152" s="21"/>
      <c r="AU152" s="21"/>
      <c r="AV152" s="21"/>
      <c r="AW152" s="21"/>
      <c r="AX152" s="21"/>
      <c r="AY152" s="21" t="str">
        <f t="shared" ref="AY152:AY153" si="7">IF(ISBLANK(AX152),"",AX152/(AW152/AV152))</f>
        <v/>
      </c>
      <c r="AZ152" s="21"/>
      <c r="BA152" s="21"/>
      <c r="BB152" s="21"/>
      <c r="BC152" s="21"/>
      <c r="BD152" s="21"/>
      <c r="BE152" s="1"/>
      <c r="BF152" s="1"/>
      <c r="BG152" s="1"/>
      <c r="BH152" s="1"/>
      <c r="BI152" s="1"/>
    </row>
    <row r="153" ht="14.25" hidden="1" customHeight="1">
      <c r="A153" s="18" t="s">
        <v>182</v>
      </c>
      <c r="B153" s="5" t="s">
        <v>245</v>
      </c>
      <c r="C153" s="5" t="s">
        <v>596</v>
      </c>
      <c r="D153" s="18" t="s">
        <v>1585</v>
      </c>
      <c r="E153" s="18" t="s">
        <v>609</v>
      </c>
      <c r="F153" s="18" t="s">
        <v>1355</v>
      </c>
      <c r="G153" s="18" t="s">
        <v>1107</v>
      </c>
      <c r="H153" s="18" t="str">
        <f t="shared" si="1"/>
        <v>ASHRAE 90.1-2007Corridor/TransitionGeneral</v>
      </c>
      <c r="I153" s="86" t="str">
        <f>VLOOKUP(H153,'Interior Lighting'!$A$4:$G$1073,5,FALSE)</f>
        <v>0.5</v>
      </c>
      <c r="J153" s="21"/>
      <c r="K153" s="18"/>
      <c r="L153" s="18">
        <v>0.0</v>
      </c>
      <c r="M153" s="18">
        <v>0.7</v>
      </c>
      <c r="N153" s="18">
        <v>0.2</v>
      </c>
      <c r="O153" s="5" t="s">
        <v>2396</v>
      </c>
      <c r="P153" s="18" t="s">
        <v>542</v>
      </c>
      <c r="Q153" s="18" t="s">
        <v>1107</v>
      </c>
      <c r="R153" s="18" t="s">
        <v>469</v>
      </c>
      <c r="S153" s="5" t="str">
        <f t="shared" si="2"/>
        <v>ASHRAE 62.1-2004GeneralCorridors</v>
      </c>
      <c r="T153" s="86" t="str">
        <f>VLOOKUP(S153,Ventilation!$A$4:$H$302,6,FALSE)</f>
        <v>0.06</v>
      </c>
      <c r="U153" s="86" t="str">
        <f>VLOOKUP(S153,Ventilation!$A$4:$H$302,5,FALSE)</f>
        <v/>
      </c>
      <c r="V153" s="86" t="str">
        <f>VLOOKUP(S153,Ventilation!$A$4:$H$302,7,FALSE)</f>
        <v/>
      </c>
      <c r="W153" s="18">
        <v>1.0</v>
      </c>
      <c r="X153" s="5" t="s">
        <v>2440</v>
      </c>
      <c r="Y153" s="5" t="s">
        <v>2358</v>
      </c>
      <c r="Z153" s="18">
        <v>0.0446</v>
      </c>
      <c r="AA153" s="5"/>
      <c r="AB153" s="5" t="s">
        <v>2506</v>
      </c>
      <c r="AC153" s="18"/>
      <c r="AD153" s="18"/>
      <c r="AE153" s="18"/>
      <c r="AF153" s="18"/>
      <c r="AG153" s="18"/>
      <c r="AH153" s="18">
        <v>0.0</v>
      </c>
      <c r="AI153" s="18">
        <v>0.0</v>
      </c>
      <c r="AJ153" s="18">
        <v>0.5</v>
      </c>
      <c r="AK153" s="18">
        <v>0.0</v>
      </c>
      <c r="AL153" s="5" t="s">
        <v>2391</v>
      </c>
      <c r="AM153" s="5" t="s">
        <v>2497</v>
      </c>
      <c r="AN153" s="5" t="s">
        <v>2450</v>
      </c>
      <c r="AO153" s="18"/>
      <c r="AP153" s="18"/>
      <c r="AQ153" s="18" t="str">
        <f>IF('Space Types'!$AO189=0,"",'Space Types'!$AO189/'Space Types'!$AP189)</f>
        <v/>
      </c>
      <c r="AR153" s="18"/>
      <c r="AS153" s="18"/>
      <c r="AT153" s="18"/>
      <c r="AU153" s="18"/>
      <c r="AV153" s="18"/>
      <c r="AW153" s="18"/>
      <c r="AX153" s="18"/>
      <c r="AY153" s="18" t="str">
        <f t="shared" si="7"/>
        <v/>
      </c>
      <c r="AZ153" s="18"/>
      <c r="BA153" s="18"/>
      <c r="BB153" s="18"/>
      <c r="BC153" s="18"/>
      <c r="BD153" s="18"/>
      <c r="BE153" s="1"/>
      <c r="BF153" s="1"/>
      <c r="BG153" s="1"/>
      <c r="BH153" s="1"/>
      <c r="BI153" s="1"/>
    </row>
    <row r="154" ht="14.25" hidden="1" customHeight="1">
      <c r="A154" s="27" t="s">
        <v>185</v>
      </c>
      <c r="B154" s="27" t="s">
        <v>245</v>
      </c>
      <c r="C154" s="27" t="s">
        <v>596</v>
      </c>
      <c r="D154" s="27" t="s">
        <v>1585</v>
      </c>
      <c r="E154" s="27" t="s">
        <v>628</v>
      </c>
      <c r="F154" s="27" t="s">
        <v>1355</v>
      </c>
      <c r="G154" s="27" t="s">
        <v>1107</v>
      </c>
      <c r="H154" s="18" t="str">
        <f t="shared" si="1"/>
        <v>ASHRAE 90.1-2010Corridor/TransitionGeneral</v>
      </c>
      <c r="I154" s="86" t="str">
        <f>VLOOKUP(H154,'Interior Lighting'!$A$4:$G$1073,5,FALSE)</f>
        <v>0.66</v>
      </c>
      <c r="J154" s="21"/>
      <c r="K154" s="21"/>
      <c r="L154" s="27">
        <v>0.0</v>
      </c>
      <c r="M154" s="27">
        <v>0.7</v>
      </c>
      <c r="N154" s="27">
        <v>0.2</v>
      </c>
      <c r="O154" s="37" t="s">
        <v>2403</v>
      </c>
      <c r="P154" s="27" t="s">
        <v>601</v>
      </c>
      <c r="Q154" s="27" t="s">
        <v>1107</v>
      </c>
      <c r="R154" s="27" t="s">
        <v>469</v>
      </c>
      <c r="S154" s="5" t="str">
        <f t="shared" si="2"/>
        <v>ASHRAE 62.1-2007GeneralCorridors</v>
      </c>
      <c r="T154" s="86" t="str">
        <f>VLOOKUP(S154,Ventilation!$A$4:$H$302,6,FALSE)</f>
        <v>0.06</v>
      </c>
      <c r="U154" s="86" t="str">
        <f>VLOOKUP(S154,Ventilation!$A$4:$H$302,5,FALSE)</f>
        <v/>
      </c>
      <c r="V154" s="86" t="str">
        <f>VLOOKUP(S154,Ventilation!$A$4:$H$302,7,FALSE)</f>
        <v/>
      </c>
      <c r="W154" s="27">
        <v>0.0</v>
      </c>
      <c r="X154" s="37" t="s">
        <v>2440</v>
      </c>
      <c r="Y154" s="37" t="s">
        <v>2358</v>
      </c>
      <c r="Z154" s="27">
        <v>0.0192416</v>
      </c>
      <c r="AA154" s="7"/>
      <c r="AB154" s="37" t="s">
        <v>2504</v>
      </c>
      <c r="AC154" s="21"/>
      <c r="AD154" s="21"/>
      <c r="AE154" s="21"/>
      <c r="AF154" s="21"/>
      <c r="AG154" s="21"/>
      <c r="AH154" s="27">
        <v>0.0</v>
      </c>
      <c r="AI154" s="27">
        <v>0.0</v>
      </c>
      <c r="AJ154" s="27">
        <v>0.5</v>
      </c>
      <c r="AK154" s="27">
        <v>0.0</v>
      </c>
      <c r="AL154" s="37" t="s">
        <v>2391</v>
      </c>
      <c r="AM154" s="37" t="s">
        <v>2497</v>
      </c>
      <c r="AN154" s="37" t="s">
        <v>2450</v>
      </c>
      <c r="AO154" s="21"/>
      <c r="AP154" s="21"/>
      <c r="AQ154" s="21"/>
      <c r="AR154" s="21"/>
      <c r="AS154" s="21"/>
      <c r="AT154" s="21"/>
      <c r="AU154" s="21"/>
      <c r="AV154" s="21"/>
      <c r="AW154" s="21"/>
      <c r="AX154" s="21"/>
      <c r="AY154" s="21"/>
      <c r="AZ154" s="21"/>
      <c r="BA154" s="21"/>
      <c r="BB154" s="21"/>
      <c r="BC154" s="21"/>
      <c r="BD154" s="21"/>
      <c r="BE154" s="1"/>
      <c r="BF154" s="1"/>
      <c r="BG154" s="1"/>
      <c r="BH154" s="1"/>
      <c r="BI154" s="1"/>
    </row>
    <row r="155" ht="14.25" customHeight="1">
      <c r="A155" s="37" t="s">
        <v>189</v>
      </c>
      <c r="B155" s="27" t="s">
        <v>245</v>
      </c>
      <c r="C155" s="27" t="s">
        <v>596</v>
      </c>
      <c r="D155" s="27" t="s">
        <v>1585</v>
      </c>
      <c r="E155" s="27" t="s">
        <v>628</v>
      </c>
      <c r="F155" s="27" t="s">
        <v>1355</v>
      </c>
      <c r="G155" s="27" t="s">
        <v>1107</v>
      </c>
      <c r="H155" s="18" t="str">
        <f t="shared" si="1"/>
        <v>ASHRAE 90.1-2010Corridor/TransitionGeneral</v>
      </c>
      <c r="I155" s="86" t="str">
        <f>VLOOKUP(H155,'Interior Lighting'!$A$4:$G$1073,5,FALSE)</f>
        <v>0.66</v>
      </c>
      <c r="J155" s="21"/>
      <c r="K155" s="21"/>
      <c r="L155" s="27">
        <v>0.0</v>
      </c>
      <c r="M155" s="27">
        <v>0.7</v>
      </c>
      <c r="N155" s="27">
        <v>0.2</v>
      </c>
      <c r="O155" s="37" t="s">
        <v>2403</v>
      </c>
      <c r="P155" s="27" t="s">
        <v>601</v>
      </c>
      <c r="Q155" s="27" t="s">
        <v>1107</v>
      </c>
      <c r="R155" s="27" t="s">
        <v>469</v>
      </c>
      <c r="S155" s="5" t="str">
        <f t="shared" si="2"/>
        <v>ASHRAE 62.1-2007GeneralCorridors</v>
      </c>
      <c r="T155" s="86" t="str">
        <f>VLOOKUP(S155,Ventilation!$A$4:$H$302,6,FALSE)</f>
        <v>0.06</v>
      </c>
      <c r="U155" s="86" t="str">
        <f>VLOOKUP(S155,Ventilation!$A$4:$H$302,5,FALSE)</f>
        <v/>
      </c>
      <c r="V155" s="86" t="str">
        <f>VLOOKUP(S155,Ventilation!$A$4:$H$302,7,FALSE)</f>
        <v/>
      </c>
      <c r="W155" s="27">
        <v>0.0</v>
      </c>
      <c r="X155" s="37" t="s">
        <v>2440</v>
      </c>
      <c r="Y155" s="37" t="s">
        <v>2358</v>
      </c>
      <c r="Z155" s="27">
        <v>0.0192416</v>
      </c>
      <c r="AA155" s="7"/>
      <c r="AB155" s="37" t="s">
        <v>2504</v>
      </c>
      <c r="AC155" s="21"/>
      <c r="AD155" s="21"/>
      <c r="AE155" s="21"/>
      <c r="AF155" s="21"/>
      <c r="AG155" s="21"/>
      <c r="AH155" s="27">
        <v>0.0</v>
      </c>
      <c r="AI155" s="27">
        <v>0.0</v>
      </c>
      <c r="AJ155" s="27">
        <v>0.5</v>
      </c>
      <c r="AK155" s="27">
        <v>0.0</v>
      </c>
      <c r="AL155" s="37" t="s">
        <v>2391</v>
      </c>
      <c r="AM155" s="37" t="s">
        <v>2497</v>
      </c>
      <c r="AN155" s="37" t="s">
        <v>2450</v>
      </c>
      <c r="AO155" s="21"/>
      <c r="AP155" s="21"/>
      <c r="AQ155" s="21"/>
      <c r="AR155" s="21"/>
      <c r="AS155" s="21"/>
      <c r="AT155" s="21"/>
      <c r="AU155" s="21"/>
      <c r="AV155" s="21"/>
      <c r="AW155" s="21"/>
      <c r="AX155" s="21"/>
      <c r="AY155" s="21"/>
      <c r="AZ155" s="21"/>
      <c r="BA155" s="21"/>
      <c r="BB155" s="21"/>
      <c r="BC155" s="21"/>
      <c r="BD155" s="21"/>
      <c r="BE155" s="1"/>
      <c r="BF155" s="1"/>
      <c r="BG155" s="1"/>
      <c r="BH155" s="1"/>
      <c r="BI155" s="1"/>
    </row>
    <row r="156" ht="14.25" hidden="1" customHeight="1">
      <c r="A156" s="27" t="s">
        <v>177</v>
      </c>
      <c r="B156" s="27" t="s">
        <v>245</v>
      </c>
      <c r="C156" s="27" t="s">
        <v>3504</v>
      </c>
      <c r="D156" s="27" t="s">
        <v>1585</v>
      </c>
      <c r="E156" s="27" t="s">
        <v>628</v>
      </c>
      <c r="F156" s="27" t="s">
        <v>1355</v>
      </c>
      <c r="G156" s="27" t="s">
        <v>1107</v>
      </c>
      <c r="H156" s="18" t="str">
        <f t="shared" si="1"/>
        <v>ASHRAE 90.1-2010Corridor/TransitionGeneral</v>
      </c>
      <c r="I156" s="86" t="str">
        <f>VLOOKUP(H156,'Interior Lighting'!$A$4:$G$1073,5,FALSE)</f>
        <v>0.66</v>
      </c>
      <c r="J156" s="21"/>
      <c r="K156" s="21"/>
      <c r="L156" s="27">
        <v>0.0</v>
      </c>
      <c r="M156" s="27">
        <v>0.7</v>
      </c>
      <c r="N156" s="27">
        <v>0.2</v>
      </c>
      <c r="O156" s="37" t="s">
        <v>2396</v>
      </c>
      <c r="P156" s="27" t="s">
        <v>601</v>
      </c>
      <c r="Q156" s="27" t="s">
        <v>1107</v>
      </c>
      <c r="R156" s="27" t="s">
        <v>469</v>
      </c>
      <c r="S156" s="5" t="str">
        <f t="shared" si="2"/>
        <v>ASHRAE 62.1-2007GeneralCorridors</v>
      </c>
      <c r="T156" s="86" t="str">
        <f>VLOOKUP(S156,Ventilation!$A$4:$H$302,6,FALSE)</f>
        <v>0.06</v>
      </c>
      <c r="U156" s="86" t="str">
        <f>VLOOKUP(S156,Ventilation!$A$4:$H$302,5,FALSE)</f>
        <v/>
      </c>
      <c r="V156" s="86" t="str">
        <f>VLOOKUP(S156,Ventilation!$A$4:$H$302,7,FALSE)</f>
        <v/>
      </c>
      <c r="W156" s="27">
        <v>0.0</v>
      </c>
      <c r="X156" s="37" t="s">
        <v>2440</v>
      </c>
      <c r="Y156" s="37" t="s">
        <v>2358</v>
      </c>
      <c r="Z156" s="27">
        <v>0.112</v>
      </c>
      <c r="AA156" s="7"/>
      <c r="AB156" s="37" t="s">
        <v>2504</v>
      </c>
      <c r="AC156" s="21"/>
      <c r="AD156" s="21"/>
      <c r="AE156" s="21"/>
      <c r="AF156" s="21"/>
      <c r="AG156" s="21"/>
      <c r="AH156" s="27">
        <v>0.0</v>
      </c>
      <c r="AI156" s="27">
        <v>0.0</v>
      </c>
      <c r="AJ156" s="27">
        <v>0.5</v>
      </c>
      <c r="AK156" s="27">
        <v>0.0</v>
      </c>
      <c r="AL156" s="37" t="s">
        <v>2391</v>
      </c>
      <c r="AM156" s="37" t="s">
        <v>2497</v>
      </c>
      <c r="AN156" s="37" t="s">
        <v>2450</v>
      </c>
      <c r="AO156" s="21"/>
      <c r="AP156" s="21"/>
      <c r="AQ156" s="21"/>
      <c r="AR156" s="21"/>
      <c r="AS156" s="21"/>
      <c r="AT156" s="21"/>
      <c r="AU156" s="21"/>
      <c r="AV156" s="21"/>
      <c r="AW156" s="21"/>
      <c r="AX156" s="21"/>
      <c r="AY156" s="21"/>
      <c r="AZ156" s="21"/>
      <c r="BA156" s="21"/>
      <c r="BB156" s="21"/>
      <c r="BC156" s="21"/>
      <c r="BD156" s="21"/>
      <c r="BE156" s="1"/>
      <c r="BF156" s="1"/>
      <c r="BG156" s="1"/>
      <c r="BH156" s="1"/>
      <c r="BI156" s="1"/>
    </row>
    <row r="157" ht="14.25" hidden="1" customHeight="1">
      <c r="A157" s="27" t="s">
        <v>182</v>
      </c>
      <c r="B157" s="27" t="s">
        <v>245</v>
      </c>
      <c r="C157" s="27" t="s">
        <v>3504</v>
      </c>
      <c r="D157" s="27" t="s">
        <v>1585</v>
      </c>
      <c r="E157" s="27" t="s">
        <v>628</v>
      </c>
      <c r="F157" s="27" t="s">
        <v>1355</v>
      </c>
      <c r="G157" s="27" t="s">
        <v>1107</v>
      </c>
      <c r="H157" s="18" t="str">
        <f t="shared" si="1"/>
        <v>ASHRAE 90.1-2010Corridor/TransitionGeneral</v>
      </c>
      <c r="I157" s="86" t="str">
        <f>VLOOKUP(H157,'Interior Lighting'!$A$4:$G$1073,5,FALSE)</f>
        <v>0.66</v>
      </c>
      <c r="J157" s="21"/>
      <c r="K157" s="21"/>
      <c r="L157" s="27">
        <v>0.0</v>
      </c>
      <c r="M157" s="27">
        <v>0.7</v>
      </c>
      <c r="N157" s="27">
        <v>0.2</v>
      </c>
      <c r="O157" s="37" t="s">
        <v>2396</v>
      </c>
      <c r="P157" s="27" t="s">
        <v>601</v>
      </c>
      <c r="Q157" s="27" t="s">
        <v>1107</v>
      </c>
      <c r="R157" s="27" t="s">
        <v>469</v>
      </c>
      <c r="S157" s="5" t="str">
        <f t="shared" si="2"/>
        <v>ASHRAE 62.1-2007GeneralCorridors</v>
      </c>
      <c r="T157" s="86" t="str">
        <f>VLOOKUP(S157,Ventilation!$A$4:$H$302,6,FALSE)</f>
        <v>0.06</v>
      </c>
      <c r="U157" s="86" t="str">
        <f>VLOOKUP(S157,Ventilation!$A$4:$H$302,5,FALSE)</f>
        <v/>
      </c>
      <c r="V157" s="86" t="str">
        <f>VLOOKUP(S157,Ventilation!$A$4:$H$302,7,FALSE)</f>
        <v/>
      </c>
      <c r="W157" s="27">
        <v>0.0</v>
      </c>
      <c r="X157" s="37" t="s">
        <v>2440</v>
      </c>
      <c r="Y157" s="37" t="s">
        <v>2358</v>
      </c>
      <c r="Z157" s="27">
        <v>0.112</v>
      </c>
      <c r="AA157" s="7"/>
      <c r="AB157" s="37" t="s">
        <v>2504</v>
      </c>
      <c r="AC157" s="21"/>
      <c r="AD157" s="21"/>
      <c r="AE157" s="21"/>
      <c r="AF157" s="21"/>
      <c r="AG157" s="21"/>
      <c r="AH157" s="27">
        <v>0.0</v>
      </c>
      <c r="AI157" s="27">
        <v>0.0</v>
      </c>
      <c r="AJ157" s="27">
        <v>0.5</v>
      </c>
      <c r="AK157" s="27">
        <v>0.0</v>
      </c>
      <c r="AL157" s="37" t="s">
        <v>2391</v>
      </c>
      <c r="AM157" s="37" t="s">
        <v>2497</v>
      </c>
      <c r="AN157" s="37" t="s">
        <v>2450</v>
      </c>
      <c r="AO157" s="21"/>
      <c r="AP157" s="21"/>
      <c r="AQ157" s="21"/>
      <c r="AR157" s="21"/>
      <c r="AS157" s="21"/>
      <c r="AT157" s="21"/>
      <c r="AU157" s="21"/>
      <c r="AV157" s="21"/>
      <c r="AW157" s="21"/>
      <c r="AX157" s="21"/>
      <c r="AY157" s="21"/>
      <c r="AZ157" s="21"/>
      <c r="BA157" s="21"/>
      <c r="BB157" s="21"/>
      <c r="BC157" s="21"/>
      <c r="BD157" s="21"/>
      <c r="BE157" s="1"/>
      <c r="BF157" s="1"/>
      <c r="BG157" s="1"/>
      <c r="BH157" s="1"/>
      <c r="BI157" s="1"/>
    </row>
    <row r="158" ht="14.25" hidden="1" customHeight="1">
      <c r="A158" s="27" t="s">
        <v>185</v>
      </c>
      <c r="B158" s="27" t="s">
        <v>245</v>
      </c>
      <c r="C158" s="27" t="s">
        <v>3504</v>
      </c>
      <c r="D158" s="27" t="s">
        <v>1585</v>
      </c>
      <c r="E158" s="27" t="s">
        <v>628</v>
      </c>
      <c r="F158" s="27" t="s">
        <v>1355</v>
      </c>
      <c r="G158" s="27" t="s">
        <v>1107</v>
      </c>
      <c r="H158" s="18" t="str">
        <f t="shared" si="1"/>
        <v>ASHRAE 90.1-2010Corridor/TransitionGeneral</v>
      </c>
      <c r="I158" s="86" t="str">
        <f>VLOOKUP(H158,'Interior Lighting'!$A$4:$G$1073,5,FALSE)</f>
        <v>0.66</v>
      </c>
      <c r="J158" s="21"/>
      <c r="K158" s="21"/>
      <c r="L158" s="27">
        <v>0.0</v>
      </c>
      <c r="M158" s="27">
        <v>0.7</v>
      </c>
      <c r="N158" s="27">
        <v>0.2</v>
      </c>
      <c r="O158" s="37" t="s">
        <v>2403</v>
      </c>
      <c r="P158" s="27" t="s">
        <v>601</v>
      </c>
      <c r="Q158" s="27" t="s">
        <v>1107</v>
      </c>
      <c r="R158" s="27" t="s">
        <v>469</v>
      </c>
      <c r="S158" s="5" t="str">
        <f t="shared" si="2"/>
        <v>ASHRAE 62.1-2007GeneralCorridors</v>
      </c>
      <c r="T158" s="86" t="str">
        <f>VLOOKUP(S158,Ventilation!$A$4:$H$302,6,FALSE)</f>
        <v>0.06</v>
      </c>
      <c r="U158" s="86" t="str">
        <f>VLOOKUP(S158,Ventilation!$A$4:$H$302,5,FALSE)</f>
        <v/>
      </c>
      <c r="V158" s="86" t="str">
        <f>VLOOKUP(S158,Ventilation!$A$4:$H$302,7,FALSE)</f>
        <v/>
      </c>
      <c r="W158" s="27">
        <v>0.0</v>
      </c>
      <c r="X158" s="37" t="s">
        <v>2440</v>
      </c>
      <c r="Y158" s="37" t="s">
        <v>2358</v>
      </c>
      <c r="Z158" s="27">
        <v>0.112</v>
      </c>
      <c r="AA158" s="7"/>
      <c r="AB158" s="37" t="s">
        <v>2504</v>
      </c>
      <c r="AC158" s="21"/>
      <c r="AD158" s="21"/>
      <c r="AE158" s="21"/>
      <c r="AF158" s="21"/>
      <c r="AG158" s="21"/>
      <c r="AH158" s="27">
        <v>0.0</v>
      </c>
      <c r="AI158" s="27">
        <v>0.0</v>
      </c>
      <c r="AJ158" s="27">
        <v>0.5</v>
      </c>
      <c r="AK158" s="27">
        <v>0.0</v>
      </c>
      <c r="AL158" s="37" t="s">
        <v>2391</v>
      </c>
      <c r="AM158" s="37" t="s">
        <v>2497</v>
      </c>
      <c r="AN158" s="37" t="s">
        <v>2450</v>
      </c>
      <c r="AO158" s="21"/>
      <c r="AP158" s="21"/>
      <c r="AQ158" s="21"/>
      <c r="AR158" s="21"/>
      <c r="AS158" s="21"/>
      <c r="AT158" s="21"/>
      <c r="AU158" s="21"/>
      <c r="AV158" s="21"/>
      <c r="AW158" s="21"/>
      <c r="AX158" s="21"/>
      <c r="AY158" s="21"/>
      <c r="AZ158" s="21"/>
      <c r="BA158" s="21"/>
      <c r="BB158" s="21"/>
      <c r="BC158" s="21"/>
      <c r="BD158" s="21"/>
      <c r="BE158" s="1"/>
      <c r="BF158" s="1"/>
      <c r="BG158" s="1"/>
      <c r="BH158" s="1"/>
      <c r="BI158" s="1"/>
    </row>
    <row r="159" ht="14.25" customHeight="1">
      <c r="A159" s="37" t="s">
        <v>189</v>
      </c>
      <c r="B159" s="27" t="s">
        <v>245</v>
      </c>
      <c r="C159" s="27" t="s">
        <v>3504</v>
      </c>
      <c r="D159" s="27" t="s">
        <v>1585</v>
      </c>
      <c r="E159" s="27" t="s">
        <v>628</v>
      </c>
      <c r="F159" s="27" t="s">
        <v>1355</v>
      </c>
      <c r="G159" s="27" t="s">
        <v>1107</v>
      </c>
      <c r="H159" s="18" t="str">
        <f t="shared" si="1"/>
        <v>ASHRAE 90.1-2010Corridor/TransitionGeneral</v>
      </c>
      <c r="I159" s="86" t="str">
        <f>VLOOKUP(H159,'Interior Lighting'!$A$4:$G$1073,5,FALSE)</f>
        <v>0.66</v>
      </c>
      <c r="J159" s="21"/>
      <c r="K159" s="21"/>
      <c r="L159" s="27">
        <v>0.0</v>
      </c>
      <c r="M159" s="27">
        <v>0.7</v>
      </c>
      <c r="N159" s="27">
        <v>0.2</v>
      </c>
      <c r="O159" s="37" t="s">
        <v>2403</v>
      </c>
      <c r="P159" s="27" t="s">
        <v>601</v>
      </c>
      <c r="Q159" s="27" t="s">
        <v>1107</v>
      </c>
      <c r="R159" s="27" t="s">
        <v>469</v>
      </c>
      <c r="S159" s="5" t="str">
        <f t="shared" si="2"/>
        <v>ASHRAE 62.1-2007GeneralCorridors</v>
      </c>
      <c r="T159" s="86" t="str">
        <f>VLOOKUP(S159,Ventilation!$A$4:$H$302,6,FALSE)</f>
        <v>0.06</v>
      </c>
      <c r="U159" s="86" t="str">
        <f>VLOOKUP(S159,Ventilation!$A$4:$H$302,5,FALSE)</f>
        <v/>
      </c>
      <c r="V159" s="86" t="str">
        <f>VLOOKUP(S159,Ventilation!$A$4:$H$302,7,FALSE)</f>
        <v/>
      </c>
      <c r="W159" s="27">
        <v>0.0</v>
      </c>
      <c r="X159" s="37" t="s">
        <v>2440</v>
      </c>
      <c r="Y159" s="37" t="s">
        <v>2358</v>
      </c>
      <c r="Z159" s="27">
        <v>0.112</v>
      </c>
      <c r="AA159" s="7"/>
      <c r="AB159" s="37" t="s">
        <v>2504</v>
      </c>
      <c r="AC159" s="21"/>
      <c r="AD159" s="21"/>
      <c r="AE159" s="21"/>
      <c r="AF159" s="21"/>
      <c r="AG159" s="21"/>
      <c r="AH159" s="27">
        <v>0.0</v>
      </c>
      <c r="AI159" s="27">
        <v>0.0</v>
      </c>
      <c r="AJ159" s="27">
        <v>0.5</v>
      </c>
      <c r="AK159" s="27">
        <v>0.0</v>
      </c>
      <c r="AL159" s="37" t="s">
        <v>2391</v>
      </c>
      <c r="AM159" s="37" t="s">
        <v>2497</v>
      </c>
      <c r="AN159" s="37" t="s">
        <v>2450</v>
      </c>
      <c r="AO159" s="21"/>
      <c r="AP159" s="21"/>
      <c r="AQ159" s="21"/>
      <c r="AR159" s="21"/>
      <c r="AS159" s="21"/>
      <c r="AT159" s="21"/>
      <c r="AU159" s="21"/>
      <c r="AV159" s="21"/>
      <c r="AW159" s="21"/>
      <c r="AX159" s="21"/>
      <c r="AY159" s="21"/>
      <c r="AZ159" s="21"/>
      <c r="BA159" s="21"/>
      <c r="BB159" s="21"/>
      <c r="BC159" s="21"/>
      <c r="BD159" s="21"/>
      <c r="BE159" s="1"/>
      <c r="BF159" s="1"/>
      <c r="BG159" s="1"/>
      <c r="BH159" s="1"/>
      <c r="BI159" s="1"/>
    </row>
    <row r="160" ht="14.25" hidden="1" customHeight="1">
      <c r="A160" s="5" t="s">
        <v>177</v>
      </c>
      <c r="B160" s="5" t="s">
        <v>245</v>
      </c>
      <c r="C160" s="5" t="s">
        <v>1067</v>
      </c>
      <c r="D160" s="18" t="s">
        <v>1564</v>
      </c>
      <c r="E160" s="18" t="s">
        <v>598</v>
      </c>
      <c r="F160" s="18" t="s">
        <v>1537</v>
      </c>
      <c r="G160" s="18" t="s">
        <v>1538</v>
      </c>
      <c r="H160" s="18" t="str">
        <f t="shared" si="1"/>
        <v>ASHRAE 90.1-2004Hotel/MotelGuest Rooms</v>
      </c>
      <c r="I160" s="86" t="str">
        <f>VLOOKUP(H160,'Interior Lighting'!$A$4:$G$1073,5,FALSE)</f>
        <v>1.1</v>
      </c>
      <c r="J160" s="21"/>
      <c r="K160" s="18"/>
      <c r="L160" s="18">
        <v>0.0</v>
      </c>
      <c r="M160" s="18">
        <v>0.7</v>
      </c>
      <c r="N160" s="18">
        <v>0.2</v>
      </c>
      <c r="O160" s="5" t="s">
        <v>2411</v>
      </c>
      <c r="P160" s="18" t="s">
        <v>56</v>
      </c>
      <c r="Q160" s="18" t="s">
        <v>119</v>
      </c>
      <c r="R160" s="18" t="s">
        <v>137</v>
      </c>
      <c r="S160" s="5" t="str">
        <f t="shared" si="2"/>
        <v>ASHRAE 62.1-1999Hotels, Motels, Resorts, DormitoriesDormitory sleeping areas</v>
      </c>
      <c r="T160" s="86" t="str">
        <f>VLOOKUP(S160,Ventilation!$A$4:$H$302,6,FALSE)</f>
        <v>0</v>
      </c>
      <c r="U160" s="86" t="str">
        <f>VLOOKUP(S160,Ventilation!$A$4:$H$302,5,FALSE)</f>
        <v>15</v>
      </c>
      <c r="V160" s="86" t="str">
        <f>VLOOKUP(S160,Ventilation!$A$4:$H$302,7,FALSE)</f>
        <v/>
      </c>
      <c r="W160" s="18">
        <v>3.57</v>
      </c>
      <c r="X160" s="5" t="s">
        <v>2488</v>
      </c>
      <c r="Y160" s="5" t="s">
        <v>2358</v>
      </c>
      <c r="Z160" s="18">
        <v>0.0595</v>
      </c>
      <c r="AA160" s="5"/>
      <c r="AB160" s="5" t="s">
        <v>2506</v>
      </c>
      <c r="AC160" s="18"/>
      <c r="AD160" s="18"/>
      <c r="AE160" s="18"/>
      <c r="AF160" s="18"/>
      <c r="AG160" s="5"/>
      <c r="AH160" s="49">
        <v>0.627</v>
      </c>
      <c r="AI160" s="18">
        <v>0.0</v>
      </c>
      <c r="AJ160" s="18">
        <v>0.5</v>
      </c>
      <c r="AK160" s="18">
        <v>0.0</v>
      </c>
      <c r="AL160" s="5" t="s">
        <v>2486</v>
      </c>
      <c r="AM160" s="5" t="s">
        <v>2497</v>
      </c>
      <c r="AN160" s="5" t="s">
        <v>2450</v>
      </c>
      <c r="AO160" s="18">
        <v>1.25</v>
      </c>
      <c r="AP160" s="18">
        <v>420.0</v>
      </c>
      <c r="AQ160" s="86" t="str">
        <f>IF('Space Types'!$AO175=0,"",'Space Types'!$AO175/'Space Types'!$AP175)</f>
        <v>0.002976190476</v>
      </c>
      <c r="AR160" s="18">
        <v>43.3</v>
      </c>
      <c r="AS160" s="18">
        <v>0.2</v>
      </c>
      <c r="AT160" s="18">
        <v>0.05</v>
      </c>
      <c r="AU160" s="5" t="s">
        <v>1737</v>
      </c>
      <c r="AV160" s="18"/>
      <c r="AW160" s="18"/>
      <c r="AX160" s="18"/>
      <c r="AY160" s="18" t="str">
        <f t="shared" ref="AY160:AY161" si="8">IF(ISBLANK(AX160),"",AX160/(AW160/AV160))</f>
        <v/>
      </c>
      <c r="AZ160" s="18"/>
      <c r="BA160" s="18"/>
      <c r="BB160" s="18"/>
      <c r="BC160" s="5"/>
      <c r="BD160" s="5"/>
      <c r="BE160" s="1"/>
      <c r="BF160" s="1"/>
      <c r="BG160" s="1"/>
      <c r="BH160" s="1"/>
      <c r="BI160" s="1"/>
    </row>
    <row r="161" ht="14.25" hidden="1" customHeight="1">
      <c r="A161" s="7" t="s">
        <v>182</v>
      </c>
      <c r="B161" s="7" t="s">
        <v>245</v>
      </c>
      <c r="C161" s="7" t="s">
        <v>1067</v>
      </c>
      <c r="D161" s="21" t="s">
        <v>1564</v>
      </c>
      <c r="E161" s="21" t="s">
        <v>609</v>
      </c>
      <c r="F161" s="21" t="s">
        <v>1537</v>
      </c>
      <c r="G161" s="21" t="s">
        <v>1538</v>
      </c>
      <c r="H161" s="18" t="str">
        <f t="shared" si="1"/>
        <v>ASHRAE 90.1-2007Hotel/MotelGuest Rooms</v>
      </c>
      <c r="I161" s="86" t="str">
        <f>VLOOKUP(H161,'Interior Lighting'!$A$4:$G$1073,5,FALSE)</f>
        <v>1.1</v>
      </c>
      <c r="J161" s="21"/>
      <c r="K161" s="21"/>
      <c r="L161" s="21">
        <v>0.0</v>
      </c>
      <c r="M161" s="21">
        <v>0.7</v>
      </c>
      <c r="N161" s="21">
        <v>0.2</v>
      </c>
      <c r="O161" s="21" t="s">
        <v>2411</v>
      </c>
      <c r="P161" s="21" t="s">
        <v>542</v>
      </c>
      <c r="Q161" s="21" t="s">
        <v>119</v>
      </c>
      <c r="R161" s="21" t="s">
        <v>1884</v>
      </c>
      <c r="S161" s="5" t="str">
        <f t="shared" si="2"/>
        <v>ASHRAE 62.1-2004Hotels, Motels, Resorts, DormitoriesBedroom/living Room</v>
      </c>
      <c r="T161" s="86" t="str">
        <f>VLOOKUP(S161,Ventilation!$A$4:$H$302,6,FALSE)</f>
        <v>0.06</v>
      </c>
      <c r="U161" s="86" t="str">
        <f>VLOOKUP(S161,Ventilation!$A$4:$H$302,5,FALSE)</f>
        <v>5</v>
      </c>
      <c r="V161" s="86" t="str">
        <f>VLOOKUP(S161,Ventilation!$A$4:$H$302,7,FALSE)</f>
        <v/>
      </c>
      <c r="W161" s="21">
        <v>3.57</v>
      </c>
      <c r="X161" s="21" t="s">
        <v>2488</v>
      </c>
      <c r="Y161" s="21" t="s">
        <v>2358</v>
      </c>
      <c r="Z161" s="21">
        <v>0.0446</v>
      </c>
      <c r="AA161" s="7"/>
      <c r="AB161" s="21" t="s">
        <v>2506</v>
      </c>
      <c r="AC161" s="21"/>
      <c r="AD161" s="21"/>
      <c r="AE161" s="21"/>
      <c r="AF161" s="21"/>
      <c r="AG161" s="21"/>
      <c r="AH161" s="49">
        <v>0.627</v>
      </c>
      <c r="AI161" s="21">
        <v>0.0</v>
      </c>
      <c r="AJ161" s="21">
        <v>0.5</v>
      </c>
      <c r="AK161" s="21">
        <v>0.0</v>
      </c>
      <c r="AL161" s="21" t="s">
        <v>2486</v>
      </c>
      <c r="AM161" s="21" t="s">
        <v>2497</v>
      </c>
      <c r="AN161" s="21" t="s">
        <v>2450</v>
      </c>
      <c r="AO161" s="21">
        <v>1.25</v>
      </c>
      <c r="AP161" s="21">
        <v>420.0</v>
      </c>
      <c r="AQ161" s="81" t="str">
        <f>IF('Space Types'!$AO178=0,"",'Space Types'!$AO178/'Space Types'!$AP178)</f>
        <v>0.1196043165</v>
      </c>
      <c r="AR161" s="21">
        <v>43.3</v>
      </c>
      <c r="AS161" s="21">
        <v>0.2</v>
      </c>
      <c r="AT161" s="21">
        <v>0.05</v>
      </c>
      <c r="AU161" s="21" t="s">
        <v>1737</v>
      </c>
      <c r="AV161" s="21"/>
      <c r="AW161" s="21"/>
      <c r="AX161" s="21"/>
      <c r="AY161" s="21" t="str">
        <f t="shared" si="8"/>
        <v/>
      </c>
      <c r="AZ161" s="21"/>
      <c r="BA161" s="21"/>
      <c r="BB161" s="21"/>
      <c r="BC161" s="21"/>
      <c r="BD161" s="21"/>
      <c r="BE161" s="1"/>
      <c r="BF161" s="1"/>
      <c r="BG161" s="1"/>
      <c r="BH161" s="1"/>
      <c r="BI161" s="1"/>
    </row>
    <row r="162" ht="14.25" hidden="1" customHeight="1">
      <c r="A162" s="22" t="s">
        <v>185</v>
      </c>
      <c r="B162" s="22" t="s">
        <v>245</v>
      </c>
      <c r="C162" s="22" t="s">
        <v>1067</v>
      </c>
      <c r="D162" s="49" t="s">
        <v>1564</v>
      </c>
      <c r="E162" s="49" t="s">
        <v>628</v>
      </c>
      <c r="F162" s="49" t="s">
        <v>2375</v>
      </c>
      <c r="G162" s="49" t="s">
        <v>1285</v>
      </c>
      <c r="H162" s="18" t="str">
        <f t="shared" si="1"/>
        <v>ASHRAE 90.1-2010Guest RoomFor Hotel</v>
      </c>
      <c r="I162" s="86" t="str">
        <f>VLOOKUP(H162,'Interior Lighting'!$A$4:$G$1073,5,FALSE)</f>
        <v>1.11</v>
      </c>
      <c r="J162" s="21"/>
      <c r="K162" s="18"/>
      <c r="L162" s="49">
        <v>0.0</v>
      </c>
      <c r="M162" s="49">
        <v>0.7</v>
      </c>
      <c r="N162" s="49">
        <v>0.2</v>
      </c>
      <c r="O162" s="49" t="s">
        <v>2414</v>
      </c>
      <c r="P162" s="49" t="s">
        <v>601</v>
      </c>
      <c r="Q162" s="49" t="s">
        <v>119</v>
      </c>
      <c r="R162" s="49" t="s">
        <v>1884</v>
      </c>
      <c r="S162" s="5" t="str">
        <f t="shared" si="2"/>
        <v>ASHRAE 62.1-2007Hotels, Motels, Resorts, DormitoriesBedroom/living Room</v>
      </c>
      <c r="T162" s="86" t="str">
        <f>VLOOKUP(S162,Ventilation!$A$4:$H$302,6,FALSE)</f>
        <v>0.06</v>
      </c>
      <c r="U162" s="86" t="str">
        <f>VLOOKUP(S162,Ventilation!$A$4:$H$302,5,FALSE)</f>
        <v>5</v>
      </c>
      <c r="V162" s="86" t="str">
        <f>VLOOKUP(S162,Ventilation!$A$4:$H$302,7,FALSE)</f>
        <v/>
      </c>
      <c r="W162" s="49">
        <v>3.57</v>
      </c>
      <c r="X162" s="49" t="s">
        <v>2488</v>
      </c>
      <c r="Y162" s="49" t="s">
        <v>2358</v>
      </c>
      <c r="Z162" s="49">
        <v>0.112</v>
      </c>
      <c r="AA162" s="5"/>
      <c r="AB162" s="49" t="s">
        <v>2504</v>
      </c>
      <c r="AC162" s="18"/>
      <c r="AD162" s="18"/>
      <c r="AE162" s="18"/>
      <c r="AF162" s="18"/>
      <c r="AG162" s="18"/>
      <c r="AH162" s="49">
        <v>0.627</v>
      </c>
      <c r="AI162" s="49">
        <v>0.0</v>
      </c>
      <c r="AJ162" s="49">
        <v>0.5</v>
      </c>
      <c r="AK162" s="49">
        <v>0.0</v>
      </c>
      <c r="AL162" s="49" t="s">
        <v>2486</v>
      </c>
      <c r="AM162" s="23" t="s">
        <v>2362</v>
      </c>
      <c r="AN162" s="23" t="s">
        <v>2360</v>
      </c>
      <c r="AO162" s="49">
        <v>1.25</v>
      </c>
      <c r="AP162" s="49">
        <v>420.0</v>
      </c>
      <c r="AQ162" s="49">
        <v>0.00297619</v>
      </c>
      <c r="AR162" s="49">
        <v>43.3</v>
      </c>
      <c r="AS162" s="49">
        <v>0.2</v>
      </c>
      <c r="AT162" s="49">
        <v>0.05</v>
      </c>
      <c r="AU162" s="49" t="s">
        <v>1737</v>
      </c>
      <c r="AV162" s="18"/>
      <c r="AW162" s="18"/>
      <c r="AX162" s="18"/>
      <c r="AY162" s="18"/>
      <c r="AZ162" s="49" t="s">
        <v>3568</v>
      </c>
      <c r="BA162" s="18"/>
      <c r="BB162" s="18"/>
      <c r="BC162" s="18"/>
      <c r="BD162" s="18"/>
      <c r="BE162" s="1"/>
      <c r="BF162" s="1"/>
      <c r="BG162" s="1"/>
      <c r="BH162" s="1"/>
      <c r="BI162" s="1"/>
    </row>
    <row r="163" ht="14.25" customHeight="1">
      <c r="A163" s="37" t="s">
        <v>189</v>
      </c>
      <c r="B163" s="22" t="s">
        <v>245</v>
      </c>
      <c r="C163" s="22" t="s">
        <v>1067</v>
      </c>
      <c r="D163" s="49" t="s">
        <v>1564</v>
      </c>
      <c r="E163" s="49" t="s">
        <v>628</v>
      </c>
      <c r="F163" s="49" t="s">
        <v>2375</v>
      </c>
      <c r="G163" s="49" t="s">
        <v>1285</v>
      </c>
      <c r="H163" s="18" t="str">
        <f t="shared" si="1"/>
        <v>ASHRAE 90.1-2010Guest RoomFor Hotel</v>
      </c>
      <c r="I163" s="86" t="str">
        <f>VLOOKUP(H163,'Interior Lighting'!$A$4:$G$1073,5,FALSE)</f>
        <v>1.11</v>
      </c>
      <c r="J163" s="21"/>
      <c r="K163" s="18"/>
      <c r="L163" s="49">
        <v>0.0</v>
      </c>
      <c r="M163" s="49">
        <v>0.7</v>
      </c>
      <c r="N163" s="49">
        <v>0.2</v>
      </c>
      <c r="O163" s="49" t="s">
        <v>2414</v>
      </c>
      <c r="P163" s="49" t="s">
        <v>601</v>
      </c>
      <c r="Q163" s="49" t="s">
        <v>119</v>
      </c>
      <c r="R163" s="49" t="s">
        <v>1884</v>
      </c>
      <c r="S163" s="5" t="str">
        <f t="shared" si="2"/>
        <v>ASHRAE 62.1-2007Hotels, Motels, Resorts, DormitoriesBedroom/living Room</v>
      </c>
      <c r="T163" s="86" t="str">
        <f>VLOOKUP(S163,Ventilation!$A$4:$H$302,6,FALSE)</f>
        <v>0.06</v>
      </c>
      <c r="U163" s="86" t="str">
        <f>VLOOKUP(S163,Ventilation!$A$4:$H$302,5,FALSE)</f>
        <v>5</v>
      </c>
      <c r="V163" s="86" t="str">
        <f>VLOOKUP(S163,Ventilation!$A$4:$H$302,7,FALSE)</f>
        <v/>
      </c>
      <c r="W163" s="49">
        <v>3.57</v>
      </c>
      <c r="X163" s="49" t="s">
        <v>2488</v>
      </c>
      <c r="Y163" s="49" t="s">
        <v>2358</v>
      </c>
      <c r="Z163" s="49">
        <v>0.112</v>
      </c>
      <c r="AA163" s="5"/>
      <c r="AB163" s="49" t="s">
        <v>2504</v>
      </c>
      <c r="AC163" s="18"/>
      <c r="AD163" s="18"/>
      <c r="AE163" s="18"/>
      <c r="AF163" s="18"/>
      <c r="AG163" s="18"/>
      <c r="AH163" s="49">
        <v>0.627</v>
      </c>
      <c r="AI163" s="49">
        <v>0.0</v>
      </c>
      <c r="AJ163" s="49">
        <v>0.5</v>
      </c>
      <c r="AK163" s="49">
        <v>0.0</v>
      </c>
      <c r="AL163" s="23" t="s">
        <v>2483</v>
      </c>
      <c r="AM163" s="23" t="s">
        <v>2362</v>
      </c>
      <c r="AN163" s="23" t="s">
        <v>2360</v>
      </c>
      <c r="AO163" s="49">
        <v>1.25</v>
      </c>
      <c r="AP163" s="49">
        <v>420.0</v>
      </c>
      <c r="AQ163" s="49">
        <v>0.00297619</v>
      </c>
      <c r="AR163" s="49">
        <v>43.3</v>
      </c>
      <c r="AS163" s="49">
        <v>0.2</v>
      </c>
      <c r="AT163" s="49">
        <v>0.05</v>
      </c>
      <c r="AU163" s="49" t="s">
        <v>1737</v>
      </c>
      <c r="AV163" s="18"/>
      <c r="AW163" s="18"/>
      <c r="AX163" s="18"/>
      <c r="AY163" s="18"/>
      <c r="AZ163" s="49" t="s">
        <v>3568</v>
      </c>
      <c r="BA163" s="18"/>
      <c r="BB163" s="18"/>
      <c r="BC163" s="18"/>
      <c r="BD163" s="18"/>
      <c r="BE163" s="1"/>
      <c r="BF163" s="1"/>
      <c r="BG163" s="1"/>
      <c r="BH163" s="1"/>
      <c r="BI163" s="1"/>
    </row>
    <row r="164" ht="14.25" hidden="1" customHeight="1">
      <c r="A164" s="22" t="s">
        <v>177</v>
      </c>
      <c r="B164" s="22" t="s">
        <v>245</v>
      </c>
      <c r="C164" s="22" t="s">
        <v>1075</v>
      </c>
      <c r="D164" s="49" t="s">
        <v>1564</v>
      </c>
      <c r="E164" s="49" t="s">
        <v>628</v>
      </c>
      <c r="F164" s="49" t="s">
        <v>2375</v>
      </c>
      <c r="G164" s="49" t="s">
        <v>1285</v>
      </c>
      <c r="H164" s="18" t="str">
        <f t="shared" si="1"/>
        <v>ASHRAE 90.1-2010Guest RoomFor Hotel</v>
      </c>
      <c r="I164" s="86" t="str">
        <f>VLOOKUP(H164,'Interior Lighting'!$A$4:$G$1073,5,FALSE)</f>
        <v>1.11</v>
      </c>
      <c r="J164" s="21"/>
      <c r="K164" s="18"/>
      <c r="L164" s="49">
        <v>0.0</v>
      </c>
      <c r="M164" s="49">
        <v>0.7</v>
      </c>
      <c r="N164" s="49">
        <v>0.2</v>
      </c>
      <c r="O164" s="49" t="s">
        <v>2411</v>
      </c>
      <c r="P164" s="49" t="s">
        <v>601</v>
      </c>
      <c r="Q164" s="49" t="s">
        <v>119</v>
      </c>
      <c r="R164" s="49" t="s">
        <v>1884</v>
      </c>
      <c r="S164" s="5" t="str">
        <f t="shared" si="2"/>
        <v>ASHRAE 62.1-2007Hotels, Motels, Resorts, DormitoriesBedroom/living Room</v>
      </c>
      <c r="T164" s="86" t="str">
        <f>VLOOKUP(S164,Ventilation!$A$4:$H$302,6,FALSE)</f>
        <v>0.06</v>
      </c>
      <c r="U164" s="86" t="str">
        <f>VLOOKUP(S164,Ventilation!$A$4:$H$302,5,FALSE)</f>
        <v>5</v>
      </c>
      <c r="V164" s="86" t="str">
        <f>VLOOKUP(S164,Ventilation!$A$4:$H$302,7,FALSE)</f>
        <v/>
      </c>
      <c r="W164" s="49">
        <v>5.68</v>
      </c>
      <c r="X164" s="49" t="s">
        <v>2488</v>
      </c>
      <c r="Y164" s="49" t="s">
        <v>2358</v>
      </c>
      <c r="Z164" s="49">
        <v>0.112</v>
      </c>
      <c r="AA164" s="5"/>
      <c r="AB164" s="49" t="s">
        <v>2504</v>
      </c>
      <c r="AC164" s="18"/>
      <c r="AD164" s="18"/>
      <c r="AE164" s="18"/>
      <c r="AF164" s="18"/>
      <c r="AG164" s="18"/>
      <c r="AH164" s="49">
        <v>0.977</v>
      </c>
      <c r="AI164" s="49">
        <v>0.0</v>
      </c>
      <c r="AJ164" s="49">
        <v>0.5</v>
      </c>
      <c r="AK164" s="49">
        <v>0.0</v>
      </c>
      <c r="AL164" s="49" t="s">
        <v>2486</v>
      </c>
      <c r="AM164" s="23" t="s">
        <v>2362</v>
      </c>
      <c r="AN164" s="23" t="s">
        <v>2360</v>
      </c>
      <c r="AO164" s="49">
        <v>1.25</v>
      </c>
      <c r="AP164" s="49">
        <v>420.0</v>
      </c>
      <c r="AQ164" s="49">
        <v>0.00297619</v>
      </c>
      <c r="AR164" s="49">
        <v>43.3</v>
      </c>
      <c r="AS164" s="49">
        <v>0.2</v>
      </c>
      <c r="AT164" s="49">
        <v>0.05</v>
      </c>
      <c r="AU164" s="49" t="s">
        <v>1737</v>
      </c>
      <c r="AV164" s="18"/>
      <c r="AW164" s="18"/>
      <c r="AX164" s="18"/>
      <c r="AY164" s="18"/>
      <c r="AZ164" s="18"/>
      <c r="BA164" s="18"/>
      <c r="BB164" s="18"/>
      <c r="BC164" s="18"/>
      <c r="BD164" s="18"/>
      <c r="BE164" s="1"/>
      <c r="BF164" s="1"/>
      <c r="BG164" s="1"/>
      <c r="BH164" s="1"/>
      <c r="BI164" s="1"/>
    </row>
    <row r="165" ht="14.25" hidden="1" customHeight="1">
      <c r="A165" s="22" t="s">
        <v>182</v>
      </c>
      <c r="B165" s="22" t="s">
        <v>245</v>
      </c>
      <c r="C165" s="22" t="s">
        <v>1075</v>
      </c>
      <c r="D165" s="49" t="s">
        <v>1564</v>
      </c>
      <c r="E165" s="49" t="s">
        <v>628</v>
      </c>
      <c r="F165" s="49" t="s">
        <v>2375</v>
      </c>
      <c r="G165" s="49" t="s">
        <v>1285</v>
      </c>
      <c r="H165" s="18" t="str">
        <f t="shared" si="1"/>
        <v>ASHRAE 90.1-2010Guest RoomFor Hotel</v>
      </c>
      <c r="I165" s="86" t="str">
        <f>VLOOKUP(H165,'Interior Lighting'!$A$4:$G$1073,5,FALSE)</f>
        <v>1.11</v>
      </c>
      <c r="J165" s="21"/>
      <c r="K165" s="18"/>
      <c r="L165" s="49">
        <v>0.0</v>
      </c>
      <c r="M165" s="49">
        <v>0.7</v>
      </c>
      <c r="N165" s="49">
        <v>0.2</v>
      </c>
      <c r="O165" s="49" t="s">
        <v>2411</v>
      </c>
      <c r="P165" s="49" t="s">
        <v>601</v>
      </c>
      <c r="Q165" s="49" t="s">
        <v>119</v>
      </c>
      <c r="R165" s="49" t="s">
        <v>1884</v>
      </c>
      <c r="S165" s="5" t="str">
        <f t="shared" si="2"/>
        <v>ASHRAE 62.1-2007Hotels, Motels, Resorts, DormitoriesBedroom/living Room</v>
      </c>
      <c r="T165" s="86" t="str">
        <f>VLOOKUP(S165,Ventilation!$A$4:$H$302,6,FALSE)</f>
        <v>0.06</v>
      </c>
      <c r="U165" s="86" t="str">
        <f>VLOOKUP(S165,Ventilation!$A$4:$H$302,5,FALSE)</f>
        <v>5</v>
      </c>
      <c r="V165" s="86" t="str">
        <f>VLOOKUP(S165,Ventilation!$A$4:$H$302,7,FALSE)</f>
        <v/>
      </c>
      <c r="W165" s="49">
        <v>5.68</v>
      </c>
      <c r="X165" s="49" t="s">
        <v>2488</v>
      </c>
      <c r="Y165" s="49" t="s">
        <v>2358</v>
      </c>
      <c r="Z165" s="49">
        <v>0.112</v>
      </c>
      <c r="AA165" s="5"/>
      <c r="AB165" s="49" t="s">
        <v>2504</v>
      </c>
      <c r="AC165" s="18"/>
      <c r="AD165" s="18"/>
      <c r="AE165" s="18"/>
      <c r="AF165" s="18"/>
      <c r="AG165" s="18"/>
      <c r="AH165" s="49">
        <v>0.977</v>
      </c>
      <c r="AI165" s="49">
        <v>0.0</v>
      </c>
      <c r="AJ165" s="49">
        <v>0.5</v>
      </c>
      <c r="AK165" s="49">
        <v>0.0</v>
      </c>
      <c r="AL165" s="49" t="s">
        <v>2486</v>
      </c>
      <c r="AM165" s="23" t="s">
        <v>2362</v>
      </c>
      <c r="AN165" s="23" t="s">
        <v>2360</v>
      </c>
      <c r="AO165" s="49">
        <v>1.25</v>
      </c>
      <c r="AP165" s="49">
        <v>420.0</v>
      </c>
      <c r="AQ165" s="49">
        <v>0.00297619</v>
      </c>
      <c r="AR165" s="49">
        <v>43.3</v>
      </c>
      <c r="AS165" s="49">
        <v>0.2</v>
      </c>
      <c r="AT165" s="49">
        <v>0.05</v>
      </c>
      <c r="AU165" s="49" t="s">
        <v>1737</v>
      </c>
      <c r="AV165" s="18"/>
      <c r="AW165" s="18"/>
      <c r="AX165" s="18"/>
      <c r="AY165" s="18"/>
      <c r="AZ165" s="18"/>
      <c r="BA165" s="18"/>
      <c r="BB165" s="18"/>
      <c r="BC165" s="18"/>
      <c r="BD165" s="18"/>
      <c r="BE165" s="1"/>
      <c r="BF165" s="1"/>
      <c r="BG165" s="1"/>
      <c r="BH165" s="1"/>
      <c r="BI165" s="1"/>
    </row>
    <row r="166" ht="14.25" hidden="1" customHeight="1">
      <c r="A166" s="22" t="s">
        <v>185</v>
      </c>
      <c r="B166" s="22" t="s">
        <v>245</v>
      </c>
      <c r="C166" s="22" t="s">
        <v>1075</v>
      </c>
      <c r="D166" s="49" t="s">
        <v>1564</v>
      </c>
      <c r="E166" s="49" t="s">
        <v>628</v>
      </c>
      <c r="F166" s="49" t="s">
        <v>2375</v>
      </c>
      <c r="G166" s="49" t="s">
        <v>1285</v>
      </c>
      <c r="H166" s="18" t="str">
        <f t="shared" si="1"/>
        <v>ASHRAE 90.1-2010Guest RoomFor Hotel</v>
      </c>
      <c r="I166" s="86" t="str">
        <f>VLOOKUP(H166,'Interior Lighting'!$A$4:$G$1073,5,FALSE)</f>
        <v>1.11</v>
      </c>
      <c r="J166" s="21"/>
      <c r="K166" s="18"/>
      <c r="L166" s="49">
        <v>0.0</v>
      </c>
      <c r="M166" s="49">
        <v>0.7</v>
      </c>
      <c r="N166" s="49">
        <v>0.2</v>
      </c>
      <c r="O166" s="49" t="s">
        <v>2414</v>
      </c>
      <c r="P166" s="49" t="s">
        <v>601</v>
      </c>
      <c r="Q166" s="49" t="s">
        <v>119</v>
      </c>
      <c r="R166" s="49" t="s">
        <v>1884</v>
      </c>
      <c r="S166" s="5" t="str">
        <f t="shared" si="2"/>
        <v>ASHRAE 62.1-2007Hotels, Motels, Resorts, DormitoriesBedroom/living Room</v>
      </c>
      <c r="T166" s="86" t="str">
        <f>VLOOKUP(S166,Ventilation!$A$4:$H$302,6,FALSE)</f>
        <v>0.06</v>
      </c>
      <c r="U166" s="86" t="str">
        <f>VLOOKUP(S166,Ventilation!$A$4:$H$302,5,FALSE)</f>
        <v>5</v>
      </c>
      <c r="V166" s="86" t="str">
        <f>VLOOKUP(S166,Ventilation!$A$4:$H$302,7,FALSE)</f>
        <v/>
      </c>
      <c r="W166" s="49">
        <v>5.68</v>
      </c>
      <c r="X166" s="49" t="s">
        <v>2488</v>
      </c>
      <c r="Y166" s="49" t="s">
        <v>2358</v>
      </c>
      <c r="Z166" s="49">
        <v>0.112</v>
      </c>
      <c r="AA166" s="5"/>
      <c r="AB166" s="49" t="s">
        <v>2504</v>
      </c>
      <c r="AC166" s="18"/>
      <c r="AD166" s="18"/>
      <c r="AE166" s="18"/>
      <c r="AF166" s="18"/>
      <c r="AG166" s="18"/>
      <c r="AH166" s="49">
        <v>0.977</v>
      </c>
      <c r="AI166" s="49">
        <v>0.0</v>
      </c>
      <c r="AJ166" s="49">
        <v>0.5</v>
      </c>
      <c r="AK166" s="49">
        <v>0.0</v>
      </c>
      <c r="AL166" s="49" t="s">
        <v>2486</v>
      </c>
      <c r="AM166" s="23" t="s">
        <v>2362</v>
      </c>
      <c r="AN166" s="23" t="s">
        <v>2360</v>
      </c>
      <c r="AO166" s="49">
        <v>1.25</v>
      </c>
      <c r="AP166" s="49">
        <v>420.0</v>
      </c>
      <c r="AQ166" s="49">
        <v>0.00297619</v>
      </c>
      <c r="AR166" s="49">
        <v>43.3</v>
      </c>
      <c r="AS166" s="49">
        <v>0.2</v>
      </c>
      <c r="AT166" s="49">
        <v>0.05</v>
      </c>
      <c r="AU166" s="49" t="s">
        <v>1737</v>
      </c>
      <c r="AV166" s="18"/>
      <c r="AW166" s="18"/>
      <c r="AX166" s="18"/>
      <c r="AY166" s="18"/>
      <c r="AZ166" s="18"/>
      <c r="BA166" s="18"/>
      <c r="BB166" s="18"/>
      <c r="BC166" s="18"/>
      <c r="BD166" s="18"/>
      <c r="BE166" s="1"/>
      <c r="BF166" s="1"/>
      <c r="BG166" s="1"/>
      <c r="BH166" s="1"/>
      <c r="BI166" s="1"/>
    </row>
    <row r="167" ht="14.25" customHeight="1">
      <c r="A167" s="37" t="s">
        <v>189</v>
      </c>
      <c r="B167" s="22" t="s">
        <v>245</v>
      </c>
      <c r="C167" s="22" t="s">
        <v>1075</v>
      </c>
      <c r="D167" s="49" t="s">
        <v>1564</v>
      </c>
      <c r="E167" s="49" t="s">
        <v>628</v>
      </c>
      <c r="F167" s="49" t="s">
        <v>2375</v>
      </c>
      <c r="G167" s="49" t="s">
        <v>1285</v>
      </c>
      <c r="H167" s="18" t="str">
        <f t="shared" si="1"/>
        <v>ASHRAE 90.1-2010Guest RoomFor Hotel</v>
      </c>
      <c r="I167" s="86" t="str">
        <f>VLOOKUP(H167,'Interior Lighting'!$A$4:$G$1073,5,FALSE)</f>
        <v>1.11</v>
      </c>
      <c r="J167" s="21"/>
      <c r="K167" s="18"/>
      <c r="L167" s="49">
        <v>0.0</v>
      </c>
      <c r="M167" s="49">
        <v>0.7</v>
      </c>
      <c r="N167" s="49">
        <v>0.2</v>
      </c>
      <c r="O167" s="49" t="s">
        <v>2414</v>
      </c>
      <c r="P167" s="49" t="s">
        <v>601</v>
      </c>
      <c r="Q167" s="49" t="s">
        <v>119</v>
      </c>
      <c r="R167" s="49" t="s">
        <v>1884</v>
      </c>
      <c r="S167" s="5" t="str">
        <f t="shared" si="2"/>
        <v>ASHRAE 62.1-2007Hotels, Motels, Resorts, DormitoriesBedroom/living Room</v>
      </c>
      <c r="T167" s="86" t="str">
        <f>VLOOKUP(S167,Ventilation!$A$4:$H$302,6,FALSE)</f>
        <v>0.06</v>
      </c>
      <c r="U167" s="86" t="str">
        <f>VLOOKUP(S167,Ventilation!$A$4:$H$302,5,FALSE)</f>
        <v>5</v>
      </c>
      <c r="V167" s="86" t="str">
        <f>VLOOKUP(S167,Ventilation!$A$4:$H$302,7,FALSE)</f>
        <v/>
      </c>
      <c r="W167" s="49">
        <v>5.68</v>
      </c>
      <c r="X167" s="49" t="s">
        <v>2488</v>
      </c>
      <c r="Y167" s="49" t="s">
        <v>2358</v>
      </c>
      <c r="Z167" s="49">
        <v>0.112</v>
      </c>
      <c r="AA167" s="5"/>
      <c r="AB167" s="49" t="s">
        <v>2504</v>
      </c>
      <c r="AC167" s="18"/>
      <c r="AD167" s="18"/>
      <c r="AE167" s="18"/>
      <c r="AF167" s="18"/>
      <c r="AG167" s="18"/>
      <c r="AH167" s="49">
        <v>0.977</v>
      </c>
      <c r="AI167" s="49">
        <v>0.0</v>
      </c>
      <c r="AJ167" s="49">
        <v>0.5</v>
      </c>
      <c r="AK167" s="49">
        <v>0.0</v>
      </c>
      <c r="AL167" s="23" t="s">
        <v>2483</v>
      </c>
      <c r="AM167" s="23" t="s">
        <v>2362</v>
      </c>
      <c r="AN167" s="23" t="s">
        <v>2360</v>
      </c>
      <c r="AO167" s="49">
        <v>1.25</v>
      </c>
      <c r="AP167" s="49">
        <v>420.0</v>
      </c>
      <c r="AQ167" s="49">
        <v>0.00297619</v>
      </c>
      <c r="AR167" s="49">
        <v>43.3</v>
      </c>
      <c r="AS167" s="49">
        <v>0.2</v>
      </c>
      <c r="AT167" s="49">
        <v>0.05</v>
      </c>
      <c r="AU167" s="49" t="s">
        <v>1737</v>
      </c>
      <c r="AV167" s="18"/>
      <c r="AW167" s="18"/>
      <c r="AX167" s="18"/>
      <c r="AY167" s="18"/>
      <c r="AZ167" s="18"/>
      <c r="BA167" s="18"/>
      <c r="BB167" s="18"/>
      <c r="BC167" s="18"/>
      <c r="BD167" s="18"/>
      <c r="BE167" s="1"/>
      <c r="BF167" s="1"/>
      <c r="BG167" s="1"/>
      <c r="BH167" s="1"/>
      <c r="BI167" s="1"/>
    </row>
    <row r="168" ht="14.25" hidden="1" customHeight="1">
      <c r="A168" s="22" t="s">
        <v>177</v>
      </c>
      <c r="B168" s="22" t="s">
        <v>245</v>
      </c>
      <c r="C168" s="22" t="s">
        <v>1076</v>
      </c>
      <c r="D168" s="49" t="s">
        <v>1564</v>
      </c>
      <c r="E168" s="49" t="s">
        <v>628</v>
      </c>
      <c r="F168" s="49" t="s">
        <v>2375</v>
      </c>
      <c r="G168" s="49" t="s">
        <v>1285</v>
      </c>
      <c r="H168" s="18" t="str">
        <f t="shared" si="1"/>
        <v>ASHRAE 90.1-2010Guest RoomFor Hotel</v>
      </c>
      <c r="I168" s="86" t="str">
        <f>VLOOKUP(H168,'Interior Lighting'!$A$4:$G$1073,5,FALSE)</f>
        <v>1.11</v>
      </c>
      <c r="J168" s="21"/>
      <c r="K168" s="18"/>
      <c r="L168" s="49">
        <v>0.0</v>
      </c>
      <c r="M168" s="49">
        <v>0.7</v>
      </c>
      <c r="N168" s="49">
        <v>0.2</v>
      </c>
      <c r="O168" s="49" t="s">
        <v>2411</v>
      </c>
      <c r="P168" s="49" t="s">
        <v>601</v>
      </c>
      <c r="Q168" s="49" t="s">
        <v>119</v>
      </c>
      <c r="R168" s="49" t="s">
        <v>1884</v>
      </c>
      <c r="S168" s="5" t="str">
        <f t="shared" si="2"/>
        <v>ASHRAE 62.1-2007Hotels, Motels, Resorts, DormitoriesBedroom/living Room</v>
      </c>
      <c r="T168" s="86" t="str">
        <f>VLOOKUP(S168,Ventilation!$A$4:$H$302,6,FALSE)</f>
        <v>0.06</v>
      </c>
      <c r="U168" s="86" t="str">
        <f>VLOOKUP(S168,Ventilation!$A$4:$H$302,5,FALSE)</f>
        <v>5</v>
      </c>
      <c r="V168" s="86" t="str">
        <f>VLOOKUP(S168,Ventilation!$A$4:$H$302,7,FALSE)</f>
        <v/>
      </c>
      <c r="W168" s="49">
        <v>3.57</v>
      </c>
      <c r="X168" s="49" t="s">
        <v>2488</v>
      </c>
      <c r="Y168" s="49" t="s">
        <v>2358</v>
      </c>
      <c r="Z168" s="49">
        <v>0.0566608</v>
      </c>
      <c r="AA168" s="5"/>
      <c r="AB168" s="49" t="s">
        <v>2504</v>
      </c>
      <c r="AC168" s="18"/>
      <c r="AD168" s="18"/>
      <c r="AE168" s="18"/>
      <c r="AF168" s="18"/>
      <c r="AG168" s="18"/>
      <c r="AH168" s="49">
        <v>0.627</v>
      </c>
      <c r="AI168" s="49">
        <v>0.0</v>
      </c>
      <c r="AJ168" s="49">
        <v>0.5</v>
      </c>
      <c r="AK168" s="49">
        <v>0.0</v>
      </c>
      <c r="AL168" s="49" t="s">
        <v>2486</v>
      </c>
      <c r="AM168" s="23" t="s">
        <v>2362</v>
      </c>
      <c r="AN168" s="23" t="s">
        <v>2360</v>
      </c>
      <c r="AO168" s="49">
        <v>1.25</v>
      </c>
      <c r="AP168" s="49">
        <v>420.0</v>
      </c>
      <c r="AQ168" s="49">
        <v>0.00297619</v>
      </c>
      <c r="AR168" s="49">
        <v>43.3</v>
      </c>
      <c r="AS168" s="49">
        <v>0.2</v>
      </c>
      <c r="AT168" s="49">
        <v>0.05</v>
      </c>
      <c r="AU168" s="49" t="s">
        <v>1737</v>
      </c>
      <c r="AV168" s="18"/>
      <c r="AW168" s="18"/>
      <c r="AX168" s="18"/>
      <c r="AY168" s="18"/>
      <c r="AZ168" s="18"/>
      <c r="BA168" s="18"/>
      <c r="BB168" s="18"/>
      <c r="BC168" s="18"/>
      <c r="BD168" s="18"/>
      <c r="BE168" s="1"/>
      <c r="BF168" s="1"/>
      <c r="BG168" s="1"/>
      <c r="BH168" s="1"/>
      <c r="BI168" s="1"/>
    </row>
    <row r="169" ht="14.25" hidden="1" customHeight="1">
      <c r="A169" s="22" t="s">
        <v>182</v>
      </c>
      <c r="B169" s="22" t="s">
        <v>245</v>
      </c>
      <c r="C169" s="22" t="s">
        <v>1076</v>
      </c>
      <c r="D169" s="49" t="s">
        <v>1564</v>
      </c>
      <c r="E169" s="49" t="s">
        <v>628</v>
      </c>
      <c r="F169" s="49" t="s">
        <v>2375</v>
      </c>
      <c r="G169" s="49" t="s">
        <v>1285</v>
      </c>
      <c r="H169" s="18" t="str">
        <f t="shared" si="1"/>
        <v>ASHRAE 90.1-2010Guest RoomFor Hotel</v>
      </c>
      <c r="I169" s="86" t="str">
        <f>VLOOKUP(H169,'Interior Lighting'!$A$4:$G$1073,5,FALSE)</f>
        <v>1.11</v>
      </c>
      <c r="J169" s="21"/>
      <c r="K169" s="18"/>
      <c r="L169" s="49">
        <v>0.0</v>
      </c>
      <c r="M169" s="49">
        <v>0.7</v>
      </c>
      <c r="N169" s="49">
        <v>0.2</v>
      </c>
      <c r="O169" s="49" t="s">
        <v>2411</v>
      </c>
      <c r="P169" s="49" t="s">
        <v>601</v>
      </c>
      <c r="Q169" s="49" t="s">
        <v>119</v>
      </c>
      <c r="R169" s="49" t="s">
        <v>1884</v>
      </c>
      <c r="S169" s="5" t="str">
        <f t="shared" si="2"/>
        <v>ASHRAE 62.1-2007Hotels, Motels, Resorts, DormitoriesBedroom/living Room</v>
      </c>
      <c r="T169" s="86" t="str">
        <f>VLOOKUP(S169,Ventilation!$A$4:$H$302,6,FALSE)</f>
        <v>0.06</v>
      </c>
      <c r="U169" s="86" t="str">
        <f>VLOOKUP(S169,Ventilation!$A$4:$H$302,5,FALSE)</f>
        <v>5</v>
      </c>
      <c r="V169" s="86" t="str">
        <f>VLOOKUP(S169,Ventilation!$A$4:$H$302,7,FALSE)</f>
        <v/>
      </c>
      <c r="W169" s="49">
        <v>3.57</v>
      </c>
      <c r="X169" s="49" t="s">
        <v>2488</v>
      </c>
      <c r="Y169" s="49" t="s">
        <v>2358</v>
      </c>
      <c r="Z169" s="49">
        <v>0.0566608</v>
      </c>
      <c r="AA169" s="5"/>
      <c r="AB169" s="49" t="s">
        <v>2504</v>
      </c>
      <c r="AC169" s="18"/>
      <c r="AD169" s="18"/>
      <c r="AE169" s="18"/>
      <c r="AF169" s="18"/>
      <c r="AG169" s="18"/>
      <c r="AH169" s="49">
        <v>0.627</v>
      </c>
      <c r="AI169" s="49">
        <v>0.0</v>
      </c>
      <c r="AJ169" s="49">
        <v>0.5</v>
      </c>
      <c r="AK169" s="49">
        <v>0.0</v>
      </c>
      <c r="AL169" s="49" t="s">
        <v>2486</v>
      </c>
      <c r="AM169" s="23" t="s">
        <v>2362</v>
      </c>
      <c r="AN169" s="23" t="s">
        <v>2360</v>
      </c>
      <c r="AO169" s="49">
        <v>1.25</v>
      </c>
      <c r="AP169" s="49">
        <v>420.0</v>
      </c>
      <c r="AQ169" s="49">
        <v>0.00297619</v>
      </c>
      <c r="AR169" s="49">
        <v>43.3</v>
      </c>
      <c r="AS169" s="49">
        <v>0.2</v>
      </c>
      <c r="AT169" s="49">
        <v>0.05</v>
      </c>
      <c r="AU169" s="49" t="s">
        <v>1737</v>
      </c>
      <c r="AV169" s="18"/>
      <c r="AW169" s="18"/>
      <c r="AX169" s="18"/>
      <c r="AY169" s="18"/>
      <c r="AZ169" s="18"/>
      <c r="BA169" s="18"/>
      <c r="BB169" s="18"/>
      <c r="BC169" s="18"/>
      <c r="BD169" s="18"/>
      <c r="BE169" s="1"/>
      <c r="BF169" s="1"/>
      <c r="BG169" s="1"/>
      <c r="BH169" s="1"/>
      <c r="BI169" s="1"/>
    </row>
    <row r="170" ht="14.25" hidden="1" customHeight="1">
      <c r="A170" s="22" t="s">
        <v>185</v>
      </c>
      <c r="B170" s="22" t="s">
        <v>245</v>
      </c>
      <c r="C170" s="22" t="s">
        <v>1076</v>
      </c>
      <c r="D170" s="49" t="s">
        <v>1564</v>
      </c>
      <c r="E170" s="49" t="s">
        <v>628</v>
      </c>
      <c r="F170" s="49" t="s">
        <v>2375</v>
      </c>
      <c r="G170" s="49" t="s">
        <v>1285</v>
      </c>
      <c r="H170" s="18" t="str">
        <f t="shared" si="1"/>
        <v>ASHRAE 90.1-2010Guest RoomFor Hotel</v>
      </c>
      <c r="I170" s="86" t="str">
        <f>VLOOKUP(H170,'Interior Lighting'!$A$4:$G$1073,5,FALSE)</f>
        <v>1.11</v>
      </c>
      <c r="J170" s="21"/>
      <c r="K170" s="18"/>
      <c r="L170" s="49">
        <v>0.0</v>
      </c>
      <c r="M170" s="49">
        <v>0.7</v>
      </c>
      <c r="N170" s="49">
        <v>0.2</v>
      </c>
      <c r="O170" s="49" t="s">
        <v>2414</v>
      </c>
      <c r="P170" s="49" t="s">
        <v>601</v>
      </c>
      <c r="Q170" s="49" t="s">
        <v>119</v>
      </c>
      <c r="R170" s="49" t="s">
        <v>1884</v>
      </c>
      <c r="S170" s="5" t="str">
        <f t="shared" si="2"/>
        <v>ASHRAE 62.1-2007Hotels, Motels, Resorts, DormitoriesBedroom/living Room</v>
      </c>
      <c r="T170" s="86" t="str">
        <f>VLOOKUP(S170,Ventilation!$A$4:$H$302,6,FALSE)</f>
        <v>0.06</v>
      </c>
      <c r="U170" s="86" t="str">
        <f>VLOOKUP(S170,Ventilation!$A$4:$H$302,5,FALSE)</f>
        <v>5</v>
      </c>
      <c r="V170" s="86" t="str">
        <f>VLOOKUP(S170,Ventilation!$A$4:$H$302,7,FALSE)</f>
        <v/>
      </c>
      <c r="W170" s="49">
        <v>3.57</v>
      </c>
      <c r="X170" s="49" t="s">
        <v>2488</v>
      </c>
      <c r="Y170" s="49" t="s">
        <v>2358</v>
      </c>
      <c r="Z170" s="49">
        <v>0.0566608</v>
      </c>
      <c r="AA170" s="5"/>
      <c r="AB170" s="49" t="s">
        <v>2504</v>
      </c>
      <c r="AC170" s="18"/>
      <c r="AD170" s="18"/>
      <c r="AE170" s="18"/>
      <c r="AF170" s="18"/>
      <c r="AG170" s="18"/>
      <c r="AH170" s="49">
        <v>0.627</v>
      </c>
      <c r="AI170" s="49">
        <v>0.0</v>
      </c>
      <c r="AJ170" s="49">
        <v>0.5</v>
      </c>
      <c r="AK170" s="49">
        <v>0.0</v>
      </c>
      <c r="AL170" s="49" t="s">
        <v>2486</v>
      </c>
      <c r="AM170" s="23" t="s">
        <v>2362</v>
      </c>
      <c r="AN170" s="23" t="s">
        <v>2360</v>
      </c>
      <c r="AO170" s="49">
        <v>1.25</v>
      </c>
      <c r="AP170" s="49">
        <v>420.0</v>
      </c>
      <c r="AQ170" s="49">
        <v>0.00297619</v>
      </c>
      <c r="AR170" s="49">
        <v>43.3</v>
      </c>
      <c r="AS170" s="49">
        <v>0.2</v>
      </c>
      <c r="AT170" s="49">
        <v>0.05</v>
      </c>
      <c r="AU170" s="49" t="s">
        <v>1737</v>
      </c>
      <c r="AV170" s="18"/>
      <c r="AW170" s="18"/>
      <c r="AX170" s="18"/>
      <c r="AY170" s="18"/>
      <c r="AZ170" s="18"/>
      <c r="BA170" s="18"/>
      <c r="BB170" s="18"/>
      <c r="BC170" s="18"/>
      <c r="BD170" s="18"/>
      <c r="BE170" s="1"/>
      <c r="BF170" s="1"/>
      <c r="BG170" s="1"/>
      <c r="BH170" s="1"/>
      <c r="BI170" s="1"/>
    </row>
    <row r="171" ht="14.25" customHeight="1">
      <c r="A171" s="37" t="s">
        <v>189</v>
      </c>
      <c r="B171" s="22" t="s">
        <v>245</v>
      </c>
      <c r="C171" s="22" t="s">
        <v>1076</v>
      </c>
      <c r="D171" s="49" t="s">
        <v>1564</v>
      </c>
      <c r="E171" s="49" t="s">
        <v>628</v>
      </c>
      <c r="F171" s="49" t="s">
        <v>2375</v>
      </c>
      <c r="G171" s="49" t="s">
        <v>1285</v>
      </c>
      <c r="H171" s="18" t="str">
        <f t="shared" si="1"/>
        <v>ASHRAE 90.1-2010Guest RoomFor Hotel</v>
      </c>
      <c r="I171" s="86" t="str">
        <f>VLOOKUP(H171,'Interior Lighting'!$A$4:$G$1073,5,FALSE)</f>
        <v>1.11</v>
      </c>
      <c r="J171" s="21"/>
      <c r="K171" s="18"/>
      <c r="L171" s="49">
        <v>0.0</v>
      </c>
      <c r="M171" s="49">
        <v>0.7</v>
      </c>
      <c r="N171" s="49">
        <v>0.2</v>
      </c>
      <c r="O171" s="49" t="s">
        <v>2414</v>
      </c>
      <c r="P171" s="49" t="s">
        <v>601</v>
      </c>
      <c r="Q171" s="49" t="s">
        <v>119</v>
      </c>
      <c r="R171" s="49" t="s">
        <v>1884</v>
      </c>
      <c r="S171" s="5" t="str">
        <f t="shared" si="2"/>
        <v>ASHRAE 62.1-2007Hotels, Motels, Resorts, DormitoriesBedroom/living Room</v>
      </c>
      <c r="T171" s="86" t="str">
        <f>VLOOKUP(S171,Ventilation!$A$4:$H$302,6,FALSE)</f>
        <v>0.06</v>
      </c>
      <c r="U171" s="86" t="str">
        <f>VLOOKUP(S171,Ventilation!$A$4:$H$302,5,FALSE)</f>
        <v>5</v>
      </c>
      <c r="V171" s="86" t="str">
        <f>VLOOKUP(S171,Ventilation!$A$4:$H$302,7,FALSE)</f>
        <v/>
      </c>
      <c r="W171" s="49">
        <v>3.57</v>
      </c>
      <c r="X171" s="49" t="s">
        <v>2488</v>
      </c>
      <c r="Y171" s="49" t="s">
        <v>2358</v>
      </c>
      <c r="Z171" s="49">
        <v>0.0566608</v>
      </c>
      <c r="AA171" s="5"/>
      <c r="AB171" s="49" t="s">
        <v>2504</v>
      </c>
      <c r="AC171" s="18"/>
      <c r="AD171" s="18"/>
      <c r="AE171" s="18"/>
      <c r="AF171" s="18"/>
      <c r="AG171" s="18"/>
      <c r="AH171" s="49">
        <v>0.627</v>
      </c>
      <c r="AI171" s="49">
        <v>0.0</v>
      </c>
      <c r="AJ171" s="49">
        <v>0.5</v>
      </c>
      <c r="AK171" s="49">
        <v>0.0</v>
      </c>
      <c r="AL171" s="23" t="s">
        <v>2483</v>
      </c>
      <c r="AM171" s="23" t="s">
        <v>2362</v>
      </c>
      <c r="AN171" s="23" t="s">
        <v>2360</v>
      </c>
      <c r="AO171" s="49">
        <v>1.25</v>
      </c>
      <c r="AP171" s="49">
        <v>420.0</v>
      </c>
      <c r="AQ171" s="49">
        <v>0.00297619</v>
      </c>
      <c r="AR171" s="49">
        <v>43.3</v>
      </c>
      <c r="AS171" s="49">
        <v>0.2</v>
      </c>
      <c r="AT171" s="49">
        <v>0.05</v>
      </c>
      <c r="AU171" s="49" t="s">
        <v>1737</v>
      </c>
      <c r="AV171" s="18"/>
      <c r="AW171" s="18"/>
      <c r="AX171" s="18"/>
      <c r="AY171" s="18"/>
      <c r="AZ171" s="18"/>
      <c r="BA171" s="18"/>
      <c r="BB171" s="18"/>
      <c r="BC171" s="18"/>
      <c r="BD171" s="18"/>
      <c r="BE171" s="1"/>
      <c r="BF171" s="1"/>
      <c r="BG171" s="1"/>
      <c r="BH171" s="1"/>
      <c r="BI171" s="1"/>
    </row>
    <row r="172" ht="14.25" hidden="1" customHeight="1">
      <c r="A172" s="22" t="s">
        <v>177</v>
      </c>
      <c r="B172" s="22" t="s">
        <v>245</v>
      </c>
      <c r="C172" s="22" t="s">
        <v>1080</v>
      </c>
      <c r="D172" s="49" t="s">
        <v>1564</v>
      </c>
      <c r="E172" s="49" t="s">
        <v>628</v>
      </c>
      <c r="F172" s="49" t="s">
        <v>2375</v>
      </c>
      <c r="G172" s="49" t="s">
        <v>1285</v>
      </c>
      <c r="H172" s="18" t="str">
        <f t="shared" si="1"/>
        <v>ASHRAE 90.1-2010Guest RoomFor Hotel</v>
      </c>
      <c r="I172" s="86" t="str">
        <f>VLOOKUP(H172,'Interior Lighting'!$A$4:$G$1073,5,FALSE)</f>
        <v>1.11</v>
      </c>
      <c r="J172" s="21"/>
      <c r="K172" s="18"/>
      <c r="L172" s="49">
        <v>0.0</v>
      </c>
      <c r="M172" s="49">
        <v>0.7</v>
      </c>
      <c r="N172" s="49">
        <v>0.2</v>
      </c>
      <c r="O172" s="49" t="s">
        <v>2411</v>
      </c>
      <c r="P172" s="49" t="s">
        <v>601</v>
      </c>
      <c r="Q172" s="49" t="s">
        <v>119</v>
      </c>
      <c r="R172" s="49" t="s">
        <v>1884</v>
      </c>
      <c r="S172" s="5" t="str">
        <f t="shared" si="2"/>
        <v>ASHRAE 62.1-2007Hotels, Motels, Resorts, DormitoriesBedroom/living Room</v>
      </c>
      <c r="T172" s="86" t="str">
        <f>VLOOKUP(S172,Ventilation!$A$4:$H$302,6,FALSE)</f>
        <v>0.06</v>
      </c>
      <c r="U172" s="86" t="str">
        <f>VLOOKUP(S172,Ventilation!$A$4:$H$302,5,FALSE)</f>
        <v>5</v>
      </c>
      <c r="V172" s="86" t="str">
        <f>VLOOKUP(S172,Ventilation!$A$4:$H$302,7,FALSE)</f>
        <v/>
      </c>
      <c r="W172" s="49">
        <v>5.68</v>
      </c>
      <c r="X172" s="49" t="s">
        <v>2488</v>
      </c>
      <c r="Y172" s="49" t="s">
        <v>2358</v>
      </c>
      <c r="Z172" s="49">
        <v>0.050904</v>
      </c>
      <c r="AA172" s="5"/>
      <c r="AB172" s="49" t="s">
        <v>2504</v>
      </c>
      <c r="AC172" s="18"/>
      <c r="AD172" s="18"/>
      <c r="AE172" s="18"/>
      <c r="AF172" s="18"/>
      <c r="AG172" s="18"/>
      <c r="AH172" s="49">
        <v>0.977</v>
      </c>
      <c r="AI172" s="49">
        <v>0.0</v>
      </c>
      <c r="AJ172" s="49">
        <v>0.5</v>
      </c>
      <c r="AK172" s="49">
        <v>0.0</v>
      </c>
      <c r="AL172" s="49" t="s">
        <v>2486</v>
      </c>
      <c r="AM172" s="23" t="s">
        <v>2362</v>
      </c>
      <c r="AN172" s="23" t="s">
        <v>2360</v>
      </c>
      <c r="AO172" s="49">
        <v>1.25</v>
      </c>
      <c r="AP172" s="49">
        <v>420.0</v>
      </c>
      <c r="AQ172" s="49">
        <v>0.00297619</v>
      </c>
      <c r="AR172" s="49">
        <v>43.3</v>
      </c>
      <c r="AS172" s="49">
        <v>0.2</v>
      </c>
      <c r="AT172" s="49">
        <v>0.05</v>
      </c>
      <c r="AU172" s="49" t="s">
        <v>1737</v>
      </c>
      <c r="AV172" s="18"/>
      <c r="AW172" s="18"/>
      <c r="AX172" s="18"/>
      <c r="AY172" s="18"/>
      <c r="AZ172" s="18"/>
      <c r="BA172" s="18"/>
      <c r="BB172" s="18"/>
      <c r="BC172" s="18"/>
      <c r="BD172" s="18"/>
      <c r="BE172" s="1"/>
      <c r="BF172" s="1"/>
      <c r="BG172" s="1"/>
      <c r="BH172" s="1"/>
      <c r="BI172" s="1"/>
    </row>
    <row r="173" ht="14.25" hidden="1" customHeight="1">
      <c r="A173" s="22" t="s">
        <v>182</v>
      </c>
      <c r="B173" s="22" t="s">
        <v>245</v>
      </c>
      <c r="C173" s="22" t="s">
        <v>1080</v>
      </c>
      <c r="D173" s="49" t="s">
        <v>1564</v>
      </c>
      <c r="E173" s="49" t="s">
        <v>628</v>
      </c>
      <c r="F173" s="49" t="s">
        <v>2375</v>
      </c>
      <c r="G173" s="49" t="s">
        <v>1285</v>
      </c>
      <c r="H173" s="18" t="str">
        <f t="shared" si="1"/>
        <v>ASHRAE 90.1-2010Guest RoomFor Hotel</v>
      </c>
      <c r="I173" s="86" t="str">
        <f>VLOOKUP(H173,'Interior Lighting'!$A$4:$G$1073,5,FALSE)</f>
        <v>1.11</v>
      </c>
      <c r="J173" s="21"/>
      <c r="K173" s="18"/>
      <c r="L173" s="49">
        <v>0.0</v>
      </c>
      <c r="M173" s="49">
        <v>0.7</v>
      </c>
      <c r="N173" s="49">
        <v>0.2</v>
      </c>
      <c r="O173" s="49" t="s">
        <v>2411</v>
      </c>
      <c r="P173" s="49" t="s">
        <v>601</v>
      </c>
      <c r="Q173" s="49" t="s">
        <v>119</v>
      </c>
      <c r="R173" s="49" t="s">
        <v>1884</v>
      </c>
      <c r="S173" s="5" t="str">
        <f t="shared" si="2"/>
        <v>ASHRAE 62.1-2007Hotels, Motels, Resorts, DormitoriesBedroom/living Room</v>
      </c>
      <c r="T173" s="86" t="str">
        <f>VLOOKUP(S173,Ventilation!$A$4:$H$302,6,FALSE)</f>
        <v>0.06</v>
      </c>
      <c r="U173" s="86" t="str">
        <f>VLOOKUP(S173,Ventilation!$A$4:$H$302,5,FALSE)</f>
        <v>5</v>
      </c>
      <c r="V173" s="86" t="str">
        <f>VLOOKUP(S173,Ventilation!$A$4:$H$302,7,FALSE)</f>
        <v/>
      </c>
      <c r="W173" s="49">
        <v>5.68</v>
      </c>
      <c r="X173" s="49" t="s">
        <v>2488</v>
      </c>
      <c r="Y173" s="49" t="s">
        <v>2358</v>
      </c>
      <c r="Z173" s="49">
        <v>0.050904</v>
      </c>
      <c r="AA173" s="5"/>
      <c r="AB173" s="49" t="s">
        <v>2504</v>
      </c>
      <c r="AC173" s="18"/>
      <c r="AD173" s="18"/>
      <c r="AE173" s="18"/>
      <c r="AF173" s="18"/>
      <c r="AG173" s="18"/>
      <c r="AH173" s="49">
        <v>0.977</v>
      </c>
      <c r="AI173" s="49">
        <v>0.0</v>
      </c>
      <c r="AJ173" s="49">
        <v>0.5</v>
      </c>
      <c r="AK173" s="49">
        <v>0.0</v>
      </c>
      <c r="AL173" s="49" t="s">
        <v>2486</v>
      </c>
      <c r="AM173" s="23" t="s">
        <v>2362</v>
      </c>
      <c r="AN173" s="23" t="s">
        <v>2360</v>
      </c>
      <c r="AO173" s="49">
        <v>1.25</v>
      </c>
      <c r="AP173" s="49">
        <v>420.0</v>
      </c>
      <c r="AQ173" s="49">
        <v>0.00297619</v>
      </c>
      <c r="AR173" s="49">
        <v>43.3</v>
      </c>
      <c r="AS173" s="49">
        <v>0.2</v>
      </c>
      <c r="AT173" s="49">
        <v>0.05</v>
      </c>
      <c r="AU173" s="49" t="s">
        <v>1737</v>
      </c>
      <c r="AV173" s="18"/>
      <c r="AW173" s="18"/>
      <c r="AX173" s="18"/>
      <c r="AY173" s="18"/>
      <c r="AZ173" s="18"/>
      <c r="BA173" s="18"/>
      <c r="BB173" s="18"/>
      <c r="BC173" s="18"/>
      <c r="BD173" s="18"/>
      <c r="BE173" s="1"/>
      <c r="BF173" s="1"/>
      <c r="BG173" s="1"/>
      <c r="BH173" s="1"/>
      <c r="BI173" s="1"/>
    </row>
    <row r="174" ht="14.25" hidden="1" customHeight="1">
      <c r="A174" s="22" t="s">
        <v>185</v>
      </c>
      <c r="B174" s="22" t="s">
        <v>245</v>
      </c>
      <c r="C174" s="22" t="s">
        <v>1080</v>
      </c>
      <c r="D174" s="49" t="s">
        <v>1564</v>
      </c>
      <c r="E174" s="49" t="s">
        <v>628</v>
      </c>
      <c r="F174" s="49" t="s">
        <v>2375</v>
      </c>
      <c r="G174" s="49" t="s">
        <v>1285</v>
      </c>
      <c r="H174" s="18" t="str">
        <f t="shared" si="1"/>
        <v>ASHRAE 90.1-2010Guest RoomFor Hotel</v>
      </c>
      <c r="I174" s="86" t="str">
        <f>VLOOKUP(H174,'Interior Lighting'!$A$4:$G$1073,5,FALSE)</f>
        <v>1.11</v>
      </c>
      <c r="J174" s="21"/>
      <c r="K174" s="18"/>
      <c r="L174" s="49">
        <v>0.0</v>
      </c>
      <c r="M174" s="49">
        <v>0.7</v>
      </c>
      <c r="N174" s="49">
        <v>0.2</v>
      </c>
      <c r="O174" s="49" t="s">
        <v>2414</v>
      </c>
      <c r="P174" s="49" t="s">
        <v>601</v>
      </c>
      <c r="Q174" s="49" t="s">
        <v>119</v>
      </c>
      <c r="R174" s="49" t="s">
        <v>1884</v>
      </c>
      <c r="S174" s="5" t="str">
        <f t="shared" si="2"/>
        <v>ASHRAE 62.1-2007Hotels, Motels, Resorts, DormitoriesBedroom/living Room</v>
      </c>
      <c r="T174" s="86" t="str">
        <f>VLOOKUP(S174,Ventilation!$A$4:$H$302,6,FALSE)</f>
        <v>0.06</v>
      </c>
      <c r="U174" s="86" t="str">
        <f>VLOOKUP(S174,Ventilation!$A$4:$H$302,5,FALSE)</f>
        <v>5</v>
      </c>
      <c r="V174" s="86" t="str">
        <f>VLOOKUP(S174,Ventilation!$A$4:$H$302,7,FALSE)</f>
        <v/>
      </c>
      <c r="W174" s="49">
        <v>5.68</v>
      </c>
      <c r="X174" s="49" t="s">
        <v>2488</v>
      </c>
      <c r="Y174" s="49" t="s">
        <v>2358</v>
      </c>
      <c r="Z174" s="49">
        <v>0.050904</v>
      </c>
      <c r="AA174" s="5"/>
      <c r="AB174" s="49" t="s">
        <v>2504</v>
      </c>
      <c r="AC174" s="18"/>
      <c r="AD174" s="18"/>
      <c r="AE174" s="18"/>
      <c r="AF174" s="18"/>
      <c r="AG174" s="18"/>
      <c r="AH174" s="49">
        <v>0.977</v>
      </c>
      <c r="AI174" s="49">
        <v>0.0</v>
      </c>
      <c r="AJ174" s="49">
        <v>0.5</v>
      </c>
      <c r="AK174" s="49">
        <v>0.0</v>
      </c>
      <c r="AL174" s="49" t="s">
        <v>2486</v>
      </c>
      <c r="AM174" s="23" t="s">
        <v>2362</v>
      </c>
      <c r="AN174" s="23" t="s">
        <v>2360</v>
      </c>
      <c r="AO174" s="49">
        <v>1.25</v>
      </c>
      <c r="AP174" s="49">
        <v>420.0</v>
      </c>
      <c r="AQ174" s="49">
        <v>0.00297619</v>
      </c>
      <c r="AR174" s="49">
        <v>43.3</v>
      </c>
      <c r="AS174" s="49">
        <v>0.2</v>
      </c>
      <c r="AT174" s="49">
        <v>0.05</v>
      </c>
      <c r="AU174" s="49" t="s">
        <v>1737</v>
      </c>
      <c r="AV174" s="18"/>
      <c r="AW174" s="18"/>
      <c r="AX174" s="18"/>
      <c r="AY174" s="18"/>
      <c r="AZ174" s="18"/>
      <c r="BA174" s="18"/>
      <c r="BB174" s="18"/>
      <c r="BC174" s="18"/>
      <c r="BD174" s="18"/>
      <c r="BE174" s="1"/>
      <c r="BF174" s="1"/>
      <c r="BG174" s="1"/>
      <c r="BH174" s="1"/>
      <c r="BI174" s="1"/>
    </row>
    <row r="175" ht="14.25" customHeight="1">
      <c r="A175" s="37" t="s">
        <v>189</v>
      </c>
      <c r="B175" s="22" t="s">
        <v>245</v>
      </c>
      <c r="C175" s="22" t="s">
        <v>1080</v>
      </c>
      <c r="D175" s="49" t="s">
        <v>1564</v>
      </c>
      <c r="E175" s="49" t="s">
        <v>628</v>
      </c>
      <c r="F175" s="49" t="s">
        <v>2375</v>
      </c>
      <c r="G175" s="49" t="s">
        <v>1285</v>
      </c>
      <c r="H175" s="18" t="str">
        <f t="shared" si="1"/>
        <v>ASHRAE 90.1-2010Guest RoomFor Hotel</v>
      </c>
      <c r="I175" s="86" t="str">
        <f>VLOOKUP(H175,'Interior Lighting'!$A$4:$G$1073,5,FALSE)</f>
        <v>1.11</v>
      </c>
      <c r="J175" s="21"/>
      <c r="K175" s="18"/>
      <c r="L175" s="49">
        <v>0.0</v>
      </c>
      <c r="M175" s="49">
        <v>0.7</v>
      </c>
      <c r="N175" s="49">
        <v>0.2</v>
      </c>
      <c r="O175" s="49" t="s">
        <v>2414</v>
      </c>
      <c r="P175" s="49" t="s">
        <v>601</v>
      </c>
      <c r="Q175" s="49" t="s">
        <v>119</v>
      </c>
      <c r="R175" s="49" t="s">
        <v>1884</v>
      </c>
      <c r="S175" s="5" t="str">
        <f t="shared" si="2"/>
        <v>ASHRAE 62.1-2007Hotels, Motels, Resorts, DormitoriesBedroom/living Room</v>
      </c>
      <c r="T175" s="86" t="str">
        <f>VLOOKUP(S175,Ventilation!$A$4:$H$302,6,FALSE)</f>
        <v>0.06</v>
      </c>
      <c r="U175" s="86" t="str">
        <f>VLOOKUP(S175,Ventilation!$A$4:$H$302,5,FALSE)</f>
        <v>5</v>
      </c>
      <c r="V175" s="86" t="str">
        <f>VLOOKUP(S175,Ventilation!$A$4:$H$302,7,FALSE)</f>
        <v/>
      </c>
      <c r="W175" s="49">
        <v>5.68</v>
      </c>
      <c r="X175" s="49" t="s">
        <v>2488</v>
      </c>
      <c r="Y175" s="49" t="s">
        <v>2358</v>
      </c>
      <c r="Z175" s="49">
        <v>0.050904</v>
      </c>
      <c r="AA175" s="5"/>
      <c r="AB175" s="49" t="s">
        <v>2504</v>
      </c>
      <c r="AC175" s="18"/>
      <c r="AD175" s="18"/>
      <c r="AE175" s="18"/>
      <c r="AF175" s="18"/>
      <c r="AG175" s="18"/>
      <c r="AH175" s="49">
        <v>0.977</v>
      </c>
      <c r="AI175" s="49">
        <v>0.0</v>
      </c>
      <c r="AJ175" s="49">
        <v>0.5</v>
      </c>
      <c r="AK175" s="49">
        <v>0.0</v>
      </c>
      <c r="AL175" s="23" t="s">
        <v>2483</v>
      </c>
      <c r="AM175" s="23" t="s">
        <v>2362</v>
      </c>
      <c r="AN175" s="23" t="s">
        <v>2360</v>
      </c>
      <c r="AO175" s="49">
        <v>1.25</v>
      </c>
      <c r="AP175" s="49">
        <v>420.0</v>
      </c>
      <c r="AQ175" s="49">
        <v>0.00297619</v>
      </c>
      <c r="AR175" s="49">
        <v>43.3</v>
      </c>
      <c r="AS175" s="49">
        <v>0.2</v>
      </c>
      <c r="AT175" s="49">
        <v>0.05</v>
      </c>
      <c r="AU175" s="49" t="s">
        <v>1737</v>
      </c>
      <c r="AV175" s="18"/>
      <c r="AW175" s="18"/>
      <c r="AX175" s="18"/>
      <c r="AY175" s="18"/>
      <c r="AZ175" s="18"/>
      <c r="BA175" s="18"/>
      <c r="BB175" s="18"/>
      <c r="BC175" s="18"/>
      <c r="BD175" s="18"/>
      <c r="BE175" s="1"/>
      <c r="BF175" s="1"/>
      <c r="BG175" s="1"/>
      <c r="BH175" s="1"/>
      <c r="BI175" s="1"/>
    </row>
    <row r="176" ht="14.25" hidden="1" customHeight="1">
      <c r="A176" s="18" t="s">
        <v>177</v>
      </c>
      <c r="B176" s="18" t="s">
        <v>245</v>
      </c>
      <c r="C176" s="18" t="s">
        <v>579</v>
      </c>
      <c r="D176" s="18" t="s">
        <v>1097</v>
      </c>
      <c r="E176" s="18" t="s">
        <v>598</v>
      </c>
      <c r="F176" s="18" t="s">
        <v>1103</v>
      </c>
      <c r="G176" s="18" t="s">
        <v>1107</v>
      </c>
      <c r="H176" s="18" t="str">
        <f t="shared" si="1"/>
        <v>ASHRAE 90.1-2004Food PreparationGeneral</v>
      </c>
      <c r="I176" s="86" t="str">
        <f>VLOOKUP(H176,'Interior Lighting'!$A$4:$G$1073,5,FALSE)</f>
        <v>1.2</v>
      </c>
      <c r="J176" s="21"/>
      <c r="K176" s="18"/>
      <c r="L176" s="18">
        <v>0.0</v>
      </c>
      <c r="M176" s="18">
        <v>0.7</v>
      </c>
      <c r="N176" s="18">
        <v>0.2</v>
      </c>
      <c r="O176" s="18" t="s">
        <v>2428</v>
      </c>
      <c r="P176" s="18" t="s">
        <v>56</v>
      </c>
      <c r="Q176" s="18" t="s">
        <v>104</v>
      </c>
      <c r="R176" s="18" t="s">
        <v>110</v>
      </c>
      <c r="S176" s="5" t="str">
        <f t="shared" si="2"/>
        <v>ASHRAE 62.1-1999Food and Beverage ServiceKitchens (cooking)</v>
      </c>
      <c r="T176" s="86" t="str">
        <f>VLOOKUP(S176,Ventilation!$A$4:$H$302,6,FALSE)</f>
        <v>0</v>
      </c>
      <c r="U176" s="86" t="str">
        <f>VLOOKUP(S176,Ventilation!$A$4:$H$302,5,FALSE)</f>
        <v>16.95</v>
      </c>
      <c r="V176" s="86" t="str">
        <f>VLOOKUP(S176,Ventilation!$A$4:$H$302,7,FALSE)</f>
        <v/>
      </c>
      <c r="W176" s="18">
        <v>5.0</v>
      </c>
      <c r="X176" s="18" t="s">
        <v>2440</v>
      </c>
      <c r="Y176" s="18" t="s">
        <v>2358</v>
      </c>
      <c r="Z176" s="18">
        <v>0.0595</v>
      </c>
      <c r="AA176" s="5"/>
      <c r="AB176" s="18" t="s">
        <v>2506</v>
      </c>
      <c r="AC176" s="49">
        <v>767.0</v>
      </c>
      <c r="AD176" s="18">
        <v>0.1</v>
      </c>
      <c r="AE176" s="18">
        <v>0.2</v>
      </c>
      <c r="AF176" s="18">
        <v>0.7</v>
      </c>
      <c r="AG176" s="18" t="s">
        <v>2522</v>
      </c>
      <c r="AH176" s="49">
        <v>47.2</v>
      </c>
      <c r="AI176" s="18">
        <v>0.2</v>
      </c>
      <c r="AJ176" s="18">
        <v>0.5</v>
      </c>
      <c r="AK176" s="18">
        <v>0.1</v>
      </c>
      <c r="AL176" s="18" t="s">
        <v>2508</v>
      </c>
      <c r="AM176" s="18" t="s">
        <v>2497</v>
      </c>
      <c r="AN176" s="18" t="s">
        <v>2450</v>
      </c>
      <c r="AO176" s="18">
        <v>133.0</v>
      </c>
      <c r="AP176" s="18">
        <v>1112.0</v>
      </c>
      <c r="AQ176" s="86" t="str">
        <f>IF('Space Types'!$AO167=0,"",'Space Types'!$AO167/'Space Types'!$AP167)</f>
        <v>0.002976190476</v>
      </c>
      <c r="AR176" s="18">
        <v>49.0</v>
      </c>
      <c r="AS176" s="18">
        <v>0.2</v>
      </c>
      <c r="AT176" s="18">
        <v>0.05</v>
      </c>
      <c r="AU176" s="18" t="s">
        <v>1744</v>
      </c>
      <c r="AV176" s="18"/>
      <c r="AW176" s="18"/>
      <c r="AX176" s="18"/>
      <c r="AY176" s="18"/>
      <c r="AZ176" s="18"/>
      <c r="BA176" s="18"/>
      <c r="BB176" s="18"/>
      <c r="BC176" s="18"/>
      <c r="BD176" s="18"/>
      <c r="BE176" s="1"/>
      <c r="BF176" s="1"/>
      <c r="BG176" s="1"/>
      <c r="BH176" s="1"/>
      <c r="BI176" s="1"/>
    </row>
    <row r="177" ht="14.25" hidden="1" customHeight="1">
      <c r="A177" s="21" t="s">
        <v>182</v>
      </c>
      <c r="B177" s="21" t="s">
        <v>245</v>
      </c>
      <c r="C177" s="21" t="s">
        <v>579</v>
      </c>
      <c r="D177" s="21" t="s">
        <v>1097</v>
      </c>
      <c r="E177" s="21" t="s">
        <v>609</v>
      </c>
      <c r="F177" s="21" t="s">
        <v>1103</v>
      </c>
      <c r="G177" s="21" t="s">
        <v>1107</v>
      </c>
      <c r="H177" s="18" t="str">
        <f t="shared" si="1"/>
        <v>ASHRAE 90.1-2007Food PreparationGeneral</v>
      </c>
      <c r="I177" s="86" t="str">
        <f>VLOOKUP(H177,'Interior Lighting'!$A$4:$G$1073,5,FALSE)</f>
        <v>1.2</v>
      </c>
      <c r="J177" s="21"/>
      <c r="K177" s="21"/>
      <c r="L177" s="21">
        <v>0.0</v>
      </c>
      <c r="M177" s="21">
        <v>0.7</v>
      </c>
      <c r="N177" s="21">
        <v>0.2</v>
      </c>
      <c r="O177" s="7" t="s">
        <v>2428</v>
      </c>
      <c r="P177" s="21" t="s">
        <v>542</v>
      </c>
      <c r="Q177" s="21" t="s">
        <v>104</v>
      </c>
      <c r="R177" s="21" t="s">
        <v>1207</v>
      </c>
      <c r="S177" s="5" t="str">
        <f t="shared" si="2"/>
        <v>ASHRAE 62.1-2004Food and Beverage ServiceCafeteria/fast food dining</v>
      </c>
      <c r="T177" s="86" t="str">
        <f>VLOOKUP(S177,Ventilation!$A$4:$H$302,6,FALSE)</f>
        <v>0.18</v>
      </c>
      <c r="U177" s="86" t="str">
        <f>VLOOKUP(S177,Ventilation!$A$4:$H$302,5,FALSE)</f>
        <v>7.5</v>
      </c>
      <c r="V177" s="86" t="str">
        <f>VLOOKUP(S177,Ventilation!$A$4:$H$302,7,FALSE)</f>
        <v/>
      </c>
      <c r="W177" s="21">
        <v>5.0</v>
      </c>
      <c r="X177" s="7" t="s">
        <v>2440</v>
      </c>
      <c r="Y177" s="7" t="s">
        <v>2358</v>
      </c>
      <c r="Z177" s="21">
        <v>0.0446</v>
      </c>
      <c r="AA177" s="7"/>
      <c r="AB177" s="7" t="s">
        <v>2506</v>
      </c>
      <c r="AC177" s="49">
        <v>767.0</v>
      </c>
      <c r="AD177" s="21">
        <v>0.1</v>
      </c>
      <c r="AE177" s="21">
        <v>0.2</v>
      </c>
      <c r="AF177" s="21">
        <v>0.7</v>
      </c>
      <c r="AG177" s="7" t="s">
        <v>2522</v>
      </c>
      <c r="AH177" s="49">
        <v>47.2</v>
      </c>
      <c r="AI177" s="21">
        <v>0.2</v>
      </c>
      <c r="AJ177" s="21">
        <v>0.5</v>
      </c>
      <c r="AK177" s="21">
        <v>0.1</v>
      </c>
      <c r="AL177" s="7" t="s">
        <v>2508</v>
      </c>
      <c r="AM177" s="7" t="s">
        <v>2497</v>
      </c>
      <c r="AN177" s="7" t="s">
        <v>2450</v>
      </c>
      <c r="AO177" s="21">
        <v>133.0</v>
      </c>
      <c r="AP177" s="21">
        <v>1112.0</v>
      </c>
      <c r="AQ177" s="81" t="str">
        <f>IF('Space Types'!$AO170=0,"",'Space Types'!$AO170/'Space Types'!$AP170)</f>
        <v>0.002976190476</v>
      </c>
      <c r="AR177" s="21">
        <v>49.0</v>
      </c>
      <c r="AS177" s="21">
        <v>0.2</v>
      </c>
      <c r="AT177" s="21">
        <v>0.05</v>
      </c>
      <c r="AU177" s="7" t="s">
        <v>1744</v>
      </c>
      <c r="AV177" s="21"/>
      <c r="AW177" s="21"/>
      <c r="AX177" s="21"/>
      <c r="AY177" s="21"/>
      <c r="AZ177" s="21"/>
      <c r="BA177" s="21"/>
      <c r="BB177" s="21"/>
      <c r="BC177" s="7"/>
      <c r="BD177" s="7"/>
      <c r="BE177" s="1"/>
      <c r="BF177" s="1"/>
      <c r="BG177" s="1"/>
      <c r="BH177" s="1"/>
      <c r="BI177" s="1"/>
    </row>
    <row r="178" ht="14.25" hidden="1" customHeight="1">
      <c r="A178" s="49" t="s">
        <v>185</v>
      </c>
      <c r="B178" s="49" t="s">
        <v>245</v>
      </c>
      <c r="C178" s="49" t="s">
        <v>579</v>
      </c>
      <c r="D178" s="49" t="s">
        <v>1097</v>
      </c>
      <c r="E178" s="49" t="s">
        <v>628</v>
      </c>
      <c r="F178" s="49" t="s">
        <v>1103</v>
      </c>
      <c r="G178" s="49" t="s">
        <v>1107</v>
      </c>
      <c r="H178" s="18" t="str">
        <f t="shared" si="1"/>
        <v>ASHRAE 90.1-2010Food PreparationGeneral</v>
      </c>
      <c r="I178" s="86" t="str">
        <f>VLOOKUP(H178,'Interior Lighting'!$A$4:$G$1073,5,FALSE)</f>
        <v>0.99</v>
      </c>
      <c r="J178" s="21"/>
      <c r="K178" s="18"/>
      <c r="L178" s="49">
        <v>0.0</v>
      </c>
      <c r="M178" s="49">
        <v>0.7</v>
      </c>
      <c r="N178" s="49">
        <v>0.2</v>
      </c>
      <c r="O178" s="49" t="s">
        <v>2428</v>
      </c>
      <c r="P178" s="49" t="s">
        <v>601</v>
      </c>
      <c r="Q178" s="49" t="s">
        <v>104</v>
      </c>
      <c r="R178" s="49" t="s">
        <v>1207</v>
      </c>
      <c r="S178" s="5" t="str">
        <f t="shared" si="2"/>
        <v>ASHRAE 62.1-2007Food and Beverage ServiceCafeteria/fast food dining</v>
      </c>
      <c r="T178" s="86" t="str">
        <f>VLOOKUP(S178,Ventilation!$A$4:$H$302,6,FALSE)</f>
        <v>0.18</v>
      </c>
      <c r="U178" s="86" t="str">
        <f>VLOOKUP(S178,Ventilation!$A$4:$H$302,5,FALSE)</f>
        <v>7.5</v>
      </c>
      <c r="V178" s="86" t="str">
        <f>VLOOKUP(S178,Ventilation!$A$4:$H$302,7,FALSE)</f>
        <v/>
      </c>
      <c r="W178" s="49">
        <v>20.0</v>
      </c>
      <c r="X178" s="49" t="s">
        <v>2440</v>
      </c>
      <c r="Y178" s="49" t="s">
        <v>2358</v>
      </c>
      <c r="Z178" s="49">
        <v>0.0513</v>
      </c>
      <c r="AA178" s="5"/>
      <c r="AB178" s="49" t="s">
        <v>2504</v>
      </c>
      <c r="AC178" s="49">
        <v>767.0</v>
      </c>
      <c r="AD178" s="49">
        <v>0.1</v>
      </c>
      <c r="AE178" s="49">
        <v>0.2</v>
      </c>
      <c r="AF178" s="49">
        <v>0.7</v>
      </c>
      <c r="AG178" s="49" t="s">
        <v>2522</v>
      </c>
      <c r="AH178" s="49">
        <v>47.2</v>
      </c>
      <c r="AI178" s="49">
        <v>0.2</v>
      </c>
      <c r="AJ178" s="49">
        <v>0.5</v>
      </c>
      <c r="AK178" s="49">
        <v>0.1</v>
      </c>
      <c r="AL178" s="49" t="s">
        <v>2508</v>
      </c>
      <c r="AM178" s="49" t="s">
        <v>2497</v>
      </c>
      <c r="AN178" s="49" t="s">
        <v>2450</v>
      </c>
      <c r="AO178" s="49">
        <v>133.0</v>
      </c>
      <c r="AP178" s="49">
        <v>1112.0</v>
      </c>
      <c r="AQ178" s="49">
        <v>0.119604317</v>
      </c>
      <c r="AR178" s="49">
        <v>49.0</v>
      </c>
      <c r="AS178" s="49">
        <v>0.2</v>
      </c>
      <c r="AT178" s="49">
        <v>0.05</v>
      </c>
      <c r="AU178" s="49" t="s">
        <v>1744</v>
      </c>
      <c r="AV178" s="49"/>
      <c r="AW178" s="49"/>
      <c r="AX178" s="49"/>
      <c r="AY178" s="49"/>
      <c r="AZ178" s="49">
        <v>0.16</v>
      </c>
      <c r="BA178" s="49">
        <v>125.0</v>
      </c>
      <c r="BB178" s="49">
        <v>4000.0</v>
      </c>
      <c r="BC178" s="49" t="s">
        <v>2511</v>
      </c>
      <c r="BD178" s="23" t="s">
        <v>2507</v>
      </c>
      <c r="BE178" s="1"/>
      <c r="BF178" s="1"/>
      <c r="BG178" s="1"/>
      <c r="BH178" s="1"/>
      <c r="BI178" s="1"/>
    </row>
    <row r="179" ht="14.25" customHeight="1">
      <c r="A179" s="37" t="s">
        <v>189</v>
      </c>
      <c r="B179" s="49" t="s">
        <v>245</v>
      </c>
      <c r="C179" s="49" t="s">
        <v>579</v>
      </c>
      <c r="D179" s="49" t="s">
        <v>1097</v>
      </c>
      <c r="E179" s="49" t="s">
        <v>628</v>
      </c>
      <c r="F179" s="49" t="s">
        <v>1103</v>
      </c>
      <c r="G179" s="49" t="s">
        <v>1107</v>
      </c>
      <c r="H179" s="18" t="str">
        <f t="shared" si="1"/>
        <v>ASHRAE 90.1-2010Food PreparationGeneral</v>
      </c>
      <c r="I179" s="86" t="str">
        <f>VLOOKUP(H179,'Interior Lighting'!$A$4:$G$1073,5,FALSE)</f>
        <v>0.99</v>
      </c>
      <c r="J179" s="21"/>
      <c r="K179" s="18"/>
      <c r="L179" s="49">
        <v>0.0</v>
      </c>
      <c r="M179" s="49">
        <v>0.7</v>
      </c>
      <c r="N179" s="49">
        <v>0.2</v>
      </c>
      <c r="O179" s="49" t="s">
        <v>2428</v>
      </c>
      <c r="P179" s="49" t="s">
        <v>601</v>
      </c>
      <c r="Q179" s="49" t="s">
        <v>104</v>
      </c>
      <c r="R179" s="49" t="s">
        <v>1207</v>
      </c>
      <c r="S179" s="5" t="str">
        <f t="shared" si="2"/>
        <v>ASHRAE 62.1-2007Food and Beverage ServiceCafeteria/fast food dining</v>
      </c>
      <c r="T179" s="86" t="str">
        <f>VLOOKUP(S179,Ventilation!$A$4:$H$302,6,FALSE)</f>
        <v>0.18</v>
      </c>
      <c r="U179" s="86" t="str">
        <f>VLOOKUP(S179,Ventilation!$A$4:$H$302,5,FALSE)</f>
        <v>7.5</v>
      </c>
      <c r="V179" s="86" t="str">
        <f>VLOOKUP(S179,Ventilation!$A$4:$H$302,7,FALSE)</f>
        <v/>
      </c>
      <c r="W179" s="49">
        <v>20.0</v>
      </c>
      <c r="X179" s="49" t="s">
        <v>2440</v>
      </c>
      <c r="Y179" s="49" t="s">
        <v>2358</v>
      </c>
      <c r="Z179" s="49">
        <v>0.0513</v>
      </c>
      <c r="AA179" s="5"/>
      <c r="AB179" s="49" t="s">
        <v>2504</v>
      </c>
      <c r="AC179" s="49">
        <v>767.0</v>
      </c>
      <c r="AD179" s="49">
        <v>0.1</v>
      </c>
      <c r="AE179" s="49">
        <v>0.2</v>
      </c>
      <c r="AF179" s="49">
        <v>0.7</v>
      </c>
      <c r="AG179" s="49" t="s">
        <v>2522</v>
      </c>
      <c r="AH179" s="49">
        <v>47.2</v>
      </c>
      <c r="AI179" s="49">
        <v>0.2</v>
      </c>
      <c r="AJ179" s="49">
        <v>0.5</v>
      </c>
      <c r="AK179" s="49">
        <v>0.1</v>
      </c>
      <c r="AL179" s="49" t="s">
        <v>2508</v>
      </c>
      <c r="AM179" s="49" t="s">
        <v>2497</v>
      </c>
      <c r="AN179" s="49" t="s">
        <v>2450</v>
      </c>
      <c r="AO179" s="49">
        <v>133.0</v>
      </c>
      <c r="AP179" s="49">
        <v>1112.0</v>
      </c>
      <c r="AQ179" s="49">
        <v>0.119604317</v>
      </c>
      <c r="AR179" s="49">
        <v>49.0</v>
      </c>
      <c r="AS179" s="49">
        <v>0.2</v>
      </c>
      <c r="AT179" s="49">
        <v>0.05</v>
      </c>
      <c r="AU179" s="49" t="s">
        <v>1744</v>
      </c>
      <c r="AV179" s="49"/>
      <c r="AW179" s="49"/>
      <c r="AX179" s="49"/>
      <c r="AY179" s="49"/>
      <c r="AZ179" s="49">
        <v>0.16</v>
      </c>
      <c r="BA179" s="49">
        <v>125.0</v>
      </c>
      <c r="BB179" s="49">
        <v>4000.0</v>
      </c>
      <c r="BC179" s="49" t="s">
        <v>2511</v>
      </c>
      <c r="BD179" s="23" t="s">
        <v>2507</v>
      </c>
      <c r="BE179" s="1"/>
      <c r="BF179" s="1"/>
      <c r="BG179" s="1"/>
      <c r="BH179" s="1"/>
      <c r="BI179" s="1"/>
    </row>
    <row r="180" ht="14.25" hidden="1" customHeight="1">
      <c r="A180" s="18" t="s">
        <v>177</v>
      </c>
      <c r="B180" s="18" t="s">
        <v>245</v>
      </c>
      <c r="C180" s="18" t="s">
        <v>1111</v>
      </c>
      <c r="D180" s="18" t="s">
        <v>3232</v>
      </c>
      <c r="E180" s="18" t="s">
        <v>598</v>
      </c>
      <c r="F180" s="18" t="s">
        <v>520</v>
      </c>
      <c r="G180" s="18" t="s">
        <v>1755</v>
      </c>
      <c r="H180" s="18" t="str">
        <f t="shared" si="1"/>
        <v>ASHRAE 90.1-2004HospitalLaundry-Washing</v>
      </c>
      <c r="I180" s="86" t="str">
        <f>VLOOKUP(H180,'Interior Lighting'!$A$4:$G$1073,5,FALSE)</f>
        <v>0.6</v>
      </c>
      <c r="J180" s="21"/>
      <c r="K180" s="18"/>
      <c r="L180" s="18">
        <v>0.0</v>
      </c>
      <c r="M180" s="18">
        <v>0.7</v>
      </c>
      <c r="N180" s="18">
        <v>0.2</v>
      </c>
      <c r="O180" s="5" t="s">
        <v>2428</v>
      </c>
      <c r="P180" s="18" t="s">
        <v>56</v>
      </c>
      <c r="Q180" s="18" t="s">
        <v>66</v>
      </c>
      <c r="R180" s="18" t="s">
        <v>3236</v>
      </c>
      <c r="S180" s="5" t="str">
        <f t="shared" si="2"/>
        <v>ASHRAE 62.1-1999Dry Cleaners, LaundriesCommercial Laundry</v>
      </c>
      <c r="T180" s="86" t="str">
        <f>VLOOKUP(S180,Ventilation!$A$4:$H$302,6,FALSE)</f>
        <v>0</v>
      </c>
      <c r="U180" s="86" t="str">
        <f>VLOOKUP(S180,Ventilation!$A$4:$H$302,5,FALSE)</f>
        <v>25</v>
      </c>
      <c r="V180" s="86" t="str">
        <f>VLOOKUP(S180,Ventilation!$A$4:$H$302,7,FALSE)</f>
        <v/>
      </c>
      <c r="W180" s="18">
        <v>4.0</v>
      </c>
      <c r="X180" s="5" t="s">
        <v>2532</v>
      </c>
      <c r="Y180" s="5" t="s">
        <v>2358</v>
      </c>
      <c r="Z180" s="18">
        <v>0.0595</v>
      </c>
      <c r="AA180" s="5"/>
      <c r="AB180" s="5" t="s">
        <v>2506</v>
      </c>
      <c r="AC180" s="18">
        <v>170.0</v>
      </c>
      <c r="AD180" s="18">
        <v>0.0</v>
      </c>
      <c r="AE180" s="18">
        <v>0.5</v>
      </c>
      <c r="AF180" s="18">
        <v>0.0</v>
      </c>
      <c r="AG180" s="49" t="s">
        <v>2391</v>
      </c>
      <c r="AH180" s="18">
        <v>5.73</v>
      </c>
      <c r="AI180" s="18">
        <v>0.0</v>
      </c>
      <c r="AJ180" s="18">
        <v>0.5</v>
      </c>
      <c r="AK180" s="18">
        <v>0.0</v>
      </c>
      <c r="AL180" s="22" t="s">
        <v>2391</v>
      </c>
      <c r="AM180" s="5" t="s">
        <v>2497</v>
      </c>
      <c r="AN180" s="5" t="s">
        <v>2450</v>
      </c>
      <c r="AO180" s="18">
        <v>156.6</v>
      </c>
      <c r="AP180" s="18">
        <v>840.0</v>
      </c>
      <c r="AQ180" s="86" t="str">
        <f>IF('Space Types'!$AO161=0,"",'Space Types'!$AO161/'Space Types'!$AP161)</f>
        <v>0.002976190476</v>
      </c>
      <c r="AR180" s="18">
        <v>60.0</v>
      </c>
      <c r="AS180" s="18">
        <v>0.2</v>
      </c>
      <c r="AT180" s="18">
        <v>0.05</v>
      </c>
      <c r="AU180" s="5" t="s">
        <v>2535</v>
      </c>
      <c r="AV180" s="18"/>
      <c r="AW180" s="18"/>
      <c r="AX180" s="18"/>
      <c r="AY180" s="18"/>
      <c r="AZ180" s="18"/>
      <c r="BA180" s="18"/>
      <c r="BB180" s="18"/>
      <c r="BC180" s="5"/>
      <c r="BD180" s="5"/>
      <c r="BE180" s="1"/>
      <c r="BF180" s="1"/>
      <c r="BG180" s="1"/>
      <c r="BH180" s="1"/>
      <c r="BI180" s="1"/>
    </row>
    <row r="181" ht="14.25" hidden="1" customHeight="1">
      <c r="A181" s="21" t="s">
        <v>182</v>
      </c>
      <c r="B181" s="21" t="s">
        <v>245</v>
      </c>
      <c r="C181" s="21" t="s">
        <v>1111</v>
      </c>
      <c r="D181" s="21" t="s">
        <v>3232</v>
      </c>
      <c r="E181" s="21" t="s">
        <v>609</v>
      </c>
      <c r="F181" s="21" t="s">
        <v>520</v>
      </c>
      <c r="G181" s="21" t="s">
        <v>1755</v>
      </c>
      <c r="H181" s="18" t="str">
        <f t="shared" si="1"/>
        <v>ASHRAE 90.1-2007HospitalLaundry-Washing</v>
      </c>
      <c r="I181" s="86" t="str">
        <f>VLOOKUP(H181,'Interior Lighting'!$A$4:$G$1073,5,FALSE)</f>
        <v>0.6</v>
      </c>
      <c r="J181" s="21"/>
      <c r="K181" s="21"/>
      <c r="L181" s="21">
        <v>0.0</v>
      </c>
      <c r="M181" s="21">
        <v>0.7</v>
      </c>
      <c r="N181" s="21">
        <v>0.2</v>
      </c>
      <c r="O181" s="21" t="s">
        <v>2428</v>
      </c>
      <c r="P181" s="21" t="s">
        <v>542</v>
      </c>
      <c r="Q181" s="21" t="s">
        <v>753</v>
      </c>
      <c r="R181" s="21" t="s">
        <v>1971</v>
      </c>
      <c r="S181" s="5" t="str">
        <f t="shared" si="2"/>
        <v>ASHRAE 62.1-2004RetailCoinoperated laundries</v>
      </c>
      <c r="T181" s="86" t="str">
        <f>VLOOKUP(S181,Ventilation!$A$4:$H$302,6,FALSE)</f>
        <v>0.06</v>
      </c>
      <c r="U181" s="86" t="str">
        <f>VLOOKUP(S181,Ventilation!$A$4:$H$302,5,FALSE)</f>
        <v>7.5</v>
      </c>
      <c r="V181" s="86" t="str">
        <f>VLOOKUP(S181,Ventilation!$A$4:$H$302,7,FALSE)</f>
        <v/>
      </c>
      <c r="W181" s="21">
        <v>4.0</v>
      </c>
      <c r="X181" s="21" t="s">
        <v>2532</v>
      </c>
      <c r="Y181" s="21" t="s">
        <v>2358</v>
      </c>
      <c r="Z181" s="21">
        <v>0.0446</v>
      </c>
      <c r="AA181" s="7"/>
      <c r="AB181" s="21" t="s">
        <v>2506</v>
      </c>
      <c r="AC181" s="49">
        <v>170.0</v>
      </c>
      <c r="AD181" s="21">
        <v>0.0</v>
      </c>
      <c r="AE181" s="21">
        <v>0.5</v>
      </c>
      <c r="AF181" s="21">
        <v>0.0</v>
      </c>
      <c r="AG181" s="27" t="s">
        <v>2391</v>
      </c>
      <c r="AH181" s="49">
        <v>5.73</v>
      </c>
      <c r="AI181" s="21">
        <v>0.0</v>
      </c>
      <c r="AJ181" s="21">
        <v>0.5</v>
      </c>
      <c r="AK181" s="21">
        <v>0.0</v>
      </c>
      <c r="AL181" s="22" t="s">
        <v>2391</v>
      </c>
      <c r="AM181" s="21" t="s">
        <v>2497</v>
      </c>
      <c r="AN181" s="21" t="s">
        <v>2450</v>
      </c>
      <c r="AO181" s="21">
        <v>156.6</v>
      </c>
      <c r="AP181" s="21">
        <v>840.0</v>
      </c>
      <c r="AQ181" s="81" t="str">
        <f>IF('Space Types'!$AO162=0,"",'Space Types'!$AO162/'Space Types'!$AP162)</f>
        <v>0.002976190476</v>
      </c>
      <c r="AR181" s="21">
        <v>60.0</v>
      </c>
      <c r="AS181" s="21">
        <v>0.2</v>
      </c>
      <c r="AT181" s="21">
        <v>0.05</v>
      </c>
      <c r="AU181" s="21" t="s">
        <v>2535</v>
      </c>
      <c r="AV181" s="21"/>
      <c r="AW181" s="21"/>
      <c r="AX181" s="21"/>
      <c r="AY181" s="21"/>
      <c r="AZ181" s="21"/>
      <c r="BA181" s="21"/>
      <c r="BB181" s="21"/>
      <c r="BC181" s="21"/>
      <c r="BD181" s="21"/>
      <c r="BE181" s="1"/>
      <c r="BF181" s="1"/>
      <c r="BG181" s="1"/>
      <c r="BH181" s="1"/>
      <c r="BI181" s="1"/>
    </row>
    <row r="182" ht="14.25" hidden="1" customHeight="1">
      <c r="A182" s="49" t="s">
        <v>185</v>
      </c>
      <c r="B182" s="49" t="s">
        <v>245</v>
      </c>
      <c r="C182" s="49" t="s">
        <v>1111</v>
      </c>
      <c r="D182" s="49" t="s">
        <v>3232</v>
      </c>
      <c r="E182" s="49" t="s">
        <v>628</v>
      </c>
      <c r="F182" s="49" t="s">
        <v>520</v>
      </c>
      <c r="G182" s="49" t="s">
        <v>1755</v>
      </c>
      <c r="H182" s="18" t="str">
        <f t="shared" si="1"/>
        <v>ASHRAE 90.1-2010HospitalLaundry-Washing</v>
      </c>
      <c r="I182" s="86" t="str">
        <f>VLOOKUP(H182,'Interior Lighting'!$A$4:$G$1073,5,FALSE)</f>
        <v>0.6</v>
      </c>
      <c r="J182" s="21"/>
      <c r="K182" s="18"/>
      <c r="L182" s="49">
        <v>0.0</v>
      </c>
      <c r="M182" s="49">
        <v>0.7</v>
      </c>
      <c r="N182" s="49">
        <v>0.2</v>
      </c>
      <c r="O182" s="22" t="s">
        <v>2428</v>
      </c>
      <c r="P182" s="49" t="s">
        <v>601</v>
      </c>
      <c r="Q182" s="49" t="s">
        <v>753</v>
      </c>
      <c r="R182" s="49" t="s">
        <v>1971</v>
      </c>
      <c r="S182" s="5" t="str">
        <f t="shared" si="2"/>
        <v>ASHRAE 62.1-2007RetailCoinoperated laundries</v>
      </c>
      <c r="T182" s="86" t="str">
        <f>VLOOKUP(S182,Ventilation!$A$4:$H$302,6,FALSE)</f>
        <v>0.06</v>
      </c>
      <c r="U182" s="86" t="str">
        <f>VLOOKUP(S182,Ventilation!$A$4:$H$302,5,FALSE)</f>
        <v>7.5</v>
      </c>
      <c r="V182" s="86" t="str">
        <f>VLOOKUP(S182,Ventilation!$A$4:$H$302,7,FALSE)</f>
        <v/>
      </c>
      <c r="W182" s="49">
        <v>10.0</v>
      </c>
      <c r="X182" s="22" t="s">
        <v>2440</v>
      </c>
      <c r="Y182" s="22" t="s">
        <v>2358</v>
      </c>
      <c r="Z182" s="49">
        <v>0.112</v>
      </c>
      <c r="AA182" s="5"/>
      <c r="AB182" s="22" t="s">
        <v>2504</v>
      </c>
      <c r="AC182" s="49">
        <v>170.0</v>
      </c>
      <c r="AD182" s="49">
        <v>0.0</v>
      </c>
      <c r="AE182" s="49">
        <v>0.5</v>
      </c>
      <c r="AF182" s="49">
        <v>0.0</v>
      </c>
      <c r="AG182" s="22" t="s">
        <v>2391</v>
      </c>
      <c r="AH182" s="49">
        <v>5.73</v>
      </c>
      <c r="AI182" s="49">
        <v>0.0</v>
      </c>
      <c r="AJ182" s="49">
        <v>0.5</v>
      </c>
      <c r="AK182" s="49">
        <v>0.0</v>
      </c>
      <c r="AL182" s="22" t="s">
        <v>2391</v>
      </c>
      <c r="AM182" s="22" t="s">
        <v>2497</v>
      </c>
      <c r="AN182" s="22" t="s">
        <v>2450</v>
      </c>
      <c r="AO182" s="49">
        <v>156.6</v>
      </c>
      <c r="AP182" s="49">
        <v>840.0</v>
      </c>
      <c r="AQ182" s="49">
        <v>0.186428571</v>
      </c>
      <c r="AR182" s="49">
        <v>60.0</v>
      </c>
      <c r="AS182" s="49">
        <v>0.2</v>
      </c>
      <c r="AT182" s="49">
        <v>0.05</v>
      </c>
      <c r="AU182" s="22" t="s">
        <v>2535</v>
      </c>
      <c r="AV182" s="49"/>
      <c r="AW182" s="49"/>
      <c r="AX182" s="49"/>
      <c r="AY182" s="49"/>
      <c r="AZ182" s="49">
        <v>0.16</v>
      </c>
      <c r="BA182" s="49">
        <v>125.0</v>
      </c>
      <c r="BB182" s="49">
        <v>500.0</v>
      </c>
      <c r="BC182" s="22" t="s">
        <v>2495</v>
      </c>
      <c r="BD182" s="22"/>
      <c r="BE182" s="1"/>
      <c r="BF182" s="1"/>
      <c r="BG182" s="1"/>
      <c r="BH182" s="1"/>
      <c r="BI182" s="1"/>
    </row>
    <row r="183" ht="14.25" customHeight="1">
      <c r="A183" s="37" t="s">
        <v>189</v>
      </c>
      <c r="B183" s="49" t="s">
        <v>245</v>
      </c>
      <c r="C183" s="49" t="s">
        <v>1111</v>
      </c>
      <c r="D183" s="49" t="s">
        <v>3232</v>
      </c>
      <c r="E183" s="49" t="s">
        <v>628</v>
      </c>
      <c r="F183" s="49" t="s">
        <v>520</v>
      </c>
      <c r="G183" s="49" t="s">
        <v>1755</v>
      </c>
      <c r="H183" s="18" t="str">
        <f t="shared" si="1"/>
        <v>ASHRAE 90.1-2010HospitalLaundry-Washing</v>
      </c>
      <c r="I183" s="86" t="str">
        <f>VLOOKUP(H183,'Interior Lighting'!$A$4:$G$1073,5,FALSE)</f>
        <v>0.6</v>
      </c>
      <c r="J183" s="21"/>
      <c r="K183" s="18"/>
      <c r="L183" s="49">
        <v>0.0</v>
      </c>
      <c r="M183" s="49">
        <v>0.7</v>
      </c>
      <c r="N183" s="49">
        <v>0.2</v>
      </c>
      <c r="O183" s="22" t="s">
        <v>2428</v>
      </c>
      <c r="P183" s="49" t="s">
        <v>601</v>
      </c>
      <c r="Q183" s="49" t="s">
        <v>753</v>
      </c>
      <c r="R183" s="49" t="s">
        <v>1971</v>
      </c>
      <c r="S183" s="5" t="str">
        <f t="shared" si="2"/>
        <v>ASHRAE 62.1-2007RetailCoinoperated laundries</v>
      </c>
      <c r="T183" s="86" t="str">
        <f>VLOOKUP(S183,Ventilation!$A$4:$H$302,6,FALSE)</f>
        <v>0.06</v>
      </c>
      <c r="U183" s="86" t="str">
        <f>VLOOKUP(S183,Ventilation!$A$4:$H$302,5,FALSE)</f>
        <v>7.5</v>
      </c>
      <c r="V183" s="86" t="str">
        <f>VLOOKUP(S183,Ventilation!$A$4:$H$302,7,FALSE)</f>
        <v/>
      </c>
      <c r="W183" s="49">
        <v>10.0</v>
      </c>
      <c r="X183" s="22" t="s">
        <v>2440</v>
      </c>
      <c r="Y183" s="22" t="s">
        <v>2358</v>
      </c>
      <c r="Z183" s="49">
        <v>0.112</v>
      </c>
      <c r="AA183" s="5"/>
      <c r="AB183" s="22" t="s">
        <v>2504</v>
      </c>
      <c r="AC183" s="49">
        <v>170.0</v>
      </c>
      <c r="AD183" s="49">
        <v>0.0</v>
      </c>
      <c r="AE183" s="49">
        <v>0.5</v>
      </c>
      <c r="AF183" s="49">
        <v>0.0</v>
      </c>
      <c r="AG183" s="22" t="s">
        <v>2391</v>
      </c>
      <c r="AH183" s="49">
        <v>5.73</v>
      </c>
      <c r="AI183" s="49">
        <v>0.0</v>
      </c>
      <c r="AJ183" s="49">
        <v>0.5</v>
      </c>
      <c r="AK183" s="49">
        <v>0.0</v>
      </c>
      <c r="AL183" s="22" t="s">
        <v>2391</v>
      </c>
      <c r="AM183" s="22" t="s">
        <v>2497</v>
      </c>
      <c r="AN183" s="22" t="s">
        <v>2450</v>
      </c>
      <c r="AO183" s="49">
        <v>156.6</v>
      </c>
      <c r="AP183" s="49">
        <v>840.0</v>
      </c>
      <c r="AQ183" s="49">
        <v>0.186428571</v>
      </c>
      <c r="AR183" s="49">
        <v>60.0</v>
      </c>
      <c r="AS183" s="49">
        <v>0.2</v>
      </c>
      <c r="AT183" s="49">
        <v>0.05</v>
      </c>
      <c r="AU183" s="22" t="s">
        <v>2535</v>
      </c>
      <c r="AV183" s="49"/>
      <c r="AW183" s="49"/>
      <c r="AX183" s="49"/>
      <c r="AY183" s="49"/>
      <c r="AZ183" s="49">
        <v>0.16</v>
      </c>
      <c r="BA183" s="49">
        <v>125.0</v>
      </c>
      <c r="BB183" s="49">
        <v>500.0</v>
      </c>
      <c r="BC183" s="22" t="s">
        <v>2495</v>
      </c>
      <c r="BD183" s="22"/>
      <c r="BE183" s="1"/>
      <c r="BF183" s="1"/>
      <c r="BG183" s="1"/>
      <c r="BH183" s="1"/>
      <c r="BI183" s="1"/>
    </row>
    <row r="184" ht="14.25" hidden="1" customHeight="1">
      <c r="A184" s="18" t="s">
        <v>177</v>
      </c>
      <c r="B184" s="5" t="s">
        <v>245</v>
      </c>
      <c r="C184" s="5" t="s">
        <v>829</v>
      </c>
      <c r="D184" s="18" t="s">
        <v>3257</v>
      </c>
      <c r="E184" s="18" t="s">
        <v>598</v>
      </c>
      <c r="F184" s="18" t="s">
        <v>829</v>
      </c>
      <c r="G184" s="18" t="s">
        <v>1285</v>
      </c>
      <c r="H184" s="18" t="str">
        <f t="shared" si="1"/>
        <v>ASHRAE 90.1-2004LobbyFor Hotel</v>
      </c>
      <c r="I184" s="86" t="str">
        <f>VLOOKUP(H184,'Interior Lighting'!$A$4:$G$1073,5,FALSE)</f>
        <v>1.1</v>
      </c>
      <c r="J184" s="21"/>
      <c r="K184" s="18"/>
      <c r="L184" s="18">
        <v>0.0</v>
      </c>
      <c r="M184" s="18">
        <v>0.7</v>
      </c>
      <c r="N184" s="18">
        <v>0.2</v>
      </c>
      <c r="O184" s="18" t="s">
        <v>2428</v>
      </c>
      <c r="P184" s="18" t="s">
        <v>56</v>
      </c>
      <c r="Q184" s="18" t="s">
        <v>119</v>
      </c>
      <c r="R184" s="18" t="s">
        <v>129</v>
      </c>
      <c r="S184" s="5" t="str">
        <f t="shared" si="2"/>
        <v>ASHRAE 62.1-1999Hotels, Motels, Resorts, DormitoriesLobbies</v>
      </c>
      <c r="T184" s="86" t="str">
        <f>VLOOKUP(S184,Ventilation!$A$4:$H$302,6,FALSE)</f>
        <v>0</v>
      </c>
      <c r="U184" s="86" t="str">
        <f>VLOOKUP(S184,Ventilation!$A$4:$H$302,5,FALSE)</f>
        <v>15</v>
      </c>
      <c r="V184" s="86" t="str">
        <f>VLOOKUP(S184,Ventilation!$A$4:$H$302,7,FALSE)</f>
        <v/>
      </c>
      <c r="W184" s="18">
        <v>30.0</v>
      </c>
      <c r="X184" s="5" t="s">
        <v>2539</v>
      </c>
      <c r="Y184" s="5" t="s">
        <v>2358</v>
      </c>
      <c r="Z184" s="18">
        <v>0.0595</v>
      </c>
      <c r="AA184" s="5"/>
      <c r="AB184" s="5" t="s">
        <v>2506</v>
      </c>
      <c r="AC184" s="18"/>
      <c r="AD184" s="18"/>
      <c r="AE184" s="18"/>
      <c r="AF184" s="18"/>
      <c r="AG184" s="18"/>
      <c r="AH184" s="18">
        <v>0.7500000000000001</v>
      </c>
      <c r="AI184" s="18">
        <v>0.0</v>
      </c>
      <c r="AJ184" s="18">
        <v>0.5</v>
      </c>
      <c r="AK184" s="18">
        <v>0.0</v>
      </c>
      <c r="AL184" s="5" t="s">
        <v>2391</v>
      </c>
      <c r="AM184" s="5" t="s">
        <v>2497</v>
      </c>
      <c r="AN184" s="5" t="s">
        <v>2450</v>
      </c>
      <c r="AO184" s="18"/>
      <c r="AP184" s="18"/>
      <c r="AQ184" s="18" t="str">
        <f>IF('Space Types'!$AO152=0,"",'Space Types'!$AO152/'Space Types'!$AP152)</f>
        <v/>
      </c>
      <c r="AR184" s="18"/>
      <c r="AS184" s="18"/>
      <c r="AT184" s="18"/>
      <c r="AU184" s="18"/>
      <c r="AV184" s="18"/>
      <c r="AW184" s="18"/>
      <c r="AX184" s="18"/>
      <c r="AY184" s="18" t="str">
        <f t="shared" ref="AY184:AY185" si="9">IF(ISBLANK(AX184),"",AX184/(AW184/AV184))</f>
        <v/>
      </c>
      <c r="AZ184" s="18"/>
      <c r="BA184" s="18"/>
      <c r="BB184" s="18"/>
      <c r="BC184" s="18"/>
      <c r="BD184" s="18"/>
      <c r="BE184" s="1"/>
      <c r="BF184" s="1"/>
      <c r="BG184" s="1"/>
      <c r="BH184" s="1"/>
      <c r="BI184" s="1"/>
    </row>
    <row r="185" ht="14.25" hidden="1" customHeight="1">
      <c r="A185" s="21" t="s">
        <v>182</v>
      </c>
      <c r="B185" s="21" t="s">
        <v>245</v>
      </c>
      <c r="C185" s="21" t="s">
        <v>829</v>
      </c>
      <c r="D185" s="21" t="s">
        <v>3257</v>
      </c>
      <c r="E185" s="21" t="s">
        <v>609</v>
      </c>
      <c r="F185" s="21" t="s">
        <v>829</v>
      </c>
      <c r="G185" s="21" t="s">
        <v>1285</v>
      </c>
      <c r="H185" s="18" t="str">
        <f t="shared" si="1"/>
        <v>ASHRAE 90.1-2007LobbyFor Hotel</v>
      </c>
      <c r="I185" s="86" t="str">
        <f>VLOOKUP(H185,'Interior Lighting'!$A$4:$G$1073,5,FALSE)</f>
        <v>1.1</v>
      </c>
      <c r="J185" s="21"/>
      <c r="K185" s="21"/>
      <c r="L185" s="21">
        <v>0.0</v>
      </c>
      <c r="M185" s="21">
        <v>0.7</v>
      </c>
      <c r="N185" s="21">
        <v>0.2</v>
      </c>
      <c r="O185" s="21" t="s">
        <v>2428</v>
      </c>
      <c r="P185" s="21" t="s">
        <v>542</v>
      </c>
      <c r="Q185" s="21" t="s">
        <v>119</v>
      </c>
      <c r="R185" s="21" t="s">
        <v>1887</v>
      </c>
      <c r="S185" s="5" t="str">
        <f t="shared" si="2"/>
        <v>ASHRAE 62.1-2004Hotels, Motels, Resorts, DormitoriesLobbies/prefunction</v>
      </c>
      <c r="T185" s="86" t="str">
        <f>VLOOKUP(S185,Ventilation!$A$4:$H$302,6,FALSE)</f>
        <v>0.06</v>
      </c>
      <c r="U185" s="86" t="str">
        <f>VLOOKUP(S185,Ventilation!$A$4:$H$302,5,FALSE)</f>
        <v>7.5</v>
      </c>
      <c r="V185" s="86" t="str">
        <f>VLOOKUP(S185,Ventilation!$A$4:$H$302,7,FALSE)</f>
        <v/>
      </c>
      <c r="W185" s="21">
        <v>30.0</v>
      </c>
      <c r="X185" s="7" t="s">
        <v>2539</v>
      </c>
      <c r="Y185" s="7" t="s">
        <v>2358</v>
      </c>
      <c r="Z185" s="21">
        <v>0.0446</v>
      </c>
      <c r="AA185" s="7"/>
      <c r="AB185" s="7" t="s">
        <v>2506</v>
      </c>
      <c r="AC185" s="21"/>
      <c r="AD185" s="21"/>
      <c r="AE185" s="21"/>
      <c r="AF185" s="21"/>
      <c r="AG185" s="21"/>
      <c r="AH185" s="49">
        <v>0.75</v>
      </c>
      <c r="AI185" s="21">
        <v>0.0</v>
      </c>
      <c r="AJ185" s="21">
        <v>0.5</v>
      </c>
      <c r="AK185" s="21">
        <v>0.0</v>
      </c>
      <c r="AL185" s="7" t="s">
        <v>2391</v>
      </c>
      <c r="AM185" s="7" t="s">
        <v>2497</v>
      </c>
      <c r="AN185" s="7" t="s">
        <v>2450</v>
      </c>
      <c r="AO185" s="21"/>
      <c r="AP185" s="21"/>
      <c r="AQ185" s="21" t="str">
        <f>IF('Space Types'!$AO153=0,"",'Space Types'!$AO153/'Space Types'!$AP153)</f>
        <v/>
      </c>
      <c r="AR185" s="21"/>
      <c r="AS185" s="21"/>
      <c r="AT185" s="21"/>
      <c r="AU185" s="21"/>
      <c r="AV185" s="21"/>
      <c r="AW185" s="21"/>
      <c r="AX185" s="21"/>
      <c r="AY185" s="21" t="str">
        <f t="shared" si="9"/>
        <v/>
      </c>
      <c r="AZ185" s="21"/>
      <c r="BA185" s="21"/>
      <c r="BB185" s="21"/>
      <c r="BC185" s="21"/>
      <c r="BD185" s="21"/>
      <c r="BE185" s="1"/>
      <c r="BF185" s="1"/>
      <c r="BG185" s="1"/>
      <c r="BH185" s="1"/>
      <c r="BI185" s="1"/>
    </row>
    <row r="186" ht="14.25" hidden="1" customHeight="1">
      <c r="A186" s="49" t="s">
        <v>185</v>
      </c>
      <c r="B186" s="49" t="s">
        <v>245</v>
      </c>
      <c r="C186" s="49" t="s">
        <v>829</v>
      </c>
      <c r="D186" s="49" t="s">
        <v>3257</v>
      </c>
      <c r="E186" s="49" t="s">
        <v>628</v>
      </c>
      <c r="F186" s="49" t="s">
        <v>829</v>
      </c>
      <c r="G186" s="49" t="s">
        <v>1285</v>
      </c>
      <c r="H186" s="18" t="str">
        <f t="shared" si="1"/>
        <v>ASHRAE 90.1-2010LobbyFor Hotel</v>
      </c>
      <c r="I186" s="86" t="str">
        <f>VLOOKUP(H186,'Interior Lighting'!$A$4:$G$1073,5,FALSE)</f>
        <v>1.06</v>
      </c>
      <c r="J186" s="21"/>
      <c r="K186" s="18"/>
      <c r="L186" s="49">
        <v>0.0</v>
      </c>
      <c r="M186" s="49">
        <v>0.7</v>
      </c>
      <c r="N186" s="49">
        <v>0.2</v>
      </c>
      <c r="O186" s="49" t="s">
        <v>2428</v>
      </c>
      <c r="P186" s="49" t="s">
        <v>601</v>
      </c>
      <c r="Q186" s="49" t="s">
        <v>119</v>
      </c>
      <c r="R186" s="49" t="s">
        <v>1887</v>
      </c>
      <c r="S186" s="5" t="str">
        <f t="shared" si="2"/>
        <v>ASHRAE 62.1-2007Hotels, Motels, Resorts, DormitoriesLobbies/prefunction</v>
      </c>
      <c r="T186" s="86" t="str">
        <f>VLOOKUP(S186,Ventilation!$A$4:$H$302,6,FALSE)</f>
        <v>0.06</v>
      </c>
      <c r="U186" s="86" t="str">
        <f>VLOOKUP(S186,Ventilation!$A$4:$H$302,5,FALSE)</f>
        <v>7.5</v>
      </c>
      <c r="V186" s="86" t="str">
        <f>VLOOKUP(S186,Ventilation!$A$4:$H$302,7,FALSE)</f>
        <v/>
      </c>
      <c r="W186" s="49">
        <v>30.0</v>
      </c>
      <c r="X186" s="22" t="s">
        <v>2440</v>
      </c>
      <c r="Y186" s="22" t="s">
        <v>2358</v>
      </c>
      <c r="Z186" s="49">
        <v>0.112</v>
      </c>
      <c r="AA186" s="5"/>
      <c r="AB186" s="22" t="s">
        <v>2504</v>
      </c>
      <c r="AC186" s="18"/>
      <c r="AD186" s="18"/>
      <c r="AE186" s="18"/>
      <c r="AF186" s="18"/>
      <c r="AG186" s="18"/>
      <c r="AH186" s="49">
        <v>0.75</v>
      </c>
      <c r="AI186" s="49">
        <v>0.0</v>
      </c>
      <c r="AJ186" s="49">
        <v>0.5</v>
      </c>
      <c r="AK186" s="49">
        <v>0.0</v>
      </c>
      <c r="AL186" s="22" t="s">
        <v>2391</v>
      </c>
      <c r="AM186" s="22" t="s">
        <v>2497</v>
      </c>
      <c r="AN186" s="22" t="s">
        <v>2450</v>
      </c>
      <c r="AO186" s="18"/>
      <c r="AP186" s="18"/>
      <c r="AQ186" s="18"/>
      <c r="AR186" s="18"/>
      <c r="AS186" s="18"/>
      <c r="AT186" s="18"/>
      <c r="AU186" s="18"/>
      <c r="AV186" s="18"/>
      <c r="AW186" s="18"/>
      <c r="AX186" s="18"/>
      <c r="AY186" s="18"/>
      <c r="AZ186" s="18"/>
      <c r="BA186" s="18"/>
      <c r="BB186" s="18"/>
      <c r="BC186" s="18"/>
      <c r="BD186" s="18"/>
      <c r="BE186" s="1"/>
      <c r="BF186" s="1"/>
      <c r="BG186" s="1"/>
      <c r="BH186" s="1"/>
      <c r="BI186" s="1"/>
    </row>
    <row r="187" ht="14.25" customHeight="1">
      <c r="A187" s="37" t="s">
        <v>189</v>
      </c>
      <c r="B187" s="49" t="s">
        <v>245</v>
      </c>
      <c r="C187" s="49" t="s">
        <v>829</v>
      </c>
      <c r="D187" s="49" t="s">
        <v>3257</v>
      </c>
      <c r="E187" s="49" t="s">
        <v>628</v>
      </c>
      <c r="F187" s="49" t="s">
        <v>829</v>
      </c>
      <c r="G187" s="49" t="s">
        <v>1285</v>
      </c>
      <c r="H187" s="18" t="str">
        <f t="shared" si="1"/>
        <v>ASHRAE 90.1-2010LobbyFor Hotel</v>
      </c>
      <c r="I187" s="86" t="str">
        <f>VLOOKUP(H187,'Interior Lighting'!$A$4:$G$1073,5,FALSE)</f>
        <v>1.06</v>
      </c>
      <c r="J187" s="21"/>
      <c r="K187" s="18"/>
      <c r="L187" s="49">
        <v>0.0</v>
      </c>
      <c r="M187" s="49">
        <v>0.7</v>
      </c>
      <c r="N187" s="49">
        <v>0.2</v>
      </c>
      <c r="O187" s="49" t="s">
        <v>2428</v>
      </c>
      <c r="P187" s="49" t="s">
        <v>601</v>
      </c>
      <c r="Q187" s="49" t="s">
        <v>119</v>
      </c>
      <c r="R187" s="49" t="s">
        <v>1887</v>
      </c>
      <c r="S187" s="5" t="str">
        <f t="shared" si="2"/>
        <v>ASHRAE 62.1-2007Hotels, Motels, Resorts, DormitoriesLobbies/prefunction</v>
      </c>
      <c r="T187" s="86" t="str">
        <f>VLOOKUP(S187,Ventilation!$A$4:$H$302,6,FALSE)</f>
        <v>0.06</v>
      </c>
      <c r="U187" s="86" t="str">
        <f>VLOOKUP(S187,Ventilation!$A$4:$H$302,5,FALSE)</f>
        <v>7.5</v>
      </c>
      <c r="V187" s="86" t="str">
        <f>VLOOKUP(S187,Ventilation!$A$4:$H$302,7,FALSE)</f>
        <v/>
      </c>
      <c r="W187" s="49">
        <v>30.0</v>
      </c>
      <c r="X187" s="22" t="s">
        <v>2440</v>
      </c>
      <c r="Y187" s="22" t="s">
        <v>2358</v>
      </c>
      <c r="Z187" s="49">
        <v>0.112</v>
      </c>
      <c r="AA187" s="5"/>
      <c r="AB187" s="22" t="s">
        <v>2504</v>
      </c>
      <c r="AC187" s="18"/>
      <c r="AD187" s="18"/>
      <c r="AE187" s="18"/>
      <c r="AF187" s="18"/>
      <c r="AG187" s="18"/>
      <c r="AH187" s="49">
        <v>0.75</v>
      </c>
      <c r="AI187" s="49">
        <v>0.0</v>
      </c>
      <c r="AJ187" s="49">
        <v>0.5</v>
      </c>
      <c r="AK187" s="49">
        <v>0.0</v>
      </c>
      <c r="AL187" s="22" t="s">
        <v>2391</v>
      </c>
      <c r="AM187" s="22" t="s">
        <v>2497</v>
      </c>
      <c r="AN187" s="22" t="s">
        <v>2450</v>
      </c>
      <c r="AO187" s="18"/>
      <c r="AP187" s="18"/>
      <c r="AQ187" s="18"/>
      <c r="AR187" s="18"/>
      <c r="AS187" s="18"/>
      <c r="AT187" s="18"/>
      <c r="AU187" s="18"/>
      <c r="AV187" s="18"/>
      <c r="AW187" s="18"/>
      <c r="AX187" s="18"/>
      <c r="AY187" s="18"/>
      <c r="AZ187" s="18"/>
      <c r="BA187" s="18"/>
      <c r="BB187" s="18"/>
      <c r="BC187" s="18"/>
      <c r="BD187" s="18"/>
      <c r="BE187" s="1"/>
      <c r="BF187" s="1"/>
      <c r="BG187" s="1"/>
      <c r="BH187" s="1"/>
      <c r="BI187" s="1"/>
    </row>
    <row r="188" ht="14.25" hidden="1" customHeight="1">
      <c r="A188" s="18" t="s">
        <v>177</v>
      </c>
      <c r="B188" s="18" t="s">
        <v>245</v>
      </c>
      <c r="C188" s="18" t="s">
        <v>1125</v>
      </c>
      <c r="D188" s="18" t="s">
        <v>3274</v>
      </c>
      <c r="E188" s="18" t="s">
        <v>598</v>
      </c>
      <c r="F188" s="18" t="s">
        <v>1543</v>
      </c>
      <c r="G188" s="18" t="s">
        <v>1107</v>
      </c>
      <c r="H188" s="18" t="str">
        <f t="shared" si="1"/>
        <v>ASHRAE 90.1-2004Electrical/MechanicalGeneral</v>
      </c>
      <c r="I188" s="86" t="str">
        <f>VLOOKUP(H188,'Interior Lighting'!$A$4:$G$1073,5,FALSE)</f>
        <v>1.5</v>
      </c>
      <c r="J188" s="21"/>
      <c r="K188" s="18"/>
      <c r="L188" s="18">
        <v>0.0</v>
      </c>
      <c r="M188" s="18">
        <v>0.7</v>
      </c>
      <c r="N188" s="18">
        <v>0.2</v>
      </c>
      <c r="O188" s="18" t="s">
        <v>2428</v>
      </c>
      <c r="P188" s="18" t="s">
        <v>56</v>
      </c>
      <c r="Q188" s="18" t="s">
        <v>153</v>
      </c>
      <c r="R188" s="18" t="s">
        <v>154</v>
      </c>
      <c r="S188" s="5" t="str">
        <f t="shared" si="2"/>
        <v>ASHRAE 62.1-1999Public SpacesCorridors and utilities</v>
      </c>
      <c r="T188" s="86" t="str">
        <f>VLOOKUP(S188,Ventilation!$A$4:$H$302,6,FALSE)</f>
        <v>0.05</v>
      </c>
      <c r="U188" s="86" t="str">
        <f>VLOOKUP(S188,Ventilation!$A$4:$H$302,5,FALSE)</f>
        <v>0</v>
      </c>
      <c r="V188" s="86" t="str">
        <f>VLOOKUP(S188,Ventilation!$A$4:$H$302,7,FALSE)</f>
        <v/>
      </c>
      <c r="W188" s="18">
        <v>0.0</v>
      </c>
      <c r="X188" s="18" t="s">
        <v>2440</v>
      </c>
      <c r="Y188" s="18" t="s">
        <v>2358</v>
      </c>
      <c r="Z188" s="18">
        <v>0.0595</v>
      </c>
      <c r="AA188" s="5"/>
      <c r="AB188" s="18" t="s">
        <v>2506</v>
      </c>
      <c r="AC188" s="18"/>
      <c r="AD188" s="18"/>
      <c r="AE188" s="18"/>
      <c r="AF188" s="18"/>
      <c r="AG188" s="18"/>
      <c r="AH188" s="18">
        <v>0.5</v>
      </c>
      <c r="AI188" s="18">
        <v>0.0</v>
      </c>
      <c r="AJ188" s="18">
        <v>0.5</v>
      </c>
      <c r="AK188" s="18">
        <v>0.0</v>
      </c>
      <c r="AL188" s="18" t="s">
        <v>2376</v>
      </c>
      <c r="AM188" s="18" t="s">
        <v>2497</v>
      </c>
      <c r="AN188" s="18" t="s">
        <v>2450</v>
      </c>
      <c r="AO188" s="18"/>
      <c r="AP188" s="18"/>
      <c r="AQ188" s="18" t="str">
        <f>IF('Space Types'!$AO143=0,"",'Space Types'!$AO143/'Space Types'!$AP143)</f>
        <v/>
      </c>
      <c r="AR188" s="18"/>
      <c r="AS188" s="18"/>
      <c r="AT188" s="18"/>
      <c r="AU188" s="18"/>
      <c r="AV188" s="18"/>
      <c r="AW188" s="18"/>
      <c r="AX188" s="18"/>
      <c r="AY188" s="18" t="str">
        <f t="shared" ref="AY188:AY189" si="10">IF(ISBLANK(AX188),"",AX188/(AW188/AV188))</f>
        <v/>
      </c>
      <c r="AZ188" s="18"/>
      <c r="BA188" s="18"/>
      <c r="BB188" s="18"/>
      <c r="BC188" s="18"/>
      <c r="BD188" s="18"/>
      <c r="BE188" s="1"/>
      <c r="BF188" s="1"/>
      <c r="BG188" s="1"/>
      <c r="BH188" s="1"/>
      <c r="BI188" s="1"/>
    </row>
    <row r="189" ht="14.25" hidden="1" customHeight="1">
      <c r="A189" s="21" t="s">
        <v>182</v>
      </c>
      <c r="B189" s="21" t="s">
        <v>245</v>
      </c>
      <c r="C189" s="21" t="s">
        <v>1125</v>
      </c>
      <c r="D189" s="21" t="s">
        <v>3274</v>
      </c>
      <c r="E189" s="21" t="s">
        <v>609</v>
      </c>
      <c r="F189" s="21" t="s">
        <v>1543</v>
      </c>
      <c r="G189" s="21" t="s">
        <v>1107</v>
      </c>
      <c r="H189" s="18" t="str">
        <f t="shared" si="1"/>
        <v>ASHRAE 90.1-2007Electrical/MechanicalGeneral</v>
      </c>
      <c r="I189" s="86" t="str">
        <f>VLOOKUP(H189,'Interior Lighting'!$A$4:$G$1073,5,FALSE)</f>
        <v>1.5</v>
      </c>
      <c r="J189" s="21"/>
      <c r="K189" s="21"/>
      <c r="L189" s="21">
        <v>0.0</v>
      </c>
      <c r="M189" s="21">
        <v>0.7</v>
      </c>
      <c r="N189" s="21">
        <v>0.2</v>
      </c>
      <c r="O189" s="7" t="s">
        <v>2428</v>
      </c>
      <c r="P189" s="21" t="s">
        <v>542</v>
      </c>
      <c r="Q189" s="21" t="s">
        <v>1107</v>
      </c>
      <c r="R189" s="21" t="s">
        <v>178</v>
      </c>
      <c r="S189" s="5" t="str">
        <f t="shared" si="2"/>
        <v>ASHRAE 62.1-2004GeneralStorage rooms</v>
      </c>
      <c r="T189" s="86" t="str">
        <f>VLOOKUP(S189,Ventilation!$A$4:$H$302,6,FALSE)</f>
        <v>0.12</v>
      </c>
      <c r="U189" s="86" t="str">
        <f>VLOOKUP(S189,Ventilation!$A$4:$H$302,5,FALSE)</f>
        <v/>
      </c>
      <c r="V189" s="86" t="str">
        <f>VLOOKUP(S189,Ventilation!$A$4:$H$302,7,FALSE)</f>
        <v/>
      </c>
      <c r="W189" s="21">
        <v>0.0</v>
      </c>
      <c r="X189" s="7" t="s">
        <v>2440</v>
      </c>
      <c r="Y189" s="7" t="s">
        <v>2358</v>
      </c>
      <c r="Z189" s="21">
        <v>0.0446</v>
      </c>
      <c r="AA189" s="7"/>
      <c r="AB189" s="7" t="s">
        <v>2506</v>
      </c>
      <c r="AC189" s="21"/>
      <c r="AD189" s="21"/>
      <c r="AE189" s="21"/>
      <c r="AF189" s="21"/>
      <c r="AG189" s="21"/>
      <c r="AH189" s="49">
        <v>0.5</v>
      </c>
      <c r="AI189" s="21">
        <v>0.0</v>
      </c>
      <c r="AJ189" s="21">
        <v>0.5</v>
      </c>
      <c r="AK189" s="21">
        <v>0.0</v>
      </c>
      <c r="AL189" s="7" t="s">
        <v>2376</v>
      </c>
      <c r="AM189" s="7" t="s">
        <v>2497</v>
      </c>
      <c r="AN189" s="7" t="s">
        <v>2450</v>
      </c>
      <c r="AO189" s="21"/>
      <c r="AP189" s="21"/>
      <c r="AQ189" s="21" t="str">
        <f>IF('Space Types'!$AO144=0,"",'Space Types'!$AO144/'Space Types'!$AP144)</f>
        <v/>
      </c>
      <c r="AR189" s="21"/>
      <c r="AS189" s="21"/>
      <c r="AT189" s="21"/>
      <c r="AU189" s="21"/>
      <c r="AV189" s="21"/>
      <c r="AW189" s="21"/>
      <c r="AX189" s="21"/>
      <c r="AY189" s="21" t="str">
        <f t="shared" si="10"/>
        <v/>
      </c>
      <c r="AZ189" s="21"/>
      <c r="BA189" s="21"/>
      <c r="BB189" s="21"/>
      <c r="BC189" s="21"/>
      <c r="BD189" s="21"/>
      <c r="BE189" s="1"/>
      <c r="BF189" s="1"/>
      <c r="BG189" s="1"/>
      <c r="BH189" s="1"/>
      <c r="BI189" s="1"/>
    </row>
    <row r="190" ht="14.25" hidden="1" customHeight="1">
      <c r="A190" s="49" t="s">
        <v>185</v>
      </c>
      <c r="B190" s="49" t="s">
        <v>245</v>
      </c>
      <c r="C190" s="49" t="s">
        <v>1125</v>
      </c>
      <c r="D190" s="49" t="s">
        <v>3274</v>
      </c>
      <c r="E190" s="49" t="s">
        <v>628</v>
      </c>
      <c r="F190" s="49" t="s">
        <v>1543</v>
      </c>
      <c r="G190" s="49" t="s">
        <v>1107</v>
      </c>
      <c r="H190" s="18" t="str">
        <f t="shared" si="1"/>
        <v>ASHRAE 90.1-2010Electrical/MechanicalGeneral</v>
      </c>
      <c r="I190" s="86" t="str">
        <f>VLOOKUP(H190,'Interior Lighting'!$A$4:$G$1073,5,FALSE)</f>
        <v>0.95</v>
      </c>
      <c r="J190" s="21"/>
      <c r="K190" s="18"/>
      <c r="L190" s="49">
        <v>0.0</v>
      </c>
      <c r="M190" s="49">
        <v>0.7</v>
      </c>
      <c r="N190" s="49">
        <v>0.2</v>
      </c>
      <c r="O190" s="49" t="s">
        <v>2428</v>
      </c>
      <c r="P190" s="49" t="s">
        <v>601</v>
      </c>
      <c r="Q190" s="49" t="s">
        <v>1107</v>
      </c>
      <c r="R190" s="49" t="s">
        <v>178</v>
      </c>
      <c r="S190" s="5" t="str">
        <f t="shared" si="2"/>
        <v>ASHRAE 62.1-2007GeneralStorage rooms</v>
      </c>
      <c r="T190" s="86" t="str">
        <f>VLOOKUP(S190,Ventilation!$A$4:$H$302,6,FALSE)</f>
        <v>0.12</v>
      </c>
      <c r="U190" s="86" t="str">
        <f>VLOOKUP(S190,Ventilation!$A$4:$H$302,5,FALSE)</f>
        <v/>
      </c>
      <c r="V190" s="86" t="str">
        <f>VLOOKUP(S190,Ventilation!$A$4:$H$302,7,FALSE)</f>
        <v/>
      </c>
      <c r="W190" s="49">
        <v>0.0</v>
      </c>
      <c r="X190" s="49" t="s">
        <v>2440</v>
      </c>
      <c r="Y190" s="49" t="s">
        <v>2358</v>
      </c>
      <c r="Z190" s="49">
        <v>0.112</v>
      </c>
      <c r="AA190" s="5"/>
      <c r="AB190" s="49" t="s">
        <v>2504</v>
      </c>
      <c r="AC190" s="18"/>
      <c r="AD190" s="18"/>
      <c r="AE190" s="18"/>
      <c r="AF190" s="18"/>
      <c r="AG190" s="18"/>
      <c r="AH190" s="49">
        <v>0.5</v>
      </c>
      <c r="AI190" s="49">
        <v>0.0</v>
      </c>
      <c r="AJ190" s="49">
        <v>0.5</v>
      </c>
      <c r="AK190" s="49">
        <v>0.0</v>
      </c>
      <c r="AL190" s="49" t="s">
        <v>2376</v>
      </c>
      <c r="AM190" s="49" t="s">
        <v>2497</v>
      </c>
      <c r="AN190" s="49" t="s">
        <v>2450</v>
      </c>
      <c r="AO190" s="18"/>
      <c r="AP190" s="18"/>
      <c r="AQ190" s="18"/>
      <c r="AR190" s="18"/>
      <c r="AS190" s="18"/>
      <c r="AT190" s="18"/>
      <c r="AU190" s="18"/>
      <c r="AV190" s="18"/>
      <c r="AW190" s="18"/>
      <c r="AX190" s="18"/>
      <c r="AY190" s="18"/>
      <c r="AZ190" s="18"/>
      <c r="BA190" s="18"/>
      <c r="BB190" s="18"/>
      <c r="BC190" s="18"/>
      <c r="BD190" s="18"/>
      <c r="BE190" s="1"/>
      <c r="BF190" s="1"/>
      <c r="BG190" s="1"/>
      <c r="BH190" s="1"/>
      <c r="BI190" s="1"/>
    </row>
    <row r="191" ht="14.25" customHeight="1">
      <c r="A191" s="37" t="s">
        <v>189</v>
      </c>
      <c r="B191" s="49" t="s">
        <v>245</v>
      </c>
      <c r="C191" s="49" t="s">
        <v>1125</v>
      </c>
      <c r="D191" s="49" t="s">
        <v>3274</v>
      </c>
      <c r="E191" s="49" t="s">
        <v>628</v>
      </c>
      <c r="F191" s="49" t="s">
        <v>1543</v>
      </c>
      <c r="G191" s="49" t="s">
        <v>1107</v>
      </c>
      <c r="H191" s="18" t="str">
        <f t="shared" si="1"/>
        <v>ASHRAE 90.1-2010Electrical/MechanicalGeneral</v>
      </c>
      <c r="I191" s="86" t="str">
        <f>VLOOKUP(H191,'Interior Lighting'!$A$4:$G$1073,5,FALSE)</f>
        <v>0.95</v>
      </c>
      <c r="J191" s="21"/>
      <c r="K191" s="18"/>
      <c r="L191" s="49">
        <v>0.0</v>
      </c>
      <c r="M191" s="49">
        <v>0.7</v>
      </c>
      <c r="N191" s="49">
        <v>0.2</v>
      </c>
      <c r="O191" s="49" t="s">
        <v>2428</v>
      </c>
      <c r="P191" s="49" t="s">
        <v>601</v>
      </c>
      <c r="Q191" s="49" t="s">
        <v>1107</v>
      </c>
      <c r="R191" s="49" t="s">
        <v>178</v>
      </c>
      <c r="S191" s="5" t="str">
        <f t="shared" si="2"/>
        <v>ASHRAE 62.1-2007GeneralStorage rooms</v>
      </c>
      <c r="T191" s="86" t="str">
        <f>VLOOKUP(S191,Ventilation!$A$4:$H$302,6,FALSE)</f>
        <v>0.12</v>
      </c>
      <c r="U191" s="86" t="str">
        <f>VLOOKUP(S191,Ventilation!$A$4:$H$302,5,FALSE)</f>
        <v/>
      </c>
      <c r="V191" s="86" t="str">
        <f>VLOOKUP(S191,Ventilation!$A$4:$H$302,7,FALSE)</f>
        <v/>
      </c>
      <c r="W191" s="49">
        <v>0.0</v>
      </c>
      <c r="X191" s="49" t="s">
        <v>2440</v>
      </c>
      <c r="Y191" s="49" t="s">
        <v>2358</v>
      </c>
      <c r="Z191" s="49">
        <v>0.112</v>
      </c>
      <c r="AA191" s="5"/>
      <c r="AB191" s="49" t="s">
        <v>2504</v>
      </c>
      <c r="AC191" s="18"/>
      <c r="AD191" s="18"/>
      <c r="AE191" s="18"/>
      <c r="AF191" s="18"/>
      <c r="AG191" s="18"/>
      <c r="AH191" s="49">
        <v>0.5</v>
      </c>
      <c r="AI191" s="49">
        <v>0.0</v>
      </c>
      <c r="AJ191" s="49">
        <v>0.5</v>
      </c>
      <c r="AK191" s="49">
        <v>0.0</v>
      </c>
      <c r="AL191" s="49" t="s">
        <v>2376</v>
      </c>
      <c r="AM191" s="49" t="s">
        <v>2497</v>
      </c>
      <c r="AN191" s="49" t="s">
        <v>2450</v>
      </c>
      <c r="AO191" s="18"/>
      <c r="AP191" s="18"/>
      <c r="AQ191" s="18"/>
      <c r="AR191" s="18"/>
      <c r="AS191" s="18"/>
      <c r="AT191" s="18"/>
      <c r="AU191" s="18"/>
      <c r="AV191" s="18"/>
      <c r="AW191" s="18"/>
      <c r="AX191" s="18"/>
      <c r="AY191" s="18"/>
      <c r="AZ191" s="18"/>
      <c r="BA191" s="18"/>
      <c r="BB191" s="18"/>
      <c r="BC191" s="18"/>
      <c r="BD191" s="18"/>
      <c r="BE191" s="1"/>
      <c r="BF191" s="1"/>
      <c r="BG191" s="1"/>
      <c r="BH191" s="1"/>
      <c r="BI191" s="1"/>
    </row>
    <row r="192" ht="14.25" hidden="1" customHeight="1">
      <c r="A192" s="18" t="s">
        <v>177</v>
      </c>
      <c r="B192" s="18" t="s">
        <v>245</v>
      </c>
      <c r="C192" s="18" t="s">
        <v>753</v>
      </c>
      <c r="D192" s="18" t="s">
        <v>3284</v>
      </c>
      <c r="E192" s="18" t="s">
        <v>598</v>
      </c>
      <c r="F192" s="18" t="s">
        <v>1552</v>
      </c>
      <c r="G192" s="18" t="s">
        <v>1553</v>
      </c>
      <c r="H192" s="18" t="str">
        <f t="shared" si="1"/>
        <v>ASHRAE 90.1-2004Retail (not including accent lighting)Sales Area</v>
      </c>
      <c r="I192" s="86" t="str">
        <f>VLOOKUP(H192,'Interior Lighting'!$A$4:$G$1073,5,FALSE)</f>
        <v>1.7</v>
      </c>
      <c r="J192" s="21"/>
      <c r="K192" s="18"/>
      <c r="L192" s="18">
        <v>0.0</v>
      </c>
      <c r="M192" s="18">
        <v>0.7</v>
      </c>
      <c r="N192" s="18">
        <v>0.2</v>
      </c>
      <c r="O192" s="18" t="s">
        <v>2428</v>
      </c>
      <c r="P192" s="18" t="s">
        <v>56</v>
      </c>
      <c r="Q192" s="18" t="s">
        <v>167</v>
      </c>
      <c r="R192" s="18" t="s">
        <v>168</v>
      </c>
      <c r="S192" s="5" t="str">
        <f t="shared" si="2"/>
        <v>ASHRAE 62.1-1999Retail Stores, Sales Floors, and Show Room FloorsBasement and street</v>
      </c>
      <c r="T192" s="86" t="str">
        <f>VLOOKUP(S192,Ventilation!$A$4:$H$302,6,FALSE)</f>
        <v>0.3</v>
      </c>
      <c r="U192" s="86" t="str">
        <f>VLOOKUP(S192,Ventilation!$A$4:$H$302,5,FALSE)</f>
        <v>0</v>
      </c>
      <c r="V192" s="86" t="str">
        <f>VLOOKUP(S192,Ventilation!$A$4:$H$302,7,FALSE)</f>
        <v/>
      </c>
      <c r="W192" s="18">
        <v>15.0</v>
      </c>
      <c r="X192" s="18" t="s">
        <v>2440</v>
      </c>
      <c r="Y192" s="18" t="s">
        <v>2358</v>
      </c>
      <c r="Z192" s="18">
        <v>0.0595</v>
      </c>
      <c r="AA192" s="5"/>
      <c r="AB192" s="18" t="s">
        <v>2506</v>
      </c>
      <c r="AC192" s="18"/>
      <c r="AD192" s="18"/>
      <c r="AE192" s="18"/>
      <c r="AF192" s="18"/>
      <c r="AG192" s="18"/>
      <c r="AH192" s="18">
        <v>1.0</v>
      </c>
      <c r="AI192" s="18">
        <v>0.0</v>
      </c>
      <c r="AJ192" s="18">
        <v>0.5</v>
      </c>
      <c r="AK192" s="18">
        <v>0.0</v>
      </c>
      <c r="AL192" s="18" t="s">
        <v>2391</v>
      </c>
      <c r="AM192" s="18" t="s">
        <v>2497</v>
      </c>
      <c r="AN192" s="18" t="s">
        <v>2450</v>
      </c>
      <c r="AO192" s="18"/>
      <c r="AP192" s="18"/>
      <c r="AQ192" s="18" t="str">
        <f>IF('Space Types'!$AO136=0,"",'Space Types'!$AO136/'Space Types'!$AP136)</f>
        <v/>
      </c>
      <c r="AR192" s="18"/>
      <c r="AS192" s="18"/>
      <c r="AT192" s="18"/>
      <c r="AU192" s="18"/>
      <c r="AV192" s="18"/>
      <c r="AW192" s="18"/>
      <c r="AX192" s="18"/>
      <c r="AY192" s="18" t="str">
        <f t="shared" ref="AY192:AY193" si="11">IF(ISBLANK(AX192),"",AX192/(AW192/AV192))</f>
        <v/>
      </c>
      <c r="AZ192" s="18"/>
      <c r="BA192" s="18"/>
      <c r="BB192" s="18"/>
      <c r="BC192" s="18"/>
      <c r="BD192" s="18"/>
      <c r="BE192" s="1"/>
      <c r="BF192" s="1"/>
      <c r="BG192" s="1"/>
      <c r="BH192" s="1"/>
      <c r="BI192" s="1"/>
    </row>
    <row r="193" ht="14.25" hidden="1" customHeight="1">
      <c r="A193" s="21" t="s">
        <v>182</v>
      </c>
      <c r="B193" s="21" t="s">
        <v>245</v>
      </c>
      <c r="C193" s="21" t="s">
        <v>753</v>
      </c>
      <c r="D193" s="21" t="s">
        <v>3284</v>
      </c>
      <c r="E193" s="21" t="s">
        <v>609</v>
      </c>
      <c r="F193" s="21" t="s">
        <v>1552</v>
      </c>
      <c r="G193" s="21" t="s">
        <v>1553</v>
      </c>
      <c r="H193" s="18" t="str">
        <f t="shared" si="1"/>
        <v>ASHRAE 90.1-2007Retail (not including accent lighting)Sales Area</v>
      </c>
      <c r="I193" s="86" t="str">
        <f>VLOOKUP(H193,'Interior Lighting'!$A$4:$G$1073,5,FALSE)</f>
        <v>1.7</v>
      </c>
      <c r="J193" s="21"/>
      <c r="K193" s="21"/>
      <c r="L193" s="21">
        <v>0.0</v>
      </c>
      <c r="M193" s="21">
        <v>0.7</v>
      </c>
      <c r="N193" s="21">
        <v>0.2</v>
      </c>
      <c r="O193" s="21" t="s">
        <v>2428</v>
      </c>
      <c r="P193" s="21" t="s">
        <v>542</v>
      </c>
      <c r="Q193" s="21" t="s">
        <v>753</v>
      </c>
      <c r="R193" s="21" t="s">
        <v>1060</v>
      </c>
      <c r="S193" s="5" t="str">
        <f t="shared" si="2"/>
        <v>ASHRAE 62.1-2004RetailGeneral Sales</v>
      </c>
      <c r="T193" s="86" t="str">
        <f>VLOOKUP(S193,Ventilation!$A$4:$H$302,6,FALSE)</f>
        <v>0.12</v>
      </c>
      <c r="U193" s="86" t="str">
        <f>VLOOKUP(S193,Ventilation!$A$4:$H$302,5,FALSE)</f>
        <v>7.5</v>
      </c>
      <c r="V193" s="86" t="str">
        <f>VLOOKUP(S193,Ventilation!$A$4:$H$302,7,FALSE)</f>
        <v/>
      </c>
      <c r="W193" s="21">
        <v>15.0</v>
      </c>
      <c r="X193" s="21" t="s">
        <v>2440</v>
      </c>
      <c r="Y193" s="21" t="s">
        <v>2358</v>
      </c>
      <c r="Z193" s="21">
        <v>0.0446</v>
      </c>
      <c r="AA193" s="7"/>
      <c r="AB193" s="21" t="s">
        <v>2506</v>
      </c>
      <c r="AC193" s="21"/>
      <c r="AD193" s="21"/>
      <c r="AE193" s="21"/>
      <c r="AF193" s="21"/>
      <c r="AG193" s="21"/>
      <c r="AH193" s="49">
        <v>1.0</v>
      </c>
      <c r="AI193" s="21">
        <v>0.0</v>
      </c>
      <c r="AJ193" s="21">
        <v>0.5</v>
      </c>
      <c r="AK193" s="21">
        <v>0.0</v>
      </c>
      <c r="AL193" s="21" t="s">
        <v>2391</v>
      </c>
      <c r="AM193" s="21" t="s">
        <v>2497</v>
      </c>
      <c r="AN193" s="21" t="s">
        <v>2450</v>
      </c>
      <c r="AO193" s="21"/>
      <c r="AP193" s="21"/>
      <c r="AQ193" s="21" t="str">
        <f>IF('Space Types'!$AO137=0,"",'Space Types'!$AO137/'Space Types'!$AP137)</f>
        <v/>
      </c>
      <c r="AR193" s="21"/>
      <c r="AS193" s="21"/>
      <c r="AT193" s="21"/>
      <c r="AU193" s="21"/>
      <c r="AV193" s="21"/>
      <c r="AW193" s="21"/>
      <c r="AX193" s="21"/>
      <c r="AY193" s="21" t="str">
        <f t="shared" si="11"/>
        <v/>
      </c>
      <c r="AZ193" s="21"/>
      <c r="BA193" s="21"/>
      <c r="BB193" s="21"/>
      <c r="BC193" s="21"/>
      <c r="BD193" s="21"/>
      <c r="BE193" s="1"/>
      <c r="BF193" s="1"/>
      <c r="BG193" s="1"/>
      <c r="BH193" s="1"/>
      <c r="BI193" s="1"/>
    </row>
    <row r="194" ht="14.25" hidden="1" customHeight="1">
      <c r="A194" s="49" t="s">
        <v>185</v>
      </c>
      <c r="B194" s="49" t="s">
        <v>245</v>
      </c>
      <c r="C194" s="49" t="s">
        <v>753</v>
      </c>
      <c r="D194" s="49" t="s">
        <v>3284</v>
      </c>
      <c r="E194" s="49" t="s">
        <v>628</v>
      </c>
      <c r="F194" s="49" t="s">
        <v>753</v>
      </c>
      <c r="G194" s="49" t="s">
        <v>1285</v>
      </c>
      <c r="H194" s="18" t="str">
        <f t="shared" si="1"/>
        <v>ASHRAE 90.1-2010RetailFor Hotel</v>
      </c>
      <c r="I194" s="86" t="str">
        <f>VLOOKUP(H194,'Interior Lighting'!$A$4:$G$1073,5,FALSE)</f>
        <v>1.4</v>
      </c>
      <c r="J194" s="21"/>
      <c r="K194" s="18"/>
      <c r="L194" s="49">
        <v>0.0</v>
      </c>
      <c r="M194" s="49">
        <v>0.7</v>
      </c>
      <c r="N194" s="49">
        <v>0.2</v>
      </c>
      <c r="O194" s="22" t="s">
        <v>2428</v>
      </c>
      <c r="P194" s="49" t="s">
        <v>601</v>
      </c>
      <c r="Q194" s="49" t="s">
        <v>753</v>
      </c>
      <c r="R194" s="49" t="s">
        <v>1060</v>
      </c>
      <c r="S194" s="5" t="str">
        <f t="shared" si="2"/>
        <v>ASHRAE 62.1-2007RetailGeneral Sales</v>
      </c>
      <c r="T194" s="86" t="str">
        <f>VLOOKUP(S194,Ventilation!$A$4:$H$302,6,FALSE)</f>
        <v>0.12</v>
      </c>
      <c r="U194" s="86" t="str">
        <f>VLOOKUP(S194,Ventilation!$A$4:$H$302,5,FALSE)</f>
        <v>7.5</v>
      </c>
      <c r="V194" s="86" t="str">
        <f>VLOOKUP(S194,Ventilation!$A$4:$H$302,7,FALSE)</f>
        <v/>
      </c>
      <c r="W194" s="49">
        <v>15.0</v>
      </c>
      <c r="X194" s="22" t="s">
        <v>2440</v>
      </c>
      <c r="Y194" s="22" t="s">
        <v>2358</v>
      </c>
      <c r="Z194" s="49">
        <v>0.112</v>
      </c>
      <c r="AA194" s="5"/>
      <c r="AB194" s="22" t="s">
        <v>2504</v>
      </c>
      <c r="AC194" s="18"/>
      <c r="AD194" s="18"/>
      <c r="AE194" s="18"/>
      <c r="AF194" s="18"/>
      <c r="AG194" s="18"/>
      <c r="AH194" s="49">
        <v>1.0</v>
      </c>
      <c r="AI194" s="49">
        <v>0.0</v>
      </c>
      <c r="AJ194" s="49">
        <v>0.5</v>
      </c>
      <c r="AK194" s="49">
        <v>0.0</v>
      </c>
      <c r="AL194" s="22" t="s">
        <v>2391</v>
      </c>
      <c r="AM194" s="22" t="s">
        <v>2497</v>
      </c>
      <c r="AN194" s="22" t="s">
        <v>2450</v>
      </c>
      <c r="AO194" s="18"/>
      <c r="AP194" s="18"/>
      <c r="AQ194" s="18"/>
      <c r="AR194" s="18"/>
      <c r="AS194" s="18"/>
      <c r="AT194" s="18"/>
      <c r="AU194" s="18"/>
      <c r="AV194" s="18"/>
      <c r="AW194" s="18"/>
      <c r="AX194" s="18"/>
      <c r="AY194" s="18"/>
      <c r="AZ194" s="18"/>
      <c r="BA194" s="18"/>
      <c r="BB194" s="18"/>
      <c r="BC194" s="18"/>
      <c r="BD194" s="18"/>
      <c r="BE194" s="1"/>
      <c r="BF194" s="1"/>
      <c r="BG194" s="1"/>
      <c r="BH194" s="1"/>
      <c r="BI194" s="1"/>
    </row>
    <row r="195" ht="14.25" customHeight="1">
      <c r="A195" s="37" t="s">
        <v>189</v>
      </c>
      <c r="B195" s="49" t="s">
        <v>245</v>
      </c>
      <c r="C195" s="49" t="s">
        <v>753</v>
      </c>
      <c r="D195" s="49" t="s">
        <v>3284</v>
      </c>
      <c r="E195" s="49" t="s">
        <v>628</v>
      </c>
      <c r="F195" s="49" t="s">
        <v>753</v>
      </c>
      <c r="G195" s="49" t="s">
        <v>1285</v>
      </c>
      <c r="H195" s="18" t="str">
        <f t="shared" si="1"/>
        <v>ASHRAE 90.1-2010RetailFor Hotel</v>
      </c>
      <c r="I195" s="86" t="str">
        <f>VLOOKUP(H195,'Interior Lighting'!$A$4:$G$1073,5,FALSE)</f>
        <v>1.4</v>
      </c>
      <c r="J195" s="21"/>
      <c r="K195" s="18"/>
      <c r="L195" s="49">
        <v>0.0</v>
      </c>
      <c r="M195" s="49">
        <v>0.7</v>
      </c>
      <c r="N195" s="49">
        <v>0.2</v>
      </c>
      <c r="O195" s="22" t="s">
        <v>2428</v>
      </c>
      <c r="P195" s="49" t="s">
        <v>601</v>
      </c>
      <c r="Q195" s="49" t="s">
        <v>753</v>
      </c>
      <c r="R195" s="49" t="s">
        <v>1060</v>
      </c>
      <c r="S195" s="5" t="str">
        <f t="shared" si="2"/>
        <v>ASHRAE 62.1-2007RetailGeneral Sales</v>
      </c>
      <c r="T195" s="86" t="str">
        <f>VLOOKUP(S195,Ventilation!$A$4:$H$302,6,FALSE)</f>
        <v>0.12</v>
      </c>
      <c r="U195" s="86" t="str">
        <f>VLOOKUP(S195,Ventilation!$A$4:$H$302,5,FALSE)</f>
        <v>7.5</v>
      </c>
      <c r="V195" s="86" t="str">
        <f>VLOOKUP(S195,Ventilation!$A$4:$H$302,7,FALSE)</f>
        <v/>
      </c>
      <c r="W195" s="49">
        <v>15.0</v>
      </c>
      <c r="X195" s="22" t="s">
        <v>2440</v>
      </c>
      <c r="Y195" s="22" t="s">
        <v>2358</v>
      </c>
      <c r="Z195" s="49">
        <v>0.112</v>
      </c>
      <c r="AA195" s="5"/>
      <c r="AB195" s="22" t="s">
        <v>2504</v>
      </c>
      <c r="AC195" s="18"/>
      <c r="AD195" s="18"/>
      <c r="AE195" s="18"/>
      <c r="AF195" s="18"/>
      <c r="AG195" s="18"/>
      <c r="AH195" s="49">
        <v>1.0</v>
      </c>
      <c r="AI195" s="49">
        <v>0.0</v>
      </c>
      <c r="AJ195" s="49">
        <v>0.5</v>
      </c>
      <c r="AK195" s="49">
        <v>0.0</v>
      </c>
      <c r="AL195" s="22" t="s">
        <v>2391</v>
      </c>
      <c r="AM195" s="22" t="s">
        <v>2497</v>
      </c>
      <c r="AN195" s="22" t="s">
        <v>2450</v>
      </c>
      <c r="AO195" s="18"/>
      <c r="AP195" s="18"/>
      <c r="AQ195" s="18"/>
      <c r="AR195" s="18"/>
      <c r="AS195" s="18"/>
      <c r="AT195" s="18"/>
      <c r="AU195" s="18"/>
      <c r="AV195" s="18"/>
      <c r="AW195" s="18"/>
      <c r="AX195" s="18"/>
      <c r="AY195" s="18"/>
      <c r="AZ195" s="18"/>
      <c r="BA195" s="18"/>
      <c r="BB195" s="18"/>
      <c r="BC195" s="18"/>
      <c r="BD195" s="18"/>
      <c r="BE195" s="1"/>
      <c r="BF195" s="1"/>
      <c r="BG195" s="1"/>
      <c r="BH195" s="1"/>
      <c r="BI195" s="1"/>
    </row>
    <row r="196" ht="14.25" hidden="1" customHeight="1">
      <c r="A196" s="49" t="s">
        <v>177</v>
      </c>
      <c r="B196" s="49" t="s">
        <v>245</v>
      </c>
      <c r="C196" s="49" t="s">
        <v>3957</v>
      </c>
      <c r="D196" s="49" t="s">
        <v>3284</v>
      </c>
      <c r="E196" s="49" t="s">
        <v>628</v>
      </c>
      <c r="F196" s="49" t="s">
        <v>753</v>
      </c>
      <c r="G196" s="49" t="s">
        <v>1285</v>
      </c>
      <c r="H196" s="18" t="str">
        <f t="shared" si="1"/>
        <v>ASHRAE 90.1-2010RetailFor Hotel</v>
      </c>
      <c r="I196" s="86" t="str">
        <f>VLOOKUP(H196,'Interior Lighting'!$A$4:$G$1073,5,FALSE)</f>
        <v>1.4</v>
      </c>
      <c r="J196" s="21"/>
      <c r="K196" s="18"/>
      <c r="L196" s="49">
        <v>0.0</v>
      </c>
      <c r="M196" s="49">
        <v>0.7</v>
      </c>
      <c r="N196" s="49">
        <v>0.2</v>
      </c>
      <c r="O196" s="22" t="s">
        <v>2428</v>
      </c>
      <c r="P196" s="49" t="s">
        <v>601</v>
      </c>
      <c r="Q196" s="49" t="s">
        <v>753</v>
      </c>
      <c r="R196" s="49" t="s">
        <v>1060</v>
      </c>
      <c r="S196" s="5" t="str">
        <f t="shared" si="2"/>
        <v>ASHRAE 62.1-2007RetailGeneral Sales</v>
      </c>
      <c r="T196" s="86" t="str">
        <f>VLOOKUP(S196,Ventilation!$A$4:$H$302,6,FALSE)</f>
        <v>0.12</v>
      </c>
      <c r="U196" s="86" t="str">
        <f>VLOOKUP(S196,Ventilation!$A$4:$H$302,5,FALSE)</f>
        <v>7.5</v>
      </c>
      <c r="V196" s="86" t="str">
        <f>VLOOKUP(S196,Ventilation!$A$4:$H$302,7,FALSE)</f>
        <v/>
      </c>
      <c r="W196" s="49">
        <v>15.0</v>
      </c>
      <c r="X196" s="22" t="s">
        <v>2440</v>
      </c>
      <c r="Y196" s="22" t="s">
        <v>2358</v>
      </c>
      <c r="Z196" s="49">
        <v>0.112</v>
      </c>
      <c r="AA196" s="5"/>
      <c r="AB196" s="22" t="s">
        <v>2504</v>
      </c>
      <c r="AC196" s="18"/>
      <c r="AD196" s="18"/>
      <c r="AE196" s="18"/>
      <c r="AF196" s="18"/>
      <c r="AG196" s="18"/>
      <c r="AH196" s="49">
        <v>1.0</v>
      </c>
      <c r="AI196" s="49">
        <v>0.0</v>
      </c>
      <c r="AJ196" s="49">
        <v>0.5</v>
      </c>
      <c r="AK196" s="49">
        <v>0.0</v>
      </c>
      <c r="AL196" s="22" t="s">
        <v>2391</v>
      </c>
      <c r="AM196" s="22" t="s">
        <v>2497</v>
      </c>
      <c r="AN196" s="22" t="s">
        <v>2450</v>
      </c>
      <c r="AO196" s="18"/>
      <c r="AP196" s="18"/>
      <c r="AQ196" s="18"/>
      <c r="AR196" s="18"/>
      <c r="AS196" s="18"/>
      <c r="AT196" s="18"/>
      <c r="AU196" s="18"/>
      <c r="AV196" s="18"/>
      <c r="AW196" s="18"/>
      <c r="AX196" s="18"/>
      <c r="AY196" s="18"/>
      <c r="AZ196" s="18"/>
      <c r="BA196" s="18"/>
      <c r="BB196" s="18"/>
      <c r="BC196" s="18"/>
      <c r="BD196" s="18"/>
      <c r="BE196" s="1"/>
      <c r="BF196" s="1"/>
      <c r="BG196" s="1"/>
      <c r="BH196" s="1"/>
      <c r="BI196" s="1"/>
    </row>
    <row r="197" ht="14.25" hidden="1" customHeight="1">
      <c r="A197" s="49" t="s">
        <v>182</v>
      </c>
      <c r="B197" s="49" t="s">
        <v>245</v>
      </c>
      <c r="C197" s="49" t="s">
        <v>3957</v>
      </c>
      <c r="D197" s="49" t="s">
        <v>3284</v>
      </c>
      <c r="E197" s="49" t="s">
        <v>628</v>
      </c>
      <c r="F197" s="49" t="s">
        <v>753</v>
      </c>
      <c r="G197" s="49" t="s">
        <v>1285</v>
      </c>
      <c r="H197" s="18" t="str">
        <f t="shared" si="1"/>
        <v>ASHRAE 90.1-2010RetailFor Hotel</v>
      </c>
      <c r="I197" s="86" t="str">
        <f>VLOOKUP(H197,'Interior Lighting'!$A$4:$G$1073,5,FALSE)</f>
        <v>1.4</v>
      </c>
      <c r="J197" s="21"/>
      <c r="K197" s="18"/>
      <c r="L197" s="49">
        <v>0.0</v>
      </c>
      <c r="M197" s="49">
        <v>0.7</v>
      </c>
      <c r="N197" s="49">
        <v>0.2</v>
      </c>
      <c r="O197" s="22" t="s">
        <v>2428</v>
      </c>
      <c r="P197" s="49" t="s">
        <v>601</v>
      </c>
      <c r="Q197" s="49" t="s">
        <v>753</v>
      </c>
      <c r="R197" s="49" t="s">
        <v>1060</v>
      </c>
      <c r="S197" s="5" t="str">
        <f t="shared" si="2"/>
        <v>ASHRAE 62.1-2007RetailGeneral Sales</v>
      </c>
      <c r="T197" s="86" t="str">
        <f>VLOOKUP(S197,Ventilation!$A$4:$H$302,6,FALSE)</f>
        <v>0.12</v>
      </c>
      <c r="U197" s="86" t="str">
        <f>VLOOKUP(S197,Ventilation!$A$4:$H$302,5,FALSE)</f>
        <v>7.5</v>
      </c>
      <c r="V197" s="86" t="str">
        <f>VLOOKUP(S197,Ventilation!$A$4:$H$302,7,FALSE)</f>
        <v/>
      </c>
      <c r="W197" s="49">
        <v>15.0</v>
      </c>
      <c r="X197" s="22" t="s">
        <v>2440</v>
      </c>
      <c r="Y197" s="22" t="s">
        <v>2358</v>
      </c>
      <c r="Z197" s="49">
        <v>0.112</v>
      </c>
      <c r="AA197" s="5"/>
      <c r="AB197" s="22" t="s">
        <v>2504</v>
      </c>
      <c r="AC197" s="18"/>
      <c r="AD197" s="18"/>
      <c r="AE197" s="18"/>
      <c r="AF197" s="18"/>
      <c r="AG197" s="18"/>
      <c r="AH197" s="49">
        <v>1.0</v>
      </c>
      <c r="AI197" s="49">
        <v>0.0</v>
      </c>
      <c r="AJ197" s="49">
        <v>0.5</v>
      </c>
      <c r="AK197" s="49">
        <v>0.0</v>
      </c>
      <c r="AL197" s="22" t="s">
        <v>2391</v>
      </c>
      <c r="AM197" s="22" t="s">
        <v>2497</v>
      </c>
      <c r="AN197" s="22" t="s">
        <v>2450</v>
      </c>
      <c r="AO197" s="18"/>
      <c r="AP197" s="18"/>
      <c r="AQ197" s="18"/>
      <c r="AR197" s="18"/>
      <c r="AS197" s="18"/>
      <c r="AT197" s="18"/>
      <c r="AU197" s="18"/>
      <c r="AV197" s="18"/>
      <c r="AW197" s="18"/>
      <c r="AX197" s="18"/>
      <c r="AY197" s="18"/>
      <c r="AZ197" s="18"/>
      <c r="BA197" s="18"/>
      <c r="BB197" s="18"/>
      <c r="BC197" s="18"/>
      <c r="BD197" s="18"/>
      <c r="BE197" s="1"/>
      <c r="BF197" s="1"/>
      <c r="BG197" s="1"/>
      <c r="BH197" s="1"/>
      <c r="BI197" s="1"/>
    </row>
    <row r="198" ht="14.25" hidden="1" customHeight="1">
      <c r="A198" s="49" t="s">
        <v>185</v>
      </c>
      <c r="B198" s="49" t="s">
        <v>245</v>
      </c>
      <c r="C198" s="49" t="s">
        <v>3957</v>
      </c>
      <c r="D198" s="49" t="s">
        <v>3284</v>
      </c>
      <c r="E198" s="49" t="s">
        <v>628</v>
      </c>
      <c r="F198" s="49" t="s">
        <v>753</v>
      </c>
      <c r="G198" s="49" t="s">
        <v>1285</v>
      </c>
      <c r="H198" s="18" t="str">
        <f t="shared" si="1"/>
        <v>ASHRAE 90.1-2010RetailFor Hotel</v>
      </c>
      <c r="I198" s="86" t="str">
        <f>VLOOKUP(H198,'Interior Lighting'!$A$4:$G$1073,5,FALSE)</f>
        <v>1.4</v>
      </c>
      <c r="J198" s="21"/>
      <c r="K198" s="18"/>
      <c r="L198" s="49">
        <v>0.0</v>
      </c>
      <c r="M198" s="49">
        <v>0.7</v>
      </c>
      <c r="N198" s="49">
        <v>0.2</v>
      </c>
      <c r="O198" s="22" t="s">
        <v>2428</v>
      </c>
      <c r="P198" s="49" t="s">
        <v>601</v>
      </c>
      <c r="Q198" s="49" t="s">
        <v>753</v>
      </c>
      <c r="R198" s="49" t="s">
        <v>1060</v>
      </c>
      <c r="S198" s="5" t="str">
        <f t="shared" si="2"/>
        <v>ASHRAE 62.1-2007RetailGeneral Sales</v>
      </c>
      <c r="T198" s="86" t="str">
        <f>VLOOKUP(S198,Ventilation!$A$4:$H$302,6,FALSE)</f>
        <v>0.12</v>
      </c>
      <c r="U198" s="86" t="str">
        <f>VLOOKUP(S198,Ventilation!$A$4:$H$302,5,FALSE)</f>
        <v>7.5</v>
      </c>
      <c r="V198" s="86" t="str">
        <f>VLOOKUP(S198,Ventilation!$A$4:$H$302,7,FALSE)</f>
        <v/>
      </c>
      <c r="W198" s="49">
        <v>15.0</v>
      </c>
      <c r="X198" s="22" t="s">
        <v>2440</v>
      </c>
      <c r="Y198" s="22" t="s">
        <v>2358</v>
      </c>
      <c r="Z198" s="49">
        <v>0.112</v>
      </c>
      <c r="AA198" s="5"/>
      <c r="AB198" s="22" t="s">
        <v>2504</v>
      </c>
      <c r="AC198" s="18"/>
      <c r="AD198" s="18"/>
      <c r="AE198" s="18"/>
      <c r="AF198" s="18"/>
      <c r="AG198" s="18"/>
      <c r="AH198" s="49">
        <v>1.0</v>
      </c>
      <c r="AI198" s="49">
        <v>0.0</v>
      </c>
      <c r="AJ198" s="49">
        <v>0.5</v>
      </c>
      <c r="AK198" s="49">
        <v>0.0</v>
      </c>
      <c r="AL198" s="22" t="s">
        <v>2391</v>
      </c>
      <c r="AM198" s="22" t="s">
        <v>2497</v>
      </c>
      <c r="AN198" s="22" t="s">
        <v>2450</v>
      </c>
      <c r="AO198" s="18"/>
      <c r="AP198" s="18"/>
      <c r="AQ198" s="18"/>
      <c r="AR198" s="18"/>
      <c r="AS198" s="18"/>
      <c r="AT198" s="18"/>
      <c r="AU198" s="18"/>
      <c r="AV198" s="18"/>
      <c r="AW198" s="18"/>
      <c r="AX198" s="18"/>
      <c r="AY198" s="18"/>
      <c r="AZ198" s="18"/>
      <c r="BA198" s="18"/>
      <c r="BB198" s="18"/>
      <c r="BC198" s="18"/>
      <c r="BD198" s="18"/>
      <c r="BE198" s="1"/>
      <c r="BF198" s="1"/>
      <c r="BG198" s="1"/>
      <c r="BH198" s="1"/>
      <c r="BI198" s="1"/>
    </row>
    <row r="199" ht="14.25" customHeight="1">
      <c r="A199" s="37" t="s">
        <v>189</v>
      </c>
      <c r="B199" s="49" t="s">
        <v>245</v>
      </c>
      <c r="C199" s="49" t="s">
        <v>3957</v>
      </c>
      <c r="D199" s="49" t="s">
        <v>3284</v>
      </c>
      <c r="E199" s="49" t="s">
        <v>628</v>
      </c>
      <c r="F199" s="49" t="s">
        <v>753</v>
      </c>
      <c r="G199" s="49" t="s">
        <v>1285</v>
      </c>
      <c r="H199" s="18" t="str">
        <f t="shared" si="1"/>
        <v>ASHRAE 90.1-2010RetailFor Hotel</v>
      </c>
      <c r="I199" s="86" t="str">
        <f>VLOOKUP(H199,'Interior Lighting'!$A$4:$G$1073,5,FALSE)</f>
        <v>1.4</v>
      </c>
      <c r="J199" s="21"/>
      <c r="K199" s="18"/>
      <c r="L199" s="49">
        <v>0.0</v>
      </c>
      <c r="M199" s="49">
        <v>0.7</v>
      </c>
      <c r="N199" s="49">
        <v>0.2</v>
      </c>
      <c r="O199" s="22" t="s">
        <v>2428</v>
      </c>
      <c r="P199" s="49" t="s">
        <v>601</v>
      </c>
      <c r="Q199" s="49" t="s">
        <v>753</v>
      </c>
      <c r="R199" s="49" t="s">
        <v>1060</v>
      </c>
      <c r="S199" s="5" t="str">
        <f t="shared" si="2"/>
        <v>ASHRAE 62.1-2007RetailGeneral Sales</v>
      </c>
      <c r="T199" s="86" t="str">
        <f>VLOOKUP(S199,Ventilation!$A$4:$H$302,6,FALSE)</f>
        <v>0.12</v>
      </c>
      <c r="U199" s="86" t="str">
        <f>VLOOKUP(S199,Ventilation!$A$4:$H$302,5,FALSE)</f>
        <v>7.5</v>
      </c>
      <c r="V199" s="86" t="str">
        <f>VLOOKUP(S199,Ventilation!$A$4:$H$302,7,FALSE)</f>
        <v/>
      </c>
      <c r="W199" s="49">
        <v>15.0</v>
      </c>
      <c r="X199" s="22" t="s">
        <v>2440</v>
      </c>
      <c r="Y199" s="22" t="s">
        <v>2358</v>
      </c>
      <c r="Z199" s="49">
        <v>0.112</v>
      </c>
      <c r="AA199" s="5"/>
      <c r="AB199" s="22" t="s">
        <v>2504</v>
      </c>
      <c r="AC199" s="18"/>
      <c r="AD199" s="18"/>
      <c r="AE199" s="18"/>
      <c r="AF199" s="18"/>
      <c r="AG199" s="18"/>
      <c r="AH199" s="49">
        <v>1.0</v>
      </c>
      <c r="AI199" s="49">
        <v>0.0</v>
      </c>
      <c r="AJ199" s="49">
        <v>0.5</v>
      </c>
      <c r="AK199" s="49">
        <v>0.0</v>
      </c>
      <c r="AL199" s="22" t="s">
        <v>2391</v>
      </c>
      <c r="AM199" s="22" t="s">
        <v>2497</v>
      </c>
      <c r="AN199" s="22" t="s">
        <v>2450</v>
      </c>
      <c r="AO199" s="18"/>
      <c r="AP199" s="18"/>
      <c r="AQ199" s="18"/>
      <c r="AR199" s="18"/>
      <c r="AS199" s="18"/>
      <c r="AT199" s="18"/>
      <c r="AU199" s="18"/>
      <c r="AV199" s="18"/>
      <c r="AW199" s="18"/>
      <c r="AX199" s="18"/>
      <c r="AY199" s="18"/>
      <c r="AZ199" s="18"/>
      <c r="BA199" s="18"/>
      <c r="BB199" s="18"/>
      <c r="BC199" s="18"/>
      <c r="BD199" s="18"/>
      <c r="BE199" s="1"/>
      <c r="BF199" s="1"/>
      <c r="BG199" s="1"/>
      <c r="BH199" s="1"/>
      <c r="BI199" s="1"/>
    </row>
    <row r="200" ht="14.25" hidden="1" customHeight="1">
      <c r="A200" s="5" t="s">
        <v>177</v>
      </c>
      <c r="B200" s="18" t="s">
        <v>245</v>
      </c>
      <c r="C200" s="18" t="s">
        <v>1128</v>
      </c>
      <c r="D200" s="18" t="s">
        <v>3232</v>
      </c>
      <c r="E200" s="18" t="s">
        <v>598</v>
      </c>
      <c r="F200" s="18" t="s">
        <v>1361</v>
      </c>
      <c r="G200" s="18" t="s">
        <v>1107</v>
      </c>
      <c r="H200" s="18" t="str">
        <f t="shared" si="1"/>
        <v>ASHRAE 90.1-2004Active StorageGeneral</v>
      </c>
      <c r="I200" s="86" t="str">
        <f>VLOOKUP(H200,'Interior Lighting'!$A$4:$G$1073,5,FALSE)</f>
        <v>0.8</v>
      </c>
      <c r="J200" s="21"/>
      <c r="K200" s="18"/>
      <c r="L200" s="18">
        <v>0.0</v>
      </c>
      <c r="M200" s="18">
        <v>0.7</v>
      </c>
      <c r="N200" s="18">
        <v>0.2</v>
      </c>
      <c r="O200" s="18" t="s">
        <v>2436</v>
      </c>
      <c r="P200" s="18" t="s">
        <v>56</v>
      </c>
      <c r="Q200" s="18" t="s">
        <v>167</v>
      </c>
      <c r="R200" s="18" t="s">
        <v>200</v>
      </c>
      <c r="S200" s="5" t="str">
        <f t="shared" si="2"/>
        <v>ASHRAE 62.1-1999Retail Stores, Sales Floors, and Show Room FloorsShipping and receiving</v>
      </c>
      <c r="T200" s="86" t="str">
        <f>VLOOKUP(S200,Ventilation!$A$4:$H$302,6,FALSE)</f>
        <v>0.15</v>
      </c>
      <c r="U200" s="86" t="str">
        <f>VLOOKUP(S200,Ventilation!$A$4:$H$302,5,FALSE)</f>
        <v>0</v>
      </c>
      <c r="V200" s="86" t="str">
        <f>VLOOKUP(S200,Ventilation!$A$4:$H$302,7,FALSE)</f>
        <v/>
      </c>
      <c r="W200" s="18">
        <v>2.0</v>
      </c>
      <c r="X200" s="18" t="s">
        <v>2440</v>
      </c>
      <c r="Y200" s="18" t="s">
        <v>2358</v>
      </c>
      <c r="Z200" s="18">
        <v>0.0595</v>
      </c>
      <c r="AA200" s="5"/>
      <c r="AB200" s="18" t="s">
        <v>2506</v>
      </c>
      <c r="AC200" s="18"/>
      <c r="AD200" s="18"/>
      <c r="AE200" s="18"/>
      <c r="AF200" s="18"/>
      <c r="AG200" s="18"/>
      <c r="AH200" s="18">
        <v>0.24999999999999997</v>
      </c>
      <c r="AI200" s="18">
        <v>0.0</v>
      </c>
      <c r="AJ200" s="18">
        <v>0.5</v>
      </c>
      <c r="AK200" s="18">
        <v>0.0</v>
      </c>
      <c r="AL200" s="18" t="s">
        <v>2376</v>
      </c>
      <c r="AM200" s="18" t="s">
        <v>2497</v>
      </c>
      <c r="AN200" s="18" t="s">
        <v>2450</v>
      </c>
      <c r="AO200" s="18"/>
      <c r="AP200" s="18"/>
      <c r="AQ200" s="18" t="str">
        <f>IF('Space Types'!$AO130=0,"",'Space Types'!$AO130/'Space Types'!$AP130)</f>
        <v/>
      </c>
      <c r="AR200" s="18"/>
      <c r="AS200" s="18"/>
      <c r="AT200" s="18"/>
      <c r="AU200" s="18"/>
      <c r="AV200" s="18"/>
      <c r="AW200" s="18"/>
      <c r="AX200" s="18"/>
      <c r="AY200" s="18" t="str">
        <f t="shared" ref="AY200:AY201" si="12">IF(ISBLANK(AX200),"",AX200/(AW200/AV200))</f>
        <v/>
      </c>
      <c r="AZ200" s="18"/>
      <c r="BA200" s="18"/>
      <c r="BB200" s="18"/>
      <c r="BC200" s="18"/>
      <c r="BD200" s="18"/>
      <c r="BE200" s="1"/>
      <c r="BF200" s="1"/>
      <c r="BG200" s="1"/>
      <c r="BH200" s="1"/>
      <c r="BI200" s="1"/>
    </row>
    <row r="201" ht="14.25" hidden="1" customHeight="1">
      <c r="A201" s="21" t="s">
        <v>182</v>
      </c>
      <c r="B201" s="21" t="s">
        <v>245</v>
      </c>
      <c r="C201" s="21" t="s">
        <v>1128</v>
      </c>
      <c r="D201" s="21" t="s">
        <v>3232</v>
      </c>
      <c r="E201" s="21" t="s">
        <v>609</v>
      </c>
      <c r="F201" s="21" t="s">
        <v>1361</v>
      </c>
      <c r="G201" s="21" t="s">
        <v>1107</v>
      </c>
      <c r="H201" s="18" t="str">
        <f t="shared" si="1"/>
        <v>ASHRAE 90.1-2007Active StorageGeneral</v>
      </c>
      <c r="I201" s="86" t="str">
        <f>VLOOKUP(H201,'Interior Lighting'!$A$4:$G$1073,5,FALSE)</f>
        <v>0.8</v>
      </c>
      <c r="J201" s="21"/>
      <c r="K201" s="21"/>
      <c r="L201" s="21">
        <v>0.0</v>
      </c>
      <c r="M201" s="21">
        <v>0.7</v>
      </c>
      <c r="N201" s="21">
        <v>0.2</v>
      </c>
      <c r="O201" s="7" t="s">
        <v>2436</v>
      </c>
      <c r="P201" s="21" t="s">
        <v>542</v>
      </c>
      <c r="Q201" s="21" t="s">
        <v>1107</v>
      </c>
      <c r="R201" s="21" t="s">
        <v>178</v>
      </c>
      <c r="S201" s="5" t="str">
        <f t="shared" si="2"/>
        <v>ASHRAE 62.1-2004GeneralStorage rooms</v>
      </c>
      <c r="T201" s="86" t="str">
        <f>VLOOKUP(S201,Ventilation!$A$4:$H$302,6,FALSE)</f>
        <v>0.12</v>
      </c>
      <c r="U201" s="86" t="str">
        <f>VLOOKUP(S201,Ventilation!$A$4:$H$302,5,FALSE)</f>
        <v/>
      </c>
      <c r="V201" s="86" t="str">
        <f>VLOOKUP(S201,Ventilation!$A$4:$H$302,7,FALSE)</f>
        <v/>
      </c>
      <c r="W201" s="21">
        <v>2.0</v>
      </c>
      <c r="X201" s="7" t="s">
        <v>2440</v>
      </c>
      <c r="Y201" s="7" t="s">
        <v>2358</v>
      </c>
      <c r="Z201" s="21">
        <v>0.0446</v>
      </c>
      <c r="AA201" s="7"/>
      <c r="AB201" s="7" t="s">
        <v>2506</v>
      </c>
      <c r="AC201" s="21"/>
      <c r="AD201" s="21"/>
      <c r="AE201" s="21"/>
      <c r="AF201" s="21"/>
      <c r="AG201" s="21"/>
      <c r="AH201" s="22">
        <v>0.25</v>
      </c>
      <c r="AI201" s="21">
        <v>0.0</v>
      </c>
      <c r="AJ201" s="21">
        <v>0.5</v>
      </c>
      <c r="AK201" s="21">
        <v>0.0</v>
      </c>
      <c r="AL201" s="7" t="s">
        <v>2376</v>
      </c>
      <c r="AM201" s="7" t="s">
        <v>2497</v>
      </c>
      <c r="AN201" s="7" t="s">
        <v>2450</v>
      </c>
      <c r="AO201" s="21"/>
      <c r="AP201" s="21"/>
      <c r="AQ201" s="21" t="str">
        <f>IF('Space Types'!$AO131=0,"",'Space Types'!$AO131/'Space Types'!$AP131)</f>
        <v/>
      </c>
      <c r="AR201" s="21"/>
      <c r="AS201" s="21"/>
      <c r="AT201" s="21"/>
      <c r="AU201" s="7"/>
      <c r="AV201" s="21"/>
      <c r="AW201" s="21"/>
      <c r="AX201" s="21"/>
      <c r="AY201" s="21" t="str">
        <f t="shared" si="12"/>
        <v/>
      </c>
      <c r="AZ201" s="21"/>
      <c r="BA201" s="21"/>
      <c r="BB201" s="21"/>
      <c r="BC201" s="21"/>
      <c r="BD201" s="21"/>
      <c r="BE201" s="1"/>
      <c r="BF201" s="1"/>
      <c r="BG201" s="1"/>
      <c r="BH201" s="1"/>
      <c r="BI201" s="1"/>
    </row>
    <row r="202" ht="14.25" hidden="1" customHeight="1">
      <c r="A202" s="22" t="s">
        <v>185</v>
      </c>
      <c r="B202" s="22" t="s">
        <v>245</v>
      </c>
      <c r="C202" s="22" t="s">
        <v>1128</v>
      </c>
      <c r="D202" s="22" t="s">
        <v>3232</v>
      </c>
      <c r="E202" s="22" t="s">
        <v>628</v>
      </c>
      <c r="F202" s="49" t="s">
        <v>1128</v>
      </c>
      <c r="G202" s="49" t="s">
        <v>1107</v>
      </c>
      <c r="H202" s="18" t="str">
        <f t="shared" si="1"/>
        <v>ASHRAE 90.1-2010StorageGeneral</v>
      </c>
      <c r="I202" s="86" t="str">
        <f>VLOOKUP(H202,'Interior Lighting'!$A$4:$G$1073,5,FALSE)</f>
        <v>0.63</v>
      </c>
      <c r="J202" s="21"/>
      <c r="K202" s="18"/>
      <c r="L202" s="49">
        <v>0.0</v>
      </c>
      <c r="M202" s="49">
        <v>0.7</v>
      </c>
      <c r="N202" s="49">
        <v>0.2</v>
      </c>
      <c r="O202" s="49" t="s">
        <v>2461</v>
      </c>
      <c r="P202" s="22" t="s">
        <v>601</v>
      </c>
      <c r="Q202" s="49" t="s">
        <v>1107</v>
      </c>
      <c r="R202" s="49" t="s">
        <v>178</v>
      </c>
      <c r="S202" s="5" t="str">
        <f t="shared" si="2"/>
        <v>ASHRAE 62.1-2007GeneralStorage rooms</v>
      </c>
      <c r="T202" s="86" t="str">
        <f>VLOOKUP(S202,Ventilation!$A$4:$H$302,6,FALSE)</f>
        <v>0.12</v>
      </c>
      <c r="U202" s="86" t="str">
        <f>VLOOKUP(S202,Ventilation!$A$4:$H$302,5,FALSE)</f>
        <v/>
      </c>
      <c r="V202" s="86" t="str">
        <f>VLOOKUP(S202,Ventilation!$A$4:$H$302,7,FALSE)</f>
        <v/>
      </c>
      <c r="W202" s="22">
        <v>0.0</v>
      </c>
      <c r="X202" s="49" t="s">
        <v>2440</v>
      </c>
      <c r="Y202" s="49" t="s">
        <v>2358</v>
      </c>
      <c r="Z202" s="22">
        <v>0.112</v>
      </c>
      <c r="AA202" s="5"/>
      <c r="AB202" s="22" t="s">
        <v>2504</v>
      </c>
      <c r="AC202" s="5"/>
      <c r="AD202" s="5"/>
      <c r="AE202" s="5"/>
      <c r="AF202" s="5"/>
      <c r="AG202" s="5"/>
      <c r="AH202" s="22">
        <v>0.25</v>
      </c>
      <c r="AI202" s="22">
        <v>0.0</v>
      </c>
      <c r="AJ202" s="22">
        <v>0.5</v>
      </c>
      <c r="AK202" s="22">
        <v>0.0</v>
      </c>
      <c r="AL202" s="49" t="s">
        <v>2376</v>
      </c>
      <c r="AM202" s="49" t="s">
        <v>2497</v>
      </c>
      <c r="AN202" s="49" t="s">
        <v>2450</v>
      </c>
      <c r="AO202" s="5"/>
      <c r="AP202" s="5"/>
      <c r="AQ202" s="5"/>
      <c r="AR202" s="5"/>
      <c r="AS202" s="5"/>
      <c r="AT202" s="5"/>
      <c r="AU202" s="5"/>
      <c r="AV202" s="5"/>
      <c r="AW202" s="5"/>
      <c r="AX202" s="5"/>
      <c r="AY202" s="5"/>
      <c r="AZ202" s="5"/>
      <c r="BA202" s="5"/>
      <c r="BB202" s="5"/>
      <c r="BC202" s="5"/>
      <c r="BD202" s="5"/>
      <c r="BE202" s="2"/>
      <c r="BF202" s="2"/>
      <c r="BG202" s="2"/>
      <c r="BH202" s="2"/>
      <c r="BI202" s="2"/>
    </row>
    <row r="203" ht="14.25" customHeight="1">
      <c r="A203" s="37" t="s">
        <v>189</v>
      </c>
      <c r="B203" s="22" t="s">
        <v>245</v>
      </c>
      <c r="C203" s="22" t="s">
        <v>1128</v>
      </c>
      <c r="D203" s="22" t="s">
        <v>3232</v>
      </c>
      <c r="E203" s="22" t="s">
        <v>628</v>
      </c>
      <c r="F203" s="49" t="s">
        <v>1128</v>
      </c>
      <c r="G203" s="49" t="s">
        <v>1107</v>
      </c>
      <c r="H203" s="18" t="str">
        <f t="shared" si="1"/>
        <v>ASHRAE 90.1-2010StorageGeneral</v>
      </c>
      <c r="I203" s="86" t="str">
        <f>VLOOKUP(H203,'Interior Lighting'!$A$4:$G$1073,5,FALSE)</f>
        <v>0.63</v>
      </c>
      <c r="J203" s="21"/>
      <c r="K203" s="18"/>
      <c r="L203" s="49">
        <v>0.0</v>
      </c>
      <c r="M203" s="49">
        <v>0.7</v>
      </c>
      <c r="N203" s="49">
        <v>0.2</v>
      </c>
      <c r="O203" s="49" t="s">
        <v>2461</v>
      </c>
      <c r="P203" s="22" t="s">
        <v>601</v>
      </c>
      <c r="Q203" s="49" t="s">
        <v>1107</v>
      </c>
      <c r="R203" s="49" t="s">
        <v>178</v>
      </c>
      <c r="S203" s="5" t="str">
        <f t="shared" si="2"/>
        <v>ASHRAE 62.1-2007GeneralStorage rooms</v>
      </c>
      <c r="T203" s="86" t="str">
        <f>VLOOKUP(S203,Ventilation!$A$4:$H$302,6,FALSE)</f>
        <v>0.12</v>
      </c>
      <c r="U203" s="86" t="str">
        <f>VLOOKUP(S203,Ventilation!$A$4:$H$302,5,FALSE)</f>
        <v/>
      </c>
      <c r="V203" s="86" t="str">
        <f>VLOOKUP(S203,Ventilation!$A$4:$H$302,7,FALSE)</f>
        <v/>
      </c>
      <c r="W203" s="22">
        <v>0.0</v>
      </c>
      <c r="X203" s="49" t="s">
        <v>2440</v>
      </c>
      <c r="Y203" s="49" t="s">
        <v>2358</v>
      </c>
      <c r="Z203" s="22">
        <v>0.112</v>
      </c>
      <c r="AA203" s="5"/>
      <c r="AB203" s="22" t="s">
        <v>2504</v>
      </c>
      <c r="AC203" s="5"/>
      <c r="AD203" s="5"/>
      <c r="AE203" s="5"/>
      <c r="AF203" s="5"/>
      <c r="AG203" s="5"/>
      <c r="AH203" s="22">
        <v>0.25</v>
      </c>
      <c r="AI203" s="22">
        <v>0.0</v>
      </c>
      <c r="AJ203" s="22">
        <v>0.5</v>
      </c>
      <c r="AK203" s="22">
        <v>0.0</v>
      </c>
      <c r="AL203" s="49" t="s">
        <v>2376</v>
      </c>
      <c r="AM203" s="49" t="s">
        <v>2497</v>
      </c>
      <c r="AN203" s="49" t="s">
        <v>2450</v>
      </c>
      <c r="AO203" s="5"/>
      <c r="AP203" s="5"/>
      <c r="AQ203" s="5"/>
      <c r="AR203" s="5"/>
      <c r="AS203" s="5"/>
      <c r="AT203" s="5"/>
      <c r="AU203" s="5"/>
      <c r="AV203" s="5"/>
      <c r="AW203" s="5"/>
      <c r="AX203" s="5"/>
      <c r="AY203" s="5"/>
      <c r="AZ203" s="5"/>
      <c r="BA203" s="5"/>
      <c r="BB203" s="5"/>
      <c r="BC203" s="5"/>
      <c r="BD203" s="5"/>
      <c r="BE203" s="2"/>
      <c r="BF203" s="2"/>
      <c r="BG203" s="2"/>
      <c r="BH203" s="2"/>
      <c r="BI203" s="2"/>
    </row>
    <row r="204" ht="14.25" hidden="1" customHeight="1">
      <c r="A204" s="5" t="s">
        <v>174</v>
      </c>
      <c r="B204" s="18" t="s">
        <v>245</v>
      </c>
      <c r="C204" s="18" t="s">
        <v>1059</v>
      </c>
      <c r="D204" s="18" t="s">
        <v>3169</v>
      </c>
      <c r="E204" s="5" t="s">
        <v>174</v>
      </c>
      <c r="F204" s="18" t="s">
        <v>245</v>
      </c>
      <c r="G204" s="18" t="s">
        <v>1059</v>
      </c>
      <c r="H204" s="18" t="str">
        <f t="shared" si="1"/>
        <v>DOE Ref 1980-2004LargeHotelBanquet</v>
      </c>
      <c r="I204" s="18">
        <v>2.56</v>
      </c>
      <c r="J204" s="21"/>
      <c r="K204" s="18"/>
      <c r="L204" s="18">
        <v>0.0</v>
      </c>
      <c r="M204" s="18">
        <v>0.7</v>
      </c>
      <c r="N204" s="18">
        <v>0.2</v>
      </c>
      <c r="O204" s="5" t="s">
        <v>2875</v>
      </c>
      <c r="P204" s="18" t="s">
        <v>56</v>
      </c>
      <c r="Q204" s="18" t="s">
        <v>119</v>
      </c>
      <c r="R204" s="18" t="s">
        <v>132</v>
      </c>
      <c r="S204" s="5" t="str">
        <f t="shared" si="2"/>
        <v>ASHRAE 62.1-1999Hotels, Motels, Resorts, DormitoriesConference rooms</v>
      </c>
      <c r="T204" s="86" t="str">
        <f>VLOOKUP(S204,Ventilation!$A$4:$H$302,6,FALSE)</f>
        <v>0</v>
      </c>
      <c r="U204" s="86" t="str">
        <f>VLOOKUP(S204,Ventilation!$A$4:$H$302,5,FALSE)</f>
        <v>20</v>
      </c>
      <c r="V204" s="86" t="str">
        <f>VLOOKUP(S204,Ventilation!$A$4:$H$302,7,FALSE)</f>
        <v/>
      </c>
      <c r="W204" s="18">
        <v>67.0</v>
      </c>
      <c r="X204" s="5" t="s">
        <v>2885</v>
      </c>
      <c r="Y204" s="5" t="s">
        <v>2871</v>
      </c>
      <c r="Z204" s="18"/>
      <c r="AA204" s="5">
        <v>0.2232</v>
      </c>
      <c r="AB204" s="5" t="s">
        <v>2912</v>
      </c>
      <c r="AC204" s="18"/>
      <c r="AD204" s="18"/>
      <c r="AE204" s="18"/>
      <c r="AF204" s="18"/>
      <c r="AG204" s="18"/>
      <c r="AH204" s="18">
        <v>6.3</v>
      </c>
      <c r="AI204" s="18">
        <v>0.0</v>
      </c>
      <c r="AJ204" s="18">
        <v>0.5</v>
      </c>
      <c r="AK204" s="18">
        <v>0.0</v>
      </c>
      <c r="AL204" s="5" t="s">
        <v>2874</v>
      </c>
      <c r="AM204" s="5" t="s">
        <v>2909</v>
      </c>
      <c r="AN204" s="5" t="s">
        <v>2890</v>
      </c>
      <c r="AO204" s="18"/>
      <c r="AP204" s="18"/>
      <c r="AQ204" s="18" t="str">
        <f>IF('Space Types'!$AO198=0,"",'Space Types'!$AO198/'Space Types'!$AP198)</f>
        <v/>
      </c>
      <c r="AR204" s="18"/>
      <c r="AS204" s="18"/>
      <c r="AT204" s="18"/>
      <c r="AU204" s="18"/>
      <c r="AV204" s="18"/>
      <c r="AW204" s="18"/>
      <c r="AX204" s="18"/>
      <c r="AY204" s="18" t="str">
        <f t="shared" ref="AY204:AY207" si="13">IF(ISBLANK(AX204),"",AX204/(AW204/AV204))</f>
        <v/>
      </c>
      <c r="AZ204" s="18"/>
      <c r="BA204" s="18"/>
      <c r="BB204" s="18"/>
      <c r="BC204" s="18"/>
      <c r="BD204" s="18"/>
      <c r="BE204" s="1"/>
      <c r="BF204" s="1"/>
      <c r="BG204" s="1"/>
      <c r="BH204" s="1"/>
      <c r="BI204" s="1"/>
    </row>
    <row r="205" ht="14.25" hidden="1" customHeight="1">
      <c r="A205" s="18" t="s">
        <v>174</v>
      </c>
      <c r="B205" s="18" t="s">
        <v>245</v>
      </c>
      <c r="C205" s="18" t="s">
        <v>1063</v>
      </c>
      <c r="D205" s="18" t="s">
        <v>1168</v>
      </c>
      <c r="E205" s="18" t="s">
        <v>174</v>
      </c>
      <c r="F205" s="18" t="s">
        <v>245</v>
      </c>
      <c r="G205" s="18" t="s">
        <v>1063</v>
      </c>
      <c r="H205" s="18" t="str">
        <f t="shared" si="1"/>
        <v>DOE Ref 1980-2004LargeHotelCafe</v>
      </c>
      <c r="I205" s="18">
        <v>1.46</v>
      </c>
      <c r="J205" s="21"/>
      <c r="K205" s="18"/>
      <c r="L205" s="18">
        <v>0.0</v>
      </c>
      <c r="M205" s="18">
        <v>0.7</v>
      </c>
      <c r="N205" s="18">
        <v>0.2</v>
      </c>
      <c r="O205" s="5" t="s">
        <v>2875</v>
      </c>
      <c r="P205" s="18" t="s">
        <v>56</v>
      </c>
      <c r="Q205" s="18" t="s">
        <v>104</v>
      </c>
      <c r="R205" s="18" t="s">
        <v>107</v>
      </c>
      <c r="S205" s="5" t="str">
        <f t="shared" si="2"/>
        <v>ASHRAE 62.1-1999Food and Beverage ServiceCafeteria, fast food</v>
      </c>
      <c r="T205" s="86" t="str">
        <f>VLOOKUP(S205,Ventilation!$A$4:$H$302,6,FALSE)</f>
        <v>0</v>
      </c>
      <c r="U205" s="86" t="str">
        <f>VLOOKUP(S205,Ventilation!$A$4:$H$302,5,FALSE)</f>
        <v>21.2</v>
      </c>
      <c r="V205" s="86" t="str">
        <f>VLOOKUP(S205,Ventilation!$A$4:$H$302,7,FALSE)</f>
        <v/>
      </c>
      <c r="W205" s="18">
        <v>67.0</v>
      </c>
      <c r="X205" s="5" t="s">
        <v>2885</v>
      </c>
      <c r="Y205" s="5" t="s">
        <v>2871</v>
      </c>
      <c r="Z205" s="18"/>
      <c r="AA205" s="5">
        <v>0.2232</v>
      </c>
      <c r="AB205" s="5" t="s">
        <v>2912</v>
      </c>
      <c r="AC205" s="18"/>
      <c r="AD205" s="18"/>
      <c r="AE205" s="18"/>
      <c r="AF205" s="18"/>
      <c r="AG205" s="18"/>
      <c r="AH205" s="18">
        <v>0.5</v>
      </c>
      <c r="AI205" s="18">
        <v>0.0</v>
      </c>
      <c r="AJ205" s="18">
        <v>0.5</v>
      </c>
      <c r="AK205" s="18">
        <v>0.0</v>
      </c>
      <c r="AL205" s="5" t="s">
        <v>2874</v>
      </c>
      <c r="AM205" s="5" t="s">
        <v>2909</v>
      </c>
      <c r="AN205" s="5" t="s">
        <v>2890</v>
      </c>
      <c r="AO205" s="18"/>
      <c r="AP205" s="18"/>
      <c r="AQ205" s="18" t="str">
        <f>IF('Space Types'!$AO191=0,"",'Space Types'!$AO191/'Space Types'!$AP191)</f>
        <v/>
      </c>
      <c r="AR205" s="18"/>
      <c r="AS205" s="18"/>
      <c r="AT205" s="18"/>
      <c r="AU205" s="18"/>
      <c r="AV205" s="18"/>
      <c r="AW205" s="18"/>
      <c r="AX205" s="18"/>
      <c r="AY205" s="18" t="str">
        <f t="shared" si="13"/>
        <v/>
      </c>
      <c r="AZ205" s="18"/>
      <c r="BA205" s="18"/>
      <c r="BB205" s="18"/>
      <c r="BC205" s="18"/>
      <c r="BD205" s="18"/>
      <c r="BE205" s="1"/>
      <c r="BF205" s="1"/>
      <c r="BG205" s="1"/>
      <c r="BH205" s="1"/>
      <c r="BI205" s="1"/>
    </row>
    <row r="206" ht="14.25" hidden="1" customHeight="1">
      <c r="A206" s="18" t="s">
        <v>174</v>
      </c>
      <c r="B206" s="18" t="s">
        <v>245</v>
      </c>
      <c r="C206" s="18" t="s">
        <v>596</v>
      </c>
      <c r="D206" s="18" t="s">
        <v>1585</v>
      </c>
      <c r="E206" s="18" t="s">
        <v>174</v>
      </c>
      <c r="F206" s="18" t="s">
        <v>245</v>
      </c>
      <c r="G206" s="18" t="s">
        <v>596</v>
      </c>
      <c r="H206" s="18" t="str">
        <f t="shared" si="1"/>
        <v>DOE Ref 1980-2004LargeHotelCorridor</v>
      </c>
      <c r="I206" s="18">
        <v>1.22</v>
      </c>
      <c r="J206" s="21"/>
      <c r="K206" s="18"/>
      <c r="L206" s="18">
        <v>0.0</v>
      </c>
      <c r="M206" s="18">
        <v>0.7</v>
      </c>
      <c r="N206" s="18">
        <v>0.2</v>
      </c>
      <c r="O206" s="5" t="s">
        <v>2875</v>
      </c>
      <c r="P206" s="18" t="s">
        <v>56</v>
      </c>
      <c r="Q206" s="18" t="s">
        <v>153</v>
      </c>
      <c r="R206" s="18" t="s">
        <v>154</v>
      </c>
      <c r="S206" s="5" t="str">
        <f t="shared" si="2"/>
        <v>ASHRAE 62.1-1999Public SpacesCorridors and utilities</v>
      </c>
      <c r="T206" s="86" t="str">
        <f>VLOOKUP(S206,Ventilation!$A$4:$H$302,6,FALSE)</f>
        <v>0.05</v>
      </c>
      <c r="U206" s="86" t="str">
        <f>VLOOKUP(S206,Ventilation!$A$4:$H$302,5,FALSE)</f>
        <v>0</v>
      </c>
      <c r="V206" s="86" t="str">
        <f>VLOOKUP(S206,Ventilation!$A$4:$H$302,7,FALSE)</f>
        <v/>
      </c>
      <c r="W206" s="18">
        <v>1.0</v>
      </c>
      <c r="X206" s="5" t="s">
        <v>2885</v>
      </c>
      <c r="Y206" s="5" t="s">
        <v>2871</v>
      </c>
      <c r="Z206" s="18"/>
      <c r="AA206" s="5">
        <v>0.2232</v>
      </c>
      <c r="AB206" s="5" t="s">
        <v>2912</v>
      </c>
      <c r="AC206" s="18"/>
      <c r="AD206" s="18"/>
      <c r="AE206" s="18"/>
      <c r="AF206" s="18"/>
      <c r="AG206" s="18"/>
      <c r="AH206" s="18">
        <v>0.0</v>
      </c>
      <c r="AI206" s="18">
        <v>0.0</v>
      </c>
      <c r="AJ206" s="18">
        <v>0.5</v>
      </c>
      <c r="AK206" s="18">
        <v>0.0</v>
      </c>
      <c r="AL206" s="5" t="s">
        <v>2874</v>
      </c>
      <c r="AM206" s="5" t="s">
        <v>2898</v>
      </c>
      <c r="AN206" s="5" t="s">
        <v>2896</v>
      </c>
      <c r="AO206" s="18"/>
      <c r="AP206" s="18"/>
      <c r="AQ206" s="18" t="str">
        <f>IF('Space Types'!$AO185=0,"",'Space Types'!$AO185/'Space Types'!$AP185)</f>
        <v/>
      </c>
      <c r="AR206" s="18"/>
      <c r="AS206" s="18"/>
      <c r="AT206" s="18"/>
      <c r="AU206" s="18"/>
      <c r="AV206" s="18"/>
      <c r="AW206" s="18"/>
      <c r="AX206" s="18"/>
      <c r="AY206" s="18" t="str">
        <f t="shared" si="13"/>
        <v/>
      </c>
      <c r="AZ206" s="18"/>
      <c r="BA206" s="18"/>
      <c r="BB206" s="18"/>
      <c r="BC206" s="18"/>
      <c r="BD206" s="18"/>
      <c r="BE206" s="1"/>
      <c r="BF206" s="1"/>
      <c r="BG206" s="1"/>
      <c r="BH206" s="1"/>
      <c r="BI206" s="1"/>
    </row>
    <row r="207" ht="14.25" hidden="1" customHeight="1">
      <c r="A207" s="7" t="s">
        <v>174</v>
      </c>
      <c r="B207" s="7" t="s">
        <v>245</v>
      </c>
      <c r="C207" s="7" t="s">
        <v>1067</v>
      </c>
      <c r="D207" s="21" t="s">
        <v>1564</v>
      </c>
      <c r="E207" s="7" t="s">
        <v>174</v>
      </c>
      <c r="F207" s="7" t="s">
        <v>245</v>
      </c>
      <c r="G207" s="7" t="s">
        <v>1067</v>
      </c>
      <c r="H207" s="18" t="str">
        <f t="shared" si="1"/>
        <v>DOE Ref 1980-2004LargeHotelGuestRoom</v>
      </c>
      <c r="I207" s="21">
        <v>1.77</v>
      </c>
      <c r="J207" s="21"/>
      <c r="K207" s="21"/>
      <c r="L207" s="21">
        <v>0.0</v>
      </c>
      <c r="M207" s="21">
        <v>0.7</v>
      </c>
      <c r="N207" s="21">
        <v>0.2</v>
      </c>
      <c r="O207" s="21" t="s">
        <v>2875</v>
      </c>
      <c r="P207" s="21" t="s">
        <v>56</v>
      </c>
      <c r="Q207" s="21" t="s">
        <v>119</v>
      </c>
      <c r="R207" s="21" t="s">
        <v>137</v>
      </c>
      <c r="S207" s="5" t="str">
        <f t="shared" si="2"/>
        <v>ASHRAE 62.1-1999Hotels, Motels, Resorts, DormitoriesDormitory sleeping areas</v>
      </c>
      <c r="T207" s="86" t="str">
        <f>VLOOKUP(S207,Ventilation!$A$4:$H$302,6,FALSE)</f>
        <v>0</v>
      </c>
      <c r="U207" s="86" t="str">
        <f>VLOOKUP(S207,Ventilation!$A$4:$H$302,5,FALSE)</f>
        <v>15</v>
      </c>
      <c r="V207" s="86" t="str">
        <f>VLOOKUP(S207,Ventilation!$A$4:$H$302,7,FALSE)</f>
        <v/>
      </c>
      <c r="W207" s="21">
        <v>3.57</v>
      </c>
      <c r="X207" s="21" t="s">
        <v>2904</v>
      </c>
      <c r="Y207" s="21" t="s">
        <v>2871</v>
      </c>
      <c r="Z207" s="21"/>
      <c r="AA207" s="7">
        <v>0.2232</v>
      </c>
      <c r="AB207" s="21" t="s">
        <v>2912</v>
      </c>
      <c r="AC207" s="21"/>
      <c r="AD207" s="21"/>
      <c r="AE207" s="21"/>
      <c r="AF207" s="21"/>
      <c r="AG207" s="21"/>
      <c r="AH207" s="21">
        <v>1.33</v>
      </c>
      <c r="AI207" s="21">
        <v>0.0</v>
      </c>
      <c r="AJ207" s="21">
        <v>0.5</v>
      </c>
      <c r="AK207" s="21">
        <v>0.0</v>
      </c>
      <c r="AL207" s="21" t="s">
        <v>2900</v>
      </c>
      <c r="AM207" s="21" t="s">
        <v>2902</v>
      </c>
      <c r="AN207" s="21" t="s">
        <v>2899</v>
      </c>
      <c r="AO207" s="21">
        <v>1.25</v>
      </c>
      <c r="AP207" s="21">
        <v>420.0</v>
      </c>
      <c r="AQ207" s="81" t="str">
        <f>IF('Space Types'!$AO182=0,"",'Space Types'!$AO182/'Space Types'!$AP182)</f>
        <v>0.1864285714</v>
      </c>
      <c r="AR207" s="21">
        <v>43.3</v>
      </c>
      <c r="AS207" s="21">
        <v>0.2</v>
      </c>
      <c r="AT207" s="21">
        <v>0.05</v>
      </c>
      <c r="AU207" s="21" t="s">
        <v>3218</v>
      </c>
      <c r="AV207" s="21"/>
      <c r="AW207" s="21"/>
      <c r="AX207" s="21"/>
      <c r="AY207" s="21" t="str">
        <f t="shared" si="13"/>
        <v/>
      </c>
      <c r="AZ207" s="21"/>
      <c r="BA207" s="21"/>
      <c r="BB207" s="21"/>
      <c r="BC207" s="21"/>
      <c r="BD207" s="21"/>
      <c r="BE207" s="1"/>
      <c r="BF207" s="1"/>
      <c r="BG207" s="1"/>
      <c r="BH207" s="1"/>
      <c r="BI207" s="1"/>
    </row>
    <row r="208" ht="14.25" hidden="1" customHeight="1">
      <c r="A208" s="21" t="s">
        <v>174</v>
      </c>
      <c r="B208" s="21" t="s">
        <v>245</v>
      </c>
      <c r="C208" s="21" t="s">
        <v>579</v>
      </c>
      <c r="D208" s="21" t="s">
        <v>1097</v>
      </c>
      <c r="E208" s="21" t="s">
        <v>174</v>
      </c>
      <c r="F208" s="21" t="s">
        <v>245</v>
      </c>
      <c r="G208" s="21" t="s">
        <v>579</v>
      </c>
      <c r="H208" s="18" t="str">
        <f t="shared" si="1"/>
        <v>DOE Ref 1980-2004LargeHotelKitchen</v>
      </c>
      <c r="I208" s="21">
        <v>1.56</v>
      </c>
      <c r="J208" s="21"/>
      <c r="K208" s="21"/>
      <c r="L208" s="21">
        <v>0.0</v>
      </c>
      <c r="M208" s="21">
        <v>0.7</v>
      </c>
      <c r="N208" s="21">
        <v>0.2</v>
      </c>
      <c r="O208" s="21" t="s">
        <v>2875</v>
      </c>
      <c r="P208" s="21" t="s">
        <v>56</v>
      </c>
      <c r="Q208" s="21" t="s">
        <v>104</v>
      </c>
      <c r="R208" s="21" t="s">
        <v>110</v>
      </c>
      <c r="S208" s="5" t="str">
        <f t="shared" si="2"/>
        <v>ASHRAE 62.1-1999Food and Beverage ServiceKitchens (cooking)</v>
      </c>
      <c r="T208" s="86" t="str">
        <f>VLOOKUP(S208,Ventilation!$A$4:$H$302,6,FALSE)</f>
        <v>0</v>
      </c>
      <c r="U208" s="86" t="str">
        <f>VLOOKUP(S208,Ventilation!$A$4:$H$302,5,FALSE)</f>
        <v>16.95</v>
      </c>
      <c r="V208" s="86" t="str">
        <f>VLOOKUP(S208,Ventilation!$A$4:$H$302,7,FALSE)</f>
        <v/>
      </c>
      <c r="W208" s="21">
        <v>5.0</v>
      </c>
      <c r="X208" s="21" t="s">
        <v>2885</v>
      </c>
      <c r="Y208" s="21" t="s">
        <v>2871</v>
      </c>
      <c r="Z208" s="21"/>
      <c r="AA208" s="7">
        <v>0.2232</v>
      </c>
      <c r="AB208" s="21" t="s">
        <v>2912</v>
      </c>
      <c r="AC208" s="21">
        <v>511.0</v>
      </c>
      <c r="AD208" s="21">
        <v>0.1</v>
      </c>
      <c r="AE208" s="21">
        <v>0.2</v>
      </c>
      <c r="AF208" s="21">
        <v>0.7</v>
      </c>
      <c r="AG208" s="21" t="s">
        <v>2931</v>
      </c>
      <c r="AH208" s="21">
        <v>47.22</v>
      </c>
      <c r="AI208" s="21">
        <v>0.2</v>
      </c>
      <c r="AJ208" s="21">
        <v>0.5</v>
      </c>
      <c r="AK208" s="21">
        <v>0.1</v>
      </c>
      <c r="AL208" s="21" t="s">
        <v>2926</v>
      </c>
      <c r="AM208" s="21" t="s">
        <v>2934</v>
      </c>
      <c r="AN208" s="21" t="s">
        <v>2921</v>
      </c>
      <c r="AO208" s="21">
        <v>133.0</v>
      </c>
      <c r="AP208" s="21">
        <v>1112.0</v>
      </c>
      <c r="AQ208" s="81" t="str">
        <f>IF('Space Types'!$AO172=0,"",'Space Types'!$AO172/'Space Types'!$AP172)</f>
        <v>0.002976190476</v>
      </c>
      <c r="AR208" s="21">
        <v>49.0</v>
      </c>
      <c r="AS208" s="21">
        <v>0.2</v>
      </c>
      <c r="AT208" s="21">
        <v>0.05</v>
      </c>
      <c r="AU208" s="21" t="s">
        <v>3230</v>
      </c>
      <c r="AV208" s="21"/>
      <c r="AW208" s="21"/>
      <c r="AX208" s="21"/>
      <c r="AY208" s="21"/>
      <c r="AZ208" s="21"/>
      <c r="BA208" s="21"/>
      <c r="BB208" s="21"/>
      <c r="BC208" s="21"/>
      <c r="BD208" s="21"/>
      <c r="BE208" s="1"/>
      <c r="BF208" s="1"/>
      <c r="BG208" s="1"/>
      <c r="BH208" s="1"/>
      <c r="BI208" s="1"/>
    </row>
    <row r="209" ht="14.25" hidden="1" customHeight="1">
      <c r="A209" s="21" t="s">
        <v>174</v>
      </c>
      <c r="B209" s="21" t="s">
        <v>245</v>
      </c>
      <c r="C209" s="21" t="s">
        <v>1111</v>
      </c>
      <c r="D209" s="21" t="s">
        <v>3232</v>
      </c>
      <c r="E209" s="21" t="s">
        <v>174</v>
      </c>
      <c r="F209" s="21" t="s">
        <v>245</v>
      </c>
      <c r="G209" s="21" t="s">
        <v>1111</v>
      </c>
      <c r="H209" s="18" t="str">
        <f t="shared" si="1"/>
        <v>DOE Ref 1980-2004LargeHotelLaundry</v>
      </c>
      <c r="I209" s="21">
        <v>1.14</v>
      </c>
      <c r="J209" s="21"/>
      <c r="K209" s="21"/>
      <c r="L209" s="21">
        <v>0.0</v>
      </c>
      <c r="M209" s="21">
        <v>0.7</v>
      </c>
      <c r="N209" s="21">
        <v>0.2</v>
      </c>
      <c r="O209" s="21" t="s">
        <v>2875</v>
      </c>
      <c r="P209" s="21" t="s">
        <v>56</v>
      </c>
      <c r="Q209" s="21" t="s">
        <v>66</v>
      </c>
      <c r="R209" s="21" t="s">
        <v>3236</v>
      </c>
      <c r="S209" s="5" t="str">
        <f t="shared" si="2"/>
        <v>ASHRAE 62.1-1999Dry Cleaners, LaundriesCommercial Laundry</v>
      </c>
      <c r="T209" s="86" t="str">
        <f>VLOOKUP(S209,Ventilation!$A$4:$H$302,6,FALSE)</f>
        <v>0</v>
      </c>
      <c r="U209" s="86" t="str">
        <f>VLOOKUP(S209,Ventilation!$A$4:$H$302,5,FALSE)</f>
        <v>25</v>
      </c>
      <c r="V209" s="86" t="str">
        <f>VLOOKUP(S209,Ventilation!$A$4:$H$302,7,FALSE)</f>
        <v/>
      </c>
      <c r="W209" s="21">
        <v>4.0</v>
      </c>
      <c r="X209" s="21" t="s">
        <v>2885</v>
      </c>
      <c r="Y209" s="21" t="s">
        <v>2871</v>
      </c>
      <c r="Z209" s="21"/>
      <c r="AA209" s="7">
        <v>0.2232</v>
      </c>
      <c r="AB209" s="21" t="s">
        <v>2912</v>
      </c>
      <c r="AC209" s="21">
        <v>170.0</v>
      </c>
      <c r="AD209" s="21">
        <v>0.0</v>
      </c>
      <c r="AE209" s="21">
        <v>0.5</v>
      </c>
      <c r="AF209" s="21">
        <v>0.0</v>
      </c>
      <c r="AG209" s="21" t="s">
        <v>2939</v>
      </c>
      <c r="AH209" s="21">
        <v>5.73</v>
      </c>
      <c r="AI209" s="21">
        <v>0.0</v>
      </c>
      <c r="AJ209" s="21">
        <v>0.5</v>
      </c>
      <c r="AK209" s="21">
        <v>0.0</v>
      </c>
      <c r="AL209" s="21" t="s">
        <v>2936</v>
      </c>
      <c r="AM209" s="21" t="s">
        <v>2909</v>
      </c>
      <c r="AN209" s="21" t="s">
        <v>2890</v>
      </c>
      <c r="AO209" s="21">
        <v>156.6</v>
      </c>
      <c r="AP209" s="21">
        <v>840.0</v>
      </c>
      <c r="AQ209" s="81" t="str">
        <f>IF('Space Types'!$AO164=0,"",'Space Types'!$AO164/'Space Types'!$AP164)</f>
        <v>0.002976190476</v>
      </c>
      <c r="AR209" s="21">
        <v>60.0</v>
      </c>
      <c r="AS209" s="21">
        <v>0.2</v>
      </c>
      <c r="AT209" s="21">
        <v>0.05</v>
      </c>
      <c r="AU209" s="21" t="s">
        <v>3246</v>
      </c>
      <c r="AV209" s="21"/>
      <c r="AW209" s="21"/>
      <c r="AX209" s="21"/>
      <c r="AY209" s="21"/>
      <c r="AZ209" s="21"/>
      <c r="BA209" s="21"/>
      <c r="BB209" s="21"/>
      <c r="BC209" s="21"/>
      <c r="BD209" s="21"/>
      <c r="BE209" s="1"/>
      <c r="BF209" s="1"/>
      <c r="BG209" s="1"/>
      <c r="BH209" s="1"/>
      <c r="BI209" s="1"/>
    </row>
    <row r="210" ht="14.25" hidden="1" customHeight="1">
      <c r="A210" s="21" t="s">
        <v>174</v>
      </c>
      <c r="B210" s="21" t="s">
        <v>245</v>
      </c>
      <c r="C210" s="21" t="s">
        <v>829</v>
      </c>
      <c r="D210" s="21" t="s">
        <v>3257</v>
      </c>
      <c r="E210" s="21" t="s">
        <v>174</v>
      </c>
      <c r="F210" s="21" t="s">
        <v>245</v>
      </c>
      <c r="G210" s="21" t="s">
        <v>829</v>
      </c>
      <c r="H210" s="18" t="str">
        <f t="shared" si="1"/>
        <v>DOE Ref 1980-2004LargeHotelLobby</v>
      </c>
      <c r="I210" s="21">
        <v>1.88</v>
      </c>
      <c r="J210" s="21"/>
      <c r="K210" s="21"/>
      <c r="L210" s="21">
        <v>0.0</v>
      </c>
      <c r="M210" s="21">
        <v>0.7</v>
      </c>
      <c r="N210" s="21">
        <v>0.2</v>
      </c>
      <c r="O210" s="7" t="s">
        <v>2875</v>
      </c>
      <c r="P210" s="21" t="s">
        <v>56</v>
      </c>
      <c r="Q210" s="21" t="s">
        <v>119</v>
      </c>
      <c r="R210" s="21" t="s">
        <v>129</v>
      </c>
      <c r="S210" s="5" t="str">
        <f t="shared" si="2"/>
        <v>ASHRAE 62.1-1999Hotels, Motels, Resorts, DormitoriesLobbies</v>
      </c>
      <c r="T210" s="86" t="str">
        <f>VLOOKUP(S210,Ventilation!$A$4:$H$302,6,FALSE)</f>
        <v>0</v>
      </c>
      <c r="U210" s="86" t="str">
        <f>VLOOKUP(S210,Ventilation!$A$4:$H$302,5,FALSE)</f>
        <v>15</v>
      </c>
      <c r="V210" s="86" t="str">
        <f>VLOOKUP(S210,Ventilation!$A$4:$H$302,7,FALSE)</f>
        <v/>
      </c>
      <c r="W210" s="21">
        <v>30.0</v>
      </c>
      <c r="X210" s="7" t="s">
        <v>2885</v>
      </c>
      <c r="Y210" s="7" t="s">
        <v>2871</v>
      </c>
      <c r="Z210" s="21"/>
      <c r="AA210" s="7">
        <v>0.2232</v>
      </c>
      <c r="AB210" s="7" t="s">
        <v>2912</v>
      </c>
      <c r="AC210" s="21"/>
      <c r="AD210" s="21"/>
      <c r="AE210" s="21"/>
      <c r="AF210" s="21"/>
      <c r="AG210" s="21"/>
      <c r="AH210" s="21">
        <v>0.7500000000000001</v>
      </c>
      <c r="AI210" s="21">
        <v>0.0</v>
      </c>
      <c r="AJ210" s="21">
        <v>0.5</v>
      </c>
      <c r="AK210" s="21">
        <v>0.0</v>
      </c>
      <c r="AL210" s="7" t="s">
        <v>2874</v>
      </c>
      <c r="AM210" s="7" t="s">
        <v>2909</v>
      </c>
      <c r="AN210" s="7" t="s">
        <v>2890</v>
      </c>
      <c r="AO210" s="21"/>
      <c r="AP210" s="21"/>
      <c r="AQ210" s="21" t="str">
        <f>IF('Space Types'!$AO158=0,"",'Space Types'!$AO158/'Space Types'!$AP158)</f>
        <v/>
      </c>
      <c r="AR210" s="21"/>
      <c r="AS210" s="21"/>
      <c r="AT210" s="21"/>
      <c r="AU210" s="21"/>
      <c r="AV210" s="21"/>
      <c r="AW210" s="21"/>
      <c r="AX210" s="21"/>
      <c r="AY210" s="21" t="str">
        <f t="shared" ref="AY210:AY232" si="14">IF(ISBLANK(AX210),"",AX210/(AW210/AV210))</f>
        <v/>
      </c>
      <c r="AZ210" s="21"/>
      <c r="BA210" s="21"/>
      <c r="BB210" s="21"/>
      <c r="BC210" s="21"/>
      <c r="BD210" s="21"/>
      <c r="BE210" s="1"/>
      <c r="BF210" s="1"/>
      <c r="BG210" s="1"/>
      <c r="BH210" s="1"/>
      <c r="BI210" s="1"/>
    </row>
    <row r="211" ht="14.25" hidden="1" customHeight="1">
      <c r="A211" s="7" t="s">
        <v>174</v>
      </c>
      <c r="B211" s="21" t="s">
        <v>245</v>
      </c>
      <c r="C211" s="21" t="s">
        <v>1125</v>
      </c>
      <c r="D211" s="21" t="s">
        <v>3274</v>
      </c>
      <c r="E211" s="7" t="s">
        <v>174</v>
      </c>
      <c r="F211" s="21" t="s">
        <v>245</v>
      </c>
      <c r="G211" s="21" t="s">
        <v>1125</v>
      </c>
      <c r="H211" s="18" t="str">
        <f t="shared" si="1"/>
        <v>DOE Ref 1980-2004LargeHotelMechanical</v>
      </c>
      <c r="I211" s="21">
        <v>0.8000000000000002</v>
      </c>
      <c r="J211" s="21"/>
      <c r="K211" s="21"/>
      <c r="L211" s="21">
        <v>0.0</v>
      </c>
      <c r="M211" s="21">
        <v>0.7</v>
      </c>
      <c r="N211" s="21">
        <v>0.2</v>
      </c>
      <c r="O211" s="7" t="s">
        <v>2875</v>
      </c>
      <c r="P211" s="21" t="s">
        <v>56</v>
      </c>
      <c r="Q211" s="21" t="s">
        <v>153</v>
      </c>
      <c r="R211" s="21" t="s">
        <v>154</v>
      </c>
      <c r="S211" s="5" t="str">
        <f t="shared" si="2"/>
        <v>ASHRAE 62.1-1999Public SpacesCorridors and utilities</v>
      </c>
      <c r="T211" s="86" t="str">
        <f>VLOOKUP(S211,Ventilation!$A$4:$H$302,6,FALSE)</f>
        <v>0.05</v>
      </c>
      <c r="U211" s="86" t="str">
        <f>VLOOKUP(S211,Ventilation!$A$4:$H$302,5,FALSE)</f>
        <v>0</v>
      </c>
      <c r="V211" s="86" t="str">
        <f>VLOOKUP(S211,Ventilation!$A$4:$H$302,7,FALSE)</f>
        <v/>
      </c>
      <c r="W211" s="21">
        <v>0.0</v>
      </c>
      <c r="X211" s="7" t="s">
        <v>2885</v>
      </c>
      <c r="Y211" s="7" t="s">
        <v>2871</v>
      </c>
      <c r="Z211" s="21"/>
      <c r="AA211" s="7">
        <v>0.2232</v>
      </c>
      <c r="AB211" s="7" t="s">
        <v>2912</v>
      </c>
      <c r="AC211" s="21"/>
      <c r="AD211" s="21"/>
      <c r="AE211" s="21"/>
      <c r="AF211" s="21"/>
      <c r="AG211" s="21"/>
      <c r="AH211" s="21">
        <v>0.5</v>
      </c>
      <c r="AI211" s="21">
        <v>0.0</v>
      </c>
      <c r="AJ211" s="21">
        <v>0.5</v>
      </c>
      <c r="AK211" s="21">
        <v>0.0</v>
      </c>
      <c r="AL211" s="7" t="s">
        <v>2874</v>
      </c>
      <c r="AM211" s="7" t="s">
        <v>2909</v>
      </c>
      <c r="AN211" s="7" t="s">
        <v>2890</v>
      </c>
      <c r="AO211" s="21"/>
      <c r="AP211" s="21"/>
      <c r="AQ211" s="21" t="str">
        <f>IF('Space Types'!$AO149=0,"",'Space Types'!$AO149/'Space Types'!$AP149)</f>
        <v/>
      </c>
      <c r="AR211" s="21"/>
      <c r="AS211" s="21"/>
      <c r="AT211" s="21"/>
      <c r="AU211" s="21"/>
      <c r="AV211" s="21"/>
      <c r="AW211" s="21"/>
      <c r="AX211" s="21"/>
      <c r="AY211" s="21" t="str">
        <f t="shared" si="14"/>
        <v/>
      </c>
      <c r="AZ211" s="21"/>
      <c r="BA211" s="21"/>
      <c r="BB211" s="21"/>
      <c r="BC211" s="21"/>
      <c r="BD211" s="21"/>
      <c r="BE211" s="1"/>
      <c r="BF211" s="1"/>
      <c r="BG211" s="1"/>
      <c r="BH211" s="1"/>
      <c r="BI211" s="1"/>
    </row>
    <row r="212" ht="14.25" hidden="1" customHeight="1">
      <c r="A212" s="21" t="s">
        <v>174</v>
      </c>
      <c r="B212" s="21" t="s">
        <v>245</v>
      </c>
      <c r="C212" s="21" t="s">
        <v>753</v>
      </c>
      <c r="D212" s="21" t="s">
        <v>3284</v>
      </c>
      <c r="E212" s="21" t="s">
        <v>174</v>
      </c>
      <c r="F212" s="21" t="s">
        <v>245</v>
      </c>
      <c r="G212" s="21" t="s">
        <v>753</v>
      </c>
      <c r="H212" s="18" t="str">
        <f t="shared" si="1"/>
        <v>DOE Ref 1980-2004LargeHotelRetail</v>
      </c>
      <c r="I212" s="21">
        <v>3.54</v>
      </c>
      <c r="J212" s="21"/>
      <c r="K212" s="21"/>
      <c r="L212" s="21">
        <v>0.0</v>
      </c>
      <c r="M212" s="21">
        <v>0.7</v>
      </c>
      <c r="N212" s="21">
        <v>0.2</v>
      </c>
      <c r="O212" s="21" t="s">
        <v>2875</v>
      </c>
      <c r="P212" s="21" t="s">
        <v>56</v>
      </c>
      <c r="Q212" s="21" t="s">
        <v>167</v>
      </c>
      <c r="R212" s="21" t="s">
        <v>168</v>
      </c>
      <c r="S212" s="5" t="str">
        <f t="shared" si="2"/>
        <v>ASHRAE 62.1-1999Retail Stores, Sales Floors, and Show Room FloorsBasement and street</v>
      </c>
      <c r="T212" s="86" t="str">
        <f>VLOOKUP(S212,Ventilation!$A$4:$H$302,6,FALSE)</f>
        <v>0.3</v>
      </c>
      <c r="U212" s="86" t="str">
        <f>VLOOKUP(S212,Ventilation!$A$4:$H$302,5,FALSE)</f>
        <v>0</v>
      </c>
      <c r="V212" s="86" t="str">
        <f>VLOOKUP(S212,Ventilation!$A$4:$H$302,7,FALSE)</f>
        <v/>
      </c>
      <c r="W212" s="21">
        <v>15.0</v>
      </c>
      <c r="X212" s="21" t="s">
        <v>2885</v>
      </c>
      <c r="Y212" s="21" t="s">
        <v>2871</v>
      </c>
      <c r="Z212" s="21"/>
      <c r="AA212" s="7">
        <v>0.2232</v>
      </c>
      <c r="AB212" s="21" t="s">
        <v>2912</v>
      </c>
      <c r="AC212" s="21"/>
      <c r="AD212" s="21"/>
      <c r="AE212" s="21"/>
      <c r="AF212" s="21"/>
      <c r="AG212" s="21"/>
      <c r="AH212" s="21">
        <v>1.0</v>
      </c>
      <c r="AI212" s="21">
        <v>0.0</v>
      </c>
      <c r="AJ212" s="21">
        <v>0.5</v>
      </c>
      <c r="AK212" s="21">
        <v>0.0</v>
      </c>
      <c r="AL212" s="21" t="s">
        <v>2874</v>
      </c>
      <c r="AM212" s="21" t="s">
        <v>2909</v>
      </c>
      <c r="AN212" s="21" t="s">
        <v>2890</v>
      </c>
      <c r="AO212" s="21"/>
      <c r="AP212" s="21"/>
      <c r="AQ212" s="21" t="str">
        <f>IF('Space Types'!$AO140=0,"",'Space Types'!$AO140/'Space Types'!$AP140)</f>
        <v/>
      </c>
      <c r="AR212" s="21"/>
      <c r="AS212" s="21"/>
      <c r="AT212" s="21"/>
      <c r="AU212" s="21"/>
      <c r="AV212" s="21"/>
      <c r="AW212" s="21"/>
      <c r="AX212" s="21"/>
      <c r="AY212" s="21" t="str">
        <f t="shared" si="14"/>
        <v/>
      </c>
      <c r="AZ212" s="21"/>
      <c r="BA212" s="21"/>
      <c r="BB212" s="21"/>
      <c r="BC212" s="21"/>
      <c r="BD212" s="21"/>
      <c r="BE212" s="1"/>
      <c r="BF212" s="1"/>
      <c r="BG212" s="1"/>
      <c r="BH212" s="1"/>
      <c r="BI212" s="1"/>
    </row>
    <row r="213" ht="14.25" hidden="1" customHeight="1">
      <c r="A213" s="21" t="s">
        <v>174</v>
      </c>
      <c r="B213" s="21" t="s">
        <v>245</v>
      </c>
      <c r="C213" s="21" t="s">
        <v>1128</v>
      </c>
      <c r="D213" s="21" t="s">
        <v>3232</v>
      </c>
      <c r="E213" s="21" t="s">
        <v>174</v>
      </c>
      <c r="F213" s="21" t="s">
        <v>245</v>
      </c>
      <c r="G213" s="21" t="s">
        <v>1128</v>
      </c>
      <c r="H213" s="18" t="str">
        <f t="shared" si="1"/>
        <v>DOE Ref 1980-2004LargeHotelStorage</v>
      </c>
      <c r="I213" s="21">
        <v>0.37</v>
      </c>
      <c r="J213" s="21"/>
      <c r="K213" s="21"/>
      <c r="L213" s="21">
        <v>0.0</v>
      </c>
      <c r="M213" s="21">
        <v>0.7</v>
      </c>
      <c r="N213" s="21">
        <v>0.2</v>
      </c>
      <c r="O213" s="7" t="s">
        <v>2875</v>
      </c>
      <c r="P213" s="21" t="s">
        <v>56</v>
      </c>
      <c r="Q213" s="21" t="s">
        <v>167</v>
      </c>
      <c r="R213" s="21" t="s">
        <v>200</v>
      </c>
      <c r="S213" s="5" t="str">
        <f t="shared" si="2"/>
        <v>ASHRAE 62.1-1999Retail Stores, Sales Floors, and Show Room FloorsShipping and receiving</v>
      </c>
      <c r="T213" s="86" t="str">
        <f>VLOOKUP(S213,Ventilation!$A$4:$H$302,6,FALSE)</f>
        <v>0.15</v>
      </c>
      <c r="U213" s="86" t="str">
        <f>VLOOKUP(S213,Ventilation!$A$4:$H$302,5,FALSE)</f>
        <v>0</v>
      </c>
      <c r="V213" s="86" t="str">
        <f>VLOOKUP(S213,Ventilation!$A$4:$H$302,7,FALSE)</f>
        <v/>
      </c>
      <c r="W213" s="21">
        <v>2.0</v>
      </c>
      <c r="X213" s="7" t="s">
        <v>2885</v>
      </c>
      <c r="Y213" s="7" t="s">
        <v>2871</v>
      </c>
      <c r="Z213" s="21"/>
      <c r="AA213" s="7">
        <v>0.2232</v>
      </c>
      <c r="AB213" s="7" t="s">
        <v>2912</v>
      </c>
      <c r="AC213" s="21"/>
      <c r="AD213" s="21"/>
      <c r="AE213" s="21"/>
      <c r="AF213" s="21"/>
      <c r="AG213" s="21"/>
      <c r="AH213" s="21">
        <v>0.24999999999999997</v>
      </c>
      <c r="AI213" s="21">
        <v>0.0</v>
      </c>
      <c r="AJ213" s="21">
        <v>0.5</v>
      </c>
      <c r="AK213" s="21">
        <v>0.0</v>
      </c>
      <c r="AL213" s="7" t="s">
        <v>2874</v>
      </c>
      <c r="AM213" s="7" t="s">
        <v>2909</v>
      </c>
      <c r="AN213" s="7" t="s">
        <v>2890</v>
      </c>
      <c r="AO213" s="21"/>
      <c r="AP213" s="21"/>
      <c r="AQ213" s="81" t="str">
        <f>IF('Space Types'!$AO133=0,"",'Space Types'!$AO133/'Space Types'!$AP133)</f>
        <v>0.002976190476</v>
      </c>
      <c r="AR213" s="21"/>
      <c r="AS213" s="21"/>
      <c r="AT213" s="21"/>
      <c r="AU213" s="7"/>
      <c r="AV213" s="21"/>
      <c r="AW213" s="21"/>
      <c r="AX213" s="21"/>
      <c r="AY213" s="21" t="str">
        <f t="shared" si="14"/>
        <v/>
      </c>
      <c r="AZ213" s="21"/>
      <c r="BA213" s="21"/>
      <c r="BB213" s="21"/>
      <c r="BC213" s="21"/>
      <c r="BD213" s="21"/>
      <c r="BE213" s="1"/>
      <c r="BF213" s="1"/>
      <c r="BG213" s="1"/>
      <c r="BH213" s="1"/>
      <c r="BI213" s="1"/>
    </row>
    <row r="214" ht="14.25" hidden="1" customHeight="1">
      <c r="A214" s="5" t="s">
        <v>75</v>
      </c>
      <c r="B214" s="18" t="s">
        <v>245</v>
      </c>
      <c r="C214" s="18" t="s">
        <v>1059</v>
      </c>
      <c r="D214" s="18" t="s">
        <v>3169</v>
      </c>
      <c r="E214" s="5" t="s">
        <v>75</v>
      </c>
      <c r="F214" s="18" t="s">
        <v>245</v>
      </c>
      <c r="G214" s="18" t="s">
        <v>1059</v>
      </c>
      <c r="H214" s="18" t="str">
        <f t="shared" si="1"/>
        <v>DOE Ref Pre-1980LargeHotelBanquet</v>
      </c>
      <c r="I214" s="5">
        <v>2.7700000000000005</v>
      </c>
      <c r="J214" s="21"/>
      <c r="K214" s="18"/>
      <c r="L214" s="18">
        <v>0.0</v>
      </c>
      <c r="M214" s="18">
        <v>0.7</v>
      </c>
      <c r="N214" s="18">
        <v>0.2</v>
      </c>
      <c r="O214" s="18" t="s">
        <v>2875</v>
      </c>
      <c r="P214" s="18" t="s">
        <v>56</v>
      </c>
      <c r="Q214" s="18" t="s">
        <v>119</v>
      </c>
      <c r="R214" s="18" t="s">
        <v>132</v>
      </c>
      <c r="S214" s="5" t="str">
        <f t="shared" si="2"/>
        <v>ASHRAE 62.1-1999Hotels, Motels, Resorts, DormitoriesConference rooms</v>
      </c>
      <c r="T214" s="86" t="str">
        <f>VLOOKUP(S214,Ventilation!$A$4:$H$302,6,FALSE)</f>
        <v>0</v>
      </c>
      <c r="U214" s="86" t="str">
        <f>VLOOKUP(S214,Ventilation!$A$4:$H$302,5,FALSE)</f>
        <v>20</v>
      </c>
      <c r="V214" s="86" t="str">
        <f>VLOOKUP(S214,Ventilation!$A$4:$H$302,7,FALSE)</f>
        <v/>
      </c>
      <c r="W214" s="18">
        <v>67.0</v>
      </c>
      <c r="X214" s="18" t="s">
        <v>2885</v>
      </c>
      <c r="Y214" s="18" t="s">
        <v>2871</v>
      </c>
      <c r="Z214" s="18"/>
      <c r="AA214" s="5">
        <v>0.2232</v>
      </c>
      <c r="AB214" s="18" t="s">
        <v>2912</v>
      </c>
      <c r="AC214" s="18"/>
      <c r="AD214" s="18"/>
      <c r="AE214" s="18"/>
      <c r="AF214" s="18"/>
      <c r="AG214" s="18"/>
      <c r="AH214" s="18">
        <v>6.3</v>
      </c>
      <c r="AI214" s="18">
        <v>0.0</v>
      </c>
      <c r="AJ214" s="18">
        <v>0.5</v>
      </c>
      <c r="AK214" s="18">
        <v>0.0</v>
      </c>
      <c r="AL214" s="18" t="s">
        <v>2874</v>
      </c>
      <c r="AM214" s="18" t="s">
        <v>2909</v>
      </c>
      <c r="AN214" s="18" t="s">
        <v>2890</v>
      </c>
      <c r="AO214" s="18"/>
      <c r="AP214" s="18"/>
      <c r="AQ214" s="18" t="str">
        <f>IF('Space Types'!$AO200=0,"",'Space Types'!$AO200/'Space Types'!$AP200)</f>
        <v/>
      </c>
      <c r="AR214" s="18"/>
      <c r="AS214" s="18"/>
      <c r="AT214" s="18"/>
      <c r="AU214" s="18"/>
      <c r="AV214" s="18"/>
      <c r="AW214" s="18"/>
      <c r="AX214" s="18"/>
      <c r="AY214" s="18" t="str">
        <f t="shared" si="14"/>
        <v/>
      </c>
      <c r="AZ214" s="18"/>
      <c r="BA214" s="18"/>
      <c r="BB214" s="18"/>
      <c r="BC214" s="18"/>
      <c r="BD214" s="18"/>
      <c r="BE214" s="1"/>
      <c r="BF214" s="1"/>
      <c r="BG214" s="1"/>
      <c r="BH214" s="1"/>
      <c r="BI214" s="1"/>
    </row>
    <row r="215" ht="14.25" hidden="1" customHeight="1">
      <c r="A215" s="18" t="s">
        <v>75</v>
      </c>
      <c r="B215" s="18" t="s">
        <v>245</v>
      </c>
      <c r="C215" s="18" t="s">
        <v>1063</v>
      </c>
      <c r="D215" s="18" t="s">
        <v>1168</v>
      </c>
      <c r="E215" s="18" t="s">
        <v>75</v>
      </c>
      <c r="F215" s="18" t="s">
        <v>245</v>
      </c>
      <c r="G215" s="18" t="s">
        <v>1063</v>
      </c>
      <c r="H215" s="18" t="str">
        <f t="shared" si="1"/>
        <v>DOE Ref Pre-1980LargeHotelCafe</v>
      </c>
      <c r="I215" s="18">
        <v>3.7000000000000006</v>
      </c>
      <c r="J215" s="21"/>
      <c r="K215" s="18"/>
      <c r="L215" s="18">
        <v>0.0</v>
      </c>
      <c r="M215" s="18">
        <v>0.7</v>
      </c>
      <c r="N215" s="18">
        <v>0.2</v>
      </c>
      <c r="O215" s="18" t="s">
        <v>2875</v>
      </c>
      <c r="P215" s="18" t="s">
        <v>56</v>
      </c>
      <c r="Q215" s="18" t="s">
        <v>104</v>
      </c>
      <c r="R215" s="18" t="s">
        <v>107</v>
      </c>
      <c r="S215" s="5" t="str">
        <f t="shared" si="2"/>
        <v>ASHRAE 62.1-1999Food and Beverage ServiceCafeteria, fast food</v>
      </c>
      <c r="T215" s="86" t="str">
        <f>VLOOKUP(S215,Ventilation!$A$4:$H$302,6,FALSE)</f>
        <v>0</v>
      </c>
      <c r="U215" s="86" t="str">
        <f>VLOOKUP(S215,Ventilation!$A$4:$H$302,5,FALSE)</f>
        <v>21.2</v>
      </c>
      <c r="V215" s="86" t="str">
        <f>VLOOKUP(S215,Ventilation!$A$4:$H$302,7,FALSE)</f>
        <v/>
      </c>
      <c r="W215" s="18">
        <v>67.0</v>
      </c>
      <c r="X215" s="18" t="s">
        <v>2885</v>
      </c>
      <c r="Y215" s="18" t="s">
        <v>2871</v>
      </c>
      <c r="Z215" s="18"/>
      <c r="AA215" s="5">
        <v>0.2232</v>
      </c>
      <c r="AB215" s="18" t="s">
        <v>2912</v>
      </c>
      <c r="AC215" s="18"/>
      <c r="AD215" s="18"/>
      <c r="AE215" s="18"/>
      <c r="AF215" s="18"/>
      <c r="AG215" s="18"/>
      <c r="AH215" s="18">
        <v>0.5</v>
      </c>
      <c r="AI215" s="18">
        <v>0.0</v>
      </c>
      <c r="AJ215" s="18">
        <v>0.5</v>
      </c>
      <c r="AK215" s="18">
        <v>0.0</v>
      </c>
      <c r="AL215" s="18" t="s">
        <v>2874</v>
      </c>
      <c r="AM215" s="18" t="s">
        <v>2909</v>
      </c>
      <c r="AN215" s="18" t="s">
        <v>2890</v>
      </c>
      <c r="AO215" s="18"/>
      <c r="AP215" s="18"/>
      <c r="AQ215" s="18" t="str">
        <f>IF('Space Types'!$AO193=0,"",'Space Types'!$AO193/'Space Types'!$AP193)</f>
        <v/>
      </c>
      <c r="AR215" s="18"/>
      <c r="AS215" s="18"/>
      <c r="AT215" s="18"/>
      <c r="AU215" s="18"/>
      <c r="AV215" s="18"/>
      <c r="AW215" s="18"/>
      <c r="AX215" s="18"/>
      <c r="AY215" s="18" t="str">
        <f t="shared" si="14"/>
        <v/>
      </c>
      <c r="AZ215" s="18"/>
      <c r="BA215" s="18"/>
      <c r="BB215" s="18"/>
      <c r="BC215" s="18"/>
      <c r="BD215" s="18"/>
      <c r="BE215" s="1"/>
      <c r="BF215" s="1"/>
      <c r="BG215" s="1"/>
      <c r="BH215" s="1"/>
      <c r="BI215" s="1"/>
    </row>
    <row r="216" ht="14.25" hidden="1" customHeight="1">
      <c r="A216" s="18" t="s">
        <v>75</v>
      </c>
      <c r="B216" s="18" t="s">
        <v>245</v>
      </c>
      <c r="C216" s="18" t="s">
        <v>596</v>
      </c>
      <c r="D216" s="18" t="s">
        <v>1585</v>
      </c>
      <c r="E216" s="18" t="s">
        <v>75</v>
      </c>
      <c r="F216" s="18" t="s">
        <v>245</v>
      </c>
      <c r="G216" s="18" t="s">
        <v>596</v>
      </c>
      <c r="H216" s="18" t="str">
        <f t="shared" si="1"/>
        <v>DOE Ref Pre-1980LargeHotelCorridor</v>
      </c>
      <c r="I216" s="18">
        <v>0.6</v>
      </c>
      <c r="J216" s="21"/>
      <c r="K216" s="18"/>
      <c r="L216" s="18">
        <v>0.0</v>
      </c>
      <c r="M216" s="18">
        <v>0.7</v>
      </c>
      <c r="N216" s="18">
        <v>0.2</v>
      </c>
      <c r="O216" s="18" t="s">
        <v>2875</v>
      </c>
      <c r="P216" s="18" t="s">
        <v>56</v>
      </c>
      <c r="Q216" s="18" t="s">
        <v>153</v>
      </c>
      <c r="R216" s="18" t="s">
        <v>154</v>
      </c>
      <c r="S216" s="5" t="str">
        <f t="shared" si="2"/>
        <v>ASHRAE 62.1-1999Public SpacesCorridors and utilities</v>
      </c>
      <c r="T216" s="86" t="str">
        <f>VLOOKUP(S216,Ventilation!$A$4:$H$302,6,FALSE)</f>
        <v>0.05</v>
      </c>
      <c r="U216" s="86" t="str">
        <f>VLOOKUP(S216,Ventilation!$A$4:$H$302,5,FALSE)</f>
        <v>0</v>
      </c>
      <c r="V216" s="86" t="str">
        <f>VLOOKUP(S216,Ventilation!$A$4:$H$302,7,FALSE)</f>
        <v/>
      </c>
      <c r="W216" s="18">
        <v>1.0</v>
      </c>
      <c r="X216" s="18" t="s">
        <v>2885</v>
      </c>
      <c r="Y216" s="18" t="s">
        <v>2871</v>
      </c>
      <c r="Z216" s="18"/>
      <c r="AA216" s="5">
        <v>0.2232</v>
      </c>
      <c r="AB216" s="18" t="s">
        <v>2912</v>
      </c>
      <c r="AC216" s="18"/>
      <c r="AD216" s="18"/>
      <c r="AE216" s="18"/>
      <c r="AF216" s="18"/>
      <c r="AG216" s="18"/>
      <c r="AH216" s="18">
        <v>0.0</v>
      </c>
      <c r="AI216" s="18">
        <v>0.0</v>
      </c>
      <c r="AJ216" s="18">
        <v>0.5</v>
      </c>
      <c r="AK216" s="18">
        <v>0.0</v>
      </c>
      <c r="AL216" s="18" t="s">
        <v>2874</v>
      </c>
      <c r="AM216" s="18" t="s">
        <v>2898</v>
      </c>
      <c r="AN216" s="18" t="s">
        <v>2896</v>
      </c>
      <c r="AO216" s="18"/>
      <c r="AP216" s="18"/>
      <c r="AQ216" s="18" t="str">
        <f>IF('Space Types'!$AO187=0,"",'Space Types'!$AO187/'Space Types'!$AP187)</f>
        <v/>
      </c>
      <c r="AR216" s="18"/>
      <c r="AS216" s="18"/>
      <c r="AT216" s="18"/>
      <c r="AU216" s="18"/>
      <c r="AV216" s="18"/>
      <c r="AW216" s="18"/>
      <c r="AX216" s="18"/>
      <c r="AY216" s="18" t="str">
        <f t="shared" si="14"/>
        <v/>
      </c>
      <c r="AZ216" s="18"/>
      <c r="BA216" s="18"/>
      <c r="BB216" s="18"/>
      <c r="BC216" s="18"/>
      <c r="BD216" s="18"/>
      <c r="BE216" s="1"/>
      <c r="BF216" s="1"/>
      <c r="BG216" s="1"/>
      <c r="BH216" s="1"/>
      <c r="BI216" s="1"/>
    </row>
    <row r="217" ht="14.25" hidden="1" customHeight="1">
      <c r="A217" s="21" t="s">
        <v>75</v>
      </c>
      <c r="B217" s="21" t="s">
        <v>245</v>
      </c>
      <c r="C217" s="21" t="s">
        <v>1067</v>
      </c>
      <c r="D217" s="21" t="s">
        <v>1564</v>
      </c>
      <c r="E217" s="21" t="s">
        <v>75</v>
      </c>
      <c r="F217" s="21" t="s">
        <v>245</v>
      </c>
      <c r="G217" s="21" t="s">
        <v>1067</v>
      </c>
      <c r="H217" s="18" t="str">
        <f t="shared" si="1"/>
        <v>DOE Ref Pre-1980LargeHotelGuestRoom</v>
      </c>
      <c r="I217" s="21">
        <v>1.4</v>
      </c>
      <c r="J217" s="21"/>
      <c r="K217" s="21"/>
      <c r="L217" s="21">
        <v>0.0</v>
      </c>
      <c r="M217" s="21">
        <v>0.7</v>
      </c>
      <c r="N217" s="21">
        <v>0.2</v>
      </c>
      <c r="O217" s="21" t="s">
        <v>2875</v>
      </c>
      <c r="P217" s="21" t="s">
        <v>56</v>
      </c>
      <c r="Q217" s="21" t="s">
        <v>119</v>
      </c>
      <c r="R217" s="21" t="s">
        <v>137</v>
      </c>
      <c r="S217" s="5" t="str">
        <f t="shared" si="2"/>
        <v>ASHRAE 62.1-1999Hotels, Motels, Resorts, DormitoriesDormitory sleeping areas</v>
      </c>
      <c r="T217" s="86" t="str">
        <f>VLOOKUP(S217,Ventilation!$A$4:$H$302,6,FALSE)</f>
        <v>0</v>
      </c>
      <c r="U217" s="86" t="str">
        <f>VLOOKUP(S217,Ventilation!$A$4:$H$302,5,FALSE)</f>
        <v>15</v>
      </c>
      <c r="V217" s="86" t="str">
        <f>VLOOKUP(S217,Ventilation!$A$4:$H$302,7,FALSE)</f>
        <v/>
      </c>
      <c r="W217" s="21">
        <v>3.57</v>
      </c>
      <c r="X217" s="21" t="s">
        <v>2904</v>
      </c>
      <c r="Y217" s="21" t="s">
        <v>2871</v>
      </c>
      <c r="Z217" s="21"/>
      <c r="AA217" s="7">
        <v>0.2232</v>
      </c>
      <c r="AB217" s="21" t="s">
        <v>2912</v>
      </c>
      <c r="AC217" s="21"/>
      <c r="AD217" s="21"/>
      <c r="AE217" s="21"/>
      <c r="AF217" s="21"/>
      <c r="AG217" s="21"/>
      <c r="AH217" s="21">
        <v>1.33</v>
      </c>
      <c r="AI217" s="21">
        <v>0.0</v>
      </c>
      <c r="AJ217" s="21">
        <v>0.5</v>
      </c>
      <c r="AK217" s="21">
        <v>0.0</v>
      </c>
      <c r="AL217" s="21" t="s">
        <v>2900</v>
      </c>
      <c r="AM217" s="21" t="s">
        <v>2902</v>
      </c>
      <c r="AN217" s="21" t="s">
        <v>2899</v>
      </c>
      <c r="AO217" s="21">
        <v>1.25</v>
      </c>
      <c r="AP217" s="21">
        <v>420.0</v>
      </c>
      <c r="AQ217" s="21" t="str">
        <f>IF('Space Types'!$AO184=0,"",'Space Types'!$AO184/'Space Types'!$AP184)</f>
        <v/>
      </c>
      <c r="AR217" s="21">
        <v>43.3</v>
      </c>
      <c r="AS217" s="21">
        <v>0.2</v>
      </c>
      <c r="AT217" s="21">
        <v>0.05</v>
      </c>
      <c r="AU217" s="21" t="s">
        <v>3218</v>
      </c>
      <c r="AV217" s="21"/>
      <c r="AW217" s="21"/>
      <c r="AX217" s="21"/>
      <c r="AY217" s="21" t="str">
        <f t="shared" si="14"/>
        <v/>
      </c>
      <c r="AZ217" s="21"/>
      <c r="BA217" s="21"/>
      <c r="BB217" s="21"/>
      <c r="BC217" s="21"/>
      <c r="BD217" s="21"/>
      <c r="BE217" s="1"/>
      <c r="BF217" s="1"/>
      <c r="BG217" s="1"/>
      <c r="BH217" s="1"/>
      <c r="BI217" s="1"/>
    </row>
    <row r="218" ht="14.25" hidden="1" customHeight="1">
      <c r="A218" s="7" t="s">
        <v>75</v>
      </c>
      <c r="B218" s="7" t="s">
        <v>245</v>
      </c>
      <c r="C218" s="7" t="s">
        <v>579</v>
      </c>
      <c r="D218" s="7" t="s">
        <v>1097</v>
      </c>
      <c r="E218" s="7" t="s">
        <v>75</v>
      </c>
      <c r="F218" s="7" t="s">
        <v>245</v>
      </c>
      <c r="G218" s="7" t="s">
        <v>579</v>
      </c>
      <c r="H218" s="18" t="str">
        <f t="shared" si="1"/>
        <v>DOE Ref Pre-1980LargeHotelKitchen</v>
      </c>
      <c r="I218" s="21">
        <v>2.24</v>
      </c>
      <c r="J218" s="21"/>
      <c r="K218" s="21"/>
      <c r="L218" s="21">
        <v>0.0</v>
      </c>
      <c r="M218" s="21">
        <v>0.7</v>
      </c>
      <c r="N218" s="21">
        <v>0.2</v>
      </c>
      <c r="O218" s="21" t="s">
        <v>2875</v>
      </c>
      <c r="P218" s="7" t="s">
        <v>56</v>
      </c>
      <c r="Q218" s="21" t="s">
        <v>104</v>
      </c>
      <c r="R218" s="21" t="s">
        <v>110</v>
      </c>
      <c r="S218" s="5" t="str">
        <f t="shared" si="2"/>
        <v>ASHRAE 62.1-1999Food and Beverage ServiceKitchens (cooking)</v>
      </c>
      <c r="T218" s="86" t="str">
        <f>VLOOKUP(S218,Ventilation!$A$4:$H$302,6,FALSE)</f>
        <v>0</v>
      </c>
      <c r="U218" s="86" t="str">
        <f>VLOOKUP(S218,Ventilation!$A$4:$H$302,5,FALSE)</f>
        <v>16.95</v>
      </c>
      <c r="V218" s="86" t="str">
        <f>VLOOKUP(S218,Ventilation!$A$4:$H$302,7,FALSE)</f>
        <v/>
      </c>
      <c r="W218" s="7">
        <v>5.0</v>
      </c>
      <c r="X218" s="21" t="s">
        <v>2885</v>
      </c>
      <c r="Y218" s="21" t="s">
        <v>2871</v>
      </c>
      <c r="Z218" s="7"/>
      <c r="AA218" s="7">
        <v>0.2232</v>
      </c>
      <c r="AB218" s="7" t="s">
        <v>2912</v>
      </c>
      <c r="AC218" s="7">
        <v>511.0</v>
      </c>
      <c r="AD218" s="7">
        <v>0.1</v>
      </c>
      <c r="AE218" s="7">
        <v>0.2</v>
      </c>
      <c r="AF218" s="7">
        <v>0.7</v>
      </c>
      <c r="AG218" s="7" t="s">
        <v>2931</v>
      </c>
      <c r="AH218" s="7">
        <v>47.22</v>
      </c>
      <c r="AI218" s="7">
        <v>0.2</v>
      </c>
      <c r="AJ218" s="7">
        <v>0.5</v>
      </c>
      <c r="AK218" s="7">
        <v>0.1</v>
      </c>
      <c r="AL218" s="21" t="s">
        <v>2926</v>
      </c>
      <c r="AM218" s="21" t="s">
        <v>2934</v>
      </c>
      <c r="AN218" s="21" t="s">
        <v>2921</v>
      </c>
      <c r="AO218" s="7">
        <v>133.0</v>
      </c>
      <c r="AP218" s="7">
        <v>1112.0</v>
      </c>
      <c r="AQ218" s="133" t="str">
        <f>IF('Space Types'!$AO174=0,"",'Space Types'!$AO174/'Space Types'!$AP174)</f>
        <v>0.002976190476</v>
      </c>
      <c r="AR218" s="7">
        <v>49.0</v>
      </c>
      <c r="AS218" s="7">
        <v>0.2</v>
      </c>
      <c r="AT218" s="7">
        <v>0.05</v>
      </c>
      <c r="AU218" s="7" t="s">
        <v>3230</v>
      </c>
      <c r="AV218" s="7">
        <v>0.7</v>
      </c>
      <c r="AW218" s="7">
        <v>4000.0</v>
      </c>
      <c r="AX218" s="7">
        <v>697.8520092823027</v>
      </c>
      <c r="AY218" s="133" t="str">
        <f t="shared" si="14"/>
        <v>0.1221241016</v>
      </c>
      <c r="AZ218" s="7"/>
      <c r="BA218" s="7"/>
      <c r="BB218" s="7"/>
      <c r="BC218" s="7"/>
      <c r="BD218" s="7"/>
      <c r="BE218" s="1"/>
      <c r="BF218" s="1"/>
      <c r="BG218" s="1"/>
      <c r="BH218" s="1"/>
      <c r="BI218" s="1"/>
    </row>
    <row r="219" ht="14.25" hidden="1" customHeight="1">
      <c r="A219" s="21" t="s">
        <v>75</v>
      </c>
      <c r="B219" s="21" t="s">
        <v>245</v>
      </c>
      <c r="C219" s="21" t="s">
        <v>1111</v>
      </c>
      <c r="D219" s="21" t="s">
        <v>3232</v>
      </c>
      <c r="E219" s="21" t="s">
        <v>75</v>
      </c>
      <c r="F219" s="21" t="s">
        <v>245</v>
      </c>
      <c r="G219" s="21" t="s">
        <v>1111</v>
      </c>
      <c r="H219" s="18" t="str">
        <f t="shared" si="1"/>
        <v>DOE Ref Pre-1980LargeHotelLaundry</v>
      </c>
      <c r="I219" s="21">
        <v>0.7</v>
      </c>
      <c r="J219" s="21"/>
      <c r="K219" s="21"/>
      <c r="L219" s="21">
        <v>0.0</v>
      </c>
      <c r="M219" s="21">
        <v>0.7</v>
      </c>
      <c r="N219" s="21">
        <v>0.2</v>
      </c>
      <c r="O219" s="7" t="s">
        <v>2875</v>
      </c>
      <c r="P219" s="21" t="s">
        <v>56</v>
      </c>
      <c r="Q219" s="21" t="s">
        <v>66</v>
      </c>
      <c r="R219" s="21" t="s">
        <v>3236</v>
      </c>
      <c r="S219" s="5" t="str">
        <f t="shared" si="2"/>
        <v>ASHRAE 62.1-1999Dry Cleaners, LaundriesCommercial Laundry</v>
      </c>
      <c r="T219" s="86" t="str">
        <f>VLOOKUP(S219,Ventilation!$A$4:$H$302,6,FALSE)</f>
        <v>0</v>
      </c>
      <c r="U219" s="86" t="str">
        <f>VLOOKUP(S219,Ventilation!$A$4:$H$302,5,FALSE)</f>
        <v>25</v>
      </c>
      <c r="V219" s="86" t="str">
        <f>VLOOKUP(S219,Ventilation!$A$4:$H$302,7,FALSE)</f>
        <v/>
      </c>
      <c r="W219" s="21">
        <v>4.0</v>
      </c>
      <c r="X219" s="7" t="s">
        <v>2885</v>
      </c>
      <c r="Y219" s="7" t="s">
        <v>2871</v>
      </c>
      <c r="Z219" s="21"/>
      <c r="AA219" s="7">
        <v>0.2232</v>
      </c>
      <c r="AB219" s="7" t="s">
        <v>2912</v>
      </c>
      <c r="AC219" s="21">
        <v>170.0</v>
      </c>
      <c r="AD219" s="21">
        <v>0.0</v>
      </c>
      <c r="AE219" s="21">
        <v>0.5</v>
      </c>
      <c r="AF219" s="21">
        <v>0.0</v>
      </c>
      <c r="AG219" s="7" t="s">
        <v>2939</v>
      </c>
      <c r="AH219" s="21">
        <v>5.73</v>
      </c>
      <c r="AI219" s="21">
        <v>0.0</v>
      </c>
      <c r="AJ219" s="21">
        <v>0.5</v>
      </c>
      <c r="AK219" s="21">
        <v>0.0</v>
      </c>
      <c r="AL219" s="7" t="s">
        <v>2936</v>
      </c>
      <c r="AM219" s="7" t="s">
        <v>2909</v>
      </c>
      <c r="AN219" s="7" t="s">
        <v>2890</v>
      </c>
      <c r="AO219" s="21">
        <v>156.6</v>
      </c>
      <c r="AP219" s="21">
        <v>840.0</v>
      </c>
      <c r="AQ219" s="81" t="str">
        <f>IF('Space Types'!$AO166=0,"",'Space Types'!$AO166/'Space Types'!$AP166)</f>
        <v>0.002976190476</v>
      </c>
      <c r="AR219" s="21">
        <v>60.0</v>
      </c>
      <c r="AS219" s="21">
        <v>0.2</v>
      </c>
      <c r="AT219" s="21">
        <v>0.05</v>
      </c>
      <c r="AU219" s="7" t="s">
        <v>3246</v>
      </c>
      <c r="AV219" s="21">
        <v>0.5952276390725688</v>
      </c>
      <c r="AW219" s="21">
        <v>500.0</v>
      </c>
      <c r="AX219" s="81" t="str">
        <f>AW219*BA219/AZ219/8.52</f>
        <v>#DIV/0!</v>
      </c>
      <c r="AY219" s="81" t="str">
        <f t="shared" si="14"/>
        <v>#DIV/0!</v>
      </c>
      <c r="AZ219" s="21"/>
      <c r="BA219" s="21"/>
      <c r="BB219" s="21"/>
      <c r="BC219" s="7"/>
      <c r="BD219" s="7"/>
      <c r="BE219" s="1"/>
      <c r="BF219" s="1"/>
      <c r="BG219" s="1"/>
      <c r="BH219" s="1"/>
      <c r="BI219" s="1"/>
    </row>
    <row r="220" ht="14.25" hidden="1" customHeight="1">
      <c r="A220" s="21" t="s">
        <v>75</v>
      </c>
      <c r="B220" s="21" t="s">
        <v>245</v>
      </c>
      <c r="C220" s="21" t="s">
        <v>829</v>
      </c>
      <c r="D220" s="21" t="s">
        <v>3257</v>
      </c>
      <c r="E220" s="21" t="s">
        <v>75</v>
      </c>
      <c r="F220" s="21" t="s">
        <v>245</v>
      </c>
      <c r="G220" s="21" t="s">
        <v>829</v>
      </c>
      <c r="H220" s="18" t="str">
        <f t="shared" si="1"/>
        <v>DOE Ref Pre-1980LargeHotelLobby</v>
      </c>
      <c r="I220" s="21">
        <v>1.4500000000000002</v>
      </c>
      <c r="J220" s="21"/>
      <c r="K220" s="21"/>
      <c r="L220" s="21">
        <v>0.0</v>
      </c>
      <c r="M220" s="21">
        <v>0.7</v>
      </c>
      <c r="N220" s="21">
        <v>0.2</v>
      </c>
      <c r="O220" s="7" t="s">
        <v>2875</v>
      </c>
      <c r="P220" s="21" t="s">
        <v>56</v>
      </c>
      <c r="Q220" s="21" t="s">
        <v>119</v>
      </c>
      <c r="R220" s="21" t="s">
        <v>129</v>
      </c>
      <c r="S220" s="5" t="str">
        <f t="shared" si="2"/>
        <v>ASHRAE 62.1-1999Hotels, Motels, Resorts, DormitoriesLobbies</v>
      </c>
      <c r="T220" s="86" t="str">
        <f>VLOOKUP(S220,Ventilation!$A$4:$H$302,6,FALSE)</f>
        <v>0</v>
      </c>
      <c r="U220" s="86" t="str">
        <f>VLOOKUP(S220,Ventilation!$A$4:$H$302,5,FALSE)</f>
        <v>15</v>
      </c>
      <c r="V220" s="86" t="str">
        <f>VLOOKUP(S220,Ventilation!$A$4:$H$302,7,FALSE)</f>
        <v/>
      </c>
      <c r="W220" s="21">
        <v>30.0</v>
      </c>
      <c r="X220" s="7" t="s">
        <v>2885</v>
      </c>
      <c r="Y220" s="7" t="s">
        <v>2871</v>
      </c>
      <c r="Z220" s="21"/>
      <c r="AA220" s="7">
        <v>0.2232</v>
      </c>
      <c r="AB220" s="7" t="s">
        <v>2912</v>
      </c>
      <c r="AC220" s="21"/>
      <c r="AD220" s="21"/>
      <c r="AE220" s="21"/>
      <c r="AF220" s="21"/>
      <c r="AG220" s="21"/>
      <c r="AH220" s="21">
        <v>0.7500000000000001</v>
      </c>
      <c r="AI220" s="21">
        <v>0.0</v>
      </c>
      <c r="AJ220" s="21">
        <v>0.5</v>
      </c>
      <c r="AK220" s="21">
        <v>0.0</v>
      </c>
      <c r="AL220" s="7" t="s">
        <v>2874</v>
      </c>
      <c r="AM220" s="7" t="s">
        <v>2909</v>
      </c>
      <c r="AN220" s="7" t="s">
        <v>2890</v>
      </c>
      <c r="AO220" s="21"/>
      <c r="AP220" s="21"/>
      <c r="AQ220" s="81" t="str">
        <f>IF('Space Types'!$AO160=0,"",'Space Types'!$AO160/'Space Types'!$AP160)</f>
        <v>0.002976190476</v>
      </c>
      <c r="AR220" s="21"/>
      <c r="AS220" s="21"/>
      <c r="AT220" s="21"/>
      <c r="AU220" s="7"/>
      <c r="AV220" s="21"/>
      <c r="AW220" s="21"/>
      <c r="AX220" s="21"/>
      <c r="AY220" s="21" t="str">
        <f t="shared" si="14"/>
        <v/>
      </c>
      <c r="AZ220" s="21"/>
      <c r="BA220" s="21"/>
      <c r="BB220" s="21"/>
      <c r="BC220" s="21"/>
      <c r="BD220" s="21"/>
      <c r="BE220" s="1"/>
      <c r="BF220" s="1"/>
      <c r="BG220" s="1"/>
      <c r="BH220" s="1"/>
      <c r="BI220" s="1"/>
    </row>
    <row r="221" ht="14.25" hidden="1" customHeight="1">
      <c r="A221" s="7" t="s">
        <v>75</v>
      </c>
      <c r="B221" s="21" t="s">
        <v>245</v>
      </c>
      <c r="C221" s="21" t="s">
        <v>1125</v>
      </c>
      <c r="D221" s="21" t="s">
        <v>3274</v>
      </c>
      <c r="E221" s="7" t="s">
        <v>75</v>
      </c>
      <c r="F221" s="21" t="s">
        <v>245</v>
      </c>
      <c r="G221" s="21" t="s">
        <v>1125</v>
      </c>
      <c r="H221" s="18" t="str">
        <f t="shared" si="1"/>
        <v>DOE Ref Pre-1980LargeHotelMechanical</v>
      </c>
      <c r="I221" s="21">
        <v>0.6</v>
      </c>
      <c r="J221" s="21"/>
      <c r="K221" s="21"/>
      <c r="L221" s="21">
        <v>0.0</v>
      </c>
      <c r="M221" s="21">
        <v>0.7</v>
      </c>
      <c r="N221" s="21">
        <v>0.2</v>
      </c>
      <c r="O221" s="21" t="s">
        <v>2875</v>
      </c>
      <c r="P221" s="21" t="s">
        <v>56</v>
      </c>
      <c r="Q221" s="21" t="s">
        <v>153</v>
      </c>
      <c r="R221" s="21" t="s">
        <v>154</v>
      </c>
      <c r="S221" s="5" t="str">
        <f t="shared" si="2"/>
        <v>ASHRAE 62.1-1999Public SpacesCorridors and utilities</v>
      </c>
      <c r="T221" s="86" t="str">
        <f>VLOOKUP(S221,Ventilation!$A$4:$H$302,6,FALSE)</f>
        <v>0.05</v>
      </c>
      <c r="U221" s="86" t="str">
        <f>VLOOKUP(S221,Ventilation!$A$4:$H$302,5,FALSE)</f>
        <v>0</v>
      </c>
      <c r="V221" s="86" t="str">
        <f>VLOOKUP(S221,Ventilation!$A$4:$H$302,7,FALSE)</f>
        <v/>
      </c>
      <c r="W221" s="21">
        <v>0.0</v>
      </c>
      <c r="X221" s="21" t="s">
        <v>2885</v>
      </c>
      <c r="Y221" s="21" t="s">
        <v>2871</v>
      </c>
      <c r="Z221" s="21"/>
      <c r="AA221" s="7">
        <v>0.2232</v>
      </c>
      <c r="AB221" s="21" t="s">
        <v>2912</v>
      </c>
      <c r="AC221" s="21"/>
      <c r="AD221" s="21"/>
      <c r="AE221" s="21"/>
      <c r="AF221" s="21"/>
      <c r="AG221" s="21"/>
      <c r="AH221" s="21">
        <v>0.5</v>
      </c>
      <c r="AI221" s="21">
        <v>0.0</v>
      </c>
      <c r="AJ221" s="21">
        <v>0.5</v>
      </c>
      <c r="AK221" s="21">
        <v>0.0</v>
      </c>
      <c r="AL221" s="21" t="s">
        <v>2874</v>
      </c>
      <c r="AM221" s="21" t="s">
        <v>2909</v>
      </c>
      <c r="AN221" s="21" t="s">
        <v>2890</v>
      </c>
      <c r="AO221" s="21"/>
      <c r="AP221" s="21"/>
      <c r="AQ221" s="21" t="str">
        <f>IF('Space Types'!$AO151=0,"",'Space Types'!$AO151/'Space Types'!$AP151)</f>
        <v/>
      </c>
      <c r="AR221" s="21"/>
      <c r="AS221" s="21"/>
      <c r="AT221" s="21"/>
      <c r="AU221" s="21"/>
      <c r="AV221" s="21"/>
      <c r="AW221" s="21"/>
      <c r="AX221" s="21"/>
      <c r="AY221" s="21" t="str">
        <f t="shared" si="14"/>
        <v/>
      </c>
      <c r="AZ221" s="21"/>
      <c r="BA221" s="21"/>
      <c r="BB221" s="21"/>
      <c r="BC221" s="21"/>
      <c r="BD221" s="21"/>
      <c r="BE221" s="1"/>
      <c r="BF221" s="1"/>
      <c r="BG221" s="1"/>
      <c r="BH221" s="1"/>
      <c r="BI221" s="1"/>
    </row>
    <row r="222" ht="14.25" hidden="1" customHeight="1">
      <c r="A222" s="21" t="s">
        <v>75</v>
      </c>
      <c r="B222" s="21" t="s">
        <v>245</v>
      </c>
      <c r="C222" s="21" t="s">
        <v>753</v>
      </c>
      <c r="D222" s="21" t="s">
        <v>3284</v>
      </c>
      <c r="E222" s="21" t="s">
        <v>75</v>
      </c>
      <c r="F222" s="21" t="s">
        <v>245</v>
      </c>
      <c r="G222" s="21" t="s">
        <v>753</v>
      </c>
      <c r="H222" s="18" t="str">
        <f t="shared" si="1"/>
        <v>DOE Ref Pre-1980LargeHotelRetail</v>
      </c>
      <c r="I222" s="21">
        <v>5.04</v>
      </c>
      <c r="J222" s="21"/>
      <c r="K222" s="21"/>
      <c r="L222" s="21">
        <v>0.0</v>
      </c>
      <c r="M222" s="21">
        <v>0.7</v>
      </c>
      <c r="N222" s="21">
        <v>0.2</v>
      </c>
      <c r="O222" s="21" t="s">
        <v>2875</v>
      </c>
      <c r="P222" s="21" t="s">
        <v>56</v>
      </c>
      <c r="Q222" s="21" t="s">
        <v>167</v>
      </c>
      <c r="R222" s="21" t="s">
        <v>168</v>
      </c>
      <c r="S222" s="5" t="str">
        <f t="shared" si="2"/>
        <v>ASHRAE 62.1-1999Retail Stores, Sales Floors, and Show Room FloorsBasement and street</v>
      </c>
      <c r="T222" s="86" t="str">
        <f>VLOOKUP(S222,Ventilation!$A$4:$H$302,6,FALSE)</f>
        <v>0.3</v>
      </c>
      <c r="U222" s="86" t="str">
        <f>VLOOKUP(S222,Ventilation!$A$4:$H$302,5,FALSE)</f>
        <v>0</v>
      </c>
      <c r="V222" s="86" t="str">
        <f>VLOOKUP(S222,Ventilation!$A$4:$H$302,7,FALSE)</f>
        <v/>
      </c>
      <c r="W222" s="21">
        <v>15.0</v>
      </c>
      <c r="X222" s="21" t="s">
        <v>2885</v>
      </c>
      <c r="Y222" s="21" t="s">
        <v>2871</v>
      </c>
      <c r="Z222" s="21"/>
      <c r="AA222" s="7">
        <v>0.2232</v>
      </c>
      <c r="AB222" s="21" t="s">
        <v>2912</v>
      </c>
      <c r="AC222" s="21"/>
      <c r="AD222" s="21"/>
      <c r="AE222" s="21"/>
      <c r="AF222" s="21"/>
      <c r="AG222" s="21"/>
      <c r="AH222" s="21">
        <v>1.0</v>
      </c>
      <c r="AI222" s="21">
        <v>0.0</v>
      </c>
      <c r="AJ222" s="21">
        <v>0.5</v>
      </c>
      <c r="AK222" s="21">
        <v>0.0</v>
      </c>
      <c r="AL222" s="21" t="s">
        <v>2874</v>
      </c>
      <c r="AM222" s="21" t="s">
        <v>2909</v>
      </c>
      <c r="AN222" s="21" t="s">
        <v>2890</v>
      </c>
      <c r="AO222" s="21"/>
      <c r="AP222" s="21"/>
      <c r="AQ222" s="21" t="str">
        <f>IF('Space Types'!$AO142=0,"",'Space Types'!$AO142/'Space Types'!$AP142)</f>
        <v/>
      </c>
      <c r="AR222" s="21"/>
      <c r="AS222" s="21"/>
      <c r="AT222" s="21"/>
      <c r="AU222" s="21"/>
      <c r="AV222" s="21"/>
      <c r="AW222" s="21"/>
      <c r="AX222" s="21"/>
      <c r="AY222" s="21" t="str">
        <f t="shared" si="14"/>
        <v/>
      </c>
      <c r="AZ222" s="21"/>
      <c r="BA222" s="21"/>
      <c r="BB222" s="21"/>
      <c r="BC222" s="21"/>
      <c r="BD222" s="21"/>
      <c r="BE222" s="1"/>
      <c r="BF222" s="1"/>
      <c r="BG222" s="1"/>
      <c r="BH222" s="1"/>
      <c r="BI222" s="1"/>
    </row>
    <row r="223" ht="14.25" hidden="1" customHeight="1">
      <c r="A223" s="21" t="s">
        <v>75</v>
      </c>
      <c r="B223" s="21" t="s">
        <v>245</v>
      </c>
      <c r="C223" s="21" t="s">
        <v>1128</v>
      </c>
      <c r="D223" s="21" t="s">
        <v>3232</v>
      </c>
      <c r="E223" s="21" t="s">
        <v>75</v>
      </c>
      <c r="F223" s="21" t="s">
        <v>245</v>
      </c>
      <c r="G223" s="21" t="s">
        <v>1128</v>
      </c>
      <c r="H223" s="18" t="str">
        <f t="shared" si="1"/>
        <v>DOE Ref Pre-1980LargeHotelStorage</v>
      </c>
      <c r="I223" s="21">
        <v>0.6200000000000001</v>
      </c>
      <c r="J223" s="21"/>
      <c r="K223" s="21"/>
      <c r="L223" s="21">
        <v>0.0</v>
      </c>
      <c r="M223" s="21">
        <v>0.7</v>
      </c>
      <c r="N223" s="21">
        <v>0.2</v>
      </c>
      <c r="O223" s="21" t="s">
        <v>2875</v>
      </c>
      <c r="P223" s="21" t="s">
        <v>56</v>
      </c>
      <c r="Q223" s="21" t="s">
        <v>167</v>
      </c>
      <c r="R223" s="21" t="s">
        <v>200</v>
      </c>
      <c r="S223" s="5" t="str">
        <f t="shared" si="2"/>
        <v>ASHRAE 62.1-1999Retail Stores, Sales Floors, and Show Room FloorsShipping and receiving</v>
      </c>
      <c r="T223" s="86" t="str">
        <f>VLOOKUP(S223,Ventilation!$A$4:$H$302,6,FALSE)</f>
        <v>0.15</v>
      </c>
      <c r="U223" s="86" t="str">
        <f>VLOOKUP(S223,Ventilation!$A$4:$H$302,5,FALSE)</f>
        <v>0</v>
      </c>
      <c r="V223" s="86" t="str">
        <f>VLOOKUP(S223,Ventilation!$A$4:$H$302,7,FALSE)</f>
        <v/>
      </c>
      <c r="W223" s="21">
        <v>2.0</v>
      </c>
      <c r="X223" s="21" t="s">
        <v>2885</v>
      </c>
      <c r="Y223" s="21" t="s">
        <v>2871</v>
      </c>
      <c r="Z223" s="21"/>
      <c r="AA223" s="7">
        <v>0.2232</v>
      </c>
      <c r="AB223" s="21" t="s">
        <v>2912</v>
      </c>
      <c r="AC223" s="21"/>
      <c r="AD223" s="21"/>
      <c r="AE223" s="21"/>
      <c r="AF223" s="21"/>
      <c r="AG223" s="21"/>
      <c r="AH223" s="21">
        <v>0.24999999999999997</v>
      </c>
      <c r="AI223" s="21">
        <v>0.0</v>
      </c>
      <c r="AJ223" s="21">
        <v>0.5</v>
      </c>
      <c r="AK223" s="21">
        <v>0.0</v>
      </c>
      <c r="AL223" s="21" t="s">
        <v>2874</v>
      </c>
      <c r="AM223" s="21" t="s">
        <v>2909</v>
      </c>
      <c r="AN223" s="21" t="s">
        <v>2890</v>
      </c>
      <c r="AO223" s="21"/>
      <c r="AP223" s="21"/>
      <c r="AQ223" s="81" t="str">
        <f>IF('Space Types'!$AO135=0,"",'Space Types'!$AO135/'Space Types'!$AP135)</f>
        <v>0.1864285714</v>
      </c>
      <c r="AR223" s="21"/>
      <c r="AS223" s="21"/>
      <c r="AT223" s="21"/>
      <c r="AU223" s="21"/>
      <c r="AV223" s="21"/>
      <c r="AW223" s="21"/>
      <c r="AX223" s="21"/>
      <c r="AY223" s="21" t="str">
        <f t="shared" si="14"/>
        <v/>
      </c>
      <c r="AZ223" s="21"/>
      <c r="BA223" s="21"/>
      <c r="BB223" s="21"/>
      <c r="BC223" s="21"/>
      <c r="BD223" s="21"/>
      <c r="BE223" s="1"/>
      <c r="BF223" s="1"/>
      <c r="BG223" s="1"/>
      <c r="BH223" s="1"/>
      <c r="BI223" s="1"/>
    </row>
    <row r="224" ht="14.25" hidden="1" customHeight="1">
      <c r="A224" s="5" t="s">
        <v>180</v>
      </c>
      <c r="B224" s="18" t="s">
        <v>533</v>
      </c>
      <c r="C224" s="18" t="s">
        <v>616</v>
      </c>
      <c r="D224" s="18" t="s">
        <v>1617</v>
      </c>
      <c r="E224" s="18" t="s">
        <v>31</v>
      </c>
      <c r="F224" s="18" t="s">
        <v>1272</v>
      </c>
      <c r="G224" s="18" t="s">
        <v>1107</v>
      </c>
      <c r="H224" s="18" t="str">
        <f t="shared" si="1"/>
        <v>ASHRAE 189.1-2009Office-EnclosedGeneral</v>
      </c>
      <c r="I224" s="86" t="str">
        <f>VLOOKUP(H224,'Interior Lighting'!$A$4:$G$1073,5,FALSE)</f>
        <v>0.99</v>
      </c>
      <c r="J224" s="21"/>
      <c r="K224" s="18"/>
      <c r="L224" s="18">
        <v>0.0</v>
      </c>
      <c r="M224" s="18">
        <v>0.7</v>
      </c>
      <c r="N224" s="18">
        <v>0.2</v>
      </c>
      <c r="O224" s="18" t="s">
        <v>3039</v>
      </c>
      <c r="P224" s="18" t="s">
        <v>56</v>
      </c>
      <c r="Q224" s="18" t="s">
        <v>141</v>
      </c>
      <c r="R224" s="18" t="s">
        <v>1620</v>
      </c>
      <c r="S224" s="5" t="str">
        <f t="shared" si="2"/>
        <v>ASHRAE 62.1-1999OfficesOffice Space</v>
      </c>
      <c r="T224" s="86" t="str">
        <f>VLOOKUP(S224,Ventilation!$A$4:$H$302,6,FALSE)</f>
        <v>0</v>
      </c>
      <c r="U224" s="86" t="str">
        <f>VLOOKUP(S224,Ventilation!$A$4:$H$302,5,FALSE)</f>
        <v>21.2</v>
      </c>
      <c r="V224" s="86" t="str">
        <f>VLOOKUP(S224,Ventilation!$A$4:$H$302,7,FALSE)</f>
        <v/>
      </c>
      <c r="W224" s="18">
        <v>2.11</v>
      </c>
      <c r="X224" s="18" t="s">
        <v>3041</v>
      </c>
      <c r="Y224" s="18" t="s">
        <v>2997</v>
      </c>
      <c r="Z224" s="18">
        <v>0.0446</v>
      </c>
      <c r="AA224" s="5"/>
      <c r="AB224" s="18" t="s">
        <v>3025</v>
      </c>
      <c r="AC224" s="18"/>
      <c r="AD224" s="18"/>
      <c r="AE224" s="18"/>
      <c r="AF224" s="18"/>
      <c r="AG224" s="18"/>
      <c r="AH224" s="18">
        <v>0.87</v>
      </c>
      <c r="AI224" s="18">
        <v>0.0</v>
      </c>
      <c r="AJ224" s="18">
        <v>0.5</v>
      </c>
      <c r="AK224" s="18">
        <v>0.0</v>
      </c>
      <c r="AL224" s="18" t="s">
        <v>3030</v>
      </c>
      <c r="AM224" s="18" t="s">
        <v>3034</v>
      </c>
      <c r="AN224" s="18" t="s">
        <v>3026</v>
      </c>
      <c r="AO224" s="18"/>
      <c r="AP224" s="18"/>
      <c r="AQ224" s="86" t="str">
        <f>IF('Space Types'!$AO208=0,"",'Space Types'!$AO208/'Space Types'!$AP208)</f>
        <v>0.1196043165</v>
      </c>
      <c r="AR224" s="18"/>
      <c r="AS224" s="18"/>
      <c r="AT224" s="18"/>
      <c r="AU224" s="18"/>
      <c r="AV224" s="18"/>
      <c r="AW224" s="18"/>
      <c r="AX224" s="18"/>
      <c r="AY224" s="18" t="str">
        <f t="shared" si="14"/>
        <v/>
      </c>
      <c r="AZ224" s="18"/>
      <c r="BA224" s="18"/>
      <c r="BB224" s="18"/>
      <c r="BC224" s="18"/>
      <c r="BD224" s="18"/>
      <c r="BE224" s="1"/>
      <c r="BF224" s="1"/>
      <c r="BG224" s="1"/>
      <c r="BH224" s="1"/>
      <c r="BI224" s="1"/>
    </row>
    <row r="225" ht="14.25" hidden="1" customHeight="1">
      <c r="A225" s="7" t="s">
        <v>180</v>
      </c>
      <c r="B225" s="21" t="s">
        <v>533</v>
      </c>
      <c r="C225" s="21" t="s">
        <v>596</v>
      </c>
      <c r="D225" s="21" t="s">
        <v>1585</v>
      </c>
      <c r="E225" s="21" t="s">
        <v>31</v>
      </c>
      <c r="F225" s="21" t="s">
        <v>1355</v>
      </c>
      <c r="G225" s="21" t="s">
        <v>1107</v>
      </c>
      <c r="H225" s="18" t="str">
        <f t="shared" si="1"/>
        <v>ASHRAE 189.1-2009Corridor/TransitionGeneral</v>
      </c>
      <c r="I225" s="86" t="str">
        <f>VLOOKUP(H225,'Interior Lighting'!$A$4:$G$1073,5,FALSE)</f>
        <v>0.45</v>
      </c>
      <c r="J225" s="21"/>
      <c r="K225" s="21"/>
      <c r="L225" s="21">
        <v>0.0</v>
      </c>
      <c r="M225" s="21">
        <v>0.7</v>
      </c>
      <c r="N225" s="21">
        <v>0.2</v>
      </c>
      <c r="O225" s="21" t="s">
        <v>3023</v>
      </c>
      <c r="P225" s="21" t="s">
        <v>56</v>
      </c>
      <c r="Q225" s="21" t="s">
        <v>153</v>
      </c>
      <c r="R225" s="21" t="s">
        <v>154</v>
      </c>
      <c r="S225" s="5" t="str">
        <f t="shared" si="2"/>
        <v>ASHRAE 62.1-1999Public SpacesCorridors and utilities</v>
      </c>
      <c r="T225" s="86" t="str">
        <f>VLOOKUP(S225,Ventilation!$A$4:$H$302,6,FALSE)</f>
        <v>0.05</v>
      </c>
      <c r="U225" s="86" t="str">
        <f>VLOOKUP(S225,Ventilation!$A$4:$H$302,5,FALSE)</f>
        <v>0</v>
      </c>
      <c r="V225" s="86" t="str">
        <f>VLOOKUP(S225,Ventilation!$A$4:$H$302,7,FALSE)</f>
        <v/>
      </c>
      <c r="W225" s="21">
        <v>0.0</v>
      </c>
      <c r="X225" s="21"/>
      <c r="Y225" s="21"/>
      <c r="Z225" s="21">
        <v>0.0446</v>
      </c>
      <c r="AA225" s="7"/>
      <c r="AB225" s="21" t="s">
        <v>3025</v>
      </c>
      <c r="AC225" s="21"/>
      <c r="AD225" s="21"/>
      <c r="AE225" s="21"/>
      <c r="AF225" s="21"/>
      <c r="AG225" s="21"/>
      <c r="AH225" s="21">
        <v>0.0</v>
      </c>
      <c r="AI225" s="21">
        <v>0.0</v>
      </c>
      <c r="AJ225" s="21">
        <v>0.5</v>
      </c>
      <c r="AK225" s="21">
        <v>0.0</v>
      </c>
      <c r="AL225" s="21"/>
      <c r="AM225" s="21" t="s">
        <v>3021</v>
      </c>
      <c r="AN225" s="21" t="s">
        <v>3019</v>
      </c>
      <c r="AO225" s="21"/>
      <c r="AP225" s="21"/>
      <c r="AQ225" s="21" t="str">
        <f>IF('Space Types'!$AO211=0,"",'Space Types'!$AO211/'Space Types'!$AP211)</f>
        <v/>
      </c>
      <c r="AR225" s="21"/>
      <c r="AS225" s="21"/>
      <c r="AT225" s="21"/>
      <c r="AU225" s="21"/>
      <c r="AV225" s="21"/>
      <c r="AW225" s="21"/>
      <c r="AX225" s="21"/>
      <c r="AY225" s="21" t="str">
        <f t="shared" si="14"/>
        <v/>
      </c>
      <c r="AZ225" s="21"/>
      <c r="BA225" s="21"/>
      <c r="BB225" s="21"/>
      <c r="BC225" s="21"/>
      <c r="BD225" s="21"/>
      <c r="BE225" s="1"/>
      <c r="BF225" s="1"/>
      <c r="BG225" s="1"/>
      <c r="BH225" s="1"/>
      <c r="BI225" s="1"/>
    </row>
    <row r="226" ht="14.25" hidden="1" customHeight="1">
      <c r="A226" s="7" t="s">
        <v>180</v>
      </c>
      <c r="B226" s="21" t="s">
        <v>533</v>
      </c>
      <c r="C226" s="21" t="s">
        <v>1164</v>
      </c>
      <c r="D226" s="21" t="s">
        <v>1564</v>
      </c>
      <c r="E226" s="21" t="s">
        <v>31</v>
      </c>
      <c r="F226" s="21" t="s">
        <v>915</v>
      </c>
      <c r="G226" s="21" t="s">
        <v>1539</v>
      </c>
      <c r="H226" s="18" t="str">
        <f t="shared" si="1"/>
        <v>ASHRAE 189.1-2009DormitoryLiving Quarters</v>
      </c>
      <c r="I226" s="86" t="str">
        <f>VLOOKUP(H226,'Interior Lighting'!$A$4:$G$1073,5,FALSE)</f>
        <v>0.99</v>
      </c>
      <c r="J226" s="21"/>
      <c r="K226" s="21"/>
      <c r="L226" s="21">
        <v>0.0</v>
      </c>
      <c r="M226" s="21">
        <v>0.7</v>
      </c>
      <c r="N226" s="21">
        <v>0.2</v>
      </c>
      <c r="O226" s="7" t="s">
        <v>3007</v>
      </c>
      <c r="P226" s="21" t="s">
        <v>56</v>
      </c>
      <c r="Q226" s="21" t="s">
        <v>119</v>
      </c>
      <c r="R226" s="21" t="s">
        <v>137</v>
      </c>
      <c r="S226" s="5" t="str">
        <f t="shared" si="2"/>
        <v>ASHRAE 62.1-1999Hotels, Motels, Resorts, DormitoriesDormitory sleeping areas</v>
      </c>
      <c r="T226" s="86" t="str">
        <f>VLOOKUP(S226,Ventilation!$A$4:$H$302,6,FALSE)</f>
        <v>0</v>
      </c>
      <c r="U226" s="86" t="str">
        <f>VLOOKUP(S226,Ventilation!$A$4:$H$302,5,FALSE)</f>
        <v>15</v>
      </c>
      <c r="V226" s="86" t="str">
        <f>VLOOKUP(S226,Ventilation!$A$4:$H$302,7,FALSE)</f>
        <v/>
      </c>
      <c r="W226" s="21">
        <v>2.63</v>
      </c>
      <c r="X226" s="7" t="s">
        <v>3009</v>
      </c>
      <c r="Y226" s="7" t="s">
        <v>2997</v>
      </c>
      <c r="Z226" s="21">
        <v>0.0446</v>
      </c>
      <c r="AA226" s="7"/>
      <c r="AB226" s="7" t="s">
        <v>3025</v>
      </c>
      <c r="AC226" s="21"/>
      <c r="AD226" s="21"/>
      <c r="AE226" s="21"/>
      <c r="AF226" s="21"/>
      <c r="AG226" s="21"/>
      <c r="AH226" s="21">
        <v>0.36000015500037674</v>
      </c>
      <c r="AI226" s="21">
        <v>0.0</v>
      </c>
      <c r="AJ226" s="21">
        <v>0.5</v>
      </c>
      <c r="AK226" s="21">
        <v>0.0</v>
      </c>
      <c r="AL226" s="7" t="s">
        <v>3003</v>
      </c>
      <c r="AM226" s="7" t="s">
        <v>3004</v>
      </c>
      <c r="AN226" s="7" t="s">
        <v>2999</v>
      </c>
      <c r="AO226" s="21">
        <v>3.5</v>
      </c>
      <c r="AP226" s="21">
        <v>950.0</v>
      </c>
      <c r="AQ226" s="81" t="str">
        <f>IF('Space Types'!$AO217=0,"",'Space Types'!$AO217/'Space Types'!$AP217)</f>
        <v>0.002976190476</v>
      </c>
      <c r="AR226" s="21">
        <v>43.3</v>
      </c>
      <c r="AS226" s="21">
        <v>0.2</v>
      </c>
      <c r="AT226" s="21">
        <v>0.05</v>
      </c>
      <c r="AU226" s="21" t="s">
        <v>4080</v>
      </c>
      <c r="AV226" s="21"/>
      <c r="AW226" s="21"/>
      <c r="AX226" s="21"/>
      <c r="AY226" s="21" t="str">
        <f t="shared" si="14"/>
        <v/>
      </c>
      <c r="AZ226" s="21"/>
      <c r="BA226" s="21"/>
      <c r="BB226" s="21"/>
      <c r="BC226" s="21"/>
      <c r="BD226" s="21"/>
      <c r="BE226" s="1"/>
      <c r="BF226" s="1"/>
      <c r="BG226" s="1"/>
      <c r="BH226" s="1"/>
      <c r="BI226" s="1"/>
    </row>
    <row r="227" ht="14.25" hidden="1" customHeight="1">
      <c r="A227" s="5" t="s">
        <v>177</v>
      </c>
      <c r="B227" s="18" t="s">
        <v>533</v>
      </c>
      <c r="C227" s="18" t="s">
        <v>616</v>
      </c>
      <c r="D227" s="18" t="s">
        <v>1617</v>
      </c>
      <c r="E227" s="18" t="s">
        <v>598</v>
      </c>
      <c r="F227" s="18" t="s">
        <v>1272</v>
      </c>
      <c r="G227" s="18" t="s">
        <v>1107</v>
      </c>
      <c r="H227" s="18" t="str">
        <f t="shared" si="1"/>
        <v>ASHRAE 90.1-2004Office-EnclosedGeneral</v>
      </c>
      <c r="I227" s="86" t="str">
        <f>VLOOKUP(H227,'Interior Lighting'!$A$4:$G$1073,5,FALSE)</f>
        <v>1.1</v>
      </c>
      <c r="J227" s="21"/>
      <c r="K227" s="18"/>
      <c r="L227" s="18">
        <v>0.0</v>
      </c>
      <c r="M227" s="18">
        <v>0.7</v>
      </c>
      <c r="N227" s="18">
        <v>0.2</v>
      </c>
      <c r="O227" s="18" t="s">
        <v>1515</v>
      </c>
      <c r="P227" s="18" t="s">
        <v>56</v>
      </c>
      <c r="Q227" s="18" t="s">
        <v>141</v>
      </c>
      <c r="R227" s="18" t="s">
        <v>1620</v>
      </c>
      <c r="S227" s="5" t="str">
        <f t="shared" si="2"/>
        <v>ASHRAE 62.1-1999OfficesOffice Space</v>
      </c>
      <c r="T227" s="86" t="str">
        <f>VLOOKUP(S227,Ventilation!$A$4:$H$302,6,FALSE)</f>
        <v>0</v>
      </c>
      <c r="U227" s="86" t="str">
        <f>VLOOKUP(S227,Ventilation!$A$4:$H$302,5,FALSE)</f>
        <v>21.2</v>
      </c>
      <c r="V227" s="86" t="str">
        <f>VLOOKUP(S227,Ventilation!$A$4:$H$302,7,FALSE)</f>
        <v/>
      </c>
      <c r="W227" s="18">
        <v>2.11</v>
      </c>
      <c r="X227" s="18" t="s">
        <v>1529</v>
      </c>
      <c r="Y227" s="18" t="s">
        <v>1240</v>
      </c>
      <c r="Z227" s="18">
        <v>0.0595</v>
      </c>
      <c r="AA227" s="5"/>
      <c r="AB227" s="18" t="s">
        <v>1508</v>
      </c>
      <c r="AC227" s="18"/>
      <c r="AD227" s="18"/>
      <c r="AE227" s="18"/>
      <c r="AF227" s="18"/>
      <c r="AG227" s="18"/>
      <c r="AH227" s="18">
        <v>1.2</v>
      </c>
      <c r="AI227" s="18">
        <v>0.0</v>
      </c>
      <c r="AJ227" s="18">
        <v>0.5</v>
      </c>
      <c r="AK227" s="18">
        <v>0.0</v>
      </c>
      <c r="AL227" s="18" t="s">
        <v>1466</v>
      </c>
      <c r="AM227" s="18" t="s">
        <v>1496</v>
      </c>
      <c r="AN227" s="18" t="s">
        <v>1245</v>
      </c>
      <c r="AO227" s="18"/>
      <c r="AP227" s="18"/>
      <c r="AQ227" s="18" t="str">
        <f>IF('Space Types'!$AO204=0,"",'Space Types'!$AO204/'Space Types'!$AP204)</f>
        <v/>
      </c>
      <c r="AR227" s="18"/>
      <c r="AS227" s="18"/>
      <c r="AT227" s="18"/>
      <c r="AU227" s="18"/>
      <c r="AV227" s="18"/>
      <c r="AW227" s="18"/>
      <c r="AX227" s="18"/>
      <c r="AY227" s="18" t="str">
        <f t="shared" si="14"/>
        <v/>
      </c>
      <c r="AZ227" s="18"/>
      <c r="BA227" s="18"/>
      <c r="BB227" s="18"/>
      <c r="BC227" s="18"/>
      <c r="BD227" s="18"/>
      <c r="BE227" s="1"/>
      <c r="BF227" s="1"/>
      <c r="BG227" s="1"/>
      <c r="BH227" s="1"/>
      <c r="BI227" s="1"/>
    </row>
    <row r="228" ht="14.25" hidden="1" customHeight="1">
      <c r="A228" s="5" t="s">
        <v>177</v>
      </c>
      <c r="B228" s="18" t="s">
        <v>533</v>
      </c>
      <c r="C228" s="18" t="s">
        <v>596</v>
      </c>
      <c r="D228" s="18" t="s">
        <v>1585</v>
      </c>
      <c r="E228" s="18" t="s">
        <v>598</v>
      </c>
      <c r="F228" s="18" t="s">
        <v>1355</v>
      </c>
      <c r="G228" s="18" t="s">
        <v>1107</v>
      </c>
      <c r="H228" s="18" t="str">
        <f t="shared" si="1"/>
        <v>ASHRAE 90.1-2004Corridor/TransitionGeneral</v>
      </c>
      <c r="I228" s="86" t="str">
        <f>VLOOKUP(H228,'Interior Lighting'!$A$4:$G$1073,5,FALSE)</f>
        <v>0.5</v>
      </c>
      <c r="J228" s="21"/>
      <c r="K228" s="18"/>
      <c r="L228" s="18">
        <v>0.0</v>
      </c>
      <c r="M228" s="18">
        <v>0.7</v>
      </c>
      <c r="N228" s="18">
        <v>0.2</v>
      </c>
      <c r="O228" s="18" t="s">
        <v>1514</v>
      </c>
      <c r="P228" s="18" t="s">
        <v>56</v>
      </c>
      <c r="Q228" s="18" t="s">
        <v>153</v>
      </c>
      <c r="R228" s="18" t="s">
        <v>154</v>
      </c>
      <c r="S228" s="5" t="str">
        <f t="shared" si="2"/>
        <v>ASHRAE 62.1-1999Public SpacesCorridors and utilities</v>
      </c>
      <c r="T228" s="86" t="str">
        <f>VLOOKUP(S228,Ventilation!$A$4:$H$302,6,FALSE)</f>
        <v>0.05</v>
      </c>
      <c r="U228" s="86" t="str">
        <f>VLOOKUP(S228,Ventilation!$A$4:$H$302,5,FALSE)</f>
        <v>0</v>
      </c>
      <c r="V228" s="86" t="str">
        <f>VLOOKUP(S228,Ventilation!$A$4:$H$302,7,FALSE)</f>
        <v/>
      </c>
      <c r="W228" s="18">
        <v>0.0</v>
      </c>
      <c r="X228" s="5" t="s">
        <v>1241</v>
      </c>
      <c r="Y228" s="18"/>
      <c r="Z228" s="18">
        <v>0.0595</v>
      </c>
      <c r="AA228" s="5"/>
      <c r="AB228" s="5" t="s">
        <v>1507</v>
      </c>
      <c r="AC228" s="18"/>
      <c r="AD228" s="18"/>
      <c r="AE228" s="18"/>
      <c r="AF228" s="18"/>
      <c r="AG228" s="18"/>
      <c r="AH228" s="18">
        <v>0.0</v>
      </c>
      <c r="AI228" s="18">
        <v>0.0</v>
      </c>
      <c r="AJ228" s="18">
        <v>0.5</v>
      </c>
      <c r="AK228" s="18">
        <v>0.0</v>
      </c>
      <c r="AL228" s="18"/>
      <c r="AM228" s="5" t="s">
        <v>1496</v>
      </c>
      <c r="AN228" s="5" t="s">
        <v>1245</v>
      </c>
      <c r="AO228" s="18"/>
      <c r="AP228" s="18"/>
      <c r="AQ228" s="18" t="str">
        <f>IF('Space Types'!$AO214=0,"",'Space Types'!$AO214/'Space Types'!$AP214)</f>
        <v/>
      </c>
      <c r="AR228" s="18"/>
      <c r="AS228" s="18"/>
      <c r="AT228" s="18"/>
      <c r="AU228" s="18"/>
      <c r="AV228" s="18"/>
      <c r="AW228" s="18"/>
      <c r="AX228" s="18"/>
      <c r="AY228" s="18" t="str">
        <f t="shared" si="14"/>
        <v/>
      </c>
      <c r="AZ228" s="18"/>
      <c r="BA228" s="18"/>
      <c r="BB228" s="18"/>
      <c r="BC228" s="18"/>
      <c r="BD228" s="18"/>
      <c r="BE228" s="1"/>
      <c r="BF228" s="1"/>
      <c r="BG228" s="1"/>
      <c r="BH228" s="1"/>
      <c r="BI228" s="1"/>
    </row>
    <row r="229" ht="14.25" hidden="1" customHeight="1">
      <c r="A229" s="5" t="s">
        <v>177</v>
      </c>
      <c r="B229" s="18" t="s">
        <v>533</v>
      </c>
      <c r="C229" s="18" t="s">
        <v>1164</v>
      </c>
      <c r="D229" s="18" t="s">
        <v>1564</v>
      </c>
      <c r="E229" s="18" t="s">
        <v>598</v>
      </c>
      <c r="F229" s="18" t="s">
        <v>915</v>
      </c>
      <c r="G229" s="18" t="s">
        <v>1539</v>
      </c>
      <c r="H229" s="18" t="str">
        <f t="shared" si="1"/>
        <v>ASHRAE 90.1-2004DormitoryLiving Quarters</v>
      </c>
      <c r="I229" s="86" t="str">
        <f>VLOOKUP(H229,'Interior Lighting'!$A$4:$G$1073,5,FALSE)</f>
        <v>1.1</v>
      </c>
      <c r="J229" s="21"/>
      <c r="K229" s="18"/>
      <c r="L229" s="18">
        <v>0.0</v>
      </c>
      <c r="M229" s="18">
        <v>0.7</v>
      </c>
      <c r="N229" s="18">
        <v>0.2</v>
      </c>
      <c r="O229" s="18" t="s">
        <v>1512</v>
      </c>
      <c r="P229" s="18" t="s">
        <v>56</v>
      </c>
      <c r="Q229" s="18" t="s">
        <v>119</v>
      </c>
      <c r="R229" s="18" t="s">
        <v>137</v>
      </c>
      <c r="S229" s="5" t="str">
        <f t="shared" si="2"/>
        <v>ASHRAE 62.1-1999Hotels, Motels, Resorts, DormitoriesDormitory sleeping areas</v>
      </c>
      <c r="T229" s="86" t="str">
        <f>VLOOKUP(S229,Ventilation!$A$4:$H$302,6,FALSE)</f>
        <v>0</v>
      </c>
      <c r="U229" s="86" t="str">
        <f>VLOOKUP(S229,Ventilation!$A$4:$H$302,5,FALSE)</f>
        <v>15</v>
      </c>
      <c r="V229" s="86" t="str">
        <f>VLOOKUP(S229,Ventilation!$A$4:$H$302,7,FALSE)</f>
        <v/>
      </c>
      <c r="W229" s="18">
        <v>2.63</v>
      </c>
      <c r="X229" s="18" t="s">
        <v>1528</v>
      </c>
      <c r="Y229" s="18" t="s">
        <v>1240</v>
      </c>
      <c r="Z229" s="18">
        <v>0.0595</v>
      </c>
      <c r="AA229" s="5"/>
      <c r="AB229" s="18" t="s">
        <v>1505</v>
      </c>
      <c r="AC229" s="18"/>
      <c r="AD229" s="18"/>
      <c r="AE229" s="18"/>
      <c r="AF229" s="18"/>
      <c r="AG229" s="18"/>
      <c r="AH229" s="18">
        <v>0.5</v>
      </c>
      <c r="AI229" s="18">
        <v>0.0</v>
      </c>
      <c r="AJ229" s="18">
        <v>0.5</v>
      </c>
      <c r="AK229" s="18">
        <v>0.0</v>
      </c>
      <c r="AL229" s="18" t="s">
        <v>1445</v>
      </c>
      <c r="AM229" s="18" t="s">
        <v>1496</v>
      </c>
      <c r="AN229" s="18" t="s">
        <v>1245</v>
      </c>
      <c r="AO229" s="18">
        <v>3.5</v>
      </c>
      <c r="AP229" s="18">
        <v>950.0</v>
      </c>
      <c r="AQ229" s="18" t="str">
        <f>IF('Space Types'!$AO220=0,"",'Space Types'!$AO220/'Space Types'!$AP220)</f>
        <v/>
      </c>
      <c r="AR229" s="18">
        <v>43.3</v>
      </c>
      <c r="AS229" s="18">
        <v>0.2</v>
      </c>
      <c r="AT229" s="18">
        <v>0.05</v>
      </c>
      <c r="AU229" s="18" t="s">
        <v>1243</v>
      </c>
      <c r="AV229" s="18"/>
      <c r="AW229" s="18"/>
      <c r="AX229" s="18"/>
      <c r="AY229" s="18" t="str">
        <f t="shared" si="14"/>
        <v/>
      </c>
      <c r="AZ229" s="18"/>
      <c r="BA229" s="18"/>
      <c r="BB229" s="18"/>
      <c r="BC229" s="18"/>
      <c r="BD229" s="18"/>
      <c r="BE229" s="1"/>
      <c r="BF229" s="1"/>
      <c r="BG229" s="1"/>
      <c r="BH229" s="1"/>
      <c r="BI229" s="1"/>
    </row>
    <row r="230" ht="14.25" hidden="1" customHeight="1">
      <c r="A230" s="7" t="s">
        <v>182</v>
      </c>
      <c r="B230" s="21" t="s">
        <v>533</v>
      </c>
      <c r="C230" s="21" t="s">
        <v>616</v>
      </c>
      <c r="D230" s="21" t="s">
        <v>1617</v>
      </c>
      <c r="E230" s="21" t="s">
        <v>609</v>
      </c>
      <c r="F230" s="21" t="s">
        <v>1272</v>
      </c>
      <c r="G230" s="21" t="s">
        <v>1107</v>
      </c>
      <c r="H230" s="18" t="str">
        <f t="shared" si="1"/>
        <v>ASHRAE 90.1-2007Office-EnclosedGeneral</v>
      </c>
      <c r="I230" s="86" t="str">
        <f>VLOOKUP(H230,'Interior Lighting'!$A$4:$G$1073,5,FALSE)</f>
        <v>1.1</v>
      </c>
      <c r="J230" s="21"/>
      <c r="K230" s="21"/>
      <c r="L230" s="21">
        <v>0.0</v>
      </c>
      <c r="M230" s="21">
        <v>0.7</v>
      </c>
      <c r="N230" s="21">
        <v>0.2</v>
      </c>
      <c r="O230" s="21" t="s">
        <v>1515</v>
      </c>
      <c r="P230" s="21" t="s">
        <v>542</v>
      </c>
      <c r="Q230" s="21" t="s">
        <v>1604</v>
      </c>
      <c r="R230" s="21" t="s">
        <v>142</v>
      </c>
      <c r="S230" s="5" t="str">
        <f t="shared" si="2"/>
        <v>ASHRAE 62.1-2004Office BuildingsOffice space</v>
      </c>
      <c r="T230" s="86" t="str">
        <f>VLOOKUP(S230,Ventilation!$A$4:$H$302,6,FALSE)</f>
        <v>0.06</v>
      </c>
      <c r="U230" s="86" t="str">
        <f>VLOOKUP(S230,Ventilation!$A$4:$H$302,5,FALSE)</f>
        <v>5</v>
      </c>
      <c r="V230" s="86" t="str">
        <f>VLOOKUP(S230,Ventilation!$A$4:$H$302,7,FALSE)</f>
        <v/>
      </c>
      <c r="W230" s="21">
        <v>2.11</v>
      </c>
      <c r="X230" s="21" t="s">
        <v>1529</v>
      </c>
      <c r="Y230" s="7" t="s">
        <v>1240</v>
      </c>
      <c r="Z230" s="21">
        <v>0.0446</v>
      </c>
      <c r="AA230" s="7"/>
      <c r="AB230" s="21" t="s">
        <v>1508</v>
      </c>
      <c r="AC230" s="21"/>
      <c r="AD230" s="21"/>
      <c r="AE230" s="21"/>
      <c r="AF230" s="21"/>
      <c r="AG230" s="21"/>
      <c r="AH230" s="21">
        <v>0.87</v>
      </c>
      <c r="AI230" s="21">
        <v>0.0</v>
      </c>
      <c r="AJ230" s="21">
        <v>0.5</v>
      </c>
      <c r="AK230" s="21">
        <v>0.0</v>
      </c>
      <c r="AL230" s="21" t="s">
        <v>1466</v>
      </c>
      <c r="AM230" s="7" t="s">
        <v>1496</v>
      </c>
      <c r="AN230" s="7" t="s">
        <v>1245</v>
      </c>
      <c r="AO230" s="21"/>
      <c r="AP230" s="21"/>
      <c r="AQ230" s="21" t="str">
        <f>IF('Space Types'!$AO205=0,"",'Space Types'!$AO205/'Space Types'!$AP205)</f>
        <v/>
      </c>
      <c r="AR230" s="21"/>
      <c r="AS230" s="21"/>
      <c r="AT230" s="21"/>
      <c r="AU230" s="7"/>
      <c r="AV230" s="21"/>
      <c r="AW230" s="21"/>
      <c r="AX230" s="21"/>
      <c r="AY230" s="21" t="str">
        <f t="shared" si="14"/>
        <v/>
      </c>
      <c r="AZ230" s="21"/>
      <c r="BA230" s="21"/>
      <c r="BB230" s="21"/>
      <c r="BC230" s="21"/>
      <c r="BD230" s="21"/>
      <c r="BE230" s="1"/>
      <c r="BF230" s="1"/>
      <c r="BG230" s="1"/>
      <c r="BH230" s="1"/>
      <c r="BI230" s="1"/>
    </row>
    <row r="231" ht="14.25" hidden="1" customHeight="1">
      <c r="A231" s="21" t="s">
        <v>182</v>
      </c>
      <c r="B231" s="21" t="s">
        <v>533</v>
      </c>
      <c r="C231" s="21" t="s">
        <v>596</v>
      </c>
      <c r="D231" s="21" t="s">
        <v>1585</v>
      </c>
      <c r="E231" s="21" t="s">
        <v>609</v>
      </c>
      <c r="F231" s="21" t="s">
        <v>1355</v>
      </c>
      <c r="G231" s="21" t="s">
        <v>1107</v>
      </c>
      <c r="H231" s="18" t="str">
        <f t="shared" si="1"/>
        <v>ASHRAE 90.1-2007Corridor/TransitionGeneral</v>
      </c>
      <c r="I231" s="86" t="str">
        <f>VLOOKUP(H231,'Interior Lighting'!$A$4:$G$1073,5,FALSE)</f>
        <v>0.5</v>
      </c>
      <c r="J231" s="21"/>
      <c r="K231" s="21"/>
      <c r="L231" s="21">
        <v>0.0</v>
      </c>
      <c r="M231" s="21">
        <v>0.7</v>
      </c>
      <c r="N231" s="21">
        <v>0.2</v>
      </c>
      <c r="O231" s="21" t="s">
        <v>1514</v>
      </c>
      <c r="P231" s="21" t="s">
        <v>542</v>
      </c>
      <c r="Q231" s="21" t="s">
        <v>1107</v>
      </c>
      <c r="R231" s="21" t="s">
        <v>469</v>
      </c>
      <c r="S231" s="5" t="str">
        <f t="shared" si="2"/>
        <v>ASHRAE 62.1-2004GeneralCorridors</v>
      </c>
      <c r="T231" s="86" t="str">
        <f>VLOOKUP(S231,Ventilation!$A$4:$H$302,6,FALSE)</f>
        <v>0.06</v>
      </c>
      <c r="U231" s="86" t="str">
        <f>VLOOKUP(S231,Ventilation!$A$4:$H$302,5,FALSE)</f>
        <v/>
      </c>
      <c r="V231" s="86" t="str">
        <f>VLOOKUP(S231,Ventilation!$A$4:$H$302,7,FALSE)</f>
        <v/>
      </c>
      <c r="W231" s="21">
        <v>0.0</v>
      </c>
      <c r="X231" s="7" t="s">
        <v>1241</v>
      </c>
      <c r="Y231" s="21"/>
      <c r="Z231" s="21">
        <v>0.0446</v>
      </c>
      <c r="AA231" s="7"/>
      <c r="AB231" s="7" t="s">
        <v>1507</v>
      </c>
      <c r="AC231" s="21"/>
      <c r="AD231" s="21"/>
      <c r="AE231" s="21"/>
      <c r="AF231" s="21"/>
      <c r="AG231" s="21"/>
      <c r="AH231" s="21">
        <v>0.0</v>
      </c>
      <c r="AI231" s="21">
        <v>0.0</v>
      </c>
      <c r="AJ231" s="21">
        <v>0.5</v>
      </c>
      <c r="AK231" s="21">
        <v>0.0</v>
      </c>
      <c r="AL231" s="21"/>
      <c r="AM231" s="7" t="s">
        <v>1496</v>
      </c>
      <c r="AN231" s="7" t="s">
        <v>1245</v>
      </c>
      <c r="AO231" s="21"/>
      <c r="AP231" s="21"/>
      <c r="AQ231" s="21" t="str">
        <f>IF('Space Types'!$AO213=0,"",'Space Types'!$AO213/'Space Types'!$AP213)</f>
        <v/>
      </c>
      <c r="AR231" s="21"/>
      <c r="AS231" s="21"/>
      <c r="AT231" s="21"/>
      <c r="AU231" s="21"/>
      <c r="AV231" s="21"/>
      <c r="AW231" s="21"/>
      <c r="AX231" s="21"/>
      <c r="AY231" s="21" t="str">
        <f t="shared" si="14"/>
        <v/>
      </c>
      <c r="AZ231" s="21"/>
      <c r="BA231" s="21"/>
      <c r="BB231" s="21"/>
      <c r="BC231" s="21"/>
      <c r="BD231" s="21"/>
      <c r="BE231" s="1"/>
      <c r="BF231" s="1"/>
      <c r="BG231" s="1"/>
      <c r="BH231" s="1"/>
      <c r="BI231" s="1"/>
    </row>
    <row r="232" ht="14.25" hidden="1" customHeight="1">
      <c r="A232" s="7" t="s">
        <v>182</v>
      </c>
      <c r="B232" s="21" t="s">
        <v>533</v>
      </c>
      <c r="C232" s="21" t="s">
        <v>1164</v>
      </c>
      <c r="D232" s="21" t="s">
        <v>1564</v>
      </c>
      <c r="E232" s="21" t="s">
        <v>609</v>
      </c>
      <c r="F232" s="21" t="s">
        <v>915</v>
      </c>
      <c r="G232" s="21" t="s">
        <v>1539</v>
      </c>
      <c r="H232" s="18" t="str">
        <f t="shared" si="1"/>
        <v>ASHRAE 90.1-2007DormitoryLiving Quarters</v>
      </c>
      <c r="I232" s="86" t="str">
        <f>VLOOKUP(H232,'Interior Lighting'!$A$4:$G$1073,5,FALSE)</f>
        <v>1.1</v>
      </c>
      <c r="J232" s="21"/>
      <c r="K232" s="21"/>
      <c r="L232" s="21">
        <v>0.0</v>
      </c>
      <c r="M232" s="21">
        <v>0.7</v>
      </c>
      <c r="N232" s="21">
        <v>0.2</v>
      </c>
      <c r="O232" s="21" t="s">
        <v>1512</v>
      </c>
      <c r="P232" s="21" t="s">
        <v>542</v>
      </c>
      <c r="Q232" s="21" t="s">
        <v>818</v>
      </c>
      <c r="R232" s="21" t="s">
        <v>820</v>
      </c>
      <c r="S232" s="5" t="str">
        <f t="shared" si="2"/>
        <v>ASHRAE 62.1-2004Hotels, Motels, Resorts, Dormitories Bedroom/living Room </v>
      </c>
      <c r="T232" s="18" t="str">
        <f>VLOOKUP(S232,Ventilation!$A$4:$H$302,6,FALSE)</f>
        <v>#N/A</v>
      </c>
      <c r="U232" s="18" t="str">
        <f>VLOOKUP(S232,Ventilation!$A$4:$H$302,5,FALSE)</f>
        <v>#N/A</v>
      </c>
      <c r="V232" s="18" t="str">
        <f>VLOOKUP(S232,Ventilation!$A$4:$H$302,7,FALSE)</f>
        <v>#N/A</v>
      </c>
      <c r="W232" s="21">
        <v>2.63</v>
      </c>
      <c r="X232" s="21" t="s">
        <v>1528</v>
      </c>
      <c r="Y232" s="21" t="s">
        <v>1240</v>
      </c>
      <c r="Z232" s="21">
        <v>0.0446</v>
      </c>
      <c r="AA232" s="7"/>
      <c r="AB232" s="21" t="s">
        <v>1505</v>
      </c>
      <c r="AC232" s="21"/>
      <c r="AD232" s="21"/>
      <c r="AE232" s="21"/>
      <c r="AF232" s="21"/>
      <c r="AG232" s="21"/>
      <c r="AH232" s="21">
        <v>0.36000015500037674</v>
      </c>
      <c r="AI232" s="21">
        <v>0.0</v>
      </c>
      <c r="AJ232" s="21">
        <v>0.5</v>
      </c>
      <c r="AK232" s="21">
        <v>0.0</v>
      </c>
      <c r="AL232" s="21" t="s">
        <v>1445</v>
      </c>
      <c r="AM232" s="21" t="s">
        <v>1496</v>
      </c>
      <c r="AN232" s="21" t="s">
        <v>1245</v>
      </c>
      <c r="AO232" s="21">
        <v>3.5</v>
      </c>
      <c r="AP232" s="21">
        <v>950.0</v>
      </c>
      <c r="AQ232" s="81" t="str">
        <f>IF('Space Types'!$AO219=0,"",'Space Types'!$AO219/'Space Types'!$AP219)</f>
        <v>0.1864285714</v>
      </c>
      <c r="AR232" s="21">
        <v>43.3</v>
      </c>
      <c r="AS232" s="21">
        <v>0.2</v>
      </c>
      <c r="AT232" s="21">
        <v>0.05</v>
      </c>
      <c r="AU232" s="21" t="s">
        <v>1243</v>
      </c>
      <c r="AV232" s="21"/>
      <c r="AW232" s="21"/>
      <c r="AX232" s="21"/>
      <c r="AY232" s="21" t="str">
        <f t="shared" si="14"/>
        <v/>
      </c>
      <c r="AZ232" s="21"/>
      <c r="BA232" s="21"/>
      <c r="BB232" s="21"/>
      <c r="BC232" s="21"/>
      <c r="BD232" s="21"/>
      <c r="BE232" s="1"/>
      <c r="BF232" s="1"/>
      <c r="BG232" s="1"/>
      <c r="BH232" s="1"/>
      <c r="BI232" s="1"/>
    </row>
    <row r="233" ht="14.25" hidden="1" customHeight="1">
      <c r="A233" s="5" t="s">
        <v>185</v>
      </c>
      <c r="B233" s="18" t="s">
        <v>533</v>
      </c>
      <c r="C233" s="18" t="s">
        <v>616</v>
      </c>
      <c r="D233" s="18" t="s">
        <v>1617</v>
      </c>
      <c r="E233" s="18" t="s">
        <v>628</v>
      </c>
      <c r="F233" s="18" t="s">
        <v>1272</v>
      </c>
      <c r="G233" s="18" t="s">
        <v>1107</v>
      </c>
      <c r="H233" s="18" t="str">
        <f t="shared" si="1"/>
        <v>ASHRAE 90.1-2010Office-EnclosedGeneral</v>
      </c>
      <c r="I233" s="86" t="str">
        <f>VLOOKUP(H233,'Interior Lighting'!$A$4:$G$1073,5,FALSE)</f>
        <v>1.11</v>
      </c>
      <c r="J233" s="21"/>
      <c r="K233" s="18"/>
      <c r="L233" s="18">
        <v>0.0</v>
      </c>
      <c r="M233" s="18">
        <v>0.7</v>
      </c>
      <c r="N233" s="18">
        <v>0.2</v>
      </c>
      <c r="O233" s="18" t="s">
        <v>1515</v>
      </c>
      <c r="P233" s="18" t="s">
        <v>601</v>
      </c>
      <c r="Q233" s="18" t="s">
        <v>1604</v>
      </c>
      <c r="R233" s="18" t="s">
        <v>142</v>
      </c>
      <c r="S233" s="5" t="str">
        <f t="shared" si="2"/>
        <v>ASHRAE 62.1-2007Office BuildingsOffice space</v>
      </c>
      <c r="T233" s="86" t="str">
        <f>VLOOKUP(S233,Ventilation!$A$4:$H$302,6,FALSE)</f>
        <v>0.06</v>
      </c>
      <c r="U233" s="86" t="str">
        <f>VLOOKUP(S233,Ventilation!$A$4:$H$302,5,FALSE)</f>
        <v>5</v>
      </c>
      <c r="V233" s="86" t="str">
        <f>VLOOKUP(S233,Ventilation!$A$4:$H$302,7,FALSE)</f>
        <v/>
      </c>
      <c r="W233" s="18">
        <v>2.11</v>
      </c>
      <c r="X233" s="18" t="s">
        <v>1529</v>
      </c>
      <c r="Y233" s="18" t="s">
        <v>1240</v>
      </c>
      <c r="Z233" s="18">
        <v>0.0446</v>
      </c>
      <c r="AA233" s="5"/>
      <c r="AB233" s="18" t="s">
        <v>1508</v>
      </c>
      <c r="AC233" s="18"/>
      <c r="AD233" s="18"/>
      <c r="AE233" s="18"/>
      <c r="AF233" s="18"/>
      <c r="AG233" s="18"/>
      <c r="AH233" s="18">
        <v>0.87</v>
      </c>
      <c r="AI233" s="18">
        <v>0.0</v>
      </c>
      <c r="AJ233" s="18">
        <v>0.5</v>
      </c>
      <c r="AK233" s="18">
        <v>0.0</v>
      </c>
      <c r="AL233" s="18" t="s">
        <v>1466</v>
      </c>
      <c r="AM233" s="18" t="s">
        <v>1496</v>
      </c>
      <c r="AN233" s="18" t="s">
        <v>1245</v>
      </c>
      <c r="AO233" s="18"/>
      <c r="AP233" s="18"/>
      <c r="AQ233" s="18"/>
      <c r="AR233" s="18"/>
      <c r="AS233" s="18"/>
      <c r="AT233" s="18"/>
      <c r="AU233" s="18"/>
      <c r="AV233" s="18"/>
      <c r="AW233" s="18"/>
      <c r="AX233" s="18"/>
      <c r="AY233" s="18"/>
      <c r="AZ233" s="18"/>
      <c r="BA233" s="18"/>
      <c r="BB233" s="18"/>
      <c r="BC233" s="18"/>
      <c r="BD233" s="18"/>
      <c r="BE233" s="1"/>
      <c r="BF233" s="1"/>
      <c r="BG233" s="1"/>
      <c r="BH233" s="1"/>
      <c r="BI233" s="1"/>
    </row>
    <row r="234" ht="14.25" hidden="1" customHeight="1">
      <c r="A234" s="21" t="s">
        <v>185</v>
      </c>
      <c r="B234" s="21" t="s">
        <v>533</v>
      </c>
      <c r="C234" s="21" t="s">
        <v>596</v>
      </c>
      <c r="D234" s="21" t="s">
        <v>1585</v>
      </c>
      <c r="E234" s="21" t="s">
        <v>628</v>
      </c>
      <c r="F234" s="21" t="s">
        <v>1355</v>
      </c>
      <c r="G234" s="21" t="s">
        <v>1107</v>
      </c>
      <c r="H234" s="18" t="str">
        <f t="shared" si="1"/>
        <v>ASHRAE 90.1-2010Corridor/TransitionGeneral</v>
      </c>
      <c r="I234" s="86" t="str">
        <f>VLOOKUP(H234,'Interior Lighting'!$A$4:$G$1073,5,FALSE)</f>
        <v>0.66</v>
      </c>
      <c r="J234" s="21"/>
      <c r="K234" s="21"/>
      <c r="L234" s="21">
        <v>0.0</v>
      </c>
      <c r="M234" s="21">
        <v>0.7</v>
      </c>
      <c r="N234" s="21">
        <v>0.2</v>
      </c>
      <c r="O234" s="7" t="s">
        <v>1514</v>
      </c>
      <c r="P234" s="21" t="s">
        <v>601</v>
      </c>
      <c r="Q234" s="21" t="s">
        <v>1107</v>
      </c>
      <c r="R234" s="21" t="s">
        <v>469</v>
      </c>
      <c r="S234" s="5" t="str">
        <f t="shared" si="2"/>
        <v>ASHRAE 62.1-2007GeneralCorridors</v>
      </c>
      <c r="T234" s="86" t="str">
        <f>VLOOKUP(S234,Ventilation!$A$4:$H$302,6,FALSE)</f>
        <v>0.06</v>
      </c>
      <c r="U234" s="86" t="str">
        <f>VLOOKUP(S234,Ventilation!$A$4:$H$302,5,FALSE)</f>
        <v/>
      </c>
      <c r="V234" s="86" t="str">
        <f>VLOOKUP(S234,Ventilation!$A$4:$H$302,7,FALSE)</f>
        <v/>
      </c>
      <c r="W234" s="21">
        <v>0.0</v>
      </c>
      <c r="X234" s="7" t="s">
        <v>1241</v>
      </c>
      <c r="Y234" s="21"/>
      <c r="Z234" s="21">
        <v>0.0446</v>
      </c>
      <c r="AA234" s="7"/>
      <c r="AB234" s="7" t="s">
        <v>1507</v>
      </c>
      <c r="AC234" s="21"/>
      <c r="AD234" s="21"/>
      <c r="AE234" s="21"/>
      <c r="AF234" s="21"/>
      <c r="AG234" s="21"/>
      <c r="AH234" s="21">
        <v>0.0</v>
      </c>
      <c r="AI234" s="21">
        <v>0.0</v>
      </c>
      <c r="AJ234" s="21">
        <v>0.5</v>
      </c>
      <c r="AK234" s="21">
        <v>0.0</v>
      </c>
      <c r="AL234" s="21"/>
      <c r="AM234" s="7" t="s">
        <v>1496</v>
      </c>
      <c r="AN234" s="7" t="s">
        <v>1245</v>
      </c>
      <c r="AO234" s="21"/>
      <c r="AP234" s="21"/>
      <c r="AQ234" s="21"/>
      <c r="AR234" s="21"/>
      <c r="AS234" s="21"/>
      <c r="AT234" s="21"/>
      <c r="AU234" s="21"/>
      <c r="AV234" s="21"/>
      <c r="AW234" s="21"/>
      <c r="AX234" s="21"/>
      <c r="AY234" s="21"/>
      <c r="AZ234" s="21"/>
      <c r="BA234" s="21"/>
      <c r="BB234" s="21"/>
      <c r="BC234" s="21"/>
      <c r="BD234" s="21"/>
      <c r="BE234" s="1"/>
      <c r="BF234" s="1"/>
      <c r="BG234" s="1"/>
      <c r="BH234" s="1"/>
      <c r="BI234" s="1"/>
    </row>
    <row r="235" ht="14.25" hidden="1" customHeight="1">
      <c r="A235" s="7" t="s">
        <v>185</v>
      </c>
      <c r="B235" s="21" t="s">
        <v>533</v>
      </c>
      <c r="C235" s="21" t="s">
        <v>1164</v>
      </c>
      <c r="D235" s="21" t="s">
        <v>1564</v>
      </c>
      <c r="E235" s="21" t="s">
        <v>628</v>
      </c>
      <c r="F235" s="21" t="s">
        <v>915</v>
      </c>
      <c r="G235" s="21" t="s">
        <v>1539</v>
      </c>
      <c r="H235" s="18" t="str">
        <f t="shared" si="1"/>
        <v>ASHRAE 90.1-2010DormitoryLiving Quarters</v>
      </c>
      <c r="I235" s="86" t="str">
        <f>VLOOKUP(H235,'Interior Lighting'!$A$4:$G$1073,5,FALSE)</f>
        <v>0.38</v>
      </c>
      <c r="J235" s="21"/>
      <c r="K235" s="21"/>
      <c r="L235" s="21">
        <v>0.0</v>
      </c>
      <c r="M235" s="21">
        <v>0.7</v>
      </c>
      <c r="N235" s="21">
        <v>0.2</v>
      </c>
      <c r="O235" s="7" t="s">
        <v>1512</v>
      </c>
      <c r="P235" s="21" t="s">
        <v>601</v>
      </c>
      <c r="Q235" s="21" t="s">
        <v>119</v>
      </c>
      <c r="R235" s="21" t="s">
        <v>1884</v>
      </c>
      <c r="S235" s="5" t="str">
        <f t="shared" si="2"/>
        <v>ASHRAE 62.1-2007Hotels, Motels, Resorts, DormitoriesBedroom/living Room</v>
      </c>
      <c r="T235" s="86" t="str">
        <f>VLOOKUP(S235,Ventilation!$A$4:$H$302,6,FALSE)</f>
        <v>0.06</v>
      </c>
      <c r="U235" s="86" t="str">
        <f>VLOOKUP(S235,Ventilation!$A$4:$H$302,5,FALSE)</f>
        <v>5</v>
      </c>
      <c r="V235" s="86" t="str">
        <f>VLOOKUP(S235,Ventilation!$A$4:$H$302,7,FALSE)</f>
        <v/>
      </c>
      <c r="W235" s="21">
        <v>2.63</v>
      </c>
      <c r="X235" s="7" t="s">
        <v>1528</v>
      </c>
      <c r="Y235" s="7" t="s">
        <v>1240</v>
      </c>
      <c r="Z235" s="21">
        <v>0.0446</v>
      </c>
      <c r="AA235" s="7"/>
      <c r="AB235" s="7" t="s">
        <v>1505</v>
      </c>
      <c r="AC235" s="21"/>
      <c r="AD235" s="21"/>
      <c r="AE235" s="21"/>
      <c r="AF235" s="21"/>
      <c r="AG235" s="21"/>
      <c r="AH235" s="21">
        <v>0.36000015500037674</v>
      </c>
      <c r="AI235" s="21">
        <v>0.0</v>
      </c>
      <c r="AJ235" s="21">
        <v>0.5</v>
      </c>
      <c r="AK235" s="21">
        <v>0.0</v>
      </c>
      <c r="AL235" s="7" t="s">
        <v>1445</v>
      </c>
      <c r="AM235" s="7" t="s">
        <v>1496</v>
      </c>
      <c r="AN235" s="7" t="s">
        <v>1245</v>
      </c>
      <c r="AO235" s="21">
        <v>3.5</v>
      </c>
      <c r="AP235" s="21">
        <v>950.0</v>
      </c>
      <c r="AQ235" s="21">
        <v>0.0036842105263157894</v>
      </c>
      <c r="AR235" s="21">
        <v>43.3</v>
      </c>
      <c r="AS235" s="21">
        <v>0.2</v>
      </c>
      <c r="AT235" s="21">
        <v>0.05</v>
      </c>
      <c r="AU235" s="21" t="s">
        <v>1243</v>
      </c>
      <c r="AV235" s="21"/>
      <c r="AW235" s="21"/>
      <c r="AX235" s="21"/>
      <c r="AY235" s="21"/>
      <c r="AZ235" s="21"/>
      <c r="BA235" s="21"/>
      <c r="BB235" s="21"/>
      <c r="BC235" s="21"/>
      <c r="BD235" s="21"/>
      <c r="BE235" s="1"/>
      <c r="BF235" s="1"/>
      <c r="BG235" s="1"/>
      <c r="BH235" s="1"/>
      <c r="BI235" s="1"/>
    </row>
    <row r="236" ht="14.25" hidden="1" customHeight="1">
      <c r="A236" s="7" t="s">
        <v>174</v>
      </c>
      <c r="B236" s="21" t="s">
        <v>533</v>
      </c>
      <c r="C236" s="21" t="s">
        <v>616</v>
      </c>
      <c r="D236" s="21" t="s">
        <v>1617</v>
      </c>
      <c r="E236" s="7" t="s">
        <v>174</v>
      </c>
      <c r="F236" s="21" t="s">
        <v>533</v>
      </c>
      <c r="G236" s="21" t="s">
        <v>616</v>
      </c>
      <c r="H236" s="18" t="str">
        <f t="shared" si="1"/>
        <v>DOE Ref 1980-2004MidriseApartmentOffice</v>
      </c>
      <c r="I236" s="21">
        <v>2.04</v>
      </c>
      <c r="J236" s="21"/>
      <c r="K236" s="21"/>
      <c r="L236" s="21">
        <v>0.0</v>
      </c>
      <c r="M236" s="21">
        <v>0.7</v>
      </c>
      <c r="N236" s="21">
        <v>0.2</v>
      </c>
      <c r="O236" s="21" t="s">
        <v>3039</v>
      </c>
      <c r="P236" s="21" t="s">
        <v>56</v>
      </c>
      <c r="Q236" s="21" t="s">
        <v>141</v>
      </c>
      <c r="R236" s="21" t="s">
        <v>1620</v>
      </c>
      <c r="S236" s="5" t="str">
        <f t="shared" si="2"/>
        <v>ASHRAE 62.1-1999OfficesOffice Space</v>
      </c>
      <c r="T236" s="86" t="str">
        <f>VLOOKUP(S236,Ventilation!$A$4:$H$302,6,FALSE)</f>
        <v>0</v>
      </c>
      <c r="U236" s="86" t="str">
        <f>VLOOKUP(S236,Ventilation!$A$4:$H$302,5,FALSE)</f>
        <v>21.2</v>
      </c>
      <c r="V236" s="86" t="str">
        <f>VLOOKUP(S236,Ventilation!$A$4:$H$302,7,FALSE)</f>
        <v/>
      </c>
      <c r="W236" s="21">
        <v>2.11</v>
      </c>
      <c r="X236" s="21" t="s">
        <v>3041</v>
      </c>
      <c r="Y236" s="21" t="s">
        <v>2997</v>
      </c>
      <c r="Z236" s="21"/>
      <c r="AA236" s="7">
        <v>0.2232</v>
      </c>
      <c r="AB236" s="21" t="s">
        <v>3025</v>
      </c>
      <c r="AC236" s="21"/>
      <c r="AD236" s="21"/>
      <c r="AE236" s="21"/>
      <c r="AF236" s="21"/>
      <c r="AG236" s="21"/>
      <c r="AH236" s="21">
        <v>1.2</v>
      </c>
      <c r="AI236" s="21">
        <v>0.0</v>
      </c>
      <c r="AJ236" s="21">
        <v>0.5</v>
      </c>
      <c r="AK236" s="21">
        <v>0.0</v>
      </c>
      <c r="AL236" s="21" t="s">
        <v>3030</v>
      </c>
      <c r="AM236" s="21" t="s">
        <v>3034</v>
      </c>
      <c r="AN236" s="21" t="s">
        <v>3026</v>
      </c>
      <c r="AO236" s="21"/>
      <c r="AP236" s="21"/>
      <c r="AQ236" s="81" t="str">
        <f>IF('Space Types'!$AO207=0,"",'Space Types'!$AO207/'Space Types'!$AP207)</f>
        <v>0.002976190476</v>
      </c>
      <c r="AR236" s="21"/>
      <c r="AS236" s="21"/>
      <c r="AT236" s="21"/>
      <c r="AU236" s="21"/>
      <c r="AV236" s="21"/>
      <c r="AW236" s="21"/>
      <c r="AX236" s="21"/>
      <c r="AY236" s="21" t="str">
        <f t="shared" ref="AY236:AY241" si="15">IF(ISBLANK(AX236),"",AX236/(AW236/AV236))</f>
        <v/>
      </c>
      <c r="AZ236" s="21"/>
      <c r="BA236" s="21"/>
      <c r="BB236" s="21"/>
      <c r="BC236" s="21"/>
      <c r="BD236" s="21"/>
      <c r="BE236" s="1"/>
      <c r="BF236" s="1"/>
      <c r="BG236" s="1"/>
      <c r="BH236" s="1"/>
      <c r="BI236" s="1"/>
    </row>
    <row r="237" ht="14.25" hidden="1" customHeight="1">
      <c r="A237" s="5" t="s">
        <v>174</v>
      </c>
      <c r="B237" s="18" t="s">
        <v>533</v>
      </c>
      <c r="C237" s="18" t="s">
        <v>596</v>
      </c>
      <c r="D237" s="18" t="s">
        <v>1585</v>
      </c>
      <c r="E237" s="5" t="s">
        <v>174</v>
      </c>
      <c r="F237" s="18" t="s">
        <v>533</v>
      </c>
      <c r="G237" s="18" t="s">
        <v>596</v>
      </c>
      <c r="H237" s="18" t="str">
        <f t="shared" si="1"/>
        <v>DOE Ref 1980-2004MidriseApartmentCorridor</v>
      </c>
      <c r="I237" s="5">
        <v>0.92</v>
      </c>
      <c r="J237" s="21"/>
      <c r="K237" s="18"/>
      <c r="L237" s="18">
        <v>0.0</v>
      </c>
      <c r="M237" s="18">
        <v>0.7</v>
      </c>
      <c r="N237" s="18">
        <v>0.2</v>
      </c>
      <c r="O237" s="18" t="s">
        <v>3023</v>
      </c>
      <c r="P237" s="18" t="s">
        <v>56</v>
      </c>
      <c r="Q237" s="18" t="s">
        <v>153</v>
      </c>
      <c r="R237" s="18" t="s">
        <v>154</v>
      </c>
      <c r="S237" s="5" t="str">
        <f t="shared" si="2"/>
        <v>ASHRAE 62.1-1999Public SpacesCorridors and utilities</v>
      </c>
      <c r="T237" s="86" t="str">
        <f>VLOOKUP(S237,Ventilation!$A$4:$H$302,6,FALSE)</f>
        <v>0.05</v>
      </c>
      <c r="U237" s="86" t="str">
        <f>VLOOKUP(S237,Ventilation!$A$4:$H$302,5,FALSE)</f>
        <v>0</v>
      </c>
      <c r="V237" s="86" t="str">
        <f>VLOOKUP(S237,Ventilation!$A$4:$H$302,7,FALSE)</f>
        <v/>
      </c>
      <c r="W237" s="18">
        <v>0.0</v>
      </c>
      <c r="X237" s="5"/>
      <c r="Y237" s="5"/>
      <c r="Z237" s="18"/>
      <c r="AA237" s="5">
        <v>0.2232</v>
      </c>
      <c r="AB237" s="5" t="s">
        <v>3025</v>
      </c>
      <c r="AC237" s="18"/>
      <c r="AD237" s="18"/>
      <c r="AE237" s="18"/>
      <c r="AF237" s="18"/>
      <c r="AG237" s="18"/>
      <c r="AH237" s="18">
        <v>0.0</v>
      </c>
      <c r="AI237" s="18">
        <v>0.0</v>
      </c>
      <c r="AJ237" s="18">
        <v>0.5</v>
      </c>
      <c r="AK237" s="18">
        <v>0.0</v>
      </c>
      <c r="AL237" s="5"/>
      <c r="AM237" s="5" t="s">
        <v>3021</v>
      </c>
      <c r="AN237" s="5" t="s">
        <v>3019</v>
      </c>
      <c r="AO237" s="18"/>
      <c r="AP237" s="18"/>
      <c r="AQ237" s="18" t="str">
        <f>IF('Space Types'!$AO210=0,"",'Space Types'!$AO210/'Space Types'!$AP210)</f>
        <v/>
      </c>
      <c r="AR237" s="18"/>
      <c r="AS237" s="18"/>
      <c r="AT237" s="18"/>
      <c r="AU237" s="5"/>
      <c r="AV237" s="18"/>
      <c r="AW237" s="18"/>
      <c r="AX237" s="18"/>
      <c r="AY237" s="18" t="str">
        <f t="shared" si="15"/>
        <v/>
      </c>
      <c r="AZ237" s="18"/>
      <c r="BA237" s="18"/>
      <c r="BB237" s="18"/>
      <c r="BC237" s="18"/>
      <c r="BD237" s="18"/>
      <c r="BE237" s="1"/>
      <c r="BF237" s="1"/>
      <c r="BG237" s="1"/>
      <c r="BH237" s="1"/>
      <c r="BI237" s="1"/>
    </row>
    <row r="238" ht="14.25" hidden="1" customHeight="1">
      <c r="A238" s="5" t="s">
        <v>174</v>
      </c>
      <c r="B238" s="18" t="s">
        <v>533</v>
      </c>
      <c r="C238" s="18" t="s">
        <v>1164</v>
      </c>
      <c r="D238" s="18" t="s">
        <v>1564</v>
      </c>
      <c r="E238" s="5" t="s">
        <v>174</v>
      </c>
      <c r="F238" s="18" t="s">
        <v>533</v>
      </c>
      <c r="G238" s="18" t="s">
        <v>1164</v>
      </c>
      <c r="H238" s="18" t="str">
        <f t="shared" si="1"/>
        <v>DOE Ref 1980-2004MidriseApartmentApartment</v>
      </c>
      <c r="I238" s="18">
        <v>0.36000000000000004</v>
      </c>
      <c r="J238" s="21"/>
      <c r="K238" s="18"/>
      <c r="L238" s="18">
        <v>0.0</v>
      </c>
      <c r="M238" s="18">
        <v>0.7</v>
      </c>
      <c r="N238" s="18">
        <v>0.2</v>
      </c>
      <c r="O238" s="5" t="s">
        <v>3007</v>
      </c>
      <c r="P238" s="18" t="s">
        <v>56</v>
      </c>
      <c r="Q238" s="18" t="s">
        <v>119</v>
      </c>
      <c r="R238" s="18" t="s">
        <v>137</v>
      </c>
      <c r="S238" s="5" t="str">
        <f t="shared" si="2"/>
        <v>ASHRAE 62.1-1999Hotels, Motels, Resorts, DormitoriesDormitory sleeping areas</v>
      </c>
      <c r="T238" s="86" t="str">
        <f>VLOOKUP(S238,Ventilation!$A$4:$H$302,6,FALSE)</f>
        <v>0</v>
      </c>
      <c r="U238" s="86" t="str">
        <f>VLOOKUP(S238,Ventilation!$A$4:$H$302,5,FALSE)</f>
        <v>15</v>
      </c>
      <c r="V238" s="86" t="str">
        <f>VLOOKUP(S238,Ventilation!$A$4:$H$302,7,FALSE)</f>
        <v/>
      </c>
      <c r="W238" s="18">
        <v>2.63</v>
      </c>
      <c r="X238" s="5" t="s">
        <v>3009</v>
      </c>
      <c r="Y238" s="5" t="s">
        <v>2997</v>
      </c>
      <c r="Z238" s="18"/>
      <c r="AA238" s="5">
        <v>0.2232</v>
      </c>
      <c r="AB238" s="5" t="s">
        <v>3025</v>
      </c>
      <c r="AC238" s="18"/>
      <c r="AD238" s="18"/>
      <c r="AE238" s="18"/>
      <c r="AF238" s="18"/>
      <c r="AG238" s="18"/>
      <c r="AH238" s="18">
        <v>0.5</v>
      </c>
      <c r="AI238" s="18">
        <v>0.0</v>
      </c>
      <c r="AJ238" s="18">
        <v>0.5</v>
      </c>
      <c r="AK238" s="18">
        <v>0.0</v>
      </c>
      <c r="AL238" s="5" t="s">
        <v>3003</v>
      </c>
      <c r="AM238" s="5" t="s">
        <v>3004</v>
      </c>
      <c r="AN238" s="5" t="s">
        <v>2999</v>
      </c>
      <c r="AO238" s="18">
        <v>3.5</v>
      </c>
      <c r="AP238" s="18">
        <v>950.0</v>
      </c>
      <c r="AQ238" s="18" t="str">
        <f>IF('Space Types'!$AO216=0,"",'Space Types'!$AO216/'Space Types'!$AP216)</f>
        <v/>
      </c>
      <c r="AR238" s="18">
        <v>43.3</v>
      </c>
      <c r="AS238" s="18">
        <v>0.2</v>
      </c>
      <c r="AT238" s="18">
        <v>0.05</v>
      </c>
      <c r="AU238" s="18" t="s">
        <v>4080</v>
      </c>
      <c r="AV238" s="18"/>
      <c r="AW238" s="18"/>
      <c r="AX238" s="18"/>
      <c r="AY238" s="18" t="str">
        <f t="shared" si="15"/>
        <v/>
      </c>
      <c r="AZ238" s="18"/>
      <c r="BA238" s="18"/>
      <c r="BB238" s="18"/>
      <c r="BC238" s="18"/>
      <c r="BD238" s="18"/>
      <c r="BE238" s="1"/>
      <c r="BF238" s="1"/>
      <c r="BG238" s="1"/>
      <c r="BH238" s="1"/>
      <c r="BI238" s="1"/>
    </row>
    <row r="239" ht="14.25" hidden="1" customHeight="1">
      <c r="A239" s="7" t="s">
        <v>75</v>
      </c>
      <c r="B239" s="21" t="s">
        <v>533</v>
      </c>
      <c r="C239" s="21" t="s">
        <v>616</v>
      </c>
      <c r="D239" s="21" t="s">
        <v>1617</v>
      </c>
      <c r="E239" s="7" t="s">
        <v>75</v>
      </c>
      <c r="F239" s="21" t="s">
        <v>533</v>
      </c>
      <c r="G239" s="21" t="s">
        <v>616</v>
      </c>
      <c r="H239" s="18" t="str">
        <f t="shared" si="1"/>
        <v>DOE Ref Pre-1980MidriseApartmentOffice</v>
      </c>
      <c r="I239" s="7">
        <v>2.04</v>
      </c>
      <c r="J239" s="21"/>
      <c r="K239" s="21"/>
      <c r="L239" s="21">
        <v>0.0</v>
      </c>
      <c r="M239" s="21">
        <v>0.7</v>
      </c>
      <c r="N239" s="21">
        <v>0.2</v>
      </c>
      <c r="O239" s="21" t="s">
        <v>3039</v>
      </c>
      <c r="P239" s="21" t="s">
        <v>56</v>
      </c>
      <c r="Q239" s="21" t="s">
        <v>141</v>
      </c>
      <c r="R239" s="21" t="s">
        <v>1620</v>
      </c>
      <c r="S239" s="5" t="str">
        <f t="shared" si="2"/>
        <v>ASHRAE 62.1-1999OfficesOffice Space</v>
      </c>
      <c r="T239" s="86" t="str">
        <f>VLOOKUP(S239,Ventilation!$A$4:$H$302,6,FALSE)</f>
        <v>0</v>
      </c>
      <c r="U239" s="86" t="str">
        <f>VLOOKUP(S239,Ventilation!$A$4:$H$302,5,FALSE)</f>
        <v>21.2</v>
      </c>
      <c r="V239" s="86" t="str">
        <f>VLOOKUP(S239,Ventilation!$A$4:$H$302,7,FALSE)</f>
        <v/>
      </c>
      <c r="W239" s="21">
        <v>2.11</v>
      </c>
      <c r="X239" s="21" t="s">
        <v>3041</v>
      </c>
      <c r="Y239" s="21" t="s">
        <v>2997</v>
      </c>
      <c r="Z239" s="21"/>
      <c r="AA239" s="7">
        <v>0.2232</v>
      </c>
      <c r="AB239" s="21" t="s">
        <v>3025</v>
      </c>
      <c r="AC239" s="21"/>
      <c r="AD239" s="21"/>
      <c r="AE239" s="21"/>
      <c r="AF239" s="21"/>
      <c r="AG239" s="21"/>
      <c r="AH239" s="21">
        <v>1.2</v>
      </c>
      <c r="AI239" s="21">
        <v>0.0</v>
      </c>
      <c r="AJ239" s="21">
        <v>0.5</v>
      </c>
      <c r="AK239" s="21">
        <v>0.0</v>
      </c>
      <c r="AL239" s="21" t="s">
        <v>3030</v>
      </c>
      <c r="AM239" s="21" t="s">
        <v>3034</v>
      </c>
      <c r="AN239" s="21" t="s">
        <v>3026</v>
      </c>
      <c r="AO239" s="21"/>
      <c r="AP239" s="21"/>
      <c r="AQ239" s="81" t="str">
        <f>IF('Space Types'!$AO209=0,"",'Space Types'!$AO209/'Space Types'!$AP209)</f>
        <v>0.1864285714</v>
      </c>
      <c r="AR239" s="21"/>
      <c r="AS239" s="21"/>
      <c r="AT239" s="21"/>
      <c r="AU239" s="21"/>
      <c r="AV239" s="21"/>
      <c r="AW239" s="21"/>
      <c r="AX239" s="21"/>
      <c r="AY239" s="21" t="str">
        <f t="shared" si="15"/>
        <v/>
      </c>
      <c r="AZ239" s="21"/>
      <c r="BA239" s="21"/>
      <c r="BB239" s="21"/>
      <c r="BC239" s="21"/>
      <c r="BD239" s="21"/>
      <c r="BE239" s="1"/>
      <c r="BF239" s="1"/>
      <c r="BG239" s="1"/>
      <c r="BH239" s="1"/>
      <c r="BI239" s="1"/>
    </row>
    <row r="240" ht="14.25" hidden="1" customHeight="1">
      <c r="A240" s="5" t="s">
        <v>75</v>
      </c>
      <c r="B240" s="18" t="s">
        <v>533</v>
      </c>
      <c r="C240" s="18" t="s">
        <v>596</v>
      </c>
      <c r="D240" s="18" t="s">
        <v>1585</v>
      </c>
      <c r="E240" s="5" t="s">
        <v>75</v>
      </c>
      <c r="F240" s="18" t="s">
        <v>533</v>
      </c>
      <c r="G240" s="18" t="s">
        <v>596</v>
      </c>
      <c r="H240" s="18" t="str">
        <f t="shared" si="1"/>
        <v>DOE Ref Pre-1980MidriseApartmentCorridor</v>
      </c>
      <c r="I240" s="5">
        <v>0.92</v>
      </c>
      <c r="J240" s="21"/>
      <c r="K240" s="18"/>
      <c r="L240" s="18">
        <v>0.0</v>
      </c>
      <c r="M240" s="18">
        <v>0.7</v>
      </c>
      <c r="N240" s="18">
        <v>0.2</v>
      </c>
      <c r="O240" s="18" t="s">
        <v>3023</v>
      </c>
      <c r="P240" s="18" t="s">
        <v>56</v>
      </c>
      <c r="Q240" s="18" t="s">
        <v>153</v>
      </c>
      <c r="R240" s="18" t="s">
        <v>154</v>
      </c>
      <c r="S240" s="5" t="str">
        <f t="shared" si="2"/>
        <v>ASHRAE 62.1-1999Public SpacesCorridors and utilities</v>
      </c>
      <c r="T240" s="86" t="str">
        <f>VLOOKUP(S240,Ventilation!$A$4:$H$302,6,FALSE)</f>
        <v>0.05</v>
      </c>
      <c r="U240" s="86" t="str">
        <f>VLOOKUP(S240,Ventilation!$A$4:$H$302,5,FALSE)</f>
        <v>0</v>
      </c>
      <c r="V240" s="86" t="str">
        <f>VLOOKUP(S240,Ventilation!$A$4:$H$302,7,FALSE)</f>
        <v/>
      </c>
      <c r="W240" s="18">
        <v>0.0</v>
      </c>
      <c r="X240" s="18"/>
      <c r="Y240" s="18"/>
      <c r="Z240" s="18"/>
      <c r="AA240" s="5">
        <v>0.2232</v>
      </c>
      <c r="AB240" s="18" t="s">
        <v>3025</v>
      </c>
      <c r="AC240" s="18"/>
      <c r="AD240" s="18"/>
      <c r="AE240" s="18"/>
      <c r="AF240" s="18"/>
      <c r="AG240" s="18"/>
      <c r="AH240" s="18">
        <v>0.0</v>
      </c>
      <c r="AI240" s="18">
        <v>0.0</v>
      </c>
      <c r="AJ240" s="18">
        <v>0.5</v>
      </c>
      <c r="AK240" s="18">
        <v>0.0</v>
      </c>
      <c r="AL240" s="18"/>
      <c r="AM240" s="18" t="s">
        <v>3021</v>
      </c>
      <c r="AN240" s="18" t="s">
        <v>3019</v>
      </c>
      <c r="AO240" s="18"/>
      <c r="AP240" s="18"/>
      <c r="AQ240" s="18" t="str">
        <f>IF('Space Types'!$AO212=0,"",'Space Types'!$AO212/'Space Types'!$AP212)</f>
        <v/>
      </c>
      <c r="AR240" s="18"/>
      <c r="AS240" s="18"/>
      <c r="AT240" s="18"/>
      <c r="AU240" s="18"/>
      <c r="AV240" s="18"/>
      <c r="AW240" s="18"/>
      <c r="AX240" s="18"/>
      <c r="AY240" s="18" t="str">
        <f t="shared" si="15"/>
        <v/>
      </c>
      <c r="AZ240" s="18"/>
      <c r="BA240" s="18"/>
      <c r="BB240" s="18"/>
      <c r="BC240" s="18"/>
      <c r="BD240" s="18"/>
      <c r="BE240" s="1"/>
      <c r="BF240" s="1"/>
      <c r="BG240" s="1"/>
      <c r="BH240" s="1"/>
      <c r="BI240" s="1"/>
    </row>
    <row r="241" ht="14.25" hidden="1" customHeight="1">
      <c r="A241" s="5" t="s">
        <v>75</v>
      </c>
      <c r="B241" s="18" t="s">
        <v>533</v>
      </c>
      <c r="C241" s="18" t="s">
        <v>1164</v>
      </c>
      <c r="D241" s="18" t="s">
        <v>1564</v>
      </c>
      <c r="E241" s="5" t="s">
        <v>75</v>
      </c>
      <c r="F241" s="18" t="s">
        <v>533</v>
      </c>
      <c r="G241" s="18" t="s">
        <v>1164</v>
      </c>
      <c r="H241" s="18" t="str">
        <f t="shared" si="1"/>
        <v>DOE Ref Pre-1980MidriseApartmentApartment</v>
      </c>
      <c r="I241" s="18">
        <v>0.36</v>
      </c>
      <c r="J241" s="21"/>
      <c r="K241" s="18"/>
      <c r="L241" s="18">
        <v>0.0</v>
      </c>
      <c r="M241" s="18">
        <v>0.7</v>
      </c>
      <c r="N241" s="18">
        <v>0.2</v>
      </c>
      <c r="O241" s="18" t="s">
        <v>3007</v>
      </c>
      <c r="P241" s="18" t="s">
        <v>56</v>
      </c>
      <c r="Q241" s="18" t="s">
        <v>119</v>
      </c>
      <c r="R241" s="18" t="s">
        <v>137</v>
      </c>
      <c r="S241" s="5" t="str">
        <f t="shared" si="2"/>
        <v>ASHRAE 62.1-1999Hotels, Motels, Resorts, DormitoriesDormitory sleeping areas</v>
      </c>
      <c r="T241" s="86" t="str">
        <f>VLOOKUP(S241,Ventilation!$A$4:$H$302,6,FALSE)</f>
        <v>0</v>
      </c>
      <c r="U241" s="86" t="str">
        <f>VLOOKUP(S241,Ventilation!$A$4:$H$302,5,FALSE)</f>
        <v>15</v>
      </c>
      <c r="V241" s="86" t="str">
        <f>VLOOKUP(S241,Ventilation!$A$4:$H$302,7,FALSE)</f>
        <v/>
      </c>
      <c r="W241" s="18">
        <v>2.63</v>
      </c>
      <c r="X241" s="18" t="s">
        <v>3009</v>
      </c>
      <c r="Y241" s="18" t="s">
        <v>2997</v>
      </c>
      <c r="Z241" s="18"/>
      <c r="AA241" s="5">
        <v>0.223</v>
      </c>
      <c r="AB241" s="18" t="s">
        <v>3025</v>
      </c>
      <c r="AC241" s="18"/>
      <c r="AD241" s="18"/>
      <c r="AE241" s="18"/>
      <c r="AF241" s="18"/>
      <c r="AG241" s="18"/>
      <c r="AH241" s="18">
        <v>0.5</v>
      </c>
      <c r="AI241" s="18">
        <v>0.0</v>
      </c>
      <c r="AJ241" s="18">
        <v>0.5</v>
      </c>
      <c r="AK241" s="18">
        <v>0.0</v>
      </c>
      <c r="AL241" s="18" t="s">
        <v>3003</v>
      </c>
      <c r="AM241" s="18" t="s">
        <v>3004</v>
      </c>
      <c r="AN241" s="18" t="s">
        <v>2999</v>
      </c>
      <c r="AO241" s="18">
        <v>3.5</v>
      </c>
      <c r="AP241" s="18">
        <v>950.0</v>
      </c>
      <c r="AQ241" s="86" t="str">
        <f>IF('Space Types'!$AO218=0,"",'Space Types'!$AO218/'Space Types'!$AP218)</f>
        <v>0.1196043165</v>
      </c>
      <c r="AR241" s="18">
        <v>43.3</v>
      </c>
      <c r="AS241" s="18">
        <v>0.2</v>
      </c>
      <c r="AT241" s="18">
        <v>0.05</v>
      </c>
      <c r="AU241" s="18" t="s">
        <v>4080</v>
      </c>
      <c r="AV241" s="18"/>
      <c r="AW241" s="18"/>
      <c r="AX241" s="18"/>
      <c r="AY241" s="18" t="str">
        <f t="shared" si="15"/>
        <v/>
      </c>
      <c r="AZ241" s="18"/>
      <c r="BA241" s="18"/>
      <c r="BB241" s="18"/>
      <c r="BC241" s="18"/>
      <c r="BD241" s="18"/>
      <c r="BE241" s="1"/>
      <c r="BF241" s="1"/>
      <c r="BG241" s="1"/>
      <c r="BH241" s="1"/>
      <c r="BI241" s="1"/>
    </row>
    <row r="242" ht="14.25" hidden="1" customHeight="1">
      <c r="A242" s="7" t="s">
        <v>180</v>
      </c>
      <c r="B242" s="7" t="s">
        <v>616</v>
      </c>
      <c r="C242" s="7" t="s">
        <v>1295</v>
      </c>
      <c r="D242" s="21" t="s">
        <v>1617</v>
      </c>
      <c r="E242" s="21" t="s">
        <v>31</v>
      </c>
      <c r="F242" s="21" t="s">
        <v>888</v>
      </c>
      <c r="G242" s="21" t="s">
        <v>616</v>
      </c>
      <c r="H242" s="18" t="str">
        <f t="shared" si="1"/>
        <v>ASHRAE 189.1-2009Whole BuildingOffice</v>
      </c>
      <c r="I242" s="86" t="str">
        <f>VLOOKUP(H242,'Interior Lighting'!$A$4:$G$1073,5,FALSE)</f>
        <v>0.9</v>
      </c>
      <c r="J242" s="21"/>
      <c r="K242" s="21"/>
      <c r="L242" s="21">
        <v>0.0</v>
      </c>
      <c r="M242" s="21">
        <v>0.7</v>
      </c>
      <c r="N242" s="21">
        <v>0.2</v>
      </c>
      <c r="O242" s="21" t="s">
        <v>3053</v>
      </c>
      <c r="P242" s="21" t="s">
        <v>56</v>
      </c>
      <c r="Q242" s="21" t="s">
        <v>141</v>
      </c>
      <c r="R242" s="21" t="s">
        <v>1620</v>
      </c>
      <c r="S242" s="5" t="str">
        <f t="shared" si="2"/>
        <v>ASHRAE 62.1-1999OfficesOffice Space</v>
      </c>
      <c r="T242" s="86" t="str">
        <f>VLOOKUP(S242,Ventilation!$A$4:$H$302,6,FALSE)</f>
        <v>0</v>
      </c>
      <c r="U242" s="86" t="str">
        <f>VLOOKUP(S242,Ventilation!$A$4:$H$302,5,FALSE)</f>
        <v>21.2</v>
      </c>
      <c r="V242" s="86" t="str">
        <f>VLOOKUP(S242,Ventilation!$A$4:$H$302,7,FALSE)</f>
        <v/>
      </c>
      <c r="W242" s="21">
        <v>5.0</v>
      </c>
      <c r="X242" s="21" t="s">
        <v>4140</v>
      </c>
      <c r="Y242" s="21" t="s">
        <v>4142</v>
      </c>
      <c r="Z242" s="21">
        <v>0.0446</v>
      </c>
      <c r="AA242" s="7"/>
      <c r="AB242" s="21" t="s">
        <v>4143</v>
      </c>
      <c r="AC242" s="21"/>
      <c r="AD242" s="21"/>
      <c r="AE242" s="21"/>
      <c r="AF242" s="21"/>
      <c r="AG242" s="21"/>
      <c r="AH242" s="21">
        <v>0.54</v>
      </c>
      <c r="AI242" s="21">
        <v>0.0</v>
      </c>
      <c r="AJ242" s="21">
        <v>0.5</v>
      </c>
      <c r="AK242" s="21">
        <v>0.0</v>
      </c>
      <c r="AL242" s="21" t="s">
        <v>4144</v>
      </c>
      <c r="AM242" s="21" t="s">
        <v>1434</v>
      </c>
      <c r="AN242" s="21" t="s">
        <v>1436</v>
      </c>
      <c r="AO242" s="21">
        <v>3.0</v>
      </c>
      <c r="AP242" s="21">
        <v>5502.0</v>
      </c>
      <c r="AQ242" s="21" t="str">
        <f>IF('Space Types'!$AO227=0,"",'Space Types'!$AO227/'Space Types'!$AP227)</f>
        <v/>
      </c>
      <c r="AR242" s="21">
        <v>43.3</v>
      </c>
      <c r="AS242" s="21">
        <v>0.2</v>
      </c>
      <c r="AT242" s="21">
        <v>0.05</v>
      </c>
      <c r="AU242" s="21" t="s">
        <v>4147</v>
      </c>
      <c r="AV242" s="21"/>
      <c r="AW242" s="21"/>
      <c r="AX242" s="21"/>
      <c r="AY242" s="21"/>
      <c r="AZ242" s="21"/>
      <c r="BA242" s="21"/>
      <c r="BB242" s="21"/>
      <c r="BC242" s="21"/>
      <c r="BD242" s="21"/>
      <c r="BE242" s="1"/>
      <c r="BF242" s="1"/>
      <c r="BG242" s="1"/>
      <c r="BH242" s="1"/>
      <c r="BI242" s="1"/>
    </row>
    <row r="243" ht="14.25" hidden="1" customHeight="1">
      <c r="A243" s="5" t="s">
        <v>180</v>
      </c>
      <c r="B243" s="5" t="s">
        <v>616</v>
      </c>
      <c r="C243" s="5" t="s">
        <v>1293</v>
      </c>
      <c r="D243" s="18" t="s">
        <v>1617</v>
      </c>
      <c r="E243" s="18" t="s">
        <v>31</v>
      </c>
      <c r="F243" s="18" t="s">
        <v>888</v>
      </c>
      <c r="G243" s="18" t="s">
        <v>616</v>
      </c>
      <c r="H243" s="18" t="str">
        <f t="shared" si="1"/>
        <v>ASHRAE 189.1-2009Whole BuildingOffice</v>
      </c>
      <c r="I243" s="86" t="str">
        <f>VLOOKUP(H243,'Interior Lighting'!$A$4:$G$1073,5,FALSE)</f>
        <v>0.9</v>
      </c>
      <c r="J243" s="21"/>
      <c r="K243" s="18"/>
      <c r="L243" s="18">
        <v>0.4</v>
      </c>
      <c r="M243" s="18">
        <v>0.4</v>
      </c>
      <c r="N243" s="18">
        <v>0.2</v>
      </c>
      <c r="O243" s="18" t="s">
        <v>3053</v>
      </c>
      <c r="P243" s="18" t="s">
        <v>56</v>
      </c>
      <c r="Q243" s="18" t="s">
        <v>141</v>
      </c>
      <c r="R243" s="18" t="s">
        <v>1620</v>
      </c>
      <c r="S243" s="5" t="str">
        <f t="shared" si="2"/>
        <v>ASHRAE 62.1-1999OfficesOffice Space</v>
      </c>
      <c r="T243" s="86" t="str">
        <f>VLOOKUP(S243,Ventilation!$A$4:$H$302,6,FALSE)</f>
        <v>0</v>
      </c>
      <c r="U243" s="86" t="str">
        <f>VLOOKUP(S243,Ventilation!$A$4:$H$302,5,FALSE)</f>
        <v>21.2</v>
      </c>
      <c r="V243" s="86" t="str">
        <f>VLOOKUP(S243,Ventilation!$A$4:$H$302,7,FALSE)</f>
        <v/>
      </c>
      <c r="W243" s="18">
        <v>5.0</v>
      </c>
      <c r="X243" s="18" t="s">
        <v>2972</v>
      </c>
      <c r="Y243" s="18" t="s">
        <v>2951</v>
      </c>
      <c r="Z243" s="18">
        <v>0.0446</v>
      </c>
      <c r="AA243" s="5"/>
      <c r="AB243" s="18" t="s">
        <v>2989</v>
      </c>
      <c r="AC243" s="18"/>
      <c r="AD243" s="18"/>
      <c r="AE243" s="18"/>
      <c r="AF243" s="18"/>
      <c r="AG243" s="18"/>
      <c r="AH243" s="18">
        <v>0.54</v>
      </c>
      <c r="AI243" s="18">
        <v>0.0</v>
      </c>
      <c r="AJ243" s="18">
        <v>0.5</v>
      </c>
      <c r="AK243" s="18">
        <v>0.0</v>
      </c>
      <c r="AL243" s="18" t="s">
        <v>2959</v>
      </c>
      <c r="AM243" s="18" t="s">
        <v>1702</v>
      </c>
      <c r="AN243" s="18" t="s">
        <v>1703</v>
      </c>
      <c r="AO243" s="18">
        <v>27.7</v>
      </c>
      <c r="AP243" s="18">
        <v>53628.0</v>
      </c>
      <c r="AQ243" s="18" t="str">
        <f>IF('Space Types'!$AO234=0,"",'Space Types'!$AO234/'Space Types'!$AP234)</f>
        <v/>
      </c>
      <c r="AR243" s="18">
        <v>43.3</v>
      </c>
      <c r="AS243" s="18">
        <v>0.2</v>
      </c>
      <c r="AT243" s="18">
        <v>0.05</v>
      </c>
      <c r="AU243" s="18" t="s">
        <v>4147</v>
      </c>
      <c r="AV243" s="18"/>
      <c r="AW243" s="18"/>
      <c r="AX243" s="18"/>
      <c r="AY243" s="18"/>
      <c r="AZ243" s="18"/>
      <c r="BA243" s="18"/>
      <c r="BB243" s="18"/>
      <c r="BC243" s="18"/>
      <c r="BD243" s="18"/>
      <c r="BE243" s="1"/>
      <c r="BF243" s="1"/>
      <c r="BG243" s="1"/>
      <c r="BH243" s="1"/>
      <c r="BI243" s="1"/>
    </row>
    <row r="244" ht="14.25" hidden="1" customHeight="1">
      <c r="A244" s="7" t="s">
        <v>180</v>
      </c>
      <c r="B244" s="7" t="s">
        <v>616</v>
      </c>
      <c r="C244" s="7" t="s">
        <v>1291</v>
      </c>
      <c r="D244" s="21" t="s">
        <v>1617</v>
      </c>
      <c r="E244" s="21" t="s">
        <v>31</v>
      </c>
      <c r="F244" s="21" t="s">
        <v>888</v>
      </c>
      <c r="G244" s="21" t="s">
        <v>616</v>
      </c>
      <c r="H244" s="18" t="str">
        <f t="shared" si="1"/>
        <v>ASHRAE 189.1-2009Whole BuildingOffice</v>
      </c>
      <c r="I244" s="86" t="str">
        <f>VLOOKUP(H244,'Interior Lighting'!$A$4:$G$1073,5,FALSE)</f>
        <v>0.9</v>
      </c>
      <c r="J244" s="21"/>
      <c r="K244" s="21"/>
      <c r="L244" s="21">
        <v>0.0</v>
      </c>
      <c r="M244" s="21">
        <v>0.7</v>
      </c>
      <c r="N244" s="21">
        <v>0.2</v>
      </c>
      <c r="O244" s="21" t="s">
        <v>2820</v>
      </c>
      <c r="P244" s="21" t="s">
        <v>56</v>
      </c>
      <c r="Q244" s="21" t="s">
        <v>141</v>
      </c>
      <c r="R244" s="21" t="s">
        <v>1620</v>
      </c>
      <c r="S244" s="5" t="str">
        <f t="shared" si="2"/>
        <v>ASHRAE 62.1-1999OfficesOffice Space</v>
      </c>
      <c r="T244" s="86" t="str">
        <f>VLOOKUP(S244,Ventilation!$A$4:$H$302,6,FALSE)</f>
        <v>0</v>
      </c>
      <c r="U244" s="86" t="str">
        <f>VLOOKUP(S244,Ventilation!$A$4:$H$302,5,FALSE)</f>
        <v>21.2</v>
      </c>
      <c r="V244" s="86" t="str">
        <f>VLOOKUP(S244,Ventilation!$A$4:$H$302,7,FALSE)</f>
        <v/>
      </c>
      <c r="W244" s="21">
        <v>5.0</v>
      </c>
      <c r="X244" s="21" t="s">
        <v>2824</v>
      </c>
      <c r="Y244" s="21" t="s">
        <v>2813</v>
      </c>
      <c r="Z244" s="21">
        <v>0.0446</v>
      </c>
      <c r="AA244" s="7"/>
      <c r="AB244" s="21" t="s">
        <v>2867</v>
      </c>
      <c r="AC244" s="21"/>
      <c r="AD244" s="21"/>
      <c r="AE244" s="21"/>
      <c r="AF244" s="21"/>
      <c r="AG244" s="21"/>
      <c r="AH244" s="21">
        <v>0.5400002325005652</v>
      </c>
      <c r="AI244" s="21">
        <v>0.0</v>
      </c>
      <c r="AJ244" s="21">
        <v>0.5</v>
      </c>
      <c r="AK244" s="21">
        <v>0.0</v>
      </c>
      <c r="AL244" s="21" t="s">
        <v>2816</v>
      </c>
      <c r="AM244" s="21" t="s">
        <v>2835</v>
      </c>
      <c r="AN244" s="21" t="s">
        <v>2828</v>
      </c>
      <c r="AO244" s="21">
        <v>63.9</v>
      </c>
      <c r="AP244" s="21">
        <v>498588.0</v>
      </c>
      <c r="AQ244" s="81" t="str">
        <f>IF('Space Types'!$AO241=0,"",'Space Types'!$AO241/'Space Types'!$AP241)</f>
        <v>0.003684210526</v>
      </c>
      <c r="AR244" s="21">
        <v>43.3</v>
      </c>
      <c r="AS244" s="21">
        <v>0.2</v>
      </c>
      <c r="AT244" s="21">
        <v>0.05</v>
      </c>
      <c r="AU244" s="21" t="s">
        <v>4147</v>
      </c>
      <c r="AV244" s="21"/>
      <c r="AW244" s="21"/>
      <c r="AX244" s="21"/>
      <c r="AY244" s="21" t="str">
        <f>IF(ISBLANK(AX244),"",AX244/(AW244/AV244))</f>
        <v/>
      </c>
      <c r="AZ244" s="21"/>
      <c r="BA244" s="21"/>
      <c r="BB244" s="21"/>
      <c r="BC244" s="21"/>
      <c r="BD244" s="21"/>
      <c r="BE244" s="1"/>
      <c r="BF244" s="1"/>
      <c r="BG244" s="1"/>
      <c r="BH244" s="1"/>
      <c r="BI244" s="1"/>
    </row>
    <row r="245" ht="14.25" hidden="1" customHeight="1">
      <c r="A245" s="7" t="s">
        <v>180</v>
      </c>
      <c r="B245" s="7" t="s">
        <v>616</v>
      </c>
      <c r="C245" s="7" t="s">
        <v>1289</v>
      </c>
      <c r="D245" s="21" t="s">
        <v>3257</v>
      </c>
      <c r="E245" s="21" t="s">
        <v>31</v>
      </c>
      <c r="F245" s="21" t="s">
        <v>1355</v>
      </c>
      <c r="G245" s="21" t="s">
        <v>1107</v>
      </c>
      <c r="H245" s="18" t="str">
        <f t="shared" si="1"/>
        <v>ASHRAE 189.1-2009Corridor/TransitionGeneral</v>
      </c>
      <c r="I245" s="86" t="str">
        <f>VLOOKUP(H245,'Interior Lighting'!$A$4:$G$1073,5,FALSE)</f>
        <v>0.45</v>
      </c>
      <c r="J245" s="21"/>
      <c r="K245" s="21"/>
      <c r="L245" s="21">
        <v>0.4</v>
      </c>
      <c r="M245" s="21">
        <v>0.4</v>
      </c>
      <c r="N245" s="21">
        <v>0.2</v>
      </c>
      <c r="O245" s="21" t="s">
        <v>3053</v>
      </c>
      <c r="P245" s="21" t="s">
        <v>56</v>
      </c>
      <c r="Q245" s="21" t="s">
        <v>153</v>
      </c>
      <c r="R245" s="21" t="s">
        <v>154</v>
      </c>
      <c r="S245" s="5" t="str">
        <f t="shared" si="2"/>
        <v>ASHRAE 62.1-1999Public SpacesCorridors and utilities</v>
      </c>
      <c r="T245" s="86" t="str">
        <f>VLOOKUP(S245,Ventilation!$A$4:$H$302,6,FALSE)</f>
        <v>0.05</v>
      </c>
      <c r="U245" s="86" t="str">
        <f>VLOOKUP(S245,Ventilation!$A$4:$H$302,5,FALSE)</f>
        <v>0</v>
      </c>
      <c r="V245" s="86" t="str">
        <f>VLOOKUP(S245,Ventilation!$A$4:$H$302,7,FALSE)</f>
        <v/>
      </c>
      <c r="W245" s="21">
        <v>1.0</v>
      </c>
      <c r="X245" s="21" t="s">
        <v>3055</v>
      </c>
      <c r="Y245" s="21" t="s">
        <v>3049</v>
      </c>
      <c r="Z245" s="21">
        <v>0.0446</v>
      </c>
      <c r="AA245" s="7"/>
      <c r="AB245" s="21" t="s">
        <v>3054</v>
      </c>
      <c r="AC245" s="21"/>
      <c r="AD245" s="21"/>
      <c r="AE245" s="21"/>
      <c r="AF245" s="21"/>
      <c r="AG245" s="21"/>
      <c r="AH245" s="21">
        <v>3.85</v>
      </c>
      <c r="AI245" s="21">
        <v>0.0</v>
      </c>
      <c r="AJ245" s="21">
        <v>0.5</v>
      </c>
      <c r="AK245" s="21">
        <v>0.0</v>
      </c>
      <c r="AL245" s="21" t="s">
        <v>3051</v>
      </c>
      <c r="AM245" s="21" t="s">
        <v>1702</v>
      </c>
      <c r="AN245" s="21" t="s">
        <v>1703</v>
      </c>
      <c r="AO245" s="21"/>
      <c r="AP245" s="21"/>
      <c r="AQ245" s="21" t="str">
        <f>IF('Space Types'!$AO247=0,"",'Space Types'!$AO247/'Space Types'!$AP247)</f>
        <v/>
      </c>
      <c r="AR245" s="21"/>
      <c r="AS245" s="21"/>
      <c r="AT245" s="21"/>
      <c r="AU245" s="21"/>
      <c r="AV245" s="21"/>
      <c r="AW245" s="21"/>
      <c r="AX245" s="21"/>
      <c r="AY245" s="21"/>
      <c r="AZ245" s="21"/>
      <c r="BA245" s="21"/>
      <c r="BB245" s="21"/>
      <c r="BC245" s="21"/>
      <c r="BD245" s="21"/>
      <c r="BE245" s="1"/>
      <c r="BF245" s="1"/>
      <c r="BG245" s="1"/>
      <c r="BH245" s="1"/>
      <c r="BI245" s="1"/>
    </row>
    <row r="246" ht="14.25" hidden="1" customHeight="1">
      <c r="A246" s="7" t="s">
        <v>180</v>
      </c>
      <c r="B246" s="21" t="s">
        <v>616</v>
      </c>
      <c r="C246" s="21" t="s">
        <v>1128</v>
      </c>
      <c r="D246" s="21" t="s">
        <v>3232</v>
      </c>
      <c r="E246" s="21" t="s">
        <v>31</v>
      </c>
      <c r="F246" s="21" t="s">
        <v>1361</v>
      </c>
      <c r="G246" s="21" t="s">
        <v>1107</v>
      </c>
      <c r="H246" s="18" t="str">
        <f t="shared" si="1"/>
        <v>ASHRAE 189.1-2009Active StorageGeneral</v>
      </c>
      <c r="I246" s="86" t="str">
        <f>VLOOKUP(H246,'Interior Lighting'!$A$4:$G$1073,5,FALSE)</f>
        <v>0.72</v>
      </c>
      <c r="J246" s="21"/>
      <c r="K246" s="21"/>
      <c r="L246" s="21">
        <v>0.4</v>
      </c>
      <c r="M246" s="21">
        <v>0.4</v>
      </c>
      <c r="N246" s="21">
        <v>0.2</v>
      </c>
      <c r="O246" s="21" t="s">
        <v>3053</v>
      </c>
      <c r="P246" s="21" t="s">
        <v>56</v>
      </c>
      <c r="Q246" s="21" t="s">
        <v>153</v>
      </c>
      <c r="R246" s="21" t="s">
        <v>154</v>
      </c>
      <c r="S246" s="5" t="str">
        <f t="shared" si="2"/>
        <v>ASHRAE 62.1-1999Public SpacesCorridors and utilities</v>
      </c>
      <c r="T246" s="86" t="str">
        <f>VLOOKUP(S246,Ventilation!$A$4:$H$302,6,FALSE)</f>
        <v>0.05</v>
      </c>
      <c r="U246" s="86" t="str">
        <f>VLOOKUP(S246,Ventilation!$A$4:$H$302,5,FALSE)</f>
        <v>0</v>
      </c>
      <c r="V246" s="86" t="str">
        <f>VLOOKUP(S246,Ventilation!$A$4:$H$302,7,FALSE)</f>
        <v/>
      </c>
      <c r="W246" s="21">
        <v>0.0</v>
      </c>
      <c r="X246" s="21"/>
      <c r="Y246" s="21" t="s">
        <v>3049</v>
      </c>
      <c r="Z246" s="21">
        <v>0.0446</v>
      </c>
      <c r="AA246" s="7"/>
      <c r="AB246" s="21" t="s">
        <v>3054</v>
      </c>
      <c r="AC246" s="21"/>
      <c r="AD246" s="21"/>
      <c r="AE246" s="21"/>
      <c r="AF246" s="21"/>
      <c r="AG246" s="21"/>
      <c r="AH246" s="21">
        <v>0.0</v>
      </c>
      <c r="AI246" s="21">
        <v>0.0</v>
      </c>
      <c r="AJ246" s="21">
        <v>0.5</v>
      </c>
      <c r="AK246" s="21">
        <v>0.0</v>
      </c>
      <c r="AL246" s="21" t="s">
        <v>3051</v>
      </c>
      <c r="AM246" s="21" t="s">
        <v>1702</v>
      </c>
      <c r="AN246" s="21" t="s">
        <v>1703</v>
      </c>
      <c r="AO246" s="21"/>
      <c r="AP246" s="21"/>
      <c r="AQ246" s="21" t="str">
        <f>IF('Space Types'!$AO253=0,"",'Space Types'!$AO253/'Space Types'!$AP253)</f>
        <v/>
      </c>
      <c r="AR246" s="21"/>
      <c r="AS246" s="21"/>
      <c r="AT246" s="21"/>
      <c r="AU246" s="21"/>
      <c r="AV246" s="21"/>
      <c r="AW246" s="21"/>
      <c r="AX246" s="21"/>
      <c r="AY246" s="21"/>
      <c r="AZ246" s="21"/>
      <c r="BA246" s="21"/>
      <c r="BB246" s="21"/>
      <c r="BC246" s="21"/>
      <c r="BD246" s="21"/>
      <c r="BE246" s="1"/>
      <c r="BF246" s="1"/>
      <c r="BG246" s="1"/>
      <c r="BH246" s="1"/>
      <c r="BI246" s="1"/>
    </row>
    <row r="247" ht="14.25" hidden="1" customHeight="1">
      <c r="A247" s="7" t="s">
        <v>180</v>
      </c>
      <c r="B247" s="21" t="s">
        <v>616</v>
      </c>
      <c r="C247" s="21" t="s">
        <v>1283</v>
      </c>
      <c r="D247" s="21" t="s">
        <v>3257</v>
      </c>
      <c r="E247" s="21" t="s">
        <v>31</v>
      </c>
      <c r="F247" s="21" t="s">
        <v>1854</v>
      </c>
      <c r="G247" s="21" t="s">
        <v>1107</v>
      </c>
      <c r="H247" s="18" t="str">
        <f t="shared" si="1"/>
        <v>ASHRAE 189.1-2009Stairs-ActiveGeneral</v>
      </c>
      <c r="I247" s="86" t="str">
        <f>VLOOKUP(H247,'Interior Lighting'!$A$4:$G$1073,5,FALSE)</f>
        <v>0.54</v>
      </c>
      <c r="J247" s="21"/>
      <c r="K247" s="21"/>
      <c r="L247" s="21">
        <v>0.4</v>
      </c>
      <c r="M247" s="21">
        <v>0.4</v>
      </c>
      <c r="N247" s="21">
        <v>0.2</v>
      </c>
      <c r="O247" s="7" t="s">
        <v>3053</v>
      </c>
      <c r="P247" s="21" t="s">
        <v>56</v>
      </c>
      <c r="Q247" s="21" t="s">
        <v>153</v>
      </c>
      <c r="R247" s="21" t="s">
        <v>154</v>
      </c>
      <c r="S247" s="5" t="str">
        <f t="shared" si="2"/>
        <v>ASHRAE 62.1-1999Public SpacesCorridors and utilities</v>
      </c>
      <c r="T247" s="86" t="str">
        <f>VLOOKUP(S247,Ventilation!$A$4:$H$302,6,FALSE)</f>
        <v>0.05</v>
      </c>
      <c r="U247" s="86" t="str">
        <f>VLOOKUP(S247,Ventilation!$A$4:$H$302,5,FALSE)</f>
        <v>0</v>
      </c>
      <c r="V247" s="86" t="str">
        <f>VLOOKUP(S247,Ventilation!$A$4:$H$302,7,FALSE)</f>
        <v/>
      </c>
      <c r="W247" s="21">
        <v>0.0</v>
      </c>
      <c r="X247" s="7"/>
      <c r="Y247" s="7" t="s">
        <v>3049</v>
      </c>
      <c r="Z247" s="21">
        <v>0.0446</v>
      </c>
      <c r="AA247" s="7"/>
      <c r="AB247" s="7" t="s">
        <v>3054</v>
      </c>
      <c r="AC247" s="21"/>
      <c r="AD247" s="21"/>
      <c r="AE247" s="21"/>
      <c r="AF247" s="21"/>
      <c r="AG247" s="21"/>
      <c r="AH247" s="21">
        <v>0.0</v>
      </c>
      <c r="AI247" s="21">
        <v>0.0</v>
      </c>
      <c r="AJ247" s="21">
        <v>0.5</v>
      </c>
      <c r="AK247" s="21">
        <v>0.0</v>
      </c>
      <c r="AL247" s="7" t="s">
        <v>3051</v>
      </c>
      <c r="AM247" s="7" t="s">
        <v>1702</v>
      </c>
      <c r="AN247" s="7" t="s">
        <v>1703</v>
      </c>
      <c r="AO247" s="21"/>
      <c r="AP247" s="21"/>
      <c r="AQ247" s="21"/>
      <c r="AR247" s="21"/>
      <c r="AS247" s="21"/>
      <c r="AT247" s="21"/>
      <c r="AU247" s="21"/>
      <c r="AV247" s="21"/>
      <c r="AW247" s="21"/>
      <c r="AX247" s="21"/>
      <c r="AY247" s="21"/>
      <c r="AZ247" s="21"/>
      <c r="BA247" s="21"/>
      <c r="BB247" s="21"/>
      <c r="BC247" s="21"/>
      <c r="BD247" s="21"/>
      <c r="BE247" s="1"/>
      <c r="BF247" s="1"/>
      <c r="BG247" s="1"/>
      <c r="BH247" s="1"/>
      <c r="BI247" s="1"/>
    </row>
    <row r="248" ht="14.25" hidden="1" customHeight="1">
      <c r="A248" s="7" t="s">
        <v>180</v>
      </c>
      <c r="B248" s="21" t="s">
        <v>616</v>
      </c>
      <c r="C248" s="21" t="s">
        <v>1282</v>
      </c>
      <c r="D248" s="21" t="s">
        <v>4173</v>
      </c>
      <c r="E248" s="21" t="s">
        <v>31</v>
      </c>
      <c r="F248" s="21" t="s">
        <v>1353</v>
      </c>
      <c r="G248" s="21" t="s">
        <v>1107</v>
      </c>
      <c r="H248" s="18" t="str">
        <f t="shared" si="1"/>
        <v>ASHRAE 189.1-2009RestroomsGeneral</v>
      </c>
      <c r="I248" s="86" t="str">
        <f>VLOOKUP(H248,'Interior Lighting'!$A$4:$G$1073,5,FALSE)</f>
        <v>0.81</v>
      </c>
      <c r="J248" s="21"/>
      <c r="K248" s="21"/>
      <c r="L248" s="21">
        <v>0.4</v>
      </c>
      <c r="M248" s="21">
        <v>0.4</v>
      </c>
      <c r="N248" s="21">
        <v>0.2</v>
      </c>
      <c r="O248" s="7" t="s">
        <v>3053</v>
      </c>
      <c r="P248" s="21" t="s">
        <v>56</v>
      </c>
      <c r="Q248" s="21" t="s">
        <v>153</v>
      </c>
      <c r="R248" s="21" t="s">
        <v>1619</v>
      </c>
      <c r="S248" s="5" t="str">
        <f t="shared" si="2"/>
        <v>ASHRAE 62.1-1999Public SpacesPublic restrooms (Assume 12 toilet/625 ft^2)</v>
      </c>
      <c r="T248" s="86" t="str">
        <f>VLOOKUP(S248,Ventilation!$A$4:$H$302,6,FALSE)</f>
        <v>0.96</v>
      </c>
      <c r="U248" s="86" t="str">
        <f>VLOOKUP(S248,Ventilation!$A$4:$H$302,5,FALSE)</f>
        <v>0</v>
      </c>
      <c r="V248" s="86" t="str">
        <f>VLOOKUP(S248,Ventilation!$A$4:$H$302,7,FALSE)</f>
        <v/>
      </c>
      <c r="W248" s="21">
        <v>10.0</v>
      </c>
      <c r="X248" s="7" t="s">
        <v>3055</v>
      </c>
      <c r="Y248" s="7" t="s">
        <v>3049</v>
      </c>
      <c r="Z248" s="21">
        <v>0.0446</v>
      </c>
      <c r="AA248" s="7"/>
      <c r="AB248" s="7" t="s">
        <v>3054</v>
      </c>
      <c r="AC248" s="21"/>
      <c r="AD248" s="21"/>
      <c r="AE248" s="21"/>
      <c r="AF248" s="21"/>
      <c r="AG248" s="21"/>
      <c r="AH248" s="21">
        <v>0.07</v>
      </c>
      <c r="AI248" s="21">
        <v>0.0</v>
      </c>
      <c r="AJ248" s="21">
        <v>0.5</v>
      </c>
      <c r="AK248" s="21">
        <v>0.0</v>
      </c>
      <c r="AL248" s="7" t="s">
        <v>3051</v>
      </c>
      <c r="AM248" s="7" t="s">
        <v>1702</v>
      </c>
      <c r="AN248" s="7" t="s">
        <v>1703</v>
      </c>
      <c r="AO248" s="21"/>
      <c r="AP248" s="21"/>
      <c r="AQ248" s="21">
        <v>0.02762836185819071</v>
      </c>
      <c r="AR248" s="21">
        <v>43.3</v>
      </c>
      <c r="AS248" s="21">
        <v>0.2</v>
      </c>
      <c r="AT248" s="21">
        <v>0.05</v>
      </c>
      <c r="AU248" s="21" t="s">
        <v>2972</v>
      </c>
      <c r="AV248" s="21"/>
      <c r="AW248" s="21"/>
      <c r="AX248" s="21"/>
      <c r="AY248" s="21"/>
      <c r="AZ248" s="21"/>
      <c r="BA248" s="21"/>
      <c r="BB248" s="21"/>
      <c r="BC248" s="21"/>
      <c r="BD248" s="21"/>
      <c r="BE248" s="1"/>
      <c r="BF248" s="1"/>
      <c r="BG248" s="1"/>
      <c r="BH248" s="1"/>
      <c r="BI248" s="1"/>
    </row>
    <row r="249" ht="14.25" hidden="1" customHeight="1">
      <c r="A249" s="7" t="s">
        <v>180</v>
      </c>
      <c r="B249" s="21" t="s">
        <v>616</v>
      </c>
      <c r="C249" s="21" t="s">
        <v>1280</v>
      </c>
      <c r="D249" s="21" t="s">
        <v>3274</v>
      </c>
      <c r="E249" s="21" t="s">
        <v>31</v>
      </c>
      <c r="F249" s="21" t="s">
        <v>1272</v>
      </c>
      <c r="G249" s="21" t="s">
        <v>1107</v>
      </c>
      <c r="H249" s="18" t="str">
        <f t="shared" si="1"/>
        <v>ASHRAE 189.1-2009Office-EnclosedGeneral</v>
      </c>
      <c r="I249" s="86" t="str">
        <f>VLOOKUP(H249,'Interior Lighting'!$A$4:$G$1073,5,FALSE)</f>
        <v>0.99</v>
      </c>
      <c r="J249" s="21"/>
      <c r="K249" s="21"/>
      <c r="L249" s="21">
        <v>0.4</v>
      </c>
      <c r="M249" s="21">
        <v>0.4</v>
      </c>
      <c r="N249" s="21">
        <v>0.2</v>
      </c>
      <c r="O249" s="7" t="s">
        <v>3053</v>
      </c>
      <c r="P249" s="21" t="s">
        <v>56</v>
      </c>
      <c r="Q249" s="21" t="s">
        <v>153</v>
      </c>
      <c r="R249" s="21" t="s">
        <v>154</v>
      </c>
      <c r="S249" s="5" t="str">
        <f t="shared" si="2"/>
        <v>ASHRAE 62.1-1999Public SpacesCorridors and utilities</v>
      </c>
      <c r="T249" s="86" t="str">
        <f>VLOOKUP(S249,Ventilation!$A$4:$H$302,6,FALSE)</f>
        <v>0.05</v>
      </c>
      <c r="U249" s="86" t="str">
        <f>VLOOKUP(S249,Ventilation!$A$4:$H$302,5,FALSE)</f>
        <v>0</v>
      </c>
      <c r="V249" s="86" t="str">
        <f>VLOOKUP(S249,Ventilation!$A$4:$H$302,7,FALSE)</f>
        <v/>
      </c>
      <c r="W249" s="21">
        <v>10.0</v>
      </c>
      <c r="X249" s="7" t="s">
        <v>3055</v>
      </c>
      <c r="Y249" s="7" t="s">
        <v>3049</v>
      </c>
      <c r="Z249" s="21">
        <v>0.0446</v>
      </c>
      <c r="AA249" s="7"/>
      <c r="AB249" s="7" t="s">
        <v>3054</v>
      </c>
      <c r="AC249" s="21"/>
      <c r="AD249" s="21"/>
      <c r="AE249" s="21"/>
      <c r="AF249" s="21"/>
      <c r="AG249" s="21"/>
      <c r="AH249" s="21">
        <v>2.79</v>
      </c>
      <c r="AI249" s="21">
        <v>0.0</v>
      </c>
      <c r="AJ249" s="21">
        <v>0.5</v>
      </c>
      <c r="AK249" s="21">
        <v>0.0</v>
      </c>
      <c r="AL249" s="7" t="s">
        <v>3051</v>
      </c>
      <c r="AM249" s="7" t="s">
        <v>1702</v>
      </c>
      <c r="AN249" s="7" t="s">
        <v>1703</v>
      </c>
      <c r="AO249" s="21"/>
      <c r="AP249" s="21"/>
      <c r="AQ249" s="21" t="str">
        <f>IF('Space Types'!$AO271=0,"",'Space Types'!$AO271/'Space Types'!$AP271)</f>
        <v/>
      </c>
      <c r="AR249" s="21"/>
      <c r="AS249" s="21"/>
      <c r="AT249" s="21"/>
      <c r="AU249" s="21"/>
      <c r="AV249" s="21"/>
      <c r="AW249" s="21"/>
      <c r="AX249" s="21"/>
      <c r="AY249" s="21"/>
      <c r="AZ249" s="21"/>
      <c r="BA249" s="21"/>
      <c r="BB249" s="21"/>
      <c r="BC249" s="21"/>
      <c r="BD249" s="21"/>
      <c r="BE249" s="1"/>
      <c r="BF249" s="1"/>
      <c r="BG249" s="1"/>
      <c r="BH249" s="1"/>
      <c r="BI249" s="1"/>
    </row>
    <row r="250" ht="14.25" hidden="1" customHeight="1">
      <c r="A250" s="7" t="s">
        <v>180</v>
      </c>
      <c r="B250" s="21" t="s">
        <v>616</v>
      </c>
      <c r="C250" s="21" t="s">
        <v>1277</v>
      </c>
      <c r="D250" s="21" t="s">
        <v>1617</v>
      </c>
      <c r="E250" s="21" t="s">
        <v>31</v>
      </c>
      <c r="F250" s="21" t="s">
        <v>1275</v>
      </c>
      <c r="G250" s="21" t="s">
        <v>1107</v>
      </c>
      <c r="H250" s="18" t="str">
        <f t="shared" si="1"/>
        <v>ASHRAE 189.1-2009Office-Open PlanGeneral</v>
      </c>
      <c r="I250" s="86" t="str">
        <f>VLOOKUP(H250,'Interior Lighting'!$A$4:$G$1073,5,FALSE)</f>
        <v>0.99</v>
      </c>
      <c r="J250" s="21"/>
      <c r="K250" s="21"/>
      <c r="L250" s="21">
        <v>0.4</v>
      </c>
      <c r="M250" s="21">
        <v>0.4</v>
      </c>
      <c r="N250" s="21">
        <v>0.2</v>
      </c>
      <c r="O250" s="21" t="s">
        <v>3053</v>
      </c>
      <c r="P250" s="21" t="s">
        <v>56</v>
      </c>
      <c r="Q250" s="21" t="s">
        <v>141</v>
      </c>
      <c r="R250" s="21" t="s">
        <v>1620</v>
      </c>
      <c r="S250" s="5" t="str">
        <f t="shared" si="2"/>
        <v>ASHRAE 62.1-1999OfficesOffice Space</v>
      </c>
      <c r="T250" s="86" t="str">
        <f>VLOOKUP(S250,Ventilation!$A$4:$H$302,6,FALSE)</f>
        <v>0</v>
      </c>
      <c r="U250" s="86" t="str">
        <f>VLOOKUP(S250,Ventilation!$A$4:$H$302,5,FALSE)</f>
        <v>21.2</v>
      </c>
      <c r="V250" s="86" t="str">
        <f>VLOOKUP(S250,Ventilation!$A$4:$H$302,7,FALSE)</f>
        <v/>
      </c>
      <c r="W250" s="21">
        <v>5.25</v>
      </c>
      <c r="X250" s="21" t="s">
        <v>3060</v>
      </c>
      <c r="Y250" s="21" t="s">
        <v>3049</v>
      </c>
      <c r="Z250" s="21">
        <v>0.0446</v>
      </c>
      <c r="AA250" s="7"/>
      <c r="AB250" s="21" t="s">
        <v>3054</v>
      </c>
      <c r="AC250" s="21"/>
      <c r="AD250" s="21"/>
      <c r="AE250" s="21"/>
      <c r="AF250" s="21"/>
      <c r="AG250" s="21"/>
      <c r="AH250" s="21">
        <v>0.71</v>
      </c>
      <c r="AI250" s="21">
        <v>0.0</v>
      </c>
      <c r="AJ250" s="21">
        <v>0.5</v>
      </c>
      <c r="AK250" s="21">
        <v>0.0</v>
      </c>
      <c r="AL250" s="21" t="s">
        <v>3051</v>
      </c>
      <c r="AM250" s="21" t="s">
        <v>1702</v>
      </c>
      <c r="AN250" s="21" t="s">
        <v>1703</v>
      </c>
      <c r="AO250" s="21"/>
      <c r="AP250" s="21"/>
      <c r="AQ250" s="21"/>
      <c r="AR250" s="21"/>
      <c r="AS250" s="21"/>
      <c r="AT250" s="21"/>
      <c r="AU250" s="21"/>
      <c r="AV250" s="21"/>
      <c r="AW250" s="21"/>
      <c r="AX250" s="21"/>
      <c r="AY250" s="21" t="str">
        <f>IF(ISBLANK(AX250),"",AX250/(AW250/AV250))</f>
        <v/>
      </c>
      <c r="AZ250" s="21"/>
      <c r="BA250" s="21"/>
      <c r="BB250" s="21"/>
      <c r="BC250" s="21"/>
      <c r="BD250" s="21"/>
      <c r="BE250" s="1"/>
      <c r="BF250" s="1"/>
      <c r="BG250" s="1"/>
      <c r="BH250" s="1"/>
      <c r="BI250" s="1"/>
    </row>
    <row r="251" ht="14.25" hidden="1" customHeight="1">
      <c r="A251" s="7" t="s">
        <v>180</v>
      </c>
      <c r="B251" s="21" t="s">
        <v>616</v>
      </c>
      <c r="C251" s="21" t="s">
        <v>829</v>
      </c>
      <c r="D251" s="21" t="s">
        <v>3257</v>
      </c>
      <c r="E251" s="21" t="s">
        <v>31</v>
      </c>
      <c r="F251" s="21" t="s">
        <v>829</v>
      </c>
      <c r="G251" s="21" t="s">
        <v>1107</v>
      </c>
      <c r="H251" s="18" t="str">
        <f t="shared" si="1"/>
        <v>ASHRAE 189.1-2009LobbyGeneral</v>
      </c>
      <c r="I251" s="86" t="str">
        <f>VLOOKUP(H251,'Interior Lighting'!$A$4:$G$1073,5,FALSE)</f>
        <v>1.17</v>
      </c>
      <c r="J251" s="21"/>
      <c r="K251" s="21"/>
      <c r="L251" s="21">
        <v>0.4</v>
      </c>
      <c r="M251" s="21">
        <v>0.4</v>
      </c>
      <c r="N251" s="21">
        <v>0.2</v>
      </c>
      <c r="O251" s="21" t="s">
        <v>3053</v>
      </c>
      <c r="P251" s="21" t="s">
        <v>56</v>
      </c>
      <c r="Q251" s="21" t="s">
        <v>141</v>
      </c>
      <c r="R251" s="21" t="s">
        <v>1645</v>
      </c>
      <c r="S251" s="5" t="str">
        <f t="shared" si="2"/>
        <v>ASHRAE 62.1-1999OfficesReception Areas</v>
      </c>
      <c r="T251" s="86" t="str">
        <f>VLOOKUP(S251,Ventilation!$A$4:$H$302,6,FALSE)</f>
        <v>0</v>
      </c>
      <c r="U251" s="86" t="str">
        <f>VLOOKUP(S251,Ventilation!$A$4:$H$302,5,FALSE)</f>
        <v>15</v>
      </c>
      <c r="V251" s="86" t="str">
        <f>VLOOKUP(S251,Ventilation!$A$4:$H$302,7,FALSE)</f>
        <v/>
      </c>
      <c r="W251" s="21">
        <v>10.0</v>
      </c>
      <c r="X251" s="21" t="s">
        <v>3055</v>
      </c>
      <c r="Y251" s="21" t="s">
        <v>3049</v>
      </c>
      <c r="Z251" s="21">
        <v>0.0446</v>
      </c>
      <c r="AA251" s="7"/>
      <c r="AB251" s="21" t="s">
        <v>3054</v>
      </c>
      <c r="AC251" s="21"/>
      <c r="AD251" s="21"/>
      <c r="AE251" s="21"/>
      <c r="AF251" s="21"/>
      <c r="AG251" s="21"/>
      <c r="AH251" s="21">
        <v>0.07</v>
      </c>
      <c r="AI251" s="21">
        <v>0.0</v>
      </c>
      <c r="AJ251" s="21">
        <v>0.5</v>
      </c>
      <c r="AK251" s="21">
        <v>0.0</v>
      </c>
      <c r="AL251" s="21" t="s">
        <v>3051</v>
      </c>
      <c r="AM251" s="21" t="s">
        <v>1702</v>
      </c>
      <c r="AN251" s="21" t="s">
        <v>1703</v>
      </c>
      <c r="AO251" s="21"/>
      <c r="AP251" s="21"/>
      <c r="AQ251" s="21"/>
      <c r="AR251" s="21"/>
      <c r="AS251" s="21"/>
      <c r="AT251" s="21"/>
      <c r="AU251" s="21"/>
      <c r="AV251" s="21"/>
      <c r="AW251" s="21"/>
      <c r="AX251" s="21"/>
      <c r="AY251" s="21"/>
      <c r="AZ251" s="21"/>
      <c r="BA251" s="21"/>
      <c r="BB251" s="21"/>
      <c r="BC251" s="21"/>
      <c r="BD251" s="21"/>
      <c r="BE251" s="1"/>
      <c r="BF251" s="1"/>
      <c r="BG251" s="1"/>
      <c r="BH251" s="1"/>
      <c r="BI251" s="1"/>
    </row>
    <row r="252" ht="14.25" hidden="1" customHeight="1">
      <c r="A252" s="7" t="s">
        <v>180</v>
      </c>
      <c r="B252" s="21" t="s">
        <v>616</v>
      </c>
      <c r="C252" s="21" t="s">
        <v>1276</v>
      </c>
      <c r="D252" s="21" t="s">
        <v>3274</v>
      </c>
      <c r="E252" s="21" t="s">
        <v>31</v>
      </c>
      <c r="F252" s="21" t="s">
        <v>1272</v>
      </c>
      <c r="G252" s="21" t="s">
        <v>1107</v>
      </c>
      <c r="H252" s="18" t="str">
        <f t="shared" si="1"/>
        <v>ASHRAE 189.1-2009Office-EnclosedGeneral</v>
      </c>
      <c r="I252" s="86" t="str">
        <f>VLOOKUP(H252,'Interior Lighting'!$A$4:$G$1073,5,FALSE)</f>
        <v>0.99</v>
      </c>
      <c r="J252" s="21"/>
      <c r="K252" s="21"/>
      <c r="L252" s="21">
        <v>0.4</v>
      </c>
      <c r="M252" s="21">
        <v>0.4</v>
      </c>
      <c r="N252" s="21">
        <v>0.2</v>
      </c>
      <c r="O252" s="7" t="s">
        <v>3053</v>
      </c>
      <c r="P252" s="21" t="s">
        <v>56</v>
      </c>
      <c r="Q252" s="21" t="s">
        <v>153</v>
      </c>
      <c r="R252" s="21" t="s">
        <v>154</v>
      </c>
      <c r="S252" s="5" t="str">
        <f t="shared" si="2"/>
        <v>ASHRAE 62.1-1999Public SpacesCorridors and utilities</v>
      </c>
      <c r="T252" s="86" t="str">
        <f>VLOOKUP(S252,Ventilation!$A$4:$H$302,6,FALSE)</f>
        <v>0.05</v>
      </c>
      <c r="U252" s="86" t="str">
        <f>VLOOKUP(S252,Ventilation!$A$4:$H$302,5,FALSE)</f>
        <v>0</v>
      </c>
      <c r="V252" s="86" t="str">
        <f>VLOOKUP(S252,Ventilation!$A$4:$H$302,7,FALSE)</f>
        <v/>
      </c>
      <c r="W252" s="21">
        <v>5.0</v>
      </c>
      <c r="X252" s="7" t="s">
        <v>3055</v>
      </c>
      <c r="Y252" s="7" t="s">
        <v>3049</v>
      </c>
      <c r="Z252" s="21">
        <v>0.0446</v>
      </c>
      <c r="AA252" s="7"/>
      <c r="AB252" s="7" t="s">
        <v>3054</v>
      </c>
      <c r="AC252" s="21"/>
      <c r="AD252" s="21"/>
      <c r="AE252" s="21"/>
      <c r="AF252" s="21"/>
      <c r="AG252" s="21"/>
      <c r="AH252" s="21">
        <v>1.56</v>
      </c>
      <c r="AI252" s="21">
        <v>0.0</v>
      </c>
      <c r="AJ252" s="21">
        <v>0.5</v>
      </c>
      <c r="AK252" s="21">
        <v>0.0</v>
      </c>
      <c r="AL252" s="7" t="s">
        <v>3051</v>
      </c>
      <c r="AM252" s="7" t="s">
        <v>1702</v>
      </c>
      <c r="AN252" s="7" t="s">
        <v>1703</v>
      </c>
      <c r="AO252" s="21"/>
      <c r="AP252" s="21"/>
      <c r="AQ252" s="21"/>
      <c r="AR252" s="21"/>
      <c r="AS252" s="21"/>
      <c r="AT252" s="21"/>
      <c r="AU252" s="21"/>
      <c r="AV252" s="21"/>
      <c r="AW252" s="21"/>
      <c r="AX252" s="21"/>
      <c r="AY252" s="21"/>
      <c r="AZ252" s="21"/>
      <c r="BA252" s="21"/>
      <c r="BB252" s="21"/>
      <c r="BC252" s="21"/>
      <c r="BD252" s="21"/>
      <c r="BE252" s="1"/>
      <c r="BF252" s="1"/>
      <c r="BG252" s="1"/>
      <c r="BH252" s="1"/>
      <c r="BI252" s="1"/>
    </row>
    <row r="253" ht="14.25" hidden="1" customHeight="1">
      <c r="A253" s="5" t="s">
        <v>180</v>
      </c>
      <c r="B253" s="18" t="s">
        <v>616</v>
      </c>
      <c r="C253" s="18" t="s">
        <v>1169</v>
      </c>
      <c r="D253" s="18" t="s">
        <v>3274</v>
      </c>
      <c r="E253" s="18" t="s">
        <v>31</v>
      </c>
      <c r="F253" s="18" t="s">
        <v>1543</v>
      </c>
      <c r="G253" s="18" t="s">
        <v>1107</v>
      </c>
      <c r="H253" s="18" t="str">
        <f t="shared" si="1"/>
        <v>ASHRAE 189.1-2009Electrical/MechanicalGeneral</v>
      </c>
      <c r="I253" s="86" t="str">
        <f>VLOOKUP(H253,'Interior Lighting'!$A$4:$G$1073,5,FALSE)</f>
        <v>1.35</v>
      </c>
      <c r="J253" s="21"/>
      <c r="K253" s="18"/>
      <c r="L253" s="18">
        <v>0.4</v>
      </c>
      <c r="M253" s="18">
        <v>0.4</v>
      </c>
      <c r="N253" s="18">
        <v>0.2</v>
      </c>
      <c r="O253" s="18" t="s">
        <v>3053</v>
      </c>
      <c r="P253" s="18" t="s">
        <v>56</v>
      </c>
      <c r="Q253" s="18" t="s">
        <v>141</v>
      </c>
      <c r="R253" s="18" t="s">
        <v>1620</v>
      </c>
      <c r="S253" s="5" t="str">
        <f t="shared" si="2"/>
        <v>ASHRAE 62.1-1999OfficesOffice Space</v>
      </c>
      <c r="T253" s="86" t="str">
        <f>VLOOKUP(S253,Ventilation!$A$4:$H$302,6,FALSE)</f>
        <v>0</v>
      </c>
      <c r="U253" s="86" t="str">
        <f>VLOOKUP(S253,Ventilation!$A$4:$H$302,5,FALSE)</f>
        <v>21.2</v>
      </c>
      <c r="V253" s="86" t="str">
        <f>VLOOKUP(S253,Ventilation!$A$4:$H$302,7,FALSE)</f>
        <v/>
      </c>
      <c r="W253" s="18">
        <v>0.0</v>
      </c>
      <c r="X253" s="18"/>
      <c r="Y253" s="18" t="s">
        <v>3049</v>
      </c>
      <c r="Z253" s="18">
        <v>0.0446</v>
      </c>
      <c r="AA253" s="5"/>
      <c r="AB253" s="18" t="s">
        <v>3054</v>
      </c>
      <c r="AC253" s="18"/>
      <c r="AD253" s="18"/>
      <c r="AE253" s="18"/>
      <c r="AF253" s="18"/>
      <c r="AG253" s="18"/>
      <c r="AH253" s="18">
        <v>0.27</v>
      </c>
      <c r="AI253" s="18">
        <v>0.0</v>
      </c>
      <c r="AJ253" s="18">
        <v>0.5</v>
      </c>
      <c r="AK253" s="18">
        <v>0.0</v>
      </c>
      <c r="AL253" s="18" t="s">
        <v>3051</v>
      </c>
      <c r="AM253" s="18" t="s">
        <v>1702</v>
      </c>
      <c r="AN253" s="18" t="s">
        <v>1703</v>
      </c>
      <c r="AO253" s="18"/>
      <c r="AP253" s="18"/>
      <c r="AQ253" s="18"/>
      <c r="AR253" s="18"/>
      <c r="AS253" s="18"/>
      <c r="AT253" s="18"/>
      <c r="AU253" s="18"/>
      <c r="AV253" s="18"/>
      <c r="AW253" s="18"/>
      <c r="AX253" s="18"/>
      <c r="AY253" s="18"/>
      <c r="AZ253" s="18"/>
      <c r="BA253" s="18"/>
      <c r="BB253" s="18"/>
      <c r="BC253" s="18"/>
      <c r="BD253" s="18"/>
      <c r="BE253" s="1"/>
      <c r="BF253" s="1"/>
      <c r="BG253" s="1"/>
      <c r="BH253" s="1"/>
      <c r="BI253" s="1"/>
    </row>
    <row r="254" ht="14.25" hidden="1" customHeight="1">
      <c r="A254" s="5" t="s">
        <v>180</v>
      </c>
      <c r="B254" s="18" t="s">
        <v>616</v>
      </c>
      <c r="C254" s="18" t="s">
        <v>596</v>
      </c>
      <c r="D254" s="18" t="s">
        <v>1585</v>
      </c>
      <c r="E254" s="18" t="s">
        <v>31</v>
      </c>
      <c r="F254" s="18" t="s">
        <v>1355</v>
      </c>
      <c r="G254" s="18" t="s">
        <v>1107</v>
      </c>
      <c r="H254" s="18" t="str">
        <f t="shared" si="1"/>
        <v>ASHRAE 189.1-2009Corridor/TransitionGeneral</v>
      </c>
      <c r="I254" s="86" t="str">
        <f>VLOOKUP(H254,'Interior Lighting'!$A$4:$G$1073,5,FALSE)</f>
        <v>0.45</v>
      </c>
      <c r="J254" s="21"/>
      <c r="K254" s="18"/>
      <c r="L254" s="18">
        <v>0.4</v>
      </c>
      <c r="M254" s="18">
        <v>0.4</v>
      </c>
      <c r="N254" s="18">
        <v>0.2</v>
      </c>
      <c r="O254" s="18" t="s">
        <v>3053</v>
      </c>
      <c r="P254" s="18" t="s">
        <v>56</v>
      </c>
      <c r="Q254" s="18" t="s">
        <v>153</v>
      </c>
      <c r="R254" s="18" t="s">
        <v>154</v>
      </c>
      <c r="S254" s="5" t="str">
        <f t="shared" si="2"/>
        <v>ASHRAE 62.1-1999Public SpacesCorridors and utilities</v>
      </c>
      <c r="T254" s="86" t="str">
        <f>VLOOKUP(S254,Ventilation!$A$4:$H$302,6,FALSE)</f>
        <v>0.05</v>
      </c>
      <c r="U254" s="86" t="str">
        <f>VLOOKUP(S254,Ventilation!$A$4:$H$302,5,FALSE)</f>
        <v>0</v>
      </c>
      <c r="V254" s="86" t="str">
        <f>VLOOKUP(S254,Ventilation!$A$4:$H$302,7,FALSE)</f>
        <v/>
      </c>
      <c r="W254" s="18">
        <v>1.0</v>
      </c>
      <c r="X254" s="18" t="s">
        <v>3060</v>
      </c>
      <c r="Y254" s="18" t="s">
        <v>3049</v>
      </c>
      <c r="Z254" s="18">
        <v>0.0446</v>
      </c>
      <c r="AA254" s="5"/>
      <c r="AB254" s="18" t="s">
        <v>3054</v>
      </c>
      <c r="AC254" s="18"/>
      <c r="AD254" s="18"/>
      <c r="AE254" s="18"/>
      <c r="AF254" s="18"/>
      <c r="AG254" s="18"/>
      <c r="AH254" s="18">
        <v>0.16</v>
      </c>
      <c r="AI254" s="18">
        <v>0.0</v>
      </c>
      <c r="AJ254" s="18">
        <v>0.5</v>
      </c>
      <c r="AK254" s="18">
        <v>0.0</v>
      </c>
      <c r="AL254" s="18" t="s">
        <v>3051</v>
      </c>
      <c r="AM254" s="18" t="s">
        <v>1702</v>
      </c>
      <c r="AN254" s="18" t="s">
        <v>1703</v>
      </c>
      <c r="AO254" s="18"/>
      <c r="AP254" s="18"/>
      <c r="AQ254" s="18"/>
      <c r="AR254" s="18"/>
      <c r="AS254" s="18"/>
      <c r="AT254" s="18"/>
      <c r="AU254" s="18"/>
      <c r="AV254" s="18"/>
      <c r="AW254" s="18"/>
      <c r="AX254" s="18"/>
      <c r="AY254" s="18"/>
      <c r="AZ254" s="18"/>
      <c r="BA254" s="18"/>
      <c r="BB254" s="18"/>
      <c r="BC254" s="18"/>
      <c r="BD254" s="18"/>
      <c r="BE254" s="1"/>
      <c r="BF254" s="1"/>
      <c r="BG254" s="1"/>
      <c r="BH254" s="1"/>
      <c r="BI254" s="1"/>
    </row>
    <row r="255" ht="14.25" hidden="1" customHeight="1">
      <c r="A255" s="5" t="s">
        <v>180</v>
      </c>
      <c r="B255" s="18" t="s">
        <v>616</v>
      </c>
      <c r="C255" s="18" t="s">
        <v>1167</v>
      </c>
      <c r="D255" s="18" t="s">
        <v>3169</v>
      </c>
      <c r="E255" s="18" t="s">
        <v>31</v>
      </c>
      <c r="F255" s="18" t="s">
        <v>1279</v>
      </c>
      <c r="G255" s="18" t="s">
        <v>1107</v>
      </c>
      <c r="H255" s="18" t="str">
        <f t="shared" si="1"/>
        <v>ASHRAE 189.1-2009Conference/Meeting/MultipurposeGeneral</v>
      </c>
      <c r="I255" s="86" t="str">
        <f>VLOOKUP(H255,'Interior Lighting'!$A$4:$G$1073,5,FALSE)</f>
        <v>1.17</v>
      </c>
      <c r="J255" s="21"/>
      <c r="K255" s="18"/>
      <c r="L255" s="18">
        <v>0.4</v>
      </c>
      <c r="M255" s="18">
        <v>0.4</v>
      </c>
      <c r="N255" s="18">
        <v>0.2</v>
      </c>
      <c r="O255" s="18" t="s">
        <v>3053</v>
      </c>
      <c r="P255" s="18" t="s">
        <v>56</v>
      </c>
      <c r="Q255" s="18" t="s">
        <v>141</v>
      </c>
      <c r="R255" s="18" t="s">
        <v>132</v>
      </c>
      <c r="S255" s="5" t="str">
        <f t="shared" si="2"/>
        <v>ASHRAE 62.1-1999OfficesConference rooms</v>
      </c>
      <c r="T255" s="86" t="str">
        <f>VLOOKUP(S255,Ventilation!$A$4:$H$302,6,FALSE)</f>
        <v>0</v>
      </c>
      <c r="U255" s="86" t="str">
        <f>VLOOKUP(S255,Ventilation!$A$4:$H$302,5,FALSE)</f>
        <v>20</v>
      </c>
      <c r="V255" s="86" t="str">
        <f>VLOOKUP(S255,Ventilation!$A$4:$H$302,7,FALSE)</f>
        <v/>
      </c>
      <c r="W255" s="18">
        <v>50.0</v>
      </c>
      <c r="X255" s="18" t="s">
        <v>3055</v>
      </c>
      <c r="Y255" s="18" t="s">
        <v>3049</v>
      </c>
      <c r="Z255" s="18">
        <v>0.0446</v>
      </c>
      <c r="AA255" s="5"/>
      <c r="AB255" s="18" t="s">
        <v>3054</v>
      </c>
      <c r="AC255" s="18"/>
      <c r="AD255" s="18"/>
      <c r="AE255" s="18"/>
      <c r="AF255" s="18"/>
      <c r="AG255" s="18"/>
      <c r="AH255" s="18">
        <v>0.37</v>
      </c>
      <c r="AI255" s="18">
        <v>0.0</v>
      </c>
      <c r="AJ255" s="18">
        <v>0.5</v>
      </c>
      <c r="AK255" s="18">
        <v>0.0</v>
      </c>
      <c r="AL255" s="18" t="s">
        <v>3051</v>
      </c>
      <c r="AM255" s="18" t="s">
        <v>1702</v>
      </c>
      <c r="AN255" s="18" t="s">
        <v>1703</v>
      </c>
      <c r="AO255" s="18"/>
      <c r="AP255" s="18"/>
      <c r="AQ255" s="18"/>
      <c r="AR255" s="18"/>
      <c r="AS255" s="18"/>
      <c r="AT255" s="18"/>
      <c r="AU255" s="18"/>
      <c r="AV255" s="18"/>
      <c r="AW255" s="18"/>
      <c r="AX255" s="18"/>
      <c r="AY255" s="18"/>
      <c r="AZ255" s="18"/>
      <c r="BA255" s="18"/>
      <c r="BB255" s="18"/>
      <c r="BC255" s="18"/>
      <c r="BD255" s="18"/>
      <c r="BE255" s="1"/>
      <c r="BF255" s="1"/>
      <c r="BG255" s="1"/>
      <c r="BH255" s="1"/>
      <c r="BI255" s="1"/>
    </row>
    <row r="256" ht="14.25" hidden="1" customHeight="1">
      <c r="A256" s="5" t="s">
        <v>180</v>
      </c>
      <c r="B256" s="5" t="s">
        <v>616</v>
      </c>
      <c r="C256" s="5" t="s">
        <v>1166</v>
      </c>
      <c r="D256" s="18" t="s">
        <v>1617</v>
      </c>
      <c r="E256" s="18" t="s">
        <v>31</v>
      </c>
      <c r="F256" s="18" t="s">
        <v>1272</v>
      </c>
      <c r="G256" s="18" t="s">
        <v>1107</v>
      </c>
      <c r="H256" s="18" t="str">
        <f t="shared" si="1"/>
        <v>ASHRAE 189.1-2009Office-EnclosedGeneral</v>
      </c>
      <c r="I256" s="86" t="str">
        <f>VLOOKUP(H256,'Interior Lighting'!$A$4:$G$1073,5,FALSE)</f>
        <v>0.99</v>
      </c>
      <c r="J256" s="21"/>
      <c r="K256" s="18"/>
      <c r="L256" s="18">
        <v>0.4</v>
      </c>
      <c r="M256" s="18">
        <v>0.4</v>
      </c>
      <c r="N256" s="18">
        <v>0.2</v>
      </c>
      <c r="O256" s="18" t="s">
        <v>3053</v>
      </c>
      <c r="P256" s="18" t="s">
        <v>56</v>
      </c>
      <c r="Q256" s="18" t="s">
        <v>141</v>
      </c>
      <c r="R256" s="18" t="s">
        <v>1620</v>
      </c>
      <c r="S256" s="5" t="str">
        <f t="shared" si="2"/>
        <v>ASHRAE 62.1-1999OfficesOffice Space</v>
      </c>
      <c r="T256" s="86" t="str">
        <f>VLOOKUP(S256,Ventilation!$A$4:$H$302,6,FALSE)</f>
        <v>0</v>
      </c>
      <c r="U256" s="86" t="str">
        <f>VLOOKUP(S256,Ventilation!$A$4:$H$302,5,FALSE)</f>
        <v>21.2</v>
      </c>
      <c r="V256" s="86" t="str">
        <f>VLOOKUP(S256,Ventilation!$A$4:$H$302,7,FALSE)</f>
        <v/>
      </c>
      <c r="W256" s="18">
        <v>4.75</v>
      </c>
      <c r="X256" s="18" t="s">
        <v>3060</v>
      </c>
      <c r="Y256" s="18" t="s">
        <v>3049</v>
      </c>
      <c r="Z256" s="18">
        <v>0.0446</v>
      </c>
      <c r="AA256" s="5"/>
      <c r="AB256" s="18" t="s">
        <v>3054</v>
      </c>
      <c r="AC256" s="18"/>
      <c r="AD256" s="18"/>
      <c r="AE256" s="18"/>
      <c r="AF256" s="18"/>
      <c r="AG256" s="18"/>
      <c r="AH256" s="18">
        <v>0.64</v>
      </c>
      <c r="AI256" s="18">
        <v>0.0</v>
      </c>
      <c r="AJ256" s="18">
        <v>0.5</v>
      </c>
      <c r="AK256" s="18">
        <v>0.0</v>
      </c>
      <c r="AL256" s="18" t="s">
        <v>3051</v>
      </c>
      <c r="AM256" s="18" t="s">
        <v>1702</v>
      </c>
      <c r="AN256" s="18" t="s">
        <v>1703</v>
      </c>
      <c r="AO256" s="18"/>
      <c r="AP256" s="18"/>
      <c r="AQ256" s="18"/>
      <c r="AR256" s="18"/>
      <c r="AS256" s="18"/>
      <c r="AT256" s="18"/>
      <c r="AU256" s="18"/>
      <c r="AV256" s="18"/>
      <c r="AW256" s="18"/>
      <c r="AX256" s="18"/>
      <c r="AY256" s="18"/>
      <c r="AZ256" s="18"/>
      <c r="BA256" s="18"/>
      <c r="BB256" s="18"/>
      <c r="BC256" s="18"/>
      <c r="BD256" s="18"/>
      <c r="BE256" s="1"/>
      <c r="BF256" s="1"/>
      <c r="BG256" s="1"/>
      <c r="BH256" s="1"/>
      <c r="BI256" s="1"/>
    </row>
    <row r="257" ht="14.25" hidden="1" customHeight="1">
      <c r="A257" s="5" t="s">
        <v>180</v>
      </c>
      <c r="B257" s="5" t="s">
        <v>616</v>
      </c>
      <c r="C257" s="5" t="s">
        <v>1165</v>
      </c>
      <c r="D257" s="18" t="s">
        <v>3257</v>
      </c>
      <c r="E257" s="18" t="s">
        <v>31</v>
      </c>
      <c r="F257" s="18" t="s">
        <v>1322</v>
      </c>
      <c r="G257" s="18" t="s">
        <v>1107</v>
      </c>
      <c r="H257" s="18" t="str">
        <f t="shared" si="1"/>
        <v>ASHRAE 189.1-2009Lounge/RecreationGeneral</v>
      </c>
      <c r="I257" s="86" t="str">
        <f>VLOOKUP(H257,'Interior Lighting'!$A$4:$G$1073,5,FALSE)</f>
        <v>1.08</v>
      </c>
      <c r="J257" s="21"/>
      <c r="K257" s="18"/>
      <c r="L257" s="18">
        <v>0.4</v>
      </c>
      <c r="M257" s="18">
        <v>0.4</v>
      </c>
      <c r="N257" s="18">
        <v>0.2</v>
      </c>
      <c r="O257" s="18" t="s">
        <v>3053</v>
      </c>
      <c r="P257" s="18" t="s">
        <v>56</v>
      </c>
      <c r="Q257" s="18" t="s">
        <v>141</v>
      </c>
      <c r="R257" s="18" t="s">
        <v>1645</v>
      </c>
      <c r="S257" s="5" t="str">
        <f t="shared" si="2"/>
        <v>ASHRAE 62.1-1999OfficesReception Areas</v>
      </c>
      <c r="T257" s="86" t="str">
        <f>VLOOKUP(S257,Ventilation!$A$4:$H$302,6,FALSE)</f>
        <v>0</v>
      </c>
      <c r="U257" s="86" t="str">
        <f>VLOOKUP(S257,Ventilation!$A$4:$H$302,5,FALSE)</f>
        <v>15</v>
      </c>
      <c r="V257" s="86" t="str">
        <f>VLOOKUP(S257,Ventilation!$A$4:$H$302,7,FALSE)</f>
        <v/>
      </c>
      <c r="W257" s="18">
        <v>50.0</v>
      </c>
      <c r="X257" s="18" t="s">
        <v>3055</v>
      </c>
      <c r="Y257" s="18" t="s">
        <v>3049</v>
      </c>
      <c r="Z257" s="18">
        <v>0.0446</v>
      </c>
      <c r="AA257" s="5"/>
      <c r="AB257" s="18" t="s">
        <v>3054</v>
      </c>
      <c r="AC257" s="18"/>
      <c r="AD257" s="18"/>
      <c r="AE257" s="18"/>
      <c r="AF257" s="18"/>
      <c r="AG257" s="18"/>
      <c r="AH257" s="18">
        <v>4.46</v>
      </c>
      <c r="AI257" s="18">
        <v>0.0</v>
      </c>
      <c r="AJ257" s="18">
        <v>0.5</v>
      </c>
      <c r="AK257" s="18">
        <v>0.0</v>
      </c>
      <c r="AL257" s="18" t="s">
        <v>3051</v>
      </c>
      <c r="AM257" s="18" t="s">
        <v>1702</v>
      </c>
      <c r="AN257" s="18" t="s">
        <v>1703</v>
      </c>
      <c r="AO257" s="18"/>
      <c r="AP257" s="18"/>
      <c r="AQ257" s="18"/>
      <c r="AR257" s="18"/>
      <c r="AS257" s="18"/>
      <c r="AT257" s="18"/>
      <c r="AU257" s="18"/>
      <c r="AV257" s="18"/>
      <c r="AW257" s="18"/>
      <c r="AX257" s="18"/>
      <c r="AY257" s="18"/>
      <c r="AZ257" s="18"/>
      <c r="BA257" s="18"/>
      <c r="BB257" s="18"/>
      <c r="BC257" s="18"/>
      <c r="BD257" s="18"/>
      <c r="BE257" s="1"/>
      <c r="BF257" s="1"/>
      <c r="BG257" s="1"/>
      <c r="BH257" s="1"/>
      <c r="BI257" s="1"/>
    </row>
    <row r="258" ht="14.25" hidden="1" customHeight="1">
      <c r="A258" s="5" t="s">
        <v>180</v>
      </c>
      <c r="B258" s="5" t="s">
        <v>616</v>
      </c>
      <c r="C258" s="5" t="s">
        <v>1377</v>
      </c>
      <c r="D258" s="18" t="s">
        <v>3232</v>
      </c>
      <c r="E258" s="22" t="s">
        <v>31</v>
      </c>
      <c r="F258" s="22" t="s">
        <v>1573</v>
      </c>
      <c r="G258" s="22" t="s">
        <v>1107</v>
      </c>
      <c r="H258" s="18" t="str">
        <f t="shared" si="1"/>
        <v>ASHRAE 189.1-2009AtticsGeneral</v>
      </c>
      <c r="I258" s="86" t="str">
        <f>VLOOKUP(H258,'Interior Lighting'!$A$4:$G$1073,5,FALSE)</f>
        <v>0</v>
      </c>
      <c r="J258" s="21"/>
      <c r="K258" s="18"/>
      <c r="L258" s="18"/>
      <c r="M258" s="18"/>
      <c r="N258" s="18"/>
      <c r="O258" s="18"/>
      <c r="P258" s="18"/>
      <c r="Q258" s="18"/>
      <c r="R258" s="18"/>
      <c r="S258" s="5" t="str">
        <f t="shared" si="2"/>
        <v/>
      </c>
      <c r="T258" s="18" t="str">
        <f>VLOOKUP(S258,Ventilation!$A$4:$H$302,6,FALSE)</f>
        <v>#N/A</v>
      </c>
      <c r="U258" s="18" t="str">
        <f>VLOOKUP(S258,Ventilation!$A$4:$H$302,5,FALSE)</f>
        <v>#N/A</v>
      </c>
      <c r="V258" s="18" t="str">
        <f>VLOOKUP(S258,Ventilation!$A$4:$H$302,7,FALSE)</f>
        <v>#N/A</v>
      </c>
      <c r="W258" s="18"/>
      <c r="X258" s="5"/>
      <c r="Y258" s="5"/>
      <c r="Z258" s="18">
        <v>0.0446</v>
      </c>
      <c r="AA258" s="5"/>
      <c r="AB258" s="5" t="s">
        <v>4143</v>
      </c>
      <c r="AC258" s="18"/>
      <c r="AD258" s="18"/>
      <c r="AE258" s="18"/>
      <c r="AF258" s="18"/>
      <c r="AG258" s="18"/>
      <c r="AH258" s="18"/>
      <c r="AI258" s="18"/>
      <c r="AJ258" s="18"/>
      <c r="AK258" s="18"/>
      <c r="AL258" s="5"/>
      <c r="AM258" s="5"/>
      <c r="AN258" s="5"/>
      <c r="AO258" s="18"/>
      <c r="AP258" s="18"/>
      <c r="AQ258" s="18"/>
      <c r="AR258" s="18"/>
      <c r="AS258" s="18"/>
      <c r="AT258" s="18"/>
      <c r="AU258" s="5"/>
      <c r="AV258" s="18"/>
      <c r="AW258" s="18"/>
      <c r="AX258" s="18"/>
      <c r="AY258" s="18"/>
      <c r="AZ258" s="18"/>
      <c r="BA258" s="18"/>
      <c r="BB258" s="18"/>
      <c r="BC258" s="5"/>
      <c r="BD258" s="5"/>
      <c r="BE258" s="1"/>
      <c r="BF258" s="1"/>
      <c r="BG258" s="1"/>
      <c r="BH258" s="1"/>
      <c r="BI258" s="1"/>
    </row>
    <row r="259" ht="14.25" hidden="1" customHeight="1">
      <c r="A259" s="5" t="s">
        <v>177</v>
      </c>
      <c r="B259" s="5" t="s">
        <v>616</v>
      </c>
      <c r="C259" s="5" t="s">
        <v>1295</v>
      </c>
      <c r="D259" s="18" t="s">
        <v>1617</v>
      </c>
      <c r="E259" s="18" t="s">
        <v>598</v>
      </c>
      <c r="F259" s="18" t="s">
        <v>888</v>
      </c>
      <c r="G259" s="18" t="s">
        <v>616</v>
      </c>
      <c r="H259" s="18" t="str">
        <f t="shared" si="1"/>
        <v>ASHRAE 90.1-2004Whole BuildingOffice</v>
      </c>
      <c r="I259" s="86" t="str">
        <f>VLOOKUP(H259,'Interior Lighting'!$A$4:$G$1073,5,FALSE)</f>
        <v>1</v>
      </c>
      <c r="J259" s="21"/>
      <c r="K259" s="18"/>
      <c r="L259" s="18">
        <v>0.0</v>
      </c>
      <c r="M259" s="18">
        <v>0.7</v>
      </c>
      <c r="N259" s="18">
        <v>0.2</v>
      </c>
      <c r="O259" s="18" t="s">
        <v>3384</v>
      </c>
      <c r="P259" s="18" t="s">
        <v>56</v>
      </c>
      <c r="Q259" s="49" t="s">
        <v>1604</v>
      </c>
      <c r="R259" s="49" t="s">
        <v>888</v>
      </c>
      <c r="S259" s="5" t="str">
        <f t="shared" si="2"/>
        <v>ASHRAE 62.1-1999Office BuildingsWhole Building</v>
      </c>
      <c r="T259" s="86" t="str">
        <f>VLOOKUP(S259,Ventilation!$A$4:$H$302,6,FALSE)</f>
        <v>0.1</v>
      </c>
      <c r="U259" s="86" t="str">
        <f>VLOOKUP(S259,Ventilation!$A$4:$H$302,5,FALSE)</f>
        <v/>
      </c>
      <c r="V259" s="86" t="str">
        <f>VLOOKUP(S259,Ventilation!$A$4:$H$302,7,FALSE)</f>
        <v/>
      </c>
      <c r="W259" s="18">
        <v>5.6</v>
      </c>
      <c r="X259" s="18" t="s">
        <v>3385</v>
      </c>
      <c r="Y259" s="18" t="s">
        <v>3377</v>
      </c>
      <c r="Z259" s="18">
        <v>0.0595</v>
      </c>
      <c r="AA259" s="5"/>
      <c r="AB259" s="18" t="s">
        <v>3301</v>
      </c>
      <c r="AC259" s="18"/>
      <c r="AD259" s="18"/>
      <c r="AE259" s="18"/>
      <c r="AF259" s="18"/>
      <c r="AG259" s="18"/>
      <c r="AH259" s="18">
        <v>0.63</v>
      </c>
      <c r="AI259" s="18">
        <v>0.0</v>
      </c>
      <c r="AJ259" s="18">
        <v>0.5</v>
      </c>
      <c r="AK259" s="18">
        <v>0.0</v>
      </c>
      <c r="AL259" s="18" t="s">
        <v>3382</v>
      </c>
      <c r="AM259" s="18" t="s">
        <v>1468</v>
      </c>
      <c r="AN259" s="18" t="s">
        <v>3389</v>
      </c>
      <c r="AO259" s="18">
        <v>3.0</v>
      </c>
      <c r="AP259" s="18">
        <v>5502.0</v>
      </c>
      <c r="AQ259" s="18" t="str">
        <f>IF('Space Types'!$AO222=0,"",'Space Types'!$AO222/'Space Types'!$AP222)</f>
        <v/>
      </c>
      <c r="AR259" s="18">
        <v>43.3</v>
      </c>
      <c r="AS259" s="18">
        <v>0.2</v>
      </c>
      <c r="AT259" s="18">
        <v>0.05</v>
      </c>
      <c r="AU259" s="18" t="s">
        <v>1433</v>
      </c>
      <c r="AV259" s="18"/>
      <c r="AW259" s="18"/>
      <c r="AX259" s="18"/>
      <c r="AY259" s="18"/>
      <c r="AZ259" s="18"/>
      <c r="BA259" s="18"/>
      <c r="BB259" s="18"/>
      <c r="BC259" s="18"/>
      <c r="BD259" s="18"/>
      <c r="BE259" s="1"/>
      <c r="BF259" s="1"/>
      <c r="BG259" s="1"/>
      <c r="BH259" s="1"/>
      <c r="BI259" s="1"/>
    </row>
    <row r="260" ht="14.25" hidden="1" customHeight="1">
      <c r="A260" s="7" t="s">
        <v>177</v>
      </c>
      <c r="B260" s="7" t="s">
        <v>616</v>
      </c>
      <c r="C260" s="7" t="s">
        <v>1293</v>
      </c>
      <c r="D260" s="21" t="s">
        <v>1617</v>
      </c>
      <c r="E260" s="21" t="s">
        <v>598</v>
      </c>
      <c r="F260" s="21" t="s">
        <v>888</v>
      </c>
      <c r="G260" s="21" t="s">
        <v>616</v>
      </c>
      <c r="H260" s="18" t="str">
        <f t="shared" si="1"/>
        <v>ASHRAE 90.1-2004Whole BuildingOffice</v>
      </c>
      <c r="I260" s="86" t="str">
        <f>VLOOKUP(H260,'Interior Lighting'!$A$4:$G$1073,5,FALSE)</f>
        <v>1</v>
      </c>
      <c r="J260" s="21"/>
      <c r="K260" s="21"/>
      <c r="L260" s="21">
        <v>0.4</v>
      </c>
      <c r="M260" s="21">
        <v>0.4</v>
      </c>
      <c r="N260" s="21">
        <v>0.2</v>
      </c>
      <c r="O260" s="21" t="s">
        <v>3206</v>
      </c>
      <c r="P260" s="18" t="s">
        <v>56</v>
      </c>
      <c r="Q260" s="49" t="s">
        <v>1604</v>
      </c>
      <c r="R260" s="49" t="s">
        <v>888</v>
      </c>
      <c r="S260" s="5" t="str">
        <f t="shared" si="2"/>
        <v>ASHRAE 62.1-1999Office BuildingsWhole Building</v>
      </c>
      <c r="T260" s="86" t="str">
        <f>VLOOKUP(S260,Ventilation!$A$4:$H$302,6,FALSE)</f>
        <v>0.1</v>
      </c>
      <c r="U260" s="86" t="str">
        <f>VLOOKUP(S260,Ventilation!$A$4:$H$302,5,FALSE)</f>
        <v/>
      </c>
      <c r="V260" s="86" t="str">
        <f>VLOOKUP(S260,Ventilation!$A$4:$H$302,7,FALSE)</f>
        <v/>
      </c>
      <c r="W260" s="21">
        <v>5.0</v>
      </c>
      <c r="X260" s="7" t="s">
        <v>3209</v>
      </c>
      <c r="Y260" s="7" t="s">
        <v>3191</v>
      </c>
      <c r="Z260" s="21">
        <v>0.0595</v>
      </c>
      <c r="AA260" s="7"/>
      <c r="AB260" s="7" t="s">
        <v>3301</v>
      </c>
      <c r="AC260" s="21"/>
      <c r="AD260" s="21"/>
      <c r="AE260" s="21"/>
      <c r="AF260" s="21"/>
      <c r="AG260" s="21"/>
      <c r="AH260" s="21">
        <v>1.0</v>
      </c>
      <c r="AI260" s="21">
        <v>0.0</v>
      </c>
      <c r="AJ260" s="21">
        <v>0.5</v>
      </c>
      <c r="AK260" s="21">
        <v>0.0</v>
      </c>
      <c r="AL260" s="7" t="s">
        <v>3200</v>
      </c>
      <c r="AM260" s="7" t="s">
        <v>3280</v>
      </c>
      <c r="AN260" s="7" t="s">
        <v>3215</v>
      </c>
      <c r="AO260" s="21">
        <v>27.7</v>
      </c>
      <c r="AP260" s="21">
        <v>53628.0</v>
      </c>
      <c r="AQ260" s="81" t="str">
        <f>IF('Space Types'!$AO229=0,"",'Space Types'!$AO229/'Space Types'!$AP229)</f>
        <v>0.003684210526</v>
      </c>
      <c r="AR260" s="21">
        <v>43.3</v>
      </c>
      <c r="AS260" s="21">
        <v>0.2</v>
      </c>
      <c r="AT260" s="21">
        <v>0.05</v>
      </c>
      <c r="AU260" s="21" t="s">
        <v>3212</v>
      </c>
      <c r="AV260" s="21"/>
      <c r="AW260" s="21"/>
      <c r="AX260" s="21"/>
      <c r="AY260" s="21"/>
      <c r="AZ260" s="21"/>
      <c r="BA260" s="21"/>
      <c r="BB260" s="21"/>
      <c r="BC260" s="21"/>
      <c r="BD260" s="21"/>
      <c r="BE260" s="1"/>
      <c r="BF260" s="1"/>
      <c r="BG260" s="1"/>
      <c r="BH260" s="1"/>
      <c r="BI260" s="1"/>
    </row>
    <row r="261" ht="14.25" hidden="1" customHeight="1">
      <c r="A261" s="5" t="s">
        <v>177</v>
      </c>
      <c r="B261" s="5" t="s">
        <v>616</v>
      </c>
      <c r="C261" s="5" t="s">
        <v>1291</v>
      </c>
      <c r="D261" s="18" t="s">
        <v>1617</v>
      </c>
      <c r="E261" s="18" t="s">
        <v>598</v>
      </c>
      <c r="F261" s="18" t="s">
        <v>888</v>
      </c>
      <c r="G261" s="18" t="s">
        <v>616</v>
      </c>
      <c r="H261" s="18" t="str">
        <f t="shared" si="1"/>
        <v>ASHRAE 90.1-2004Whole BuildingOffice</v>
      </c>
      <c r="I261" s="86" t="str">
        <f>VLOOKUP(H261,'Interior Lighting'!$A$4:$G$1073,5,FALSE)</f>
        <v>1</v>
      </c>
      <c r="J261" s="21"/>
      <c r="K261" s="18"/>
      <c r="L261" s="18">
        <v>0.4</v>
      </c>
      <c r="M261" s="18">
        <v>0.4</v>
      </c>
      <c r="N261" s="18">
        <v>0.2</v>
      </c>
      <c r="O261" s="18" t="s">
        <v>3075</v>
      </c>
      <c r="P261" s="18" t="s">
        <v>56</v>
      </c>
      <c r="Q261" s="49" t="s">
        <v>1604</v>
      </c>
      <c r="R261" s="49" t="s">
        <v>888</v>
      </c>
      <c r="S261" s="5" t="str">
        <f t="shared" si="2"/>
        <v>ASHRAE 62.1-1999Office BuildingsWhole Building</v>
      </c>
      <c r="T261" s="86" t="str">
        <f>VLOOKUP(S261,Ventilation!$A$4:$H$302,6,FALSE)</f>
        <v>0.1</v>
      </c>
      <c r="U261" s="86" t="str">
        <f>VLOOKUP(S261,Ventilation!$A$4:$H$302,5,FALSE)</f>
        <v/>
      </c>
      <c r="V261" s="86" t="str">
        <f>VLOOKUP(S261,Ventilation!$A$4:$H$302,7,FALSE)</f>
        <v/>
      </c>
      <c r="W261" s="18">
        <v>5.0</v>
      </c>
      <c r="X261" s="18" t="s">
        <v>3080</v>
      </c>
      <c r="Y261" s="18" t="s">
        <v>3065</v>
      </c>
      <c r="Z261" s="18">
        <v>0.0595</v>
      </c>
      <c r="AA261" s="5"/>
      <c r="AB261" s="18" t="s">
        <v>3301</v>
      </c>
      <c r="AC261" s="18"/>
      <c r="AD261" s="18"/>
      <c r="AE261" s="18"/>
      <c r="AF261" s="18"/>
      <c r="AG261" s="18"/>
      <c r="AH261" s="18">
        <v>1.0</v>
      </c>
      <c r="AI261" s="18">
        <v>0.0</v>
      </c>
      <c r="AJ261" s="18">
        <v>0.5</v>
      </c>
      <c r="AK261" s="18">
        <v>0.0</v>
      </c>
      <c r="AL261" s="18" t="s">
        <v>3071</v>
      </c>
      <c r="AM261" s="18" t="s">
        <v>3150</v>
      </c>
      <c r="AN261" s="18" t="s">
        <v>3091</v>
      </c>
      <c r="AO261" s="18">
        <v>27.7</v>
      </c>
      <c r="AP261" s="18">
        <v>53628.0</v>
      </c>
      <c r="AQ261" s="18" t="str">
        <f>IF('Space Types'!$AO236=0,"",'Space Types'!$AO236/'Space Types'!$AP236)</f>
        <v/>
      </c>
      <c r="AR261" s="18">
        <v>43.3</v>
      </c>
      <c r="AS261" s="18">
        <v>0.2</v>
      </c>
      <c r="AT261" s="18">
        <v>0.05</v>
      </c>
      <c r="AU261" s="18" t="s">
        <v>1761</v>
      </c>
      <c r="AV261" s="18"/>
      <c r="AW261" s="18"/>
      <c r="AX261" s="18"/>
      <c r="AY261" s="18"/>
      <c r="AZ261" s="18"/>
      <c r="BA261" s="18"/>
      <c r="BB261" s="18"/>
      <c r="BC261" s="18"/>
      <c r="BD261" s="18"/>
      <c r="BE261" s="1"/>
      <c r="BF261" s="1"/>
      <c r="BG261" s="1"/>
      <c r="BH261" s="1"/>
      <c r="BI261" s="1"/>
    </row>
    <row r="262" ht="14.25" hidden="1" customHeight="1">
      <c r="A262" s="7" t="s">
        <v>177</v>
      </c>
      <c r="B262" s="7" t="s">
        <v>616</v>
      </c>
      <c r="C262" s="7" t="s">
        <v>1289</v>
      </c>
      <c r="D262" s="21" t="s">
        <v>3257</v>
      </c>
      <c r="E262" s="21" t="s">
        <v>598</v>
      </c>
      <c r="F262" s="21" t="s">
        <v>1355</v>
      </c>
      <c r="G262" s="21" t="s">
        <v>1107</v>
      </c>
      <c r="H262" s="18" t="str">
        <f t="shared" si="1"/>
        <v>ASHRAE 90.1-2004Corridor/TransitionGeneral</v>
      </c>
      <c r="I262" s="86" t="str">
        <f>VLOOKUP(H262,'Interior Lighting'!$A$4:$G$1073,5,FALSE)</f>
        <v>0.5</v>
      </c>
      <c r="J262" s="21"/>
      <c r="K262" s="21"/>
      <c r="L262" s="21">
        <v>0.4</v>
      </c>
      <c r="M262" s="21">
        <v>0.4</v>
      </c>
      <c r="N262" s="21">
        <v>0.2</v>
      </c>
      <c r="O262" s="21" t="s">
        <v>3206</v>
      </c>
      <c r="P262" s="21" t="s">
        <v>56</v>
      </c>
      <c r="Q262" s="21" t="s">
        <v>153</v>
      </c>
      <c r="R262" s="21" t="s">
        <v>154</v>
      </c>
      <c r="S262" s="5" t="str">
        <f t="shared" si="2"/>
        <v>ASHRAE 62.1-1999Public SpacesCorridors and utilities</v>
      </c>
      <c r="T262" s="86" t="str">
        <f>VLOOKUP(S262,Ventilation!$A$4:$H$302,6,FALSE)</f>
        <v>0.05</v>
      </c>
      <c r="U262" s="86" t="str">
        <f>VLOOKUP(S262,Ventilation!$A$4:$H$302,5,FALSE)</f>
        <v>0</v>
      </c>
      <c r="V262" s="86" t="str">
        <f>VLOOKUP(S262,Ventilation!$A$4:$H$302,7,FALSE)</f>
        <v/>
      </c>
      <c r="W262" s="21">
        <v>1.0</v>
      </c>
      <c r="X262" s="21" t="s">
        <v>3209</v>
      </c>
      <c r="Y262" s="21" t="s">
        <v>3191</v>
      </c>
      <c r="Z262" s="21">
        <v>0.0595</v>
      </c>
      <c r="AA262" s="7"/>
      <c r="AB262" s="21" t="s">
        <v>3301</v>
      </c>
      <c r="AC262" s="21"/>
      <c r="AD262" s="21"/>
      <c r="AE262" s="21"/>
      <c r="AF262" s="21"/>
      <c r="AG262" s="21"/>
      <c r="AH262" s="21">
        <v>3.85</v>
      </c>
      <c r="AI262" s="21">
        <v>0.0</v>
      </c>
      <c r="AJ262" s="21">
        <v>0.5</v>
      </c>
      <c r="AK262" s="21">
        <v>0.0</v>
      </c>
      <c r="AL262" s="21" t="s">
        <v>3200</v>
      </c>
      <c r="AM262" s="21" t="s">
        <v>3280</v>
      </c>
      <c r="AN262" s="21" t="s">
        <v>3215</v>
      </c>
      <c r="AO262" s="21"/>
      <c r="AP262" s="21"/>
      <c r="AQ262" s="81" t="str">
        <f>IF('Space Types'!$AO243=0,"",'Space Types'!$AO243/'Space Types'!$AP243)</f>
        <v>0.0005165212203</v>
      </c>
      <c r="AR262" s="21"/>
      <c r="AS262" s="21"/>
      <c r="AT262" s="21"/>
      <c r="AU262" s="21"/>
      <c r="AV262" s="21"/>
      <c r="AW262" s="21"/>
      <c r="AX262" s="21"/>
      <c r="AY262" s="21"/>
      <c r="AZ262" s="21"/>
      <c r="BA262" s="21"/>
      <c r="BB262" s="21"/>
      <c r="BC262" s="21"/>
      <c r="BD262" s="21"/>
      <c r="BE262" s="1"/>
      <c r="BF262" s="1"/>
      <c r="BG262" s="1"/>
      <c r="BH262" s="1"/>
      <c r="BI262" s="1"/>
    </row>
    <row r="263" ht="14.25" hidden="1" customHeight="1">
      <c r="A263" s="7" t="s">
        <v>177</v>
      </c>
      <c r="B263" s="7" t="s">
        <v>616</v>
      </c>
      <c r="C263" s="7" t="s">
        <v>1128</v>
      </c>
      <c r="D263" s="21" t="s">
        <v>3232</v>
      </c>
      <c r="E263" s="21" t="s">
        <v>598</v>
      </c>
      <c r="F263" s="21" t="s">
        <v>1361</v>
      </c>
      <c r="G263" s="21" t="s">
        <v>1107</v>
      </c>
      <c r="H263" s="18" t="str">
        <f t="shared" si="1"/>
        <v>ASHRAE 90.1-2004Active StorageGeneral</v>
      </c>
      <c r="I263" s="86" t="str">
        <f>VLOOKUP(H263,'Interior Lighting'!$A$4:$G$1073,5,FALSE)</f>
        <v>0.8</v>
      </c>
      <c r="J263" s="21"/>
      <c r="K263" s="21"/>
      <c r="L263" s="21">
        <v>0.4</v>
      </c>
      <c r="M263" s="21">
        <v>0.4</v>
      </c>
      <c r="N263" s="21">
        <v>0.2</v>
      </c>
      <c r="O263" s="21" t="s">
        <v>3206</v>
      </c>
      <c r="P263" s="21" t="s">
        <v>56</v>
      </c>
      <c r="Q263" s="21" t="s">
        <v>153</v>
      </c>
      <c r="R263" s="21" t="s">
        <v>154</v>
      </c>
      <c r="S263" s="5" t="str">
        <f t="shared" si="2"/>
        <v>ASHRAE 62.1-1999Public SpacesCorridors and utilities</v>
      </c>
      <c r="T263" s="86" t="str">
        <f>VLOOKUP(S263,Ventilation!$A$4:$H$302,6,FALSE)</f>
        <v>0.05</v>
      </c>
      <c r="U263" s="86" t="str">
        <f>VLOOKUP(S263,Ventilation!$A$4:$H$302,5,FALSE)</f>
        <v>0</v>
      </c>
      <c r="V263" s="86" t="str">
        <f>VLOOKUP(S263,Ventilation!$A$4:$H$302,7,FALSE)</f>
        <v/>
      </c>
      <c r="W263" s="21">
        <v>0.0</v>
      </c>
      <c r="X263" s="21" t="s">
        <v>3209</v>
      </c>
      <c r="Y263" s="21" t="s">
        <v>3191</v>
      </c>
      <c r="Z263" s="21">
        <v>0.0595</v>
      </c>
      <c r="AA263" s="7"/>
      <c r="AB263" s="21" t="s">
        <v>3301</v>
      </c>
      <c r="AC263" s="21"/>
      <c r="AD263" s="21"/>
      <c r="AE263" s="21"/>
      <c r="AF263" s="21"/>
      <c r="AG263" s="21"/>
      <c r="AH263" s="21">
        <v>0.0</v>
      </c>
      <c r="AI263" s="21">
        <v>0.0</v>
      </c>
      <c r="AJ263" s="21">
        <v>0.5</v>
      </c>
      <c r="AK263" s="21">
        <v>0.0</v>
      </c>
      <c r="AL263" s="21" t="s">
        <v>3200</v>
      </c>
      <c r="AM263" s="21" t="s">
        <v>3280</v>
      </c>
      <c r="AN263" s="21" t="s">
        <v>3215</v>
      </c>
      <c r="AO263" s="21"/>
      <c r="AP263" s="21"/>
      <c r="AQ263" s="21" t="str">
        <f>IF('Space Types'!$AO249=0,"",'Space Types'!$AO249/'Space Types'!$AP249)</f>
        <v/>
      </c>
      <c r="AR263" s="21"/>
      <c r="AS263" s="21"/>
      <c r="AT263" s="21"/>
      <c r="AU263" s="21"/>
      <c r="AV263" s="21"/>
      <c r="AW263" s="21"/>
      <c r="AX263" s="21"/>
      <c r="AY263" s="21"/>
      <c r="AZ263" s="21"/>
      <c r="BA263" s="21"/>
      <c r="BB263" s="21"/>
      <c r="BC263" s="21"/>
      <c r="BD263" s="21"/>
      <c r="BE263" s="1"/>
      <c r="BF263" s="1"/>
      <c r="BG263" s="1"/>
      <c r="BH263" s="1"/>
      <c r="BI263" s="1"/>
    </row>
    <row r="264" ht="14.25" hidden="1" customHeight="1">
      <c r="A264" s="7" t="s">
        <v>177</v>
      </c>
      <c r="B264" s="21" t="s">
        <v>616</v>
      </c>
      <c r="C264" s="21" t="s">
        <v>1283</v>
      </c>
      <c r="D264" s="21" t="s">
        <v>3257</v>
      </c>
      <c r="E264" s="21" t="s">
        <v>598</v>
      </c>
      <c r="F264" s="21" t="s">
        <v>1854</v>
      </c>
      <c r="G264" s="21" t="s">
        <v>1107</v>
      </c>
      <c r="H264" s="18" t="str">
        <f t="shared" si="1"/>
        <v>ASHRAE 90.1-2004Stairs-ActiveGeneral</v>
      </c>
      <c r="I264" s="86" t="str">
        <f>VLOOKUP(H264,'Interior Lighting'!$A$4:$G$1073,5,FALSE)</f>
        <v>0.6</v>
      </c>
      <c r="J264" s="21"/>
      <c r="K264" s="21"/>
      <c r="L264" s="21">
        <v>0.4</v>
      </c>
      <c r="M264" s="21">
        <v>0.4</v>
      </c>
      <c r="N264" s="21">
        <v>0.2</v>
      </c>
      <c r="O264" s="21" t="s">
        <v>3206</v>
      </c>
      <c r="P264" s="21" t="s">
        <v>56</v>
      </c>
      <c r="Q264" s="21" t="s">
        <v>153</v>
      </c>
      <c r="R264" s="21" t="s">
        <v>154</v>
      </c>
      <c r="S264" s="5" t="str">
        <f t="shared" si="2"/>
        <v>ASHRAE 62.1-1999Public SpacesCorridors and utilities</v>
      </c>
      <c r="T264" s="86" t="str">
        <f>VLOOKUP(S264,Ventilation!$A$4:$H$302,6,FALSE)</f>
        <v>0.05</v>
      </c>
      <c r="U264" s="86" t="str">
        <f>VLOOKUP(S264,Ventilation!$A$4:$H$302,5,FALSE)</f>
        <v>0</v>
      </c>
      <c r="V264" s="86" t="str">
        <f>VLOOKUP(S264,Ventilation!$A$4:$H$302,7,FALSE)</f>
        <v/>
      </c>
      <c r="W264" s="21">
        <v>0.0</v>
      </c>
      <c r="X264" s="21" t="s">
        <v>3209</v>
      </c>
      <c r="Y264" s="21" t="s">
        <v>3191</v>
      </c>
      <c r="Z264" s="21">
        <v>0.0595</v>
      </c>
      <c r="AA264" s="7"/>
      <c r="AB264" s="21" t="s">
        <v>3301</v>
      </c>
      <c r="AC264" s="21"/>
      <c r="AD264" s="21"/>
      <c r="AE264" s="21"/>
      <c r="AF264" s="21"/>
      <c r="AG264" s="21"/>
      <c r="AH264" s="21">
        <v>0.0</v>
      </c>
      <c r="AI264" s="21">
        <v>0.0</v>
      </c>
      <c r="AJ264" s="21">
        <v>0.5</v>
      </c>
      <c r="AK264" s="21">
        <v>0.0</v>
      </c>
      <c r="AL264" s="21" t="s">
        <v>3200</v>
      </c>
      <c r="AM264" s="21" t="s">
        <v>3280</v>
      </c>
      <c r="AN264" s="21" t="s">
        <v>3215</v>
      </c>
      <c r="AO264" s="21"/>
      <c r="AP264" s="21"/>
      <c r="AQ264" s="21"/>
      <c r="AR264" s="21"/>
      <c r="AS264" s="21"/>
      <c r="AT264" s="21"/>
      <c r="AU264" s="21"/>
      <c r="AV264" s="21"/>
      <c r="AW264" s="21"/>
      <c r="AX264" s="21"/>
      <c r="AY264" s="21"/>
      <c r="AZ264" s="21"/>
      <c r="BA264" s="21"/>
      <c r="BB264" s="21"/>
      <c r="BC264" s="21"/>
      <c r="BD264" s="21"/>
      <c r="BE264" s="1"/>
      <c r="BF264" s="1"/>
      <c r="BG264" s="1"/>
      <c r="BH264" s="1"/>
      <c r="BI264" s="1"/>
    </row>
    <row r="265" ht="14.25" hidden="1" customHeight="1">
      <c r="A265" s="21" t="s">
        <v>177</v>
      </c>
      <c r="B265" s="21" t="s">
        <v>616</v>
      </c>
      <c r="C265" s="21" t="s">
        <v>1282</v>
      </c>
      <c r="D265" s="21" t="s">
        <v>4173</v>
      </c>
      <c r="E265" s="21" t="s">
        <v>598</v>
      </c>
      <c r="F265" s="21" t="s">
        <v>1353</v>
      </c>
      <c r="G265" s="21" t="s">
        <v>1107</v>
      </c>
      <c r="H265" s="18" t="str">
        <f t="shared" si="1"/>
        <v>ASHRAE 90.1-2004RestroomsGeneral</v>
      </c>
      <c r="I265" s="86" t="str">
        <f>VLOOKUP(H265,'Interior Lighting'!$A$4:$G$1073,5,FALSE)</f>
        <v>0.9</v>
      </c>
      <c r="J265" s="21"/>
      <c r="K265" s="21"/>
      <c r="L265" s="21">
        <v>0.4</v>
      </c>
      <c r="M265" s="21">
        <v>0.4</v>
      </c>
      <c r="N265" s="21">
        <v>0.2</v>
      </c>
      <c r="O265" s="7" t="s">
        <v>3206</v>
      </c>
      <c r="P265" s="21" t="s">
        <v>56</v>
      </c>
      <c r="Q265" s="21" t="s">
        <v>153</v>
      </c>
      <c r="R265" s="21" t="s">
        <v>1619</v>
      </c>
      <c r="S265" s="5" t="str">
        <f t="shared" si="2"/>
        <v>ASHRAE 62.1-1999Public SpacesPublic restrooms (Assume 12 toilet/625 ft^2)</v>
      </c>
      <c r="T265" s="86" t="str">
        <f>VLOOKUP(S265,Ventilation!$A$4:$H$302,6,FALSE)</f>
        <v>0.96</v>
      </c>
      <c r="U265" s="86" t="str">
        <f>VLOOKUP(S265,Ventilation!$A$4:$H$302,5,FALSE)</f>
        <v>0</v>
      </c>
      <c r="V265" s="86" t="str">
        <f>VLOOKUP(S265,Ventilation!$A$4:$H$302,7,FALSE)</f>
        <v/>
      </c>
      <c r="W265" s="21">
        <v>10.0</v>
      </c>
      <c r="X265" s="7" t="s">
        <v>3209</v>
      </c>
      <c r="Y265" s="7" t="s">
        <v>3191</v>
      </c>
      <c r="Z265" s="21">
        <v>0.0595</v>
      </c>
      <c r="AA265" s="7"/>
      <c r="AB265" s="7" t="s">
        <v>3301</v>
      </c>
      <c r="AC265" s="21"/>
      <c r="AD265" s="21"/>
      <c r="AE265" s="21"/>
      <c r="AF265" s="21"/>
      <c r="AG265" s="21"/>
      <c r="AH265" s="21">
        <v>0.27</v>
      </c>
      <c r="AI265" s="21">
        <v>0.0</v>
      </c>
      <c r="AJ265" s="21">
        <v>0.5</v>
      </c>
      <c r="AK265" s="21">
        <v>0.0</v>
      </c>
      <c r="AL265" s="7" t="s">
        <v>3200</v>
      </c>
      <c r="AM265" s="7" t="s">
        <v>3280</v>
      </c>
      <c r="AN265" s="7" t="s">
        <v>3215</v>
      </c>
      <c r="AO265" s="21"/>
      <c r="AP265" s="21"/>
      <c r="AQ265" s="21">
        <v>0.02762836185819071</v>
      </c>
      <c r="AR265" s="21">
        <v>43.3</v>
      </c>
      <c r="AS265" s="21">
        <v>0.2</v>
      </c>
      <c r="AT265" s="21">
        <v>0.05</v>
      </c>
      <c r="AU265" s="21" t="s">
        <v>3212</v>
      </c>
      <c r="AV265" s="21"/>
      <c r="AW265" s="21"/>
      <c r="AX265" s="21"/>
      <c r="AY265" s="21"/>
      <c r="AZ265" s="21"/>
      <c r="BA265" s="21"/>
      <c r="BB265" s="21"/>
      <c r="BC265" s="21"/>
      <c r="BD265" s="21"/>
      <c r="BE265" s="1"/>
      <c r="BF265" s="1"/>
      <c r="BG265" s="1"/>
      <c r="BH265" s="1"/>
      <c r="BI265" s="1"/>
    </row>
    <row r="266" ht="14.25" hidden="1" customHeight="1">
      <c r="A266" s="7" t="s">
        <v>177</v>
      </c>
      <c r="B266" s="21" t="s">
        <v>616</v>
      </c>
      <c r="C266" s="21" t="s">
        <v>1280</v>
      </c>
      <c r="D266" s="21" t="s">
        <v>3274</v>
      </c>
      <c r="E266" s="21" t="s">
        <v>598</v>
      </c>
      <c r="F266" s="21" t="s">
        <v>1272</v>
      </c>
      <c r="G266" s="21" t="s">
        <v>1107</v>
      </c>
      <c r="H266" s="18" t="str">
        <f t="shared" si="1"/>
        <v>ASHRAE 90.1-2004Office-EnclosedGeneral</v>
      </c>
      <c r="I266" s="86" t="str">
        <f>VLOOKUP(H266,'Interior Lighting'!$A$4:$G$1073,5,FALSE)</f>
        <v>1.1</v>
      </c>
      <c r="J266" s="21"/>
      <c r="K266" s="21"/>
      <c r="L266" s="21">
        <v>0.4</v>
      </c>
      <c r="M266" s="21">
        <v>0.4</v>
      </c>
      <c r="N266" s="21">
        <v>0.2</v>
      </c>
      <c r="O266" s="7" t="s">
        <v>3206</v>
      </c>
      <c r="P266" s="21" t="s">
        <v>56</v>
      </c>
      <c r="Q266" s="21" t="s">
        <v>153</v>
      </c>
      <c r="R266" s="21" t="s">
        <v>154</v>
      </c>
      <c r="S266" s="5" t="str">
        <f t="shared" si="2"/>
        <v>ASHRAE 62.1-1999Public SpacesCorridors and utilities</v>
      </c>
      <c r="T266" s="86" t="str">
        <f>VLOOKUP(S266,Ventilation!$A$4:$H$302,6,FALSE)</f>
        <v>0.05</v>
      </c>
      <c r="U266" s="86" t="str">
        <f>VLOOKUP(S266,Ventilation!$A$4:$H$302,5,FALSE)</f>
        <v>0</v>
      </c>
      <c r="V266" s="86" t="str">
        <f>VLOOKUP(S266,Ventilation!$A$4:$H$302,7,FALSE)</f>
        <v/>
      </c>
      <c r="W266" s="21">
        <v>10.0</v>
      </c>
      <c r="X266" s="7" t="s">
        <v>3209</v>
      </c>
      <c r="Y266" s="7" t="s">
        <v>3191</v>
      </c>
      <c r="Z266" s="21">
        <v>0.0595</v>
      </c>
      <c r="AA266" s="7"/>
      <c r="AB266" s="7" t="s">
        <v>3301</v>
      </c>
      <c r="AC266" s="21"/>
      <c r="AD266" s="21"/>
      <c r="AE266" s="21"/>
      <c r="AF266" s="21"/>
      <c r="AG266" s="21"/>
      <c r="AH266" s="21">
        <v>5.4</v>
      </c>
      <c r="AI266" s="21">
        <v>0.0</v>
      </c>
      <c r="AJ266" s="21">
        <v>0.5</v>
      </c>
      <c r="AK266" s="21">
        <v>0.0</v>
      </c>
      <c r="AL266" s="7" t="s">
        <v>3200</v>
      </c>
      <c r="AM266" s="7" t="s">
        <v>3280</v>
      </c>
      <c r="AN266" s="7" t="s">
        <v>3215</v>
      </c>
      <c r="AO266" s="21"/>
      <c r="AP266" s="21"/>
      <c r="AQ266" s="21" t="str">
        <f>IF('Space Types'!$AO267=0,"",'Space Types'!$AO267/'Space Types'!$AP267)</f>
        <v/>
      </c>
      <c r="AR266" s="21"/>
      <c r="AS266" s="21"/>
      <c r="AT266" s="21"/>
      <c r="AU266" s="21"/>
      <c r="AV266" s="21"/>
      <c r="AW266" s="21"/>
      <c r="AX266" s="21"/>
      <c r="AY266" s="21"/>
      <c r="AZ266" s="21"/>
      <c r="BA266" s="21"/>
      <c r="BB266" s="21"/>
      <c r="BC266" s="21"/>
      <c r="BD266" s="21"/>
      <c r="BE266" s="1"/>
      <c r="BF266" s="1"/>
      <c r="BG266" s="1"/>
      <c r="BH266" s="1"/>
      <c r="BI266" s="1"/>
    </row>
    <row r="267" ht="14.25" hidden="1" customHeight="1">
      <c r="A267" s="21" t="s">
        <v>177</v>
      </c>
      <c r="B267" s="21" t="s">
        <v>616</v>
      </c>
      <c r="C267" s="21" t="s">
        <v>1277</v>
      </c>
      <c r="D267" s="21" t="s">
        <v>1617</v>
      </c>
      <c r="E267" s="21" t="s">
        <v>598</v>
      </c>
      <c r="F267" s="21" t="s">
        <v>1275</v>
      </c>
      <c r="G267" s="21" t="s">
        <v>1107</v>
      </c>
      <c r="H267" s="18" t="str">
        <f t="shared" si="1"/>
        <v>ASHRAE 90.1-2004Office-Open PlanGeneral</v>
      </c>
      <c r="I267" s="86" t="str">
        <f>VLOOKUP(H267,'Interior Lighting'!$A$4:$G$1073,5,FALSE)</f>
        <v>1.1</v>
      </c>
      <c r="J267" s="21"/>
      <c r="K267" s="21"/>
      <c r="L267" s="21">
        <v>0.4</v>
      </c>
      <c r="M267" s="21">
        <v>0.4</v>
      </c>
      <c r="N267" s="21">
        <v>0.2</v>
      </c>
      <c r="O267" s="7" t="s">
        <v>3206</v>
      </c>
      <c r="P267" s="21" t="s">
        <v>56</v>
      </c>
      <c r="Q267" s="21" t="s">
        <v>141</v>
      </c>
      <c r="R267" s="21" t="s">
        <v>1620</v>
      </c>
      <c r="S267" s="5" t="str">
        <f t="shared" si="2"/>
        <v>ASHRAE 62.1-1999OfficesOffice Space</v>
      </c>
      <c r="T267" s="86" t="str">
        <f>VLOOKUP(S267,Ventilation!$A$4:$H$302,6,FALSE)</f>
        <v>0</v>
      </c>
      <c r="U267" s="86" t="str">
        <f>VLOOKUP(S267,Ventilation!$A$4:$H$302,5,FALSE)</f>
        <v>21.2</v>
      </c>
      <c r="V267" s="86" t="str">
        <f>VLOOKUP(S267,Ventilation!$A$4:$H$302,7,FALSE)</f>
        <v/>
      </c>
      <c r="W267" s="21">
        <v>5.25</v>
      </c>
      <c r="X267" s="7" t="s">
        <v>3209</v>
      </c>
      <c r="Y267" s="7" t="s">
        <v>3191</v>
      </c>
      <c r="Z267" s="21">
        <v>0.0595</v>
      </c>
      <c r="AA267" s="7"/>
      <c r="AB267" s="7" t="s">
        <v>3301</v>
      </c>
      <c r="AC267" s="21"/>
      <c r="AD267" s="21"/>
      <c r="AE267" s="21"/>
      <c r="AF267" s="21"/>
      <c r="AG267" s="21"/>
      <c r="AH267" s="21">
        <v>0.96</v>
      </c>
      <c r="AI267" s="21">
        <v>0.0</v>
      </c>
      <c r="AJ267" s="21">
        <v>0.5</v>
      </c>
      <c r="AK267" s="21">
        <v>0.0</v>
      </c>
      <c r="AL267" s="7" t="s">
        <v>3200</v>
      </c>
      <c r="AM267" s="7" t="s">
        <v>3280</v>
      </c>
      <c r="AN267" s="7" t="s">
        <v>3215</v>
      </c>
      <c r="AO267" s="21"/>
      <c r="AP267" s="21"/>
      <c r="AQ267" s="21"/>
      <c r="AR267" s="21"/>
      <c r="AS267" s="21"/>
      <c r="AT267" s="21"/>
      <c r="AU267" s="21"/>
      <c r="AV267" s="21"/>
      <c r="AW267" s="21"/>
      <c r="AX267" s="21"/>
      <c r="AY267" s="21" t="str">
        <f>IF(ISBLANK(AX267),"",AX267/(AW267/AV267))</f>
        <v/>
      </c>
      <c r="AZ267" s="21"/>
      <c r="BA267" s="21"/>
      <c r="BB267" s="21"/>
      <c r="BC267" s="21"/>
      <c r="BD267" s="21"/>
      <c r="BE267" s="1"/>
      <c r="BF267" s="1"/>
      <c r="BG267" s="1"/>
      <c r="BH267" s="1"/>
      <c r="BI267" s="1"/>
    </row>
    <row r="268" ht="14.25" hidden="1" customHeight="1">
      <c r="A268" s="21" t="s">
        <v>177</v>
      </c>
      <c r="B268" s="21" t="s">
        <v>616</v>
      </c>
      <c r="C268" s="21" t="s">
        <v>829</v>
      </c>
      <c r="D268" s="21" t="s">
        <v>3257</v>
      </c>
      <c r="E268" s="21" t="s">
        <v>598</v>
      </c>
      <c r="F268" s="21" t="s">
        <v>829</v>
      </c>
      <c r="G268" s="21" t="s">
        <v>1107</v>
      </c>
      <c r="H268" s="18" t="str">
        <f t="shared" si="1"/>
        <v>ASHRAE 90.1-2004LobbyGeneral</v>
      </c>
      <c r="I268" s="86" t="str">
        <f>VLOOKUP(H268,'Interior Lighting'!$A$4:$G$1073,5,FALSE)</f>
        <v>1.3</v>
      </c>
      <c r="J268" s="21"/>
      <c r="K268" s="21"/>
      <c r="L268" s="21">
        <v>0.4</v>
      </c>
      <c r="M268" s="21">
        <v>0.4</v>
      </c>
      <c r="N268" s="21">
        <v>0.2</v>
      </c>
      <c r="O268" s="21" t="s">
        <v>3206</v>
      </c>
      <c r="P268" s="21" t="s">
        <v>56</v>
      </c>
      <c r="Q268" s="21" t="s">
        <v>141</v>
      </c>
      <c r="R268" s="21" t="s">
        <v>1645</v>
      </c>
      <c r="S268" s="5" t="str">
        <f t="shared" si="2"/>
        <v>ASHRAE 62.1-1999OfficesReception Areas</v>
      </c>
      <c r="T268" s="86" t="str">
        <f>VLOOKUP(S268,Ventilation!$A$4:$H$302,6,FALSE)</f>
        <v>0</v>
      </c>
      <c r="U268" s="86" t="str">
        <f>VLOOKUP(S268,Ventilation!$A$4:$H$302,5,FALSE)</f>
        <v>15</v>
      </c>
      <c r="V268" s="86" t="str">
        <f>VLOOKUP(S268,Ventilation!$A$4:$H$302,7,FALSE)</f>
        <v/>
      </c>
      <c r="W268" s="21">
        <v>10.0</v>
      </c>
      <c r="X268" s="21" t="s">
        <v>3209</v>
      </c>
      <c r="Y268" s="21" t="s">
        <v>3191</v>
      </c>
      <c r="Z268" s="21">
        <v>0.0595</v>
      </c>
      <c r="AA268" s="7"/>
      <c r="AB268" s="21" t="s">
        <v>3301</v>
      </c>
      <c r="AC268" s="21"/>
      <c r="AD268" s="21"/>
      <c r="AE268" s="21"/>
      <c r="AF268" s="21"/>
      <c r="AG268" s="21"/>
      <c r="AH268" s="21">
        <v>0.27</v>
      </c>
      <c r="AI268" s="21">
        <v>0.0</v>
      </c>
      <c r="AJ268" s="21">
        <v>0.5</v>
      </c>
      <c r="AK268" s="21">
        <v>0.0</v>
      </c>
      <c r="AL268" s="21" t="s">
        <v>3200</v>
      </c>
      <c r="AM268" s="21" t="s">
        <v>3280</v>
      </c>
      <c r="AN268" s="21" t="s">
        <v>3215</v>
      </c>
      <c r="AO268" s="21"/>
      <c r="AP268" s="21"/>
      <c r="AQ268" s="21"/>
      <c r="AR268" s="21"/>
      <c r="AS268" s="21"/>
      <c r="AT268" s="21"/>
      <c r="AU268" s="21"/>
      <c r="AV268" s="21"/>
      <c r="AW268" s="21"/>
      <c r="AX268" s="21"/>
      <c r="AY268" s="21"/>
      <c r="AZ268" s="21"/>
      <c r="BA268" s="21"/>
      <c r="BB268" s="21"/>
      <c r="BC268" s="21"/>
      <c r="BD268" s="21"/>
      <c r="BE268" s="1"/>
      <c r="BF268" s="1"/>
      <c r="BG268" s="1"/>
      <c r="BH268" s="1"/>
      <c r="BI268" s="1"/>
    </row>
    <row r="269" ht="14.25" hidden="1" customHeight="1">
      <c r="A269" s="7" t="s">
        <v>177</v>
      </c>
      <c r="B269" s="21" t="s">
        <v>616</v>
      </c>
      <c r="C269" s="21" t="s">
        <v>1276</v>
      </c>
      <c r="D269" s="21" t="s">
        <v>3274</v>
      </c>
      <c r="E269" s="21" t="s">
        <v>598</v>
      </c>
      <c r="F269" s="21" t="s">
        <v>1272</v>
      </c>
      <c r="G269" s="21" t="s">
        <v>1107</v>
      </c>
      <c r="H269" s="18" t="str">
        <f t="shared" si="1"/>
        <v>ASHRAE 90.1-2004Office-EnclosedGeneral</v>
      </c>
      <c r="I269" s="86" t="str">
        <f>VLOOKUP(H269,'Interior Lighting'!$A$4:$G$1073,5,FALSE)</f>
        <v>1.1</v>
      </c>
      <c r="J269" s="21"/>
      <c r="K269" s="21"/>
      <c r="L269" s="21">
        <v>0.4</v>
      </c>
      <c r="M269" s="21">
        <v>0.4</v>
      </c>
      <c r="N269" s="21">
        <v>0.2</v>
      </c>
      <c r="O269" s="21" t="s">
        <v>3206</v>
      </c>
      <c r="P269" s="21" t="s">
        <v>56</v>
      </c>
      <c r="Q269" s="21" t="s">
        <v>153</v>
      </c>
      <c r="R269" s="21" t="s">
        <v>154</v>
      </c>
      <c r="S269" s="5" t="str">
        <f t="shared" si="2"/>
        <v>ASHRAE 62.1-1999Public SpacesCorridors and utilities</v>
      </c>
      <c r="T269" s="86" t="str">
        <f>VLOOKUP(S269,Ventilation!$A$4:$H$302,6,FALSE)</f>
        <v>0.05</v>
      </c>
      <c r="U269" s="86" t="str">
        <f>VLOOKUP(S269,Ventilation!$A$4:$H$302,5,FALSE)</f>
        <v>0</v>
      </c>
      <c r="V269" s="86" t="str">
        <f>VLOOKUP(S269,Ventilation!$A$4:$H$302,7,FALSE)</f>
        <v/>
      </c>
      <c r="W269" s="21">
        <v>5.0</v>
      </c>
      <c r="X269" s="21" t="s">
        <v>3209</v>
      </c>
      <c r="Y269" s="21" t="s">
        <v>3191</v>
      </c>
      <c r="Z269" s="21">
        <v>0.0595</v>
      </c>
      <c r="AA269" s="7"/>
      <c r="AB269" s="21" t="s">
        <v>3301</v>
      </c>
      <c r="AC269" s="21"/>
      <c r="AD269" s="21"/>
      <c r="AE269" s="21"/>
      <c r="AF269" s="21"/>
      <c r="AG269" s="21"/>
      <c r="AH269" s="21">
        <v>2.0</v>
      </c>
      <c r="AI269" s="21">
        <v>0.0</v>
      </c>
      <c r="AJ269" s="21">
        <v>0.5</v>
      </c>
      <c r="AK269" s="21">
        <v>0.0</v>
      </c>
      <c r="AL269" s="21" t="s">
        <v>3200</v>
      </c>
      <c r="AM269" s="21" t="s">
        <v>3280</v>
      </c>
      <c r="AN269" s="21" t="s">
        <v>3215</v>
      </c>
      <c r="AO269" s="21"/>
      <c r="AP269" s="21"/>
      <c r="AQ269" s="21"/>
      <c r="AR269" s="21"/>
      <c r="AS269" s="21"/>
      <c r="AT269" s="21"/>
      <c r="AU269" s="21"/>
      <c r="AV269" s="21"/>
      <c r="AW269" s="21"/>
      <c r="AX269" s="21"/>
      <c r="AY269" s="21"/>
      <c r="AZ269" s="21"/>
      <c r="BA269" s="21"/>
      <c r="BB269" s="21"/>
      <c r="BC269" s="21"/>
      <c r="BD269" s="21"/>
      <c r="BE269" s="1"/>
      <c r="BF269" s="1"/>
      <c r="BG269" s="1"/>
      <c r="BH269" s="1"/>
      <c r="BI269" s="1"/>
    </row>
    <row r="270" ht="14.25" hidden="1" customHeight="1">
      <c r="A270" s="7" t="s">
        <v>177</v>
      </c>
      <c r="B270" s="21" t="s">
        <v>616</v>
      </c>
      <c r="C270" s="21" t="s">
        <v>1169</v>
      </c>
      <c r="D270" s="21" t="s">
        <v>3274</v>
      </c>
      <c r="E270" s="21" t="s">
        <v>598</v>
      </c>
      <c r="F270" s="21" t="s">
        <v>1543</v>
      </c>
      <c r="G270" s="21" t="s">
        <v>1107</v>
      </c>
      <c r="H270" s="18" t="str">
        <f t="shared" si="1"/>
        <v>ASHRAE 90.1-2004Electrical/MechanicalGeneral</v>
      </c>
      <c r="I270" s="86" t="str">
        <f>VLOOKUP(H270,'Interior Lighting'!$A$4:$G$1073,5,FALSE)</f>
        <v>1.5</v>
      </c>
      <c r="J270" s="21"/>
      <c r="K270" s="21"/>
      <c r="L270" s="21">
        <v>0.4</v>
      </c>
      <c r="M270" s="21">
        <v>0.4</v>
      </c>
      <c r="N270" s="21">
        <v>0.2</v>
      </c>
      <c r="O270" s="21" t="s">
        <v>3206</v>
      </c>
      <c r="P270" s="21" t="s">
        <v>56</v>
      </c>
      <c r="Q270" s="21" t="s">
        <v>141</v>
      </c>
      <c r="R270" s="21" t="s">
        <v>1620</v>
      </c>
      <c r="S270" s="5" t="str">
        <f t="shared" si="2"/>
        <v>ASHRAE 62.1-1999OfficesOffice Space</v>
      </c>
      <c r="T270" s="86" t="str">
        <f>VLOOKUP(S270,Ventilation!$A$4:$H$302,6,FALSE)</f>
        <v>0</v>
      </c>
      <c r="U270" s="86" t="str">
        <f>VLOOKUP(S270,Ventilation!$A$4:$H$302,5,FALSE)</f>
        <v>21.2</v>
      </c>
      <c r="V270" s="86" t="str">
        <f>VLOOKUP(S270,Ventilation!$A$4:$H$302,7,FALSE)</f>
        <v/>
      </c>
      <c r="W270" s="21">
        <v>0.0</v>
      </c>
      <c r="X270" s="21" t="s">
        <v>3209</v>
      </c>
      <c r="Y270" s="21" t="s">
        <v>3191</v>
      </c>
      <c r="Z270" s="21">
        <v>0.0595</v>
      </c>
      <c r="AA270" s="7"/>
      <c r="AB270" s="21" t="s">
        <v>3301</v>
      </c>
      <c r="AC270" s="21"/>
      <c r="AD270" s="21"/>
      <c r="AE270" s="21"/>
      <c r="AF270" s="21"/>
      <c r="AG270" s="21"/>
      <c r="AH270" s="21">
        <v>0.27</v>
      </c>
      <c r="AI270" s="21">
        <v>0.0</v>
      </c>
      <c r="AJ270" s="21">
        <v>0.5</v>
      </c>
      <c r="AK270" s="21">
        <v>0.0</v>
      </c>
      <c r="AL270" s="21" t="s">
        <v>3200</v>
      </c>
      <c r="AM270" s="21" t="s">
        <v>3280</v>
      </c>
      <c r="AN270" s="21" t="s">
        <v>3215</v>
      </c>
      <c r="AO270" s="21"/>
      <c r="AP270" s="21"/>
      <c r="AQ270" s="21"/>
      <c r="AR270" s="21"/>
      <c r="AS270" s="21"/>
      <c r="AT270" s="21"/>
      <c r="AU270" s="21"/>
      <c r="AV270" s="21"/>
      <c r="AW270" s="21"/>
      <c r="AX270" s="21"/>
      <c r="AY270" s="21"/>
      <c r="AZ270" s="21"/>
      <c r="BA270" s="21"/>
      <c r="BB270" s="21"/>
      <c r="BC270" s="21"/>
      <c r="BD270" s="21"/>
      <c r="BE270" s="1"/>
      <c r="BF270" s="1"/>
      <c r="BG270" s="1"/>
      <c r="BH270" s="1"/>
      <c r="BI270" s="1"/>
    </row>
    <row r="271" ht="14.25" hidden="1" customHeight="1">
      <c r="A271" s="7" t="s">
        <v>177</v>
      </c>
      <c r="B271" s="21" t="s">
        <v>616</v>
      </c>
      <c r="C271" s="7" t="s">
        <v>596</v>
      </c>
      <c r="D271" s="21" t="s">
        <v>1585</v>
      </c>
      <c r="E271" s="21" t="s">
        <v>598</v>
      </c>
      <c r="F271" s="21" t="s">
        <v>1355</v>
      </c>
      <c r="G271" s="21" t="s">
        <v>1107</v>
      </c>
      <c r="H271" s="18" t="str">
        <f t="shared" si="1"/>
        <v>ASHRAE 90.1-2004Corridor/TransitionGeneral</v>
      </c>
      <c r="I271" s="86" t="str">
        <f>VLOOKUP(H271,'Interior Lighting'!$A$4:$G$1073,5,FALSE)</f>
        <v>0.5</v>
      </c>
      <c r="J271" s="21"/>
      <c r="K271" s="21"/>
      <c r="L271" s="21">
        <v>0.4</v>
      </c>
      <c r="M271" s="21">
        <v>0.4</v>
      </c>
      <c r="N271" s="21">
        <v>0.2</v>
      </c>
      <c r="O271" s="7" t="s">
        <v>3206</v>
      </c>
      <c r="P271" s="21" t="s">
        <v>56</v>
      </c>
      <c r="Q271" s="21" t="s">
        <v>153</v>
      </c>
      <c r="R271" s="21" t="s">
        <v>154</v>
      </c>
      <c r="S271" s="5" t="str">
        <f t="shared" si="2"/>
        <v>ASHRAE 62.1-1999Public SpacesCorridors and utilities</v>
      </c>
      <c r="T271" s="86" t="str">
        <f>VLOOKUP(S271,Ventilation!$A$4:$H$302,6,FALSE)</f>
        <v>0.05</v>
      </c>
      <c r="U271" s="86" t="str">
        <f>VLOOKUP(S271,Ventilation!$A$4:$H$302,5,FALSE)</f>
        <v>0</v>
      </c>
      <c r="V271" s="86" t="str">
        <f>VLOOKUP(S271,Ventilation!$A$4:$H$302,7,FALSE)</f>
        <v/>
      </c>
      <c r="W271" s="21">
        <v>1.0</v>
      </c>
      <c r="X271" s="7" t="s">
        <v>3209</v>
      </c>
      <c r="Y271" s="7" t="s">
        <v>3191</v>
      </c>
      <c r="Z271" s="21">
        <v>0.0595</v>
      </c>
      <c r="AA271" s="7"/>
      <c r="AB271" s="7" t="s">
        <v>3301</v>
      </c>
      <c r="AC271" s="21"/>
      <c r="AD271" s="21"/>
      <c r="AE271" s="21"/>
      <c r="AF271" s="21"/>
      <c r="AG271" s="21"/>
      <c r="AH271" s="21">
        <v>0.29</v>
      </c>
      <c r="AI271" s="21">
        <v>0.0</v>
      </c>
      <c r="AJ271" s="21">
        <v>0.5</v>
      </c>
      <c r="AK271" s="21">
        <v>0.0</v>
      </c>
      <c r="AL271" s="7" t="s">
        <v>3200</v>
      </c>
      <c r="AM271" s="7" t="s">
        <v>3280</v>
      </c>
      <c r="AN271" s="7" t="s">
        <v>3215</v>
      </c>
      <c r="AO271" s="21"/>
      <c r="AP271" s="21"/>
      <c r="AQ271" s="21"/>
      <c r="AR271" s="21"/>
      <c r="AS271" s="21"/>
      <c r="AT271" s="21"/>
      <c r="AU271" s="21"/>
      <c r="AV271" s="21"/>
      <c r="AW271" s="21"/>
      <c r="AX271" s="21"/>
      <c r="AY271" s="21"/>
      <c r="AZ271" s="21"/>
      <c r="BA271" s="21"/>
      <c r="BB271" s="21"/>
      <c r="BC271" s="21"/>
      <c r="BD271" s="21"/>
      <c r="BE271" s="1"/>
      <c r="BF271" s="1"/>
      <c r="BG271" s="1"/>
      <c r="BH271" s="1"/>
      <c r="BI271" s="1"/>
    </row>
    <row r="272" ht="14.25" hidden="1" customHeight="1">
      <c r="A272" s="7" t="s">
        <v>177</v>
      </c>
      <c r="B272" s="7" t="s">
        <v>616</v>
      </c>
      <c r="C272" s="7" t="s">
        <v>1167</v>
      </c>
      <c r="D272" s="21" t="s">
        <v>3169</v>
      </c>
      <c r="E272" s="21" t="s">
        <v>598</v>
      </c>
      <c r="F272" s="21" t="s">
        <v>1279</v>
      </c>
      <c r="G272" s="21" t="s">
        <v>1107</v>
      </c>
      <c r="H272" s="18" t="str">
        <f t="shared" si="1"/>
        <v>ASHRAE 90.1-2004Conference/Meeting/MultipurposeGeneral</v>
      </c>
      <c r="I272" s="86" t="str">
        <f>VLOOKUP(H272,'Interior Lighting'!$A$4:$G$1073,5,FALSE)</f>
        <v>1.3</v>
      </c>
      <c r="J272" s="21"/>
      <c r="K272" s="21"/>
      <c r="L272" s="21">
        <v>0.4</v>
      </c>
      <c r="M272" s="21">
        <v>0.4</v>
      </c>
      <c r="N272" s="21">
        <v>0.2</v>
      </c>
      <c r="O272" s="21" t="s">
        <v>3206</v>
      </c>
      <c r="P272" s="21" t="s">
        <v>56</v>
      </c>
      <c r="Q272" s="21" t="s">
        <v>141</v>
      </c>
      <c r="R272" s="21" t="s">
        <v>132</v>
      </c>
      <c r="S272" s="5" t="str">
        <f t="shared" si="2"/>
        <v>ASHRAE 62.1-1999OfficesConference rooms</v>
      </c>
      <c r="T272" s="86" t="str">
        <f>VLOOKUP(S272,Ventilation!$A$4:$H$302,6,FALSE)</f>
        <v>0</v>
      </c>
      <c r="U272" s="86" t="str">
        <f>VLOOKUP(S272,Ventilation!$A$4:$H$302,5,FALSE)</f>
        <v>20</v>
      </c>
      <c r="V272" s="86" t="str">
        <f>VLOOKUP(S272,Ventilation!$A$4:$H$302,7,FALSE)</f>
        <v/>
      </c>
      <c r="W272" s="21">
        <v>50.0</v>
      </c>
      <c r="X272" s="21" t="s">
        <v>3209</v>
      </c>
      <c r="Y272" s="21" t="s">
        <v>3191</v>
      </c>
      <c r="Z272" s="21">
        <v>0.0595</v>
      </c>
      <c r="AA272" s="7"/>
      <c r="AB272" s="21" t="s">
        <v>3301</v>
      </c>
      <c r="AC272" s="21"/>
      <c r="AD272" s="21"/>
      <c r="AE272" s="21"/>
      <c r="AF272" s="21"/>
      <c r="AG272" s="21"/>
      <c r="AH272" s="21">
        <v>1.0</v>
      </c>
      <c r="AI272" s="21">
        <v>0.0</v>
      </c>
      <c r="AJ272" s="21">
        <v>0.5</v>
      </c>
      <c r="AK272" s="21">
        <v>0.0</v>
      </c>
      <c r="AL272" s="21" t="s">
        <v>3200</v>
      </c>
      <c r="AM272" s="21" t="s">
        <v>3280</v>
      </c>
      <c r="AN272" s="21" t="s">
        <v>3215</v>
      </c>
      <c r="AO272" s="21"/>
      <c r="AP272" s="21"/>
      <c r="AQ272" s="21"/>
      <c r="AR272" s="21"/>
      <c r="AS272" s="21"/>
      <c r="AT272" s="21"/>
      <c r="AU272" s="21"/>
      <c r="AV272" s="21"/>
      <c r="AW272" s="21"/>
      <c r="AX272" s="21"/>
      <c r="AY272" s="21"/>
      <c r="AZ272" s="21"/>
      <c r="BA272" s="21"/>
      <c r="BB272" s="21"/>
      <c r="BC272" s="21"/>
      <c r="BD272" s="21"/>
      <c r="BE272" s="1"/>
      <c r="BF272" s="1"/>
      <c r="BG272" s="1"/>
      <c r="BH272" s="1"/>
      <c r="BI272" s="1"/>
    </row>
    <row r="273" ht="14.25" hidden="1" customHeight="1">
      <c r="A273" s="7" t="s">
        <v>177</v>
      </c>
      <c r="B273" s="7" t="s">
        <v>616</v>
      </c>
      <c r="C273" s="7" t="s">
        <v>1166</v>
      </c>
      <c r="D273" s="21" t="s">
        <v>1617</v>
      </c>
      <c r="E273" s="21" t="s">
        <v>598</v>
      </c>
      <c r="F273" s="21" t="s">
        <v>1272</v>
      </c>
      <c r="G273" s="21" t="s">
        <v>1107</v>
      </c>
      <c r="H273" s="18" t="str">
        <f t="shared" si="1"/>
        <v>ASHRAE 90.1-2004Office-EnclosedGeneral</v>
      </c>
      <c r="I273" s="86" t="str">
        <f>VLOOKUP(H273,'Interior Lighting'!$A$4:$G$1073,5,FALSE)</f>
        <v>1.1</v>
      </c>
      <c r="J273" s="21"/>
      <c r="K273" s="21"/>
      <c r="L273" s="21">
        <v>0.4</v>
      </c>
      <c r="M273" s="21">
        <v>0.4</v>
      </c>
      <c r="N273" s="21">
        <v>0.2</v>
      </c>
      <c r="O273" s="21" t="s">
        <v>3206</v>
      </c>
      <c r="P273" s="21" t="s">
        <v>56</v>
      </c>
      <c r="Q273" s="21" t="s">
        <v>141</v>
      </c>
      <c r="R273" s="21" t="s">
        <v>1620</v>
      </c>
      <c r="S273" s="5" t="str">
        <f t="shared" si="2"/>
        <v>ASHRAE 62.1-1999OfficesOffice Space</v>
      </c>
      <c r="T273" s="86" t="str">
        <f>VLOOKUP(S273,Ventilation!$A$4:$H$302,6,FALSE)</f>
        <v>0</v>
      </c>
      <c r="U273" s="86" t="str">
        <f>VLOOKUP(S273,Ventilation!$A$4:$H$302,5,FALSE)</f>
        <v>21.2</v>
      </c>
      <c r="V273" s="86" t="str">
        <f>VLOOKUP(S273,Ventilation!$A$4:$H$302,7,FALSE)</f>
        <v/>
      </c>
      <c r="W273" s="21">
        <v>4.75</v>
      </c>
      <c r="X273" s="21" t="s">
        <v>3209</v>
      </c>
      <c r="Y273" s="21" t="s">
        <v>3191</v>
      </c>
      <c r="Z273" s="21">
        <v>0.0595</v>
      </c>
      <c r="AA273" s="7"/>
      <c r="AB273" s="21" t="s">
        <v>3301</v>
      </c>
      <c r="AC273" s="21"/>
      <c r="AD273" s="21"/>
      <c r="AE273" s="21"/>
      <c r="AF273" s="21"/>
      <c r="AG273" s="21"/>
      <c r="AH273" s="21">
        <v>0.87</v>
      </c>
      <c r="AI273" s="21">
        <v>0.0</v>
      </c>
      <c r="AJ273" s="21">
        <v>0.5</v>
      </c>
      <c r="AK273" s="21">
        <v>0.0</v>
      </c>
      <c r="AL273" s="21" t="s">
        <v>3200</v>
      </c>
      <c r="AM273" s="21" t="s">
        <v>3280</v>
      </c>
      <c r="AN273" s="21" t="s">
        <v>3215</v>
      </c>
      <c r="AO273" s="21"/>
      <c r="AP273" s="21"/>
      <c r="AQ273" s="21"/>
      <c r="AR273" s="21"/>
      <c r="AS273" s="21"/>
      <c r="AT273" s="21"/>
      <c r="AU273" s="21"/>
      <c r="AV273" s="21"/>
      <c r="AW273" s="21"/>
      <c r="AX273" s="21"/>
      <c r="AY273" s="21"/>
      <c r="AZ273" s="21"/>
      <c r="BA273" s="21"/>
      <c r="BB273" s="21"/>
      <c r="BC273" s="21"/>
      <c r="BD273" s="21"/>
      <c r="BE273" s="1"/>
      <c r="BF273" s="1"/>
      <c r="BG273" s="1"/>
      <c r="BH273" s="1"/>
      <c r="BI273" s="1"/>
    </row>
    <row r="274" ht="14.25" hidden="1" customHeight="1">
      <c r="A274" s="7" t="s">
        <v>177</v>
      </c>
      <c r="B274" s="7" t="s">
        <v>616</v>
      </c>
      <c r="C274" s="7" t="s">
        <v>1165</v>
      </c>
      <c r="D274" s="21" t="s">
        <v>3257</v>
      </c>
      <c r="E274" s="21" t="s">
        <v>598</v>
      </c>
      <c r="F274" s="21" t="s">
        <v>1322</v>
      </c>
      <c r="G274" s="21" t="s">
        <v>1107</v>
      </c>
      <c r="H274" s="18" t="str">
        <f t="shared" si="1"/>
        <v>ASHRAE 90.1-2004Lounge/RecreationGeneral</v>
      </c>
      <c r="I274" s="86" t="str">
        <f>VLOOKUP(H274,'Interior Lighting'!$A$4:$G$1073,5,FALSE)</f>
        <v>1.2</v>
      </c>
      <c r="J274" s="21"/>
      <c r="K274" s="21"/>
      <c r="L274" s="21">
        <v>0.4</v>
      </c>
      <c r="M274" s="21">
        <v>0.4</v>
      </c>
      <c r="N274" s="21">
        <v>0.2</v>
      </c>
      <c r="O274" s="21" t="s">
        <v>3206</v>
      </c>
      <c r="P274" s="21" t="s">
        <v>56</v>
      </c>
      <c r="Q274" s="21" t="s">
        <v>141</v>
      </c>
      <c r="R274" s="21" t="s">
        <v>1645</v>
      </c>
      <c r="S274" s="5" t="str">
        <f t="shared" si="2"/>
        <v>ASHRAE 62.1-1999OfficesReception Areas</v>
      </c>
      <c r="T274" s="86" t="str">
        <f>VLOOKUP(S274,Ventilation!$A$4:$H$302,6,FALSE)</f>
        <v>0</v>
      </c>
      <c r="U274" s="86" t="str">
        <f>VLOOKUP(S274,Ventilation!$A$4:$H$302,5,FALSE)</f>
        <v>15</v>
      </c>
      <c r="V274" s="86" t="str">
        <f>VLOOKUP(S274,Ventilation!$A$4:$H$302,7,FALSE)</f>
        <v/>
      </c>
      <c r="W274" s="21">
        <v>50.0</v>
      </c>
      <c r="X274" s="21" t="s">
        <v>3209</v>
      </c>
      <c r="Y274" s="21" t="s">
        <v>3191</v>
      </c>
      <c r="Z274" s="21">
        <v>0.0595</v>
      </c>
      <c r="AA274" s="7"/>
      <c r="AB274" s="21" t="s">
        <v>3301</v>
      </c>
      <c r="AC274" s="21"/>
      <c r="AD274" s="21"/>
      <c r="AE274" s="21"/>
      <c r="AF274" s="21"/>
      <c r="AG274" s="21"/>
      <c r="AH274" s="21">
        <v>5.58</v>
      </c>
      <c r="AI274" s="21">
        <v>0.0</v>
      </c>
      <c r="AJ274" s="21">
        <v>0.5</v>
      </c>
      <c r="AK274" s="21">
        <v>0.0</v>
      </c>
      <c r="AL274" s="21" t="s">
        <v>3200</v>
      </c>
      <c r="AM274" s="21" t="s">
        <v>3280</v>
      </c>
      <c r="AN274" s="21" t="s">
        <v>3215</v>
      </c>
      <c r="AO274" s="21"/>
      <c r="AP274" s="21"/>
      <c r="AQ274" s="21"/>
      <c r="AR274" s="21"/>
      <c r="AS274" s="21"/>
      <c r="AT274" s="21"/>
      <c r="AU274" s="21"/>
      <c r="AV274" s="21"/>
      <c r="AW274" s="21"/>
      <c r="AX274" s="21"/>
      <c r="AY274" s="21"/>
      <c r="AZ274" s="21"/>
      <c r="BA274" s="21"/>
      <c r="BB274" s="21"/>
      <c r="BC274" s="21"/>
      <c r="BD274" s="21"/>
      <c r="BE274" s="1"/>
      <c r="BF274" s="1"/>
      <c r="BG274" s="1"/>
      <c r="BH274" s="1"/>
      <c r="BI274" s="1"/>
    </row>
    <row r="275" ht="14.25" hidden="1" customHeight="1">
      <c r="A275" s="7" t="s">
        <v>177</v>
      </c>
      <c r="B275" s="7" t="s">
        <v>616</v>
      </c>
      <c r="C275" s="7" t="s">
        <v>1377</v>
      </c>
      <c r="D275" s="21" t="s">
        <v>3232</v>
      </c>
      <c r="E275" s="22" t="s">
        <v>31</v>
      </c>
      <c r="F275" s="22" t="s">
        <v>1573</v>
      </c>
      <c r="G275" s="22" t="s">
        <v>1107</v>
      </c>
      <c r="H275" s="18" t="str">
        <f t="shared" si="1"/>
        <v>ASHRAE 189.1-2009AtticsGeneral</v>
      </c>
      <c r="I275" s="86" t="str">
        <f>VLOOKUP(H275,'Interior Lighting'!$A$4:$G$1073,5,FALSE)</f>
        <v>0</v>
      </c>
      <c r="J275" s="21"/>
      <c r="K275" s="21"/>
      <c r="L275" s="21"/>
      <c r="M275" s="21"/>
      <c r="N275" s="21"/>
      <c r="O275" s="21"/>
      <c r="P275" s="21"/>
      <c r="Q275" s="21"/>
      <c r="R275" s="21"/>
      <c r="S275" s="5" t="str">
        <f t="shared" si="2"/>
        <v/>
      </c>
      <c r="T275" s="18" t="str">
        <f>VLOOKUP(S275,Ventilation!$A$4:$H$302,6,FALSE)</f>
        <v>#N/A</v>
      </c>
      <c r="U275" s="18" t="str">
        <f>VLOOKUP(S275,Ventilation!$A$4:$H$302,5,FALSE)</f>
        <v>#N/A</v>
      </c>
      <c r="V275" s="18" t="str">
        <f>VLOOKUP(S275,Ventilation!$A$4:$H$302,7,FALSE)</f>
        <v>#N/A</v>
      </c>
      <c r="W275" s="21"/>
      <c r="X275" s="21"/>
      <c r="Y275" s="21"/>
      <c r="Z275" s="21">
        <v>0.0595</v>
      </c>
      <c r="AA275" s="7"/>
      <c r="AB275" s="21" t="s">
        <v>3301</v>
      </c>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1"/>
      <c r="BF275" s="1"/>
      <c r="BG275" s="1"/>
      <c r="BH275" s="1"/>
      <c r="BI275" s="1"/>
    </row>
    <row r="276" ht="14.25" hidden="1" customHeight="1">
      <c r="A276" s="7" t="s">
        <v>182</v>
      </c>
      <c r="B276" s="7" t="s">
        <v>616</v>
      </c>
      <c r="C276" s="7" t="s">
        <v>1295</v>
      </c>
      <c r="D276" s="7" t="s">
        <v>1617</v>
      </c>
      <c r="E276" s="7" t="s">
        <v>598</v>
      </c>
      <c r="F276" s="7" t="s">
        <v>888</v>
      </c>
      <c r="G276" s="7" t="s">
        <v>616</v>
      </c>
      <c r="H276" s="18" t="str">
        <f t="shared" si="1"/>
        <v>ASHRAE 90.1-2004Whole BuildingOffice</v>
      </c>
      <c r="I276" s="86" t="str">
        <f>VLOOKUP(H276,'Interior Lighting'!$A$4:$G$1073,5,FALSE)</f>
        <v>1</v>
      </c>
      <c r="J276" s="21"/>
      <c r="K276" s="7"/>
      <c r="L276" s="7">
        <v>0.0</v>
      </c>
      <c r="M276" s="7">
        <v>0.7</v>
      </c>
      <c r="N276" s="7">
        <v>0.2</v>
      </c>
      <c r="O276" s="7" t="s">
        <v>3384</v>
      </c>
      <c r="P276" s="7" t="s">
        <v>56</v>
      </c>
      <c r="Q276" s="49" t="s">
        <v>1604</v>
      </c>
      <c r="R276" s="49" t="s">
        <v>888</v>
      </c>
      <c r="S276" s="5" t="str">
        <f t="shared" si="2"/>
        <v>ASHRAE 62.1-1999Office BuildingsWhole Building</v>
      </c>
      <c r="T276" s="86" t="str">
        <f>VLOOKUP(S276,Ventilation!$A$4:$H$302,6,FALSE)</f>
        <v>0.1</v>
      </c>
      <c r="U276" s="86" t="str">
        <f>VLOOKUP(S276,Ventilation!$A$4:$H$302,5,FALSE)</f>
        <v/>
      </c>
      <c r="V276" s="86" t="str">
        <f>VLOOKUP(S276,Ventilation!$A$4:$H$302,7,FALSE)</f>
        <v/>
      </c>
      <c r="W276" s="7">
        <v>5.6</v>
      </c>
      <c r="X276" s="7" t="s">
        <v>3385</v>
      </c>
      <c r="Y276" s="7" t="s">
        <v>3377</v>
      </c>
      <c r="Z276" s="7">
        <v>0.0595</v>
      </c>
      <c r="AA276" s="7"/>
      <c r="AB276" s="7" t="s">
        <v>3301</v>
      </c>
      <c r="AC276" s="7"/>
      <c r="AD276" s="7"/>
      <c r="AE276" s="7"/>
      <c r="AF276" s="7"/>
      <c r="AG276" s="7"/>
      <c r="AH276" s="7">
        <v>0.63</v>
      </c>
      <c r="AI276" s="7">
        <v>0.0</v>
      </c>
      <c r="AJ276" s="7">
        <v>0.5</v>
      </c>
      <c r="AK276" s="7">
        <v>0.0</v>
      </c>
      <c r="AL276" s="7" t="s">
        <v>3382</v>
      </c>
      <c r="AM276" s="7" t="s">
        <v>1468</v>
      </c>
      <c r="AN276" s="7" t="s">
        <v>3389</v>
      </c>
      <c r="AO276" s="7">
        <v>3.0</v>
      </c>
      <c r="AP276" s="7">
        <v>5502.0</v>
      </c>
      <c r="AQ276" s="7" t="str">
        <f>IF('Space Types'!$AO223=0,"",'Space Types'!$AO223/'Space Types'!$AP223)</f>
        <v/>
      </c>
      <c r="AR276" s="7">
        <v>43.3</v>
      </c>
      <c r="AS276" s="7">
        <v>0.2</v>
      </c>
      <c r="AT276" s="7">
        <v>0.05</v>
      </c>
      <c r="AU276" s="7" t="s">
        <v>1433</v>
      </c>
      <c r="AV276" s="7"/>
      <c r="AW276" s="7"/>
      <c r="AX276" s="7"/>
      <c r="AY276" s="7"/>
      <c r="AZ276" s="7"/>
      <c r="BA276" s="7"/>
      <c r="BB276" s="7"/>
      <c r="BC276" s="7"/>
      <c r="BD276" s="7"/>
      <c r="BE276" s="2"/>
      <c r="BF276" s="2"/>
      <c r="BG276" s="2"/>
      <c r="BH276" s="2"/>
      <c r="BI276" s="2"/>
    </row>
    <row r="277" ht="14.25" hidden="1" customHeight="1">
      <c r="A277" s="5" t="s">
        <v>182</v>
      </c>
      <c r="B277" s="5" t="s">
        <v>616</v>
      </c>
      <c r="C277" s="5" t="s">
        <v>1293</v>
      </c>
      <c r="D277" s="5" t="s">
        <v>1617</v>
      </c>
      <c r="E277" s="5" t="s">
        <v>609</v>
      </c>
      <c r="F277" s="5" t="s">
        <v>888</v>
      </c>
      <c r="G277" s="5" t="s">
        <v>616</v>
      </c>
      <c r="H277" s="18" t="str">
        <f t="shared" si="1"/>
        <v>ASHRAE 90.1-2007Whole BuildingOffice</v>
      </c>
      <c r="I277" s="86" t="str">
        <f>VLOOKUP(H277,'Interior Lighting'!$A$4:$G$1073,5,FALSE)</f>
        <v>1</v>
      </c>
      <c r="J277" s="21"/>
      <c r="K277" s="5"/>
      <c r="L277" s="5">
        <v>0.4</v>
      </c>
      <c r="M277" s="5">
        <v>0.4</v>
      </c>
      <c r="N277" s="5">
        <v>0.2</v>
      </c>
      <c r="O277" s="5" t="s">
        <v>3206</v>
      </c>
      <c r="P277" s="22" t="s">
        <v>542</v>
      </c>
      <c r="Q277" s="49" t="s">
        <v>1604</v>
      </c>
      <c r="R277" s="49" t="s">
        <v>888</v>
      </c>
      <c r="S277" s="5" t="str">
        <f t="shared" si="2"/>
        <v>ASHRAE 62.1-2004Office BuildingsWhole Building</v>
      </c>
      <c r="T277" s="86" t="str">
        <f>VLOOKUP(S277,Ventilation!$A$4:$H$302,6,FALSE)</f>
        <v>0.85</v>
      </c>
      <c r="U277" s="86" t="str">
        <f>VLOOKUP(S277,Ventilation!$A$4:$H$302,5,FALSE)</f>
        <v/>
      </c>
      <c r="V277" s="86" t="str">
        <f>VLOOKUP(S277,Ventilation!$A$4:$H$302,7,FALSE)</f>
        <v/>
      </c>
      <c r="W277" s="5">
        <v>5.0</v>
      </c>
      <c r="X277" s="5" t="s">
        <v>3209</v>
      </c>
      <c r="Y277" s="5" t="s">
        <v>3191</v>
      </c>
      <c r="Z277" s="5">
        <v>0.0595</v>
      </c>
      <c r="AA277" s="5"/>
      <c r="AB277" s="5" t="s">
        <v>3301</v>
      </c>
      <c r="AC277" s="5"/>
      <c r="AD277" s="5"/>
      <c r="AE277" s="5"/>
      <c r="AF277" s="5"/>
      <c r="AG277" s="5"/>
      <c r="AH277" s="5">
        <v>1.0</v>
      </c>
      <c r="AI277" s="5">
        <v>0.0</v>
      </c>
      <c r="AJ277" s="5">
        <v>0.5</v>
      </c>
      <c r="AK277" s="5">
        <v>0.0</v>
      </c>
      <c r="AL277" s="5" t="s">
        <v>3200</v>
      </c>
      <c r="AM277" s="5" t="s">
        <v>3280</v>
      </c>
      <c r="AN277" s="5" t="s">
        <v>3215</v>
      </c>
      <c r="AO277" s="5">
        <v>27.7</v>
      </c>
      <c r="AP277" s="5">
        <v>53628.0</v>
      </c>
      <c r="AQ277" s="5" t="str">
        <f>IF('Space Types'!$AO230=0,"",'Space Types'!$AO230/'Space Types'!$AP230)</f>
        <v/>
      </c>
      <c r="AR277" s="5">
        <v>43.3</v>
      </c>
      <c r="AS277" s="5">
        <v>0.2</v>
      </c>
      <c r="AT277" s="5">
        <v>0.05</v>
      </c>
      <c r="AU277" s="5" t="s">
        <v>3212</v>
      </c>
      <c r="AV277" s="5"/>
      <c r="AW277" s="5"/>
      <c r="AX277" s="5"/>
      <c r="AY277" s="5"/>
      <c r="AZ277" s="5"/>
      <c r="BA277" s="5"/>
      <c r="BB277" s="5"/>
      <c r="BC277" s="5"/>
      <c r="BD277" s="5"/>
      <c r="BE277" s="2"/>
      <c r="BF277" s="2"/>
      <c r="BG277" s="2"/>
      <c r="BH277" s="2"/>
      <c r="BI277" s="2"/>
    </row>
    <row r="278" ht="14.25" hidden="1" customHeight="1">
      <c r="A278" s="7" t="s">
        <v>182</v>
      </c>
      <c r="B278" s="7" t="s">
        <v>616</v>
      </c>
      <c r="C278" s="7" t="s">
        <v>1291</v>
      </c>
      <c r="D278" s="7" t="s">
        <v>1617</v>
      </c>
      <c r="E278" s="7" t="s">
        <v>609</v>
      </c>
      <c r="F278" s="7" t="s">
        <v>888</v>
      </c>
      <c r="G278" s="7" t="s">
        <v>616</v>
      </c>
      <c r="H278" s="18" t="str">
        <f t="shared" si="1"/>
        <v>ASHRAE 90.1-2007Whole BuildingOffice</v>
      </c>
      <c r="I278" s="86" t="str">
        <f>VLOOKUP(H278,'Interior Lighting'!$A$4:$G$1073,5,FALSE)</f>
        <v>1</v>
      </c>
      <c r="J278" s="21"/>
      <c r="K278" s="7"/>
      <c r="L278" s="7">
        <v>0.4</v>
      </c>
      <c r="M278" s="7">
        <v>0.4</v>
      </c>
      <c r="N278" s="7">
        <v>0.2</v>
      </c>
      <c r="O278" s="7" t="s">
        <v>3075</v>
      </c>
      <c r="P278" s="22" t="s">
        <v>542</v>
      </c>
      <c r="Q278" s="49" t="s">
        <v>1604</v>
      </c>
      <c r="R278" s="49" t="s">
        <v>888</v>
      </c>
      <c r="S278" s="5" t="str">
        <f t="shared" si="2"/>
        <v>ASHRAE 62.1-2004Office BuildingsWhole Building</v>
      </c>
      <c r="T278" s="86" t="str">
        <f>VLOOKUP(S278,Ventilation!$A$4:$H$302,6,FALSE)</f>
        <v>0.85</v>
      </c>
      <c r="U278" s="86" t="str">
        <f>VLOOKUP(S278,Ventilation!$A$4:$H$302,5,FALSE)</f>
        <v/>
      </c>
      <c r="V278" s="86" t="str">
        <f>VLOOKUP(S278,Ventilation!$A$4:$H$302,7,FALSE)</f>
        <v/>
      </c>
      <c r="W278" s="7">
        <v>5.0</v>
      </c>
      <c r="X278" s="7" t="s">
        <v>3080</v>
      </c>
      <c r="Y278" s="7" t="s">
        <v>3065</v>
      </c>
      <c r="Z278" s="7">
        <v>0.0595</v>
      </c>
      <c r="AA278" s="7"/>
      <c r="AB278" s="7" t="s">
        <v>3301</v>
      </c>
      <c r="AC278" s="7"/>
      <c r="AD278" s="7"/>
      <c r="AE278" s="7"/>
      <c r="AF278" s="7"/>
      <c r="AG278" s="7"/>
      <c r="AH278" s="7">
        <v>1.0</v>
      </c>
      <c r="AI278" s="7">
        <v>0.0</v>
      </c>
      <c r="AJ278" s="7">
        <v>0.5</v>
      </c>
      <c r="AK278" s="7">
        <v>0.0</v>
      </c>
      <c r="AL278" s="7" t="s">
        <v>3071</v>
      </c>
      <c r="AM278" s="7" t="s">
        <v>3150</v>
      </c>
      <c r="AN278" s="7" t="s">
        <v>3091</v>
      </c>
      <c r="AO278" s="7">
        <v>27.7</v>
      </c>
      <c r="AP278" s="7">
        <v>53628.0</v>
      </c>
      <c r="AQ278" s="7" t="str">
        <f>IF('Space Types'!$AO237=0,"",'Space Types'!$AO237/'Space Types'!$AP237)</f>
        <v/>
      </c>
      <c r="AR278" s="7">
        <v>43.3</v>
      </c>
      <c r="AS278" s="7">
        <v>0.2</v>
      </c>
      <c r="AT278" s="7">
        <v>0.05</v>
      </c>
      <c r="AU278" s="7" t="s">
        <v>1761</v>
      </c>
      <c r="AV278" s="7"/>
      <c r="AW278" s="7"/>
      <c r="AX278" s="7"/>
      <c r="AY278" s="7"/>
      <c r="AZ278" s="7"/>
      <c r="BA278" s="7"/>
      <c r="BB278" s="7"/>
      <c r="BC278" s="7"/>
      <c r="BD278" s="7"/>
      <c r="BE278" s="2"/>
      <c r="BF278" s="2"/>
      <c r="BG278" s="2"/>
      <c r="BH278" s="2"/>
      <c r="BI278" s="2"/>
    </row>
    <row r="279" ht="14.25" hidden="1" customHeight="1">
      <c r="A279" s="5" t="s">
        <v>182</v>
      </c>
      <c r="B279" s="5" t="s">
        <v>616</v>
      </c>
      <c r="C279" s="5" t="s">
        <v>1289</v>
      </c>
      <c r="D279" s="18" t="s">
        <v>3257</v>
      </c>
      <c r="E279" s="18" t="s">
        <v>609</v>
      </c>
      <c r="F279" s="18" t="s">
        <v>1355</v>
      </c>
      <c r="G279" s="18" t="s">
        <v>1107</v>
      </c>
      <c r="H279" s="18" t="str">
        <f t="shared" si="1"/>
        <v>ASHRAE 90.1-2007Corridor/TransitionGeneral</v>
      </c>
      <c r="I279" s="86" t="str">
        <f>VLOOKUP(H279,'Interior Lighting'!$A$4:$G$1073,5,FALSE)</f>
        <v>0.5</v>
      </c>
      <c r="J279" s="21"/>
      <c r="K279" s="18"/>
      <c r="L279" s="18">
        <v>0.4</v>
      </c>
      <c r="M279" s="18">
        <v>0.4</v>
      </c>
      <c r="N279" s="18">
        <v>0.2</v>
      </c>
      <c r="O279" s="18" t="s">
        <v>3206</v>
      </c>
      <c r="P279" s="18" t="s">
        <v>542</v>
      </c>
      <c r="Q279" s="18" t="s">
        <v>1107</v>
      </c>
      <c r="R279" s="18" t="s">
        <v>469</v>
      </c>
      <c r="S279" s="5" t="str">
        <f t="shared" si="2"/>
        <v>ASHRAE 62.1-2004GeneralCorridors</v>
      </c>
      <c r="T279" s="86" t="str">
        <f>VLOOKUP(S279,Ventilation!$A$4:$H$302,6,FALSE)</f>
        <v>0.06</v>
      </c>
      <c r="U279" s="86" t="str">
        <f>VLOOKUP(S279,Ventilation!$A$4:$H$302,5,FALSE)</f>
        <v/>
      </c>
      <c r="V279" s="86" t="str">
        <f>VLOOKUP(S279,Ventilation!$A$4:$H$302,7,FALSE)</f>
        <v/>
      </c>
      <c r="W279" s="18">
        <v>1.0</v>
      </c>
      <c r="X279" s="18" t="s">
        <v>3209</v>
      </c>
      <c r="Y279" s="18" t="s">
        <v>3191</v>
      </c>
      <c r="Z279" s="18">
        <v>0.0446</v>
      </c>
      <c r="AA279" s="5"/>
      <c r="AB279" s="18" t="s">
        <v>3301</v>
      </c>
      <c r="AC279" s="18"/>
      <c r="AD279" s="18"/>
      <c r="AE279" s="18"/>
      <c r="AF279" s="18"/>
      <c r="AG279" s="18"/>
      <c r="AH279" s="18">
        <v>3.85</v>
      </c>
      <c r="AI279" s="18">
        <v>0.0</v>
      </c>
      <c r="AJ279" s="18">
        <v>0.5</v>
      </c>
      <c r="AK279" s="18">
        <v>0.0</v>
      </c>
      <c r="AL279" s="18" t="s">
        <v>3200</v>
      </c>
      <c r="AM279" s="18" t="s">
        <v>3280</v>
      </c>
      <c r="AN279" s="18" t="s">
        <v>3215</v>
      </c>
      <c r="AO279" s="18"/>
      <c r="AP279" s="18"/>
      <c r="AQ279" s="86" t="str">
        <f>IF('Space Types'!$AO244=0,"",'Space Types'!$AO244/'Space Types'!$AP244)</f>
        <v>0.0001281619293</v>
      </c>
      <c r="AR279" s="18"/>
      <c r="AS279" s="18"/>
      <c r="AT279" s="18"/>
      <c r="AU279" s="18"/>
      <c r="AV279" s="18"/>
      <c r="AW279" s="18"/>
      <c r="AX279" s="18"/>
      <c r="AY279" s="18"/>
      <c r="AZ279" s="18"/>
      <c r="BA279" s="18"/>
      <c r="BB279" s="18"/>
      <c r="BC279" s="18"/>
      <c r="BD279" s="18"/>
      <c r="BE279" s="1"/>
      <c r="BF279" s="1"/>
      <c r="BG279" s="1"/>
      <c r="BH279" s="1"/>
      <c r="BI279" s="1"/>
    </row>
    <row r="280" ht="14.25" hidden="1" customHeight="1">
      <c r="A280" s="5" t="s">
        <v>182</v>
      </c>
      <c r="B280" s="5" t="s">
        <v>616</v>
      </c>
      <c r="C280" s="5" t="s">
        <v>1128</v>
      </c>
      <c r="D280" s="18" t="s">
        <v>3232</v>
      </c>
      <c r="E280" s="18" t="s">
        <v>609</v>
      </c>
      <c r="F280" s="18" t="s">
        <v>1361</v>
      </c>
      <c r="G280" s="18" t="s">
        <v>1107</v>
      </c>
      <c r="H280" s="18" t="str">
        <f t="shared" si="1"/>
        <v>ASHRAE 90.1-2007Active StorageGeneral</v>
      </c>
      <c r="I280" s="86" t="str">
        <f>VLOOKUP(H280,'Interior Lighting'!$A$4:$G$1073,5,FALSE)</f>
        <v>0.8</v>
      </c>
      <c r="J280" s="21"/>
      <c r="K280" s="18"/>
      <c r="L280" s="18">
        <v>0.4</v>
      </c>
      <c r="M280" s="18">
        <v>0.4</v>
      </c>
      <c r="N280" s="18">
        <v>0.2</v>
      </c>
      <c r="O280" s="18" t="s">
        <v>3206</v>
      </c>
      <c r="P280" s="18" t="s">
        <v>542</v>
      </c>
      <c r="Q280" s="18" t="s">
        <v>1107</v>
      </c>
      <c r="R280" s="18" t="s">
        <v>178</v>
      </c>
      <c r="S280" s="5" t="str">
        <f t="shared" si="2"/>
        <v>ASHRAE 62.1-2004GeneralStorage rooms</v>
      </c>
      <c r="T280" s="86" t="str">
        <f>VLOOKUP(S280,Ventilation!$A$4:$H$302,6,FALSE)</f>
        <v>0.12</v>
      </c>
      <c r="U280" s="86" t="str">
        <f>VLOOKUP(S280,Ventilation!$A$4:$H$302,5,FALSE)</f>
        <v/>
      </c>
      <c r="V280" s="86" t="str">
        <f>VLOOKUP(S280,Ventilation!$A$4:$H$302,7,FALSE)</f>
        <v/>
      </c>
      <c r="W280" s="18">
        <v>0.0</v>
      </c>
      <c r="X280" s="18" t="s">
        <v>3209</v>
      </c>
      <c r="Y280" s="18" t="s">
        <v>3191</v>
      </c>
      <c r="Z280" s="18">
        <v>0.0446</v>
      </c>
      <c r="AA280" s="5"/>
      <c r="AB280" s="18" t="s">
        <v>3301</v>
      </c>
      <c r="AC280" s="18"/>
      <c r="AD280" s="18"/>
      <c r="AE280" s="18"/>
      <c r="AF280" s="18"/>
      <c r="AG280" s="18"/>
      <c r="AH280" s="18">
        <v>0.0</v>
      </c>
      <c r="AI280" s="18">
        <v>0.0</v>
      </c>
      <c r="AJ280" s="18">
        <v>0.5</v>
      </c>
      <c r="AK280" s="18">
        <v>0.0</v>
      </c>
      <c r="AL280" s="18" t="s">
        <v>3200</v>
      </c>
      <c r="AM280" s="18" t="s">
        <v>3280</v>
      </c>
      <c r="AN280" s="18" t="s">
        <v>3215</v>
      </c>
      <c r="AO280" s="18"/>
      <c r="AP280" s="18"/>
      <c r="AQ280" s="18" t="str">
        <f>IF('Space Types'!$AO250=0,"",'Space Types'!$AO250/'Space Types'!$AP250)</f>
        <v/>
      </c>
      <c r="AR280" s="18"/>
      <c r="AS280" s="18"/>
      <c r="AT280" s="18"/>
      <c r="AU280" s="18"/>
      <c r="AV280" s="18"/>
      <c r="AW280" s="18"/>
      <c r="AX280" s="18"/>
      <c r="AY280" s="18"/>
      <c r="AZ280" s="18"/>
      <c r="BA280" s="18"/>
      <c r="BB280" s="18"/>
      <c r="BC280" s="18"/>
      <c r="BD280" s="18"/>
      <c r="BE280" s="1"/>
      <c r="BF280" s="1"/>
      <c r="BG280" s="1"/>
      <c r="BH280" s="1"/>
      <c r="BI280" s="1"/>
    </row>
    <row r="281" ht="14.25" hidden="1" customHeight="1">
      <c r="A281" s="5" t="s">
        <v>182</v>
      </c>
      <c r="B281" s="18" t="s">
        <v>616</v>
      </c>
      <c r="C281" s="18" t="s">
        <v>1283</v>
      </c>
      <c r="D281" s="18" t="s">
        <v>3257</v>
      </c>
      <c r="E281" s="18" t="s">
        <v>609</v>
      </c>
      <c r="F281" s="18" t="s">
        <v>1854</v>
      </c>
      <c r="G281" s="18" t="s">
        <v>1107</v>
      </c>
      <c r="H281" s="18" t="str">
        <f t="shared" si="1"/>
        <v>ASHRAE 90.1-2007Stairs-ActiveGeneral</v>
      </c>
      <c r="I281" s="86" t="str">
        <f>VLOOKUP(H281,'Interior Lighting'!$A$4:$G$1073,5,FALSE)</f>
        <v>0.6</v>
      </c>
      <c r="J281" s="21"/>
      <c r="K281" s="18"/>
      <c r="L281" s="18">
        <v>0.4</v>
      </c>
      <c r="M281" s="18">
        <v>0.4</v>
      </c>
      <c r="N281" s="18">
        <v>0.2</v>
      </c>
      <c r="O281" s="18" t="s">
        <v>3206</v>
      </c>
      <c r="P281" s="18" t="s">
        <v>542</v>
      </c>
      <c r="Q281" s="18" t="s">
        <v>1107</v>
      </c>
      <c r="R281" s="18" t="s">
        <v>469</v>
      </c>
      <c r="S281" s="5" t="str">
        <f t="shared" si="2"/>
        <v>ASHRAE 62.1-2004GeneralCorridors</v>
      </c>
      <c r="T281" s="86" t="str">
        <f>VLOOKUP(S281,Ventilation!$A$4:$H$302,6,FALSE)</f>
        <v>0.06</v>
      </c>
      <c r="U281" s="86" t="str">
        <f>VLOOKUP(S281,Ventilation!$A$4:$H$302,5,FALSE)</f>
        <v/>
      </c>
      <c r="V281" s="86" t="str">
        <f>VLOOKUP(S281,Ventilation!$A$4:$H$302,7,FALSE)</f>
        <v/>
      </c>
      <c r="W281" s="18">
        <v>0.0</v>
      </c>
      <c r="X281" s="18" t="s">
        <v>3209</v>
      </c>
      <c r="Y281" s="18" t="s">
        <v>3191</v>
      </c>
      <c r="Z281" s="18">
        <v>0.0446</v>
      </c>
      <c r="AA281" s="5"/>
      <c r="AB281" s="18" t="s">
        <v>3301</v>
      </c>
      <c r="AC281" s="18"/>
      <c r="AD281" s="18"/>
      <c r="AE281" s="18"/>
      <c r="AF281" s="18"/>
      <c r="AG281" s="18"/>
      <c r="AH281" s="18">
        <v>0.0</v>
      </c>
      <c r="AI281" s="18">
        <v>0.0</v>
      </c>
      <c r="AJ281" s="18">
        <v>0.5</v>
      </c>
      <c r="AK281" s="18">
        <v>0.0</v>
      </c>
      <c r="AL281" s="18" t="s">
        <v>3200</v>
      </c>
      <c r="AM281" s="18" t="s">
        <v>3280</v>
      </c>
      <c r="AN281" s="18" t="s">
        <v>3215</v>
      </c>
      <c r="AO281" s="18"/>
      <c r="AP281" s="18"/>
      <c r="AQ281" s="18"/>
      <c r="AR281" s="18"/>
      <c r="AS281" s="18"/>
      <c r="AT281" s="18"/>
      <c r="AU281" s="18"/>
      <c r="AV281" s="18"/>
      <c r="AW281" s="18"/>
      <c r="AX281" s="18"/>
      <c r="AY281" s="18"/>
      <c r="AZ281" s="18"/>
      <c r="BA281" s="18"/>
      <c r="BB281" s="18"/>
      <c r="BC281" s="18"/>
      <c r="BD281" s="18"/>
      <c r="BE281" s="1"/>
      <c r="BF281" s="1"/>
      <c r="BG281" s="1"/>
      <c r="BH281" s="1"/>
      <c r="BI281" s="1"/>
    </row>
    <row r="282" ht="14.25" hidden="1" customHeight="1">
      <c r="A282" s="18" t="s">
        <v>182</v>
      </c>
      <c r="B282" s="18" t="s">
        <v>616</v>
      </c>
      <c r="C282" s="18" t="s">
        <v>1282</v>
      </c>
      <c r="D282" s="18" t="s">
        <v>4173</v>
      </c>
      <c r="E282" s="18" t="s">
        <v>609</v>
      </c>
      <c r="F282" s="18" t="s">
        <v>1353</v>
      </c>
      <c r="G282" s="18" t="s">
        <v>1107</v>
      </c>
      <c r="H282" s="18" t="str">
        <f t="shared" si="1"/>
        <v>ASHRAE 90.1-2007RestroomsGeneral</v>
      </c>
      <c r="I282" s="86" t="str">
        <f>VLOOKUP(H282,'Interior Lighting'!$A$4:$G$1073,5,FALSE)</f>
        <v>0.9</v>
      </c>
      <c r="J282" s="21"/>
      <c r="K282" s="18"/>
      <c r="L282" s="18">
        <v>0.4</v>
      </c>
      <c r="M282" s="18">
        <v>0.4</v>
      </c>
      <c r="N282" s="18">
        <v>0.2</v>
      </c>
      <c r="O282" s="18" t="s">
        <v>3206</v>
      </c>
      <c r="P282" s="18" t="s">
        <v>542</v>
      </c>
      <c r="Q282" s="18" t="s">
        <v>1107</v>
      </c>
      <c r="R282" s="18" t="s">
        <v>469</v>
      </c>
      <c r="S282" s="5" t="str">
        <f t="shared" si="2"/>
        <v>ASHRAE 62.1-2004GeneralCorridors</v>
      </c>
      <c r="T282" s="86" t="str">
        <f>VLOOKUP(S282,Ventilation!$A$4:$H$302,6,FALSE)</f>
        <v>0.06</v>
      </c>
      <c r="U282" s="86" t="str">
        <f>VLOOKUP(S282,Ventilation!$A$4:$H$302,5,FALSE)</f>
        <v/>
      </c>
      <c r="V282" s="86" t="str">
        <f>VLOOKUP(S282,Ventilation!$A$4:$H$302,7,FALSE)</f>
        <v/>
      </c>
      <c r="W282" s="18">
        <v>10.0</v>
      </c>
      <c r="X282" s="18" t="s">
        <v>3209</v>
      </c>
      <c r="Y282" s="18" t="s">
        <v>3191</v>
      </c>
      <c r="Z282" s="18">
        <v>0.0446</v>
      </c>
      <c r="AA282" s="5"/>
      <c r="AB282" s="18" t="s">
        <v>3301</v>
      </c>
      <c r="AC282" s="18"/>
      <c r="AD282" s="18"/>
      <c r="AE282" s="18"/>
      <c r="AF282" s="18"/>
      <c r="AG282" s="18"/>
      <c r="AH282" s="18">
        <v>0.07</v>
      </c>
      <c r="AI282" s="18">
        <v>0.0</v>
      </c>
      <c r="AJ282" s="18">
        <v>0.5</v>
      </c>
      <c r="AK282" s="18">
        <v>0.0</v>
      </c>
      <c r="AL282" s="18" t="s">
        <v>3200</v>
      </c>
      <c r="AM282" s="18" t="s">
        <v>3280</v>
      </c>
      <c r="AN282" s="18" t="s">
        <v>3215</v>
      </c>
      <c r="AO282" s="18"/>
      <c r="AP282" s="18"/>
      <c r="AQ282" s="18">
        <v>0.02762836185819071</v>
      </c>
      <c r="AR282" s="18">
        <v>43.3</v>
      </c>
      <c r="AS282" s="18">
        <v>0.2</v>
      </c>
      <c r="AT282" s="18">
        <v>0.05</v>
      </c>
      <c r="AU282" s="18" t="s">
        <v>3212</v>
      </c>
      <c r="AV282" s="18"/>
      <c r="AW282" s="18"/>
      <c r="AX282" s="18"/>
      <c r="AY282" s="18"/>
      <c r="AZ282" s="18"/>
      <c r="BA282" s="18"/>
      <c r="BB282" s="18"/>
      <c r="BC282" s="18"/>
      <c r="BD282" s="18"/>
      <c r="BE282" s="1"/>
      <c r="BF282" s="1"/>
      <c r="BG282" s="1"/>
      <c r="BH282" s="1"/>
      <c r="BI282" s="1"/>
    </row>
    <row r="283" ht="14.25" hidden="1" customHeight="1">
      <c r="A283" s="5" t="s">
        <v>182</v>
      </c>
      <c r="B283" s="18" t="s">
        <v>616</v>
      </c>
      <c r="C283" s="18" t="s">
        <v>1280</v>
      </c>
      <c r="D283" s="18" t="s">
        <v>3274</v>
      </c>
      <c r="E283" s="18" t="s">
        <v>609</v>
      </c>
      <c r="F283" s="18" t="s">
        <v>1272</v>
      </c>
      <c r="G283" s="18" t="s">
        <v>1107</v>
      </c>
      <c r="H283" s="18" t="str">
        <f t="shared" si="1"/>
        <v>ASHRAE 90.1-2007Office-EnclosedGeneral</v>
      </c>
      <c r="I283" s="86" t="str">
        <f>VLOOKUP(H283,'Interior Lighting'!$A$4:$G$1073,5,FALSE)</f>
        <v>1.1</v>
      </c>
      <c r="J283" s="21"/>
      <c r="K283" s="18"/>
      <c r="L283" s="18">
        <v>0.4</v>
      </c>
      <c r="M283" s="18">
        <v>0.4</v>
      </c>
      <c r="N283" s="18">
        <v>0.2</v>
      </c>
      <c r="O283" s="18" t="s">
        <v>3206</v>
      </c>
      <c r="P283" s="18" t="s">
        <v>542</v>
      </c>
      <c r="Q283" s="18" t="s">
        <v>1107</v>
      </c>
      <c r="R283" s="18" t="s">
        <v>469</v>
      </c>
      <c r="S283" s="5" t="str">
        <f t="shared" si="2"/>
        <v>ASHRAE 62.1-2004GeneralCorridors</v>
      </c>
      <c r="T283" s="86" t="str">
        <f>VLOOKUP(S283,Ventilation!$A$4:$H$302,6,FALSE)</f>
        <v>0.06</v>
      </c>
      <c r="U283" s="86" t="str">
        <f>VLOOKUP(S283,Ventilation!$A$4:$H$302,5,FALSE)</f>
        <v/>
      </c>
      <c r="V283" s="86" t="str">
        <f>VLOOKUP(S283,Ventilation!$A$4:$H$302,7,FALSE)</f>
        <v/>
      </c>
      <c r="W283" s="18">
        <v>10.0</v>
      </c>
      <c r="X283" s="18" t="s">
        <v>3209</v>
      </c>
      <c r="Y283" s="18" t="s">
        <v>3191</v>
      </c>
      <c r="Z283" s="18">
        <v>0.0446</v>
      </c>
      <c r="AA283" s="5"/>
      <c r="AB283" s="18" t="s">
        <v>3301</v>
      </c>
      <c r="AC283" s="18"/>
      <c r="AD283" s="18"/>
      <c r="AE283" s="18"/>
      <c r="AF283" s="18"/>
      <c r="AG283" s="18"/>
      <c r="AH283" s="18">
        <v>2.79</v>
      </c>
      <c r="AI283" s="18">
        <v>0.0</v>
      </c>
      <c r="AJ283" s="18">
        <v>0.5</v>
      </c>
      <c r="AK283" s="18">
        <v>0.0</v>
      </c>
      <c r="AL283" s="18" t="s">
        <v>3200</v>
      </c>
      <c r="AM283" s="18" t="s">
        <v>3280</v>
      </c>
      <c r="AN283" s="18" t="s">
        <v>3215</v>
      </c>
      <c r="AO283" s="18"/>
      <c r="AP283" s="18"/>
      <c r="AQ283" s="18" t="str">
        <f>IF('Space Types'!$AO268=0,"",'Space Types'!$AO268/'Space Types'!$AP268)</f>
        <v/>
      </c>
      <c r="AR283" s="18"/>
      <c r="AS283" s="18"/>
      <c r="AT283" s="18"/>
      <c r="AU283" s="18"/>
      <c r="AV283" s="18"/>
      <c r="AW283" s="18"/>
      <c r="AX283" s="18"/>
      <c r="AY283" s="18"/>
      <c r="AZ283" s="18"/>
      <c r="BA283" s="18"/>
      <c r="BB283" s="18"/>
      <c r="BC283" s="18"/>
      <c r="BD283" s="18"/>
      <c r="BE283" s="1"/>
      <c r="BF283" s="1"/>
      <c r="BG283" s="1"/>
      <c r="BH283" s="1"/>
      <c r="BI283" s="1"/>
    </row>
    <row r="284" ht="14.25" hidden="1" customHeight="1">
      <c r="A284" s="18" t="s">
        <v>182</v>
      </c>
      <c r="B284" s="18" t="s">
        <v>616</v>
      </c>
      <c r="C284" s="18" t="s">
        <v>1277</v>
      </c>
      <c r="D284" s="18" t="s">
        <v>1617</v>
      </c>
      <c r="E284" s="18" t="s">
        <v>609</v>
      </c>
      <c r="F284" s="18" t="s">
        <v>1275</v>
      </c>
      <c r="G284" s="18" t="s">
        <v>1107</v>
      </c>
      <c r="H284" s="18" t="str">
        <f t="shared" si="1"/>
        <v>ASHRAE 90.1-2007Office-Open PlanGeneral</v>
      </c>
      <c r="I284" s="86" t="str">
        <f>VLOOKUP(H284,'Interior Lighting'!$A$4:$G$1073,5,FALSE)</f>
        <v>1.1</v>
      </c>
      <c r="J284" s="21"/>
      <c r="K284" s="18"/>
      <c r="L284" s="18">
        <v>0.4</v>
      </c>
      <c r="M284" s="18">
        <v>0.4</v>
      </c>
      <c r="N284" s="18">
        <v>0.2</v>
      </c>
      <c r="O284" s="18" t="s">
        <v>3206</v>
      </c>
      <c r="P284" s="18" t="s">
        <v>542</v>
      </c>
      <c r="Q284" s="18" t="s">
        <v>1604</v>
      </c>
      <c r="R284" s="18" t="s">
        <v>142</v>
      </c>
      <c r="S284" s="5" t="str">
        <f t="shared" si="2"/>
        <v>ASHRAE 62.1-2004Office BuildingsOffice space</v>
      </c>
      <c r="T284" s="86" t="str">
        <f>VLOOKUP(S284,Ventilation!$A$4:$H$302,6,FALSE)</f>
        <v>0.06</v>
      </c>
      <c r="U284" s="86" t="str">
        <f>VLOOKUP(S284,Ventilation!$A$4:$H$302,5,FALSE)</f>
        <v>5</v>
      </c>
      <c r="V284" s="86" t="str">
        <f>VLOOKUP(S284,Ventilation!$A$4:$H$302,7,FALSE)</f>
        <v/>
      </c>
      <c r="W284" s="18">
        <v>5.25</v>
      </c>
      <c r="X284" s="18" t="s">
        <v>3209</v>
      </c>
      <c r="Y284" s="18" t="s">
        <v>3191</v>
      </c>
      <c r="Z284" s="18">
        <v>0.0446</v>
      </c>
      <c r="AA284" s="5"/>
      <c r="AB284" s="18" t="s">
        <v>3301</v>
      </c>
      <c r="AC284" s="18"/>
      <c r="AD284" s="18"/>
      <c r="AE284" s="18"/>
      <c r="AF284" s="18"/>
      <c r="AG284" s="18"/>
      <c r="AH284" s="18">
        <v>0.71</v>
      </c>
      <c r="AI284" s="18">
        <v>0.0</v>
      </c>
      <c r="AJ284" s="18">
        <v>0.5</v>
      </c>
      <c r="AK284" s="18">
        <v>0.0</v>
      </c>
      <c r="AL284" s="18" t="s">
        <v>3200</v>
      </c>
      <c r="AM284" s="18" t="s">
        <v>3280</v>
      </c>
      <c r="AN284" s="18" t="s">
        <v>3215</v>
      </c>
      <c r="AO284" s="18"/>
      <c r="AP284" s="18"/>
      <c r="AQ284" s="18"/>
      <c r="AR284" s="18"/>
      <c r="AS284" s="18"/>
      <c r="AT284" s="18"/>
      <c r="AU284" s="18"/>
      <c r="AV284" s="18"/>
      <c r="AW284" s="18"/>
      <c r="AX284" s="18"/>
      <c r="AY284" s="18" t="str">
        <f>IF(ISBLANK(AX284),"",AX284/(AW284/AV284))</f>
        <v/>
      </c>
      <c r="AZ284" s="18"/>
      <c r="BA284" s="18"/>
      <c r="BB284" s="18"/>
      <c r="BC284" s="18"/>
      <c r="BD284" s="18"/>
      <c r="BE284" s="1"/>
      <c r="BF284" s="1"/>
      <c r="BG284" s="1"/>
      <c r="BH284" s="1"/>
      <c r="BI284" s="1"/>
    </row>
    <row r="285" ht="14.25" hidden="1" customHeight="1">
      <c r="A285" s="18" t="s">
        <v>182</v>
      </c>
      <c r="B285" s="18" t="s">
        <v>616</v>
      </c>
      <c r="C285" s="18" t="s">
        <v>829</v>
      </c>
      <c r="D285" s="18" t="s">
        <v>3257</v>
      </c>
      <c r="E285" s="18" t="s">
        <v>609</v>
      </c>
      <c r="F285" s="18" t="s">
        <v>829</v>
      </c>
      <c r="G285" s="18" t="s">
        <v>1107</v>
      </c>
      <c r="H285" s="18" t="str">
        <f t="shared" si="1"/>
        <v>ASHRAE 90.1-2007LobbyGeneral</v>
      </c>
      <c r="I285" s="86" t="str">
        <f>VLOOKUP(H285,'Interior Lighting'!$A$4:$G$1073,5,FALSE)</f>
        <v>1.3</v>
      </c>
      <c r="J285" s="21"/>
      <c r="K285" s="18"/>
      <c r="L285" s="18">
        <v>0.4</v>
      </c>
      <c r="M285" s="18">
        <v>0.4</v>
      </c>
      <c r="N285" s="18">
        <v>0.2</v>
      </c>
      <c r="O285" s="18" t="s">
        <v>3206</v>
      </c>
      <c r="P285" s="18" t="s">
        <v>542</v>
      </c>
      <c r="Q285" s="18" t="s">
        <v>1604</v>
      </c>
      <c r="R285" s="18" t="s">
        <v>1930</v>
      </c>
      <c r="S285" s="5" t="str">
        <f t="shared" si="2"/>
        <v>ASHRAE 62.1-2004Office BuildingsMain entry lobbies</v>
      </c>
      <c r="T285" s="86" t="str">
        <f>VLOOKUP(S285,Ventilation!$A$4:$H$302,6,FALSE)</f>
        <v>0.06</v>
      </c>
      <c r="U285" s="86" t="str">
        <f>VLOOKUP(S285,Ventilation!$A$4:$H$302,5,FALSE)</f>
        <v>5</v>
      </c>
      <c r="V285" s="86" t="str">
        <f>VLOOKUP(S285,Ventilation!$A$4:$H$302,7,FALSE)</f>
        <v/>
      </c>
      <c r="W285" s="18">
        <v>10.0</v>
      </c>
      <c r="X285" s="18" t="s">
        <v>3209</v>
      </c>
      <c r="Y285" s="18" t="s">
        <v>3191</v>
      </c>
      <c r="Z285" s="18">
        <v>0.0446</v>
      </c>
      <c r="AA285" s="5"/>
      <c r="AB285" s="18" t="s">
        <v>3301</v>
      </c>
      <c r="AC285" s="18"/>
      <c r="AD285" s="18"/>
      <c r="AE285" s="18"/>
      <c r="AF285" s="18"/>
      <c r="AG285" s="18"/>
      <c r="AH285" s="18">
        <v>0.07000000000000005</v>
      </c>
      <c r="AI285" s="18">
        <v>0.0</v>
      </c>
      <c r="AJ285" s="18">
        <v>0.5</v>
      </c>
      <c r="AK285" s="18">
        <v>0.0</v>
      </c>
      <c r="AL285" s="18" t="s">
        <v>3200</v>
      </c>
      <c r="AM285" s="18" t="s">
        <v>3280</v>
      </c>
      <c r="AN285" s="18" t="s">
        <v>3215</v>
      </c>
      <c r="AO285" s="18"/>
      <c r="AP285" s="18"/>
      <c r="AQ285" s="18"/>
      <c r="AR285" s="18"/>
      <c r="AS285" s="18"/>
      <c r="AT285" s="18"/>
      <c r="AU285" s="18"/>
      <c r="AV285" s="18"/>
      <c r="AW285" s="18"/>
      <c r="AX285" s="18"/>
      <c r="AY285" s="18"/>
      <c r="AZ285" s="18"/>
      <c r="BA285" s="18"/>
      <c r="BB285" s="18"/>
      <c r="BC285" s="18"/>
      <c r="BD285" s="18"/>
      <c r="BE285" s="1"/>
      <c r="BF285" s="1"/>
      <c r="BG285" s="1"/>
      <c r="BH285" s="1"/>
      <c r="BI285" s="1"/>
    </row>
    <row r="286" ht="14.25" hidden="1" customHeight="1">
      <c r="A286" s="5" t="s">
        <v>182</v>
      </c>
      <c r="B286" s="18" t="s">
        <v>616</v>
      </c>
      <c r="C286" s="18" t="s">
        <v>1276</v>
      </c>
      <c r="D286" s="18" t="s">
        <v>3274</v>
      </c>
      <c r="E286" s="18" t="s">
        <v>609</v>
      </c>
      <c r="F286" s="18" t="s">
        <v>1272</v>
      </c>
      <c r="G286" s="18" t="s">
        <v>1107</v>
      </c>
      <c r="H286" s="18" t="str">
        <f t="shared" si="1"/>
        <v>ASHRAE 90.1-2007Office-EnclosedGeneral</v>
      </c>
      <c r="I286" s="86" t="str">
        <f>VLOOKUP(H286,'Interior Lighting'!$A$4:$G$1073,5,FALSE)</f>
        <v>1.1</v>
      </c>
      <c r="J286" s="21"/>
      <c r="K286" s="18"/>
      <c r="L286" s="18">
        <v>0.4</v>
      </c>
      <c r="M286" s="18">
        <v>0.4</v>
      </c>
      <c r="N286" s="18">
        <v>0.2</v>
      </c>
      <c r="O286" s="18" t="s">
        <v>3206</v>
      </c>
      <c r="P286" s="18" t="s">
        <v>542</v>
      </c>
      <c r="Q286" s="18" t="s">
        <v>1604</v>
      </c>
      <c r="R286" s="18" t="s">
        <v>1927</v>
      </c>
      <c r="S286" s="5" t="str">
        <f t="shared" si="2"/>
        <v>ASHRAE 62.1-2004Office BuildingsTelephone/data entry</v>
      </c>
      <c r="T286" s="86" t="str">
        <f>VLOOKUP(S286,Ventilation!$A$4:$H$302,6,FALSE)</f>
        <v>0.06</v>
      </c>
      <c r="U286" s="86" t="str">
        <f>VLOOKUP(S286,Ventilation!$A$4:$H$302,5,FALSE)</f>
        <v>5</v>
      </c>
      <c r="V286" s="86" t="str">
        <f>VLOOKUP(S286,Ventilation!$A$4:$H$302,7,FALSE)</f>
        <v/>
      </c>
      <c r="W286" s="18">
        <v>5.0</v>
      </c>
      <c r="X286" s="18" t="s">
        <v>3209</v>
      </c>
      <c r="Y286" s="18" t="s">
        <v>3191</v>
      </c>
      <c r="Z286" s="18">
        <v>0.0446</v>
      </c>
      <c r="AA286" s="5"/>
      <c r="AB286" s="18" t="s">
        <v>3301</v>
      </c>
      <c r="AC286" s="18"/>
      <c r="AD286" s="18"/>
      <c r="AE286" s="18"/>
      <c r="AF286" s="18"/>
      <c r="AG286" s="18"/>
      <c r="AH286" s="18">
        <v>1.56</v>
      </c>
      <c r="AI286" s="18">
        <v>0.0</v>
      </c>
      <c r="AJ286" s="18">
        <v>0.5</v>
      </c>
      <c r="AK286" s="18">
        <v>0.0</v>
      </c>
      <c r="AL286" s="18" t="s">
        <v>3200</v>
      </c>
      <c r="AM286" s="18" t="s">
        <v>3280</v>
      </c>
      <c r="AN286" s="18" t="s">
        <v>3215</v>
      </c>
      <c r="AO286" s="18"/>
      <c r="AP286" s="18"/>
      <c r="AQ286" s="18"/>
      <c r="AR286" s="18"/>
      <c r="AS286" s="18"/>
      <c r="AT286" s="18"/>
      <c r="AU286" s="18"/>
      <c r="AV286" s="18"/>
      <c r="AW286" s="18"/>
      <c r="AX286" s="18"/>
      <c r="AY286" s="18"/>
      <c r="AZ286" s="18"/>
      <c r="BA286" s="18"/>
      <c r="BB286" s="18"/>
      <c r="BC286" s="18"/>
      <c r="BD286" s="18"/>
      <c r="BE286" s="1"/>
      <c r="BF286" s="1"/>
      <c r="BG286" s="1"/>
      <c r="BH286" s="1"/>
      <c r="BI286" s="1"/>
    </row>
    <row r="287" ht="14.25" hidden="1" customHeight="1">
      <c r="A287" s="5" t="s">
        <v>182</v>
      </c>
      <c r="B287" s="18" t="s">
        <v>616</v>
      </c>
      <c r="C287" s="18" t="s">
        <v>1169</v>
      </c>
      <c r="D287" s="18" t="s">
        <v>3274</v>
      </c>
      <c r="E287" s="18" t="s">
        <v>609</v>
      </c>
      <c r="F287" s="18" t="s">
        <v>1543</v>
      </c>
      <c r="G287" s="18" t="s">
        <v>1107</v>
      </c>
      <c r="H287" s="18" t="str">
        <f t="shared" si="1"/>
        <v>ASHRAE 90.1-2007Electrical/MechanicalGeneral</v>
      </c>
      <c r="I287" s="86" t="str">
        <f>VLOOKUP(H287,'Interior Lighting'!$A$4:$G$1073,5,FALSE)</f>
        <v>1.5</v>
      </c>
      <c r="J287" s="21"/>
      <c r="K287" s="18"/>
      <c r="L287" s="18">
        <v>0.4</v>
      </c>
      <c r="M287" s="18">
        <v>0.4</v>
      </c>
      <c r="N287" s="18">
        <v>0.2</v>
      </c>
      <c r="O287" s="5" t="s">
        <v>3206</v>
      </c>
      <c r="P287" s="18" t="s">
        <v>542</v>
      </c>
      <c r="Q287" s="18" t="s">
        <v>1107</v>
      </c>
      <c r="R287" s="18" t="s">
        <v>178</v>
      </c>
      <c r="S287" s="5" t="str">
        <f t="shared" si="2"/>
        <v>ASHRAE 62.1-2004GeneralStorage rooms</v>
      </c>
      <c r="T287" s="86" t="str">
        <f>VLOOKUP(S287,Ventilation!$A$4:$H$302,6,FALSE)</f>
        <v>0.12</v>
      </c>
      <c r="U287" s="86" t="str">
        <f>VLOOKUP(S287,Ventilation!$A$4:$H$302,5,FALSE)</f>
        <v/>
      </c>
      <c r="V287" s="86" t="str">
        <f>VLOOKUP(S287,Ventilation!$A$4:$H$302,7,FALSE)</f>
        <v/>
      </c>
      <c r="W287" s="18">
        <v>0.0</v>
      </c>
      <c r="X287" s="5" t="s">
        <v>3209</v>
      </c>
      <c r="Y287" s="5" t="s">
        <v>3191</v>
      </c>
      <c r="Z287" s="18">
        <v>0.0446</v>
      </c>
      <c r="AA287" s="5"/>
      <c r="AB287" s="5" t="s">
        <v>3301</v>
      </c>
      <c r="AC287" s="18"/>
      <c r="AD287" s="18"/>
      <c r="AE287" s="18"/>
      <c r="AF287" s="18"/>
      <c r="AG287" s="18"/>
      <c r="AH287" s="18">
        <v>0.27</v>
      </c>
      <c r="AI287" s="18">
        <v>0.0</v>
      </c>
      <c r="AJ287" s="18">
        <v>0.5</v>
      </c>
      <c r="AK287" s="18">
        <v>0.0</v>
      </c>
      <c r="AL287" s="5" t="s">
        <v>3200</v>
      </c>
      <c r="AM287" s="5" t="s">
        <v>3280</v>
      </c>
      <c r="AN287" s="5" t="s">
        <v>3215</v>
      </c>
      <c r="AO287" s="18"/>
      <c r="AP287" s="18"/>
      <c r="AQ287" s="18"/>
      <c r="AR287" s="18"/>
      <c r="AS287" s="18"/>
      <c r="AT287" s="18"/>
      <c r="AU287" s="18"/>
      <c r="AV287" s="18"/>
      <c r="AW287" s="18"/>
      <c r="AX287" s="18"/>
      <c r="AY287" s="18"/>
      <c r="AZ287" s="18"/>
      <c r="BA287" s="18"/>
      <c r="BB287" s="18"/>
      <c r="BC287" s="18"/>
      <c r="BD287" s="18"/>
      <c r="BE287" s="1"/>
      <c r="BF287" s="1"/>
      <c r="BG287" s="1"/>
      <c r="BH287" s="1"/>
      <c r="BI287" s="1"/>
    </row>
    <row r="288" ht="14.25" hidden="1" customHeight="1">
      <c r="A288" s="5" t="s">
        <v>182</v>
      </c>
      <c r="B288" s="18" t="s">
        <v>616</v>
      </c>
      <c r="C288" s="18" t="s">
        <v>596</v>
      </c>
      <c r="D288" s="18" t="s">
        <v>1585</v>
      </c>
      <c r="E288" s="18" t="s">
        <v>609</v>
      </c>
      <c r="F288" s="18" t="s">
        <v>1355</v>
      </c>
      <c r="G288" s="18" t="s">
        <v>1107</v>
      </c>
      <c r="H288" s="18" t="str">
        <f t="shared" si="1"/>
        <v>ASHRAE 90.1-2007Corridor/TransitionGeneral</v>
      </c>
      <c r="I288" s="86" t="str">
        <f>VLOOKUP(H288,'Interior Lighting'!$A$4:$G$1073,5,FALSE)</f>
        <v>0.5</v>
      </c>
      <c r="J288" s="21"/>
      <c r="K288" s="18"/>
      <c r="L288" s="18">
        <v>0.4</v>
      </c>
      <c r="M288" s="18">
        <v>0.4</v>
      </c>
      <c r="N288" s="18">
        <v>0.2</v>
      </c>
      <c r="O288" s="5" t="s">
        <v>3206</v>
      </c>
      <c r="P288" s="18" t="s">
        <v>542</v>
      </c>
      <c r="Q288" s="18" t="s">
        <v>1107</v>
      </c>
      <c r="R288" s="18" t="s">
        <v>469</v>
      </c>
      <c r="S288" s="5" t="str">
        <f t="shared" si="2"/>
        <v>ASHRAE 62.1-2004GeneralCorridors</v>
      </c>
      <c r="T288" s="86" t="str">
        <f>VLOOKUP(S288,Ventilation!$A$4:$H$302,6,FALSE)</f>
        <v>0.06</v>
      </c>
      <c r="U288" s="86" t="str">
        <f>VLOOKUP(S288,Ventilation!$A$4:$H$302,5,FALSE)</f>
        <v/>
      </c>
      <c r="V288" s="86" t="str">
        <f>VLOOKUP(S288,Ventilation!$A$4:$H$302,7,FALSE)</f>
        <v/>
      </c>
      <c r="W288" s="18">
        <v>1.0</v>
      </c>
      <c r="X288" s="5" t="s">
        <v>3209</v>
      </c>
      <c r="Y288" s="5" t="s">
        <v>3191</v>
      </c>
      <c r="Z288" s="18">
        <v>0.0446</v>
      </c>
      <c r="AA288" s="5"/>
      <c r="AB288" s="5" t="s">
        <v>3301</v>
      </c>
      <c r="AC288" s="18"/>
      <c r="AD288" s="18"/>
      <c r="AE288" s="18"/>
      <c r="AF288" s="18"/>
      <c r="AG288" s="18"/>
      <c r="AH288" s="18">
        <v>0.16</v>
      </c>
      <c r="AI288" s="18">
        <v>0.0</v>
      </c>
      <c r="AJ288" s="18">
        <v>0.5</v>
      </c>
      <c r="AK288" s="18">
        <v>0.0</v>
      </c>
      <c r="AL288" s="5" t="s">
        <v>3200</v>
      </c>
      <c r="AM288" s="5" t="s">
        <v>3280</v>
      </c>
      <c r="AN288" s="5" t="s">
        <v>3215</v>
      </c>
      <c r="AO288" s="18"/>
      <c r="AP288" s="18"/>
      <c r="AQ288" s="18"/>
      <c r="AR288" s="18"/>
      <c r="AS288" s="18"/>
      <c r="AT288" s="18"/>
      <c r="AU288" s="18"/>
      <c r="AV288" s="18"/>
      <c r="AW288" s="18"/>
      <c r="AX288" s="18"/>
      <c r="AY288" s="18"/>
      <c r="AZ288" s="18"/>
      <c r="BA288" s="18"/>
      <c r="BB288" s="18"/>
      <c r="BC288" s="18"/>
      <c r="BD288" s="18"/>
      <c r="BE288" s="1"/>
      <c r="BF288" s="1"/>
      <c r="BG288" s="1"/>
      <c r="BH288" s="1"/>
      <c r="BI288" s="1"/>
    </row>
    <row r="289" ht="14.25" hidden="1" customHeight="1">
      <c r="A289" s="5" t="s">
        <v>182</v>
      </c>
      <c r="B289" s="18" t="s">
        <v>616</v>
      </c>
      <c r="C289" s="5" t="s">
        <v>1167</v>
      </c>
      <c r="D289" s="18" t="s">
        <v>3169</v>
      </c>
      <c r="E289" s="18" t="s">
        <v>609</v>
      </c>
      <c r="F289" s="18" t="s">
        <v>1279</v>
      </c>
      <c r="G289" s="18" t="s">
        <v>1107</v>
      </c>
      <c r="H289" s="18" t="str">
        <f t="shared" si="1"/>
        <v>ASHRAE 90.1-2007Conference/Meeting/MultipurposeGeneral</v>
      </c>
      <c r="I289" s="86" t="str">
        <f>VLOOKUP(H289,'Interior Lighting'!$A$4:$G$1073,5,FALSE)</f>
        <v>1.3</v>
      </c>
      <c r="J289" s="21"/>
      <c r="K289" s="18"/>
      <c r="L289" s="18">
        <v>0.4</v>
      </c>
      <c r="M289" s="18">
        <v>0.4</v>
      </c>
      <c r="N289" s="18">
        <v>0.2</v>
      </c>
      <c r="O289" s="5" t="s">
        <v>3206</v>
      </c>
      <c r="P289" s="18" t="s">
        <v>542</v>
      </c>
      <c r="Q289" s="18" t="s">
        <v>1107</v>
      </c>
      <c r="R289" s="18" t="s">
        <v>1852</v>
      </c>
      <c r="S289" s="5" t="str">
        <f t="shared" si="2"/>
        <v>ASHRAE 62.1-2004GeneralConference/meeting</v>
      </c>
      <c r="T289" s="86" t="str">
        <f>VLOOKUP(S289,Ventilation!$A$4:$H$302,6,FALSE)</f>
        <v>0.06</v>
      </c>
      <c r="U289" s="86" t="str">
        <f>VLOOKUP(S289,Ventilation!$A$4:$H$302,5,FALSE)</f>
        <v>5</v>
      </c>
      <c r="V289" s="86" t="str">
        <f>VLOOKUP(S289,Ventilation!$A$4:$H$302,7,FALSE)</f>
        <v/>
      </c>
      <c r="W289" s="18">
        <v>50.0</v>
      </c>
      <c r="X289" s="5" t="s">
        <v>3209</v>
      </c>
      <c r="Y289" s="5" t="s">
        <v>3191</v>
      </c>
      <c r="Z289" s="18">
        <v>0.0446</v>
      </c>
      <c r="AA289" s="5"/>
      <c r="AB289" s="5" t="s">
        <v>3301</v>
      </c>
      <c r="AC289" s="18"/>
      <c r="AD289" s="18"/>
      <c r="AE289" s="18"/>
      <c r="AF289" s="18"/>
      <c r="AG289" s="18"/>
      <c r="AH289" s="18">
        <v>0.37</v>
      </c>
      <c r="AI289" s="18">
        <v>0.0</v>
      </c>
      <c r="AJ289" s="18">
        <v>0.5</v>
      </c>
      <c r="AK289" s="18">
        <v>0.0</v>
      </c>
      <c r="AL289" s="5" t="s">
        <v>3200</v>
      </c>
      <c r="AM289" s="5" t="s">
        <v>3280</v>
      </c>
      <c r="AN289" s="5" t="s">
        <v>3215</v>
      </c>
      <c r="AO289" s="18"/>
      <c r="AP289" s="18"/>
      <c r="AQ289" s="18"/>
      <c r="AR289" s="18"/>
      <c r="AS289" s="18"/>
      <c r="AT289" s="18"/>
      <c r="AU289" s="18"/>
      <c r="AV289" s="18"/>
      <c r="AW289" s="18"/>
      <c r="AX289" s="18"/>
      <c r="AY289" s="18"/>
      <c r="AZ289" s="18"/>
      <c r="BA289" s="18"/>
      <c r="BB289" s="18"/>
      <c r="BC289" s="18"/>
      <c r="BD289" s="18"/>
      <c r="BE289" s="1"/>
      <c r="BF289" s="1"/>
      <c r="BG289" s="1"/>
      <c r="BH289" s="1"/>
      <c r="BI289" s="1"/>
    </row>
    <row r="290" ht="14.25" hidden="1" customHeight="1">
      <c r="A290" s="18" t="s">
        <v>182</v>
      </c>
      <c r="B290" s="5" t="s">
        <v>616</v>
      </c>
      <c r="C290" s="5" t="s">
        <v>1166</v>
      </c>
      <c r="D290" s="18" t="s">
        <v>1617</v>
      </c>
      <c r="E290" s="18" t="s">
        <v>609</v>
      </c>
      <c r="F290" s="18" t="s">
        <v>1272</v>
      </c>
      <c r="G290" s="18" t="s">
        <v>1107</v>
      </c>
      <c r="H290" s="18" t="str">
        <f t="shared" si="1"/>
        <v>ASHRAE 90.1-2007Office-EnclosedGeneral</v>
      </c>
      <c r="I290" s="86" t="str">
        <f>VLOOKUP(H290,'Interior Lighting'!$A$4:$G$1073,5,FALSE)</f>
        <v>1.1</v>
      </c>
      <c r="J290" s="21"/>
      <c r="K290" s="18"/>
      <c r="L290" s="18">
        <v>0.4</v>
      </c>
      <c r="M290" s="18">
        <v>0.4</v>
      </c>
      <c r="N290" s="18">
        <v>0.2</v>
      </c>
      <c r="O290" s="5" t="s">
        <v>3206</v>
      </c>
      <c r="P290" s="18" t="s">
        <v>542</v>
      </c>
      <c r="Q290" s="18" t="s">
        <v>1604</v>
      </c>
      <c r="R290" s="18" t="s">
        <v>142</v>
      </c>
      <c r="S290" s="5" t="str">
        <f t="shared" si="2"/>
        <v>ASHRAE 62.1-2004Office BuildingsOffice space</v>
      </c>
      <c r="T290" s="86" t="str">
        <f>VLOOKUP(S290,Ventilation!$A$4:$H$302,6,FALSE)</f>
        <v>0.06</v>
      </c>
      <c r="U290" s="86" t="str">
        <f>VLOOKUP(S290,Ventilation!$A$4:$H$302,5,FALSE)</f>
        <v>5</v>
      </c>
      <c r="V290" s="86" t="str">
        <f>VLOOKUP(S290,Ventilation!$A$4:$H$302,7,FALSE)</f>
        <v/>
      </c>
      <c r="W290" s="18">
        <v>4.75</v>
      </c>
      <c r="X290" s="5" t="s">
        <v>3209</v>
      </c>
      <c r="Y290" s="5" t="s">
        <v>3191</v>
      </c>
      <c r="Z290" s="18">
        <v>0.0446</v>
      </c>
      <c r="AA290" s="5"/>
      <c r="AB290" s="5" t="s">
        <v>3301</v>
      </c>
      <c r="AC290" s="18"/>
      <c r="AD290" s="18"/>
      <c r="AE290" s="18"/>
      <c r="AF290" s="18"/>
      <c r="AG290" s="18"/>
      <c r="AH290" s="18">
        <v>0.64</v>
      </c>
      <c r="AI290" s="18">
        <v>0.0</v>
      </c>
      <c r="AJ290" s="18">
        <v>0.5</v>
      </c>
      <c r="AK290" s="18">
        <v>0.0</v>
      </c>
      <c r="AL290" s="5" t="s">
        <v>3200</v>
      </c>
      <c r="AM290" s="5" t="s">
        <v>3280</v>
      </c>
      <c r="AN290" s="5" t="s">
        <v>3215</v>
      </c>
      <c r="AO290" s="18"/>
      <c r="AP290" s="18"/>
      <c r="AQ290" s="18"/>
      <c r="AR290" s="18"/>
      <c r="AS290" s="18"/>
      <c r="AT290" s="18"/>
      <c r="AU290" s="5"/>
      <c r="AV290" s="18"/>
      <c r="AW290" s="18"/>
      <c r="AX290" s="18"/>
      <c r="AY290" s="18"/>
      <c r="AZ290" s="18"/>
      <c r="BA290" s="18"/>
      <c r="BB290" s="18"/>
      <c r="BC290" s="18"/>
      <c r="BD290" s="18"/>
      <c r="BE290" s="1"/>
      <c r="BF290" s="1"/>
      <c r="BG290" s="1"/>
      <c r="BH290" s="1"/>
      <c r="BI290" s="1"/>
    </row>
    <row r="291" ht="14.25" hidden="1" customHeight="1">
      <c r="A291" s="5" t="s">
        <v>182</v>
      </c>
      <c r="B291" s="5" t="s">
        <v>616</v>
      </c>
      <c r="C291" s="5" t="s">
        <v>1165</v>
      </c>
      <c r="D291" s="18" t="s">
        <v>3257</v>
      </c>
      <c r="E291" s="18" t="s">
        <v>609</v>
      </c>
      <c r="F291" s="18" t="s">
        <v>1322</v>
      </c>
      <c r="G291" s="18" t="s">
        <v>1107</v>
      </c>
      <c r="H291" s="18" t="str">
        <f t="shared" si="1"/>
        <v>ASHRAE 90.1-2007Lounge/RecreationGeneral</v>
      </c>
      <c r="I291" s="86" t="str">
        <f>VLOOKUP(H291,'Interior Lighting'!$A$4:$G$1073,5,FALSE)</f>
        <v>1.2</v>
      </c>
      <c r="J291" s="21"/>
      <c r="K291" s="18"/>
      <c r="L291" s="18">
        <v>0.4</v>
      </c>
      <c r="M291" s="18">
        <v>0.4</v>
      </c>
      <c r="N291" s="18">
        <v>0.2</v>
      </c>
      <c r="O291" s="18" t="s">
        <v>3206</v>
      </c>
      <c r="P291" s="18" t="s">
        <v>542</v>
      </c>
      <c r="Q291" s="18" t="s">
        <v>1107</v>
      </c>
      <c r="R291" s="18" t="s">
        <v>1852</v>
      </c>
      <c r="S291" s="5" t="str">
        <f t="shared" si="2"/>
        <v>ASHRAE 62.1-2004GeneralConference/meeting</v>
      </c>
      <c r="T291" s="86" t="str">
        <f>VLOOKUP(S291,Ventilation!$A$4:$H$302,6,FALSE)</f>
        <v>0.06</v>
      </c>
      <c r="U291" s="86" t="str">
        <f>VLOOKUP(S291,Ventilation!$A$4:$H$302,5,FALSE)</f>
        <v>5</v>
      </c>
      <c r="V291" s="86" t="str">
        <f>VLOOKUP(S291,Ventilation!$A$4:$H$302,7,FALSE)</f>
        <v/>
      </c>
      <c r="W291" s="18">
        <v>50.0</v>
      </c>
      <c r="X291" s="18" t="s">
        <v>3209</v>
      </c>
      <c r="Y291" s="18" t="s">
        <v>3191</v>
      </c>
      <c r="Z291" s="18">
        <v>0.0446</v>
      </c>
      <c r="AA291" s="5"/>
      <c r="AB291" s="5" t="s">
        <v>3301</v>
      </c>
      <c r="AC291" s="18"/>
      <c r="AD291" s="18"/>
      <c r="AE291" s="18"/>
      <c r="AF291" s="18"/>
      <c r="AG291" s="18"/>
      <c r="AH291" s="18">
        <v>4.46</v>
      </c>
      <c r="AI291" s="18">
        <v>0.0</v>
      </c>
      <c r="AJ291" s="18">
        <v>0.5</v>
      </c>
      <c r="AK291" s="18">
        <v>0.0</v>
      </c>
      <c r="AL291" s="18" t="s">
        <v>3200</v>
      </c>
      <c r="AM291" s="18" t="s">
        <v>3280</v>
      </c>
      <c r="AN291" s="18" t="s">
        <v>3215</v>
      </c>
      <c r="AO291" s="18"/>
      <c r="AP291" s="18"/>
      <c r="AQ291" s="18"/>
      <c r="AR291" s="18"/>
      <c r="AS291" s="18"/>
      <c r="AT291" s="18"/>
      <c r="AU291" s="18"/>
      <c r="AV291" s="18"/>
      <c r="AW291" s="18"/>
      <c r="AX291" s="18"/>
      <c r="AY291" s="18"/>
      <c r="AZ291" s="18"/>
      <c r="BA291" s="18"/>
      <c r="BB291" s="18"/>
      <c r="BC291" s="18"/>
      <c r="BD291" s="18"/>
      <c r="BE291" s="1"/>
      <c r="BF291" s="1"/>
      <c r="BG291" s="1"/>
      <c r="BH291" s="1"/>
      <c r="BI291" s="1"/>
    </row>
    <row r="292" ht="14.25" hidden="1" customHeight="1">
      <c r="A292" s="5" t="s">
        <v>185</v>
      </c>
      <c r="B292" s="5" t="s">
        <v>616</v>
      </c>
      <c r="C292" s="5" t="s">
        <v>1295</v>
      </c>
      <c r="D292" s="18" t="s">
        <v>1617</v>
      </c>
      <c r="E292" s="18" t="s">
        <v>628</v>
      </c>
      <c r="F292" s="18" t="s">
        <v>888</v>
      </c>
      <c r="G292" s="18" t="s">
        <v>616</v>
      </c>
      <c r="H292" s="18" t="str">
        <f t="shared" si="1"/>
        <v>ASHRAE 90.1-2010Whole BuildingOffice</v>
      </c>
      <c r="I292" s="86" t="str">
        <f>VLOOKUP(H292,'Interior Lighting'!$A$4:$G$1073,5,FALSE)</f>
        <v>0.9</v>
      </c>
      <c r="J292" s="21"/>
      <c r="K292" s="18"/>
      <c r="L292" s="18">
        <v>0.0</v>
      </c>
      <c r="M292" s="18">
        <v>0.7</v>
      </c>
      <c r="N292" s="18">
        <v>0.2</v>
      </c>
      <c r="O292" s="18" t="s">
        <v>3384</v>
      </c>
      <c r="P292" s="18" t="s">
        <v>601</v>
      </c>
      <c r="Q292" s="49" t="s">
        <v>1604</v>
      </c>
      <c r="R292" s="49" t="s">
        <v>888</v>
      </c>
      <c r="S292" s="5" t="str">
        <f t="shared" si="2"/>
        <v>ASHRAE 62.1-2007Office BuildingsWhole Building</v>
      </c>
      <c r="T292" s="86" t="str">
        <f>VLOOKUP(S292,Ventilation!$A$4:$H$302,6,FALSE)</f>
        <v>0.85</v>
      </c>
      <c r="U292" s="86" t="str">
        <f>VLOOKUP(S292,Ventilation!$A$4:$H$302,5,FALSE)</f>
        <v/>
      </c>
      <c r="V292" s="86" t="str">
        <f>VLOOKUP(S292,Ventilation!$A$4:$H$302,7,FALSE)</f>
        <v/>
      </c>
      <c r="W292" s="18">
        <v>5.6</v>
      </c>
      <c r="X292" s="18" t="s">
        <v>3385</v>
      </c>
      <c r="Y292" s="5" t="s">
        <v>3377</v>
      </c>
      <c r="Z292" s="18">
        <v>0.112</v>
      </c>
      <c r="AA292" s="5"/>
      <c r="AB292" s="18" t="s">
        <v>3301</v>
      </c>
      <c r="AC292" s="18"/>
      <c r="AD292" s="18"/>
      <c r="AE292" s="18"/>
      <c r="AF292" s="18"/>
      <c r="AG292" s="18"/>
      <c r="AH292" s="18">
        <v>0.63</v>
      </c>
      <c r="AI292" s="18">
        <v>0.0</v>
      </c>
      <c r="AJ292" s="18">
        <v>0.5</v>
      </c>
      <c r="AK292" s="18">
        <v>0.0</v>
      </c>
      <c r="AL292" s="18" t="s">
        <v>3382</v>
      </c>
      <c r="AM292" s="5" t="s">
        <v>1468</v>
      </c>
      <c r="AN292" s="5" t="s">
        <v>3389</v>
      </c>
      <c r="AO292" s="18">
        <v>3.0</v>
      </c>
      <c r="AP292" s="18">
        <v>5502.0</v>
      </c>
      <c r="AQ292" s="18" t="str">
        <f>IF('Space Types'!$AO224=0,"",'Space Types'!$AO224/'Space Types'!$AP224)</f>
        <v/>
      </c>
      <c r="AR292" s="18">
        <v>43.3</v>
      </c>
      <c r="AS292" s="18">
        <v>0.2</v>
      </c>
      <c r="AT292" s="18">
        <v>0.05</v>
      </c>
      <c r="AU292" s="18" t="s">
        <v>1433</v>
      </c>
      <c r="AV292" s="18"/>
      <c r="AW292" s="18"/>
      <c r="AX292" s="18"/>
      <c r="AY292" s="18"/>
      <c r="AZ292" s="18"/>
      <c r="BA292" s="18"/>
      <c r="BB292" s="18"/>
      <c r="BC292" s="18"/>
      <c r="BD292" s="18"/>
      <c r="BE292" s="1"/>
      <c r="BF292" s="1"/>
      <c r="BG292" s="1"/>
      <c r="BH292" s="1"/>
      <c r="BI292" s="1"/>
    </row>
    <row r="293" ht="14.25" hidden="1" customHeight="1">
      <c r="A293" s="7" t="s">
        <v>185</v>
      </c>
      <c r="B293" s="7" t="s">
        <v>616</v>
      </c>
      <c r="C293" s="7" t="s">
        <v>1293</v>
      </c>
      <c r="D293" s="7" t="s">
        <v>1617</v>
      </c>
      <c r="E293" s="7" t="s">
        <v>628</v>
      </c>
      <c r="F293" s="7" t="s">
        <v>888</v>
      </c>
      <c r="G293" s="7" t="s">
        <v>616</v>
      </c>
      <c r="H293" s="18" t="str">
        <f t="shared" si="1"/>
        <v>ASHRAE 90.1-2010Whole BuildingOffice</v>
      </c>
      <c r="I293" s="86" t="str">
        <f>VLOOKUP(H293,'Interior Lighting'!$A$4:$G$1073,5,FALSE)</f>
        <v>0.9</v>
      </c>
      <c r="J293" s="21"/>
      <c r="K293" s="7"/>
      <c r="L293" s="37">
        <v>0.0</v>
      </c>
      <c r="M293" s="37">
        <v>0.7</v>
      </c>
      <c r="N293" s="7">
        <v>0.2</v>
      </c>
      <c r="O293" s="7" t="s">
        <v>3206</v>
      </c>
      <c r="P293" s="22" t="s">
        <v>601</v>
      </c>
      <c r="Q293" s="49" t="s">
        <v>1604</v>
      </c>
      <c r="R293" s="49" t="s">
        <v>888</v>
      </c>
      <c r="S293" s="5" t="str">
        <f t="shared" si="2"/>
        <v>ASHRAE 62.1-2007Office BuildingsWhole Building</v>
      </c>
      <c r="T293" s="86" t="str">
        <f>VLOOKUP(S293,Ventilation!$A$4:$H$302,6,FALSE)</f>
        <v>0.85</v>
      </c>
      <c r="U293" s="86" t="str">
        <f>VLOOKUP(S293,Ventilation!$A$4:$H$302,5,FALSE)</f>
        <v/>
      </c>
      <c r="V293" s="86" t="str">
        <f>VLOOKUP(S293,Ventilation!$A$4:$H$302,7,FALSE)</f>
        <v/>
      </c>
      <c r="W293" s="7">
        <v>5.0</v>
      </c>
      <c r="X293" s="7" t="s">
        <v>3209</v>
      </c>
      <c r="Y293" s="7" t="s">
        <v>3191</v>
      </c>
      <c r="Z293" s="7">
        <v>0.0595</v>
      </c>
      <c r="AA293" s="7"/>
      <c r="AB293" s="7" t="s">
        <v>3301</v>
      </c>
      <c r="AC293" s="7"/>
      <c r="AD293" s="7"/>
      <c r="AE293" s="7"/>
      <c r="AF293" s="7"/>
      <c r="AG293" s="7"/>
      <c r="AH293" s="37">
        <v>0.75</v>
      </c>
      <c r="AI293" s="7">
        <v>0.0</v>
      </c>
      <c r="AJ293" s="7">
        <v>0.5</v>
      </c>
      <c r="AK293" s="7">
        <v>0.0</v>
      </c>
      <c r="AL293" s="7" t="s">
        <v>3200</v>
      </c>
      <c r="AM293" s="7" t="s">
        <v>3280</v>
      </c>
      <c r="AN293" s="7" t="s">
        <v>3215</v>
      </c>
      <c r="AO293" s="7">
        <v>27.7</v>
      </c>
      <c r="AP293" s="7">
        <v>53628.0</v>
      </c>
      <c r="AQ293" s="7" t="str">
        <f>IF('Space Types'!$AO231=0,"",'Space Types'!$AO231/'Space Types'!$AP231)</f>
        <v/>
      </c>
      <c r="AR293" s="7">
        <v>43.3</v>
      </c>
      <c r="AS293" s="7">
        <v>0.2</v>
      </c>
      <c r="AT293" s="7">
        <v>0.05</v>
      </c>
      <c r="AU293" s="7" t="s">
        <v>3212</v>
      </c>
      <c r="AV293" s="7"/>
      <c r="AW293" s="7"/>
      <c r="AX293" s="7"/>
      <c r="AY293" s="7"/>
      <c r="AZ293" s="7"/>
      <c r="BA293" s="7"/>
      <c r="BB293" s="7"/>
      <c r="BC293" s="7"/>
      <c r="BD293" s="7"/>
      <c r="BE293" s="2"/>
      <c r="BF293" s="2"/>
      <c r="BG293" s="2"/>
      <c r="BH293" s="2"/>
      <c r="BI293" s="2"/>
    </row>
    <row r="294" ht="14.25" hidden="1" customHeight="1">
      <c r="A294" s="5" t="s">
        <v>185</v>
      </c>
      <c r="B294" s="5" t="s">
        <v>616</v>
      </c>
      <c r="C294" s="5" t="s">
        <v>1291</v>
      </c>
      <c r="D294" s="5" t="s">
        <v>1617</v>
      </c>
      <c r="E294" s="5" t="s">
        <v>628</v>
      </c>
      <c r="F294" s="5" t="s">
        <v>888</v>
      </c>
      <c r="G294" s="5" t="s">
        <v>616</v>
      </c>
      <c r="H294" s="18" t="str">
        <f t="shared" si="1"/>
        <v>ASHRAE 90.1-2010Whole BuildingOffice</v>
      </c>
      <c r="I294" s="86" t="str">
        <f>VLOOKUP(H294,'Interior Lighting'!$A$4:$G$1073,5,FALSE)</f>
        <v>0.9</v>
      </c>
      <c r="J294" s="21"/>
      <c r="K294" s="5"/>
      <c r="L294" s="5">
        <v>0.4</v>
      </c>
      <c r="M294" s="5">
        <v>0.4</v>
      </c>
      <c r="N294" s="5">
        <v>0.2</v>
      </c>
      <c r="O294" s="5" t="s">
        <v>3075</v>
      </c>
      <c r="P294" s="22" t="s">
        <v>601</v>
      </c>
      <c r="Q294" s="49" t="s">
        <v>1604</v>
      </c>
      <c r="R294" s="49" t="s">
        <v>888</v>
      </c>
      <c r="S294" s="5" t="str">
        <f t="shared" si="2"/>
        <v>ASHRAE 62.1-2007Office BuildingsWhole Building</v>
      </c>
      <c r="T294" s="86" t="str">
        <f>VLOOKUP(S294,Ventilation!$A$4:$H$302,6,FALSE)</f>
        <v>0.85</v>
      </c>
      <c r="U294" s="86" t="str">
        <f>VLOOKUP(S294,Ventilation!$A$4:$H$302,5,FALSE)</f>
        <v/>
      </c>
      <c r="V294" s="86" t="str">
        <f>VLOOKUP(S294,Ventilation!$A$4:$H$302,7,FALSE)</f>
        <v/>
      </c>
      <c r="W294" s="5">
        <v>5.0</v>
      </c>
      <c r="X294" s="5" t="s">
        <v>3080</v>
      </c>
      <c r="Y294" s="5" t="s">
        <v>3065</v>
      </c>
      <c r="Z294" s="5">
        <v>0.0595</v>
      </c>
      <c r="AA294" s="5"/>
      <c r="AB294" s="5" t="s">
        <v>3301</v>
      </c>
      <c r="AC294" s="5"/>
      <c r="AD294" s="5"/>
      <c r="AE294" s="5"/>
      <c r="AF294" s="5"/>
      <c r="AG294" s="5"/>
      <c r="AH294" s="5">
        <v>1.0</v>
      </c>
      <c r="AI294" s="5">
        <v>0.0</v>
      </c>
      <c r="AJ294" s="5">
        <v>0.5</v>
      </c>
      <c r="AK294" s="5">
        <v>0.0</v>
      </c>
      <c r="AL294" s="5" t="s">
        <v>3071</v>
      </c>
      <c r="AM294" s="5" t="s">
        <v>3150</v>
      </c>
      <c r="AN294" s="5" t="s">
        <v>3091</v>
      </c>
      <c r="AO294" s="5">
        <v>27.7</v>
      </c>
      <c r="AP294" s="5">
        <v>53628.0</v>
      </c>
      <c r="AQ294" s="112" t="str">
        <f>IF('Space Types'!$AO238=0,"",'Space Types'!$AO238/'Space Types'!$AP238)</f>
        <v>0.003684210526</v>
      </c>
      <c r="AR294" s="5">
        <v>43.3</v>
      </c>
      <c r="AS294" s="5">
        <v>0.2</v>
      </c>
      <c r="AT294" s="5">
        <v>0.05</v>
      </c>
      <c r="AU294" s="5" t="s">
        <v>1761</v>
      </c>
      <c r="AV294" s="5"/>
      <c r="AW294" s="5"/>
      <c r="AX294" s="5"/>
      <c r="AY294" s="5"/>
      <c r="AZ294" s="5"/>
      <c r="BA294" s="5"/>
      <c r="BB294" s="5"/>
      <c r="BC294" s="5"/>
      <c r="BD294" s="5"/>
      <c r="BE294" s="2"/>
      <c r="BF294" s="2"/>
      <c r="BG294" s="2"/>
      <c r="BH294" s="2"/>
      <c r="BI294" s="2"/>
    </row>
    <row r="295" ht="14.25" hidden="1" customHeight="1">
      <c r="A295" s="7" t="s">
        <v>185</v>
      </c>
      <c r="B295" s="7" t="s">
        <v>616</v>
      </c>
      <c r="C295" s="7" t="s">
        <v>1289</v>
      </c>
      <c r="D295" s="21" t="s">
        <v>3257</v>
      </c>
      <c r="E295" s="21" t="s">
        <v>628</v>
      </c>
      <c r="F295" s="21" t="s">
        <v>1355</v>
      </c>
      <c r="G295" s="21" t="s">
        <v>1107</v>
      </c>
      <c r="H295" s="18" t="str">
        <f t="shared" si="1"/>
        <v>ASHRAE 90.1-2010Corridor/TransitionGeneral</v>
      </c>
      <c r="I295" s="86" t="str">
        <f>VLOOKUP(H295,'Interior Lighting'!$A$4:$G$1073,5,FALSE)</f>
        <v>0.66</v>
      </c>
      <c r="J295" s="21"/>
      <c r="K295" s="21"/>
      <c r="L295" s="21">
        <v>0.4</v>
      </c>
      <c r="M295" s="21">
        <v>0.4</v>
      </c>
      <c r="N295" s="21">
        <v>0.2</v>
      </c>
      <c r="O295" s="21" t="s">
        <v>3206</v>
      </c>
      <c r="P295" s="21" t="s">
        <v>601</v>
      </c>
      <c r="Q295" s="21" t="s">
        <v>1107</v>
      </c>
      <c r="R295" s="21" t="s">
        <v>469</v>
      </c>
      <c r="S295" s="5" t="str">
        <f t="shared" si="2"/>
        <v>ASHRAE 62.1-2007GeneralCorridors</v>
      </c>
      <c r="T295" s="86" t="str">
        <f>VLOOKUP(S295,Ventilation!$A$4:$H$302,6,FALSE)</f>
        <v>0.06</v>
      </c>
      <c r="U295" s="86" t="str">
        <f>VLOOKUP(S295,Ventilation!$A$4:$H$302,5,FALSE)</f>
        <v/>
      </c>
      <c r="V295" s="86" t="str">
        <f>VLOOKUP(S295,Ventilation!$A$4:$H$302,7,FALSE)</f>
        <v/>
      </c>
      <c r="W295" s="21">
        <v>1.0</v>
      </c>
      <c r="X295" s="21" t="s">
        <v>3209</v>
      </c>
      <c r="Y295" s="21" t="s">
        <v>3191</v>
      </c>
      <c r="Z295" s="21">
        <v>0.0446</v>
      </c>
      <c r="AA295" s="7"/>
      <c r="AB295" s="21" t="s">
        <v>3301</v>
      </c>
      <c r="AC295" s="21"/>
      <c r="AD295" s="21"/>
      <c r="AE295" s="21"/>
      <c r="AF295" s="21"/>
      <c r="AG295" s="21"/>
      <c r="AH295" s="21">
        <v>3.85</v>
      </c>
      <c r="AI295" s="21">
        <v>0.0</v>
      </c>
      <c r="AJ295" s="21">
        <v>0.5</v>
      </c>
      <c r="AK295" s="21">
        <v>0.0</v>
      </c>
      <c r="AL295" s="21" t="s">
        <v>3200</v>
      </c>
      <c r="AM295" s="21" t="s">
        <v>3280</v>
      </c>
      <c r="AN295" s="21" t="s">
        <v>3215</v>
      </c>
      <c r="AO295" s="21"/>
      <c r="AP295" s="21"/>
      <c r="AQ295" s="21"/>
      <c r="AR295" s="21"/>
      <c r="AS295" s="21"/>
      <c r="AT295" s="21"/>
      <c r="AU295" s="21"/>
      <c r="AV295" s="21"/>
      <c r="AW295" s="21"/>
      <c r="AX295" s="21"/>
      <c r="AY295" s="21"/>
      <c r="AZ295" s="21"/>
      <c r="BA295" s="21"/>
      <c r="BB295" s="21"/>
      <c r="BC295" s="21"/>
      <c r="BD295" s="21"/>
      <c r="BE295" s="1"/>
      <c r="BF295" s="1"/>
      <c r="BG295" s="1"/>
      <c r="BH295" s="1"/>
      <c r="BI295" s="1"/>
    </row>
    <row r="296" ht="14.25" hidden="1" customHeight="1">
      <c r="A296" s="7" t="s">
        <v>185</v>
      </c>
      <c r="B296" s="7" t="s">
        <v>616</v>
      </c>
      <c r="C296" s="7" t="s">
        <v>1128</v>
      </c>
      <c r="D296" s="21" t="s">
        <v>3232</v>
      </c>
      <c r="E296" s="21" t="s">
        <v>628</v>
      </c>
      <c r="F296" s="21" t="s">
        <v>1128</v>
      </c>
      <c r="G296" s="21" t="s">
        <v>1107</v>
      </c>
      <c r="H296" s="18" t="str">
        <f t="shared" si="1"/>
        <v>ASHRAE 90.1-2010StorageGeneral</v>
      </c>
      <c r="I296" s="86" t="str">
        <f>VLOOKUP(H296,'Interior Lighting'!$A$4:$G$1073,5,FALSE)</f>
        <v>0.63</v>
      </c>
      <c r="J296" s="21"/>
      <c r="K296" s="21"/>
      <c r="L296" s="21">
        <v>0.4</v>
      </c>
      <c r="M296" s="21">
        <v>0.4</v>
      </c>
      <c r="N296" s="21">
        <v>0.2</v>
      </c>
      <c r="O296" s="21" t="s">
        <v>3206</v>
      </c>
      <c r="P296" s="21" t="s">
        <v>601</v>
      </c>
      <c r="Q296" s="21" t="s">
        <v>1107</v>
      </c>
      <c r="R296" s="21" t="s">
        <v>178</v>
      </c>
      <c r="S296" s="5" t="str">
        <f t="shared" si="2"/>
        <v>ASHRAE 62.1-2007GeneralStorage rooms</v>
      </c>
      <c r="T296" s="86" t="str">
        <f>VLOOKUP(S296,Ventilation!$A$4:$H$302,6,FALSE)</f>
        <v>0.12</v>
      </c>
      <c r="U296" s="86" t="str">
        <f>VLOOKUP(S296,Ventilation!$A$4:$H$302,5,FALSE)</f>
        <v/>
      </c>
      <c r="V296" s="86" t="str">
        <f>VLOOKUP(S296,Ventilation!$A$4:$H$302,7,FALSE)</f>
        <v/>
      </c>
      <c r="W296" s="21">
        <v>0.0</v>
      </c>
      <c r="X296" s="21" t="s">
        <v>3209</v>
      </c>
      <c r="Y296" s="21" t="s">
        <v>3191</v>
      </c>
      <c r="Z296" s="21">
        <v>0.0446</v>
      </c>
      <c r="AA296" s="7"/>
      <c r="AB296" s="21" t="s">
        <v>3301</v>
      </c>
      <c r="AC296" s="21"/>
      <c r="AD296" s="21"/>
      <c r="AE296" s="21"/>
      <c r="AF296" s="21"/>
      <c r="AG296" s="21"/>
      <c r="AH296" s="21">
        <v>0.0</v>
      </c>
      <c r="AI296" s="21">
        <v>0.0</v>
      </c>
      <c r="AJ296" s="21">
        <v>0.5</v>
      </c>
      <c r="AK296" s="21">
        <v>0.0</v>
      </c>
      <c r="AL296" s="21" t="s">
        <v>3200</v>
      </c>
      <c r="AM296" s="21" t="s">
        <v>3280</v>
      </c>
      <c r="AN296" s="21" t="s">
        <v>3215</v>
      </c>
      <c r="AO296" s="21"/>
      <c r="AP296" s="21"/>
      <c r="AQ296" s="21"/>
      <c r="AR296" s="21"/>
      <c r="AS296" s="21"/>
      <c r="AT296" s="21"/>
      <c r="AU296" s="21"/>
      <c r="AV296" s="21"/>
      <c r="AW296" s="21"/>
      <c r="AX296" s="21"/>
      <c r="AY296" s="21"/>
      <c r="AZ296" s="21"/>
      <c r="BA296" s="21"/>
      <c r="BB296" s="21"/>
      <c r="BC296" s="21"/>
      <c r="BD296" s="21"/>
      <c r="BE296" s="1"/>
      <c r="BF296" s="1"/>
      <c r="BG296" s="1"/>
      <c r="BH296" s="1"/>
      <c r="BI296" s="1"/>
    </row>
    <row r="297" ht="14.25" hidden="1" customHeight="1">
      <c r="A297" s="7" t="s">
        <v>185</v>
      </c>
      <c r="B297" s="21" t="s">
        <v>616</v>
      </c>
      <c r="C297" s="21" t="s">
        <v>1283</v>
      </c>
      <c r="D297" s="21" t="s">
        <v>3257</v>
      </c>
      <c r="E297" s="21" t="s">
        <v>628</v>
      </c>
      <c r="F297" s="21" t="s">
        <v>2402</v>
      </c>
      <c r="G297" s="21" t="s">
        <v>1107</v>
      </c>
      <c r="H297" s="18" t="str">
        <f t="shared" si="1"/>
        <v>ASHRAE 90.1-2010StairwayGeneral</v>
      </c>
      <c r="I297" s="86" t="str">
        <f>VLOOKUP(H297,'Interior Lighting'!$A$4:$G$1073,5,FALSE)</f>
        <v>0.69</v>
      </c>
      <c r="J297" s="21"/>
      <c r="K297" s="21"/>
      <c r="L297" s="21">
        <v>0.4</v>
      </c>
      <c r="M297" s="21">
        <v>0.4</v>
      </c>
      <c r="N297" s="21">
        <v>0.2</v>
      </c>
      <c r="O297" s="21" t="s">
        <v>3206</v>
      </c>
      <c r="P297" s="21" t="s">
        <v>601</v>
      </c>
      <c r="Q297" s="21" t="s">
        <v>1107</v>
      </c>
      <c r="R297" s="21" t="s">
        <v>469</v>
      </c>
      <c r="S297" s="5" t="str">
        <f t="shared" si="2"/>
        <v>ASHRAE 62.1-2007GeneralCorridors</v>
      </c>
      <c r="T297" s="86" t="str">
        <f>VLOOKUP(S297,Ventilation!$A$4:$H$302,6,FALSE)</f>
        <v>0.06</v>
      </c>
      <c r="U297" s="86" t="str">
        <f>VLOOKUP(S297,Ventilation!$A$4:$H$302,5,FALSE)</f>
        <v/>
      </c>
      <c r="V297" s="86" t="str">
        <f>VLOOKUP(S297,Ventilation!$A$4:$H$302,7,FALSE)</f>
        <v/>
      </c>
      <c r="W297" s="21">
        <v>0.0</v>
      </c>
      <c r="X297" s="21" t="s">
        <v>3209</v>
      </c>
      <c r="Y297" s="21" t="s">
        <v>3191</v>
      </c>
      <c r="Z297" s="21">
        <v>0.0446</v>
      </c>
      <c r="AA297" s="7"/>
      <c r="AB297" s="21" t="s">
        <v>3301</v>
      </c>
      <c r="AC297" s="21"/>
      <c r="AD297" s="21"/>
      <c r="AE297" s="21"/>
      <c r="AF297" s="21"/>
      <c r="AG297" s="21"/>
      <c r="AH297" s="21">
        <v>0.0</v>
      </c>
      <c r="AI297" s="21">
        <v>0.0</v>
      </c>
      <c r="AJ297" s="21">
        <v>0.5</v>
      </c>
      <c r="AK297" s="21">
        <v>0.0</v>
      </c>
      <c r="AL297" s="21" t="s">
        <v>3200</v>
      </c>
      <c r="AM297" s="21" t="s">
        <v>3280</v>
      </c>
      <c r="AN297" s="21" t="s">
        <v>3215</v>
      </c>
      <c r="AO297" s="21"/>
      <c r="AP297" s="21"/>
      <c r="AQ297" s="21"/>
      <c r="AR297" s="21"/>
      <c r="AS297" s="21"/>
      <c r="AT297" s="21"/>
      <c r="AU297" s="21"/>
      <c r="AV297" s="21"/>
      <c r="AW297" s="21"/>
      <c r="AX297" s="21"/>
      <c r="AY297" s="21"/>
      <c r="AZ297" s="21"/>
      <c r="BA297" s="21"/>
      <c r="BB297" s="21"/>
      <c r="BC297" s="21"/>
      <c r="BD297" s="21"/>
      <c r="BE297" s="1"/>
      <c r="BF297" s="1"/>
      <c r="BG297" s="1"/>
      <c r="BH297" s="1"/>
      <c r="BI297" s="1"/>
    </row>
    <row r="298" ht="14.25" hidden="1" customHeight="1">
      <c r="A298" s="7" t="s">
        <v>185</v>
      </c>
      <c r="B298" s="21" t="s">
        <v>616</v>
      </c>
      <c r="C298" s="21" t="s">
        <v>1282</v>
      </c>
      <c r="D298" s="21" t="s">
        <v>4173</v>
      </c>
      <c r="E298" s="21" t="s">
        <v>628</v>
      </c>
      <c r="F298" s="21" t="s">
        <v>1353</v>
      </c>
      <c r="G298" s="21" t="s">
        <v>1107</v>
      </c>
      <c r="H298" s="18" t="str">
        <f t="shared" si="1"/>
        <v>ASHRAE 90.1-2010RestroomsGeneral</v>
      </c>
      <c r="I298" s="86" t="str">
        <f>VLOOKUP(H298,'Interior Lighting'!$A$4:$G$1073,5,FALSE)</f>
        <v>0.98</v>
      </c>
      <c r="J298" s="21"/>
      <c r="K298" s="21"/>
      <c r="L298" s="21">
        <v>0.4</v>
      </c>
      <c r="M298" s="21">
        <v>0.4</v>
      </c>
      <c r="N298" s="21">
        <v>0.2</v>
      </c>
      <c r="O298" s="21" t="s">
        <v>3206</v>
      </c>
      <c r="P298" s="21" t="s">
        <v>601</v>
      </c>
      <c r="Q298" s="21" t="s">
        <v>1107</v>
      </c>
      <c r="R298" s="21" t="s">
        <v>469</v>
      </c>
      <c r="S298" s="5" t="str">
        <f t="shared" si="2"/>
        <v>ASHRAE 62.1-2007GeneralCorridors</v>
      </c>
      <c r="T298" s="86" t="str">
        <f>VLOOKUP(S298,Ventilation!$A$4:$H$302,6,FALSE)</f>
        <v>0.06</v>
      </c>
      <c r="U298" s="86" t="str">
        <f>VLOOKUP(S298,Ventilation!$A$4:$H$302,5,FALSE)</f>
        <v/>
      </c>
      <c r="V298" s="86" t="str">
        <f>VLOOKUP(S298,Ventilation!$A$4:$H$302,7,FALSE)</f>
        <v/>
      </c>
      <c r="W298" s="21">
        <v>10.0</v>
      </c>
      <c r="X298" s="21" t="s">
        <v>3209</v>
      </c>
      <c r="Y298" s="21" t="s">
        <v>3191</v>
      </c>
      <c r="Z298" s="21">
        <v>0.0446</v>
      </c>
      <c r="AA298" s="7"/>
      <c r="AB298" s="21" t="s">
        <v>3301</v>
      </c>
      <c r="AC298" s="21"/>
      <c r="AD298" s="21"/>
      <c r="AE298" s="21"/>
      <c r="AF298" s="21"/>
      <c r="AG298" s="21"/>
      <c r="AH298" s="21">
        <v>0.07</v>
      </c>
      <c r="AI298" s="21">
        <v>0.0</v>
      </c>
      <c r="AJ298" s="21">
        <v>0.5</v>
      </c>
      <c r="AK298" s="21">
        <v>0.0</v>
      </c>
      <c r="AL298" s="21" t="s">
        <v>3200</v>
      </c>
      <c r="AM298" s="21" t="s">
        <v>3280</v>
      </c>
      <c r="AN298" s="21" t="s">
        <v>3215</v>
      </c>
      <c r="AO298" s="21"/>
      <c r="AP298" s="21"/>
      <c r="AQ298" s="21">
        <v>0.02762836185819071</v>
      </c>
      <c r="AR298" s="21">
        <v>43.3</v>
      </c>
      <c r="AS298" s="21">
        <v>0.2</v>
      </c>
      <c r="AT298" s="21">
        <v>0.05</v>
      </c>
      <c r="AU298" s="21" t="s">
        <v>3212</v>
      </c>
      <c r="AV298" s="21"/>
      <c r="AW298" s="21"/>
      <c r="AX298" s="21"/>
      <c r="AY298" s="21"/>
      <c r="AZ298" s="21"/>
      <c r="BA298" s="21"/>
      <c r="BB298" s="21"/>
      <c r="BC298" s="21"/>
      <c r="BD298" s="21"/>
      <c r="BE298" s="1"/>
      <c r="BF298" s="1"/>
      <c r="BG298" s="1"/>
      <c r="BH298" s="1"/>
      <c r="BI298" s="1"/>
    </row>
    <row r="299" ht="14.25" hidden="1" customHeight="1">
      <c r="A299" s="21" t="s">
        <v>185</v>
      </c>
      <c r="B299" s="21" t="s">
        <v>616</v>
      </c>
      <c r="C299" s="21" t="s">
        <v>1280</v>
      </c>
      <c r="D299" s="21" t="s">
        <v>3274</v>
      </c>
      <c r="E299" s="21" t="s">
        <v>628</v>
      </c>
      <c r="F299" s="21" t="s">
        <v>1272</v>
      </c>
      <c r="G299" s="21" t="s">
        <v>1107</v>
      </c>
      <c r="H299" s="18" t="str">
        <f t="shared" si="1"/>
        <v>ASHRAE 90.1-2010Office-EnclosedGeneral</v>
      </c>
      <c r="I299" s="86" t="str">
        <f>VLOOKUP(H299,'Interior Lighting'!$A$4:$G$1073,5,FALSE)</f>
        <v>1.11</v>
      </c>
      <c r="J299" s="21"/>
      <c r="K299" s="21"/>
      <c r="L299" s="21">
        <v>0.4</v>
      </c>
      <c r="M299" s="21">
        <v>0.4</v>
      </c>
      <c r="N299" s="21">
        <v>0.2</v>
      </c>
      <c r="O299" s="21" t="s">
        <v>3206</v>
      </c>
      <c r="P299" s="21" t="s">
        <v>601</v>
      </c>
      <c r="Q299" s="21" t="s">
        <v>1107</v>
      </c>
      <c r="R299" s="21" t="s">
        <v>469</v>
      </c>
      <c r="S299" s="5" t="str">
        <f t="shared" si="2"/>
        <v>ASHRAE 62.1-2007GeneralCorridors</v>
      </c>
      <c r="T299" s="86" t="str">
        <f>VLOOKUP(S299,Ventilation!$A$4:$H$302,6,FALSE)</f>
        <v>0.06</v>
      </c>
      <c r="U299" s="86" t="str">
        <f>VLOOKUP(S299,Ventilation!$A$4:$H$302,5,FALSE)</f>
        <v/>
      </c>
      <c r="V299" s="86" t="str">
        <f>VLOOKUP(S299,Ventilation!$A$4:$H$302,7,FALSE)</f>
        <v/>
      </c>
      <c r="W299" s="21">
        <v>10.0</v>
      </c>
      <c r="X299" s="21" t="s">
        <v>3209</v>
      </c>
      <c r="Y299" s="21" t="s">
        <v>3191</v>
      </c>
      <c r="Z299" s="21">
        <v>0.0446</v>
      </c>
      <c r="AA299" s="7"/>
      <c r="AB299" s="21" t="s">
        <v>3301</v>
      </c>
      <c r="AC299" s="21"/>
      <c r="AD299" s="21"/>
      <c r="AE299" s="21"/>
      <c r="AF299" s="21"/>
      <c r="AG299" s="21"/>
      <c r="AH299" s="21">
        <v>2.79</v>
      </c>
      <c r="AI299" s="21">
        <v>0.0</v>
      </c>
      <c r="AJ299" s="21">
        <v>0.5</v>
      </c>
      <c r="AK299" s="21">
        <v>0.0</v>
      </c>
      <c r="AL299" s="21" t="s">
        <v>3200</v>
      </c>
      <c r="AM299" s="21" t="s">
        <v>3280</v>
      </c>
      <c r="AN299" s="21" t="s">
        <v>3215</v>
      </c>
      <c r="AO299" s="21"/>
      <c r="AP299" s="21"/>
      <c r="AQ299" s="21"/>
      <c r="AR299" s="21"/>
      <c r="AS299" s="21"/>
      <c r="AT299" s="21"/>
      <c r="AU299" s="21"/>
      <c r="AV299" s="21"/>
      <c r="AW299" s="21"/>
      <c r="AX299" s="21"/>
      <c r="AY299" s="21"/>
      <c r="AZ299" s="21"/>
      <c r="BA299" s="21"/>
      <c r="BB299" s="21"/>
      <c r="BC299" s="21"/>
      <c r="BD299" s="21"/>
      <c r="BE299" s="1"/>
      <c r="BF299" s="1"/>
      <c r="BG299" s="1"/>
      <c r="BH299" s="1"/>
      <c r="BI299" s="1"/>
    </row>
    <row r="300" ht="14.25" hidden="1" customHeight="1">
      <c r="A300" s="21" t="s">
        <v>185</v>
      </c>
      <c r="B300" s="21" t="s">
        <v>616</v>
      </c>
      <c r="C300" s="21" t="s">
        <v>1277</v>
      </c>
      <c r="D300" s="21" t="s">
        <v>1617</v>
      </c>
      <c r="E300" s="21" t="s">
        <v>628</v>
      </c>
      <c r="F300" s="21" t="s">
        <v>1275</v>
      </c>
      <c r="G300" s="21" t="s">
        <v>1107</v>
      </c>
      <c r="H300" s="18" t="str">
        <f t="shared" si="1"/>
        <v>ASHRAE 90.1-2010Office-Open PlanGeneral</v>
      </c>
      <c r="I300" s="86" t="str">
        <f>VLOOKUP(H300,'Interior Lighting'!$A$4:$G$1073,5,FALSE)</f>
        <v>0.98</v>
      </c>
      <c r="J300" s="21"/>
      <c r="K300" s="21"/>
      <c r="L300" s="21">
        <v>0.4</v>
      </c>
      <c r="M300" s="21">
        <v>0.4</v>
      </c>
      <c r="N300" s="21">
        <v>0.2</v>
      </c>
      <c r="O300" s="21" t="s">
        <v>3206</v>
      </c>
      <c r="P300" s="21" t="s">
        <v>601</v>
      </c>
      <c r="Q300" s="21" t="s">
        <v>1604</v>
      </c>
      <c r="R300" s="21" t="s">
        <v>142</v>
      </c>
      <c r="S300" s="5" t="str">
        <f t="shared" si="2"/>
        <v>ASHRAE 62.1-2007Office BuildingsOffice space</v>
      </c>
      <c r="T300" s="86" t="str">
        <f>VLOOKUP(S300,Ventilation!$A$4:$H$302,6,FALSE)</f>
        <v>0.06</v>
      </c>
      <c r="U300" s="86" t="str">
        <f>VLOOKUP(S300,Ventilation!$A$4:$H$302,5,FALSE)</f>
        <v>5</v>
      </c>
      <c r="V300" s="86" t="str">
        <f>VLOOKUP(S300,Ventilation!$A$4:$H$302,7,FALSE)</f>
        <v/>
      </c>
      <c r="W300" s="21">
        <v>5.25</v>
      </c>
      <c r="X300" s="21" t="s">
        <v>3209</v>
      </c>
      <c r="Y300" s="21" t="s">
        <v>3191</v>
      </c>
      <c r="Z300" s="21">
        <v>0.0446</v>
      </c>
      <c r="AA300" s="7"/>
      <c r="AB300" s="21" t="s">
        <v>3301</v>
      </c>
      <c r="AC300" s="21"/>
      <c r="AD300" s="21"/>
      <c r="AE300" s="21"/>
      <c r="AF300" s="21"/>
      <c r="AG300" s="21"/>
      <c r="AH300" s="21">
        <v>0.71</v>
      </c>
      <c r="AI300" s="21">
        <v>0.0</v>
      </c>
      <c r="AJ300" s="21">
        <v>0.5</v>
      </c>
      <c r="AK300" s="21">
        <v>0.0</v>
      </c>
      <c r="AL300" s="21" t="s">
        <v>3200</v>
      </c>
      <c r="AM300" s="21" t="s">
        <v>3280</v>
      </c>
      <c r="AN300" s="21" t="s">
        <v>3215</v>
      </c>
      <c r="AO300" s="21"/>
      <c r="AP300" s="21"/>
      <c r="AQ300" s="21"/>
      <c r="AR300" s="21"/>
      <c r="AS300" s="21"/>
      <c r="AT300" s="21"/>
      <c r="AU300" s="21"/>
      <c r="AV300" s="21"/>
      <c r="AW300" s="21"/>
      <c r="AX300" s="21"/>
      <c r="AY300" s="21"/>
      <c r="AZ300" s="21"/>
      <c r="BA300" s="21"/>
      <c r="BB300" s="21"/>
      <c r="BC300" s="21"/>
      <c r="BD300" s="21"/>
      <c r="BE300" s="1"/>
      <c r="BF300" s="1"/>
      <c r="BG300" s="1"/>
      <c r="BH300" s="1"/>
      <c r="BI300" s="1"/>
    </row>
    <row r="301" ht="14.25" hidden="1" customHeight="1">
      <c r="A301" s="21" t="s">
        <v>185</v>
      </c>
      <c r="B301" s="21" t="s">
        <v>616</v>
      </c>
      <c r="C301" s="21" t="s">
        <v>829</v>
      </c>
      <c r="D301" s="21" t="s">
        <v>3257</v>
      </c>
      <c r="E301" s="21" t="s">
        <v>628</v>
      </c>
      <c r="F301" s="21" t="s">
        <v>829</v>
      </c>
      <c r="G301" s="21" t="s">
        <v>1107</v>
      </c>
      <c r="H301" s="18" t="str">
        <f t="shared" si="1"/>
        <v>ASHRAE 90.1-2010LobbyGeneral</v>
      </c>
      <c r="I301" s="86" t="str">
        <f>VLOOKUP(H301,'Interior Lighting'!$A$4:$G$1073,5,FALSE)</f>
        <v>0.9</v>
      </c>
      <c r="J301" s="21"/>
      <c r="K301" s="21"/>
      <c r="L301" s="21">
        <v>0.4</v>
      </c>
      <c r="M301" s="21">
        <v>0.4</v>
      </c>
      <c r="N301" s="21">
        <v>0.2</v>
      </c>
      <c r="O301" s="21" t="s">
        <v>3206</v>
      </c>
      <c r="P301" s="21" t="s">
        <v>601</v>
      </c>
      <c r="Q301" s="21" t="s">
        <v>1604</v>
      </c>
      <c r="R301" s="21" t="s">
        <v>1930</v>
      </c>
      <c r="S301" s="5" t="str">
        <f t="shared" si="2"/>
        <v>ASHRAE 62.1-2007Office BuildingsMain entry lobbies</v>
      </c>
      <c r="T301" s="86" t="str">
        <f>VLOOKUP(S301,Ventilation!$A$4:$H$302,6,FALSE)</f>
        <v>0.06</v>
      </c>
      <c r="U301" s="86" t="str">
        <f>VLOOKUP(S301,Ventilation!$A$4:$H$302,5,FALSE)</f>
        <v>5</v>
      </c>
      <c r="V301" s="86" t="str">
        <f>VLOOKUP(S301,Ventilation!$A$4:$H$302,7,FALSE)</f>
        <v/>
      </c>
      <c r="W301" s="21">
        <v>10.0</v>
      </c>
      <c r="X301" s="21" t="s">
        <v>3209</v>
      </c>
      <c r="Y301" s="21" t="s">
        <v>3191</v>
      </c>
      <c r="Z301" s="21">
        <v>0.0446</v>
      </c>
      <c r="AA301" s="7"/>
      <c r="AB301" s="21" t="s">
        <v>3301</v>
      </c>
      <c r="AC301" s="21"/>
      <c r="AD301" s="21"/>
      <c r="AE301" s="21"/>
      <c r="AF301" s="21"/>
      <c r="AG301" s="21"/>
      <c r="AH301" s="21">
        <v>0.07000000000000005</v>
      </c>
      <c r="AI301" s="21">
        <v>0.0</v>
      </c>
      <c r="AJ301" s="21">
        <v>0.5</v>
      </c>
      <c r="AK301" s="21">
        <v>0.0</v>
      </c>
      <c r="AL301" s="21" t="s">
        <v>3200</v>
      </c>
      <c r="AM301" s="21" t="s">
        <v>3280</v>
      </c>
      <c r="AN301" s="21" t="s">
        <v>3215</v>
      </c>
      <c r="AO301" s="21"/>
      <c r="AP301" s="21"/>
      <c r="AQ301" s="21"/>
      <c r="AR301" s="21"/>
      <c r="AS301" s="21"/>
      <c r="AT301" s="21"/>
      <c r="AU301" s="21"/>
      <c r="AV301" s="21"/>
      <c r="AW301" s="21"/>
      <c r="AX301" s="21"/>
      <c r="AY301" s="21"/>
      <c r="AZ301" s="21"/>
      <c r="BA301" s="21"/>
      <c r="BB301" s="21"/>
      <c r="BC301" s="21"/>
      <c r="BD301" s="21"/>
      <c r="BE301" s="1"/>
      <c r="BF301" s="1"/>
      <c r="BG301" s="1"/>
      <c r="BH301" s="1"/>
      <c r="BI301" s="1"/>
    </row>
    <row r="302" ht="14.25" hidden="1" customHeight="1">
      <c r="A302" s="7" t="s">
        <v>185</v>
      </c>
      <c r="B302" s="21" t="s">
        <v>616</v>
      </c>
      <c r="C302" s="7" t="s">
        <v>1276</v>
      </c>
      <c r="D302" s="21" t="s">
        <v>3274</v>
      </c>
      <c r="E302" s="21" t="s">
        <v>628</v>
      </c>
      <c r="F302" s="21" t="s">
        <v>1272</v>
      </c>
      <c r="G302" s="21" t="s">
        <v>1107</v>
      </c>
      <c r="H302" s="18" t="str">
        <f t="shared" si="1"/>
        <v>ASHRAE 90.1-2010Office-EnclosedGeneral</v>
      </c>
      <c r="I302" s="86" t="str">
        <f>VLOOKUP(H302,'Interior Lighting'!$A$4:$G$1073,5,FALSE)</f>
        <v>1.11</v>
      </c>
      <c r="J302" s="21"/>
      <c r="K302" s="21"/>
      <c r="L302" s="21">
        <v>0.4</v>
      </c>
      <c r="M302" s="21">
        <v>0.4</v>
      </c>
      <c r="N302" s="21">
        <v>0.2</v>
      </c>
      <c r="O302" s="21" t="s">
        <v>3206</v>
      </c>
      <c r="P302" s="21" t="s">
        <v>601</v>
      </c>
      <c r="Q302" s="21" t="s">
        <v>1604</v>
      </c>
      <c r="R302" s="21" t="s">
        <v>1927</v>
      </c>
      <c r="S302" s="5" t="str">
        <f t="shared" si="2"/>
        <v>ASHRAE 62.1-2007Office BuildingsTelephone/data entry</v>
      </c>
      <c r="T302" s="86" t="str">
        <f>VLOOKUP(S302,Ventilation!$A$4:$H$302,6,FALSE)</f>
        <v>0.06</v>
      </c>
      <c r="U302" s="86" t="str">
        <f>VLOOKUP(S302,Ventilation!$A$4:$H$302,5,FALSE)</f>
        <v>5</v>
      </c>
      <c r="V302" s="86" t="str">
        <f>VLOOKUP(S302,Ventilation!$A$4:$H$302,7,FALSE)</f>
        <v/>
      </c>
      <c r="W302" s="21">
        <v>5.0</v>
      </c>
      <c r="X302" s="21" t="s">
        <v>3209</v>
      </c>
      <c r="Y302" s="21" t="s">
        <v>3191</v>
      </c>
      <c r="Z302" s="21">
        <v>0.0446</v>
      </c>
      <c r="AA302" s="7"/>
      <c r="AB302" s="21" t="s">
        <v>3301</v>
      </c>
      <c r="AC302" s="21"/>
      <c r="AD302" s="21"/>
      <c r="AE302" s="21"/>
      <c r="AF302" s="21"/>
      <c r="AG302" s="21"/>
      <c r="AH302" s="21">
        <v>1.56</v>
      </c>
      <c r="AI302" s="21">
        <v>0.0</v>
      </c>
      <c r="AJ302" s="21">
        <v>0.5</v>
      </c>
      <c r="AK302" s="21">
        <v>0.0</v>
      </c>
      <c r="AL302" s="21" t="s">
        <v>3200</v>
      </c>
      <c r="AM302" s="21" t="s">
        <v>3280</v>
      </c>
      <c r="AN302" s="21" t="s">
        <v>3215</v>
      </c>
      <c r="AO302" s="21"/>
      <c r="AP302" s="21"/>
      <c r="AQ302" s="21"/>
      <c r="AR302" s="21"/>
      <c r="AS302" s="21"/>
      <c r="AT302" s="21"/>
      <c r="AU302" s="21"/>
      <c r="AV302" s="21"/>
      <c r="AW302" s="21"/>
      <c r="AX302" s="21"/>
      <c r="AY302" s="21"/>
      <c r="AZ302" s="21"/>
      <c r="BA302" s="21"/>
      <c r="BB302" s="21"/>
      <c r="BC302" s="21"/>
      <c r="BD302" s="21"/>
      <c r="BE302" s="1"/>
      <c r="BF302" s="1"/>
      <c r="BG302" s="1"/>
      <c r="BH302" s="1"/>
      <c r="BI302" s="1"/>
    </row>
    <row r="303" ht="14.25" hidden="1" customHeight="1">
      <c r="A303" s="5" t="s">
        <v>185</v>
      </c>
      <c r="B303" s="18" t="s">
        <v>616</v>
      </c>
      <c r="C303" s="18" t="s">
        <v>1169</v>
      </c>
      <c r="D303" s="18" t="s">
        <v>3274</v>
      </c>
      <c r="E303" s="18" t="s">
        <v>628</v>
      </c>
      <c r="F303" s="18" t="s">
        <v>1543</v>
      </c>
      <c r="G303" s="18" t="s">
        <v>1107</v>
      </c>
      <c r="H303" s="18" t="str">
        <f t="shared" si="1"/>
        <v>ASHRAE 90.1-2010Electrical/MechanicalGeneral</v>
      </c>
      <c r="I303" s="86" t="str">
        <f>VLOOKUP(H303,'Interior Lighting'!$A$4:$G$1073,5,FALSE)</f>
        <v>0.95</v>
      </c>
      <c r="J303" s="21"/>
      <c r="K303" s="18"/>
      <c r="L303" s="18">
        <v>0.4</v>
      </c>
      <c r="M303" s="18">
        <v>0.4</v>
      </c>
      <c r="N303" s="18">
        <v>0.2</v>
      </c>
      <c r="O303" s="5" t="s">
        <v>3206</v>
      </c>
      <c r="P303" s="18" t="s">
        <v>601</v>
      </c>
      <c r="Q303" s="18" t="s">
        <v>1107</v>
      </c>
      <c r="R303" s="18" t="s">
        <v>178</v>
      </c>
      <c r="S303" s="5" t="str">
        <f t="shared" si="2"/>
        <v>ASHRAE 62.1-2007GeneralStorage rooms</v>
      </c>
      <c r="T303" s="86" t="str">
        <f>VLOOKUP(S303,Ventilation!$A$4:$H$302,6,FALSE)</f>
        <v>0.12</v>
      </c>
      <c r="U303" s="86" t="str">
        <f>VLOOKUP(S303,Ventilation!$A$4:$H$302,5,FALSE)</f>
        <v/>
      </c>
      <c r="V303" s="86" t="str">
        <f>VLOOKUP(S303,Ventilation!$A$4:$H$302,7,FALSE)</f>
        <v/>
      </c>
      <c r="W303" s="18">
        <v>0.0</v>
      </c>
      <c r="X303" s="5" t="s">
        <v>3209</v>
      </c>
      <c r="Y303" s="5" t="s">
        <v>3191</v>
      </c>
      <c r="Z303" s="18">
        <v>0.0446</v>
      </c>
      <c r="AA303" s="5"/>
      <c r="AB303" s="5" t="s">
        <v>3301</v>
      </c>
      <c r="AC303" s="18"/>
      <c r="AD303" s="18"/>
      <c r="AE303" s="18"/>
      <c r="AF303" s="18"/>
      <c r="AG303" s="18"/>
      <c r="AH303" s="18">
        <v>0.27</v>
      </c>
      <c r="AI303" s="18">
        <v>0.0</v>
      </c>
      <c r="AJ303" s="18">
        <v>0.5</v>
      </c>
      <c r="AK303" s="18">
        <v>0.0</v>
      </c>
      <c r="AL303" s="5" t="s">
        <v>3200</v>
      </c>
      <c r="AM303" s="5" t="s">
        <v>3280</v>
      </c>
      <c r="AN303" s="5" t="s">
        <v>3215</v>
      </c>
      <c r="AO303" s="18"/>
      <c r="AP303" s="18"/>
      <c r="AQ303" s="18"/>
      <c r="AR303" s="18"/>
      <c r="AS303" s="18"/>
      <c r="AT303" s="18"/>
      <c r="AU303" s="18"/>
      <c r="AV303" s="18"/>
      <c r="AW303" s="18"/>
      <c r="AX303" s="18"/>
      <c r="AY303" s="18"/>
      <c r="AZ303" s="18"/>
      <c r="BA303" s="18"/>
      <c r="BB303" s="18"/>
      <c r="BC303" s="18"/>
      <c r="BD303" s="18"/>
      <c r="BE303" s="1"/>
      <c r="BF303" s="1"/>
      <c r="BG303" s="1"/>
      <c r="BH303" s="1"/>
      <c r="BI303" s="1"/>
    </row>
    <row r="304" ht="14.25" hidden="1" customHeight="1">
      <c r="A304" s="5" t="s">
        <v>185</v>
      </c>
      <c r="B304" s="18" t="s">
        <v>616</v>
      </c>
      <c r="C304" s="18" t="s">
        <v>596</v>
      </c>
      <c r="D304" s="18" t="s">
        <v>1585</v>
      </c>
      <c r="E304" s="18" t="s">
        <v>628</v>
      </c>
      <c r="F304" s="18" t="s">
        <v>1355</v>
      </c>
      <c r="G304" s="18" t="s">
        <v>1107</v>
      </c>
      <c r="H304" s="18" t="str">
        <f t="shared" si="1"/>
        <v>ASHRAE 90.1-2010Corridor/TransitionGeneral</v>
      </c>
      <c r="I304" s="86" t="str">
        <f>VLOOKUP(H304,'Interior Lighting'!$A$4:$G$1073,5,FALSE)</f>
        <v>0.66</v>
      </c>
      <c r="J304" s="21"/>
      <c r="K304" s="18"/>
      <c r="L304" s="18">
        <v>0.4</v>
      </c>
      <c r="M304" s="18">
        <v>0.4</v>
      </c>
      <c r="N304" s="18">
        <v>0.2</v>
      </c>
      <c r="O304" s="18" t="s">
        <v>3206</v>
      </c>
      <c r="P304" s="18" t="s">
        <v>601</v>
      </c>
      <c r="Q304" s="18" t="s">
        <v>1107</v>
      </c>
      <c r="R304" s="18" t="s">
        <v>469</v>
      </c>
      <c r="S304" s="5" t="str">
        <f t="shared" si="2"/>
        <v>ASHRAE 62.1-2007GeneralCorridors</v>
      </c>
      <c r="T304" s="86" t="str">
        <f>VLOOKUP(S304,Ventilation!$A$4:$H$302,6,FALSE)</f>
        <v>0.06</v>
      </c>
      <c r="U304" s="86" t="str">
        <f>VLOOKUP(S304,Ventilation!$A$4:$H$302,5,FALSE)</f>
        <v/>
      </c>
      <c r="V304" s="86" t="str">
        <f>VLOOKUP(S304,Ventilation!$A$4:$H$302,7,FALSE)</f>
        <v/>
      </c>
      <c r="W304" s="18">
        <v>1.0</v>
      </c>
      <c r="X304" s="18" t="s">
        <v>3209</v>
      </c>
      <c r="Y304" s="18" t="s">
        <v>3191</v>
      </c>
      <c r="Z304" s="18">
        <v>0.0446</v>
      </c>
      <c r="AA304" s="5"/>
      <c r="AB304" s="18" t="s">
        <v>3301</v>
      </c>
      <c r="AC304" s="18"/>
      <c r="AD304" s="18"/>
      <c r="AE304" s="18"/>
      <c r="AF304" s="18"/>
      <c r="AG304" s="18"/>
      <c r="AH304" s="18">
        <v>0.16</v>
      </c>
      <c r="AI304" s="18">
        <v>0.0</v>
      </c>
      <c r="AJ304" s="18">
        <v>0.5</v>
      </c>
      <c r="AK304" s="18">
        <v>0.0</v>
      </c>
      <c r="AL304" s="18" t="s">
        <v>3200</v>
      </c>
      <c r="AM304" s="18" t="s">
        <v>3280</v>
      </c>
      <c r="AN304" s="18" t="s">
        <v>3215</v>
      </c>
      <c r="AO304" s="18"/>
      <c r="AP304" s="18"/>
      <c r="AQ304" s="18"/>
      <c r="AR304" s="18"/>
      <c r="AS304" s="18"/>
      <c r="AT304" s="18"/>
      <c r="AU304" s="18"/>
      <c r="AV304" s="18"/>
      <c r="AW304" s="18"/>
      <c r="AX304" s="18"/>
      <c r="AY304" s="18"/>
      <c r="AZ304" s="18"/>
      <c r="BA304" s="18"/>
      <c r="BB304" s="18"/>
      <c r="BC304" s="18"/>
      <c r="BD304" s="18"/>
      <c r="BE304" s="1"/>
      <c r="BF304" s="1"/>
      <c r="BG304" s="1"/>
      <c r="BH304" s="1"/>
      <c r="BI304" s="1"/>
    </row>
    <row r="305" ht="14.25" hidden="1" customHeight="1">
      <c r="A305" s="5" t="s">
        <v>185</v>
      </c>
      <c r="B305" s="5" t="s">
        <v>616</v>
      </c>
      <c r="C305" s="5" t="s">
        <v>1167</v>
      </c>
      <c r="D305" s="18" t="s">
        <v>3169</v>
      </c>
      <c r="E305" s="18" t="s">
        <v>628</v>
      </c>
      <c r="F305" s="18" t="s">
        <v>1279</v>
      </c>
      <c r="G305" s="18" t="s">
        <v>1107</v>
      </c>
      <c r="H305" s="18" t="str">
        <f t="shared" si="1"/>
        <v>ASHRAE 90.1-2010Conference/Meeting/MultipurposeGeneral</v>
      </c>
      <c r="I305" s="86" t="str">
        <f>VLOOKUP(H305,'Interior Lighting'!$A$4:$G$1073,5,FALSE)</f>
        <v>1.23</v>
      </c>
      <c r="J305" s="21"/>
      <c r="K305" s="18"/>
      <c r="L305" s="18">
        <v>0.4</v>
      </c>
      <c r="M305" s="18">
        <v>0.4</v>
      </c>
      <c r="N305" s="18">
        <v>0.2</v>
      </c>
      <c r="O305" s="5" t="s">
        <v>3206</v>
      </c>
      <c r="P305" s="18" t="s">
        <v>601</v>
      </c>
      <c r="Q305" s="18" t="s">
        <v>1107</v>
      </c>
      <c r="R305" s="18" t="s">
        <v>1852</v>
      </c>
      <c r="S305" s="5" t="str">
        <f t="shared" si="2"/>
        <v>ASHRAE 62.1-2007GeneralConference/meeting</v>
      </c>
      <c r="T305" s="86" t="str">
        <f>VLOOKUP(S305,Ventilation!$A$4:$H$302,6,FALSE)</f>
        <v>0.06</v>
      </c>
      <c r="U305" s="86" t="str">
        <f>VLOOKUP(S305,Ventilation!$A$4:$H$302,5,FALSE)</f>
        <v>5</v>
      </c>
      <c r="V305" s="86" t="str">
        <f>VLOOKUP(S305,Ventilation!$A$4:$H$302,7,FALSE)</f>
        <v/>
      </c>
      <c r="W305" s="18">
        <v>50.0</v>
      </c>
      <c r="X305" s="5" t="s">
        <v>3209</v>
      </c>
      <c r="Y305" s="5" t="s">
        <v>3191</v>
      </c>
      <c r="Z305" s="18">
        <v>0.0446</v>
      </c>
      <c r="AA305" s="5"/>
      <c r="AB305" s="5" t="s">
        <v>3301</v>
      </c>
      <c r="AC305" s="18"/>
      <c r="AD305" s="18"/>
      <c r="AE305" s="18"/>
      <c r="AF305" s="18"/>
      <c r="AG305" s="18"/>
      <c r="AH305" s="18">
        <v>0.37</v>
      </c>
      <c r="AI305" s="18">
        <v>0.0</v>
      </c>
      <c r="AJ305" s="18">
        <v>0.5</v>
      </c>
      <c r="AK305" s="18">
        <v>0.0</v>
      </c>
      <c r="AL305" s="5" t="s">
        <v>3200</v>
      </c>
      <c r="AM305" s="5" t="s">
        <v>3280</v>
      </c>
      <c r="AN305" s="5" t="s">
        <v>3215</v>
      </c>
      <c r="AO305" s="18"/>
      <c r="AP305" s="18"/>
      <c r="AQ305" s="18"/>
      <c r="AR305" s="18"/>
      <c r="AS305" s="18"/>
      <c r="AT305" s="18"/>
      <c r="AU305" s="5"/>
      <c r="AV305" s="18"/>
      <c r="AW305" s="18"/>
      <c r="AX305" s="18"/>
      <c r="AY305" s="18"/>
      <c r="AZ305" s="18"/>
      <c r="BA305" s="18"/>
      <c r="BB305" s="18"/>
      <c r="BC305" s="18"/>
      <c r="BD305" s="18"/>
      <c r="BE305" s="1"/>
      <c r="BF305" s="1"/>
      <c r="BG305" s="1"/>
      <c r="BH305" s="1"/>
      <c r="BI305" s="1"/>
    </row>
    <row r="306" ht="14.25" hidden="1" customHeight="1">
      <c r="A306" s="5" t="s">
        <v>185</v>
      </c>
      <c r="B306" s="5" t="s">
        <v>616</v>
      </c>
      <c r="C306" s="5" t="s">
        <v>1166</v>
      </c>
      <c r="D306" s="18" t="s">
        <v>1617</v>
      </c>
      <c r="E306" s="18" t="s">
        <v>628</v>
      </c>
      <c r="F306" s="18" t="s">
        <v>1272</v>
      </c>
      <c r="G306" s="18" t="s">
        <v>1107</v>
      </c>
      <c r="H306" s="18" t="str">
        <f t="shared" si="1"/>
        <v>ASHRAE 90.1-2010Office-EnclosedGeneral</v>
      </c>
      <c r="I306" s="86" t="str">
        <f>VLOOKUP(H306,'Interior Lighting'!$A$4:$G$1073,5,FALSE)</f>
        <v>1.11</v>
      </c>
      <c r="J306" s="21"/>
      <c r="K306" s="18"/>
      <c r="L306" s="18">
        <v>0.4</v>
      </c>
      <c r="M306" s="18">
        <v>0.4</v>
      </c>
      <c r="N306" s="18">
        <v>0.2</v>
      </c>
      <c r="O306" s="5" t="s">
        <v>3206</v>
      </c>
      <c r="P306" s="18" t="s">
        <v>601</v>
      </c>
      <c r="Q306" s="18" t="s">
        <v>1604</v>
      </c>
      <c r="R306" s="18" t="s">
        <v>142</v>
      </c>
      <c r="S306" s="5" t="str">
        <f t="shared" si="2"/>
        <v>ASHRAE 62.1-2007Office BuildingsOffice space</v>
      </c>
      <c r="T306" s="86" t="str">
        <f>VLOOKUP(S306,Ventilation!$A$4:$H$302,6,FALSE)</f>
        <v>0.06</v>
      </c>
      <c r="U306" s="86" t="str">
        <f>VLOOKUP(S306,Ventilation!$A$4:$H$302,5,FALSE)</f>
        <v>5</v>
      </c>
      <c r="V306" s="86" t="str">
        <f>VLOOKUP(S306,Ventilation!$A$4:$H$302,7,FALSE)</f>
        <v/>
      </c>
      <c r="W306" s="18">
        <v>4.75</v>
      </c>
      <c r="X306" s="5" t="s">
        <v>3209</v>
      </c>
      <c r="Y306" s="5" t="s">
        <v>3191</v>
      </c>
      <c r="Z306" s="18">
        <v>0.0446</v>
      </c>
      <c r="AA306" s="5"/>
      <c r="AB306" s="5" t="s">
        <v>3301</v>
      </c>
      <c r="AC306" s="18"/>
      <c r="AD306" s="18"/>
      <c r="AE306" s="18"/>
      <c r="AF306" s="18"/>
      <c r="AG306" s="18"/>
      <c r="AH306" s="18">
        <v>0.64</v>
      </c>
      <c r="AI306" s="18">
        <v>0.0</v>
      </c>
      <c r="AJ306" s="18">
        <v>0.5</v>
      </c>
      <c r="AK306" s="18">
        <v>0.0</v>
      </c>
      <c r="AL306" s="5" t="s">
        <v>3200</v>
      </c>
      <c r="AM306" s="5" t="s">
        <v>3280</v>
      </c>
      <c r="AN306" s="5" t="s">
        <v>3215</v>
      </c>
      <c r="AO306" s="18"/>
      <c r="AP306" s="18"/>
      <c r="AQ306" s="18"/>
      <c r="AR306" s="18"/>
      <c r="AS306" s="18"/>
      <c r="AT306" s="18"/>
      <c r="AU306" s="5"/>
      <c r="AV306" s="18"/>
      <c r="AW306" s="18"/>
      <c r="AX306" s="18"/>
      <c r="AY306" s="18"/>
      <c r="AZ306" s="18"/>
      <c r="BA306" s="18"/>
      <c r="BB306" s="18"/>
      <c r="BC306" s="18"/>
      <c r="BD306" s="18"/>
      <c r="BE306" s="1"/>
      <c r="BF306" s="1"/>
      <c r="BG306" s="1"/>
      <c r="BH306" s="1"/>
      <c r="BI306" s="1"/>
    </row>
    <row r="307" ht="14.25" hidden="1" customHeight="1">
      <c r="A307" s="5" t="s">
        <v>185</v>
      </c>
      <c r="B307" s="5" t="s">
        <v>616</v>
      </c>
      <c r="C307" s="5" t="s">
        <v>1165</v>
      </c>
      <c r="D307" s="18" t="s">
        <v>3257</v>
      </c>
      <c r="E307" s="18" t="s">
        <v>628</v>
      </c>
      <c r="F307" s="18" t="s">
        <v>1322</v>
      </c>
      <c r="G307" s="18" t="s">
        <v>1107</v>
      </c>
      <c r="H307" s="18" t="str">
        <f t="shared" si="1"/>
        <v>ASHRAE 90.1-2010Lounge/RecreationGeneral</v>
      </c>
      <c r="I307" s="86" t="str">
        <f>VLOOKUP(H307,'Interior Lighting'!$A$4:$G$1073,5,FALSE)</f>
        <v>0.73</v>
      </c>
      <c r="J307" s="21"/>
      <c r="K307" s="18"/>
      <c r="L307" s="18">
        <v>0.4</v>
      </c>
      <c r="M307" s="18">
        <v>0.4</v>
      </c>
      <c r="N307" s="18">
        <v>0.2</v>
      </c>
      <c r="O307" s="18" t="s">
        <v>3206</v>
      </c>
      <c r="P307" s="18" t="s">
        <v>601</v>
      </c>
      <c r="Q307" s="18" t="s">
        <v>1107</v>
      </c>
      <c r="R307" s="18" t="s">
        <v>1852</v>
      </c>
      <c r="S307" s="5" t="str">
        <f t="shared" si="2"/>
        <v>ASHRAE 62.1-2007GeneralConference/meeting</v>
      </c>
      <c r="T307" s="86" t="str">
        <f>VLOOKUP(S307,Ventilation!$A$4:$H$302,6,FALSE)</f>
        <v>0.06</v>
      </c>
      <c r="U307" s="86" t="str">
        <f>VLOOKUP(S307,Ventilation!$A$4:$H$302,5,FALSE)</f>
        <v>5</v>
      </c>
      <c r="V307" s="86" t="str">
        <f>VLOOKUP(S307,Ventilation!$A$4:$H$302,7,FALSE)</f>
        <v/>
      </c>
      <c r="W307" s="18">
        <v>50.0</v>
      </c>
      <c r="X307" s="5" t="s">
        <v>3209</v>
      </c>
      <c r="Y307" s="5" t="s">
        <v>3191</v>
      </c>
      <c r="Z307" s="18">
        <v>0.0446</v>
      </c>
      <c r="AA307" s="5"/>
      <c r="AB307" s="18" t="s">
        <v>3301</v>
      </c>
      <c r="AC307" s="18"/>
      <c r="AD307" s="18"/>
      <c r="AE307" s="18"/>
      <c r="AF307" s="18"/>
      <c r="AG307" s="18"/>
      <c r="AH307" s="18">
        <v>4.46</v>
      </c>
      <c r="AI307" s="18">
        <v>0.0</v>
      </c>
      <c r="AJ307" s="18">
        <v>0.5</v>
      </c>
      <c r="AK307" s="18">
        <v>0.0</v>
      </c>
      <c r="AL307" s="18" t="s">
        <v>3200</v>
      </c>
      <c r="AM307" s="5" t="s">
        <v>3280</v>
      </c>
      <c r="AN307" s="5" t="s">
        <v>3215</v>
      </c>
      <c r="AO307" s="18"/>
      <c r="AP307" s="18"/>
      <c r="AQ307" s="18"/>
      <c r="AR307" s="18"/>
      <c r="AS307" s="18"/>
      <c r="AT307" s="18"/>
      <c r="AU307" s="5"/>
      <c r="AV307" s="18"/>
      <c r="AW307" s="18"/>
      <c r="AX307" s="18"/>
      <c r="AY307" s="18"/>
      <c r="AZ307" s="18"/>
      <c r="BA307" s="18"/>
      <c r="BB307" s="18"/>
      <c r="BC307" s="5"/>
      <c r="BD307" s="5"/>
      <c r="BE307" s="1"/>
      <c r="BF307" s="1"/>
      <c r="BG307" s="1"/>
      <c r="BH307" s="1"/>
      <c r="BI307" s="1"/>
    </row>
    <row r="308" ht="14.25" hidden="1" customHeight="1">
      <c r="A308" s="5" t="s">
        <v>185</v>
      </c>
      <c r="B308" s="5" t="s">
        <v>616</v>
      </c>
      <c r="C308" s="5" t="s">
        <v>1377</v>
      </c>
      <c r="D308" s="18" t="s">
        <v>3232</v>
      </c>
      <c r="E308" s="22" t="s">
        <v>31</v>
      </c>
      <c r="F308" s="22" t="s">
        <v>1573</v>
      </c>
      <c r="G308" s="22" t="s">
        <v>1107</v>
      </c>
      <c r="H308" s="18" t="str">
        <f t="shared" si="1"/>
        <v>ASHRAE 189.1-2009AtticsGeneral</v>
      </c>
      <c r="I308" s="86" t="str">
        <f>VLOOKUP(H308,'Interior Lighting'!$A$4:$G$1073,5,FALSE)</f>
        <v>0</v>
      </c>
      <c r="J308" s="21"/>
      <c r="K308" s="18"/>
      <c r="L308" s="18"/>
      <c r="M308" s="18"/>
      <c r="N308" s="18"/>
      <c r="O308" s="18"/>
      <c r="P308" s="22"/>
      <c r="Q308" s="18"/>
      <c r="R308" s="18"/>
      <c r="S308" s="5" t="str">
        <f t="shared" si="2"/>
        <v/>
      </c>
      <c r="T308" s="18" t="str">
        <f>VLOOKUP(S308,Ventilation!$A$4:$H$302,6,FALSE)</f>
        <v>#N/A</v>
      </c>
      <c r="U308" s="18" t="str">
        <f>VLOOKUP(S308,Ventilation!$A$4:$H$302,5,FALSE)</f>
        <v>#N/A</v>
      </c>
      <c r="V308" s="18" t="str">
        <f>VLOOKUP(S308,Ventilation!$A$4:$H$302,7,FALSE)</f>
        <v>#N/A</v>
      </c>
      <c r="W308" s="18"/>
      <c r="X308" s="18"/>
      <c r="Y308" s="18"/>
      <c r="Z308" s="18">
        <v>0.112</v>
      </c>
      <c r="AA308" s="5"/>
      <c r="AB308" s="18" t="s">
        <v>3301</v>
      </c>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
      <c r="BF308" s="1"/>
      <c r="BG308" s="1"/>
      <c r="BH308" s="1"/>
      <c r="BI308" s="1"/>
    </row>
    <row r="309" ht="14.25" hidden="1" customHeight="1">
      <c r="A309" s="7" t="s">
        <v>189</v>
      </c>
      <c r="B309" s="7" t="s">
        <v>616</v>
      </c>
      <c r="C309" s="7" t="s">
        <v>1295</v>
      </c>
      <c r="D309" s="7" t="s">
        <v>1617</v>
      </c>
      <c r="E309" s="7" t="s">
        <v>628</v>
      </c>
      <c r="F309" s="7" t="s">
        <v>888</v>
      </c>
      <c r="G309" s="7" t="s">
        <v>616</v>
      </c>
      <c r="H309" s="18" t="str">
        <f t="shared" si="1"/>
        <v>ASHRAE 90.1-2010Whole BuildingOffice</v>
      </c>
      <c r="I309" s="86" t="str">
        <f>VLOOKUP(H309,'Interior Lighting'!$A$4:$G$1073,5,FALSE)</f>
        <v>0.9</v>
      </c>
      <c r="J309" s="21"/>
      <c r="K309" s="7"/>
      <c r="L309" s="7">
        <v>0.0</v>
      </c>
      <c r="M309" s="7">
        <v>0.7</v>
      </c>
      <c r="N309" s="7">
        <v>0.2</v>
      </c>
      <c r="O309" s="7" t="s">
        <v>3384</v>
      </c>
      <c r="P309" s="7" t="s">
        <v>601</v>
      </c>
      <c r="Q309" s="49" t="s">
        <v>1604</v>
      </c>
      <c r="R309" s="49" t="s">
        <v>888</v>
      </c>
      <c r="S309" s="5" t="str">
        <f t="shared" si="2"/>
        <v>ASHRAE 62.1-2007Office BuildingsWhole Building</v>
      </c>
      <c r="T309" s="86" t="str">
        <f>VLOOKUP(S309,Ventilation!$A$4:$H$302,6,FALSE)</f>
        <v>0.85</v>
      </c>
      <c r="U309" s="86" t="str">
        <f>VLOOKUP(S309,Ventilation!$A$4:$H$302,5,FALSE)</f>
        <v/>
      </c>
      <c r="V309" s="86" t="str">
        <f>VLOOKUP(S309,Ventilation!$A$4:$H$302,7,FALSE)</f>
        <v/>
      </c>
      <c r="W309" s="7">
        <v>5.6</v>
      </c>
      <c r="X309" s="7" t="s">
        <v>3385</v>
      </c>
      <c r="Y309" s="7" t="s">
        <v>3377</v>
      </c>
      <c r="Z309" s="7">
        <v>0.112</v>
      </c>
      <c r="AA309" s="7"/>
      <c r="AB309" s="7" t="s">
        <v>3301</v>
      </c>
      <c r="AC309" s="7"/>
      <c r="AD309" s="7"/>
      <c r="AE309" s="7"/>
      <c r="AF309" s="7"/>
      <c r="AG309" s="7"/>
      <c r="AH309" s="7">
        <v>0.63</v>
      </c>
      <c r="AI309" s="7">
        <v>0.0</v>
      </c>
      <c r="AJ309" s="7">
        <v>0.5</v>
      </c>
      <c r="AK309" s="7">
        <v>0.0</v>
      </c>
      <c r="AL309" s="7" t="s">
        <v>3382</v>
      </c>
      <c r="AM309" s="7" t="s">
        <v>1468</v>
      </c>
      <c r="AN309" s="7" t="s">
        <v>3389</v>
      </c>
      <c r="AO309" s="7">
        <v>3.0</v>
      </c>
      <c r="AP309" s="7">
        <v>5502.0</v>
      </c>
      <c r="AQ309" s="7" t="str">
        <f>IF('Space Types'!$AO225=0,"",'Space Types'!$AO225/'Space Types'!$AP225)</f>
        <v/>
      </c>
      <c r="AR309" s="7">
        <v>43.3</v>
      </c>
      <c r="AS309" s="7">
        <v>0.2</v>
      </c>
      <c r="AT309" s="7">
        <v>0.05</v>
      </c>
      <c r="AU309" s="7" t="s">
        <v>1433</v>
      </c>
      <c r="AV309" s="7"/>
      <c r="AW309" s="7"/>
      <c r="AX309" s="7"/>
      <c r="AY309" s="7"/>
      <c r="AZ309" s="7"/>
      <c r="BA309" s="7"/>
      <c r="BB309" s="7"/>
      <c r="BC309" s="7"/>
      <c r="BD309" s="7"/>
      <c r="BE309" s="2"/>
      <c r="BF309" s="2"/>
      <c r="BG309" s="2"/>
      <c r="BH309" s="2"/>
      <c r="BI309" s="2"/>
    </row>
    <row r="310" ht="14.25" hidden="1" customHeight="1">
      <c r="A310" s="5" t="s">
        <v>189</v>
      </c>
      <c r="B310" s="5" t="s">
        <v>616</v>
      </c>
      <c r="C310" s="5" t="s">
        <v>1293</v>
      </c>
      <c r="D310" s="5" t="s">
        <v>1617</v>
      </c>
      <c r="E310" s="5" t="s">
        <v>628</v>
      </c>
      <c r="F310" s="5" t="s">
        <v>888</v>
      </c>
      <c r="G310" s="5" t="s">
        <v>616</v>
      </c>
      <c r="H310" s="18" t="str">
        <f t="shared" si="1"/>
        <v>ASHRAE 90.1-2010Whole BuildingOffice</v>
      </c>
      <c r="I310" s="86" t="str">
        <f>VLOOKUP(H310,'Interior Lighting'!$A$4:$G$1073,5,FALSE)</f>
        <v>0.9</v>
      </c>
      <c r="J310" s="21"/>
      <c r="K310" s="5"/>
      <c r="L310" s="5">
        <v>0.4</v>
      </c>
      <c r="M310" s="5">
        <v>0.4</v>
      </c>
      <c r="N310" s="5">
        <v>0.2</v>
      </c>
      <c r="O310" s="5" t="s">
        <v>3206</v>
      </c>
      <c r="P310" s="22" t="s">
        <v>601</v>
      </c>
      <c r="Q310" s="49" t="s">
        <v>1604</v>
      </c>
      <c r="R310" s="49" t="s">
        <v>888</v>
      </c>
      <c r="S310" s="5" t="str">
        <f t="shared" si="2"/>
        <v>ASHRAE 62.1-2007Office BuildingsWhole Building</v>
      </c>
      <c r="T310" s="86" t="str">
        <f>VLOOKUP(S310,Ventilation!$A$4:$H$302,6,FALSE)</f>
        <v>0.85</v>
      </c>
      <c r="U310" s="86" t="str">
        <f>VLOOKUP(S310,Ventilation!$A$4:$H$302,5,FALSE)</f>
        <v/>
      </c>
      <c r="V310" s="86" t="str">
        <f>VLOOKUP(S310,Ventilation!$A$4:$H$302,7,FALSE)</f>
        <v/>
      </c>
      <c r="W310" s="5">
        <v>5.0</v>
      </c>
      <c r="X310" s="5" t="s">
        <v>3209</v>
      </c>
      <c r="Y310" s="5" t="s">
        <v>3191</v>
      </c>
      <c r="Z310" s="5">
        <v>0.0595</v>
      </c>
      <c r="AA310" s="5"/>
      <c r="AB310" s="5" t="s">
        <v>3301</v>
      </c>
      <c r="AC310" s="5"/>
      <c r="AD310" s="5"/>
      <c r="AE310" s="5"/>
      <c r="AF310" s="5"/>
      <c r="AG310" s="5"/>
      <c r="AH310" s="5">
        <v>1.0</v>
      </c>
      <c r="AI310" s="5">
        <v>0.0</v>
      </c>
      <c r="AJ310" s="5">
        <v>0.5</v>
      </c>
      <c r="AK310" s="5">
        <v>0.0</v>
      </c>
      <c r="AL310" s="5" t="s">
        <v>3200</v>
      </c>
      <c r="AM310" s="5" t="s">
        <v>3280</v>
      </c>
      <c r="AN310" s="5" t="s">
        <v>3215</v>
      </c>
      <c r="AO310" s="5">
        <v>27.7</v>
      </c>
      <c r="AP310" s="5">
        <v>53628.0</v>
      </c>
      <c r="AQ310" s="112" t="str">
        <f>IF('Space Types'!$AO232=0,"",'Space Types'!$AO232/'Space Types'!$AP232)</f>
        <v>0.003684210526</v>
      </c>
      <c r="AR310" s="5">
        <v>43.3</v>
      </c>
      <c r="AS310" s="5">
        <v>0.2</v>
      </c>
      <c r="AT310" s="5">
        <v>0.05</v>
      </c>
      <c r="AU310" s="5" t="s">
        <v>3212</v>
      </c>
      <c r="AV310" s="5"/>
      <c r="AW310" s="5"/>
      <c r="AX310" s="5"/>
      <c r="AY310" s="5"/>
      <c r="AZ310" s="5"/>
      <c r="BA310" s="5"/>
      <c r="BB310" s="5"/>
      <c r="BC310" s="5"/>
      <c r="BD310" s="5"/>
      <c r="BE310" s="2"/>
      <c r="BF310" s="2"/>
      <c r="BG310" s="2"/>
      <c r="BH310" s="2"/>
      <c r="BI310" s="2"/>
    </row>
    <row r="311" ht="14.25" hidden="1" customHeight="1">
      <c r="A311" s="7" t="s">
        <v>189</v>
      </c>
      <c r="B311" s="7" t="s">
        <v>616</v>
      </c>
      <c r="C311" s="7" t="s">
        <v>1291</v>
      </c>
      <c r="D311" s="7" t="s">
        <v>1617</v>
      </c>
      <c r="E311" s="7" t="s">
        <v>628</v>
      </c>
      <c r="F311" s="7" t="s">
        <v>888</v>
      </c>
      <c r="G311" s="7" t="s">
        <v>616</v>
      </c>
      <c r="H311" s="18" t="str">
        <f t="shared" si="1"/>
        <v>ASHRAE 90.1-2010Whole BuildingOffice</v>
      </c>
      <c r="I311" s="86" t="str">
        <f>VLOOKUP(H311,'Interior Lighting'!$A$4:$G$1073,5,FALSE)</f>
        <v>0.9</v>
      </c>
      <c r="J311" s="21"/>
      <c r="K311" s="7"/>
      <c r="L311" s="7">
        <v>0.4</v>
      </c>
      <c r="M311" s="7">
        <v>0.4</v>
      </c>
      <c r="N311" s="7">
        <v>0.2</v>
      </c>
      <c r="O311" s="7" t="s">
        <v>3075</v>
      </c>
      <c r="P311" s="22" t="s">
        <v>601</v>
      </c>
      <c r="Q311" s="49" t="s">
        <v>1604</v>
      </c>
      <c r="R311" s="49" t="s">
        <v>888</v>
      </c>
      <c r="S311" s="5" t="str">
        <f t="shared" si="2"/>
        <v>ASHRAE 62.1-2007Office BuildingsWhole Building</v>
      </c>
      <c r="T311" s="86" t="str">
        <f>VLOOKUP(S311,Ventilation!$A$4:$H$302,6,FALSE)</f>
        <v>0.85</v>
      </c>
      <c r="U311" s="86" t="str">
        <f>VLOOKUP(S311,Ventilation!$A$4:$H$302,5,FALSE)</f>
        <v/>
      </c>
      <c r="V311" s="86" t="str">
        <f>VLOOKUP(S311,Ventilation!$A$4:$H$302,7,FALSE)</f>
        <v/>
      </c>
      <c r="W311" s="7">
        <v>5.0</v>
      </c>
      <c r="X311" s="7" t="s">
        <v>3080</v>
      </c>
      <c r="Y311" s="7" t="s">
        <v>3065</v>
      </c>
      <c r="Z311" s="7">
        <v>0.0595</v>
      </c>
      <c r="AA311" s="7"/>
      <c r="AB311" s="7" t="s">
        <v>3301</v>
      </c>
      <c r="AC311" s="7"/>
      <c r="AD311" s="7"/>
      <c r="AE311" s="7"/>
      <c r="AF311" s="7"/>
      <c r="AG311" s="7"/>
      <c r="AH311" s="7">
        <v>1.0</v>
      </c>
      <c r="AI311" s="7">
        <v>0.0</v>
      </c>
      <c r="AJ311" s="7">
        <v>0.5</v>
      </c>
      <c r="AK311" s="7">
        <v>0.0</v>
      </c>
      <c r="AL311" s="7" t="s">
        <v>3071</v>
      </c>
      <c r="AM311" s="7" t="s">
        <v>3150</v>
      </c>
      <c r="AN311" s="7" t="s">
        <v>3091</v>
      </c>
      <c r="AO311" s="7">
        <v>27.7</v>
      </c>
      <c r="AP311" s="7">
        <v>53628.0</v>
      </c>
      <c r="AQ311" s="7" t="str">
        <f>IF('Space Types'!$AO239=0,"",'Space Types'!$AO239/'Space Types'!$AP239)</f>
        <v/>
      </c>
      <c r="AR311" s="7">
        <v>43.3</v>
      </c>
      <c r="AS311" s="7">
        <v>0.2</v>
      </c>
      <c r="AT311" s="7">
        <v>0.05</v>
      </c>
      <c r="AU311" s="7" t="s">
        <v>1761</v>
      </c>
      <c r="AV311" s="7"/>
      <c r="AW311" s="7"/>
      <c r="AX311" s="7"/>
      <c r="AY311" s="7"/>
      <c r="AZ311" s="7"/>
      <c r="BA311" s="7"/>
      <c r="BB311" s="7"/>
      <c r="BC311" s="7"/>
      <c r="BD311" s="7"/>
      <c r="BE311" s="2"/>
      <c r="BF311" s="2"/>
      <c r="BG311" s="2"/>
      <c r="BH311" s="2"/>
      <c r="BI311" s="2"/>
    </row>
    <row r="312" ht="14.25" hidden="1" customHeight="1">
      <c r="A312" s="5" t="s">
        <v>174</v>
      </c>
      <c r="B312" s="5" t="s">
        <v>616</v>
      </c>
      <c r="C312" s="5" t="s">
        <v>1295</v>
      </c>
      <c r="D312" s="18" t="s">
        <v>1617</v>
      </c>
      <c r="E312" s="5" t="s">
        <v>174</v>
      </c>
      <c r="F312" s="5" t="s">
        <v>616</v>
      </c>
      <c r="G312" s="5" t="s">
        <v>1295</v>
      </c>
      <c r="H312" s="18" t="str">
        <f t="shared" si="1"/>
        <v>DOE Ref 1980-2004OfficeWholeBuilding - Sm Office</v>
      </c>
      <c r="I312" s="18">
        <v>1.81</v>
      </c>
      <c r="J312" s="21"/>
      <c r="K312" s="18"/>
      <c r="L312" s="18">
        <v>0.0</v>
      </c>
      <c r="M312" s="18">
        <v>0.7</v>
      </c>
      <c r="N312" s="18">
        <v>0.2</v>
      </c>
      <c r="O312" s="18" t="s">
        <v>3053</v>
      </c>
      <c r="P312" s="18" t="s">
        <v>56</v>
      </c>
      <c r="Q312" s="18" t="s">
        <v>141</v>
      </c>
      <c r="R312" s="18" t="s">
        <v>1620</v>
      </c>
      <c r="S312" s="5" t="str">
        <f t="shared" si="2"/>
        <v>ASHRAE 62.1-1999OfficesOffice Space</v>
      </c>
      <c r="T312" s="86" t="str">
        <f>VLOOKUP(S312,Ventilation!$A$4:$H$302,6,FALSE)</f>
        <v>0</v>
      </c>
      <c r="U312" s="86" t="str">
        <f>VLOOKUP(S312,Ventilation!$A$4:$H$302,5,FALSE)</f>
        <v>21.2</v>
      </c>
      <c r="V312" s="86" t="str">
        <f>VLOOKUP(S312,Ventilation!$A$4:$H$302,7,FALSE)</f>
        <v/>
      </c>
      <c r="W312" s="18">
        <v>5.0</v>
      </c>
      <c r="X312" s="18" t="s">
        <v>4140</v>
      </c>
      <c r="Y312" s="18" t="s">
        <v>4142</v>
      </c>
      <c r="Z312" s="18"/>
      <c r="AA312" s="5">
        <v>0.2232</v>
      </c>
      <c r="AB312" s="18" t="s">
        <v>4143</v>
      </c>
      <c r="AC312" s="18"/>
      <c r="AD312" s="18"/>
      <c r="AE312" s="18"/>
      <c r="AF312" s="18"/>
      <c r="AG312" s="18"/>
      <c r="AH312" s="18">
        <v>1.0</v>
      </c>
      <c r="AI312" s="18">
        <v>0.0</v>
      </c>
      <c r="AJ312" s="18">
        <v>0.5</v>
      </c>
      <c r="AK312" s="18">
        <v>0.0</v>
      </c>
      <c r="AL312" s="18" t="s">
        <v>4144</v>
      </c>
      <c r="AM312" s="18" t="s">
        <v>1434</v>
      </c>
      <c r="AN312" s="18" t="s">
        <v>1436</v>
      </c>
      <c r="AO312" s="18">
        <v>3.0</v>
      </c>
      <c r="AP312" s="18">
        <v>5502.0</v>
      </c>
      <c r="AQ312" s="86" t="str">
        <f>IF('Space Types'!$AO226=0,"",'Space Types'!$AO226/'Space Types'!$AP226)</f>
        <v>0.003684210526</v>
      </c>
      <c r="AR312" s="18">
        <v>43.3</v>
      </c>
      <c r="AS312" s="18">
        <v>0.2</v>
      </c>
      <c r="AT312" s="18">
        <v>0.05</v>
      </c>
      <c r="AU312" s="18" t="s">
        <v>4147</v>
      </c>
      <c r="AV312" s="18"/>
      <c r="AW312" s="18"/>
      <c r="AX312" s="18"/>
      <c r="AY312" s="18"/>
      <c r="AZ312" s="18"/>
      <c r="BA312" s="18"/>
      <c r="BB312" s="18"/>
      <c r="BC312" s="18"/>
      <c r="BD312" s="18"/>
      <c r="BE312" s="1"/>
      <c r="BF312" s="1"/>
      <c r="BG312" s="1"/>
      <c r="BH312" s="1"/>
      <c r="BI312" s="1"/>
    </row>
    <row r="313" ht="14.25" hidden="1" customHeight="1">
      <c r="A313" s="7" t="s">
        <v>174</v>
      </c>
      <c r="B313" s="7" t="s">
        <v>616</v>
      </c>
      <c r="C313" s="7" t="s">
        <v>1293</v>
      </c>
      <c r="D313" s="21" t="s">
        <v>1617</v>
      </c>
      <c r="E313" s="7" t="s">
        <v>174</v>
      </c>
      <c r="F313" s="7" t="s">
        <v>616</v>
      </c>
      <c r="G313" s="7" t="s">
        <v>1293</v>
      </c>
      <c r="H313" s="18" t="str">
        <f t="shared" si="1"/>
        <v>DOE Ref 1980-2004OfficeWholeBuilding - Md Office</v>
      </c>
      <c r="I313" s="21">
        <v>1.57</v>
      </c>
      <c r="J313" s="21"/>
      <c r="K313" s="21"/>
      <c r="L313" s="21">
        <v>0.4</v>
      </c>
      <c r="M313" s="21">
        <v>0.4</v>
      </c>
      <c r="N313" s="21">
        <v>0.2</v>
      </c>
      <c r="O313" s="21" t="s">
        <v>3053</v>
      </c>
      <c r="P313" s="21" t="s">
        <v>56</v>
      </c>
      <c r="Q313" s="21" t="s">
        <v>141</v>
      </c>
      <c r="R313" s="21" t="s">
        <v>1620</v>
      </c>
      <c r="S313" s="5" t="str">
        <f t="shared" si="2"/>
        <v>ASHRAE 62.1-1999OfficesOffice Space</v>
      </c>
      <c r="T313" s="86" t="str">
        <f>VLOOKUP(S313,Ventilation!$A$4:$H$302,6,FALSE)</f>
        <v>0</v>
      </c>
      <c r="U313" s="86" t="str">
        <f>VLOOKUP(S313,Ventilation!$A$4:$H$302,5,FALSE)</f>
        <v>21.2</v>
      </c>
      <c r="V313" s="86" t="str">
        <f>VLOOKUP(S313,Ventilation!$A$4:$H$302,7,FALSE)</f>
        <v/>
      </c>
      <c r="W313" s="21">
        <v>5.0</v>
      </c>
      <c r="X313" s="21" t="s">
        <v>2972</v>
      </c>
      <c r="Y313" s="21" t="s">
        <v>2951</v>
      </c>
      <c r="Z313" s="21"/>
      <c r="AA313" s="7">
        <v>0.2232</v>
      </c>
      <c r="AB313" s="21" t="s">
        <v>2989</v>
      </c>
      <c r="AC313" s="21"/>
      <c r="AD313" s="21"/>
      <c r="AE313" s="21"/>
      <c r="AF313" s="21"/>
      <c r="AG313" s="21"/>
      <c r="AH313" s="21">
        <v>1.0</v>
      </c>
      <c r="AI313" s="21">
        <v>0.0</v>
      </c>
      <c r="AJ313" s="21">
        <v>0.5</v>
      </c>
      <c r="AK313" s="21">
        <v>0.0</v>
      </c>
      <c r="AL313" s="21" t="s">
        <v>2959</v>
      </c>
      <c r="AM313" s="21" t="s">
        <v>1702</v>
      </c>
      <c r="AN313" s="21" t="s">
        <v>1703</v>
      </c>
      <c r="AO313" s="21">
        <v>27.7</v>
      </c>
      <c r="AP313" s="21">
        <v>53628.0</v>
      </c>
      <c r="AQ313" s="21" t="str">
        <f>IF('Space Types'!$AO233=0,"",'Space Types'!$AO233/'Space Types'!$AP233)</f>
        <v/>
      </c>
      <c r="AR313" s="21">
        <v>43.3</v>
      </c>
      <c r="AS313" s="21">
        <v>0.2</v>
      </c>
      <c r="AT313" s="21">
        <v>0.05</v>
      </c>
      <c r="AU313" s="21" t="s">
        <v>4147</v>
      </c>
      <c r="AV313" s="21"/>
      <c r="AW313" s="21"/>
      <c r="AX313" s="21"/>
      <c r="AY313" s="21"/>
      <c r="AZ313" s="21"/>
      <c r="BA313" s="21"/>
      <c r="BB313" s="21"/>
      <c r="BC313" s="21"/>
      <c r="BD313" s="21"/>
      <c r="BE313" s="1"/>
      <c r="BF313" s="1"/>
      <c r="BG313" s="1"/>
      <c r="BH313" s="1"/>
      <c r="BI313" s="1"/>
    </row>
    <row r="314" ht="14.25" hidden="1" customHeight="1">
      <c r="A314" s="5" t="s">
        <v>174</v>
      </c>
      <c r="B314" s="5" t="s">
        <v>616</v>
      </c>
      <c r="C314" s="5" t="s">
        <v>1291</v>
      </c>
      <c r="D314" s="18" t="s">
        <v>1617</v>
      </c>
      <c r="E314" s="5" t="s">
        <v>174</v>
      </c>
      <c r="F314" s="5" t="s">
        <v>616</v>
      </c>
      <c r="G314" s="5" t="s">
        <v>1291</v>
      </c>
      <c r="H314" s="18" t="str">
        <f t="shared" si="1"/>
        <v>DOE Ref 1980-2004OfficeWholeBuilding - Lg Office</v>
      </c>
      <c r="I314" s="18">
        <v>1.0</v>
      </c>
      <c r="J314" s="21"/>
      <c r="K314" s="18"/>
      <c r="L314" s="18">
        <v>0.0</v>
      </c>
      <c r="M314" s="18">
        <v>0.7</v>
      </c>
      <c r="N314" s="18">
        <v>0.2</v>
      </c>
      <c r="O314" s="18" t="s">
        <v>2820</v>
      </c>
      <c r="P314" s="18" t="s">
        <v>56</v>
      </c>
      <c r="Q314" s="18" t="s">
        <v>141</v>
      </c>
      <c r="R314" s="18" t="s">
        <v>1620</v>
      </c>
      <c r="S314" s="5" t="str">
        <f t="shared" si="2"/>
        <v>ASHRAE 62.1-1999OfficesOffice Space</v>
      </c>
      <c r="T314" s="86" t="str">
        <f>VLOOKUP(S314,Ventilation!$A$4:$H$302,6,FALSE)</f>
        <v>0</v>
      </c>
      <c r="U314" s="86" t="str">
        <f>VLOOKUP(S314,Ventilation!$A$4:$H$302,5,FALSE)</f>
        <v>21.2</v>
      </c>
      <c r="V314" s="86" t="str">
        <f>VLOOKUP(S314,Ventilation!$A$4:$H$302,7,FALSE)</f>
        <v/>
      </c>
      <c r="W314" s="18">
        <v>5.0</v>
      </c>
      <c r="X314" s="5" t="s">
        <v>2824</v>
      </c>
      <c r="Y314" s="5" t="s">
        <v>2813</v>
      </c>
      <c r="Z314" s="18"/>
      <c r="AA314" s="5">
        <v>0.2232</v>
      </c>
      <c r="AB314" s="5" t="s">
        <v>2867</v>
      </c>
      <c r="AC314" s="18"/>
      <c r="AD314" s="18"/>
      <c r="AE314" s="18"/>
      <c r="AF314" s="18"/>
      <c r="AG314" s="18"/>
      <c r="AH314" s="18">
        <v>1.0</v>
      </c>
      <c r="AI314" s="18">
        <v>0.0</v>
      </c>
      <c r="AJ314" s="18">
        <v>0.5</v>
      </c>
      <c r="AK314" s="18">
        <v>0.0</v>
      </c>
      <c r="AL314" s="5" t="s">
        <v>2816</v>
      </c>
      <c r="AM314" s="5" t="s">
        <v>2835</v>
      </c>
      <c r="AN314" s="5" t="s">
        <v>2828</v>
      </c>
      <c r="AO314" s="18">
        <v>63.9</v>
      </c>
      <c r="AP314" s="18">
        <v>498588.0</v>
      </c>
      <c r="AQ314" s="18" t="str">
        <f>IF('Space Types'!$AO240=0,"",'Space Types'!$AO240/'Space Types'!$AP240)</f>
        <v/>
      </c>
      <c r="AR314" s="18">
        <v>43.3</v>
      </c>
      <c r="AS314" s="18">
        <v>0.2</v>
      </c>
      <c r="AT314" s="18">
        <v>0.05</v>
      </c>
      <c r="AU314" s="18" t="s">
        <v>4147</v>
      </c>
      <c r="AV314" s="18"/>
      <c r="AW314" s="18"/>
      <c r="AX314" s="18"/>
      <c r="AY314" s="18" t="str">
        <f>IF(ISBLANK(AX314),"",AX314/(AW314/AV314))</f>
        <v/>
      </c>
      <c r="AZ314" s="18"/>
      <c r="BA314" s="18"/>
      <c r="BB314" s="18"/>
      <c r="BC314" s="18"/>
      <c r="BD314" s="18"/>
      <c r="BE314" s="1"/>
      <c r="BF314" s="1"/>
      <c r="BG314" s="1"/>
      <c r="BH314" s="1"/>
      <c r="BI314" s="1"/>
    </row>
    <row r="315" ht="14.25" hidden="1" customHeight="1">
      <c r="A315" s="5" t="s">
        <v>174</v>
      </c>
      <c r="B315" s="5" t="s">
        <v>616</v>
      </c>
      <c r="C315" s="5" t="s">
        <v>1289</v>
      </c>
      <c r="D315" s="18" t="s">
        <v>3257</v>
      </c>
      <c r="E315" s="5" t="s">
        <v>174</v>
      </c>
      <c r="F315" s="5" t="s">
        <v>616</v>
      </c>
      <c r="G315" s="5" t="s">
        <v>1289</v>
      </c>
      <c r="H315" s="18" t="str">
        <f t="shared" si="1"/>
        <v>DOE Ref 1980-2004OfficeVending</v>
      </c>
      <c r="I315" s="18">
        <v>1.57</v>
      </c>
      <c r="J315" s="21"/>
      <c r="K315" s="18"/>
      <c r="L315" s="18">
        <v>0.4</v>
      </c>
      <c r="M315" s="18">
        <v>0.4</v>
      </c>
      <c r="N315" s="18">
        <v>0.2</v>
      </c>
      <c r="O315" s="18" t="s">
        <v>3053</v>
      </c>
      <c r="P315" s="18" t="s">
        <v>56</v>
      </c>
      <c r="Q315" s="18" t="s">
        <v>153</v>
      </c>
      <c r="R315" s="18" t="s">
        <v>154</v>
      </c>
      <c r="S315" s="5" t="str">
        <f t="shared" si="2"/>
        <v>ASHRAE 62.1-1999Public SpacesCorridors and utilities</v>
      </c>
      <c r="T315" s="86" t="str">
        <f>VLOOKUP(S315,Ventilation!$A$4:$H$302,6,FALSE)</f>
        <v>0.05</v>
      </c>
      <c r="U315" s="86" t="str">
        <f>VLOOKUP(S315,Ventilation!$A$4:$H$302,5,FALSE)</f>
        <v>0</v>
      </c>
      <c r="V315" s="86" t="str">
        <f>VLOOKUP(S315,Ventilation!$A$4:$H$302,7,FALSE)</f>
        <v/>
      </c>
      <c r="W315" s="18">
        <v>1.0</v>
      </c>
      <c r="X315" s="5" t="s">
        <v>3055</v>
      </c>
      <c r="Y315" s="5" t="s">
        <v>3049</v>
      </c>
      <c r="Z315" s="18"/>
      <c r="AA315" s="5">
        <v>0.2232</v>
      </c>
      <c r="AB315" s="5" t="s">
        <v>3054</v>
      </c>
      <c r="AC315" s="18"/>
      <c r="AD315" s="18"/>
      <c r="AE315" s="18"/>
      <c r="AF315" s="18"/>
      <c r="AG315" s="18"/>
      <c r="AH315" s="18">
        <v>3.85</v>
      </c>
      <c r="AI315" s="18">
        <v>0.0</v>
      </c>
      <c r="AJ315" s="18">
        <v>0.5</v>
      </c>
      <c r="AK315" s="18">
        <v>0.0</v>
      </c>
      <c r="AL315" s="5" t="s">
        <v>3051</v>
      </c>
      <c r="AM315" s="5" t="s">
        <v>1702</v>
      </c>
      <c r="AN315" s="5" t="s">
        <v>1703</v>
      </c>
      <c r="AO315" s="18"/>
      <c r="AP315" s="18"/>
      <c r="AQ315" s="18" t="str">
        <f>IF('Space Types'!$AO246=0,"",'Space Types'!$AO246/'Space Types'!$AP246)</f>
        <v/>
      </c>
      <c r="AR315" s="18"/>
      <c r="AS315" s="18"/>
      <c r="AT315" s="18"/>
      <c r="AU315" s="18"/>
      <c r="AV315" s="18"/>
      <c r="AW315" s="18"/>
      <c r="AX315" s="18"/>
      <c r="AY315" s="18"/>
      <c r="AZ315" s="18"/>
      <c r="BA315" s="18"/>
      <c r="BB315" s="18"/>
      <c r="BC315" s="18"/>
      <c r="BD315" s="18"/>
      <c r="BE315" s="1"/>
      <c r="BF315" s="1"/>
      <c r="BG315" s="1"/>
      <c r="BH315" s="1"/>
      <c r="BI315" s="1"/>
    </row>
    <row r="316" ht="14.25" hidden="1" customHeight="1">
      <c r="A316" s="5" t="s">
        <v>174</v>
      </c>
      <c r="B316" s="5" t="s">
        <v>616</v>
      </c>
      <c r="C316" s="5" t="s">
        <v>1128</v>
      </c>
      <c r="D316" s="18" t="s">
        <v>3232</v>
      </c>
      <c r="E316" s="5" t="s">
        <v>174</v>
      </c>
      <c r="F316" s="5" t="s">
        <v>616</v>
      </c>
      <c r="G316" s="5" t="s">
        <v>1128</v>
      </c>
      <c r="H316" s="18" t="str">
        <f t="shared" si="1"/>
        <v>DOE Ref 1980-2004OfficeStorage</v>
      </c>
      <c r="I316" s="5">
        <v>1.27</v>
      </c>
      <c r="J316" s="21"/>
      <c r="K316" s="18"/>
      <c r="L316" s="18">
        <v>0.4</v>
      </c>
      <c r="M316" s="18">
        <v>0.4</v>
      </c>
      <c r="N316" s="18">
        <v>0.2</v>
      </c>
      <c r="O316" s="18" t="s">
        <v>3053</v>
      </c>
      <c r="P316" s="18" t="s">
        <v>56</v>
      </c>
      <c r="Q316" s="18" t="s">
        <v>153</v>
      </c>
      <c r="R316" s="18" t="s">
        <v>154</v>
      </c>
      <c r="S316" s="5" t="str">
        <f t="shared" si="2"/>
        <v>ASHRAE 62.1-1999Public SpacesCorridors and utilities</v>
      </c>
      <c r="T316" s="86" t="str">
        <f>VLOOKUP(S316,Ventilation!$A$4:$H$302,6,FALSE)</f>
        <v>0.05</v>
      </c>
      <c r="U316" s="86" t="str">
        <f>VLOOKUP(S316,Ventilation!$A$4:$H$302,5,FALSE)</f>
        <v>0</v>
      </c>
      <c r="V316" s="86" t="str">
        <f>VLOOKUP(S316,Ventilation!$A$4:$H$302,7,FALSE)</f>
        <v/>
      </c>
      <c r="W316" s="18">
        <v>0.0</v>
      </c>
      <c r="X316" s="5"/>
      <c r="Y316" s="5" t="s">
        <v>3049</v>
      </c>
      <c r="Z316" s="18"/>
      <c r="AA316" s="5">
        <v>0.2232</v>
      </c>
      <c r="AB316" s="5" t="s">
        <v>3054</v>
      </c>
      <c r="AC316" s="18"/>
      <c r="AD316" s="18"/>
      <c r="AE316" s="18"/>
      <c r="AF316" s="18"/>
      <c r="AG316" s="18"/>
      <c r="AH316" s="18">
        <v>0.0</v>
      </c>
      <c r="AI316" s="18">
        <v>0.0</v>
      </c>
      <c r="AJ316" s="18">
        <v>0.5</v>
      </c>
      <c r="AK316" s="18">
        <v>0.0</v>
      </c>
      <c r="AL316" s="5" t="s">
        <v>3051</v>
      </c>
      <c r="AM316" s="5" t="s">
        <v>1702</v>
      </c>
      <c r="AN316" s="5" t="s">
        <v>1703</v>
      </c>
      <c r="AO316" s="18"/>
      <c r="AP316" s="18"/>
      <c r="AQ316" s="18" t="str">
        <f>IF('Space Types'!$AO252=0,"",'Space Types'!$AO252/'Space Types'!$AP252)</f>
        <v/>
      </c>
      <c r="AR316" s="18"/>
      <c r="AS316" s="18"/>
      <c r="AT316" s="18"/>
      <c r="AU316" s="18"/>
      <c r="AV316" s="18"/>
      <c r="AW316" s="18"/>
      <c r="AX316" s="18"/>
      <c r="AY316" s="18"/>
      <c r="AZ316" s="18"/>
      <c r="BA316" s="18"/>
      <c r="BB316" s="18"/>
      <c r="BC316" s="18"/>
      <c r="BD316" s="18"/>
      <c r="BE316" s="1"/>
      <c r="BF316" s="1"/>
      <c r="BG316" s="1"/>
      <c r="BH316" s="1"/>
      <c r="BI316" s="1"/>
    </row>
    <row r="317" ht="14.25" hidden="1" customHeight="1">
      <c r="A317" s="5" t="s">
        <v>174</v>
      </c>
      <c r="B317" s="18" t="s">
        <v>616</v>
      </c>
      <c r="C317" s="18" t="s">
        <v>1283</v>
      </c>
      <c r="D317" s="18" t="s">
        <v>3257</v>
      </c>
      <c r="E317" s="5" t="s">
        <v>174</v>
      </c>
      <c r="F317" s="18" t="s">
        <v>616</v>
      </c>
      <c r="G317" s="18" t="s">
        <v>1283</v>
      </c>
      <c r="H317" s="18" t="str">
        <f t="shared" si="1"/>
        <v>DOE Ref 1980-2004OfficeStair</v>
      </c>
      <c r="I317" s="18">
        <v>0.942</v>
      </c>
      <c r="J317" s="21"/>
      <c r="K317" s="18"/>
      <c r="L317" s="18">
        <v>0.4</v>
      </c>
      <c r="M317" s="18">
        <v>0.4</v>
      </c>
      <c r="N317" s="18">
        <v>0.2</v>
      </c>
      <c r="O317" s="5" t="s">
        <v>3053</v>
      </c>
      <c r="P317" s="18" t="s">
        <v>56</v>
      </c>
      <c r="Q317" s="18" t="s">
        <v>153</v>
      </c>
      <c r="R317" s="18" t="s">
        <v>154</v>
      </c>
      <c r="S317" s="5" t="str">
        <f t="shared" si="2"/>
        <v>ASHRAE 62.1-1999Public SpacesCorridors and utilities</v>
      </c>
      <c r="T317" s="86" t="str">
        <f>VLOOKUP(S317,Ventilation!$A$4:$H$302,6,FALSE)</f>
        <v>0.05</v>
      </c>
      <c r="U317" s="86" t="str">
        <f>VLOOKUP(S317,Ventilation!$A$4:$H$302,5,FALSE)</f>
        <v>0</v>
      </c>
      <c r="V317" s="86" t="str">
        <f>VLOOKUP(S317,Ventilation!$A$4:$H$302,7,FALSE)</f>
        <v/>
      </c>
      <c r="W317" s="18">
        <v>0.0</v>
      </c>
      <c r="X317" s="5"/>
      <c r="Y317" s="5" t="s">
        <v>3049</v>
      </c>
      <c r="Z317" s="18"/>
      <c r="AA317" s="5">
        <v>0.2232</v>
      </c>
      <c r="AB317" s="5" t="s">
        <v>3054</v>
      </c>
      <c r="AC317" s="18"/>
      <c r="AD317" s="18"/>
      <c r="AE317" s="18"/>
      <c r="AF317" s="18"/>
      <c r="AG317" s="18"/>
      <c r="AH317" s="18">
        <v>0.0</v>
      </c>
      <c r="AI317" s="18">
        <v>0.0</v>
      </c>
      <c r="AJ317" s="18">
        <v>0.5</v>
      </c>
      <c r="AK317" s="18">
        <v>0.0</v>
      </c>
      <c r="AL317" s="5" t="s">
        <v>3051</v>
      </c>
      <c r="AM317" s="5" t="s">
        <v>1702</v>
      </c>
      <c r="AN317" s="5" t="s">
        <v>1703</v>
      </c>
      <c r="AO317" s="18"/>
      <c r="AP317" s="18"/>
      <c r="AQ317" s="18"/>
      <c r="AR317" s="18"/>
      <c r="AS317" s="18"/>
      <c r="AT317" s="18"/>
      <c r="AU317" s="18"/>
      <c r="AV317" s="18"/>
      <c r="AW317" s="18"/>
      <c r="AX317" s="18"/>
      <c r="AY317" s="18"/>
      <c r="AZ317" s="18"/>
      <c r="BA317" s="18"/>
      <c r="BB317" s="18"/>
      <c r="BC317" s="18"/>
      <c r="BD317" s="18"/>
      <c r="BE317" s="1"/>
      <c r="BF317" s="1"/>
      <c r="BG317" s="1"/>
      <c r="BH317" s="1"/>
      <c r="BI317" s="1"/>
    </row>
    <row r="318" ht="14.25" hidden="1" customHeight="1">
      <c r="A318" s="5" t="s">
        <v>174</v>
      </c>
      <c r="B318" s="18" t="s">
        <v>616</v>
      </c>
      <c r="C318" s="18" t="s">
        <v>1282</v>
      </c>
      <c r="D318" s="18" t="s">
        <v>4173</v>
      </c>
      <c r="E318" s="5" t="s">
        <v>174</v>
      </c>
      <c r="F318" s="18" t="s">
        <v>616</v>
      </c>
      <c r="G318" s="18" t="s">
        <v>1282</v>
      </c>
      <c r="H318" s="18" t="str">
        <f t="shared" si="1"/>
        <v>DOE Ref 1980-2004OfficeRestroom</v>
      </c>
      <c r="I318" s="5">
        <v>1.41</v>
      </c>
      <c r="J318" s="21"/>
      <c r="K318" s="18"/>
      <c r="L318" s="18">
        <v>0.4</v>
      </c>
      <c r="M318" s="18">
        <v>0.4</v>
      </c>
      <c r="N318" s="18">
        <v>0.2</v>
      </c>
      <c r="O318" s="18" t="s">
        <v>3053</v>
      </c>
      <c r="P318" s="18" t="s">
        <v>56</v>
      </c>
      <c r="Q318" s="18" t="s">
        <v>153</v>
      </c>
      <c r="R318" s="18" t="s">
        <v>1619</v>
      </c>
      <c r="S318" s="5" t="str">
        <f t="shared" si="2"/>
        <v>ASHRAE 62.1-1999Public SpacesPublic restrooms (Assume 12 toilet/625 ft^2)</v>
      </c>
      <c r="T318" s="86" t="str">
        <f>VLOOKUP(S318,Ventilation!$A$4:$H$302,6,FALSE)</f>
        <v>0.96</v>
      </c>
      <c r="U318" s="86" t="str">
        <f>VLOOKUP(S318,Ventilation!$A$4:$H$302,5,FALSE)</f>
        <v>0</v>
      </c>
      <c r="V318" s="86" t="str">
        <f>VLOOKUP(S318,Ventilation!$A$4:$H$302,7,FALSE)</f>
        <v/>
      </c>
      <c r="W318" s="18">
        <v>10.0</v>
      </c>
      <c r="X318" s="18" t="s">
        <v>3055</v>
      </c>
      <c r="Y318" s="18" t="s">
        <v>3049</v>
      </c>
      <c r="Z318" s="18"/>
      <c r="AA318" s="5">
        <v>0.2232</v>
      </c>
      <c r="AB318" s="18" t="s">
        <v>3054</v>
      </c>
      <c r="AC318" s="18"/>
      <c r="AD318" s="18"/>
      <c r="AE318" s="18"/>
      <c r="AF318" s="18"/>
      <c r="AG318" s="18"/>
      <c r="AH318" s="18">
        <v>0.27</v>
      </c>
      <c r="AI318" s="18">
        <v>0.0</v>
      </c>
      <c r="AJ318" s="18">
        <v>0.5</v>
      </c>
      <c r="AK318" s="18">
        <v>0.0</v>
      </c>
      <c r="AL318" s="18" t="s">
        <v>3051</v>
      </c>
      <c r="AM318" s="18" t="s">
        <v>1702</v>
      </c>
      <c r="AN318" s="18" t="s">
        <v>1703</v>
      </c>
      <c r="AO318" s="18"/>
      <c r="AP318" s="18"/>
      <c r="AQ318" s="18">
        <v>0.02762836185819071</v>
      </c>
      <c r="AR318" s="18">
        <v>43.3</v>
      </c>
      <c r="AS318" s="18">
        <v>0.2</v>
      </c>
      <c r="AT318" s="18">
        <v>0.05</v>
      </c>
      <c r="AU318" s="18" t="s">
        <v>2972</v>
      </c>
      <c r="AV318" s="18"/>
      <c r="AW318" s="18"/>
      <c r="AX318" s="18"/>
      <c r="AY318" s="18"/>
      <c r="AZ318" s="18"/>
      <c r="BA318" s="18"/>
      <c r="BB318" s="18"/>
      <c r="BC318" s="18"/>
      <c r="BD318" s="18"/>
      <c r="BE318" s="1"/>
      <c r="BF318" s="1"/>
      <c r="BG318" s="1"/>
      <c r="BH318" s="1"/>
      <c r="BI318" s="1"/>
    </row>
    <row r="319" ht="14.25" hidden="1" customHeight="1">
      <c r="A319" s="5" t="s">
        <v>174</v>
      </c>
      <c r="B319" s="18" t="s">
        <v>616</v>
      </c>
      <c r="C319" s="18" t="s">
        <v>1280</v>
      </c>
      <c r="D319" s="18" t="s">
        <v>3274</v>
      </c>
      <c r="E319" s="5" t="s">
        <v>174</v>
      </c>
      <c r="F319" s="18" t="s">
        <v>616</v>
      </c>
      <c r="G319" s="18" t="s">
        <v>1280</v>
      </c>
      <c r="H319" s="18" t="str">
        <f t="shared" si="1"/>
        <v>DOE Ref 1980-2004OfficePrintRoom</v>
      </c>
      <c r="I319" s="18">
        <v>1.55</v>
      </c>
      <c r="J319" s="21"/>
      <c r="K319" s="18"/>
      <c r="L319" s="18">
        <v>0.4</v>
      </c>
      <c r="M319" s="18">
        <v>0.4</v>
      </c>
      <c r="N319" s="18">
        <v>0.2</v>
      </c>
      <c r="O319" s="18" t="s">
        <v>3053</v>
      </c>
      <c r="P319" s="18" t="s">
        <v>56</v>
      </c>
      <c r="Q319" s="18" t="s">
        <v>153</v>
      </c>
      <c r="R319" s="18" t="s">
        <v>154</v>
      </c>
      <c r="S319" s="5" t="str">
        <f t="shared" si="2"/>
        <v>ASHRAE 62.1-1999Public SpacesCorridors and utilities</v>
      </c>
      <c r="T319" s="86" t="str">
        <f>VLOOKUP(S319,Ventilation!$A$4:$H$302,6,FALSE)</f>
        <v>0.05</v>
      </c>
      <c r="U319" s="86" t="str">
        <f>VLOOKUP(S319,Ventilation!$A$4:$H$302,5,FALSE)</f>
        <v>0</v>
      </c>
      <c r="V319" s="86" t="str">
        <f>VLOOKUP(S319,Ventilation!$A$4:$H$302,7,FALSE)</f>
        <v/>
      </c>
      <c r="W319" s="18">
        <v>10.0</v>
      </c>
      <c r="X319" s="18" t="s">
        <v>3055</v>
      </c>
      <c r="Y319" s="18" t="s">
        <v>3049</v>
      </c>
      <c r="Z319" s="18"/>
      <c r="AA319" s="5">
        <v>0.2232</v>
      </c>
      <c r="AB319" s="18" t="s">
        <v>3054</v>
      </c>
      <c r="AC319" s="18"/>
      <c r="AD319" s="18"/>
      <c r="AE319" s="18"/>
      <c r="AF319" s="18"/>
      <c r="AG319" s="18"/>
      <c r="AH319" s="18">
        <v>5.4</v>
      </c>
      <c r="AI319" s="18">
        <v>0.0</v>
      </c>
      <c r="AJ319" s="18">
        <v>0.5</v>
      </c>
      <c r="AK319" s="18">
        <v>0.0</v>
      </c>
      <c r="AL319" s="18" t="s">
        <v>3051</v>
      </c>
      <c r="AM319" s="18" t="s">
        <v>1702</v>
      </c>
      <c r="AN319" s="18" t="s">
        <v>1703</v>
      </c>
      <c r="AO319" s="18"/>
      <c r="AP319" s="18"/>
      <c r="AQ319" s="18" t="str">
        <f>IF('Space Types'!$AO270=0,"",'Space Types'!$AO270/'Space Types'!$AP270)</f>
        <v/>
      </c>
      <c r="AR319" s="18"/>
      <c r="AS319" s="18"/>
      <c r="AT319" s="18"/>
      <c r="AU319" s="18"/>
      <c r="AV319" s="18"/>
      <c r="AW319" s="18"/>
      <c r="AX319" s="18"/>
      <c r="AY319" s="18"/>
      <c r="AZ319" s="18"/>
      <c r="BA319" s="18"/>
      <c r="BB319" s="18"/>
      <c r="BC319" s="18"/>
      <c r="BD319" s="18"/>
      <c r="BE319" s="1"/>
      <c r="BF319" s="1"/>
      <c r="BG319" s="1"/>
      <c r="BH319" s="1"/>
      <c r="BI319" s="1"/>
    </row>
    <row r="320" ht="14.25" hidden="1" customHeight="1">
      <c r="A320" s="5" t="s">
        <v>174</v>
      </c>
      <c r="B320" s="18" t="s">
        <v>616</v>
      </c>
      <c r="C320" s="18" t="s">
        <v>1277</v>
      </c>
      <c r="D320" s="18" t="s">
        <v>1617</v>
      </c>
      <c r="E320" s="5" t="s">
        <v>174</v>
      </c>
      <c r="F320" s="18" t="s">
        <v>616</v>
      </c>
      <c r="G320" s="18" t="s">
        <v>1277</v>
      </c>
      <c r="H320" s="18" t="str">
        <f t="shared" si="1"/>
        <v>DOE Ref 1980-2004OfficeOpenOffice</v>
      </c>
      <c r="I320" s="18">
        <v>1.73</v>
      </c>
      <c r="J320" s="21"/>
      <c r="K320" s="18"/>
      <c r="L320" s="18">
        <v>0.4</v>
      </c>
      <c r="M320" s="18">
        <v>0.4</v>
      </c>
      <c r="N320" s="18">
        <v>0.2</v>
      </c>
      <c r="O320" s="18" t="s">
        <v>3053</v>
      </c>
      <c r="P320" s="18" t="s">
        <v>56</v>
      </c>
      <c r="Q320" s="18" t="s">
        <v>141</v>
      </c>
      <c r="R320" s="18" t="s">
        <v>1620</v>
      </c>
      <c r="S320" s="5" t="str">
        <f t="shared" si="2"/>
        <v>ASHRAE 62.1-1999OfficesOffice Space</v>
      </c>
      <c r="T320" s="86" t="str">
        <f>VLOOKUP(S320,Ventilation!$A$4:$H$302,6,FALSE)</f>
        <v>0</v>
      </c>
      <c r="U320" s="86" t="str">
        <f>VLOOKUP(S320,Ventilation!$A$4:$H$302,5,FALSE)</f>
        <v>21.2</v>
      </c>
      <c r="V320" s="86" t="str">
        <f>VLOOKUP(S320,Ventilation!$A$4:$H$302,7,FALSE)</f>
        <v/>
      </c>
      <c r="W320" s="18">
        <v>5.25</v>
      </c>
      <c r="X320" s="18" t="s">
        <v>3060</v>
      </c>
      <c r="Y320" s="18" t="s">
        <v>3049</v>
      </c>
      <c r="Z320" s="18"/>
      <c r="AA320" s="5">
        <v>0.2232</v>
      </c>
      <c r="AB320" s="18" t="s">
        <v>3054</v>
      </c>
      <c r="AC320" s="18"/>
      <c r="AD320" s="18"/>
      <c r="AE320" s="18"/>
      <c r="AF320" s="18"/>
      <c r="AG320" s="18"/>
      <c r="AH320" s="18">
        <v>0.96</v>
      </c>
      <c r="AI320" s="18">
        <v>0.0</v>
      </c>
      <c r="AJ320" s="18">
        <v>0.5</v>
      </c>
      <c r="AK320" s="18">
        <v>0.0</v>
      </c>
      <c r="AL320" s="18" t="s">
        <v>3051</v>
      </c>
      <c r="AM320" s="18" t="s">
        <v>1702</v>
      </c>
      <c r="AN320" s="18" t="s">
        <v>1703</v>
      </c>
      <c r="AO320" s="18"/>
      <c r="AP320" s="18"/>
      <c r="AQ320" s="18"/>
      <c r="AR320" s="18"/>
      <c r="AS320" s="18"/>
      <c r="AT320" s="18"/>
      <c r="AU320" s="18"/>
      <c r="AV320" s="18"/>
      <c r="AW320" s="18"/>
      <c r="AX320" s="18"/>
      <c r="AY320" s="18" t="str">
        <f>IF(ISBLANK(AX320),"",AX320/(AW320/AV320))</f>
        <v/>
      </c>
      <c r="AZ320" s="18"/>
      <c r="BA320" s="18"/>
      <c r="BB320" s="18"/>
      <c r="BC320" s="18"/>
      <c r="BD320" s="18"/>
      <c r="BE320" s="1"/>
      <c r="BF320" s="1"/>
      <c r="BG320" s="1"/>
      <c r="BH320" s="1"/>
      <c r="BI320" s="1"/>
    </row>
    <row r="321" ht="14.25" hidden="1" customHeight="1">
      <c r="A321" s="5" t="s">
        <v>174</v>
      </c>
      <c r="B321" s="18" t="s">
        <v>616</v>
      </c>
      <c r="C321" s="18" t="s">
        <v>829</v>
      </c>
      <c r="D321" s="18" t="s">
        <v>3257</v>
      </c>
      <c r="E321" s="5" t="s">
        <v>174</v>
      </c>
      <c r="F321" s="18" t="s">
        <v>616</v>
      </c>
      <c r="G321" s="18" t="s">
        <v>829</v>
      </c>
      <c r="H321" s="18" t="str">
        <f t="shared" si="1"/>
        <v>DOE Ref 1980-2004OfficeLobby</v>
      </c>
      <c r="I321" s="18">
        <v>2.04</v>
      </c>
      <c r="J321" s="21"/>
      <c r="K321" s="18"/>
      <c r="L321" s="18">
        <v>0.4</v>
      </c>
      <c r="M321" s="18">
        <v>0.4</v>
      </c>
      <c r="N321" s="18">
        <v>0.2</v>
      </c>
      <c r="O321" s="5" t="s">
        <v>3053</v>
      </c>
      <c r="P321" s="18" t="s">
        <v>56</v>
      </c>
      <c r="Q321" s="18" t="s">
        <v>141</v>
      </c>
      <c r="R321" s="18" t="s">
        <v>1645</v>
      </c>
      <c r="S321" s="5" t="str">
        <f t="shared" si="2"/>
        <v>ASHRAE 62.1-1999OfficesReception Areas</v>
      </c>
      <c r="T321" s="86" t="str">
        <f>VLOOKUP(S321,Ventilation!$A$4:$H$302,6,FALSE)</f>
        <v>0</v>
      </c>
      <c r="U321" s="86" t="str">
        <f>VLOOKUP(S321,Ventilation!$A$4:$H$302,5,FALSE)</f>
        <v>15</v>
      </c>
      <c r="V321" s="86" t="str">
        <f>VLOOKUP(S321,Ventilation!$A$4:$H$302,7,FALSE)</f>
        <v/>
      </c>
      <c r="W321" s="18">
        <v>10.0</v>
      </c>
      <c r="X321" s="5" t="s">
        <v>3055</v>
      </c>
      <c r="Y321" s="5" t="s">
        <v>3049</v>
      </c>
      <c r="Z321" s="18"/>
      <c r="AA321" s="5">
        <v>0.2232</v>
      </c>
      <c r="AB321" s="5" t="s">
        <v>3054</v>
      </c>
      <c r="AC321" s="18"/>
      <c r="AD321" s="18"/>
      <c r="AE321" s="18"/>
      <c r="AF321" s="18"/>
      <c r="AG321" s="18"/>
      <c r="AH321" s="18">
        <v>0.27</v>
      </c>
      <c r="AI321" s="18">
        <v>0.0</v>
      </c>
      <c r="AJ321" s="18">
        <v>0.5</v>
      </c>
      <c r="AK321" s="18">
        <v>0.0</v>
      </c>
      <c r="AL321" s="5" t="s">
        <v>3051</v>
      </c>
      <c r="AM321" s="5" t="s">
        <v>1702</v>
      </c>
      <c r="AN321" s="5" t="s">
        <v>1703</v>
      </c>
      <c r="AO321" s="18"/>
      <c r="AP321" s="18"/>
      <c r="AQ321" s="18"/>
      <c r="AR321" s="18"/>
      <c r="AS321" s="18"/>
      <c r="AT321" s="18"/>
      <c r="AU321" s="18"/>
      <c r="AV321" s="18"/>
      <c r="AW321" s="18"/>
      <c r="AX321" s="18"/>
      <c r="AY321" s="18"/>
      <c r="AZ321" s="18"/>
      <c r="BA321" s="18"/>
      <c r="BB321" s="18"/>
      <c r="BC321" s="18"/>
      <c r="BD321" s="18"/>
      <c r="BE321" s="1"/>
      <c r="BF321" s="1"/>
      <c r="BG321" s="1"/>
      <c r="BH321" s="1"/>
      <c r="BI321" s="1"/>
    </row>
    <row r="322" ht="14.25" hidden="1" customHeight="1">
      <c r="A322" s="5" t="s">
        <v>174</v>
      </c>
      <c r="B322" s="18" t="s">
        <v>616</v>
      </c>
      <c r="C322" s="18" t="s">
        <v>1276</v>
      </c>
      <c r="D322" s="18" t="s">
        <v>3274</v>
      </c>
      <c r="E322" s="5" t="s">
        <v>174</v>
      </c>
      <c r="F322" s="18" t="s">
        <v>616</v>
      </c>
      <c r="G322" s="18" t="s">
        <v>1276</v>
      </c>
      <c r="H322" s="18" t="str">
        <f t="shared" si="1"/>
        <v>DOE Ref 1980-2004OfficeIT_Room</v>
      </c>
      <c r="I322" s="18">
        <v>1.55</v>
      </c>
      <c r="J322" s="21"/>
      <c r="K322" s="18"/>
      <c r="L322" s="18">
        <v>0.4</v>
      </c>
      <c r="M322" s="18">
        <v>0.4</v>
      </c>
      <c r="N322" s="18">
        <v>0.2</v>
      </c>
      <c r="O322" s="5" t="s">
        <v>3053</v>
      </c>
      <c r="P322" s="18" t="s">
        <v>56</v>
      </c>
      <c r="Q322" s="18" t="s">
        <v>153</v>
      </c>
      <c r="R322" s="18" t="s">
        <v>154</v>
      </c>
      <c r="S322" s="5" t="str">
        <f t="shared" si="2"/>
        <v>ASHRAE 62.1-1999Public SpacesCorridors and utilities</v>
      </c>
      <c r="T322" s="86" t="str">
        <f>VLOOKUP(S322,Ventilation!$A$4:$H$302,6,FALSE)</f>
        <v>0.05</v>
      </c>
      <c r="U322" s="86" t="str">
        <f>VLOOKUP(S322,Ventilation!$A$4:$H$302,5,FALSE)</f>
        <v>0</v>
      </c>
      <c r="V322" s="86" t="str">
        <f>VLOOKUP(S322,Ventilation!$A$4:$H$302,7,FALSE)</f>
        <v/>
      </c>
      <c r="W322" s="18">
        <v>5.0</v>
      </c>
      <c r="X322" s="5" t="s">
        <v>3055</v>
      </c>
      <c r="Y322" s="5" t="s">
        <v>3049</v>
      </c>
      <c r="Z322" s="18"/>
      <c r="AA322" s="5">
        <v>0.2232</v>
      </c>
      <c r="AB322" s="5" t="s">
        <v>3054</v>
      </c>
      <c r="AC322" s="18"/>
      <c r="AD322" s="18"/>
      <c r="AE322" s="18"/>
      <c r="AF322" s="18"/>
      <c r="AG322" s="18"/>
      <c r="AH322" s="18">
        <v>2.0</v>
      </c>
      <c r="AI322" s="18">
        <v>0.0</v>
      </c>
      <c r="AJ322" s="18">
        <v>0.5</v>
      </c>
      <c r="AK322" s="18">
        <v>0.0</v>
      </c>
      <c r="AL322" s="5" t="s">
        <v>3051</v>
      </c>
      <c r="AM322" s="5" t="s">
        <v>1702</v>
      </c>
      <c r="AN322" s="5" t="s">
        <v>1703</v>
      </c>
      <c r="AO322" s="18"/>
      <c r="AP322" s="18"/>
      <c r="AQ322" s="18"/>
      <c r="AR322" s="18"/>
      <c r="AS322" s="18"/>
      <c r="AT322" s="18"/>
      <c r="AU322" s="5"/>
      <c r="AV322" s="18"/>
      <c r="AW322" s="18"/>
      <c r="AX322" s="18"/>
      <c r="AY322" s="18"/>
      <c r="AZ322" s="18"/>
      <c r="BA322" s="18"/>
      <c r="BB322" s="18"/>
      <c r="BC322" s="18"/>
      <c r="BD322" s="18"/>
      <c r="BE322" s="1"/>
      <c r="BF322" s="1"/>
      <c r="BG322" s="1"/>
      <c r="BH322" s="1"/>
      <c r="BI322" s="1"/>
    </row>
    <row r="323" ht="14.25" hidden="1" customHeight="1">
      <c r="A323" s="7" t="s">
        <v>174</v>
      </c>
      <c r="B323" s="21" t="s">
        <v>616</v>
      </c>
      <c r="C323" s="21" t="s">
        <v>1169</v>
      </c>
      <c r="D323" s="21" t="s">
        <v>3274</v>
      </c>
      <c r="E323" s="7" t="s">
        <v>174</v>
      </c>
      <c r="F323" s="21" t="s">
        <v>616</v>
      </c>
      <c r="G323" s="21" t="s">
        <v>1169</v>
      </c>
      <c r="H323" s="18" t="str">
        <f t="shared" si="1"/>
        <v>DOE Ref 1980-2004OfficeElec/MechRoom</v>
      </c>
      <c r="I323" s="21">
        <v>2.355</v>
      </c>
      <c r="J323" s="21"/>
      <c r="K323" s="21"/>
      <c r="L323" s="21">
        <v>0.4</v>
      </c>
      <c r="M323" s="21">
        <v>0.4</v>
      </c>
      <c r="N323" s="21">
        <v>0.2</v>
      </c>
      <c r="O323" s="7" t="s">
        <v>3053</v>
      </c>
      <c r="P323" s="21" t="s">
        <v>56</v>
      </c>
      <c r="Q323" s="21" t="s">
        <v>141</v>
      </c>
      <c r="R323" s="21" t="s">
        <v>1620</v>
      </c>
      <c r="S323" s="5" t="str">
        <f t="shared" si="2"/>
        <v>ASHRAE 62.1-1999OfficesOffice Space</v>
      </c>
      <c r="T323" s="86" t="str">
        <f>VLOOKUP(S323,Ventilation!$A$4:$H$302,6,FALSE)</f>
        <v>0</v>
      </c>
      <c r="U323" s="86" t="str">
        <f>VLOOKUP(S323,Ventilation!$A$4:$H$302,5,FALSE)</f>
        <v>21.2</v>
      </c>
      <c r="V323" s="86" t="str">
        <f>VLOOKUP(S323,Ventilation!$A$4:$H$302,7,FALSE)</f>
        <v/>
      </c>
      <c r="W323" s="21">
        <v>0.0</v>
      </c>
      <c r="X323" s="7"/>
      <c r="Y323" s="7" t="s">
        <v>3049</v>
      </c>
      <c r="Z323" s="21"/>
      <c r="AA323" s="7">
        <v>0.2232</v>
      </c>
      <c r="AB323" s="7" t="s">
        <v>3054</v>
      </c>
      <c r="AC323" s="21"/>
      <c r="AD323" s="21"/>
      <c r="AE323" s="21"/>
      <c r="AF323" s="21"/>
      <c r="AG323" s="21"/>
      <c r="AH323" s="21">
        <v>0.27</v>
      </c>
      <c r="AI323" s="21">
        <v>0.0</v>
      </c>
      <c r="AJ323" s="21">
        <v>0.5</v>
      </c>
      <c r="AK323" s="21">
        <v>0.0</v>
      </c>
      <c r="AL323" s="7" t="s">
        <v>3051</v>
      </c>
      <c r="AM323" s="7" t="s">
        <v>1702</v>
      </c>
      <c r="AN323" s="7" t="s">
        <v>1703</v>
      </c>
      <c r="AO323" s="21"/>
      <c r="AP323" s="21"/>
      <c r="AQ323" s="21"/>
      <c r="AR323" s="21"/>
      <c r="AS323" s="21"/>
      <c r="AT323" s="21"/>
      <c r="AU323" s="21"/>
      <c r="AV323" s="21"/>
      <c r="AW323" s="21"/>
      <c r="AX323" s="21"/>
      <c r="AY323" s="21"/>
      <c r="AZ323" s="21"/>
      <c r="BA323" s="21"/>
      <c r="BB323" s="21"/>
      <c r="BC323" s="21"/>
      <c r="BD323" s="21"/>
      <c r="BE323" s="1"/>
      <c r="BF323" s="1"/>
      <c r="BG323" s="1"/>
      <c r="BH323" s="1"/>
      <c r="BI323" s="1"/>
    </row>
    <row r="324" ht="14.25" hidden="1" customHeight="1">
      <c r="A324" s="7" t="s">
        <v>174</v>
      </c>
      <c r="B324" s="21" t="s">
        <v>616</v>
      </c>
      <c r="C324" s="7" t="s">
        <v>596</v>
      </c>
      <c r="D324" s="21" t="s">
        <v>1585</v>
      </c>
      <c r="E324" s="7" t="s">
        <v>174</v>
      </c>
      <c r="F324" s="21" t="s">
        <v>616</v>
      </c>
      <c r="G324" s="7" t="s">
        <v>596</v>
      </c>
      <c r="H324" s="18" t="str">
        <f t="shared" si="1"/>
        <v>DOE Ref 1980-2004OfficeCorridor</v>
      </c>
      <c r="I324" s="21">
        <v>0.785</v>
      </c>
      <c r="J324" s="21"/>
      <c r="K324" s="21"/>
      <c r="L324" s="21">
        <v>0.4</v>
      </c>
      <c r="M324" s="21">
        <v>0.4</v>
      </c>
      <c r="N324" s="21">
        <v>0.2</v>
      </c>
      <c r="O324" s="21" t="s">
        <v>3053</v>
      </c>
      <c r="P324" s="21" t="s">
        <v>56</v>
      </c>
      <c r="Q324" s="21" t="s">
        <v>153</v>
      </c>
      <c r="R324" s="21" t="s">
        <v>154</v>
      </c>
      <c r="S324" s="5" t="str">
        <f t="shared" si="2"/>
        <v>ASHRAE 62.1-1999Public SpacesCorridors and utilities</v>
      </c>
      <c r="T324" s="86" t="str">
        <f>VLOOKUP(S324,Ventilation!$A$4:$H$302,6,FALSE)</f>
        <v>0.05</v>
      </c>
      <c r="U324" s="86" t="str">
        <f>VLOOKUP(S324,Ventilation!$A$4:$H$302,5,FALSE)</f>
        <v>0</v>
      </c>
      <c r="V324" s="86" t="str">
        <f>VLOOKUP(S324,Ventilation!$A$4:$H$302,7,FALSE)</f>
        <v/>
      </c>
      <c r="W324" s="21">
        <v>1.0</v>
      </c>
      <c r="X324" s="21" t="s">
        <v>3060</v>
      </c>
      <c r="Y324" s="21" t="s">
        <v>3049</v>
      </c>
      <c r="Z324" s="21"/>
      <c r="AA324" s="7">
        <v>0.2232</v>
      </c>
      <c r="AB324" s="21" t="s">
        <v>3054</v>
      </c>
      <c r="AC324" s="21"/>
      <c r="AD324" s="21"/>
      <c r="AE324" s="21"/>
      <c r="AF324" s="21"/>
      <c r="AG324" s="21"/>
      <c r="AH324" s="21">
        <v>0.29</v>
      </c>
      <c r="AI324" s="21">
        <v>0.0</v>
      </c>
      <c r="AJ324" s="21">
        <v>0.5</v>
      </c>
      <c r="AK324" s="21">
        <v>0.0</v>
      </c>
      <c r="AL324" s="21" t="s">
        <v>3051</v>
      </c>
      <c r="AM324" s="21" t="s">
        <v>1702</v>
      </c>
      <c r="AN324" s="21" t="s">
        <v>1703</v>
      </c>
      <c r="AO324" s="21"/>
      <c r="AP324" s="21"/>
      <c r="AQ324" s="21"/>
      <c r="AR324" s="21"/>
      <c r="AS324" s="21"/>
      <c r="AT324" s="21"/>
      <c r="AU324" s="21"/>
      <c r="AV324" s="21"/>
      <c r="AW324" s="21"/>
      <c r="AX324" s="21"/>
      <c r="AY324" s="21"/>
      <c r="AZ324" s="21"/>
      <c r="BA324" s="21"/>
      <c r="BB324" s="21"/>
      <c r="BC324" s="21"/>
      <c r="BD324" s="21"/>
      <c r="BE324" s="1"/>
      <c r="BF324" s="1"/>
      <c r="BG324" s="1"/>
      <c r="BH324" s="1"/>
      <c r="BI324" s="1"/>
    </row>
    <row r="325" ht="14.25" hidden="1" customHeight="1">
      <c r="A325" s="7" t="s">
        <v>174</v>
      </c>
      <c r="B325" s="21" t="s">
        <v>616</v>
      </c>
      <c r="C325" s="21" t="s">
        <v>1167</v>
      </c>
      <c r="D325" s="21" t="s">
        <v>3169</v>
      </c>
      <c r="E325" s="7" t="s">
        <v>174</v>
      </c>
      <c r="F325" s="21" t="s">
        <v>616</v>
      </c>
      <c r="G325" s="21" t="s">
        <v>1167</v>
      </c>
      <c r="H325" s="18" t="str">
        <f t="shared" si="1"/>
        <v>DOE Ref 1980-2004OfficeConference</v>
      </c>
      <c r="I325" s="21">
        <v>1.84</v>
      </c>
      <c r="J325" s="21"/>
      <c r="K325" s="21"/>
      <c r="L325" s="21">
        <v>0.4</v>
      </c>
      <c r="M325" s="21">
        <v>0.4</v>
      </c>
      <c r="N325" s="21">
        <v>0.2</v>
      </c>
      <c r="O325" s="7" t="s">
        <v>3053</v>
      </c>
      <c r="P325" s="21" t="s">
        <v>56</v>
      </c>
      <c r="Q325" s="21" t="s">
        <v>141</v>
      </c>
      <c r="R325" s="21" t="s">
        <v>132</v>
      </c>
      <c r="S325" s="5" t="str">
        <f t="shared" si="2"/>
        <v>ASHRAE 62.1-1999OfficesConference rooms</v>
      </c>
      <c r="T325" s="86" t="str">
        <f>VLOOKUP(S325,Ventilation!$A$4:$H$302,6,FALSE)</f>
        <v>0</v>
      </c>
      <c r="U325" s="86" t="str">
        <f>VLOOKUP(S325,Ventilation!$A$4:$H$302,5,FALSE)</f>
        <v>20</v>
      </c>
      <c r="V325" s="86" t="str">
        <f>VLOOKUP(S325,Ventilation!$A$4:$H$302,7,FALSE)</f>
        <v/>
      </c>
      <c r="W325" s="21">
        <v>50.0</v>
      </c>
      <c r="X325" s="7" t="s">
        <v>3055</v>
      </c>
      <c r="Y325" s="7" t="s">
        <v>3049</v>
      </c>
      <c r="Z325" s="21"/>
      <c r="AA325" s="7">
        <v>0.2232</v>
      </c>
      <c r="AB325" s="7" t="s">
        <v>3054</v>
      </c>
      <c r="AC325" s="21"/>
      <c r="AD325" s="21"/>
      <c r="AE325" s="21"/>
      <c r="AF325" s="21"/>
      <c r="AG325" s="21"/>
      <c r="AH325" s="21">
        <v>1.0</v>
      </c>
      <c r="AI325" s="21">
        <v>0.0</v>
      </c>
      <c r="AJ325" s="21">
        <v>0.5</v>
      </c>
      <c r="AK325" s="21">
        <v>0.0</v>
      </c>
      <c r="AL325" s="7" t="s">
        <v>3051</v>
      </c>
      <c r="AM325" s="7" t="s">
        <v>1702</v>
      </c>
      <c r="AN325" s="7" t="s">
        <v>1703</v>
      </c>
      <c r="AO325" s="21"/>
      <c r="AP325" s="21"/>
      <c r="AQ325" s="21"/>
      <c r="AR325" s="21"/>
      <c r="AS325" s="21"/>
      <c r="AT325" s="21"/>
      <c r="AU325" s="21"/>
      <c r="AV325" s="21"/>
      <c r="AW325" s="21"/>
      <c r="AX325" s="21"/>
      <c r="AY325" s="21"/>
      <c r="AZ325" s="21"/>
      <c r="BA325" s="21"/>
      <c r="BB325" s="21"/>
      <c r="BC325" s="21"/>
      <c r="BD325" s="21"/>
      <c r="BE325" s="1"/>
      <c r="BF325" s="1"/>
      <c r="BG325" s="1"/>
      <c r="BH325" s="1"/>
      <c r="BI325" s="1"/>
    </row>
    <row r="326" ht="14.25" hidden="1" customHeight="1">
      <c r="A326" s="7" t="s">
        <v>174</v>
      </c>
      <c r="B326" s="7" t="s">
        <v>616</v>
      </c>
      <c r="C326" s="7" t="s">
        <v>1166</v>
      </c>
      <c r="D326" s="21" t="s">
        <v>1617</v>
      </c>
      <c r="E326" s="7" t="s">
        <v>174</v>
      </c>
      <c r="F326" s="7" t="s">
        <v>616</v>
      </c>
      <c r="G326" s="7" t="s">
        <v>1166</v>
      </c>
      <c r="H326" s="18" t="str">
        <f t="shared" si="1"/>
        <v>DOE Ref 1980-2004OfficeClosedOffice</v>
      </c>
      <c r="I326" s="21">
        <v>1.727</v>
      </c>
      <c r="J326" s="21"/>
      <c r="K326" s="21"/>
      <c r="L326" s="21">
        <v>0.4</v>
      </c>
      <c r="M326" s="21">
        <v>0.4</v>
      </c>
      <c r="N326" s="21">
        <v>0.2</v>
      </c>
      <c r="O326" s="21" t="s">
        <v>3053</v>
      </c>
      <c r="P326" s="21" t="s">
        <v>56</v>
      </c>
      <c r="Q326" s="21" t="s">
        <v>141</v>
      </c>
      <c r="R326" s="21" t="s">
        <v>1620</v>
      </c>
      <c r="S326" s="5" t="str">
        <f t="shared" si="2"/>
        <v>ASHRAE 62.1-1999OfficesOffice Space</v>
      </c>
      <c r="T326" s="86" t="str">
        <f>VLOOKUP(S326,Ventilation!$A$4:$H$302,6,FALSE)</f>
        <v>0</v>
      </c>
      <c r="U326" s="86" t="str">
        <f>VLOOKUP(S326,Ventilation!$A$4:$H$302,5,FALSE)</f>
        <v>21.2</v>
      </c>
      <c r="V326" s="86" t="str">
        <f>VLOOKUP(S326,Ventilation!$A$4:$H$302,7,FALSE)</f>
        <v/>
      </c>
      <c r="W326" s="21">
        <v>4.75</v>
      </c>
      <c r="X326" s="21" t="s">
        <v>3060</v>
      </c>
      <c r="Y326" s="21" t="s">
        <v>3049</v>
      </c>
      <c r="Z326" s="21"/>
      <c r="AA326" s="7">
        <v>0.2232</v>
      </c>
      <c r="AB326" s="21" t="s">
        <v>3054</v>
      </c>
      <c r="AC326" s="21"/>
      <c r="AD326" s="21"/>
      <c r="AE326" s="21"/>
      <c r="AF326" s="21"/>
      <c r="AG326" s="21"/>
      <c r="AH326" s="21">
        <v>0.87</v>
      </c>
      <c r="AI326" s="21">
        <v>0.0</v>
      </c>
      <c r="AJ326" s="21">
        <v>0.5</v>
      </c>
      <c r="AK326" s="21">
        <v>0.0</v>
      </c>
      <c r="AL326" s="21" t="s">
        <v>3051</v>
      </c>
      <c r="AM326" s="21" t="s">
        <v>1702</v>
      </c>
      <c r="AN326" s="21" t="s">
        <v>1703</v>
      </c>
      <c r="AO326" s="21"/>
      <c r="AP326" s="21"/>
      <c r="AQ326" s="21"/>
      <c r="AR326" s="21"/>
      <c r="AS326" s="21"/>
      <c r="AT326" s="21"/>
      <c r="AU326" s="21"/>
      <c r="AV326" s="21"/>
      <c r="AW326" s="21"/>
      <c r="AX326" s="21"/>
      <c r="AY326" s="21"/>
      <c r="AZ326" s="21"/>
      <c r="BA326" s="21"/>
      <c r="BB326" s="21"/>
      <c r="BC326" s="21"/>
      <c r="BD326" s="21"/>
      <c r="BE326" s="1"/>
      <c r="BF326" s="1"/>
      <c r="BG326" s="1"/>
      <c r="BH326" s="1"/>
      <c r="BI326" s="1"/>
    </row>
    <row r="327" ht="14.25" hidden="1" customHeight="1">
      <c r="A327" s="7" t="s">
        <v>174</v>
      </c>
      <c r="B327" s="7" t="s">
        <v>616</v>
      </c>
      <c r="C327" s="7" t="s">
        <v>1165</v>
      </c>
      <c r="D327" s="21" t="s">
        <v>3257</v>
      </c>
      <c r="E327" s="7" t="s">
        <v>174</v>
      </c>
      <c r="F327" s="7" t="s">
        <v>616</v>
      </c>
      <c r="G327" s="7" t="s">
        <v>1165</v>
      </c>
      <c r="H327" s="18" t="str">
        <f t="shared" si="1"/>
        <v>DOE Ref 1980-2004OfficeBreakRoom</v>
      </c>
      <c r="I327" s="21">
        <v>1.884</v>
      </c>
      <c r="J327" s="21"/>
      <c r="K327" s="21"/>
      <c r="L327" s="21">
        <v>0.4</v>
      </c>
      <c r="M327" s="21">
        <v>0.4</v>
      </c>
      <c r="N327" s="21">
        <v>0.2</v>
      </c>
      <c r="O327" s="21" t="s">
        <v>3053</v>
      </c>
      <c r="P327" s="21" t="s">
        <v>56</v>
      </c>
      <c r="Q327" s="21" t="s">
        <v>141</v>
      </c>
      <c r="R327" s="21" t="s">
        <v>1645</v>
      </c>
      <c r="S327" s="5" t="str">
        <f t="shared" si="2"/>
        <v>ASHRAE 62.1-1999OfficesReception Areas</v>
      </c>
      <c r="T327" s="86" t="str">
        <f>VLOOKUP(S327,Ventilation!$A$4:$H$302,6,FALSE)</f>
        <v>0</v>
      </c>
      <c r="U327" s="86" t="str">
        <f>VLOOKUP(S327,Ventilation!$A$4:$H$302,5,FALSE)</f>
        <v>15</v>
      </c>
      <c r="V327" s="86" t="str">
        <f>VLOOKUP(S327,Ventilation!$A$4:$H$302,7,FALSE)</f>
        <v/>
      </c>
      <c r="W327" s="21">
        <v>50.0</v>
      </c>
      <c r="X327" s="21" t="s">
        <v>3055</v>
      </c>
      <c r="Y327" s="21" t="s">
        <v>3049</v>
      </c>
      <c r="Z327" s="21"/>
      <c r="AA327" s="7">
        <v>0.2232</v>
      </c>
      <c r="AB327" s="21" t="s">
        <v>3054</v>
      </c>
      <c r="AC327" s="21"/>
      <c r="AD327" s="21"/>
      <c r="AE327" s="21"/>
      <c r="AF327" s="21"/>
      <c r="AG327" s="21"/>
      <c r="AH327" s="21">
        <v>5.63</v>
      </c>
      <c r="AI327" s="21">
        <v>0.0</v>
      </c>
      <c r="AJ327" s="21">
        <v>0.5</v>
      </c>
      <c r="AK327" s="21">
        <v>0.0</v>
      </c>
      <c r="AL327" s="21" t="s">
        <v>3051</v>
      </c>
      <c r="AM327" s="21" t="s">
        <v>1702</v>
      </c>
      <c r="AN327" s="21" t="s">
        <v>1703</v>
      </c>
      <c r="AO327" s="21"/>
      <c r="AP327" s="21"/>
      <c r="AQ327" s="21"/>
      <c r="AR327" s="21"/>
      <c r="AS327" s="21"/>
      <c r="AT327" s="21"/>
      <c r="AU327" s="21"/>
      <c r="AV327" s="21"/>
      <c r="AW327" s="21"/>
      <c r="AX327" s="21"/>
      <c r="AY327" s="21"/>
      <c r="AZ327" s="21"/>
      <c r="BA327" s="21"/>
      <c r="BB327" s="21"/>
      <c r="BC327" s="21"/>
      <c r="BD327" s="21"/>
      <c r="BE327" s="1"/>
      <c r="BF327" s="1"/>
      <c r="BG327" s="1"/>
      <c r="BH327" s="1"/>
      <c r="BI327" s="1"/>
    </row>
    <row r="328" ht="14.25" hidden="1" customHeight="1">
      <c r="A328" s="7" t="s">
        <v>174</v>
      </c>
      <c r="B328" s="21" t="s">
        <v>616</v>
      </c>
      <c r="C328" s="21" t="s">
        <v>1377</v>
      </c>
      <c r="D328" s="21" t="s">
        <v>3232</v>
      </c>
      <c r="E328" s="7"/>
      <c r="F328" s="21"/>
      <c r="G328" s="21"/>
      <c r="H328" s="18" t="str">
        <f t="shared" si="1"/>
        <v/>
      </c>
      <c r="I328" s="21"/>
      <c r="J328" s="21"/>
      <c r="K328" s="21"/>
      <c r="L328" s="21"/>
      <c r="M328" s="21"/>
      <c r="N328" s="21"/>
      <c r="O328" s="21"/>
      <c r="P328" s="21"/>
      <c r="Q328" s="21"/>
      <c r="R328" s="21"/>
      <c r="S328" s="5" t="str">
        <f t="shared" si="2"/>
        <v/>
      </c>
      <c r="T328" s="18" t="str">
        <f>VLOOKUP(S328,Ventilation!$A$4:$H$302,6,FALSE)</f>
        <v>#N/A</v>
      </c>
      <c r="U328" s="18" t="str">
        <f>VLOOKUP(S328,Ventilation!$A$4:$H$302,5,FALSE)</f>
        <v>#N/A</v>
      </c>
      <c r="V328" s="18" t="str">
        <f>VLOOKUP(S328,Ventilation!$A$4:$H$302,7,FALSE)</f>
        <v>#N/A</v>
      </c>
      <c r="W328" s="21"/>
      <c r="X328" s="21"/>
      <c r="Y328" s="21"/>
      <c r="Z328" s="21"/>
      <c r="AA328" s="7">
        <v>0.2232</v>
      </c>
      <c r="AB328" s="21" t="s">
        <v>4143</v>
      </c>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1"/>
      <c r="BF328" s="1"/>
      <c r="BG328" s="1"/>
      <c r="BH328" s="1"/>
      <c r="BI328" s="1"/>
    </row>
    <row r="329" ht="14.25" hidden="1" customHeight="1">
      <c r="A329" s="5" t="s">
        <v>75</v>
      </c>
      <c r="B329" s="5" t="s">
        <v>616</v>
      </c>
      <c r="C329" s="5" t="s">
        <v>1295</v>
      </c>
      <c r="D329" s="18" t="s">
        <v>1617</v>
      </c>
      <c r="E329" s="5" t="s">
        <v>75</v>
      </c>
      <c r="F329" s="5" t="s">
        <v>616</v>
      </c>
      <c r="G329" s="5" t="s">
        <v>1295</v>
      </c>
      <c r="H329" s="18" t="str">
        <f t="shared" si="1"/>
        <v>DOE Ref Pre-1980OfficeWholeBuilding - Sm Office</v>
      </c>
      <c r="I329" s="18">
        <v>1.81</v>
      </c>
      <c r="J329" s="21"/>
      <c r="K329" s="18"/>
      <c r="L329" s="18">
        <v>0.0</v>
      </c>
      <c r="M329" s="18">
        <v>0.7</v>
      </c>
      <c r="N329" s="18">
        <v>0.2</v>
      </c>
      <c r="O329" s="18" t="s">
        <v>3053</v>
      </c>
      <c r="P329" s="18" t="s">
        <v>56</v>
      </c>
      <c r="Q329" s="18" t="s">
        <v>141</v>
      </c>
      <c r="R329" s="18" t="s">
        <v>1620</v>
      </c>
      <c r="S329" s="5" t="str">
        <f t="shared" si="2"/>
        <v>ASHRAE 62.1-1999OfficesOffice Space</v>
      </c>
      <c r="T329" s="86" t="str">
        <f>VLOOKUP(S329,Ventilation!$A$4:$H$302,6,FALSE)</f>
        <v>0</v>
      </c>
      <c r="U329" s="86" t="str">
        <f>VLOOKUP(S329,Ventilation!$A$4:$H$302,5,FALSE)</f>
        <v>21.2</v>
      </c>
      <c r="V329" s="86" t="str">
        <f>VLOOKUP(S329,Ventilation!$A$4:$H$302,7,FALSE)</f>
        <v/>
      </c>
      <c r="W329" s="18">
        <v>5.0</v>
      </c>
      <c r="X329" s="5" t="s">
        <v>4140</v>
      </c>
      <c r="Y329" s="5" t="s">
        <v>4142</v>
      </c>
      <c r="Z329" s="18"/>
      <c r="AA329" s="5">
        <v>0.2232</v>
      </c>
      <c r="AB329" s="5" t="s">
        <v>4143</v>
      </c>
      <c r="AC329" s="18"/>
      <c r="AD329" s="18"/>
      <c r="AE329" s="18"/>
      <c r="AF329" s="18"/>
      <c r="AG329" s="18"/>
      <c r="AH329" s="18">
        <v>1.0</v>
      </c>
      <c r="AI329" s="18">
        <v>0.0</v>
      </c>
      <c r="AJ329" s="18">
        <v>0.5</v>
      </c>
      <c r="AK329" s="18">
        <v>0.0</v>
      </c>
      <c r="AL329" s="5" t="s">
        <v>4144</v>
      </c>
      <c r="AM329" s="5" t="s">
        <v>1434</v>
      </c>
      <c r="AN329" s="5" t="s">
        <v>1436</v>
      </c>
      <c r="AO329" s="18">
        <v>3.0</v>
      </c>
      <c r="AP329" s="18">
        <v>5502.0</v>
      </c>
      <c r="AQ329" s="18" t="str">
        <f>IF('Space Types'!$AO228=0,"",'Space Types'!$AO228/'Space Types'!$AP228)</f>
        <v/>
      </c>
      <c r="AR329" s="18">
        <v>43.3</v>
      </c>
      <c r="AS329" s="18">
        <v>0.2</v>
      </c>
      <c r="AT329" s="18">
        <v>0.05</v>
      </c>
      <c r="AU329" s="18" t="s">
        <v>4147</v>
      </c>
      <c r="AV329" s="18"/>
      <c r="AW329" s="18"/>
      <c r="AX329" s="18"/>
      <c r="AY329" s="18"/>
      <c r="AZ329" s="18"/>
      <c r="BA329" s="18"/>
      <c r="BB329" s="18"/>
      <c r="BC329" s="18"/>
      <c r="BD329" s="18"/>
      <c r="BE329" s="1"/>
      <c r="BF329" s="1"/>
      <c r="BG329" s="1"/>
      <c r="BH329" s="1"/>
      <c r="BI329" s="1"/>
    </row>
    <row r="330" ht="14.25" hidden="1" customHeight="1">
      <c r="A330" s="7" t="s">
        <v>75</v>
      </c>
      <c r="B330" s="7" t="s">
        <v>616</v>
      </c>
      <c r="C330" s="7" t="s">
        <v>1293</v>
      </c>
      <c r="D330" s="21" t="s">
        <v>1617</v>
      </c>
      <c r="E330" s="7" t="s">
        <v>75</v>
      </c>
      <c r="F330" s="7" t="s">
        <v>616</v>
      </c>
      <c r="G330" s="7" t="s">
        <v>1293</v>
      </c>
      <c r="H330" s="18" t="str">
        <f t="shared" si="1"/>
        <v>DOE Ref Pre-1980OfficeWholeBuilding - Md Office</v>
      </c>
      <c r="I330" s="21">
        <v>1.9</v>
      </c>
      <c r="J330" s="21"/>
      <c r="K330" s="21"/>
      <c r="L330" s="21">
        <v>0.4</v>
      </c>
      <c r="M330" s="21">
        <v>0.4</v>
      </c>
      <c r="N330" s="21">
        <v>0.2</v>
      </c>
      <c r="O330" s="21" t="s">
        <v>3053</v>
      </c>
      <c r="P330" s="21" t="s">
        <v>56</v>
      </c>
      <c r="Q330" s="21" t="s">
        <v>141</v>
      </c>
      <c r="R330" s="21" t="s">
        <v>1620</v>
      </c>
      <c r="S330" s="5" t="str">
        <f t="shared" si="2"/>
        <v>ASHRAE 62.1-1999OfficesOffice Space</v>
      </c>
      <c r="T330" s="86" t="str">
        <f>VLOOKUP(S330,Ventilation!$A$4:$H$302,6,FALSE)</f>
        <v>0</v>
      </c>
      <c r="U330" s="86" t="str">
        <f>VLOOKUP(S330,Ventilation!$A$4:$H$302,5,FALSE)</f>
        <v>21.2</v>
      </c>
      <c r="V330" s="86" t="str">
        <f>VLOOKUP(S330,Ventilation!$A$4:$H$302,7,FALSE)</f>
        <v/>
      </c>
      <c r="W330" s="21">
        <v>5.0</v>
      </c>
      <c r="X330" s="21" t="s">
        <v>2972</v>
      </c>
      <c r="Y330" s="21" t="s">
        <v>2951</v>
      </c>
      <c r="Z330" s="21"/>
      <c r="AA330" s="7">
        <v>0.2232</v>
      </c>
      <c r="AB330" s="21" t="s">
        <v>2989</v>
      </c>
      <c r="AC330" s="21"/>
      <c r="AD330" s="21"/>
      <c r="AE330" s="21"/>
      <c r="AF330" s="21"/>
      <c r="AG330" s="21"/>
      <c r="AH330" s="21">
        <v>1.0</v>
      </c>
      <c r="AI330" s="21">
        <v>0.0</v>
      </c>
      <c r="AJ330" s="21">
        <v>0.5</v>
      </c>
      <c r="AK330" s="21">
        <v>0.0</v>
      </c>
      <c r="AL330" s="21" t="s">
        <v>2959</v>
      </c>
      <c r="AM330" s="21" t="s">
        <v>1702</v>
      </c>
      <c r="AN330" s="21" t="s">
        <v>1703</v>
      </c>
      <c r="AO330" s="21">
        <v>27.7</v>
      </c>
      <c r="AP330" s="21">
        <v>53628.0</v>
      </c>
      <c r="AQ330" s="81" t="str">
        <f>IF('Space Types'!$AO235=0,"",'Space Types'!$AO235/'Space Types'!$AP235)</f>
        <v>0.003684210526</v>
      </c>
      <c r="AR330" s="21">
        <v>43.3</v>
      </c>
      <c r="AS330" s="21">
        <v>0.2</v>
      </c>
      <c r="AT330" s="21">
        <v>0.05</v>
      </c>
      <c r="AU330" s="21" t="s">
        <v>4147</v>
      </c>
      <c r="AV330" s="21"/>
      <c r="AW330" s="21"/>
      <c r="AX330" s="21"/>
      <c r="AY330" s="21"/>
      <c r="AZ330" s="21"/>
      <c r="BA330" s="21"/>
      <c r="BB330" s="21"/>
      <c r="BC330" s="21"/>
      <c r="BD330" s="21"/>
      <c r="BE330" s="1"/>
      <c r="BF330" s="1"/>
      <c r="BG330" s="1"/>
      <c r="BH330" s="1"/>
      <c r="BI330" s="1"/>
    </row>
    <row r="331" ht="14.25" hidden="1" customHeight="1">
      <c r="A331" s="5" t="s">
        <v>75</v>
      </c>
      <c r="B331" s="5" t="s">
        <v>616</v>
      </c>
      <c r="C331" s="5" t="s">
        <v>1291</v>
      </c>
      <c r="D331" s="18" t="s">
        <v>1617</v>
      </c>
      <c r="E331" s="5" t="s">
        <v>75</v>
      </c>
      <c r="F331" s="5" t="s">
        <v>616</v>
      </c>
      <c r="G331" s="5" t="s">
        <v>1291</v>
      </c>
      <c r="H331" s="18" t="str">
        <f t="shared" si="1"/>
        <v>DOE Ref Pre-1980OfficeWholeBuilding - Lg Office</v>
      </c>
      <c r="I331" s="18">
        <v>1.5</v>
      </c>
      <c r="J331" s="21"/>
      <c r="K331" s="18"/>
      <c r="L331" s="18">
        <v>0.0</v>
      </c>
      <c r="M331" s="18">
        <v>0.7</v>
      </c>
      <c r="N331" s="18">
        <v>0.2</v>
      </c>
      <c r="O331" s="18" t="s">
        <v>2820</v>
      </c>
      <c r="P331" s="18" t="s">
        <v>56</v>
      </c>
      <c r="Q331" s="18" t="s">
        <v>141</v>
      </c>
      <c r="R331" s="18" t="s">
        <v>1620</v>
      </c>
      <c r="S331" s="5" t="str">
        <f t="shared" si="2"/>
        <v>ASHRAE 62.1-1999OfficesOffice Space</v>
      </c>
      <c r="T331" s="86" t="str">
        <f>VLOOKUP(S331,Ventilation!$A$4:$H$302,6,FALSE)</f>
        <v>0</v>
      </c>
      <c r="U331" s="86" t="str">
        <f>VLOOKUP(S331,Ventilation!$A$4:$H$302,5,FALSE)</f>
        <v>21.2</v>
      </c>
      <c r="V331" s="86" t="str">
        <f>VLOOKUP(S331,Ventilation!$A$4:$H$302,7,FALSE)</f>
        <v/>
      </c>
      <c r="W331" s="18">
        <v>5.0</v>
      </c>
      <c r="X331" s="5" t="s">
        <v>2824</v>
      </c>
      <c r="Y331" s="5" t="s">
        <v>2813</v>
      </c>
      <c r="Z331" s="18"/>
      <c r="AA331" s="5">
        <v>0.2232</v>
      </c>
      <c r="AB331" s="5" t="s">
        <v>2867</v>
      </c>
      <c r="AC331" s="18"/>
      <c r="AD331" s="18"/>
      <c r="AE331" s="18"/>
      <c r="AF331" s="18"/>
      <c r="AG331" s="18"/>
      <c r="AH331" s="18">
        <v>1.0</v>
      </c>
      <c r="AI331" s="18">
        <v>0.0</v>
      </c>
      <c r="AJ331" s="18">
        <v>0.5</v>
      </c>
      <c r="AK331" s="18">
        <v>0.0</v>
      </c>
      <c r="AL331" s="5" t="s">
        <v>2816</v>
      </c>
      <c r="AM331" s="5" t="s">
        <v>2835</v>
      </c>
      <c r="AN331" s="5" t="s">
        <v>2828</v>
      </c>
      <c r="AO331" s="18">
        <v>63.9</v>
      </c>
      <c r="AP331" s="18">
        <v>498588.0</v>
      </c>
      <c r="AQ331" s="86" t="str">
        <f>IF('Space Types'!$AO242=0,"",'Space Types'!$AO242/'Space Types'!$AP242)</f>
        <v>0.0005452562704</v>
      </c>
      <c r="AR331" s="18">
        <v>43.3</v>
      </c>
      <c r="AS331" s="18">
        <v>0.2</v>
      </c>
      <c r="AT331" s="18">
        <v>0.05</v>
      </c>
      <c r="AU331" s="18" t="s">
        <v>4147</v>
      </c>
      <c r="AV331" s="18"/>
      <c r="AW331" s="18"/>
      <c r="AX331" s="18"/>
      <c r="AY331" s="18" t="str">
        <f>IF(ISBLANK(AX331),"",AX331/(AW331/AV331))</f>
        <v/>
      </c>
      <c r="AZ331" s="18"/>
      <c r="BA331" s="18"/>
      <c r="BB331" s="18"/>
      <c r="BC331" s="18"/>
      <c r="BD331" s="18"/>
      <c r="BE331" s="1"/>
      <c r="BF331" s="1"/>
      <c r="BG331" s="1"/>
      <c r="BH331" s="1"/>
      <c r="BI331" s="1"/>
    </row>
    <row r="332" ht="14.25" hidden="1" customHeight="1">
      <c r="A332" s="5" t="s">
        <v>75</v>
      </c>
      <c r="B332" s="5" t="s">
        <v>616</v>
      </c>
      <c r="C332" s="5" t="s">
        <v>1289</v>
      </c>
      <c r="D332" s="18" t="s">
        <v>3257</v>
      </c>
      <c r="E332" s="5" t="s">
        <v>75</v>
      </c>
      <c r="F332" s="5" t="s">
        <v>616</v>
      </c>
      <c r="G332" s="5" t="s">
        <v>1289</v>
      </c>
      <c r="H332" s="18" t="str">
        <f t="shared" si="1"/>
        <v>DOE Ref Pre-1980OfficeVending</v>
      </c>
      <c r="I332" s="18">
        <v>0.95</v>
      </c>
      <c r="J332" s="21"/>
      <c r="K332" s="18"/>
      <c r="L332" s="18">
        <v>0.4</v>
      </c>
      <c r="M332" s="18">
        <v>0.4</v>
      </c>
      <c r="N332" s="18">
        <v>0.2</v>
      </c>
      <c r="O332" s="18" t="s">
        <v>3053</v>
      </c>
      <c r="P332" s="18" t="s">
        <v>56</v>
      </c>
      <c r="Q332" s="18" t="s">
        <v>153</v>
      </c>
      <c r="R332" s="18" t="s">
        <v>154</v>
      </c>
      <c r="S332" s="5" t="str">
        <f t="shared" si="2"/>
        <v>ASHRAE 62.1-1999Public SpacesCorridors and utilities</v>
      </c>
      <c r="T332" s="86" t="str">
        <f>VLOOKUP(S332,Ventilation!$A$4:$H$302,6,FALSE)</f>
        <v>0.05</v>
      </c>
      <c r="U332" s="86" t="str">
        <f>VLOOKUP(S332,Ventilation!$A$4:$H$302,5,FALSE)</f>
        <v>0</v>
      </c>
      <c r="V332" s="86" t="str">
        <f>VLOOKUP(S332,Ventilation!$A$4:$H$302,7,FALSE)</f>
        <v/>
      </c>
      <c r="W332" s="18">
        <v>1.0</v>
      </c>
      <c r="X332" s="5" t="s">
        <v>3055</v>
      </c>
      <c r="Y332" s="5" t="s">
        <v>3049</v>
      </c>
      <c r="Z332" s="18"/>
      <c r="AA332" s="5">
        <v>0.2232</v>
      </c>
      <c r="AB332" s="5" t="s">
        <v>3054</v>
      </c>
      <c r="AC332" s="18"/>
      <c r="AD332" s="18"/>
      <c r="AE332" s="18"/>
      <c r="AF332" s="18"/>
      <c r="AG332" s="18"/>
      <c r="AH332" s="18">
        <v>3.85</v>
      </c>
      <c r="AI332" s="18">
        <v>0.0</v>
      </c>
      <c r="AJ332" s="18">
        <v>0.5</v>
      </c>
      <c r="AK332" s="18">
        <v>0.0</v>
      </c>
      <c r="AL332" s="5" t="s">
        <v>3051</v>
      </c>
      <c r="AM332" s="5" t="s">
        <v>1702</v>
      </c>
      <c r="AN332" s="5" t="s">
        <v>1703</v>
      </c>
      <c r="AO332" s="18"/>
      <c r="AP332" s="18"/>
      <c r="AQ332" s="18" t="str">
        <f>IF('Space Types'!$AO248=0,"",'Space Types'!$AO248/'Space Types'!$AP248)</f>
        <v/>
      </c>
      <c r="AR332" s="18"/>
      <c r="AS332" s="18"/>
      <c r="AT332" s="18"/>
      <c r="AU332" s="18"/>
      <c r="AV332" s="18"/>
      <c r="AW332" s="18"/>
      <c r="AX332" s="18"/>
      <c r="AY332" s="18"/>
      <c r="AZ332" s="18"/>
      <c r="BA332" s="18"/>
      <c r="BB332" s="18"/>
      <c r="BC332" s="18"/>
      <c r="BD332" s="18"/>
      <c r="BE332" s="1"/>
      <c r="BF332" s="1"/>
      <c r="BG332" s="1"/>
      <c r="BH332" s="1"/>
      <c r="BI332" s="1"/>
    </row>
    <row r="333" ht="14.25" hidden="1" customHeight="1">
      <c r="A333" s="5" t="s">
        <v>75</v>
      </c>
      <c r="B333" s="18" t="s">
        <v>616</v>
      </c>
      <c r="C333" s="18" t="s">
        <v>1128</v>
      </c>
      <c r="D333" s="18" t="s">
        <v>3232</v>
      </c>
      <c r="E333" s="5" t="s">
        <v>75</v>
      </c>
      <c r="F333" s="18" t="s">
        <v>616</v>
      </c>
      <c r="G333" s="18" t="s">
        <v>1128</v>
      </c>
      <c r="H333" s="18" t="str">
        <f t="shared" si="1"/>
        <v>DOE Ref Pre-1980OfficeStorage</v>
      </c>
      <c r="I333" s="18">
        <v>1.539</v>
      </c>
      <c r="J333" s="21"/>
      <c r="K333" s="18"/>
      <c r="L333" s="18">
        <v>0.4</v>
      </c>
      <c r="M333" s="18">
        <v>0.4</v>
      </c>
      <c r="N333" s="18">
        <v>0.2</v>
      </c>
      <c r="O333" s="5" t="s">
        <v>3053</v>
      </c>
      <c r="P333" s="18" t="s">
        <v>56</v>
      </c>
      <c r="Q333" s="18" t="s">
        <v>153</v>
      </c>
      <c r="R333" s="18" t="s">
        <v>154</v>
      </c>
      <c r="S333" s="5" t="str">
        <f t="shared" si="2"/>
        <v>ASHRAE 62.1-1999Public SpacesCorridors and utilities</v>
      </c>
      <c r="T333" s="86" t="str">
        <f>VLOOKUP(S333,Ventilation!$A$4:$H$302,6,FALSE)</f>
        <v>0.05</v>
      </c>
      <c r="U333" s="86" t="str">
        <f>VLOOKUP(S333,Ventilation!$A$4:$H$302,5,FALSE)</f>
        <v>0</v>
      </c>
      <c r="V333" s="86" t="str">
        <f>VLOOKUP(S333,Ventilation!$A$4:$H$302,7,FALSE)</f>
        <v/>
      </c>
      <c r="W333" s="18">
        <v>0.0</v>
      </c>
      <c r="X333" s="5"/>
      <c r="Y333" s="5" t="s">
        <v>3049</v>
      </c>
      <c r="Z333" s="18"/>
      <c r="AA333" s="5">
        <v>0.2232</v>
      </c>
      <c r="AB333" s="5" t="s">
        <v>3054</v>
      </c>
      <c r="AC333" s="18"/>
      <c r="AD333" s="18"/>
      <c r="AE333" s="18"/>
      <c r="AF333" s="18"/>
      <c r="AG333" s="18"/>
      <c r="AH333" s="18">
        <v>0.0</v>
      </c>
      <c r="AI333" s="18">
        <v>0.0</v>
      </c>
      <c r="AJ333" s="18">
        <v>0.5</v>
      </c>
      <c r="AK333" s="18">
        <v>0.0</v>
      </c>
      <c r="AL333" s="5" t="s">
        <v>3051</v>
      </c>
      <c r="AM333" s="5" t="s">
        <v>1702</v>
      </c>
      <c r="AN333" s="5" t="s">
        <v>1703</v>
      </c>
      <c r="AO333" s="18"/>
      <c r="AP333" s="18"/>
      <c r="AQ333" s="18" t="str">
        <f>IF('Space Types'!$AO254=0,"",'Space Types'!$AO254/'Space Types'!$AP254)</f>
        <v/>
      </c>
      <c r="AR333" s="18"/>
      <c r="AS333" s="18"/>
      <c r="AT333" s="18"/>
      <c r="AU333" s="18"/>
      <c r="AV333" s="18"/>
      <c r="AW333" s="18"/>
      <c r="AX333" s="18"/>
      <c r="AY333" s="18"/>
      <c r="AZ333" s="18"/>
      <c r="BA333" s="18"/>
      <c r="BB333" s="18"/>
      <c r="BC333" s="18"/>
      <c r="BD333" s="18"/>
      <c r="BE333" s="1"/>
      <c r="BF333" s="1"/>
      <c r="BG333" s="1"/>
      <c r="BH333" s="1"/>
      <c r="BI333" s="1"/>
    </row>
    <row r="334" ht="14.25" hidden="1" customHeight="1">
      <c r="A334" s="5" t="s">
        <v>75</v>
      </c>
      <c r="B334" s="18" t="s">
        <v>616</v>
      </c>
      <c r="C334" s="18" t="s">
        <v>1283</v>
      </c>
      <c r="D334" s="18" t="s">
        <v>3257</v>
      </c>
      <c r="E334" s="5" t="s">
        <v>75</v>
      </c>
      <c r="F334" s="18" t="s">
        <v>616</v>
      </c>
      <c r="G334" s="18" t="s">
        <v>1283</v>
      </c>
      <c r="H334" s="18" t="str">
        <f t="shared" si="1"/>
        <v>DOE Ref Pre-1980OfficeStair</v>
      </c>
      <c r="I334" s="5">
        <v>1.14</v>
      </c>
      <c r="J334" s="21"/>
      <c r="K334" s="18"/>
      <c r="L334" s="18">
        <v>0.4</v>
      </c>
      <c r="M334" s="18">
        <v>0.4</v>
      </c>
      <c r="N334" s="18">
        <v>0.2</v>
      </c>
      <c r="O334" s="18" t="s">
        <v>3053</v>
      </c>
      <c r="P334" s="18" t="s">
        <v>56</v>
      </c>
      <c r="Q334" s="18" t="s">
        <v>153</v>
      </c>
      <c r="R334" s="18" t="s">
        <v>154</v>
      </c>
      <c r="S334" s="5" t="str">
        <f t="shared" si="2"/>
        <v>ASHRAE 62.1-1999Public SpacesCorridors and utilities</v>
      </c>
      <c r="T334" s="86" t="str">
        <f>VLOOKUP(S334,Ventilation!$A$4:$H$302,6,FALSE)</f>
        <v>0.05</v>
      </c>
      <c r="U334" s="86" t="str">
        <f>VLOOKUP(S334,Ventilation!$A$4:$H$302,5,FALSE)</f>
        <v>0</v>
      </c>
      <c r="V334" s="86" t="str">
        <f>VLOOKUP(S334,Ventilation!$A$4:$H$302,7,FALSE)</f>
        <v/>
      </c>
      <c r="W334" s="18">
        <v>0.0</v>
      </c>
      <c r="X334" s="18"/>
      <c r="Y334" s="18" t="s">
        <v>3049</v>
      </c>
      <c r="Z334" s="18"/>
      <c r="AA334" s="5">
        <v>0.2232</v>
      </c>
      <c r="AB334" s="18" t="s">
        <v>3054</v>
      </c>
      <c r="AC334" s="18"/>
      <c r="AD334" s="18"/>
      <c r="AE334" s="18"/>
      <c r="AF334" s="18"/>
      <c r="AG334" s="18"/>
      <c r="AH334" s="18">
        <v>0.0</v>
      </c>
      <c r="AI334" s="18">
        <v>0.0</v>
      </c>
      <c r="AJ334" s="18">
        <v>0.5</v>
      </c>
      <c r="AK334" s="18">
        <v>0.0</v>
      </c>
      <c r="AL334" s="18" t="s">
        <v>3051</v>
      </c>
      <c r="AM334" s="18" t="s">
        <v>1702</v>
      </c>
      <c r="AN334" s="18" t="s">
        <v>1703</v>
      </c>
      <c r="AO334" s="18"/>
      <c r="AP334" s="18"/>
      <c r="AQ334" s="18"/>
      <c r="AR334" s="18"/>
      <c r="AS334" s="18"/>
      <c r="AT334" s="18"/>
      <c r="AU334" s="18"/>
      <c r="AV334" s="18"/>
      <c r="AW334" s="18"/>
      <c r="AX334" s="18"/>
      <c r="AY334" s="18"/>
      <c r="AZ334" s="18"/>
      <c r="BA334" s="18"/>
      <c r="BB334" s="18"/>
      <c r="BC334" s="18"/>
      <c r="BD334" s="18"/>
      <c r="BE334" s="1"/>
      <c r="BF334" s="1"/>
      <c r="BG334" s="1"/>
      <c r="BH334" s="1"/>
      <c r="BI334" s="1"/>
    </row>
    <row r="335" ht="14.25" hidden="1" customHeight="1">
      <c r="A335" s="5" t="s">
        <v>75</v>
      </c>
      <c r="B335" s="18" t="s">
        <v>616</v>
      </c>
      <c r="C335" s="18" t="s">
        <v>1282</v>
      </c>
      <c r="D335" s="18" t="s">
        <v>4173</v>
      </c>
      <c r="E335" s="5" t="s">
        <v>75</v>
      </c>
      <c r="F335" s="18" t="s">
        <v>616</v>
      </c>
      <c r="G335" s="18" t="s">
        <v>1282</v>
      </c>
      <c r="H335" s="18" t="str">
        <f t="shared" si="1"/>
        <v>DOE Ref Pre-1980OfficeRestroom</v>
      </c>
      <c r="I335" s="18">
        <v>1.71</v>
      </c>
      <c r="J335" s="21"/>
      <c r="K335" s="18"/>
      <c r="L335" s="18">
        <v>0.4</v>
      </c>
      <c r="M335" s="18">
        <v>0.4</v>
      </c>
      <c r="N335" s="18">
        <v>0.2</v>
      </c>
      <c r="O335" s="18" t="s">
        <v>3053</v>
      </c>
      <c r="P335" s="18" t="s">
        <v>56</v>
      </c>
      <c r="Q335" s="18" t="s">
        <v>153</v>
      </c>
      <c r="R335" s="18" t="s">
        <v>1619</v>
      </c>
      <c r="S335" s="5" t="str">
        <f t="shared" si="2"/>
        <v>ASHRAE 62.1-1999Public SpacesPublic restrooms (Assume 12 toilet/625 ft^2)</v>
      </c>
      <c r="T335" s="86" t="str">
        <f>VLOOKUP(S335,Ventilation!$A$4:$H$302,6,FALSE)</f>
        <v>0.96</v>
      </c>
      <c r="U335" s="86" t="str">
        <f>VLOOKUP(S335,Ventilation!$A$4:$H$302,5,FALSE)</f>
        <v>0</v>
      </c>
      <c r="V335" s="86" t="str">
        <f>VLOOKUP(S335,Ventilation!$A$4:$H$302,7,FALSE)</f>
        <v/>
      </c>
      <c r="W335" s="18">
        <v>10.0</v>
      </c>
      <c r="X335" s="18" t="s">
        <v>3055</v>
      </c>
      <c r="Y335" s="18" t="s">
        <v>3049</v>
      </c>
      <c r="Z335" s="18"/>
      <c r="AA335" s="5">
        <v>0.2232</v>
      </c>
      <c r="AB335" s="18" t="s">
        <v>3054</v>
      </c>
      <c r="AC335" s="18"/>
      <c r="AD335" s="18"/>
      <c r="AE335" s="18"/>
      <c r="AF335" s="18"/>
      <c r="AG335" s="18"/>
      <c r="AH335" s="18">
        <v>0.27</v>
      </c>
      <c r="AI335" s="18">
        <v>0.0</v>
      </c>
      <c r="AJ335" s="18">
        <v>0.5</v>
      </c>
      <c r="AK335" s="18">
        <v>0.0</v>
      </c>
      <c r="AL335" s="18" t="s">
        <v>3051</v>
      </c>
      <c r="AM335" s="18" t="s">
        <v>1702</v>
      </c>
      <c r="AN335" s="18" t="s">
        <v>1703</v>
      </c>
      <c r="AO335" s="18"/>
      <c r="AP335" s="18"/>
      <c r="AQ335" s="18">
        <v>0.02762836185819071</v>
      </c>
      <c r="AR335" s="18">
        <v>43.3</v>
      </c>
      <c r="AS335" s="18">
        <v>0.2</v>
      </c>
      <c r="AT335" s="18">
        <v>0.05</v>
      </c>
      <c r="AU335" s="18" t="s">
        <v>2972</v>
      </c>
      <c r="AV335" s="18"/>
      <c r="AW335" s="18"/>
      <c r="AX335" s="18"/>
      <c r="AY335" s="18"/>
      <c r="AZ335" s="18"/>
      <c r="BA335" s="18"/>
      <c r="BB335" s="18"/>
      <c r="BC335" s="18"/>
      <c r="BD335" s="18"/>
      <c r="BE335" s="1"/>
      <c r="BF335" s="1"/>
      <c r="BG335" s="1"/>
      <c r="BH335" s="1"/>
      <c r="BI335" s="1"/>
    </row>
    <row r="336" ht="14.25" hidden="1" customHeight="1">
      <c r="A336" s="5" t="s">
        <v>75</v>
      </c>
      <c r="B336" s="18" t="s">
        <v>616</v>
      </c>
      <c r="C336" s="18" t="s">
        <v>1280</v>
      </c>
      <c r="D336" s="18" t="s">
        <v>3274</v>
      </c>
      <c r="E336" s="5" t="s">
        <v>75</v>
      </c>
      <c r="F336" s="18" t="s">
        <v>616</v>
      </c>
      <c r="G336" s="18" t="s">
        <v>1280</v>
      </c>
      <c r="H336" s="18" t="str">
        <f t="shared" si="1"/>
        <v>DOE Ref Pre-1980OfficePrintRoom</v>
      </c>
      <c r="I336" s="18">
        <v>1.881</v>
      </c>
      <c r="J336" s="21"/>
      <c r="K336" s="18"/>
      <c r="L336" s="18">
        <v>0.4</v>
      </c>
      <c r="M336" s="18">
        <v>0.4</v>
      </c>
      <c r="N336" s="18">
        <v>0.2</v>
      </c>
      <c r="O336" s="18" t="s">
        <v>3053</v>
      </c>
      <c r="P336" s="18" t="s">
        <v>56</v>
      </c>
      <c r="Q336" s="18" t="s">
        <v>153</v>
      </c>
      <c r="R336" s="18" t="s">
        <v>154</v>
      </c>
      <c r="S336" s="5" t="str">
        <f t="shared" si="2"/>
        <v>ASHRAE 62.1-1999Public SpacesCorridors and utilities</v>
      </c>
      <c r="T336" s="86" t="str">
        <f>VLOOKUP(S336,Ventilation!$A$4:$H$302,6,FALSE)</f>
        <v>0.05</v>
      </c>
      <c r="U336" s="86" t="str">
        <f>VLOOKUP(S336,Ventilation!$A$4:$H$302,5,FALSE)</f>
        <v>0</v>
      </c>
      <c r="V336" s="86" t="str">
        <f>VLOOKUP(S336,Ventilation!$A$4:$H$302,7,FALSE)</f>
        <v/>
      </c>
      <c r="W336" s="18">
        <v>10.0</v>
      </c>
      <c r="X336" s="18" t="s">
        <v>3055</v>
      </c>
      <c r="Y336" s="18" t="s">
        <v>3049</v>
      </c>
      <c r="Z336" s="18"/>
      <c r="AA336" s="5">
        <v>0.2232</v>
      </c>
      <c r="AB336" s="18" t="s">
        <v>3054</v>
      </c>
      <c r="AC336" s="18"/>
      <c r="AD336" s="18"/>
      <c r="AE336" s="18"/>
      <c r="AF336" s="18"/>
      <c r="AG336" s="18"/>
      <c r="AH336" s="18">
        <v>5.4</v>
      </c>
      <c r="AI336" s="18">
        <v>0.0</v>
      </c>
      <c r="AJ336" s="18">
        <v>0.5</v>
      </c>
      <c r="AK336" s="18">
        <v>0.0</v>
      </c>
      <c r="AL336" s="18" t="s">
        <v>3051</v>
      </c>
      <c r="AM336" s="18" t="s">
        <v>1702</v>
      </c>
      <c r="AN336" s="18" t="s">
        <v>1703</v>
      </c>
      <c r="AO336" s="18"/>
      <c r="AP336" s="18"/>
      <c r="AQ336" s="18" t="str">
        <f>IF('Space Types'!$AO272=0,"",'Space Types'!$AO272/'Space Types'!$AP272)</f>
        <v/>
      </c>
      <c r="AR336" s="18"/>
      <c r="AS336" s="18"/>
      <c r="AT336" s="18"/>
      <c r="AU336" s="18"/>
      <c r="AV336" s="18"/>
      <c r="AW336" s="18"/>
      <c r="AX336" s="18"/>
      <c r="AY336" s="18"/>
      <c r="AZ336" s="18"/>
      <c r="BA336" s="18"/>
      <c r="BB336" s="18"/>
      <c r="BC336" s="18"/>
      <c r="BD336" s="18"/>
      <c r="BE336" s="1"/>
      <c r="BF336" s="1"/>
      <c r="BG336" s="1"/>
      <c r="BH336" s="1"/>
      <c r="BI336" s="1"/>
    </row>
    <row r="337" ht="14.25" hidden="1" customHeight="1">
      <c r="A337" s="5" t="s">
        <v>75</v>
      </c>
      <c r="B337" s="18" t="s">
        <v>616</v>
      </c>
      <c r="C337" s="18" t="s">
        <v>1277</v>
      </c>
      <c r="D337" s="18" t="s">
        <v>1617</v>
      </c>
      <c r="E337" s="5" t="s">
        <v>75</v>
      </c>
      <c r="F337" s="18" t="s">
        <v>616</v>
      </c>
      <c r="G337" s="18" t="s">
        <v>1277</v>
      </c>
      <c r="H337" s="18" t="str">
        <f t="shared" si="1"/>
        <v>DOE Ref Pre-1980OfficeOpenOffice</v>
      </c>
      <c r="I337" s="18">
        <v>2.09</v>
      </c>
      <c r="J337" s="21"/>
      <c r="K337" s="18"/>
      <c r="L337" s="18">
        <v>0.4</v>
      </c>
      <c r="M337" s="18">
        <v>0.4</v>
      </c>
      <c r="N337" s="18">
        <v>0.2</v>
      </c>
      <c r="O337" s="5" t="s">
        <v>3053</v>
      </c>
      <c r="P337" s="18" t="s">
        <v>56</v>
      </c>
      <c r="Q337" s="18" t="s">
        <v>141</v>
      </c>
      <c r="R337" s="18" t="s">
        <v>1620</v>
      </c>
      <c r="S337" s="5" t="str">
        <f t="shared" si="2"/>
        <v>ASHRAE 62.1-1999OfficesOffice Space</v>
      </c>
      <c r="T337" s="86" t="str">
        <f>VLOOKUP(S337,Ventilation!$A$4:$H$302,6,FALSE)</f>
        <v>0</v>
      </c>
      <c r="U337" s="86" t="str">
        <f>VLOOKUP(S337,Ventilation!$A$4:$H$302,5,FALSE)</f>
        <v>21.2</v>
      </c>
      <c r="V337" s="86" t="str">
        <f>VLOOKUP(S337,Ventilation!$A$4:$H$302,7,FALSE)</f>
        <v/>
      </c>
      <c r="W337" s="18">
        <v>5.25</v>
      </c>
      <c r="X337" s="5" t="s">
        <v>3060</v>
      </c>
      <c r="Y337" s="5" t="s">
        <v>3049</v>
      </c>
      <c r="Z337" s="18"/>
      <c r="AA337" s="5">
        <v>0.2232</v>
      </c>
      <c r="AB337" s="5" t="s">
        <v>3054</v>
      </c>
      <c r="AC337" s="18"/>
      <c r="AD337" s="18"/>
      <c r="AE337" s="18"/>
      <c r="AF337" s="18"/>
      <c r="AG337" s="18"/>
      <c r="AH337" s="18">
        <v>0.96</v>
      </c>
      <c r="AI337" s="18">
        <v>0.0</v>
      </c>
      <c r="AJ337" s="18">
        <v>0.5</v>
      </c>
      <c r="AK337" s="18">
        <v>0.0</v>
      </c>
      <c r="AL337" s="5" t="s">
        <v>3051</v>
      </c>
      <c r="AM337" s="5" t="s">
        <v>1702</v>
      </c>
      <c r="AN337" s="5" t="s">
        <v>1703</v>
      </c>
      <c r="AO337" s="18"/>
      <c r="AP337" s="18"/>
      <c r="AQ337" s="18"/>
      <c r="AR337" s="18"/>
      <c r="AS337" s="18"/>
      <c r="AT337" s="18"/>
      <c r="AU337" s="18"/>
      <c r="AV337" s="18"/>
      <c r="AW337" s="18"/>
      <c r="AX337" s="18"/>
      <c r="AY337" s="18" t="str">
        <f>IF(ISBLANK(AX337),"",AX337/(AW337/AV337))</f>
        <v/>
      </c>
      <c r="AZ337" s="18"/>
      <c r="BA337" s="18"/>
      <c r="BB337" s="18"/>
      <c r="BC337" s="18"/>
      <c r="BD337" s="18"/>
      <c r="BE337" s="1"/>
      <c r="BF337" s="1"/>
      <c r="BG337" s="1"/>
      <c r="BH337" s="1"/>
      <c r="BI337" s="1"/>
    </row>
    <row r="338" ht="14.25" hidden="1" customHeight="1">
      <c r="A338" s="5" t="s">
        <v>75</v>
      </c>
      <c r="B338" s="18" t="s">
        <v>616</v>
      </c>
      <c r="C338" s="18" t="s">
        <v>829</v>
      </c>
      <c r="D338" s="18" t="s">
        <v>3257</v>
      </c>
      <c r="E338" s="5" t="s">
        <v>75</v>
      </c>
      <c r="F338" s="18" t="s">
        <v>616</v>
      </c>
      <c r="G338" s="18" t="s">
        <v>829</v>
      </c>
      <c r="H338" s="18" t="str">
        <f t="shared" si="1"/>
        <v>DOE Ref Pre-1980OfficeLobby</v>
      </c>
      <c r="I338" s="18">
        <v>2.47</v>
      </c>
      <c r="J338" s="21"/>
      <c r="K338" s="18"/>
      <c r="L338" s="18">
        <v>0.4</v>
      </c>
      <c r="M338" s="18">
        <v>0.4</v>
      </c>
      <c r="N338" s="18">
        <v>0.2</v>
      </c>
      <c r="O338" s="5" t="s">
        <v>3053</v>
      </c>
      <c r="P338" s="18" t="s">
        <v>56</v>
      </c>
      <c r="Q338" s="18" t="s">
        <v>141</v>
      </c>
      <c r="R338" s="18" t="s">
        <v>1645</v>
      </c>
      <c r="S338" s="5" t="str">
        <f t="shared" si="2"/>
        <v>ASHRAE 62.1-1999OfficesReception Areas</v>
      </c>
      <c r="T338" s="86" t="str">
        <f>VLOOKUP(S338,Ventilation!$A$4:$H$302,6,FALSE)</f>
        <v>0</v>
      </c>
      <c r="U338" s="86" t="str">
        <f>VLOOKUP(S338,Ventilation!$A$4:$H$302,5,FALSE)</f>
        <v>15</v>
      </c>
      <c r="V338" s="86" t="str">
        <f>VLOOKUP(S338,Ventilation!$A$4:$H$302,7,FALSE)</f>
        <v/>
      </c>
      <c r="W338" s="18">
        <v>10.0</v>
      </c>
      <c r="X338" s="5" t="s">
        <v>3055</v>
      </c>
      <c r="Y338" s="5" t="s">
        <v>3049</v>
      </c>
      <c r="Z338" s="18"/>
      <c r="AA338" s="5">
        <v>0.2232</v>
      </c>
      <c r="AB338" s="5" t="s">
        <v>3054</v>
      </c>
      <c r="AC338" s="18"/>
      <c r="AD338" s="18"/>
      <c r="AE338" s="18"/>
      <c r="AF338" s="18"/>
      <c r="AG338" s="18"/>
      <c r="AH338" s="18">
        <v>0.27</v>
      </c>
      <c r="AI338" s="18">
        <v>0.0</v>
      </c>
      <c r="AJ338" s="18">
        <v>0.5</v>
      </c>
      <c r="AK338" s="18">
        <v>0.0</v>
      </c>
      <c r="AL338" s="5" t="s">
        <v>3051</v>
      </c>
      <c r="AM338" s="5" t="s">
        <v>1702</v>
      </c>
      <c r="AN338" s="5" t="s">
        <v>1703</v>
      </c>
      <c r="AO338" s="18"/>
      <c r="AP338" s="18"/>
      <c r="AQ338" s="18"/>
      <c r="AR338" s="18"/>
      <c r="AS338" s="18"/>
      <c r="AT338" s="18"/>
      <c r="AU338" s="5"/>
      <c r="AV338" s="18"/>
      <c r="AW338" s="18"/>
      <c r="AX338" s="18"/>
      <c r="AY338" s="18"/>
      <c r="AZ338" s="18"/>
      <c r="BA338" s="18"/>
      <c r="BB338" s="18"/>
      <c r="BC338" s="18"/>
      <c r="BD338" s="18"/>
      <c r="BE338" s="1"/>
      <c r="BF338" s="1"/>
      <c r="BG338" s="1"/>
      <c r="BH338" s="1"/>
      <c r="BI338" s="1"/>
    </row>
    <row r="339" ht="14.25" hidden="1" customHeight="1">
      <c r="A339" s="5" t="s">
        <v>75</v>
      </c>
      <c r="B339" s="18" t="s">
        <v>616</v>
      </c>
      <c r="C339" s="18" t="s">
        <v>1276</v>
      </c>
      <c r="D339" s="18" t="s">
        <v>3274</v>
      </c>
      <c r="E339" s="5" t="s">
        <v>75</v>
      </c>
      <c r="F339" s="18" t="s">
        <v>616</v>
      </c>
      <c r="G339" s="18" t="s">
        <v>1276</v>
      </c>
      <c r="H339" s="18" t="str">
        <f t="shared" si="1"/>
        <v>DOE Ref Pre-1980OfficeIT_Room</v>
      </c>
      <c r="I339" s="18">
        <v>2.09</v>
      </c>
      <c r="J339" s="21"/>
      <c r="K339" s="18"/>
      <c r="L339" s="18">
        <v>0.4</v>
      </c>
      <c r="M339" s="18">
        <v>0.4</v>
      </c>
      <c r="N339" s="18">
        <v>0.2</v>
      </c>
      <c r="O339" s="18" t="s">
        <v>3053</v>
      </c>
      <c r="P339" s="18" t="s">
        <v>56</v>
      </c>
      <c r="Q339" s="18" t="s">
        <v>153</v>
      </c>
      <c r="R339" s="18" t="s">
        <v>154</v>
      </c>
      <c r="S339" s="5" t="str">
        <f t="shared" si="2"/>
        <v>ASHRAE 62.1-1999Public SpacesCorridors and utilities</v>
      </c>
      <c r="T339" s="86" t="str">
        <f>VLOOKUP(S339,Ventilation!$A$4:$H$302,6,FALSE)</f>
        <v>0.05</v>
      </c>
      <c r="U339" s="86" t="str">
        <f>VLOOKUP(S339,Ventilation!$A$4:$H$302,5,FALSE)</f>
        <v>0</v>
      </c>
      <c r="V339" s="86" t="str">
        <f>VLOOKUP(S339,Ventilation!$A$4:$H$302,7,FALSE)</f>
        <v/>
      </c>
      <c r="W339" s="18">
        <v>5.0</v>
      </c>
      <c r="X339" s="18" t="s">
        <v>3055</v>
      </c>
      <c r="Y339" s="18" t="s">
        <v>3049</v>
      </c>
      <c r="Z339" s="18"/>
      <c r="AA339" s="5">
        <v>0.2232</v>
      </c>
      <c r="AB339" s="18" t="s">
        <v>3054</v>
      </c>
      <c r="AC339" s="18"/>
      <c r="AD339" s="18"/>
      <c r="AE339" s="18"/>
      <c r="AF339" s="18"/>
      <c r="AG339" s="18"/>
      <c r="AH339" s="18">
        <v>2.0</v>
      </c>
      <c r="AI339" s="18">
        <v>0.0</v>
      </c>
      <c r="AJ339" s="18">
        <v>0.5</v>
      </c>
      <c r="AK339" s="18">
        <v>0.0</v>
      </c>
      <c r="AL339" s="18" t="s">
        <v>3051</v>
      </c>
      <c r="AM339" s="18" t="s">
        <v>1702</v>
      </c>
      <c r="AN339" s="18" t="s">
        <v>1703</v>
      </c>
      <c r="AO339" s="18"/>
      <c r="AP339" s="18"/>
      <c r="AQ339" s="18"/>
      <c r="AR339" s="18"/>
      <c r="AS339" s="18"/>
      <c r="AT339" s="18"/>
      <c r="AU339" s="18"/>
      <c r="AV339" s="18"/>
      <c r="AW339" s="18"/>
      <c r="AX339" s="18"/>
      <c r="AY339" s="18"/>
      <c r="AZ339" s="18"/>
      <c r="BA339" s="18"/>
      <c r="BB339" s="18"/>
      <c r="BC339" s="18"/>
      <c r="BD339" s="18"/>
      <c r="BE339" s="1"/>
      <c r="BF339" s="1"/>
      <c r="BG339" s="1"/>
      <c r="BH339" s="1"/>
      <c r="BI339" s="1"/>
    </row>
    <row r="340" ht="14.25" hidden="1" customHeight="1">
      <c r="A340" s="7" t="s">
        <v>75</v>
      </c>
      <c r="B340" s="21" t="s">
        <v>616</v>
      </c>
      <c r="C340" s="21" t="s">
        <v>1169</v>
      </c>
      <c r="D340" s="21" t="s">
        <v>3274</v>
      </c>
      <c r="E340" s="7" t="s">
        <v>75</v>
      </c>
      <c r="F340" s="21" t="s">
        <v>616</v>
      </c>
      <c r="G340" s="21" t="s">
        <v>1169</v>
      </c>
      <c r="H340" s="18" t="str">
        <f t="shared" si="1"/>
        <v>DOE Ref Pre-1980OfficeElec/MechRoom</v>
      </c>
      <c r="I340" s="21">
        <v>2.85</v>
      </c>
      <c r="J340" s="21"/>
      <c r="K340" s="21"/>
      <c r="L340" s="21">
        <v>0.4</v>
      </c>
      <c r="M340" s="21">
        <v>0.4</v>
      </c>
      <c r="N340" s="21">
        <v>0.2</v>
      </c>
      <c r="O340" s="21" t="s">
        <v>3053</v>
      </c>
      <c r="P340" s="21" t="s">
        <v>56</v>
      </c>
      <c r="Q340" s="21" t="s">
        <v>141</v>
      </c>
      <c r="R340" s="21" t="s">
        <v>1620</v>
      </c>
      <c r="S340" s="5" t="str">
        <f t="shared" si="2"/>
        <v>ASHRAE 62.1-1999OfficesOffice Space</v>
      </c>
      <c r="T340" s="86" t="str">
        <f>VLOOKUP(S340,Ventilation!$A$4:$H$302,6,FALSE)</f>
        <v>0</v>
      </c>
      <c r="U340" s="86" t="str">
        <f>VLOOKUP(S340,Ventilation!$A$4:$H$302,5,FALSE)</f>
        <v>21.2</v>
      </c>
      <c r="V340" s="86" t="str">
        <f>VLOOKUP(S340,Ventilation!$A$4:$H$302,7,FALSE)</f>
        <v/>
      </c>
      <c r="W340" s="21">
        <v>0.0</v>
      </c>
      <c r="X340" s="21"/>
      <c r="Y340" s="21" t="s">
        <v>3049</v>
      </c>
      <c r="Z340" s="21"/>
      <c r="AA340" s="7">
        <v>0.2232</v>
      </c>
      <c r="AB340" s="21" t="s">
        <v>3054</v>
      </c>
      <c r="AC340" s="21"/>
      <c r="AD340" s="21"/>
      <c r="AE340" s="21"/>
      <c r="AF340" s="21"/>
      <c r="AG340" s="21"/>
      <c r="AH340" s="21">
        <v>0.27</v>
      </c>
      <c r="AI340" s="21">
        <v>0.0</v>
      </c>
      <c r="AJ340" s="21">
        <v>0.5</v>
      </c>
      <c r="AK340" s="21">
        <v>0.0</v>
      </c>
      <c r="AL340" s="21" t="s">
        <v>3051</v>
      </c>
      <c r="AM340" s="21" t="s">
        <v>1702</v>
      </c>
      <c r="AN340" s="21" t="s">
        <v>1703</v>
      </c>
      <c r="AO340" s="21"/>
      <c r="AP340" s="21"/>
      <c r="AQ340" s="21"/>
      <c r="AR340" s="21"/>
      <c r="AS340" s="21"/>
      <c r="AT340" s="21"/>
      <c r="AU340" s="21"/>
      <c r="AV340" s="21"/>
      <c r="AW340" s="21"/>
      <c r="AX340" s="21"/>
      <c r="AY340" s="21"/>
      <c r="AZ340" s="21"/>
      <c r="BA340" s="21"/>
      <c r="BB340" s="21"/>
      <c r="BC340" s="21"/>
      <c r="BD340" s="21"/>
      <c r="BE340" s="1"/>
      <c r="BF340" s="1"/>
      <c r="BG340" s="1"/>
      <c r="BH340" s="1"/>
      <c r="BI340" s="1"/>
    </row>
    <row r="341" ht="14.25" hidden="1" customHeight="1">
      <c r="A341" s="7" t="s">
        <v>75</v>
      </c>
      <c r="B341" s="21" t="s">
        <v>616</v>
      </c>
      <c r="C341" s="21" t="s">
        <v>596</v>
      </c>
      <c r="D341" s="21" t="s">
        <v>1585</v>
      </c>
      <c r="E341" s="7" t="s">
        <v>75</v>
      </c>
      <c r="F341" s="21" t="s">
        <v>616</v>
      </c>
      <c r="G341" s="21" t="s">
        <v>596</v>
      </c>
      <c r="H341" s="18" t="str">
        <f t="shared" si="1"/>
        <v>DOE Ref Pre-1980OfficeCorridor</v>
      </c>
      <c r="I341" s="21">
        <v>0.95</v>
      </c>
      <c r="J341" s="21"/>
      <c r="K341" s="21"/>
      <c r="L341" s="21">
        <v>0.4</v>
      </c>
      <c r="M341" s="21">
        <v>0.4</v>
      </c>
      <c r="N341" s="21">
        <v>0.2</v>
      </c>
      <c r="O341" s="7" t="s">
        <v>3053</v>
      </c>
      <c r="P341" s="21" t="s">
        <v>56</v>
      </c>
      <c r="Q341" s="21" t="s">
        <v>153</v>
      </c>
      <c r="R341" s="21" t="s">
        <v>154</v>
      </c>
      <c r="S341" s="5" t="str">
        <f t="shared" si="2"/>
        <v>ASHRAE 62.1-1999Public SpacesCorridors and utilities</v>
      </c>
      <c r="T341" s="86" t="str">
        <f>VLOOKUP(S341,Ventilation!$A$4:$H$302,6,FALSE)</f>
        <v>0.05</v>
      </c>
      <c r="U341" s="86" t="str">
        <f>VLOOKUP(S341,Ventilation!$A$4:$H$302,5,FALSE)</f>
        <v>0</v>
      </c>
      <c r="V341" s="86" t="str">
        <f>VLOOKUP(S341,Ventilation!$A$4:$H$302,7,FALSE)</f>
        <v/>
      </c>
      <c r="W341" s="21">
        <v>1.0</v>
      </c>
      <c r="X341" s="7" t="s">
        <v>3060</v>
      </c>
      <c r="Y341" s="7" t="s">
        <v>3049</v>
      </c>
      <c r="Z341" s="21"/>
      <c r="AA341" s="7">
        <v>0.2232</v>
      </c>
      <c r="AB341" s="7" t="s">
        <v>3054</v>
      </c>
      <c r="AC341" s="21"/>
      <c r="AD341" s="21"/>
      <c r="AE341" s="21"/>
      <c r="AF341" s="21"/>
      <c r="AG341" s="21"/>
      <c r="AH341" s="21">
        <v>0.29</v>
      </c>
      <c r="AI341" s="21">
        <v>0.0</v>
      </c>
      <c r="AJ341" s="21">
        <v>0.5</v>
      </c>
      <c r="AK341" s="21">
        <v>0.0</v>
      </c>
      <c r="AL341" s="7" t="s">
        <v>3051</v>
      </c>
      <c r="AM341" s="7" t="s">
        <v>1702</v>
      </c>
      <c r="AN341" s="7" t="s">
        <v>1703</v>
      </c>
      <c r="AO341" s="21"/>
      <c r="AP341" s="21"/>
      <c r="AQ341" s="21"/>
      <c r="AR341" s="21"/>
      <c r="AS341" s="21"/>
      <c r="AT341" s="21"/>
      <c r="AU341" s="21"/>
      <c r="AV341" s="21"/>
      <c r="AW341" s="21"/>
      <c r="AX341" s="21"/>
      <c r="AY341" s="21"/>
      <c r="AZ341" s="21"/>
      <c r="BA341" s="21"/>
      <c r="BB341" s="21"/>
      <c r="BC341" s="21"/>
      <c r="BD341" s="21"/>
      <c r="BE341" s="1"/>
      <c r="BF341" s="1"/>
      <c r="BG341" s="1"/>
      <c r="BH341" s="1"/>
      <c r="BI341" s="1"/>
    </row>
    <row r="342" ht="14.25" hidden="1" customHeight="1">
      <c r="A342" s="7" t="s">
        <v>75</v>
      </c>
      <c r="B342" s="21" t="s">
        <v>616</v>
      </c>
      <c r="C342" s="21" t="s">
        <v>1167</v>
      </c>
      <c r="D342" s="21" t="s">
        <v>3169</v>
      </c>
      <c r="E342" s="7" t="s">
        <v>75</v>
      </c>
      <c r="F342" s="21" t="s">
        <v>616</v>
      </c>
      <c r="G342" s="21" t="s">
        <v>1167</v>
      </c>
      <c r="H342" s="18" t="str">
        <f t="shared" si="1"/>
        <v>DOE Ref Pre-1980OfficeConference</v>
      </c>
      <c r="I342" s="21">
        <v>2.47</v>
      </c>
      <c r="J342" s="21"/>
      <c r="K342" s="21"/>
      <c r="L342" s="21">
        <v>0.4</v>
      </c>
      <c r="M342" s="21">
        <v>0.4</v>
      </c>
      <c r="N342" s="21">
        <v>0.2</v>
      </c>
      <c r="O342" s="21" t="s">
        <v>3053</v>
      </c>
      <c r="P342" s="21" t="s">
        <v>56</v>
      </c>
      <c r="Q342" s="21" t="s">
        <v>141</v>
      </c>
      <c r="R342" s="21" t="s">
        <v>132</v>
      </c>
      <c r="S342" s="5" t="str">
        <f t="shared" si="2"/>
        <v>ASHRAE 62.1-1999OfficesConference rooms</v>
      </c>
      <c r="T342" s="86" t="str">
        <f>VLOOKUP(S342,Ventilation!$A$4:$H$302,6,FALSE)</f>
        <v>0</v>
      </c>
      <c r="U342" s="86" t="str">
        <f>VLOOKUP(S342,Ventilation!$A$4:$H$302,5,FALSE)</f>
        <v>20</v>
      </c>
      <c r="V342" s="86" t="str">
        <f>VLOOKUP(S342,Ventilation!$A$4:$H$302,7,FALSE)</f>
        <v/>
      </c>
      <c r="W342" s="21">
        <v>50.0</v>
      </c>
      <c r="X342" s="21" t="s">
        <v>3055</v>
      </c>
      <c r="Y342" s="21" t="s">
        <v>3049</v>
      </c>
      <c r="Z342" s="21"/>
      <c r="AA342" s="7">
        <v>0.2232</v>
      </c>
      <c r="AB342" s="21" t="s">
        <v>3054</v>
      </c>
      <c r="AC342" s="21"/>
      <c r="AD342" s="21"/>
      <c r="AE342" s="21"/>
      <c r="AF342" s="21"/>
      <c r="AG342" s="21"/>
      <c r="AH342" s="21">
        <v>1.0</v>
      </c>
      <c r="AI342" s="21">
        <v>0.0</v>
      </c>
      <c r="AJ342" s="21">
        <v>0.5</v>
      </c>
      <c r="AK342" s="21">
        <v>0.0</v>
      </c>
      <c r="AL342" s="21" t="s">
        <v>3051</v>
      </c>
      <c r="AM342" s="21" t="s">
        <v>1702</v>
      </c>
      <c r="AN342" s="21" t="s">
        <v>1703</v>
      </c>
      <c r="AO342" s="21"/>
      <c r="AP342" s="21"/>
      <c r="AQ342" s="21"/>
      <c r="AR342" s="21"/>
      <c r="AS342" s="21"/>
      <c r="AT342" s="21"/>
      <c r="AU342" s="21"/>
      <c r="AV342" s="21"/>
      <c r="AW342" s="21"/>
      <c r="AX342" s="21"/>
      <c r="AY342" s="21"/>
      <c r="AZ342" s="21"/>
      <c r="BA342" s="21"/>
      <c r="BB342" s="21"/>
      <c r="BC342" s="21"/>
      <c r="BD342" s="21"/>
      <c r="BE342" s="1"/>
      <c r="BF342" s="1"/>
      <c r="BG342" s="1"/>
      <c r="BH342" s="1"/>
      <c r="BI342" s="1"/>
    </row>
    <row r="343" ht="14.25" hidden="1" customHeight="1">
      <c r="A343" s="7" t="s">
        <v>75</v>
      </c>
      <c r="B343" s="7" t="s">
        <v>616</v>
      </c>
      <c r="C343" s="7" t="s">
        <v>1166</v>
      </c>
      <c r="D343" s="21" t="s">
        <v>1617</v>
      </c>
      <c r="E343" s="7" t="s">
        <v>75</v>
      </c>
      <c r="F343" s="7" t="s">
        <v>616</v>
      </c>
      <c r="G343" s="7" t="s">
        <v>1166</v>
      </c>
      <c r="H343" s="18" t="str">
        <f t="shared" si="1"/>
        <v>DOE Ref Pre-1980OfficeClosedOffice</v>
      </c>
      <c r="I343" s="21">
        <v>2.09</v>
      </c>
      <c r="J343" s="21"/>
      <c r="K343" s="21"/>
      <c r="L343" s="21">
        <v>0.4</v>
      </c>
      <c r="M343" s="21">
        <v>0.4</v>
      </c>
      <c r="N343" s="21">
        <v>0.2</v>
      </c>
      <c r="O343" s="7" t="s">
        <v>3053</v>
      </c>
      <c r="P343" s="21" t="s">
        <v>56</v>
      </c>
      <c r="Q343" s="21" t="s">
        <v>141</v>
      </c>
      <c r="R343" s="21" t="s">
        <v>1620</v>
      </c>
      <c r="S343" s="5" t="str">
        <f t="shared" si="2"/>
        <v>ASHRAE 62.1-1999OfficesOffice Space</v>
      </c>
      <c r="T343" s="86" t="str">
        <f>VLOOKUP(S343,Ventilation!$A$4:$H$302,6,FALSE)</f>
        <v>0</v>
      </c>
      <c r="U343" s="86" t="str">
        <f>VLOOKUP(S343,Ventilation!$A$4:$H$302,5,FALSE)</f>
        <v>21.2</v>
      </c>
      <c r="V343" s="86" t="str">
        <f>VLOOKUP(S343,Ventilation!$A$4:$H$302,7,FALSE)</f>
        <v/>
      </c>
      <c r="W343" s="21">
        <v>4.75</v>
      </c>
      <c r="X343" s="7" t="s">
        <v>3060</v>
      </c>
      <c r="Y343" s="7" t="s">
        <v>3049</v>
      </c>
      <c r="Z343" s="21"/>
      <c r="AA343" s="7">
        <v>0.2232</v>
      </c>
      <c r="AB343" s="7" t="s">
        <v>3054</v>
      </c>
      <c r="AC343" s="21"/>
      <c r="AD343" s="21"/>
      <c r="AE343" s="21"/>
      <c r="AF343" s="21"/>
      <c r="AG343" s="21"/>
      <c r="AH343" s="21">
        <v>0.87</v>
      </c>
      <c r="AI343" s="21">
        <v>0.0</v>
      </c>
      <c r="AJ343" s="21">
        <v>0.5</v>
      </c>
      <c r="AK343" s="21">
        <v>0.0</v>
      </c>
      <c r="AL343" s="7" t="s">
        <v>3051</v>
      </c>
      <c r="AM343" s="7" t="s">
        <v>1702</v>
      </c>
      <c r="AN343" s="7" t="s">
        <v>1703</v>
      </c>
      <c r="AO343" s="21"/>
      <c r="AP343" s="21"/>
      <c r="AQ343" s="21"/>
      <c r="AR343" s="21"/>
      <c r="AS343" s="21"/>
      <c r="AT343" s="21"/>
      <c r="AU343" s="7"/>
      <c r="AV343" s="21"/>
      <c r="AW343" s="21"/>
      <c r="AX343" s="21"/>
      <c r="AY343" s="21"/>
      <c r="AZ343" s="21"/>
      <c r="BA343" s="21"/>
      <c r="BB343" s="21"/>
      <c r="BC343" s="21"/>
      <c r="BD343" s="21"/>
      <c r="BE343" s="1"/>
      <c r="BF343" s="1"/>
      <c r="BG343" s="1"/>
      <c r="BH343" s="1"/>
      <c r="BI343" s="1"/>
    </row>
    <row r="344" ht="14.25" hidden="1" customHeight="1">
      <c r="A344" s="7" t="s">
        <v>75</v>
      </c>
      <c r="B344" s="7" t="s">
        <v>616</v>
      </c>
      <c r="C344" s="7" t="s">
        <v>1165</v>
      </c>
      <c r="D344" s="21" t="s">
        <v>3257</v>
      </c>
      <c r="E344" s="7" t="s">
        <v>75</v>
      </c>
      <c r="F344" s="7" t="s">
        <v>616</v>
      </c>
      <c r="G344" s="7" t="s">
        <v>1165</v>
      </c>
      <c r="H344" s="18" t="str">
        <f t="shared" si="1"/>
        <v>DOE Ref Pre-1980OfficeBreakRoom</v>
      </c>
      <c r="I344" s="21">
        <v>2.28</v>
      </c>
      <c r="J344" s="21"/>
      <c r="K344" s="21"/>
      <c r="L344" s="21">
        <v>0.4</v>
      </c>
      <c r="M344" s="21">
        <v>0.4</v>
      </c>
      <c r="N344" s="21">
        <v>0.2</v>
      </c>
      <c r="O344" s="21" t="s">
        <v>3053</v>
      </c>
      <c r="P344" s="21" t="s">
        <v>56</v>
      </c>
      <c r="Q344" s="21" t="s">
        <v>141</v>
      </c>
      <c r="R344" s="21" t="s">
        <v>1645</v>
      </c>
      <c r="S344" s="5" t="str">
        <f t="shared" si="2"/>
        <v>ASHRAE 62.1-1999OfficesReception Areas</v>
      </c>
      <c r="T344" s="86" t="str">
        <f>VLOOKUP(S344,Ventilation!$A$4:$H$302,6,FALSE)</f>
        <v>0</v>
      </c>
      <c r="U344" s="86" t="str">
        <f>VLOOKUP(S344,Ventilation!$A$4:$H$302,5,FALSE)</f>
        <v>15</v>
      </c>
      <c r="V344" s="86" t="str">
        <f>VLOOKUP(S344,Ventilation!$A$4:$H$302,7,FALSE)</f>
        <v/>
      </c>
      <c r="W344" s="21">
        <v>50.0</v>
      </c>
      <c r="X344" s="21" t="s">
        <v>3055</v>
      </c>
      <c r="Y344" s="21" t="s">
        <v>3049</v>
      </c>
      <c r="Z344" s="21"/>
      <c r="AA344" s="7">
        <v>0.2232</v>
      </c>
      <c r="AB344" s="7" t="s">
        <v>3054</v>
      </c>
      <c r="AC344" s="21"/>
      <c r="AD344" s="21"/>
      <c r="AE344" s="21"/>
      <c r="AF344" s="21"/>
      <c r="AG344" s="21"/>
      <c r="AH344" s="21">
        <v>5.63</v>
      </c>
      <c r="AI344" s="21">
        <v>0.0</v>
      </c>
      <c r="AJ344" s="21">
        <v>0.5</v>
      </c>
      <c r="AK344" s="21">
        <v>0.0</v>
      </c>
      <c r="AL344" s="21" t="s">
        <v>3051</v>
      </c>
      <c r="AM344" s="21" t="s">
        <v>1702</v>
      </c>
      <c r="AN344" s="21" t="s">
        <v>1703</v>
      </c>
      <c r="AO344" s="21"/>
      <c r="AP344" s="21"/>
      <c r="AQ344" s="21"/>
      <c r="AR344" s="21"/>
      <c r="AS344" s="21"/>
      <c r="AT344" s="21"/>
      <c r="AU344" s="21"/>
      <c r="AV344" s="21"/>
      <c r="AW344" s="21"/>
      <c r="AX344" s="21"/>
      <c r="AY344" s="21"/>
      <c r="AZ344" s="21"/>
      <c r="BA344" s="21"/>
      <c r="BB344" s="21"/>
      <c r="BC344" s="21"/>
      <c r="BD344" s="21"/>
      <c r="BE344" s="1"/>
      <c r="BF344" s="1"/>
      <c r="BG344" s="1"/>
      <c r="BH344" s="1"/>
      <c r="BI344" s="1"/>
    </row>
    <row r="345" ht="14.25" hidden="1" customHeight="1">
      <c r="A345" s="7" t="s">
        <v>75</v>
      </c>
      <c r="B345" s="21" t="s">
        <v>616</v>
      </c>
      <c r="C345" s="21" t="s">
        <v>1377</v>
      </c>
      <c r="D345" s="21" t="s">
        <v>3232</v>
      </c>
      <c r="E345" s="7"/>
      <c r="F345" s="21"/>
      <c r="G345" s="21"/>
      <c r="H345" s="18" t="str">
        <f t="shared" si="1"/>
        <v/>
      </c>
      <c r="I345" s="21"/>
      <c r="J345" s="21"/>
      <c r="K345" s="21"/>
      <c r="L345" s="21"/>
      <c r="M345" s="21"/>
      <c r="N345" s="21"/>
      <c r="O345" s="21"/>
      <c r="P345" s="21"/>
      <c r="Q345" s="21"/>
      <c r="R345" s="21"/>
      <c r="S345" s="5" t="str">
        <f t="shared" si="2"/>
        <v/>
      </c>
      <c r="T345" s="18" t="str">
        <f>VLOOKUP(S345,Ventilation!$A$4:$H$302,6,FALSE)</f>
        <v>#N/A</v>
      </c>
      <c r="U345" s="18" t="str">
        <f>VLOOKUP(S345,Ventilation!$A$4:$H$302,5,FALSE)</f>
        <v>#N/A</v>
      </c>
      <c r="V345" s="18" t="str">
        <f>VLOOKUP(S345,Ventilation!$A$4:$H$302,7,FALSE)</f>
        <v>#N/A</v>
      </c>
      <c r="W345" s="21"/>
      <c r="X345" s="21"/>
      <c r="Y345" s="21"/>
      <c r="Z345" s="21"/>
      <c r="AA345" s="7">
        <v>0.2232</v>
      </c>
      <c r="AB345" s="21" t="s">
        <v>4143</v>
      </c>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1"/>
      <c r="BF345" s="1"/>
      <c r="BG345" s="1"/>
      <c r="BH345" s="1"/>
      <c r="BI345" s="1"/>
    </row>
    <row r="346" ht="14.25" hidden="1" customHeight="1">
      <c r="A346" s="18" t="s">
        <v>180</v>
      </c>
      <c r="B346" s="18" t="s">
        <v>539</v>
      </c>
      <c r="C346" s="18" t="s">
        <v>1329</v>
      </c>
      <c r="D346" s="18" t="s">
        <v>1607</v>
      </c>
      <c r="E346" s="18" t="s">
        <v>31</v>
      </c>
      <c r="F346" s="18" t="s">
        <v>520</v>
      </c>
      <c r="G346" s="18" t="s">
        <v>1054</v>
      </c>
      <c r="H346" s="18" t="str">
        <f t="shared" si="1"/>
        <v>ASHRAE 189.1-2009HospitalRadiology</v>
      </c>
      <c r="I346" s="86" t="str">
        <f>VLOOKUP(H346,'Interior Lighting'!$A$4:$G$1073,5,FALSE)</f>
        <v>0.36</v>
      </c>
      <c r="J346" s="21"/>
      <c r="K346" s="18"/>
      <c r="L346" s="18">
        <v>0.0</v>
      </c>
      <c r="M346" s="18">
        <v>0.7</v>
      </c>
      <c r="N346" s="18">
        <v>0.2</v>
      </c>
      <c r="O346" s="18" t="s">
        <v>3447</v>
      </c>
      <c r="P346" s="18" t="s">
        <v>610</v>
      </c>
      <c r="Q346" s="18" t="s">
        <v>1687</v>
      </c>
      <c r="R346" s="18" t="s">
        <v>1838</v>
      </c>
      <c r="S346" s="5" t="str">
        <f t="shared" si="2"/>
        <v>GGHC v2.2Health CareX-ray, Diagnostic and Treatment</v>
      </c>
      <c r="T346" s="86" t="str">
        <f>VLOOKUP(S346,Ventilation!$A$4:$H$302,6,FALSE)</f>
        <v>0.3</v>
      </c>
      <c r="U346" s="86" t="str">
        <f>VLOOKUP(S346,Ventilation!$A$4:$H$302,5,FALSE)</f>
        <v/>
      </c>
      <c r="V346" s="86" t="str">
        <f>VLOOKUP(S346,Ventilation!$A$4:$H$302,7,FALSE)</f>
        <v/>
      </c>
      <c r="W346" s="18">
        <v>18.58</v>
      </c>
      <c r="X346" s="5" t="s">
        <v>3450</v>
      </c>
      <c r="Y346" s="5" t="s">
        <v>3441</v>
      </c>
      <c r="Z346" s="18">
        <v>0.0446</v>
      </c>
      <c r="AA346" s="5"/>
      <c r="AB346" s="5" t="s">
        <v>3457</v>
      </c>
      <c r="AC346" s="18"/>
      <c r="AD346" s="18"/>
      <c r="AE346" s="18"/>
      <c r="AF346" s="18"/>
      <c r="AG346" s="18"/>
      <c r="AH346" s="18">
        <v>0.95</v>
      </c>
      <c r="AI346" s="18">
        <v>0.0</v>
      </c>
      <c r="AJ346" s="18">
        <v>0.5</v>
      </c>
      <c r="AK346" s="18">
        <v>0.0</v>
      </c>
      <c r="AL346" s="5" t="s">
        <v>3445</v>
      </c>
      <c r="AM346" s="5" t="s">
        <v>2027</v>
      </c>
      <c r="AN346" s="5" t="s">
        <v>2028</v>
      </c>
      <c r="AO346" s="18">
        <v>1.0</v>
      </c>
      <c r="AP346" s="18">
        <v>900.0</v>
      </c>
      <c r="AQ346" s="86" t="str">
        <f>IF('Space Types'!$AO330=0,"",'Space Types'!$AO330/'Space Types'!$AP330)</f>
        <v>0.0005165212203</v>
      </c>
      <c r="AR346" s="18">
        <v>43.3</v>
      </c>
      <c r="AS346" s="18">
        <v>0.2</v>
      </c>
      <c r="AT346" s="18">
        <v>0.05</v>
      </c>
      <c r="AU346" s="18" t="s">
        <v>4342</v>
      </c>
      <c r="AV346" s="18"/>
      <c r="AW346" s="18"/>
      <c r="AX346" s="18"/>
      <c r="AY346" s="18" t="str">
        <f t="shared" ref="AY346:AY429" si="16">IF(ISBLANK(AX346),"",AX346/(AW346/AV346))</f>
        <v/>
      </c>
      <c r="AZ346" s="18"/>
      <c r="BA346" s="18"/>
      <c r="BB346" s="18"/>
      <c r="BC346" s="18"/>
      <c r="BD346" s="18"/>
      <c r="BE346" s="1"/>
      <c r="BF346" s="1"/>
      <c r="BG346" s="1"/>
      <c r="BH346" s="1"/>
      <c r="BI346" s="1"/>
    </row>
    <row r="347" ht="14.25" hidden="1" customHeight="1">
      <c r="A347" s="18" t="s">
        <v>180</v>
      </c>
      <c r="B347" s="18" t="s">
        <v>539</v>
      </c>
      <c r="C347" s="18" t="s">
        <v>1328</v>
      </c>
      <c r="D347" s="18" t="s">
        <v>4173</v>
      </c>
      <c r="E347" s="18" t="s">
        <v>31</v>
      </c>
      <c r="F347" s="18" t="s">
        <v>1353</v>
      </c>
      <c r="G347" s="18" t="s">
        <v>1107</v>
      </c>
      <c r="H347" s="18" t="str">
        <f t="shared" si="1"/>
        <v>ASHRAE 189.1-2009RestroomsGeneral</v>
      </c>
      <c r="I347" s="86" t="str">
        <f>VLOOKUP(H347,'Interior Lighting'!$A$4:$G$1073,5,FALSE)</f>
        <v>0.81</v>
      </c>
      <c r="J347" s="21"/>
      <c r="K347" s="18"/>
      <c r="L347" s="18">
        <v>0.0</v>
      </c>
      <c r="M347" s="18">
        <v>0.7</v>
      </c>
      <c r="N347" s="18">
        <v>0.2</v>
      </c>
      <c r="O347" s="18" t="s">
        <v>3447</v>
      </c>
      <c r="P347" s="18" t="s">
        <v>56</v>
      </c>
      <c r="Q347" s="18" t="s">
        <v>153</v>
      </c>
      <c r="R347" s="18" t="s">
        <v>1619</v>
      </c>
      <c r="S347" s="5" t="str">
        <f t="shared" si="2"/>
        <v>ASHRAE 62.1-1999Public SpacesPublic restrooms (Assume 12 toilet/625 ft^2)</v>
      </c>
      <c r="T347" s="86" t="str">
        <f>VLOOKUP(S347,Ventilation!$A$4:$H$302,6,FALSE)</f>
        <v>0.96</v>
      </c>
      <c r="U347" s="86" t="str">
        <f>VLOOKUP(S347,Ventilation!$A$4:$H$302,5,FALSE)</f>
        <v>0</v>
      </c>
      <c r="V347" s="86" t="str">
        <f>VLOOKUP(S347,Ventilation!$A$4:$H$302,7,FALSE)</f>
        <v/>
      </c>
      <c r="W347" s="18">
        <v>0.0</v>
      </c>
      <c r="X347" s="5" t="s">
        <v>3450</v>
      </c>
      <c r="Y347" s="5" t="s">
        <v>3441</v>
      </c>
      <c r="Z347" s="18">
        <v>0.0446</v>
      </c>
      <c r="AA347" s="5"/>
      <c r="AB347" s="5" t="s">
        <v>3457</v>
      </c>
      <c r="AC347" s="18"/>
      <c r="AD347" s="18"/>
      <c r="AE347" s="18"/>
      <c r="AF347" s="18"/>
      <c r="AG347" s="18"/>
      <c r="AH347" s="18">
        <v>0.29</v>
      </c>
      <c r="AI347" s="18">
        <v>0.0</v>
      </c>
      <c r="AJ347" s="18">
        <v>0.3</v>
      </c>
      <c r="AK347" s="18">
        <v>0.7</v>
      </c>
      <c r="AL347" s="5" t="s">
        <v>3445</v>
      </c>
      <c r="AM347" s="5" t="s">
        <v>2027</v>
      </c>
      <c r="AN347" s="5" t="s">
        <v>2028</v>
      </c>
      <c r="AO347" s="18"/>
      <c r="AP347" s="18"/>
      <c r="AQ347" s="18" t="str">
        <f>IF('Space Types'!$AO336=0,"",'Space Types'!$AO336/'Space Types'!$AP336)</f>
        <v/>
      </c>
      <c r="AR347" s="18"/>
      <c r="AS347" s="18"/>
      <c r="AT347" s="18"/>
      <c r="AU347" s="18"/>
      <c r="AV347" s="18">
        <v>1.6666682795748942</v>
      </c>
      <c r="AW347" s="18">
        <v>90.0</v>
      </c>
      <c r="AX347" s="18">
        <v>34.075420263516584</v>
      </c>
      <c r="AY347" s="86" t="str">
        <f t="shared" si="16"/>
        <v>0.6310269118</v>
      </c>
      <c r="AZ347" s="18">
        <v>0.31</v>
      </c>
      <c r="BA347" s="18">
        <v>1.0</v>
      </c>
      <c r="BB347" s="18"/>
      <c r="BC347" s="18" t="s">
        <v>4343</v>
      </c>
      <c r="BD347" s="18"/>
      <c r="BE347" s="1"/>
      <c r="BF347" s="1"/>
      <c r="BG347" s="1"/>
      <c r="BH347" s="1"/>
      <c r="BI347" s="1"/>
    </row>
    <row r="348" ht="14.25" hidden="1" customHeight="1">
      <c r="A348" s="18" t="s">
        <v>180</v>
      </c>
      <c r="B348" s="18" t="s">
        <v>539</v>
      </c>
      <c r="C348" s="18" t="s">
        <v>1283</v>
      </c>
      <c r="D348" s="18" t="s">
        <v>3257</v>
      </c>
      <c r="E348" s="18" t="s">
        <v>31</v>
      </c>
      <c r="F348" s="18" t="s">
        <v>1854</v>
      </c>
      <c r="G348" s="18" t="s">
        <v>1107</v>
      </c>
      <c r="H348" s="18" t="str">
        <f t="shared" si="1"/>
        <v>ASHRAE 189.1-2009Stairs-ActiveGeneral</v>
      </c>
      <c r="I348" s="86" t="str">
        <f>VLOOKUP(H348,'Interior Lighting'!$A$4:$G$1073,5,FALSE)</f>
        <v>0.54</v>
      </c>
      <c r="J348" s="21"/>
      <c r="K348" s="18"/>
      <c r="L348" s="18">
        <v>0.0</v>
      </c>
      <c r="M348" s="18">
        <v>0.7</v>
      </c>
      <c r="N348" s="18">
        <v>0.2</v>
      </c>
      <c r="O348" s="18" t="s">
        <v>3447</v>
      </c>
      <c r="P348" s="18" t="s">
        <v>56</v>
      </c>
      <c r="Q348" s="18" t="s">
        <v>153</v>
      </c>
      <c r="R348" s="18" t="s">
        <v>154</v>
      </c>
      <c r="S348" s="5" t="str">
        <f t="shared" si="2"/>
        <v>ASHRAE 62.1-1999Public SpacesCorridors and utilities</v>
      </c>
      <c r="T348" s="86" t="str">
        <f>VLOOKUP(S348,Ventilation!$A$4:$H$302,6,FALSE)</f>
        <v>0.05</v>
      </c>
      <c r="U348" s="86" t="str">
        <f>VLOOKUP(S348,Ventilation!$A$4:$H$302,5,FALSE)</f>
        <v>0</v>
      </c>
      <c r="V348" s="86" t="str">
        <f>VLOOKUP(S348,Ventilation!$A$4:$H$302,7,FALSE)</f>
        <v/>
      </c>
      <c r="W348" s="18">
        <v>0.0</v>
      </c>
      <c r="X348" s="5" t="s">
        <v>3450</v>
      </c>
      <c r="Y348" s="5" t="s">
        <v>3441</v>
      </c>
      <c r="Z348" s="18">
        <v>0.0446</v>
      </c>
      <c r="AA348" s="5"/>
      <c r="AB348" s="5" t="s">
        <v>3457</v>
      </c>
      <c r="AC348" s="18"/>
      <c r="AD348" s="18"/>
      <c r="AE348" s="18"/>
      <c r="AF348" s="18"/>
      <c r="AG348" s="18"/>
      <c r="AH348" s="18">
        <v>0.0</v>
      </c>
      <c r="AI348" s="18">
        <v>0.0</v>
      </c>
      <c r="AJ348" s="18">
        <v>0.5</v>
      </c>
      <c r="AK348" s="18">
        <v>0.0</v>
      </c>
      <c r="AL348" s="5" t="s">
        <v>3445</v>
      </c>
      <c r="AM348" s="5" t="s">
        <v>2027</v>
      </c>
      <c r="AN348" s="5" t="s">
        <v>2028</v>
      </c>
      <c r="AO348" s="18"/>
      <c r="AP348" s="18"/>
      <c r="AQ348" s="18" t="str">
        <f>IF('Space Types'!$AO342=0,"",'Space Types'!$AO342/'Space Types'!$AP342)</f>
        <v/>
      </c>
      <c r="AR348" s="18"/>
      <c r="AS348" s="18"/>
      <c r="AT348" s="18"/>
      <c r="AU348" s="18"/>
      <c r="AV348" s="18"/>
      <c r="AW348" s="18"/>
      <c r="AX348" s="18"/>
      <c r="AY348" s="18" t="str">
        <f t="shared" si="16"/>
        <v/>
      </c>
      <c r="AZ348" s="18"/>
      <c r="BA348" s="18"/>
      <c r="BB348" s="18"/>
      <c r="BC348" s="18"/>
      <c r="BD348" s="18"/>
      <c r="BE348" s="1"/>
      <c r="BF348" s="1"/>
      <c r="BG348" s="1"/>
      <c r="BH348" s="1"/>
      <c r="BI348" s="1"/>
    </row>
    <row r="349" ht="14.25" hidden="1" customHeight="1">
      <c r="A349" s="18" t="s">
        <v>180</v>
      </c>
      <c r="B349" s="18" t="s">
        <v>539</v>
      </c>
      <c r="C349" s="18" t="s">
        <v>1326</v>
      </c>
      <c r="D349" s="18" t="s">
        <v>1660</v>
      </c>
      <c r="E349" s="18" t="s">
        <v>31</v>
      </c>
      <c r="F349" s="18" t="s">
        <v>520</v>
      </c>
      <c r="G349" s="18" t="s">
        <v>1423</v>
      </c>
      <c r="H349" s="18" t="str">
        <f t="shared" si="1"/>
        <v>ASHRAE 189.1-2009HospitalMedical Supply</v>
      </c>
      <c r="I349" s="86" t="str">
        <f>VLOOKUP(H349,'Interior Lighting'!$A$4:$G$1073,5,FALSE)</f>
        <v>1.26</v>
      </c>
      <c r="J349" s="21"/>
      <c r="K349" s="18"/>
      <c r="L349" s="18">
        <v>0.0</v>
      </c>
      <c r="M349" s="18">
        <v>0.7</v>
      </c>
      <c r="N349" s="18">
        <v>0.2</v>
      </c>
      <c r="O349" s="18" t="s">
        <v>3447</v>
      </c>
      <c r="P349" s="18" t="s">
        <v>610</v>
      </c>
      <c r="Q349" s="18" t="s">
        <v>1687</v>
      </c>
      <c r="R349" s="18" t="s">
        <v>1796</v>
      </c>
      <c r="S349" s="5" t="str">
        <f t="shared" si="2"/>
        <v>GGHC v2.2Health CareSoiled Linen, Sorting</v>
      </c>
      <c r="T349" s="86" t="str">
        <f>VLOOKUP(S349,Ventilation!$A$4:$H$302,6,FALSE)</f>
        <v>1.5</v>
      </c>
      <c r="U349" s="86" t="str">
        <f>VLOOKUP(S349,Ventilation!$A$4:$H$302,5,FALSE)</f>
        <v/>
      </c>
      <c r="V349" s="86" t="str">
        <f>VLOOKUP(S349,Ventilation!$A$4:$H$302,7,FALSE)</f>
        <v/>
      </c>
      <c r="W349" s="18">
        <v>18.58</v>
      </c>
      <c r="X349" s="18" t="s">
        <v>3450</v>
      </c>
      <c r="Y349" s="18" t="s">
        <v>3441</v>
      </c>
      <c r="Z349" s="18">
        <v>0.0446</v>
      </c>
      <c r="AA349" s="5"/>
      <c r="AB349" s="18" t="s">
        <v>3457</v>
      </c>
      <c r="AC349" s="18"/>
      <c r="AD349" s="18"/>
      <c r="AE349" s="18"/>
      <c r="AF349" s="18"/>
      <c r="AG349" s="18"/>
      <c r="AH349" s="18">
        <v>1.46</v>
      </c>
      <c r="AI349" s="18">
        <v>0.0</v>
      </c>
      <c r="AJ349" s="18">
        <v>0.5</v>
      </c>
      <c r="AK349" s="18">
        <v>0.0</v>
      </c>
      <c r="AL349" s="18" t="s">
        <v>3445</v>
      </c>
      <c r="AM349" s="18" t="s">
        <v>2027</v>
      </c>
      <c r="AN349" s="18" t="s">
        <v>2028</v>
      </c>
      <c r="AO349" s="18"/>
      <c r="AP349" s="18"/>
      <c r="AQ349" s="18" t="str">
        <f>IF('Space Types'!$AO348=0,"",'Space Types'!$AO348/'Space Types'!$AP348)</f>
        <v/>
      </c>
      <c r="AR349" s="18"/>
      <c r="AS349" s="18"/>
      <c r="AT349" s="18"/>
      <c r="AU349" s="18"/>
      <c r="AV349" s="18">
        <v>1.6666682795748944</v>
      </c>
      <c r="AW349" s="18">
        <v>210.0</v>
      </c>
      <c r="AX349" s="18">
        <v>79.50931394820536</v>
      </c>
      <c r="AY349" s="86" t="str">
        <f t="shared" si="16"/>
        <v>0.6310269118</v>
      </c>
      <c r="AZ349" s="18">
        <v>0.31</v>
      </c>
      <c r="BA349" s="18">
        <v>1.0</v>
      </c>
      <c r="BB349" s="18"/>
      <c r="BC349" s="18" t="s">
        <v>4343</v>
      </c>
      <c r="BD349" s="18"/>
      <c r="BE349" s="1"/>
      <c r="BF349" s="1"/>
      <c r="BG349" s="1"/>
      <c r="BH349" s="1"/>
      <c r="BI349" s="1"/>
    </row>
    <row r="350" ht="14.25" hidden="1" customHeight="1">
      <c r="A350" s="18" t="s">
        <v>180</v>
      </c>
      <c r="B350" s="18" t="s">
        <v>539</v>
      </c>
      <c r="C350" s="18" t="s">
        <v>1324</v>
      </c>
      <c r="D350" s="18" t="s">
        <v>1607</v>
      </c>
      <c r="E350" s="18" t="s">
        <v>31</v>
      </c>
      <c r="F350" s="18" t="s">
        <v>520</v>
      </c>
      <c r="G350" s="18" t="s">
        <v>1399</v>
      </c>
      <c r="H350" s="18" t="str">
        <f t="shared" si="1"/>
        <v>ASHRAE 189.1-2009HospitalEmergency</v>
      </c>
      <c r="I350" s="86" t="str">
        <f>VLOOKUP(H350,'Interior Lighting'!$A$4:$G$1073,5,FALSE)</f>
        <v>2.43</v>
      </c>
      <c r="J350" s="21"/>
      <c r="K350" s="18"/>
      <c r="L350" s="18">
        <v>0.0</v>
      </c>
      <c r="M350" s="18">
        <v>0.7</v>
      </c>
      <c r="N350" s="18">
        <v>0.2</v>
      </c>
      <c r="O350" s="5" t="s">
        <v>3447</v>
      </c>
      <c r="P350" s="18" t="s">
        <v>7</v>
      </c>
      <c r="Q350" s="18" t="s">
        <v>916</v>
      </c>
      <c r="R350" s="18" t="s">
        <v>918</v>
      </c>
      <c r="S350" s="5" t="str">
        <f t="shared" si="2"/>
        <v>AIA 2001Surgery and Critical CareOperating/Surgical Cystoscopic Rooms</v>
      </c>
      <c r="T350" s="86" t="str">
        <f>VLOOKUP(S350,Ventilation!$A$4:$H$302,6,FALSE)</f>
        <v/>
      </c>
      <c r="U350" s="86" t="str">
        <f>VLOOKUP(S350,Ventilation!$A$4:$H$302,5,FALSE)</f>
        <v/>
      </c>
      <c r="V350" s="86" t="str">
        <f>VLOOKUP(S350,Ventilation!$A$4:$H$302,7,FALSE)</f>
        <v>3</v>
      </c>
      <c r="W350" s="18">
        <v>18.58</v>
      </c>
      <c r="X350" s="5" t="s">
        <v>3450</v>
      </c>
      <c r="Y350" s="5" t="s">
        <v>3441</v>
      </c>
      <c r="Z350" s="18">
        <v>0.0446</v>
      </c>
      <c r="AA350" s="5"/>
      <c r="AB350" s="5" t="s">
        <v>3457</v>
      </c>
      <c r="AC350" s="18"/>
      <c r="AD350" s="18"/>
      <c r="AE350" s="18"/>
      <c r="AF350" s="18"/>
      <c r="AG350" s="18"/>
      <c r="AH350" s="18">
        <v>2.19</v>
      </c>
      <c r="AI350" s="18">
        <v>0.0</v>
      </c>
      <c r="AJ350" s="18">
        <v>0.5</v>
      </c>
      <c r="AK350" s="18">
        <v>0.0</v>
      </c>
      <c r="AL350" s="5" t="s">
        <v>3445</v>
      </c>
      <c r="AM350" s="5" t="s">
        <v>2027</v>
      </c>
      <c r="AN350" s="5" t="s">
        <v>2028</v>
      </c>
      <c r="AO350" s="18">
        <v>1.0</v>
      </c>
      <c r="AP350" s="18">
        <v>285.0</v>
      </c>
      <c r="AQ350" s="86" t="str">
        <f>IF('Space Types'!$AO354=0,"",'Space Types'!$AO354/'Space Types'!$AP354)</f>
        <v>0.01276595745</v>
      </c>
      <c r="AR350" s="18">
        <v>43.3</v>
      </c>
      <c r="AS350" s="18">
        <v>0.2</v>
      </c>
      <c r="AT350" s="18">
        <v>0.05</v>
      </c>
      <c r="AU350" s="18" t="s">
        <v>4342</v>
      </c>
      <c r="AV350" s="18"/>
      <c r="AW350" s="18"/>
      <c r="AX350" s="18"/>
      <c r="AY350" s="18" t="str">
        <f t="shared" si="16"/>
        <v/>
      </c>
      <c r="AZ350" s="18"/>
      <c r="BA350" s="18"/>
      <c r="BB350" s="18"/>
      <c r="BC350" s="18"/>
      <c r="BD350" s="18"/>
      <c r="BE350" s="1"/>
      <c r="BF350" s="1"/>
      <c r="BG350" s="1"/>
      <c r="BH350" s="1"/>
      <c r="BI350" s="1"/>
    </row>
    <row r="351" ht="14.25" hidden="1" customHeight="1">
      <c r="A351" s="18" t="s">
        <v>180</v>
      </c>
      <c r="B351" s="18" t="s">
        <v>539</v>
      </c>
      <c r="C351" s="18" t="s">
        <v>1323</v>
      </c>
      <c r="D351" s="18" t="s">
        <v>1607</v>
      </c>
      <c r="E351" s="18" t="s">
        <v>31</v>
      </c>
      <c r="F351" s="18" t="s">
        <v>520</v>
      </c>
      <c r="G351" s="18" t="s">
        <v>880</v>
      </c>
      <c r="H351" s="18" t="str">
        <f t="shared" si="1"/>
        <v>ASHRAE 189.1-2009HospitalPatient Room</v>
      </c>
      <c r="I351" s="86" t="str">
        <f>VLOOKUP(H351,'Interior Lighting'!$A$4:$G$1073,5,FALSE)</f>
        <v>0.63</v>
      </c>
      <c r="J351" s="21"/>
      <c r="K351" s="18"/>
      <c r="L351" s="18">
        <v>0.0</v>
      </c>
      <c r="M351" s="18">
        <v>0.7</v>
      </c>
      <c r="N351" s="18">
        <v>0.2</v>
      </c>
      <c r="O351" s="5" t="s">
        <v>3447</v>
      </c>
      <c r="P351" s="18" t="s">
        <v>610</v>
      </c>
      <c r="Q351" s="18" t="s">
        <v>1687</v>
      </c>
      <c r="R351" s="18" t="s">
        <v>880</v>
      </c>
      <c r="S351" s="5" t="str">
        <f t="shared" si="2"/>
        <v>GGHC v2.2Health CarePatient Room</v>
      </c>
      <c r="T351" s="86" t="str">
        <f>VLOOKUP(S351,Ventilation!$A$4:$H$302,6,FALSE)</f>
        <v>0.3</v>
      </c>
      <c r="U351" s="86" t="str">
        <f>VLOOKUP(S351,Ventilation!$A$4:$H$302,5,FALSE)</f>
        <v/>
      </c>
      <c r="V351" s="86" t="str">
        <f>VLOOKUP(S351,Ventilation!$A$4:$H$302,7,FALSE)</f>
        <v/>
      </c>
      <c r="W351" s="18">
        <v>9.29</v>
      </c>
      <c r="X351" s="5" t="s">
        <v>3450</v>
      </c>
      <c r="Y351" s="5" t="s">
        <v>3441</v>
      </c>
      <c r="Z351" s="18">
        <v>0.0446</v>
      </c>
      <c r="AA351" s="5"/>
      <c r="AB351" s="5" t="s">
        <v>3457</v>
      </c>
      <c r="AC351" s="18"/>
      <c r="AD351" s="18"/>
      <c r="AE351" s="18"/>
      <c r="AF351" s="18"/>
      <c r="AG351" s="18"/>
      <c r="AH351" s="18">
        <v>1.46</v>
      </c>
      <c r="AI351" s="18">
        <v>0.0</v>
      </c>
      <c r="AJ351" s="18">
        <v>0.5</v>
      </c>
      <c r="AK351" s="18">
        <v>0.0</v>
      </c>
      <c r="AL351" s="5" t="s">
        <v>3445</v>
      </c>
      <c r="AM351" s="5" t="s">
        <v>2027</v>
      </c>
      <c r="AN351" s="5" t="s">
        <v>2028</v>
      </c>
      <c r="AO351" s="18">
        <v>1.0</v>
      </c>
      <c r="AP351" s="86" t="str">
        <f>(189+338)/2</f>
        <v>263.5</v>
      </c>
      <c r="AQ351" s="18" t="str">
        <f>IF('Space Types'!$AO360=0,"",'Space Types'!$AO360/'Space Types'!$AP360)</f>
        <v/>
      </c>
      <c r="AR351" s="18">
        <v>43.3</v>
      </c>
      <c r="AS351" s="18">
        <v>0.2</v>
      </c>
      <c r="AT351" s="18">
        <v>0.05</v>
      </c>
      <c r="AU351" s="18" t="s">
        <v>4342</v>
      </c>
      <c r="AV351" s="18"/>
      <c r="AW351" s="18"/>
      <c r="AX351" s="18"/>
      <c r="AY351" s="18" t="str">
        <f t="shared" si="16"/>
        <v/>
      </c>
      <c r="AZ351" s="18"/>
      <c r="BA351" s="18"/>
      <c r="BB351" s="18"/>
      <c r="BC351" s="18"/>
      <c r="BD351" s="18"/>
      <c r="BE351" s="1"/>
      <c r="BF351" s="1"/>
      <c r="BG351" s="1"/>
      <c r="BH351" s="1"/>
      <c r="BI351" s="1"/>
    </row>
    <row r="352" ht="14.25" hidden="1" customHeight="1">
      <c r="A352" s="5" t="s">
        <v>180</v>
      </c>
      <c r="B352" s="18" t="s">
        <v>539</v>
      </c>
      <c r="C352" s="5" t="s">
        <v>1319</v>
      </c>
      <c r="D352" s="18" t="s">
        <v>1535</v>
      </c>
      <c r="E352" s="18" t="s">
        <v>31</v>
      </c>
      <c r="F352" s="18" t="s">
        <v>520</v>
      </c>
      <c r="G352" s="18" t="s">
        <v>1437</v>
      </c>
      <c r="H352" s="18" t="str">
        <f t="shared" si="1"/>
        <v>ASHRAE 189.1-2009HospitalPhysical Therapy</v>
      </c>
      <c r="I352" s="86" t="str">
        <f>VLOOKUP(H352,'Interior Lighting'!$A$4:$G$1073,5,FALSE)</f>
        <v>0.81</v>
      </c>
      <c r="J352" s="21"/>
      <c r="K352" s="18"/>
      <c r="L352" s="18">
        <v>0.0</v>
      </c>
      <c r="M352" s="18">
        <v>0.7</v>
      </c>
      <c r="N352" s="18">
        <v>0.2</v>
      </c>
      <c r="O352" s="18" t="s">
        <v>3447</v>
      </c>
      <c r="P352" s="18" t="s">
        <v>56</v>
      </c>
      <c r="Q352" s="18" t="s">
        <v>476</v>
      </c>
      <c r="R352" s="18" t="s">
        <v>522</v>
      </c>
      <c r="S352" s="5" t="str">
        <f t="shared" si="2"/>
        <v>ASHRAE 62.1-1999Hospitals, Nursing and Convalescent HomesPhysical therapy</v>
      </c>
      <c r="T352" s="86" t="str">
        <f>VLOOKUP(S352,Ventilation!$A$4:$H$302,6,FALSE)</f>
        <v>0</v>
      </c>
      <c r="U352" s="86" t="str">
        <f>VLOOKUP(S352,Ventilation!$A$4:$H$302,5,FALSE)</f>
        <v>15</v>
      </c>
      <c r="V352" s="86" t="str">
        <f>VLOOKUP(S352,Ventilation!$A$4:$H$302,7,FALSE)</f>
        <v/>
      </c>
      <c r="W352" s="18">
        <v>18.58</v>
      </c>
      <c r="X352" s="18" t="s">
        <v>3450</v>
      </c>
      <c r="Y352" s="18" t="s">
        <v>3441</v>
      </c>
      <c r="Z352" s="18">
        <v>0.0446</v>
      </c>
      <c r="AA352" s="5"/>
      <c r="AB352" s="18" t="s">
        <v>3457</v>
      </c>
      <c r="AC352" s="18"/>
      <c r="AD352" s="18"/>
      <c r="AE352" s="18"/>
      <c r="AF352" s="18"/>
      <c r="AG352" s="18"/>
      <c r="AH352" s="18">
        <v>1.09</v>
      </c>
      <c r="AI352" s="18">
        <v>0.0</v>
      </c>
      <c r="AJ352" s="18">
        <v>0.5</v>
      </c>
      <c r="AK352" s="18">
        <v>0.0</v>
      </c>
      <c r="AL352" s="18" t="s">
        <v>3445</v>
      </c>
      <c r="AM352" s="18" t="s">
        <v>2027</v>
      </c>
      <c r="AN352" s="18" t="s">
        <v>2028</v>
      </c>
      <c r="AO352" s="18">
        <v>1.0</v>
      </c>
      <c r="AP352" s="86" t="str">
        <f>(1300+592)/2</f>
        <v>946</v>
      </c>
      <c r="AQ352" s="18" t="str">
        <f>IF('Space Types'!$AO366=0,"",'Space Types'!$AO366/'Space Types'!$AP366)</f>
        <v/>
      </c>
      <c r="AR352" s="18">
        <v>43.3</v>
      </c>
      <c r="AS352" s="18">
        <v>0.2</v>
      </c>
      <c r="AT352" s="18">
        <v>0.05</v>
      </c>
      <c r="AU352" s="18" t="s">
        <v>4342</v>
      </c>
      <c r="AV352" s="18"/>
      <c r="AW352" s="18"/>
      <c r="AX352" s="18"/>
      <c r="AY352" s="18" t="str">
        <f t="shared" si="16"/>
        <v/>
      </c>
      <c r="AZ352" s="18"/>
      <c r="BA352" s="18"/>
      <c r="BB352" s="18"/>
      <c r="BC352" s="18"/>
      <c r="BD352" s="18"/>
      <c r="BE352" s="1"/>
      <c r="BF352" s="1"/>
      <c r="BG352" s="1"/>
      <c r="BH352" s="1"/>
      <c r="BI352" s="1"/>
    </row>
    <row r="353" ht="14.25" hidden="1" customHeight="1">
      <c r="A353" s="18" t="s">
        <v>180</v>
      </c>
      <c r="B353" s="18" t="s">
        <v>539</v>
      </c>
      <c r="C353" s="18" t="s">
        <v>1318</v>
      </c>
      <c r="D353" s="18" t="s">
        <v>1607</v>
      </c>
      <c r="E353" s="18" t="s">
        <v>31</v>
      </c>
      <c r="F353" s="18" t="s">
        <v>520</v>
      </c>
      <c r="G353" s="18" t="s">
        <v>1401</v>
      </c>
      <c r="H353" s="18" t="str">
        <f t="shared" si="1"/>
        <v>ASHRAE 189.1-2009HospitalRecovery</v>
      </c>
      <c r="I353" s="86" t="str">
        <f>VLOOKUP(H353,'Interior Lighting'!$A$4:$G$1073,5,FALSE)</f>
        <v>0.72</v>
      </c>
      <c r="J353" s="21"/>
      <c r="K353" s="18"/>
      <c r="L353" s="18">
        <v>0.0</v>
      </c>
      <c r="M353" s="18">
        <v>0.7</v>
      </c>
      <c r="N353" s="18">
        <v>0.2</v>
      </c>
      <c r="O353" s="18" t="s">
        <v>3447</v>
      </c>
      <c r="P353" s="18" t="s">
        <v>610</v>
      </c>
      <c r="Q353" s="18" t="s">
        <v>1687</v>
      </c>
      <c r="R353" s="18" t="s">
        <v>1401</v>
      </c>
      <c r="S353" s="5" t="str">
        <f t="shared" si="2"/>
        <v>GGHC v2.2Health CareRecovery</v>
      </c>
      <c r="T353" s="86" t="str">
        <f>VLOOKUP(S353,Ventilation!$A$4:$H$302,6,FALSE)</f>
        <v>0.3</v>
      </c>
      <c r="U353" s="86" t="str">
        <f>VLOOKUP(S353,Ventilation!$A$4:$H$302,5,FALSE)</f>
        <v/>
      </c>
      <c r="V353" s="86" t="str">
        <f>VLOOKUP(S353,Ventilation!$A$4:$H$302,7,FALSE)</f>
        <v/>
      </c>
      <c r="W353" s="18">
        <v>18.58</v>
      </c>
      <c r="X353" s="18" t="s">
        <v>3450</v>
      </c>
      <c r="Y353" s="18" t="s">
        <v>3441</v>
      </c>
      <c r="Z353" s="18">
        <v>0.0446</v>
      </c>
      <c r="AA353" s="5"/>
      <c r="AB353" s="18" t="s">
        <v>3457</v>
      </c>
      <c r="AC353" s="18"/>
      <c r="AD353" s="18"/>
      <c r="AE353" s="18"/>
      <c r="AF353" s="18"/>
      <c r="AG353" s="18"/>
      <c r="AH353" s="18">
        <v>2.19</v>
      </c>
      <c r="AI353" s="18">
        <v>0.0</v>
      </c>
      <c r="AJ353" s="18">
        <v>0.5</v>
      </c>
      <c r="AK353" s="18">
        <v>0.0</v>
      </c>
      <c r="AL353" s="18" t="s">
        <v>3445</v>
      </c>
      <c r="AM353" s="18" t="s">
        <v>2027</v>
      </c>
      <c r="AN353" s="18" t="s">
        <v>2028</v>
      </c>
      <c r="AO353" s="18">
        <v>1.0</v>
      </c>
      <c r="AP353" s="18">
        <v>108.0</v>
      </c>
      <c r="AQ353" s="18" t="str">
        <f>IF('Space Types'!$AO372=0,"",'Space Types'!$AO372/'Space Types'!$AP372)</f>
        <v/>
      </c>
      <c r="AR353" s="18">
        <v>43.3</v>
      </c>
      <c r="AS353" s="18">
        <v>0.2</v>
      </c>
      <c r="AT353" s="18">
        <v>0.05</v>
      </c>
      <c r="AU353" s="18" t="s">
        <v>4342</v>
      </c>
      <c r="AV353" s="18"/>
      <c r="AW353" s="18"/>
      <c r="AX353" s="18"/>
      <c r="AY353" s="18" t="str">
        <f t="shared" si="16"/>
        <v/>
      </c>
      <c r="AZ353" s="18"/>
      <c r="BA353" s="18"/>
      <c r="BB353" s="18"/>
      <c r="BC353" s="18"/>
      <c r="BD353" s="18"/>
      <c r="BE353" s="1"/>
      <c r="BF353" s="1"/>
      <c r="BG353" s="1"/>
      <c r="BH353" s="1"/>
      <c r="BI353" s="1"/>
    </row>
    <row r="354" ht="14.25" hidden="1" customHeight="1">
      <c r="A354" s="18" t="s">
        <v>180</v>
      </c>
      <c r="B354" s="18" t="s">
        <v>539</v>
      </c>
      <c r="C354" s="18" t="s">
        <v>924</v>
      </c>
      <c r="D354" s="18" t="s">
        <v>1607</v>
      </c>
      <c r="E354" s="18" t="s">
        <v>31</v>
      </c>
      <c r="F354" s="18" t="s">
        <v>520</v>
      </c>
      <c r="G354" s="18" t="s">
        <v>1420</v>
      </c>
      <c r="H354" s="18" t="str">
        <f t="shared" si="1"/>
        <v>ASHRAE 189.1-2009HospitalOperating Room</v>
      </c>
      <c r="I354" s="86" t="str">
        <f>VLOOKUP(H354,'Interior Lighting'!$A$4:$G$1073,5,FALSE)</f>
        <v>1.98</v>
      </c>
      <c r="J354" s="21"/>
      <c r="K354" s="18"/>
      <c r="L354" s="18">
        <v>0.0</v>
      </c>
      <c r="M354" s="18">
        <v>0.7</v>
      </c>
      <c r="N354" s="18">
        <v>0.2</v>
      </c>
      <c r="O354" s="5" t="s">
        <v>3447</v>
      </c>
      <c r="P354" s="18" t="s">
        <v>7</v>
      </c>
      <c r="Q354" s="18" t="s">
        <v>916</v>
      </c>
      <c r="R354" s="18" t="s">
        <v>918</v>
      </c>
      <c r="S354" s="5" t="str">
        <f t="shared" si="2"/>
        <v>AIA 2001Surgery and Critical CareOperating/Surgical Cystoscopic Rooms</v>
      </c>
      <c r="T354" s="86" t="str">
        <f>VLOOKUP(S354,Ventilation!$A$4:$H$302,6,FALSE)</f>
        <v/>
      </c>
      <c r="U354" s="86" t="str">
        <f>VLOOKUP(S354,Ventilation!$A$4:$H$302,5,FALSE)</f>
        <v/>
      </c>
      <c r="V354" s="86" t="str">
        <f>VLOOKUP(S354,Ventilation!$A$4:$H$302,7,FALSE)</f>
        <v>3</v>
      </c>
      <c r="W354" s="18">
        <v>18.58</v>
      </c>
      <c r="X354" s="5" t="s">
        <v>3450</v>
      </c>
      <c r="Y354" s="5" t="s">
        <v>3441</v>
      </c>
      <c r="Z354" s="18">
        <v>0.0446</v>
      </c>
      <c r="AA354" s="5"/>
      <c r="AB354" s="5" t="s">
        <v>3457</v>
      </c>
      <c r="AC354" s="18">
        <v>17.4</v>
      </c>
      <c r="AD354" s="18">
        <v>0.0</v>
      </c>
      <c r="AE354" s="18">
        <v>0.0</v>
      </c>
      <c r="AF354" s="18">
        <v>0.5</v>
      </c>
      <c r="AG354" s="18" t="s">
        <v>3445</v>
      </c>
      <c r="AH354" s="18">
        <v>2.92</v>
      </c>
      <c r="AI354" s="18">
        <v>0.0</v>
      </c>
      <c r="AJ354" s="18">
        <v>0.5</v>
      </c>
      <c r="AK354" s="18">
        <v>0.0</v>
      </c>
      <c r="AL354" s="5" t="s">
        <v>3445</v>
      </c>
      <c r="AM354" s="5" t="s">
        <v>3461</v>
      </c>
      <c r="AN354" s="5" t="s">
        <v>3459</v>
      </c>
      <c r="AO354" s="18">
        <v>6.0</v>
      </c>
      <c r="AP354" s="18">
        <v>470.0</v>
      </c>
      <c r="AQ354" s="86" t="str">
        <f>IF('Space Types'!$AO378=0,"",'Space Types'!$AO378/'Space Types'!$AP378)</f>
        <v>0.00350877193</v>
      </c>
      <c r="AR354" s="18">
        <v>43.3</v>
      </c>
      <c r="AS354" s="18">
        <v>0.2</v>
      </c>
      <c r="AT354" s="18">
        <v>0.05</v>
      </c>
      <c r="AU354" s="18" t="s">
        <v>4342</v>
      </c>
      <c r="AV354" s="18"/>
      <c r="AW354" s="18"/>
      <c r="AX354" s="18"/>
      <c r="AY354" s="18" t="str">
        <f t="shared" si="16"/>
        <v/>
      </c>
      <c r="AZ354" s="18"/>
      <c r="BA354" s="18"/>
      <c r="BB354" s="18"/>
      <c r="BC354" s="18"/>
      <c r="BD354" s="18"/>
      <c r="BE354" s="1"/>
      <c r="BF354" s="1"/>
      <c r="BG354" s="1"/>
      <c r="BH354" s="1"/>
      <c r="BI354" s="1"/>
    </row>
    <row r="355" ht="14.25" hidden="1" customHeight="1">
      <c r="A355" s="18" t="s">
        <v>180</v>
      </c>
      <c r="B355" s="18" t="s">
        <v>539</v>
      </c>
      <c r="C355" s="18" t="s">
        <v>616</v>
      </c>
      <c r="D355" s="18" t="s">
        <v>1617</v>
      </c>
      <c r="E355" s="18" t="s">
        <v>31</v>
      </c>
      <c r="F355" s="18" t="s">
        <v>1272</v>
      </c>
      <c r="G355" s="5" t="s">
        <v>1107</v>
      </c>
      <c r="H355" s="18" t="str">
        <f t="shared" si="1"/>
        <v>ASHRAE 189.1-2009Office-EnclosedGeneral</v>
      </c>
      <c r="I355" s="86" t="str">
        <f>VLOOKUP(H355,'Interior Lighting'!$A$4:$G$1073,5,FALSE)</f>
        <v>0.99</v>
      </c>
      <c r="J355" s="21"/>
      <c r="K355" s="18"/>
      <c r="L355" s="18">
        <v>0.0</v>
      </c>
      <c r="M355" s="18">
        <v>0.7</v>
      </c>
      <c r="N355" s="18">
        <v>0.2</v>
      </c>
      <c r="O355" s="5" t="s">
        <v>3447</v>
      </c>
      <c r="P355" s="18" t="s">
        <v>56</v>
      </c>
      <c r="Q355" s="18" t="s">
        <v>141</v>
      </c>
      <c r="R355" s="18" t="s">
        <v>1620</v>
      </c>
      <c r="S355" s="5" t="str">
        <f t="shared" si="2"/>
        <v>ASHRAE 62.1-1999OfficesOffice Space</v>
      </c>
      <c r="T355" s="86" t="str">
        <f>VLOOKUP(S355,Ventilation!$A$4:$H$302,6,FALSE)</f>
        <v>0</v>
      </c>
      <c r="U355" s="86" t="str">
        <f>VLOOKUP(S355,Ventilation!$A$4:$H$302,5,FALSE)</f>
        <v>21.2</v>
      </c>
      <c r="V355" s="86" t="str">
        <f>VLOOKUP(S355,Ventilation!$A$4:$H$302,7,FALSE)</f>
        <v/>
      </c>
      <c r="W355" s="18">
        <v>4.65</v>
      </c>
      <c r="X355" s="5" t="s">
        <v>3450</v>
      </c>
      <c r="Y355" s="5" t="s">
        <v>3441</v>
      </c>
      <c r="Z355" s="18">
        <v>0.0446</v>
      </c>
      <c r="AA355" s="5"/>
      <c r="AB355" s="5" t="s">
        <v>3457</v>
      </c>
      <c r="AC355" s="18"/>
      <c r="AD355" s="18"/>
      <c r="AE355" s="18"/>
      <c r="AF355" s="18"/>
      <c r="AG355" s="18"/>
      <c r="AH355" s="18">
        <v>0.8000000000000002</v>
      </c>
      <c r="AI355" s="18">
        <v>0.0</v>
      </c>
      <c r="AJ355" s="18">
        <v>0.5</v>
      </c>
      <c r="AK355" s="18">
        <v>0.0</v>
      </c>
      <c r="AL355" s="5" t="s">
        <v>3445</v>
      </c>
      <c r="AM355" s="5" t="s">
        <v>2027</v>
      </c>
      <c r="AN355" s="5" t="s">
        <v>2028</v>
      </c>
      <c r="AO355" s="18"/>
      <c r="AP355" s="18"/>
      <c r="AQ355" s="18" t="str">
        <f>IF('Space Types'!$AO384=0,"",'Space Types'!$AO384/'Space Types'!$AP384)</f>
        <v/>
      </c>
      <c r="AR355" s="18"/>
      <c r="AS355" s="18"/>
      <c r="AT355" s="18"/>
      <c r="AU355" s="18"/>
      <c r="AV355" s="18"/>
      <c r="AW355" s="18"/>
      <c r="AX355" s="18"/>
      <c r="AY355" s="18" t="str">
        <f t="shared" si="16"/>
        <v/>
      </c>
      <c r="AZ355" s="18"/>
      <c r="BA355" s="18"/>
      <c r="BB355" s="18"/>
      <c r="BC355" s="18"/>
      <c r="BD355" s="18"/>
      <c r="BE355" s="1"/>
      <c r="BF355" s="1"/>
      <c r="BG355" s="1"/>
      <c r="BH355" s="1"/>
      <c r="BI355" s="1"/>
    </row>
    <row r="356" ht="14.25" hidden="1" customHeight="1">
      <c r="A356" s="18" t="s">
        <v>180</v>
      </c>
      <c r="B356" s="18" t="s">
        <v>539</v>
      </c>
      <c r="C356" s="18" t="s">
        <v>1315</v>
      </c>
      <c r="D356" s="18" t="s">
        <v>1639</v>
      </c>
      <c r="E356" s="18" t="s">
        <v>31</v>
      </c>
      <c r="F356" s="18" t="s">
        <v>520</v>
      </c>
      <c r="G356" s="18" t="s">
        <v>1402</v>
      </c>
      <c r="H356" s="18" t="str">
        <f t="shared" si="1"/>
        <v>ASHRAE 189.1-2009HospitalNurse Station</v>
      </c>
      <c r="I356" s="86" t="str">
        <f>VLOOKUP(H356,'Interior Lighting'!$A$4:$G$1073,5,FALSE)</f>
        <v>0.9</v>
      </c>
      <c r="J356" s="21"/>
      <c r="K356" s="18"/>
      <c r="L356" s="18">
        <v>0.0</v>
      </c>
      <c r="M356" s="18">
        <v>0.7</v>
      </c>
      <c r="N356" s="18">
        <v>0.2</v>
      </c>
      <c r="O356" s="5" t="s">
        <v>3447</v>
      </c>
      <c r="P356" s="18" t="s">
        <v>56</v>
      </c>
      <c r="Q356" s="18" t="s">
        <v>141</v>
      </c>
      <c r="R356" s="18" t="s">
        <v>1620</v>
      </c>
      <c r="S356" s="5" t="str">
        <f t="shared" si="2"/>
        <v>ASHRAE 62.1-1999OfficesOffice Space</v>
      </c>
      <c r="T356" s="86" t="str">
        <f>VLOOKUP(S356,Ventilation!$A$4:$H$302,6,FALSE)</f>
        <v>0</v>
      </c>
      <c r="U356" s="86" t="str">
        <f>VLOOKUP(S356,Ventilation!$A$4:$H$302,5,FALSE)</f>
        <v>21.2</v>
      </c>
      <c r="V356" s="86" t="str">
        <f>VLOOKUP(S356,Ventilation!$A$4:$H$302,7,FALSE)</f>
        <v/>
      </c>
      <c r="W356" s="18">
        <v>18.58</v>
      </c>
      <c r="X356" s="5" t="s">
        <v>3450</v>
      </c>
      <c r="Y356" s="5" t="s">
        <v>3441</v>
      </c>
      <c r="Z356" s="18">
        <v>0.0446</v>
      </c>
      <c r="AA356" s="5"/>
      <c r="AB356" s="5" t="s">
        <v>3457</v>
      </c>
      <c r="AC356" s="18"/>
      <c r="AD356" s="18"/>
      <c r="AE356" s="18"/>
      <c r="AF356" s="18"/>
      <c r="AG356" s="18"/>
      <c r="AH356" s="18">
        <v>1.46</v>
      </c>
      <c r="AI356" s="18">
        <v>0.0</v>
      </c>
      <c r="AJ356" s="18">
        <v>0.5</v>
      </c>
      <c r="AK356" s="18">
        <v>0.0</v>
      </c>
      <c r="AL356" s="5" t="s">
        <v>3445</v>
      </c>
      <c r="AM356" s="5" t="s">
        <v>2027</v>
      </c>
      <c r="AN356" s="5" t="s">
        <v>2028</v>
      </c>
      <c r="AO356" s="18"/>
      <c r="AP356" s="18"/>
      <c r="AQ356" s="18" t="str">
        <f>IF('Space Types'!$AO390=0,"",'Space Types'!$AO390/'Space Types'!$AP390)</f>
        <v/>
      </c>
      <c r="AR356" s="18"/>
      <c r="AS356" s="18"/>
      <c r="AT356" s="18"/>
      <c r="AU356" s="18"/>
      <c r="AV356" s="18"/>
      <c r="AW356" s="18"/>
      <c r="AX356" s="18"/>
      <c r="AY356" s="18" t="str">
        <f t="shared" si="16"/>
        <v/>
      </c>
      <c r="AZ356" s="18"/>
      <c r="BA356" s="18"/>
      <c r="BB356" s="18"/>
      <c r="BC356" s="18"/>
      <c r="BD356" s="18"/>
      <c r="BE356" s="1"/>
      <c r="BF356" s="1"/>
      <c r="BG356" s="1"/>
      <c r="BH356" s="1"/>
      <c r="BI356" s="1"/>
    </row>
    <row r="357" ht="14.25" hidden="1" customHeight="1">
      <c r="A357" s="18" t="s">
        <v>180</v>
      </c>
      <c r="B357" s="18" t="s">
        <v>539</v>
      </c>
      <c r="C357" s="18" t="s">
        <v>1313</v>
      </c>
      <c r="D357" s="18" t="s">
        <v>1503</v>
      </c>
      <c r="E357" s="18" t="s">
        <v>31</v>
      </c>
      <c r="F357" s="18" t="s">
        <v>520</v>
      </c>
      <c r="G357" s="18" t="s">
        <v>1054</v>
      </c>
      <c r="H357" s="18" t="str">
        <f t="shared" si="1"/>
        <v>ASHRAE 189.1-2009HospitalRadiology</v>
      </c>
      <c r="I357" s="86" t="str">
        <f>VLOOKUP(H357,'Interior Lighting'!$A$4:$G$1073,5,FALSE)</f>
        <v>0.36</v>
      </c>
      <c r="J357" s="21"/>
      <c r="K357" s="18"/>
      <c r="L357" s="18">
        <v>0.0</v>
      </c>
      <c r="M357" s="18">
        <v>0.7</v>
      </c>
      <c r="N357" s="18">
        <v>0.2</v>
      </c>
      <c r="O357" s="5" t="s">
        <v>3447</v>
      </c>
      <c r="P357" s="18" t="s">
        <v>610</v>
      </c>
      <c r="Q357" s="18" t="s">
        <v>1687</v>
      </c>
      <c r="R357" s="18" t="s">
        <v>1838</v>
      </c>
      <c r="S357" s="5" t="str">
        <f t="shared" si="2"/>
        <v>GGHC v2.2Health CareX-ray, Diagnostic and Treatment</v>
      </c>
      <c r="T357" s="86" t="str">
        <f>VLOOKUP(S357,Ventilation!$A$4:$H$302,6,FALSE)</f>
        <v>0.3</v>
      </c>
      <c r="U357" s="86" t="str">
        <f>VLOOKUP(S357,Ventilation!$A$4:$H$302,5,FALSE)</f>
        <v/>
      </c>
      <c r="V357" s="86" t="str">
        <f>VLOOKUP(S357,Ventilation!$A$4:$H$302,7,FALSE)</f>
        <v/>
      </c>
      <c r="W357" s="18">
        <v>18.58</v>
      </c>
      <c r="X357" s="5" t="s">
        <v>3450</v>
      </c>
      <c r="Y357" s="5" t="s">
        <v>3441</v>
      </c>
      <c r="Z357" s="18">
        <v>0.0446</v>
      </c>
      <c r="AA357" s="5"/>
      <c r="AB357" s="5" t="s">
        <v>3457</v>
      </c>
      <c r="AC357" s="18"/>
      <c r="AD357" s="18"/>
      <c r="AE357" s="18"/>
      <c r="AF357" s="18"/>
      <c r="AG357" s="18"/>
      <c r="AH357" s="18">
        <v>0.8</v>
      </c>
      <c r="AI357" s="18">
        <v>0.0</v>
      </c>
      <c r="AJ357" s="18">
        <v>0.5</v>
      </c>
      <c r="AK357" s="18">
        <v>0.0</v>
      </c>
      <c r="AL357" s="5" t="s">
        <v>3445</v>
      </c>
      <c r="AM357" s="5" t="s">
        <v>2027</v>
      </c>
      <c r="AN357" s="5" t="s">
        <v>2028</v>
      </c>
      <c r="AO357" s="18">
        <v>1.0</v>
      </c>
      <c r="AP357" s="18">
        <v>168.0</v>
      </c>
      <c r="AQ357" s="18" t="str">
        <f>IF('Space Types'!$AO396=0,"",'Space Types'!$AO396/'Space Types'!$AP396)</f>
        <v/>
      </c>
      <c r="AR357" s="18">
        <v>43.3</v>
      </c>
      <c r="AS357" s="18">
        <v>0.2</v>
      </c>
      <c r="AT357" s="18">
        <v>0.05</v>
      </c>
      <c r="AU357" s="18" t="s">
        <v>4342</v>
      </c>
      <c r="AV357" s="18">
        <v>1.0000009677449364</v>
      </c>
      <c r="AW357" s="18">
        <v>168.0</v>
      </c>
      <c r="AX357" s="18">
        <v>63.6074511585643</v>
      </c>
      <c r="AY357" s="86" t="str">
        <f t="shared" si="16"/>
        <v>0.3786161471</v>
      </c>
      <c r="AZ357" s="18">
        <v>0.31</v>
      </c>
      <c r="BA357" s="18">
        <v>1.0</v>
      </c>
      <c r="BB357" s="18"/>
      <c r="BC357" s="18" t="s">
        <v>4343</v>
      </c>
      <c r="BD357" s="18"/>
      <c r="BE357" s="1"/>
      <c r="BF357" s="1"/>
      <c r="BG357" s="1"/>
      <c r="BH357" s="1"/>
      <c r="BI357" s="1"/>
    </row>
    <row r="358" ht="14.25" hidden="1" customHeight="1">
      <c r="A358" s="18" t="s">
        <v>180</v>
      </c>
      <c r="B358" s="18" t="s">
        <v>539</v>
      </c>
      <c r="C358" s="18" t="s">
        <v>1312</v>
      </c>
      <c r="D358" s="18" t="s">
        <v>1607</v>
      </c>
      <c r="E358" s="18" t="s">
        <v>31</v>
      </c>
      <c r="F358" s="18" t="s">
        <v>520</v>
      </c>
      <c r="G358" s="18" t="s">
        <v>1054</v>
      </c>
      <c r="H358" s="18" t="str">
        <f t="shared" si="1"/>
        <v>ASHRAE 189.1-2009HospitalRadiology</v>
      </c>
      <c r="I358" s="86" t="str">
        <f>VLOOKUP(H358,'Interior Lighting'!$A$4:$G$1073,5,FALSE)</f>
        <v>0.36</v>
      </c>
      <c r="J358" s="21"/>
      <c r="K358" s="18"/>
      <c r="L358" s="18">
        <v>0.0</v>
      </c>
      <c r="M358" s="18">
        <v>0.7</v>
      </c>
      <c r="N358" s="18">
        <v>0.2</v>
      </c>
      <c r="O358" s="5" t="s">
        <v>3447</v>
      </c>
      <c r="P358" s="18" t="s">
        <v>610</v>
      </c>
      <c r="Q358" s="18" t="s">
        <v>1687</v>
      </c>
      <c r="R358" s="18" t="s">
        <v>1838</v>
      </c>
      <c r="S358" s="5" t="str">
        <f t="shared" si="2"/>
        <v>GGHC v2.2Health CareX-ray, Diagnostic and Treatment</v>
      </c>
      <c r="T358" s="86" t="str">
        <f>VLOOKUP(S358,Ventilation!$A$4:$H$302,6,FALSE)</f>
        <v>0.3</v>
      </c>
      <c r="U358" s="86" t="str">
        <f>VLOOKUP(S358,Ventilation!$A$4:$H$302,5,FALSE)</f>
        <v/>
      </c>
      <c r="V358" s="86" t="str">
        <f>VLOOKUP(S358,Ventilation!$A$4:$H$302,7,FALSE)</f>
        <v/>
      </c>
      <c r="W358" s="18">
        <v>18.58</v>
      </c>
      <c r="X358" s="5" t="s">
        <v>3450</v>
      </c>
      <c r="Y358" s="5" t="s">
        <v>3441</v>
      </c>
      <c r="Z358" s="18">
        <v>0.0446</v>
      </c>
      <c r="AA358" s="5"/>
      <c r="AB358" s="5" t="s">
        <v>3457</v>
      </c>
      <c r="AC358" s="18"/>
      <c r="AD358" s="18"/>
      <c r="AE358" s="18"/>
      <c r="AF358" s="18"/>
      <c r="AG358" s="18"/>
      <c r="AH358" s="18">
        <v>38.63</v>
      </c>
      <c r="AI358" s="18">
        <v>0.0</v>
      </c>
      <c r="AJ358" s="18">
        <v>0.5</v>
      </c>
      <c r="AK358" s="18">
        <v>0.0</v>
      </c>
      <c r="AL358" s="5" t="s">
        <v>3445</v>
      </c>
      <c r="AM358" s="5" t="s">
        <v>2027</v>
      </c>
      <c r="AN358" s="5" t="s">
        <v>2028</v>
      </c>
      <c r="AO358" s="18">
        <v>1.0</v>
      </c>
      <c r="AP358" s="18">
        <v>440.0</v>
      </c>
      <c r="AQ358" s="86" t="str">
        <f>IF('Space Types'!$AO402=0,"",'Space Types'!$AO402/'Space Types'!$AP402)</f>
        <v>0.001111111111</v>
      </c>
      <c r="AR358" s="18">
        <v>43.3</v>
      </c>
      <c r="AS358" s="18">
        <v>0.2</v>
      </c>
      <c r="AT358" s="18">
        <v>0.05</v>
      </c>
      <c r="AU358" s="18" t="s">
        <v>4342</v>
      </c>
      <c r="AV358" s="18">
        <v>1.0000009677449364</v>
      </c>
      <c r="AW358" s="18">
        <v>440.0</v>
      </c>
      <c r="AX358" s="18">
        <v>166.5909435105255</v>
      </c>
      <c r="AY358" s="86" t="str">
        <f t="shared" si="16"/>
        <v>0.3786161471</v>
      </c>
      <c r="AZ358" s="18">
        <v>0.31</v>
      </c>
      <c r="BA358" s="18">
        <v>1.0</v>
      </c>
      <c r="BB358" s="18"/>
      <c r="BC358" s="18" t="s">
        <v>4343</v>
      </c>
      <c r="BD358" s="18"/>
      <c r="BE358" s="1"/>
      <c r="BF358" s="1"/>
      <c r="BG358" s="1"/>
      <c r="BH358" s="1"/>
      <c r="BI358" s="1"/>
    </row>
    <row r="359" ht="14.25" hidden="1" customHeight="1">
      <c r="A359" s="18" t="s">
        <v>180</v>
      </c>
      <c r="B359" s="18" t="s">
        <v>539</v>
      </c>
      <c r="C359" s="18" t="s">
        <v>1310</v>
      </c>
      <c r="D359" s="18" t="s">
        <v>1660</v>
      </c>
      <c r="E359" s="18" t="s">
        <v>31</v>
      </c>
      <c r="F359" s="18" t="s">
        <v>1361</v>
      </c>
      <c r="G359" s="18" t="s">
        <v>1325</v>
      </c>
      <c r="H359" s="18" t="str">
        <f t="shared" si="1"/>
        <v>ASHRAE 189.1-2009Active StorageFor Hospital</v>
      </c>
      <c r="I359" s="86" t="str">
        <f>VLOOKUP(H359,'Interior Lighting'!$A$4:$G$1073,5,FALSE)</f>
        <v>0.81</v>
      </c>
      <c r="J359" s="21"/>
      <c r="K359" s="18"/>
      <c r="L359" s="18">
        <v>0.0</v>
      </c>
      <c r="M359" s="18">
        <v>0.7</v>
      </c>
      <c r="N359" s="18">
        <v>0.2</v>
      </c>
      <c r="O359" s="5" t="s">
        <v>3447</v>
      </c>
      <c r="P359" s="18" t="s">
        <v>56</v>
      </c>
      <c r="Q359" s="18" t="s">
        <v>167</v>
      </c>
      <c r="R359" s="18" t="s">
        <v>178</v>
      </c>
      <c r="S359" s="5" t="str">
        <f t="shared" si="2"/>
        <v>ASHRAE 62.1-1999Retail Stores, Sales Floors, and Show Room FloorsStorage rooms</v>
      </c>
      <c r="T359" s="86" t="str">
        <f>VLOOKUP(S359,Ventilation!$A$4:$H$302,6,FALSE)</f>
        <v>0.15</v>
      </c>
      <c r="U359" s="86" t="str">
        <f>VLOOKUP(S359,Ventilation!$A$4:$H$302,5,FALSE)</f>
        <v>0</v>
      </c>
      <c r="V359" s="86" t="str">
        <f>VLOOKUP(S359,Ventilation!$A$4:$H$302,7,FALSE)</f>
        <v/>
      </c>
      <c r="W359" s="18">
        <v>0.0</v>
      </c>
      <c r="X359" s="5" t="s">
        <v>3450</v>
      </c>
      <c r="Y359" s="5" t="s">
        <v>3441</v>
      </c>
      <c r="Z359" s="18">
        <v>0.0446</v>
      </c>
      <c r="AA359" s="5"/>
      <c r="AB359" s="5" t="s">
        <v>3457</v>
      </c>
      <c r="AC359" s="18"/>
      <c r="AD359" s="18"/>
      <c r="AE359" s="18"/>
      <c r="AF359" s="18"/>
      <c r="AG359" s="18"/>
      <c r="AH359" s="18">
        <v>0.07000000000000005</v>
      </c>
      <c r="AI359" s="18">
        <v>0.0</v>
      </c>
      <c r="AJ359" s="18">
        <v>0.5</v>
      </c>
      <c r="AK359" s="18">
        <v>0.0</v>
      </c>
      <c r="AL359" s="5" t="s">
        <v>3445</v>
      </c>
      <c r="AM359" s="5" t="s">
        <v>2027</v>
      </c>
      <c r="AN359" s="5" t="s">
        <v>2028</v>
      </c>
      <c r="AO359" s="18"/>
      <c r="AP359" s="18"/>
      <c r="AQ359" s="86" t="str">
        <f>IF('Space Types'!$AO408=0,"",'Space Types'!$AO408/'Space Types'!$AP408)</f>
        <v>0.001057082452</v>
      </c>
      <c r="AR359" s="18"/>
      <c r="AS359" s="18"/>
      <c r="AT359" s="18"/>
      <c r="AU359" s="18"/>
      <c r="AV359" s="18"/>
      <c r="AW359" s="18"/>
      <c r="AX359" s="18"/>
      <c r="AY359" s="18" t="str">
        <f t="shared" si="16"/>
        <v/>
      </c>
      <c r="AZ359" s="18"/>
      <c r="BA359" s="18"/>
      <c r="BB359" s="18"/>
      <c r="BC359" s="18"/>
      <c r="BD359" s="18"/>
      <c r="BE359" s="1"/>
      <c r="BF359" s="1"/>
      <c r="BG359" s="1"/>
      <c r="BH359" s="1"/>
      <c r="BI359" s="1"/>
    </row>
    <row r="360" ht="14.25" hidden="1" customHeight="1">
      <c r="A360" s="18" t="s">
        <v>180</v>
      </c>
      <c r="B360" s="18" t="s">
        <v>539</v>
      </c>
      <c r="C360" s="18" t="s">
        <v>1308</v>
      </c>
      <c r="D360" s="18" t="s">
        <v>3257</v>
      </c>
      <c r="E360" s="18" t="s">
        <v>31</v>
      </c>
      <c r="F360" s="18" t="s">
        <v>1322</v>
      </c>
      <c r="G360" s="18" t="s">
        <v>1325</v>
      </c>
      <c r="H360" s="18" t="str">
        <f t="shared" si="1"/>
        <v>ASHRAE 189.1-2009Lounge/RecreationFor Hospital</v>
      </c>
      <c r="I360" s="86" t="str">
        <f>VLOOKUP(H360,'Interior Lighting'!$A$4:$G$1073,5,FALSE)</f>
        <v>0.72</v>
      </c>
      <c r="J360" s="21"/>
      <c r="K360" s="18"/>
      <c r="L360" s="18">
        <v>0.0</v>
      </c>
      <c r="M360" s="18">
        <v>0.7</v>
      </c>
      <c r="N360" s="18">
        <v>0.2</v>
      </c>
      <c r="O360" s="18" t="s">
        <v>3447</v>
      </c>
      <c r="P360" s="18" t="s">
        <v>56</v>
      </c>
      <c r="Q360" s="18" t="s">
        <v>119</v>
      </c>
      <c r="R360" s="18" t="s">
        <v>129</v>
      </c>
      <c r="S360" s="5" t="str">
        <f t="shared" si="2"/>
        <v>ASHRAE 62.1-1999Hotels, Motels, Resorts, DormitoriesLobbies</v>
      </c>
      <c r="T360" s="86" t="str">
        <f>VLOOKUP(S360,Ventilation!$A$4:$H$302,6,FALSE)</f>
        <v>0</v>
      </c>
      <c r="U360" s="86" t="str">
        <f>VLOOKUP(S360,Ventilation!$A$4:$H$302,5,FALSE)</f>
        <v>15</v>
      </c>
      <c r="V360" s="86" t="str">
        <f>VLOOKUP(S360,Ventilation!$A$4:$H$302,7,FALSE)</f>
        <v/>
      </c>
      <c r="W360" s="18">
        <v>13.94</v>
      </c>
      <c r="X360" s="18" t="s">
        <v>3450</v>
      </c>
      <c r="Y360" s="18" t="s">
        <v>3441</v>
      </c>
      <c r="Z360" s="18">
        <v>0.0446</v>
      </c>
      <c r="AA360" s="5"/>
      <c r="AB360" s="18" t="s">
        <v>3457</v>
      </c>
      <c r="AC360" s="18"/>
      <c r="AD360" s="18"/>
      <c r="AE360" s="18"/>
      <c r="AF360" s="18"/>
      <c r="AG360" s="18"/>
      <c r="AH360" s="18">
        <v>2.19</v>
      </c>
      <c r="AI360" s="18">
        <v>0.0</v>
      </c>
      <c r="AJ360" s="18">
        <v>0.5</v>
      </c>
      <c r="AK360" s="18">
        <v>0.0</v>
      </c>
      <c r="AL360" s="18" t="s">
        <v>3445</v>
      </c>
      <c r="AM360" s="18" t="s">
        <v>2027</v>
      </c>
      <c r="AN360" s="18" t="s">
        <v>2028</v>
      </c>
      <c r="AO360" s="18"/>
      <c r="AP360" s="18"/>
      <c r="AQ360" s="86" t="str">
        <f>IF('Space Types'!$AO414=0,"",'Space Types'!$AO414/'Space Types'!$AP414)</f>
        <v>0.002272727273</v>
      </c>
      <c r="AR360" s="18"/>
      <c r="AS360" s="18"/>
      <c r="AT360" s="18"/>
      <c r="AU360" s="18"/>
      <c r="AV360" s="18"/>
      <c r="AW360" s="18"/>
      <c r="AX360" s="18"/>
      <c r="AY360" s="18" t="str">
        <f t="shared" si="16"/>
        <v/>
      </c>
      <c r="AZ360" s="18"/>
      <c r="BA360" s="18"/>
      <c r="BB360" s="18"/>
      <c r="BC360" s="18"/>
      <c r="BD360" s="18"/>
      <c r="BE360" s="1"/>
      <c r="BF360" s="1"/>
      <c r="BG360" s="1"/>
      <c r="BH360" s="1"/>
      <c r="BI360" s="1"/>
    </row>
    <row r="361" ht="14.25" hidden="1" customHeight="1">
      <c r="A361" s="5" t="s">
        <v>180</v>
      </c>
      <c r="B361" s="5" t="s">
        <v>539</v>
      </c>
      <c r="C361" s="5" t="s">
        <v>1307</v>
      </c>
      <c r="D361" s="18" t="s">
        <v>4173</v>
      </c>
      <c r="E361" s="18" t="s">
        <v>31</v>
      </c>
      <c r="F361" s="18" t="s">
        <v>1354</v>
      </c>
      <c r="G361" s="18" t="s">
        <v>1107</v>
      </c>
      <c r="H361" s="18" t="str">
        <f t="shared" si="1"/>
        <v>ASHRAE 189.1-2009Dressing/Locker/Fitting RoomGeneral</v>
      </c>
      <c r="I361" s="86" t="str">
        <f>VLOOKUP(H361,'Interior Lighting'!$A$4:$G$1073,5,FALSE)</f>
        <v>0.54</v>
      </c>
      <c r="J361" s="21"/>
      <c r="K361" s="18"/>
      <c r="L361" s="18">
        <v>0.0</v>
      </c>
      <c r="M361" s="18">
        <v>0.7</v>
      </c>
      <c r="N361" s="18">
        <v>0.2</v>
      </c>
      <c r="O361" s="18" t="s">
        <v>3447</v>
      </c>
      <c r="P361" s="18" t="s">
        <v>610</v>
      </c>
      <c r="Q361" s="18" t="s">
        <v>1687</v>
      </c>
      <c r="R361" s="18" t="s">
        <v>1767</v>
      </c>
      <c r="S361" s="5" t="str">
        <f t="shared" si="2"/>
        <v>GGHC v2.2Health CareLockers</v>
      </c>
      <c r="T361" s="86" t="str">
        <f>VLOOKUP(S361,Ventilation!$A$4:$H$302,6,FALSE)</f>
        <v>0.15</v>
      </c>
      <c r="U361" s="86" t="str">
        <f>VLOOKUP(S361,Ventilation!$A$4:$H$302,5,FALSE)</f>
        <v/>
      </c>
      <c r="V361" s="86" t="str">
        <f>VLOOKUP(S361,Ventilation!$A$4:$H$302,7,FALSE)</f>
        <v/>
      </c>
      <c r="W361" s="18">
        <v>13.94</v>
      </c>
      <c r="X361" s="18" t="s">
        <v>3450</v>
      </c>
      <c r="Y361" s="18" t="s">
        <v>3441</v>
      </c>
      <c r="Z361" s="18">
        <v>0.0446</v>
      </c>
      <c r="AA361" s="5"/>
      <c r="AB361" s="18" t="s">
        <v>3457</v>
      </c>
      <c r="AC361" s="18"/>
      <c r="AD361" s="18"/>
      <c r="AE361" s="18"/>
      <c r="AF361" s="18"/>
      <c r="AG361" s="18"/>
      <c r="AH361" s="18">
        <v>2.19</v>
      </c>
      <c r="AI361" s="18">
        <v>0.0</v>
      </c>
      <c r="AJ361" s="18">
        <v>0.5</v>
      </c>
      <c r="AK361" s="18">
        <v>0.0</v>
      </c>
      <c r="AL361" s="18" t="s">
        <v>3445</v>
      </c>
      <c r="AM361" s="18" t="s">
        <v>2027</v>
      </c>
      <c r="AN361" s="18" t="s">
        <v>2028</v>
      </c>
      <c r="AO361" s="18"/>
      <c r="AP361" s="18"/>
      <c r="AQ361" s="18" t="str">
        <f>IF('Space Types'!$AO420=0,"",'Space Types'!$AO420/'Space Types'!$AP420)</f>
        <v/>
      </c>
      <c r="AR361" s="18"/>
      <c r="AS361" s="18"/>
      <c r="AT361" s="18"/>
      <c r="AU361" s="18"/>
      <c r="AV361" s="18"/>
      <c r="AW361" s="18"/>
      <c r="AX361" s="18"/>
      <c r="AY361" s="18" t="str">
        <f t="shared" si="16"/>
        <v/>
      </c>
      <c r="AZ361" s="18"/>
      <c r="BA361" s="18"/>
      <c r="BB361" s="18"/>
      <c r="BC361" s="18"/>
      <c r="BD361" s="18"/>
      <c r="BE361" s="1"/>
      <c r="BF361" s="1"/>
      <c r="BG361" s="1"/>
      <c r="BH361" s="1"/>
      <c r="BI361" s="1"/>
    </row>
    <row r="362" ht="14.25" hidden="1" customHeight="1">
      <c r="A362" s="18" t="s">
        <v>180</v>
      </c>
      <c r="B362" s="18" t="s">
        <v>539</v>
      </c>
      <c r="C362" s="18" t="s">
        <v>829</v>
      </c>
      <c r="D362" s="18" t="s">
        <v>3257</v>
      </c>
      <c r="E362" s="18" t="s">
        <v>31</v>
      </c>
      <c r="F362" s="18" t="s">
        <v>829</v>
      </c>
      <c r="G362" s="18" t="s">
        <v>1107</v>
      </c>
      <c r="H362" s="18" t="str">
        <f t="shared" si="1"/>
        <v>ASHRAE 189.1-2009LobbyGeneral</v>
      </c>
      <c r="I362" s="86" t="str">
        <f>VLOOKUP(H362,'Interior Lighting'!$A$4:$G$1073,5,FALSE)</f>
        <v>1.17</v>
      </c>
      <c r="J362" s="21"/>
      <c r="K362" s="18"/>
      <c r="L362" s="18">
        <v>0.0</v>
      </c>
      <c r="M362" s="18">
        <v>0.7</v>
      </c>
      <c r="N362" s="18">
        <v>0.2</v>
      </c>
      <c r="O362" s="18" t="s">
        <v>3447</v>
      </c>
      <c r="P362" s="18" t="s">
        <v>56</v>
      </c>
      <c r="Q362" s="18" t="s">
        <v>119</v>
      </c>
      <c r="R362" s="18" t="s">
        <v>129</v>
      </c>
      <c r="S362" s="5" t="str">
        <f t="shared" si="2"/>
        <v>ASHRAE 62.1-1999Hotels, Motels, Resorts, DormitoriesLobbies</v>
      </c>
      <c r="T362" s="86" t="str">
        <f>VLOOKUP(S362,Ventilation!$A$4:$H$302,6,FALSE)</f>
        <v>0</v>
      </c>
      <c r="U362" s="86" t="str">
        <f>VLOOKUP(S362,Ventilation!$A$4:$H$302,5,FALSE)</f>
        <v>15</v>
      </c>
      <c r="V362" s="86" t="str">
        <f>VLOOKUP(S362,Ventilation!$A$4:$H$302,7,FALSE)</f>
        <v/>
      </c>
      <c r="W362" s="18">
        <v>27.87</v>
      </c>
      <c r="X362" s="18" t="s">
        <v>3450</v>
      </c>
      <c r="Y362" s="18" t="s">
        <v>3441</v>
      </c>
      <c r="Z362" s="18">
        <v>0.0446</v>
      </c>
      <c r="AA362" s="5"/>
      <c r="AB362" s="18" t="s">
        <v>3457</v>
      </c>
      <c r="AC362" s="18"/>
      <c r="AD362" s="18"/>
      <c r="AE362" s="18"/>
      <c r="AF362" s="18"/>
      <c r="AG362" s="18"/>
      <c r="AH362" s="18">
        <v>0.8000000000000002</v>
      </c>
      <c r="AI362" s="18">
        <v>0.0</v>
      </c>
      <c r="AJ362" s="18">
        <v>0.5</v>
      </c>
      <c r="AK362" s="18">
        <v>0.0</v>
      </c>
      <c r="AL362" s="18" t="s">
        <v>3445</v>
      </c>
      <c r="AM362" s="18" t="s">
        <v>2027</v>
      </c>
      <c r="AN362" s="18" t="s">
        <v>2028</v>
      </c>
      <c r="AO362" s="18"/>
      <c r="AP362" s="18"/>
      <c r="AQ362" s="18" t="str">
        <f>IF('Space Types'!$AO426=0,"",'Space Types'!$AO426/'Space Types'!$AP426)</f>
        <v/>
      </c>
      <c r="AR362" s="18"/>
      <c r="AS362" s="18"/>
      <c r="AT362" s="18"/>
      <c r="AU362" s="18"/>
      <c r="AV362" s="18"/>
      <c r="AW362" s="18"/>
      <c r="AX362" s="18"/>
      <c r="AY362" s="18" t="str">
        <f t="shared" si="16"/>
        <v/>
      </c>
      <c r="AZ362" s="18"/>
      <c r="BA362" s="18"/>
      <c r="BB362" s="18"/>
      <c r="BC362" s="18"/>
      <c r="BD362" s="18"/>
      <c r="BE362" s="1"/>
      <c r="BF362" s="1"/>
      <c r="BG362" s="1"/>
      <c r="BH362" s="1"/>
      <c r="BI362" s="1"/>
    </row>
    <row r="363" ht="14.25" hidden="1" customHeight="1">
      <c r="A363" s="21" t="s">
        <v>180</v>
      </c>
      <c r="B363" s="21" t="s">
        <v>539</v>
      </c>
      <c r="C363" s="21" t="s">
        <v>1304</v>
      </c>
      <c r="D363" s="21" t="s">
        <v>3232</v>
      </c>
      <c r="E363" s="21" t="s">
        <v>31</v>
      </c>
      <c r="F363" s="21" t="s">
        <v>1361</v>
      </c>
      <c r="G363" s="21" t="s">
        <v>1107</v>
      </c>
      <c r="H363" s="18" t="str">
        <f t="shared" si="1"/>
        <v>ASHRAE 189.1-2009Active StorageGeneral</v>
      </c>
      <c r="I363" s="86" t="str">
        <f>VLOOKUP(H363,'Interior Lighting'!$A$4:$G$1073,5,FALSE)</f>
        <v>0.72</v>
      </c>
      <c r="J363" s="21"/>
      <c r="K363" s="21"/>
      <c r="L363" s="21">
        <v>0.0</v>
      </c>
      <c r="M363" s="21">
        <v>0.7</v>
      </c>
      <c r="N363" s="21">
        <v>0.2</v>
      </c>
      <c r="O363" s="7" t="s">
        <v>3447</v>
      </c>
      <c r="P363" s="21" t="s">
        <v>610</v>
      </c>
      <c r="Q363" s="21" t="s">
        <v>1687</v>
      </c>
      <c r="R363" s="21" t="s">
        <v>1753</v>
      </c>
      <c r="S363" s="5" t="str">
        <f t="shared" si="2"/>
        <v>GGHC v2.2Health CareJanitors Closet / Utility</v>
      </c>
      <c r="T363" s="86" t="str">
        <f>VLOOKUP(S363,Ventilation!$A$4:$H$302,6,FALSE)</f>
        <v>1.5</v>
      </c>
      <c r="U363" s="86" t="str">
        <f>VLOOKUP(S363,Ventilation!$A$4:$H$302,5,FALSE)</f>
        <v/>
      </c>
      <c r="V363" s="86" t="str">
        <f>VLOOKUP(S363,Ventilation!$A$4:$H$302,7,FALSE)</f>
        <v/>
      </c>
      <c r="W363" s="21">
        <v>0.0</v>
      </c>
      <c r="X363" s="7" t="s">
        <v>3450</v>
      </c>
      <c r="Y363" s="7" t="s">
        <v>3441</v>
      </c>
      <c r="Z363" s="21">
        <v>0.0446</v>
      </c>
      <c r="AA363" s="7"/>
      <c r="AB363" s="7" t="s">
        <v>3457</v>
      </c>
      <c r="AC363" s="21"/>
      <c r="AD363" s="21"/>
      <c r="AE363" s="21"/>
      <c r="AF363" s="21"/>
      <c r="AG363" s="21"/>
      <c r="AH363" s="21">
        <v>0.0</v>
      </c>
      <c r="AI363" s="21">
        <v>0.0</v>
      </c>
      <c r="AJ363" s="21">
        <v>0.3</v>
      </c>
      <c r="AK363" s="21">
        <v>0.7</v>
      </c>
      <c r="AL363" s="7" t="s">
        <v>3445</v>
      </c>
      <c r="AM363" s="7" t="s">
        <v>2027</v>
      </c>
      <c r="AN363" s="7" t="s">
        <v>2028</v>
      </c>
      <c r="AO363" s="21"/>
      <c r="AP363" s="21"/>
      <c r="AQ363" s="81" t="str">
        <f>IF('Space Types'!$AO429=0,"",'Space Types'!$AO429/'Space Types'!$AP429)</f>
        <v>0.009259259259</v>
      </c>
      <c r="AR363" s="21"/>
      <c r="AS363" s="21"/>
      <c r="AT363" s="21"/>
      <c r="AU363" s="21"/>
      <c r="AV363" s="21"/>
      <c r="AW363" s="21"/>
      <c r="AX363" s="21"/>
      <c r="AY363" s="21" t="str">
        <f t="shared" si="16"/>
        <v/>
      </c>
      <c r="AZ363" s="21"/>
      <c r="BA363" s="21"/>
      <c r="BB363" s="21"/>
      <c r="BC363" s="21"/>
      <c r="BD363" s="21"/>
      <c r="BE363" s="1"/>
      <c r="BF363" s="1"/>
      <c r="BG363" s="1"/>
      <c r="BH363" s="1"/>
      <c r="BI363" s="1"/>
    </row>
    <row r="364" ht="14.25" hidden="1" customHeight="1">
      <c r="A364" s="21" t="s">
        <v>180</v>
      </c>
      <c r="B364" s="21" t="s">
        <v>539</v>
      </c>
      <c r="C364" s="21" t="s">
        <v>1276</v>
      </c>
      <c r="D364" s="21" t="s">
        <v>3274</v>
      </c>
      <c r="E364" s="21" t="s">
        <v>31</v>
      </c>
      <c r="F364" s="21" t="s">
        <v>1272</v>
      </c>
      <c r="G364" s="21" t="s">
        <v>1107</v>
      </c>
      <c r="H364" s="18" t="str">
        <f t="shared" si="1"/>
        <v>ASHRAE 189.1-2009Office-EnclosedGeneral</v>
      </c>
      <c r="I364" s="86" t="str">
        <f>VLOOKUP(H364,'Interior Lighting'!$A$4:$G$1073,5,FALSE)</f>
        <v>0.99</v>
      </c>
      <c r="J364" s="21"/>
      <c r="K364" s="21"/>
      <c r="L364" s="21">
        <v>0.0</v>
      </c>
      <c r="M364" s="21">
        <v>0.7</v>
      </c>
      <c r="N364" s="21">
        <v>0.2</v>
      </c>
      <c r="O364" s="21" t="s">
        <v>3447</v>
      </c>
      <c r="P364" s="21" t="s">
        <v>56</v>
      </c>
      <c r="Q364" s="21" t="s">
        <v>141</v>
      </c>
      <c r="R364" s="21" t="s">
        <v>148</v>
      </c>
      <c r="S364" s="5" t="str">
        <f t="shared" si="2"/>
        <v>ASHRAE 62.1-1999OfficesTelecommunication centers and data entry areas</v>
      </c>
      <c r="T364" s="86" t="str">
        <f>VLOOKUP(S364,Ventilation!$A$4:$H$302,6,FALSE)</f>
        <v>0</v>
      </c>
      <c r="U364" s="86" t="str">
        <f>VLOOKUP(S364,Ventilation!$A$4:$H$302,5,FALSE)</f>
        <v>20</v>
      </c>
      <c r="V364" s="86" t="str">
        <f>VLOOKUP(S364,Ventilation!$A$4:$H$302,7,FALSE)</f>
        <v/>
      </c>
      <c r="W364" s="21">
        <v>4.65</v>
      </c>
      <c r="X364" s="21" t="s">
        <v>3450</v>
      </c>
      <c r="Y364" s="21" t="s">
        <v>3441</v>
      </c>
      <c r="Z364" s="21">
        <v>0.0446</v>
      </c>
      <c r="AA364" s="7"/>
      <c r="AB364" s="21" t="s">
        <v>3457</v>
      </c>
      <c r="AC364" s="21"/>
      <c r="AD364" s="21"/>
      <c r="AE364" s="21"/>
      <c r="AF364" s="21"/>
      <c r="AG364" s="21"/>
      <c r="AH364" s="21">
        <v>0.8000000000000002</v>
      </c>
      <c r="AI364" s="21">
        <v>0.0</v>
      </c>
      <c r="AJ364" s="21">
        <v>0.5</v>
      </c>
      <c r="AK364" s="21">
        <v>0.0</v>
      </c>
      <c r="AL364" s="21" t="s">
        <v>3445</v>
      </c>
      <c r="AM364" s="21" t="s">
        <v>2027</v>
      </c>
      <c r="AN364" s="21" t="s">
        <v>2028</v>
      </c>
      <c r="AO364" s="21"/>
      <c r="AP364" s="21"/>
      <c r="AQ364" s="81" t="str">
        <f>IF('Space Types'!$AO435=0,"",'Space Types'!$AO435/'Space Types'!$AP435)</f>
        <v>0.003795066414</v>
      </c>
      <c r="AR364" s="21"/>
      <c r="AS364" s="21"/>
      <c r="AT364" s="21"/>
      <c r="AU364" s="21"/>
      <c r="AV364" s="21"/>
      <c r="AW364" s="21"/>
      <c r="AX364" s="21"/>
      <c r="AY364" s="21" t="str">
        <f t="shared" si="16"/>
        <v/>
      </c>
      <c r="AZ364" s="21"/>
      <c r="BA364" s="21"/>
      <c r="BB364" s="21"/>
      <c r="BC364" s="21"/>
      <c r="BD364" s="21"/>
      <c r="BE364" s="1"/>
      <c r="BF364" s="1"/>
      <c r="BG364" s="1"/>
      <c r="BH364" s="1"/>
      <c r="BI364" s="1"/>
    </row>
    <row r="365" ht="14.25" hidden="1" customHeight="1">
      <c r="A365" s="21" t="s">
        <v>180</v>
      </c>
      <c r="B365" s="21" t="s">
        <v>539</v>
      </c>
      <c r="C365" s="21" t="s">
        <v>1303</v>
      </c>
      <c r="D365" s="21" t="s">
        <v>1585</v>
      </c>
      <c r="E365" s="21" t="s">
        <v>31</v>
      </c>
      <c r="F365" s="21" t="s">
        <v>1355</v>
      </c>
      <c r="G365" s="21" t="s">
        <v>1325</v>
      </c>
      <c r="H365" s="18" t="str">
        <f t="shared" si="1"/>
        <v>ASHRAE 189.1-2009Corridor/TransitionFor Hospital</v>
      </c>
      <c r="I365" s="86" t="str">
        <f>VLOOKUP(H365,'Interior Lighting'!$A$4:$G$1073,5,FALSE)</f>
        <v>0.9</v>
      </c>
      <c r="J365" s="21"/>
      <c r="K365" s="21"/>
      <c r="L365" s="21">
        <v>0.0</v>
      </c>
      <c r="M365" s="21">
        <v>0.7</v>
      </c>
      <c r="N365" s="21">
        <v>0.2</v>
      </c>
      <c r="O365" s="7" t="s">
        <v>3447</v>
      </c>
      <c r="P365" s="21" t="s">
        <v>56</v>
      </c>
      <c r="Q365" s="21" t="s">
        <v>153</v>
      </c>
      <c r="R365" s="21" t="s">
        <v>154</v>
      </c>
      <c r="S365" s="5" t="str">
        <f t="shared" si="2"/>
        <v>ASHRAE 62.1-1999Public SpacesCorridors and utilities</v>
      </c>
      <c r="T365" s="86" t="str">
        <f>VLOOKUP(S365,Ventilation!$A$4:$H$302,6,FALSE)</f>
        <v>0.05</v>
      </c>
      <c r="U365" s="86" t="str">
        <f>VLOOKUP(S365,Ventilation!$A$4:$H$302,5,FALSE)</f>
        <v>0</v>
      </c>
      <c r="V365" s="86" t="str">
        <f>VLOOKUP(S365,Ventilation!$A$4:$H$302,7,FALSE)</f>
        <v/>
      </c>
      <c r="W365" s="21">
        <v>0.0</v>
      </c>
      <c r="X365" s="7" t="s">
        <v>3450</v>
      </c>
      <c r="Y365" s="7" t="s">
        <v>3441</v>
      </c>
      <c r="Z365" s="21">
        <v>0.0446</v>
      </c>
      <c r="AA365" s="7"/>
      <c r="AB365" s="7" t="s">
        <v>3457</v>
      </c>
      <c r="AC365" s="21"/>
      <c r="AD365" s="21"/>
      <c r="AE365" s="21"/>
      <c r="AF365" s="21"/>
      <c r="AG365" s="7"/>
      <c r="AH365" s="21">
        <v>0.29</v>
      </c>
      <c r="AI365" s="21">
        <v>0.0</v>
      </c>
      <c r="AJ365" s="21">
        <v>0.5</v>
      </c>
      <c r="AK365" s="21">
        <v>0.0</v>
      </c>
      <c r="AL365" s="7" t="s">
        <v>3445</v>
      </c>
      <c r="AM365" s="7" t="s">
        <v>2027</v>
      </c>
      <c r="AN365" s="7" t="s">
        <v>2028</v>
      </c>
      <c r="AO365" s="21"/>
      <c r="AP365" s="21"/>
      <c r="AQ365" s="81" t="str">
        <f>IF('Space Types'!$AO441=0,"",'Space Types'!$AO441/'Space Types'!$AP441)</f>
        <v>0.005952380952</v>
      </c>
      <c r="AR365" s="21"/>
      <c r="AS365" s="21"/>
      <c r="AT365" s="21"/>
      <c r="AU365" s="7"/>
      <c r="AV365" s="21"/>
      <c r="AW365" s="21"/>
      <c r="AX365" s="21"/>
      <c r="AY365" s="21" t="str">
        <f t="shared" si="16"/>
        <v/>
      </c>
      <c r="AZ365" s="21"/>
      <c r="BA365" s="21"/>
      <c r="BB365" s="21"/>
      <c r="BC365" s="21"/>
      <c r="BD365" s="21"/>
      <c r="BE365" s="1"/>
      <c r="BF365" s="1"/>
      <c r="BG365" s="1"/>
      <c r="BH365" s="1"/>
      <c r="BI365" s="1"/>
    </row>
    <row r="366" ht="14.25" hidden="1" customHeight="1">
      <c r="A366" s="21" t="s">
        <v>180</v>
      </c>
      <c r="B366" s="21" t="s">
        <v>539</v>
      </c>
      <c r="C366" s="21" t="s">
        <v>1302</v>
      </c>
      <c r="D366" s="21" t="s">
        <v>1503</v>
      </c>
      <c r="E366" s="21" t="s">
        <v>31</v>
      </c>
      <c r="F366" s="21" t="s">
        <v>520</v>
      </c>
      <c r="G366" s="21" t="s">
        <v>1403</v>
      </c>
      <c r="H366" s="18" t="str">
        <f t="shared" si="1"/>
        <v>ASHRAE 189.1-2009HospitalExam/Treatment</v>
      </c>
      <c r="I366" s="86" t="str">
        <f>VLOOKUP(H366,'Interior Lighting'!$A$4:$G$1073,5,FALSE)</f>
        <v>1.35</v>
      </c>
      <c r="J366" s="21"/>
      <c r="K366" s="21"/>
      <c r="L366" s="21">
        <v>0.0</v>
      </c>
      <c r="M366" s="21">
        <v>0.7</v>
      </c>
      <c r="N366" s="21">
        <v>0.2</v>
      </c>
      <c r="O366" s="21" t="s">
        <v>3447</v>
      </c>
      <c r="P366" s="21" t="s">
        <v>610</v>
      </c>
      <c r="Q366" s="21" t="s">
        <v>1687</v>
      </c>
      <c r="R366" s="21" t="s">
        <v>1797</v>
      </c>
      <c r="S366" s="5" t="str">
        <f t="shared" si="2"/>
        <v>GGHC v2.2Health CareSpecial Procedure Room, Diagnostic</v>
      </c>
      <c r="T366" s="86" t="str">
        <f>VLOOKUP(S366,Ventilation!$A$4:$H$302,6,FALSE)</f>
        <v>0.3</v>
      </c>
      <c r="U366" s="86" t="str">
        <f>VLOOKUP(S366,Ventilation!$A$4:$H$302,5,FALSE)</f>
        <v/>
      </c>
      <c r="V366" s="86" t="str">
        <f>VLOOKUP(S366,Ventilation!$A$4:$H$302,7,FALSE)</f>
        <v/>
      </c>
      <c r="W366" s="21">
        <v>18.58</v>
      </c>
      <c r="X366" s="21" t="s">
        <v>3450</v>
      </c>
      <c r="Y366" s="21" t="s">
        <v>3441</v>
      </c>
      <c r="Z366" s="21">
        <v>0.0446</v>
      </c>
      <c r="AA366" s="7"/>
      <c r="AB366" s="21" t="s">
        <v>3457</v>
      </c>
      <c r="AC366" s="21"/>
      <c r="AD366" s="21"/>
      <c r="AE366" s="21"/>
      <c r="AF366" s="21"/>
      <c r="AG366" s="21"/>
      <c r="AH366" s="21">
        <v>0.8000000000000002</v>
      </c>
      <c r="AI366" s="21">
        <v>0.0</v>
      </c>
      <c r="AJ366" s="21">
        <v>0.5</v>
      </c>
      <c r="AK366" s="21">
        <v>0.0</v>
      </c>
      <c r="AL366" s="21" t="s">
        <v>3445</v>
      </c>
      <c r="AM366" s="21" t="s">
        <v>2027</v>
      </c>
      <c r="AN366" s="21" t="s">
        <v>2028</v>
      </c>
      <c r="AO366" s="21"/>
      <c r="AP366" s="21"/>
      <c r="AQ366" s="21" t="str">
        <f>IF('Space Types'!$AO447=0,"",'Space Types'!$AO447/'Space Types'!$AP447)</f>
        <v/>
      </c>
      <c r="AR366" s="21"/>
      <c r="AS366" s="21"/>
      <c r="AT366" s="21"/>
      <c r="AU366" s="21"/>
      <c r="AV366" s="21"/>
      <c r="AW366" s="21"/>
      <c r="AX366" s="21"/>
      <c r="AY366" s="21" t="str">
        <f t="shared" si="16"/>
        <v/>
      </c>
      <c r="AZ366" s="21"/>
      <c r="BA366" s="21"/>
      <c r="BB366" s="21"/>
      <c r="BC366" s="21"/>
      <c r="BD366" s="21"/>
      <c r="BE366" s="1"/>
      <c r="BF366" s="1"/>
      <c r="BG366" s="1"/>
      <c r="BH366" s="1"/>
      <c r="BI366" s="1"/>
    </row>
    <row r="367" ht="14.25" hidden="1" customHeight="1">
      <c r="A367" s="21" t="s">
        <v>180</v>
      </c>
      <c r="B367" s="21" t="s">
        <v>539</v>
      </c>
      <c r="C367" s="21" t="s">
        <v>1169</v>
      </c>
      <c r="D367" s="21" t="s">
        <v>3274</v>
      </c>
      <c r="E367" s="21" t="s">
        <v>31</v>
      </c>
      <c r="F367" s="21" t="s">
        <v>1543</v>
      </c>
      <c r="G367" s="21" t="s">
        <v>1107</v>
      </c>
      <c r="H367" s="18" t="str">
        <f t="shared" si="1"/>
        <v>ASHRAE 189.1-2009Electrical/MechanicalGeneral</v>
      </c>
      <c r="I367" s="86" t="str">
        <f>VLOOKUP(H367,'Interior Lighting'!$A$4:$G$1073,5,FALSE)</f>
        <v>1.35</v>
      </c>
      <c r="J367" s="21"/>
      <c r="K367" s="21"/>
      <c r="L367" s="21">
        <v>0.0</v>
      </c>
      <c r="M367" s="21">
        <v>0.7</v>
      </c>
      <c r="N367" s="21">
        <v>0.2</v>
      </c>
      <c r="O367" s="21" t="s">
        <v>3447</v>
      </c>
      <c r="P367" s="21" t="s">
        <v>610</v>
      </c>
      <c r="Q367" s="21" t="s">
        <v>1687</v>
      </c>
      <c r="R367" s="21" t="s">
        <v>1770</v>
      </c>
      <c r="S367" s="5" t="str">
        <f t="shared" si="2"/>
        <v>GGHC v2.2Health CareMechanical Equipment Room</v>
      </c>
      <c r="T367" s="86" t="str">
        <f>VLOOKUP(S367,Ventilation!$A$4:$H$302,6,FALSE)</f>
        <v>0.15</v>
      </c>
      <c r="U367" s="86" t="str">
        <f>VLOOKUP(S367,Ventilation!$A$4:$H$302,5,FALSE)</f>
        <v/>
      </c>
      <c r="V367" s="86" t="str">
        <f>VLOOKUP(S367,Ventilation!$A$4:$H$302,7,FALSE)</f>
        <v/>
      </c>
      <c r="W367" s="21">
        <v>0.0</v>
      </c>
      <c r="X367" s="21" t="s">
        <v>3450</v>
      </c>
      <c r="Y367" s="21" t="s">
        <v>3441</v>
      </c>
      <c r="Z367" s="21">
        <v>0.0446</v>
      </c>
      <c r="AA367" s="7"/>
      <c r="AB367" s="21" t="s">
        <v>3457</v>
      </c>
      <c r="AC367" s="21"/>
      <c r="AD367" s="21"/>
      <c r="AE367" s="21"/>
      <c r="AF367" s="21"/>
      <c r="AG367" s="21"/>
      <c r="AH367" s="21">
        <v>3.64</v>
      </c>
      <c r="AI367" s="21">
        <v>0.0</v>
      </c>
      <c r="AJ367" s="21">
        <v>0.3</v>
      </c>
      <c r="AK367" s="21">
        <v>0.7</v>
      </c>
      <c r="AL367" s="21" t="s">
        <v>3445</v>
      </c>
      <c r="AM367" s="21" t="s">
        <v>2027</v>
      </c>
      <c r="AN367" s="21" t="s">
        <v>2028</v>
      </c>
      <c r="AO367" s="21"/>
      <c r="AP367" s="21"/>
      <c r="AQ367" s="21" t="str">
        <f>IF('Space Types'!$AO453=0,"",'Space Types'!$AO453/'Space Types'!$AP453)</f>
        <v/>
      </c>
      <c r="AR367" s="21"/>
      <c r="AS367" s="21"/>
      <c r="AT367" s="21"/>
      <c r="AU367" s="21"/>
      <c r="AV367" s="21"/>
      <c r="AW367" s="21"/>
      <c r="AX367" s="21"/>
      <c r="AY367" s="21" t="str">
        <f t="shared" si="16"/>
        <v/>
      </c>
      <c r="AZ367" s="21"/>
      <c r="BA367" s="21"/>
      <c r="BB367" s="21"/>
      <c r="BC367" s="21"/>
      <c r="BD367" s="21"/>
      <c r="BE367" s="1"/>
      <c r="BF367" s="1"/>
      <c r="BG367" s="1"/>
      <c r="BH367" s="1"/>
      <c r="BI367" s="1"/>
    </row>
    <row r="368" ht="14.25" hidden="1" customHeight="1">
      <c r="A368" s="7" t="s">
        <v>180</v>
      </c>
      <c r="B368" s="21" t="s">
        <v>539</v>
      </c>
      <c r="C368" s="21" t="s">
        <v>1301</v>
      </c>
      <c r="D368" s="21" t="s">
        <v>1503</v>
      </c>
      <c r="E368" s="21" t="s">
        <v>31</v>
      </c>
      <c r="F368" s="21" t="s">
        <v>1354</v>
      </c>
      <c r="G368" s="21" t="s">
        <v>1107</v>
      </c>
      <c r="H368" s="18" t="str">
        <f t="shared" si="1"/>
        <v>ASHRAE 189.1-2009Dressing/Locker/Fitting RoomGeneral</v>
      </c>
      <c r="I368" s="86" t="str">
        <f>VLOOKUP(H368,'Interior Lighting'!$A$4:$G$1073,5,FALSE)</f>
        <v>0.54</v>
      </c>
      <c r="J368" s="21"/>
      <c r="K368" s="21"/>
      <c r="L368" s="21">
        <v>0.0</v>
      </c>
      <c r="M368" s="21">
        <v>0.7</v>
      </c>
      <c r="N368" s="21">
        <v>0.2</v>
      </c>
      <c r="O368" s="21" t="s">
        <v>3447</v>
      </c>
      <c r="P368" s="21" t="s">
        <v>56</v>
      </c>
      <c r="Q368" s="21" t="s">
        <v>119</v>
      </c>
      <c r="R368" s="21" t="s">
        <v>137</v>
      </c>
      <c r="S368" s="5" t="str">
        <f t="shared" si="2"/>
        <v>ASHRAE 62.1-1999Hotels, Motels, Resorts, DormitoriesDormitory sleeping areas</v>
      </c>
      <c r="T368" s="86" t="str">
        <f>VLOOKUP(S368,Ventilation!$A$4:$H$302,6,FALSE)</f>
        <v>0</v>
      </c>
      <c r="U368" s="86" t="str">
        <f>VLOOKUP(S368,Ventilation!$A$4:$H$302,5,FALSE)</f>
        <v>15</v>
      </c>
      <c r="V368" s="86" t="str">
        <f>VLOOKUP(S368,Ventilation!$A$4:$H$302,7,FALSE)</f>
        <v/>
      </c>
      <c r="W368" s="21">
        <v>4.65</v>
      </c>
      <c r="X368" s="21" t="s">
        <v>3450</v>
      </c>
      <c r="Y368" s="21" t="s">
        <v>3441</v>
      </c>
      <c r="Z368" s="21">
        <v>0.0446</v>
      </c>
      <c r="AA368" s="7"/>
      <c r="AB368" s="21" t="s">
        <v>3457</v>
      </c>
      <c r="AC368" s="21"/>
      <c r="AD368" s="21"/>
      <c r="AE368" s="21"/>
      <c r="AF368" s="21"/>
      <c r="AG368" s="21"/>
      <c r="AH368" s="21">
        <v>0.8000000000000002</v>
      </c>
      <c r="AI368" s="21">
        <v>0.0</v>
      </c>
      <c r="AJ368" s="21">
        <v>0.5</v>
      </c>
      <c r="AK368" s="21">
        <v>0.0</v>
      </c>
      <c r="AL368" s="21" t="s">
        <v>3445</v>
      </c>
      <c r="AM368" s="21" t="s">
        <v>2027</v>
      </c>
      <c r="AN368" s="21" t="s">
        <v>2028</v>
      </c>
      <c r="AO368" s="21"/>
      <c r="AP368" s="21"/>
      <c r="AQ368" s="21" t="str">
        <f>IF('Space Types'!$AO459=0,"",'Space Types'!$AO459/'Space Types'!$AP459)</f>
        <v/>
      </c>
      <c r="AR368" s="21"/>
      <c r="AS368" s="21"/>
      <c r="AT368" s="21"/>
      <c r="AU368" s="21"/>
      <c r="AV368" s="21"/>
      <c r="AW368" s="21"/>
      <c r="AX368" s="21"/>
      <c r="AY368" s="21" t="str">
        <f t="shared" si="16"/>
        <v/>
      </c>
      <c r="AZ368" s="21"/>
      <c r="BA368" s="21"/>
      <c r="BB368" s="21"/>
      <c r="BC368" s="21"/>
      <c r="BD368" s="21"/>
      <c r="BE368" s="1"/>
      <c r="BF368" s="1"/>
      <c r="BG368" s="1"/>
      <c r="BH368" s="1"/>
      <c r="BI368" s="1"/>
    </row>
    <row r="369" ht="14.25" hidden="1" customHeight="1">
      <c r="A369" s="21" t="s">
        <v>180</v>
      </c>
      <c r="B369" s="21" t="s">
        <v>539</v>
      </c>
      <c r="C369" s="21" t="s">
        <v>1167</v>
      </c>
      <c r="D369" s="21" t="s">
        <v>3169</v>
      </c>
      <c r="E369" s="21" t="s">
        <v>31</v>
      </c>
      <c r="F369" s="21" t="s">
        <v>1279</v>
      </c>
      <c r="G369" s="21" t="s">
        <v>1107</v>
      </c>
      <c r="H369" s="18" t="str">
        <f t="shared" si="1"/>
        <v>ASHRAE 189.1-2009Conference/Meeting/MultipurposeGeneral</v>
      </c>
      <c r="I369" s="86" t="str">
        <f>VLOOKUP(H369,'Interior Lighting'!$A$4:$G$1073,5,FALSE)</f>
        <v>1.17</v>
      </c>
      <c r="J369" s="21"/>
      <c r="K369" s="21"/>
      <c r="L369" s="21">
        <v>0.0</v>
      </c>
      <c r="M369" s="21">
        <v>0.7</v>
      </c>
      <c r="N369" s="21">
        <v>0.2</v>
      </c>
      <c r="O369" s="21" t="s">
        <v>3447</v>
      </c>
      <c r="P369" s="21" t="s">
        <v>56</v>
      </c>
      <c r="Q369" s="21" t="s">
        <v>119</v>
      </c>
      <c r="R369" s="21" t="s">
        <v>132</v>
      </c>
      <c r="S369" s="5" t="str">
        <f t="shared" si="2"/>
        <v>ASHRAE 62.1-1999Hotels, Motels, Resorts, DormitoriesConference rooms</v>
      </c>
      <c r="T369" s="86" t="str">
        <f>VLOOKUP(S369,Ventilation!$A$4:$H$302,6,FALSE)</f>
        <v>0</v>
      </c>
      <c r="U369" s="86" t="str">
        <f>VLOOKUP(S369,Ventilation!$A$4:$H$302,5,FALSE)</f>
        <v>20</v>
      </c>
      <c r="V369" s="86" t="str">
        <f>VLOOKUP(S369,Ventilation!$A$4:$H$302,7,FALSE)</f>
        <v/>
      </c>
      <c r="W369" s="21">
        <v>46.45</v>
      </c>
      <c r="X369" s="21" t="s">
        <v>3450</v>
      </c>
      <c r="Y369" s="21" t="s">
        <v>3441</v>
      </c>
      <c r="Z369" s="21">
        <v>0.0446</v>
      </c>
      <c r="AA369" s="7"/>
      <c r="AB369" s="21" t="s">
        <v>3457</v>
      </c>
      <c r="AC369" s="21"/>
      <c r="AD369" s="21"/>
      <c r="AE369" s="21"/>
      <c r="AF369" s="21"/>
      <c r="AG369" s="21"/>
      <c r="AH369" s="21">
        <v>0.73</v>
      </c>
      <c r="AI369" s="21">
        <v>0.0</v>
      </c>
      <c r="AJ369" s="21">
        <v>0.5</v>
      </c>
      <c r="AK369" s="21">
        <v>0.0</v>
      </c>
      <c r="AL369" s="21" t="s">
        <v>3445</v>
      </c>
      <c r="AM369" s="21" t="s">
        <v>2027</v>
      </c>
      <c r="AN369" s="21" t="s">
        <v>2028</v>
      </c>
      <c r="AO369" s="21"/>
      <c r="AP369" s="21"/>
      <c r="AQ369" s="81" t="str">
        <f>IF('Space Types'!$AO465=0,"",'Space Types'!$AO465/'Space Types'!$AP465)</f>
        <v>0.009259259259</v>
      </c>
      <c r="AR369" s="21"/>
      <c r="AS369" s="21"/>
      <c r="AT369" s="21"/>
      <c r="AU369" s="21"/>
      <c r="AV369" s="21"/>
      <c r="AW369" s="21"/>
      <c r="AX369" s="21"/>
      <c r="AY369" s="21" t="str">
        <f t="shared" si="16"/>
        <v/>
      </c>
      <c r="AZ369" s="21"/>
      <c r="BA369" s="21"/>
      <c r="BB369" s="21"/>
      <c r="BC369" s="21"/>
      <c r="BD369" s="21"/>
      <c r="BE369" s="1"/>
      <c r="BF369" s="1"/>
      <c r="BG369" s="1"/>
      <c r="BH369" s="1"/>
      <c r="BI369" s="1"/>
    </row>
    <row r="370" ht="14.25" hidden="1" customHeight="1">
      <c r="A370" s="7" t="s">
        <v>180</v>
      </c>
      <c r="B370" s="7" t="s">
        <v>539</v>
      </c>
      <c r="C370" s="7" t="s">
        <v>1299</v>
      </c>
      <c r="D370" s="21" t="s">
        <v>1660</v>
      </c>
      <c r="E370" s="21" t="s">
        <v>31</v>
      </c>
      <c r="F370" s="21" t="s">
        <v>520</v>
      </c>
      <c r="G370" s="21" t="s">
        <v>1423</v>
      </c>
      <c r="H370" s="18" t="str">
        <f t="shared" si="1"/>
        <v>ASHRAE 189.1-2009HospitalMedical Supply</v>
      </c>
      <c r="I370" s="86" t="str">
        <f>VLOOKUP(H370,'Interior Lighting'!$A$4:$G$1073,5,FALSE)</f>
        <v>1.26</v>
      </c>
      <c r="J370" s="21"/>
      <c r="K370" s="21"/>
      <c r="L370" s="21">
        <v>0.0</v>
      </c>
      <c r="M370" s="21">
        <v>0.7</v>
      </c>
      <c r="N370" s="21">
        <v>0.2</v>
      </c>
      <c r="O370" s="21" t="s">
        <v>3447</v>
      </c>
      <c r="P370" s="21" t="s">
        <v>610</v>
      </c>
      <c r="Q370" s="21" t="s">
        <v>1687</v>
      </c>
      <c r="R370" s="21" t="s">
        <v>1698</v>
      </c>
      <c r="S370" s="5" t="str">
        <f t="shared" si="2"/>
        <v>GGHC v2.2Health CareClean Utility / Workroom</v>
      </c>
      <c r="T370" s="86" t="str">
        <f>VLOOKUP(S370,Ventilation!$A$4:$H$302,6,FALSE)</f>
        <v>0.3</v>
      </c>
      <c r="U370" s="86" t="str">
        <f>VLOOKUP(S370,Ventilation!$A$4:$H$302,5,FALSE)</f>
        <v/>
      </c>
      <c r="V370" s="86" t="str">
        <f>VLOOKUP(S370,Ventilation!$A$4:$H$302,7,FALSE)</f>
        <v/>
      </c>
      <c r="W370" s="21">
        <v>18.58</v>
      </c>
      <c r="X370" s="21" t="s">
        <v>3450</v>
      </c>
      <c r="Y370" s="21" t="s">
        <v>3441</v>
      </c>
      <c r="Z370" s="21">
        <v>0.0446</v>
      </c>
      <c r="AA370" s="7"/>
      <c r="AB370" s="21" t="s">
        <v>3457</v>
      </c>
      <c r="AC370" s="21"/>
      <c r="AD370" s="21"/>
      <c r="AE370" s="21"/>
      <c r="AF370" s="21"/>
      <c r="AG370" s="21"/>
      <c r="AH370" s="21">
        <v>1.46</v>
      </c>
      <c r="AI370" s="21">
        <v>0.0</v>
      </c>
      <c r="AJ370" s="21">
        <v>0.5</v>
      </c>
      <c r="AK370" s="21">
        <v>0.0</v>
      </c>
      <c r="AL370" s="21" t="s">
        <v>3445</v>
      </c>
      <c r="AM370" s="21" t="s">
        <v>2027</v>
      </c>
      <c r="AN370" s="21" t="s">
        <v>2028</v>
      </c>
      <c r="AO370" s="21"/>
      <c r="AP370" s="21"/>
      <c r="AQ370" s="21" t="str">
        <f>IF('Space Types'!$AO471=0,"",'Space Types'!$AO471/'Space Types'!$AP471)</f>
        <v/>
      </c>
      <c r="AR370" s="21"/>
      <c r="AS370" s="21"/>
      <c r="AT370" s="21"/>
      <c r="AU370" s="21"/>
      <c r="AV370" s="21"/>
      <c r="AW370" s="21"/>
      <c r="AX370" s="21"/>
      <c r="AY370" s="21" t="str">
        <f t="shared" si="16"/>
        <v/>
      </c>
      <c r="AZ370" s="21"/>
      <c r="BA370" s="21"/>
      <c r="BB370" s="21"/>
      <c r="BC370" s="21"/>
      <c r="BD370" s="21"/>
      <c r="BE370" s="1"/>
      <c r="BF370" s="1"/>
      <c r="BG370" s="1"/>
      <c r="BH370" s="1"/>
      <c r="BI370" s="1"/>
    </row>
    <row r="371" ht="14.25" hidden="1" customHeight="1">
      <c r="A371" s="7" t="s">
        <v>180</v>
      </c>
      <c r="B371" s="7" t="s">
        <v>539</v>
      </c>
      <c r="C371" s="7" t="s">
        <v>1063</v>
      </c>
      <c r="D371" s="21" t="s">
        <v>1168</v>
      </c>
      <c r="E371" s="21" t="s">
        <v>31</v>
      </c>
      <c r="F371" s="21" t="s">
        <v>1171</v>
      </c>
      <c r="G371" s="21" t="s">
        <v>1107</v>
      </c>
      <c r="H371" s="18" t="str">
        <f t="shared" si="1"/>
        <v>ASHRAE 189.1-2009Dining AreaGeneral</v>
      </c>
      <c r="I371" s="86" t="str">
        <f>VLOOKUP(H371,'Interior Lighting'!$A$4:$G$1073,5,FALSE)</f>
        <v>0.81</v>
      </c>
      <c r="J371" s="21"/>
      <c r="K371" s="21"/>
      <c r="L371" s="21">
        <v>0.0</v>
      </c>
      <c r="M371" s="21">
        <v>0.7</v>
      </c>
      <c r="N371" s="21">
        <v>0.2</v>
      </c>
      <c r="O371" s="7" t="s">
        <v>3447</v>
      </c>
      <c r="P371" s="21" t="s">
        <v>56</v>
      </c>
      <c r="Q371" s="21" t="s">
        <v>104</v>
      </c>
      <c r="R371" s="21" t="s">
        <v>107</v>
      </c>
      <c r="S371" s="5" t="str">
        <f t="shared" si="2"/>
        <v>ASHRAE 62.1-1999Food and Beverage ServiceCafeteria, fast food</v>
      </c>
      <c r="T371" s="86" t="str">
        <f>VLOOKUP(S371,Ventilation!$A$4:$H$302,6,FALSE)</f>
        <v>0</v>
      </c>
      <c r="U371" s="86" t="str">
        <f>VLOOKUP(S371,Ventilation!$A$4:$H$302,5,FALSE)</f>
        <v>21.2</v>
      </c>
      <c r="V371" s="86" t="str">
        <f>VLOOKUP(S371,Ventilation!$A$4:$H$302,7,FALSE)</f>
        <v/>
      </c>
      <c r="W371" s="21">
        <v>92.94</v>
      </c>
      <c r="X371" s="7" t="s">
        <v>3450</v>
      </c>
      <c r="Y371" s="7" t="s">
        <v>3441</v>
      </c>
      <c r="Z371" s="21">
        <v>0.0446</v>
      </c>
      <c r="AA371" s="7"/>
      <c r="AB371" s="7" t="s">
        <v>3457</v>
      </c>
      <c r="AC371" s="21"/>
      <c r="AD371" s="21"/>
      <c r="AE371" s="21"/>
      <c r="AF371" s="21"/>
      <c r="AG371" s="21"/>
      <c r="AH371" s="21">
        <v>0.73</v>
      </c>
      <c r="AI371" s="21">
        <v>0.0</v>
      </c>
      <c r="AJ371" s="21">
        <v>0.5</v>
      </c>
      <c r="AK371" s="21">
        <v>0.0</v>
      </c>
      <c r="AL371" s="7" t="s">
        <v>3445</v>
      </c>
      <c r="AM371" s="7" t="s">
        <v>2027</v>
      </c>
      <c r="AN371" s="7" t="s">
        <v>2028</v>
      </c>
      <c r="AO371" s="21"/>
      <c r="AP371" s="21"/>
      <c r="AQ371" s="21" t="str">
        <f>IF('Space Types'!$AO477=0,"",'Space Types'!$AO477/'Space Types'!$AP477)</f>
        <v/>
      </c>
      <c r="AR371" s="21"/>
      <c r="AS371" s="21"/>
      <c r="AT371" s="21"/>
      <c r="AU371" s="21"/>
      <c r="AV371" s="21"/>
      <c r="AW371" s="21"/>
      <c r="AX371" s="21"/>
      <c r="AY371" s="21" t="str">
        <f t="shared" si="16"/>
        <v/>
      </c>
      <c r="AZ371" s="21"/>
      <c r="BA371" s="21"/>
      <c r="BB371" s="21"/>
      <c r="BC371" s="21"/>
      <c r="BD371" s="21"/>
      <c r="BE371" s="1"/>
      <c r="BF371" s="1"/>
      <c r="BG371" s="1"/>
      <c r="BH371" s="1"/>
      <c r="BI371" s="1"/>
    </row>
    <row r="372" ht="14.25" hidden="1" customHeight="1">
      <c r="A372" s="7" t="s">
        <v>180</v>
      </c>
      <c r="B372" s="7" t="s">
        <v>539</v>
      </c>
      <c r="C372" s="7" t="s">
        <v>1298</v>
      </c>
      <c r="D372" s="21" t="s">
        <v>1660</v>
      </c>
      <c r="E372" s="21" t="s">
        <v>31</v>
      </c>
      <c r="F372" s="21" t="s">
        <v>1361</v>
      </c>
      <c r="G372" s="21" t="s">
        <v>1325</v>
      </c>
      <c r="H372" s="18" t="str">
        <f t="shared" si="1"/>
        <v>ASHRAE 189.1-2009Active StorageFor Hospital</v>
      </c>
      <c r="I372" s="86" t="str">
        <f>VLOOKUP(H372,'Interior Lighting'!$A$4:$G$1073,5,FALSE)</f>
        <v>0.81</v>
      </c>
      <c r="J372" s="21"/>
      <c r="K372" s="21"/>
      <c r="L372" s="21">
        <v>0.0</v>
      </c>
      <c r="M372" s="21">
        <v>0.7</v>
      </c>
      <c r="N372" s="21">
        <v>0.2</v>
      </c>
      <c r="O372" s="21" t="s">
        <v>3447</v>
      </c>
      <c r="P372" s="21" t="s">
        <v>610</v>
      </c>
      <c r="Q372" s="21" t="s">
        <v>1687</v>
      </c>
      <c r="R372" s="21" t="s">
        <v>1695</v>
      </c>
      <c r="S372" s="5" t="str">
        <f t="shared" si="2"/>
        <v>GGHC v2.2Health CareBedpan Room</v>
      </c>
      <c r="T372" s="86" t="str">
        <f>VLOOKUP(S372,Ventilation!$A$4:$H$302,6,FALSE)</f>
        <v>0.15</v>
      </c>
      <c r="U372" s="86" t="str">
        <f>VLOOKUP(S372,Ventilation!$A$4:$H$302,5,FALSE)</f>
        <v/>
      </c>
      <c r="V372" s="86" t="str">
        <f>VLOOKUP(S372,Ventilation!$A$4:$H$302,7,FALSE)</f>
        <v/>
      </c>
      <c r="W372" s="21">
        <v>0.0</v>
      </c>
      <c r="X372" s="21" t="s">
        <v>3450</v>
      </c>
      <c r="Y372" s="21" t="s">
        <v>3441</v>
      </c>
      <c r="Z372" s="21">
        <v>0.0446</v>
      </c>
      <c r="AA372" s="7"/>
      <c r="AB372" s="21" t="s">
        <v>3457</v>
      </c>
      <c r="AC372" s="21"/>
      <c r="AD372" s="21"/>
      <c r="AE372" s="21"/>
      <c r="AF372" s="21"/>
      <c r="AG372" s="21"/>
      <c r="AH372" s="21">
        <v>0.07000000000000005</v>
      </c>
      <c r="AI372" s="21">
        <v>0.0</v>
      </c>
      <c r="AJ372" s="21">
        <v>0.5</v>
      </c>
      <c r="AK372" s="21">
        <v>0.0</v>
      </c>
      <c r="AL372" s="21" t="s">
        <v>3445</v>
      </c>
      <c r="AM372" s="21" t="s">
        <v>2027</v>
      </c>
      <c r="AN372" s="21" t="s">
        <v>2028</v>
      </c>
      <c r="AO372" s="21"/>
      <c r="AP372" s="21"/>
      <c r="AQ372" s="21" t="str">
        <f>IF('Space Types'!$AO483=0,"",'Space Types'!$AO483/'Space Types'!$AP483)</f>
        <v/>
      </c>
      <c r="AR372" s="21"/>
      <c r="AS372" s="21"/>
      <c r="AT372" s="21"/>
      <c r="AU372" s="21"/>
      <c r="AV372" s="21"/>
      <c r="AW372" s="21"/>
      <c r="AX372" s="21"/>
      <c r="AY372" s="21" t="str">
        <f t="shared" si="16"/>
        <v/>
      </c>
      <c r="AZ372" s="21"/>
      <c r="BA372" s="21"/>
      <c r="BB372" s="21"/>
      <c r="BC372" s="21"/>
      <c r="BD372" s="21"/>
      <c r="BE372" s="1"/>
      <c r="BF372" s="1"/>
      <c r="BG372" s="1"/>
      <c r="BH372" s="1"/>
      <c r="BI372" s="1"/>
    </row>
    <row r="373" ht="14.25" hidden="1" customHeight="1">
      <c r="A373" s="21" t="s">
        <v>180</v>
      </c>
      <c r="B373" s="21" t="s">
        <v>539</v>
      </c>
      <c r="C373" s="21" t="s">
        <v>1296</v>
      </c>
      <c r="D373" s="21" t="s">
        <v>1660</v>
      </c>
      <c r="E373" s="21" t="s">
        <v>31</v>
      </c>
      <c r="F373" s="21" t="s">
        <v>520</v>
      </c>
      <c r="G373" s="21" t="s">
        <v>1420</v>
      </c>
      <c r="H373" s="18" t="str">
        <f t="shared" si="1"/>
        <v>ASHRAE 189.1-2009HospitalOperating Room</v>
      </c>
      <c r="I373" s="86" t="str">
        <f>VLOOKUP(H373,'Interior Lighting'!$A$4:$G$1073,5,FALSE)</f>
        <v>1.98</v>
      </c>
      <c r="J373" s="21"/>
      <c r="K373" s="21"/>
      <c r="L373" s="21">
        <v>0.0</v>
      </c>
      <c r="M373" s="21">
        <v>0.7</v>
      </c>
      <c r="N373" s="21">
        <v>0.2</v>
      </c>
      <c r="O373" s="21" t="s">
        <v>3447</v>
      </c>
      <c r="P373" s="21" t="s">
        <v>610</v>
      </c>
      <c r="Q373" s="21" t="s">
        <v>1687</v>
      </c>
      <c r="R373" s="21" t="s">
        <v>1688</v>
      </c>
      <c r="S373" s="5" t="str">
        <f t="shared" si="2"/>
        <v>GGHC v2.2Health CareAnesthesia Storage</v>
      </c>
      <c r="T373" s="86" t="str">
        <f>VLOOKUP(S373,Ventilation!$A$4:$H$302,6,FALSE)</f>
        <v>1.2</v>
      </c>
      <c r="U373" s="86" t="str">
        <f>VLOOKUP(S373,Ventilation!$A$4:$H$302,5,FALSE)</f>
        <v/>
      </c>
      <c r="V373" s="86" t="str">
        <f>VLOOKUP(S373,Ventilation!$A$4:$H$302,7,FALSE)</f>
        <v/>
      </c>
      <c r="W373" s="21">
        <v>0.0</v>
      </c>
      <c r="X373" s="21" t="s">
        <v>3450</v>
      </c>
      <c r="Y373" s="21" t="s">
        <v>3441</v>
      </c>
      <c r="Z373" s="21">
        <v>0.0446</v>
      </c>
      <c r="AA373" s="7"/>
      <c r="AB373" s="21" t="s">
        <v>3457</v>
      </c>
      <c r="AC373" s="21"/>
      <c r="AD373" s="21"/>
      <c r="AE373" s="21"/>
      <c r="AF373" s="21"/>
      <c r="AG373" s="21"/>
      <c r="AH373" s="21">
        <v>1.46</v>
      </c>
      <c r="AI373" s="21">
        <v>0.0</v>
      </c>
      <c r="AJ373" s="21">
        <v>0.5</v>
      </c>
      <c r="AK373" s="21">
        <v>0.0</v>
      </c>
      <c r="AL373" s="21" t="s">
        <v>3445</v>
      </c>
      <c r="AM373" s="21" t="s">
        <v>2027</v>
      </c>
      <c r="AN373" s="21" t="s">
        <v>2028</v>
      </c>
      <c r="AO373" s="21">
        <v>1.0</v>
      </c>
      <c r="AP373" s="21">
        <v>108.0</v>
      </c>
      <c r="AQ373" s="21" t="str">
        <f>IF('Space Types'!$AO489=0,"",'Space Types'!$AO489/'Space Types'!$AP489)</f>
        <v/>
      </c>
      <c r="AR373" s="21">
        <v>43.3</v>
      </c>
      <c r="AS373" s="21">
        <v>0.2</v>
      </c>
      <c r="AT373" s="21">
        <v>0.05</v>
      </c>
      <c r="AU373" s="21" t="s">
        <v>4342</v>
      </c>
      <c r="AV373" s="21">
        <v>1.3333346236599153</v>
      </c>
      <c r="AW373" s="21">
        <v>144.0</v>
      </c>
      <c r="AX373" s="21">
        <v>54.520672421626536</v>
      </c>
      <c r="AY373" s="81" t="str">
        <f t="shared" si="16"/>
        <v>0.5048215295</v>
      </c>
      <c r="AZ373" s="21">
        <v>0.31</v>
      </c>
      <c r="BA373" s="21">
        <v>1.0</v>
      </c>
      <c r="BB373" s="21"/>
      <c r="BC373" s="21" t="s">
        <v>4343</v>
      </c>
      <c r="BD373" s="21"/>
      <c r="BE373" s="1"/>
      <c r="BF373" s="1"/>
      <c r="BG373" s="1"/>
      <c r="BH373" s="1"/>
      <c r="BI373" s="1"/>
    </row>
    <row r="374" ht="14.25" hidden="1" customHeight="1">
      <c r="A374" s="5" t="s">
        <v>177</v>
      </c>
      <c r="B374" s="18" t="s">
        <v>539</v>
      </c>
      <c r="C374" s="18" t="s">
        <v>1329</v>
      </c>
      <c r="D374" s="18" t="s">
        <v>1607</v>
      </c>
      <c r="E374" s="18" t="s">
        <v>598</v>
      </c>
      <c r="F374" s="18" t="s">
        <v>520</v>
      </c>
      <c r="G374" s="18" t="s">
        <v>1054</v>
      </c>
      <c r="H374" s="18" t="str">
        <f t="shared" si="1"/>
        <v>ASHRAE 90.1-2004HospitalRadiology</v>
      </c>
      <c r="I374" s="86" t="str">
        <f>VLOOKUP(H374,'Interior Lighting'!$A$4:$G$1073,5,FALSE)</f>
        <v>0.4</v>
      </c>
      <c r="J374" s="21"/>
      <c r="K374" s="18"/>
      <c r="L374" s="18">
        <v>0.0</v>
      </c>
      <c r="M374" s="18">
        <v>0.7</v>
      </c>
      <c r="N374" s="18">
        <v>0.2</v>
      </c>
      <c r="O374" s="18" t="s">
        <v>3491</v>
      </c>
      <c r="P374" s="18" t="s">
        <v>610</v>
      </c>
      <c r="Q374" s="18" t="s">
        <v>1687</v>
      </c>
      <c r="R374" s="18" t="s">
        <v>1838</v>
      </c>
      <c r="S374" s="5" t="str">
        <f t="shared" si="2"/>
        <v>GGHC v2.2Health CareX-ray, Diagnostic and Treatment</v>
      </c>
      <c r="T374" s="86" t="str">
        <f>VLOOKUP(S374,Ventilation!$A$4:$H$302,6,FALSE)</f>
        <v>0.3</v>
      </c>
      <c r="U374" s="86" t="str">
        <f>VLOOKUP(S374,Ventilation!$A$4:$H$302,5,FALSE)</f>
        <v/>
      </c>
      <c r="V374" s="86" t="str">
        <f>VLOOKUP(S374,Ventilation!$A$4:$H$302,7,FALSE)</f>
        <v/>
      </c>
      <c r="W374" s="18">
        <v>18.58</v>
      </c>
      <c r="X374" s="18" t="s">
        <v>3510</v>
      </c>
      <c r="Y374" s="18" t="s">
        <v>3466</v>
      </c>
      <c r="Z374" s="18">
        <v>0.0595</v>
      </c>
      <c r="AA374" s="5"/>
      <c r="AB374" s="18" t="s">
        <v>3609</v>
      </c>
      <c r="AC374" s="18"/>
      <c r="AD374" s="18"/>
      <c r="AE374" s="18"/>
      <c r="AF374" s="18"/>
      <c r="AG374" s="18"/>
      <c r="AH374" s="18">
        <v>1.3</v>
      </c>
      <c r="AI374" s="18">
        <v>0.0</v>
      </c>
      <c r="AJ374" s="18">
        <v>0.5</v>
      </c>
      <c r="AK374" s="18">
        <v>0.0</v>
      </c>
      <c r="AL374" s="18" t="s">
        <v>3486</v>
      </c>
      <c r="AM374" s="18" t="s">
        <v>2054</v>
      </c>
      <c r="AN374" s="18" t="s">
        <v>3514</v>
      </c>
      <c r="AO374" s="18">
        <v>1.0</v>
      </c>
      <c r="AP374" s="18">
        <v>900.0</v>
      </c>
      <c r="AQ374" s="18" t="str">
        <f>IF('Space Types'!$AO326=0,"",'Space Types'!$AO326/'Space Types'!$AP326)</f>
        <v/>
      </c>
      <c r="AR374" s="18">
        <v>43.3</v>
      </c>
      <c r="AS374" s="18">
        <v>0.2</v>
      </c>
      <c r="AT374" s="18">
        <v>0.05</v>
      </c>
      <c r="AU374" s="18" t="s">
        <v>2026</v>
      </c>
      <c r="AV374" s="18"/>
      <c r="AW374" s="18"/>
      <c r="AX374" s="18"/>
      <c r="AY374" s="18" t="str">
        <f t="shared" si="16"/>
        <v/>
      </c>
      <c r="AZ374" s="18"/>
      <c r="BA374" s="18"/>
      <c r="BB374" s="18"/>
      <c r="BC374" s="18"/>
      <c r="BD374" s="18"/>
      <c r="BE374" s="1"/>
      <c r="BF374" s="1"/>
      <c r="BG374" s="1"/>
      <c r="BH374" s="1"/>
      <c r="BI374" s="1"/>
    </row>
    <row r="375" ht="14.25" hidden="1" customHeight="1">
      <c r="A375" s="18" t="s">
        <v>177</v>
      </c>
      <c r="B375" s="18" t="s">
        <v>539</v>
      </c>
      <c r="C375" s="18" t="s">
        <v>1328</v>
      </c>
      <c r="D375" s="18" t="s">
        <v>4173</v>
      </c>
      <c r="E375" s="18" t="s">
        <v>598</v>
      </c>
      <c r="F375" s="18" t="s">
        <v>1353</v>
      </c>
      <c r="G375" s="18" t="s">
        <v>1107</v>
      </c>
      <c r="H375" s="18" t="str">
        <f t="shared" si="1"/>
        <v>ASHRAE 90.1-2004RestroomsGeneral</v>
      </c>
      <c r="I375" s="86" t="str">
        <f>VLOOKUP(H375,'Interior Lighting'!$A$4:$G$1073,5,FALSE)</f>
        <v>0.9</v>
      </c>
      <c r="J375" s="21"/>
      <c r="K375" s="18"/>
      <c r="L375" s="18">
        <v>0.0</v>
      </c>
      <c r="M375" s="18">
        <v>0.7</v>
      </c>
      <c r="N375" s="18">
        <v>0.2</v>
      </c>
      <c r="O375" s="5" t="s">
        <v>3498</v>
      </c>
      <c r="P375" s="18" t="s">
        <v>56</v>
      </c>
      <c r="Q375" s="18" t="s">
        <v>153</v>
      </c>
      <c r="R375" s="18" t="s">
        <v>1619</v>
      </c>
      <c r="S375" s="5" t="str">
        <f t="shared" si="2"/>
        <v>ASHRAE 62.1-1999Public SpacesPublic restrooms (Assume 12 toilet/625 ft^2)</v>
      </c>
      <c r="T375" s="86" t="str">
        <f>VLOOKUP(S375,Ventilation!$A$4:$H$302,6,FALSE)</f>
        <v>0.96</v>
      </c>
      <c r="U375" s="86" t="str">
        <f>VLOOKUP(S375,Ventilation!$A$4:$H$302,5,FALSE)</f>
        <v>0</v>
      </c>
      <c r="V375" s="86" t="str">
        <f>VLOOKUP(S375,Ventilation!$A$4:$H$302,7,FALSE)</f>
        <v/>
      </c>
      <c r="W375" s="18">
        <v>0.0</v>
      </c>
      <c r="X375" s="5" t="s">
        <v>3510</v>
      </c>
      <c r="Y375" s="5" t="s">
        <v>3466</v>
      </c>
      <c r="Z375" s="18">
        <v>0.0595</v>
      </c>
      <c r="AA375" s="5"/>
      <c r="AB375" s="5" t="s">
        <v>3609</v>
      </c>
      <c r="AC375" s="18"/>
      <c r="AD375" s="18"/>
      <c r="AE375" s="18"/>
      <c r="AF375" s="18"/>
      <c r="AG375" s="18"/>
      <c r="AH375" s="18">
        <v>0.4000000000000001</v>
      </c>
      <c r="AI375" s="18">
        <v>0.0</v>
      </c>
      <c r="AJ375" s="18">
        <v>0.3</v>
      </c>
      <c r="AK375" s="18">
        <v>0.7</v>
      </c>
      <c r="AL375" s="5" t="s">
        <v>3486</v>
      </c>
      <c r="AM375" s="5" t="s">
        <v>2054</v>
      </c>
      <c r="AN375" s="5" t="s">
        <v>3514</v>
      </c>
      <c r="AO375" s="18"/>
      <c r="AP375" s="18"/>
      <c r="AQ375" s="18" t="str">
        <f>IF('Space Types'!$AO332=0,"",'Space Types'!$AO332/'Space Types'!$AP332)</f>
        <v/>
      </c>
      <c r="AR375" s="18"/>
      <c r="AS375" s="18"/>
      <c r="AT375" s="18"/>
      <c r="AU375" s="18"/>
      <c r="AV375" s="18">
        <v>1.6666682795748942</v>
      </c>
      <c r="AW375" s="18">
        <v>90.0</v>
      </c>
      <c r="AX375" s="18">
        <v>34.075420263516584</v>
      </c>
      <c r="AY375" s="86" t="str">
        <f t="shared" si="16"/>
        <v>0.6310269118</v>
      </c>
      <c r="AZ375" s="18">
        <v>0.31</v>
      </c>
      <c r="BA375" s="18">
        <v>1.0</v>
      </c>
      <c r="BB375" s="18"/>
      <c r="BC375" s="18" t="s">
        <v>3596</v>
      </c>
      <c r="BD375" s="18"/>
      <c r="BE375" s="1"/>
      <c r="BF375" s="1"/>
      <c r="BG375" s="1"/>
      <c r="BH375" s="1"/>
      <c r="BI375" s="1"/>
    </row>
    <row r="376" ht="14.25" hidden="1" customHeight="1">
      <c r="A376" s="18" t="s">
        <v>177</v>
      </c>
      <c r="B376" s="18" t="s">
        <v>539</v>
      </c>
      <c r="C376" s="5" t="s">
        <v>1283</v>
      </c>
      <c r="D376" s="18" t="s">
        <v>3257</v>
      </c>
      <c r="E376" s="18" t="s">
        <v>598</v>
      </c>
      <c r="F376" s="18" t="s">
        <v>1854</v>
      </c>
      <c r="G376" s="18" t="s">
        <v>1107</v>
      </c>
      <c r="H376" s="18" t="str">
        <f t="shared" si="1"/>
        <v>ASHRAE 90.1-2004Stairs-ActiveGeneral</v>
      </c>
      <c r="I376" s="86" t="str">
        <f>VLOOKUP(H376,'Interior Lighting'!$A$4:$G$1073,5,FALSE)</f>
        <v>0.6</v>
      </c>
      <c r="J376" s="21"/>
      <c r="K376" s="18"/>
      <c r="L376" s="18">
        <v>0.0</v>
      </c>
      <c r="M376" s="18">
        <v>0.7</v>
      </c>
      <c r="N376" s="18">
        <v>0.2</v>
      </c>
      <c r="O376" s="18" t="s">
        <v>3489</v>
      </c>
      <c r="P376" s="18" t="s">
        <v>56</v>
      </c>
      <c r="Q376" s="18" t="s">
        <v>153</v>
      </c>
      <c r="R376" s="18" t="s">
        <v>154</v>
      </c>
      <c r="S376" s="5" t="str">
        <f t="shared" si="2"/>
        <v>ASHRAE 62.1-1999Public SpacesCorridors and utilities</v>
      </c>
      <c r="T376" s="86" t="str">
        <f>VLOOKUP(S376,Ventilation!$A$4:$H$302,6,FALSE)</f>
        <v>0.05</v>
      </c>
      <c r="U376" s="86" t="str">
        <f>VLOOKUP(S376,Ventilation!$A$4:$H$302,5,FALSE)</f>
        <v>0</v>
      </c>
      <c r="V376" s="86" t="str">
        <f>VLOOKUP(S376,Ventilation!$A$4:$H$302,7,FALSE)</f>
        <v/>
      </c>
      <c r="W376" s="18">
        <v>0.0</v>
      </c>
      <c r="X376" s="5" t="s">
        <v>3510</v>
      </c>
      <c r="Y376" s="5" t="s">
        <v>3466</v>
      </c>
      <c r="Z376" s="18">
        <v>0.0595</v>
      </c>
      <c r="AA376" s="5"/>
      <c r="AB376" s="5" t="s">
        <v>3609</v>
      </c>
      <c r="AC376" s="18"/>
      <c r="AD376" s="18"/>
      <c r="AE376" s="18"/>
      <c r="AF376" s="18"/>
      <c r="AG376" s="18"/>
      <c r="AH376" s="18">
        <v>0.0</v>
      </c>
      <c r="AI376" s="18">
        <v>0.0</v>
      </c>
      <c r="AJ376" s="18">
        <v>0.5</v>
      </c>
      <c r="AK376" s="18">
        <v>0.0</v>
      </c>
      <c r="AL376" s="5" t="s">
        <v>3486</v>
      </c>
      <c r="AM376" s="5" t="s">
        <v>2054</v>
      </c>
      <c r="AN376" s="5" t="s">
        <v>3514</v>
      </c>
      <c r="AO376" s="18"/>
      <c r="AP376" s="18"/>
      <c r="AQ376" s="18" t="str">
        <f>IF('Space Types'!$AO338=0,"",'Space Types'!$AO338/'Space Types'!$AP338)</f>
        <v/>
      </c>
      <c r="AR376" s="18"/>
      <c r="AS376" s="18"/>
      <c r="AT376" s="18"/>
      <c r="AU376" s="18"/>
      <c r="AV376" s="18"/>
      <c r="AW376" s="18"/>
      <c r="AX376" s="18"/>
      <c r="AY376" s="18" t="str">
        <f t="shared" si="16"/>
        <v/>
      </c>
      <c r="AZ376" s="18"/>
      <c r="BA376" s="18"/>
      <c r="BB376" s="18"/>
      <c r="BC376" s="18"/>
      <c r="BD376" s="18"/>
      <c r="BE376" s="1"/>
      <c r="BF376" s="1"/>
      <c r="BG376" s="1"/>
      <c r="BH376" s="1"/>
      <c r="BI376" s="1"/>
    </row>
    <row r="377" ht="14.25" hidden="1" customHeight="1">
      <c r="A377" s="5" t="s">
        <v>177</v>
      </c>
      <c r="B377" s="5" t="s">
        <v>539</v>
      </c>
      <c r="C377" s="5" t="s">
        <v>1326</v>
      </c>
      <c r="D377" s="18" t="s">
        <v>1660</v>
      </c>
      <c r="E377" s="18" t="s">
        <v>598</v>
      </c>
      <c r="F377" s="18" t="s">
        <v>520</v>
      </c>
      <c r="G377" s="18" t="s">
        <v>1423</v>
      </c>
      <c r="H377" s="18" t="str">
        <f t="shared" si="1"/>
        <v>ASHRAE 90.1-2004HospitalMedical Supply</v>
      </c>
      <c r="I377" s="86" t="str">
        <f>VLOOKUP(H377,'Interior Lighting'!$A$4:$G$1073,5,FALSE)</f>
        <v>1.4</v>
      </c>
      <c r="J377" s="21"/>
      <c r="K377" s="18"/>
      <c r="L377" s="18">
        <v>0.0</v>
      </c>
      <c r="M377" s="18">
        <v>0.7</v>
      </c>
      <c r="N377" s="18">
        <v>0.2</v>
      </c>
      <c r="O377" s="18" t="s">
        <v>3491</v>
      </c>
      <c r="P377" s="18" t="s">
        <v>610</v>
      </c>
      <c r="Q377" s="18" t="s">
        <v>1687</v>
      </c>
      <c r="R377" s="18" t="s">
        <v>1796</v>
      </c>
      <c r="S377" s="5" t="str">
        <f t="shared" si="2"/>
        <v>GGHC v2.2Health CareSoiled Linen, Sorting</v>
      </c>
      <c r="T377" s="86" t="str">
        <f>VLOOKUP(S377,Ventilation!$A$4:$H$302,6,FALSE)</f>
        <v>1.5</v>
      </c>
      <c r="U377" s="86" t="str">
        <f>VLOOKUP(S377,Ventilation!$A$4:$H$302,5,FALSE)</f>
        <v/>
      </c>
      <c r="V377" s="86" t="str">
        <f>VLOOKUP(S377,Ventilation!$A$4:$H$302,7,FALSE)</f>
        <v/>
      </c>
      <c r="W377" s="18">
        <v>18.58</v>
      </c>
      <c r="X377" s="5" t="s">
        <v>3510</v>
      </c>
      <c r="Y377" s="5" t="s">
        <v>3466</v>
      </c>
      <c r="Z377" s="18">
        <v>0.0595</v>
      </c>
      <c r="AA377" s="5"/>
      <c r="AB377" s="5" t="s">
        <v>3609</v>
      </c>
      <c r="AC377" s="18"/>
      <c r="AD377" s="18"/>
      <c r="AE377" s="18"/>
      <c r="AF377" s="18"/>
      <c r="AG377" s="18"/>
      <c r="AH377" s="18">
        <v>2.0</v>
      </c>
      <c r="AI377" s="18">
        <v>0.0</v>
      </c>
      <c r="AJ377" s="18">
        <v>0.5</v>
      </c>
      <c r="AK377" s="18">
        <v>0.0</v>
      </c>
      <c r="AL377" s="5" t="s">
        <v>3486</v>
      </c>
      <c r="AM377" s="5" t="s">
        <v>2054</v>
      </c>
      <c r="AN377" s="5" t="s">
        <v>3514</v>
      </c>
      <c r="AO377" s="18"/>
      <c r="AP377" s="18"/>
      <c r="AQ377" s="18" t="str">
        <f>IF('Space Types'!$AO344=0,"",'Space Types'!$AO344/'Space Types'!$AP344)</f>
        <v/>
      </c>
      <c r="AR377" s="18"/>
      <c r="AS377" s="18"/>
      <c r="AT377" s="18"/>
      <c r="AU377" s="18"/>
      <c r="AV377" s="18">
        <v>1.6666682795748944</v>
      </c>
      <c r="AW377" s="18">
        <v>210.0</v>
      </c>
      <c r="AX377" s="18">
        <v>79.50931394820536</v>
      </c>
      <c r="AY377" s="86" t="str">
        <f t="shared" si="16"/>
        <v>0.6310269118</v>
      </c>
      <c r="AZ377" s="18">
        <v>0.31</v>
      </c>
      <c r="BA377" s="18">
        <v>1.0</v>
      </c>
      <c r="BB377" s="18"/>
      <c r="BC377" s="18" t="s">
        <v>3596</v>
      </c>
      <c r="BD377" s="18"/>
      <c r="BE377" s="1"/>
      <c r="BF377" s="1"/>
      <c r="BG377" s="1"/>
      <c r="BH377" s="1"/>
      <c r="BI377" s="1"/>
    </row>
    <row r="378" ht="14.25" hidden="1" customHeight="1">
      <c r="A378" s="18" t="s">
        <v>177</v>
      </c>
      <c r="B378" s="18" t="s">
        <v>539</v>
      </c>
      <c r="C378" s="18" t="s">
        <v>1324</v>
      </c>
      <c r="D378" s="18" t="s">
        <v>1607</v>
      </c>
      <c r="E378" s="18" t="s">
        <v>598</v>
      </c>
      <c r="F378" s="18" t="s">
        <v>520</v>
      </c>
      <c r="G378" s="18" t="s">
        <v>1399</v>
      </c>
      <c r="H378" s="18" t="str">
        <f t="shared" si="1"/>
        <v>ASHRAE 90.1-2004HospitalEmergency</v>
      </c>
      <c r="I378" s="86" t="str">
        <f>VLOOKUP(H378,'Interior Lighting'!$A$4:$G$1073,5,FALSE)</f>
        <v>2.7</v>
      </c>
      <c r="J378" s="21"/>
      <c r="K378" s="18"/>
      <c r="L378" s="18">
        <v>0.0</v>
      </c>
      <c r="M378" s="18">
        <v>0.7</v>
      </c>
      <c r="N378" s="18">
        <v>0.2</v>
      </c>
      <c r="O378" s="18" t="s">
        <v>3491</v>
      </c>
      <c r="P378" s="18" t="s">
        <v>7</v>
      </c>
      <c r="Q378" s="18" t="s">
        <v>916</v>
      </c>
      <c r="R378" s="18" t="s">
        <v>918</v>
      </c>
      <c r="S378" s="5" t="str">
        <f t="shared" si="2"/>
        <v>AIA 2001Surgery and Critical CareOperating/Surgical Cystoscopic Rooms</v>
      </c>
      <c r="T378" s="86" t="str">
        <f>VLOOKUP(S378,Ventilation!$A$4:$H$302,6,FALSE)</f>
        <v/>
      </c>
      <c r="U378" s="86" t="str">
        <f>VLOOKUP(S378,Ventilation!$A$4:$H$302,5,FALSE)</f>
        <v/>
      </c>
      <c r="V378" s="86" t="str">
        <f>VLOOKUP(S378,Ventilation!$A$4:$H$302,7,FALSE)</f>
        <v>3</v>
      </c>
      <c r="W378" s="18">
        <v>18.58</v>
      </c>
      <c r="X378" s="18" t="s">
        <v>3510</v>
      </c>
      <c r="Y378" s="18" t="s">
        <v>3466</v>
      </c>
      <c r="Z378" s="18">
        <v>0.0595</v>
      </c>
      <c r="AA378" s="5"/>
      <c r="AB378" s="18" t="s">
        <v>3609</v>
      </c>
      <c r="AC378" s="18"/>
      <c r="AD378" s="18"/>
      <c r="AE378" s="18"/>
      <c r="AF378" s="18"/>
      <c r="AG378" s="18"/>
      <c r="AH378" s="18">
        <v>3.0000000000000004</v>
      </c>
      <c r="AI378" s="18">
        <v>0.0</v>
      </c>
      <c r="AJ378" s="18">
        <v>0.5</v>
      </c>
      <c r="AK378" s="18">
        <v>0.0</v>
      </c>
      <c r="AL378" s="18" t="s">
        <v>3486</v>
      </c>
      <c r="AM378" s="18" t="s">
        <v>2054</v>
      </c>
      <c r="AN378" s="18" t="s">
        <v>3514</v>
      </c>
      <c r="AO378" s="18">
        <v>1.0</v>
      </c>
      <c r="AP378" s="18">
        <v>285.0</v>
      </c>
      <c r="AQ378" s="86" t="str">
        <f>IF('Space Types'!$AO350=0,"",'Space Types'!$AO350/'Space Types'!$AP350)</f>
        <v>0.00350877193</v>
      </c>
      <c r="AR378" s="18">
        <v>43.3</v>
      </c>
      <c r="AS378" s="18">
        <v>0.2</v>
      </c>
      <c r="AT378" s="18">
        <v>0.05</v>
      </c>
      <c r="AU378" s="18" t="s">
        <v>2026</v>
      </c>
      <c r="AV378" s="18"/>
      <c r="AW378" s="18"/>
      <c r="AX378" s="18"/>
      <c r="AY378" s="18" t="str">
        <f t="shared" si="16"/>
        <v/>
      </c>
      <c r="AZ378" s="18"/>
      <c r="BA378" s="18"/>
      <c r="BB378" s="18"/>
      <c r="BC378" s="18"/>
      <c r="BD378" s="18"/>
      <c r="BE378" s="1"/>
      <c r="BF378" s="1"/>
      <c r="BG378" s="1"/>
      <c r="BH378" s="1"/>
      <c r="BI378" s="1"/>
    </row>
    <row r="379" ht="14.25" hidden="1" customHeight="1">
      <c r="A379" s="18" t="s">
        <v>177</v>
      </c>
      <c r="B379" s="18" t="s">
        <v>539</v>
      </c>
      <c r="C379" s="18" t="s">
        <v>1323</v>
      </c>
      <c r="D379" s="18" t="s">
        <v>1607</v>
      </c>
      <c r="E379" s="18" t="s">
        <v>598</v>
      </c>
      <c r="F379" s="18" t="s">
        <v>520</v>
      </c>
      <c r="G379" s="18" t="s">
        <v>880</v>
      </c>
      <c r="H379" s="18" t="str">
        <f t="shared" si="1"/>
        <v>ASHRAE 90.1-2004HospitalPatient Room</v>
      </c>
      <c r="I379" s="86" t="str">
        <f>VLOOKUP(H379,'Interior Lighting'!$A$4:$G$1073,5,FALSE)</f>
        <v>0.7</v>
      </c>
      <c r="J379" s="21"/>
      <c r="K379" s="18"/>
      <c r="L379" s="18">
        <v>0.0</v>
      </c>
      <c r="M379" s="18">
        <v>0.7</v>
      </c>
      <c r="N379" s="18">
        <v>0.2</v>
      </c>
      <c r="O379" s="18" t="s">
        <v>3491</v>
      </c>
      <c r="P379" s="18" t="s">
        <v>610</v>
      </c>
      <c r="Q379" s="18" t="s">
        <v>1687</v>
      </c>
      <c r="R379" s="18" t="s">
        <v>880</v>
      </c>
      <c r="S379" s="5" t="str">
        <f t="shared" si="2"/>
        <v>GGHC v2.2Health CarePatient Room</v>
      </c>
      <c r="T379" s="86" t="str">
        <f>VLOOKUP(S379,Ventilation!$A$4:$H$302,6,FALSE)</f>
        <v>0.3</v>
      </c>
      <c r="U379" s="86" t="str">
        <f>VLOOKUP(S379,Ventilation!$A$4:$H$302,5,FALSE)</f>
        <v/>
      </c>
      <c r="V379" s="86" t="str">
        <f>VLOOKUP(S379,Ventilation!$A$4:$H$302,7,FALSE)</f>
        <v/>
      </c>
      <c r="W379" s="18">
        <v>9.29</v>
      </c>
      <c r="X379" s="18" t="s">
        <v>3510</v>
      </c>
      <c r="Y379" s="18" t="s">
        <v>3466</v>
      </c>
      <c r="Z379" s="18">
        <v>0.0595</v>
      </c>
      <c r="AA379" s="5"/>
      <c r="AB379" s="18" t="s">
        <v>3609</v>
      </c>
      <c r="AC379" s="18"/>
      <c r="AD379" s="18"/>
      <c r="AE379" s="18"/>
      <c r="AF379" s="18"/>
      <c r="AG379" s="18"/>
      <c r="AH379" s="18">
        <v>2.0</v>
      </c>
      <c r="AI379" s="18">
        <v>0.0</v>
      </c>
      <c r="AJ379" s="18">
        <v>0.5</v>
      </c>
      <c r="AK379" s="18">
        <v>0.0</v>
      </c>
      <c r="AL379" s="18" t="s">
        <v>3486</v>
      </c>
      <c r="AM379" s="18" t="s">
        <v>2054</v>
      </c>
      <c r="AN379" s="18" t="s">
        <v>3514</v>
      </c>
      <c r="AO379" s="18">
        <v>1.0</v>
      </c>
      <c r="AP379" s="86" t="str">
        <f>(189+338)/2</f>
        <v>263.5</v>
      </c>
      <c r="AQ379" s="18" t="str">
        <f>IF('Space Types'!$AO356=0,"",'Space Types'!$AO356/'Space Types'!$AP356)</f>
        <v/>
      </c>
      <c r="AR379" s="18">
        <v>43.3</v>
      </c>
      <c r="AS379" s="18">
        <v>0.2</v>
      </c>
      <c r="AT379" s="18">
        <v>0.05</v>
      </c>
      <c r="AU379" s="18" t="s">
        <v>2026</v>
      </c>
      <c r="AV379" s="18"/>
      <c r="AW379" s="18"/>
      <c r="AX379" s="18"/>
      <c r="AY379" s="18" t="str">
        <f t="shared" si="16"/>
        <v/>
      </c>
      <c r="AZ379" s="18"/>
      <c r="BA379" s="18"/>
      <c r="BB379" s="18"/>
      <c r="BC379" s="18"/>
      <c r="BD379" s="18"/>
      <c r="BE379" s="1"/>
      <c r="BF379" s="1"/>
      <c r="BG379" s="1"/>
      <c r="BH379" s="1"/>
      <c r="BI379" s="1"/>
    </row>
    <row r="380" ht="14.25" hidden="1" customHeight="1">
      <c r="A380" s="18" t="s">
        <v>177</v>
      </c>
      <c r="B380" s="18" t="s">
        <v>539</v>
      </c>
      <c r="C380" s="18" t="s">
        <v>1319</v>
      </c>
      <c r="D380" s="18" t="s">
        <v>1535</v>
      </c>
      <c r="E380" s="18" t="s">
        <v>598</v>
      </c>
      <c r="F380" s="18" t="s">
        <v>520</v>
      </c>
      <c r="G380" s="18" t="s">
        <v>1437</v>
      </c>
      <c r="H380" s="18" t="str">
        <f t="shared" si="1"/>
        <v>ASHRAE 90.1-2004HospitalPhysical Therapy</v>
      </c>
      <c r="I380" s="86" t="str">
        <f>VLOOKUP(H380,'Interior Lighting'!$A$4:$G$1073,5,FALSE)</f>
        <v>0.9</v>
      </c>
      <c r="J380" s="21"/>
      <c r="K380" s="18"/>
      <c r="L380" s="18">
        <v>0.0</v>
      </c>
      <c r="M380" s="18">
        <v>0.7</v>
      </c>
      <c r="N380" s="18">
        <v>0.2</v>
      </c>
      <c r="O380" s="18" t="s">
        <v>3491</v>
      </c>
      <c r="P380" s="18" t="s">
        <v>56</v>
      </c>
      <c r="Q380" s="18" t="s">
        <v>476</v>
      </c>
      <c r="R380" s="18" t="s">
        <v>522</v>
      </c>
      <c r="S380" s="5" t="str">
        <f t="shared" si="2"/>
        <v>ASHRAE 62.1-1999Hospitals, Nursing and Convalescent HomesPhysical therapy</v>
      </c>
      <c r="T380" s="86" t="str">
        <f>VLOOKUP(S380,Ventilation!$A$4:$H$302,6,FALSE)</f>
        <v>0</v>
      </c>
      <c r="U380" s="86" t="str">
        <f>VLOOKUP(S380,Ventilation!$A$4:$H$302,5,FALSE)</f>
        <v>15</v>
      </c>
      <c r="V380" s="86" t="str">
        <f>VLOOKUP(S380,Ventilation!$A$4:$H$302,7,FALSE)</f>
        <v/>
      </c>
      <c r="W380" s="18">
        <v>18.58</v>
      </c>
      <c r="X380" s="18" t="s">
        <v>3510</v>
      </c>
      <c r="Y380" s="18" t="s">
        <v>3466</v>
      </c>
      <c r="Z380" s="18">
        <v>0.0595</v>
      </c>
      <c r="AA380" s="5"/>
      <c r="AB380" s="18" t="s">
        <v>3609</v>
      </c>
      <c r="AC380" s="18"/>
      <c r="AD380" s="18"/>
      <c r="AE380" s="18"/>
      <c r="AF380" s="18"/>
      <c r="AG380" s="18"/>
      <c r="AH380" s="18">
        <v>1.5000000000000002</v>
      </c>
      <c r="AI380" s="18">
        <v>0.0</v>
      </c>
      <c r="AJ380" s="18">
        <v>0.5</v>
      </c>
      <c r="AK380" s="18">
        <v>0.0</v>
      </c>
      <c r="AL380" s="18" t="s">
        <v>3486</v>
      </c>
      <c r="AM380" s="18" t="s">
        <v>2054</v>
      </c>
      <c r="AN380" s="18" t="s">
        <v>3514</v>
      </c>
      <c r="AO380" s="18">
        <v>1.0</v>
      </c>
      <c r="AP380" s="86" t="str">
        <f>(1300+592)/2</f>
        <v>946</v>
      </c>
      <c r="AQ380" s="18" t="str">
        <f>IF('Space Types'!$AO362=0,"",'Space Types'!$AO362/'Space Types'!$AP362)</f>
        <v/>
      </c>
      <c r="AR380" s="18">
        <v>43.3</v>
      </c>
      <c r="AS380" s="18">
        <v>0.2</v>
      </c>
      <c r="AT380" s="18">
        <v>0.05</v>
      </c>
      <c r="AU380" s="18" t="s">
        <v>2026</v>
      </c>
      <c r="AV380" s="18"/>
      <c r="AW380" s="18"/>
      <c r="AX380" s="18"/>
      <c r="AY380" s="18" t="str">
        <f t="shared" si="16"/>
        <v/>
      </c>
      <c r="AZ380" s="18"/>
      <c r="BA380" s="18"/>
      <c r="BB380" s="18"/>
      <c r="BC380" s="18"/>
      <c r="BD380" s="18"/>
      <c r="BE380" s="1"/>
      <c r="BF380" s="1"/>
      <c r="BG380" s="1"/>
      <c r="BH380" s="1"/>
      <c r="BI380" s="1"/>
    </row>
    <row r="381" ht="14.25" hidden="1" customHeight="1">
      <c r="A381" s="18" t="s">
        <v>177</v>
      </c>
      <c r="B381" s="18" t="s">
        <v>539</v>
      </c>
      <c r="C381" s="18" t="s">
        <v>1318</v>
      </c>
      <c r="D381" s="18" t="s">
        <v>1607</v>
      </c>
      <c r="E381" s="18" t="s">
        <v>598</v>
      </c>
      <c r="F381" s="18" t="s">
        <v>520</v>
      </c>
      <c r="G381" s="18" t="s">
        <v>1401</v>
      </c>
      <c r="H381" s="18" t="str">
        <f t="shared" si="1"/>
        <v>ASHRAE 90.1-2004HospitalRecovery</v>
      </c>
      <c r="I381" s="86" t="str">
        <f>VLOOKUP(H381,'Interior Lighting'!$A$4:$G$1073,5,FALSE)</f>
        <v>0.8</v>
      </c>
      <c r="J381" s="21"/>
      <c r="K381" s="18"/>
      <c r="L381" s="18">
        <v>0.0</v>
      </c>
      <c r="M381" s="18">
        <v>0.7</v>
      </c>
      <c r="N381" s="18">
        <v>0.2</v>
      </c>
      <c r="O381" s="18" t="s">
        <v>3491</v>
      </c>
      <c r="P381" s="18" t="s">
        <v>610</v>
      </c>
      <c r="Q381" s="18" t="s">
        <v>1687</v>
      </c>
      <c r="R381" s="18" t="s">
        <v>1401</v>
      </c>
      <c r="S381" s="5" t="str">
        <f t="shared" si="2"/>
        <v>GGHC v2.2Health CareRecovery</v>
      </c>
      <c r="T381" s="86" t="str">
        <f>VLOOKUP(S381,Ventilation!$A$4:$H$302,6,FALSE)</f>
        <v>0.3</v>
      </c>
      <c r="U381" s="86" t="str">
        <f>VLOOKUP(S381,Ventilation!$A$4:$H$302,5,FALSE)</f>
        <v/>
      </c>
      <c r="V381" s="86" t="str">
        <f>VLOOKUP(S381,Ventilation!$A$4:$H$302,7,FALSE)</f>
        <v/>
      </c>
      <c r="W381" s="18">
        <v>18.58</v>
      </c>
      <c r="X381" s="18" t="s">
        <v>3510</v>
      </c>
      <c r="Y381" s="18" t="s">
        <v>3466</v>
      </c>
      <c r="Z381" s="18">
        <v>0.0595</v>
      </c>
      <c r="AA381" s="5"/>
      <c r="AB381" s="18" t="s">
        <v>3609</v>
      </c>
      <c r="AC381" s="18"/>
      <c r="AD381" s="18"/>
      <c r="AE381" s="18"/>
      <c r="AF381" s="18"/>
      <c r="AG381" s="18"/>
      <c r="AH381" s="18">
        <v>3.0000000000000004</v>
      </c>
      <c r="AI381" s="18">
        <v>0.0</v>
      </c>
      <c r="AJ381" s="18">
        <v>0.5</v>
      </c>
      <c r="AK381" s="18">
        <v>0.0</v>
      </c>
      <c r="AL381" s="18" t="s">
        <v>3486</v>
      </c>
      <c r="AM381" s="18" t="s">
        <v>2054</v>
      </c>
      <c r="AN381" s="18" t="s">
        <v>3514</v>
      </c>
      <c r="AO381" s="18">
        <v>1.0</v>
      </c>
      <c r="AP381" s="18">
        <v>108.0</v>
      </c>
      <c r="AQ381" s="18" t="str">
        <f>IF('Space Types'!$AO368=0,"",'Space Types'!$AO368/'Space Types'!$AP368)</f>
        <v/>
      </c>
      <c r="AR381" s="18">
        <v>43.3</v>
      </c>
      <c r="AS381" s="18">
        <v>0.2</v>
      </c>
      <c r="AT381" s="18">
        <v>0.05</v>
      </c>
      <c r="AU381" s="18" t="s">
        <v>2026</v>
      </c>
      <c r="AV381" s="18"/>
      <c r="AW381" s="18"/>
      <c r="AX381" s="18"/>
      <c r="AY381" s="18" t="str">
        <f t="shared" si="16"/>
        <v/>
      </c>
      <c r="AZ381" s="18"/>
      <c r="BA381" s="18"/>
      <c r="BB381" s="18"/>
      <c r="BC381" s="18"/>
      <c r="BD381" s="18"/>
      <c r="BE381" s="1"/>
      <c r="BF381" s="1"/>
      <c r="BG381" s="1"/>
      <c r="BH381" s="1"/>
      <c r="BI381" s="1"/>
    </row>
    <row r="382" ht="14.25" hidden="1" customHeight="1">
      <c r="A382" s="18" t="s">
        <v>177</v>
      </c>
      <c r="B382" s="18" t="s">
        <v>539</v>
      </c>
      <c r="C382" s="18" t="s">
        <v>924</v>
      </c>
      <c r="D382" s="18" t="s">
        <v>1607</v>
      </c>
      <c r="E382" s="18" t="s">
        <v>598</v>
      </c>
      <c r="F382" s="18" t="s">
        <v>520</v>
      </c>
      <c r="G382" s="18" t="s">
        <v>1420</v>
      </c>
      <c r="H382" s="18" t="str">
        <f t="shared" si="1"/>
        <v>ASHRAE 90.1-2004HospitalOperating Room</v>
      </c>
      <c r="I382" s="86" t="str">
        <f>VLOOKUP(H382,'Interior Lighting'!$A$4:$G$1073,5,FALSE)</f>
        <v>2.2</v>
      </c>
      <c r="J382" s="21"/>
      <c r="K382" s="18"/>
      <c r="L382" s="18">
        <v>0.0</v>
      </c>
      <c r="M382" s="18">
        <v>0.7</v>
      </c>
      <c r="N382" s="18">
        <v>0.2</v>
      </c>
      <c r="O382" s="5" t="s">
        <v>3491</v>
      </c>
      <c r="P382" s="18" t="s">
        <v>7</v>
      </c>
      <c r="Q382" s="18" t="s">
        <v>916</v>
      </c>
      <c r="R382" s="18" t="s">
        <v>918</v>
      </c>
      <c r="S382" s="5" t="str">
        <f t="shared" si="2"/>
        <v>AIA 2001Surgery and Critical CareOperating/Surgical Cystoscopic Rooms</v>
      </c>
      <c r="T382" s="86" t="str">
        <f>VLOOKUP(S382,Ventilation!$A$4:$H$302,6,FALSE)</f>
        <v/>
      </c>
      <c r="U382" s="86" t="str">
        <f>VLOOKUP(S382,Ventilation!$A$4:$H$302,5,FALSE)</f>
        <v/>
      </c>
      <c r="V382" s="86" t="str">
        <f>VLOOKUP(S382,Ventilation!$A$4:$H$302,7,FALSE)</f>
        <v>3</v>
      </c>
      <c r="W382" s="18">
        <v>18.58</v>
      </c>
      <c r="X382" s="5" t="s">
        <v>3510</v>
      </c>
      <c r="Y382" s="5" t="s">
        <v>3466</v>
      </c>
      <c r="Z382" s="18">
        <v>0.0595</v>
      </c>
      <c r="AA382" s="5"/>
      <c r="AB382" s="5" t="s">
        <v>3609</v>
      </c>
      <c r="AC382" s="18">
        <v>23.9</v>
      </c>
      <c r="AD382" s="18">
        <v>0.0</v>
      </c>
      <c r="AE382" s="18">
        <v>0.0</v>
      </c>
      <c r="AF382" s="18">
        <v>0.5</v>
      </c>
      <c r="AG382" s="18" t="s">
        <v>3484</v>
      </c>
      <c r="AH382" s="18">
        <v>4.0</v>
      </c>
      <c r="AI382" s="18">
        <v>0.0</v>
      </c>
      <c r="AJ382" s="18">
        <v>0.5</v>
      </c>
      <c r="AK382" s="18">
        <v>0.0</v>
      </c>
      <c r="AL382" s="5" t="s">
        <v>3486</v>
      </c>
      <c r="AM382" s="5" t="s">
        <v>3618</v>
      </c>
      <c r="AN382" s="5" t="s">
        <v>3616</v>
      </c>
      <c r="AO382" s="18">
        <v>6.0</v>
      </c>
      <c r="AP382" s="18">
        <v>470.0</v>
      </c>
      <c r="AQ382" s="86" t="str">
        <f>IF('Space Types'!$AO374=0,"",'Space Types'!$AO374/'Space Types'!$AP374)</f>
        <v>0.001111111111</v>
      </c>
      <c r="AR382" s="18">
        <v>43.3</v>
      </c>
      <c r="AS382" s="18">
        <v>0.2</v>
      </c>
      <c r="AT382" s="18">
        <v>0.05</v>
      </c>
      <c r="AU382" s="18" t="s">
        <v>2026</v>
      </c>
      <c r="AV382" s="18"/>
      <c r="AW382" s="18"/>
      <c r="AX382" s="18"/>
      <c r="AY382" s="18" t="str">
        <f t="shared" si="16"/>
        <v/>
      </c>
      <c r="AZ382" s="18"/>
      <c r="BA382" s="18"/>
      <c r="BB382" s="18"/>
      <c r="BC382" s="18"/>
      <c r="BD382" s="18"/>
      <c r="BE382" s="1"/>
      <c r="BF382" s="1"/>
      <c r="BG382" s="1"/>
      <c r="BH382" s="1"/>
      <c r="BI382" s="1"/>
    </row>
    <row r="383" ht="14.25" hidden="1" customHeight="1">
      <c r="A383" s="18" t="s">
        <v>177</v>
      </c>
      <c r="B383" s="18" t="s">
        <v>539</v>
      </c>
      <c r="C383" s="18" t="s">
        <v>616</v>
      </c>
      <c r="D383" s="18" t="s">
        <v>1617</v>
      </c>
      <c r="E383" s="18" t="s">
        <v>598</v>
      </c>
      <c r="F383" s="18" t="s">
        <v>1272</v>
      </c>
      <c r="G383" s="18" t="s">
        <v>1107</v>
      </c>
      <c r="H383" s="18" t="str">
        <f t="shared" si="1"/>
        <v>ASHRAE 90.1-2004Office-EnclosedGeneral</v>
      </c>
      <c r="I383" s="86" t="str">
        <f>VLOOKUP(H383,'Interior Lighting'!$A$4:$G$1073,5,FALSE)</f>
        <v>1.1</v>
      </c>
      <c r="J383" s="21"/>
      <c r="K383" s="18"/>
      <c r="L383" s="18">
        <v>0.0</v>
      </c>
      <c r="M383" s="18">
        <v>0.7</v>
      </c>
      <c r="N383" s="18">
        <v>0.2</v>
      </c>
      <c r="O383" s="5" t="s">
        <v>3495</v>
      </c>
      <c r="P383" s="18" t="s">
        <v>56</v>
      </c>
      <c r="Q383" s="18" t="s">
        <v>141</v>
      </c>
      <c r="R383" s="18" t="s">
        <v>1620</v>
      </c>
      <c r="S383" s="5" t="str">
        <f t="shared" si="2"/>
        <v>ASHRAE 62.1-1999OfficesOffice Space</v>
      </c>
      <c r="T383" s="86" t="str">
        <f>VLOOKUP(S383,Ventilation!$A$4:$H$302,6,FALSE)</f>
        <v>0</v>
      </c>
      <c r="U383" s="86" t="str">
        <f>VLOOKUP(S383,Ventilation!$A$4:$H$302,5,FALSE)</f>
        <v>21.2</v>
      </c>
      <c r="V383" s="86" t="str">
        <f>VLOOKUP(S383,Ventilation!$A$4:$H$302,7,FALSE)</f>
        <v/>
      </c>
      <c r="W383" s="18">
        <v>4.65</v>
      </c>
      <c r="X383" s="5" t="s">
        <v>3510</v>
      </c>
      <c r="Y383" s="5" t="s">
        <v>3466</v>
      </c>
      <c r="Z383" s="18">
        <v>0.0595</v>
      </c>
      <c r="AA383" s="5"/>
      <c r="AB383" s="5" t="s">
        <v>3609</v>
      </c>
      <c r="AC383" s="18"/>
      <c r="AD383" s="18"/>
      <c r="AE383" s="18"/>
      <c r="AF383" s="18"/>
      <c r="AG383" s="18"/>
      <c r="AH383" s="18">
        <v>1.1</v>
      </c>
      <c r="AI383" s="18">
        <v>0.0</v>
      </c>
      <c r="AJ383" s="18">
        <v>0.5</v>
      </c>
      <c r="AK383" s="18">
        <v>0.0</v>
      </c>
      <c r="AL383" s="5" t="s">
        <v>3486</v>
      </c>
      <c r="AM383" s="5" t="s">
        <v>2054</v>
      </c>
      <c r="AN383" s="5" t="s">
        <v>3514</v>
      </c>
      <c r="AO383" s="18"/>
      <c r="AP383" s="18"/>
      <c r="AQ383" s="86" t="str">
        <f>IF('Space Types'!$AO380=0,"",'Space Types'!$AO380/'Space Types'!$AP380)</f>
        <v>0.001057082452</v>
      </c>
      <c r="AR383" s="18"/>
      <c r="AS383" s="18"/>
      <c r="AT383" s="18"/>
      <c r="AU383" s="18"/>
      <c r="AV383" s="18"/>
      <c r="AW383" s="18"/>
      <c r="AX383" s="18"/>
      <c r="AY383" s="18" t="str">
        <f t="shared" si="16"/>
        <v/>
      </c>
      <c r="AZ383" s="18"/>
      <c r="BA383" s="18"/>
      <c r="BB383" s="18"/>
      <c r="BC383" s="18"/>
      <c r="BD383" s="18"/>
      <c r="BE383" s="1"/>
      <c r="BF383" s="1"/>
      <c r="BG383" s="1"/>
      <c r="BH383" s="1"/>
      <c r="BI383" s="1"/>
    </row>
    <row r="384" ht="14.25" hidden="1" customHeight="1">
      <c r="A384" s="18" t="s">
        <v>177</v>
      </c>
      <c r="B384" s="18" t="s">
        <v>539</v>
      </c>
      <c r="C384" s="18" t="s">
        <v>1315</v>
      </c>
      <c r="D384" s="18" t="s">
        <v>1639</v>
      </c>
      <c r="E384" s="18" t="s">
        <v>598</v>
      </c>
      <c r="F384" s="18" t="s">
        <v>520</v>
      </c>
      <c r="G384" s="18" t="s">
        <v>1402</v>
      </c>
      <c r="H384" s="18" t="str">
        <f t="shared" si="1"/>
        <v>ASHRAE 90.1-2004HospitalNurse Station</v>
      </c>
      <c r="I384" s="86" t="str">
        <f>VLOOKUP(H384,'Interior Lighting'!$A$4:$G$1073,5,FALSE)</f>
        <v>1</v>
      </c>
      <c r="J384" s="21"/>
      <c r="K384" s="18"/>
      <c r="L384" s="18">
        <v>0.0</v>
      </c>
      <c r="M384" s="18">
        <v>0.7</v>
      </c>
      <c r="N384" s="18">
        <v>0.2</v>
      </c>
      <c r="O384" s="5" t="s">
        <v>3498</v>
      </c>
      <c r="P384" s="18" t="s">
        <v>56</v>
      </c>
      <c r="Q384" s="18" t="s">
        <v>141</v>
      </c>
      <c r="R384" s="18" t="s">
        <v>1620</v>
      </c>
      <c r="S384" s="5" t="str">
        <f t="shared" si="2"/>
        <v>ASHRAE 62.1-1999OfficesOffice Space</v>
      </c>
      <c r="T384" s="86" t="str">
        <f>VLOOKUP(S384,Ventilation!$A$4:$H$302,6,FALSE)</f>
        <v>0</v>
      </c>
      <c r="U384" s="86" t="str">
        <f>VLOOKUP(S384,Ventilation!$A$4:$H$302,5,FALSE)</f>
        <v>21.2</v>
      </c>
      <c r="V384" s="86" t="str">
        <f>VLOOKUP(S384,Ventilation!$A$4:$H$302,7,FALSE)</f>
        <v/>
      </c>
      <c r="W384" s="18">
        <v>18.58</v>
      </c>
      <c r="X384" s="5" t="s">
        <v>3510</v>
      </c>
      <c r="Y384" s="5" t="s">
        <v>3466</v>
      </c>
      <c r="Z384" s="18">
        <v>0.0595</v>
      </c>
      <c r="AA384" s="5"/>
      <c r="AB384" s="5" t="s">
        <v>3609</v>
      </c>
      <c r="AC384" s="18"/>
      <c r="AD384" s="18"/>
      <c r="AE384" s="18"/>
      <c r="AF384" s="18"/>
      <c r="AG384" s="18"/>
      <c r="AH384" s="18">
        <v>2.0</v>
      </c>
      <c r="AI384" s="18">
        <v>0.0</v>
      </c>
      <c r="AJ384" s="18">
        <v>0.5</v>
      </c>
      <c r="AK384" s="18">
        <v>0.0</v>
      </c>
      <c r="AL384" s="5" t="s">
        <v>3486</v>
      </c>
      <c r="AM384" s="5" t="s">
        <v>2054</v>
      </c>
      <c r="AN384" s="5" t="s">
        <v>3514</v>
      </c>
      <c r="AO384" s="18"/>
      <c r="AP384" s="18"/>
      <c r="AQ384" s="86" t="str">
        <f>IF('Space Types'!$AO386=0,"",'Space Types'!$AO386/'Space Types'!$AP386)</f>
        <v>0.002272727273</v>
      </c>
      <c r="AR384" s="18"/>
      <c r="AS384" s="18"/>
      <c r="AT384" s="18"/>
      <c r="AU384" s="18"/>
      <c r="AV384" s="18"/>
      <c r="AW384" s="18"/>
      <c r="AX384" s="18"/>
      <c r="AY384" s="18" t="str">
        <f t="shared" si="16"/>
        <v/>
      </c>
      <c r="AZ384" s="18"/>
      <c r="BA384" s="18"/>
      <c r="BB384" s="18"/>
      <c r="BC384" s="18"/>
      <c r="BD384" s="18"/>
      <c r="BE384" s="1"/>
      <c r="BF384" s="1"/>
      <c r="BG384" s="1"/>
      <c r="BH384" s="1"/>
      <c r="BI384" s="1"/>
    </row>
    <row r="385" ht="14.25" hidden="1" customHeight="1">
      <c r="A385" s="18" t="s">
        <v>177</v>
      </c>
      <c r="B385" s="18" t="s">
        <v>539</v>
      </c>
      <c r="C385" s="18" t="s">
        <v>1313</v>
      </c>
      <c r="D385" s="18" t="s">
        <v>1503</v>
      </c>
      <c r="E385" s="18" t="s">
        <v>598</v>
      </c>
      <c r="F385" s="18" t="s">
        <v>520</v>
      </c>
      <c r="G385" s="18" t="s">
        <v>1054</v>
      </c>
      <c r="H385" s="18" t="str">
        <f t="shared" si="1"/>
        <v>ASHRAE 90.1-2004HospitalRadiology</v>
      </c>
      <c r="I385" s="86" t="str">
        <f>VLOOKUP(H385,'Interior Lighting'!$A$4:$G$1073,5,FALSE)</f>
        <v>0.4</v>
      </c>
      <c r="J385" s="21"/>
      <c r="K385" s="18"/>
      <c r="L385" s="18">
        <v>0.0</v>
      </c>
      <c r="M385" s="18">
        <v>0.7</v>
      </c>
      <c r="N385" s="18">
        <v>0.2</v>
      </c>
      <c r="O385" s="5" t="s">
        <v>3498</v>
      </c>
      <c r="P385" s="18" t="s">
        <v>610</v>
      </c>
      <c r="Q385" s="18" t="s">
        <v>1687</v>
      </c>
      <c r="R385" s="18" t="s">
        <v>1838</v>
      </c>
      <c r="S385" s="5" t="str">
        <f t="shared" si="2"/>
        <v>GGHC v2.2Health CareX-ray, Diagnostic and Treatment</v>
      </c>
      <c r="T385" s="86" t="str">
        <f>VLOOKUP(S385,Ventilation!$A$4:$H$302,6,FALSE)</f>
        <v>0.3</v>
      </c>
      <c r="U385" s="86" t="str">
        <f>VLOOKUP(S385,Ventilation!$A$4:$H$302,5,FALSE)</f>
        <v/>
      </c>
      <c r="V385" s="86" t="str">
        <f>VLOOKUP(S385,Ventilation!$A$4:$H$302,7,FALSE)</f>
        <v/>
      </c>
      <c r="W385" s="18">
        <v>18.58</v>
      </c>
      <c r="X385" s="5" t="s">
        <v>3510</v>
      </c>
      <c r="Y385" s="5" t="s">
        <v>3466</v>
      </c>
      <c r="Z385" s="18">
        <v>0.0595</v>
      </c>
      <c r="AA385" s="5"/>
      <c r="AB385" s="5" t="s">
        <v>3609</v>
      </c>
      <c r="AC385" s="18"/>
      <c r="AD385" s="18"/>
      <c r="AE385" s="18"/>
      <c r="AF385" s="18"/>
      <c r="AG385" s="18"/>
      <c r="AH385" s="18">
        <v>1.1</v>
      </c>
      <c r="AI385" s="18">
        <v>0.0</v>
      </c>
      <c r="AJ385" s="18">
        <v>0.5</v>
      </c>
      <c r="AK385" s="18">
        <v>0.0</v>
      </c>
      <c r="AL385" s="5" t="s">
        <v>3486</v>
      </c>
      <c r="AM385" s="5" t="s">
        <v>2054</v>
      </c>
      <c r="AN385" s="5" t="s">
        <v>3514</v>
      </c>
      <c r="AO385" s="18">
        <v>1.0</v>
      </c>
      <c r="AP385" s="18">
        <v>168.0</v>
      </c>
      <c r="AQ385" s="18" t="str">
        <f>IF('Space Types'!$AO392=0,"",'Space Types'!$AO392/'Space Types'!$AP392)</f>
        <v/>
      </c>
      <c r="AR385" s="18">
        <v>43.3</v>
      </c>
      <c r="AS385" s="18">
        <v>0.2</v>
      </c>
      <c r="AT385" s="18">
        <v>0.05</v>
      </c>
      <c r="AU385" s="18" t="s">
        <v>2026</v>
      </c>
      <c r="AV385" s="18">
        <v>1.0000009677449364</v>
      </c>
      <c r="AW385" s="18">
        <v>168.0</v>
      </c>
      <c r="AX385" s="18">
        <v>63.6074511585643</v>
      </c>
      <c r="AY385" s="86" t="str">
        <f t="shared" si="16"/>
        <v>0.3786161471</v>
      </c>
      <c r="AZ385" s="18">
        <v>0.31</v>
      </c>
      <c r="BA385" s="18">
        <v>1.0</v>
      </c>
      <c r="BB385" s="18"/>
      <c r="BC385" s="18" t="s">
        <v>3596</v>
      </c>
      <c r="BD385" s="18"/>
      <c r="BE385" s="1"/>
      <c r="BF385" s="1"/>
      <c r="BG385" s="1"/>
      <c r="BH385" s="1"/>
      <c r="BI385" s="1"/>
    </row>
    <row r="386" ht="14.25" hidden="1" customHeight="1">
      <c r="A386" s="18" t="s">
        <v>177</v>
      </c>
      <c r="B386" s="18" t="s">
        <v>539</v>
      </c>
      <c r="C386" s="18" t="s">
        <v>1312</v>
      </c>
      <c r="D386" s="18" t="s">
        <v>1607</v>
      </c>
      <c r="E386" s="18" t="s">
        <v>598</v>
      </c>
      <c r="F386" s="18" t="s">
        <v>520</v>
      </c>
      <c r="G386" s="18" t="s">
        <v>1054</v>
      </c>
      <c r="H386" s="18" t="str">
        <f t="shared" si="1"/>
        <v>ASHRAE 90.1-2004HospitalRadiology</v>
      </c>
      <c r="I386" s="86" t="str">
        <f>VLOOKUP(H386,'Interior Lighting'!$A$4:$G$1073,5,FALSE)</f>
        <v>0.4</v>
      </c>
      <c r="J386" s="21"/>
      <c r="K386" s="18"/>
      <c r="L386" s="18">
        <v>0.0</v>
      </c>
      <c r="M386" s="18">
        <v>0.7</v>
      </c>
      <c r="N386" s="18">
        <v>0.2</v>
      </c>
      <c r="O386" s="18" t="s">
        <v>3498</v>
      </c>
      <c r="P386" s="18" t="s">
        <v>610</v>
      </c>
      <c r="Q386" s="18" t="s">
        <v>1687</v>
      </c>
      <c r="R386" s="18" t="s">
        <v>1838</v>
      </c>
      <c r="S386" s="5" t="str">
        <f t="shared" si="2"/>
        <v>GGHC v2.2Health CareX-ray, Diagnostic and Treatment</v>
      </c>
      <c r="T386" s="86" t="str">
        <f>VLOOKUP(S386,Ventilation!$A$4:$H$302,6,FALSE)</f>
        <v>0.3</v>
      </c>
      <c r="U386" s="86" t="str">
        <f>VLOOKUP(S386,Ventilation!$A$4:$H$302,5,FALSE)</f>
        <v/>
      </c>
      <c r="V386" s="86" t="str">
        <f>VLOOKUP(S386,Ventilation!$A$4:$H$302,7,FALSE)</f>
        <v/>
      </c>
      <c r="W386" s="18">
        <v>18.58</v>
      </c>
      <c r="X386" s="18" t="s">
        <v>3510</v>
      </c>
      <c r="Y386" s="18" t="s">
        <v>3466</v>
      </c>
      <c r="Z386" s="18">
        <v>0.0595</v>
      </c>
      <c r="AA386" s="5"/>
      <c r="AB386" s="18" t="s">
        <v>3609</v>
      </c>
      <c r="AC386" s="18"/>
      <c r="AD386" s="18"/>
      <c r="AE386" s="18"/>
      <c r="AF386" s="18"/>
      <c r="AG386" s="18"/>
      <c r="AH386" s="18">
        <v>53.06</v>
      </c>
      <c r="AI386" s="18">
        <v>0.0</v>
      </c>
      <c r="AJ386" s="18">
        <v>0.5</v>
      </c>
      <c r="AK386" s="18">
        <v>0.0</v>
      </c>
      <c r="AL386" s="18" t="s">
        <v>3486</v>
      </c>
      <c r="AM386" s="18" t="s">
        <v>2054</v>
      </c>
      <c r="AN386" s="18" t="s">
        <v>3514</v>
      </c>
      <c r="AO386" s="18">
        <v>1.0</v>
      </c>
      <c r="AP386" s="18">
        <v>440.0</v>
      </c>
      <c r="AQ386" s="18" t="str">
        <f>IF('Space Types'!$AO398=0,"",'Space Types'!$AO398/'Space Types'!$AP398)</f>
        <v/>
      </c>
      <c r="AR386" s="18">
        <v>43.3</v>
      </c>
      <c r="AS386" s="18">
        <v>0.2</v>
      </c>
      <c r="AT386" s="18">
        <v>0.05</v>
      </c>
      <c r="AU386" s="18" t="s">
        <v>2026</v>
      </c>
      <c r="AV386" s="18">
        <v>1.0000009677449364</v>
      </c>
      <c r="AW386" s="18">
        <v>440.0</v>
      </c>
      <c r="AX386" s="18">
        <v>166.5909435105255</v>
      </c>
      <c r="AY386" s="86" t="str">
        <f t="shared" si="16"/>
        <v>0.3786161471</v>
      </c>
      <c r="AZ386" s="18">
        <v>0.31</v>
      </c>
      <c r="BA386" s="18">
        <v>1.0</v>
      </c>
      <c r="BB386" s="18"/>
      <c r="BC386" s="18" t="s">
        <v>3596</v>
      </c>
      <c r="BD386" s="18"/>
      <c r="BE386" s="1"/>
      <c r="BF386" s="1"/>
      <c r="BG386" s="1"/>
      <c r="BH386" s="1"/>
      <c r="BI386" s="1"/>
    </row>
    <row r="387" ht="14.25" hidden="1" customHeight="1">
      <c r="A387" s="18" t="s">
        <v>177</v>
      </c>
      <c r="B387" s="18" t="s">
        <v>539</v>
      </c>
      <c r="C387" s="18" t="s">
        <v>1310</v>
      </c>
      <c r="D387" s="18" t="s">
        <v>1660</v>
      </c>
      <c r="E387" s="18" t="s">
        <v>598</v>
      </c>
      <c r="F387" s="18" t="s">
        <v>1361</v>
      </c>
      <c r="G387" s="18" t="s">
        <v>1325</v>
      </c>
      <c r="H387" s="18" t="str">
        <f t="shared" si="1"/>
        <v>ASHRAE 90.1-2004Active StorageFor Hospital</v>
      </c>
      <c r="I387" s="86" t="str">
        <f>VLOOKUP(H387,'Interior Lighting'!$A$4:$G$1073,5,FALSE)</f>
        <v>0.9</v>
      </c>
      <c r="J387" s="21"/>
      <c r="K387" s="18"/>
      <c r="L387" s="18">
        <v>0.0</v>
      </c>
      <c r="M387" s="18">
        <v>0.7</v>
      </c>
      <c r="N387" s="18">
        <v>0.2</v>
      </c>
      <c r="O387" s="5" t="s">
        <v>3498</v>
      </c>
      <c r="P387" s="18" t="s">
        <v>56</v>
      </c>
      <c r="Q387" s="18" t="s">
        <v>167</v>
      </c>
      <c r="R387" s="18" t="s">
        <v>178</v>
      </c>
      <c r="S387" s="5" t="str">
        <f t="shared" si="2"/>
        <v>ASHRAE 62.1-1999Retail Stores, Sales Floors, and Show Room FloorsStorage rooms</v>
      </c>
      <c r="T387" s="86" t="str">
        <f>VLOOKUP(S387,Ventilation!$A$4:$H$302,6,FALSE)</f>
        <v>0.15</v>
      </c>
      <c r="U387" s="86" t="str">
        <f>VLOOKUP(S387,Ventilation!$A$4:$H$302,5,FALSE)</f>
        <v>0</v>
      </c>
      <c r="V387" s="86" t="str">
        <f>VLOOKUP(S387,Ventilation!$A$4:$H$302,7,FALSE)</f>
        <v/>
      </c>
      <c r="W387" s="18">
        <v>0.0</v>
      </c>
      <c r="X387" s="5" t="s">
        <v>3510</v>
      </c>
      <c r="Y387" s="5" t="s">
        <v>3466</v>
      </c>
      <c r="Z387" s="18">
        <v>0.0595</v>
      </c>
      <c r="AA387" s="5"/>
      <c r="AB387" s="5" t="s">
        <v>3609</v>
      </c>
      <c r="AC387" s="18"/>
      <c r="AD387" s="18"/>
      <c r="AE387" s="18"/>
      <c r="AF387" s="18"/>
      <c r="AG387" s="18"/>
      <c r="AH387" s="18">
        <v>0.09999999999999999</v>
      </c>
      <c r="AI387" s="18">
        <v>0.0</v>
      </c>
      <c r="AJ387" s="18">
        <v>0.5</v>
      </c>
      <c r="AK387" s="18">
        <v>0.0</v>
      </c>
      <c r="AL387" s="5" t="s">
        <v>3486</v>
      </c>
      <c r="AM387" s="5" t="s">
        <v>2054</v>
      </c>
      <c r="AN387" s="5" t="s">
        <v>3514</v>
      </c>
      <c r="AO387" s="18"/>
      <c r="AP387" s="18"/>
      <c r="AQ387" s="18" t="str">
        <f>IF('Space Types'!$AO404=0,"",'Space Types'!$AO404/'Space Types'!$AP404)</f>
        <v/>
      </c>
      <c r="AR387" s="18"/>
      <c r="AS387" s="18"/>
      <c r="AT387" s="18"/>
      <c r="AU387" s="18"/>
      <c r="AV387" s="18"/>
      <c r="AW387" s="18"/>
      <c r="AX387" s="18"/>
      <c r="AY387" s="18" t="str">
        <f t="shared" si="16"/>
        <v/>
      </c>
      <c r="AZ387" s="18"/>
      <c r="BA387" s="18"/>
      <c r="BB387" s="18"/>
      <c r="BC387" s="18"/>
      <c r="BD387" s="18"/>
      <c r="BE387" s="1"/>
      <c r="BF387" s="1"/>
      <c r="BG387" s="1"/>
      <c r="BH387" s="1"/>
      <c r="BI387" s="1"/>
    </row>
    <row r="388" ht="14.25" hidden="1" customHeight="1">
      <c r="A388" s="18" t="s">
        <v>177</v>
      </c>
      <c r="B388" s="18" t="s">
        <v>539</v>
      </c>
      <c r="C388" s="18" t="s">
        <v>1308</v>
      </c>
      <c r="D388" s="18" t="s">
        <v>3257</v>
      </c>
      <c r="E388" s="18" t="s">
        <v>598</v>
      </c>
      <c r="F388" s="18" t="s">
        <v>1322</v>
      </c>
      <c r="G388" s="18" t="s">
        <v>1325</v>
      </c>
      <c r="H388" s="18" t="str">
        <f t="shared" si="1"/>
        <v>ASHRAE 90.1-2004Lounge/RecreationFor Hospital</v>
      </c>
      <c r="I388" s="86" t="str">
        <f>VLOOKUP(H388,'Interior Lighting'!$A$4:$G$1073,5,FALSE)</f>
        <v>0.8</v>
      </c>
      <c r="J388" s="21"/>
      <c r="K388" s="18"/>
      <c r="L388" s="18">
        <v>0.0</v>
      </c>
      <c r="M388" s="18">
        <v>0.7</v>
      </c>
      <c r="N388" s="18">
        <v>0.2</v>
      </c>
      <c r="O388" s="5" t="s">
        <v>3498</v>
      </c>
      <c r="P388" s="18" t="s">
        <v>56</v>
      </c>
      <c r="Q388" s="18" t="s">
        <v>119</v>
      </c>
      <c r="R388" s="18" t="s">
        <v>129</v>
      </c>
      <c r="S388" s="5" t="str">
        <f t="shared" si="2"/>
        <v>ASHRAE 62.1-1999Hotels, Motels, Resorts, DormitoriesLobbies</v>
      </c>
      <c r="T388" s="86" t="str">
        <f>VLOOKUP(S388,Ventilation!$A$4:$H$302,6,FALSE)</f>
        <v>0</v>
      </c>
      <c r="U388" s="86" t="str">
        <f>VLOOKUP(S388,Ventilation!$A$4:$H$302,5,FALSE)</f>
        <v>15</v>
      </c>
      <c r="V388" s="86" t="str">
        <f>VLOOKUP(S388,Ventilation!$A$4:$H$302,7,FALSE)</f>
        <v/>
      </c>
      <c r="W388" s="18">
        <v>13.94</v>
      </c>
      <c r="X388" s="5" t="s">
        <v>3510</v>
      </c>
      <c r="Y388" s="5" t="s">
        <v>3466</v>
      </c>
      <c r="Z388" s="18">
        <v>0.0595</v>
      </c>
      <c r="AA388" s="5"/>
      <c r="AB388" s="5" t="s">
        <v>3609</v>
      </c>
      <c r="AC388" s="18"/>
      <c r="AD388" s="18"/>
      <c r="AE388" s="18"/>
      <c r="AF388" s="18"/>
      <c r="AG388" s="18"/>
      <c r="AH388" s="18">
        <v>3.0000000000000004</v>
      </c>
      <c r="AI388" s="18">
        <v>0.0</v>
      </c>
      <c r="AJ388" s="18">
        <v>0.5</v>
      </c>
      <c r="AK388" s="18">
        <v>0.0</v>
      </c>
      <c r="AL388" s="5" t="s">
        <v>3486</v>
      </c>
      <c r="AM388" s="5" t="s">
        <v>2054</v>
      </c>
      <c r="AN388" s="5" t="s">
        <v>3514</v>
      </c>
      <c r="AO388" s="18"/>
      <c r="AP388" s="18"/>
      <c r="AQ388" s="86" t="str">
        <f>IF('Space Types'!$AO410=0,"",'Space Types'!$AO410/'Space Types'!$AP410)</f>
        <v>0.01276595745</v>
      </c>
      <c r="AR388" s="18"/>
      <c r="AS388" s="18"/>
      <c r="AT388" s="18"/>
      <c r="AU388" s="5"/>
      <c r="AV388" s="18"/>
      <c r="AW388" s="18"/>
      <c r="AX388" s="18"/>
      <c r="AY388" s="18" t="str">
        <f t="shared" si="16"/>
        <v/>
      </c>
      <c r="AZ388" s="18"/>
      <c r="BA388" s="18"/>
      <c r="BB388" s="18"/>
      <c r="BC388" s="5"/>
      <c r="BD388" s="5"/>
      <c r="BE388" s="1"/>
      <c r="BF388" s="1"/>
      <c r="BG388" s="1"/>
      <c r="BH388" s="1"/>
      <c r="BI388" s="1"/>
    </row>
    <row r="389" ht="14.25" hidden="1" customHeight="1">
      <c r="A389" s="18" t="s">
        <v>177</v>
      </c>
      <c r="B389" s="18" t="s">
        <v>539</v>
      </c>
      <c r="C389" s="18" t="s">
        <v>1307</v>
      </c>
      <c r="D389" s="18" t="s">
        <v>4173</v>
      </c>
      <c r="E389" s="18" t="s">
        <v>598</v>
      </c>
      <c r="F389" s="18" t="s">
        <v>1354</v>
      </c>
      <c r="G389" s="18" t="s">
        <v>1107</v>
      </c>
      <c r="H389" s="18" t="str">
        <f t="shared" si="1"/>
        <v>ASHRAE 90.1-2004Dressing/Locker/Fitting RoomGeneral</v>
      </c>
      <c r="I389" s="86" t="str">
        <f>VLOOKUP(H389,'Interior Lighting'!$A$4:$G$1073,5,FALSE)</f>
        <v>0.6</v>
      </c>
      <c r="J389" s="21"/>
      <c r="K389" s="18"/>
      <c r="L389" s="18">
        <v>0.0</v>
      </c>
      <c r="M389" s="18">
        <v>0.7</v>
      </c>
      <c r="N389" s="18">
        <v>0.2</v>
      </c>
      <c r="O389" s="18" t="s">
        <v>3498</v>
      </c>
      <c r="P389" s="18" t="s">
        <v>610</v>
      </c>
      <c r="Q389" s="18" t="s">
        <v>1687</v>
      </c>
      <c r="R389" s="18" t="s">
        <v>1767</v>
      </c>
      <c r="S389" s="5" t="str">
        <f t="shared" si="2"/>
        <v>GGHC v2.2Health CareLockers</v>
      </c>
      <c r="T389" s="86" t="str">
        <f>VLOOKUP(S389,Ventilation!$A$4:$H$302,6,FALSE)</f>
        <v>0.15</v>
      </c>
      <c r="U389" s="86" t="str">
        <f>VLOOKUP(S389,Ventilation!$A$4:$H$302,5,FALSE)</f>
        <v/>
      </c>
      <c r="V389" s="86" t="str">
        <f>VLOOKUP(S389,Ventilation!$A$4:$H$302,7,FALSE)</f>
        <v/>
      </c>
      <c r="W389" s="18">
        <v>13.94</v>
      </c>
      <c r="X389" s="18" t="s">
        <v>3510</v>
      </c>
      <c r="Y389" s="18" t="s">
        <v>3466</v>
      </c>
      <c r="Z389" s="18">
        <v>0.0595</v>
      </c>
      <c r="AA389" s="5"/>
      <c r="AB389" s="18" t="s">
        <v>3609</v>
      </c>
      <c r="AC389" s="18"/>
      <c r="AD389" s="18"/>
      <c r="AE389" s="18"/>
      <c r="AF389" s="18"/>
      <c r="AG389" s="18"/>
      <c r="AH389" s="18">
        <v>3.0000000000000004</v>
      </c>
      <c r="AI389" s="18">
        <v>0.0</v>
      </c>
      <c r="AJ389" s="18">
        <v>0.5</v>
      </c>
      <c r="AK389" s="18">
        <v>0.0</v>
      </c>
      <c r="AL389" s="18" t="s">
        <v>3486</v>
      </c>
      <c r="AM389" s="18" t="s">
        <v>2054</v>
      </c>
      <c r="AN389" s="18" t="s">
        <v>3514</v>
      </c>
      <c r="AO389" s="18"/>
      <c r="AP389" s="18"/>
      <c r="AQ389" s="18" t="str">
        <f>IF('Space Types'!$AO416=0,"",'Space Types'!$AO416/'Space Types'!$AP416)</f>
        <v/>
      </c>
      <c r="AR389" s="18"/>
      <c r="AS389" s="18"/>
      <c r="AT389" s="18"/>
      <c r="AU389" s="18"/>
      <c r="AV389" s="18"/>
      <c r="AW389" s="18"/>
      <c r="AX389" s="18"/>
      <c r="AY389" s="18" t="str">
        <f t="shared" si="16"/>
        <v/>
      </c>
      <c r="AZ389" s="18"/>
      <c r="BA389" s="18"/>
      <c r="BB389" s="18"/>
      <c r="BC389" s="18"/>
      <c r="BD389" s="18"/>
      <c r="BE389" s="1"/>
      <c r="BF389" s="1"/>
      <c r="BG389" s="1"/>
      <c r="BH389" s="1"/>
      <c r="BI389" s="1"/>
    </row>
    <row r="390" ht="14.25" hidden="1" customHeight="1">
      <c r="A390" s="18" t="s">
        <v>177</v>
      </c>
      <c r="B390" s="18" t="s">
        <v>539</v>
      </c>
      <c r="C390" s="18" t="s">
        <v>829</v>
      </c>
      <c r="D390" s="18" t="s">
        <v>3257</v>
      </c>
      <c r="E390" s="18" t="s">
        <v>598</v>
      </c>
      <c r="F390" s="18" t="s">
        <v>829</v>
      </c>
      <c r="G390" s="18" t="s">
        <v>1107</v>
      </c>
      <c r="H390" s="18" t="str">
        <f t="shared" si="1"/>
        <v>ASHRAE 90.1-2004LobbyGeneral</v>
      </c>
      <c r="I390" s="86" t="str">
        <f>VLOOKUP(H390,'Interior Lighting'!$A$4:$G$1073,5,FALSE)</f>
        <v>1.3</v>
      </c>
      <c r="J390" s="21"/>
      <c r="K390" s="18"/>
      <c r="L390" s="18">
        <v>0.0</v>
      </c>
      <c r="M390" s="18">
        <v>0.7</v>
      </c>
      <c r="N390" s="18">
        <v>0.2</v>
      </c>
      <c r="O390" s="5" t="s">
        <v>3498</v>
      </c>
      <c r="P390" s="18" t="s">
        <v>56</v>
      </c>
      <c r="Q390" s="18" t="s">
        <v>119</v>
      </c>
      <c r="R390" s="18" t="s">
        <v>129</v>
      </c>
      <c r="S390" s="5" t="str">
        <f t="shared" si="2"/>
        <v>ASHRAE 62.1-1999Hotels, Motels, Resorts, DormitoriesLobbies</v>
      </c>
      <c r="T390" s="86" t="str">
        <f>VLOOKUP(S390,Ventilation!$A$4:$H$302,6,FALSE)</f>
        <v>0</v>
      </c>
      <c r="U390" s="86" t="str">
        <f>VLOOKUP(S390,Ventilation!$A$4:$H$302,5,FALSE)</f>
        <v>15</v>
      </c>
      <c r="V390" s="86" t="str">
        <f>VLOOKUP(S390,Ventilation!$A$4:$H$302,7,FALSE)</f>
        <v/>
      </c>
      <c r="W390" s="18">
        <v>27.87</v>
      </c>
      <c r="X390" s="5" t="s">
        <v>3510</v>
      </c>
      <c r="Y390" s="5" t="s">
        <v>3466</v>
      </c>
      <c r="Z390" s="18">
        <v>0.0595</v>
      </c>
      <c r="AA390" s="5"/>
      <c r="AB390" s="5" t="s">
        <v>3609</v>
      </c>
      <c r="AC390" s="18"/>
      <c r="AD390" s="18"/>
      <c r="AE390" s="18"/>
      <c r="AF390" s="18"/>
      <c r="AG390" s="18"/>
      <c r="AH390" s="18">
        <v>1.1</v>
      </c>
      <c r="AI390" s="18">
        <v>0.0</v>
      </c>
      <c r="AJ390" s="18">
        <v>0.5</v>
      </c>
      <c r="AK390" s="18">
        <v>0.0</v>
      </c>
      <c r="AL390" s="5" t="s">
        <v>3486</v>
      </c>
      <c r="AM390" s="5" t="s">
        <v>2054</v>
      </c>
      <c r="AN390" s="5" t="s">
        <v>3514</v>
      </c>
      <c r="AO390" s="18"/>
      <c r="AP390" s="18"/>
      <c r="AQ390" s="18" t="str">
        <f>IF('Space Types'!$AO422=0,"",'Space Types'!$AO422/'Space Types'!$AP422)</f>
        <v/>
      </c>
      <c r="AR390" s="18"/>
      <c r="AS390" s="18"/>
      <c r="AT390" s="18"/>
      <c r="AU390" s="5"/>
      <c r="AV390" s="18"/>
      <c r="AW390" s="18"/>
      <c r="AX390" s="18"/>
      <c r="AY390" s="18" t="str">
        <f t="shared" si="16"/>
        <v/>
      </c>
      <c r="AZ390" s="18"/>
      <c r="BA390" s="18"/>
      <c r="BB390" s="18"/>
      <c r="BC390" s="5"/>
      <c r="BD390" s="5"/>
      <c r="BE390" s="1"/>
      <c r="BF390" s="1"/>
      <c r="BG390" s="1"/>
      <c r="BH390" s="1"/>
      <c r="BI390" s="1"/>
    </row>
    <row r="391" ht="14.25" hidden="1" customHeight="1">
      <c r="A391" s="21" t="s">
        <v>177</v>
      </c>
      <c r="B391" s="21" t="s">
        <v>539</v>
      </c>
      <c r="C391" s="21" t="s">
        <v>1304</v>
      </c>
      <c r="D391" s="21" t="s">
        <v>3232</v>
      </c>
      <c r="E391" s="21" t="s">
        <v>598</v>
      </c>
      <c r="F391" s="21" t="s">
        <v>1361</v>
      </c>
      <c r="G391" s="21" t="s">
        <v>1107</v>
      </c>
      <c r="H391" s="18" t="str">
        <f t="shared" si="1"/>
        <v>ASHRAE 90.1-2004Active StorageGeneral</v>
      </c>
      <c r="I391" s="86" t="str">
        <f>VLOOKUP(H391,'Interior Lighting'!$A$4:$G$1073,5,FALSE)</f>
        <v>0.8</v>
      </c>
      <c r="J391" s="21"/>
      <c r="K391" s="21"/>
      <c r="L391" s="21">
        <v>0.0</v>
      </c>
      <c r="M391" s="21">
        <v>0.7</v>
      </c>
      <c r="N391" s="21">
        <v>0.2</v>
      </c>
      <c r="O391" s="7" t="s">
        <v>3500</v>
      </c>
      <c r="P391" s="21" t="s">
        <v>610</v>
      </c>
      <c r="Q391" s="21" t="s">
        <v>1687</v>
      </c>
      <c r="R391" s="21" t="s">
        <v>1753</v>
      </c>
      <c r="S391" s="5" t="str">
        <f t="shared" si="2"/>
        <v>GGHC v2.2Health CareJanitors Closet / Utility</v>
      </c>
      <c r="T391" s="86" t="str">
        <f>VLOOKUP(S391,Ventilation!$A$4:$H$302,6,FALSE)</f>
        <v>1.5</v>
      </c>
      <c r="U391" s="86" t="str">
        <f>VLOOKUP(S391,Ventilation!$A$4:$H$302,5,FALSE)</f>
        <v/>
      </c>
      <c r="V391" s="86" t="str">
        <f>VLOOKUP(S391,Ventilation!$A$4:$H$302,7,FALSE)</f>
        <v/>
      </c>
      <c r="W391" s="21">
        <v>0.0</v>
      </c>
      <c r="X391" s="7" t="s">
        <v>3510</v>
      </c>
      <c r="Y391" s="7" t="s">
        <v>3466</v>
      </c>
      <c r="Z391" s="21">
        <v>0.0595</v>
      </c>
      <c r="AA391" s="7"/>
      <c r="AB391" s="7" t="s">
        <v>3609</v>
      </c>
      <c r="AC391" s="21"/>
      <c r="AD391" s="21"/>
      <c r="AE391" s="21"/>
      <c r="AF391" s="21"/>
      <c r="AG391" s="21"/>
      <c r="AH391" s="21">
        <v>0.0</v>
      </c>
      <c r="AI391" s="21">
        <v>0.0</v>
      </c>
      <c r="AJ391" s="21">
        <v>0.3</v>
      </c>
      <c r="AK391" s="21">
        <v>0.7</v>
      </c>
      <c r="AL391" s="7" t="s">
        <v>3486</v>
      </c>
      <c r="AM391" s="7" t="s">
        <v>2054</v>
      </c>
      <c r="AN391" s="7" t="s">
        <v>3514</v>
      </c>
      <c r="AO391" s="21"/>
      <c r="AP391" s="21"/>
      <c r="AQ391" s="21" t="str">
        <f>IF('Space Types'!$AO431=0,"",'Space Types'!$AO431/'Space Types'!$AP431)</f>
        <v/>
      </c>
      <c r="AR391" s="21"/>
      <c r="AS391" s="21"/>
      <c r="AT391" s="21"/>
      <c r="AU391" s="21"/>
      <c r="AV391" s="21"/>
      <c r="AW391" s="21"/>
      <c r="AX391" s="21"/>
      <c r="AY391" s="21" t="str">
        <f t="shared" si="16"/>
        <v/>
      </c>
      <c r="AZ391" s="21"/>
      <c r="BA391" s="21"/>
      <c r="BB391" s="21"/>
      <c r="BC391" s="21"/>
      <c r="BD391" s="21"/>
      <c r="BE391" s="1"/>
      <c r="BF391" s="1"/>
      <c r="BG391" s="1"/>
      <c r="BH391" s="1"/>
      <c r="BI391" s="1"/>
    </row>
    <row r="392" ht="14.25" hidden="1" customHeight="1">
      <c r="A392" s="18" t="s">
        <v>177</v>
      </c>
      <c r="B392" s="18" t="s">
        <v>539</v>
      </c>
      <c r="C392" s="18" t="s">
        <v>1276</v>
      </c>
      <c r="D392" s="18" t="s">
        <v>3274</v>
      </c>
      <c r="E392" s="18" t="s">
        <v>598</v>
      </c>
      <c r="F392" s="18" t="s">
        <v>1272</v>
      </c>
      <c r="G392" s="18" t="s">
        <v>1107</v>
      </c>
      <c r="H392" s="18" t="str">
        <f t="shared" si="1"/>
        <v>ASHRAE 90.1-2004Office-EnclosedGeneral</v>
      </c>
      <c r="I392" s="86" t="str">
        <f>VLOOKUP(H392,'Interior Lighting'!$A$4:$G$1073,5,FALSE)</f>
        <v>1.1</v>
      </c>
      <c r="J392" s="21"/>
      <c r="K392" s="18"/>
      <c r="L392" s="18">
        <v>0.0</v>
      </c>
      <c r="M392" s="18">
        <v>0.7</v>
      </c>
      <c r="N392" s="18">
        <v>0.2</v>
      </c>
      <c r="O392" s="18" t="s">
        <v>3498</v>
      </c>
      <c r="P392" s="18" t="s">
        <v>56</v>
      </c>
      <c r="Q392" s="18" t="s">
        <v>141</v>
      </c>
      <c r="R392" s="18" t="s">
        <v>148</v>
      </c>
      <c r="S392" s="5" t="str">
        <f t="shared" si="2"/>
        <v>ASHRAE 62.1-1999OfficesTelecommunication centers and data entry areas</v>
      </c>
      <c r="T392" s="86" t="str">
        <f>VLOOKUP(S392,Ventilation!$A$4:$H$302,6,FALSE)</f>
        <v>0</v>
      </c>
      <c r="U392" s="86" t="str">
        <f>VLOOKUP(S392,Ventilation!$A$4:$H$302,5,FALSE)</f>
        <v>20</v>
      </c>
      <c r="V392" s="86" t="str">
        <f>VLOOKUP(S392,Ventilation!$A$4:$H$302,7,FALSE)</f>
        <v/>
      </c>
      <c r="W392" s="18">
        <v>4.65</v>
      </c>
      <c r="X392" s="18" t="s">
        <v>3510</v>
      </c>
      <c r="Y392" s="18" t="s">
        <v>3466</v>
      </c>
      <c r="Z392" s="18">
        <v>0.0595</v>
      </c>
      <c r="AA392" s="5"/>
      <c r="AB392" s="18" t="s">
        <v>3609</v>
      </c>
      <c r="AC392" s="18"/>
      <c r="AD392" s="18"/>
      <c r="AE392" s="18"/>
      <c r="AF392" s="18"/>
      <c r="AG392" s="18"/>
      <c r="AH392" s="18">
        <v>1.1</v>
      </c>
      <c r="AI392" s="18">
        <v>0.0</v>
      </c>
      <c r="AJ392" s="18">
        <v>0.5</v>
      </c>
      <c r="AK392" s="18">
        <v>0.0</v>
      </c>
      <c r="AL392" s="18" t="s">
        <v>3486</v>
      </c>
      <c r="AM392" s="18" t="s">
        <v>2054</v>
      </c>
      <c r="AN392" s="18" t="s">
        <v>3514</v>
      </c>
      <c r="AO392" s="18"/>
      <c r="AP392" s="18"/>
      <c r="AQ392" s="86" t="str">
        <f>IF('Space Types'!$AO438=0,"",'Space Types'!$AO438/'Space Types'!$AP438)</f>
        <v>0.01276595745</v>
      </c>
      <c r="AR392" s="18"/>
      <c r="AS392" s="18"/>
      <c r="AT392" s="18"/>
      <c r="AU392" s="18"/>
      <c r="AV392" s="18"/>
      <c r="AW392" s="18"/>
      <c r="AX392" s="18"/>
      <c r="AY392" s="18" t="str">
        <f t="shared" si="16"/>
        <v/>
      </c>
      <c r="AZ392" s="18"/>
      <c r="BA392" s="18"/>
      <c r="BB392" s="18"/>
      <c r="BC392" s="18"/>
      <c r="BD392" s="18"/>
      <c r="BE392" s="1"/>
      <c r="BF392" s="1"/>
      <c r="BG392" s="1"/>
      <c r="BH392" s="1"/>
      <c r="BI392" s="1"/>
    </row>
    <row r="393" ht="14.25" hidden="1" customHeight="1">
      <c r="A393" s="18" t="s">
        <v>177</v>
      </c>
      <c r="B393" s="18" t="s">
        <v>539</v>
      </c>
      <c r="C393" s="18" t="s">
        <v>1303</v>
      </c>
      <c r="D393" s="18" t="s">
        <v>1585</v>
      </c>
      <c r="E393" s="18" t="s">
        <v>598</v>
      </c>
      <c r="F393" s="18" t="s">
        <v>1355</v>
      </c>
      <c r="G393" s="18" t="s">
        <v>1325</v>
      </c>
      <c r="H393" s="18" t="str">
        <f t="shared" si="1"/>
        <v>ASHRAE 90.1-2004Corridor/TransitionFor Hospital</v>
      </c>
      <c r="I393" s="86" t="str">
        <f>VLOOKUP(H393,'Interior Lighting'!$A$4:$G$1073,5,FALSE)</f>
        <v>1</v>
      </c>
      <c r="J393" s="21"/>
      <c r="K393" s="18"/>
      <c r="L393" s="18">
        <v>0.0</v>
      </c>
      <c r="M393" s="18">
        <v>0.7</v>
      </c>
      <c r="N393" s="18">
        <v>0.2</v>
      </c>
      <c r="O393" s="5" t="s">
        <v>3489</v>
      </c>
      <c r="P393" s="18" t="s">
        <v>56</v>
      </c>
      <c r="Q393" s="18" t="s">
        <v>153</v>
      </c>
      <c r="R393" s="18" t="s">
        <v>154</v>
      </c>
      <c r="S393" s="5" t="str">
        <f t="shared" si="2"/>
        <v>ASHRAE 62.1-1999Public SpacesCorridors and utilities</v>
      </c>
      <c r="T393" s="86" t="str">
        <f>VLOOKUP(S393,Ventilation!$A$4:$H$302,6,FALSE)</f>
        <v>0.05</v>
      </c>
      <c r="U393" s="86" t="str">
        <f>VLOOKUP(S393,Ventilation!$A$4:$H$302,5,FALSE)</f>
        <v>0</v>
      </c>
      <c r="V393" s="86" t="str">
        <f>VLOOKUP(S393,Ventilation!$A$4:$H$302,7,FALSE)</f>
        <v/>
      </c>
      <c r="W393" s="18">
        <v>0.0</v>
      </c>
      <c r="X393" s="5" t="s">
        <v>3510</v>
      </c>
      <c r="Y393" s="5" t="s">
        <v>3466</v>
      </c>
      <c r="Z393" s="18">
        <v>0.0595</v>
      </c>
      <c r="AA393" s="5"/>
      <c r="AB393" s="5" t="s">
        <v>3609</v>
      </c>
      <c r="AC393" s="18"/>
      <c r="AD393" s="18"/>
      <c r="AE393" s="18"/>
      <c r="AF393" s="18"/>
      <c r="AG393" s="18"/>
      <c r="AH393" s="18">
        <v>0.4000000000000001</v>
      </c>
      <c r="AI393" s="18">
        <v>0.0</v>
      </c>
      <c r="AJ393" s="18">
        <v>0.5</v>
      </c>
      <c r="AK393" s="18">
        <v>0.0</v>
      </c>
      <c r="AL393" s="5" t="s">
        <v>3486</v>
      </c>
      <c r="AM393" s="5" t="s">
        <v>2054</v>
      </c>
      <c r="AN393" s="5" t="s">
        <v>3514</v>
      </c>
      <c r="AO393" s="18"/>
      <c r="AP393" s="18"/>
      <c r="AQ393" s="18" t="str">
        <f>IF('Space Types'!$AO444=0,"",'Space Types'!$AO444/'Space Types'!$AP444)</f>
        <v/>
      </c>
      <c r="AR393" s="18"/>
      <c r="AS393" s="18"/>
      <c r="AT393" s="18"/>
      <c r="AU393" s="5"/>
      <c r="AV393" s="18"/>
      <c r="AW393" s="18"/>
      <c r="AX393" s="18"/>
      <c r="AY393" s="18" t="str">
        <f t="shared" si="16"/>
        <v/>
      </c>
      <c r="AZ393" s="18"/>
      <c r="BA393" s="18"/>
      <c r="BB393" s="18"/>
      <c r="BC393" s="18"/>
      <c r="BD393" s="18"/>
      <c r="BE393" s="1"/>
      <c r="BF393" s="1"/>
      <c r="BG393" s="1"/>
      <c r="BH393" s="1"/>
      <c r="BI393" s="1"/>
    </row>
    <row r="394" ht="14.25" hidden="1" customHeight="1">
      <c r="A394" s="21" t="s">
        <v>177</v>
      </c>
      <c r="B394" s="21" t="s">
        <v>539</v>
      </c>
      <c r="C394" s="21" t="s">
        <v>1302</v>
      </c>
      <c r="D394" s="21" t="s">
        <v>1503</v>
      </c>
      <c r="E394" s="21" t="s">
        <v>598</v>
      </c>
      <c r="F394" s="21" t="s">
        <v>520</v>
      </c>
      <c r="G394" s="21" t="s">
        <v>1403</v>
      </c>
      <c r="H394" s="18" t="str">
        <f t="shared" si="1"/>
        <v>ASHRAE 90.1-2004HospitalExam/Treatment</v>
      </c>
      <c r="I394" s="86" t="str">
        <f>VLOOKUP(H394,'Interior Lighting'!$A$4:$G$1073,5,FALSE)</f>
        <v>1.5</v>
      </c>
      <c r="J394" s="21"/>
      <c r="K394" s="21"/>
      <c r="L394" s="21">
        <v>0.0</v>
      </c>
      <c r="M394" s="21">
        <v>0.7</v>
      </c>
      <c r="N394" s="21">
        <v>0.2</v>
      </c>
      <c r="O394" s="7" t="s">
        <v>3491</v>
      </c>
      <c r="P394" s="21" t="s">
        <v>610</v>
      </c>
      <c r="Q394" s="21" t="s">
        <v>1687</v>
      </c>
      <c r="R394" s="21" t="s">
        <v>1797</v>
      </c>
      <c r="S394" s="5" t="str">
        <f t="shared" si="2"/>
        <v>GGHC v2.2Health CareSpecial Procedure Room, Diagnostic</v>
      </c>
      <c r="T394" s="86" t="str">
        <f>VLOOKUP(S394,Ventilation!$A$4:$H$302,6,FALSE)</f>
        <v>0.3</v>
      </c>
      <c r="U394" s="86" t="str">
        <f>VLOOKUP(S394,Ventilation!$A$4:$H$302,5,FALSE)</f>
        <v/>
      </c>
      <c r="V394" s="86" t="str">
        <f>VLOOKUP(S394,Ventilation!$A$4:$H$302,7,FALSE)</f>
        <v/>
      </c>
      <c r="W394" s="21">
        <v>18.58</v>
      </c>
      <c r="X394" s="7" t="s">
        <v>3510</v>
      </c>
      <c r="Y394" s="7" t="s">
        <v>3466</v>
      </c>
      <c r="Z394" s="21">
        <v>0.0595</v>
      </c>
      <c r="AA394" s="7"/>
      <c r="AB394" s="7" t="s">
        <v>3609</v>
      </c>
      <c r="AC394" s="21"/>
      <c r="AD394" s="21"/>
      <c r="AE394" s="21"/>
      <c r="AF394" s="21"/>
      <c r="AG394" s="21"/>
      <c r="AH394" s="21">
        <v>1.1</v>
      </c>
      <c r="AI394" s="21">
        <v>0.0</v>
      </c>
      <c r="AJ394" s="21">
        <v>0.5</v>
      </c>
      <c r="AK394" s="21">
        <v>0.0</v>
      </c>
      <c r="AL394" s="7" t="s">
        <v>3486</v>
      </c>
      <c r="AM394" s="7" t="s">
        <v>2054</v>
      </c>
      <c r="AN394" s="7" t="s">
        <v>3514</v>
      </c>
      <c r="AO394" s="21"/>
      <c r="AP394" s="21"/>
      <c r="AQ394" s="21" t="str">
        <f>IF('Space Types'!$AO449=0,"",'Space Types'!$AO449/'Space Types'!$AP449)</f>
        <v/>
      </c>
      <c r="AR394" s="21"/>
      <c r="AS394" s="21"/>
      <c r="AT394" s="21"/>
      <c r="AU394" s="7"/>
      <c r="AV394" s="21"/>
      <c r="AW394" s="21"/>
      <c r="AX394" s="21"/>
      <c r="AY394" s="21" t="str">
        <f t="shared" si="16"/>
        <v/>
      </c>
      <c r="AZ394" s="21"/>
      <c r="BA394" s="21"/>
      <c r="BB394" s="21"/>
      <c r="BC394" s="21"/>
      <c r="BD394" s="21"/>
      <c r="BE394" s="1"/>
      <c r="BF394" s="1"/>
      <c r="BG394" s="1"/>
      <c r="BH394" s="1"/>
      <c r="BI394" s="1"/>
    </row>
    <row r="395" ht="14.25" hidden="1" customHeight="1">
      <c r="A395" s="21" t="s">
        <v>177</v>
      </c>
      <c r="B395" s="21" t="s">
        <v>539</v>
      </c>
      <c r="C395" s="21" t="s">
        <v>1169</v>
      </c>
      <c r="D395" s="21" t="s">
        <v>3274</v>
      </c>
      <c r="E395" s="21" t="s">
        <v>598</v>
      </c>
      <c r="F395" s="21" t="s">
        <v>1543</v>
      </c>
      <c r="G395" s="21" t="s">
        <v>1107</v>
      </c>
      <c r="H395" s="18" t="str">
        <f t="shared" si="1"/>
        <v>ASHRAE 90.1-2004Electrical/MechanicalGeneral</v>
      </c>
      <c r="I395" s="86" t="str">
        <f>VLOOKUP(H395,'Interior Lighting'!$A$4:$G$1073,5,FALSE)</f>
        <v>1.5</v>
      </c>
      <c r="J395" s="21"/>
      <c r="K395" s="21"/>
      <c r="L395" s="21">
        <v>0.0</v>
      </c>
      <c r="M395" s="21">
        <v>0.7</v>
      </c>
      <c r="N395" s="21">
        <v>0.2</v>
      </c>
      <c r="O395" s="7" t="s">
        <v>3500</v>
      </c>
      <c r="P395" s="21" t="s">
        <v>610</v>
      </c>
      <c r="Q395" s="21" t="s">
        <v>1687</v>
      </c>
      <c r="R395" s="21" t="s">
        <v>1770</v>
      </c>
      <c r="S395" s="5" t="str">
        <f t="shared" si="2"/>
        <v>GGHC v2.2Health CareMechanical Equipment Room</v>
      </c>
      <c r="T395" s="86" t="str">
        <f>VLOOKUP(S395,Ventilation!$A$4:$H$302,6,FALSE)</f>
        <v>0.15</v>
      </c>
      <c r="U395" s="86" t="str">
        <f>VLOOKUP(S395,Ventilation!$A$4:$H$302,5,FALSE)</f>
        <v/>
      </c>
      <c r="V395" s="86" t="str">
        <f>VLOOKUP(S395,Ventilation!$A$4:$H$302,7,FALSE)</f>
        <v/>
      </c>
      <c r="W395" s="21">
        <v>0.0</v>
      </c>
      <c r="X395" s="7" t="s">
        <v>3510</v>
      </c>
      <c r="Y395" s="7" t="s">
        <v>3466</v>
      </c>
      <c r="Z395" s="21">
        <v>0.0595</v>
      </c>
      <c r="AA395" s="7"/>
      <c r="AB395" s="7" t="s">
        <v>3609</v>
      </c>
      <c r="AC395" s="21"/>
      <c r="AD395" s="21"/>
      <c r="AE395" s="21"/>
      <c r="AF395" s="21"/>
      <c r="AG395" s="21"/>
      <c r="AH395" s="21">
        <v>5.0</v>
      </c>
      <c r="AI395" s="21">
        <v>0.0</v>
      </c>
      <c r="AJ395" s="21">
        <v>0.3</v>
      </c>
      <c r="AK395" s="21">
        <v>0.7</v>
      </c>
      <c r="AL395" s="7" t="s">
        <v>3486</v>
      </c>
      <c r="AM395" s="7" t="s">
        <v>2054</v>
      </c>
      <c r="AN395" s="7" t="s">
        <v>3514</v>
      </c>
      <c r="AO395" s="21"/>
      <c r="AP395" s="21"/>
      <c r="AQ395" s="21" t="str">
        <f>IF('Space Types'!$AO455=0,"",'Space Types'!$AO455/'Space Types'!$AP455)</f>
        <v/>
      </c>
      <c r="AR395" s="21"/>
      <c r="AS395" s="21"/>
      <c r="AT395" s="21"/>
      <c r="AU395" s="7"/>
      <c r="AV395" s="21"/>
      <c r="AW395" s="21"/>
      <c r="AX395" s="21"/>
      <c r="AY395" s="21" t="str">
        <f t="shared" si="16"/>
        <v/>
      </c>
      <c r="AZ395" s="21"/>
      <c r="BA395" s="21"/>
      <c r="BB395" s="21"/>
      <c r="BC395" s="21"/>
      <c r="BD395" s="21"/>
      <c r="BE395" s="1"/>
      <c r="BF395" s="1"/>
      <c r="BG395" s="1"/>
      <c r="BH395" s="1"/>
      <c r="BI395" s="1"/>
    </row>
    <row r="396" ht="14.25" hidden="1" customHeight="1">
      <c r="A396" s="5" t="s">
        <v>177</v>
      </c>
      <c r="B396" s="18" t="s">
        <v>539</v>
      </c>
      <c r="C396" s="18" t="s">
        <v>1301</v>
      </c>
      <c r="D396" s="18" t="s">
        <v>1503</v>
      </c>
      <c r="E396" s="18" t="s">
        <v>598</v>
      </c>
      <c r="F396" s="18" t="s">
        <v>1354</v>
      </c>
      <c r="G396" s="18" t="s">
        <v>1107</v>
      </c>
      <c r="H396" s="18" t="str">
        <f t="shared" si="1"/>
        <v>ASHRAE 90.1-2004Dressing/Locker/Fitting RoomGeneral</v>
      </c>
      <c r="I396" s="86" t="str">
        <f>VLOOKUP(H396,'Interior Lighting'!$A$4:$G$1073,5,FALSE)</f>
        <v>0.6</v>
      </c>
      <c r="J396" s="21"/>
      <c r="K396" s="18"/>
      <c r="L396" s="18">
        <v>0.0</v>
      </c>
      <c r="M396" s="18">
        <v>0.7</v>
      </c>
      <c r="N396" s="18">
        <v>0.2</v>
      </c>
      <c r="O396" s="18" t="s">
        <v>3498</v>
      </c>
      <c r="P396" s="18" t="s">
        <v>56</v>
      </c>
      <c r="Q396" s="18" t="s">
        <v>119</v>
      </c>
      <c r="R396" s="18" t="s">
        <v>137</v>
      </c>
      <c r="S396" s="5" t="str">
        <f t="shared" si="2"/>
        <v>ASHRAE 62.1-1999Hotels, Motels, Resorts, DormitoriesDormitory sleeping areas</v>
      </c>
      <c r="T396" s="86" t="str">
        <f>VLOOKUP(S396,Ventilation!$A$4:$H$302,6,FALSE)</f>
        <v>0</v>
      </c>
      <c r="U396" s="86" t="str">
        <f>VLOOKUP(S396,Ventilation!$A$4:$H$302,5,FALSE)</f>
        <v>15</v>
      </c>
      <c r="V396" s="86" t="str">
        <f>VLOOKUP(S396,Ventilation!$A$4:$H$302,7,FALSE)</f>
        <v/>
      </c>
      <c r="W396" s="18">
        <v>4.65</v>
      </c>
      <c r="X396" s="18" t="s">
        <v>3510</v>
      </c>
      <c r="Y396" s="18" t="s">
        <v>3466</v>
      </c>
      <c r="Z396" s="18">
        <v>0.0595</v>
      </c>
      <c r="AA396" s="5"/>
      <c r="AB396" s="18" t="s">
        <v>3609</v>
      </c>
      <c r="AC396" s="18"/>
      <c r="AD396" s="18"/>
      <c r="AE396" s="18"/>
      <c r="AF396" s="18"/>
      <c r="AG396" s="18"/>
      <c r="AH396" s="18">
        <v>1.1</v>
      </c>
      <c r="AI396" s="18">
        <v>0.0</v>
      </c>
      <c r="AJ396" s="18">
        <v>0.5</v>
      </c>
      <c r="AK396" s="18">
        <v>0.0</v>
      </c>
      <c r="AL396" s="18" t="s">
        <v>3486</v>
      </c>
      <c r="AM396" s="18" t="s">
        <v>2054</v>
      </c>
      <c r="AN396" s="18" t="s">
        <v>3514</v>
      </c>
      <c r="AO396" s="18"/>
      <c r="AP396" s="18"/>
      <c r="AQ396" s="86" t="str">
        <f>IF('Space Types'!$AO462=0,"",'Space Types'!$AO462/'Space Types'!$AP462)</f>
        <v>0.00350877193</v>
      </c>
      <c r="AR396" s="18"/>
      <c r="AS396" s="18"/>
      <c r="AT396" s="18"/>
      <c r="AU396" s="18"/>
      <c r="AV396" s="18"/>
      <c r="AW396" s="18"/>
      <c r="AX396" s="18"/>
      <c r="AY396" s="18" t="str">
        <f t="shared" si="16"/>
        <v/>
      </c>
      <c r="AZ396" s="18"/>
      <c r="BA396" s="18"/>
      <c r="BB396" s="18"/>
      <c r="BC396" s="18"/>
      <c r="BD396" s="18"/>
      <c r="BE396" s="1"/>
      <c r="BF396" s="1"/>
      <c r="BG396" s="1"/>
      <c r="BH396" s="1"/>
      <c r="BI396" s="1"/>
    </row>
    <row r="397" ht="14.25" hidden="1" customHeight="1">
      <c r="A397" s="18" t="s">
        <v>177</v>
      </c>
      <c r="B397" s="18" t="s">
        <v>539</v>
      </c>
      <c r="C397" s="5" t="s">
        <v>1167</v>
      </c>
      <c r="D397" s="18" t="s">
        <v>3169</v>
      </c>
      <c r="E397" s="18" t="s">
        <v>598</v>
      </c>
      <c r="F397" s="18" t="s">
        <v>1279</v>
      </c>
      <c r="G397" s="18" t="s">
        <v>1107</v>
      </c>
      <c r="H397" s="18" t="str">
        <f t="shared" si="1"/>
        <v>ASHRAE 90.1-2004Conference/Meeting/MultipurposeGeneral</v>
      </c>
      <c r="I397" s="86" t="str">
        <f>VLOOKUP(H397,'Interior Lighting'!$A$4:$G$1073,5,FALSE)</f>
        <v>1.3</v>
      </c>
      <c r="J397" s="21"/>
      <c r="K397" s="18"/>
      <c r="L397" s="18">
        <v>0.0</v>
      </c>
      <c r="M397" s="18">
        <v>0.7</v>
      </c>
      <c r="N397" s="18">
        <v>0.2</v>
      </c>
      <c r="O397" s="18" t="s">
        <v>3498</v>
      </c>
      <c r="P397" s="18" t="s">
        <v>56</v>
      </c>
      <c r="Q397" s="18" t="s">
        <v>119</v>
      </c>
      <c r="R397" s="18" t="s">
        <v>132</v>
      </c>
      <c r="S397" s="5" t="str">
        <f t="shared" si="2"/>
        <v>ASHRAE 62.1-1999Hotels, Motels, Resorts, DormitoriesConference rooms</v>
      </c>
      <c r="T397" s="86" t="str">
        <f>VLOOKUP(S397,Ventilation!$A$4:$H$302,6,FALSE)</f>
        <v>0</v>
      </c>
      <c r="U397" s="86" t="str">
        <f>VLOOKUP(S397,Ventilation!$A$4:$H$302,5,FALSE)</f>
        <v>20</v>
      </c>
      <c r="V397" s="86" t="str">
        <f>VLOOKUP(S397,Ventilation!$A$4:$H$302,7,FALSE)</f>
        <v/>
      </c>
      <c r="W397" s="18">
        <v>46.45</v>
      </c>
      <c r="X397" s="18" t="s">
        <v>3510</v>
      </c>
      <c r="Y397" s="18" t="s">
        <v>3466</v>
      </c>
      <c r="Z397" s="18">
        <v>0.0595</v>
      </c>
      <c r="AA397" s="5"/>
      <c r="AB397" s="18" t="s">
        <v>3609</v>
      </c>
      <c r="AC397" s="18"/>
      <c r="AD397" s="18"/>
      <c r="AE397" s="18"/>
      <c r="AF397" s="18"/>
      <c r="AG397" s="18"/>
      <c r="AH397" s="18">
        <v>1.0</v>
      </c>
      <c r="AI397" s="18">
        <v>0.0</v>
      </c>
      <c r="AJ397" s="18">
        <v>0.5</v>
      </c>
      <c r="AK397" s="18">
        <v>0.0</v>
      </c>
      <c r="AL397" s="18" t="s">
        <v>3486</v>
      </c>
      <c r="AM397" s="18" t="s">
        <v>2054</v>
      </c>
      <c r="AN397" s="18" t="s">
        <v>3514</v>
      </c>
      <c r="AO397" s="18"/>
      <c r="AP397" s="18"/>
      <c r="AQ397" s="18" t="str">
        <f>IF('Space Types'!$AO468=0,"",'Space Types'!$AO468/'Space Types'!$AP468)</f>
        <v/>
      </c>
      <c r="AR397" s="18"/>
      <c r="AS397" s="18"/>
      <c r="AT397" s="18"/>
      <c r="AU397" s="18"/>
      <c r="AV397" s="18"/>
      <c r="AW397" s="18"/>
      <c r="AX397" s="18"/>
      <c r="AY397" s="18" t="str">
        <f t="shared" si="16"/>
        <v/>
      </c>
      <c r="AZ397" s="18"/>
      <c r="BA397" s="18"/>
      <c r="BB397" s="18"/>
      <c r="BC397" s="18"/>
      <c r="BD397" s="18"/>
      <c r="BE397" s="1"/>
      <c r="BF397" s="1"/>
      <c r="BG397" s="1"/>
      <c r="BH397" s="1"/>
      <c r="BI397" s="1"/>
    </row>
    <row r="398" ht="14.25" hidden="1" customHeight="1">
      <c r="A398" s="7" t="s">
        <v>177</v>
      </c>
      <c r="B398" s="7" t="s">
        <v>539</v>
      </c>
      <c r="C398" s="7" t="s">
        <v>1299</v>
      </c>
      <c r="D398" s="21" t="s">
        <v>1660</v>
      </c>
      <c r="E398" s="21" t="s">
        <v>598</v>
      </c>
      <c r="F398" s="21" t="s">
        <v>520</v>
      </c>
      <c r="G398" s="21" t="s">
        <v>1423</v>
      </c>
      <c r="H398" s="18" t="str">
        <f t="shared" si="1"/>
        <v>ASHRAE 90.1-2004HospitalMedical Supply</v>
      </c>
      <c r="I398" s="86" t="str">
        <f>VLOOKUP(H398,'Interior Lighting'!$A$4:$G$1073,5,FALSE)</f>
        <v>1.4</v>
      </c>
      <c r="J398" s="21"/>
      <c r="K398" s="21"/>
      <c r="L398" s="21">
        <v>0.0</v>
      </c>
      <c r="M398" s="21">
        <v>0.7</v>
      </c>
      <c r="N398" s="21">
        <v>0.2</v>
      </c>
      <c r="O398" s="21" t="s">
        <v>3498</v>
      </c>
      <c r="P398" s="21" t="s">
        <v>610</v>
      </c>
      <c r="Q398" s="21" t="s">
        <v>1687</v>
      </c>
      <c r="R398" s="21" t="s">
        <v>1698</v>
      </c>
      <c r="S398" s="5" t="str">
        <f t="shared" si="2"/>
        <v>GGHC v2.2Health CareClean Utility / Workroom</v>
      </c>
      <c r="T398" s="86" t="str">
        <f>VLOOKUP(S398,Ventilation!$A$4:$H$302,6,FALSE)</f>
        <v>0.3</v>
      </c>
      <c r="U398" s="86" t="str">
        <f>VLOOKUP(S398,Ventilation!$A$4:$H$302,5,FALSE)</f>
        <v/>
      </c>
      <c r="V398" s="86" t="str">
        <f>VLOOKUP(S398,Ventilation!$A$4:$H$302,7,FALSE)</f>
        <v/>
      </c>
      <c r="W398" s="21">
        <v>18.58</v>
      </c>
      <c r="X398" s="21" t="s">
        <v>3510</v>
      </c>
      <c r="Y398" s="21" t="s">
        <v>3466</v>
      </c>
      <c r="Z398" s="21">
        <v>0.0595</v>
      </c>
      <c r="AA398" s="7"/>
      <c r="AB398" s="21" t="s">
        <v>3609</v>
      </c>
      <c r="AC398" s="21"/>
      <c r="AD398" s="21"/>
      <c r="AE398" s="21"/>
      <c r="AF398" s="21"/>
      <c r="AG398" s="21"/>
      <c r="AH398" s="21">
        <v>2.0</v>
      </c>
      <c r="AI398" s="21">
        <v>0.0</v>
      </c>
      <c r="AJ398" s="21">
        <v>0.5</v>
      </c>
      <c r="AK398" s="21">
        <v>0.0</v>
      </c>
      <c r="AL398" s="21" t="s">
        <v>3486</v>
      </c>
      <c r="AM398" s="21" t="s">
        <v>2054</v>
      </c>
      <c r="AN398" s="21" t="s">
        <v>3514</v>
      </c>
      <c r="AO398" s="21"/>
      <c r="AP398" s="21"/>
      <c r="AQ398" s="21" t="str">
        <f>IF('Space Types'!$AO473=0,"",'Space Types'!$AO473/'Space Types'!$AP473)</f>
        <v/>
      </c>
      <c r="AR398" s="21"/>
      <c r="AS398" s="21"/>
      <c r="AT398" s="21"/>
      <c r="AU398" s="21"/>
      <c r="AV398" s="21"/>
      <c r="AW398" s="21"/>
      <c r="AX398" s="21"/>
      <c r="AY398" s="21" t="str">
        <f t="shared" si="16"/>
        <v/>
      </c>
      <c r="AZ398" s="21"/>
      <c r="BA398" s="21"/>
      <c r="BB398" s="21"/>
      <c r="BC398" s="21"/>
      <c r="BD398" s="21"/>
      <c r="BE398" s="1"/>
      <c r="BF398" s="1"/>
      <c r="BG398" s="1"/>
      <c r="BH398" s="1"/>
      <c r="BI398" s="1"/>
    </row>
    <row r="399" ht="14.25" hidden="1" customHeight="1">
      <c r="A399" s="5" t="s">
        <v>177</v>
      </c>
      <c r="B399" s="5" t="s">
        <v>539</v>
      </c>
      <c r="C399" s="5" t="s">
        <v>1063</v>
      </c>
      <c r="D399" s="18" t="s">
        <v>1168</v>
      </c>
      <c r="E399" s="18" t="s">
        <v>598</v>
      </c>
      <c r="F399" s="18" t="s">
        <v>1171</v>
      </c>
      <c r="G399" s="18" t="s">
        <v>1107</v>
      </c>
      <c r="H399" s="18" t="str">
        <f t="shared" si="1"/>
        <v>ASHRAE 90.1-2004Dining AreaGeneral</v>
      </c>
      <c r="I399" s="86" t="str">
        <f>VLOOKUP(H399,'Interior Lighting'!$A$4:$G$1073,5,FALSE)</f>
        <v>0.9</v>
      </c>
      <c r="J399" s="21"/>
      <c r="K399" s="18"/>
      <c r="L399" s="18">
        <v>0.0</v>
      </c>
      <c r="M399" s="18">
        <v>0.7</v>
      </c>
      <c r="N399" s="18">
        <v>0.2</v>
      </c>
      <c r="O399" s="5" t="s">
        <v>3498</v>
      </c>
      <c r="P399" s="18" t="s">
        <v>56</v>
      </c>
      <c r="Q399" s="18" t="s">
        <v>104</v>
      </c>
      <c r="R399" s="18" t="s">
        <v>107</v>
      </c>
      <c r="S399" s="5" t="str">
        <f t="shared" si="2"/>
        <v>ASHRAE 62.1-1999Food and Beverage ServiceCafeteria, fast food</v>
      </c>
      <c r="T399" s="86" t="str">
        <f>VLOOKUP(S399,Ventilation!$A$4:$H$302,6,FALSE)</f>
        <v>0</v>
      </c>
      <c r="U399" s="86" t="str">
        <f>VLOOKUP(S399,Ventilation!$A$4:$H$302,5,FALSE)</f>
        <v>21.2</v>
      </c>
      <c r="V399" s="86" t="str">
        <f>VLOOKUP(S399,Ventilation!$A$4:$H$302,7,FALSE)</f>
        <v/>
      </c>
      <c r="W399" s="18">
        <v>92.94</v>
      </c>
      <c r="X399" s="5" t="s">
        <v>3510</v>
      </c>
      <c r="Y399" s="5" t="s">
        <v>3466</v>
      </c>
      <c r="Z399" s="18">
        <v>0.0595</v>
      </c>
      <c r="AA399" s="5"/>
      <c r="AB399" s="5" t="s">
        <v>3609</v>
      </c>
      <c r="AC399" s="18"/>
      <c r="AD399" s="18"/>
      <c r="AE399" s="18"/>
      <c r="AF399" s="18"/>
      <c r="AG399" s="18"/>
      <c r="AH399" s="18">
        <v>1.0</v>
      </c>
      <c r="AI399" s="18">
        <v>0.0</v>
      </c>
      <c r="AJ399" s="18">
        <v>0.5</v>
      </c>
      <c r="AK399" s="18">
        <v>0.0</v>
      </c>
      <c r="AL399" s="5" t="s">
        <v>3486</v>
      </c>
      <c r="AM399" s="5" t="s">
        <v>2054</v>
      </c>
      <c r="AN399" s="5" t="s">
        <v>3514</v>
      </c>
      <c r="AO399" s="18"/>
      <c r="AP399" s="18"/>
      <c r="AQ399" s="18" t="str">
        <f>IF('Space Types'!$AO480=0,"",'Space Types'!$AO480/'Space Types'!$AP480)</f>
        <v/>
      </c>
      <c r="AR399" s="18"/>
      <c r="AS399" s="18"/>
      <c r="AT399" s="18"/>
      <c r="AU399" s="18"/>
      <c r="AV399" s="18"/>
      <c r="AW399" s="18"/>
      <c r="AX399" s="18"/>
      <c r="AY399" s="18" t="str">
        <f t="shared" si="16"/>
        <v/>
      </c>
      <c r="AZ399" s="18"/>
      <c r="BA399" s="18"/>
      <c r="BB399" s="18"/>
      <c r="BC399" s="5"/>
      <c r="BD399" s="5"/>
      <c r="BE399" s="1"/>
      <c r="BF399" s="1"/>
      <c r="BG399" s="1"/>
      <c r="BH399" s="1"/>
      <c r="BI399" s="1"/>
    </row>
    <row r="400" ht="14.25" hidden="1" customHeight="1">
      <c r="A400" s="7" t="s">
        <v>177</v>
      </c>
      <c r="B400" s="7" t="s">
        <v>539</v>
      </c>
      <c r="C400" s="7" t="s">
        <v>1298</v>
      </c>
      <c r="D400" s="21" t="s">
        <v>1660</v>
      </c>
      <c r="E400" s="21" t="s">
        <v>598</v>
      </c>
      <c r="F400" s="21" t="s">
        <v>1361</v>
      </c>
      <c r="G400" s="21" t="s">
        <v>1325</v>
      </c>
      <c r="H400" s="18" t="str">
        <f t="shared" si="1"/>
        <v>ASHRAE 90.1-2004Active StorageFor Hospital</v>
      </c>
      <c r="I400" s="86" t="str">
        <f>VLOOKUP(H400,'Interior Lighting'!$A$4:$G$1073,5,FALSE)</f>
        <v>0.9</v>
      </c>
      <c r="J400" s="21"/>
      <c r="K400" s="21"/>
      <c r="L400" s="21">
        <v>0.0</v>
      </c>
      <c r="M400" s="21">
        <v>0.7</v>
      </c>
      <c r="N400" s="21">
        <v>0.2</v>
      </c>
      <c r="O400" s="7" t="s">
        <v>3498</v>
      </c>
      <c r="P400" s="21" t="s">
        <v>610</v>
      </c>
      <c r="Q400" s="21" t="s">
        <v>1687</v>
      </c>
      <c r="R400" s="21" t="s">
        <v>1695</v>
      </c>
      <c r="S400" s="5" t="str">
        <f t="shared" si="2"/>
        <v>GGHC v2.2Health CareBedpan Room</v>
      </c>
      <c r="T400" s="86" t="str">
        <f>VLOOKUP(S400,Ventilation!$A$4:$H$302,6,FALSE)</f>
        <v>0.15</v>
      </c>
      <c r="U400" s="86" t="str">
        <f>VLOOKUP(S400,Ventilation!$A$4:$H$302,5,FALSE)</f>
        <v/>
      </c>
      <c r="V400" s="86" t="str">
        <f>VLOOKUP(S400,Ventilation!$A$4:$H$302,7,FALSE)</f>
        <v/>
      </c>
      <c r="W400" s="21">
        <v>0.0</v>
      </c>
      <c r="X400" s="7" t="s">
        <v>3510</v>
      </c>
      <c r="Y400" s="7" t="s">
        <v>3466</v>
      </c>
      <c r="Z400" s="21">
        <v>0.0595</v>
      </c>
      <c r="AA400" s="7"/>
      <c r="AB400" s="7" t="s">
        <v>3609</v>
      </c>
      <c r="AC400" s="21"/>
      <c r="AD400" s="21"/>
      <c r="AE400" s="21"/>
      <c r="AF400" s="21"/>
      <c r="AG400" s="21"/>
      <c r="AH400" s="21">
        <v>0.09999999999999999</v>
      </c>
      <c r="AI400" s="21">
        <v>0.0</v>
      </c>
      <c r="AJ400" s="21">
        <v>0.5</v>
      </c>
      <c r="AK400" s="21">
        <v>0.0</v>
      </c>
      <c r="AL400" s="7" t="s">
        <v>3486</v>
      </c>
      <c r="AM400" s="7" t="s">
        <v>2054</v>
      </c>
      <c r="AN400" s="7" t="s">
        <v>3514</v>
      </c>
      <c r="AO400" s="21"/>
      <c r="AP400" s="21"/>
      <c r="AQ400" s="81" t="str">
        <f>IF('Space Types'!$AO485=0,"",'Space Types'!$AO485/'Space Types'!$AP485)</f>
        <v>0.009259259259</v>
      </c>
      <c r="AR400" s="21"/>
      <c r="AS400" s="21"/>
      <c r="AT400" s="21"/>
      <c r="AU400" s="7"/>
      <c r="AV400" s="21"/>
      <c r="AW400" s="21"/>
      <c r="AX400" s="21"/>
      <c r="AY400" s="21" t="str">
        <f t="shared" si="16"/>
        <v/>
      </c>
      <c r="AZ400" s="21"/>
      <c r="BA400" s="21"/>
      <c r="BB400" s="21"/>
      <c r="BC400" s="21"/>
      <c r="BD400" s="21"/>
      <c r="BE400" s="1"/>
      <c r="BF400" s="1"/>
      <c r="BG400" s="1"/>
      <c r="BH400" s="1"/>
      <c r="BI400" s="1"/>
    </row>
    <row r="401" ht="14.25" hidden="1" customHeight="1">
      <c r="A401" s="21" t="s">
        <v>177</v>
      </c>
      <c r="B401" s="21" t="s">
        <v>539</v>
      </c>
      <c r="C401" s="7" t="s">
        <v>1296</v>
      </c>
      <c r="D401" s="21" t="s">
        <v>1660</v>
      </c>
      <c r="E401" s="21" t="s">
        <v>598</v>
      </c>
      <c r="F401" s="21" t="s">
        <v>520</v>
      </c>
      <c r="G401" s="21" t="s">
        <v>1420</v>
      </c>
      <c r="H401" s="18" t="str">
        <f t="shared" si="1"/>
        <v>ASHRAE 90.1-2004HospitalOperating Room</v>
      </c>
      <c r="I401" s="86" t="str">
        <f>VLOOKUP(H401,'Interior Lighting'!$A$4:$G$1073,5,FALSE)</f>
        <v>2.2</v>
      </c>
      <c r="J401" s="21"/>
      <c r="K401" s="21"/>
      <c r="L401" s="21">
        <v>0.0</v>
      </c>
      <c r="M401" s="21">
        <v>0.7</v>
      </c>
      <c r="N401" s="21">
        <v>0.2</v>
      </c>
      <c r="O401" s="21" t="s">
        <v>3498</v>
      </c>
      <c r="P401" s="21" t="s">
        <v>610</v>
      </c>
      <c r="Q401" s="21" t="s">
        <v>1687</v>
      </c>
      <c r="R401" s="21" t="s">
        <v>1688</v>
      </c>
      <c r="S401" s="5" t="str">
        <f t="shared" si="2"/>
        <v>GGHC v2.2Health CareAnesthesia Storage</v>
      </c>
      <c r="T401" s="86" t="str">
        <f>VLOOKUP(S401,Ventilation!$A$4:$H$302,6,FALSE)</f>
        <v>1.2</v>
      </c>
      <c r="U401" s="86" t="str">
        <f>VLOOKUP(S401,Ventilation!$A$4:$H$302,5,FALSE)</f>
        <v/>
      </c>
      <c r="V401" s="86" t="str">
        <f>VLOOKUP(S401,Ventilation!$A$4:$H$302,7,FALSE)</f>
        <v/>
      </c>
      <c r="W401" s="21">
        <v>0.0</v>
      </c>
      <c r="X401" s="21" t="s">
        <v>3510</v>
      </c>
      <c r="Y401" s="21" t="s">
        <v>3466</v>
      </c>
      <c r="Z401" s="21">
        <v>0.0595</v>
      </c>
      <c r="AA401" s="7"/>
      <c r="AB401" s="21" t="s">
        <v>3609</v>
      </c>
      <c r="AC401" s="21"/>
      <c r="AD401" s="21"/>
      <c r="AE401" s="21"/>
      <c r="AF401" s="21"/>
      <c r="AG401" s="21"/>
      <c r="AH401" s="21">
        <v>2.0</v>
      </c>
      <c r="AI401" s="21">
        <v>0.0</v>
      </c>
      <c r="AJ401" s="21">
        <v>0.5</v>
      </c>
      <c r="AK401" s="21">
        <v>0.0</v>
      </c>
      <c r="AL401" s="21" t="s">
        <v>3486</v>
      </c>
      <c r="AM401" s="21" t="s">
        <v>2054</v>
      </c>
      <c r="AN401" s="21" t="s">
        <v>3514</v>
      </c>
      <c r="AO401" s="21">
        <v>1.0</v>
      </c>
      <c r="AP401" s="21">
        <v>108.0</v>
      </c>
      <c r="AQ401" s="81" t="str">
        <f>IF('Space Types'!$AO491=0,"",'Space Types'!$AO491/'Space Types'!$AP491)</f>
        <v>0.003795066414</v>
      </c>
      <c r="AR401" s="21">
        <v>43.3</v>
      </c>
      <c r="AS401" s="21">
        <v>0.2</v>
      </c>
      <c r="AT401" s="21">
        <v>0.05</v>
      </c>
      <c r="AU401" s="21" t="s">
        <v>2026</v>
      </c>
      <c r="AV401" s="21">
        <v>1.3333346236599153</v>
      </c>
      <c r="AW401" s="21">
        <v>144.0</v>
      </c>
      <c r="AX401" s="21">
        <v>54.520672421626536</v>
      </c>
      <c r="AY401" s="81" t="str">
        <f t="shared" si="16"/>
        <v>0.5048215295</v>
      </c>
      <c r="AZ401" s="21">
        <v>0.31</v>
      </c>
      <c r="BA401" s="21">
        <v>1.0</v>
      </c>
      <c r="BB401" s="21"/>
      <c r="BC401" s="21" t="s">
        <v>3596</v>
      </c>
      <c r="BD401" s="21"/>
      <c r="BE401" s="1"/>
      <c r="BF401" s="1"/>
      <c r="BG401" s="1"/>
      <c r="BH401" s="1"/>
      <c r="BI401" s="1"/>
    </row>
    <row r="402" ht="14.25" hidden="1" customHeight="1">
      <c r="A402" s="7" t="s">
        <v>182</v>
      </c>
      <c r="B402" s="21" t="s">
        <v>539</v>
      </c>
      <c r="C402" s="21" t="s">
        <v>1329</v>
      </c>
      <c r="D402" s="21" t="s">
        <v>1607</v>
      </c>
      <c r="E402" s="21" t="s">
        <v>609</v>
      </c>
      <c r="F402" s="21" t="s">
        <v>520</v>
      </c>
      <c r="G402" s="21" t="s">
        <v>1054</v>
      </c>
      <c r="H402" s="18" t="str">
        <f t="shared" si="1"/>
        <v>ASHRAE 90.1-2007HospitalRadiology</v>
      </c>
      <c r="I402" s="86" t="str">
        <f>VLOOKUP(H402,'Interior Lighting'!$A$4:$G$1073,5,FALSE)</f>
        <v>0.4</v>
      </c>
      <c r="J402" s="21"/>
      <c r="K402" s="21"/>
      <c r="L402" s="21">
        <v>0.0</v>
      </c>
      <c r="M402" s="21">
        <v>0.7</v>
      </c>
      <c r="N402" s="21">
        <v>0.2</v>
      </c>
      <c r="O402" s="21" t="s">
        <v>3491</v>
      </c>
      <c r="P402" s="21" t="s">
        <v>610</v>
      </c>
      <c r="Q402" s="21" t="s">
        <v>1687</v>
      </c>
      <c r="R402" s="21" t="s">
        <v>1838</v>
      </c>
      <c r="S402" s="5" t="str">
        <f t="shared" si="2"/>
        <v>GGHC v2.2Health CareX-ray, Diagnostic and Treatment</v>
      </c>
      <c r="T402" s="86" t="str">
        <f>VLOOKUP(S402,Ventilation!$A$4:$H$302,6,FALSE)</f>
        <v>0.3</v>
      </c>
      <c r="U402" s="86" t="str">
        <f>VLOOKUP(S402,Ventilation!$A$4:$H$302,5,FALSE)</f>
        <v/>
      </c>
      <c r="V402" s="86" t="str">
        <f>VLOOKUP(S402,Ventilation!$A$4:$H$302,7,FALSE)</f>
        <v/>
      </c>
      <c r="W402" s="21">
        <v>18.58</v>
      </c>
      <c r="X402" s="21" t="s">
        <v>3510</v>
      </c>
      <c r="Y402" s="21" t="s">
        <v>3466</v>
      </c>
      <c r="Z402" s="21">
        <v>0.0446</v>
      </c>
      <c r="AA402" s="7"/>
      <c r="AB402" s="21" t="s">
        <v>3609</v>
      </c>
      <c r="AC402" s="21"/>
      <c r="AD402" s="21"/>
      <c r="AE402" s="21"/>
      <c r="AF402" s="21"/>
      <c r="AG402" s="21"/>
      <c r="AH402" s="21">
        <v>0.95</v>
      </c>
      <c r="AI402" s="21">
        <v>0.0</v>
      </c>
      <c r="AJ402" s="21">
        <v>0.5</v>
      </c>
      <c r="AK402" s="21">
        <v>0.0</v>
      </c>
      <c r="AL402" s="21" t="s">
        <v>3486</v>
      </c>
      <c r="AM402" s="21" t="s">
        <v>2054</v>
      </c>
      <c r="AN402" s="21" t="s">
        <v>3514</v>
      </c>
      <c r="AO402" s="21">
        <v>1.0</v>
      </c>
      <c r="AP402" s="21">
        <v>900.0</v>
      </c>
      <c r="AQ402" s="21" t="str">
        <f>IF('Space Types'!$AO327=0,"",'Space Types'!$AO327/'Space Types'!$AP327)</f>
        <v/>
      </c>
      <c r="AR402" s="21">
        <v>43.3</v>
      </c>
      <c r="AS402" s="21">
        <v>0.2</v>
      </c>
      <c r="AT402" s="21">
        <v>0.05</v>
      </c>
      <c r="AU402" s="21" t="s">
        <v>2026</v>
      </c>
      <c r="AV402" s="21"/>
      <c r="AW402" s="21"/>
      <c r="AX402" s="21"/>
      <c r="AY402" s="21" t="str">
        <f t="shared" si="16"/>
        <v/>
      </c>
      <c r="AZ402" s="21"/>
      <c r="BA402" s="21"/>
      <c r="BB402" s="21"/>
      <c r="BC402" s="21"/>
      <c r="BD402" s="21"/>
      <c r="BE402" s="1"/>
      <c r="BF402" s="1"/>
      <c r="BG402" s="1"/>
      <c r="BH402" s="1"/>
      <c r="BI402" s="1"/>
    </row>
    <row r="403" ht="14.25" hidden="1" customHeight="1">
      <c r="A403" s="21" t="s">
        <v>182</v>
      </c>
      <c r="B403" s="21" t="s">
        <v>539</v>
      </c>
      <c r="C403" s="21" t="s">
        <v>1328</v>
      </c>
      <c r="D403" s="21" t="s">
        <v>4173</v>
      </c>
      <c r="E403" s="21" t="s">
        <v>609</v>
      </c>
      <c r="F403" s="21" t="s">
        <v>1353</v>
      </c>
      <c r="G403" s="21" t="s">
        <v>1107</v>
      </c>
      <c r="H403" s="18" t="str">
        <f t="shared" si="1"/>
        <v>ASHRAE 90.1-2007RestroomsGeneral</v>
      </c>
      <c r="I403" s="86" t="str">
        <f>VLOOKUP(H403,'Interior Lighting'!$A$4:$G$1073,5,FALSE)</f>
        <v>0.9</v>
      </c>
      <c r="J403" s="21"/>
      <c r="K403" s="21"/>
      <c r="L403" s="21">
        <v>0.0</v>
      </c>
      <c r="M403" s="21">
        <v>0.7</v>
      </c>
      <c r="N403" s="21">
        <v>0.2</v>
      </c>
      <c r="O403" s="21" t="s">
        <v>3498</v>
      </c>
      <c r="P403" s="21" t="s">
        <v>542</v>
      </c>
      <c r="Q403" s="21" t="s">
        <v>1107</v>
      </c>
      <c r="R403" s="21" t="s">
        <v>469</v>
      </c>
      <c r="S403" s="5" t="str">
        <f t="shared" si="2"/>
        <v>ASHRAE 62.1-2004GeneralCorridors</v>
      </c>
      <c r="T403" s="86" t="str">
        <f>VLOOKUP(S403,Ventilation!$A$4:$H$302,6,FALSE)</f>
        <v>0.06</v>
      </c>
      <c r="U403" s="86" t="str">
        <f>VLOOKUP(S403,Ventilation!$A$4:$H$302,5,FALSE)</f>
        <v/>
      </c>
      <c r="V403" s="86" t="str">
        <f>VLOOKUP(S403,Ventilation!$A$4:$H$302,7,FALSE)</f>
        <v/>
      </c>
      <c r="W403" s="21">
        <v>0.0</v>
      </c>
      <c r="X403" s="21" t="s">
        <v>3510</v>
      </c>
      <c r="Y403" s="21" t="s">
        <v>3466</v>
      </c>
      <c r="Z403" s="21">
        <v>0.0446</v>
      </c>
      <c r="AA403" s="7"/>
      <c r="AB403" s="21" t="s">
        <v>3609</v>
      </c>
      <c r="AC403" s="21"/>
      <c r="AD403" s="21"/>
      <c r="AE403" s="21"/>
      <c r="AF403" s="21"/>
      <c r="AG403" s="21"/>
      <c r="AH403" s="21">
        <v>0.29</v>
      </c>
      <c r="AI403" s="21">
        <v>0.0</v>
      </c>
      <c r="AJ403" s="21">
        <v>0.3</v>
      </c>
      <c r="AK403" s="21">
        <v>0.7</v>
      </c>
      <c r="AL403" s="21" t="s">
        <v>3486</v>
      </c>
      <c r="AM403" s="21" t="s">
        <v>2054</v>
      </c>
      <c r="AN403" s="21" t="s">
        <v>3514</v>
      </c>
      <c r="AO403" s="21"/>
      <c r="AP403" s="21"/>
      <c r="AQ403" s="21" t="str">
        <f>IF('Space Types'!$AO333=0,"",'Space Types'!$AO333/'Space Types'!$AP333)</f>
        <v/>
      </c>
      <c r="AR403" s="21"/>
      <c r="AS403" s="21"/>
      <c r="AT403" s="21"/>
      <c r="AU403" s="21"/>
      <c r="AV403" s="21">
        <v>1.6666682795748942</v>
      </c>
      <c r="AW403" s="21">
        <v>90.0</v>
      </c>
      <c r="AX403" s="21">
        <v>34.075420263516584</v>
      </c>
      <c r="AY403" s="81" t="str">
        <f t="shared" si="16"/>
        <v>0.6310269118</v>
      </c>
      <c r="AZ403" s="21">
        <v>0.31</v>
      </c>
      <c r="BA403" s="21">
        <v>1.0</v>
      </c>
      <c r="BB403" s="21"/>
      <c r="BC403" s="21" t="s">
        <v>3596</v>
      </c>
      <c r="BD403" s="21"/>
      <c r="BE403" s="1"/>
      <c r="BF403" s="1"/>
      <c r="BG403" s="1"/>
      <c r="BH403" s="1"/>
      <c r="BI403" s="1"/>
    </row>
    <row r="404" ht="14.25" hidden="1" customHeight="1">
      <c r="A404" s="21" t="s">
        <v>182</v>
      </c>
      <c r="B404" s="21" t="s">
        <v>539</v>
      </c>
      <c r="C404" s="21" t="s">
        <v>1283</v>
      </c>
      <c r="D404" s="21" t="s">
        <v>3257</v>
      </c>
      <c r="E404" s="21" t="s">
        <v>609</v>
      </c>
      <c r="F404" s="21" t="s">
        <v>1854</v>
      </c>
      <c r="G404" s="21" t="s">
        <v>1107</v>
      </c>
      <c r="H404" s="18" t="str">
        <f t="shared" si="1"/>
        <v>ASHRAE 90.1-2007Stairs-ActiveGeneral</v>
      </c>
      <c r="I404" s="86" t="str">
        <f>VLOOKUP(H404,'Interior Lighting'!$A$4:$G$1073,5,FALSE)</f>
        <v>0.6</v>
      </c>
      <c r="J404" s="21"/>
      <c r="K404" s="21"/>
      <c r="L404" s="21">
        <v>0.0</v>
      </c>
      <c r="M404" s="21">
        <v>0.7</v>
      </c>
      <c r="N404" s="21">
        <v>0.2</v>
      </c>
      <c r="O404" s="21" t="s">
        <v>3489</v>
      </c>
      <c r="P404" s="21" t="s">
        <v>542</v>
      </c>
      <c r="Q404" s="21" t="s">
        <v>1107</v>
      </c>
      <c r="R404" s="21" t="s">
        <v>469</v>
      </c>
      <c r="S404" s="5" t="str">
        <f t="shared" si="2"/>
        <v>ASHRAE 62.1-2004GeneralCorridors</v>
      </c>
      <c r="T404" s="86" t="str">
        <f>VLOOKUP(S404,Ventilation!$A$4:$H$302,6,FALSE)</f>
        <v>0.06</v>
      </c>
      <c r="U404" s="86" t="str">
        <f>VLOOKUP(S404,Ventilation!$A$4:$H$302,5,FALSE)</f>
        <v/>
      </c>
      <c r="V404" s="86" t="str">
        <f>VLOOKUP(S404,Ventilation!$A$4:$H$302,7,FALSE)</f>
        <v/>
      </c>
      <c r="W404" s="21">
        <v>0.0</v>
      </c>
      <c r="X404" s="21" t="s">
        <v>3510</v>
      </c>
      <c r="Y404" s="21" t="s">
        <v>3466</v>
      </c>
      <c r="Z404" s="21">
        <v>0.0446</v>
      </c>
      <c r="AA404" s="7"/>
      <c r="AB404" s="21" t="s">
        <v>3609</v>
      </c>
      <c r="AC404" s="21"/>
      <c r="AD404" s="21"/>
      <c r="AE404" s="21"/>
      <c r="AF404" s="21"/>
      <c r="AG404" s="21"/>
      <c r="AH404" s="21">
        <v>0.0</v>
      </c>
      <c r="AI404" s="21">
        <v>0.0</v>
      </c>
      <c r="AJ404" s="21">
        <v>0.5</v>
      </c>
      <c r="AK404" s="21">
        <v>0.0</v>
      </c>
      <c r="AL404" s="21" t="s">
        <v>3486</v>
      </c>
      <c r="AM404" s="21" t="s">
        <v>2054</v>
      </c>
      <c r="AN404" s="21" t="s">
        <v>3514</v>
      </c>
      <c r="AO404" s="21"/>
      <c r="AP404" s="21"/>
      <c r="AQ404" s="21" t="str">
        <f>IF('Space Types'!$AO339=0,"",'Space Types'!$AO339/'Space Types'!$AP339)</f>
        <v/>
      </c>
      <c r="AR404" s="21"/>
      <c r="AS404" s="21"/>
      <c r="AT404" s="21"/>
      <c r="AU404" s="21"/>
      <c r="AV404" s="21"/>
      <c r="AW404" s="21"/>
      <c r="AX404" s="21"/>
      <c r="AY404" s="21" t="str">
        <f t="shared" si="16"/>
        <v/>
      </c>
      <c r="AZ404" s="21"/>
      <c r="BA404" s="21"/>
      <c r="BB404" s="21"/>
      <c r="BC404" s="21"/>
      <c r="BD404" s="21"/>
      <c r="BE404" s="1"/>
      <c r="BF404" s="1"/>
      <c r="BG404" s="1"/>
      <c r="BH404" s="1"/>
      <c r="BI404" s="1"/>
    </row>
    <row r="405" ht="14.25" hidden="1" customHeight="1">
      <c r="A405" s="21" t="s">
        <v>182</v>
      </c>
      <c r="B405" s="21" t="s">
        <v>539</v>
      </c>
      <c r="C405" s="21" t="s">
        <v>1326</v>
      </c>
      <c r="D405" s="21" t="s">
        <v>1660</v>
      </c>
      <c r="E405" s="21" t="s">
        <v>609</v>
      </c>
      <c r="F405" s="21" t="s">
        <v>520</v>
      </c>
      <c r="G405" s="21" t="s">
        <v>1423</v>
      </c>
      <c r="H405" s="18" t="str">
        <f t="shared" si="1"/>
        <v>ASHRAE 90.1-2007HospitalMedical Supply</v>
      </c>
      <c r="I405" s="86" t="str">
        <f>VLOOKUP(H405,'Interior Lighting'!$A$4:$G$1073,5,FALSE)</f>
        <v>1.4</v>
      </c>
      <c r="J405" s="21"/>
      <c r="K405" s="21"/>
      <c r="L405" s="21">
        <v>0.0</v>
      </c>
      <c r="M405" s="21">
        <v>0.7</v>
      </c>
      <c r="N405" s="21">
        <v>0.2</v>
      </c>
      <c r="O405" s="21" t="s">
        <v>3491</v>
      </c>
      <c r="P405" s="21" t="s">
        <v>610</v>
      </c>
      <c r="Q405" s="21" t="s">
        <v>1687</v>
      </c>
      <c r="R405" s="21" t="s">
        <v>1796</v>
      </c>
      <c r="S405" s="5" t="str">
        <f t="shared" si="2"/>
        <v>GGHC v2.2Health CareSoiled Linen, Sorting</v>
      </c>
      <c r="T405" s="86" t="str">
        <f>VLOOKUP(S405,Ventilation!$A$4:$H$302,6,FALSE)</f>
        <v>1.5</v>
      </c>
      <c r="U405" s="86" t="str">
        <f>VLOOKUP(S405,Ventilation!$A$4:$H$302,5,FALSE)</f>
        <v/>
      </c>
      <c r="V405" s="86" t="str">
        <f>VLOOKUP(S405,Ventilation!$A$4:$H$302,7,FALSE)</f>
        <v/>
      </c>
      <c r="W405" s="21">
        <v>18.58</v>
      </c>
      <c r="X405" s="21" t="s">
        <v>3510</v>
      </c>
      <c r="Y405" s="21" t="s">
        <v>3466</v>
      </c>
      <c r="Z405" s="21">
        <v>0.0446</v>
      </c>
      <c r="AA405" s="7"/>
      <c r="AB405" s="21" t="s">
        <v>3609</v>
      </c>
      <c r="AC405" s="21"/>
      <c r="AD405" s="21"/>
      <c r="AE405" s="21"/>
      <c r="AF405" s="21"/>
      <c r="AG405" s="21"/>
      <c r="AH405" s="21">
        <v>1.46</v>
      </c>
      <c r="AI405" s="21">
        <v>0.0</v>
      </c>
      <c r="AJ405" s="21">
        <v>0.5</v>
      </c>
      <c r="AK405" s="21">
        <v>0.0</v>
      </c>
      <c r="AL405" s="21" t="s">
        <v>3486</v>
      </c>
      <c r="AM405" s="21" t="s">
        <v>2054</v>
      </c>
      <c r="AN405" s="21" t="s">
        <v>3514</v>
      </c>
      <c r="AO405" s="21"/>
      <c r="AP405" s="21"/>
      <c r="AQ405" s="21" t="str">
        <f>IF('Space Types'!$AO345=0,"",'Space Types'!$AO345/'Space Types'!$AP345)</f>
        <v/>
      </c>
      <c r="AR405" s="21"/>
      <c r="AS405" s="21"/>
      <c r="AT405" s="21"/>
      <c r="AU405" s="21"/>
      <c r="AV405" s="21">
        <v>1.6666682795748944</v>
      </c>
      <c r="AW405" s="21">
        <v>210.0</v>
      </c>
      <c r="AX405" s="21">
        <v>79.50931394820536</v>
      </c>
      <c r="AY405" s="81" t="str">
        <f t="shared" si="16"/>
        <v>0.6310269118</v>
      </c>
      <c r="AZ405" s="21">
        <v>0.31</v>
      </c>
      <c r="BA405" s="21">
        <v>1.0</v>
      </c>
      <c r="BB405" s="21"/>
      <c r="BC405" s="21" t="s">
        <v>3596</v>
      </c>
      <c r="BD405" s="21"/>
      <c r="BE405" s="1"/>
      <c r="BF405" s="1"/>
      <c r="BG405" s="1"/>
      <c r="BH405" s="1"/>
      <c r="BI405" s="1"/>
    </row>
    <row r="406" ht="14.25" hidden="1" customHeight="1">
      <c r="A406" s="21" t="s">
        <v>182</v>
      </c>
      <c r="B406" s="21" t="s">
        <v>539</v>
      </c>
      <c r="C406" s="21" t="s">
        <v>1324</v>
      </c>
      <c r="D406" s="21" t="s">
        <v>1607</v>
      </c>
      <c r="E406" s="21" t="s">
        <v>609</v>
      </c>
      <c r="F406" s="21" t="s">
        <v>520</v>
      </c>
      <c r="G406" s="21" t="s">
        <v>1399</v>
      </c>
      <c r="H406" s="18" t="str">
        <f t="shared" si="1"/>
        <v>ASHRAE 90.1-2007HospitalEmergency</v>
      </c>
      <c r="I406" s="86" t="str">
        <f>VLOOKUP(H406,'Interior Lighting'!$A$4:$G$1073,5,FALSE)</f>
        <v>2.7</v>
      </c>
      <c r="J406" s="21"/>
      <c r="K406" s="21"/>
      <c r="L406" s="21">
        <v>0.0</v>
      </c>
      <c r="M406" s="21">
        <v>0.7</v>
      </c>
      <c r="N406" s="21">
        <v>0.2</v>
      </c>
      <c r="O406" s="21" t="s">
        <v>3491</v>
      </c>
      <c r="P406" s="21" t="s">
        <v>7</v>
      </c>
      <c r="Q406" s="21" t="s">
        <v>916</v>
      </c>
      <c r="R406" s="21" t="s">
        <v>918</v>
      </c>
      <c r="S406" s="5" t="str">
        <f t="shared" si="2"/>
        <v>AIA 2001Surgery and Critical CareOperating/Surgical Cystoscopic Rooms</v>
      </c>
      <c r="T406" s="86" t="str">
        <f>VLOOKUP(S406,Ventilation!$A$4:$H$302,6,FALSE)</f>
        <v/>
      </c>
      <c r="U406" s="86" t="str">
        <f>VLOOKUP(S406,Ventilation!$A$4:$H$302,5,FALSE)</f>
        <v/>
      </c>
      <c r="V406" s="86" t="str">
        <f>VLOOKUP(S406,Ventilation!$A$4:$H$302,7,FALSE)</f>
        <v>3</v>
      </c>
      <c r="W406" s="21">
        <v>18.58</v>
      </c>
      <c r="X406" s="21" t="s">
        <v>3510</v>
      </c>
      <c r="Y406" s="21" t="s">
        <v>3466</v>
      </c>
      <c r="Z406" s="21">
        <v>0.0446</v>
      </c>
      <c r="AA406" s="7"/>
      <c r="AB406" s="21" t="s">
        <v>3609</v>
      </c>
      <c r="AC406" s="21"/>
      <c r="AD406" s="21"/>
      <c r="AE406" s="21"/>
      <c r="AF406" s="21"/>
      <c r="AG406" s="21"/>
      <c r="AH406" s="21">
        <v>2.19</v>
      </c>
      <c r="AI406" s="21">
        <v>0.0</v>
      </c>
      <c r="AJ406" s="21">
        <v>0.5</v>
      </c>
      <c r="AK406" s="21">
        <v>0.0</v>
      </c>
      <c r="AL406" s="21" t="s">
        <v>3486</v>
      </c>
      <c r="AM406" s="21" t="s">
        <v>2054</v>
      </c>
      <c r="AN406" s="21" t="s">
        <v>3514</v>
      </c>
      <c r="AO406" s="21">
        <v>1.0</v>
      </c>
      <c r="AP406" s="21">
        <v>285.0</v>
      </c>
      <c r="AQ406" s="81" t="str">
        <f>IF('Space Types'!$AO351=0,"",'Space Types'!$AO351/'Space Types'!$AP351)</f>
        <v>0.003795066414</v>
      </c>
      <c r="AR406" s="21">
        <v>43.3</v>
      </c>
      <c r="AS406" s="21">
        <v>0.2</v>
      </c>
      <c r="AT406" s="21">
        <v>0.05</v>
      </c>
      <c r="AU406" s="21" t="s">
        <v>2026</v>
      </c>
      <c r="AV406" s="21"/>
      <c r="AW406" s="21"/>
      <c r="AX406" s="21"/>
      <c r="AY406" s="21" t="str">
        <f t="shared" si="16"/>
        <v/>
      </c>
      <c r="AZ406" s="21"/>
      <c r="BA406" s="21"/>
      <c r="BB406" s="21"/>
      <c r="BC406" s="21"/>
      <c r="BD406" s="21"/>
      <c r="BE406" s="1"/>
      <c r="BF406" s="1"/>
      <c r="BG406" s="1"/>
      <c r="BH406" s="1"/>
      <c r="BI406" s="1"/>
    </row>
    <row r="407" ht="14.25" hidden="1" customHeight="1">
      <c r="A407" s="21" t="s">
        <v>182</v>
      </c>
      <c r="B407" s="21" t="s">
        <v>539</v>
      </c>
      <c r="C407" s="7" t="s">
        <v>1323</v>
      </c>
      <c r="D407" s="21" t="s">
        <v>1607</v>
      </c>
      <c r="E407" s="21" t="s">
        <v>609</v>
      </c>
      <c r="F407" s="21" t="s">
        <v>520</v>
      </c>
      <c r="G407" s="21" t="s">
        <v>880</v>
      </c>
      <c r="H407" s="18" t="str">
        <f t="shared" si="1"/>
        <v>ASHRAE 90.1-2007HospitalPatient Room</v>
      </c>
      <c r="I407" s="86" t="str">
        <f>VLOOKUP(H407,'Interior Lighting'!$A$4:$G$1073,5,FALSE)</f>
        <v>0.7</v>
      </c>
      <c r="J407" s="21"/>
      <c r="K407" s="21"/>
      <c r="L407" s="21">
        <v>0.0</v>
      </c>
      <c r="M407" s="21">
        <v>0.7</v>
      </c>
      <c r="N407" s="21">
        <v>0.2</v>
      </c>
      <c r="O407" s="21" t="s">
        <v>3491</v>
      </c>
      <c r="P407" s="21" t="s">
        <v>610</v>
      </c>
      <c r="Q407" s="21" t="s">
        <v>1687</v>
      </c>
      <c r="R407" s="21" t="s">
        <v>880</v>
      </c>
      <c r="S407" s="5" t="str">
        <f t="shared" si="2"/>
        <v>GGHC v2.2Health CarePatient Room</v>
      </c>
      <c r="T407" s="86" t="str">
        <f>VLOOKUP(S407,Ventilation!$A$4:$H$302,6,FALSE)</f>
        <v>0.3</v>
      </c>
      <c r="U407" s="86" t="str">
        <f>VLOOKUP(S407,Ventilation!$A$4:$H$302,5,FALSE)</f>
        <v/>
      </c>
      <c r="V407" s="86" t="str">
        <f>VLOOKUP(S407,Ventilation!$A$4:$H$302,7,FALSE)</f>
        <v/>
      </c>
      <c r="W407" s="21">
        <v>9.29</v>
      </c>
      <c r="X407" s="21" t="s">
        <v>3510</v>
      </c>
      <c r="Y407" s="21" t="s">
        <v>3466</v>
      </c>
      <c r="Z407" s="21">
        <v>0.0446</v>
      </c>
      <c r="AA407" s="7"/>
      <c r="AB407" s="21" t="s">
        <v>3609</v>
      </c>
      <c r="AC407" s="21"/>
      <c r="AD407" s="21"/>
      <c r="AE407" s="21"/>
      <c r="AF407" s="21"/>
      <c r="AG407" s="21"/>
      <c r="AH407" s="21">
        <v>1.46</v>
      </c>
      <c r="AI407" s="21">
        <v>0.0</v>
      </c>
      <c r="AJ407" s="21">
        <v>0.5</v>
      </c>
      <c r="AK407" s="21">
        <v>0.0</v>
      </c>
      <c r="AL407" s="21" t="s">
        <v>3486</v>
      </c>
      <c r="AM407" s="21" t="s">
        <v>2054</v>
      </c>
      <c r="AN407" s="21" t="s">
        <v>3514</v>
      </c>
      <c r="AO407" s="21">
        <v>1.0</v>
      </c>
      <c r="AP407" s="81" t="str">
        <f>(189+338)/2</f>
        <v>263.5</v>
      </c>
      <c r="AQ407" s="81" t="str">
        <f>IF('Space Types'!$AO357=0,"",'Space Types'!$AO357/'Space Types'!$AP357)</f>
        <v>0.005952380952</v>
      </c>
      <c r="AR407" s="21">
        <v>43.3</v>
      </c>
      <c r="AS407" s="21">
        <v>0.2</v>
      </c>
      <c r="AT407" s="21">
        <v>0.05</v>
      </c>
      <c r="AU407" s="21" t="s">
        <v>2026</v>
      </c>
      <c r="AV407" s="21"/>
      <c r="AW407" s="21"/>
      <c r="AX407" s="21"/>
      <c r="AY407" s="21" t="str">
        <f t="shared" si="16"/>
        <v/>
      </c>
      <c r="AZ407" s="21"/>
      <c r="BA407" s="21"/>
      <c r="BB407" s="21"/>
      <c r="BC407" s="21"/>
      <c r="BD407" s="21"/>
      <c r="BE407" s="1"/>
      <c r="BF407" s="1"/>
      <c r="BG407" s="1"/>
      <c r="BH407" s="1"/>
      <c r="BI407" s="1"/>
    </row>
    <row r="408" ht="14.25" hidden="1" customHeight="1">
      <c r="A408" s="21" t="s">
        <v>182</v>
      </c>
      <c r="B408" s="21" t="s">
        <v>539</v>
      </c>
      <c r="C408" s="21" t="s">
        <v>1319</v>
      </c>
      <c r="D408" s="21" t="s">
        <v>1535</v>
      </c>
      <c r="E408" s="21" t="s">
        <v>609</v>
      </c>
      <c r="F408" s="21" t="s">
        <v>520</v>
      </c>
      <c r="G408" s="21" t="s">
        <v>1437</v>
      </c>
      <c r="H408" s="18" t="str">
        <f t="shared" si="1"/>
        <v>ASHRAE 90.1-2007HospitalPhysical Therapy</v>
      </c>
      <c r="I408" s="86" t="str">
        <f>VLOOKUP(H408,'Interior Lighting'!$A$4:$G$1073,5,FALSE)</f>
        <v>0.9</v>
      </c>
      <c r="J408" s="21"/>
      <c r="K408" s="21"/>
      <c r="L408" s="21">
        <v>0.0</v>
      </c>
      <c r="M408" s="21">
        <v>0.7</v>
      </c>
      <c r="N408" s="21">
        <v>0.2</v>
      </c>
      <c r="O408" s="21" t="s">
        <v>3491</v>
      </c>
      <c r="P408" s="21" t="s">
        <v>542</v>
      </c>
      <c r="Q408" s="21" t="s">
        <v>476</v>
      </c>
      <c r="R408" s="21" t="s">
        <v>522</v>
      </c>
      <c r="S408" s="5" t="str">
        <f t="shared" si="2"/>
        <v>ASHRAE 62.1-2004Hospitals, Nursing and Convalescent HomesPhysical therapy</v>
      </c>
      <c r="T408" s="86" t="str">
        <f>VLOOKUP(S408,Ventilation!$A$4:$H$302,6,FALSE)</f>
        <v/>
      </c>
      <c r="U408" s="86" t="str">
        <f>VLOOKUP(S408,Ventilation!$A$4:$H$302,5,FALSE)</f>
        <v>15</v>
      </c>
      <c r="V408" s="86" t="str">
        <f>VLOOKUP(S408,Ventilation!$A$4:$H$302,7,FALSE)</f>
        <v/>
      </c>
      <c r="W408" s="21">
        <v>18.58</v>
      </c>
      <c r="X408" s="21" t="s">
        <v>3510</v>
      </c>
      <c r="Y408" s="21" t="s">
        <v>3466</v>
      </c>
      <c r="Z408" s="21">
        <v>0.0446</v>
      </c>
      <c r="AA408" s="7"/>
      <c r="AB408" s="21" t="s">
        <v>3609</v>
      </c>
      <c r="AC408" s="21"/>
      <c r="AD408" s="21"/>
      <c r="AE408" s="21"/>
      <c r="AF408" s="21"/>
      <c r="AG408" s="21"/>
      <c r="AH408" s="21">
        <v>1.09</v>
      </c>
      <c r="AI408" s="21">
        <v>0.0</v>
      </c>
      <c r="AJ408" s="21">
        <v>0.5</v>
      </c>
      <c r="AK408" s="21">
        <v>0.0</v>
      </c>
      <c r="AL408" s="21" t="s">
        <v>3486</v>
      </c>
      <c r="AM408" s="21" t="s">
        <v>2054</v>
      </c>
      <c r="AN408" s="21" t="s">
        <v>3514</v>
      </c>
      <c r="AO408" s="21">
        <v>1.0</v>
      </c>
      <c r="AP408" s="81" t="str">
        <f>(1300+592)/2</f>
        <v>946</v>
      </c>
      <c r="AQ408" s="21" t="str">
        <f>IF('Space Types'!$AO363=0,"",'Space Types'!$AO363/'Space Types'!$AP363)</f>
        <v/>
      </c>
      <c r="AR408" s="21">
        <v>43.3</v>
      </c>
      <c r="AS408" s="21">
        <v>0.2</v>
      </c>
      <c r="AT408" s="21">
        <v>0.05</v>
      </c>
      <c r="AU408" s="21" t="s">
        <v>2026</v>
      </c>
      <c r="AV408" s="21"/>
      <c r="AW408" s="21"/>
      <c r="AX408" s="21"/>
      <c r="AY408" s="21" t="str">
        <f t="shared" si="16"/>
        <v/>
      </c>
      <c r="AZ408" s="21"/>
      <c r="BA408" s="21"/>
      <c r="BB408" s="21"/>
      <c r="BC408" s="21"/>
      <c r="BD408" s="21"/>
      <c r="BE408" s="1"/>
      <c r="BF408" s="1"/>
      <c r="BG408" s="1"/>
      <c r="BH408" s="1"/>
      <c r="BI408" s="1"/>
    </row>
    <row r="409" ht="14.25" hidden="1" customHeight="1">
      <c r="A409" s="21" t="s">
        <v>182</v>
      </c>
      <c r="B409" s="21" t="s">
        <v>539</v>
      </c>
      <c r="C409" s="7" t="s">
        <v>1318</v>
      </c>
      <c r="D409" s="21" t="s">
        <v>1607</v>
      </c>
      <c r="E409" s="21" t="s">
        <v>609</v>
      </c>
      <c r="F409" s="21" t="s">
        <v>520</v>
      </c>
      <c r="G409" s="21" t="s">
        <v>1401</v>
      </c>
      <c r="H409" s="18" t="str">
        <f t="shared" si="1"/>
        <v>ASHRAE 90.1-2007HospitalRecovery</v>
      </c>
      <c r="I409" s="86" t="str">
        <f>VLOOKUP(H409,'Interior Lighting'!$A$4:$G$1073,5,FALSE)</f>
        <v>0.8</v>
      </c>
      <c r="J409" s="21"/>
      <c r="K409" s="21"/>
      <c r="L409" s="21">
        <v>0.0</v>
      </c>
      <c r="M409" s="21">
        <v>0.7</v>
      </c>
      <c r="N409" s="21">
        <v>0.2</v>
      </c>
      <c r="O409" s="7" t="s">
        <v>3491</v>
      </c>
      <c r="P409" s="21" t="s">
        <v>610</v>
      </c>
      <c r="Q409" s="21" t="s">
        <v>1687</v>
      </c>
      <c r="R409" s="21" t="s">
        <v>1401</v>
      </c>
      <c r="S409" s="5" t="str">
        <f t="shared" si="2"/>
        <v>GGHC v2.2Health CareRecovery</v>
      </c>
      <c r="T409" s="86" t="str">
        <f>VLOOKUP(S409,Ventilation!$A$4:$H$302,6,FALSE)</f>
        <v>0.3</v>
      </c>
      <c r="U409" s="86" t="str">
        <f>VLOOKUP(S409,Ventilation!$A$4:$H$302,5,FALSE)</f>
        <v/>
      </c>
      <c r="V409" s="86" t="str">
        <f>VLOOKUP(S409,Ventilation!$A$4:$H$302,7,FALSE)</f>
        <v/>
      </c>
      <c r="W409" s="21">
        <v>18.58</v>
      </c>
      <c r="X409" s="7" t="s">
        <v>3510</v>
      </c>
      <c r="Y409" s="7" t="s">
        <v>3466</v>
      </c>
      <c r="Z409" s="21">
        <v>0.0446</v>
      </c>
      <c r="AA409" s="7"/>
      <c r="AB409" s="7" t="s">
        <v>3609</v>
      </c>
      <c r="AC409" s="21"/>
      <c r="AD409" s="21"/>
      <c r="AE409" s="21"/>
      <c r="AF409" s="21"/>
      <c r="AG409" s="21"/>
      <c r="AH409" s="21">
        <v>2.19</v>
      </c>
      <c r="AI409" s="21">
        <v>0.0</v>
      </c>
      <c r="AJ409" s="21">
        <v>0.5</v>
      </c>
      <c r="AK409" s="21">
        <v>0.0</v>
      </c>
      <c r="AL409" s="7" t="s">
        <v>3486</v>
      </c>
      <c r="AM409" s="7" t="s">
        <v>2054</v>
      </c>
      <c r="AN409" s="7" t="s">
        <v>3514</v>
      </c>
      <c r="AO409" s="21">
        <v>1.0</v>
      </c>
      <c r="AP409" s="21">
        <v>108.0</v>
      </c>
      <c r="AQ409" s="21" t="str">
        <f>IF('Space Types'!$AO369=0,"",'Space Types'!$AO369/'Space Types'!$AP369)</f>
        <v/>
      </c>
      <c r="AR409" s="21">
        <v>43.3</v>
      </c>
      <c r="AS409" s="21">
        <v>0.2</v>
      </c>
      <c r="AT409" s="21">
        <v>0.05</v>
      </c>
      <c r="AU409" s="21" t="s">
        <v>2026</v>
      </c>
      <c r="AV409" s="21"/>
      <c r="AW409" s="21"/>
      <c r="AX409" s="21"/>
      <c r="AY409" s="21" t="str">
        <f t="shared" si="16"/>
        <v/>
      </c>
      <c r="AZ409" s="21"/>
      <c r="BA409" s="21"/>
      <c r="BB409" s="21"/>
      <c r="BC409" s="21"/>
      <c r="BD409" s="21"/>
      <c r="BE409" s="1"/>
      <c r="BF409" s="1"/>
      <c r="BG409" s="1"/>
      <c r="BH409" s="1"/>
      <c r="BI409" s="1"/>
    </row>
    <row r="410" ht="14.25" hidden="1" customHeight="1">
      <c r="A410" s="21" t="s">
        <v>182</v>
      </c>
      <c r="B410" s="21" t="s">
        <v>539</v>
      </c>
      <c r="C410" s="7" t="s">
        <v>924</v>
      </c>
      <c r="D410" s="21" t="s">
        <v>1607</v>
      </c>
      <c r="E410" s="21" t="s">
        <v>609</v>
      </c>
      <c r="F410" s="21" t="s">
        <v>520</v>
      </c>
      <c r="G410" s="21" t="s">
        <v>1420</v>
      </c>
      <c r="H410" s="18" t="str">
        <f t="shared" si="1"/>
        <v>ASHRAE 90.1-2007HospitalOperating Room</v>
      </c>
      <c r="I410" s="86" t="str">
        <f>VLOOKUP(H410,'Interior Lighting'!$A$4:$G$1073,5,FALSE)</f>
        <v>2.2</v>
      </c>
      <c r="J410" s="21"/>
      <c r="K410" s="21"/>
      <c r="L410" s="21">
        <v>0.0</v>
      </c>
      <c r="M410" s="21">
        <v>0.7</v>
      </c>
      <c r="N410" s="21">
        <v>0.2</v>
      </c>
      <c r="O410" s="7" t="s">
        <v>3491</v>
      </c>
      <c r="P410" s="21" t="s">
        <v>7</v>
      </c>
      <c r="Q410" s="21" t="s">
        <v>916</v>
      </c>
      <c r="R410" s="21" t="s">
        <v>918</v>
      </c>
      <c r="S410" s="5" t="str">
        <f t="shared" si="2"/>
        <v>AIA 2001Surgery and Critical CareOperating/Surgical Cystoscopic Rooms</v>
      </c>
      <c r="T410" s="86" t="str">
        <f>VLOOKUP(S410,Ventilation!$A$4:$H$302,6,FALSE)</f>
        <v/>
      </c>
      <c r="U410" s="86" t="str">
        <f>VLOOKUP(S410,Ventilation!$A$4:$H$302,5,FALSE)</f>
        <v/>
      </c>
      <c r="V410" s="86" t="str">
        <f>VLOOKUP(S410,Ventilation!$A$4:$H$302,7,FALSE)</f>
        <v>3</v>
      </c>
      <c r="W410" s="21">
        <v>18.58</v>
      </c>
      <c r="X410" s="7" t="s">
        <v>3510</v>
      </c>
      <c r="Y410" s="7" t="s">
        <v>3466</v>
      </c>
      <c r="Z410" s="21">
        <v>0.0446</v>
      </c>
      <c r="AA410" s="7"/>
      <c r="AB410" s="7" t="s">
        <v>3609</v>
      </c>
      <c r="AC410" s="21">
        <v>17.4</v>
      </c>
      <c r="AD410" s="21">
        <v>0.0</v>
      </c>
      <c r="AE410" s="21">
        <v>0.0</v>
      </c>
      <c r="AF410" s="21">
        <v>0.5</v>
      </c>
      <c r="AG410" s="21" t="s">
        <v>3484</v>
      </c>
      <c r="AH410" s="21">
        <v>2.92</v>
      </c>
      <c r="AI410" s="21">
        <v>0.0</v>
      </c>
      <c r="AJ410" s="21">
        <v>0.5</v>
      </c>
      <c r="AK410" s="21">
        <v>0.0</v>
      </c>
      <c r="AL410" s="7" t="s">
        <v>3486</v>
      </c>
      <c r="AM410" s="7" t="s">
        <v>3618</v>
      </c>
      <c r="AN410" s="7" t="s">
        <v>3616</v>
      </c>
      <c r="AO410" s="21">
        <v>6.0</v>
      </c>
      <c r="AP410" s="21">
        <v>470.0</v>
      </c>
      <c r="AQ410" s="21" t="str">
        <f>IF('Space Types'!$AO375=0,"",'Space Types'!$AO375/'Space Types'!$AP375)</f>
        <v/>
      </c>
      <c r="AR410" s="21">
        <v>43.3</v>
      </c>
      <c r="AS410" s="21">
        <v>0.2</v>
      </c>
      <c r="AT410" s="21">
        <v>0.05</v>
      </c>
      <c r="AU410" s="21" t="s">
        <v>2026</v>
      </c>
      <c r="AV410" s="21"/>
      <c r="AW410" s="21"/>
      <c r="AX410" s="21"/>
      <c r="AY410" s="21" t="str">
        <f t="shared" si="16"/>
        <v/>
      </c>
      <c r="AZ410" s="21"/>
      <c r="BA410" s="21"/>
      <c r="BB410" s="21"/>
      <c r="BC410" s="21"/>
      <c r="BD410" s="21"/>
      <c r="BE410" s="1"/>
      <c r="BF410" s="1"/>
      <c r="BG410" s="1"/>
      <c r="BH410" s="1"/>
      <c r="BI410" s="1"/>
    </row>
    <row r="411" ht="14.25" hidden="1" customHeight="1">
      <c r="A411" s="21" t="s">
        <v>182</v>
      </c>
      <c r="B411" s="21" t="s">
        <v>539</v>
      </c>
      <c r="C411" s="21" t="s">
        <v>616</v>
      </c>
      <c r="D411" s="21" t="s">
        <v>1617</v>
      </c>
      <c r="E411" s="21" t="s">
        <v>609</v>
      </c>
      <c r="F411" s="21" t="s">
        <v>1272</v>
      </c>
      <c r="G411" s="21" t="s">
        <v>1107</v>
      </c>
      <c r="H411" s="18" t="str">
        <f t="shared" si="1"/>
        <v>ASHRAE 90.1-2007Office-EnclosedGeneral</v>
      </c>
      <c r="I411" s="86" t="str">
        <f>VLOOKUP(H411,'Interior Lighting'!$A$4:$G$1073,5,FALSE)</f>
        <v>1.1</v>
      </c>
      <c r="J411" s="21"/>
      <c r="K411" s="21"/>
      <c r="L411" s="21">
        <v>0.0</v>
      </c>
      <c r="M411" s="21">
        <v>0.7</v>
      </c>
      <c r="N411" s="21">
        <v>0.2</v>
      </c>
      <c r="O411" s="21" t="s">
        <v>3495</v>
      </c>
      <c r="P411" s="21" t="s">
        <v>542</v>
      </c>
      <c r="Q411" s="21" t="s">
        <v>1604</v>
      </c>
      <c r="R411" s="21" t="s">
        <v>142</v>
      </c>
      <c r="S411" s="5" t="str">
        <f t="shared" si="2"/>
        <v>ASHRAE 62.1-2004Office BuildingsOffice space</v>
      </c>
      <c r="T411" s="86" t="str">
        <f>VLOOKUP(S411,Ventilation!$A$4:$H$302,6,FALSE)</f>
        <v>0.06</v>
      </c>
      <c r="U411" s="86" t="str">
        <f>VLOOKUP(S411,Ventilation!$A$4:$H$302,5,FALSE)</f>
        <v>5</v>
      </c>
      <c r="V411" s="86" t="str">
        <f>VLOOKUP(S411,Ventilation!$A$4:$H$302,7,FALSE)</f>
        <v/>
      </c>
      <c r="W411" s="21">
        <v>4.65</v>
      </c>
      <c r="X411" s="21" t="s">
        <v>3510</v>
      </c>
      <c r="Y411" s="21" t="s">
        <v>3466</v>
      </c>
      <c r="Z411" s="21">
        <v>0.0446</v>
      </c>
      <c r="AA411" s="7"/>
      <c r="AB411" s="21" t="s">
        <v>3609</v>
      </c>
      <c r="AC411" s="21"/>
      <c r="AD411" s="21"/>
      <c r="AE411" s="21"/>
      <c r="AF411" s="21"/>
      <c r="AG411" s="21"/>
      <c r="AH411" s="21">
        <v>0.8000000000000002</v>
      </c>
      <c r="AI411" s="21">
        <v>0.0</v>
      </c>
      <c r="AJ411" s="21">
        <v>0.5</v>
      </c>
      <c r="AK411" s="21">
        <v>0.0</v>
      </c>
      <c r="AL411" s="21" t="s">
        <v>3486</v>
      </c>
      <c r="AM411" s="21" t="s">
        <v>2054</v>
      </c>
      <c r="AN411" s="21" t="s">
        <v>3514</v>
      </c>
      <c r="AO411" s="21"/>
      <c r="AP411" s="21"/>
      <c r="AQ411" s="81" t="str">
        <f>IF('Space Types'!$AO381=0,"",'Space Types'!$AO381/'Space Types'!$AP381)</f>
        <v>0.009259259259</v>
      </c>
      <c r="AR411" s="21"/>
      <c r="AS411" s="21"/>
      <c r="AT411" s="21"/>
      <c r="AU411" s="21"/>
      <c r="AV411" s="21"/>
      <c r="AW411" s="21"/>
      <c r="AX411" s="21"/>
      <c r="AY411" s="21" t="str">
        <f t="shared" si="16"/>
        <v/>
      </c>
      <c r="AZ411" s="21"/>
      <c r="BA411" s="21"/>
      <c r="BB411" s="21"/>
      <c r="BC411" s="21"/>
      <c r="BD411" s="21"/>
      <c r="BE411" s="1"/>
      <c r="BF411" s="1"/>
      <c r="BG411" s="1"/>
      <c r="BH411" s="1"/>
      <c r="BI411" s="1"/>
    </row>
    <row r="412" ht="14.25" hidden="1" customHeight="1">
      <c r="A412" s="21" t="s">
        <v>182</v>
      </c>
      <c r="B412" s="21" t="s">
        <v>539</v>
      </c>
      <c r="C412" s="21" t="s">
        <v>1315</v>
      </c>
      <c r="D412" s="21" t="s">
        <v>1639</v>
      </c>
      <c r="E412" s="21" t="s">
        <v>609</v>
      </c>
      <c r="F412" s="21" t="s">
        <v>520</v>
      </c>
      <c r="G412" s="21" t="s">
        <v>1402</v>
      </c>
      <c r="H412" s="18" t="str">
        <f t="shared" si="1"/>
        <v>ASHRAE 90.1-2007HospitalNurse Station</v>
      </c>
      <c r="I412" s="86" t="str">
        <f>VLOOKUP(H412,'Interior Lighting'!$A$4:$G$1073,5,FALSE)</f>
        <v>1</v>
      </c>
      <c r="J412" s="21"/>
      <c r="K412" s="21"/>
      <c r="L412" s="21">
        <v>0.0</v>
      </c>
      <c r="M412" s="21">
        <v>0.7</v>
      </c>
      <c r="N412" s="21">
        <v>0.2</v>
      </c>
      <c r="O412" s="21" t="s">
        <v>3498</v>
      </c>
      <c r="P412" s="21" t="s">
        <v>542</v>
      </c>
      <c r="Q412" s="21" t="s">
        <v>1604</v>
      </c>
      <c r="R412" s="21" t="s">
        <v>142</v>
      </c>
      <c r="S412" s="5" t="str">
        <f t="shared" si="2"/>
        <v>ASHRAE 62.1-2004Office BuildingsOffice space</v>
      </c>
      <c r="T412" s="86" t="str">
        <f>VLOOKUP(S412,Ventilation!$A$4:$H$302,6,FALSE)</f>
        <v>0.06</v>
      </c>
      <c r="U412" s="86" t="str">
        <f>VLOOKUP(S412,Ventilation!$A$4:$H$302,5,FALSE)</f>
        <v>5</v>
      </c>
      <c r="V412" s="86" t="str">
        <f>VLOOKUP(S412,Ventilation!$A$4:$H$302,7,FALSE)</f>
        <v/>
      </c>
      <c r="W412" s="21">
        <v>18.58</v>
      </c>
      <c r="X412" s="21" t="s">
        <v>3510</v>
      </c>
      <c r="Y412" s="21" t="s">
        <v>3466</v>
      </c>
      <c r="Z412" s="21">
        <v>0.0446</v>
      </c>
      <c r="AA412" s="7"/>
      <c r="AB412" s="21" t="s">
        <v>3609</v>
      </c>
      <c r="AC412" s="21"/>
      <c r="AD412" s="21"/>
      <c r="AE412" s="21"/>
      <c r="AF412" s="21"/>
      <c r="AG412" s="21"/>
      <c r="AH412" s="21">
        <v>1.46</v>
      </c>
      <c r="AI412" s="21">
        <v>0.0</v>
      </c>
      <c r="AJ412" s="21">
        <v>0.5</v>
      </c>
      <c r="AK412" s="21">
        <v>0.0</v>
      </c>
      <c r="AL412" s="21" t="s">
        <v>3486</v>
      </c>
      <c r="AM412" s="21" t="s">
        <v>2054</v>
      </c>
      <c r="AN412" s="21" t="s">
        <v>3514</v>
      </c>
      <c r="AO412" s="21"/>
      <c r="AP412" s="21"/>
      <c r="AQ412" s="21" t="str">
        <f>IF('Space Types'!$AO387=0,"",'Space Types'!$AO387/'Space Types'!$AP387)</f>
        <v/>
      </c>
      <c r="AR412" s="21"/>
      <c r="AS412" s="21"/>
      <c r="AT412" s="21"/>
      <c r="AU412" s="21"/>
      <c r="AV412" s="21"/>
      <c r="AW412" s="21"/>
      <c r="AX412" s="21"/>
      <c r="AY412" s="21" t="str">
        <f t="shared" si="16"/>
        <v/>
      </c>
      <c r="AZ412" s="21"/>
      <c r="BA412" s="21"/>
      <c r="BB412" s="21"/>
      <c r="BC412" s="21"/>
      <c r="BD412" s="21"/>
      <c r="BE412" s="1"/>
      <c r="BF412" s="1"/>
      <c r="BG412" s="1"/>
      <c r="BH412" s="1"/>
      <c r="BI412" s="1"/>
    </row>
    <row r="413" ht="14.25" hidden="1" customHeight="1">
      <c r="A413" s="21" t="s">
        <v>182</v>
      </c>
      <c r="B413" s="21" t="s">
        <v>539</v>
      </c>
      <c r="C413" s="21" t="s">
        <v>1313</v>
      </c>
      <c r="D413" s="21" t="s">
        <v>1503</v>
      </c>
      <c r="E413" s="21" t="s">
        <v>609</v>
      </c>
      <c r="F413" s="21" t="s">
        <v>520</v>
      </c>
      <c r="G413" s="21" t="s">
        <v>1054</v>
      </c>
      <c r="H413" s="18" t="str">
        <f t="shared" si="1"/>
        <v>ASHRAE 90.1-2007HospitalRadiology</v>
      </c>
      <c r="I413" s="86" t="str">
        <f>VLOOKUP(H413,'Interior Lighting'!$A$4:$G$1073,5,FALSE)</f>
        <v>0.4</v>
      </c>
      <c r="J413" s="21"/>
      <c r="K413" s="21"/>
      <c r="L413" s="21">
        <v>0.0</v>
      </c>
      <c r="M413" s="21">
        <v>0.7</v>
      </c>
      <c r="N413" s="21">
        <v>0.2</v>
      </c>
      <c r="O413" s="21" t="s">
        <v>3498</v>
      </c>
      <c r="P413" s="21" t="s">
        <v>610</v>
      </c>
      <c r="Q413" s="21" t="s">
        <v>1687</v>
      </c>
      <c r="R413" s="21" t="s">
        <v>1838</v>
      </c>
      <c r="S413" s="5" t="str">
        <f t="shared" si="2"/>
        <v>GGHC v2.2Health CareX-ray, Diagnostic and Treatment</v>
      </c>
      <c r="T413" s="86" t="str">
        <f>VLOOKUP(S413,Ventilation!$A$4:$H$302,6,FALSE)</f>
        <v>0.3</v>
      </c>
      <c r="U413" s="86" t="str">
        <f>VLOOKUP(S413,Ventilation!$A$4:$H$302,5,FALSE)</f>
        <v/>
      </c>
      <c r="V413" s="86" t="str">
        <f>VLOOKUP(S413,Ventilation!$A$4:$H$302,7,FALSE)</f>
        <v/>
      </c>
      <c r="W413" s="21">
        <v>18.58</v>
      </c>
      <c r="X413" s="21" t="s">
        <v>3510</v>
      </c>
      <c r="Y413" s="21" t="s">
        <v>3466</v>
      </c>
      <c r="Z413" s="21">
        <v>0.0446</v>
      </c>
      <c r="AA413" s="7"/>
      <c r="AB413" s="21" t="s">
        <v>3609</v>
      </c>
      <c r="AC413" s="21"/>
      <c r="AD413" s="21"/>
      <c r="AE413" s="21"/>
      <c r="AF413" s="21"/>
      <c r="AG413" s="21"/>
      <c r="AH413" s="21">
        <v>0.8</v>
      </c>
      <c r="AI413" s="21">
        <v>0.0</v>
      </c>
      <c r="AJ413" s="21">
        <v>0.5</v>
      </c>
      <c r="AK413" s="21">
        <v>0.0</v>
      </c>
      <c r="AL413" s="21" t="s">
        <v>3486</v>
      </c>
      <c r="AM413" s="21" t="s">
        <v>2054</v>
      </c>
      <c r="AN413" s="21" t="s">
        <v>3514</v>
      </c>
      <c r="AO413" s="21">
        <v>1.0</v>
      </c>
      <c r="AP413" s="21">
        <v>168.0</v>
      </c>
      <c r="AQ413" s="21" t="str">
        <f>IF('Space Types'!$AO393=0,"",'Space Types'!$AO393/'Space Types'!$AP393)</f>
        <v/>
      </c>
      <c r="AR413" s="21">
        <v>43.3</v>
      </c>
      <c r="AS413" s="21">
        <v>0.2</v>
      </c>
      <c r="AT413" s="21">
        <v>0.05</v>
      </c>
      <c r="AU413" s="21" t="s">
        <v>2026</v>
      </c>
      <c r="AV413" s="21">
        <v>1.0000009677449364</v>
      </c>
      <c r="AW413" s="21">
        <v>168.0</v>
      </c>
      <c r="AX413" s="21">
        <v>63.6074511585643</v>
      </c>
      <c r="AY413" s="81" t="str">
        <f t="shared" si="16"/>
        <v>0.3786161471</v>
      </c>
      <c r="AZ413" s="21">
        <v>0.31</v>
      </c>
      <c r="BA413" s="21">
        <v>1.0</v>
      </c>
      <c r="BB413" s="21"/>
      <c r="BC413" s="21" t="s">
        <v>3596</v>
      </c>
      <c r="BD413" s="21"/>
      <c r="BE413" s="1"/>
      <c r="BF413" s="1"/>
      <c r="BG413" s="1"/>
      <c r="BH413" s="1"/>
      <c r="BI413" s="1"/>
    </row>
    <row r="414" ht="14.25" hidden="1" customHeight="1">
      <c r="A414" s="21" t="s">
        <v>182</v>
      </c>
      <c r="B414" s="21" t="s">
        <v>539</v>
      </c>
      <c r="C414" s="21" t="s">
        <v>1312</v>
      </c>
      <c r="D414" s="21" t="s">
        <v>1607</v>
      </c>
      <c r="E414" s="21" t="s">
        <v>609</v>
      </c>
      <c r="F414" s="21" t="s">
        <v>520</v>
      </c>
      <c r="G414" s="21" t="s">
        <v>1054</v>
      </c>
      <c r="H414" s="18" t="str">
        <f t="shared" si="1"/>
        <v>ASHRAE 90.1-2007HospitalRadiology</v>
      </c>
      <c r="I414" s="86" t="str">
        <f>VLOOKUP(H414,'Interior Lighting'!$A$4:$G$1073,5,FALSE)</f>
        <v>0.4</v>
      </c>
      <c r="J414" s="21"/>
      <c r="K414" s="21"/>
      <c r="L414" s="21">
        <v>0.0</v>
      </c>
      <c r="M414" s="21">
        <v>0.7</v>
      </c>
      <c r="N414" s="21">
        <v>0.2</v>
      </c>
      <c r="O414" s="7" t="s">
        <v>3498</v>
      </c>
      <c r="P414" s="21" t="s">
        <v>610</v>
      </c>
      <c r="Q414" s="21" t="s">
        <v>1687</v>
      </c>
      <c r="R414" s="21" t="s">
        <v>1838</v>
      </c>
      <c r="S414" s="5" t="str">
        <f t="shared" si="2"/>
        <v>GGHC v2.2Health CareX-ray, Diagnostic and Treatment</v>
      </c>
      <c r="T414" s="86" t="str">
        <f>VLOOKUP(S414,Ventilation!$A$4:$H$302,6,FALSE)</f>
        <v>0.3</v>
      </c>
      <c r="U414" s="86" t="str">
        <f>VLOOKUP(S414,Ventilation!$A$4:$H$302,5,FALSE)</f>
        <v/>
      </c>
      <c r="V414" s="86" t="str">
        <f>VLOOKUP(S414,Ventilation!$A$4:$H$302,7,FALSE)</f>
        <v/>
      </c>
      <c r="W414" s="21">
        <v>18.58</v>
      </c>
      <c r="X414" s="7" t="s">
        <v>3510</v>
      </c>
      <c r="Y414" s="7" t="s">
        <v>3466</v>
      </c>
      <c r="Z414" s="21">
        <v>0.0446</v>
      </c>
      <c r="AA414" s="7"/>
      <c r="AB414" s="7" t="s">
        <v>3609</v>
      </c>
      <c r="AC414" s="21"/>
      <c r="AD414" s="21"/>
      <c r="AE414" s="21"/>
      <c r="AF414" s="21"/>
      <c r="AG414" s="21"/>
      <c r="AH414" s="21">
        <v>38.63</v>
      </c>
      <c r="AI414" s="21">
        <v>0.0</v>
      </c>
      <c r="AJ414" s="21">
        <v>0.5</v>
      </c>
      <c r="AK414" s="21">
        <v>0.0</v>
      </c>
      <c r="AL414" s="7" t="s">
        <v>3486</v>
      </c>
      <c r="AM414" s="7" t="s">
        <v>2054</v>
      </c>
      <c r="AN414" s="7" t="s">
        <v>3514</v>
      </c>
      <c r="AO414" s="21">
        <v>1.0</v>
      </c>
      <c r="AP414" s="21">
        <v>440.0</v>
      </c>
      <c r="AQ414" s="21" t="str">
        <f>IF('Space Types'!$AO399=0,"",'Space Types'!$AO399/'Space Types'!$AP399)</f>
        <v/>
      </c>
      <c r="AR414" s="21">
        <v>43.3</v>
      </c>
      <c r="AS414" s="21">
        <v>0.2</v>
      </c>
      <c r="AT414" s="21">
        <v>0.05</v>
      </c>
      <c r="AU414" s="21" t="s">
        <v>2026</v>
      </c>
      <c r="AV414" s="21">
        <v>1.0000009677449364</v>
      </c>
      <c r="AW414" s="21">
        <v>440.0</v>
      </c>
      <c r="AX414" s="21">
        <v>166.5909435105255</v>
      </c>
      <c r="AY414" s="81" t="str">
        <f t="shared" si="16"/>
        <v>0.3786161471</v>
      </c>
      <c r="AZ414" s="21">
        <v>0.31</v>
      </c>
      <c r="BA414" s="21">
        <v>1.0</v>
      </c>
      <c r="BB414" s="21"/>
      <c r="BC414" s="21" t="s">
        <v>3596</v>
      </c>
      <c r="BD414" s="21"/>
      <c r="BE414" s="1"/>
      <c r="BF414" s="1"/>
      <c r="BG414" s="1"/>
      <c r="BH414" s="1"/>
      <c r="BI414" s="1"/>
    </row>
    <row r="415" ht="14.25" hidden="1" customHeight="1">
      <c r="A415" s="21" t="s">
        <v>182</v>
      </c>
      <c r="B415" s="21" t="s">
        <v>539</v>
      </c>
      <c r="C415" s="21" t="s">
        <v>1310</v>
      </c>
      <c r="D415" s="21" t="s">
        <v>1660</v>
      </c>
      <c r="E415" s="21" t="s">
        <v>609</v>
      </c>
      <c r="F415" s="21" t="s">
        <v>1361</v>
      </c>
      <c r="G415" s="21" t="s">
        <v>1325</v>
      </c>
      <c r="H415" s="18" t="str">
        <f t="shared" si="1"/>
        <v>ASHRAE 90.1-2007Active StorageFor Hospital</v>
      </c>
      <c r="I415" s="86" t="str">
        <f>VLOOKUP(H415,'Interior Lighting'!$A$4:$G$1073,5,FALSE)</f>
        <v>0.9</v>
      </c>
      <c r="J415" s="21"/>
      <c r="K415" s="21"/>
      <c r="L415" s="21">
        <v>0.0</v>
      </c>
      <c r="M415" s="21">
        <v>0.7</v>
      </c>
      <c r="N415" s="21">
        <v>0.2</v>
      </c>
      <c r="O415" s="21" t="s">
        <v>3498</v>
      </c>
      <c r="P415" s="21" t="s">
        <v>542</v>
      </c>
      <c r="Q415" s="21" t="s">
        <v>1107</v>
      </c>
      <c r="R415" s="21" t="s">
        <v>178</v>
      </c>
      <c r="S415" s="5" t="str">
        <f t="shared" si="2"/>
        <v>ASHRAE 62.1-2004GeneralStorage rooms</v>
      </c>
      <c r="T415" s="86" t="str">
        <f>VLOOKUP(S415,Ventilation!$A$4:$H$302,6,FALSE)</f>
        <v>0.12</v>
      </c>
      <c r="U415" s="86" t="str">
        <f>VLOOKUP(S415,Ventilation!$A$4:$H$302,5,FALSE)</f>
        <v/>
      </c>
      <c r="V415" s="86" t="str">
        <f>VLOOKUP(S415,Ventilation!$A$4:$H$302,7,FALSE)</f>
        <v/>
      </c>
      <c r="W415" s="21">
        <v>0.0</v>
      </c>
      <c r="X415" s="21" t="s">
        <v>3510</v>
      </c>
      <c r="Y415" s="21" t="s">
        <v>3466</v>
      </c>
      <c r="Z415" s="21">
        <v>0.0446</v>
      </c>
      <c r="AA415" s="7"/>
      <c r="AB415" s="21" t="s">
        <v>3609</v>
      </c>
      <c r="AC415" s="21"/>
      <c r="AD415" s="21"/>
      <c r="AE415" s="21"/>
      <c r="AF415" s="21"/>
      <c r="AG415" s="21"/>
      <c r="AH415" s="21">
        <v>0.07000000000000005</v>
      </c>
      <c r="AI415" s="21">
        <v>0.0</v>
      </c>
      <c r="AJ415" s="21">
        <v>0.5</v>
      </c>
      <c r="AK415" s="21">
        <v>0.0</v>
      </c>
      <c r="AL415" s="21" t="s">
        <v>3486</v>
      </c>
      <c r="AM415" s="21" t="s">
        <v>2054</v>
      </c>
      <c r="AN415" s="21" t="s">
        <v>3514</v>
      </c>
      <c r="AO415" s="21"/>
      <c r="AP415" s="21"/>
      <c r="AQ415" s="21" t="str">
        <f>IF('Space Types'!$AO405=0,"",'Space Types'!$AO405/'Space Types'!$AP405)</f>
        <v/>
      </c>
      <c r="AR415" s="21"/>
      <c r="AS415" s="21"/>
      <c r="AT415" s="21"/>
      <c r="AU415" s="21"/>
      <c r="AV415" s="21"/>
      <c r="AW415" s="21"/>
      <c r="AX415" s="21"/>
      <c r="AY415" s="21" t="str">
        <f t="shared" si="16"/>
        <v/>
      </c>
      <c r="AZ415" s="21"/>
      <c r="BA415" s="21"/>
      <c r="BB415" s="21"/>
      <c r="BC415" s="21"/>
      <c r="BD415" s="21"/>
      <c r="BE415" s="1"/>
      <c r="BF415" s="1"/>
      <c r="BG415" s="1"/>
      <c r="BH415" s="1"/>
      <c r="BI415" s="1"/>
    </row>
    <row r="416" ht="14.25" hidden="1" customHeight="1">
      <c r="A416" s="21" t="s">
        <v>182</v>
      </c>
      <c r="B416" s="21" t="s">
        <v>539</v>
      </c>
      <c r="C416" s="21" t="s">
        <v>1308</v>
      </c>
      <c r="D416" s="21" t="s">
        <v>3257</v>
      </c>
      <c r="E416" s="21" t="s">
        <v>609</v>
      </c>
      <c r="F416" s="21" t="s">
        <v>1322</v>
      </c>
      <c r="G416" s="7" t="s">
        <v>1325</v>
      </c>
      <c r="H416" s="18" t="str">
        <f t="shared" si="1"/>
        <v>ASHRAE 90.1-2007Lounge/RecreationFor Hospital</v>
      </c>
      <c r="I416" s="86" t="str">
        <f>VLOOKUP(H416,'Interior Lighting'!$A$4:$G$1073,5,FALSE)</f>
        <v>0.8</v>
      </c>
      <c r="J416" s="21"/>
      <c r="K416" s="21"/>
      <c r="L416" s="21">
        <v>0.0</v>
      </c>
      <c r="M416" s="21">
        <v>0.7</v>
      </c>
      <c r="N416" s="21">
        <v>0.2</v>
      </c>
      <c r="O416" s="21" t="s">
        <v>3498</v>
      </c>
      <c r="P416" s="21" t="s">
        <v>542</v>
      </c>
      <c r="Q416" s="21" t="s">
        <v>119</v>
      </c>
      <c r="R416" s="21" t="s">
        <v>1887</v>
      </c>
      <c r="S416" s="5" t="str">
        <f t="shared" si="2"/>
        <v>ASHRAE 62.1-2004Hotels, Motels, Resorts, DormitoriesLobbies/prefunction</v>
      </c>
      <c r="T416" s="86" t="str">
        <f>VLOOKUP(S416,Ventilation!$A$4:$H$302,6,FALSE)</f>
        <v>0.06</v>
      </c>
      <c r="U416" s="86" t="str">
        <f>VLOOKUP(S416,Ventilation!$A$4:$H$302,5,FALSE)</f>
        <v>7.5</v>
      </c>
      <c r="V416" s="86" t="str">
        <f>VLOOKUP(S416,Ventilation!$A$4:$H$302,7,FALSE)</f>
        <v/>
      </c>
      <c r="W416" s="21">
        <v>13.94</v>
      </c>
      <c r="X416" s="21" t="s">
        <v>3510</v>
      </c>
      <c r="Y416" s="21" t="s">
        <v>3466</v>
      </c>
      <c r="Z416" s="21">
        <v>0.0446</v>
      </c>
      <c r="AA416" s="7"/>
      <c r="AB416" s="21" t="s">
        <v>3609</v>
      </c>
      <c r="AC416" s="21"/>
      <c r="AD416" s="21"/>
      <c r="AE416" s="21"/>
      <c r="AF416" s="21"/>
      <c r="AG416" s="21"/>
      <c r="AH416" s="21">
        <v>2.19</v>
      </c>
      <c r="AI416" s="21">
        <v>0.0</v>
      </c>
      <c r="AJ416" s="21">
        <v>0.5</v>
      </c>
      <c r="AK416" s="21">
        <v>0.0</v>
      </c>
      <c r="AL416" s="21" t="s">
        <v>3486</v>
      </c>
      <c r="AM416" s="21" t="s">
        <v>2054</v>
      </c>
      <c r="AN416" s="21" t="s">
        <v>3514</v>
      </c>
      <c r="AO416" s="21"/>
      <c r="AP416" s="21"/>
      <c r="AQ416" s="21" t="str">
        <f>IF('Space Types'!$AO411=0,"",'Space Types'!$AO411/'Space Types'!$AP411)</f>
        <v/>
      </c>
      <c r="AR416" s="21"/>
      <c r="AS416" s="21"/>
      <c r="AT416" s="21"/>
      <c r="AU416" s="21"/>
      <c r="AV416" s="21"/>
      <c r="AW416" s="21"/>
      <c r="AX416" s="21"/>
      <c r="AY416" s="21" t="str">
        <f t="shared" si="16"/>
        <v/>
      </c>
      <c r="AZ416" s="21"/>
      <c r="BA416" s="21"/>
      <c r="BB416" s="21"/>
      <c r="BC416" s="21"/>
      <c r="BD416" s="21"/>
      <c r="BE416" s="1"/>
      <c r="BF416" s="1"/>
      <c r="BG416" s="1"/>
      <c r="BH416" s="1"/>
      <c r="BI416" s="1"/>
    </row>
    <row r="417" ht="14.25" hidden="1" customHeight="1">
      <c r="A417" s="21" t="s">
        <v>182</v>
      </c>
      <c r="B417" s="21" t="s">
        <v>539</v>
      </c>
      <c r="C417" s="21" t="s">
        <v>1307</v>
      </c>
      <c r="D417" s="21" t="s">
        <v>4173</v>
      </c>
      <c r="E417" s="21" t="s">
        <v>609</v>
      </c>
      <c r="F417" s="21" t="s">
        <v>1354</v>
      </c>
      <c r="G417" s="21" t="s">
        <v>1107</v>
      </c>
      <c r="H417" s="18" t="str">
        <f t="shared" si="1"/>
        <v>ASHRAE 90.1-2007Dressing/Locker/Fitting RoomGeneral</v>
      </c>
      <c r="I417" s="86" t="str">
        <f>VLOOKUP(H417,'Interior Lighting'!$A$4:$G$1073,5,FALSE)</f>
        <v>0.6</v>
      </c>
      <c r="J417" s="21"/>
      <c r="K417" s="21"/>
      <c r="L417" s="21">
        <v>0.0</v>
      </c>
      <c r="M417" s="21">
        <v>0.7</v>
      </c>
      <c r="N417" s="21">
        <v>0.2</v>
      </c>
      <c r="O417" s="21" t="s">
        <v>3498</v>
      </c>
      <c r="P417" s="21" t="s">
        <v>610</v>
      </c>
      <c r="Q417" s="21" t="s">
        <v>1687</v>
      </c>
      <c r="R417" s="21" t="s">
        <v>1767</v>
      </c>
      <c r="S417" s="5" t="str">
        <f t="shared" si="2"/>
        <v>GGHC v2.2Health CareLockers</v>
      </c>
      <c r="T417" s="86" t="str">
        <f>VLOOKUP(S417,Ventilation!$A$4:$H$302,6,FALSE)</f>
        <v>0.15</v>
      </c>
      <c r="U417" s="86" t="str">
        <f>VLOOKUP(S417,Ventilation!$A$4:$H$302,5,FALSE)</f>
        <v/>
      </c>
      <c r="V417" s="86" t="str">
        <f>VLOOKUP(S417,Ventilation!$A$4:$H$302,7,FALSE)</f>
        <v/>
      </c>
      <c r="W417" s="21">
        <v>13.94</v>
      </c>
      <c r="X417" s="21" t="s">
        <v>3510</v>
      </c>
      <c r="Y417" s="21" t="s">
        <v>3466</v>
      </c>
      <c r="Z417" s="21">
        <v>0.0446</v>
      </c>
      <c r="AA417" s="7"/>
      <c r="AB417" s="21" t="s">
        <v>3609</v>
      </c>
      <c r="AC417" s="21"/>
      <c r="AD417" s="21"/>
      <c r="AE417" s="21"/>
      <c r="AF417" s="21"/>
      <c r="AG417" s="21"/>
      <c r="AH417" s="21">
        <v>2.19</v>
      </c>
      <c r="AI417" s="21">
        <v>0.0</v>
      </c>
      <c r="AJ417" s="21">
        <v>0.5</v>
      </c>
      <c r="AK417" s="21">
        <v>0.0</v>
      </c>
      <c r="AL417" s="21" t="s">
        <v>3486</v>
      </c>
      <c r="AM417" s="21" t="s">
        <v>2054</v>
      </c>
      <c r="AN417" s="21" t="s">
        <v>3514</v>
      </c>
      <c r="AO417" s="21"/>
      <c r="AP417" s="21"/>
      <c r="AQ417" s="21" t="str">
        <f>IF('Space Types'!$AO417=0,"",'Space Types'!$AO417/'Space Types'!$AP417)</f>
        <v/>
      </c>
      <c r="AR417" s="21"/>
      <c r="AS417" s="21"/>
      <c r="AT417" s="21"/>
      <c r="AU417" s="21"/>
      <c r="AV417" s="21"/>
      <c r="AW417" s="21"/>
      <c r="AX417" s="21"/>
      <c r="AY417" s="21" t="str">
        <f t="shared" si="16"/>
        <v/>
      </c>
      <c r="AZ417" s="21"/>
      <c r="BA417" s="21"/>
      <c r="BB417" s="21"/>
      <c r="BC417" s="21"/>
      <c r="BD417" s="21"/>
      <c r="BE417" s="1"/>
      <c r="BF417" s="1"/>
      <c r="BG417" s="1"/>
      <c r="BH417" s="1"/>
      <c r="BI417" s="1"/>
    </row>
    <row r="418" ht="14.25" hidden="1" customHeight="1">
      <c r="A418" s="7" t="s">
        <v>182</v>
      </c>
      <c r="B418" s="21" t="s">
        <v>539</v>
      </c>
      <c r="C418" s="21" t="s">
        <v>829</v>
      </c>
      <c r="D418" s="21" t="s">
        <v>3257</v>
      </c>
      <c r="E418" s="21" t="s">
        <v>609</v>
      </c>
      <c r="F418" s="21" t="s">
        <v>829</v>
      </c>
      <c r="G418" s="21" t="s">
        <v>1107</v>
      </c>
      <c r="H418" s="18" t="str">
        <f t="shared" si="1"/>
        <v>ASHRAE 90.1-2007LobbyGeneral</v>
      </c>
      <c r="I418" s="86" t="str">
        <f>VLOOKUP(H418,'Interior Lighting'!$A$4:$G$1073,5,FALSE)</f>
        <v>1.3</v>
      </c>
      <c r="J418" s="21"/>
      <c r="K418" s="21"/>
      <c r="L418" s="21">
        <v>0.0</v>
      </c>
      <c r="M418" s="21">
        <v>0.7</v>
      </c>
      <c r="N418" s="21">
        <v>0.2</v>
      </c>
      <c r="O418" s="21" t="s">
        <v>3498</v>
      </c>
      <c r="P418" s="21" t="s">
        <v>542</v>
      </c>
      <c r="Q418" s="21" t="s">
        <v>1604</v>
      </c>
      <c r="R418" s="21" t="s">
        <v>1930</v>
      </c>
      <c r="S418" s="5" t="str">
        <f t="shared" si="2"/>
        <v>ASHRAE 62.1-2004Office BuildingsMain entry lobbies</v>
      </c>
      <c r="T418" s="86" t="str">
        <f>VLOOKUP(S418,Ventilation!$A$4:$H$302,6,FALSE)</f>
        <v>0.06</v>
      </c>
      <c r="U418" s="86" t="str">
        <f>VLOOKUP(S418,Ventilation!$A$4:$H$302,5,FALSE)</f>
        <v>5</v>
      </c>
      <c r="V418" s="86" t="str">
        <f>VLOOKUP(S418,Ventilation!$A$4:$H$302,7,FALSE)</f>
        <v/>
      </c>
      <c r="W418" s="21">
        <v>27.87</v>
      </c>
      <c r="X418" s="21" t="s">
        <v>3510</v>
      </c>
      <c r="Y418" s="21" t="s">
        <v>3466</v>
      </c>
      <c r="Z418" s="21">
        <v>0.0446</v>
      </c>
      <c r="AA418" s="7"/>
      <c r="AB418" s="21" t="s">
        <v>3609</v>
      </c>
      <c r="AC418" s="21"/>
      <c r="AD418" s="21"/>
      <c r="AE418" s="21"/>
      <c r="AF418" s="21"/>
      <c r="AG418" s="21"/>
      <c r="AH418" s="21">
        <v>0.8000000000000002</v>
      </c>
      <c r="AI418" s="21">
        <v>0.0</v>
      </c>
      <c r="AJ418" s="21">
        <v>0.5</v>
      </c>
      <c r="AK418" s="21">
        <v>0.0</v>
      </c>
      <c r="AL418" s="21" t="s">
        <v>3486</v>
      </c>
      <c r="AM418" s="21" t="s">
        <v>2054</v>
      </c>
      <c r="AN418" s="21" t="s">
        <v>3514</v>
      </c>
      <c r="AO418" s="21"/>
      <c r="AP418" s="21"/>
      <c r="AQ418" s="21" t="str">
        <f>IF('Space Types'!$AO423=0,"",'Space Types'!$AO423/'Space Types'!$AP423)</f>
        <v/>
      </c>
      <c r="AR418" s="21"/>
      <c r="AS418" s="21"/>
      <c r="AT418" s="21"/>
      <c r="AU418" s="21"/>
      <c r="AV418" s="21"/>
      <c r="AW418" s="21"/>
      <c r="AX418" s="21"/>
      <c r="AY418" s="21" t="str">
        <f t="shared" si="16"/>
        <v/>
      </c>
      <c r="AZ418" s="21"/>
      <c r="BA418" s="21"/>
      <c r="BB418" s="21"/>
      <c r="BC418" s="21"/>
      <c r="BD418" s="21"/>
      <c r="BE418" s="1"/>
      <c r="BF418" s="1"/>
      <c r="BG418" s="1"/>
      <c r="BH418" s="1"/>
      <c r="BI418" s="1"/>
    </row>
    <row r="419" ht="14.25" hidden="1" customHeight="1">
      <c r="A419" s="18" t="s">
        <v>182</v>
      </c>
      <c r="B419" s="18" t="s">
        <v>539</v>
      </c>
      <c r="C419" s="18" t="s">
        <v>1304</v>
      </c>
      <c r="D419" s="18" t="s">
        <v>3232</v>
      </c>
      <c r="E419" s="18" t="s">
        <v>609</v>
      </c>
      <c r="F419" s="18" t="s">
        <v>1361</v>
      </c>
      <c r="G419" s="18" t="s">
        <v>1107</v>
      </c>
      <c r="H419" s="18" t="str">
        <f t="shared" si="1"/>
        <v>ASHRAE 90.1-2007Active StorageGeneral</v>
      </c>
      <c r="I419" s="86" t="str">
        <f>VLOOKUP(H419,'Interior Lighting'!$A$4:$G$1073,5,FALSE)</f>
        <v>0.8</v>
      </c>
      <c r="J419" s="21"/>
      <c r="K419" s="18"/>
      <c r="L419" s="18">
        <v>0.0</v>
      </c>
      <c r="M419" s="18">
        <v>0.7</v>
      </c>
      <c r="N419" s="18">
        <v>0.2</v>
      </c>
      <c r="O419" s="18" t="s">
        <v>3500</v>
      </c>
      <c r="P419" s="18" t="s">
        <v>610</v>
      </c>
      <c r="Q419" s="18" t="s">
        <v>1687</v>
      </c>
      <c r="R419" s="18" t="s">
        <v>1753</v>
      </c>
      <c r="S419" s="5" t="str">
        <f t="shared" si="2"/>
        <v>GGHC v2.2Health CareJanitors Closet / Utility</v>
      </c>
      <c r="T419" s="86" t="str">
        <f>VLOOKUP(S419,Ventilation!$A$4:$H$302,6,FALSE)</f>
        <v>1.5</v>
      </c>
      <c r="U419" s="86" t="str">
        <f>VLOOKUP(S419,Ventilation!$A$4:$H$302,5,FALSE)</f>
        <v/>
      </c>
      <c r="V419" s="86" t="str">
        <f>VLOOKUP(S419,Ventilation!$A$4:$H$302,7,FALSE)</f>
        <v/>
      </c>
      <c r="W419" s="18">
        <v>0.0</v>
      </c>
      <c r="X419" s="18" t="s">
        <v>3510</v>
      </c>
      <c r="Y419" s="18" t="s">
        <v>3466</v>
      </c>
      <c r="Z419" s="18">
        <v>0.0446</v>
      </c>
      <c r="AA419" s="5"/>
      <c r="AB419" s="18" t="s">
        <v>3609</v>
      </c>
      <c r="AC419" s="18"/>
      <c r="AD419" s="18"/>
      <c r="AE419" s="18"/>
      <c r="AF419" s="18"/>
      <c r="AG419" s="18"/>
      <c r="AH419" s="18">
        <v>0.0</v>
      </c>
      <c r="AI419" s="18">
        <v>0.0</v>
      </c>
      <c r="AJ419" s="18">
        <v>0.3</v>
      </c>
      <c r="AK419" s="18">
        <v>0.7</v>
      </c>
      <c r="AL419" s="18" t="s">
        <v>3486</v>
      </c>
      <c r="AM419" s="18" t="s">
        <v>2054</v>
      </c>
      <c r="AN419" s="18" t="s">
        <v>3514</v>
      </c>
      <c r="AO419" s="18"/>
      <c r="AP419" s="18"/>
      <c r="AQ419" s="18" t="str">
        <f>IF('Space Types'!$AO432=0,"",'Space Types'!$AO432/'Space Types'!$AP432)</f>
        <v/>
      </c>
      <c r="AR419" s="18"/>
      <c r="AS419" s="18"/>
      <c r="AT419" s="18"/>
      <c r="AU419" s="18"/>
      <c r="AV419" s="18"/>
      <c r="AW419" s="18"/>
      <c r="AX419" s="18"/>
      <c r="AY419" s="18" t="str">
        <f t="shared" si="16"/>
        <v/>
      </c>
      <c r="AZ419" s="18"/>
      <c r="BA419" s="18"/>
      <c r="BB419" s="18"/>
      <c r="BC419" s="18"/>
      <c r="BD419" s="18"/>
      <c r="BE419" s="1"/>
      <c r="BF419" s="1"/>
      <c r="BG419" s="1"/>
      <c r="BH419" s="1"/>
      <c r="BI419" s="1"/>
    </row>
    <row r="420" ht="14.25" hidden="1" customHeight="1">
      <c r="A420" s="21" t="s">
        <v>182</v>
      </c>
      <c r="B420" s="21" t="s">
        <v>539</v>
      </c>
      <c r="C420" s="21" t="s">
        <v>1276</v>
      </c>
      <c r="D420" s="21" t="s">
        <v>3274</v>
      </c>
      <c r="E420" s="21" t="s">
        <v>609</v>
      </c>
      <c r="F420" s="21" t="s">
        <v>1272</v>
      </c>
      <c r="G420" s="21" t="s">
        <v>1107</v>
      </c>
      <c r="H420" s="18" t="str">
        <f t="shared" si="1"/>
        <v>ASHRAE 90.1-2007Office-EnclosedGeneral</v>
      </c>
      <c r="I420" s="86" t="str">
        <f>VLOOKUP(H420,'Interior Lighting'!$A$4:$G$1073,5,FALSE)</f>
        <v>1.1</v>
      </c>
      <c r="J420" s="21"/>
      <c r="K420" s="21"/>
      <c r="L420" s="21">
        <v>0.0</v>
      </c>
      <c r="M420" s="21">
        <v>0.7</v>
      </c>
      <c r="N420" s="21">
        <v>0.2</v>
      </c>
      <c r="O420" s="21" t="s">
        <v>3498</v>
      </c>
      <c r="P420" s="21" t="s">
        <v>542</v>
      </c>
      <c r="Q420" s="21" t="s">
        <v>1604</v>
      </c>
      <c r="R420" s="21" t="s">
        <v>1927</v>
      </c>
      <c r="S420" s="5" t="str">
        <f t="shared" si="2"/>
        <v>ASHRAE 62.1-2004Office BuildingsTelephone/data entry</v>
      </c>
      <c r="T420" s="86" t="str">
        <f>VLOOKUP(S420,Ventilation!$A$4:$H$302,6,FALSE)</f>
        <v>0.06</v>
      </c>
      <c r="U420" s="86" t="str">
        <f>VLOOKUP(S420,Ventilation!$A$4:$H$302,5,FALSE)</f>
        <v>5</v>
      </c>
      <c r="V420" s="86" t="str">
        <f>VLOOKUP(S420,Ventilation!$A$4:$H$302,7,FALSE)</f>
        <v/>
      </c>
      <c r="W420" s="21">
        <v>4.65</v>
      </c>
      <c r="X420" s="21" t="s">
        <v>3510</v>
      </c>
      <c r="Y420" s="21" t="s">
        <v>3466</v>
      </c>
      <c r="Z420" s="21">
        <v>0.0446</v>
      </c>
      <c r="AA420" s="7"/>
      <c r="AB420" s="21" t="s">
        <v>3609</v>
      </c>
      <c r="AC420" s="21"/>
      <c r="AD420" s="21"/>
      <c r="AE420" s="21"/>
      <c r="AF420" s="21"/>
      <c r="AG420" s="21"/>
      <c r="AH420" s="21">
        <v>0.8000000000000002</v>
      </c>
      <c r="AI420" s="21">
        <v>0.0</v>
      </c>
      <c r="AJ420" s="21">
        <v>0.5</v>
      </c>
      <c r="AK420" s="21">
        <v>0.0</v>
      </c>
      <c r="AL420" s="21" t="s">
        <v>3486</v>
      </c>
      <c r="AM420" s="21" t="s">
        <v>2054</v>
      </c>
      <c r="AN420" s="21" t="s">
        <v>3514</v>
      </c>
      <c r="AO420" s="21"/>
      <c r="AP420" s="21"/>
      <c r="AQ420" s="81" t="str">
        <f>IF('Space Types'!$AO437=0,"",'Space Types'!$AO437/'Space Types'!$AP437)</f>
        <v>0.009259259259</v>
      </c>
      <c r="AR420" s="21"/>
      <c r="AS420" s="21"/>
      <c r="AT420" s="21"/>
      <c r="AU420" s="21"/>
      <c r="AV420" s="21"/>
      <c r="AW420" s="21"/>
      <c r="AX420" s="21"/>
      <c r="AY420" s="21" t="str">
        <f t="shared" si="16"/>
        <v/>
      </c>
      <c r="AZ420" s="21"/>
      <c r="BA420" s="21"/>
      <c r="BB420" s="21"/>
      <c r="BC420" s="21"/>
      <c r="BD420" s="21"/>
      <c r="BE420" s="1"/>
      <c r="BF420" s="1"/>
      <c r="BG420" s="1"/>
      <c r="BH420" s="1"/>
      <c r="BI420" s="1"/>
    </row>
    <row r="421" ht="14.25" hidden="1" customHeight="1">
      <c r="A421" s="21" t="s">
        <v>182</v>
      </c>
      <c r="B421" s="21" t="s">
        <v>539</v>
      </c>
      <c r="C421" s="21" t="s">
        <v>1303</v>
      </c>
      <c r="D421" s="21" t="s">
        <v>1585</v>
      </c>
      <c r="E421" s="21" t="s">
        <v>609</v>
      </c>
      <c r="F421" s="21" t="s">
        <v>1355</v>
      </c>
      <c r="G421" s="21" t="s">
        <v>1325</v>
      </c>
      <c r="H421" s="18" t="str">
        <f t="shared" si="1"/>
        <v>ASHRAE 90.1-2007Corridor/TransitionFor Hospital</v>
      </c>
      <c r="I421" s="86" t="str">
        <f>VLOOKUP(H421,'Interior Lighting'!$A$4:$G$1073,5,FALSE)</f>
        <v>1</v>
      </c>
      <c r="J421" s="21"/>
      <c r="K421" s="21"/>
      <c r="L421" s="21">
        <v>0.0</v>
      </c>
      <c r="M421" s="21">
        <v>0.7</v>
      </c>
      <c r="N421" s="21">
        <v>0.2</v>
      </c>
      <c r="O421" s="7" t="s">
        <v>3489</v>
      </c>
      <c r="P421" s="21" t="s">
        <v>542</v>
      </c>
      <c r="Q421" s="21" t="s">
        <v>1107</v>
      </c>
      <c r="R421" s="21" t="s">
        <v>469</v>
      </c>
      <c r="S421" s="5" t="str">
        <f t="shared" si="2"/>
        <v>ASHRAE 62.1-2004GeneralCorridors</v>
      </c>
      <c r="T421" s="86" t="str">
        <f>VLOOKUP(S421,Ventilation!$A$4:$H$302,6,FALSE)</f>
        <v>0.06</v>
      </c>
      <c r="U421" s="86" t="str">
        <f>VLOOKUP(S421,Ventilation!$A$4:$H$302,5,FALSE)</f>
        <v/>
      </c>
      <c r="V421" s="86" t="str">
        <f>VLOOKUP(S421,Ventilation!$A$4:$H$302,7,FALSE)</f>
        <v/>
      </c>
      <c r="W421" s="21">
        <v>0.0</v>
      </c>
      <c r="X421" s="7" t="s">
        <v>3510</v>
      </c>
      <c r="Y421" s="7" t="s">
        <v>3466</v>
      </c>
      <c r="Z421" s="21">
        <v>0.0446</v>
      </c>
      <c r="AA421" s="7"/>
      <c r="AB421" s="7" t="s">
        <v>3609</v>
      </c>
      <c r="AC421" s="21"/>
      <c r="AD421" s="21"/>
      <c r="AE421" s="21"/>
      <c r="AF421" s="21"/>
      <c r="AG421" s="21"/>
      <c r="AH421" s="21">
        <v>0.29</v>
      </c>
      <c r="AI421" s="21">
        <v>0.0</v>
      </c>
      <c r="AJ421" s="21">
        <v>0.5</v>
      </c>
      <c r="AK421" s="21">
        <v>0.0</v>
      </c>
      <c r="AL421" s="7" t="s">
        <v>3486</v>
      </c>
      <c r="AM421" s="7" t="s">
        <v>2054</v>
      </c>
      <c r="AN421" s="7" t="s">
        <v>3514</v>
      </c>
      <c r="AO421" s="21"/>
      <c r="AP421" s="21"/>
      <c r="AQ421" s="21" t="str">
        <f>IF('Space Types'!$AO443=0,"",'Space Types'!$AO443/'Space Types'!$AP443)</f>
        <v/>
      </c>
      <c r="AR421" s="21"/>
      <c r="AS421" s="21"/>
      <c r="AT421" s="21"/>
      <c r="AU421" s="7"/>
      <c r="AV421" s="21"/>
      <c r="AW421" s="21"/>
      <c r="AX421" s="21"/>
      <c r="AY421" s="21" t="str">
        <f t="shared" si="16"/>
        <v/>
      </c>
      <c r="AZ421" s="21"/>
      <c r="BA421" s="21"/>
      <c r="BB421" s="21"/>
      <c r="BC421" s="21"/>
      <c r="BD421" s="21"/>
      <c r="BE421" s="1"/>
      <c r="BF421" s="1"/>
      <c r="BG421" s="1"/>
      <c r="BH421" s="1"/>
      <c r="BI421" s="1"/>
    </row>
    <row r="422" ht="14.25" hidden="1" customHeight="1">
      <c r="A422" s="18" t="s">
        <v>182</v>
      </c>
      <c r="B422" s="18" t="s">
        <v>539</v>
      </c>
      <c r="C422" s="18" t="s">
        <v>1302</v>
      </c>
      <c r="D422" s="18" t="s">
        <v>1503</v>
      </c>
      <c r="E422" s="18" t="s">
        <v>609</v>
      </c>
      <c r="F422" s="18" t="s">
        <v>520</v>
      </c>
      <c r="G422" s="18" t="s">
        <v>1403</v>
      </c>
      <c r="H422" s="18" t="str">
        <f t="shared" si="1"/>
        <v>ASHRAE 90.1-2007HospitalExam/Treatment</v>
      </c>
      <c r="I422" s="86" t="str">
        <f>VLOOKUP(H422,'Interior Lighting'!$A$4:$G$1073,5,FALSE)</f>
        <v>1.5</v>
      </c>
      <c r="J422" s="21"/>
      <c r="K422" s="18"/>
      <c r="L422" s="18">
        <v>0.0</v>
      </c>
      <c r="M422" s="18">
        <v>0.7</v>
      </c>
      <c r="N422" s="18">
        <v>0.2</v>
      </c>
      <c r="O422" s="5" t="s">
        <v>3491</v>
      </c>
      <c r="P422" s="18" t="s">
        <v>610</v>
      </c>
      <c r="Q422" s="18" t="s">
        <v>1687</v>
      </c>
      <c r="R422" s="18" t="s">
        <v>1797</v>
      </c>
      <c r="S422" s="5" t="str">
        <f t="shared" si="2"/>
        <v>GGHC v2.2Health CareSpecial Procedure Room, Diagnostic</v>
      </c>
      <c r="T422" s="86" t="str">
        <f>VLOOKUP(S422,Ventilation!$A$4:$H$302,6,FALSE)</f>
        <v>0.3</v>
      </c>
      <c r="U422" s="86" t="str">
        <f>VLOOKUP(S422,Ventilation!$A$4:$H$302,5,FALSE)</f>
        <v/>
      </c>
      <c r="V422" s="86" t="str">
        <f>VLOOKUP(S422,Ventilation!$A$4:$H$302,7,FALSE)</f>
        <v/>
      </c>
      <c r="W422" s="18">
        <v>18.58</v>
      </c>
      <c r="X422" s="5" t="s">
        <v>3510</v>
      </c>
      <c r="Y422" s="5" t="s">
        <v>3466</v>
      </c>
      <c r="Z422" s="18">
        <v>0.0446</v>
      </c>
      <c r="AA422" s="5"/>
      <c r="AB422" s="5" t="s">
        <v>3609</v>
      </c>
      <c r="AC422" s="18"/>
      <c r="AD422" s="18"/>
      <c r="AE422" s="18"/>
      <c r="AF422" s="18"/>
      <c r="AG422" s="18"/>
      <c r="AH422" s="18">
        <v>0.8000000000000002</v>
      </c>
      <c r="AI422" s="18">
        <v>0.0</v>
      </c>
      <c r="AJ422" s="18">
        <v>0.5</v>
      </c>
      <c r="AK422" s="18">
        <v>0.0</v>
      </c>
      <c r="AL422" s="5" t="s">
        <v>3486</v>
      </c>
      <c r="AM422" s="5" t="s">
        <v>2054</v>
      </c>
      <c r="AN422" s="5" t="s">
        <v>3514</v>
      </c>
      <c r="AO422" s="18"/>
      <c r="AP422" s="18"/>
      <c r="AQ422" s="18" t="str">
        <f>IF('Space Types'!$AO450=0,"",'Space Types'!$AO450/'Space Types'!$AP450)</f>
        <v/>
      </c>
      <c r="AR422" s="18"/>
      <c r="AS422" s="18"/>
      <c r="AT422" s="18"/>
      <c r="AU422" s="5"/>
      <c r="AV422" s="18"/>
      <c r="AW422" s="18"/>
      <c r="AX422" s="18"/>
      <c r="AY422" s="18" t="str">
        <f t="shared" si="16"/>
        <v/>
      </c>
      <c r="AZ422" s="18"/>
      <c r="BA422" s="18"/>
      <c r="BB422" s="18"/>
      <c r="BC422" s="18"/>
      <c r="BD422" s="18"/>
      <c r="BE422" s="1"/>
      <c r="BF422" s="1"/>
      <c r="BG422" s="1"/>
      <c r="BH422" s="1"/>
      <c r="BI422" s="1"/>
    </row>
    <row r="423" ht="14.25" hidden="1" customHeight="1">
      <c r="A423" s="18" t="s">
        <v>182</v>
      </c>
      <c r="B423" s="18" t="s">
        <v>539</v>
      </c>
      <c r="C423" s="18" t="s">
        <v>1169</v>
      </c>
      <c r="D423" s="18" t="s">
        <v>3274</v>
      </c>
      <c r="E423" s="18" t="s">
        <v>609</v>
      </c>
      <c r="F423" s="18" t="s">
        <v>1543</v>
      </c>
      <c r="G423" s="18" t="s">
        <v>1107</v>
      </c>
      <c r="H423" s="18" t="str">
        <f t="shared" si="1"/>
        <v>ASHRAE 90.1-2007Electrical/MechanicalGeneral</v>
      </c>
      <c r="I423" s="86" t="str">
        <f>VLOOKUP(H423,'Interior Lighting'!$A$4:$G$1073,5,FALSE)</f>
        <v>1.5</v>
      </c>
      <c r="J423" s="21"/>
      <c r="K423" s="18"/>
      <c r="L423" s="18">
        <v>0.0</v>
      </c>
      <c r="M423" s="18">
        <v>0.7</v>
      </c>
      <c r="N423" s="18">
        <v>0.2</v>
      </c>
      <c r="O423" s="5" t="s">
        <v>3500</v>
      </c>
      <c r="P423" s="18" t="s">
        <v>610</v>
      </c>
      <c r="Q423" s="18" t="s">
        <v>1687</v>
      </c>
      <c r="R423" s="18" t="s">
        <v>1770</v>
      </c>
      <c r="S423" s="5" t="str">
        <f t="shared" si="2"/>
        <v>GGHC v2.2Health CareMechanical Equipment Room</v>
      </c>
      <c r="T423" s="86" t="str">
        <f>VLOOKUP(S423,Ventilation!$A$4:$H$302,6,FALSE)</f>
        <v>0.15</v>
      </c>
      <c r="U423" s="86" t="str">
        <f>VLOOKUP(S423,Ventilation!$A$4:$H$302,5,FALSE)</f>
        <v/>
      </c>
      <c r="V423" s="86" t="str">
        <f>VLOOKUP(S423,Ventilation!$A$4:$H$302,7,FALSE)</f>
        <v/>
      </c>
      <c r="W423" s="18">
        <v>0.0</v>
      </c>
      <c r="X423" s="5" t="s">
        <v>3510</v>
      </c>
      <c r="Y423" s="5" t="s">
        <v>3466</v>
      </c>
      <c r="Z423" s="18">
        <v>0.0446</v>
      </c>
      <c r="AA423" s="5"/>
      <c r="AB423" s="5" t="s">
        <v>3609</v>
      </c>
      <c r="AC423" s="18"/>
      <c r="AD423" s="18"/>
      <c r="AE423" s="18"/>
      <c r="AF423" s="18"/>
      <c r="AG423" s="18"/>
      <c r="AH423" s="18">
        <v>3.64</v>
      </c>
      <c r="AI423" s="18">
        <v>0.0</v>
      </c>
      <c r="AJ423" s="18">
        <v>0.3</v>
      </c>
      <c r="AK423" s="18">
        <v>0.7</v>
      </c>
      <c r="AL423" s="5" t="s">
        <v>3486</v>
      </c>
      <c r="AM423" s="5" t="s">
        <v>2054</v>
      </c>
      <c r="AN423" s="5" t="s">
        <v>3514</v>
      </c>
      <c r="AO423" s="18"/>
      <c r="AP423" s="18"/>
      <c r="AQ423" s="18" t="str">
        <f>IF('Space Types'!$AO456=0,"",'Space Types'!$AO456/'Space Types'!$AP456)</f>
        <v/>
      </c>
      <c r="AR423" s="18"/>
      <c r="AS423" s="18"/>
      <c r="AT423" s="18"/>
      <c r="AU423" s="5"/>
      <c r="AV423" s="18"/>
      <c r="AW423" s="18"/>
      <c r="AX423" s="18"/>
      <c r="AY423" s="18" t="str">
        <f t="shared" si="16"/>
        <v/>
      </c>
      <c r="AZ423" s="18"/>
      <c r="BA423" s="18"/>
      <c r="BB423" s="18"/>
      <c r="BC423" s="18"/>
      <c r="BD423" s="18"/>
      <c r="BE423" s="1"/>
      <c r="BF423" s="1"/>
      <c r="BG423" s="1"/>
      <c r="BH423" s="1"/>
      <c r="BI423" s="1"/>
    </row>
    <row r="424" ht="14.25" hidden="1" customHeight="1">
      <c r="A424" s="7" t="s">
        <v>182</v>
      </c>
      <c r="B424" s="21" t="s">
        <v>539</v>
      </c>
      <c r="C424" s="21" t="s">
        <v>1301</v>
      </c>
      <c r="D424" s="21" t="s">
        <v>1503</v>
      </c>
      <c r="E424" s="21" t="s">
        <v>609</v>
      </c>
      <c r="F424" s="21" t="s">
        <v>1354</v>
      </c>
      <c r="G424" s="21" t="s">
        <v>1107</v>
      </c>
      <c r="H424" s="18" t="str">
        <f t="shared" si="1"/>
        <v>ASHRAE 90.1-2007Dressing/Locker/Fitting RoomGeneral</v>
      </c>
      <c r="I424" s="86" t="str">
        <f>VLOOKUP(H424,'Interior Lighting'!$A$4:$G$1073,5,FALSE)</f>
        <v>0.6</v>
      </c>
      <c r="J424" s="21"/>
      <c r="K424" s="21"/>
      <c r="L424" s="21">
        <v>0.0</v>
      </c>
      <c r="M424" s="21">
        <v>0.7</v>
      </c>
      <c r="N424" s="21">
        <v>0.2</v>
      </c>
      <c r="O424" s="7" t="s">
        <v>3498</v>
      </c>
      <c r="P424" s="21" t="s">
        <v>542</v>
      </c>
      <c r="Q424" s="21" t="s">
        <v>476</v>
      </c>
      <c r="R424" s="21" t="s">
        <v>477</v>
      </c>
      <c r="S424" s="5" t="str">
        <f t="shared" si="2"/>
        <v>ASHRAE 62.1-2004Hospitals, Nursing and Convalescent HomesPatient rooms</v>
      </c>
      <c r="T424" s="86" t="str">
        <f>VLOOKUP(S424,Ventilation!$A$4:$H$302,6,FALSE)</f>
        <v/>
      </c>
      <c r="U424" s="86" t="str">
        <f>VLOOKUP(S424,Ventilation!$A$4:$H$302,5,FALSE)</f>
        <v>25</v>
      </c>
      <c r="V424" s="86" t="str">
        <f>VLOOKUP(S424,Ventilation!$A$4:$H$302,7,FALSE)</f>
        <v/>
      </c>
      <c r="W424" s="21">
        <v>4.65</v>
      </c>
      <c r="X424" s="7" t="s">
        <v>3510</v>
      </c>
      <c r="Y424" s="7" t="s">
        <v>3466</v>
      </c>
      <c r="Z424" s="21">
        <v>0.0446</v>
      </c>
      <c r="AA424" s="7"/>
      <c r="AB424" s="7" t="s">
        <v>3609</v>
      </c>
      <c r="AC424" s="21"/>
      <c r="AD424" s="21"/>
      <c r="AE424" s="21"/>
      <c r="AF424" s="21"/>
      <c r="AG424" s="21"/>
      <c r="AH424" s="21">
        <v>0.8000000000000002</v>
      </c>
      <c r="AI424" s="21">
        <v>0.0</v>
      </c>
      <c r="AJ424" s="21">
        <v>0.5</v>
      </c>
      <c r="AK424" s="21">
        <v>0.0</v>
      </c>
      <c r="AL424" s="7" t="s">
        <v>3486</v>
      </c>
      <c r="AM424" s="7" t="s">
        <v>2054</v>
      </c>
      <c r="AN424" s="7" t="s">
        <v>3514</v>
      </c>
      <c r="AO424" s="21"/>
      <c r="AP424" s="21"/>
      <c r="AQ424" s="21" t="str">
        <f>IF('Space Types'!$AO461=0,"",'Space Types'!$AO461/'Space Types'!$AP461)</f>
        <v/>
      </c>
      <c r="AR424" s="21"/>
      <c r="AS424" s="21"/>
      <c r="AT424" s="21"/>
      <c r="AU424" s="7"/>
      <c r="AV424" s="21"/>
      <c r="AW424" s="21"/>
      <c r="AX424" s="21"/>
      <c r="AY424" s="21" t="str">
        <f t="shared" si="16"/>
        <v/>
      </c>
      <c r="AZ424" s="21"/>
      <c r="BA424" s="21"/>
      <c r="BB424" s="21"/>
      <c r="BC424" s="21"/>
      <c r="BD424" s="21"/>
      <c r="BE424" s="1"/>
      <c r="BF424" s="1"/>
      <c r="BG424" s="1"/>
      <c r="BH424" s="1"/>
      <c r="BI424" s="1"/>
    </row>
    <row r="425" ht="14.25" hidden="1" customHeight="1">
      <c r="A425" s="21" t="s">
        <v>182</v>
      </c>
      <c r="B425" s="21" t="s">
        <v>539</v>
      </c>
      <c r="C425" s="21" t="s">
        <v>1167</v>
      </c>
      <c r="D425" s="21" t="s">
        <v>3169</v>
      </c>
      <c r="E425" s="21" t="s">
        <v>609</v>
      </c>
      <c r="F425" s="21" t="s">
        <v>1279</v>
      </c>
      <c r="G425" s="21" t="s">
        <v>1107</v>
      </c>
      <c r="H425" s="18" t="str">
        <f t="shared" si="1"/>
        <v>ASHRAE 90.1-2007Conference/Meeting/MultipurposeGeneral</v>
      </c>
      <c r="I425" s="86" t="str">
        <f>VLOOKUP(H425,'Interior Lighting'!$A$4:$G$1073,5,FALSE)</f>
        <v>1.3</v>
      </c>
      <c r="J425" s="21"/>
      <c r="K425" s="21"/>
      <c r="L425" s="21">
        <v>0.0</v>
      </c>
      <c r="M425" s="21">
        <v>0.7</v>
      </c>
      <c r="N425" s="21">
        <v>0.2</v>
      </c>
      <c r="O425" s="7" t="s">
        <v>3498</v>
      </c>
      <c r="P425" s="21" t="s">
        <v>542</v>
      </c>
      <c r="Q425" s="21" t="s">
        <v>1107</v>
      </c>
      <c r="R425" s="21" t="s">
        <v>1852</v>
      </c>
      <c r="S425" s="5" t="str">
        <f t="shared" si="2"/>
        <v>ASHRAE 62.1-2004GeneralConference/meeting</v>
      </c>
      <c r="T425" s="86" t="str">
        <f>VLOOKUP(S425,Ventilation!$A$4:$H$302,6,FALSE)</f>
        <v>0.06</v>
      </c>
      <c r="U425" s="86" t="str">
        <f>VLOOKUP(S425,Ventilation!$A$4:$H$302,5,FALSE)</f>
        <v>5</v>
      </c>
      <c r="V425" s="86" t="str">
        <f>VLOOKUP(S425,Ventilation!$A$4:$H$302,7,FALSE)</f>
        <v/>
      </c>
      <c r="W425" s="21">
        <v>46.45</v>
      </c>
      <c r="X425" s="7" t="s">
        <v>3510</v>
      </c>
      <c r="Y425" s="7" t="s">
        <v>3466</v>
      </c>
      <c r="Z425" s="21">
        <v>0.0446</v>
      </c>
      <c r="AA425" s="7"/>
      <c r="AB425" s="7" t="s">
        <v>3609</v>
      </c>
      <c r="AC425" s="21"/>
      <c r="AD425" s="21"/>
      <c r="AE425" s="21"/>
      <c r="AF425" s="21"/>
      <c r="AG425" s="21"/>
      <c r="AH425" s="21">
        <v>0.73</v>
      </c>
      <c r="AI425" s="21">
        <v>0.0</v>
      </c>
      <c r="AJ425" s="21">
        <v>0.5</v>
      </c>
      <c r="AK425" s="21">
        <v>0.0</v>
      </c>
      <c r="AL425" s="7" t="s">
        <v>3486</v>
      </c>
      <c r="AM425" s="7" t="s">
        <v>2054</v>
      </c>
      <c r="AN425" s="7" t="s">
        <v>3514</v>
      </c>
      <c r="AO425" s="21"/>
      <c r="AP425" s="21"/>
      <c r="AQ425" s="21" t="str">
        <f>IF('Space Types'!$AO467=0,"",'Space Types'!$AO467/'Space Types'!$AP467)</f>
        <v/>
      </c>
      <c r="AR425" s="21"/>
      <c r="AS425" s="21"/>
      <c r="AT425" s="21"/>
      <c r="AU425" s="21"/>
      <c r="AV425" s="21"/>
      <c r="AW425" s="21"/>
      <c r="AX425" s="21"/>
      <c r="AY425" s="21" t="str">
        <f t="shared" si="16"/>
        <v/>
      </c>
      <c r="AZ425" s="21"/>
      <c r="BA425" s="21"/>
      <c r="BB425" s="21"/>
      <c r="BC425" s="7"/>
      <c r="BD425" s="7"/>
      <c r="BE425" s="1"/>
      <c r="BF425" s="1"/>
      <c r="BG425" s="1"/>
      <c r="BH425" s="1"/>
      <c r="BI425" s="1"/>
    </row>
    <row r="426" ht="14.25" hidden="1" customHeight="1">
      <c r="A426" s="18" t="s">
        <v>182</v>
      </c>
      <c r="B426" s="18" t="s">
        <v>539</v>
      </c>
      <c r="C426" s="18" t="s">
        <v>1299</v>
      </c>
      <c r="D426" s="18" t="s">
        <v>1660</v>
      </c>
      <c r="E426" s="18" t="s">
        <v>609</v>
      </c>
      <c r="F426" s="18" t="s">
        <v>520</v>
      </c>
      <c r="G426" s="18" t="s">
        <v>1423</v>
      </c>
      <c r="H426" s="18" t="str">
        <f t="shared" si="1"/>
        <v>ASHRAE 90.1-2007HospitalMedical Supply</v>
      </c>
      <c r="I426" s="86" t="str">
        <f>VLOOKUP(H426,'Interior Lighting'!$A$4:$G$1073,5,FALSE)</f>
        <v>1.4</v>
      </c>
      <c r="J426" s="21"/>
      <c r="K426" s="18"/>
      <c r="L426" s="18">
        <v>0.0</v>
      </c>
      <c r="M426" s="18">
        <v>0.7</v>
      </c>
      <c r="N426" s="18">
        <v>0.2</v>
      </c>
      <c r="O426" s="5" t="s">
        <v>3498</v>
      </c>
      <c r="P426" s="18" t="s">
        <v>610</v>
      </c>
      <c r="Q426" s="18" t="s">
        <v>1687</v>
      </c>
      <c r="R426" s="18" t="s">
        <v>1698</v>
      </c>
      <c r="S426" s="5" t="str">
        <f t="shared" si="2"/>
        <v>GGHC v2.2Health CareClean Utility / Workroom</v>
      </c>
      <c r="T426" s="86" t="str">
        <f>VLOOKUP(S426,Ventilation!$A$4:$H$302,6,FALSE)</f>
        <v>0.3</v>
      </c>
      <c r="U426" s="86" t="str">
        <f>VLOOKUP(S426,Ventilation!$A$4:$H$302,5,FALSE)</f>
        <v/>
      </c>
      <c r="V426" s="86" t="str">
        <f>VLOOKUP(S426,Ventilation!$A$4:$H$302,7,FALSE)</f>
        <v/>
      </c>
      <c r="W426" s="18">
        <v>18.58</v>
      </c>
      <c r="X426" s="5" t="s">
        <v>3510</v>
      </c>
      <c r="Y426" s="5" t="s">
        <v>3466</v>
      </c>
      <c r="Z426" s="18">
        <v>0.0446</v>
      </c>
      <c r="AA426" s="5"/>
      <c r="AB426" s="5" t="s">
        <v>3609</v>
      </c>
      <c r="AC426" s="18"/>
      <c r="AD426" s="18"/>
      <c r="AE426" s="18"/>
      <c r="AF426" s="18"/>
      <c r="AG426" s="18"/>
      <c r="AH426" s="18">
        <v>1.46</v>
      </c>
      <c r="AI426" s="18">
        <v>0.0</v>
      </c>
      <c r="AJ426" s="18">
        <v>0.5</v>
      </c>
      <c r="AK426" s="18">
        <v>0.0</v>
      </c>
      <c r="AL426" s="5" t="s">
        <v>3486</v>
      </c>
      <c r="AM426" s="5" t="s">
        <v>2054</v>
      </c>
      <c r="AN426" s="5" t="s">
        <v>3514</v>
      </c>
      <c r="AO426" s="18"/>
      <c r="AP426" s="18"/>
      <c r="AQ426" s="18" t="str">
        <f>IF('Space Types'!$AO474=0,"",'Space Types'!$AO474/'Space Types'!$AP474)</f>
        <v/>
      </c>
      <c r="AR426" s="18"/>
      <c r="AS426" s="18"/>
      <c r="AT426" s="18"/>
      <c r="AU426" s="18"/>
      <c r="AV426" s="18"/>
      <c r="AW426" s="18"/>
      <c r="AX426" s="18"/>
      <c r="AY426" s="18" t="str">
        <f t="shared" si="16"/>
        <v/>
      </c>
      <c r="AZ426" s="18"/>
      <c r="BA426" s="18"/>
      <c r="BB426" s="18"/>
      <c r="BC426" s="18"/>
      <c r="BD426" s="18"/>
      <c r="BE426" s="1"/>
      <c r="BF426" s="1"/>
      <c r="BG426" s="1"/>
      <c r="BH426" s="1"/>
      <c r="BI426" s="1"/>
    </row>
    <row r="427" ht="14.25" hidden="1" customHeight="1">
      <c r="A427" s="7" t="s">
        <v>182</v>
      </c>
      <c r="B427" s="7" t="s">
        <v>539</v>
      </c>
      <c r="C427" s="7" t="s">
        <v>1063</v>
      </c>
      <c r="D427" s="21" t="s">
        <v>1168</v>
      </c>
      <c r="E427" s="21" t="s">
        <v>609</v>
      </c>
      <c r="F427" s="21" t="s">
        <v>1171</v>
      </c>
      <c r="G427" s="21" t="s">
        <v>1107</v>
      </c>
      <c r="H427" s="18" t="str">
        <f t="shared" si="1"/>
        <v>ASHRAE 90.1-2007Dining AreaGeneral</v>
      </c>
      <c r="I427" s="86" t="str">
        <f>VLOOKUP(H427,'Interior Lighting'!$A$4:$G$1073,5,FALSE)</f>
        <v>0.9</v>
      </c>
      <c r="J427" s="21"/>
      <c r="K427" s="21"/>
      <c r="L427" s="21">
        <v>0.0</v>
      </c>
      <c r="M427" s="21">
        <v>0.7</v>
      </c>
      <c r="N427" s="21">
        <v>0.2</v>
      </c>
      <c r="O427" s="7" t="s">
        <v>3498</v>
      </c>
      <c r="P427" s="21" t="s">
        <v>542</v>
      </c>
      <c r="Q427" s="21" t="s">
        <v>104</v>
      </c>
      <c r="R427" s="21" t="s">
        <v>1207</v>
      </c>
      <c r="S427" s="5" t="str">
        <f t="shared" si="2"/>
        <v>ASHRAE 62.1-2004Food and Beverage ServiceCafeteria/fast food dining</v>
      </c>
      <c r="T427" s="86" t="str">
        <f>VLOOKUP(S427,Ventilation!$A$4:$H$302,6,FALSE)</f>
        <v>0.18</v>
      </c>
      <c r="U427" s="86" t="str">
        <f>VLOOKUP(S427,Ventilation!$A$4:$H$302,5,FALSE)</f>
        <v>7.5</v>
      </c>
      <c r="V427" s="86" t="str">
        <f>VLOOKUP(S427,Ventilation!$A$4:$H$302,7,FALSE)</f>
        <v/>
      </c>
      <c r="W427" s="21">
        <v>92.94</v>
      </c>
      <c r="X427" s="7" t="s">
        <v>3510</v>
      </c>
      <c r="Y427" s="7" t="s">
        <v>3466</v>
      </c>
      <c r="Z427" s="21">
        <v>0.0446</v>
      </c>
      <c r="AA427" s="7"/>
      <c r="AB427" s="7" t="s">
        <v>3609</v>
      </c>
      <c r="AC427" s="21"/>
      <c r="AD427" s="21"/>
      <c r="AE427" s="21"/>
      <c r="AF427" s="21"/>
      <c r="AG427" s="21"/>
      <c r="AH427" s="21">
        <v>0.73</v>
      </c>
      <c r="AI427" s="21">
        <v>0.0</v>
      </c>
      <c r="AJ427" s="21">
        <v>0.5</v>
      </c>
      <c r="AK427" s="21">
        <v>0.0</v>
      </c>
      <c r="AL427" s="7" t="s">
        <v>3486</v>
      </c>
      <c r="AM427" s="7" t="s">
        <v>2054</v>
      </c>
      <c r="AN427" s="7" t="s">
        <v>3514</v>
      </c>
      <c r="AO427" s="21"/>
      <c r="AP427" s="21"/>
      <c r="AQ427" s="21" t="str">
        <f>IF('Space Types'!$AO479=0,"",'Space Types'!$AO479/'Space Types'!$AP479)</f>
        <v/>
      </c>
      <c r="AR427" s="21"/>
      <c r="AS427" s="21"/>
      <c r="AT427" s="21"/>
      <c r="AU427" s="21"/>
      <c r="AV427" s="21"/>
      <c r="AW427" s="21"/>
      <c r="AX427" s="21"/>
      <c r="AY427" s="21" t="str">
        <f t="shared" si="16"/>
        <v/>
      </c>
      <c r="AZ427" s="21"/>
      <c r="BA427" s="21"/>
      <c r="BB427" s="21"/>
      <c r="BC427" s="7"/>
      <c r="BD427" s="7"/>
      <c r="BE427" s="1"/>
      <c r="BF427" s="1"/>
      <c r="BG427" s="1"/>
      <c r="BH427" s="1"/>
      <c r="BI427" s="1"/>
    </row>
    <row r="428" ht="14.25" hidden="1" customHeight="1">
      <c r="A428" s="5" t="s">
        <v>182</v>
      </c>
      <c r="B428" s="5" t="s">
        <v>539</v>
      </c>
      <c r="C428" s="5" t="s">
        <v>1298</v>
      </c>
      <c r="D428" s="18" t="s">
        <v>1660</v>
      </c>
      <c r="E428" s="18" t="s">
        <v>609</v>
      </c>
      <c r="F428" s="18" t="s">
        <v>1361</v>
      </c>
      <c r="G428" s="18" t="s">
        <v>1325</v>
      </c>
      <c r="H428" s="18" t="str">
        <f t="shared" si="1"/>
        <v>ASHRAE 90.1-2007Active StorageFor Hospital</v>
      </c>
      <c r="I428" s="86" t="str">
        <f>VLOOKUP(H428,'Interior Lighting'!$A$4:$G$1073,5,FALSE)</f>
        <v>0.9</v>
      </c>
      <c r="J428" s="21"/>
      <c r="K428" s="18"/>
      <c r="L428" s="18">
        <v>0.0</v>
      </c>
      <c r="M428" s="18">
        <v>0.7</v>
      </c>
      <c r="N428" s="18">
        <v>0.2</v>
      </c>
      <c r="O428" s="5" t="s">
        <v>3498</v>
      </c>
      <c r="P428" s="18" t="s">
        <v>610</v>
      </c>
      <c r="Q428" s="18" t="s">
        <v>1687</v>
      </c>
      <c r="R428" s="18" t="s">
        <v>1695</v>
      </c>
      <c r="S428" s="5" t="str">
        <f t="shared" si="2"/>
        <v>GGHC v2.2Health CareBedpan Room</v>
      </c>
      <c r="T428" s="86" t="str">
        <f>VLOOKUP(S428,Ventilation!$A$4:$H$302,6,FALSE)</f>
        <v>0.15</v>
      </c>
      <c r="U428" s="86" t="str">
        <f>VLOOKUP(S428,Ventilation!$A$4:$H$302,5,FALSE)</f>
        <v/>
      </c>
      <c r="V428" s="86" t="str">
        <f>VLOOKUP(S428,Ventilation!$A$4:$H$302,7,FALSE)</f>
        <v/>
      </c>
      <c r="W428" s="18">
        <v>0.0</v>
      </c>
      <c r="X428" s="5" t="s">
        <v>3510</v>
      </c>
      <c r="Y428" s="5" t="s">
        <v>3466</v>
      </c>
      <c r="Z428" s="18">
        <v>0.0446</v>
      </c>
      <c r="AA428" s="5"/>
      <c r="AB428" s="5" t="s">
        <v>3609</v>
      </c>
      <c r="AC428" s="18"/>
      <c r="AD428" s="18"/>
      <c r="AE428" s="18"/>
      <c r="AF428" s="18"/>
      <c r="AG428" s="18"/>
      <c r="AH428" s="18">
        <v>0.07000000000000005</v>
      </c>
      <c r="AI428" s="18">
        <v>0.0</v>
      </c>
      <c r="AJ428" s="18">
        <v>0.5</v>
      </c>
      <c r="AK428" s="18">
        <v>0.0</v>
      </c>
      <c r="AL428" s="5" t="s">
        <v>3486</v>
      </c>
      <c r="AM428" s="5" t="s">
        <v>2054</v>
      </c>
      <c r="AN428" s="5" t="s">
        <v>3514</v>
      </c>
      <c r="AO428" s="18"/>
      <c r="AP428" s="18"/>
      <c r="AQ428" s="86" t="str">
        <f>IF('Space Types'!$AO486=0,"",'Space Types'!$AO486/'Space Types'!$AP486)</f>
        <v>0.001111111111</v>
      </c>
      <c r="AR428" s="18"/>
      <c r="AS428" s="18"/>
      <c r="AT428" s="18"/>
      <c r="AU428" s="5"/>
      <c r="AV428" s="18"/>
      <c r="AW428" s="18"/>
      <c r="AX428" s="18"/>
      <c r="AY428" s="18" t="str">
        <f t="shared" si="16"/>
        <v/>
      </c>
      <c r="AZ428" s="18"/>
      <c r="BA428" s="18"/>
      <c r="BB428" s="18"/>
      <c r="BC428" s="18"/>
      <c r="BD428" s="18"/>
      <c r="BE428" s="1"/>
      <c r="BF428" s="1"/>
      <c r="BG428" s="1"/>
      <c r="BH428" s="1"/>
      <c r="BI428" s="1"/>
    </row>
    <row r="429" ht="14.25" hidden="1" customHeight="1">
      <c r="A429" s="18" t="s">
        <v>182</v>
      </c>
      <c r="B429" s="18" t="s">
        <v>539</v>
      </c>
      <c r="C429" s="18" t="s">
        <v>1296</v>
      </c>
      <c r="D429" s="18" t="s">
        <v>1660</v>
      </c>
      <c r="E429" s="18" t="s">
        <v>609</v>
      </c>
      <c r="F429" s="18" t="s">
        <v>520</v>
      </c>
      <c r="G429" s="18" t="s">
        <v>1420</v>
      </c>
      <c r="H429" s="18" t="str">
        <f t="shared" si="1"/>
        <v>ASHRAE 90.1-2007HospitalOperating Room</v>
      </c>
      <c r="I429" s="86" t="str">
        <f>VLOOKUP(H429,'Interior Lighting'!$A$4:$G$1073,5,FALSE)</f>
        <v>2.2</v>
      </c>
      <c r="J429" s="21"/>
      <c r="K429" s="18"/>
      <c r="L429" s="18">
        <v>0.0</v>
      </c>
      <c r="M429" s="18">
        <v>0.7</v>
      </c>
      <c r="N429" s="18">
        <v>0.2</v>
      </c>
      <c r="O429" s="18" t="s">
        <v>3498</v>
      </c>
      <c r="P429" s="18" t="s">
        <v>610</v>
      </c>
      <c r="Q429" s="18" t="s">
        <v>1687</v>
      </c>
      <c r="R429" s="18" t="s">
        <v>1688</v>
      </c>
      <c r="S429" s="5" t="str">
        <f t="shared" si="2"/>
        <v>GGHC v2.2Health CareAnesthesia Storage</v>
      </c>
      <c r="T429" s="86" t="str">
        <f>VLOOKUP(S429,Ventilation!$A$4:$H$302,6,FALSE)</f>
        <v>1.2</v>
      </c>
      <c r="U429" s="86" t="str">
        <f>VLOOKUP(S429,Ventilation!$A$4:$H$302,5,FALSE)</f>
        <v/>
      </c>
      <c r="V429" s="86" t="str">
        <f>VLOOKUP(S429,Ventilation!$A$4:$H$302,7,FALSE)</f>
        <v/>
      </c>
      <c r="W429" s="18">
        <v>0.0</v>
      </c>
      <c r="X429" s="5" t="s">
        <v>3510</v>
      </c>
      <c r="Y429" s="5" t="s">
        <v>3466</v>
      </c>
      <c r="Z429" s="18">
        <v>0.0446</v>
      </c>
      <c r="AA429" s="5"/>
      <c r="AB429" s="5" t="s">
        <v>3609</v>
      </c>
      <c r="AC429" s="18"/>
      <c r="AD429" s="18"/>
      <c r="AE429" s="18"/>
      <c r="AF429" s="18"/>
      <c r="AG429" s="18"/>
      <c r="AH429" s="18">
        <v>1.46</v>
      </c>
      <c r="AI429" s="18">
        <v>0.0</v>
      </c>
      <c r="AJ429" s="18">
        <v>0.5</v>
      </c>
      <c r="AK429" s="18">
        <v>0.0</v>
      </c>
      <c r="AL429" s="5" t="s">
        <v>3486</v>
      </c>
      <c r="AM429" s="5" t="s">
        <v>2054</v>
      </c>
      <c r="AN429" s="5" t="s">
        <v>3514</v>
      </c>
      <c r="AO429" s="18">
        <v>1.0</v>
      </c>
      <c r="AP429" s="18">
        <v>108.0</v>
      </c>
      <c r="AQ429" s="86" t="str">
        <f>IF('Space Types'!$AO492=0,"",'Space Types'!$AO492/'Space Types'!$AP492)</f>
        <v>0.001057082452</v>
      </c>
      <c r="AR429" s="18">
        <v>43.3</v>
      </c>
      <c r="AS429" s="18">
        <v>0.2</v>
      </c>
      <c r="AT429" s="18">
        <v>0.05</v>
      </c>
      <c r="AU429" s="18" t="s">
        <v>2026</v>
      </c>
      <c r="AV429" s="18">
        <v>1.3333346236599153</v>
      </c>
      <c r="AW429" s="18">
        <v>144.0</v>
      </c>
      <c r="AX429" s="18">
        <v>54.520672421626536</v>
      </c>
      <c r="AY429" s="86" t="str">
        <f t="shared" si="16"/>
        <v>0.5048215295</v>
      </c>
      <c r="AZ429" s="18">
        <v>0.31</v>
      </c>
      <c r="BA429" s="18">
        <v>1.0</v>
      </c>
      <c r="BB429" s="18"/>
      <c r="BC429" s="18" t="s">
        <v>3596</v>
      </c>
      <c r="BD429" s="18"/>
      <c r="BE429" s="1"/>
      <c r="BF429" s="1"/>
      <c r="BG429" s="1"/>
      <c r="BH429" s="1"/>
      <c r="BI429" s="1"/>
    </row>
    <row r="430" ht="14.25" hidden="1" customHeight="1">
      <c r="A430" s="18" t="s">
        <v>185</v>
      </c>
      <c r="B430" s="18" t="s">
        <v>539</v>
      </c>
      <c r="C430" s="5" t="s">
        <v>1329</v>
      </c>
      <c r="D430" s="18" t="s">
        <v>1607</v>
      </c>
      <c r="E430" s="18" t="s">
        <v>628</v>
      </c>
      <c r="F430" s="18" t="s">
        <v>520</v>
      </c>
      <c r="G430" s="18" t="s">
        <v>2416</v>
      </c>
      <c r="H430" s="18" t="str">
        <f t="shared" si="1"/>
        <v>ASHRAE 90.1-2010HospitalRadiology/Imaging</v>
      </c>
      <c r="I430" s="86" t="str">
        <f>VLOOKUP(H430,'Interior Lighting'!$A$4:$G$1073,5,FALSE)</f>
        <v>1.32</v>
      </c>
      <c r="J430" s="21"/>
      <c r="K430" s="18"/>
      <c r="L430" s="18">
        <v>0.0</v>
      </c>
      <c r="M430" s="18">
        <v>0.7</v>
      </c>
      <c r="N430" s="18">
        <v>0.2</v>
      </c>
      <c r="O430" s="18" t="s">
        <v>3491</v>
      </c>
      <c r="P430" s="18" t="s">
        <v>610</v>
      </c>
      <c r="Q430" s="18" t="s">
        <v>1687</v>
      </c>
      <c r="R430" s="18" t="s">
        <v>1838</v>
      </c>
      <c r="S430" s="5" t="str">
        <f t="shared" si="2"/>
        <v>GGHC v2.2Health CareX-ray, Diagnostic and Treatment</v>
      </c>
      <c r="T430" s="86" t="str">
        <f>VLOOKUP(S430,Ventilation!$A$4:$H$302,6,FALSE)</f>
        <v>0.3</v>
      </c>
      <c r="U430" s="86" t="str">
        <f>VLOOKUP(S430,Ventilation!$A$4:$H$302,5,FALSE)</f>
        <v/>
      </c>
      <c r="V430" s="86" t="str">
        <f>VLOOKUP(S430,Ventilation!$A$4:$H$302,7,FALSE)</f>
        <v/>
      </c>
      <c r="W430" s="18">
        <v>18.58</v>
      </c>
      <c r="X430" s="5" t="s">
        <v>3510</v>
      </c>
      <c r="Y430" s="5" t="s">
        <v>3466</v>
      </c>
      <c r="Z430" s="18">
        <v>0.0446</v>
      </c>
      <c r="AA430" s="5"/>
      <c r="AB430" s="5" t="s">
        <v>3609</v>
      </c>
      <c r="AC430" s="18"/>
      <c r="AD430" s="18"/>
      <c r="AE430" s="18"/>
      <c r="AF430" s="18"/>
      <c r="AG430" s="18"/>
      <c r="AH430" s="18">
        <v>0.95</v>
      </c>
      <c r="AI430" s="18">
        <v>0.0</v>
      </c>
      <c r="AJ430" s="18">
        <v>0.5</v>
      </c>
      <c r="AK430" s="18">
        <v>0.0</v>
      </c>
      <c r="AL430" s="5" t="s">
        <v>3486</v>
      </c>
      <c r="AM430" s="5" t="s">
        <v>2054</v>
      </c>
      <c r="AN430" s="5" t="s">
        <v>3514</v>
      </c>
      <c r="AO430" s="18">
        <v>1.0</v>
      </c>
      <c r="AP430" s="18">
        <v>900.0</v>
      </c>
      <c r="AQ430" s="18">
        <v>0.0011111111111111111</v>
      </c>
      <c r="AR430" s="18">
        <v>43.3</v>
      </c>
      <c r="AS430" s="18">
        <v>0.2</v>
      </c>
      <c r="AT430" s="18">
        <v>0.05</v>
      </c>
      <c r="AU430" s="18" t="s">
        <v>2026</v>
      </c>
      <c r="AV430" s="18"/>
      <c r="AW430" s="18"/>
      <c r="AX430" s="18"/>
      <c r="AY430" s="18"/>
      <c r="AZ430" s="18"/>
      <c r="BA430" s="18"/>
      <c r="BB430" s="18"/>
      <c r="BC430" s="18"/>
      <c r="BD430" s="18"/>
      <c r="BE430" s="1"/>
      <c r="BF430" s="1"/>
      <c r="BG430" s="1"/>
      <c r="BH430" s="1"/>
      <c r="BI430" s="1"/>
    </row>
    <row r="431" ht="14.25" hidden="1" customHeight="1">
      <c r="A431" s="18" t="s">
        <v>185</v>
      </c>
      <c r="B431" s="18" t="s">
        <v>539</v>
      </c>
      <c r="C431" s="18" t="s">
        <v>1328</v>
      </c>
      <c r="D431" s="18" t="s">
        <v>4173</v>
      </c>
      <c r="E431" s="18" t="s">
        <v>628</v>
      </c>
      <c r="F431" s="18" t="s">
        <v>1353</v>
      </c>
      <c r="G431" s="18" t="s">
        <v>1107</v>
      </c>
      <c r="H431" s="18" t="str">
        <f t="shared" si="1"/>
        <v>ASHRAE 90.1-2010RestroomsGeneral</v>
      </c>
      <c r="I431" s="86" t="str">
        <f>VLOOKUP(H431,'Interior Lighting'!$A$4:$G$1073,5,FALSE)</f>
        <v>0.98</v>
      </c>
      <c r="J431" s="21"/>
      <c r="K431" s="18"/>
      <c r="L431" s="18">
        <v>0.0</v>
      </c>
      <c r="M431" s="18">
        <v>0.7</v>
      </c>
      <c r="N431" s="18">
        <v>0.2</v>
      </c>
      <c r="O431" s="18" t="s">
        <v>3498</v>
      </c>
      <c r="P431" s="18" t="s">
        <v>601</v>
      </c>
      <c r="Q431" s="18" t="s">
        <v>1107</v>
      </c>
      <c r="R431" s="18" t="s">
        <v>469</v>
      </c>
      <c r="S431" s="5" t="str">
        <f t="shared" si="2"/>
        <v>ASHRAE 62.1-2007GeneralCorridors</v>
      </c>
      <c r="T431" s="86" t="str">
        <f>VLOOKUP(S431,Ventilation!$A$4:$H$302,6,FALSE)</f>
        <v>0.06</v>
      </c>
      <c r="U431" s="86" t="str">
        <f>VLOOKUP(S431,Ventilation!$A$4:$H$302,5,FALSE)</f>
        <v/>
      </c>
      <c r="V431" s="86" t="str">
        <f>VLOOKUP(S431,Ventilation!$A$4:$H$302,7,FALSE)</f>
        <v/>
      </c>
      <c r="W431" s="18">
        <v>0.0</v>
      </c>
      <c r="X431" s="18" t="s">
        <v>3510</v>
      </c>
      <c r="Y431" s="18" t="s">
        <v>3466</v>
      </c>
      <c r="Z431" s="18">
        <v>0.0446</v>
      </c>
      <c r="AA431" s="5"/>
      <c r="AB431" s="18" t="s">
        <v>3609</v>
      </c>
      <c r="AC431" s="18"/>
      <c r="AD431" s="18"/>
      <c r="AE431" s="18"/>
      <c r="AF431" s="18"/>
      <c r="AG431" s="18"/>
      <c r="AH431" s="18">
        <v>0.29</v>
      </c>
      <c r="AI431" s="18">
        <v>0.0</v>
      </c>
      <c r="AJ431" s="18">
        <v>0.3</v>
      </c>
      <c r="AK431" s="18">
        <v>0.7</v>
      </c>
      <c r="AL431" s="18" t="s">
        <v>3486</v>
      </c>
      <c r="AM431" s="18" t="s">
        <v>2054</v>
      </c>
      <c r="AN431" s="18" t="s">
        <v>3514</v>
      </c>
      <c r="AO431" s="18"/>
      <c r="AP431" s="18"/>
      <c r="AQ431" s="18"/>
      <c r="AR431" s="18"/>
      <c r="AS431" s="18"/>
      <c r="AT431" s="18"/>
      <c r="AU431" s="18"/>
      <c r="AV431" s="18">
        <v>1.6666682795748942</v>
      </c>
      <c r="AW431" s="18">
        <v>90.0</v>
      </c>
      <c r="AX431" s="18">
        <v>34.075420263516584</v>
      </c>
      <c r="AY431" s="18">
        <v>0.6310269118487408</v>
      </c>
      <c r="AZ431" s="18">
        <v>0.31</v>
      </c>
      <c r="BA431" s="18">
        <v>1.0</v>
      </c>
      <c r="BB431" s="18"/>
      <c r="BC431" s="18" t="s">
        <v>3596</v>
      </c>
      <c r="BD431" s="18"/>
      <c r="BE431" s="1"/>
      <c r="BF431" s="1"/>
      <c r="BG431" s="1"/>
      <c r="BH431" s="1"/>
      <c r="BI431" s="1"/>
    </row>
    <row r="432" ht="14.25" hidden="1" customHeight="1">
      <c r="A432" s="18" t="s">
        <v>185</v>
      </c>
      <c r="B432" s="18" t="s">
        <v>539</v>
      </c>
      <c r="C432" s="18" t="s">
        <v>1283</v>
      </c>
      <c r="D432" s="18" t="s">
        <v>3257</v>
      </c>
      <c r="E432" s="18" t="s">
        <v>628</v>
      </c>
      <c r="F432" s="18" t="s">
        <v>2402</v>
      </c>
      <c r="G432" s="18" t="s">
        <v>1107</v>
      </c>
      <c r="H432" s="18" t="str">
        <f t="shared" si="1"/>
        <v>ASHRAE 90.1-2010StairwayGeneral</v>
      </c>
      <c r="I432" s="86" t="str">
        <f>VLOOKUP(H432,'Interior Lighting'!$A$4:$G$1073,5,FALSE)</f>
        <v>0.69</v>
      </c>
      <c r="J432" s="21"/>
      <c r="K432" s="18"/>
      <c r="L432" s="18">
        <v>0.0</v>
      </c>
      <c r="M432" s="18">
        <v>0.7</v>
      </c>
      <c r="N432" s="18">
        <v>0.2</v>
      </c>
      <c r="O432" s="18" t="s">
        <v>3489</v>
      </c>
      <c r="P432" s="18" t="s">
        <v>601</v>
      </c>
      <c r="Q432" s="18" t="s">
        <v>1107</v>
      </c>
      <c r="R432" s="18" t="s">
        <v>469</v>
      </c>
      <c r="S432" s="5" t="str">
        <f t="shared" si="2"/>
        <v>ASHRAE 62.1-2007GeneralCorridors</v>
      </c>
      <c r="T432" s="86" t="str">
        <f>VLOOKUP(S432,Ventilation!$A$4:$H$302,6,FALSE)</f>
        <v>0.06</v>
      </c>
      <c r="U432" s="86" t="str">
        <f>VLOOKUP(S432,Ventilation!$A$4:$H$302,5,FALSE)</f>
        <v/>
      </c>
      <c r="V432" s="86" t="str">
        <f>VLOOKUP(S432,Ventilation!$A$4:$H$302,7,FALSE)</f>
        <v/>
      </c>
      <c r="W432" s="18">
        <v>0.0</v>
      </c>
      <c r="X432" s="18" t="s">
        <v>3510</v>
      </c>
      <c r="Y432" s="18" t="s">
        <v>3466</v>
      </c>
      <c r="Z432" s="18">
        <v>0.0446</v>
      </c>
      <c r="AA432" s="5"/>
      <c r="AB432" s="18" t="s">
        <v>3609</v>
      </c>
      <c r="AC432" s="18"/>
      <c r="AD432" s="18"/>
      <c r="AE432" s="18"/>
      <c r="AF432" s="18"/>
      <c r="AG432" s="18"/>
      <c r="AH432" s="18">
        <v>0.0</v>
      </c>
      <c r="AI432" s="18">
        <v>0.0</v>
      </c>
      <c r="AJ432" s="18">
        <v>0.5</v>
      </c>
      <c r="AK432" s="18">
        <v>0.0</v>
      </c>
      <c r="AL432" s="18" t="s">
        <v>3486</v>
      </c>
      <c r="AM432" s="18" t="s">
        <v>2054</v>
      </c>
      <c r="AN432" s="18" t="s">
        <v>3514</v>
      </c>
      <c r="AO432" s="18"/>
      <c r="AP432" s="18"/>
      <c r="AQ432" s="18"/>
      <c r="AR432" s="18"/>
      <c r="AS432" s="18"/>
      <c r="AT432" s="18"/>
      <c r="AU432" s="18"/>
      <c r="AV432" s="18"/>
      <c r="AW432" s="18"/>
      <c r="AX432" s="18"/>
      <c r="AY432" s="18"/>
      <c r="AZ432" s="18"/>
      <c r="BA432" s="18"/>
      <c r="BB432" s="18"/>
      <c r="BC432" s="18"/>
      <c r="BD432" s="18"/>
      <c r="BE432" s="1"/>
      <c r="BF432" s="1"/>
      <c r="BG432" s="1"/>
      <c r="BH432" s="1"/>
      <c r="BI432" s="1"/>
    </row>
    <row r="433" ht="14.25" hidden="1" customHeight="1">
      <c r="A433" s="18" t="s">
        <v>185</v>
      </c>
      <c r="B433" s="18" t="s">
        <v>539</v>
      </c>
      <c r="C433" s="18" t="s">
        <v>1326</v>
      </c>
      <c r="D433" s="18" t="s">
        <v>1660</v>
      </c>
      <c r="E433" s="18" t="s">
        <v>628</v>
      </c>
      <c r="F433" s="18" t="s">
        <v>520</v>
      </c>
      <c r="G433" s="18" t="s">
        <v>1423</v>
      </c>
      <c r="H433" s="18" t="str">
        <f t="shared" si="1"/>
        <v>ASHRAE 90.1-2010HospitalMedical Supply</v>
      </c>
      <c r="I433" s="86" t="str">
        <f>VLOOKUP(H433,'Interior Lighting'!$A$4:$G$1073,5,FALSE)</f>
        <v>1.27</v>
      </c>
      <c r="J433" s="21"/>
      <c r="K433" s="18"/>
      <c r="L433" s="18">
        <v>0.0</v>
      </c>
      <c r="M433" s="18">
        <v>0.7</v>
      </c>
      <c r="N433" s="18">
        <v>0.2</v>
      </c>
      <c r="O433" s="18" t="s">
        <v>3491</v>
      </c>
      <c r="P433" s="18" t="s">
        <v>610</v>
      </c>
      <c r="Q433" s="18" t="s">
        <v>1687</v>
      </c>
      <c r="R433" s="18" t="s">
        <v>1796</v>
      </c>
      <c r="S433" s="5" t="str">
        <f t="shared" si="2"/>
        <v>GGHC v2.2Health CareSoiled Linen, Sorting</v>
      </c>
      <c r="T433" s="86" t="str">
        <f>VLOOKUP(S433,Ventilation!$A$4:$H$302,6,FALSE)</f>
        <v>1.5</v>
      </c>
      <c r="U433" s="86" t="str">
        <f>VLOOKUP(S433,Ventilation!$A$4:$H$302,5,FALSE)</f>
        <v/>
      </c>
      <c r="V433" s="86" t="str">
        <f>VLOOKUP(S433,Ventilation!$A$4:$H$302,7,FALSE)</f>
        <v/>
      </c>
      <c r="W433" s="18">
        <v>18.58</v>
      </c>
      <c r="X433" s="18" t="s">
        <v>3510</v>
      </c>
      <c r="Y433" s="18" t="s">
        <v>3466</v>
      </c>
      <c r="Z433" s="18">
        <v>0.0446</v>
      </c>
      <c r="AA433" s="5"/>
      <c r="AB433" s="18" t="s">
        <v>3609</v>
      </c>
      <c r="AC433" s="18"/>
      <c r="AD433" s="18"/>
      <c r="AE433" s="18"/>
      <c r="AF433" s="18"/>
      <c r="AG433" s="18"/>
      <c r="AH433" s="18">
        <v>1.46</v>
      </c>
      <c r="AI433" s="18">
        <v>0.0</v>
      </c>
      <c r="AJ433" s="18">
        <v>0.5</v>
      </c>
      <c r="AK433" s="18">
        <v>0.0</v>
      </c>
      <c r="AL433" s="18" t="s">
        <v>3486</v>
      </c>
      <c r="AM433" s="18" t="s">
        <v>2054</v>
      </c>
      <c r="AN433" s="18" t="s">
        <v>3514</v>
      </c>
      <c r="AO433" s="18"/>
      <c r="AP433" s="18"/>
      <c r="AQ433" s="18"/>
      <c r="AR433" s="18"/>
      <c r="AS433" s="18"/>
      <c r="AT433" s="18"/>
      <c r="AU433" s="18"/>
      <c r="AV433" s="18">
        <v>1.6666682795748944</v>
      </c>
      <c r="AW433" s="18">
        <v>210.0</v>
      </c>
      <c r="AX433" s="18">
        <v>79.50931394820536</v>
      </c>
      <c r="AY433" s="18">
        <v>0.6310269118487409</v>
      </c>
      <c r="AZ433" s="18">
        <v>0.31</v>
      </c>
      <c r="BA433" s="18">
        <v>1.0</v>
      </c>
      <c r="BB433" s="18"/>
      <c r="BC433" s="18" t="s">
        <v>3596</v>
      </c>
      <c r="BD433" s="18"/>
      <c r="BE433" s="1"/>
      <c r="BF433" s="1"/>
      <c r="BG433" s="1"/>
      <c r="BH433" s="1"/>
      <c r="BI433" s="1"/>
    </row>
    <row r="434" ht="14.25" hidden="1" customHeight="1">
      <c r="A434" s="18" t="s">
        <v>185</v>
      </c>
      <c r="B434" s="18" t="s">
        <v>539</v>
      </c>
      <c r="C434" s="18" t="s">
        <v>1324</v>
      </c>
      <c r="D434" s="18" t="s">
        <v>1607</v>
      </c>
      <c r="E434" s="18" t="s">
        <v>628</v>
      </c>
      <c r="F434" s="18" t="s">
        <v>520</v>
      </c>
      <c r="G434" s="18" t="s">
        <v>1399</v>
      </c>
      <c r="H434" s="18" t="str">
        <f t="shared" si="1"/>
        <v>ASHRAE 90.1-2010HospitalEmergency</v>
      </c>
      <c r="I434" s="86" t="str">
        <f>VLOOKUP(H434,'Interior Lighting'!$A$4:$G$1073,5,FALSE)</f>
        <v>2.26</v>
      </c>
      <c r="J434" s="21"/>
      <c r="K434" s="18"/>
      <c r="L434" s="18">
        <v>0.0</v>
      </c>
      <c r="M434" s="18">
        <v>0.7</v>
      </c>
      <c r="N434" s="18">
        <v>0.2</v>
      </c>
      <c r="O434" s="18" t="s">
        <v>3491</v>
      </c>
      <c r="P434" s="18" t="s">
        <v>7</v>
      </c>
      <c r="Q434" s="18" t="s">
        <v>916</v>
      </c>
      <c r="R434" s="18" t="s">
        <v>918</v>
      </c>
      <c r="S434" s="5" t="str">
        <f t="shared" si="2"/>
        <v>AIA 2001Surgery and Critical CareOperating/Surgical Cystoscopic Rooms</v>
      </c>
      <c r="T434" s="86" t="str">
        <f>VLOOKUP(S434,Ventilation!$A$4:$H$302,6,FALSE)</f>
        <v/>
      </c>
      <c r="U434" s="86" t="str">
        <f>VLOOKUP(S434,Ventilation!$A$4:$H$302,5,FALSE)</f>
        <v/>
      </c>
      <c r="V434" s="86" t="str">
        <f>VLOOKUP(S434,Ventilation!$A$4:$H$302,7,FALSE)</f>
        <v>3</v>
      </c>
      <c r="W434" s="18">
        <v>18.58</v>
      </c>
      <c r="X434" s="18" t="s">
        <v>3510</v>
      </c>
      <c r="Y434" s="18" t="s">
        <v>3466</v>
      </c>
      <c r="Z434" s="18">
        <v>0.0446</v>
      </c>
      <c r="AA434" s="5"/>
      <c r="AB434" s="18" t="s">
        <v>3609</v>
      </c>
      <c r="AC434" s="18"/>
      <c r="AD434" s="18"/>
      <c r="AE434" s="18"/>
      <c r="AF434" s="18"/>
      <c r="AG434" s="18"/>
      <c r="AH434" s="18">
        <v>2.19</v>
      </c>
      <c r="AI434" s="18">
        <v>0.0</v>
      </c>
      <c r="AJ434" s="18">
        <v>0.5</v>
      </c>
      <c r="AK434" s="18">
        <v>0.0</v>
      </c>
      <c r="AL434" s="18" t="s">
        <v>3486</v>
      </c>
      <c r="AM434" s="18" t="s">
        <v>2054</v>
      </c>
      <c r="AN434" s="18" t="s">
        <v>3514</v>
      </c>
      <c r="AO434" s="18">
        <v>1.0</v>
      </c>
      <c r="AP434" s="18">
        <v>285.0</v>
      </c>
      <c r="AQ434" s="18">
        <v>0.0035087719298245615</v>
      </c>
      <c r="AR434" s="18">
        <v>43.3</v>
      </c>
      <c r="AS434" s="18">
        <v>0.2</v>
      </c>
      <c r="AT434" s="18">
        <v>0.05</v>
      </c>
      <c r="AU434" s="18" t="s">
        <v>2026</v>
      </c>
      <c r="AV434" s="18"/>
      <c r="AW434" s="18"/>
      <c r="AX434" s="18"/>
      <c r="AY434" s="18"/>
      <c r="AZ434" s="18"/>
      <c r="BA434" s="18"/>
      <c r="BB434" s="18"/>
      <c r="BC434" s="18"/>
      <c r="BD434" s="18"/>
      <c r="BE434" s="1"/>
      <c r="BF434" s="1"/>
      <c r="BG434" s="1"/>
      <c r="BH434" s="1"/>
      <c r="BI434" s="1"/>
    </row>
    <row r="435" ht="14.25" hidden="1" customHeight="1">
      <c r="A435" s="18" t="s">
        <v>185</v>
      </c>
      <c r="B435" s="18" t="s">
        <v>539</v>
      </c>
      <c r="C435" s="18" t="s">
        <v>1323</v>
      </c>
      <c r="D435" s="18" t="s">
        <v>1607</v>
      </c>
      <c r="E435" s="18" t="s">
        <v>628</v>
      </c>
      <c r="F435" s="18" t="s">
        <v>520</v>
      </c>
      <c r="G435" s="18" t="s">
        <v>880</v>
      </c>
      <c r="H435" s="18" t="str">
        <f t="shared" si="1"/>
        <v>ASHRAE 90.1-2010HospitalPatient Room</v>
      </c>
      <c r="I435" s="86" t="str">
        <f>VLOOKUP(H435,'Interior Lighting'!$A$4:$G$1073,5,FALSE)</f>
        <v>0.62</v>
      </c>
      <c r="J435" s="21"/>
      <c r="K435" s="18"/>
      <c r="L435" s="18">
        <v>0.0</v>
      </c>
      <c r="M435" s="18">
        <v>0.7</v>
      </c>
      <c r="N435" s="18">
        <v>0.2</v>
      </c>
      <c r="O435" s="5" t="s">
        <v>3491</v>
      </c>
      <c r="P435" s="18" t="s">
        <v>610</v>
      </c>
      <c r="Q435" s="18" t="s">
        <v>1687</v>
      </c>
      <c r="R435" s="18" t="s">
        <v>880</v>
      </c>
      <c r="S435" s="5" t="str">
        <f t="shared" si="2"/>
        <v>GGHC v2.2Health CarePatient Room</v>
      </c>
      <c r="T435" s="86" t="str">
        <f>VLOOKUP(S435,Ventilation!$A$4:$H$302,6,FALSE)</f>
        <v>0.3</v>
      </c>
      <c r="U435" s="86" t="str">
        <f>VLOOKUP(S435,Ventilation!$A$4:$H$302,5,FALSE)</f>
        <v/>
      </c>
      <c r="V435" s="86" t="str">
        <f>VLOOKUP(S435,Ventilation!$A$4:$H$302,7,FALSE)</f>
        <v/>
      </c>
      <c r="W435" s="18">
        <v>9.29</v>
      </c>
      <c r="X435" s="5" t="s">
        <v>3510</v>
      </c>
      <c r="Y435" s="5" t="s">
        <v>3466</v>
      </c>
      <c r="Z435" s="18">
        <v>0.0446</v>
      </c>
      <c r="AA435" s="5"/>
      <c r="AB435" s="5" t="s">
        <v>3609</v>
      </c>
      <c r="AC435" s="18"/>
      <c r="AD435" s="18"/>
      <c r="AE435" s="18"/>
      <c r="AF435" s="18"/>
      <c r="AG435" s="18"/>
      <c r="AH435" s="18">
        <v>1.46</v>
      </c>
      <c r="AI435" s="18">
        <v>0.0</v>
      </c>
      <c r="AJ435" s="18">
        <v>0.5</v>
      </c>
      <c r="AK435" s="18">
        <v>0.0</v>
      </c>
      <c r="AL435" s="5" t="s">
        <v>3486</v>
      </c>
      <c r="AM435" s="5" t="s">
        <v>2054</v>
      </c>
      <c r="AN435" s="5" t="s">
        <v>3514</v>
      </c>
      <c r="AO435" s="18">
        <v>1.0</v>
      </c>
      <c r="AP435" s="18">
        <v>263.5</v>
      </c>
      <c r="AQ435" s="18">
        <v>0.003795066413662239</v>
      </c>
      <c r="AR435" s="18">
        <v>43.3</v>
      </c>
      <c r="AS435" s="18">
        <v>0.2</v>
      </c>
      <c r="AT435" s="18">
        <v>0.05</v>
      </c>
      <c r="AU435" s="18" t="s">
        <v>2026</v>
      </c>
      <c r="AV435" s="18"/>
      <c r="AW435" s="18"/>
      <c r="AX435" s="18"/>
      <c r="AY435" s="18"/>
      <c r="AZ435" s="18"/>
      <c r="BA435" s="18"/>
      <c r="BB435" s="18"/>
      <c r="BC435" s="18"/>
      <c r="BD435" s="18"/>
      <c r="BE435" s="1"/>
      <c r="BF435" s="1"/>
      <c r="BG435" s="1"/>
      <c r="BH435" s="1"/>
      <c r="BI435" s="1"/>
    </row>
    <row r="436" ht="14.25" hidden="1" customHeight="1">
      <c r="A436" s="5" t="s">
        <v>185</v>
      </c>
      <c r="B436" s="18" t="s">
        <v>539</v>
      </c>
      <c r="C436" s="18" t="s">
        <v>1319</v>
      </c>
      <c r="D436" s="18" t="s">
        <v>1535</v>
      </c>
      <c r="E436" s="18" t="s">
        <v>628</v>
      </c>
      <c r="F436" s="18" t="s">
        <v>520</v>
      </c>
      <c r="G436" s="18" t="s">
        <v>1437</v>
      </c>
      <c r="H436" s="18" t="str">
        <f t="shared" si="1"/>
        <v>ASHRAE 90.1-2010HospitalPhysical Therapy</v>
      </c>
      <c r="I436" s="86" t="str">
        <f>VLOOKUP(H436,'Interior Lighting'!$A$4:$G$1073,5,FALSE)</f>
        <v>0.91</v>
      </c>
      <c r="J436" s="21"/>
      <c r="K436" s="18"/>
      <c r="L436" s="18">
        <v>0.0</v>
      </c>
      <c r="M436" s="18">
        <v>0.7</v>
      </c>
      <c r="N436" s="18">
        <v>0.2</v>
      </c>
      <c r="O436" s="5" t="s">
        <v>3491</v>
      </c>
      <c r="P436" s="18" t="s">
        <v>601</v>
      </c>
      <c r="Q436" s="18" t="s">
        <v>476</v>
      </c>
      <c r="R436" s="18" t="s">
        <v>522</v>
      </c>
      <c r="S436" s="5" t="str">
        <f t="shared" si="2"/>
        <v>ASHRAE 62.1-2007Hospitals, Nursing and Convalescent HomesPhysical therapy</v>
      </c>
      <c r="T436" s="86" t="str">
        <f>VLOOKUP(S436,Ventilation!$A$4:$H$302,6,FALSE)</f>
        <v/>
      </c>
      <c r="U436" s="86" t="str">
        <f>VLOOKUP(S436,Ventilation!$A$4:$H$302,5,FALSE)</f>
        <v>15</v>
      </c>
      <c r="V436" s="86" t="str">
        <f>VLOOKUP(S436,Ventilation!$A$4:$H$302,7,FALSE)</f>
        <v/>
      </c>
      <c r="W436" s="18">
        <v>18.58</v>
      </c>
      <c r="X436" s="5" t="s">
        <v>3510</v>
      </c>
      <c r="Y436" s="5" t="s">
        <v>3466</v>
      </c>
      <c r="Z436" s="18">
        <v>0.0446</v>
      </c>
      <c r="AA436" s="5"/>
      <c r="AB436" s="5" t="s">
        <v>3609</v>
      </c>
      <c r="AC436" s="18"/>
      <c r="AD436" s="18"/>
      <c r="AE436" s="18"/>
      <c r="AF436" s="18"/>
      <c r="AG436" s="18"/>
      <c r="AH436" s="18">
        <v>1.09</v>
      </c>
      <c r="AI436" s="18">
        <v>0.0</v>
      </c>
      <c r="AJ436" s="18">
        <v>0.5</v>
      </c>
      <c r="AK436" s="18">
        <v>0.0</v>
      </c>
      <c r="AL436" s="5" t="s">
        <v>3486</v>
      </c>
      <c r="AM436" s="5" t="s">
        <v>2054</v>
      </c>
      <c r="AN436" s="5" t="s">
        <v>3514</v>
      </c>
      <c r="AO436" s="18">
        <v>1.0</v>
      </c>
      <c r="AP436" s="18">
        <v>946.0</v>
      </c>
      <c r="AQ436" s="18">
        <v>0.0010570824524312897</v>
      </c>
      <c r="AR436" s="18">
        <v>43.3</v>
      </c>
      <c r="AS436" s="18">
        <v>0.2</v>
      </c>
      <c r="AT436" s="18">
        <v>0.05</v>
      </c>
      <c r="AU436" s="18" t="s">
        <v>2026</v>
      </c>
      <c r="AV436" s="18"/>
      <c r="AW436" s="18"/>
      <c r="AX436" s="18"/>
      <c r="AY436" s="18"/>
      <c r="AZ436" s="18"/>
      <c r="BA436" s="18"/>
      <c r="BB436" s="18"/>
      <c r="BC436" s="18"/>
      <c r="BD436" s="18"/>
      <c r="BE436" s="1"/>
      <c r="BF436" s="1"/>
      <c r="BG436" s="1"/>
      <c r="BH436" s="1"/>
      <c r="BI436" s="1"/>
    </row>
    <row r="437" ht="14.25" hidden="1" customHeight="1">
      <c r="A437" s="18" t="s">
        <v>185</v>
      </c>
      <c r="B437" s="18" t="s">
        <v>539</v>
      </c>
      <c r="C437" s="18" t="s">
        <v>1318</v>
      </c>
      <c r="D437" s="18" t="s">
        <v>1607</v>
      </c>
      <c r="E437" s="18" t="s">
        <v>628</v>
      </c>
      <c r="F437" s="18" t="s">
        <v>520</v>
      </c>
      <c r="G437" s="18" t="s">
        <v>1401</v>
      </c>
      <c r="H437" s="18" t="str">
        <f t="shared" si="1"/>
        <v>ASHRAE 90.1-2010HospitalRecovery</v>
      </c>
      <c r="I437" s="86" t="str">
        <f>VLOOKUP(H437,'Interior Lighting'!$A$4:$G$1073,5,FALSE)</f>
        <v>1.15</v>
      </c>
      <c r="J437" s="21"/>
      <c r="K437" s="18"/>
      <c r="L437" s="18">
        <v>0.0</v>
      </c>
      <c r="M437" s="18">
        <v>0.7</v>
      </c>
      <c r="N437" s="18">
        <v>0.2</v>
      </c>
      <c r="O437" s="18" t="s">
        <v>3491</v>
      </c>
      <c r="P437" s="18" t="s">
        <v>610</v>
      </c>
      <c r="Q437" s="18" t="s">
        <v>1687</v>
      </c>
      <c r="R437" s="18" t="s">
        <v>1401</v>
      </c>
      <c r="S437" s="5" t="str">
        <f t="shared" si="2"/>
        <v>GGHC v2.2Health CareRecovery</v>
      </c>
      <c r="T437" s="86" t="str">
        <f>VLOOKUP(S437,Ventilation!$A$4:$H$302,6,FALSE)</f>
        <v>0.3</v>
      </c>
      <c r="U437" s="86" t="str">
        <f>VLOOKUP(S437,Ventilation!$A$4:$H$302,5,FALSE)</f>
        <v/>
      </c>
      <c r="V437" s="86" t="str">
        <f>VLOOKUP(S437,Ventilation!$A$4:$H$302,7,FALSE)</f>
        <v/>
      </c>
      <c r="W437" s="18">
        <v>18.58</v>
      </c>
      <c r="X437" s="18" t="s">
        <v>3510</v>
      </c>
      <c r="Y437" s="18" t="s">
        <v>3466</v>
      </c>
      <c r="Z437" s="18">
        <v>0.0446</v>
      </c>
      <c r="AA437" s="5"/>
      <c r="AB437" s="18" t="s">
        <v>3609</v>
      </c>
      <c r="AC437" s="18"/>
      <c r="AD437" s="18"/>
      <c r="AE437" s="18"/>
      <c r="AF437" s="18"/>
      <c r="AG437" s="18"/>
      <c r="AH437" s="18">
        <v>2.19</v>
      </c>
      <c r="AI437" s="18">
        <v>0.0</v>
      </c>
      <c r="AJ437" s="18">
        <v>0.5</v>
      </c>
      <c r="AK437" s="18">
        <v>0.0</v>
      </c>
      <c r="AL437" s="18" t="s">
        <v>3486</v>
      </c>
      <c r="AM437" s="18" t="s">
        <v>2054</v>
      </c>
      <c r="AN437" s="18" t="s">
        <v>3514</v>
      </c>
      <c r="AO437" s="18">
        <v>1.0</v>
      </c>
      <c r="AP437" s="18">
        <v>108.0</v>
      </c>
      <c r="AQ437" s="18">
        <v>0.009259259259259259</v>
      </c>
      <c r="AR437" s="18">
        <v>43.3</v>
      </c>
      <c r="AS437" s="18">
        <v>0.2</v>
      </c>
      <c r="AT437" s="18">
        <v>0.05</v>
      </c>
      <c r="AU437" s="18" t="s">
        <v>2026</v>
      </c>
      <c r="AV437" s="18"/>
      <c r="AW437" s="18"/>
      <c r="AX437" s="18"/>
      <c r="AY437" s="18"/>
      <c r="AZ437" s="18"/>
      <c r="BA437" s="18"/>
      <c r="BB437" s="18"/>
      <c r="BC437" s="18"/>
      <c r="BD437" s="18"/>
      <c r="BE437" s="1"/>
      <c r="BF437" s="1"/>
      <c r="BG437" s="1"/>
      <c r="BH437" s="1"/>
      <c r="BI437" s="1"/>
    </row>
    <row r="438" ht="14.25" hidden="1" customHeight="1">
      <c r="A438" s="18" t="s">
        <v>185</v>
      </c>
      <c r="B438" s="18" t="s">
        <v>539</v>
      </c>
      <c r="C438" s="18" t="s">
        <v>924</v>
      </c>
      <c r="D438" s="18" t="s">
        <v>1607</v>
      </c>
      <c r="E438" s="18" t="s">
        <v>628</v>
      </c>
      <c r="F438" s="18" t="s">
        <v>520</v>
      </c>
      <c r="G438" s="18" t="s">
        <v>1420</v>
      </c>
      <c r="H438" s="18" t="str">
        <f t="shared" si="1"/>
        <v>ASHRAE 90.1-2010HospitalOperating Room</v>
      </c>
      <c r="I438" s="86" t="str">
        <f>VLOOKUP(H438,'Interior Lighting'!$A$4:$G$1073,5,FALSE)</f>
        <v>1.89</v>
      </c>
      <c r="J438" s="21"/>
      <c r="K438" s="18"/>
      <c r="L438" s="18">
        <v>0.0</v>
      </c>
      <c r="M438" s="18">
        <v>0.7</v>
      </c>
      <c r="N438" s="18">
        <v>0.2</v>
      </c>
      <c r="O438" s="5" t="s">
        <v>3491</v>
      </c>
      <c r="P438" s="18" t="s">
        <v>7</v>
      </c>
      <c r="Q438" s="18" t="s">
        <v>916</v>
      </c>
      <c r="R438" s="18" t="s">
        <v>918</v>
      </c>
      <c r="S438" s="5" t="str">
        <f t="shared" si="2"/>
        <v>AIA 2001Surgery and Critical CareOperating/Surgical Cystoscopic Rooms</v>
      </c>
      <c r="T438" s="86" t="str">
        <f>VLOOKUP(S438,Ventilation!$A$4:$H$302,6,FALSE)</f>
        <v/>
      </c>
      <c r="U438" s="86" t="str">
        <f>VLOOKUP(S438,Ventilation!$A$4:$H$302,5,FALSE)</f>
        <v/>
      </c>
      <c r="V438" s="86" t="str">
        <f>VLOOKUP(S438,Ventilation!$A$4:$H$302,7,FALSE)</f>
        <v>3</v>
      </c>
      <c r="W438" s="18">
        <v>18.58</v>
      </c>
      <c r="X438" s="5" t="s">
        <v>3510</v>
      </c>
      <c r="Y438" s="5" t="s">
        <v>3466</v>
      </c>
      <c r="Z438" s="18">
        <v>0.0446</v>
      </c>
      <c r="AA438" s="5"/>
      <c r="AB438" s="5" t="s">
        <v>3609</v>
      </c>
      <c r="AC438" s="18">
        <v>17.4</v>
      </c>
      <c r="AD438" s="18">
        <v>0.0</v>
      </c>
      <c r="AE438" s="18">
        <v>0.0</v>
      </c>
      <c r="AF438" s="18">
        <v>0.5</v>
      </c>
      <c r="AG438" s="18" t="s">
        <v>3484</v>
      </c>
      <c r="AH438" s="18">
        <v>2.92</v>
      </c>
      <c r="AI438" s="18">
        <v>0.0</v>
      </c>
      <c r="AJ438" s="18">
        <v>0.5</v>
      </c>
      <c r="AK438" s="18">
        <v>0.0</v>
      </c>
      <c r="AL438" s="5" t="s">
        <v>3486</v>
      </c>
      <c r="AM438" s="5" t="s">
        <v>3618</v>
      </c>
      <c r="AN438" s="5" t="s">
        <v>3616</v>
      </c>
      <c r="AO438" s="18">
        <v>6.0</v>
      </c>
      <c r="AP438" s="18">
        <v>470.0</v>
      </c>
      <c r="AQ438" s="18">
        <v>0.01276595744680851</v>
      </c>
      <c r="AR438" s="18">
        <v>43.3</v>
      </c>
      <c r="AS438" s="18">
        <v>0.2</v>
      </c>
      <c r="AT438" s="18">
        <v>0.05</v>
      </c>
      <c r="AU438" s="18" t="s">
        <v>2026</v>
      </c>
      <c r="AV438" s="18"/>
      <c r="AW438" s="18"/>
      <c r="AX438" s="18"/>
      <c r="AY438" s="18"/>
      <c r="AZ438" s="18"/>
      <c r="BA438" s="18"/>
      <c r="BB438" s="18"/>
      <c r="BC438" s="18"/>
      <c r="BD438" s="18"/>
      <c r="BE438" s="1"/>
      <c r="BF438" s="1"/>
      <c r="BG438" s="1"/>
      <c r="BH438" s="1"/>
      <c r="BI438" s="1"/>
    </row>
    <row r="439" ht="14.25" hidden="1" customHeight="1">
      <c r="A439" s="18" t="s">
        <v>185</v>
      </c>
      <c r="B439" s="18" t="s">
        <v>539</v>
      </c>
      <c r="C439" s="18" t="s">
        <v>616</v>
      </c>
      <c r="D439" s="18" t="s">
        <v>1617</v>
      </c>
      <c r="E439" s="18" t="s">
        <v>628</v>
      </c>
      <c r="F439" s="18" t="s">
        <v>1272</v>
      </c>
      <c r="G439" s="18" t="s">
        <v>1107</v>
      </c>
      <c r="H439" s="18" t="str">
        <f t="shared" si="1"/>
        <v>ASHRAE 90.1-2010Office-EnclosedGeneral</v>
      </c>
      <c r="I439" s="86" t="str">
        <f>VLOOKUP(H439,'Interior Lighting'!$A$4:$G$1073,5,FALSE)</f>
        <v>1.11</v>
      </c>
      <c r="J439" s="21"/>
      <c r="K439" s="18"/>
      <c r="L439" s="18">
        <v>0.0</v>
      </c>
      <c r="M439" s="18">
        <v>0.7</v>
      </c>
      <c r="N439" s="18">
        <v>0.2</v>
      </c>
      <c r="O439" s="18" t="s">
        <v>3495</v>
      </c>
      <c r="P439" s="18" t="s">
        <v>601</v>
      </c>
      <c r="Q439" s="18" t="s">
        <v>1604</v>
      </c>
      <c r="R439" s="18" t="s">
        <v>142</v>
      </c>
      <c r="S439" s="5" t="str">
        <f t="shared" si="2"/>
        <v>ASHRAE 62.1-2007Office BuildingsOffice space</v>
      </c>
      <c r="T439" s="86" t="str">
        <f>VLOOKUP(S439,Ventilation!$A$4:$H$302,6,FALSE)</f>
        <v>0.06</v>
      </c>
      <c r="U439" s="86" t="str">
        <f>VLOOKUP(S439,Ventilation!$A$4:$H$302,5,FALSE)</f>
        <v>5</v>
      </c>
      <c r="V439" s="86" t="str">
        <f>VLOOKUP(S439,Ventilation!$A$4:$H$302,7,FALSE)</f>
        <v/>
      </c>
      <c r="W439" s="18">
        <v>4.65</v>
      </c>
      <c r="X439" s="18" t="s">
        <v>3510</v>
      </c>
      <c r="Y439" s="18" t="s">
        <v>3466</v>
      </c>
      <c r="Z439" s="18">
        <v>0.0446</v>
      </c>
      <c r="AA439" s="5"/>
      <c r="AB439" s="18" t="s">
        <v>3609</v>
      </c>
      <c r="AC439" s="18"/>
      <c r="AD439" s="18"/>
      <c r="AE439" s="18"/>
      <c r="AF439" s="18"/>
      <c r="AG439" s="18"/>
      <c r="AH439" s="18">
        <v>0.8000000000000002</v>
      </c>
      <c r="AI439" s="18">
        <v>0.0</v>
      </c>
      <c r="AJ439" s="18">
        <v>0.5</v>
      </c>
      <c r="AK439" s="18">
        <v>0.0</v>
      </c>
      <c r="AL439" s="18" t="s">
        <v>3486</v>
      </c>
      <c r="AM439" s="18" t="s">
        <v>2054</v>
      </c>
      <c r="AN439" s="18" t="s">
        <v>3514</v>
      </c>
      <c r="AO439" s="18"/>
      <c r="AP439" s="18"/>
      <c r="AQ439" s="18"/>
      <c r="AR439" s="18"/>
      <c r="AS439" s="18"/>
      <c r="AT439" s="18"/>
      <c r="AU439" s="18"/>
      <c r="AV439" s="18"/>
      <c r="AW439" s="18"/>
      <c r="AX439" s="18"/>
      <c r="AY439" s="18"/>
      <c r="AZ439" s="18"/>
      <c r="BA439" s="18"/>
      <c r="BB439" s="18"/>
      <c r="BC439" s="18"/>
      <c r="BD439" s="18"/>
      <c r="BE439" s="1"/>
      <c r="BF439" s="1"/>
      <c r="BG439" s="1"/>
      <c r="BH439" s="1"/>
      <c r="BI439" s="1"/>
    </row>
    <row r="440" ht="14.25" hidden="1" customHeight="1">
      <c r="A440" s="18" t="s">
        <v>185</v>
      </c>
      <c r="B440" s="18" t="s">
        <v>539</v>
      </c>
      <c r="C440" s="18" t="s">
        <v>1315</v>
      </c>
      <c r="D440" s="18" t="s">
        <v>1639</v>
      </c>
      <c r="E440" s="18" t="s">
        <v>628</v>
      </c>
      <c r="F440" s="18" t="s">
        <v>520</v>
      </c>
      <c r="G440" s="18" t="s">
        <v>1402</v>
      </c>
      <c r="H440" s="18" t="str">
        <f t="shared" si="1"/>
        <v>ASHRAE 90.1-2010HospitalNurse Station</v>
      </c>
      <c r="I440" s="86" t="str">
        <f>VLOOKUP(H440,'Interior Lighting'!$A$4:$G$1073,5,FALSE)</f>
        <v>0.87</v>
      </c>
      <c r="J440" s="21"/>
      <c r="K440" s="18"/>
      <c r="L440" s="18">
        <v>0.0</v>
      </c>
      <c r="M440" s="18">
        <v>0.7</v>
      </c>
      <c r="N440" s="18">
        <v>0.2</v>
      </c>
      <c r="O440" s="18" t="s">
        <v>3498</v>
      </c>
      <c r="P440" s="18" t="s">
        <v>601</v>
      </c>
      <c r="Q440" s="18" t="s">
        <v>1604</v>
      </c>
      <c r="R440" s="18" t="s">
        <v>142</v>
      </c>
      <c r="S440" s="5" t="str">
        <f t="shared" si="2"/>
        <v>ASHRAE 62.1-2007Office BuildingsOffice space</v>
      </c>
      <c r="T440" s="86" t="str">
        <f>VLOOKUP(S440,Ventilation!$A$4:$H$302,6,FALSE)</f>
        <v>0.06</v>
      </c>
      <c r="U440" s="86" t="str">
        <f>VLOOKUP(S440,Ventilation!$A$4:$H$302,5,FALSE)</f>
        <v>5</v>
      </c>
      <c r="V440" s="86" t="str">
        <f>VLOOKUP(S440,Ventilation!$A$4:$H$302,7,FALSE)</f>
        <v/>
      </c>
      <c r="W440" s="18">
        <v>18.58</v>
      </c>
      <c r="X440" s="18" t="s">
        <v>3510</v>
      </c>
      <c r="Y440" s="18" t="s">
        <v>3466</v>
      </c>
      <c r="Z440" s="18">
        <v>0.0446</v>
      </c>
      <c r="AA440" s="5"/>
      <c r="AB440" s="18" t="s">
        <v>3609</v>
      </c>
      <c r="AC440" s="18"/>
      <c r="AD440" s="18"/>
      <c r="AE440" s="18"/>
      <c r="AF440" s="18"/>
      <c r="AG440" s="18"/>
      <c r="AH440" s="18">
        <v>1.46</v>
      </c>
      <c r="AI440" s="18">
        <v>0.0</v>
      </c>
      <c r="AJ440" s="18">
        <v>0.5</v>
      </c>
      <c r="AK440" s="18">
        <v>0.0</v>
      </c>
      <c r="AL440" s="18" t="s">
        <v>3486</v>
      </c>
      <c r="AM440" s="18" t="s">
        <v>2054</v>
      </c>
      <c r="AN440" s="18" t="s">
        <v>3514</v>
      </c>
      <c r="AO440" s="18"/>
      <c r="AP440" s="18"/>
      <c r="AQ440" s="18"/>
      <c r="AR440" s="18"/>
      <c r="AS440" s="18"/>
      <c r="AT440" s="18"/>
      <c r="AU440" s="18"/>
      <c r="AV440" s="18"/>
      <c r="AW440" s="18"/>
      <c r="AX440" s="18"/>
      <c r="AY440" s="18"/>
      <c r="AZ440" s="18"/>
      <c r="BA440" s="18"/>
      <c r="BB440" s="18"/>
      <c r="BC440" s="18"/>
      <c r="BD440" s="18"/>
      <c r="BE440" s="1"/>
      <c r="BF440" s="1"/>
      <c r="BG440" s="1"/>
      <c r="BH440" s="1"/>
      <c r="BI440" s="1"/>
    </row>
    <row r="441" ht="14.25" hidden="1" customHeight="1">
      <c r="A441" s="18" t="s">
        <v>185</v>
      </c>
      <c r="B441" s="18" t="s">
        <v>539</v>
      </c>
      <c r="C441" s="18" t="s">
        <v>1313</v>
      </c>
      <c r="D441" s="18" t="s">
        <v>1503</v>
      </c>
      <c r="E441" s="18" t="s">
        <v>628</v>
      </c>
      <c r="F441" s="18" t="s">
        <v>520</v>
      </c>
      <c r="G441" s="18" t="s">
        <v>2416</v>
      </c>
      <c r="H441" s="18" t="str">
        <f t="shared" si="1"/>
        <v>ASHRAE 90.1-2010HospitalRadiology/Imaging</v>
      </c>
      <c r="I441" s="86" t="str">
        <f>VLOOKUP(H441,'Interior Lighting'!$A$4:$G$1073,5,FALSE)</f>
        <v>1.32</v>
      </c>
      <c r="J441" s="21"/>
      <c r="K441" s="18"/>
      <c r="L441" s="18">
        <v>0.0</v>
      </c>
      <c r="M441" s="18">
        <v>0.7</v>
      </c>
      <c r="N441" s="18">
        <v>0.2</v>
      </c>
      <c r="O441" s="18" t="s">
        <v>3498</v>
      </c>
      <c r="P441" s="18" t="s">
        <v>610</v>
      </c>
      <c r="Q441" s="18" t="s">
        <v>1687</v>
      </c>
      <c r="R441" s="18" t="s">
        <v>1838</v>
      </c>
      <c r="S441" s="5" t="str">
        <f t="shared" si="2"/>
        <v>GGHC v2.2Health CareX-ray, Diagnostic and Treatment</v>
      </c>
      <c r="T441" s="86" t="str">
        <f>VLOOKUP(S441,Ventilation!$A$4:$H$302,6,FALSE)</f>
        <v>0.3</v>
      </c>
      <c r="U441" s="86" t="str">
        <f>VLOOKUP(S441,Ventilation!$A$4:$H$302,5,FALSE)</f>
        <v/>
      </c>
      <c r="V441" s="86" t="str">
        <f>VLOOKUP(S441,Ventilation!$A$4:$H$302,7,FALSE)</f>
        <v/>
      </c>
      <c r="W441" s="18">
        <v>18.58</v>
      </c>
      <c r="X441" s="18" t="s">
        <v>3510</v>
      </c>
      <c r="Y441" s="18" t="s">
        <v>3466</v>
      </c>
      <c r="Z441" s="18">
        <v>0.0446</v>
      </c>
      <c r="AA441" s="5"/>
      <c r="AB441" s="18" t="s">
        <v>3609</v>
      </c>
      <c r="AC441" s="18"/>
      <c r="AD441" s="18"/>
      <c r="AE441" s="18"/>
      <c r="AF441" s="18"/>
      <c r="AG441" s="18"/>
      <c r="AH441" s="18">
        <v>0.8</v>
      </c>
      <c r="AI441" s="18">
        <v>0.0</v>
      </c>
      <c r="AJ441" s="18">
        <v>0.5</v>
      </c>
      <c r="AK441" s="18">
        <v>0.0</v>
      </c>
      <c r="AL441" s="18" t="s">
        <v>3486</v>
      </c>
      <c r="AM441" s="18" t="s">
        <v>2054</v>
      </c>
      <c r="AN441" s="18" t="s">
        <v>3514</v>
      </c>
      <c r="AO441" s="18">
        <v>1.0</v>
      </c>
      <c r="AP441" s="18">
        <v>168.0</v>
      </c>
      <c r="AQ441" s="18">
        <v>0.005952380952380952</v>
      </c>
      <c r="AR441" s="18">
        <v>43.3</v>
      </c>
      <c r="AS441" s="18">
        <v>0.2</v>
      </c>
      <c r="AT441" s="18">
        <v>0.05</v>
      </c>
      <c r="AU441" s="18" t="s">
        <v>2026</v>
      </c>
      <c r="AV441" s="18">
        <v>1.0000009677449364</v>
      </c>
      <c r="AW441" s="18">
        <v>168.0</v>
      </c>
      <c r="AX441" s="18">
        <v>63.6074511585643</v>
      </c>
      <c r="AY441" s="18">
        <v>0.3786161471092445</v>
      </c>
      <c r="AZ441" s="18">
        <v>0.31</v>
      </c>
      <c r="BA441" s="18">
        <v>1.0</v>
      </c>
      <c r="BB441" s="18"/>
      <c r="BC441" s="18" t="s">
        <v>3596</v>
      </c>
      <c r="BD441" s="18"/>
      <c r="BE441" s="1"/>
      <c r="BF441" s="1"/>
      <c r="BG441" s="1"/>
      <c r="BH441" s="1"/>
      <c r="BI441" s="1"/>
    </row>
    <row r="442" ht="14.25" hidden="1" customHeight="1">
      <c r="A442" s="18" t="s">
        <v>185</v>
      </c>
      <c r="B442" s="18" t="s">
        <v>539</v>
      </c>
      <c r="C442" s="18" t="s">
        <v>1312</v>
      </c>
      <c r="D442" s="18" t="s">
        <v>1607</v>
      </c>
      <c r="E442" s="18" t="s">
        <v>628</v>
      </c>
      <c r="F442" s="18" t="s">
        <v>520</v>
      </c>
      <c r="G442" s="18" t="s">
        <v>2416</v>
      </c>
      <c r="H442" s="18" t="str">
        <f t="shared" si="1"/>
        <v>ASHRAE 90.1-2010HospitalRadiology/Imaging</v>
      </c>
      <c r="I442" s="86" t="str">
        <f>VLOOKUP(H442,'Interior Lighting'!$A$4:$G$1073,5,FALSE)</f>
        <v>1.32</v>
      </c>
      <c r="J442" s="21"/>
      <c r="K442" s="18"/>
      <c r="L442" s="18">
        <v>0.0</v>
      </c>
      <c r="M442" s="18">
        <v>0.7</v>
      </c>
      <c r="N442" s="18">
        <v>0.2</v>
      </c>
      <c r="O442" s="18" t="s">
        <v>3498</v>
      </c>
      <c r="P442" s="18" t="s">
        <v>610</v>
      </c>
      <c r="Q442" s="18" t="s">
        <v>1687</v>
      </c>
      <c r="R442" s="18" t="s">
        <v>1838</v>
      </c>
      <c r="S442" s="5" t="str">
        <f t="shared" si="2"/>
        <v>GGHC v2.2Health CareX-ray, Diagnostic and Treatment</v>
      </c>
      <c r="T442" s="86" t="str">
        <f>VLOOKUP(S442,Ventilation!$A$4:$H$302,6,FALSE)</f>
        <v>0.3</v>
      </c>
      <c r="U442" s="86" t="str">
        <f>VLOOKUP(S442,Ventilation!$A$4:$H$302,5,FALSE)</f>
        <v/>
      </c>
      <c r="V442" s="86" t="str">
        <f>VLOOKUP(S442,Ventilation!$A$4:$H$302,7,FALSE)</f>
        <v/>
      </c>
      <c r="W442" s="18">
        <v>18.58</v>
      </c>
      <c r="X442" s="18" t="s">
        <v>3510</v>
      </c>
      <c r="Y442" s="18" t="s">
        <v>3466</v>
      </c>
      <c r="Z442" s="18">
        <v>0.0446</v>
      </c>
      <c r="AA442" s="5"/>
      <c r="AB442" s="18" t="s">
        <v>3609</v>
      </c>
      <c r="AC442" s="18"/>
      <c r="AD442" s="18"/>
      <c r="AE442" s="18"/>
      <c r="AF442" s="18"/>
      <c r="AG442" s="18"/>
      <c r="AH442" s="18">
        <v>38.63</v>
      </c>
      <c r="AI442" s="18">
        <v>0.0</v>
      </c>
      <c r="AJ442" s="18">
        <v>0.5</v>
      </c>
      <c r="AK442" s="18">
        <v>0.0</v>
      </c>
      <c r="AL442" s="18" t="s">
        <v>3486</v>
      </c>
      <c r="AM442" s="18" t="s">
        <v>2054</v>
      </c>
      <c r="AN442" s="18" t="s">
        <v>3514</v>
      </c>
      <c r="AO442" s="18">
        <v>1.0</v>
      </c>
      <c r="AP442" s="18">
        <v>440.0</v>
      </c>
      <c r="AQ442" s="18">
        <v>0.0022727272727272726</v>
      </c>
      <c r="AR442" s="18">
        <v>43.3</v>
      </c>
      <c r="AS442" s="18">
        <v>0.2</v>
      </c>
      <c r="AT442" s="18">
        <v>0.05</v>
      </c>
      <c r="AU442" s="18" t="s">
        <v>2026</v>
      </c>
      <c r="AV442" s="18">
        <v>1.0000009677449364</v>
      </c>
      <c r="AW442" s="18">
        <v>440.0</v>
      </c>
      <c r="AX442" s="18">
        <v>166.5909435105255</v>
      </c>
      <c r="AY442" s="18">
        <v>0.3786161471092444</v>
      </c>
      <c r="AZ442" s="18">
        <v>0.31</v>
      </c>
      <c r="BA442" s="18">
        <v>1.0</v>
      </c>
      <c r="BB442" s="18"/>
      <c r="BC442" s="18" t="s">
        <v>3596</v>
      </c>
      <c r="BD442" s="18"/>
      <c r="BE442" s="1"/>
      <c r="BF442" s="1"/>
      <c r="BG442" s="1"/>
      <c r="BH442" s="1"/>
      <c r="BI442" s="1"/>
    </row>
    <row r="443" ht="14.25" hidden="1" customHeight="1">
      <c r="A443" s="18" t="s">
        <v>185</v>
      </c>
      <c r="B443" s="18" t="s">
        <v>539</v>
      </c>
      <c r="C443" s="18" t="s">
        <v>1310</v>
      </c>
      <c r="D443" s="18" t="s">
        <v>1660</v>
      </c>
      <c r="E443" s="18" t="s">
        <v>628</v>
      </c>
      <c r="F443" s="18" t="s">
        <v>1128</v>
      </c>
      <c r="G443" s="18" t="s">
        <v>1107</v>
      </c>
      <c r="H443" s="18" t="str">
        <f t="shared" si="1"/>
        <v>ASHRAE 90.1-2010StorageGeneral</v>
      </c>
      <c r="I443" s="86" t="str">
        <f>VLOOKUP(H443,'Interior Lighting'!$A$4:$G$1073,5,FALSE)</f>
        <v>0.63</v>
      </c>
      <c r="J443" s="21"/>
      <c r="K443" s="18"/>
      <c r="L443" s="18">
        <v>0.0</v>
      </c>
      <c r="M443" s="18">
        <v>0.7</v>
      </c>
      <c r="N443" s="18">
        <v>0.2</v>
      </c>
      <c r="O443" s="18" t="s">
        <v>3498</v>
      </c>
      <c r="P443" s="18" t="s">
        <v>601</v>
      </c>
      <c r="Q443" s="18" t="s">
        <v>1107</v>
      </c>
      <c r="R443" s="18" t="s">
        <v>178</v>
      </c>
      <c r="S443" s="5" t="str">
        <f t="shared" si="2"/>
        <v>ASHRAE 62.1-2007GeneralStorage rooms</v>
      </c>
      <c r="T443" s="86" t="str">
        <f>VLOOKUP(S443,Ventilation!$A$4:$H$302,6,FALSE)</f>
        <v>0.12</v>
      </c>
      <c r="U443" s="86" t="str">
        <f>VLOOKUP(S443,Ventilation!$A$4:$H$302,5,FALSE)</f>
        <v/>
      </c>
      <c r="V443" s="86" t="str">
        <f>VLOOKUP(S443,Ventilation!$A$4:$H$302,7,FALSE)</f>
        <v/>
      </c>
      <c r="W443" s="18">
        <v>0.0</v>
      </c>
      <c r="X443" s="18" t="s">
        <v>3510</v>
      </c>
      <c r="Y443" s="18" t="s">
        <v>3466</v>
      </c>
      <c r="Z443" s="18">
        <v>0.0446</v>
      </c>
      <c r="AA443" s="5"/>
      <c r="AB443" s="18" t="s">
        <v>3609</v>
      </c>
      <c r="AC443" s="18"/>
      <c r="AD443" s="18"/>
      <c r="AE443" s="18"/>
      <c r="AF443" s="18"/>
      <c r="AG443" s="18"/>
      <c r="AH443" s="18">
        <v>0.07000000000000005</v>
      </c>
      <c r="AI443" s="18">
        <v>0.0</v>
      </c>
      <c r="AJ443" s="18">
        <v>0.5</v>
      </c>
      <c r="AK443" s="18">
        <v>0.0</v>
      </c>
      <c r="AL443" s="18" t="s">
        <v>3486</v>
      </c>
      <c r="AM443" s="18" t="s">
        <v>2054</v>
      </c>
      <c r="AN443" s="18" t="s">
        <v>3514</v>
      </c>
      <c r="AO443" s="18"/>
      <c r="AP443" s="18"/>
      <c r="AQ443" s="18"/>
      <c r="AR443" s="18"/>
      <c r="AS443" s="18"/>
      <c r="AT443" s="18"/>
      <c r="AU443" s="18"/>
      <c r="AV443" s="18"/>
      <c r="AW443" s="18"/>
      <c r="AX443" s="18"/>
      <c r="AY443" s="18"/>
      <c r="AZ443" s="18"/>
      <c r="BA443" s="18"/>
      <c r="BB443" s="18"/>
      <c r="BC443" s="18"/>
      <c r="BD443" s="18"/>
      <c r="BE443" s="1"/>
      <c r="BF443" s="1"/>
      <c r="BG443" s="1"/>
      <c r="BH443" s="1"/>
      <c r="BI443" s="1"/>
    </row>
    <row r="444" ht="14.25" hidden="1" customHeight="1">
      <c r="A444" s="18" t="s">
        <v>185</v>
      </c>
      <c r="B444" s="18" t="s">
        <v>539</v>
      </c>
      <c r="C444" s="18" t="s">
        <v>1308</v>
      </c>
      <c r="D444" s="18" t="s">
        <v>3257</v>
      </c>
      <c r="E444" s="18" t="s">
        <v>628</v>
      </c>
      <c r="F444" s="18" t="s">
        <v>1322</v>
      </c>
      <c r="G444" s="18" t="s">
        <v>1325</v>
      </c>
      <c r="H444" s="18" t="str">
        <f t="shared" si="1"/>
        <v>ASHRAE 90.1-2010Lounge/RecreationFor Hospital</v>
      </c>
      <c r="I444" s="86" t="str">
        <f>VLOOKUP(H444,'Interior Lighting'!$A$4:$G$1073,5,FALSE)</f>
        <v>1.07</v>
      </c>
      <c r="J444" s="21"/>
      <c r="K444" s="18"/>
      <c r="L444" s="18">
        <v>0.0</v>
      </c>
      <c r="M444" s="18">
        <v>0.7</v>
      </c>
      <c r="N444" s="18">
        <v>0.2</v>
      </c>
      <c r="O444" s="18" t="s">
        <v>3498</v>
      </c>
      <c r="P444" s="18" t="s">
        <v>601</v>
      </c>
      <c r="Q444" s="18" t="s">
        <v>119</v>
      </c>
      <c r="R444" s="18" t="s">
        <v>1887</v>
      </c>
      <c r="S444" s="5" t="str">
        <f t="shared" si="2"/>
        <v>ASHRAE 62.1-2007Hotels, Motels, Resorts, DormitoriesLobbies/prefunction</v>
      </c>
      <c r="T444" s="86" t="str">
        <f>VLOOKUP(S444,Ventilation!$A$4:$H$302,6,FALSE)</f>
        <v>0.06</v>
      </c>
      <c r="U444" s="86" t="str">
        <f>VLOOKUP(S444,Ventilation!$A$4:$H$302,5,FALSE)</f>
        <v>7.5</v>
      </c>
      <c r="V444" s="86" t="str">
        <f>VLOOKUP(S444,Ventilation!$A$4:$H$302,7,FALSE)</f>
        <v/>
      </c>
      <c r="W444" s="18">
        <v>13.94</v>
      </c>
      <c r="X444" s="18" t="s">
        <v>3510</v>
      </c>
      <c r="Y444" s="18" t="s">
        <v>3466</v>
      </c>
      <c r="Z444" s="18">
        <v>0.0446</v>
      </c>
      <c r="AA444" s="5"/>
      <c r="AB444" s="18" t="s">
        <v>3609</v>
      </c>
      <c r="AC444" s="18"/>
      <c r="AD444" s="18"/>
      <c r="AE444" s="18"/>
      <c r="AF444" s="18"/>
      <c r="AG444" s="18"/>
      <c r="AH444" s="18">
        <v>2.19</v>
      </c>
      <c r="AI444" s="18">
        <v>0.0</v>
      </c>
      <c r="AJ444" s="18">
        <v>0.5</v>
      </c>
      <c r="AK444" s="18">
        <v>0.0</v>
      </c>
      <c r="AL444" s="18" t="s">
        <v>3486</v>
      </c>
      <c r="AM444" s="18" t="s">
        <v>2054</v>
      </c>
      <c r="AN444" s="18" t="s">
        <v>3514</v>
      </c>
      <c r="AO444" s="18"/>
      <c r="AP444" s="18"/>
      <c r="AQ444" s="18"/>
      <c r="AR444" s="18"/>
      <c r="AS444" s="18"/>
      <c r="AT444" s="18"/>
      <c r="AU444" s="18"/>
      <c r="AV444" s="18"/>
      <c r="AW444" s="18"/>
      <c r="AX444" s="18"/>
      <c r="AY444" s="18"/>
      <c r="AZ444" s="18"/>
      <c r="BA444" s="18"/>
      <c r="BB444" s="18"/>
      <c r="BC444" s="18"/>
      <c r="BD444" s="18"/>
      <c r="BE444" s="1"/>
      <c r="BF444" s="1"/>
      <c r="BG444" s="1"/>
      <c r="BH444" s="1"/>
      <c r="BI444" s="1"/>
    </row>
    <row r="445" ht="14.25" hidden="1" customHeight="1">
      <c r="A445" s="5" t="s">
        <v>185</v>
      </c>
      <c r="B445" s="5" t="s">
        <v>539</v>
      </c>
      <c r="C445" s="5" t="s">
        <v>1307</v>
      </c>
      <c r="D445" s="18" t="s">
        <v>4173</v>
      </c>
      <c r="E445" s="18" t="s">
        <v>628</v>
      </c>
      <c r="F445" s="18" t="s">
        <v>2400</v>
      </c>
      <c r="G445" s="18" t="s">
        <v>1107</v>
      </c>
      <c r="H445" s="18" t="str">
        <f t="shared" si="1"/>
        <v>ASHRAE 90.1-2010Locker RoomGeneral</v>
      </c>
      <c r="I445" s="86" t="str">
        <f>VLOOKUP(H445,'Interior Lighting'!$A$4:$G$1073,5,FALSE)</f>
        <v>0.75</v>
      </c>
      <c r="J445" s="21"/>
      <c r="K445" s="18"/>
      <c r="L445" s="18">
        <v>0.0</v>
      </c>
      <c r="M445" s="18">
        <v>0.7</v>
      </c>
      <c r="N445" s="18">
        <v>0.2</v>
      </c>
      <c r="O445" s="18" t="s">
        <v>3498</v>
      </c>
      <c r="P445" s="18" t="s">
        <v>610</v>
      </c>
      <c r="Q445" s="18" t="s">
        <v>1687</v>
      </c>
      <c r="R445" s="18" t="s">
        <v>1767</v>
      </c>
      <c r="S445" s="5" t="str">
        <f t="shared" si="2"/>
        <v>GGHC v2.2Health CareLockers</v>
      </c>
      <c r="T445" s="86" t="str">
        <f>VLOOKUP(S445,Ventilation!$A$4:$H$302,6,FALSE)</f>
        <v>0.15</v>
      </c>
      <c r="U445" s="86" t="str">
        <f>VLOOKUP(S445,Ventilation!$A$4:$H$302,5,FALSE)</f>
        <v/>
      </c>
      <c r="V445" s="86" t="str">
        <f>VLOOKUP(S445,Ventilation!$A$4:$H$302,7,FALSE)</f>
        <v/>
      </c>
      <c r="W445" s="18">
        <v>13.94</v>
      </c>
      <c r="X445" s="18" t="s">
        <v>3510</v>
      </c>
      <c r="Y445" s="18" t="s">
        <v>3466</v>
      </c>
      <c r="Z445" s="18">
        <v>0.0446</v>
      </c>
      <c r="AA445" s="5"/>
      <c r="AB445" s="18" t="s">
        <v>3609</v>
      </c>
      <c r="AC445" s="18"/>
      <c r="AD445" s="18"/>
      <c r="AE445" s="18"/>
      <c r="AF445" s="18"/>
      <c r="AG445" s="18"/>
      <c r="AH445" s="18">
        <v>2.19</v>
      </c>
      <c r="AI445" s="18">
        <v>0.0</v>
      </c>
      <c r="AJ445" s="18">
        <v>0.5</v>
      </c>
      <c r="AK445" s="18">
        <v>0.0</v>
      </c>
      <c r="AL445" s="18" t="s">
        <v>3486</v>
      </c>
      <c r="AM445" s="18" t="s">
        <v>2054</v>
      </c>
      <c r="AN445" s="18" t="s">
        <v>3514</v>
      </c>
      <c r="AO445" s="18"/>
      <c r="AP445" s="18"/>
      <c r="AQ445" s="18"/>
      <c r="AR445" s="18"/>
      <c r="AS445" s="18"/>
      <c r="AT445" s="18"/>
      <c r="AU445" s="18"/>
      <c r="AV445" s="18"/>
      <c r="AW445" s="18"/>
      <c r="AX445" s="18"/>
      <c r="AY445" s="18"/>
      <c r="AZ445" s="18"/>
      <c r="BA445" s="18"/>
      <c r="BB445" s="18"/>
      <c r="BC445" s="18"/>
      <c r="BD445" s="18"/>
      <c r="BE445" s="1"/>
      <c r="BF445" s="1"/>
      <c r="BG445" s="1"/>
      <c r="BH445" s="1"/>
      <c r="BI445" s="1"/>
    </row>
    <row r="446" ht="14.25" hidden="1" customHeight="1">
      <c r="A446" s="18" t="s">
        <v>185</v>
      </c>
      <c r="B446" s="18" t="s">
        <v>539</v>
      </c>
      <c r="C446" s="18" t="s">
        <v>829</v>
      </c>
      <c r="D446" s="18" t="s">
        <v>3257</v>
      </c>
      <c r="E446" s="18" t="s">
        <v>628</v>
      </c>
      <c r="F446" s="18" t="s">
        <v>829</v>
      </c>
      <c r="G446" s="18" t="s">
        <v>1107</v>
      </c>
      <c r="H446" s="18" t="str">
        <f t="shared" si="1"/>
        <v>ASHRAE 90.1-2010LobbyGeneral</v>
      </c>
      <c r="I446" s="86" t="str">
        <f>VLOOKUP(H446,'Interior Lighting'!$A$4:$G$1073,5,FALSE)</f>
        <v>0.9</v>
      </c>
      <c r="J446" s="21"/>
      <c r="K446" s="18"/>
      <c r="L446" s="18">
        <v>0.0</v>
      </c>
      <c r="M446" s="18">
        <v>0.7</v>
      </c>
      <c r="N446" s="18">
        <v>0.2</v>
      </c>
      <c r="O446" s="5" t="s">
        <v>3498</v>
      </c>
      <c r="P446" s="18" t="s">
        <v>601</v>
      </c>
      <c r="Q446" s="18" t="s">
        <v>1604</v>
      </c>
      <c r="R446" s="18" t="s">
        <v>1930</v>
      </c>
      <c r="S446" s="5" t="str">
        <f t="shared" si="2"/>
        <v>ASHRAE 62.1-2007Office BuildingsMain entry lobbies</v>
      </c>
      <c r="T446" s="86" t="str">
        <f>VLOOKUP(S446,Ventilation!$A$4:$H$302,6,FALSE)</f>
        <v>0.06</v>
      </c>
      <c r="U446" s="86" t="str">
        <f>VLOOKUP(S446,Ventilation!$A$4:$H$302,5,FALSE)</f>
        <v>5</v>
      </c>
      <c r="V446" s="86" t="str">
        <f>VLOOKUP(S446,Ventilation!$A$4:$H$302,7,FALSE)</f>
        <v/>
      </c>
      <c r="W446" s="18">
        <v>27.87</v>
      </c>
      <c r="X446" s="5" t="s">
        <v>3510</v>
      </c>
      <c r="Y446" s="5" t="s">
        <v>3466</v>
      </c>
      <c r="Z446" s="18">
        <v>0.0446</v>
      </c>
      <c r="AA446" s="5"/>
      <c r="AB446" s="5" t="s">
        <v>3609</v>
      </c>
      <c r="AC446" s="18"/>
      <c r="AD446" s="18"/>
      <c r="AE446" s="18"/>
      <c r="AF446" s="18"/>
      <c r="AG446" s="18"/>
      <c r="AH446" s="18">
        <v>0.8000000000000002</v>
      </c>
      <c r="AI446" s="18">
        <v>0.0</v>
      </c>
      <c r="AJ446" s="18">
        <v>0.5</v>
      </c>
      <c r="AK446" s="18">
        <v>0.0</v>
      </c>
      <c r="AL446" s="5" t="s">
        <v>3486</v>
      </c>
      <c r="AM446" s="5" t="s">
        <v>2054</v>
      </c>
      <c r="AN446" s="5" t="s">
        <v>3514</v>
      </c>
      <c r="AO446" s="18"/>
      <c r="AP446" s="18"/>
      <c r="AQ446" s="18"/>
      <c r="AR446" s="18"/>
      <c r="AS446" s="18"/>
      <c r="AT446" s="18"/>
      <c r="AU446" s="5"/>
      <c r="AV446" s="18"/>
      <c r="AW446" s="18"/>
      <c r="AX446" s="18"/>
      <c r="AY446" s="18"/>
      <c r="AZ446" s="18"/>
      <c r="BA446" s="18"/>
      <c r="BB446" s="18"/>
      <c r="BC446" s="5"/>
      <c r="BD446" s="5"/>
      <c r="BE446" s="1"/>
      <c r="BF446" s="1"/>
      <c r="BG446" s="1"/>
      <c r="BH446" s="1"/>
      <c r="BI446" s="1"/>
    </row>
    <row r="447" ht="14.25" hidden="1" customHeight="1">
      <c r="A447" s="21" t="s">
        <v>185</v>
      </c>
      <c r="B447" s="21" t="s">
        <v>539</v>
      </c>
      <c r="C447" s="21" t="s">
        <v>1304</v>
      </c>
      <c r="D447" s="21" t="s">
        <v>3232</v>
      </c>
      <c r="E447" s="21" t="s">
        <v>628</v>
      </c>
      <c r="F447" s="21" t="s">
        <v>1128</v>
      </c>
      <c r="G447" s="21" t="s">
        <v>1107</v>
      </c>
      <c r="H447" s="18" t="str">
        <f t="shared" si="1"/>
        <v>ASHRAE 90.1-2010StorageGeneral</v>
      </c>
      <c r="I447" s="86" t="str">
        <f>VLOOKUP(H447,'Interior Lighting'!$A$4:$G$1073,5,FALSE)</f>
        <v>0.63</v>
      </c>
      <c r="J447" s="21"/>
      <c r="K447" s="21"/>
      <c r="L447" s="21">
        <v>0.0</v>
      </c>
      <c r="M447" s="21">
        <v>0.7</v>
      </c>
      <c r="N447" s="21">
        <v>0.2</v>
      </c>
      <c r="O447" s="21" t="s">
        <v>3500</v>
      </c>
      <c r="P447" s="21" t="s">
        <v>610</v>
      </c>
      <c r="Q447" s="21" t="s">
        <v>1687</v>
      </c>
      <c r="R447" s="21" t="s">
        <v>1753</v>
      </c>
      <c r="S447" s="5" t="str">
        <f t="shared" si="2"/>
        <v>GGHC v2.2Health CareJanitors Closet / Utility</v>
      </c>
      <c r="T447" s="86" t="str">
        <f>VLOOKUP(S447,Ventilation!$A$4:$H$302,6,FALSE)</f>
        <v>1.5</v>
      </c>
      <c r="U447" s="86" t="str">
        <f>VLOOKUP(S447,Ventilation!$A$4:$H$302,5,FALSE)</f>
        <v/>
      </c>
      <c r="V447" s="86" t="str">
        <f>VLOOKUP(S447,Ventilation!$A$4:$H$302,7,FALSE)</f>
        <v/>
      </c>
      <c r="W447" s="21">
        <v>0.0</v>
      </c>
      <c r="X447" s="21" t="s">
        <v>3510</v>
      </c>
      <c r="Y447" s="21" t="s">
        <v>3466</v>
      </c>
      <c r="Z447" s="21">
        <v>0.0446</v>
      </c>
      <c r="AA447" s="7"/>
      <c r="AB447" s="21" t="s">
        <v>3609</v>
      </c>
      <c r="AC447" s="21"/>
      <c r="AD447" s="21"/>
      <c r="AE447" s="21"/>
      <c r="AF447" s="21"/>
      <c r="AG447" s="21"/>
      <c r="AH447" s="21">
        <v>0.0</v>
      </c>
      <c r="AI447" s="21">
        <v>0.0</v>
      </c>
      <c r="AJ447" s="21">
        <v>0.3</v>
      </c>
      <c r="AK447" s="21">
        <v>0.7</v>
      </c>
      <c r="AL447" s="21" t="s">
        <v>3486</v>
      </c>
      <c r="AM447" s="21" t="s">
        <v>2054</v>
      </c>
      <c r="AN447" s="21" t="s">
        <v>3514</v>
      </c>
      <c r="AO447" s="21"/>
      <c r="AP447" s="21"/>
      <c r="AQ447" s="21"/>
      <c r="AR447" s="21"/>
      <c r="AS447" s="21"/>
      <c r="AT447" s="21"/>
      <c r="AU447" s="21"/>
      <c r="AV447" s="21"/>
      <c r="AW447" s="21"/>
      <c r="AX447" s="21"/>
      <c r="AY447" s="21"/>
      <c r="AZ447" s="21"/>
      <c r="BA447" s="21"/>
      <c r="BB447" s="21"/>
      <c r="BC447" s="21"/>
      <c r="BD447" s="21"/>
      <c r="BE447" s="1"/>
      <c r="BF447" s="1"/>
      <c r="BG447" s="1"/>
      <c r="BH447" s="1"/>
      <c r="BI447" s="1"/>
    </row>
    <row r="448" ht="14.25" hidden="1" customHeight="1">
      <c r="A448" s="21" t="s">
        <v>185</v>
      </c>
      <c r="B448" s="21" t="s">
        <v>539</v>
      </c>
      <c r="C448" s="21" t="s">
        <v>1276</v>
      </c>
      <c r="D448" s="21" t="s">
        <v>3274</v>
      </c>
      <c r="E448" s="21" t="s">
        <v>628</v>
      </c>
      <c r="F448" s="21" t="s">
        <v>1272</v>
      </c>
      <c r="G448" s="21" t="s">
        <v>1107</v>
      </c>
      <c r="H448" s="18" t="str">
        <f t="shared" si="1"/>
        <v>ASHRAE 90.1-2010Office-EnclosedGeneral</v>
      </c>
      <c r="I448" s="86" t="str">
        <f>VLOOKUP(H448,'Interior Lighting'!$A$4:$G$1073,5,FALSE)</f>
        <v>1.11</v>
      </c>
      <c r="J448" s="21"/>
      <c r="K448" s="21"/>
      <c r="L448" s="21">
        <v>0.0</v>
      </c>
      <c r="M448" s="21">
        <v>0.7</v>
      </c>
      <c r="N448" s="21">
        <v>0.2</v>
      </c>
      <c r="O448" s="21" t="s">
        <v>3498</v>
      </c>
      <c r="P448" s="21" t="s">
        <v>601</v>
      </c>
      <c r="Q448" s="21" t="s">
        <v>1604</v>
      </c>
      <c r="R448" s="21" t="s">
        <v>1927</v>
      </c>
      <c r="S448" s="5" t="str">
        <f t="shared" si="2"/>
        <v>ASHRAE 62.1-2007Office BuildingsTelephone/data entry</v>
      </c>
      <c r="T448" s="86" t="str">
        <f>VLOOKUP(S448,Ventilation!$A$4:$H$302,6,FALSE)</f>
        <v>0.06</v>
      </c>
      <c r="U448" s="86" t="str">
        <f>VLOOKUP(S448,Ventilation!$A$4:$H$302,5,FALSE)</f>
        <v>5</v>
      </c>
      <c r="V448" s="86" t="str">
        <f>VLOOKUP(S448,Ventilation!$A$4:$H$302,7,FALSE)</f>
        <v/>
      </c>
      <c r="W448" s="21">
        <v>4.65</v>
      </c>
      <c r="X448" s="21" t="s">
        <v>3510</v>
      </c>
      <c r="Y448" s="21" t="s">
        <v>3466</v>
      </c>
      <c r="Z448" s="21">
        <v>0.0446</v>
      </c>
      <c r="AA448" s="7"/>
      <c r="AB448" s="21" t="s">
        <v>3609</v>
      </c>
      <c r="AC448" s="21"/>
      <c r="AD448" s="21"/>
      <c r="AE448" s="21"/>
      <c r="AF448" s="21"/>
      <c r="AG448" s="21"/>
      <c r="AH448" s="21">
        <v>0.8000000000000002</v>
      </c>
      <c r="AI448" s="21">
        <v>0.0</v>
      </c>
      <c r="AJ448" s="21">
        <v>0.5</v>
      </c>
      <c r="AK448" s="21">
        <v>0.0</v>
      </c>
      <c r="AL448" s="21" t="s">
        <v>3486</v>
      </c>
      <c r="AM448" s="21" t="s">
        <v>2054</v>
      </c>
      <c r="AN448" s="21" t="s">
        <v>3514</v>
      </c>
      <c r="AO448" s="21"/>
      <c r="AP448" s="21"/>
      <c r="AQ448" s="21"/>
      <c r="AR448" s="21"/>
      <c r="AS448" s="21"/>
      <c r="AT448" s="21"/>
      <c r="AU448" s="21"/>
      <c r="AV448" s="21"/>
      <c r="AW448" s="21"/>
      <c r="AX448" s="21"/>
      <c r="AY448" s="21"/>
      <c r="AZ448" s="21"/>
      <c r="BA448" s="21"/>
      <c r="BB448" s="21"/>
      <c r="BC448" s="21"/>
      <c r="BD448" s="21"/>
      <c r="BE448" s="1"/>
      <c r="BF448" s="1"/>
      <c r="BG448" s="1"/>
      <c r="BH448" s="1"/>
      <c r="BI448" s="1"/>
    </row>
    <row r="449" ht="14.25" hidden="1" customHeight="1">
      <c r="A449" s="21" t="s">
        <v>185</v>
      </c>
      <c r="B449" s="21" t="s">
        <v>539</v>
      </c>
      <c r="C449" s="21" t="s">
        <v>1303</v>
      </c>
      <c r="D449" s="21" t="s">
        <v>1585</v>
      </c>
      <c r="E449" s="21" t="s">
        <v>628</v>
      </c>
      <c r="F449" s="21" t="s">
        <v>1355</v>
      </c>
      <c r="G449" s="21" t="s">
        <v>1325</v>
      </c>
      <c r="H449" s="18" t="str">
        <f t="shared" si="1"/>
        <v>ASHRAE 90.1-2010Corridor/TransitionFor Hospital</v>
      </c>
      <c r="I449" s="86" t="str">
        <f>VLOOKUP(H449,'Interior Lighting'!$A$4:$G$1073,5,FALSE)</f>
        <v>0.89</v>
      </c>
      <c r="J449" s="21"/>
      <c r="K449" s="21"/>
      <c r="L449" s="21">
        <v>0.0</v>
      </c>
      <c r="M449" s="21">
        <v>0.7</v>
      </c>
      <c r="N449" s="21">
        <v>0.2</v>
      </c>
      <c r="O449" s="21" t="s">
        <v>3489</v>
      </c>
      <c r="P449" s="21" t="s">
        <v>601</v>
      </c>
      <c r="Q449" s="21" t="s">
        <v>1107</v>
      </c>
      <c r="R449" s="21" t="s">
        <v>469</v>
      </c>
      <c r="S449" s="5" t="str">
        <f t="shared" si="2"/>
        <v>ASHRAE 62.1-2007GeneralCorridors</v>
      </c>
      <c r="T449" s="86" t="str">
        <f>VLOOKUP(S449,Ventilation!$A$4:$H$302,6,FALSE)</f>
        <v>0.06</v>
      </c>
      <c r="U449" s="86" t="str">
        <f>VLOOKUP(S449,Ventilation!$A$4:$H$302,5,FALSE)</f>
        <v/>
      </c>
      <c r="V449" s="86" t="str">
        <f>VLOOKUP(S449,Ventilation!$A$4:$H$302,7,FALSE)</f>
        <v/>
      </c>
      <c r="W449" s="21">
        <v>0.0</v>
      </c>
      <c r="X449" s="21" t="s">
        <v>3510</v>
      </c>
      <c r="Y449" s="21" t="s">
        <v>3466</v>
      </c>
      <c r="Z449" s="21">
        <v>0.0446</v>
      </c>
      <c r="AA449" s="7"/>
      <c r="AB449" s="21" t="s">
        <v>3609</v>
      </c>
      <c r="AC449" s="21"/>
      <c r="AD449" s="21"/>
      <c r="AE449" s="21"/>
      <c r="AF449" s="21"/>
      <c r="AG449" s="21"/>
      <c r="AH449" s="21">
        <v>0.29</v>
      </c>
      <c r="AI449" s="21">
        <v>0.0</v>
      </c>
      <c r="AJ449" s="21">
        <v>0.5</v>
      </c>
      <c r="AK449" s="21">
        <v>0.0</v>
      </c>
      <c r="AL449" s="21" t="s">
        <v>3486</v>
      </c>
      <c r="AM449" s="21" t="s">
        <v>2054</v>
      </c>
      <c r="AN449" s="21" t="s">
        <v>3514</v>
      </c>
      <c r="AO449" s="21"/>
      <c r="AP449" s="21"/>
      <c r="AQ449" s="21"/>
      <c r="AR449" s="21"/>
      <c r="AS449" s="21"/>
      <c r="AT449" s="21"/>
      <c r="AU449" s="21"/>
      <c r="AV449" s="21"/>
      <c r="AW449" s="21"/>
      <c r="AX449" s="21"/>
      <c r="AY449" s="21"/>
      <c r="AZ449" s="21"/>
      <c r="BA449" s="21"/>
      <c r="BB449" s="21"/>
      <c r="BC449" s="21"/>
      <c r="BD449" s="21"/>
      <c r="BE449" s="1"/>
      <c r="BF449" s="1"/>
      <c r="BG449" s="1"/>
      <c r="BH449" s="1"/>
      <c r="BI449" s="1"/>
    </row>
    <row r="450" ht="14.25" hidden="1" customHeight="1">
      <c r="A450" s="21" t="s">
        <v>185</v>
      </c>
      <c r="B450" s="21" t="s">
        <v>539</v>
      </c>
      <c r="C450" s="21" t="s">
        <v>1302</v>
      </c>
      <c r="D450" s="21" t="s">
        <v>1503</v>
      </c>
      <c r="E450" s="21" t="s">
        <v>628</v>
      </c>
      <c r="F450" s="21" t="s">
        <v>520</v>
      </c>
      <c r="G450" s="21" t="s">
        <v>1403</v>
      </c>
      <c r="H450" s="18" t="str">
        <f t="shared" si="1"/>
        <v>ASHRAE 90.1-2010HospitalExam/Treatment</v>
      </c>
      <c r="I450" s="86" t="str">
        <f>VLOOKUP(H450,'Interior Lighting'!$A$4:$G$1073,5,FALSE)</f>
        <v>1.66</v>
      </c>
      <c r="J450" s="21"/>
      <c r="K450" s="21"/>
      <c r="L450" s="21">
        <v>0.0</v>
      </c>
      <c r="M450" s="21">
        <v>0.7</v>
      </c>
      <c r="N450" s="21">
        <v>0.2</v>
      </c>
      <c r="O450" s="21" t="s">
        <v>3491</v>
      </c>
      <c r="P450" s="21" t="s">
        <v>610</v>
      </c>
      <c r="Q450" s="21" t="s">
        <v>1687</v>
      </c>
      <c r="R450" s="21" t="s">
        <v>1797</v>
      </c>
      <c r="S450" s="5" t="str">
        <f t="shared" si="2"/>
        <v>GGHC v2.2Health CareSpecial Procedure Room, Diagnostic</v>
      </c>
      <c r="T450" s="86" t="str">
        <f>VLOOKUP(S450,Ventilation!$A$4:$H$302,6,FALSE)</f>
        <v>0.3</v>
      </c>
      <c r="U450" s="86" t="str">
        <f>VLOOKUP(S450,Ventilation!$A$4:$H$302,5,FALSE)</f>
        <v/>
      </c>
      <c r="V450" s="86" t="str">
        <f>VLOOKUP(S450,Ventilation!$A$4:$H$302,7,FALSE)</f>
        <v/>
      </c>
      <c r="W450" s="21">
        <v>18.58</v>
      </c>
      <c r="X450" s="21" t="s">
        <v>3510</v>
      </c>
      <c r="Y450" s="21" t="s">
        <v>3466</v>
      </c>
      <c r="Z450" s="21">
        <v>0.0446</v>
      </c>
      <c r="AA450" s="7"/>
      <c r="AB450" s="21" t="s">
        <v>3609</v>
      </c>
      <c r="AC450" s="21"/>
      <c r="AD450" s="21"/>
      <c r="AE450" s="21"/>
      <c r="AF450" s="21"/>
      <c r="AG450" s="21"/>
      <c r="AH450" s="21">
        <v>0.8000000000000002</v>
      </c>
      <c r="AI450" s="21">
        <v>0.0</v>
      </c>
      <c r="AJ450" s="21">
        <v>0.5</v>
      </c>
      <c r="AK450" s="21">
        <v>0.0</v>
      </c>
      <c r="AL450" s="21" t="s">
        <v>3486</v>
      </c>
      <c r="AM450" s="21" t="s">
        <v>2054</v>
      </c>
      <c r="AN450" s="21" t="s">
        <v>3514</v>
      </c>
      <c r="AO450" s="21"/>
      <c r="AP450" s="21"/>
      <c r="AQ450" s="21"/>
      <c r="AR450" s="21"/>
      <c r="AS450" s="21"/>
      <c r="AT450" s="21"/>
      <c r="AU450" s="21"/>
      <c r="AV450" s="21"/>
      <c r="AW450" s="21"/>
      <c r="AX450" s="21"/>
      <c r="AY450" s="21"/>
      <c r="AZ450" s="21"/>
      <c r="BA450" s="21"/>
      <c r="BB450" s="21"/>
      <c r="BC450" s="21"/>
      <c r="BD450" s="21"/>
      <c r="BE450" s="1"/>
      <c r="BF450" s="1"/>
      <c r="BG450" s="1"/>
      <c r="BH450" s="1"/>
      <c r="BI450" s="1"/>
    </row>
    <row r="451" ht="14.25" hidden="1" customHeight="1">
      <c r="A451" s="21" t="s">
        <v>185</v>
      </c>
      <c r="B451" s="21" t="s">
        <v>539</v>
      </c>
      <c r="C451" s="21" t="s">
        <v>1169</v>
      </c>
      <c r="D451" s="21" t="s">
        <v>3274</v>
      </c>
      <c r="E451" s="21" t="s">
        <v>628</v>
      </c>
      <c r="F451" s="21" t="s">
        <v>1543</v>
      </c>
      <c r="G451" s="21" t="s">
        <v>1107</v>
      </c>
      <c r="H451" s="18" t="str">
        <f t="shared" si="1"/>
        <v>ASHRAE 90.1-2010Electrical/MechanicalGeneral</v>
      </c>
      <c r="I451" s="86" t="str">
        <f>VLOOKUP(H451,'Interior Lighting'!$A$4:$G$1073,5,FALSE)</f>
        <v>0.95</v>
      </c>
      <c r="J451" s="21"/>
      <c r="K451" s="21"/>
      <c r="L451" s="21">
        <v>0.0</v>
      </c>
      <c r="M451" s="21">
        <v>0.7</v>
      </c>
      <c r="N451" s="21">
        <v>0.2</v>
      </c>
      <c r="O451" s="21" t="s">
        <v>3500</v>
      </c>
      <c r="P451" s="21" t="s">
        <v>610</v>
      </c>
      <c r="Q451" s="21" t="s">
        <v>1687</v>
      </c>
      <c r="R451" s="21" t="s">
        <v>1770</v>
      </c>
      <c r="S451" s="5" t="str">
        <f t="shared" si="2"/>
        <v>GGHC v2.2Health CareMechanical Equipment Room</v>
      </c>
      <c r="T451" s="86" t="str">
        <f>VLOOKUP(S451,Ventilation!$A$4:$H$302,6,FALSE)</f>
        <v>0.15</v>
      </c>
      <c r="U451" s="86" t="str">
        <f>VLOOKUP(S451,Ventilation!$A$4:$H$302,5,FALSE)</f>
        <v/>
      </c>
      <c r="V451" s="86" t="str">
        <f>VLOOKUP(S451,Ventilation!$A$4:$H$302,7,FALSE)</f>
        <v/>
      </c>
      <c r="W451" s="21">
        <v>0.0</v>
      </c>
      <c r="X451" s="21" t="s">
        <v>3510</v>
      </c>
      <c r="Y451" s="21" t="s">
        <v>3466</v>
      </c>
      <c r="Z451" s="21">
        <v>0.0446</v>
      </c>
      <c r="AA451" s="7"/>
      <c r="AB451" s="21" t="s">
        <v>3609</v>
      </c>
      <c r="AC451" s="21"/>
      <c r="AD451" s="21"/>
      <c r="AE451" s="21"/>
      <c r="AF451" s="21"/>
      <c r="AG451" s="21"/>
      <c r="AH451" s="21">
        <v>3.64</v>
      </c>
      <c r="AI451" s="21">
        <v>0.0</v>
      </c>
      <c r="AJ451" s="21">
        <v>0.3</v>
      </c>
      <c r="AK451" s="21">
        <v>0.7</v>
      </c>
      <c r="AL451" s="21" t="s">
        <v>3486</v>
      </c>
      <c r="AM451" s="21" t="s">
        <v>2054</v>
      </c>
      <c r="AN451" s="21" t="s">
        <v>3514</v>
      </c>
      <c r="AO451" s="21"/>
      <c r="AP451" s="21"/>
      <c r="AQ451" s="21"/>
      <c r="AR451" s="21"/>
      <c r="AS451" s="21"/>
      <c r="AT451" s="21"/>
      <c r="AU451" s="21"/>
      <c r="AV451" s="21"/>
      <c r="AW451" s="21"/>
      <c r="AX451" s="21"/>
      <c r="AY451" s="21"/>
      <c r="AZ451" s="21"/>
      <c r="BA451" s="21"/>
      <c r="BB451" s="21"/>
      <c r="BC451" s="21"/>
      <c r="BD451" s="21"/>
      <c r="BE451" s="1"/>
      <c r="BF451" s="1"/>
      <c r="BG451" s="1"/>
      <c r="BH451" s="1"/>
      <c r="BI451" s="1"/>
    </row>
    <row r="452" ht="14.25" hidden="1" customHeight="1">
      <c r="A452" s="21" t="s">
        <v>185</v>
      </c>
      <c r="B452" s="21" t="s">
        <v>539</v>
      </c>
      <c r="C452" s="21" t="s">
        <v>1301</v>
      </c>
      <c r="D452" s="21" t="s">
        <v>1503</v>
      </c>
      <c r="E452" s="21" t="s">
        <v>628</v>
      </c>
      <c r="F452" s="21" t="s">
        <v>2397</v>
      </c>
      <c r="G452" s="21" t="s">
        <v>2399</v>
      </c>
      <c r="H452" s="18" t="str">
        <f t="shared" si="1"/>
        <v>ASHRAE 90.1-2010Dressing/Fitting RoomFor Retail</v>
      </c>
      <c r="I452" s="86" t="str">
        <f>VLOOKUP(H452,'Interior Lighting'!$A$4:$G$1073,5,FALSE)</f>
        <v>0.87</v>
      </c>
      <c r="J452" s="21"/>
      <c r="K452" s="21"/>
      <c r="L452" s="21">
        <v>0.0</v>
      </c>
      <c r="M452" s="21">
        <v>0.7</v>
      </c>
      <c r="N452" s="21">
        <v>0.2</v>
      </c>
      <c r="O452" s="7" t="s">
        <v>3498</v>
      </c>
      <c r="P452" s="21" t="s">
        <v>601</v>
      </c>
      <c r="Q452" s="21" t="s">
        <v>476</v>
      </c>
      <c r="R452" s="21" t="s">
        <v>477</v>
      </c>
      <c r="S452" s="5" t="str">
        <f t="shared" si="2"/>
        <v>ASHRAE 62.1-2007Hospitals, Nursing and Convalescent HomesPatient rooms</v>
      </c>
      <c r="T452" s="86" t="str">
        <f>VLOOKUP(S452,Ventilation!$A$4:$H$302,6,FALSE)</f>
        <v/>
      </c>
      <c r="U452" s="86" t="str">
        <f>VLOOKUP(S452,Ventilation!$A$4:$H$302,5,FALSE)</f>
        <v>25</v>
      </c>
      <c r="V452" s="86" t="str">
        <f>VLOOKUP(S452,Ventilation!$A$4:$H$302,7,FALSE)</f>
        <v/>
      </c>
      <c r="W452" s="21">
        <v>4.65</v>
      </c>
      <c r="X452" s="7" t="s">
        <v>3510</v>
      </c>
      <c r="Y452" s="7" t="s">
        <v>3466</v>
      </c>
      <c r="Z452" s="21">
        <v>0.0446</v>
      </c>
      <c r="AA452" s="7"/>
      <c r="AB452" s="7" t="s">
        <v>3609</v>
      </c>
      <c r="AC452" s="21"/>
      <c r="AD452" s="21"/>
      <c r="AE452" s="21"/>
      <c r="AF452" s="21"/>
      <c r="AG452" s="21"/>
      <c r="AH452" s="21">
        <v>0.8000000000000002</v>
      </c>
      <c r="AI452" s="21">
        <v>0.0</v>
      </c>
      <c r="AJ452" s="21">
        <v>0.5</v>
      </c>
      <c r="AK452" s="21">
        <v>0.0</v>
      </c>
      <c r="AL452" s="7" t="s">
        <v>3486</v>
      </c>
      <c r="AM452" s="7" t="s">
        <v>2054</v>
      </c>
      <c r="AN452" s="7" t="s">
        <v>3514</v>
      </c>
      <c r="AO452" s="21"/>
      <c r="AP452" s="21"/>
      <c r="AQ452" s="21"/>
      <c r="AR452" s="21"/>
      <c r="AS452" s="21"/>
      <c r="AT452" s="21"/>
      <c r="AU452" s="7"/>
      <c r="AV452" s="21"/>
      <c r="AW452" s="21"/>
      <c r="AX452" s="21"/>
      <c r="AY452" s="21"/>
      <c r="AZ452" s="21"/>
      <c r="BA452" s="21"/>
      <c r="BB452" s="21"/>
      <c r="BC452" s="21"/>
      <c r="BD452" s="21"/>
      <c r="BE452" s="1"/>
      <c r="BF452" s="1"/>
      <c r="BG452" s="1"/>
      <c r="BH452" s="1"/>
      <c r="BI452" s="1"/>
    </row>
    <row r="453" ht="14.25" hidden="1" customHeight="1">
      <c r="A453" s="7" t="s">
        <v>185</v>
      </c>
      <c r="B453" s="7" t="s">
        <v>539</v>
      </c>
      <c r="C453" s="7" t="s">
        <v>1167</v>
      </c>
      <c r="D453" s="21" t="s">
        <v>3169</v>
      </c>
      <c r="E453" s="21" t="s">
        <v>628</v>
      </c>
      <c r="F453" s="21" t="s">
        <v>1279</v>
      </c>
      <c r="G453" s="21" t="s">
        <v>1107</v>
      </c>
      <c r="H453" s="18" t="str">
        <f t="shared" si="1"/>
        <v>ASHRAE 90.1-2010Conference/Meeting/MultipurposeGeneral</v>
      </c>
      <c r="I453" s="86" t="str">
        <f>VLOOKUP(H453,'Interior Lighting'!$A$4:$G$1073,5,FALSE)</f>
        <v>1.23</v>
      </c>
      <c r="J453" s="21"/>
      <c r="K453" s="21"/>
      <c r="L453" s="21">
        <v>0.0</v>
      </c>
      <c r="M453" s="21">
        <v>0.7</v>
      </c>
      <c r="N453" s="21">
        <v>0.2</v>
      </c>
      <c r="O453" s="7" t="s">
        <v>3498</v>
      </c>
      <c r="P453" s="21" t="s">
        <v>601</v>
      </c>
      <c r="Q453" s="21" t="s">
        <v>1107</v>
      </c>
      <c r="R453" s="21" t="s">
        <v>1852</v>
      </c>
      <c r="S453" s="5" t="str">
        <f t="shared" si="2"/>
        <v>ASHRAE 62.1-2007GeneralConference/meeting</v>
      </c>
      <c r="T453" s="86" t="str">
        <f>VLOOKUP(S453,Ventilation!$A$4:$H$302,6,FALSE)</f>
        <v>0.06</v>
      </c>
      <c r="U453" s="86" t="str">
        <f>VLOOKUP(S453,Ventilation!$A$4:$H$302,5,FALSE)</f>
        <v>5</v>
      </c>
      <c r="V453" s="86" t="str">
        <f>VLOOKUP(S453,Ventilation!$A$4:$H$302,7,FALSE)</f>
        <v/>
      </c>
      <c r="W453" s="21">
        <v>46.45</v>
      </c>
      <c r="X453" s="7" t="s">
        <v>3510</v>
      </c>
      <c r="Y453" s="7" t="s">
        <v>3466</v>
      </c>
      <c r="Z453" s="21">
        <v>0.0446</v>
      </c>
      <c r="AA453" s="7"/>
      <c r="AB453" s="7" t="s">
        <v>3609</v>
      </c>
      <c r="AC453" s="21"/>
      <c r="AD453" s="21"/>
      <c r="AE453" s="21"/>
      <c r="AF453" s="21"/>
      <c r="AG453" s="21"/>
      <c r="AH453" s="21">
        <v>0.73</v>
      </c>
      <c r="AI453" s="21">
        <v>0.0</v>
      </c>
      <c r="AJ453" s="21">
        <v>0.5</v>
      </c>
      <c r="AK453" s="21">
        <v>0.0</v>
      </c>
      <c r="AL453" s="7" t="s">
        <v>3486</v>
      </c>
      <c r="AM453" s="7" t="s">
        <v>2054</v>
      </c>
      <c r="AN453" s="7" t="s">
        <v>3514</v>
      </c>
      <c r="AO453" s="21"/>
      <c r="AP453" s="21"/>
      <c r="AQ453" s="21"/>
      <c r="AR453" s="21"/>
      <c r="AS453" s="21"/>
      <c r="AT453" s="21"/>
      <c r="AU453" s="21"/>
      <c r="AV453" s="21"/>
      <c r="AW453" s="21"/>
      <c r="AX453" s="21"/>
      <c r="AY453" s="21"/>
      <c r="AZ453" s="21"/>
      <c r="BA453" s="21"/>
      <c r="BB453" s="21"/>
      <c r="BC453" s="7"/>
      <c r="BD453" s="7"/>
      <c r="BE453" s="1"/>
      <c r="BF453" s="1"/>
      <c r="BG453" s="1"/>
      <c r="BH453" s="1"/>
      <c r="BI453" s="1"/>
    </row>
    <row r="454" ht="14.25" hidden="1" customHeight="1">
      <c r="A454" s="7" t="s">
        <v>185</v>
      </c>
      <c r="B454" s="7" t="s">
        <v>539</v>
      </c>
      <c r="C454" s="7" t="s">
        <v>1299</v>
      </c>
      <c r="D454" s="21" t="s">
        <v>1660</v>
      </c>
      <c r="E454" s="21" t="s">
        <v>628</v>
      </c>
      <c r="F454" s="21" t="s">
        <v>520</v>
      </c>
      <c r="G454" s="21" t="s">
        <v>1423</v>
      </c>
      <c r="H454" s="18" t="str">
        <f t="shared" si="1"/>
        <v>ASHRAE 90.1-2010HospitalMedical Supply</v>
      </c>
      <c r="I454" s="86" t="str">
        <f>VLOOKUP(H454,'Interior Lighting'!$A$4:$G$1073,5,FALSE)</f>
        <v>1.27</v>
      </c>
      <c r="J454" s="21"/>
      <c r="K454" s="21"/>
      <c r="L454" s="21">
        <v>0.0</v>
      </c>
      <c r="M454" s="21">
        <v>0.7</v>
      </c>
      <c r="N454" s="21">
        <v>0.2</v>
      </c>
      <c r="O454" s="21" t="s">
        <v>3498</v>
      </c>
      <c r="P454" s="21" t="s">
        <v>610</v>
      </c>
      <c r="Q454" s="21" t="s">
        <v>1687</v>
      </c>
      <c r="R454" s="21" t="s">
        <v>1698</v>
      </c>
      <c r="S454" s="5" t="str">
        <f t="shared" si="2"/>
        <v>GGHC v2.2Health CareClean Utility / Workroom</v>
      </c>
      <c r="T454" s="86" t="str">
        <f>VLOOKUP(S454,Ventilation!$A$4:$H$302,6,FALSE)</f>
        <v>0.3</v>
      </c>
      <c r="U454" s="86" t="str">
        <f>VLOOKUP(S454,Ventilation!$A$4:$H$302,5,FALSE)</f>
        <v/>
      </c>
      <c r="V454" s="86" t="str">
        <f>VLOOKUP(S454,Ventilation!$A$4:$H$302,7,FALSE)</f>
        <v/>
      </c>
      <c r="W454" s="21">
        <v>18.58</v>
      </c>
      <c r="X454" s="21" t="s">
        <v>3510</v>
      </c>
      <c r="Y454" s="21" t="s">
        <v>3466</v>
      </c>
      <c r="Z454" s="21">
        <v>0.0446</v>
      </c>
      <c r="AA454" s="7"/>
      <c r="AB454" s="21" t="s">
        <v>3609</v>
      </c>
      <c r="AC454" s="21"/>
      <c r="AD454" s="21"/>
      <c r="AE454" s="21"/>
      <c r="AF454" s="21"/>
      <c r="AG454" s="21"/>
      <c r="AH454" s="21">
        <v>1.46</v>
      </c>
      <c r="AI454" s="21">
        <v>0.0</v>
      </c>
      <c r="AJ454" s="21">
        <v>0.5</v>
      </c>
      <c r="AK454" s="21">
        <v>0.0</v>
      </c>
      <c r="AL454" s="21" t="s">
        <v>3486</v>
      </c>
      <c r="AM454" s="21" t="s">
        <v>2054</v>
      </c>
      <c r="AN454" s="21" t="s">
        <v>3514</v>
      </c>
      <c r="AO454" s="21"/>
      <c r="AP454" s="21"/>
      <c r="AQ454" s="21"/>
      <c r="AR454" s="21"/>
      <c r="AS454" s="21"/>
      <c r="AT454" s="21"/>
      <c r="AU454" s="21"/>
      <c r="AV454" s="21"/>
      <c r="AW454" s="21"/>
      <c r="AX454" s="21"/>
      <c r="AY454" s="21"/>
      <c r="AZ454" s="21"/>
      <c r="BA454" s="21"/>
      <c r="BB454" s="21"/>
      <c r="BC454" s="21"/>
      <c r="BD454" s="21"/>
      <c r="BE454" s="1"/>
      <c r="BF454" s="1"/>
      <c r="BG454" s="1"/>
      <c r="BH454" s="1"/>
      <c r="BI454" s="1"/>
    </row>
    <row r="455" ht="14.25" hidden="1" customHeight="1">
      <c r="A455" s="7" t="s">
        <v>185</v>
      </c>
      <c r="B455" s="7" t="s">
        <v>539</v>
      </c>
      <c r="C455" s="7" t="s">
        <v>1063</v>
      </c>
      <c r="D455" s="21" t="s">
        <v>1168</v>
      </c>
      <c r="E455" s="21" t="s">
        <v>628</v>
      </c>
      <c r="F455" s="21" t="s">
        <v>1171</v>
      </c>
      <c r="G455" s="21" t="s">
        <v>1107</v>
      </c>
      <c r="H455" s="18" t="str">
        <f t="shared" si="1"/>
        <v>ASHRAE 90.1-2010Dining AreaGeneral</v>
      </c>
      <c r="I455" s="86" t="str">
        <f>VLOOKUP(H455,'Interior Lighting'!$A$4:$G$1073,5,FALSE)</f>
        <v>0.65</v>
      </c>
      <c r="J455" s="21"/>
      <c r="K455" s="21"/>
      <c r="L455" s="21">
        <v>0.0</v>
      </c>
      <c r="M455" s="21">
        <v>0.7</v>
      </c>
      <c r="N455" s="21">
        <v>0.2</v>
      </c>
      <c r="O455" s="21" t="s">
        <v>3498</v>
      </c>
      <c r="P455" s="21" t="s">
        <v>601</v>
      </c>
      <c r="Q455" s="21" t="s">
        <v>104</v>
      </c>
      <c r="R455" s="21" t="s">
        <v>1207</v>
      </c>
      <c r="S455" s="5" t="str">
        <f t="shared" si="2"/>
        <v>ASHRAE 62.1-2007Food and Beverage ServiceCafeteria/fast food dining</v>
      </c>
      <c r="T455" s="86" t="str">
        <f>VLOOKUP(S455,Ventilation!$A$4:$H$302,6,FALSE)</f>
        <v>0.18</v>
      </c>
      <c r="U455" s="86" t="str">
        <f>VLOOKUP(S455,Ventilation!$A$4:$H$302,5,FALSE)</f>
        <v>7.5</v>
      </c>
      <c r="V455" s="86" t="str">
        <f>VLOOKUP(S455,Ventilation!$A$4:$H$302,7,FALSE)</f>
        <v/>
      </c>
      <c r="W455" s="21">
        <v>92.94</v>
      </c>
      <c r="X455" s="21" t="s">
        <v>3510</v>
      </c>
      <c r="Y455" s="21" t="s">
        <v>3466</v>
      </c>
      <c r="Z455" s="21">
        <v>0.0446</v>
      </c>
      <c r="AA455" s="7"/>
      <c r="AB455" s="21" t="s">
        <v>3609</v>
      </c>
      <c r="AC455" s="21"/>
      <c r="AD455" s="21"/>
      <c r="AE455" s="21"/>
      <c r="AF455" s="21"/>
      <c r="AG455" s="21"/>
      <c r="AH455" s="21">
        <v>0.73</v>
      </c>
      <c r="AI455" s="21">
        <v>0.0</v>
      </c>
      <c r="AJ455" s="21">
        <v>0.5</v>
      </c>
      <c r="AK455" s="21">
        <v>0.0</v>
      </c>
      <c r="AL455" s="21" t="s">
        <v>3486</v>
      </c>
      <c r="AM455" s="21" t="s">
        <v>2054</v>
      </c>
      <c r="AN455" s="21" t="s">
        <v>3514</v>
      </c>
      <c r="AO455" s="21"/>
      <c r="AP455" s="21"/>
      <c r="AQ455" s="21"/>
      <c r="AR455" s="21"/>
      <c r="AS455" s="21"/>
      <c r="AT455" s="21"/>
      <c r="AU455" s="21"/>
      <c r="AV455" s="21"/>
      <c r="AW455" s="21"/>
      <c r="AX455" s="21"/>
      <c r="AY455" s="21"/>
      <c r="AZ455" s="21"/>
      <c r="BA455" s="21"/>
      <c r="BB455" s="21"/>
      <c r="BC455" s="21"/>
      <c r="BD455" s="21"/>
      <c r="BE455" s="1"/>
      <c r="BF455" s="1"/>
      <c r="BG455" s="1"/>
      <c r="BH455" s="1"/>
      <c r="BI455" s="1"/>
    </row>
    <row r="456" ht="14.25" hidden="1" customHeight="1">
      <c r="A456" s="21" t="s">
        <v>185</v>
      </c>
      <c r="B456" s="21" t="s">
        <v>539</v>
      </c>
      <c r="C456" s="21" t="s">
        <v>1298</v>
      </c>
      <c r="D456" s="21" t="s">
        <v>1660</v>
      </c>
      <c r="E456" s="21" t="s">
        <v>628</v>
      </c>
      <c r="F456" s="21" t="s">
        <v>1128</v>
      </c>
      <c r="G456" s="21" t="s">
        <v>1107</v>
      </c>
      <c r="H456" s="18" t="str">
        <f t="shared" si="1"/>
        <v>ASHRAE 90.1-2010StorageGeneral</v>
      </c>
      <c r="I456" s="86" t="str">
        <f>VLOOKUP(H456,'Interior Lighting'!$A$4:$G$1073,5,FALSE)</f>
        <v>0.63</v>
      </c>
      <c r="J456" s="21"/>
      <c r="K456" s="21"/>
      <c r="L456" s="21">
        <v>0.0</v>
      </c>
      <c r="M456" s="21">
        <v>0.7</v>
      </c>
      <c r="N456" s="21">
        <v>0.2</v>
      </c>
      <c r="O456" s="21" t="s">
        <v>3498</v>
      </c>
      <c r="P456" s="21" t="s">
        <v>610</v>
      </c>
      <c r="Q456" s="21" t="s">
        <v>1687</v>
      </c>
      <c r="R456" s="21" t="s">
        <v>1695</v>
      </c>
      <c r="S456" s="5" t="str">
        <f t="shared" si="2"/>
        <v>GGHC v2.2Health CareBedpan Room</v>
      </c>
      <c r="T456" s="86" t="str">
        <f>VLOOKUP(S456,Ventilation!$A$4:$H$302,6,FALSE)</f>
        <v>0.15</v>
      </c>
      <c r="U456" s="86" t="str">
        <f>VLOOKUP(S456,Ventilation!$A$4:$H$302,5,FALSE)</f>
        <v/>
      </c>
      <c r="V456" s="86" t="str">
        <f>VLOOKUP(S456,Ventilation!$A$4:$H$302,7,FALSE)</f>
        <v/>
      </c>
      <c r="W456" s="21">
        <v>0.0</v>
      </c>
      <c r="X456" s="21" t="s">
        <v>3510</v>
      </c>
      <c r="Y456" s="7" t="s">
        <v>3466</v>
      </c>
      <c r="Z456" s="21">
        <v>0.0446</v>
      </c>
      <c r="AA456" s="7"/>
      <c r="AB456" s="21" t="s">
        <v>3609</v>
      </c>
      <c r="AC456" s="21"/>
      <c r="AD456" s="21"/>
      <c r="AE456" s="21"/>
      <c r="AF456" s="21"/>
      <c r="AG456" s="21"/>
      <c r="AH456" s="21">
        <v>0.07000000000000005</v>
      </c>
      <c r="AI456" s="21">
        <v>0.0</v>
      </c>
      <c r="AJ456" s="21">
        <v>0.5</v>
      </c>
      <c r="AK456" s="21">
        <v>0.0</v>
      </c>
      <c r="AL456" s="21" t="s">
        <v>3486</v>
      </c>
      <c r="AM456" s="7" t="s">
        <v>2054</v>
      </c>
      <c r="AN456" s="7" t="s">
        <v>3514</v>
      </c>
      <c r="AO456" s="21"/>
      <c r="AP456" s="21"/>
      <c r="AQ456" s="21"/>
      <c r="AR456" s="21"/>
      <c r="AS456" s="21"/>
      <c r="AT456" s="21"/>
      <c r="AU456" s="21"/>
      <c r="AV456" s="21"/>
      <c r="AW456" s="21"/>
      <c r="AX456" s="21"/>
      <c r="AY456" s="21"/>
      <c r="AZ456" s="21"/>
      <c r="BA456" s="21"/>
      <c r="BB456" s="21"/>
      <c r="BC456" s="21"/>
      <c r="BD456" s="21"/>
      <c r="BE456" s="1"/>
      <c r="BF456" s="1"/>
      <c r="BG456" s="1"/>
      <c r="BH456" s="1"/>
      <c r="BI456" s="1"/>
    </row>
    <row r="457" ht="14.25" hidden="1" customHeight="1">
      <c r="A457" s="21" t="s">
        <v>185</v>
      </c>
      <c r="B457" s="21" t="s">
        <v>539</v>
      </c>
      <c r="C457" s="21" t="s">
        <v>1296</v>
      </c>
      <c r="D457" s="21" t="s">
        <v>1660</v>
      </c>
      <c r="E457" s="21" t="s">
        <v>628</v>
      </c>
      <c r="F457" s="21" t="s">
        <v>520</v>
      </c>
      <c r="G457" s="21" t="s">
        <v>1420</v>
      </c>
      <c r="H457" s="18" t="str">
        <f t="shared" si="1"/>
        <v>ASHRAE 90.1-2010HospitalOperating Room</v>
      </c>
      <c r="I457" s="86" t="str">
        <f>VLOOKUP(H457,'Interior Lighting'!$A$4:$G$1073,5,FALSE)</f>
        <v>1.89</v>
      </c>
      <c r="J457" s="21"/>
      <c r="K457" s="21"/>
      <c r="L457" s="21">
        <v>0.0</v>
      </c>
      <c r="M457" s="21">
        <v>0.7</v>
      </c>
      <c r="N457" s="21">
        <v>0.2</v>
      </c>
      <c r="O457" s="21" t="s">
        <v>3498</v>
      </c>
      <c r="P457" s="21" t="s">
        <v>610</v>
      </c>
      <c r="Q457" s="21" t="s">
        <v>1687</v>
      </c>
      <c r="R457" s="21" t="s">
        <v>1688</v>
      </c>
      <c r="S457" s="5" t="str">
        <f t="shared" si="2"/>
        <v>GGHC v2.2Health CareAnesthesia Storage</v>
      </c>
      <c r="T457" s="86" t="str">
        <f>VLOOKUP(S457,Ventilation!$A$4:$H$302,6,FALSE)</f>
        <v>1.2</v>
      </c>
      <c r="U457" s="86" t="str">
        <f>VLOOKUP(S457,Ventilation!$A$4:$H$302,5,FALSE)</f>
        <v/>
      </c>
      <c r="V457" s="86" t="str">
        <f>VLOOKUP(S457,Ventilation!$A$4:$H$302,7,FALSE)</f>
        <v/>
      </c>
      <c r="W457" s="21">
        <v>0.0</v>
      </c>
      <c r="X457" s="21" t="s">
        <v>3510</v>
      </c>
      <c r="Y457" s="21" t="s">
        <v>3466</v>
      </c>
      <c r="Z457" s="21">
        <v>0.0446</v>
      </c>
      <c r="AA457" s="7"/>
      <c r="AB457" s="21" t="s">
        <v>3609</v>
      </c>
      <c r="AC457" s="21"/>
      <c r="AD457" s="21"/>
      <c r="AE457" s="21"/>
      <c r="AF457" s="21"/>
      <c r="AG457" s="21"/>
      <c r="AH457" s="21">
        <v>1.46</v>
      </c>
      <c r="AI457" s="21">
        <v>0.0</v>
      </c>
      <c r="AJ457" s="21">
        <v>0.5</v>
      </c>
      <c r="AK457" s="21">
        <v>0.0</v>
      </c>
      <c r="AL457" s="21" t="s">
        <v>3486</v>
      </c>
      <c r="AM457" s="21" t="s">
        <v>2054</v>
      </c>
      <c r="AN457" s="21" t="s">
        <v>3514</v>
      </c>
      <c r="AO457" s="21">
        <v>1.0</v>
      </c>
      <c r="AP457" s="21">
        <v>108.0</v>
      </c>
      <c r="AQ457" s="21">
        <v>0.009259259259259259</v>
      </c>
      <c r="AR457" s="21">
        <v>43.3</v>
      </c>
      <c r="AS457" s="21">
        <v>0.2</v>
      </c>
      <c r="AT457" s="21">
        <v>0.05</v>
      </c>
      <c r="AU457" s="21" t="s">
        <v>2026</v>
      </c>
      <c r="AV457" s="21">
        <v>1.3333346236599153</v>
      </c>
      <c r="AW457" s="21">
        <v>144.0</v>
      </c>
      <c r="AX457" s="21">
        <v>54.520672421626536</v>
      </c>
      <c r="AY457" s="21">
        <v>0.5048215294789926</v>
      </c>
      <c r="AZ457" s="21">
        <v>0.31</v>
      </c>
      <c r="BA457" s="21">
        <v>1.0</v>
      </c>
      <c r="BB457" s="21"/>
      <c r="BC457" s="21" t="s">
        <v>3596</v>
      </c>
      <c r="BD457" s="21"/>
      <c r="BE457" s="1"/>
      <c r="BF457" s="1"/>
      <c r="BG457" s="1"/>
      <c r="BH457" s="1"/>
      <c r="BI457" s="1"/>
    </row>
    <row r="458" ht="14.25" hidden="1" customHeight="1">
      <c r="A458" s="7" t="s">
        <v>174</v>
      </c>
      <c r="B458" s="21" t="s">
        <v>539</v>
      </c>
      <c r="C458" s="21" t="s">
        <v>1329</v>
      </c>
      <c r="D458" s="21" t="s">
        <v>1607</v>
      </c>
      <c r="E458" s="7" t="s">
        <v>174</v>
      </c>
      <c r="F458" s="21" t="s">
        <v>539</v>
      </c>
      <c r="G458" s="21" t="s">
        <v>1329</v>
      </c>
      <c r="H458" s="18" t="str">
        <f t="shared" si="1"/>
        <v>DOE Ref 1980-2004OutpatientXray</v>
      </c>
      <c r="I458" s="21">
        <v>2.1</v>
      </c>
      <c r="J458" s="21"/>
      <c r="K458" s="21"/>
      <c r="L458" s="21">
        <v>0.0</v>
      </c>
      <c r="M458" s="21">
        <v>0.7</v>
      </c>
      <c r="N458" s="21">
        <v>0.2</v>
      </c>
      <c r="O458" s="21" t="s">
        <v>3447</v>
      </c>
      <c r="P458" s="21" t="s">
        <v>610</v>
      </c>
      <c r="Q458" s="21" t="s">
        <v>1687</v>
      </c>
      <c r="R458" s="21" t="s">
        <v>1838</v>
      </c>
      <c r="S458" s="5" t="str">
        <f t="shared" si="2"/>
        <v>GGHC v2.2Health CareX-ray, Diagnostic and Treatment</v>
      </c>
      <c r="T458" s="86" t="str">
        <f>VLOOKUP(S458,Ventilation!$A$4:$H$302,6,FALSE)</f>
        <v>0.3</v>
      </c>
      <c r="U458" s="86" t="str">
        <f>VLOOKUP(S458,Ventilation!$A$4:$H$302,5,FALSE)</f>
        <v/>
      </c>
      <c r="V458" s="86" t="str">
        <f>VLOOKUP(S458,Ventilation!$A$4:$H$302,7,FALSE)</f>
        <v/>
      </c>
      <c r="W458" s="21">
        <v>18.58</v>
      </c>
      <c r="X458" s="21" t="s">
        <v>3450</v>
      </c>
      <c r="Y458" s="21" t="s">
        <v>3441</v>
      </c>
      <c r="Z458" s="21"/>
      <c r="AA458" s="7">
        <v>0.2232</v>
      </c>
      <c r="AB458" s="21" t="s">
        <v>3457</v>
      </c>
      <c r="AC458" s="21"/>
      <c r="AD458" s="21"/>
      <c r="AE458" s="21"/>
      <c r="AF458" s="21"/>
      <c r="AG458" s="21"/>
      <c r="AH458" s="21">
        <v>1.3</v>
      </c>
      <c r="AI458" s="21">
        <v>0.0</v>
      </c>
      <c r="AJ458" s="21">
        <v>0.5</v>
      </c>
      <c r="AK458" s="21">
        <v>0.0</v>
      </c>
      <c r="AL458" s="21" t="s">
        <v>3445</v>
      </c>
      <c r="AM458" s="21" t="s">
        <v>2027</v>
      </c>
      <c r="AN458" s="21" t="s">
        <v>2028</v>
      </c>
      <c r="AO458" s="21">
        <v>1.0</v>
      </c>
      <c r="AP458" s="21">
        <v>900.0</v>
      </c>
      <c r="AQ458" s="81" t="str">
        <f>IF('Space Types'!$AO329=0,"",'Space Types'!$AO329/'Space Types'!$AP329)</f>
        <v>0.0005452562704</v>
      </c>
      <c r="AR458" s="21">
        <v>43.3</v>
      </c>
      <c r="AS458" s="21">
        <v>0.2</v>
      </c>
      <c r="AT458" s="21">
        <v>0.05</v>
      </c>
      <c r="AU458" s="21" t="s">
        <v>4342</v>
      </c>
      <c r="AV458" s="21"/>
      <c r="AW458" s="21"/>
      <c r="AX458" s="21"/>
      <c r="AY458" s="21" t="str">
        <f t="shared" ref="AY458:AY543" si="17">IF(ISBLANK(AX458),"",AX458/(AW458/AV458))</f>
        <v/>
      </c>
      <c r="AZ458" s="21"/>
      <c r="BA458" s="21"/>
      <c r="BB458" s="21"/>
      <c r="BC458" s="21"/>
      <c r="BD458" s="21"/>
      <c r="BE458" s="1"/>
      <c r="BF458" s="1"/>
      <c r="BG458" s="1"/>
      <c r="BH458" s="1"/>
      <c r="BI458" s="1"/>
    </row>
    <row r="459" ht="14.25" hidden="1" customHeight="1">
      <c r="A459" s="21" t="s">
        <v>174</v>
      </c>
      <c r="B459" s="21" t="s">
        <v>539</v>
      </c>
      <c r="C459" s="21" t="s">
        <v>1328</v>
      </c>
      <c r="D459" s="21" t="s">
        <v>4173</v>
      </c>
      <c r="E459" s="21" t="s">
        <v>174</v>
      </c>
      <c r="F459" s="21" t="s">
        <v>539</v>
      </c>
      <c r="G459" s="21" t="s">
        <v>1328</v>
      </c>
      <c r="H459" s="18" t="str">
        <f t="shared" si="1"/>
        <v>DOE Ref 1980-2004OutpatientToilet</v>
      </c>
      <c r="I459" s="21">
        <v>0.8000000000000002</v>
      </c>
      <c r="J459" s="21"/>
      <c r="K459" s="21"/>
      <c r="L459" s="21">
        <v>0.0</v>
      </c>
      <c r="M459" s="21">
        <v>0.7</v>
      </c>
      <c r="N459" s="21">
        <v>0.2</v>
      </c>
      <c r="O459" s="21" t="s">
        <v>3447</v>
      </c>
      <c r="P459" s="21" t="s">
        <v>56</v>
      </c>
      <c r="Q459" s="21" t="s">
        <v>153</v>
      </c>
      <c r="R459" s="21" t="s">
        <v>1619</v>
      </c>
      <c r="S459" s="5" t="str">
        <f t="shared" si="2"/>
        <v>ASHRAE 62.1-1999Public SpacesPublic restrooms (Assume 12 toilet/625 ft^2)</v>
      </c>
      <c r="T459" s="86" t="str">
        <f>VLOOKUP(S459,Ventilation!$A$4:$H$302,6,FALSE)</f>
        <v>0.96</v>
      </c>
      <c r="U459" s="86" t="str">
        <f>VLOOKUP(S459,Ventilation!$A$4:$H$302,5,FALSE)</f>
        <v>0</v>
      </c>
      <c r="V459" s="86" t="str">
        <f>VLOOKUP(S459,Ventilation!$A$4:$H$302,7,FALSE)</f>
        <v/>
      </c>
      <c r="W459" s="21">
        <v>0.0</v>
      </c>
      <c r="X459" s="21" t="s">
        <v>3450</v>
      </c>
      <c r="Y459" s="21" t="s">
        <v>3441</v>
      </c>
      <c r="Z459" s="21"/>
      <c r="AA459" s="7">
        <v>0.2232</v>
      </c>
      <c r="AB459" s="21" t="s">
        <v>3457</v>
      </c>
      <c r="AC459" s="21"/>
      <c r="AD459" s="21"/>
      <c r="AE459" s="21"/>
      <c r="AF459" s="21"/>
      <c r="AG459" s="21"/>
      <c r="AH459" s="21">
        <v>0.4000000000000001</v>
      </c>
      <c r="AI459" s="21">
        <v>0.0</v>
      </c>
      <c r="AJ459" s="21">
        <v>0.3</v>
      </c>
      <c r="AK459" s="21">
        <v>0.7</v>
      </c>
      <c r="AL459" s="21" t="s">
        <v>3445</v>
      </c>
      <c r="AM459" s="21" t="s">
        <v>2027</v>
      </c>
      <c r="AN459" s="21" t="s">
        <v>2028</v>
      </c>
      <c r="AO459" s="21"/>
      <c r="AP459" s="21"/>
      <c r="AQ459" s="21" t="str">
        <f>IF('Space Types'!$AO335=0,"",'Space Types'!$AO335/'Space Types'!$AP335)</f>
        <v/>
      </c>
      <c r="AR459" s="21"/>
      <c r="AS459" s="21"/>
      <c r="AT459" s="21"/>
      <c r="AU459" s="21"/>
      <c r="AV459" s="21">
        <v>1.6666682795748942</v>
      </c>
      <c r="AW459" s="21">
        <v>90.0</v>
      </c>
      <c r="AX459" s="21">
        <v>34.075420263516584</v>
      </c>
      <c r="AY459" s="81" t="str">
        <f t="shared" si="17"/>
        <v>0.6310269118</v>
      </c>
      <c r="AZ459" s="21">
        <v>0.31</v>
      </c>
      <c r="BA459" s="21">
        <v>1.0</v>
      </c>
      <c r="BB459" s="21"/>
      <c r="BC459" s="21" t="s">
        <v>4343</v>
      </c>
      <c r="BD459" s="21"/>
      <c r="BE459" s="1"/>
      <c r="BF459" s="1"/>
      <c r="BG459" s="1"/>
      <c r="BH459" s="1"/>
      <c r="BI459" s="1"/>
    </row>
    <row r="460" ht="14.25" hidden="1" customHeight="1">
      <c r="A460" s="21" t="s">
        <v>174</v>
      </c>
      <c r="B460" s="21" t="s">
        <v>539</v>
      </c>
      <c r="C460" s="21" t="s">
        <v>1283</v>
      </c>
      <c r="D460" s="21" t="s">
        <v>3257</v>
      </c>
      <c r="E460" s="21" t="s">
        <v>174</v>
      </c>
      <c r="F460" s="21" t="s">
        <v>539</v>
      </c>
      <c r="G460" s="21" t="s">
        <v>1283</v>
      </c>
      <c r="H460" s="18" t="str">
        <f t="shared" si="1"/>
        <v>DOE Ref 1980-2004OutpatientStair</v>
      </c>
      <c r="I460" s="21">
        <v>0.8000000000000002</v>
      </c>
      <c r="J460" s="21"/>
      <c r="K460" s="21"/>
      <c r="L460" s="21">
        <v>0.0</v>
      </c>
      <c r="M460" s="21">
        <v>0.7</v>
      </c>
      <c r="N460" s="21">
        <v>0.2</v>
      </c>
      <c r="O460" s="21" t="s">
        <v>3447</v>
      </c>
      <c r="P460" s="21" t="s">
        <v>56</v>
      </c>
      <c r="Q460" s="21" t="s">
        <v>153</v>
      </c>
      <c r="R460" s="21" t="s">
        <v>154</v>
      </c>
      <c r="S460" s="5" t="str">
        <f t="shared" si="2"/>
        <v>ASHRAE 62.1-1999Public SpacesCorridors and utilities</v>
      </c>
      <c r="T460" s="86" t="str">
        <f>VLOOKUP(S460,Ventilation!$A$4:$H$302,6,FALSE)</f>
        <v>0.05</v>
      </c>
      <c r="U460" s="86" t="str">
        <f>VLOOKUP(S460,Ventilation!$A$4:$H$302,5,FALSE)</f>
        <v>0</v>
      </c>
      <c r="V460" s="86" t="str">
        <f>VLOOKUP(S460,Ventilation!$A$4:$H$302,7,FALSE)</f>
        <v/>
      </c>
      <c r="W460" s="21">
        <v>0.0</v>
      </c>
      <c r="X460" s="21" t="s">
        <v>3450</v>
      </c>
      <c r="Y460" s="21" t="s">
        <v>3441</v>
      </c>
      <c r="Z460" s="21"/>
      <c r="AA460" s="7">
        <v>0.2232</v>
      </c>
      <c r="AB460" s="21" t="s">
        <v>3457</v>
      </c>
      <c r="AC460" s="21"/>
      <c r="AD460" s="21"/>
      <c r="AE460" s="21"/>
      <c r="AF460" s="21"/>
      <c r="AG460" s="21"/>
      <c r="AH460" s="21">
        <v>0.0</v>
      </c>
      <c r="AI460" s="21">
        <v>0.0</v>
      </c>
      <c r="AJ460" s="21">
        <v>0.5</v>
      </c>
      <c r="AK460" s="21">
        <v>0.0</v>
      </c>
      <c r="AL460" s="21" t="s">
        <v>3445</v>
      </c>
      <c r="AM460" s="21" t="s">
        <v>2027</v>
      </c>
      <c r="AN460" s="21" t="s">
        <v>2028</v>
      </c>
      <c r="AO460" s="21"/>
      <c r="AP460" s="21"/>
      <c r="AQ460" s="21" t="str">
        <f>IF('Space Types'!$AO341=0,"",'Space Types'!$AO341/'Space Types'!$AP341)</f>
        <v/>
      </c>
      <c r="AR460" s="21"/>
      <c r="AS460" s="21"/>
      <c r="AT460" s="21"/>
      <c r="AU460" s="21"/>
      <c r="AV460" s="21"/>
      <c r="AW460" s="21"/>
      <c r="AX460" s="21"/>
      <c r="AY460" s="21" t="str">
        <f t="shared" si="17"/>
        <v/>
      </c>
      <c r="AZ460" s="21"/>
      <c r="BA460" s="21"/>
      <c r="BB460" s="21"/>
      <c r="BC460" s="21"/>
      <c r="BD460" s="21"/>
      <c r="BE460" s="1"/>
      <c r="BF460" s="1"/>
      <c r="BG460" s="1"/>
      <c r="BH460" s="1"/>
      <c r="BI460" s="1"/>
    </row>
    <row r="461" ht="14.25" hidden="1" customHeight="1">
      <c r="A461" s="7" t="s">
        <v>174</v>
      </c>
      <c r="B461" s="7" t="s">
        <v>539</v>
      </c>
      <c r="C461" s="7" t="s">
        <v>1326</v>
      </c>
      <c r="D461" s="21" t="s">
        <v>1660</v>
      </c>
      <c r="E461" s="7" t="s">
        <v>174</v>
      </c>
      <c r="F461" s="7" t="s">
        <v>539</v>
      </c>
      <c r="G461" s="7" t="s">
        <v>1326</v>
      </c>
      <c r="H461" s="18" t="str">
        <f t="shared" si="1"/>
        <v>DOE Ref 1980-2004OutpatientSoil Work</v>
      </c>
      <c r="I461" s="21">
        <v>0.9</v>
      </c>
      <c r="J461" s="21"/>
      <c r="K461" s="21"/>
      <c r="L461" s="21">
        <v>0.0</v>
      </c>
      <c r="M461" s="21">
        <v>0.7</v>
      </c>
      <c r="N461" s="21">
        <v>0.2</v>
      </c>
      <c r="O461" s="21" t="s">
        <v>3447</v>
      </c>
      <c r="P461" s="21" t="s">
        <v>610</v>
      </c>
      <c r="Q461" s="21" t="s">
        <v>1687</v>
      </c>
      <c r="R461" s="21" t="s">
        <v>1796</v>
      </c>
      <c r="S461" s="5" t="str">
        <f t="shared" si="2"/>
        <v>GGHC v2.2Health CareSoiled Linen, Sorting</v>
      </c>
      <c r="T461" s="86" t="str">
        <f>VLOOKUP(S461,Ventilation!$A$4:$H$302,6,FALSE)</f>
        <v>1.5</v>
      </c>
      <c r="U461" s="86" t="str">
        <f>VLOOKUP(S461,Ventilation!$A$4:$H$302,5,FALSE)</f>
        <v/>
      </c>
      <c r="V461" s="86" t="str">
        <f>VLOOKUP(S461,Ventilation!$A$4:$H$302,7,FALSE)</f>
        <v/>
      </c>
      <c r="W461" s="21">
        <v>18.58</v>
      </c>
      <c r="X461" s="21" t="s">
        <v>3450</v>
      </c>
      <c r="Y461" s="21" t="s">
        <v>3441</v>
      </c>
      <c r="Z461" s="21"/>
      <c r="AA461" s="7">
        <v>0.2232</v>
      </c>
      <c r="AB461" s="21" t="s">
        <v>3457</v>
      </c>
      <c r="AC461" s="21"/>
      <c r="AD461" s="21"/>
      <c r="AE461" s="21"/>
      <c r="AF461" s="21"/>
      <c r="AG461" s="21"/>
      <c r="AH461" s="21">
        <v>2.0</v>
      </c>
      <c r="AI461" s="21">
        <v>0.0</v>
      </c>
      <c r="AJ461" s="21">
        <v>0.5</v>
      </c>
      <c r="AK461" s="21">
        <v>0.0</v>
      </c>
      <c r="AL461" s="21" t="s">
        <v>3445</v>
      </c>
      <c r="AM461" s="21" t="s">
        <v>2027</v>
      </c>
      <c r="AN461" s="21" t="s">
        <v>2028</v>
      </c>
      <c r="AO461" s="21"/>
      <c r="AP461" s="21"/>
      <c r="AQ461" s="21" t="str">
        <f>IF('Space Types'!$AO347=0,"",'Space Types'!$AO347/'Space Types'!$AP347)</f>
        <v/>
      </c>
      <c r="AR461" s="21"/>
      <c r="AS461" s="21"/>
      <c r="AT461" s="21"/>
      <c r="AU461" s="21"/>
      <c r="AV461" s="21">
        <v>1.6666682795748944</v>
      </c>
      <c r="AW461" s="21">
        <v>210.0</v>
      </c>
      <c r="AX461" s="21">
        <v>79.50931394820536</v>
      </c>
      <c r="AY461" s="81" t="str">
        <f t="shared" si="17"/>
        <v>0.6310269118</v>
      </c>
      <c r="AZ461" s="21">
        <v>0.31</v>
      </c>
      <c r="BA461" s="21">
        <v>1.0</v>
      </c>
      <c r="BB461" s="21"/>
      <c r="BC461" s="21" t="s">
        <v>4343</v>
      </c>
      <c r="BD461" s="21"/>
      <c r="BE461" s="1"/>
      <c r="BF461" s="1"/>
      <c r="BG461" s="1"/>
      <c r="BH461" s="1"/>
      <c r="BI461" s="1"/>
    </row>
    <row r="462" ht="14.25" hidden="1" customHeight="1">
      <c r="A462" s="21" t="s">
        <v>174</v>
      </c>
      <c r="B462" s="21" t="s">
        <v>539</v>
      </c>
      <c r="C462" s="21" t="s">
        <v>1324</v>
      </c>
      <c r="D462" s="21" t="s">
        <v>1607</v>
      </c>
      <c r="E462" s="21" t="s">
        <v>174</v>
      </c>
      <c r="F462" s="21" t="s">
        <v>539</v>
      </c>
      <c r="G462" s="21" t="s">
        <v>1324</v>
      </c>
      <c r="H462" s="18" t="str">
        <f t="shared" si="1"/>
        <v>DOE Ref 1980-2004OutpatientProcedureRoom</v>
      </c>
      <c r="I462" s="21">
        <v>1.6</v>
      </c>
      <c r="J462" s="21"/>
      <c r="K462" s="21"/>
      <c r="L462" s="21">
        <v>0.0</v>
      </c>
      <c r="M462" s="21">
        <v>0.7</v>
      </c>
      <c r="N462" s="21">
        <v>0.2</v>
      </c>
      <c r="O462" s="7" t="s">
        <v>3447</v>
      </c>
      <c r="P462" s="21" t="s">
        <v>7</v>
      </c>
      <c r="Q462" s="21" t="s">
        <v>916</v>
      </c>
      <c r="R462" s="21" t="s">
        <v>918</v>
      </c>
      <c r="S462" s="5" t="str">
        <f t="shared" si="2"/>
        <v>AIA 2001Surgery and Critical CareOperating/Surgical Cystoscopic Rooms</v>
      </c>
      <c r="T462" s="86" t="str">
        <f>VLOOKUP(S462,Ventilation!$A$4:$H$302,6,FALSE)</f>
        <v/>
      </c>
      <c r="U462" s="86" t="str">
        <f>VLOOKUP(S462,Ventilation!$A$4:$H$302,5,FALSE)</f>
        <v/>
      </c>
      <c r="V462" s="86" t="str">
        <f>VLOOKUP(S462,Ventilation!$A$4:$H$302,7,FALSE)</f>
        <v>3</v>
      </c>
      <c r="W462" s="21">
        <v>18.58</v>
      </c>
      <c r="X462" s="7" t="s">
        <v>3450</v>
      </c>
      <c r="Y462" s="7" t="s">
        <v>3441</v>
      </c>
      <c r="Z462" s="21"/>
      <c r="AA462" s="7">
        <v>0.2232</v>
      </c>
      <c r="AB462" s="7" t="s">
        <v>3457</v>
      </c>
      <c r="AC462" s="21"/>
      <c r="AD462" s="21"/>
      <c r="AE462" s="21"/>
      <c r="AF462" s="21"/>
      <c r="AG462" s="21"/>
      <c r="AH462" s="21">
        <v>3.0</v>
      </c>
      <c r="AI462" s="21">
        <v>0.0</v>
      </c>
      <c r="AJ462" s="21">
        <v>0.5</v>
      </c>
      <c r="AK462" s="21">
        <v>0.0</v>
      </c>
      <c r="AL462" s="7" t="s">
        <v>3445</v>
      </c>
      <c r="AM462" s="7" t="s">
        <v>2027</v>
      </c>
      <c r="AN462" s="7" t="s">
        <v>2028</v>
      </c>
      <c r="AO462" s="21">
        <v>1.0</v>
      </c>
      <c r="AP462" s="21">
        <v>285.0</v>
      </c>
      <c r="AQ462" s="81" t="str">
        <f>IF('Space Types'!$AO353=0,"",'Space Types'!$AO353/'Space Types'!$AP353)</f>
        <v>0.009259259259</v>
      </c>
      <c r="AR462" s="21">
        <v>43.3</v>
      </c>
      <c r="AS462" s="21">
        <v>0.2</v>
      </c>
      <c r="AT462" s="21">
        <v>0.05</v>
      </c>
      <c r="AU462" s="21" t="s">
        <v>4342</v>
      </c>
      <c r="AV462" s="21"/>
      <c r="AW462" s="21"/>
      <c r="AX462" s="21"/>
      <c r="AY462" s="21" t="str">
        <f t="shared" si="17"/>
        <v/>
      </c>
      <c r="AZ462" s="21"/>
      <c r="BA462" s="21"/>
      <c r="BB462" s="21"/>
      <c r="BC462" s="21"/>
      <c r="BD462" s="21"/>
      <c r="BE462" s="1"/>
      <c r="BF462" s="1"/>
      <c r="BG462" s="1"/>
      <c r="BH462" s="1"/>
      <c r="BI462" s="1"/>
    </row>
    <row r="463" ht="14.25" hidden="1" customHeight="1">
      <c r="A463" s="21" t="s">
        <v>174</v>
      </c>
      <c r="B463" s="21" t="s">
        <v>539</v>
      </c>
      <c r="C463" s="21" t="s">
        <v>1323</v>
      </c>
      <c r="D463" s="21" t="s">
        <v>1607</v>
      </c>
      <c r="E463" s="21" t="s">
        <v>174</v>
      </c>
      <c r="F463" s="21" t="s">
        <v>539</v>
      </c>
      <c r="G463" s="21" t="s">
        <v>1323</v>
      </c>
      <c r="H463" s="18" t="str">
        <f t="shared" si="1"/>
        <v>DOE Ref 1980-2004OutpatientPreOp</v>
      </c>
      <c r="I463" s="21">
        <v>1.4</v>
      </c>
      <c r="J463" s="21"/>
      <c r="K463" s="21"/>
      <c r="L463" s="21">
        <v>0.0</v>
      </c>
      <c r="M463" s="21">
        <v>0.7</v>
      </c>
      <c r="N463" s="21">
        <v>0.2</v>
      </c>
      <c r="O463" s="7" t="s">
        <v>3447</v>
      </c>
      <c r="P463" s="21" t="s">
        <v>610</v>
      </c>
      <c r="Q463" s="21" t="s">
        <v>1687</v>
      </c>
      <c r="R463" s="21" t="s">
        <v>880</v>
      </c>
      <c r="S463" s="5" t="str">
        <f t="shared" si="2"/>
        <v>GGHC v2.2Health CarePatient Room</v>
      </c>
      <c r="T463" s="86" t="str">
        <f>VLOOKUP(S463,Ventilation!$A$4:$H$302,6,FALSE)</f>
        <v>0.3</v>
      </c>
      <c r="U463" s="86" t="str">
        <f>VLOOKUP(S463,Ventilation!$A$4:$H$302,5,FALSE)</f>
        <v/>
      </c>
      <c r="V463" s="86" t="str">
        <f>VLOOKUP(S463,Ventilation!$A$4:$H$302,7,FALSE)</f>
        <v/>
      </c>
      <c r="W463" s="21">
        <v>9.29</v>
      </c>
      <c r="X463" s="7" t="s">
        <v>3450</v>
      </c>
      <c r="Y463" s="7" t="s">
        <v>3441</v>
      </c>
      <c r="Z463" s="21"/>
      <c r="AA463" s="7">
        <v>0.2232</v>
      </c>
      <c r="AB463" s="7" t="s">
        <v>3457</v>
      </c>
      <c r="AC463" s="21"/>
      <c r="AD463" s="21"/>
      <c r="AE463" s="21"/>
      <c r="AF463" s="21"/>
      <c r="AG463" s="21"/>
      <c r="AH463" s="21">
        <v>2.0</v>
      </c>
      <c r="AI463" s="21">
        <v>0.0</v>
      </c>
      <c r="AJ463" s="21">
        <v>0.5</v>
      </c>
      <c r="AK463" s="21">
        <v>0.0</v>
      </c>
      <c r="AL463" s="7" t="s">
        <v>3445</v>
      </c>
      <c r="AM463" s="7" t="s">
        <v>2027</v>
      </c>
      <c r="AN463" s="7" t="s">
        <v>2028</v>
      </c>
      <c r="AO463" s="21">
        <v>1.0</v>
      </c>
      <c r="AP463" s="81" t="str">
        <f>(189+338)/2</f>
        <v>263.5</v>
      </c>
      <c r="AQ463" s="21" t="str">
        <f>IF('Space Types'!$AO359=0,"",'Space Types'!$AO359/'Space Types'!$AP359)</f>
        <v/>
      </c>
      <c r="AR463" s="21">
        <v>43.3</v>
      </c>
      <c r="AS463" s="21">
        <v>0.2</v>
      </c>
      <c r="AT463" s="21">
        <v>0.05</v>
      </c>
      <c r="AU463" s="21" t="s">
        <v>4342</v>
      </c>
      <c r="AV463" s="21"/>
      <c r="AW463" s="21"/>
      <c r="AX463" s="21"/>
      <c r="AY463" s="21" t="str">
        <f t="shared" si="17"/>
        <v/>
      </c>
      <c r="AZ463" s="21"/>
      <c r="BA463" s="21"/>
      <c r="BB463" s="21"/>
      <c r="BC463" s="21"/>
      <c r="BD463" s="21"/>
      <c r="BE463" s="1"/>
      <c r="BF463" s="1"/>
      <c r="BG463" s="1"/>
      <c r="BH463" s="1"/>
      <c r="BI463" s="1"/>
    </row>
    <row r="464" ht="14.25" hidden="1" customHeight="1">
      <c r="A464" s="7" t="s">
        <v>174</v>
      </c>
      <c r="B464" s="21" t="s">
        <v>539</v>
      </c>
      <c r="C464" s="21" t="s">
        <v>1319</v>
      </c>
      <c r="D464" s="21" t="s">
        <v>1535</v>
      </c>
      <c r="E464" s="7" t="s">
        <v>174</v>
      </c>
      <c r="F464" s="21" t="s">
        <v>539</v>
      </c>
      <c r="G464" s="21" t="s">
        <v>1319</v>
      </c>
      <c r="H464" s="18" t="str">
        <f t="shared" si="1"/>
        <v>DOE Ref 1980-2004OutpatientPhysicalTherapy</v>
      </c>
      <c r="I464" s="21">
        <v>1.6000000000000003</v>
      </c>
      <c r="J464" s="21"/>
      <c r="K464" s="21"/>
      <c r="L464" s="21">
        <v>0.0</v>
      </c>
      <c r="M464" s="21">
        <v>0.7</v>
      </c>
      <c r="N464" s="21">
        <v>0.2</v>
      </c>
      <c r="O464" s="21" t="s">
        <v>3447</v>
      </c>
      <c r="P464" s="21" t="s">
        <v>56</v>
      </c>
      <c r="Q464" s="21" t="s">
        <v>476</v>
      </c>
      <c r="R464" s="21" t="s">
        <v>522</v>
      </c>
      <c r="S464" s="5" t="str">
        <f t="shared" si="2"/>
        <v>ASHRAE 62.1-1999Hospitals, Nursing and Convalescent HomesPhysical therapy</v>
      </c>
      <c r="T464" s="86" t="str">
        <f>VLOOKUP(S464,Ventilation!$A$4:$H$302,6,FALSE)</f>
        <v>0</v>
      </c>
      <c r="U464" s="86" t="str">
        <f>VLOOKUP(S464,Ventilation!$A$4:$H$302,5,FALSE)</f>
        <v>15</v>
      </c>
      <c r="V464" s="86" t="str">
        <f>VLOOKUP(S464,Ventilation!$A$4:$H$302,7,FALSE)</f>
        <v/>
      </c>
      <c r="W464" s="21">
        <v>18.58</v>
      </c>
      <c r="X464" s="21" t="s">
        <v>3450</v>
      </c>
      <c r="Y464" s="21" t="s">
        <v>3441</v>
      </c>
      <c r="Z464" s="21"/>
      <c r="AA464" s="7">
        <v>0.2232</v>
      </c>
      <c r="AB464" s="21" t="s">
        <v>3457</v>
      </c>
      <c r="AC464" s="21"/>
      <c r="AD464" s="21"/>
      <c r="AE464" s="21"/>
      <c r="AF464" s="21"/>
      <c r="AG464" s="21"/>
      <c r="AH464" s="21">
        <v>1.5000000000000002</v>
      </c>
      <c r="AI464" s="21">
        <v>0.0</v>
      </c>
      <c r="AJ464" s="21">
        <v>0.5</v>
      </c>
      <c r="AK464" s="21">
        <v>0.0</v>
      </c>
      <c r="AL464" s="21" t="s">
        <v>3445</v>
      </c>
      <c r="AM464" s="21" t="s">
        <v>2027</v>
      </c>
      <c r="AN464" s="21" t="s">
        <v>2028</v>
      </c>
      <c r="AO464" s="21">
        <v>1.0</v>
      </c>
      <c r="AP464" s="81" t="str">
        <f>(1300+592)/2</f>
        <v>946</v>
      </c>
      <c r="AQ464" s="21" t="str">
        <f>IF('Space Types'!$AO365=0,"",'Space Types'!$AO365/'Space Types'!$AP365)</f>
        <v/>
      </c>
      <c r="AR464" s="21">
        <v>43.3</v>
      </c>
      <c r="AS464" s="21">
        <v>0.2</v>
      </c>
      <c r="AT464" s="21">
        <v>0.05</v>
      </c>
      <c r="AU464" s="21" t="s">
        <v>4342</v>
      </c>
      <c r="AV464" s="21"/>
      <c r="AW464" s="21"/>
      <c r="AX464" s="21"/>
      <c r="AY464" s="21" t="str">
        <f t="shared" si="17"/>
        <v/>
      </c>
      <c r="AZ464" s="21"/>
      <c r="BA464" s="21"/>
      <c r="BB464" s="21"/>
      <c r="BC464" s="21"/>
      <c r="BD464" s="21"/>
      <c r="BE464" s="1"/>
      <c r="BF464" s="1"/>
      <c r="BG464" s="1"/>
      <c r="BH464" s="1"/>
      <c r="BI464" s="1"/>
    </row>
    <row r="465" ht="14.25" hidden="1" customHeight="1">
      <c r="A465" s="21" t="s">
        <v>174</v>
      </c>
      <c r="B465" s="21" t="s">
        <v>539</v>
      </c>
      <c r="C465" s="21" t="s">
        <v>1318</v>
      </c>
      <c r="D465" s="21" t="s">
        <v>1607</v>
      </c>
      <c r="E465" s="21" t="s">
        <v>174</v>
      </c>
      <c r="F465" s="21" t="s">
        <v>539</v>
      </c>
      <c r="G465" s="21" t="s">
        <v>1318</v>
      </c>
      <c r="H465" s="18" t="str">
        <f t="shared" si="1"/>
        <v>DOE Ref 1980-2004OutpatientPACU</v>
      </c>
      <c r="I465" s="21">
        <v>2.3</v>
      </c>
      <c r="J465" s="21"/>
      <c r="K465" s="21"/>
      <c r="L465" s="21">
        <v>0.0</v>
      </c>
      <c r="M465" s="21">
        <v>0.7</v>
      </c>
      <c r="N465" s="21">
        <v>0.2</v>
      </c>
      <c r="O465" s="7" t="s">
        <v>3447</v>
      </c>
      <c r="P465" s="21" t="s">
        <v>610</v>
      </c>
      <c r="Q465" s="21" t="s">
        <v>1687</v>
      </c>
      <c r="R465" s="21" t="s">
        <v>1401</v>
      </c>
      <c r="S465" s="5" t="str">
        <f t="shared" si="2"/>
        <v>GGHC v2.2Health CareRecovery</v>
      </c>
      <c r="T465" s="86" t="str">
        <f>VLOOKUP(S465,Ventilation!$A$4:$H$302,6,FALSE)</f>
        <v>0.3</v>
      </c>
      <c r="U465" s="86" t="str">
        <f>VLOOKUP(S465,Ventilation!$A$4:$H$302,5,FALSE)</f>
        <v/>
      </c>
      <c r="V465" s="86" t="str">
        <f>VLOOKUP(S465,Ventilation!$A$4:$H$302,7,FALSE)</f>
        <v/>
      </c>
      <c r="W465" s="21">
        <v>18.58</v>
      </c>
      <c r="X465" s="7" t="s">
        <v>3450</v>
      </c>
      <c r="Y465" s="7" t="s">
        <v>3441</v>
      </c>
      <c r="Z465" s="21"/>
      <c r="AA465" s="7">
        <v>0.2232</v>
      </c>
      <c r="AB465" s="7" t="s">
        <v>3457</v>
      </c>
      <c r="AC465" s="21"/>
      <c r="AD465" s="21"/>
      <c r="AE465" s="21"/>
      <c r="AF465" s="21"/>
      <c r="AG465" s="21"/>
      <c r="AH465" s="21">
        <v>3.0000000000000004</v>
      </c>
      <c r="AI465" s="21">
        <v>0.0</v>
      </c>
      <c r="AJ465" s="21">
        <v>0.5</v>
      </c>
      <c r="AK465" s="21">
        <v>0.0</v>
      </c>
      <c r="AL465" s="7" t="s">
        <v>3445</v>
      </c>
      <c r="AM465" s="7" t="s">
        <v>2027</v>
      </c>
      <c r="AN465" s="7" t="s">
        <v>2028</v>
      </c>
      <c r="AO465" s="21">
        <v>1.0</v>
      </c>
      <c r="AP465" s="21">
        <v>108.0</v>
      </c>
      <c r="AQ465" s="21" t="str">
        <f>IF('Space Types'!$AO371=0,"",'Space Types'!$AO371/'Space Types'!$AP371)</f>
        <v/>
      </c>
      <c r="AR465" s="21">
        <v>43.3</v>
      </c>
      <c r="AS465" s="21">
        <v>0.2</v>
      </c>
      <c r="AT465" s="21">
        <v>0.05</v>
      </c>
      <c r="AU465" s="21" t="s">
        <v>4342</v>
      </c>
      <c r="AV465" s="21"/>
      <c r="AW465" s="21"/>
      <c r="AX465" s="21"/>
      <c r="AY465" s="21" t="str">
        <f t="shared" si="17"/>
        <v/>
      </c>
      <c r="AZ465" s="21"/>
      <c r="BA465" s="21"/>
      <c r="BB465" s="21"/>
      <c r="BC465" s="21"/>
      <c r="BD465" s="21"/>
      <c r="BE465" s="1"/>
      <c r="BF465" s="1"/>
      <c r="BG465" s="1"/>
      <c r="BH465" s="1"/>
      <c r="BI465" s="1"/>
    </row>
    <row r="466" ht="14.25" hidden="1" customHeight="1">
      <c r="A466" s="21" t="s">
        <v>174</v>
      </c>
      <c r="B466" s="21" t="s">
        <v>539</v>
      </c>
      <c r="C466" s="21" t="s">
        <v>924</v>
      </c>
      <c r="D466" s="21" t="s">
        <v>1607</v>
      </c>
      <c r="E466" s="21" t="s">
        <v>174</v>
      </c>
      <c r="F466" s="21" t="s">
        <v>539</v>
      </c>
      <c r="G466" s="21" t="s">
        <v>924</v>
      </c>
      <c r="H466" s="18" t="str">
        <f t="shared" si="1"/>
        <v>DOE Ref 1980-2004OutpatientOR</v>
      </c>
      <c r="I466" s="21">
        <v>7.0</v>
      </c>
      <c r="J466" s="21"/>
      <c r="K466" s="21"/>
      <c r="L466" s="21">
        <v>0.0</v>
      </c>
      <c r="M466" s="21">
        <v>0.7</v>
      </c>
      <c r="N466" s="21">
        <v>0.2</v>
      </c>
      <c r="O466" s="7" t="s">
        <v>3447</v>
      </c>
      <c r="P466" s="21" t="s">
        <v>7</v>
      </c>
      <c r="Q466" s="21" t="s">
        <v>916</v>
      </c>
      <c r="R466" s="21" t="s">
        <v>918</v>
      </c>
      <c r="S466" s="5" t="str">
        <f t="shared" si="2"/>
        <v>AIA 2001Surgery and Critical CareOperating/Surgical Cystoscopic Rooms</v>
      </c>
      <c r="T466" s="86" t="str">
        <f>VLOOKUP(S466,Ventilation!$A$4:$H$302,6,FALSE)</f>
        <v/>
      </c>
      <c r="U466" s="86" t="str">
        <f>VLOOKUP(S466,Ventilation!$A$4:$H$302,5,FALSE)</f>
        <v/>
      </c>
      <c r="V466" s="86" t="str">
        <f>VLOOKUP(S466,Ventilation!$A$4:$H$302,7,FALSE)</f>
        <v>3</v>
      </c>
      <c r="W466" s="21">
        <v>18.58</v>
      </c>
      <c r="X466" s="7" t="s">
        <v>3450</v>
      </c>
      <c r="Y466" s="7" t="s">
        <v>3441</v>
      </c>
      <c r="Z466" s="21"/>
      <c r="AA466" s="7">
        <v>0.2232</v>
      </c>
      <c r="AB466" s="7" t="s">
        <v>3457</v>
      </c>
      <c r="AC466" s="21">
        <v>23.9</v>
      </c>
      <c r="AD466" s="21">
        <v>0.0</v>
      </c>
      <c r="AE466" s="21">
        <v>0.0</v>
      </c>
      <c r="AF466" s="21">
        <v>0.5</v>
      </c>
      <c r="AG466" s="21" t="s">
        <v>3445</v>
      </c>
      <c r="AH466" s="21">
        <v>4.0</v>
      </c>
      <c r="AI466" s="21">
        <v>0.0</v>
      </c>
      <c r="AJ466" s="21">
        <v>0.5</v>
      </c>
      <c r="AK466" s="21">
        <v>0.0</v>
      </c>
      <c r="AL466" s="7" t="s">
        <v>3445</v>
      </c>
      <c r="AM466" s="7" t="s">
        <v>3461</v>
      </c>
      <c r="AN466" s="7" t="s">
        <v>3459</v>
      </c>
      <c r="AO466" s="21">
        <v>6.0</v>
      </c>
      <c r="AP466" s="21">
        <v>470.0</v>
      </c>
      <c r="AQ466" s="21" t="str">
        <f>IF('Space Types'!$AO377=0,"",'Space Types'!$AO377/'Space Types'!$AP377)</f>
        <v/>
      </c>
      <c r="AR466" s="21">
        <v>43.3</v>
      </c>
      <c r="AS466" s="21">
        <v>0.2</v>
      </c>
      <c r="AT466" s="21">
        <v>0.05</v>
      </c>
      <c r="AU466" s="21" t="s">
        <v>4342</v>
      </c>
      <c r="AV466" s="21"/>
      <c r="AW466" s="21"/>
      <c r="AX466" s="21"/>
      <c r="AY466" s="21" t="str">
        <f t="shared" si="17"/>
        <v/>
      </c>
      <c r="AZ466" s="21"/>
      <c r="BA466" s="21"/>
      <c r="BB466" s="21"/>
      <c r="BC466" s="21"/>
      <c r="BD466" s="21"/>
      <c r="BE466" s="1"/>
      <c r="BF466" s="1"/>
      <c r="BG466" s="1"/>
      <c r="BH466" s="1"/>
      <c r="BI466" s="1"/>
    </row>
    <row r="467" ht="14.25" hidden="1" customHeight="1">
      <c r="A467" s="21" t="s">
        <v>174</v>
      </c>
      <c r="B467" s="21" t="s">
        <v>539</v>
      </c>
      <c r="C467" s="21" t="s">
        <v>616</v>
      </c>
      <c r="D467" s="21" t="s">
        <v>1617</v>
      </c>
      <c r="E467" s="21" t="s">
        <v>174</v>
      </c>
      <c r="F467" s="21" t="s">
        <v>539</v>
      </c>
      <c r="G467" s="21" t="s">
        <v>616</v>
      </c>
      <c r="H467" s="18" t="str">
        <f t="shared" si="1"/>
        <v>DOE Ref 1980-2004OutpatientOffice</v>
      </c>
      <c r="I467" s="21">
        <v>1.8</v>
      </c>
      <c r="J467" s="21"/>
      <c r="K467" s="21"/>
      <c r="L467" s="21">
        <v>0.0</v>
      </c>
      <c r="M467" s="21">
        <v>0.7</v>
      </c>
      <c r="N467" s="21">
        <v>0.2</v>
      </c>
      <c r="O467" s="21" t="s">
        <v>3447</v>
      </c>
      <c r="P467" s="21" t="s">
        <v>56</v>
      </c>
      <c r="Q467" s="21" t="s">
        <v>141</v>
      </c>
      <c r="R467" s="21" t="s">
        <v>1620</v>
      </c>
      <c r="S467" s="5" t="str">
        <f t="shared" si="2"/>
        <v>ASHRAE 62.1-1999OfficesOffice Space</v>
      </c>
      <c r="T467" s="86" t="str">
        <f>VLOOKUP(S467,Ventilation!$A$4:$H$302,6,FALSE)</f>
        <v>0</v>
      </c>
      <c r="U467" s="86" t="str">
        <f>VLOOKUP(S467,Ventilation!$A$4:$H$302,5,FALSE)</f>
        <v>21.2</v>
      </c>
      <c r="V467" s="86" t="str">
        <f>VLOOKUP(S467,Ventilation!$A$4:$H$302,7,FALSE)</f>
        <v/>
      </c>
      <c r="W467" s="21">
        <v>4.65</v>
      </c>
      <c r="X467" s="21" t="s">
        <v>3450</v>
      </c>
      <c r="Y467" s="21" t="s">
        <v>3441</v>
      </c>
      <c r="Z467" s="21"/>
      <c r="AA467" s="7">
        <v>0.2232</v>
      </c>
      <c r="AB467" s="21" t="s">
        <v>3457</v>
      </c>
      <c r="AC467" s="21"/>
      <c r="AD467" s="21"/>
      <c r="AE467" s="21"/>
      <c r="AF467" s="21"/>
      <c r="AG467" s="21"/>
      <c r="AH467" s="21">
        <v>1.1</v>
      </c>
      <c r="AI467" s="21">
        <v>0.0</v>
      </c>
      <c r="AJ467" s="21">
        <v>0.5</v>
      </c>
      <c r="AK467" s="21">
        <v>0.0</v>
      </c>
      <c r="AL467" s="21" t="s">
        <v>3445</v>
      </c>
      <c r="AM467" s="21" t="s">
        <v>2027</v>
      </c>
      <c r="AN467" s="21" t="s">
        <v>2028</v>
      </c>
      <c r="AO467" s="21"/>
      <c r="AP467" s="21"/>
      <c r="AQ467" s="21" t="str">
        <f>IF('Space Types'!$AO383=0,"",'Space Types'!$AO383/'Space Types'!$AP383)</f>
        <v/>
      </c>
      <c r="AR467" s="21"/>
      <c r="AS467" s="21"/>
      <c r="AT467" s="21"/>
      <c r="AU467" s="21"/>
      <c r="AV467" s="21"/>
      <c r="AW467" s="21"/>
      <c r="AX467" s="21"/>
      <c r="AY467" s="21" t="str">
        <f t="shared" si="17"/>
        <v/>
      </c>
      <c r="AZ467" s="21"/>
      <c r="BA467" s="21"/>
      <c r="BB467" s="21"/>
      <c r="BC467" s="21"/>
      <c r="BD467" s="21"/>
      <c r="BE467" s="1"/>
      <c r="BF467" s="1"/>
      <c r="BG467" s="1"/>
      <c r="BH467" s="1"/>
      <c r="BI467" s="1"/>
    </row>
    <row r="468" ht="14.25" hidden="1" customHeight="1">
      <c r="A468" s="21" t="s">
        <v>174</v>
      </c>
      <c r="B468" s="21" t="s">
        <v>539</v>
      </c>
      <c r="C468" s="21" t="s">
        <v>1315</v>
      </c>
      <c r="D468" s="21" t="s">
        <v>1639</v>
      </c>
      <c r="E468" s="21" t="s">
        <v>174</v>
      </c>
      <c r="F468" s="21" t="s">
        <v>539</v>
      </c>
      <c r="G468" s="21" t="s">
        <v>1315</v>
      </c>
      <c r="H468" s="18" t="str">
        <f t="shared" si="1"/>
        <v>DOE Ref 1980-2004OutpatientNurseStation</v>
      </c>
      <c r="I468" s="21">
        <v>2.1</v>
      </c>
      <c r="J468" s="21"/>
      <c r="K468" s="21"/>
      <c r="L468" s="21">
        <v>0.0</v>
      </c>
      <c r="M468" s="21">
        <v>0.7</v>
      </c>
      <c r="N468" s="21">
        <v>0.2</v>
      </c>
      <c r="O468" s="21" t="s">
        <v>3447</v>
      </c>
      <c r="P468" s="21" t="s">
        <v>56</v>
      </c>
      <c r="Q468" s="21" t="s">
        <v>141</v>
      </c>
      <c r="R468" s="21" t="s">
        <v>1620</v>
      </c>
      <c r="S468" s="5" t="str">
        <f t="shared" si="2"/>
        <v>ASHRAE 62.1-1999OfficesOffice Space</v>
      </c>
      <c r="T468" s="86" t="str">
        <f>VLOOKUP(S468,Ventilation!$A$4:$H$302,6,FALSE)</f>
        <v>0</v>
      </c>
      <c r="U468" s="86" t="str">
        <f>VLOOKUP(S468,Ventilation!$A$4:$H$302,5,FALSE)</f>
        <v>21.2</v>
      </c>
      <c r="V468" s="86" t="str">
        <f>VLOOKUP(S468,Ventilation!$A$4:$H$302,7,FALSE)</f>
        <v/>
      </c>
      <c r="W468" s="21">
        <v>18.58</v>
      </c>
      <c r="X468" s="21" t="s">
        <v>3450</v>
      </c>
      <c r="Y468" s="21" t="s">
        <v>3441</v>
      </c>
      <c r="Z468" s="21"/>
      <c r="AA468" s="7">
        <v>0.2232</v>
      </c>
      <c r="AB468" s="21" t="s">
        <v>3457</v>
      </c>
      <c r="AC468" s="21"/>
      <c r="AD468" s="21"/>
      <c r="AE468" s="21"/>
      <c r="AF468" s="21"/>
      <c r="AG468" s="21"/>
      <c r="AH468" s="21">
        <v>2.0</v>
      </c>
      <c r="AI468" s="21">
        <v>0.0</v>
      </c>
      <c r="AJ468" s="21">
        <v>0.5</v>
      </c>
      <c r="AK468" s="21">
        <v>0.0</v>
      </c>
      <c r="AL468" s="21" t="s">
        <v>3445</v>
      </c>
      <c r="AM468" s="21" t="s">
        <v>2027</v>
      </c>
      <c r="AN468" s="21" t="s">
        <v>2028</v>
      </c>
      <c r="AO468" s="21"/>
      <c r="AP468" s="21"/>
      <c r="AQ468" s="21" t="str">
        <f>IF('Space Types'!$AO389=0,"",'Space Types'!$AO389/'Space Types'!$AP389)</f>
        <v/>
      </c>
      <c r="AR468" s="21"/>
      <c r="AS468" s="21"/>
      <c r="AT468" s="21"/>
      <c r="AU468" s="21"/>
      <c r="AV468" s="21"/>
      <c r="AW468" s="21"/>
      <c r="AX468" s="21"/>
      <c r="AY468" s="21" t="str">
        <f t="shared" si="17"/>
        <v/>
      </c>
      <c r="AZ468" s="21"/>
      <c r="BA468" s="21"/>
      <c r="BB468" s="21"/>
      <c r="BC468" s="21"/>
      <c r="BD468" s="21"/>
      <c r="BE468" s="1"/>
      <c r="BF468" s="1"/>
      <c r="BG468" s="1"/>
      <c r="BH468" s="1"/>
      <c r="BI468" s="1"/>
    </row>
    <row r="469" ht="14.25" hidden="1" customHeight="1">
      <c r="A469" s="21" t="s">
        <v>174</v>
      </c>
      <c r="B469" s="21" t="s">
        <v>539</v>
      </c>
      <c r="C469" s="21" t="s">
        <v>1313</v>
      </c>
      <c r="D469" s="21" t="s">
        <v>1503</v>
      </c>
      <c r="E469" s="21" t="s">
        <v>174</v>
      </c>
      <c r="F469" s="21" t="s">
        <v>539</v>
      </c>
      <c r="G469" s="21" t="s">
        <v>1313</v>
      </c>
      <c r="H469" s="18" t="str">
        <f t="shared" si="1"/>
        <v>DOE Ref 1980-2004OutpatientMRI_Control</v>
      </c>
      <c r="I469" s="21">
        <v>2.1</v>
      </c>
      <c r="J469" s="21"/>
      <c r="K469" s="21"/>
      <c r="L469" s="21">
        <v>0.0</v>
      </c>
      <c r="M469" s="21">
        <v>0.7</v>
      </c>
      <c r="N469" s="21">
        <v>0.2</v>
      </c>
      <c r="O469" s="21" t="s">
        <v>3447</v>
      </c>
      <c r="P469" s="21" t="s">
        <v>610</v>
      </c>
      <c r="Q469" s="21" t="s">
        <v>1687</v>
      </c>
      <c r="R469" s="21" t="s">
        <v>1838</v>
      </c>
      <c r="S469" s="5" t="str">
        <f t="shared" si="2"/>
        <v>GGHC v2.2Health CareX-ray, Diagnostic and Treatment</v>
      </c>
      <c r="T469" s="86" t="str">
        <f>VLOOKUP(S469,Ventilation!$A$4:$H$302,6,FALSE)</f>
        <v>0.3</v>
      </c>
      <c r="U469" s="86" t="str">
        <f>VLOOKUP(S469,Ventilation!$A$4:$H$302,5,FALSE)</f>
        <v/>
      </c>
      <c r="V469" s="86" t="str">
        <f>VLOOKUP(S469,Ventilation!$A$4:$H$302,7,FALSE)</f>
        <v/>
      </c>
      <c r="W469" s="21">
        <v>18.58</v>
      </c>
      <c r="X469" s="21" t="s">
        <v>3450</v>
      </c>
      <c r="Y469" s="21" t="s">
        <v>3441</v>
      </c>
      <c r="Z469" s="21"/>
      <c r="AA469" s="7">
        <v>0.2232</v>
      </c>
      <c r="AB469" s="21" t="s">
        <v>3457</v>
      </c>
      <c r="AC469" s="21"/>
      <c r="AD469" s="21"/>
      <c r="AE469" s="21"/>
      <c r="AF469" s="21"/>
      <c r="AG469" s="21"/>
      <c r="AH469" s="21">
        <v>1.1</v>
      </c>
      <c r="AI469" s="21">
        <v>0.0</v>
      </c>
      <c r="AJ469" s="21">
        <v>0.5</v>
      </c>
      <c r="AK469" s="21">
        <v>0.0</v>
      </c>
      <c r="AL469" s="21" t="s">
        <v>3445</v>
      </c>
      <c r="AM469" s="21" t="s">
        <v>2027</v>
      </c>
      <c r="AN469" s="21" t="s">
        <v>2028</v>
      </c>
      <c r="AO469" s="21">
        <v>1.0</v>
      </c>
      <c r="AP469" s="21">
        <v>168.0</v>
      </c>
      <c r="AQ469" s="21" t="str">
        <f>IF('Space Types'!$AO395=0,"",'Space Types'!$AO395/'Space Types'!$AP395)</f>
        <v/>
      </c>
      <c r="AR469" s="21">
        <v>43.3</v>
      </c>
      <c r="AS469" s="21">
        <v>0.2</v>
      </c>
      <c r="AT469" s="21">
        <v>0.05</v>
      </c>
      <c r="AU469" s="21" t="s">
        <v>4342</v>
      </c>
      <c r="AV469" s="21">
        <v>1.0000009677449364</v>
      </c>
      <c r="AW469" s="21">
        <v>168.0</v>
      </c>
      <c r="AX469" s="21">
        <v>63.6074511585643</v>
      </c>
      <c r="AY469" s="81" t="str">
        <f t="shared" si="17"/>
        <v>0.3786161471</v>
      </c>
      <c r="AZ469" s="21">
        <v>0.31</v>
      </c>
      <c r="BA469" s="21">
        <v>1.0</v>
      </c>
      <c r="BB469" s="21"/>
      <c r="BC469" s="21" t="s">
        <v>4343</v>
      </c>
      <c r="BD469" s="21"/>
      <c r="BE469" s="1"/>
      <c r="BF469" s="1"/>
      <c r="BG469" s="1"/>
      <c r="BH469" s="1"/>
      <c r="BI469" s="1"/>
    </row>
    <row r="470" ht="14.25" hidden="1" customHeight="1">
      <c r="A470" s="21" t="s">
        <v>174</v>
      </c>
      <c r="B470" s="21" t="s">
        <v>539</v>
      </c>
      <c r="C470" s="21" t="s">
        <v>1312</v>
      </c>
      <c r="D470" s="21" t="s">
        <v>1607</v>
      </c>
      <c r="E470" s="21" t="s">
        <v>174</v>
      </c>
      <c r="F470" s="21" t="s">
        <v>539</v>
      </c>
      <c r="G470" s="21" t="s">
        <v>1312</v>
      </c>
      <c r="H470" s="18" t="str">
        <f t="shared" si="1"/>
        <v>DOE Ref 1980-2004OutpatientMRI</v>
      </c>
      <c r="I470" s="21">
        <v>2.1</v>
      </c>
      <c r="J470" s="21"/>
      <c r="K470" s="21"/>
      <c r="L470" s="21">
        <v>0.0</v>
      </c>
      <c r="M470" s="21">
        <v>0.7</v>
      </c>
      <c r="N470" s="21">
        <v>0.2</v>
      </c>
      <c r="O470" s="21" t="s">
        <v>3447</v>
      </c>
      <c r="P470" s="21" t="s">
        <v>610</v>
      </c>
      <c r="Q470" s="21" t="s">
        <v>1687</v>
      </c>
      <c r="R470" s="21" t="s">
        <v>1838</v>
      </c>
      <c r="S470" s="5" t="str">
        <f t="shared" si="2"/>
        <v>GGHC v2.2Health CareX-ray, Diagnostic and Treatment</v>
      </c>
      <c r="T470" s="86" t="str">
        <f>VLOOKUP(S470,Ventilation!$A$4:$H$302,6,FALSE)</f>
        <v>0.3</v>
      </c>
      <c r="U470" s="86" t="str">
        <f>VLOOKUP(S470,Ventilation!$A$4:$H$302,5,FALSE)</f>
        <v/>
      </c>
      <c r="V470" s="86" t="str">
        <f>VLOOKUP(S470,Ventilation!$A$4:$H$302,7,FALSE)</f>
        <v/>
      </c>
      <c r="W470" s="21">
        <v>18.58</v>
      </c>
      <c r="X470" s="21" t="s">
        <v>3450</v>
      </c>
      <c r="Y470" s="21" t="s">
        <v>3441</v>
      </c>
      <c r="Z470" s="21"/>
      <c r="AA470" s="7">
        <v>0.2232</v>
      </c>
      <c r="AB470" s="21" t="s">
        <v>3457</v>
      </c>
      <c r="AC470" s="21"/>
      <c r="AD470" s="21"/>
      <c r="AE470" s="21"/>
      <c r="AF470" s="21"/>
      <c r="AG470" s="21"/>
      <c r="AH470" s="21">
        <v>53.06</v>
      </c>
      <c r="AI470" s="21">
        <v>0.0</v>
      </c>
      <c r="AJ470" s="21">
        <v>0.5</v>
      </c>
      <c r="AK470" s="21">
        <v>0.0</v>
      </c>
      <c r="AL470" s="21" t="s">
        <v>3445</v>
      </c>
      <c r="AM470" s="21" t="s">
        <v>2027</v>
      </c>
      <c r="AN470" s="21" t="s">
        <v>2028</v>
      </c>
      <c r="AO470" s="21">
        <v>1.0</v>
      </c>
      <c r="AP470" s="21">
        <v>440.0</v>
      </c>
      <c r="AQ470" s="81" t="str">
        <f>IF('Space Types'!$AO401=0,"",'Space Types'!$AO401/'Space Types'!$AP401)</f>
        <v>0.009259259259</v>
      </c>
      <c r="AR470" s="21">
        <v>43.3</v>
      </c>
      <c r="AS470" s="21">
        <v>0.2</v>
      </c>
      <c r="AT470" s="21">
        <v>0.05</v>
      </c>
      <c r="AU470" s="21" t="s">
        <v>4342</v>
      </c>
      <c r="AV470" s="21">
        <v>1.0000009677449364</v>
      </c>
      <c r="AW470" s="21">
        <v>440.0</v>
      </c>
      <c r="AX470" s="21">
        <v>166.5909435105255</v>
      </c>
      <c r="AY470" s="81" t="str">
        <f t="shared" si="17"/>
        <v>0.3786161471</v>
      </c>
      <c r="AZ470" s="21">
        <v>0.31</v>
      </c>
      <c r="BA470" s="21">
        <v>1.0</v>
      </c>
      <c r="BB470" s="21"/>
      <c r="BC470" s="21" t="s">
        <v>4343</v>
      </c>
      <c r="BD470" s="21"/>
      <c r="BE470" s="1"/>
      <c r="BF470" s="1"/>
      <c r="BG470" s="1"/>
      <c r="BH470" s="1"/>
      <c r="BI470" s="1"/>
    </row>
    <row r="471" ht="14.25" hidden="1" customHeight="1">
      <c r="A471" s="21" t="s">
        <v>174</v>
      </c>
      <c r="B471" s="21" t="s">
        <v>539</v>
      </c>
      <c r="C471" s="21" t="s">
        <v>1310</v>
      </c>
      <c r="D471" s="21" t="s">
        <v>1660</v>
      </c>
      <c r="E471" s="21" t="s">
        <v>174</v>
      </c>
      <c r="F471" s="21" t="s">
        <v>539</v>
      </c>
      <c r="G471" s="21" t="s">
        <v>1310</v>
      </c>
      <c r="H471" s="18" t="str">
        <f t="shared" si="1"/>
        <v>DOE Ref 1980-2004OutpatientMedGas</v>
      </c>
      <c r="I471" s="21">
        <v>1.0</v>
      </c>
      <c r="J471" s="21"/>
      <c r="K471" s="21"/>
      <c r="L471" s="21">
        <v>0.0</v>
      </c>
      <c r="M471" s="21">
        <v>0.7</v>
      </c>
      <c r="N471" s="21">
        <v>0.2</v>
      </c>
      <c r="O471" s="21" t="s">
        <v>3447</v>
      </c>
      <c r="P471" s="21" t="s">
        <v>56</v>
      </c>
      <c r="Q471" s="21" t="s">
        <v>167</v>
      </c>
      <c r="R471" s="21" t="s">
        <v>178</v>
      </c>
      <c r="S471" s="5" t="str">
        <f t="shared" si="2"/>
        <v>ASHRAE 62.1-1999Retail Stores, Sales Floors, and Show Room FloorsStorage rooms</v>
      </c>
      <c r="T471" s="86" t="str">
        <f>VLOOKUP(S471,Ventilation!$A$4:$H$302,6,FALSE)</f>
        <v>0.15</v>
      </c>
      <c r="U471" s="86" t="str">
        <f>VLOOKUP(S471,Ventilation!$A$4:$H$302,5,FALSE)</f>
        <v>0</v>
      </c>
      <c r="V471" s="86" t="str">
        <f>VLOOKUP(S471,Ventilation!$A$4:$H$302,7,FALSE)</f>
        <v/>
      </c>
      <c r="W471" s="21">
        <v>0.0</v>
      </c>
      <c r="X471" s="21" t="s">
        <v>3450</v>
      </c>
      <c r="Y471" s="21" t="s">
        <v>3441</v>
      </c>
      <c r="Z471" s="21"/>
      <c r="AA471" s="7">
        <v>0.2232</v>
      </c>
      <c r="AB471" s="21" t="s">
        <v>3457</v>
      </c>
      <c r="AC471" s="21"/>
      <c r="AD471" s="21"/>
      <c r="AE471" s="21"/>
      <c r="AF471" s="21"/>
      <c r="AG471" s="21"/>
      <c r="AH471" s="21">
        <v>0.09999999999999999</v>
      </c>
      <c r="AI471" s="21">
        <v>0.0</v>
      </c>
      <c r="AJ471" s="21">
        <v>0.5</v>
      </c>
      <c r="AK471" s="21">
        <v>0.0</v>
      </c>
      <c r="AL471" s="21" t="s">
        <v>3445</v>
      </c>
      <c r="AM471" s="21" t="s">
        <v>2027</v>
      </c>
      <c r="AN471" s="21" t="s">
        <v>2028</v>
      </c>
      <c r="AO471" s="21"/>
      <c r="AP471" s="21"/>
      <c r="AQ471" s="81" t="str">
        <f>IF('Space Types'!$AO407=0,"",'Space Types'!$AO407/'Space Types'!$AP407)</f>
        <v>0.003795066414</v>
      </c>
      <c r="AR471" s="21"/>
      <c r="AS471" s="21"/>
      <c r="AT471" s="21"/>
      <c r="AU471" s="21"/>
      <c r="AV471" s="21"/>
      <c r="AW471" s="21"/>
      <c r="AX471" s="21"/>
      <c r="AY471" s="21" t="str">
        <f t="shared" si="17"/>
        <v/>
      </c>
      <c r="AZ471" s="21"/>
      <c r="BA471" s="21"/>
      <c r="BB471" s="21"/>
      <c r="BC471" s="21"/>
      <c r="BD471" s="21"/>
      <c r="BE471" s="1"/>
      <c r="BF471" s="1"/>
      <c r="BG471" s="1"/>
      <c r="BH471" s="1"/>
      <c r="BI471" s="1"/>
    </row>
    <row r="472" ht="14.25" hidden="1" customHeight="1">
      <c r="A472" s="21" t="s">
        <v>174</v>
      </c>
      <c r="B472" s="21" t="s">
        <v>539</v>
      </c>
      <c r="C472" s="21" t="s">
        <v>1308</v>
      </c>
      <c r="D472" s="21" t="s">
        <v>3257</v>
      </c>
      <c r="E472" s="21" t="s">
        <v>174</v>
      </c>
      <c r="F472" s="21" t="s">
        <v>539</v>
      </c>
      <c r="G472" s="21" t="s">
        <v>1308</v>
      </c>
      <c r="H472" s="18" t="str">
        <f t="shared" si="1"/>
        <v>DOE Ref 1980-2004OutpatientLounge</v>
      </c>
      <c r="I472" s="21">
        <v>0.9</v>
      </c>
      <c r="J472" s="21"/>
      <c r="K472" s="21"/>
      <c r="L472" s="21">
        <v>0.0</v>
      </c>
      <c r="M472" s="21">
        <v>0.7</v>
      </c>
      <c r="N472" s="21">
        <v>0.2</v>
      </c>
      <c r="O472" s="21" t="s">
        <v>3447</v>
      </c>
      <c r="P472" s="21" t="s">
        <v>56</v>
      </c>
      <c r="Q472" s="21" t="s">
        <v>119</v>
      </c>
      <c r="R472" s="21" t="s">
        <v>129</v>
      </c>
      <c r="S472" s="5" t="str">
        <f t="shared" si="2"/>
        <v>ASHRAE 62.1-1999Hotels, Motels, Resorts, DormitoriesLobbies</v>
      </c>
      <c r="T472" s="86" t="str">
        <f>VLOOKUP(S472,Ventilation!$A$4:$H$302,6,FALSE)</f>
        <v>0</v>
      </c>
      <c r="U472" s="86" t="str">
        <f>VLOOKUP(S472,Ventilation!$A$4:$H$302,5,FALSE)</f>
        <v>15</v>
      </c>
      <c r="V472" s="86" t="str">
        <f>VLOOKUP(S472,Ventilation!$A$4:$H$302,7,FALSE)</f>
        <v/>
      </c>
      <c r="W472" s="21">
        <v>13.94</v>
      </c>
      <c r="X472" s="21" t="s">
        <v>3450</v>
      </c>
      <c r="Y472" s="21" t="s">
        <v>3441</v>
      </c>
      <c r="Z472" s="21"/>
      <c r="AA472" s="7">
        <v>0.2232</v>
      </c>
      <c r="AB472" s="21" t="s">
        <v>3457</v>
      </c>
      <c r="AC472" s="21"/>
      <c r="AD472" s="21"/>
      <c r="AE472" s="21"/>
      <c r="AF472" s="21"/>
      <c r="AG472" s="21"/>
      <c r="AH472" s="21">
        <v>3.0000000000000004</v>
      </c>
      <c r="AI472" s="21">
        <v>0.0</v>
      </c>
      <c r="AJ472" s="21">
        <v>0.5</v>
      </c>
      <c r="AK472" s="21">
        <v>0.0</v>
      </c>
      <c r="AL472" s="21" t="s">
        <v>3445</v>
      </c>
      <c r="AM472" s="21" t="s">
        <v>2027</v>
      </c>
      <c r="AN472" s="21" t="s">
        <v>2028</v>
      </c>
      <c r="AO472" s="21"/>
      <c r="AP472" s="21"/>
      <c r="AQ472" s="81" t="str">
        <f>IF('Space Types'!$AO413=0,"",'Space Types'!$AO413/'Space Types'!$AP413)</f>
        <v>0.005952380952</v>
      </c>
      <c r="AR472" s="21"/>
      <c r="AS472" s="21"/>
      <c r="AT472" s="21"/>
      <c r="AU472" s="21"/>
      <c r="AV472" s="21"/>
      <c r="AW472" s="21"/>
      <c r="AX472" s="21"/>
      <c r="AY472" s="21" t="str">
        <f t="shared" si="17"/>
        <v/>
      </c>
      <c r="AZ472" s="21"/>
      <c r="BA472" s="21"/>
      <c r="BB472" s="21"/>
      <c r="BC472" s="21"/>
      <c r="BD472" s="21"/>
      <c r="BE472" s="1"/>
      <c r="BF472" s="1"/>
      <c r="BG472" s="1"/>
      <c r="BH472" s="1"/>
      <c r="BI472" s="1"/>
    </row>
    <row r="473" ht="14.25" hidden="1" customHeight="1">
      <c r="A473" s="21" t="s">
        <v>174</v>
      </c>
      <c r="B473" s="21" t="s">
        <v>539</v>
      </c>
      <c r="C473" s="21" t="s">
        <v>1307</v>
      </c>
      <c r="D473" s="21" t="s">
        <v>4173</v>
      </c>
      <c r="E473" s="21" t="s">
        <v>174</v>
      </c>
      <c r="F473" s="21" t="s">
        <v>539</v>
      </c>
      <c r="G473" s="21" t="s">
        <v>1307</v>
      </c>
      <c r="H473" s="18" t="str">
        <f t="shared" si="1"/>
        <v>DOE Ref 1980-2004OutpatientLockerRoom</v>
      </c>
      <c r="I473" s="21">
        <v>0.9</v>
      </c>
      <c r="J473" s="21"/>
      <c r="K473" s="21"/>
      <c r="L473" s="21">
        <v>0.0</v>
      </c>
      <c r="M473" s="21">
        <v>0.7</v>
      </c>
      <c r="N473" s="21">
        <v>0.2</v>
      </c>
      <c r="O473" s="7" t="s">
        <v>3447</v>
      </c>
      <c r="P473" s="21" t="s">
        <v>610</v>
      </c>
      <c r="Q473" s="21" t="s">
        <v>1687</v>
      </c>
      <c r="R473" s="21" t="s">
        <v>1767</v>
      </c>
      <c r="S473" s="5" t="str">
        <f t="shared" si="2"/>
        <v>GGHC v2.2Health CareLockers</v>
      </c>
      <c r="T473" s="86" t="str">
        <f>VLOOKUP(S473,Ventilation!$A$4:$H$302,6,FALSE)</f>
        <v>0.15</v>
      </c>
      <c r="U473" s="86" t="str">
        <f>VLOOKUP(S473,Ventilation!$A$4:$H$302,5,FALSE)</f>
        <v/>
      </c>
      <c r="V473" s="86" t="str">
        <f>VLOOKUP(S473,Ventilation!$A$4:$H$302,7,FALSE)</f>
        <v/>
      </c>
      <c r="W473" s="21">
        <v>13.94</v>
      </c>
      <c r="X473" s="7" t="s">
        <v>3450</v>
      </c>
      <c r="Y473" s="7" t="s">
        <v>3441</v>
      </c>
      <c r="Z473" s="21"/>
      <c r="AA473" s="7">
        <v>0.2232</v>
      </c>
      <c r="AB473" s="7" t="s">
        <v>3457</v>
      </c>
      <c r="AC473" s="21"/>
      <c r="AD473" s="21"/>
      <c r="AE473" s="21"/>
      <c r="AF473" s="21"/>
      <c r="AG473" s="21"/>
      <c r="AH473" s="21">
        <v>3.0000000000000004</v>
      </c>
      <c r="AI473" s="21">
        <v>0.0</v>
      </c>
      <c r="AJ473" s="21">
        <v>0.5</v>
      </c>
      <c r="AK473" s="21">
        <v>0.0</v>
      </c>
      <c r="AL473" s="7" t="s">
        <v>3445</v>
      </c>
      <c r="AM473" s="7" t="s">
        <v>2027</v>
      </c>
      <c r="AN473" s="7" t="s">
        <v>2028</v>
      </c>
      <c r="AO473" s="21"/>
      <c r="AP473" s="21"/>
      <c r="AQ473" s="21" t="str">
        <f>IF('Space Types'!$AO419=0,"",'Space Types'!$AO419/'Space Types'!$AP419)</f>
        <v/>
      </c>
      <c r="AR473" s="21"/>
      <c r="AS473" s="21"/>
      <c r="AT473" s="21"/>
      <c r="AU473" s="7"/>
      <c r="AV473" s="21"/>
      <c r="AW473" s="21"/>
      <c r="AX473" s="21"/>
      <c r="AY473" s="21" t="str">
        <f t="shared" si="17"/>
        <v/>
      </c>
      <c r="AZ473" s="21"/>
      <c r="BA473" s="21"/>
      <c r="BB473" s="21"/>
      <c r="BC473" s="7"/>
      <c r="BD473" s="7"/>
      <c r="BE473" s="1"/>
      <c r="BF473" s="1"/>
      <c r="BG473" s="1"/>
      <c r="BH473" s="1"/>
      <c r="BI473" s="1"/>
    </row>
    <row r="474" ht="14.25" hidden="1" customHeight="1">
      <c r="A474" s="21" t="s">
        <v>174</v>
      </c>
      <c r="B474" s="21" t="s">
        <v>539</v>
      </c>
      <c r="C474" s="21" t="s">
        <v>829</v>
      </c>
      <c r="D474" s="21" t="s">
        <v>3257</v>
      </c>
      <c r="E474" s="21" t="s">
        <v>174</v>
      </c>
      <c r="F474" s="21" t="s">
        <v>539</v>
      </c>
      <c r="G474" s="21" t="s">
        <v>829</v>
      </c>
      <c r="H474" s="18" t="str">
        <f t="shared" si="1"/>
        <v>DOE Ref 1980-2004OutpatientLobby</v>
      </c>
      <c r="I474" s="21">
        <v>1.0</v>
      </c>
      <c r="J474" s="21"/>
      <c r="K474" s="21"/>
      <c r="L474" s="21">
        <v>0.0</v>
      </c>
      <c r="M474" s="21">
        <v>0.7</v>
      </c>
      <c r="N474" s="21">
        <v>0.2</v>
      </c>
      <c r="O474" s="21" t="s">
        <v>3447</v>
      </c>
      <c r="P474" s="21" t="s">
        <v>56</v>
      </c>
      <c r="Q474" s="21" t="s">
        <v>119</v>
      </c>
      <c r="R474" s="21" t="s">
        <v>129</v>
      </c>
      <c r="S474" s="5" t="str">
        <f t="shared" si="2"/>
        <v>ASHRAE 62.1-1999Hotels, Motels, Resorts, DormitoriesLobbies</v>
      </c>
      <c r="T474" s="86" t="str">
        <f>VLOOKUP(S474,Ventilation!$A$4:$H$302,6,FALSE)</f>
        <v>0</v>
      </c>
      <c r="U474" s="86" t="str">
        <f>VLOOKUP(S474,Ventilation!$A$4:$H$302,5,FALSE)</f>
        <v>15</v>
      </c>
      <c r="V474" s="86" t="str">
        <f>VLOOKUP(S474,Ventilation!$A$4:$H$302,7,FALSE)</f>
        <v/>
      </c>
      <c r="W474" s="21">
        <v>27.87</v>
      </c>
      <c r="X474" s="21" t="s">
        <v>3450</v>
      </c>
      <c r="Y474" s="21" t="s">
        <v>3441</v>
      </c>
      <c r="Z474" s="21"/>
      <c r="AA474" s="7">
        <v>0.2232</v>
      </c>
      <c r="AB474" s="21" t="s">
        <v>3457</v>
      </c>
      <c r="AC474" s="21"/>
      <c r="AD474" s="21"/>
      <c r="AE474" s="21"/>
      <c r="AF474" s="21"/>
      <c r="AG474" s="21"/>
      <c r="AH474" s="21">
        <v>1.1</v>
      </c>
      <c r="AI474" s="21">
        <v>0.0</v>
      </c>
      <c r="AJ474" s="21">
        <v>0.5</v>
      </c>
      <c r="AK474" s="21">
        <v>0.0</v>
      </c>
      <c r="AL474" s="21" t="s">
        <v>3445</v>
      </c>
      <c r="AM474" s="21" t="s">
        <v>2027</v>
      </c>
      <c r="AN474" s="21" t="s">
        <v>2028</v>
      </c>
      <c r="AO474" s="21"/>
      <c r="AP474" s="21"/>
      <c r="AQ474" s="21" t="str">
        <f>IF('Space Types'!$AO425=0,"",'Space Types'!$AO425/'Space Types'!$AP425)</f>
        <v/>
      </c>
      <c r="AR474" s="21"/>
      <c r="AS474" s="21"/>
      <c r="AT474" s="21"/>
      <c r="AU474" s="21"/>
      <c r="AV474" s="21"/>
      <c r="AW474" s="21"/>
      <c r="AX474" s="21"/>
      <c r="AY474" s="21" t="str">
        <f t="shared" si="17"/>
        <v/>
      </c>
      <c r="AZ474" s="21"/>
      <c r="BA474" s="21"/>
      <c r="BB474" s="21"/>
      <c r="BC474" s="21"/>
      <c r="BD474" s="21"/>
      <c r="BE474" s="1"/>
      <c r="BF474" s="1"/>
      <c r="BG474" s="1"/>
      <c r="BH474" s="1"/>
      <c r="BI474" s="1"/>
    </row>
    <row r="475" ht="14.25" hidden="1" customHeight="1">
      <c r="A475" s="18" t="s">
        <v>174</v>
      </c>
      <c r="B475" s="18" t="s">
        <v>539</v>
      </c>
      <c r="C475" s="18" t="s">
        <v>1304</v>
      </c>
      <c r="D475" s="18" t="s">
        <v>3232</v>
      </c>
      <c r="E475" s="18" t="s">
        <v>174</v>
      </c>
      <c r="F475" s="18" t="s">
        <v>539</v>
      </c>
      <c r="G475" s="18" t="s">
        <v>1304</v>
      </c>
      <c r="H475" s="18" t="str">
        <f t="shared" si="1"/>
        <v>DOE Ref 1980-2004OutpatientJanitor</v>
      </c>
      <c r="I475" s="18">
        <v>1.0</v>
      </c>
      <c r="J475" s="21"/>
      <c r="K475" s="18"/>
      <c r="L475" s="18">
        <v>0.0</v>
      </c>
      <c r="M475" s="18">
        <v>0.7</v>
      </c>
      <c r="N475" s="18">
        <v>0.2</v>
      </c>
      <c r="O475" s="18" t="s">
        <v>3447</v>
      </c>
      <c r="P475" s="18" t="s">
        <v>610</v>
      </c>
      <c r="Q475" s="18" t="s">
        <v>1687</v>
      </c>
      <c r="R475" s="18" t="s">
        <v>1753</v>
      </c>
      <c r="S475" s="5" t="str">
        <f t="shared" si="2"/>
        <v>GGHC v2.2Health CareJanitors Closet / Utility</v>
      </c>
      <c r="T475" s="86" t="str">
        <f>VLOOKUP(S475,Ventilation!$A$4:$H$302,6,FALSE)</f>
        <v>1.5</v>
      </c>
      <c r="U475" s="86" t="str">
        <f>VLOOKUP(S475,Ventilation!$A$4:$H$302,5,FALSE)</f>
        <v/>
      </c>
      <c r="V475" s="86" t="str">
        <f>VLOOKUP(S475,Ventilation!$A$4:$H$302,7,FALSE)</f>
        <v/>
      </c>
      <c r="W475" s="18">
        <v>0.0</v>
      </c>
      <c r="X475" s="18" t="s">
        <v>3450</v>
      </c>
      <c r="Y475" s="18" t="s">
        <v>3441</v>
      </c>
      <c r="Z475" s="18"/>
      <c r="AA475" s="5">
        <v>0.2232</v>
      </c>
      <c r="AB475" s="18" t="s">
        <v>3457</v>
      </c>
      <c r="AC475" s="18"/>
      <c r="AD475" s="18"/>
      <c r="AE475" s="18"/>
      <c r="AF475" s="18"/>
      <c r="AG475" s="18"/>
      <c r="AH475" s="18">
        <v>0.0</v>
      </c>
      <c r="AI475" s="18">
        <v>0.0</v>
      </c>
      <c r="AJ475" s="18">
        <v>0.3</v>
      </c>
      <c r="AK475" s="18">
        <v>0.7</v>
      </c>
      <c r="AL475" s="18" t="s">
        <v>3445</v>
      </c>
      <c r="AM475" s="18" t="s">
        <v>2027</v>
      </c>
      <c r="AN475" s="18" t="s">
        <v>2028</v>
      </c>
      <c r="AO475" s="18"/>
      <c r="AP475" s="18"/>
      <c r="AQ475" s="18" t="str">
        <f>IF('Space Types'!$AO428=0,"",'Space Types'!$AO428/'Space Types'!$AP428)</f>
        <v/>
      </c>
      <c r="AR475" s="18"/>
      <c r="AS475" s="18"/>
      <c r="AT475" s="18"/>
      <c r="AU475" s="18"/>
      <c r="AV475" s="18"/>
      <c r="AW475" s="18"/>
      <c r="AX475" s="18"/>
      <c r="AY475" s="18" t="str">
        <f t="shared" si="17"/>
        <v/>
      </c>
      <c r="AZ475" s="18"/>
      <c r="BA475" s="18"/>
      <c r="BB475" s="18"/>
      <c r="BC475" s="18"/>
      <c r="BD475" s="18"/>
      <c r="BE475" s="1"/>
      <c r="BF475" s="1"/>
      <c r="BG475" s="1"/>
      <c r="BH475" s="1"/>
      <c r="BI475" s="1"/>
    </row>
    <row r="476" ht="14.25" hidden="1" customHeight="1">
      <c r="A476" s="18" t="s">
        <v>174</v>
      </c>
      <c r="B476" s="18" t="s">
        <v>539</v>
      </c>
      <c r="C476" s="18" t="s">
        <v>1276</v>
      </c>
      <c r="D476" s="18" t="s">
        <v>3274</v>
      </c>
      <c r="E476" s="18" t="s">
        <v>174</v>
      </c>
      <c r="F476" s="18" t="s">
        <v>539</v>
      </c>
      <c r="G476" s="18" t="s">
        <v>1276</v>
      </c>
      <c r="H476" s="18" t="str">
        <f t="shared" si="1"/>
        <v>DOE Ref 1980-2004OutpatientIT_Room</v>
      </c>
      <c r="I476" s="18">
        <v>1.8</v>
      </c>
      <c r="J476" s="21"/>
      <c r="K476" s="18"/>
      <c r="L476" s="18">
        <v>0.0</v>
      </c>
      <c r="M476" s="18">
        <v>0.7</v>
      </c>
      <c r="N476" s="18">
        <v>0.2</v>
      </c>
      <c r="O476" s="18" t="s">
        <v>3447</v>
      </c>
      <c r="P476" s="18" t="s">
        <v>56</v>
      </c>
      <c r="Q476" s="18" t="s">
        <v>141</v>
      </c>
      <c r="R476" s="18" t="s">
        <v>148</v>
      </c>
      <c r="S476" s="5" t="str">
        <f t="shared" si="2"/>
        <v>ASHRAE 62.1-1999OfficesTelecommunication centers and data entry areas</v>
      </c>
      <c r="T476" s="86" t="str">
        <f>VLOOKUP(S476,Ventilation!$A$4:$H$302,6,FALSE)</f>
        <v>0</v>
      </c>
      <c r="U476" s="86" t="str">
        <f>VLOOKUP(S476,Ventilation!$A$4:$H$302,5,FALSE)</f>
        <v>20</v>
      </c>
      <c r="V476" s="86" t="str">
        <f>VLOOKUP(S476,Ventilation!$A$4:$H$302,7,FALSE)</f>
        <v/>
      </c>
      <c r="W476" s="18">
        <v>4.65</v>
      </c>
      <c r="X476" s="18" t="s">
        <v>3450</v>
      </c>
      <c r="Y476" s="18" t="s">
        <v>3441</v>
      </c>
      <c r="Z476" s="18"/>
      <c r="AA476" s="5">
        <v>0.2232</v>
      </c>
      <c r="AB476" s="18" t="s">
        <v>3457</v>
      </c>
      <c r="AC476" s="18"/>
      <c r="AD476" s="18"/>
      <c r="AE476" s="18"/>
      <c r="AF476" s="18"/>
      <c r="AG476" s="18"/>
      <c r="AH476" s="18">
        <v>1.1</v>
      </c>
      <c r="AI476" s="18">
        <v>0.0</v>
      </c>
      <c r="AJ476" s="18">
        <v>0.5</v>
      </c>
      <c r="AK476" s="18">
        <v>0.0</v>
      </c>
      <c r="AL476" s="18" t="s">
        <v>3445</v>
      </c>
      <c r="AM476" s="18" t="s">
        <v>2027</v>
      </c>
      <c r="AN476" s="18" t="s">
        <v>2028</v>
      </c>
      <c r="AO476" s="18"/>
      <c r="AP476" s="18"/>
      <c r="AQ476" s="86" t="str">
        <f>IF('Space Types'!$AO434=0,"",'Space Types'!$AO434/'Space Types'!$AP434)</f>
        <v>0.00350877193</v>
      </c>
      <c r="AR476" s="18"/>
      <c r="AS476" s="18"/>
      <c r="AT476" s="18"/>
      <c r="AU476" s="18"/>
      <c r="AV476" s="18"/>
      <c r="AW476" s="18"/>
      <c r="AX476" s="18"/>
      <c r="AY476" s="18" t="str">
        <f t="shared" si="17"/>
        <v/>
      </c>
      <c r="AZ476" s="18"/>
      <c r="BA476" s="18"/>
      <c r="BB476" s="18"/>
      <c r="BC476" s="18"/>
      <c r="BD476" s="18"/>
      <c r="BE476" s="1"/>
      <c r="BF476" s="1"/>
      <c r="BG476" s="1"/>
      <c r="BH476" s="1"/>
      <c r="BI476" s="1"/>
    </row>
    <row r="477" ht="14.25" hidden="1" customHeight="1">
      <c r="A477" s="18" t="s">
        <v>174</v>
      </c>
      <c r="B477" s="18" t="s">
        <v>539</v>
      </c>
      <c r="C477" s="18" t="s">
        <v>1303</v>
      </c>
      <c r="D477" s="18" t="s">
        <v>1585</v>
      </c>
      <c r="E477" s="18" t="s">
        <v>174</v>
      </c>
      <c r="F477" s="18" t="s">
        <v>539</v>
      </c>
      <c r="G477" s="18" t="s">
        <v>1303</v>
      </c>
      <c r="H477" s="18" t="str">
        <f t="shared" si="1"/>
        <v>DOE Ref 1980-2004OutpatientHall</v>
      </c>
      <c r="I477" s="18">
        <v>0.8000000000000002</v>
      </c>
      <c r="J477" s="21"/>
      <c r="K477" s="18"/>
      <c r="L477" s="18">
        <v>0.0</v>
      </c>
      <c r="M477" s="18">
        <v>0.7</v>
      </c>
      <c r="N477" s="18">
        <v>0.2</v>
      </c>
      <c r="O477" s="5" t="s">
        <v>3447</v>
      </c>
      <c r="P477" s="18" t="s">
        <v>56</v>
      </c>
      <c r="Q477" s="18" t="s">
        <v>153</v>
      </c>
      <c r="R477" s="18" t="s">
        <v>154</v>
      </c>
      <c r="S477" s="5" t="str">
        <f t="shared" si="2"/>
        <v>ASHRAE 62.1-1999Public SpacesCorridors and utilities</v>
      </c>
      <c r="T477" s="86" t="str">
        <f>VLOOKUP(S477,Ventilation!$A$4:$H$302,6,FALSE)</f>
        <v>0.05</v>
      </c>
      <c r="U477" s="86" t="str">
        <f>VLOOKUP(S477,Ventilation!$A$4:$H$302,5,FALSE)</f>
        <v>0</v>
      </c>
      <c r="V477" s="86" t="str">
        <f>VLOOKUP(S477,Ventilation!$A$4:$H$302,7,FALSE)</f>
        <v/>
      </c>
      <c r="W477" s="18">
        <v>0.0</v>
      </c>
      <c r="X477" s="5" t="s">
        <v>3450</v>
      </c>
      <c r="Y477" s="5" t="s">
        <v>3441</v>
      </c>
      <c r="Z477" s="18"/>
      <c r="AA477" s="5">
        <v>0.2232</v>
      </c>
      <c r="AB477" s="5" t="s">
        <v>3457</v>
      </c>
      <c r="AC477" s="18"/>
      <c r="AD477" s="18"/>
      <c r="AE477" s="18"/>
      <c r="AF477" s="18"/>
      <c r="AG477" s="18"/>
      <c r="AH477" s="18">
        <v>0.4000000000000001</v>
      </c>
      <c r="AI477" s="18">
        <v>0.0</v>
      </c>
      <c r="AJ477" s="18">
        <v>0.5</v>
      </c>
      <c r="AK477" s="18">
        <v>0.0</v>
      </c>
      <c r="AL477" s="5" t="s">
        <v>3445</v>
      </c>
      <c r="AM477" s="5" t="s">
        <v>2027</v>
      </c>
      <c r="AN477" s="5" t="s">
        <v>2028</v>
      </c>
      <c r="AO477" s="18"/>
      <c r="AP477" s="18"/>
      <c r="AQ477" s="18" t="str">
        <f>IF('Space Types'!$AO440=0,"",'Space Types'!$AO440/'Space Types'!$AP440)</f>
        <v/>
      </c>
      <c r="AR477" s="18"/>
      <c r="AS477" s="18"/>
      <c r="AT477" s="18"/>
      <c r="AU477" s="5"/>
      <c r="AV477" s="18"/>
      <c r="AW477" s="18"/>
      <c r="AX477" s="18"/>
      <c r="AY477" s="18" t="str">
        <f t="shared" si="17"/>
        <v/>
      </c>
      <c r="AZ477" s="18"/>
      <c r="BA477" s="18"/>
      <c r="BB477" s="18"/>
      <c r="BC477" s="18"/>
      <c r="BD477" s="18"/>
      <c r="BE477" s="1"/>
      <c r="BF477" s="1"/>
      <c r="BG477" s="1"/>
      <c r="BH477" s="1"/>
      <c r="BI477" s="1"/>
    </row>
    <row r="478" ht="14.25" hidden="1" customHeight="1">
      <c r="A478" s="18" t="s">
        <v>174</v>
      </c>
      <c r="B478" s="18" t="s">
        <v>539</v>
      </c>
      <c r="C478" s="18" t="s">
        <v>1302</v>
      </c>
      <c r="D478" s="18" t="s">
        <v>1503</v>
      </c>
      <c r="E478" s="18" t="s">
        <v>174</v>
      </c>
      <c r="F478" s="18" t="s">
        <v>539</v>
      </c>
      <c r="G478" s="18" t="s">
        <v>1302</v>
      </c>
      <c r="H478" s="18" t="str">
        <f t="shared" si="1"/>
        <v>DOE Ref 1980-2004OutpatientExam</v>
      </c>
      <c r="I478" s="18">
        <v>1.6000000000000003</v>
      </c>
      <c r="J478" s="21"/>
      <c r="K478" s="18"/>
      <c r="L478" s="18">
        <v>0.0</v>
      </c>
      <c r="M478" s="18">
        <v>0.7</v>
      </c>
      <c r="N478" s="18">
        <v>0.2</v>
      </c>
      <c r="O478" s="5" t="s">
        <v>3447</v>
      </c>
      <c r="P478" s="18" t="s">
        <v>610</v>
      </c>
      <c r="Q478" s="18" t="s">
        <v>1687</v>
      </c>
      <c r="R478" s="18" t="s">
        <v>1797</v>
      </c>
      <c r="S478" s="5" t="str">
        <f t="shared" si="2"/>
        <v>GGHC v2.2Health CareSpecial Procedure Room, Diagnostic</v>
      </c>
      <c r="T478" s="86" t="str">
        <f>VLOOKUP(S478,Ventilation!$A$4:$H$302,6,FALSE)</f>
        <v>0.3</v>
      </c>
      <c r="U478" s="86" t="str">
        <f>VLOOKUP(S478,Ventilation!$A$4:$H$302,5,FALSE)</f>
        <v/>
      </c>
      <c r="V478" s="86" t="str">
        <f>VLOOKUP(S478,Ventilation!$A$4:$H$302,7,FALSE)</f>
        <v/>
      </c>
      <c r="W478" s="18">
        <v>18.58</v>
      </c>
      <c r="X478" s="5" t="s">
        <v>3450</v>
      </c>
      <c r="Y478" s="5" t="s">
        <v>3441</v>
      </c>
      <c r="Z478" s="18"/>
      <c r="AA478" s="5">
        <v>0.2232</v>
      </c>
      <c r="AB478" s="5" t="s">
        <v>3457</v>
      </c>
      <c r="AC478" s="18"/>
      <c r="AD478" s="18"/>
      <c r="AE478" s="18"/>
      <c r="AF478" s="18"/>
      <c r="AG478" s="18"/>
      <c r="AH478" s="18">
        <v>1.1</v>
      </c>
      <c r="AI478" s="18">
        <v>0.0</v>
      </c>
      <c r="AJ478" s="18">
        <v>0.5</v>
      </c>
      <c r="AK478" s="18">
        <v>0.0</v>
      </c>
      <c r="AL478" s="5" t="s">
        <v>3445</v>
      </c>
      <c r="AM478" s="5" t="s">
        <v>2027</v>
      </c>
      <c r="AN478" s="5" t="s">
        <v>2028</v>
      </c>
      <c r="AO478" s="18"/>
      <c r="AP478" s="18"/>
      <c r="AQ478" s="18" t="str">
        <f>IF('Space Types'!$AO446=0,"",'Space Types'!$AO446/'Space Types'!$AP446)</f>
        <v/>
      </c>
      <c r="AR478" s="18"/>
      <c r="AS478" s="18"/>
      <c r="AT478" s="18"/>
      <c r="AU478" s="5"/>
      <c r="AV478" s="18"/>
      <c r="AW478" s="18"/>
      <c r="AX478" s="18"/>
      <c r="AY478" s="18" t="str">
        <f t="shared" si="17"/>
        <v/>
      </c>
      <c r="AZ478" s="18"/>
      <c r="BA478" s="18"/>
      <c r="BB478" s="18"/>
      <c r="BC478" s="18"/>
      <c r="BD478" s="18"/>
      <c r="BE478" s="1"/>
      <c r="BF478" s="1"/>
      <c r="BG478" s="1"/>
      <c r="BH478" s="1"/>
      <c r="BI478" s="1"/>
    </row>
    <row r="479" ht="14.25" hidden="1" customHeight="1">
      <c r="A479" s="18" t="s">
        <v>174</v>
      </c>
      <c r="B479" s="18" t="s">
        <v>539</v>
      </c>
      <c r="C479" s="18" t="s">
        <v>1169</v>
      </c>
      <c r="D479" s="18" t="s">
        <v>3274</v>
      </c>
      <c r="E479" s="18" t="s">
        <v>174</v>
      </c>
      <c r="F479" s="18" t="s">
        <v>539</v>
      </c>
      <c r="G479" s="18" t="s">
        <v>1169</v>
      </c>
      <c r="H479" s="18" t="str">
        <f t="shared" si="1"/>
        <v>DOE Ref 1980-2004OutpatientElec/MechRoom</v>
      </c>
      <c r="I479" s="18">
        <v>0.7</v>
      </c>
      <c r="J479" s="21"/>
      <c r="K479" s="18"/>
      <c r="L479" s="18">
        <v>0.0</v>
      </c>
      <c r="M479" s="18">
        <v>0.7</v>
      </c>
      <c r="N479" s="18">
        <v>0.2</v>
      </c>
      <c r="O479" s="5" t="s">
        <v>3447</v>
      </c>
      <c r="P479" s="18" t="s">
        <v>610</v>
      </c>
      <c r="Q479" s="18" t="s">
        <v>1687</v>
      </c>
      <c r="R479" s="18" t="s">
        <v>1770</v>
      </c>
      <c r="S479" s="5" t="str">
        <f t="shared" si="2"/>
        <v>GGHC v2.2Health CareMechanical Equipment Room</v>
      </c>
      <c r="T479" s="86" t="str">
        <f>VLOOKUP(S479,Ventilation!$A$4:$H$302,6,FALSE)</f>
        <v>0.15</v>
      </c>
      <c r="U479" s="86" t="str">
        <f>VLOOKUP(S479,Ventilation!$A$4:$H$302,5,FALSE)</f>
        <v/>
      </c>
      <c r="V479" s="86" t="str">
        <f>VLOOKUP(S479,Ventilation!$A$4:$H$302,7,FALSE)</f>
        <v/>
      </c>
      <c r="W479" s="18">
        <v>0.0</v>
      </c>
      <c r="X479" s="5" t="s">
        <v>3450</v>
      </c>
      <c r="Y479" s="5" t="s">
        <v>3441</v>
      </c>
      <c r="Z479" s="18"/>
      <c r="AA479" s="5">
        <v>0.2232</v>
      </c>
      <c r="AB479" s="5" t="s">
        <v>3457</v>
      </c>
      <c r="AC479" s="18"/>
      <c r="AD479" s="18"/>
      <c r="AE479" s="18"/>
      <c r="AF479" s="18"/>
      <c r="AG479" s="18"/>
      <c r="AH479" s="18">
        <v>5.0</v>
      </c>
      <c r="AI479" s="18">
        <v>0.0</v>
      </c>
      <c r="AJ479" s="18">
        <v>0.3</v>
      </c>
      <c r="AK479" s="18">
        <v>0.7</v>
      </c>
      <c r="AL479" s="5" t="s">
        <v>3445</v>
      </c>
      <c r="AM479" s="5" t="s">
        <v>2027</v>
      </c>
      <c r="AN479" s="5" t="s">
        <v>2028</v>
      </c>
      <c r="AO479" s="18"/>
      <c r="AP479" s="18"/>
      <c r="AQ479" s="18" t="str">
        <f>IF('Space Types'!$AO452=0,"",'Space Types'!$AO452/'Space Types'!$AP452)</f>
        <v/>
      </c>
      <c r="AR479" s="18"/>
      <c r="AS479" s="18"/>
      <c r="AT479" s="18"/>
      <c r="AU479" s="5"/>
      <c r="AV479" s="18"/>
      <c r="AW479" s="18"/>
      <c r="AX479" s="18"/>
      <c r="AY479" s="18" t="str">
        <f t="shared" si="17"/>
        <v/>
      </c>
      <c r="AZ479" s="18"/>
      <c r="BA479" s="18"/>
      <c r="BB479" s="18"/>
      <c r="BC479" s="18"/>
      <c r="BD479" s="18"/>
      <c r="BE479" s="1"/>
      <c r="BF479" s="1"/>
      <c r="BG479" s="1"/>
      <c r="BH479" s="1"/>
      <c r="BI479" s="1"/>
    </row>
    <row r="480" ht="14.25" hidden="1" customHeight="1">
      <c r="A480" s="18" t="s">
        <v>174</v>
      </c>
      <c r="B480" s="18" t="s">
        <v>539</v>
      </c>
      <c r="C480" s="18" t="s">
        <v>1301</v>
      </c>
      <c r="D480" s="18" t="s">
        <v>1503</v>
      </c>
      <c r="E480" s="18" t="s">
        <v>174</v>
      </c>
      <c r="F480" s="18" t="s">
        <v>539</v>
      </c>
      <c r="G480" s="18" t="s">
        <v>1301</v>
      </c>
      <c r="H480" s="18" t="str">
        <f t="shared" si="1"/>
        <v>DOE Ref 1980-2004OutpatientDressingRoom</v>
      </c>
      <c r="I480" s="18">
        <v>1.8</v>
      </c>
      <c r="J480" s="21"/>
      <c r="K480" s="18"/>
      <c r="L480" s="18">
        <v>0.0</v>
      </c>
      <c r="M480" s="18">
        <v>0.7</v>
      </c>
      <c r="N480" s="18">
        <v>0.2</v>
      </c>
      <c r="O480" s="5" t="s">
        <v>3447</v>
      </c>
      <c r="P480" s="18" t="s">
        <v>56</v>
      </c>
      <c r="Q480" s="18" t="s">
        <v>119</v>
      </c>
      <c r="R480" s="18" t="s">
        <v>137</v>
      </c>
      <c r="S480" s="5" t="str">
        <f t="shared" si="2"/>
        <v>ASHRAE 62.1-1999Hotels, Motels, Resorts, DormitoriesDormitory sleeping areas</v>
      </c>
      <c r="T480" s="86" t="str">
        <f>VLOOKUP(S480,Ventilation!$A$4:$H$302,6,FALSE)</f>
        <v>0</v>
      </c>
      <c r="U480" s="86" t="str">
        <f>VLOOKUP(S480,Ventilation!$A$4:$H$302,5,FALSE)</f>
        <v>15</v>
      </c>
      <c r="V480" s="86" t="str">
        <f>VLOOKUP(S480,Ventilation!$A$4:$H$302,7,FALSE)</f>
        <v/>
      </c>
      <c r="W480" s="18">
        <v>4.65</v>
      </c>
      <c r="X480" s="5" t="s">
        <v>3450</v>
      </c>
      <c r="Y480" s="5" t="s">
        <v>3441</v>
      </c>
      <c r="Z480" s="18"/>
      <c r="AA480" s="5">
        <v>0.2232</v>
      </c>
      <c r="AB480" s="5" t="s">
        <v>3457</v>
      </c>
      <c r="AC480" s="18"/>
      <c r="AD480" s="18"/>
      <c r="AE480" s="18"/>
      <c r="AF480" s="18"/>
      <c r="AG480" s="18"/>
      <c r="AH480" s="18">
        <v>1.1</v>
      </c>
      <c r="AI480" s="18">
        <v>0.0</v>
      </c>
      <c r="AJ480" s="18">
        <v>0.5</v>
      </c>
      <c r="AK480" s="18">
        <v>0.0</v>
      </c>
      <c r="AL480" s="5" t="s">
        <v>3445</v>
      </c>
      <c r="AM480" s="5" t="s">
        <v>2027</v>
      </c>
      <c r="AN480" s="5" t="s">
        <v>2028</v>
      </c>
      <c r="AO480" s="18"/>
      <c r="AP480" s="18"/>
      <c r="AQ480" s="86" t="str">
        <f>IF('Space Types'!$AO458=0,"",'Space Types'!$AO458/'Space Types'!$AP458)</f>
        <v>0.001111111111</v>
      </c>
      <c r="AR480" s="18"/>
      <c r="AS480" s="18"/>
      <c r="AT480" s="18"/>
      <c r="AU480" s="5"/>
      <c r="AV480" s="18"/>
      <c r="AW480" s="18"/>
      <c r="AX480" s="18"/>
      <c r="AY480" s="18" t="str">
        <f t="shared" si="17"/>
        <v/>
      </c>
      <c r="AZ480" s="18"/>
      <c r="BA480" s="18"/>
      <c r="BB480" s="18"/>
      <c r="BC480" s="18"/>
      <c r="BD480" s="18"/>
      <c r="BE480" s="1"/>
      <c r="BF480" s="1"/>
      <c r="BG480" s="1"/>
      <c r="BH480" s="1"/>
      <c r="BI480" s="1"/>
    </row>
    <row r="481" ht="14.25" hidden="1" customHeight="1">
      <c r="A481" s="18" t="s">
        <v>174</v>
      </c>
      <c r="B481" s="18" t="s">
        <v>539</v>
      </c>
      <c r="C481" s="18" t="s">
        <v>1167</v>
      </c>
      <c r="D481" s="18" t="s">
        <v>3169</v>
      </c>
      <c r="E481" s="18" t="s">
        <v>174</v>
      </c>
      <c r="F481" s="18" t="s">
        <v>539</v>
      </c>
      <c r="G481" s="18" t="s">
        <v>1167</v>
      </c>
      <c r="H481" s="18" t="str">
        <f t="shared" si="1"/>
        <v>DOE Ref 1980-2004OutpatientConference</v>
      </c>
      <c r="I481" s="18">
        <v>1.8</v>
      </c>
      <c r="J481" s="21"/>
      <c r="K481" s="18"/>
      <c r="L481" s="18">
        <v>0.0</v>
      </c>
      <c r="M481" s="18">
        <v>0.7</v>
      </c>
      <c r="N481" s="18">
        <v>0.2</v>
      </c>
      <c r="O481" s="18" t="s">
        <v>3447</v>
      </c>
      <c r="P481" s="18" t="s">
        <v>56</v>
      </c>
      <c r="Q481" s="18" t="s">
        <v>119</v>
      </c>
      <c r="R481" s="18" t="s">
        <v>132</v>
      </c>
      <c r="S481" s="5" t="str">
        <f t="shared" si="2"/>
        <v>ASHRAE 62.1-1999Hotels, Motels, Resorts, DormitoriesConference rooms</v>
      </c>
      <c r="T481" s="86" t="str">
        <f>VLOOKUP(S481,Ventilation!$A$4:$H$302,6,FALSE)</f>
        <v>0</v>
      </c>
      <c r="U481" s="86" t="str">
        <f>VLOOKUP(S481,Ventilation!$A$4:$H$302,5,FALSE)</f>
        <v>20</v>
      </c>
      <c r="V481" s="86" t="str">
        <f>VLOOKUP(S481,Ventilation!$A$4:$H$302,7,FALSE)</f>
        <v/>
      </c>
      <c r="W481" s="18">
        <v>46.45</v>
      </c>
      <c r="X481" s="18" t="s">
        <v>3450</v>
      </c>
      <c r="Y481" s="18" t="s">
        <v>3441</v>
      </c>
      <c r="Z481" s="18"/>
      <c r="AA481" s="5">
        <v>0.2232</v>
      </c>
      <c r="AB481" s="18" t="s">
        <v>3457</v>
      </c>
      <c r="AC481" s="18"/>
      <c r="AD481" s="18"/>
      <c r="AE481" s="18"/>
      <c r="AF481" s="18"/>
      <c r="AG481" s="18"/>
      <c r="AH481" s="18">
        <v>1.0</v>
      </c>
      <c r="AI481" s="18">
        <v>0.0</v>
      </c>
      <c r="AJ481" s="18">
        <v>0.5</v>
      </c>
      <c r="AK481" s="18">
        <v>0.0</v>
      </c>
      <c r="AL481" s="18" t="s">
        <v>3445</v>
      </c>
      <c r="AM481" s="18" t="s">
        <v>2027</v>
      </c>
      <c r="AN481" s="18" t="s">
        <v>2028</v>
      </c>
      <c r="AO481" s="18"/>
      <c r="AP481" s="18"/>
      <c r="AQ481" s="86" t="str">
        <f>IF('Space Types'!$AO464=0,"",'Space Types'!$AO464/'Space Types'!$AP464)</f>
        <v>0.001057082452</v>
      </c>
      <c r="AR481" s="18"/>
      <c r="AS481" s="18"/>
      <c r="AT481" s="18"/>
      <c r="AU481" s="18"/>
      <c r="AV481" s="18"/>
      <c r="AW481" s="18"/>
      <c r="AX481" s="18"/>
      <c r="AY481" s="18" t="str">
        <f t="shared" si="17"/>
        <v/>
      </c>
      <c r="AZ481" s="18"/>
      <c r="BA481" s="18"/>
      <c r="BB481" s="18"/>
      <c r="BC481" s="18"/>
      <c r="BD481" s="18"/>
      <c r="BE481" s="1"/>
      <c r="BF481" s="1"/>
      <c r="BG481" s="1"/>
      <c r="BH481" s="1"/>
      <c r="BI481" s="1"/>
    </row>
    <row r="482" ht="14.25" hidden="1" customHeight="1">
      <c r="A482" s="18" t="s">
        <v>174</v>
      </c>
      <c r="B482" s="5" t="s">
        <v>539</v>
      </c>
      <c r="C482" s="5" t="s">
        <v>1299</v>
      </c>
      <c r="D482" s="18" t="s">
        <v>1660</v>
      </c>
      <c r="E482" s="18" t="s">
        <v>174</v>
      </c>
      <c r="F482" s="5" t="s">
        <v>539</v>
      </c>
      <c r="G482" s="5" t="s">
        <v>1299</v>
      </c>
      <c r="H482" s="18" t="str">
        <f t="shared" si="1"/>
        <v>DOE Ref 1980-2004OutpatientCleanWork</v>
      </c>
      <c r="I482" s="18">
        <v>1.3</v>
      </c>
      <c r="J482" s="21"/>
      <c r="K482" s="18"/>
      <c r="L482" s="18">
        <v>0.0</v>
      </c>
      <c r="M482" s="18">
        <v>0.7</v>
      </c>
      <c r="N482" s="18">
        <v>0.2</v>
      </c>
      <c r="O482" s="18" t="s">
        <v>3447</v>
      </c>
      <c r="P482" s="18" t="s">
        <v>610</v>
      </c>
      <c r="Q482" s="18" t="s">
        <v>1687</v>
      </c>
      <c r="R482" s="18" t="s">
        <v>1698</v>
      </c>
      <c r="S482" s="5" t="str">
        <f t="shared" si="2"/>
        <v>GGHC v2.2Health CareClean Utility / Workroom</v>
      </c>
      <c r="T482" s="86" t="str">
        <f>VLOOKUP(S482,Ventilation!$A$4:$H$302,6,FALSE)</f>
        <v>0.3</v>
      </c>
      <c r="U482" s="86" t="str">
        <f>VLOOKUP(S482,Ventilation!$A$4:$H$302,5,FALSE)</f>
        <v/>
      </c>
      <c r="V482" s="86" t="str">
        <f>VLOOKUP(S482,Ventilation!$A$4:$H$302,7,FALSE)</f>
        <v/>
      </c>
      <c r="W482" s="18">
        <v>18.58</v>
      </c>
      <c r="X482" s="18" t="s">
        <v>3450</v>
      </c>
      <c r="Y482" s="18" t="s">
        <v>3441</v>
      </c>
      <c r="Z482" s="18"/>
      <c r="AA482" s="5">
        <v>0.2232</v>
      </c>
      <c r="AB482" s="18" t="s">
        <v>3457</v>
      </c>
      <c r="AC482" s="18"/>
      <c r="AD482" s="18"/>
      <c r="AE482" s="18"/>
      <c r="AF482" s="18"/>
      <c r="AG482" s="18"/>
      <c r="AH482" s="18">
        <v>2.0</v>
      </c>
      <c r="AI482" s="18">
        <v>0.0</v>
      </c>
      <c r="AJ482" s="18">
        <v>0.5</v>
      </c>
      <c r="AK482" s="18">
        <v>0.0</v>
      </c>
      <c r="AL482" s="18" t="s">
        <v>3445</v>
      </c>
      <c r="AM482" s="18" t="s">
        <v>2027</v>
      </c>
      <c r="AN482" s="18" t="s">
        <v>2028</v>
      </c>
      <c r="AO482" s="18"/>
      <c r="AP482" s="18"/>
      <c r="AQ482" s="86" t="str">
        <f>IF('Space Types'!$AO470=0,"",'Space Types'!$AO470/'Space Types'!$AP470)</f>
        <v>0.002272727273</v>
      </c>
      <c r="AR482" s="18"/>
      <c r="AS482" s="18"/>
      <c r="AT482" s="18"/>
      <c r="AU482" s="18"/>
      <c r="AV482" s="18"/>
      <c r="AW482" s="18"/>
      <c r="AX482" s="18"/>
      <c r="AY482" s="18" t="str">
        <f t="shared" si="17"/>
        <v/>
      </c>
      <c r="AZ482" s="18"/>
      <c r="BA482" s="18"/>
      <c r="BB482" s="18"/>
      <c r="BC482" s="18"/>
      <c r="BD482" s="18"/>
      <c r="BE482" s="1"/>
      <c r="BF482" s="1"/>
      <c r="BG482" s="1"/>
      <c r="BH482" s="1"/>
      <c r="BI482" s="1"/>
    </row>
    <row r="483" ht="14.25" hidden="1" customHeight="1">
      <c r="A483" s="18" t="s">
        <v>174</v>
      </c>
      <c r="B483" s="5" t="s">
        <v>539</v>
      </c>
      <c r="C483" s="5" t="s">
        <v>1063</v>
      </c>
      <c r="D483" s="18" t="s">
        <v>1168</v>
      </c>
      <c r="E483" s="18" t="s">
        <v>174</v>
      </c>
      <c r="F483" s="5" t="s">
        <v>539</v>
      </c>
      <c r="G483" s="5" t="s">
        <v>1063</v>
      </c>
      <c r="H483" s="18" t="str">
        <f t="shared" si="1"/>
        <v>DOE Ref 1980-2004OutpatientCafe</v>
      </c>
      <c r="I483" s="18">
        <v>1.3</v>
      </c>
      <c r="J483" s="21"/>
      <c r="K483" s="18"/>
      <c r="L483" s="18">
        <v>0.0</v>
      </c>
      <c r="M483" s="18">
        <v>0.7</v>
      </c>
      <c r="N483" s="18">
        <v>0.2</v>
      </c>
      <c r="O483" s="18" t="s">
        <v>3447</v>
      </c>
      <c r="P483" s="18" t="s">
        <v>56</v>
      </c>
      <c r="Q483" s="18" t="s">
        <v>104</v>
      </c>
      <c r="R483" s="18" t="s">
        <v>107</v>
      </c>
      <c r="S483" s="5" t="str">
        <f t="shared" si="2"/>
        <v>ASHRAE 62.1-1999Food and Beverage ServiceCafeteria, fast food</v>
      </c>
      <c r="T483" s="86" t="str">
        <f>VLOOKUP(S483,Ventilation!$A$4:$H$302,6,FALSE)</f>
        <v>0</v>
      </c>
      <c r="U483" s="86" t="str">
        <f>VLOOKUP(S483,Ventilation!$A$4:$H$302,5,FALSE)</f>
        <v>21.2</v>
      </c>
      <c r="V483" s="86" t="str">
        <f>VLOOKUP(S483,Ventilation!$A$4:$H$302,7,FALSE)</f>
        <v/>
      </c>
      <c r="W483" s="18">
        <v>92.94</v>
      </c>
      <c r="X483" s="18" t="s">
        <v>3450</v>
      </c>
      <c r="Y483" s="18" t="s">
        <v>3441</v>
      </c>
      <c r="Z483" s="18"/>
      <c r="AA483" s="5">
        <v>0.2232</v>
      </c>
      <c r="AB483" s="18" t="s">
        <v>3457</v>
      </c>
      <c r="AC483" s="18"/>
      <c r="AD483" s="18"/>
      <c r="AE483" s="18"/>
      <c r="AF483" s="18"/>
      <c r="AG483" s="18"/>
      <c r="AH483" s="18">
        <v>1.0</v>
      </c>
      <c r="AI483" s="18">
        <v>0.0</v>
      </c>
      <c r="AJ483" s="18">
        <v>0.5</v>
      </c>
      <c r="AK483" s="18">
        <v>0.0</v>
      </c>
      <c r="AL483" s="18" t="s">
        <v>3445</v>
      </c>
      <c r="AM483" s="18" t="s">
        <v>2027</v>
      </c>
      <c r="AN483" s="18" t="s">
        <v>2028</v>
      </c>
      <c r="AO483" s="18"/>
      <c r="AP483" s="18"/>
      <c r="AQ483" s="18" t="str">
        <f>IF('Space Types'!$AO476=0,"",'Space Types'!$AO476/'Space Types'!$AP476)</f>
        <v/>
      </c>
      <c r="AR483" s="18"/>
      <c r="AS483" s="18"/>
      <c r="AT483" s="18"/>
      <c r="AU483" s="18"/>
      <c r="AV483" s="18"/>
      <c r="AW483" s="18"/>
      <c r="AX483" s="18"/>
      <c r="AY483" s="18" t="str">
        <f t="shared" si="17"/>
        <v/>
      </c>
      <c r="AZ483" s="18"/>
      <c r="BA483" s="18"/>
      <c r="BB483" s="18"/>
      <c r="BC483" s="18"/>
      <c r="BD483" s="18"/>
      <c r="BE483" s="1"/>
      <c r="BF483" s="1"/>
      <c r="BG483" s="1"/>
      <c r="BH483" s="1"/>
      <c r="BI483" s="1"/>
    </row>
    <row r="484" ht="14.25" hidden="1" customHeight="1">
      <c r="A484" s="18" t="s">
        <v>174</v>
      </c>
      <c r="B484" s="5" t="s">
        <v>539</v>
      </c>
      <c r="C484" s="5" t="s">
        <v>1298</v>
      </c>
      <c r="D484" s="18" t="s">
        <v>1660</v>
      </c>
      <c r="E484" s="18" t="s">
        <v>174</v>
      </c>
      <c r="F484" s="5" t="s">
        <v>539</v>
      </c>
      <c r="G484" s="5" t="s">
        <v>1298</v>
      </c>
      <c r="H484" s="18" t="str">
        <f t="shared" si="1"/>
        <v>DOE Ref 1980-2004OutpatientBioHazard</v>
      </c>
      <c r="I484" s="18">
        <v>1.0</v>
      </c>
      <c r="J484" s="21"/>
      <c r="K484" s="18"/>
      <c r="L484" s="18">
        <v>0.0</v>
      </c>
      <c r="M484" s="18">
        <v>0.7</v>
      </c>
      <c r="N484" s="18">
        <v>0.2</v>
      </c>
      <c r="O484" s="5" t="s">
        <v>3447</v>
      </c>
      <c r="P484" s="18" t="s">
        <v>610</v>
      </c>
      <c r="Q484" s="18" t="s">
        <v>1687</v>
      </c>
      <c r="R484" s="18" t="s">
        <v>1695</v>
      </c>
      <c r="S484" s="5" t="str">
        <f t="shared" si="2"/>
        <v>GGHC v2.2Health CareBedpan Room</v>
      </c>
      <c r="T484" s="86" t="str">
        <f>VLOOKUP(S484,Ventilation!$A$4:$H$302,6,FALSE)</f>
        <v>0.15</v>
      </c>
      <c r="U484" s="86" t="str">
        <f>VLOOKUP(S484,Ventilation!$A$4:$H$302,5,FALSE)</f>
        <v/>
      </c>
      <c r="V484" s="86" t="str">
        <f>VLOOKUP(S484,Ventilation!$A$4:$H$302,7,FALSE)</f>
        <v/>
      </c>
      <c r="W484" s="18">
        <v>0.0</v>
      </c>
      <c r="X484" s="5" t="s">
        <v>3450</v>
      </c>
      <c r="Y484" s="5" t="s">
        <v>3441</v>
      </c>
      <c r="Z484" s="18"/>
      <c r="AA484" s="5">
        <v>0.2232</v>
      </c>
      <c r="AB484" s="5" t="s">
        <v>3457</v>
      </c>
      <c r="AC484" s="18"/>
      <c r="AD484" s="18"/>
      <c r="AE484" s="18"/>
      <c r="AF484" s="18"/>
      <c r="AG484" s="18"/>
      <c r="AH484" s="18">
        <v>0.09999999999999999</v>
      </c>
      <c r="AI484" s="18">
        <v>0.0</v>
      </c>
      <c r="AJ484" s="18">
        <v>0.5</v>
      </c>
      <c r="AK484" s="18">
        <v>0.0</v>
      </c>
      <c r="AL484" s="5" t="s">
        <v>3445</v>
      </c>
      <c r="AM484" s="5" t="s">
        <v>2027</v>
      </c>
      <c r="AN484" s="5" t="s">
        <v>2028</v>
      </c>
      <c r="AO484" s="18"/>
      <c r="AP484" s="18"/>
      <c r="AQ484" s="18" t="str">
        <f>IF('Space Types'!$AO482=0,"",'Space Types'!$AO482/'Space Types'!$AP482)</f>
        <v/>
      </c>
      <c r="AR484" s="18"/>
      <c r="AS484" s="18"/>
      <c r="AT484" s="18"/>
      <c r="AU484" s="5"/>
      <c r="AV484" s="18"/>
      <c r="AW484" s="18"/>
      <c r="AX484" s="18"/>
      <c r="AY484" s="18" t="str">
        <f t="shared" si="17"/>
        <v/>
      </c>
      <c r="AZ484" s="18"/>
      <c r="BA484" s="18"/>
      <c r="BB484" s="18"/>
      <c r="BC484" s="18"/>
      <c r="BD484" s="18"/>
      <c r="BE484" s="1"/>
      <c r="BF484" s="1"/>
      <c r="BG484" s="1"/>
      <c r="BH484" s="1"/>
      <c r="BI484" s="1"/>
    </row>
    <row r="485" ht="14.25" hidden="1" customHeight="1">
      <c r="A485" s="18" t="s">
        <v>174</v>
      </c>
      <c r="B485" s="18" t="s">
        <v>539</v>
      </c>
      <c r="C485" s="18" t="s">
        <v>1296</v>
      </c>
      <c r="D485" s="18" t="s">
        <v>1660</v>
      </c>
      <c r="E485" s="18" t="s">
        <v>174</v>
      </c>
      <c r="F485" s="18" t="s">
        <v>539</v>
      </c>
      <c r="G485" s="18" t="s">
        <v>1296</v>
      </c>
      <c r="H485" s="18" t="str">
        <f t="shared" si="1"/>
        <v>DOE Ref 1980-2004OutpatientAnesthesia</v>
      </c>
      <c r="I485" s="18">
        <v>2.1</v>
      </c>
      <c r="J485" s="21"/>
      <c r="K485" s="18"/>
      <c r="L485" s="18">
        <v>0.0</v>
      </c>
      <c r="M485" s="18">
        <v>0.7</v>
      </c>
      <c r="N485" s="18">
        <v>0.2</v>
      </c>
      <c r="O485" s="18" t="s">
        <v>3447</v>
      </c>
      <c r="P485" s="18" t="s">
        <v>610</v>
      </c>
      <c r="Q485" s="18" t="s">
        <v>1687</v>
      </c>
      <c r="R485" s="18" t="s">
        <v>1688</v>
      </c>
      <c r="S485" s="5" t="str">
        <f t="shared" si="2"/>
        <v>GGHC v2.2Health CareAnesthesia Storage</v>
      </c>
      <c r="T485" s="86" t="str">
        <f>VLOOKUP(S485,Ventilation!$A$4:$H$302,6,FALSE)</f>
        <v>1.2</v>
      </c>
      <c r="U485" s="86" t="str">
        <f>VLOOKUP(S485,Ventilation!$A$4:$H$302,5,FALSE)</f>
        <v/>
      </c>
      <c r="V485" s="86" t="str">
        <f>VLOOKUP(S485,Ventilation!$A$4:$H$302,7,FALSE)</f>
        <v/>
      </c>
      <c r="W485" s="18">
        <v>0.0</v>
      </c>
      <c r="X485" s="18" t="s">
        <v>3450</v>
      </c>
      <c r="Y485" s="18" t="s">
        <v>3441</v>
      </c>
      <c r="Z485" s="18"/>
      <c r="AA485" s="5">
        <v>0.2232</v>
      </c>
      <c r="AB485" s="18" t="s">
        <v>3457</v>
      </c>
      <c r="AC485" s="18"/>
      <c r="AD485" s="18"/>
      <c r="AE485" s="18"/>
      <c r="AF485" s="18"/>
      <c r="AG485" s="18"/>
      <c r="AH485" s="18">
        <v>2.0</v>
      </c>
      <c r="AI485" s="18">
        <v>0.0</v>
      </c>
      <c r="AJ485" s="18">
        <v>0.5</v>
      </c>
      <c r="AK485" s="18">
        <v>0.0</v>
      </c>
      <c r="AL485" s="18" t="s">
        <v>3445</v>
      </c>
      <c r="AM485" s="18" t="s">
        <v>2027</v>
      </c>
      <c r="AN485" s="18" t="s">
        <v>2028</v>
      </c>
      <c r="AO485" s="18">
        <v>1.0</v>
      </c>
      <c r="AP485" s="18">
        <v>108.0</v>
      </c>
      <c r="AQ485" s="18" t="str">
        <f>IF('Space Types'!$AO488=0,"",'Space Types'!$AO488/'Space Types'!$AP488)</f>
        <v/>
      </c>
      <c r="AR485" s="18">
        <v>43.3</v>
      </c>
      <c r="AS485" s="18">
        <v>0.2</v>
      </c>
      <c r="AT485" s="18">
        <v>0.05</v>
      </c>
      <c r="AU485" s="18" t="s">
        <v>4342</v>
      </c>
      <c r="AV485" s="18">
        <v>1.3333346236599153</v>
      </c>
      <c r="AW485" s="18">
        <v>144.0</v>
      </c>
      <c r="AX485" s="18">
        <v>54.520672421626536</v>
      </c>
      <c r="AY485" s="86" t="str">
        <f t="shared" si="17"/>
        <v>0.5048215295</v>
      </c>
      <c r="AZ485" s="18">
        <v>0.31</v>
      </c>
      <c r="BA485" s="18">
        <v>1.0</v>
      </c>
      <c r="BB485" s="18"/>
      <c r="BC485" s="18" t="s">
        <v>4343</v>
      </c>
      <c r="BD485" s="18"/>
      <c r="BE485" s="1"/>
      <c r="BF485" s="1"/>
      <c r="BG485" s="1"/>
      <c r="BH485" s="1"/>
      <c r="BI485" s="1"/>
    </row>
    <row r="486" ht="14.25" hidden="1" customHeight="1">
      <c r="A486" s="21" t="s">
        <v>75</v>
      </c>
      <c r="B486" s="21" t="s">
        <v>539</v>
      </c>
      <c r="C486" s="21" t="s">
        <v>1329</v>
      </c>
      <c r="D486" s="21" t="s">
        <v>1607</v>
      </c>
      <c r="E486" s="21" t="s">
        <v>75</v>
      </c>
      <c r="F486" s="21" t="s">
        <v>539</v>
      </c>
      <c r="G486" s="21" t="s">
        <v>1329</v>
      </c>
      <c r="H486" s="18" t="str">
        <f t="shared" si="1"/>
        <v>DOE Ref Pre-1980OutpatientXray</v>
      </c>
      <c r="I486" s="21">
        <v>2.1</v>
      </c>
      <c r="J486" s="21"/>
      <c r="K486" s="21"/>
      <c r="L486" s="21">
        <v>0.0</v>
      </c>
      <c r="M486" s="21">
        <v>0.7</v>
      </c>
      <c r="N486" s="21">
        <v>0.2</v>
      </c>
      <c r="O486" s="21" t="s">
        <v>3447</v>
      </c>
      <c r="P486" s="21" t="s">
        <v>610</v>
      </c>
      <c r="Q486" s="21" t="s">
        <v>1687</v>
      </c>
      <c r="R486" s="21" t="s">
        <v>1838</v>
      </c>
      <c r="S486" s="5" t="str">
        <f t="shared" si="2"/>
        <v>GGHC v2.2Health CareX-ray, Diagnostic and Treatment</v>
      </c>
      <c r="T486" s="86" t="str">
        <f>VLOOKUP(S486,Ventilation!$A$4:$H$302,6,FALSE)</f>
        <v>0.3</v>
      </c>
      <c r="U486" s="86" t="str">
        <f>VLOOKUP(S486,Ventilation!$A$4:$H$302,5,FALSE)</f>
        <v/>
      </c>
      <c r="V486" s="86" t="str">
        <f>VLOOKUP(S486,Ventilation!$A$4:$H$302,7,FALSE)</f>
        <v/>
      </c>
      <c r="W486" s="21">
        <v>18.58</v>
      </c>
      <c r="X486" s="21" t="s">
        <v>3450</v>
      </c>
      <c r="Y486" s="21" t="s">
        <v>3441</v>
      </c>
      <c r="Z486" s="21"/>
      <c r="AA486" s="7">
        <v>0.2232</v>
      </c>
      <c r="AB486" s="21" t="s">
        <v>3457</v>
      </c>
      <c r="AC486" s="21"/>
      <c r="AD486" s="21"/>
      <c r="AE486" s="21"/>
      <c r="AF486" s="21"/>
      <c r="AG486" s="21"/>
      <c r="AH486" s="21">
        <v>1.3</v>
      </c>
      <c r="AI486" s="21">
        <v>0.0</v>
      </c>
      <c r="AJ486" s="21">
        <v>0.5</v>
      </c>
      <c r="AK486" s="21">
        <v>0.0</v>
      </c>
      <c r="AL486" s="21" t="s">
        <v>3445</v>
      </c>
      <c r="AM486" s="21" t="s">
        <v>2027</v>
      </c>
      <c r="AN486" s="21" t="s">
        <v>2028</v>
      </c>
      <c r="AO486" s="21">
        <v>1.0</v>
      </c>
      <c r="AP486" s="21">
        <v>900.0</v>
      </c>
      <c r="AQ486" s="81" t="str">
        <f>IF('Space Types'!$AO331=0,"",'Space Types'!$AO331/'Space Types'!$AP331)</f>
        <v>0.0001281619293</v>
      </c>
      <c r="AR486" s="21">
        <v>43.3</v>
      </c>
      <c r="AS486" s="21">
        <v>0.2</v>
      </c>
      <c r="AT486" s="21">
        <v>0.05</v>
      </c>
      <c r="AU486" s="21" t="s">
        <v>4342</v>
      </c>
      <c r="AV486" s="21"/>
      <c r="AW486" s="21"/>
      <c r="AX486" s="21"/>
      <c r="AY486" s="21" t="str">
        <f t="shared" si="17"/>
        <v/>
      </c>
      <c r="AZ486" s="21"/>
      <c r="BA486" s="21"/>
      <c r="BB486" s="21"/>
      <c r="BC486" s="21"/>
      <c r="BD486" s="21"/>
      <c r="BE486" s="1"/>
      <c r="BF486" s="1"/>
      <c r="BG486" s="1"/>
      <c r="BH486" s="1"/>
      <c r="BI486" s="1"/>
    </row>
    <row r="487" ht="14.25" hidden="1" customHeight="1">
      <c r="A487" s="21" t="s">
        <v>75</v>
      </c>
      <c r="B487" s="21" t="s">
        <v>539</v>
      </c>
      <c r="C487" s="21" t="s">
        <v>1328</v>
      </c>
      <c r="D487" s="21" t="s">
        <v>4173</v>
      </c>
      <c r="E487" s="21" t="s">
        <v>75</v>
      </c>
      <c r="F487" s="21" t="s">
        <v>539</v>
      </c>
      <c r="G487" s="21" t="s">
        <v>1328</v>
      </c>
      <c r="H487" s="18" t="str">
        <f t="shared" si="1"/>
        <v>DOE Ref Pre-1980OutpatientToilet</v>
      </c>
      <c r="I487" s="21">
        <v>0.8000000000000002</v>
      </c>
      <c r="J487" s="21"/>
      <c r="K487" s="21"/>
      <c r="L487" s="21">
        <v>0.0</v>
      </c>
      <c r="M487" s="21">
        <v>0.7</v>
      </c>
      <c r="N487" s="21">
        <v>0.2</v>
      </c>
      <c r="O487" s="21" t="s">
        <v>3447</v>
      </c>
      <c r="P487" s="21" t="s">
        <v>56</v>
      </c>
      <c r="Q487" s="21" t="s">
        <v>153</v>
      </c>
      <c r="R487" s="21" t="s">
        <v>1619</v>
      </c>
      <c r="S487" s="5" t="str">
        <f t="shared" si="2"/>
        <v>ASHRAE 62.1-1999Public SpacesPublic restrooms (Assume 12 toilet/625 ft^2)</v>
      </c>
      <c r="T487" s="86" t="str">
        <f>VLOOKUP(S487,Ventilation!$A$4:$H$302,6,FALSE)</f>
        <v>0.96</v>
      </c>
      <c r="U487" s="86" t="str">
        <f>VLOOKUP(S487,Ventilation!$A$4:$H$302,5,FALSE)</f>
        <v>0</v>
      </c>
      <c r="V487" s="86" t="str">
        <f>VLOOKUP(S487,Ventilation!$A$4:$H$302,7,FALSE)</f>
        <v/>
      </c>
      <c r="W487" s="21">
        <v>0.0</v>
      </c>
      <c r="X487" s="21" t="s">
        <v>3450</v>
      </c>
      <c r="Y487" s="21" t="s">
        <v>3441</v>
      </c>
      <c r="Z487" s="21"/>
      <c r="AA487" s="7">
        <v>0.2232</v>
      </c>
      <c r="AB487" s="21" t="s">
        <v>3457</v>
      </c>
      <c r="AC487" s="21"/>
      <c r="AD487" s="21"/>
      <c r="AE487" s="21"/>
      <c r="AF487" s="21"/>
      <c r="AG487" s="21"/>
      <c r="AH487" s="21">
        <v>0.4000000000000001</v>
      </c>
      <c r="AI487" s="21">
        <v>0.0</v>
      </c>
      <c r="AJ487" s="21">
        <v>0.3</v>
      </c>
      <c r="AK487" s="21">
        <v>0.7</v>
      </c>
      <c r="AL487" s="21" t="s">
        <v>3445</v>
      </c>
      <c r="AM487" s="21" t="s">
        <v>2027</v>
      </c>
      <c r="AN487" s="21" t="s">
        <v>2028</v>
      </c>
      <c r="AO487" s="21"/>
      <c r="AP487" s="21"/>
      <c r="AQ487" s="21" t="str">
        <f>IF('Space Types'!$AO337=0,"",'Space Types'!$AO337/'Space Types'!$AP337)</f>
        <v/>
      </c>
      <c r="AR487" s="21"/>
      <c r="AS487" s="21"/>
      <c r="AT487" s="21"/>
      <c r="AU487" s="21"/>
      <c r="AV487" s="21">
        <v>1.6666682795748942</v>
      </c>
      <c r="AW487" s="21">
        <v>90.0</v>
      </c>
      <c r="AX487" s="21">
        <v>34.075420263516584</v>
      </c>
      <c r="AY487" s="81" t="str">
        <f t="shared" si="17"/>
        <v>0.6310269118</v>
      </c>
      <c r="AZ487" s="21">
        <v>0.31</v>
      </c>
      <c r="BA487" s="21">
        <v>1.0</v>
      </c>
      <c r="BB487" s="21"/>
      <c r="BC487" s="21" t="s">
        <v>4343</v>
      </c>
      <c r="BD487" s="21"/>
      <c r="BE487" s="1"/>
      <c r="BF487" s="1"/>
      <c r="BG487" s="1"/>
      <c r="BH487" s="1"/>
      <c r="BI487" s="1"/>
    </row>
    <row r="488" ht="14.25" hidden="1" customHeight="1">
      <c r="A488" s="7" t="s">
        <v>75</v>
      </c>
      <c r="B488" s="7" t="s">
        <v>539</v>
      </c>
      <c r="C488" s="7" t="s">
        <v>1283</v>
      </c>
      <c r="D488" s="21" t="s">
        <v>3257</v>
      </c>
      <c r="E488" s="7" t="s">
        <v>75</v>
      </c>
      <c r="F488" s="7" t="s">
        <v>539</v>
      </c>
      <c r="G488" s="7" t="s">
        <v>1283</v>
      </c>
      <c r="H488" s="18" t="str">
        <f t="shared" si="1"/>
        <v>DOE Ref Pre-1980OutpatientStair</v>
      </c>
      <c r="I488" s="21">
        <v>0.8000000000000002</v>
      </c>
      <c r="J488" s="21"/>
      <c r="K488" s="21"/>
      <c r="L488" s="21">
        <v>0.0</v>
      </c>
      <c r="M488" s="21">
        <v>0.7</v>
      </c>
      <c r="N488" s="21">
        <v>0.2</v>
      </c>
      <c r="O488" s="21" t="s">
        <v>3447</v>
      </c>
      <c r="P488" s="21" t="s">
        <v>56</v>
      </c>
      <c r="Q488" s="21" t="s">
        <v>153</v>
      </c>
      <c r="R488" s="21" t="s">
        <v>154</v>
      </c>
      <c r="S488" s="5" t="str">
        <f t="shared" si="2"/>
        <v>ASHRAE 62.1-1999Public SpacesCorridors and utilities</v>
      </c>
      <c r="T488" s="86" t="str">
        <f>VLOOKUP(S488,Ventilation!$A$4:$H$302,6,FALSE)</f>
        <v>0.05</v>
      </c>
      <c r="U488" s="86" t="str">
        <f>VLOOKUP(S488,Ventilation!$A$4:$H$302,5,FALSE)</f>
        <v>0</v>
      </c>
      <c r="V488" s="86" t="str">
        <f>VLOOKUP(S488,Ventilation!$A$4:$H$302,7,FALSE)</f>
        <v/>
      </c>
      <c r="W488" s="21">
        <v>0.0</v>
      </c>
      <c r="X488" s="21" t="s">
        <v>3450</v>
      </c>
      <c r="Y488" s="21" t="s">
        <v>3441</v>
      </c>
      <c r="Z488" s="21"/>
      <c r="AA488" s="7">
        <v>0.2232</v>
      </c>
      <c r="AB488" s="21" t="s">
        <v>3457</v>
      </c>
      <c r="AC488" s="21"/>
      <c r="AD488" s="21"/>
      <c r="AE488" s="21"/>
      <c r="AF488" s="21"/>
      <c r="AG488" s="21"/>
      <c r="AH488" s="21">
        <v>0.0</v>
      </c>
      <c r="AI488" s="21">
        <v>0.0</v>
      </c>
      <c r="AJ488" s="21">
        <v>0.5</v>
      </c>
      <c r="AK488" s="21">
        <v>0.0</v>
      </c>
      <c r="AL488" s="21" t="s">
        <v>3445</v>
      </c>
      <c r="AM488" s="21" t="s">
        <v>2027</v>
      </c>
      <c r="AN488" s="21" t="s">
        <v>2028</v>
      </c>
      <c r="AO488" s="21"/>
      <c r="AP488" s="21"/>
      <c r="AQ488" s="21" t="str">
        <f>IF('Space Types'!$AO343=0,"",'Space Types'!$AO343/'Space Types'!$AP343)</f>
        <v/>
      </c>
      <c r="AR488" s="21"/>
      <c r="AS488" s="21"/>
      <c r="AT488" s="21"/>
      <c r="AU488" s="21"/>
      <c r="AV488" s="21"/>
      <c r="AW488" s="21"/>
      <c r="AX488" s="21"/>
      <c r="AY488" s="21" t="str">
        <f t="shared" si="17"/>
        <v/>
      </c>
      <c r="AZ488" s="21"/>
      <c r="BA488" s="21"/>
      <c r="BB488" s="21"/>
      <c r="BC488" s="21"/>
      <c r="BD488" s="21"/>
      <c r="BE488" s="1"/>
      <c r="BF488" s="1"/>
      <c r="BG488" s="1"/>
      <c r="BH488" s="1"/>
      <c r="BI488" s="1"/>
    </row>
    <row r="489" ht="14.25" hidden="1" customHeight="1">
      <c r="A489" s="21" t="s">
        <v>75</v>
      </c>
      <c r="B489" s="21" t="s">
        <v>539</v>
      </c>
      <c r="C489" s="21" t="s">
        <v>1326</v>
      </c>
      <c r="D489" s="21" t="s">
        <v>1660</v>
      </c>
      <c r="E489" s="21" t="s">
        <v>75</v>
      </c>
      <c r="F489" s="21" t="s">
        <v>539</v>
      </c>
      <c r="G489" s="21" t="s">
        <v>1326</v>
      </c>
      <c r="H489" s="18" t="str">
        <f t="shared" si="1"/>
        <v>DOE Ref Pre-1980OutpatientSoil Work</v>
      </c>
      <c r="I489" s="21">
        <v>0.9</v>
      </c>
      <c r="J489" s="21"/>
      <c r="K489" s="21"/>
      <c r="L489" s="21">
        <v>0.0</v>
      </c>
      <c r="M489" s="21">
        <v>0.7</v>
      </c>
      <c r="N489" s="21">
        <v>0.2</v>
      </c>
      <c r="O489" s="21" t="s">
        <v>3447</v>
      </c>
      <c r="P489" s="21" t="s">
        <v>610</v>
      </c>
      <c r="Q489" s="21" t="s">
        <v>1687</v>
      </c>
      <c r="R489" s="21" t="s">
        <v>1796</v>
      </c>
      <c r="S489" s="5" t="str">
        <f t="shared" si="2"/>
        <v>GGHC v2.2Health CareSoiled Linen, Sorting</v>
      </c>
      <c r="T489" s="86" t="str">
        <f>VLOOKUP(S489,Ventilation!$A$4:$H$302,6,FALSE)</f>
        <v>1.5</v>
      </c>
      <c r="U489" s="86" t="str">
        <f>VLOOKUP(S489,Ventilation!$A$4:$H$302,5,FALSE)</f>
        <v/>
      </c>
      <c r="V489" s="86" t="str">
        <f>VLOOKUP(S489,Ventilation!$A$4:$H$302,7,FALSE)</f>
        <v/>
      </c>
      <c r="W489" s="21">
        <v>18.58</v>
      </c>
      <c r="X489" s="7" t="s">
        <v>3450</v>
      </c>
      <c r="Y489" s="7" t="s">
        <v>3441</v>
      </c>
      <c r="Z489" s="21"/>
      <c r="AA489" s="7">
        <v>0.2232</v>
      </c>
      <c r="AB489" s="7" t="s">
        <v>3457</v>
      </c>
      <c r="AC489" s="21"/>
      <c r="AD489" s="21"/>
      <c r="AE489" s="21"/>
      <c r="AF489" s="21"/>
      <c r="AG489" s="21"/>
      <c r="AH489" s="21">
        <v>2.0</v>
      </c>
      <c r="AI489" s="21">
        <v>0.0</v>
      </c>
      <c r="AJ489" s="21">
        <v>0.5</v>
      </c>
      <c r="AK489" s="21">
        <v>0.0</v>
      </c>
      <c r="AL489" s="7" t="s">
        <v>3445</v>
      </c>
      <c r="AM489" s="7" t="s">
        <v>2027</v>
      </c>
      <c r="AN489" s="7" t="s">
        <v>2028</v>
      </c>
      <c r="AO489" s="21"/>
      <c r="AP489" s="21"/>
      <c r="AQ489" s="21" t="str">
        <f>IF('Space Types'!$AO349=0,"",'Space Types'!$AO349/'Space Types'!$AP349)</f>
        <v/>
      </c>
      <c r="AR489" s="21"/>
      <c r="AS489" s="21"/>
      <c r="AT489" s="21"/>
      <c r="AU489" s="21"/>
      <c r="AV489" s="21">
        <v>1.6666682795748944</v>
      </c>
      <c r="AW489" s="21">
        <v>210.0</v>
      </c>
      <c r="AX489" s="21">
        <v>79.50931394820536</v>
      </c>
      <c r="AY489" s="81" t="str">
        <f t="shared" si="17"/>
        <v>0.6310269118</v>
      </c>
      <c r="AZ489" s="21">
        <v>0.31</v>
      </c>
      <c r="BA489" s="21">
        <v>1.0</v>
      </c>
      <c r="BB489" s="21"/>
      <c r="BC489" s="21" t="s">
        <v>4343</v>
      </c>
      <c r="BD489" s="21"/>
      <c r="BE489" s="1"/>
      <c r="BF489" s="1"/>
      <c r="BG489" s="1"/>
      <c r="BH489" s="1"/>
      <c r="BI489" s="1"/>
    </row>
    <row r="490" ht="14.25" hidden="1" customHeight="1">
      <c r="A490" s="21" t="s">
        <v>75</v>
      </c>
      <c r="B490" s="21" t="s">
        <v>539</v>
      </c>
      <c r="C490" s="21" t="s">
        <v>1324</v>
      </c>
      <c r="D490" s="21" t="s">
        <v>1607</v>
      </c>
      <c r="E490" s="21" t="s">
        <v>75</v>
      </c>
      <c r="F490" s="21" t="s">
        <v>539</v>
      </c>
      <c r="G490" s="21" t="s">
        <v>1324</v>
      </c>
      <c r="H490" s="18" t="str">
        <f t="shared" si="1"/>
        <v>DOE Ref Pre-1980OutpatientProcedureRoom</v>
      </c>
      <c r="I490" s="21">
        <v>1.6000000000000003</v>
      </c>
      <c r="J490" s="21"/>
      <c r="K490" s="21"/>
      <c r="L490" s="21">
        <v>0.0</v>
      </c>
      <c r="M490" s="21">
        <v>0.7</v>
      </c>
      <c r="N490" s="21">
        <v>0.2</v>
      </c>
      <c r="O490" s="21" t="s">
        <v>3447</v>
      </c>
      <c r="P490" s="21" t="s">
        <v>7</v>
      </c>
      <c r="Q490" s="21" t="s">
        <v>916</v>
      </c>
      <c r="R490" s="21" t="s">
        <v>918</v>
      </c>
      <c r="S490" s="5" t="str">
        <f t="shared" si="2"/>
        <v>AIA 2001Surgery and Critical CareOperating/Surgical Cystoscopic Rooms</v>
      </c>
      <c r="T490" s="86" t="str">
        <f>VLOOKUP(S490,Ventilation!$A$4:$H$302,6,FALSE)</f>
        <v/>
      </c>
      <c r="U490" s="86" t="str">
        <f>VLOOKUP(S490,Ventilation!$A$4:$H$302,5,FALSE)</f>
        <v/>
      </c>
      <c r="V490" s="86" t="str">
        <f>VLOOKUP(S490,Ventilation!$A$4:$H$302,7,FALSE)</f>
        <v>3</v>
      </c>
      <c r="W490" s="21">
        <v>18.58</v>
      </c>
      <c r="X490" s="21" t="s">
        <v>3450</v>
      </c>
      <c r="Y490" s="21" t="s">
        <v>3441</v>
      </c>
      <c r="Z490" s="21"/>
      <c r="AA490" s="7">
        <v>0.2232</v>
      </c>
      <c r="AB490" s="21" t="s">
        <v>3457</v>
      </c>
      <c r="AC490" s="21"/>
      <c r="AD490" s="21"/>
      <c r="AE490" s="21"/>
      <c r="AF490" s="21"/>
      <c r="AG490" s="21"/>
      <c r="AH490" s="21">
        <v>3.0000000000000004</v>
      </c>
      <c r="AI490" s="21">
        <v>0.0</v>
      </c>
      <c r="AJ490" s="21">
        <v>0.5</v>
      </c>
      <c r="AK490" s="21">
        <v>0.0</v>
      </c>
      <c r="AL490" s="21" t="s">
        <v>3445</v>
      </c>
      <c r="AM490" s="21" t="s">
        <v>2027</v>
      </c>
      <c r="AN490" s="21" t="s">
        <v>2028</v>
      </c>
      <c r="AO490" s="21">
        <v>1.0</v>
      </c>
      <c r="AP490" s="21">
        <v>285.0</v>
      </c>
      <c r="AQ490" s="21" t="str">
        <f>IF('Space Types'!$AO355=0,"",'Space Types'!$AO355/'Space Types'!$AP355)</f>
        <v/>
      </c>
      <c r="AR490" s="21">
        <v>43.3</v>
      </c>
      <c r="AS490" s="21">
        <v>0.2</v>
      </c>
      <c r="AT490" s="21">
        <v>0.05</v>
      </c>
      <c r="AU490" s="21" t="s">
        <v>4342</v>
      </c>
      <c r="AV490" s="21"/>
      <c r="AW490" s="21"/>
      <c r="AX490" s="21"/>
      <c r="AY490" s="21" t="str">
        <f t="shared" si="17"/>
        <v/>
      </c>
      <c r="AZ490" s="21"/>
      <c r="BA490" s="21"/>
      <c r="BB490" s="21"/>
      <c r="BC490" s="21"/>
      <c r="BD490" s="21"/>
      <c r="BE490" s="1"/>
      <c r="BF490" s="1"/>
      <c r="BG490" s="1"/>
      <c r="BH490" s="1"/>
      <c r="BI490" s="1"/>
    </row>
    <row r="491" ht="14.25" hidden="1" customHeight="1">
      <c r="A491" s="21" t="s">
        <v>75</v>
      </c>
      <c r="B491" s="21" t="s">
        <v>539</v>
      </c>
      <c r="C491" s="21" t="s">
        <v>1323</v>
      </c>
      <c r="D491" s="21" t="s">
        <v>1607</v>
      </c>
      <c r="E491" s="21" t="s">
        <v>75</v>
      </c>
      <c r="F491" s="21" t="s">
        <v>539</v>
      </c>
      <c r="G491" s="21" t="s">
        <v>1323</v>
      </c>
      <c r="H491" s="18" t="str">
        <f t="shared" si="1"/>
        <v>DOE Ref Pre-1980OutpatientPreOp</v>
      </c>
      <c r="I491" s="21">
        <v>1.4</v>
      </c>
      <c r="J491" s="21"/>
      <c r="K491" s="21"/>
      <c r="L491" s="21">
        <v>0.0</v>
      </c>
      <c r="M491" s="21">
        <v>0.7</v>
      </c>
      <c r="N491" s="21">
        <v>0.2</v>
      </c>
      <c r="O491" s="21" t="s">
        <v>3447</v>
      </c>
      <c r="P491" s="21" t="s">
        <v>610</v>
      </c>
      <c r="Q491" s="21" t="s">
        <v>1687</v>
      </c>
      <c r="R491" s="21" t="s">
        <v>880</v>
      </c>
      <c r="S491" s="5" t="str">
        <f t="shared" si="2"/>
        <v>GGHC v2.2Health CarePatient Room</v>
      </c>
      <c r="T491" s="86" t="str">
        <f>VLOOKUP(S491,Ventilation!$A$4:$H$302,6,FALSE)</f>
        <v>0.3</v>
      </c>
      <c r="U491" s="86" t="str">
        <f>VLOOKUP(S491,Ventilation!$A$4:$H$302,5,FALSE)</f>
        <v/>
      </c>
      <c r="V491" s="86" t="str">
        <f>VLOOKUP(S491,Ventilation!$A$4:$H$302,7,FALSE)</f>
        <v/>
      </c>
      <c r="W491" s="21">
        <v>9.29</v>
      </c>
      <c r="X491" s="21" t="s">
        <v>3450</v>
      </c>
      <c r="Y491" s="21" t="s">
        <v>3441</v>
      </c>
      <c r="Z491" s="21"/>
      <c r="AA491" s="7">
        <v>0.2232</v>
      </c>
      <c r="AB491" s="21" t="s">
        <v>3457</v>
      </c>
      <c r="AC491" s="21"/>
      <c r="AD491" s="21"/>
      <c r="AE491" s="21"/>
      <c r="AF491" s="21"/>
      <c r="AG491" s="21"/>
      <c r="AH491" s="21">
        <v>2.0</v>
      </c>
      <c r="AI491" s="21">
        <v>0.0</v>
      </c>
      <c r="AJ491" s="21">
        <v>0.5</v>
      </c>
      <c r="AK491" s="21">
        <v>0.0</v>
      </c>
      <c r="AL491" s="21" t="s">
        <v>3445</v>
      </c>
      <c r="AM491" s="21" t="s">
        <v>2027</v>
      </c>
      <c r="AN491" s="21" t="s">
        <v>2028</v>
      </c>
      <c r="AO491" s="21">
        <v>1.0</v>
      </c>
      <c r="AP491" s="81" t="str">
        <f>(189+338)/2</f>
        <v>263.5</v>
      </c>
      <c r="AQ491" s="21" t="str">
        <f>IF('Space Types'!$AO361=0,"",'Space Types'!$AO361/'Space Types'!$AP361)</f>
        <v/>
      </c>
      <c r="AR491" s="21">
        <v>43.3</v>
      </c>
      <c r="AS491" s="21">
        <v>0.2</v>
      </c>
      <c r="AT491" s="21">
        <v>0.05</v>
      </c>
      <c r="AU491" s="21" t="s">
        <v>4342</v>
      </c>
      <c r="AV491" s="21"/>
      <c r="AW491" s="21"/>
      <c r="AX491" s="21"/>
      <c r="AY491" s="21" t="str">
        <f t="shared" si="17"/>
        <v/>
      </c>
      <c r="AZ491" s="21"/>
      <c r="BA491" s="21"/>
      <c r="BB491" s="21"/>
      <c r="BC491" s="21"/>
      <c r="BD491" s="21"/>
      <c r="BE491" s="1"/>
      <c r="BF491" s="1"/>
      <c r="BG491" s="1"/>
      <c r="BH491" s="1"/>
      <c r="BI491" s="1"/>
    </row>
    <row r="492" ht="14.25" hidden="1" customHeight="1">
      <c r="A492" s="21" t="s">
        <v>75</v>
      </c>
      <c r="B492" s="21" t="s">
        <v>539</v>
      </c>
      <c r="C492" s="21" t="s">
        <v>1319</v>
      </c>
      <c r="D492" s="21" t="s">
        <v>1535</v>
      </c>
      <c r="E492" s="21" t="s">
        <v>75</v>
      </c>
      <c r="F492" s="21" t="s">
        <v>539</v>
      </c>
      <c r="G492" s="21" t="s">
        <v>1319</v>
      </c>
      <c r="H492" s="18" t="str">
        <f t="shared" si="1"/>
        <v>DOE Ref Pre-1980OutpatientPhysicalTherapy</v>
      </c>
      <c r="I492" s="21">
        <v>1.6000000000000003</v>
      </c>
      <c r="J492" s="21"/>
      <c r="K492" s="21"/>
      <c r="L492" s="21">
        <v>0.0</v>
      </c>
      <c r="M492" s="21">
        <v>0.7</v>
      </c>
      <c r="N492" s="21">
        <v>0.2</v>
      </c>
      <c r="O492" s="21" t="s">
        <v>3447</v>
      </c>
      <c r="P492" s="21" t="s">
        <v>56</v>
      </c>
      <c r="Q492" s="21" t="s">
        <v>476</v>
      </c>
      <c r="R492" s="21" t="s">
        <v>522</v>
      </c>
      <c r="S492" s="5" t="str">
        <f t="shared" si="2"/>
        <v>ASHRAE 62.1-1999Hospitals, Nursing and Convalescent HomesPhysical therapy</v>
      </c>
      <c r="T492" s="86" t="str">
        <f>VLOOKUP(S492,Ventilation!$A$4:$H$302,6,FALSE)</f>
        <v>0</v>
      </c>
      <c r="U492" s="86" t="str">
        <f>VLOOKUP(S492,Ventilation!$A$4:$H$302,5,FALSE)</f>
        <v>15</v>
      </c>
      <c r="V492" s="86" t="str">
        <f>VLOOKUP(S492,Ventilation!$A$4:$H$302,7,FALSE)</f>
        <v/>
      </c>
      <c r="W492" s="21">
        <v>18.58</v>
      </c>
      <c r="X492" s="21" t="s">
        <v>3450</v>
      </c>
      <c r="Y492" s="21" t="s">
        <v>3441</v>
      </c>
      <c r="Z492" s="21"/>
      <c r="AA492" s="7">
        <v>0.2232</v>
      </c>
      <c r="AB492" s="21" t="s">
        <v>3457</v>
      </c>
      <c r="AC492" s="21"/>
      <c r="AD492" s="21"/>
      <c r="AE492" s="21"/>
      <c r="AF492" s="21"/>
      <c r="AG492" s="21"/>
      <c r="AH492" s="21">
        <v>1.5000000000000002</v>
      </c>
      <c r="AI492" s="21">
        <v>0.0</v>
      </c>
      <c r="AJ492" s="21">
        <v>0.5</v>
      </c>
      <c r="AK492" s="21">
        <v>0.0</v>
      </c>
      <c r="AL492" s="21" t="s">
        <v>3445</v>
      </c>
      <c r="AM492" s="21" t="s">
        <v>2027</v>
      </c>
      <c r="AN492" s="21" t="s">
        <v>2028</v>
      </c>
      <c r="AO492" s="21">
        <v>1.0</v>
      </c>
      <c r="AP492" s="81" t="str">
        <f>(1300+592)/2</f>
        <v>946</v>
      </c>
      <c r="AQ492" s="21" t="str">
        <f>IF('Space Types'!$AO367=0,"",'Space Types'!$AO367/'Space Types'!$AP367)</f>
        <v/>
      </c>
      <c r="AR492" s="21">
        <v>43.3</v>
      </c>
      <c r="AS492" s="21">
        <v>0.2</v>
      </c>
      <c r="AT492" s="21">
        <v>0.05</v>
      </c>
      <c r="AU492" s="21" t="s">
        <v>4342</v>
      </c>
      <c r="AV492" s="21"/>
      <c r="AW492" s="21"/>
      <c r="AX492" s="21"/>
      <c r="AY492" s="21" t="str">
        <f t="shared" si="17"/>
        <v/>
      </c>
      <c r="AZ492" s="21"/>
      <c r="BA492" s="21"/>
      <c r="BB492" s="21"/>
      <c r="BC492" s="21"/>
      <c r="BD492" s="21"/>
      <c r="BE492" s="1"/>
      <c r="BF492" s="1"/>
      <c r="BG492" s="1"/>
      <c r="BH492" s="1"/>
      <c r="BI492" s="1"/>
    </row>
    <row r="493" ht="14.25" hidden="1" customHeight="1">
      <c r="A493" s="21" t="s">
        <v>75</v>
      </c>
      <c r="B493" s="21" t="s">
        <v>539</v>
      </c>
      <c r="C493" s="21" t="s">
        <v>1318</v>
      </c>
      <c r="D493" s="21" t="s">
        <v>1607</v>
      </c>
      <c r="E493" s="21" t="s">
        <v>75</v>
      </c>
      <c r="F493" s="21" t="s">
        <v>539</v>
      </c>
      <c r="G493" s="21" t="s">
        <v>1318</v>
      </c>
      <c r="H493" s="18" t="str">
        <f t="shared" si="1"/>
        <v>DOE Ref Pre-1980OutpatientPACU</v>
      </c>
      <c r="I493" s="21">
        <v>2.3</v>
      </c>
      <c r="J493" s="21"/>
      <c r="K493" s="21"/>
      <c r="L493" s="21">
        <v>0.0</v>
      </c>
      <c r="M493" s="21">
        <v>0.7</v>
      </c>
      <c r="N493" s="21">
        <v>0.2</v>
      </c>
      <c r="O493" s="21" t="s">
        <v>3447</v>
      </c>
      <c r="P493" s="21" t="s">
        <v>610</v>
      </c>
      <c r="Q493" s="21" t="s">
        <v>1687</v>
      </c>
      <c r="R493" s="21" t="s">
        <v>1401</v>
      </c>
      <c r="S493" s="5" t="str">
        <f t="shared" si="2"/>
        <v>GGHC v2.2Health CareRecovery</v>
      </c>
      <c r="T493" s="86" t="str">
        <f>VLOOKUP(S493,Ventilation!$A$4:$H$302,6,FALSE)</f>
        <v>0.3</v>
      </c>
      <c r="U493" s="86" t="str">
        <f>VLOOKUP(S493,Ventilation!$A$4:$H$302,5,FALSE)</f>
        <v/>
      </c>
      <c r="V493" s="86" t="str">
        <f>VLOOKUP(S493,Ventilation!$A$4:$H$302,7,FALSE)</f>
        <v/>
      </c>
      <c r="W493" s="21">
        <v>18.58</v>
      </c>
      <c r="X493" s="21" t="s">
        <v>3450</v>
      </c>
      <c r="Y493" s="21" t="s">
        <v>3441</v>
      </c>
      <c r="Z493" s="21"/>
      <c r="AA493" s="7">
        <v>0.2232</v>
      </c>
      <c r="AB493" s="21" t="s">
        <v>3457</v>
      </c>
      <c r="AC493" s="21"/>
      <c r="AD493" s="21"/>
      <c r="AE493" s="21"/>
      <c r="AF493" s="21"/>
      <c r="AG493" s="21"/>
      <c r="AH493" s="21">
        <v>3.0000000000000004</v>
      </c>
      <c r="AI493" s="21">
        <v>0.0</v>
      </c>
      <c r="AJ493" s="21">
        <v>0.5</v>
      </c>
      <c r="AK493" s="21">
        <v>0.0</v>
      </c>
      <c r="AL493" s="21" t="s">
        <v>3445</v>
      </c>
      <c r="AM493" s="21" t="s">
        <v>2027</v>
      </c>
      <c r="AN493" s="21" t="s">
        <v>2028</v>
      </c>
      <c r="AO493" s="21">
        <v>1.0</v>
      </c>
      <c r="AP493" s="21">
        <v>108.0</v>
      </c>
      <c r="AQ493" s="81" t="str">
        <f>IF('Space Types'!$AO373=0,"",'Space Types'!$AO373/'Space Types'!$AP373)</f>
        <v>0.009259259259</v>
      </c>
      <c r="AR493" s="21">
        <v>43.3</v>
      </c>
      <c r="AS493" s="21">
        <v>0.2</v>
      </c>
      <c r="AT493" s="21">
        <v>0.05</v>
      </c>
      <c r="AU493" s="21" t="s">
        <v>4342</v>
      </c>
      <c r="AV493" s="21"/>
      <c r="AW493" s="21"/>
      <c r="AX493" s="21"/>
      <c r="AY493" s="21" t="str">
        <f t="shared" si="17"/>
        <v/>
      </c>
      <c r="AZ493" s="21"/>
      <c r="BA493" s="21"/>
      <c r="BB493" s="21"/>
      <c r="BC493" s="21"/>
      <c r="BD493" s="21"/>
      <c r="BE493" s="1"/>
      <c r="BF493" s="1"/>
      <c r="BG493" s="1"/>
      <c r="BH493" s="1"/>
      <c r="BI493" s="1"/>
    </row>
    <row r="494" ht="14.25" hidden="1" customHeight="1">
      <c r="A494" s="21" t="s">
        <v>75</v>
      </c>
      <c r="B494" s="21" t="s">
        <v>539</v>
      </c>
      <c r="C494" s="21" t="s">
        <v>924</v>
      </c>
      <c r="D494" s="21" t="s">
        <v>1607</v>
      </c>
      <c r="E494" s="21" t="s">
        <v>75</v>
      </c>
      <c r="F494" s="21" t="s">
        <v>539</v>
      </c>
      <c r="G494" s="21" t="s">
        <v>924</v>
      </c>
      <c r="H494" s="18" t="str">
        <f t="shared" si="1"/>
        <v>DOE Ref Pre-1980OutpatientOR</v>
      </c>
      <c r="I494" s="21">
        <v>7.0</v>
      </c>
      <c r="J494" s="21"/>
      <c r="K494" s="21"/>
      <c r="L494" s="21">
        <v>0.0</v>
      </c>
      <c r="M494" s="21">
        <v>0.7</v>
      </c>
      <c r="N494" s="21">
        <v>0.2</v>
      </c>
      <c r="O494" s="21" t="s">
        <v>3447</v>
      </c>
      <c r="P494" s="21" t="s">
        <v>7</v>
      </c>
      <c r="Q494" s="21" t="s">
        <v>916</v>
      </c>
      <c r="R494" s="21" t="s">
        <v>918</v>
      </c>
      <c r="S494" s="5" t="str">
        <f t="shared" si="2"/>
        <v>AIA 2001Surgery and Critical CareOperating/Surgical Cystoscopic Rooms</v>
      </c>
      <c r="T494" s="86" t="str">
        <f>VLOOKUP(S494,Ventilation!$A$4:$H$302,6,FALSE)</f>
        <v/>
      </c>
      <c r="U494" s="86" t="str">
        <f>VLOOKUP(S494,Ventilation!$A$4:$H$302,5,FALSE)</f>
        <v/>
      </c>
      <c r="V494" s="86" t="str">
        <f>VLOOKUP(S494,Ventilation!$A$4:$H$302,7,FALSE)</f>
        <v>3</v>
      </c>
      <c r="W494" s="21">
        <v>18.58</v>
      </c>
      <c r="X494" s="21" t="s">
        <v>3450</v>
      </c>
      <c r="Y494" s="21" t="s">
        <v>3441</v>
      </c>
      <c r="Z494" s="21"/>
      <c r="AA494" s="7">
        <v>0.2232</v>
      </c>
      <c r="AB494" s="21" t="s">
        <v>3457</v>
      </c>
      <c r="AC494" s="21">
        <v>23.9</v>
      </c>
      <c r="AD494" s="21">
        <v>0.0</v>
      </c>
      <c r="AE494" s="21">
        <v>0.0</v>
      </c>
      <c r="AF494" s="21">
        <v>0.5</v>
      </c>
      <c r="AG494" s="21" t="s">
        <v>3445</v>
      </c>
      <c r="AH494" s="21">
        <v>4.0</v>
      </c>
      <c r="AI494" s="21">
        <v>0.0</v>
      </c>
      <c r="AJ494" s="21">
        <v>0.5</v>
      </c>
      <c r="AK494" s="21">
        <v>0.0</v>
      </c>
      <c r="AL494" s="21" t="s">
        <v>3445</v>
      </c>
      <c r="AM494" s="21" t="s">
        <v>3461</v>
      </c>
      <c r="AN494" s="21" t="s">
        <v>3459</v>
      </c>
      <c r="AO494" s="21">
        <v>6.0</v>
      </c>
      <c r="AP494" s="21">
        <v>470.0</v>
      </c>
      <c r="AQ494" s="81" t="str">
        <f>IF('Space Types'!$AO379=0,"",'Space Types'!$AO379/'Space Types'!$AP379)</f>
        <v>0.003795066414</v>
      </c>
      <c r="AR494" s="21">
        <v>43.3</v>
      </c>
      <c r="AS494" s="21">
        <v>0.2</v>
      </c>
      <c r="AT494" s="21">
        <v>0.05</v>
      </c>
      <c r="AU494" s="21" t="s">
        <v>4342</v>
      </c>
      <c r="AV494" s="21"/>
      <c r="AW494" s="21"/>
      <c r="AX494" s="21"/>
      <c r="AY494" s="21" t="str">
        <f t="shared" si="17"/>
        <v/>
      </c>
      <c r="AZ494" s="21"/>
      <c r="BA494" s="21"/>
      <c r="BB494" s="21"/>
      <c r="BC494" s="21"/>
      <c r="BD494" s="21"/>
      <c r="BE494" s="1"/>
      <c r="BF494" s="1"/>
      <c r="BG494" s="1"/>
      <c r="BH494" s="1"/>
      <c r="BI494" s="1"/>
    </row>
    <row r="495" ht="14.25" hidden="1" customHeight="1">
      <c r="A495" s="21" t="s">
        <v>75</v>
      </c>
      <c r="B495" s="21" t="s">
        <v>539</v>
      </c>
      <c r="C495" s="21" t="s">
        <v>616</v>
      </c>
      <c r="D495" s="21" t="s">
        <v>1617</v>
      </c>
      <c r="E495" s="21" t="s">
        <v>75</v>
      </c>
      <c r="F495" s="21" t="s">
        <v>539</v>
      </c>
      <c r="G495" s="21" t="s">
        <v>616</v>
      </c>
      <c r="H495" s="18" t="str">
        <f t="shared" si="1"/>
        <v>DOE Ref Pre-1980OutpatientOffice</v>
      </c>
      <c r="I495" s="21">
        <v>1.8</v>
      </c>
      <c r="J495" s="21"/>
      <c r="K495" s="21"/>
      <c r="L495" s="21">
        <v>0.0</v>
      </c>
      <c r="M495" s="21">
        <v>0.7</v>
      </c>
      <c r="N495" s="21">
        <v>0.2</v>
      </c>
      <c r="O495" s="21" t="s">
        <v>3447</v>
      </c>
      <c r="P495" s="21" t="s">
        <v>56</v>
      </c>
      <c r="Q495" s="21" t="s">
        <v>141</v>
      </c>
      <c r="R495" s="21" t="s">
        <v>1620</v>
      </c>
      <c r="S495" s="5" t="str">
        <f t="shared" si="2"/>
        <v>ASHRAE 62.1-1999OfficesOffice Space</v>
      </c>
      <c r="T495" s="86" t="str">
        <f>VLOOKUP(S495,Ventilation!$A$4:$H$302,6,FALSE)</f>
        <v>0</v>
      </c>
      <c r="U495" s="86" t="str">
        <f>VLOOKUP(S495,Ventilation!$A$4:$H$302,5,FALSE)</f>
        <v>21.2</v>
      </c>
      <c r="V495" s="86" t="str">
        <f>VLOOKUP(S495,Ventilation!$A$4:$H$302,7,FALSE)</f>
        <v/>
      </c>
      <c r="W495" s="21">
        <v>4.65</v>
      </c>
      <c r="X495" s="21" t="s">
        <v>3450</v>
      </c>
      <c r="Y495" s="21" t="s">
        <v>3441</v>
      </c>
      <c r="Z495" s="21"/>
      <c r="AA495" s="7">
        <v>0.2232</v>
      </c>
      <c r="AB495" s="21" t="s">
        <v>3457</v>
      </c>
      <c r="AC495" s="21"/>
      <c r="AD495" s="21"/>
      <c r="AE495" s="21"/>
      <c r="AF495" s="21"/>
      <c r="AG495" s="21"/>
      <c r="AH495" s="21">
        <v>1.1</v>
      </c>
      <c r="AI495" s="21">
        <v>0.0</v>
      </c>
      <c r="AJ495" s="21">
        <v>0.5</v>
      </c>
      <c r="AK495" s="21">
        <v>0.0</v>
      </c>
      <c r="AL495" s="21" t="s">
        <v>3445</v>
      </c>
      <c r="AM495" s="21" t="s">
        <v>2027</v>
      </c>
      <c r="AN495" s="21" t="s">
        <v>2028</v>
      </c>
      <c r="AO495" s="21"/>
      <c r="AP495" s="21"/>
      <c r="AQ495" s="81" t="str">
        <f>IF('Space Types'!$AO385=0,"",'Space Types'!$AO385/'Space Types'!$AP385)</f>
        <v>0.005952380952</v>
      </c>
      <c r="AR495" s="21"/>
      <c r="AS495" s="21"/>
      <c r="AT495" s="21"/>
      <c r="AU495" s="21"/>
      <c r="AV495" s="21"/>
      <c r="AW495" s="21"/>
      <c r="AX495" s="21"/>
      <c r="AY495" s="21" t="str">
        <f t="shared" si="17"/>
        <v/>
      </c>
      <c r="AZ495" s="21"/>
      <c r="BA495" s="21"/>
      <c r="BB495" s="21"/>
      <c r="BC495" s="21"/>
      <c r="BD495" s="21"/>
      <c r="BE495" s="1"/>
      <c r="BF495" s="1"/>
      <c r="BG495" s="1"/>
      <c r="BH495" s="1"/>
      <c r="BI495" s="1"/>
    </row>
    <row r="496" ht="14.25" hidden="1" customHeight="1">
      <c r="A496" s="21" t="s">
        <v>75</v>
      </c>
      <c r="B496" s="21" t="s">
        <v>539</v>
      </c>
      <c r="C496" s="21" t="s">
        <v>1315</v>
      </c>
      <c r="D496" s="21" t="s">
        <v>1639</v>
      </c>
      <c r="E496" s="21" t="s">
        <v>75</v>
      </c>
      <c r="F496" s="21" t="s">
        <v>539</v>
      </c>
      <c r="G496" s="21" t="s">
        <v>1315</v>
      </c>
      <c r="H496" s="18" t="str">
        <f t="shared" si="1"/>
        <v>DOE Ref Pre-1980OutpatientNurseStation</v>
      </c>
      <c r="I496" s="21">
        <v>2.1</v>
      </c>
      <c r="J496" s="21"/>
      <c r="K496" s="21"/>
      <c r="L496" s="21">
        <v>0.0</v>
      </c>
      <c r="M496" s="21">
        <v>0.7</v>
      </c>
      <c r="N496" s="21">
        <v>0.2</v>
      </c>
      <c r="O496" s="21" t="s">
        <v>3447</v>
      </c>
      <c r="P496" s="21" t="s">
        <v>56</v>
      </c>
      <c r="Q496" s="21" t="s">
        <v>141</v>
      </c>
      <c r="R496" s="21" t="s">
        <v>1620</v>
      </c>
      <c r="S496" s="5" t="str">
        <f t="shared" si="2"/>
        <v>ASHRAE 62.1-1999OfficesOffice Space</v>
      </c>
      <c r="T496" s="86" t="str">
        <f>VLOOKUP(S496,Ventilation!$A$4:$H$302,6,FALSE)</f>
        <v>0</v>
      </c>
      <c r="U496" s="86" t="str">
        <f>VLOOKUP(S496,Ventilation!$A$4:$H$302,5,FALSE)</f>
        <v>21.2</v>
      </c>
      <c r="V496" s="86" t="str">
        <f>VLOOKUP(S496,Ventilation!$A$4:$H$302,7,FALSE)</f>
        <v/>
      </c>
      <c r="W496" s="21">
        <v>18.58</v>
      </c>
      <c r="X496" s="21" t="s">
        <v>3450</v>
      </c>
      <c r="Y496" s="21" t="s">
        <v>3441</v>
      </c>
      <c r="Z496" s="21"/>
      <c r="AA496" s="7">
        <v>0.2232</v>
      </c>
      <c r="AB496" s="21" t="s">
        <v>3457</v>
      </c>
      <c r="AC496" s="21"/>
      <c r="AD496" s="21"/>
      <c r="AE496" s="21"/>
      <c r="AF496" s="21"/>
      <c r="AG496" s="21"/>
      <c r="AH496" s="21">
        <v>2.0</v>
      </c>
      <c r="AI496" s="21">
        <v>0.0</v>
      </c>
      <c r="AJ496" s="21">
        <v>0.5</v>
      </c>
      <c r="AK496" s="21">
        <v>0.0</v>
      </c>
      <c r="AL496" s="21" t="s">
        <v>3445</v>
      </c>
      <c r="AM496" s="21" t="s">
        <v>2027</v>
      </c>
      <c r="AN496" s="21" t="s">
        <v>2028</v>
      </c>
      <c r="AO496" s="21"/>
      <c r="AP496" s="21"/>
      <c r="AQ496" s="21" t="str">
        <f>IF('Space Types'!$AO391=0,"",'Space Types'!$AO391/'Space Types'!$AP391)</f>
        <v/>
      </c>
      <c r="AR496" s="21"/>
      <c r="AS496" s="21"/>
      <c r="AT496" s="21"/>
      <c r="AU496" s="21"/>
      <c r="AV496" s="21"/>
      <c r="AW496" s="21"/>
      <c r="AX496" s="21"/>
      <c r="AY496" s="21" t="str">
        <f t="shared" si="17"/>
        <v/>
      </c>
      <c r="AZ496" s="21"/>
      <c r="BA496" s="21"/>
      <c r="BB496" s="21"/>
      <c r="BC496" s="21"/>
      <c r="BD496" s="21"/>
      <c r="BE496" s="1"/>
      <c r="BF496" s="1"/>
      <c r="BG496" s="1"/>
      <c r="BH496" s="1"/>
      <c r="BI496" s="1"/>
    </row>
    <row r="497" ht="14.25" hidden="1" customHeight="1">
      <c r="A497" s="21" t="s">
        <v>75</v>
      </c>
      <c r="B497" s="21" t="s">
        <v>539</v>
      </c>
      <c r="C497" s="21" t="s">
        <v>1313</v>
      </c>
      <c r="D497" s="21" t="s">
        <v>1503</v>
      </c>
      <c r="E497" s="21" t="s">
        <v>75</v>
      </c>
      <c r="F497" s="21" t="s">
        <v>539</v>
      </c>
      <c r="G497" s="21" t="s">
        <v>1313</v>
      </c>
      <c r="H497" s="18" t="str">
        <f t="shared" si="1"/>
        <v>DOE Ref Pre-1980OutpatientMRI_Control</v>
      </c>
      <c r="I497" s="21">
        <v>2.1</v>
      </c>
      <c r="J497" s="21"/>
      <c r="K497" s="21"/>
      <c r="L497" s="21">
        <v>0.0</v>
      </c>
      <c r="M497" s="21">
        <v>0.7</v>
      </c>
      <c r="N497" s="21">
        <v>0.2</v>
      </c>
      <c r="O497" s="7" t="s">
        <v>3447</v>
      </c>
      <c r="P497" s="21" t="s">
        <v>610</v>
      </c>
      <c r="Q497" s="21" t="s">
        <v>1687</v>
      </c>
      <c r="R497" s="21" t="s">
        <v>1838</v>
      </c>
      <c r="S497" s="5" t="str">
        <f t="shared" si="2"/>
        <v>GGHC v2.2Health CareX-ray, Diagnostic and Treatment</v>
      </c>
      <c r="T497" s="86" t="str">
        <f>VLOOKUP(S497,Ventilation!$A$4:$H$302,6,FALSE)</f>
        <v>0.3</v>
      </c>
      <c r="U497" s="86" t="str">
        <f>VLOOKUP(S497,Ventilation!$A$4:$H$302,5,FALSE)</f>
        <v/>
      </c>
      <c r="V497" s="86" t="str">
        <f>VLOOKUP(S497,Ventilation!$A$4:$H$302,7,FALSE)</f>
        <v/>
      </c>
      <c r="W497" s="21">
        <v>18.58</v>
      </c>
      <c r="X497" s="7" t="s">
        <v>3450</v>
      </c>
      <c r="Y497" s="7" t="s">
        <v>3441</v>
      </c>
      <c r="Z497" s="21"/>
      <c r="AA497" s="7">
        <v>0.2232</v>
      </c>
      <c r="AB497" s="7" t="s">
        <v>3457</v>
      </c>
      <c r="AC497" s="21"/>
      <c r="AD497" s="21"/>
      <c r="AE497" s="21"/>
      <c r="AF497" s="21"/>
      <c r="AG497" s="21"/>
      <c r="AH497" s="21">
        <v>1.1</v>
      </c>
      <c r="AI497" s="21">
        <v>0.0</v>
      </c>
      <c r="AJ497" s="21">
        <v>0.5</v>
      </c>
      <c r="AK497" s="21">
        <v>0.0</v>
      </c>
      <c r="AL497" s="7" t="s">
        <v>3445</v>
      </c>
      <c r="AM497" s="7" t="s">
        <v>2027</v>
      </c>
      <c r="AN497" s="7" t="s">
        <v>2028</v>
      </c>
      <c r="AO497" s="21">
        <v>1.0</v>
      </c>
      <c r="AP497" s="21">
        <v>168.0</v>
      </c>
      <c r="AQ497" s="21" t="str">
        <f>IF('Space Types'!$AO397=0,"",'Space Types'!$AO397/'Space Types'!$AP397)</f>
        <v/>
      </c>
      <c r="AR497" s="21">
        <v>43.3</v>
      </c>
      <c r="AS497" s="21">
        <v>0.2</v>
      </c>
      <c r="AT497" s="21">
        <v>0.05</v>
      </c>
      <c r="AU497" s="21" t="s">
        <v>4342</v>
      </c>
      <c r="AV497" s="21">
        <v>1.0000009677449364</v>
      </c>
      <c r="AW497" s="21">
        <v>168.0</v>
      </c>
      <c r="AX497" s="21">
        <v>63.6074511585643</v>
      </c>
      <c r="AY497" s="81" t="str">
        <f t="shared" si="17"/>
        <v>0.3786161471</v>
      </c>
      <c r="AZ497" s="21">
        <v>0.31</v>
      </c>
      <c r="BA497" s="21">
        <v>1.0</v>
      </c>
      <c r="BB497" s="21"/>
      <c r="BC497" s="21" t="s">
        <v>4343</v>
      </c>
      <c r="BD497" s="21"/>
      <c r="BE497" s="1"/>
      <c r="BF497" s="1"/>
      <c r="BG497" s="1"/>
      <c r="BH497" s="1"/>
      <c r="BI497" s="1"/>
    </row>
    <row r="498" ht="14.25" hidden="1" customHeight="1">
      <c r="A498" s="21" t="s">
        <v>75</v>
      </c>
      <c r="B498" s="21" t="s">
        <v>539</v>
      </c>
      <c r="C498" s="21" t="s">
        <v>1312</v>
      </c>
      <c r="D498" s="21" t="s">
        <v>1607</v>
      </c>
      <c r="E498" s="21" t="s">
        <v>75</v>
      </c>
      <c r="F498" s="21" t="s">
        <v>539</v>
      </c>
      <c r="G498" s="21" t="s">
        <v>1312</v>
      </c>
      <c r="H498" s="18" t="str">
        <f t="shared" si="1"/>
        <v>DOE Ref Pre-1980OutpatientMRI</v>
      </c>
      <c r="I498" s="21">
        <v>2.1</v>
      </c>
      <c r="J498" s="21"/>
      <c r="K498" s="21"/>
      <c r="L498" s="21">
        <v>0.0</v>
      </c>
      <c r="M498" s="21">
        <v>0.7</v>
      </c>
      <c r="N498" s="21">
        <v>0.2</v>
      </c>
      <c r="O498" s="21" t="s">
        <v>3447</v>
      </c>
      <c r="P498" s="21" t="s">
        <v>610</v>
      </c>
      <c r="Q498" s="21" t="s">
        <v>1687</v>
      </c>
      <c r="R498" s="21" t="s">
        <v>1838</v>
      </c>
      <c r="S498" s="5" t="str">
        <f t="shared" si="2"/>
        <v>GGHC v2.2Health CareX-ray, Diagnostic and Treatment</v>
      </c>
      <c r="T498" s="86" t="str">
        <f>VLOOKUP(S498,Ventilation!$A$4:$H$302,6,FALSE)</f>
        <v>0.3</v>
      </c>
      <c r="U498" s="86" t="str">
        <f>VLOOKUP(S498,Ventilation!$A$4:$H$302,5,FALSE)</f>
        <v/>
      </c>
      <c r="V498" s="86" t="str">
        <f>VLOOKUP(S498,Ventilation!$A$4:$H$302,7,FALSE)</f>
        <v/>
      </c>
      <c r="W498" s="21">
        <v>18.58</v>
      </c>
      <c r="X498" s="21" t="s">
        <v>3450</v>
      </c>
      <c r="Y498" s="21" t="s">
        <v>3441</v>
      </c>
      <c r="Z498" s="21"/>
      <c r="AA498" s="7">
        <v>0.2232</v>
      </c>
      <c r="AB498" s="21" t="s">
        <v>3457</v>
      </c>
      <c r="AC498" s="21"/>
      <c r="AD498" s="21"/>
      <c r="AE498" s="21"/>
      <c r="AF498" s="21"/>
      <c r="AG498" s="21"/>
      <c r="AH498" s="21">
        <v>53.06</v>
      </c>
      <c r="AI498" s="21">
        <v>0.0</v>
      </c>
      <c r="AJ498" s="21">
        <v>0.5</v>
      </c>
      <c r="AK498" s="21">
        <v>0.0</v>
      </c>
      <c r="AL498" s="21" t="s">
        <v>3445</v>
      </c>
      <c r="AM498" s="21" t="s">
        <v>2027</v>
      </c>
      <c r="AN498" s="21" t="s">
        <v>2028</v>
      </c>
      <c r="AO498" s="21">
        <v>1.0</v>
      </c>
      <c r="AP498" s="21">
        <v>440.0</v>
      </c>
      <c r="AQ498" s="21" t="str">
        <f>IF('Space Types'!$AO403=0,"",'Space Types'!$AO403/'Space Types'!$AP403)</f>
        <v/>
      </c>
      <c r="AR498" s="21">
        <v>43.3</v>
      </c>
      <c r="AS498" s="21">
        <v>0.2</v>
      </c>
      <c r="AT498" s="21">
        <v>0.05</v>
      </c>
      <c r="AU498" s="21" t="s">
        <v>4342</v>
      </c>
      <c r="AV498" s="21">
        <v>1.0000009677449364</v>
      </c>
      <c r="AW498" s="21">
        <v>440.0</v>
      </c>
      <c r="AX498" s="21">
        <v>166.5909435105255</v>
      </c>
      <c r="AY498" s="81" t="str">
        <f t="shared" si="17"/>
        <v>0.3786161471</v>
      </c>
      <c r="AZ498" s="21">
        <v>0.31</v>
      </c>
      <c r="BA498" s="21">
        <v>1.0</v>
      </c>
      <c r="BB498" s="21"/>
      <c r="BC498" s="21" t="s">
        <v>4343</v>
      </c>
      <c r="BD498" s="21"/>
      <c r="BE498" s="1"/>
      <c r="BF498" s="1"/>
      <c r="BG498" s="1"/>
      <c r="BH498" s="1"/>
      <c r="BI498" s="1"/>
    </row>
    <row r="499" ht="14.25" hidden="1" customHeight="1">
      <c r="A499" s="21" t="s">
        <v>75</v>
      </c>
      <c r="B499" s="21" t="s">
        <v>539</v>
      </c>
      <c r="C499" s="21" t="s">
        <v>1310</v>
      </c>
      <c r="D499" s="21" t="s">
        <v>1660</v>
      </c>
      <c r="E499" s="21" t="s">
        <v>75</v>
      </c>
      <c r="F499" s="21" t="s">
        <v>539</v>
      </c>
      <c r="G499" s="21" t="s">
        <v>1310</v>
      </c>
      <c r="H499" s="18" t="str">
        <f t="shared" si="1"/>
        <v>DOE Ref Pre-1980OutpatientMedGas</v>
      </c>
      <c r="I499" s="21">
        <v>1.0</v>
      </c>
      <c r="J499" s="21"/>
      <c r="K499" s="21"/>
      <c r="L499" s="21">
        <v>0.0</v>
      </c>
      <c r="M499" s="21">
        <v>0.7</v>
      </c>
      <c r="N499" s="21">
        <v>0.2</v>
      </c>
      <c r="O499" s="21" t="s">
        <v>3447</v>
      </c>
      <c r="P499" s="21" t="s">
        <v>56</v>
      </c>
      <c r="Q499" s="21" t="s">
        <v>167</v>
      </c>
      <c r="R499" s="21" t="s">
        <v>178</v>
      </c>
      <c r="S499" s="5" t="str">
        <f t="shared" si="2"/>
        <v>ASHRAE 62.1-1999Retail Stores, Sales Floors, and Show Room FloorsStorage rooms</v>
      </c>
      <c r="T499" s="86" t="str">
        <f>VLOOKUP(S499,Ventilation!$A$4:$H$302,6,FALSE)</f>
        <v>0.15</v>
      </c>
      <c r="U499" s="86" t="str">
        <f>VLOOKUP(S499,Ventilation!$A$4:$H$302,5,FALSE)</f>
        <v>0</v>
      </c>
      <c r="V499" s="86" t="str">
        <f>VLOOKUP(S499,Ventilation!$A$4:$H$302,7,FALSE)</f>
        <v/>
      </c>
      <c r="W499" s="21">
        <v>0.0</v>
      </c>
      <c r="X499" s="21" t="s">
        <v>3450</v>
      </c>
      <c r="Y499" s="21" t="s">
        <v>3441</v>
      </c>
      <c r="Z499" s="21"/>
      <c r="AA499" s="7">
        <v>0.2232</v>
      </c>
      <c r="AB499" s="21" t="s">
        <v>3457</v>
      </c>
      <c r="AC499" s="21"/>
      <c r="AD499" s="21"/>
      <c r="AE499" s="21"/>
      <c r="AF499" s="21"/>
      <c r="AG499" s="21"/>
      <c r="AH499" s="21">
        <v>0.09999999999999999</v>
      </c>
      <c r="AI499" s="21">
        <v>0.0</v>
      </c>
      <c r="AJ499" s="21">
        <v>0.5</v>
      </c>
      <c r="AK499" s="21">
        <v>0.0</v>
      </c>
      <c r="AL499" s="21" t="s">
        <v>3445</v>
      </c>
      <c r="AM499" s="21" t="s">
        <v>2027</v>
      </c>
      <c r="AN499" s="21" t="s">
        <v>2028</v>
      </c>
      <c r="AO499" s="21"/>
      <c r="AP499" s="21"/>
      <c r="AQ499" s="81" t="str">
        <f>IF('Space Types'!$AO409=0,"",'Space Types'!$AO409/'Space Types'!$AP409)</f>
        <v>0.009259259259</v>
      </c>
      <c r="AR499" s="21"/>
      <c r="AS499" s="21"/>
      <c r="AT499" s="21"/>
      <c r="AU499" s="21"/>
      <c r="AV499" s="21"/>
      <c r="AW499" s="21"/>
      <c r="AX499" s="21"/>
      <c r="AY499" s="21" t="str">
        <f t="shared" si="17"/>
        <v/>
      </c>
      <c r="AZ499" s="21"/>
      <c r="BA499" s="21"/>
      <c r="BB499" s="21"/>
      <c r="BC499" s="21"/>
      <c r="BD499" s="21"/>
      <c r="BE499" s="1"/>
      <c r="BF499" s="1"/>
      <c r="BG499" s="1"/>
      <c r="BH499" s="1"/>
      <c r="BI499" s="1"/>
    </row>
    <row r="500" ht="14.25" hidden="1" customHeight="1">
      <c r="A500" s="7" t="s">
        <v>75</v>
      </c>
      <c r="B500" s="7" t="s">
        <v>539</v>
      </c>
      <c r="C500" s="7" t="s">
        <v>1308</v>
      </c>
      <c r="D500" s="21" t="s">
        <v>3257</v>
      </c>
      <c r="E500" s="7" t="s">
        <v>75</v>
      </c>
      <c r="F500" s="7" t="s">
        <v>539</v>
      </c>
      <c r="G500" s="7" t="s">
        <v>1308</v>
      </c>
      <c r="H500" s="18" t="str">
        <f t="shared" si="1"/>
        <v>DOE Ref Pre-1980OutpatientLounge</v>
      </c>
      <c r="I500" s="21">
        <v>0.9</v>
      </c>
      <c r="J500" s="21"/>
      <c r="K500" s="21"/>
      <c r="L500" s="21">
        <v>0.0</v>
      </c>
      <c r="M500" s="21">
        <v>0.7</v>
      </c>
      <c r="N500" s="21">
        <v>0.2</v>
      </c>
      <c r="O500" s="7" t="s">
        <v>3447</v>
      </c>
      <c r="P500" s="21" t="s">
        <v>56</v>
      </c>
      <c r="Q500" s="21" t="s">
        <v>119</v>
      </c>
      <c r="R500" s="21" t="s">
        <v>129</v>
      </c>
      <c r="S500" s="5" t="str">
        <f t="shared" si="2"/>
        <v>ASHRAE 62.1-1999Hotels, Motels, Resorts, DormitoriesLobbies</v>
      </c>
      <c r="T500" s="86" t="str">
        <f>VLOOKUP(S500,Ventilation!$A$4:$H$302,6,FALSE)</f>
        <v>0</v>
      </c>
      <c r="U500" s="86" t="str">
        <f>VLOOKUP(S500,Ventilation!$A$4:$H$302,5,FALSE)</f>
        <v>15</v>
      </c>
      <c r="V500" s="86" t="str">
        <f>VLOOKUP(S500,Ventilation!$A$4:$H$302,7,FALSE)</f>
        <v/>
      </c>
      <c r="W500" s="21">
        <v>13.94</v>
      </c>
      <c r="X500" s="7" t="s">
        <v>3450</v>
      </c>
      <c r="Y500" s="7" t="s">
        <v>3441</v>
      </c>
      <c r="Z500" s="21"/>
      <c r="AA500" s="7">
        <v>0.2232</v>
      </c>
      <c r="AB500" s="7" t="s">
        <v>3457</v>
      </c>
      <c r="AC500" s="21"/>
      <c r="AD500" s="21"/>
      <c r="AE500" s="21"/>
      <c r="AF500" s="21"/>
      <c r="AG500" s="21"/>
      <c r="AH500" s="21">
        <v>3.0000000000000004</v>
      </c>
      <c r="AI500" s="21">
        <v>0.0</v>
      </c>
      <c r="AJ500" s="21">
        <v>0.5</v>
      </c>
      <c r="AK500" s="21">
        <v>0.0</v>
      </c>
      <c r="AL500" s="7" t="s">
        <v>3445</v>
      </c>
      <c r="AM500" s="7" t="s">
        <v>2027</v>
      </c>
      <c r="AN500" s="7" t="s">
        <v>2028</v>
      </c>
      <c r="AO500" s="21"/>
      <c r="AP500" s="21"/>
      <c r="AQ500" s="21" t="str">
        <f>IF('Space Types'!$AO415=0,"",'Space Types'!$AO415/'Space Types'!$AP415)</f>
        <v/>
      </c>
      <c r="AR500" s="21"/>
      <c r="AS500" s="21"/>
      <c r="AT500" s="21"/>
      <c r="AU500" s="7"/>
      <c r="AV500" s="21"/>
      <c r="AW500" s="21"/>
      <c r="AX500" s="21"/>
      <c r="AY500" s="21" t="str">
        <f t="shared" si="17"/>
        <v/>
      </c>
      <c r="AZ500" s="21"/>
      <c r="BA500" s="21"/>
      <c r="BB500" s="21"/>
      <c r="BC500" s="7"/>
      <c r="BD500" s="7"/>
      <c r="BE500" s="1"/>
      <c r="BF500" s="1"/>
      <c r="BG500" s="1"/>
      <c r="BH500" s="1"/>
      <c r="BI500" s="1"/>
    </row>
    <row r="501" ht="14.25" hidden="1" customHeight="1">
      <c r="A501" s="7" t="s">
        <v>75</v>
      </c>
      <c r="B501" s="21" t="s">
        <v>539</v>
      </c>
      <c r="C501" s="21" t="s">
        <v>1307</v>
      </c>
      <c r="D501" s="21" t="s">
        <v>4173</v>
      </c>
      <c r="E501" s="7" t="s">
        <v>75</v>
      </c>
      <c r="F501" s="21" t="s">
        <v>539</v>
      </c>
      <c r="G501" s="21" t="s">
        <v>1307</v>
      </c>
      <c r="H501" s="18" t="str">
        <f t="shared" si="1"/>
        <v>DOE Ref Pre-1980OutpatientLockerRoom</v>
      </c>
      <c r="I501" s="21">
        <v>0.9</v>
      </c>
      <c r="J501" s="21"/>
      <c r="K501" s="21"/>
      <c r="L501" s="21">
        <v>0.0</v>
      </c>
      <c r="M501" s="21">
        <v>0.7</v>
      </c>
      <c r="N501" s="21">
        <v>0.2</v>
      </c>
      <c r="O501" s="21" t="s">
        <v>3447</v>
      </c>
      <c r="P501" s="21" t="s">
        <v>610</v>
      </c>
      <c r="Q501" s="21" t="s">
        <v>1687</v>
      </c>
      <c r="R501" s="21" t="s">
        <v>1767</v>
      </c>
      <c r="S501" s="5" t="str">
        <f t="shared" si="2"/>
        <v>GGHC v2.2Health CareLockers</v>
      </c>
      <c r="T501" s="86" t="str">
        <f>VLOOKUP(S501,Ventilation!$A$4:$H$302,6,FALSE)</f>
        <v>0.15</v>
      </c>
      <c r="U501" s="86" t="str">
        <f>VLOOKUP(S501,Ventilation!$A$4:$H$302,5,FALSE)</f>
        <v/>
      </c>
      <c r="V501" s="86" t="str">
        <f>VLOOKUP(S501,Ventilation!$A$4:$H$302,7,FALSE)</f>
        <v/>
      </c>
      <c r="W501" s="21">
        <v>13.94</v>
      </c>
      <c r="X501" s="21" t="s">
        <v>3450</v>
      </c>
      <c r="Y501" s="21" t="s">
        <v>3441</v>
      </c>
      <c r="Z501" s="21"/>
      <c r="AA501" s="7">
        <v>0.2232</v>
      </c>
      <c r="AB501" s="21" t="s">
        <v>3457</v>
      </c>
      <c r="AC501" s="21"/>
      <c r="AD501" s="21"/>
      <c r="AE501" s="21"/>
      <c r="AF501" s="21"/>
      <c r="AG501" s="21"/>
      <c r="AH501" s="21">
        <v>3.0000000000000004</v>
      </c>
      <c r="AI501" s="21">
        <v>0.0</v>
      </c>
      <c r="AJ501" s="21">
        <v>0.5</v>
      </c>
      <c r="AK501" s="21">
        <v>0.0</v>
      </c>
      <c r="AL501" s="21" t="s">
        <v>3445</v>
      </c>
      <c r="AM501" s="21" t="s">
        <v>2027</v>
      </c>
      <c r="AN501" s="21" t="s">
        <v>2028</v>
      </c>
      <c r="AO501" s="21"/>
      <c r="AP501" s="21"/>
      <c r="AQ501" s="21" t="str">
        <f>IF('Space Types'!$AO421=0,"",'Space Types'!$AO421/'Space Types'!$AP421)</f>
        <v/>
      </c>
      <c r="AR501" s="21"/>
      <c r="AS501" s="21"/>
      <c r="AT501" s="21"/>
      <c r="AU501" s="21"/>
      <c r="AV501" s="21"/>
      <c r="AW501" s="21"/>
      <c r="AX501" s="21"/>
      <c r="AY501" s="21" t="str">
        <f t="shared" si="17"/>
        <v/>
      </c>
      <c r="AZ501" s="21"/>
      <c r="BA501" s="21"/>
      <c r="BB501" s="21"/>
      <c r="BC501" s="21"/>
      <c r="BD501" s="21"/>
      <c r="BE501" s="1"/>
      <c r="BF501" s="1"/>
      <c r="BG501" s="1"/>
      <c r="BH501" s="1"/>
      <c r="BI501" s="1"/>
    </row>
    <row r="502" ht="14.25" hidden="1" customHeight="1">
      <c r="A502" s="21" t="s">
        <v>75</v>
      </c>
      <c r="B502" s="21" t="s">
        <v>539</v>
      </c>
      <c r="C502" s="21" t="s">
        <v>829</v>
      </c>
      <c r="D502" s="21" t="s">
        <v>3257</v>
      </c>
      <c r="E502" s="21" t="s">
        <v>75</v>
      </c>
      <c r="F502" s="21" t="s">
        <v>539</v>
      </c>
      <c r="G502" s="21" t="s">
        <v>829</v>
      </c>
      <c r="H502" s="18" t="str">
        <f t="shared" si="1"/>
        <v>DOE Ref Pre-1980OutpatientLobby</v>
      </c>
      <c r="I502" s="21">
        <v>1.0</v>
      </c>
      <c r="J502" s="21"/>
      <c r="K502" s="21"/>
      <c r="L502" s="21">
        <v>0.0</v>
      </c>
      <c r="M502" s="21">
        <v>0.7</v>
      </c>
      <c r="N502" s="21">
        <v>0.2</v>
      </c>
      <c r="O502" s="21" t="s">
        <v>3447</v>
      </c>
      <c r="P502" s="21" t="s">
        <v>56</v>
      </c>
      <c r="Q502" s="21" t="s">
        <v>119</v>
      </c>
      <c r="R502" s="21" t="s">
        <v>129</v>
      </c>
      <c r="S502" s="5" t="str">
        <f t="shared" si="2"/>
        <v>ASHRAE 62.1-1999Hotels, Motels, Resorts, DormitoriesLobbies</v>
      </c>
      <c r="T502" s="86" t="str">
        <f>VLOOKUP(S502,Ventilation!$A$4:$H$302,6,FALSE)</f>
        <v>0</v>
      </c>
      <c r="U502" s="86" t="str">
        <f>VLOOKUP(S502,Ventilation!$A$4:$H$302,5,FALSE)</f>
        <v>15</v>
      </c>
      <c r="V502" s="86" t="str">
        <f>VLOOKUP(S502,Ventilation!$A$4:$H$302,7,FALSE)</f>
        <v/>
      </c>
      <c r="W502" s="21">
        <v>27.87</v>
      </c>
      <c r="X502" s="21" t="s">
        <v>3450</v>
      </c>
      <c r="Y502" s="21" t="s">
        <v>3441</v>
      </c>
      <c r="Z502" s="21"/>
      <c r="AA502" s="7">
        <v>0.2232</v>
      </c>
      <c r="AB502" s="21" t="s">
        <v>3457</v>
      </c>
      <c r="AC502" s="21"/>
      <c r="AD502" s="21"/>
      <c r="AE502" s="21"/>
      <c r="AF502" s="21"/>
      <c r="AG502" s="21"/>
      <c r="AH502" s="21">
        <v>1.1</v>
      </c>
      <c r="AI502" s="21">
        <v>0.0</v>
      </c>
      <c r="AJ502" s="21">
        <v>0.5</v>
      </c>
      <c r="AK502" s="21">
        <v>0.0</v>
      </c>
      <c r="AL502" s="21" t="s">
        <v>3445</v>
      </c>
      <c r="AM502" s="21" t="s">
        <v>2027</v>
      </c>
      <c r="AN502" s="21" t="s">
        <v>2028</v>
      </c>
      <c r="AO502" s="21"/>
      <c r="AP502" s="21"/>
      <c r="AQ502" s="21" t="str">
        <f>IF('Space Types'!$AO427=0,"",'Space Types'!$AO427/'Space Types'!$AP427)</f>
        <v/>
      </c>
      <c r="AR502" s="21"/>
      <c r="AS502" s="21"/>
      <c r="AT502" s="21"/>
      <c r="AU502" s="21"/>
      <c r="AV502" s="21"/>
      <c r="AW502" s="21"/>
      <c r="AX502" s="21"/>
      <c r="AY502" s="21" t="str">
        <f t="shared" si="17"/>
        <v/>
      </c>
      <c r="AZ502" s="21"/>
      <c r="BA502" s="21"/>
      <c r="BB502" s="21"/>
      <c r="BC502" s="21"/>
      <c r="BD502" s="21"/>
      <c r="BE502" s="1"/>
      <c r="BF502" s="1"/>
      <c r="BG502" s="1"/>
      <c r="BH502" s="1"/>
      <c r="BI502" s="1"/>
    </row>
    <row r="503" ht="14.25" hidden="1" customHeight="1">
      <c r="A503" s="18" t="s">
        <v>75</v>
      </c>
      <c r="B503" s="18" t="s">
        <v>539</v>
      </c>
      <c r="C503" s="18" t="s">
        <v>1304</v>
      </c>
      <c r="D503" s="18" t="s">
        <v>3232</v>
      </c>
      <c r="E503" s="18" t="s">
        <v>75</v>
      </c>
      <c r="F503" s="18" t="s">
        <v>539</v>
      </c>
      <c r="G503" s="18" t="s">
        <v>1304</v>
      </c>
      <c r="H503" s="18" t="str">
        <f t="shared" si="1"/>
        <v>DOE Ref Pre-1980OutpatientJanitor</v>
      </c>
      <c r="I503" s="18">
        <v>1.0</v>
      </c>
      <c r="J503" s="21"/>
      <c r="K503" s="18"/>
      <c r="L503" s="18">
        <v>0.0</v>
      </c>
      <c r="M503" s="18">
        <v>0.7</v>
      </c>
      <c r="N503" s="18">
        <v>0.2</v>
      </c>
      <c r="O503" s="18" t="s">
        <v>3447</v>
      </c>
      <c r="P503" s="18" t="s">
        <v>610</v>
      </c>
      <c r="Q503" s="18" t="s">
        <v>1687</v>
      </c>
      <c r="R503" s="18" t="s">
        <v>1753</v>
      </c>
      <c r="S503" s="5" t="str">
        <f t="shared" si="2"/>
        <v>GGHC v2.2Health CareJanitors Closet / Utility</v>
      </c>
      <c r="T503" s="86" t="str">
        <f>VLOOKUP(S503,Ventilation!$A$4:$H$302,6,FALSE)</f>
        <v>1.5</v>
      </c>
      <c r="U503" s="86" t="str">
        <f>VLOOKUP(S503,Ventilation!$A$4:$H$302,5,FALSE)</f>
        <v/>
      </c>
      <c r="V503" s="86" t="str">
        <f>VLOOKUP(S503,Ventilation!$A$4:$H$302,7,FALSE)</f>
        <v/>
      </c>
      <c r="W503" s="18">
        <v>0.0</v>
      </c>
      <c r="X503" s="18" t="s">
        <v>3450</v>
      </c>
      <c r="Y503" s="18" t="s">
        <v>3441</v>
      </c>
      <c r="Z503" s="18"/>
      <c r="AA503" s="5">
        <v>0.2232</v>
      </c>
      <c r="AB503" s="18" t="s">
        <v>3457</v>
      </c>
      <c r="AC503" s="18"/>
      <c r="AD503" s="18"/>
      <c r="AE503" s="18"/>
      <c r="AF503" s="18"/>
      <c r="AG503" s="18"/>
      <c r="AH503" s="18">
        <v>0.0</v>
      </c>
      <c r="AI503" s="18">
        <v>0.0</v>
      </c>
      <c r="AJ503" s="18">
        <v>0.3</v>
      </c>
      <c r="AK503" s="18">
        <v>0.7</v>
      </c>
      <c r="AL503" s="18" t="s">
        <v>3445</v>
      </c>
      <c r="AM503" s="18" t="s">
        <v>2027</v>
      </c>
      <c r="AN503" s="18" t="s">
        <v>2028</v>
      </c>
      <c r="AO503" s="18"/>
      <c r="AP503" s="18"/>
      <c r="AQ503" s="86" t="str">
        <f>IF('Space Types'!$AO430=0,"",'Space Types'!$AO430/'Space Types'!$AP430)</f>
        <v>0.001111111111</v>
      </c>
      <c r="AR503" s="18"/>
      <c r="AS503" s="18"/>
      <c r="AT503" s="18"/>
      <c r="AU503" s="18"/>
      <c r="AV503" s="18"/>
      <c r="AW503" s="18"/>
      <c r="AX503" s="18"/>
      <c r="AY503" s="18" t="str">
        <f t="shared" si="17"/>
        <v/>
      </c>
      <c r="AZ503" s="18"/>
      <c r="BA503" s="18"/>
      <c r="BB503" s="18"/>
      <c r="BC503" s="18"/>
      <c r="BD503" s="18"/>
      <c r="BE503" s="1"/>
      <c r="BF503" s="1"/>
      <c r="BG503" s="1"/>
      <c r="BH503" s="1"/>
      <c r="BI503" s="1"/>
    </row>
    <row r="504" ht="14.25" hidden="1" customHeight="1">
      <c r="A504" s="18" t="s">
        <v>75</v>
      </c>
      <c r="B504" s="18" t="s">
        <v>539</v>
      </c>
      <c r="C504" s="18" t="s">
        <v>1276</v>
      </c>
      <c r="D504" s="18" t="s">
        <v>3274</v>
      </c>
      <c r="E504" s="18" t="s">
        <v>75</v>
      </c>
      <c r="F504" s="18" t="s">
        <v>539</v>
      </c>
      <c r="G504" s="18" t="s">
        <v>1276</v>
      </c>
      <c r="H504" s="18" t="str">
        <f t="shared" si="1"/>
        <v>DOE Ref Pre-1980OutpatientIT_Room</v>
      </c>
      <c r="I504" s="18">
        <v>1.8</v>
      </c>
      <c r="J504" s="21"/>
      <c r="K504" s="18"/>
      <c r="L504" s="18">
        <v>0.0</v>
      </c>
      <c r="M504" s="18">
        <v>0.7</v>
      </c>
      <c r="N504" s="18">
        <v>0.2</v>
      </c>
      <c r="O504" s="5" t="s">
        <v>3447</v>
      </c>
      <c r="P504" s="18" t="s">
        <v>56</v>
      </c>
      <c r="Q504" s="18" t="s">
        <v>141</v>
      </c>
      <c r="R504" s="18" t="s">
        <v>148</v>
      </c>
      <c r="S504" s="5" t="str">
        <f t="shared" si="2"/>
        <v>ASHRAE 62.1-1999OfficesTelecommunication centers and data entry areas</v>
      </c>
      <c r="T504" s="86" t="str">
        <f>VLOOKUP(S504,Ventilation!$A$4:$H$302,6,FALSE)</f>
        <v>0</v>
      </c>
      <c r="U504" s="86" t="str">
        <f>VLOOKUP(S504,Ventilation!$A$4:$H$302,5,FALSE)</f>
        <v>20</v>
      </c>
      <c r="V504" s="86" t="str">
        <f>VLOOKUP(S504,Ventilation!$A$4:$H$302,7,FALSE)</f>
        <v/>
      </c>
      <c r="W504" s="18">
        <v>4.65</v>
      </c>
      <c r="X504" s="5" t="s">
        <v>3450</v>
      </c>
      <c r="Y504" s="5" t="s">
        <v>3441</v>
      </c>
      <c r="Z504" s="18"/>
      <c r="AA504" s="5">
        <v>0.2232</v>
      </c>
      <c r="AB504" s="5" t="s">
        <v>3457</v>
      </c>
      <c r="AC504" s="18"/>
      <c r="AD504" s="18"/>
      <c r="AE504" s="18"/>
      <c r="AF504" s="18"/>
      <c r="AG504" s="18"/>
      <c r="AH504" s="18">
        <v>1.1</v>
      </c>
      <c r="AI504" s="18">
        <v>0.0</v>
      </c>
      <c r="AJ504" s="18">
        <v>0.5</v>
      </c>
      <c r="AK504" s="18">
        <v>0.0</v>
      </c>
      <c r="AL504" s="5" t="s">
        <v>3445</v>
      </c>
      <c r="AM504" s="5" t="s">
        <v>2027</v>
      </c>
      <c r="AN504" s="5" t="s">
        <v>2028</v>
      </c>
      <c r="AO504" s="18"/>
      <c r="AP504" s="18"/>
      <c r="AQ504" s="86" t="str">
        <f>IF('Space Types'!$AO436=0,"",'Space Types'!$AO436/'Space Types'!$AP436)</f>
        <v>0.001057082452</v>
      </c>
      <c r="AR504" s="18"/>
      <c r="AS504" s="18"/>
      <c r="AT504" s="18"/>
      <c r="AU504" s="18"/>
      <c r="AV504" s="18"/>
      <c r="AW504" s="18"/>
      <c r="AX504" s="18"/>
      <c r="AY504" s="18" t="str">
        <f t="shared" si="17"/>
        <v/>
      </c>
      <c r="AZ504" s="18"/>
      <c r="BA504" s="18"/>
      <c r="BB504" s="18"/>
      <c r="BC504" s="18"/>
      <c r="BD504" s="18"/>
      <c r="BE504" s="1"/>
      <c r="BF504" s="1"/>
      <c r="BG504" s="1"/>
      <c r="BH504" s="1"/>
      <c r="BI504" s="1"/>
    </row>
    <row r="505" ht="14.25" hidden="1" customHeight="1">
      <c r="A505" s="18" t="s">
        <v>75</v>
      </c>
      <c r="B505" s="18" t="s">
        <v>539</v>
      </c>
      <c r="C505" s="18" t="s">
        <v>1303</v>
      </c>
      <c r="D505" s="18" t="s">
        <v>1585</v>
      </c>
      <c r="E505" s="18" t="s">
        <v>75</v>
      </c>
      <c r="F505" s="18" t="s">
        <v>539</v>
      </c>
      <c r="G505" s="18" t="s">
        <v>1303</v>
      </c>
      <c r="H505" s="18" t="str">
        <f t="shared" si="1"/>
        <v>DOE Ref Pre-1980OutpatientHall</v>
      </c>
      <c r="I505" s="18">
        <v>0.8000000000000002</v>
      </c>
      <c r="J505" s="21"/>
      <c r="K505" s="18"/>
      <c r="L505" s="18">
        <v>0.0</v>
      </c>
      <c r="M505" s="18">
        <v>0.7</v>
      </c>
      <c r="N505" s="18">
        <v>0.2</v>
      </c>
      <c r="O505" s="5" t="s">
        <v>3447</v>
      </c>
      <c r="P505" s="18" t="s">
        <v>56</v>
      </c>
      <c r="Q505" s="18" t="s">
        <v>153</v>
      </c>
      <c r="R505" s="18" t="s">
        <v>154</v>
      </c>
      <c r="S505" s="5" t="str">
        <f t="shared" si="2"/>
        <v>ASHRAE 62.1-1999Public SpacesCorridors and utilities</v>
      </c>
      <c r="T505" s="86" t="str">
        <f>VLOOKUP(S505,Ventilation!$A$4:$H$302,6,FALSE)</f>
        <v>0.05</v>
      </c>
      <c r="U505" s="86" t="str">
        <f>VLOOKUP(S505,Ventilation!$A$4:$H$302,5,FALSE)</f>
        <v>0</v>
      </c>
      <c r="V505" s="86" t="str">
        <f>VLOOKUP(S505,Ventilation!$A$4:$H$302,7,FALSE)</f>
        <v/>
      </c>
      <c r="W505" s="18">
        <v>0.0</v>
      </c>
      <c r="X505" s="5" t="s">
        <v>3450</v>
      </c>
      <c r="Y505" s="5" t="s">
        <v>3441</v>
      </c>
      <c r="Z505" s="18"/>
      <c r="AA505" s="5">
        <v>0.2232</v>
      </c>
      <c r="AB505" s="5" t="s">
        <v>3457</v>
      </c>
      <c r="AC505" s="18"/>
      <c r="AD505" s="18"/>
      <c r="AE505" s="18"/>
      <c r="AF505" s="18"/>
      <c r="AG505" s="18"/>
      <c r="AH505" s="18">
        <v>0.4000000000000001</v>
      </c>
      <c r="AI505" s="18">
        <v>0.0</v>
      </c>
      <c r="AJ505" s="18">
        <v>0.5</v>
      </c>
      <c r="AK505" s="18">
        <v>0.0</v>
      </c>
      <c r="AL505" s="5" t="s">
        <v>3445</v>
      </c>
      <c r="AM505" s="5" t="s">
        <v>2027</v>
      </c>
      <c r="AN505" s="5" t="s">
        <v>2028</v>
      </c>
      <c r="AO505" s="18"/>
      <c r="AP505" s="18"/>
      <c r="AQ505" s="86" t="str">
        <f>IF('Space Types'!$AO442=0,"",'Space Types'!$AO442/'Space Types'!$AP442)</f>
        <v>0.002272727273</v>
      </c>
      <c r="AR505" s="18"/>
      <c r="AS505" s="18"/>
      <c r="AT505" s="18"/>
      <c r="AU505" s="5"/>
      <c r="AV505" s="18"/>
      <c r="AW505" s="18"/>
      <c r="AX505" s="18"/>
      <c r="AY505" s="18" t="str">
        <f t="shared" si="17"/>
        <v/>
      </c>
      <c r="AZ505" s="18"/>
      <c r="BA505" s="18"/>
      <c r="BB505" s="18"/>
      <c r="BC505" s="18"/>
      <c r="BD505" s="18"/>
      <c r="BE505" s="1"/>
      <c r="BF505" s="1"/>
      <c r="BG505" s="1"/>
      <c r="BH505" s="1"/>
      <c r="BI505" s="1"/>
    </row>
    <row r="506" ht="14.25" hidden="1" customHeight="1">
      <c r="A506" s="18" t="s">
        <v>75</v>
      </c>
      <c r="B506" s="18" t="s">
        <v>539</v>
      </c>
      <c r="C506" s="18" t="s">
        <v>1302</v>
      </c>
      <c r="D506" s="18" t="s">
        <v>1503</v>
      </c>
      <c r="E506" s="18" t="s">
        <v>75</v>
      </c>
      <c r="F506" s="18" t="s">
        <v>539</v>
      </c>
      <c r="G506" s="18" t="s">
        <v>1302</v>
      </c>
      <c r="H506" s="18" t="str">
        <f t="shared" si="1"/>
        <v>DOE Ref Pre-1980OutpatientExam</v>
      </c>
      <c r="I506" s="18">
        <v>1.6000000000000003</v>
      </c>
      <c r="J506" s="21"/>
      <c r="K506" s="18"/>
      <c r="L506" s="18">
        <v>0.0</v>
      </c>
      <c r="M506" s="18">
        <v>0.7</v>
      </c>
      <c r="N506" s="18">
        <v>0.2</v>
      </c>
      <c r="O506" s="18" t="s">
        <v>3447</v>
      </c>
      <c r="P506" s="18" t="s">
        <v>610</v>
      </c>
      <c r="Q506" s="18" t="s">
        <v>1687</v>
      </c>
      <c r="R506" s="18" t="s">
        <v>1797</v>
      </c>
      <c r="S506" s="5" t="str">
        <f t="shared" si="2"/>
        <v>GGHC v2.2Health CareSpecial Procedure Room, Diagnostic</v>
      </c>
      <c r="T506" s="86" t="str">
        <f>VLOOKUP(S506,Ventilation!$A$4:$H$302,6,FALSE)</f>
        <v>0.3</v>
      </c>
      <c r="U506" s="86" t="str">
        <f>VLOOKUP(S506,Ventilation!$A$4:$H$302,5,FALSE)</f>
        <v/>
      </c>
      <c r="V506" s="86" t="str">
        <f>VLOOKUP(S506,Ventilation!$A$4:$H$302,7,FALSE)</f>
        <v/>
      </c>
      <c r="W506" s="18">
        <v>18.58</v>
      </c>
      <c r="X506" s="18" t="s">
        <v>3450</v>
      </c>
      <c r="Y506" s="18" t="s">
        <v>3441</v>
      </c>
      <c r="Z506" s="18"/>
      <c r="AA506" s="5">
        <v>0.2232</v>
      </c>
      <c r="AB506" s="18" t="s">
        <v>3457</v>
      </c>
      <c r="AC506" s="18"/>
      <c r="AD506" s="18"/>
      <c r="AE506" s="18"/>
      <c r="AF506" s="18"/>
      <c r="AG506" s="18"/>
      <c r="AH506" s="18">
        <v>1.1</v>
      </c>
      <c r="AI506" s="18">
        <v>0.0</v>
      </c>
      <c r="AJ506" s="18">
        <v>0.5</v>
      </c>
      <c r="AK506" s="18">
        <v>0.0</v>
      </c>
      <c r="AL506" s="18" t="s">
        <v>3445</v>
      </c>
      <c r="AM506" s="18" t="s">
        <v>2027</v>
      </c>
      <c r="AN506" s="18" t="s">
        <v>2028</v>
      </c>
      <c r="AO506" s="18"/>
      <c r="AP506" s="18"/>
      <c r="AQ506" s="18" t="str">
        <f>IF('Space Types'!$AO448=0,"",'Space Types'!$AO448/'Space Types'!$AP448)</f>
        <v/>
      </c>
      <c r="AR506" s="18"/>
      <c r="AS506" s="18"/>
      <c r="AT506" s="18"/>
      <c r="AU506" s="18"/>
      <c r="AV506" s="18"/>
      <c r="AW506" s="18"/>
      <c r="AX506" s="18"/>
      <c r="AY506" s="18" t="str">
        <f t="shared" si="17"/>
        <v/>
      </c>
      <c r="AZ506" s="18"/>
      <c r="BA506" s="18"/>
      <c r="BB506" s="18"/>
      <c r="BC506" s="18"/>
      <c r="BD506" s="18"/>
      <c r="BE506" s="1"/>
      <c r="BF506" s="1"/>
      <c r="BG506" s="1"/>
      <c r="BH506" s="1"/>
      <c r="BI506" s="1"/>
    </row>
    <row r="507" ht="14.25" hidden="1" customHeight="1">
      <c r="A507" s="18" t="s">
        <v>75</v>
      </c>
      <c r="B507" s="18" t="s">
        <v>539</v>
      </c>
      <c r="C507" s="18" t="s">
        <v>1169</v>
      </c>
      <c r="D507" s="18" t="s">
        <v>3274</v>
      </c>
      <c r="E507" s="18" t="s">
        <v>75</v>
      </c>
      <c r="F507" s="18" t="s">
        <v>539</v>
      </c>
      <c r="G507" s="18" t="s">
        <v>1169</v>
      </c>
      <c r="H507" s="18" t="str">
        <f t="shared" si="1"/>
        <v>DOE Ref Pre-1980OutpatientElec/MechRoom</v>
      </c>
      <c r="I507" s="18">
        <v>0.7</v>
      </c>
      <c r="J507" s="21"/>
      <c r="K507" s="18"/>
      <c r="L507" s="18">
        <v>0.0</v>
      </c>
      <c r="M507" s="18">
        <v>0.7</v>
      </c>
      <c r="N507" s="18">
        <v>0.2</v>
      </c>
      <c r="O507" s="18" t="s">
        <v>3447</v>
      </c>
      <c r="P507" s="18" t="s">
        <v>610</v>
      </c>
      <c r="Q507" s="18" t="s">
        <v>1687</v>
      </c>
      <c r="R507" s="18" t="s">
        <v>1770</v>
      </c>
      <c r="S507" s="5" t="str">
        <f t="shared" si="2"/>
        <v>GGHC v2.2Health CareMechanical Equipment Room</v>
      </c>
      <c r="T507" s="86" t="str">
        <f>VLOOKUP(S507,Ventilation!$A$4:$H$302,6,FALSE)</f>
        <v>0.15</v>
      </c>
      <c r="U507" s="86" t="str">
        <f>VLOOKUP(S507,Ventilation!$A$4:$H$302,5,FALSE)</f>
        <v/>
      </c>
      <c r="V507" s="86" t="str">
        <f>VLOOKUP(S507,Ventilation!$A$4:$H$302,7,FALSE)</f>
        <v/>
      </c>
      <c r="W507" s="18">
        <v>0.0</v>
      </c>
      <c r="X507" s="18" t="s">
        <v>3450</v>
      </c>
      <c r="Y507" s="18" t="s">
        <v>3441</v>
      </c>
      <c r="Z507" s="18"/>
      <c r="AA507" s="5">
        <v>0.2232</v>
      </c>
      <c r="AB507" s="18" t="s">
        <v>3457</v>
      </c>
      <c r="AC507" s="18"/>
      <c r="AD507" s="18"/>
      <c r="AE507" s="18"/>
      <c r="AF507" s="18"/>
      <c r="AG507" s="18"/>
      <c r="AH507" s="18">
        <v>5.0</v>
      </c>
      <c r="AI507" s="18">
        <v>0.0</v>
      </c>
      <c r="AJ507" s="18">
        <v>0.3</v>
      </c>
      <c r="AK507" s="18">
        <v>0.7</v>
      </c>
      <c r="AL507" s="18" t="s">
        <v>3445</v>
      </c>
      <c r="AM507" s="18" t="s">
        <v>2027</v>
      </c>
      <c r="AN507" s="18" t="s">
        <v>2028</v>
      </c>
      <c r="AO507" s="18"/>
      <c r="AP507" s="18"/>
      <c r="AQ507" s="18" t="str">
        <f>IF('Space Types'!$AO454=0,"",'Space Types'!$AO454/'Space Types'!$AP454)</f>
        <v/>
      </c>
      <c r="AR507" s="18"/>
      <c r="AS507" s="18"/>
      <c r="AT507" s="18"/>
      <c r="AU507" s="18"/>
      <c r="AV507" s="18"/>
      <c r="AW507" s="18"/>
      <c r="AX507" s="18"/>
      <c r="AY507" s="18" t="str">
        <f t="shared" si="17"/>
        <v/>
      </c>
      <c r="AZ507" s="18"/>
      <c r="BA507" s="18"/>
      <c r="BB507" s="18"/>
      <c r="BC507" s="18"/>
      <c r="BD507" s="18"/>
      <c r="BE507" s="1"/>
      <c r="BF507" s="1"/>
      <c r="BG507" s="1"/>
      <c r="BH507" s="1"/>
      <c r="BI507" s="1"/>
    </row>
    <row r="508" ht="14.25" hidden="1" customHeight="1">
      <c r="A508" s="5" t="s">
        <v>75</v>
      </c>
      <c r="B508" s="18" t="s">
        <v>539</v>
      </c>
      <c r="C508" s="18" t="s">
        <v>1301</v>
      </c>
      <c r="D508" s="18" t="s">
        <v>1503</v>
      </c>
      <c r="E508" s="5" t="s">
        <v>75</v>
      </c>
      <c r="F508" s="18" t="s">
        <v>539</v>
      </c>
      <c r="G508" s="18" t="s">
        <v>1301</v>
      </c>
      <c r="H508" s="18" t="str">
        <f t="shared" si="1"/>
        <v>DOE Ref Pre-1980OutpatientDressingRoom</v>
      </c>
      <c r="I508" s="18">
        <v>1.8</v>
      </c>
      <c r="J508" s="21"/>
      <c r="K508" s="18"/>
      <c r="L508" s="18">
        <v>0.0</v>
      </c>
      <c r="M508" s="18">
        <v>0.7</v>
      </c>
      <c r="N508" s="18">
        <v>0.2</v>
      </c>
      <c r="O508" s="18" t="s">
        <v>3447</v>
      </c>
      <c r="P508" s="18" t="s">
        <v>56</v>
      </c>
      <c r="Q508" s="18" t="s">
        <v>119</v>
      </c>
      <c r="R508" s="18" t="s">
        <v>137</v>
      </c>
      <c r="S508" s="5" t="str">
        <f t="shared" si="2"/>
        <v>ASHRAE 62.1-1999Hotels, Motels, Resorts, DormitoriesDormitory sleeping areas</v>
      </c>
      <c r="T508" s="86" t="str">
        <f>VLOOKUP(S508,Ventilation!$A$4:$H$302,6,FALSE)</f>
        <v>0</v>
      </c>
      <c r="U508" s="86" t="str">
        <f>VLOOKUP(S508,Ventilation!$A$4:$H$302,5,FALSE)</f>
        <v>15</v>
      </c>
      <c r="V508" s="86" t="str">
        <f>VLOOKUP(S508,Ventilation!$A$4:$H$302,7,FALSE)</f>
        <v/>
      </c>
      <c r="W508" s="18">
        <v>4.65</v>
      </c>
      <c r="X508" s="18" t="s">
        <v>3450</v>
      </c>
      <c r="Y508" s="18" t="s">
        <v>3441</v>
      </c>
      <c r="Z508" s="18"/>
      <c r="AA508" s="5">
        <v>0.2232</v>
      </c>
      <c r="AB508" s="18" t="s">
        <v>3457</v>
      </c>
      <c r="AC508" s="18"/>
      <c r="AD508" s="18"/>
      <c r="AE508" s="18"/>
      <c r="AF508" s="18"/>
      <c r="AG508" s="18"/>
      <c r="AH508" s="18">
        <v>1.1</v>
      </c>
      <c r="AI508" s="18">
        <v>0.0</v>
      </c>
      <c r="AJ508" s="18">
        <v>0.5</v>
      </c>
      <c r="AK508" s="18">
        <v>0.0</v>
      </c>
      <c r="AL508" s="18" t="s">
        <v>3445</v>
      </c>
      <c r="AM508" s="18" t="s">
        <v>2027</v>
      </c>
      <c r="AN508" s="18" t="s">
        <v>2028</v>
      </c>
      <c r="AO508" s="18"/>
      <c r="AP508" s="18"/>
      <c r="AQ508" s="18" t="str">
        <f>IF('Space Types'!$AO460=0,"",'Space Types'!$AO460/'Space Types'!$AP460)</f>
        <v/>
      </c>
      <c r="AR508" s="18"/>
      <c r="AS508" s="18"/>
      <c r="AT508" s="18"/>
      <c r="AU508" s="18"/>
      <c r="AV508" s="18"/>
      <c r="AW508" s="18"/>
      <c r="AX508" s="18"/>
      <c r="AY508" s="18" t="str">
        <f t="shared" si="17"/>
        <v/>
      </c>
      <c r="AZ508" s="18"/>
      <c r="BA508" s="18"/>
      <c r="BB508" s="18"/>
      <c r="BC508" s="18"/>
      <c r="BD508" s="18"/>
      <c r="BE508" s="1"/>
      <c r="BF508" s="1"/>
      <c r="BG508" s="1"/>
      <c r="BH508" s="1"/>
      <c r="BI508" s="1"/>
    </row>
    <row r="509" ht="14.25" hidden="1" customHeight="1">
      <c r="A509" s="18" t="s">
        <v>75</v>
      </c>
      <c r="B509" s="18" t="s">
        <v>539</v>
      </c>
      <c r="C509" s="18" t="s">
        <v>1167</v>
      </c>
      <c r="D509" s="18" t="s">
        <v>3169</v>
      </c>
      <c r="E509" s="18" t="s">
        <v>75</v>
      </c>
      <c r="F509" s="18" t="s">
        <v>539</v>
      </c>
      <c r="G509" s="18" t="s">
        <v>1167</v>
      </c>
      <c r="H509" s="18" t="str">
        <f t="shared" si="1"/>
        <v>DOE Ref Pre-1980OutpatientConference</v>
      </c>
      <c r="I509" s="18">
        <v>1.8</v>
      </c>
      <c r="J509" s="21"/>
      <c r="K509" s="18"/>
      <c r="L509" s="18">
        <v>0.0</v>
      </c>
      <c r="M509" s="18">
        <v>0.7</v>
      </c>
      <c r="N509" s="18">
        <v>0.2</v>
      </c>
      <c r="O509" s="5" t="s">
        <v>3447</v>
      </c>
      <c r="P509" s="18" t="s">
        <v>56</v>
      </c>
      <c r="Q509" s="18" t="s">
        <v>119</v>
      </c>
      <c r="R509" s="18" t="s">
        <v>132</v>
      </c>
      <c r="S509" s="5" t="str">
        <f t="shared" si="2"/>
        <v>ASHRAE 62.1-1999Hotels, Motels, Resorts, DormitoriesConference rooms</v>
      </c>
      <c r="T509" s="86" t="str">
        <f>VLOOKUP(S509,Ventilation!$A$4:$H$302,6,FALSE)</f>
        <v>0</v>
      </c>
      <c r="U509" s="86" t="str">
        <f>VLOOKUP(S509,Ventilation!$A$4:$H$302,5,FALSE)</f>
        <v>20</v>
      </c>
      <c r="V509" s="86" t="str">
        <f>VLOOKUP(S509,Ventilation!$A$4:$H$302,7,FALSE)</f>
        <v/>
      </c>
      <c r="W509" s="18">
        <v>46.45</v>
      </c>
      <c r="X509" s="5" t="s">
        <v>3450</v>
      </c>
      <c r="Y509" s="5" t="s">
        <v>3441</v>
      </c>
      <c r="Z509" s="18"/>
      <c r="AA509" s="5">
        <v>0.2232</v>
      </c>
      <c r="AB509" s="5" t="s">
        <v>3457</v>
      </c>
      <c r="AC509" s="18"/>
      <c r="AD509" s="18"/>
      <c r="AE509" s="18"/>
      <c r="AF509" s="18"/>
      <c r="AG509" s="18"/>
      <c r="AH509" s="18">
        <v>1.0</v>
      </c>
      <c r="AI509" s="18">
        <v>0.0</v>
      </c>
      <c r="AJ509" s="18">
        <v>0.5</v>
      </c>
      <c r="AK509" s="18">
        <v>0.0</v>
      </c>
      <c r="AL509" s="5" t="s">
        <v>3445</v>
      </c>
      <c r="AM509" s="5" t="s">
        <v>2027</v>
      </c>
      <c r="AN509" s="5" t="s">
        <v>2028</v>
      </c>
      <c r="AO509" s="18"/>
      <c r="AP509" s="18"/>
      <c r="AQ509" s="86" t="str">
        <f>IF('Space Types'!$AO466=0,"",'Space Types'!$AO466/'Space Types'!$AP466)</f>
        <v>0.01276595745</v>
      </c>
      <c r="AR509" s="18"/>
      <c r="AS509" s="18"/>
      <c r="AT509" s="18"/>
      <c r="AU509" s="18"/>
      <c r="AV509" s="18"/>
      <c r="AW509" s="18"/>
      <c r="AX509" s="18"/>
      <c r="AY509" s="18" t="str">
        <f t="shared" si="17"/>
        <v/>
      </c>
      <c r="AZ509" s="18"/>
      <c r="BA509" s="18"/>
      <c r="BB509" s="18"/>
      <c r="BC509" s="5"/>
      <c r="BD509" s="5"/>
      <c r="BE509" s="1"/>
      <c r="BF509" s="1"/>
      <c r="BG509" s="1"/>
      <c r="BH509" s="1"/>
      <c r="BI509" s="1"/>
    </row>
    <row r="510" ht="14.25" hidden="1" customHeight="1">
      <c r="A510" s="5" t="s">
        <v>75</v>
      </c>
      <c r="B510" s="5" t="s">
        <v>539</v>
      </c>
      <c r="C510" s="5" t="s">
        <v>1299</v>
      </c>
      <c r="D510" s="18" t="s">
        <v>1660</v>
      </c>
      <c r="E510" s="5" t="s">
        <v>75</v>
      </c>
      <c r="F510" s="5" t="s">
        <v>539</v>
      </c>
      <c r="G510" s="5" t="s">
        <v>1299</v>
      </c>
      <c r="H510" s="18" t="str">
        <f t="shared" si="1"/>
        <v>DOE Ref Pre-1980OutpatientCleanWork</v>
      </c>
      <c r="I510" s="18">
        <v>1.3</v>
      </c>
      <c r="J510" s="21"/>
      <c r="K510" s="18"/>
      <c r="L510" s="18">
        <v>0.0</v>
      </c>
      <c r="M510" s="18">
        <v>0.7</v>
      </c>
      <c r="N510" s="18">
        <v>0.2</v>
      </c>
      <c r="O510" s="5" t="s">
        <v>3447</v>
      </c>
      <c r="P510" s="18" t="s">
        <v>610</v>
      </c>
      <c r="Q510" s="18" t="s">
        <v>1687</v>
      </c>
      <c r="R510" s="18" t="s">
        <v>1698</v>
      </c>
      <c r="S510" s="5" t="str">
        <f t="shared" si="2"/>
        <v>GGHC v2.2Health CareClean Utility / Workroom</v>
      </c>
      <c r="T510" s="86" t="str">
        <f>VLOOKUP(S510,Ventilation!$A$4:$H$302,6,FALSE)</f>
        <v>0.3</v>
      </c>
      <c r="U510" s="86" t="str">
        <f>VLOOKUP(S510,Ventilation!$A$4:$H$302,5,FALSE)</f>
        <v/>
      </c>
      <c r="V510" s="86" t="str">
        <f>VLOOKUP(S510,Ventilation!$A$4:$H$302,7,FALSE)</f>
        <v/>
      </c>
      <c r="W510" s="18">
        <v>18.58</v>
      </c>
      <c r="X510" s="5" t="s">
        <v>3450</v>
      </c>
      <c r="Y510" s="5" t="s">
        <v>3441</v>
      </c>
      <c r="Z510" s="18"/>
      <c r="AA510" s="5">
        <v>0.2232</v>
      </c>
      <c r="AB510" s="5" t="s">
        <v>3457</v>
      </c>
      <c r="AC510" s="18"/>
      <c r="AD510" s="18"/>
      <c r="AE510" s="18"/>
      <c r="AF510" s="18"/>
      <c r="AG510" s="18"/>
      <c r="AH510" s="18">
        <v>2.0</v>
      </c>
      <c r="AI510" s="18">
        <v>0.0</v>
      </c>
      <c r="AJ510" s="18">
        <v>0.5</v>
      </c>
      <c r="AK510" s="18">
        <v>0.0</v>
      </c>
      <c r="AL510" s="5" t="s">
        <v>3445</v>
      </c>
      <c r="AM510" s="5" t="s">
        <v>2027</v>
      </c>
      <c r="AN510" s="5" t="s">
        <v>2028</v>
      </c>
      <c r="AO510" s="18"/>
      <c r="AP510" s="18"/>
      <c r="AQ510" s="18" t="str">
        <f>IF('Space Types'!$AO472=0,"",'Space Types'!$AO472/'Space Types'!$AP472)</f>
        <v/>
      </c>
      <c r="AR510" s="18"/>
      <c r="AS510" s="18"/>
      <c r="AT510" s="18"/>
      <c r="AU510" s="18"/>
      <c r="AV510" s="18"/>
      <c r="AW510" s="18"/>
      <c r="AX510" s="18"/>
      <c r="AY510" s="18" t="str">
        <f t="shared" si="17"/>
        <v/>
      </c>
      <c r="AZ510" s="18"/>
      <c r="BA510" s="18"/>
      <c r="BB510" s="18"/>
      <c r="BC510" s="18"/>
      <c r="BD510" s="18"/>
      <c r="BE510" s="1"/>
      <c r="BF510" s="1"/>
      <c r="BG510" s="1"/>
      <c r="BH510" s="1"/>
      <c r="BI510" s="1"/>
    </row>
    <row r="511" ht="14.25" hidden="1" customHeight="1">
      <c r="A511" s="5" t="s">
        <v>75</v>
      </c>
      <c r="B511" s="5" t="s">
        <v>539</v>
      </c>
      <c r="C511" s="5" t="s">
        <v>1063</v>
      </c>
      <c r="D511" s="18" t="s">
        <v>1168</v>
      </c>
      <c r="E511" s="5" t="s">
        <v>75</v>
      </c>
      <c r="F511" s="5" t="s">
        <v>539</v>
      </c>
      <c r="G511" s="5" t="s">
        <v>1063</v>
      </c>
      <c r="H511" s="18" t="str">
        <f t="shared" si="1"/>
        <v>DOE Ref Pre-1980OutpatientCafe</v>
      </c>
      <c r="I511" s="18">
        <v>1.3</v>
      </c>
      <c r="J511" s="21"/>
      <c r="K511" s="18"/>
      <c r="L511" s="18">
        <v>0.0</v>
      </c>
      <c r="M511" s="18">
        <v>0.7</v>
      </c>
      <c r="N511" s="18">
        <v>0.2</v>
      </c>
      <c r="O511" s="5" t="s">
        <v>3447</v>
      </c>
      <c r="P511" s="18" t="s">
        <v>56</v>
      </c>
      <c r="Q511" s="18" t="s">
        <v>104</v>
      </c>
      <c r="R511" s="18" t="s">
        <v>107</v>
      </c>
      <c r="S511" s="5" t="str">
        <f t="shared" si="2"/>
        <v>ASHRAE 62.1-1999Food and Beverage ServiceCafeteria, fast food</v>
      </c>
      <c r="T511" s="86" t="str">
        <f>VLOOKUP(S511,Ventilation!$A$4:$H$302,6,FALSE)</f>
        <v>0</v>
      </c>
      <c r="U511" s="86" t="str">
        <f>VLOOKUP(S511,Ventilation!$A$4:$H$302,5,FALSE)</f>
        <v>21.2</v>
      </c>
      <c r="V511" s="86" t="str">
        <f>VLOOKUP(S511,Ventilation!$A$4:$H$302,7,FALSE)</f>
        <v/>
      </c>
      <c r="W511" s="18">
        <v>92.94</v>
      </c>
      <c r="X511" s="5" t="s">
        <v>3450</v>
      </c>
      <c r="Y511" s="5" t="s">
        <v>3441</v>
      </c>
      <c r="Z511" s="18"/>
      <c r="AA511" s="5">
        <v>0.2232</v>
      </c>
      <c r="AB511" s="5" t="s">
        <v>3457</v>
      </c>
      <c r="AC511" s="18"/>
      <c r="AD511" s="18"/>
      <c r="AE511" s="18"/>
      <c r="AF511" s="18"/>
      <c r="AG511" s="18"/>
      <c r="AH511" s="18">
        <v>1.0</v>
      </c>
      <c r="AI511" s="18">
        <v>0.0</v>
      </c>
      <c r="AJ511" s="18">
        <v>0.5</v>
      </c>
      <c r="AK511" s="18">
        <v>0.0</v>
      </c>
      <c r="AL511" s="5" t="s">
        <v>3445</v>
      </c>
      <c r="AM511" s="5" t="s">
        <v>2027</v>
      </c>
      <c r="AN511" s="5" t="s">
        <v>2028</v>
      </c>
      <c r="AO511" s="18"/>
      <c r="AP511" s="18"/>
      <c r="AQ511" s="18" t="str">
        <f>IF('Space Types'!$AO478=0,"",'Space Types'!$AO478/'Space Types'!$AP478)</f>
        <v/>
      </c>
      <c r="AR511" s="18"/>
      <c r="AS511" s="18"/>
      <c r="AT511" s="18"/>
      <c r="AU511" s="18"/>
      <c r="AV511" s="18"/>
      <c r="AW511" s="18"/>
      <c r="AX511" s="18"/>
      <c r="AY511" s="18" t="str">
        <f t="shared" si="17"/>
        <v/>
      </c>
      <c r="AZ511" s="18"/>
      <c r="BA511" s="18"/>
      <c r="BB511" s="18"/>
      <c r="BC511" s="5"/>
      <c r="BD511" s="5"/>
      <c r="BE511" s="1"/>
      <c r="BF511" s="1"/>
      <c r="BG511" s="1"/>
      <c r="BH511" s="1"/>
      <c r="BI511" s="1"/>
    </row>
    <row r="512" ht="14.25" hidden="1" customHeight="1">
      <c r="A512" s="5" t="s">
        <v>75</v>
      </c>
      <c r="B512" s="5" t="s">
        <v>539</v>
      </c>
      <c r="C512" s="5" t="s">
        <v>1298</v>
      </c>
      <c r="D512" s="18" t="s">
        <v>1660</v>
      </c>
      <c r="E512" s="5" t="s">
        <v>75</v>
      </c>
      <c r="F512" s="5" t="s">
        <v>539</v>
      </c>
      <c r="G512" s="5" t="s">
        <v>1298</v>
      </c>
      <c r="H512" s="18" t="str">
        <f t="shared" si="1"/>
        <v>DOE Ref Pre-1980OutpatientBioHazard</v>
      </c>
      <c r="I512" s="18">
        <v>1.0</v>
      </c>
      <c r="J512" s="21"/>
      <c r="K512" s="18"/>
      <c r="L512" s="18">
        <v>0.0</v>
      </c>
      <c r="M512" s="18">
        <v>0.7</v>
      </c>
      <c r="N512" s="18">
        <v>0.2</v>
      </c>
      <c r="O512" s="18" t="s">
        <v>3447</v>
      </c>
      <c r="P512" s="18" t="s">
        <v>610</v>
      </c>
      <c r="Q512" s="18" t="s">
        <v>1687</v>
      </c>
      <c r="R512" s="18" t="s">
        <v>1695</v>
      </c>
      <c r="S512" s="5" t="str">
        <f t="shared" si="2"/>
        <v>GGHC v2.2Health CareBedpan Room</v>
      </c>
      <c r="T512" s="86" t="str">
        <f>VLOOKUP(S512,Ventilation!$A$4:$H$302,6,FALSE)</f>
        <v>0.15</v>
      </c>
      <c r="U512" s="86" t="str">
        <f>VLOOKUP(S512,Ventilation!$A$4:$H$302,5,FALSE)</f>
        <v/>
      </c>
      <c r="V512" s="86" t="str">
        <f>VLOOKUP(S512,Ventilation!$A$4:$H$302,7,FALSE)</f>
        <v/>
      </c>
      <c r="W512" s="18">
        <v>0.0</v>
      </c>
      <c r="X512" s="18" t="s">
        <v>3450</v>
      </c>
      <c r="Y512" s="18" t="s">
        <v>3441</v>
      </c>
      <c r="Z512" s="18"/>
      <c r="AA512" s="5">
        <v>0.2232</v>
      </c>
      <c r="AB512" s="18" t="s">
        <v>3457</v>
      </c>
      <c r="AC512" s="18"/>
      <c r="AD512" s="18"/>
      <c r="AE512" s="18"/>
      <c r="AF512" s="18"/>
      <c r="AG512" s="18"/>
      <c r="AH512" s="18">
        <v>0.09999999999999999</v>
      </c>
      <c r="AI512" s="18">
        <v>0.0</v>
      </c>
      <c r="AJ512" s="18">
        <v>0.5</v>
      </c>
      <c r="AK512" s="18">
        <v>0.0</v>
      </c>
      <c r="AL512" s="18" t="s">
        <v>3445</v>
      </c>
      <c r="AM512" s="18" t="s">
        <v>2027</v>
      </c>
      <c r="AN512" s="18" t="s">
        <v>2028</v>
      </c>
      <c r="AO512" s="18"/>
      <c r="AP512" s="18"/>
      <c r="AQ512" s="18" t="str">
        <f>IF('Space Types'!$AO484=0,"",'Space Types'!$AO484/'Space Types'!$AP484)</f>
        <v/>
      </c>
      <c r="AR512" s="18"/>
      <c r="AS512" s="18"/>
      <c r="AT512" s="18"/>
      <c r="AU512" s="18"/>
      <c r="AV512" s="18"/>
      <c r="AW512" s="18"/>
      <c r="AX512" s="18"/>
      <c r="AY512" s="18" t="str">
        <f t="shared" si="17"/>
        <v/>
      </c>
      <c r="AZ512" s="18"/>
      <c r="BA512" s="18"/>
      <c r="BB512" s="18"/>
      <c r="BC512" s="18"/>
      <c r="BD512" s="18"/>
      <c r="BE512" s="1"/>
      <c r="BF512" s="1"/>
      <c r="BG512" s="1"/>
      <c r="BH512" s="1"/>
      <c r="BI512" s="1"/>
    </row>
    <row r="513" ht="14.25" hidden="1" customHeight="1">
      <c r="A513" s="18" t="s">
        <v>75</v>
      </c>
      <c r="B513" s="18" t="s">
        <v>539</v>
      </c>
      <c r="C513" s="18" t="s">
        <v>1296</v>
      </c>
      <c r="D513" s="18" t="s">
        <v>1660</v>
      </c>
      <c r="E513" s="18" t="s">
        <v>75</v>
      </c>
      <c r="F513" s="18" t="s">
        <v>539</v>
      </c>
      <c r="G513" s="18" t="s">
        <v>1296</v>
      </c>
      <c r="H513" s="18" t="str">
        <f t="shared" si="1"/>
        <v>DOE Ref Pre-1980OutpatientAnesthesia</v>
      </c>
      <c r="I513" s="18">
        <v>2.1</v>
      </c>
      <c r="J513" s="21"/>
      <c r="K513" s="18"/>
      <c r="L513" s="18">
        <v>0.0</v>
      </c>
      <c r="M513" s="18">
        <v>0.7</v>
      </c>
      <c r="N513" s="18">
        <v>0.2</v>
      </c>
      <c r="O513" s="18" t="s">
        <v>3447</v>
      </c>
      <c r="P513" s="18" t="s">
        <v>610</v>
      </c>
      <c r="Q513" s="18" t="s">
        <v>1687</v>
      </c>
      <c r="R513" s="18" t="s">
        <v>1688</v>
      </c>
      <c r="S513" s="5" t="str">
        <f t="shared" si="2"/>
        <v>GGHC v2.2Health CareAnesthesia Storage</v>
      </c>
      <c r="T513" s="86" t="str">
        <f>VLOOKUP(S513,Ventilation!$A$4:$H$302,6,FALSE)</f>
        <v>1.2</v>
      </c>
      <c r="U513" s="86" t="str">
        <f>VLOOKUP(S513,Ventilation!$A$4:$H$302,5,FALSE)</f>
        <v/>
      </c>
      <c r="V513" s="86" t="str">
        <f>VLOOKUP(S513,Ventilation!$A$4:$H$302,7,FALSE)</f>
        <v/>
      </c>
      <c r="W513" s="18">
        <v>0.0</v>
      </c>
      <c r="X513" s="18" t="s">
        <v>3450</v>
      </c>
      <c r="Y513" s="18" t="s">
        <v>3441</v>
      </c>
      <c r="Z513" s="18"/>
      <c r="AA513" s="5">
        <v>0.2232</v>
      </c>
      <c r="AB513" s="18" t="s">
        <v>3457</v>
      </c>
      <c r="AC513" s="18"/>
      <c r="AD513" s="18"/>
      <c r="AE513" s="18"/>
      <c r="AF513" s="18"/>
      <c r="AG513" s="18"/>
      <c r="AH513" s="18">
        <v>2.0</v>
      </c>
      <c r="AI513" s="18">
        <v>0.0</v>
      </c>
      <c r="AJ513" s="18">
        <v>0.5</v>
      </c>
      <c r="AK513" s="18">
        <v>0.0</v>
      </c>
      <c r="AL513" s="18" t="s">
        <v>3445</v>
      </c>
      <c r="AM513" s="18" t="s">
        <v>2027</v>
      </c>
      <c r="AN513" s="18" t="s">
        <v>2028</v>
      </c>
      <c r="AO513" s="18">
        <v>1.0</v>
      </c>
      <c r="AP513" s="18">
        <v>108.0</v>
      </c>
      <c r="AQ513" s="86" t="str">
        <f>IF('Space Types'!$AO490=0,"",'Space Types'!$AO490/'Space Types'!$AP490)</f>
        <v>0.00350877193</v>
      </c>
      <c r="AR513" s="18">
        <v>43.3</v>
      </c>
      <c r="AS513" s="18">
        <v>0.2</v>
      </c>
      <c r="AT513" s="18">
        <v>0.05</v>
      </c>
      <c r="AU513" s="18" t="s">
        <v>4342</v>
      </c>
      <c r="AV513" s="18">
        <v>1.3333346236599153</v>
      </c>
      <c r="AW513" s="18">
        <v>144.0</v>
      </c>
      <c r="AX513" s="18">
        <v>54.520672421626536</v>
      </c>
      <c r="AY513" s="86" t="str">
        <f t="shared" si="17"/>
        <v>0.5048215295</v>
      </c>
      <c r="AZ513" s="18">
        <v>0.31</v>
      </c>
      <c r="BA513" s="18">
        <v>1.0</v>
      </c>
      <c r="BB513" s="18"/>
      <c r="BC513" s="18" t="s">
        <v>4343</v>
      </c>
      <c r="BD513" s="18"/>
      <c r="BE513" s="1"/>
      <c r="BF513" s="1"/>
      <c r="BG513" s="1"/>
      <c r="BH513" s="1"/>
      <c r="BI513" s="1"/>
    </row>
    <row r="514" ht="14.25" hidden="1" customHeight="1">
      <c r="A514" s="18" t="s">
        <v>180</v>
      </c>
      <c r="B514" s="18" t="s">
        <v>540</v>
      </c>
      <c r="C514" s="18" t="s">
        <v>1282</v>
      </c>
      <c r="D514" s="18" t="s">
        <v>4173</v>
      </c>
      <c r="E514" s="18" t="s">
        <v>31</v>
      </c>
      <c r="F514" s="18" t="s">
        <v>1353</v>
      </c>
      <c r="G514" s="18" t="s">
        <v>1107</v>
      </c>
      <c r="H514" s="18" t="str">
        <f t="shared" si="1"/>
        <v>ASHRAE 189.1-2009RestroomsGeneral</v>
      </c>
      <c r="I514" s="86" t="str">
        <f>VLOOKUP(H514,'Interior Lighting'!$A$4:$G$1073,5,FALSE)</f>
        <v>0.81</v>
      </c>
      <c r="J514" s="21"/>
      <c r="K514" s="18"/>
      <c r="L514" s="18">
        <v>0.0</v>
      </c>
      <c r="M514" s="18">
        <v>0.37</v>
      </c>
      <c r="N514" s="18">
        <v>0.2</v>
      </c>
      <c r="O514" s="18" t="s">
        <v>3652</v>
      </c>
      <c r="P514" s="18" t="s">
        <v>56</v>
      </c>
      <c r="Q514" s="18" t="s">
        <v>153</v>
      </c>
      <c r="R514" s="18" t="s">
        <v>1619</v>
      </c>
      <c r="S514" s="5" t="str">
        <f t="shared" si="2"/>
        <v>ASHRAE 62.1-1999Public SpacesPublic restrooms (Assume 12 toilet/625 ft^2)</v>
      </c>
      <c r="T514" s="86" t="str">
        <f>VLOOKUP(S514,Ventilation!$A$4:$H$302,6,FALSE)</f>
        <v>0.96</v>
      </c>
      <c r="U514" s="86" t="str">
        <f>VLOOKUP(S514,Ventilation!$A$4:$H$302,5,FALSE)</f>
        <v>0</v>
      </c>
      <c r="V514" s="86" t="str">
        <f>VLOOKUP(S514,Ventilation!$A$4:$H$302,7,FALSE)</f>
        <v/>
      </c>
      <c r="W514" s="18">
        <v>9.29</v>
      </c>
      <c r="X514" s="5" t="s">
        <v>3659</v>
      </c>
      <c r="Y514" s="5" t="s">
        <v>3641</v>
      </c>
      <c r="Z514" s="18">
        <v>0.0446</v>
      </c>
      <c r="AA514" s="5"/>
      <c r="AB514" s="5" t="s">
        <v>3694</v>
      </c>
      <c r="AC514" s="18"/>
      <c r="AD514" s="18"/>
      <c r="AE514" s="18"/>
      <c r="AF514" s="18"/>
      <c r="AG514" s="18"/>
      <c r="AH514" s="18">
        <v>0.27</v>
      </c>
      <c r="AI514" s="18">
        <v>0.0</v>
      </c>
      <c r="AJ514" s="18">
        <v>0.5</v>
      </c>
      <c r="AK514" s="18">
        <v>0.0</v>
      </c>
      <c r="AL514" s="5" t="s">
        <v>3647</v>
      </c>
      <c r="AM514" s="5" t="s">
        <v>3645</v>
      </c>
      <c r="AN514" s="5" t="s">
        <v>3643</v>
      </c>
      <c r="AO514" s="18">
        <v>56.5</v>
      </c>
      <c r="AP514" s="18">
        <v>2045.0</v>
      </c>
      <c r="AQ514" s="86" t="str">
        <f>IF('Space Types'!$AO498=0,"",'Space Types'!$AO498/'Space Types'!$AP498)</f>
        <v>0.002272727273</v>
      </c>
      <c r="AR514" s="18">
        <v>43.3</v>
      </c>
      <c r="AS514" s="18">
        <v>0.2</v>
      </c>
      <c r="AT514" s="18">
        <v>0.05</v>
      </c>
      <c r="AU514" s="18" t="s">
        <v>4344</v>
      </c>
      <c r="AV514" s="18">
        <v>0.293378304967726</v>
      </c>
      <c r="AW514" s="18">
        <v>600.0</v>
      </c>
      <c r="AX514" s="18">
        <v>104.17534794566214</v>
      </c>
      <c r="AY514" s="86" t="str">
        <f t="shared" si="17"/>
        <v>0.05093797833</v>
      </c>
      <c r="AZ514" s="18">
        <v>0.338</v>
      </c>
      <c r="BA514" s="18">
        <v>0.5</v>
      </c>
      <c r="BB514" s="18"/>
      <c r="BC514" s="18"/>
      <c r="BD514" s="18"/>
      <c r="BE514" s="1"/>
      <c r="BF514" s="1"/>
      <c r="BG514" s="1"/>
      <c r="BH514" s="1"/>
      <c r="BI514" s="1"/>
    </row>
    <row r="515" ht="14.25" hidden="1" customHeight="1">
      <c r="A515" s="21" t="s">
        <v>180</v>
      </c>
      <c r="B515" s="21" t="s">
        <v>540</v>
      </c>
      <c r="C515" s="21" t="s">
        <v>616</v>
      </c>
      <c r="D515" s="21" t="s">
        <v>1617</v>
      </c>
      <c r="E515" s="21" t="s">
        <v>31</v>
      </c>
      <c r="F515" s="21" t="s">
        <v>1272</v>
      </c>
      <c r="G515" s="21" t="s">
        <v>1107</v>
      </c>
      <c r="H515" s="18" t="str">
        <f t="shared" si="1"/>
        <v>ASHRAE 189.1-2009Office-EnclosedGeneral</v>
      </c>
      <c r="I515" s="86" t="str">
        <f>VLOOKUP(H515,'Interior Lighting'!$A$4:$G$1073,5,FALSE)</f>
        <v>0.99</v>
      </c>
      <c r="J515" s="21"/>
      <c r="K515" s="21"/>
      <c r="L515" s="21">
        <v>0.0</v>
      </c>
      <c r="M515" s="21">
        <v>0.37</v>
      </c>
      <c r="N515" s="21">
        <v>0.2</v>
      </c>
      <c r="O515" s="21" t="s">
        <v>3652</v>
      </c>
      <c r="P515" s="21" t="s">
        <v>56</v>
      </c>
      <c r="Q515" s="21" t="s">
        <v>141</v>
      </c>
      <c r="R515" s="21" t="s">
        <v>1620</v>
      </c>
      <c r="S515" s="5" t="str">
        <f t="shared" si="2"/>
        <v>ASHRAE 62.1-1999OfficesOffice Space</v>
      </c>
      <c r="T515" s="86" t="str">
        <f>VLOOKUP(S515,Ventilation!$A$4:$H$302,6,FALSE)</f>
        <v>0</v>
      </c>
      <c r="U515" s="86" t="str">
        <f>VLOOKUP(S515,Ventilation!$A$4:$H$302,5,FALSE)</f>
        <v>21.2</v>
      </c>
      <c r="V515" s="86" t="str">
        <f>VLOOKUP(S515,Ventilation!$A$4:$H$302,7,FALSE)</f>
        <v/>
      </c>
      <c r="W515" s="21">
        <v>4.65</v>
      </c>
      <c r="X515" s="21" t="s">
        <v>3659</v>
      </c>
      <c r="Y515" s="21" t="s">
        <v>3641</v>
      </c>
      <c r="Z515" s="21">
        <v>0.0446</v>
      </c>
      <c r="AA515" s="7"/>
      <c r="AB515" s="21" t="s">
        <v>3694</v>
      </c>
      <c r="AC515" s="21"/>
      <c r="AD515" s="21"/>
      <c r="AE515" s="21"/>
      <c r="AF515" s="21"/>
      <c r="AG515" s="21"/>
      <c r="AH515" s="21">
        <v>0.73</v>
      </c>
      <c r="AI515" s="21">
        <v>0.0</v>
      </c>
      <c r="AJ515" s="21">
        <v>0.5</v>
      </c>
      <c r="AK515" s="21">
        <v>0.0</v>
      </c>
      <c r="AL515" s="21" t="s">
        <v>3647</v>
      </c>
      <c r="AM515" s="21" t="s">
        <v>3689</v>
      </c>
      <c r="AN515" s="21" t="s">
        <v>3671</v>
      </c>
      <c r="AO515" s="21"/>
      <c r="AP515" s="21"/>
      <c r="AQ515" s="21" t="str">
        <f>IF('Space Types'!$AO501=0,"",'Space Types'!$AO501/'Space Types'!$AP501)</f>
        <v/>
      </c>
      <c r="AR515" s="21"/>
      <c r="AS515" s="21"/>
      <c r="AT515" s="21"/>
      <c r="AU515" s="21"/>
      <c r="AV515" s="21"/>
      <c r="AW515" s="21"/>
      <c r="AX515" s="21"/>
      <c r="AY515" s="21" t="str">
        <f t="shared" si="17"/>
        <v/>
      </c>
      <c r="AZ515" s="21"/>
      <c r="BA515" s="21"/>
      <c r="BB515" s="21"/>
      <c r="BC515" s="21"/>
      <c r="BD515" s="21"/>
      <c r="BE515" s="1"/>
      <c r="BF515" s="1"/>
      <c r="BG515" s="1"/>
      <c r="BH515" s="1"/>
      <c r="BI515" s="1"/>
    </row>
    <row r="516" ht="14.25" hidden="1" customHeight="1">
      <c r="A516" s="21" t="s">
        <v>180</v>
      </c>
      <c r="B516" s="21" t="s">
        <v>540</v>
      </c>
      <c r="C516" s="21" t="s">
        <v>1125</v>
      </c>
      <c r="D516" s="21" t="s">
        <v>3274</v>
      </c>
      <c r="E516" s="21" t="s">
        <v>31</v>
      </c>
      <c r="F516" s="21" t="s">
        <v>1543</v>
      </c>
      <c r="G516" s="21" t="s">
        <v>1107</v>
      </c>
      <c r="H516" s="18" t="str">
        <f t="shared" si="1"/>
        <v>ASHRAE 189.1-2009Electrical/MechanicalGeneral</v>
      </c>
      <c r="I516" s="86" t="str">
        <f>VLOOKUP(H516,'Interior Lighting'!$A$4:$G$1073,5,FALSE)</f>
        <v>1.35</v>
      </c>
      <c r="J516" s="21"/>
      <c r="K516" s="21"/>
      <c r="L516" s="21">
        <v>0.0</v>
      </c>
      <c r="M516" s="21">
        <v>0.37</v>
      </c>
      <c r="N516" s="21">
        <v>0.2</v>
      </c>
      <c r="O516" s="21" t="s">
        <v>3652</v>
      </c>
      <c r="P516" s="21" t="s">
        <v>56</v>
      </c>
      <c r="Q516" s="21" t="s">
        <v>153</v>
      </c>
      <c r="R516" s="21" t="s">
        <v>154</v>
      </c>
      <c r="S516" s="5" t="str">
        <f t="shared" si="2"/>
        <v>ASHRAE 62.1-1999Public SpacesCorridors and utilities</v>
      </c>
      <c r="T516" s="86" t="str">
        <f>VLOOKUP(S516,Ventilation!$A$4:$H$302,6,FALSE)</f>
        <v>0.05</v>
      </c>
      <c r="U516" s="86" t="str">
        <f>VLOOKUP(S516,Ventilation!$A$4:$H$302,5,FALSE)</f>
        <v>0</v>
      </c>
      <c r="V516" s="86" t="str">
        <f>VLOOKUP(S516,Ventilation!$A$4:$H$302,7,FALSE)</f>
        <v/>
      </c>
      <c r="W516" s="21">
        <v>0.93</v>
      </c>
      <c r="X516" s="21" t="s">
        <v>3659</v>
      </c>
      <c r="Y516" s="21" t="s">
        <v>3641</v>
      </c>
      <c r="Z516" s="21">
        <v>0.0446</v>
      </c>
      <c r="AA516" s="7"/>
      <c r="AB516" s="21" t="s">
        <v>3694</v>
      </c>
      <c r="AC516" s="21"/>
      <c r="AD516" s="21"/>
      <c r="AE516" s="21"/>
      <c r="AF516" s="21"/>
      <c r="AG516" s="21"/>
      <c r="AH516" s="21">
        <v>0.27</v>
      </c>
      <c r="AI516" s="21">
        <v>0.0</v>
      </c>
      <c r="AJ516" s="21">
        <v>0.5</v>
      </c>
      <c r="AK516" s="21">
        <v>0.0</v>
      </c>
      <c r="AL516" s="21" t="s">
        <v>3647</v>
      </c>
      <c r="AM516" s="21" t="s">
        <v>3645</v>
      </c>
      <c r="AN516" s="21" t="s">
        <v>3643</v>
      </c>
      <c r="AO516" s="21"/>
      <c r="AP516" s="21"/>
      <c r="AQ516" s="21" t="str">
        <f>IF('Space Types'!$AO507=0,"",'Space Types'!$AO507/'Space Types'!$AP507)</f>
        <v/>
      </c>
      <c r="AR516" s="21"/>
      <c r="AS516" s="21"/>
      <c r="AT516" s="21"/>
      <c r="AU516" s="21"/>
      <c r="AV516" s="21"/>
      <c r="AW516" s="21"/>
      <c r="AX516" s="21"/>
      <c r="AY516" s="21" t="str">
        <f t="shared" si="17"/>
        <v/>
      </c>
      <c r="AZ516" s="21"/>
      <c r="BA516" s="21"/>
      <c r="BB516" s="21"/>
      <c r="BC516" s="21"/>
      <c r="BD516" s="21"/>
      <c r="BE516" s="1"/>
      <c r="BF516" s="1"/>
      <c r="BG516" s="1"/>
      <c r="BH516" s="1"/>
      <c r="BI516" s="1"/>
    </row>
    <row r="517" ht="14.25" hidden="1" customHeight="1">
      <c r="A517" s="21" t="s">
        <v>180</v>
      </c>
      <c r="B517" s="21" t="s">
        <v>540</v>
      </c>
      <c r="C517" s="21" t="s">
        <v>829</v>
      </c>
      <c r="D517" s="21" t="s">
        <v>3257</v>
      </c>
      <c r="E517" s="21" t="s">
        <v>31</v>
      </c>
      <c r="F517" s="21" t="s">
        <v>829</v>
      </c>
      <c r="G517" s="21" t="s">
        <v>1107</v>
      </c>
      <c r="H517" s="18" t="str">
        <f t="shared" si="1"/>
        <v>ASHRAE 189.1-2009LobbyGeneral</v>
      </c>
      <c r="I517" s="86" t="str">
        <f>VLOOKUP(H517,'Interior Lighting'!$A$4:$G$1073,5,FALSE)</f>
        <v>1.17</v>
      </c>
      <c r="J517" s="21"/>
      <c r="K517" s="21"/>
      <c r="L517" s="21">
        <v>0.0</v>
      </c>
      <c r="M517" s="21">
        <v>0.37</v>
      </c>
      <c r="N517" s="21">
        <v>0.2</v>
      </c>
      <c r="O517" s="21" t="s">
        <v>3652</v>
      </c>
      <c r="P517" s="21" t="s">
        <v>56</v>
      </c>
      <c r="Q517" s="21" t="s">
        <v>428</v>
      </c>
      <c r="R517" s="21" t="s">
        <v>469</v>
      </c>
      <c r="S517" s="5" t="str">
        <f t="shared" si="2"/>
        <v>ASHRAE 62.1-1999EducationCorridors</v>
      </c>
      <c r="T517" s="86" t="str">
        <f>VLOOKUP(S517,Ventilation!$A$4:$H$302,6,FALSE)</f>
        <v>0.1</v>
      </c>
      <c r="U517" s="86" t="str">
        <f>VLOOKUP(S517,Ventilation!$A$4:$H$302,5,FALSE)</f>
        <v>0</v>
      </c>
      <c r="V517" s="86" t="str">
        <f>VLOOKUP(S517,Ventilation!$A$4:$H$302,7,FALSE)</f>
        <v/>
      </c>
      <c r="W517" s="21">
        <v>0.0</v>
      </c>
      <c r="X517" s="21" t="s">
        <v>3659</v>
      </c>
      <c r="Y517" s="21" t="s">
        <v>3641</v>
      </c>
      <c r="Z517" s="21">
        <v>0.0446</v>
      </c>
      <c r="AA517" s="7"/>
      <c r="AB517" s="21" t="s">
        <v>3694</v>
      </c>
      <c r="AC517" s="21"/>
      <c r="AD517" s="21"/>
      <c r="AE517" s="21"/>
      <c r="AF517" s="21"/>
      <c r="AG517" s="21"/>
      <c r="AH517" s="21">
        <v>0.27</v>
      </c>
      <c r="AI517" s="21">
        <v>0.0</v>
      </c>
      <c r="AJ517" s="21">
        <v>0.5</v>
      </c>
      <c r="AK517" s="21">
        <v>0.0</v>
      </c>
      <c r="AL517" s="21" t="s">
        <v>3647</v>
      </c>
      <c r="AM517" s="21" t="s">
        <v>3689</v>
      </c>
      <c r="AN517" s="21" t="s">
        <v>3671</v>
      </c>
      <c r="AO517" s="21"/>
      <c r="AP517" s="21"/>
      <c r="AQ517" s="81" t="str">
        <f>IF('Space Types'!$AO513=0,"",'Space Types'!$AO513/'Space Types'!$AP513)</f>
        <v>0.009259259259</v>
      </c>
      <c r="AR517" s="21"/>
      <c r="AS517" s="21"/>
      <c r="AT517" s="21"/>
      <c r="AU517" s="21"/>
      <c r="AV517" s="21"/>
      <c r="AW517" s="21"/>
      <c r="AX517" s="21"/>
      <c r="AY517" s="21" t="str">
        <f t="shared" si="17"/>
        <v/>
      </c>
      <c r="AZ517" s="21"/>
      <c r="BA517" s="21"/>
      <c r="BB517" s="21"/>
      <c r="BC517" s="21"/>
      <c r="BD517" s="21"/>
      <c r="BE517" s="1"/>
      <c r="BF517" s="1"/>
      <c r="BG517" s="1"/>
      <c r="BH517" s="1"/>
      <c r="BI517" s="1"/>
    </row>
    <row r="518" ht="14.25" hidden="1" customHeight="1">
      <c r="A518" s="21" t="s">
        <v>180</v>
      </c>
      <c r="B518" s="21" t="s">
        <v>540</v>
      </c>
      <c r="C518" s="21" t="s">
        <v>1112</v>
      </c>
      <c r="D518" s="21" t="s">
        <v>3169</v>
      </c>
      <c r="E518" s="21" t="s">
        <v>31</v>
      </c>
      <c r="F518" s="65" t="s">
        <v>888</v>
      </c>
      <c r="G518" s="65" t="s">
        <v>1112</v>
      </c>
      <c r="H518" s="18" t="str">
        <f t="shared" si="1"/>
        <v>ASHRAE 189.1-2009Whole BuildingLibrary</v>
      </c>
      <c r="I518" s="86" t="str">
        <f>VLOOKUP(H518,'Interior Lighting'!$A$4:$G$1073,5,FALSE)</f>
        <v>1.17</v>
      </c>
      <c r="J518" s="21"/>
      <c r="K518" s="21"/>
      <c r="L518" s="21">
        <v>0.0</v>
      </c>
      <c r="M518" s="21">
        <v>0.37</v>
      </c>
      <c r="N518" s="21">
        <v>0.2</v>
      </c>
      <c r="O518" s="21" t="s">
        <v>3652</v>
      </c>
      <c r="P518" s="21" t="s">
        <v>56</v>
      </c>
      <c r="Q518" s="21" t="s">
        <v>428</v>
      </c>
      <c r="R518" s="21" t="s">
        <v>465</v>
      </c>
      <c r="S518" s="5" t="str">
        <f t="shared" si="2"/>
        <v>ASHRAE 62.1-1999EducationLibraries</v>
      </c>
      <c r="T518" s="86" t="str">
        <f>VLOOKUP(S518,Ventilation!$A$4:$H$302,6,FALSE)</f>
        <v>0</v>
      </c>
      <c r="U518" s="86" t="str">
        <f>VLOOKUP(S518,Ventilation!$A$4:$H$302,5,FALSE)</f>
        <v>16.95</v>
      </c>
      <c r="V518" s="86" t="str">
        <f>VLOOKUP(S518,Ventilation!$A$4:$H$302,7,FALSE)</f>
        <v/>
      </c>
      <c r="W518" s="21">
        <v>21.36</v>
      </c>
      <c r="X518" s="21" t="s">
        <v>3659</v>
      </c>
      <c r="Y518" s="21" t="s">
        <v>3641</v>
      </c>
      <c r="Z518" s="21">
        <v>0.0446</v>
      </c>
      <c r="AA518" s="7"/>
      <c r="AB518" s="21" t="s">
        <v>3694</v>
      </c>
      <c r="AC518" s="21"/>
      <c r="AD518" s="21"/>
      <c r="AE518" s="21"/>
      <c r="AF518" s="21"/>
      <c r="AG518" s="21"/>
      <c r="AH518" s="21">
        <v>1.02</v>
      </c>
      <c r="AI518" s="21">
        <v>0.0</v>
      </c>
      <c r="AJ518" s="21">
        <v>0.5</v>
      </c>
      <c r="AK518" s="21">
        <v>0.0</v>
      </c>
      <c r="AL518" s="21" t="s">
        <v>3647</v>
      </c>
      <c r="AM518" s="21" t="s">
        <v>3689</v>
      </c>
      <c r="AN518" s="21" t="s">
        <v>3671</v>
      </c>
      <c r="AO518" s="21"/>
      <c r="AP518" s="21"/>
      <c r="AQ518" s="81" t="str">
        <f>IF('Space Types'!$AO519=0,"",'Space Types'!$AO519/'Space Types'!$AP519)</f>
        <v>0.05530973451</v>
      </c>
      <c r="AR518" s="21"/>
      <c r="AS518" s="21"/>
      <c r="AT518" s="21"/>
      <c r="AU518" s="21"/>
      <c r="AV518" s="21"/>
      <c r="AW518" s="21"/>
      <c r="AX518" s="21"/>
      <c r="AY518" s="21" t="str">
        <f t="shared" si="17"/>
        <v/>
      </c>
      <c r="AZ518" s="21"/>
      <c r="BA518" s="21"/>
      <c r="BB518" s="21"/>
      <c r="BC518" s="21"/>
      <c r="BD518" s="21"/>
      <c r="BE518" s="1"/>
      <c r="BF518" s="1"/>
      <c r="BG518" s="1"/>
      <c r="BH518" s="1"/>
      <c r="BI518" s="1"/>
    </row>
    <row r="519" ht="14.25" hidden="1" customHeight="1">
      <c r="A519" s="21" t="s">
        <v>180</v>
      </c>
      <c r="B519" s="21" t="s">
        <v>540</v>
      </c>
      <c r="C519" s="21" t="s">
        <v>579</v>
      </c>
      <c r="D519" s="21" t="s">
        <v>1097</v>
      </c>
      <c r="E519" s="21" t="s">
        <v>31</v>
      </c>
      <c r="F519" s="21" t="s">
        <v>1103</v>
      </c>
      <c r="G519" s="21" t="s">
        <v>1107</v>
      </c>
      <c r="H519" s="18" t="str">
        <f t="shared" si="1"/>
        <v>ASHRAE 189.1-2009Food PreparationGeneral</v>
      </c>
      <c r="I519" s="86" t="str">
        <f>VLOOKUP(H519,'Interior Lighting'!$A$4:$G$1073,5,FALSE)</f>
        <v>1.08</v>
      </c>
      <c r="J519" s="21"/>
      <c r="K519" s="21"/>
      <c r="L519" s="21">
        <v>0.0</v>
      </c>
      <c r="M519" s="21">
        <v>0.37</v>
      </c>
      <c r="N519" s="21">
        <v>0.2</v>
      </c>
      <c r="O519" s="21" t="s">
        <v>3652</v>
      </c>
      <c r="P519" s="21" t="s">
        <v>56</v>
      </c>
      <c r="Q519" s="21" t="s">
        <v>104</v>
      </c>
      <c r="R519" s="21" t="s">
        <v>110</v>
      </c>
      <c r="S519" s="5" t="str">
        <f t="shared" si="2"/>
        <v>ASHRAE 62.1-1999Food and Beverage ServiceKitchens (cooking)</v>
      </c>
      <c r="T519" s="86" t="str">
        <f>VLOOKUP(S519,Ventilation!$A$4:$H$302,6,FALSE)</f>
        <v>0</v>
      </c>
      <c r="U519" s="86" t="str">
        <f>VLOOKUP(S519,Ventilation!$A$4:$H$302,5,FALSE)</f>
        <v>16.95</v>
      </c>
      <c r="V519" s="86" t="str">
        <f>VLOOKUP(S519,Ventilation!$A$4:$H$302,7,FALSE)</f>
        <v/>
      </c>
      <c r="W519" s="21">
        <v>13.93</v>
      </c>
      <c r="X519" s="21" t="s">
        <v>3659</v>
      </c>
      <c r="Y519" s="21" t="s">
        <v>3641</v>
      </c>
      <c r="Z519" s="21">
        <v>0.0446</v>
      </c>
      <c r="AA519" s="7"/>
      <c r="AB519" s="21" t="s">
        <v>3694</v>
      </c>
      <c r="AC519" s="21">
        <v>220.5</v>
      </c>
      <c r="AD519" s="21">
        <v>0.1</v>
      </c>
      <c r="AE519" s="21">
        <v>0.2</v>
      </c>
      <c r="AF519" s="21">
        <v>0.7</v>
      </c>
      <c r="AG519" s="21" t="s">
        <v>3704</v>
      </c>
      <c r="AH519" s="21">
        <v>13.130000000000003</v>
      </c>
      <c r="AI519" s="21">
        <v>0.25</v>
      </c>
      <c r="AJ519" s="21">
        <v>0.3</v>
      </c>
      <c r="AK519" s="21">
        <v>0.2</v>
      </c>
      <c r="AL519" s="21" t="s">
        <v>3696</v>
      </c>
      <c r="AM519" s="21" t="s">
        <v>3645</v>
      </c>
      <c r="AN519" s="21" t="s">
        <v>3643</v>
      </c>
      <c r="AO519" s="21">
        <v>100.0</v>
      </c>
      <c r="AP519" s="21">
        <v>1808.0</v>
      </c>
      <c r="AQ519" s="21" t="str">
        <f>IF('Space Types'!$AO525=0,"",'Space Types'!$AO525/'Space Types'!$AP525)</f>
        <v/>
      </c>
      <c r="AR519" s="21">
        <v>49.0</v>
      </c>
      <c r="AS519" s="21">
        <v>0.2</v>
      </c>
      <c r="AT519" s="21">
        <v>0.05</v>
      </c>
      <c r="AU519" s="21" t="s">
        <v>4344</v>
      </c>
      <c r="AV519" s="21">
        <v>0.7</v>
      </c>
      <c r="AW519" s="21">
        <v>3300.0</v>
      </c>
      <c r="AX519" s="21">
        <v>572.9644137011418</v>
      </c>
      <c r="AY519" s="81" t="str">
        <f t="shared" si="17"/>
        <v>0.1215379059</v>
      </c>
      <c r="AZ519" s="21">
        <v>0.338</v>
      </c>
      <c r="BA519" s="21">
        <v>0.5</v>
      </c>
      <c r="BB519" s="21"/>
      <c r="BC519" s="21" t="s">
        <v>3701</v>
      </c>
      <c r="BD519" s="21"/>
      <c r="BE519" s="1"/>
      <c r="BF519" s="1"/>
      <c r="BG519" s="1"/>
      <c r="BH519" s="1"/>
      <c r="BI519" s="1"/>
    </row>
    <row r="520" ht="14.25" hidden="1" customHeight="1">
      <c r="A520" s="21" t="s">
        <v>180</v>
      </c>
      <c r="B520" s="21" t="s">
        <v>540</v>
      </c>
      <c r="C520" s="21" t="s">
        <v>1331</v>
      </c>
      <c r="D520" s="21" t="s">
        <v>1535</v>
      </c>
      <c r="E520" s="21" t="s">
        <v>31</v>
      </c>
      <c r="F520" s="21" t="s">
        <v>1368</v>
      </c>
      <c r="G520" s="27" t="s">
        <v>1370</v>
      </c>
      <c r="H520" s="18" t="str">
        <f t="shared" si="1"/>
        <v>ASHRAE 189.1-2009Gymnasium/Exercise CenterExercise Area</v>
      </c>
      <c r="I520" s="86" t="str">
        <f>VLOOKUP(H520,'Interior Lighting'!$A$4:$G$1073,5,FALSE)</f>
        <v>0.81</v>
      </c>
      <c r="J520" s="21"/>
      <c r="K520" s="21"/>
      <c r="L520" s="21">
        <v>0.0</v>
      </c>
      <c r="M520" s="21">
        <v>0.37</v>
      </c>
      <c r="N520" s="21">
        <v>0.2</v>
      </c>
      <c r="O520" s="7" t="s">
        <v>3652</v>
      </c>
      <c r="P520" s="21" t="s">
        <v>56</v>
      </c>
      <c r="Q520" s="21" t="s">
        <v>246</v>
      </c>
      <c r="R520" s="21" t="s">
        <v>280</v>
      </c>
      <c r="S520" s="5" t="str">
        <f t="shared" si="2"/>
        <v>ASHRAE 62.1-1999Sports and AmusementPlaying floors (gymnasium)</v>
      </c>
      <c r="T520" s="86" t="str">
        <f>VLOOKUP(S520,Ventilation!$A$4:$H$302,6,FALSE)</f>
        <v>0</v>
      </c>
      <c r="U520" s="86" t="str">
        <f>VLOOKUP(S520,Ventilation!$A$4:$H$302,5,FALSE)</f>
        <v>21.2</v>
      </c>
      <c r="V520" s="86" t="str">
        <f>VLOOKUP(S520,Ventilation!$A$4:$H$302,7,FALSE)</f>
        <v/>
      </c>
      <c r="W520" s="21">
        <v>27.9</v>
      </c>
      <c r="X520" s="7" t="s">
        <v>3683</v>
      </c>
      <c r="Y520" s="7" t="s">
        <v>3641</v>
      </c>
      <c r="Z520" s="21">
        <v>0.0446</v>
      </c>
      <c r="AA520" s="7"/>
      <c r="AB520" s="7" t="s">
        <v>3694</v>
      </c>
      <c r="AC520" s="21"/>
      <c r="AD520" s="21"/>
      <c r="AE520" s="21"/>
      <c r="AF520" s="21"/>
      <c r="AG520" s="21"/>
      <c r="AH520" s="21">
        <v>0.3400000000000001</v>
      </c>
      <c r="AI520" s="21">
        <v>0.0</v>
      </c>
      <c r="AJ520" s="21">
        <v>0.5</v>
      </c>
      <c r="AK520" s="21">
        <v>0.0</v>
      </c>
      <c r="AL520" s="7" t="s">
        <v>3647</v>
      </c>
      <c r="AM520" s="7" t="s">
        <v>3689</v>
      </c>
      <c r="AN520" s="7" t="s">
        <v>3671</v>
      </c>
      <c r="AO520" s="21"/>
      <c r="AP520" s="21"/>
      <c r="AQ520" s="21" t="str">
        <f>IF('Space Types'!$AO531=0,"",'Space Types'!$AO531/'Space Types'!$AP531)</f>
        <v/>
      </c>
      <c r="AR520" s="21"/>
      <c r="AS520" s="21"/>
      <c r="AT520" s="21"/>
      <c r="AU520" s="21"/>
      <c r="AV520" s="21"/>
      <c r="AW520" s="21"/>
      <c r="AX520" s="21"/>
      <c r="AY520" s="21" t="str">
        <f t="shared" si="17"/>
        <v/>
      </c>
      <c r="AZ520" s="21"/>
      <c r="BA520" s="21"/>
      <c r="BB520" s="21"/>
      <c r="BC520" s="21"/>
      <c r="BD520" s="21"/>
      <c r="BE520" s="1"/>
      <c r="BF520" s="1"/>
      <c r="BG520" s="1"/>
      <c r="BH520" s="1"/>
      <c r="BI520" s="1"/>
    </row>
    <row r="521" ht="14.25" hidden="1" customHeight="1">
      <c r="A521" s="21" t="s">
        <v>180</v>
      </c>
      <c r="B521" s="21" t="s">
        <v>540</v>
      </c>
      <c r="C521" s="21" t="s">
        <v>596</v>
      </c>
      <c r="D521" s="21" t="s">
        <v>1585</v>
      </c>
      <c r="E521" s="21" t="s">
        <v>31</v>
      </c>
      <c r="F521" s="21" t="s">
        <v>1355</v>
      </c>
      <c r="G521" s="21" t="s">
        <v>1107</v>
      </c>
      <c r="H521" s="18" t="str">
        <f t="shared" si="1"/>
        <v>ASHRAE 189.1-2009Corridor/TransitionGeneral</v>
      </c>
      <c r="I521" s="86" t="str">
        <f>VLOOKUP(H521,'Interior Lighting'!$A$4:$G$1073,5,FALSE)</f>
        <v>0.45</v>
      </c>
      <c r="J521" s="21"/>
      <c r="K521" s="21"/>
      <c r="L521" s="21">
        <v>0.0</v>
      </c>
      <c r="M521" s="21">
        <v>0.37</v>
      </c>
      <c r="N521" s="21">
        <v>0.2</v>
      </c>
      <c r="O521" s="7" t="s">
        <v>3652</v>
      </c>
      <c r="P521" s="21" t="s">
        <v>56</v>
      </c>
      <c r="Q521" s="21" t="s">
        <v>428</v>
      </c>
      <c r="R521" s="21" t="s">
        <v>469</v>
      </c>
      <c r="S521" s="5" t="str">
        <f t="shared" si="2"/>
        <v>ASHRAE 62.1-1999EducationCorridors</v>
      </c>
      <c r="T521" s="86" t="str">
        <f>VLOOKUP(S521,Ventilation!$A$4:$H$302,6,FALSE)</f>
        <v>0.1</v>
      </c>
      <c r="U521" s="86" t="str">
        <f>VLOOKUP(S521,Ventilation!$A$4:$H$302,5,FALSE)</f>
        <v>0</v>
      </c>
      <c r="V521" s="86" t="str">
        <f>VLOOKUP(S521,Ventilation!$A$4:$H$302,7,FALSE)</f>
        <v/>
      </c>
      <c r="W521" s="21">
        <v>9.29</v>
      </c>
      <c r="X521" s="7" t="s">
        <v>3659</v>
      </c>
      <c r="Y521" s="7" t="s">
        <v>3641</v>
      </c>
      <c r="Z521" s="21">
        <v>0.0446</v>
      </c>
      <c r="AA521" s="7"/>
      <c r="AB521" s="7" t="s">
        <v>3694</v>
      </c>
      <c r="AC521" s="21"/>
      <c r="AD521" s="21"/>
      <c r="AE521" s="21"/>
      <c r="AF521" s="21"/>
      <c r="AG521" s="21"/>
      <c r="AH521" s="21">
        <v>0.27</v>
      </c>
      <c r="AI521" s="21">
        <v>0.0</v>
      </c>
      <c r="AJ521" s="21">
        <v>0.5</v>
      </c>
      <c r="AK521" s="21">
        <v>0.0</v>
      </c>
      <c r="AL521" s="7" t="s">
        <v>3647</v>
      </c>
      <c r="AM521" s="7" t="s">
        <v>3645</v>
      </c>
      <c r="AN521" s="7" t="s">
        <v>3643</v>
      </c>
      <c r="AO521" s="21"/>
      <c r="AP521" s="21"/>
      <c r="AQ521" s="21" t="str">
        <f>IF('Space Types'!$AO537=0,"",'Space Types'!$AO537/'Space Types'!$AP537)</f>
        <v/>
      </c>
      <c r="AR521" s="21"/>
      <c r="AS521" s="21"/>
      <c r="AT521" s="21"/>
      <c r="AU521" s="21"/>
      <c r="AV521" s="21"/>
      <c r="AW521" s="21"/>
      <c r="AX521" s="21"/>
      <c r="AY521" s="21" t="str">
        <f t="shared" si="17"/>
        <v/>
      </c>
      <c r="AZ521" s="21"/>
      <c r="BA521" s="21"/>
      <c r="BB521" s="21"/>
      <c r="BC521" s="21"/>
      <c r="BD521" s="21"/>
      <c r="BE521" s="1"/>
      <c r="BF521" s="1"/>
      <c r="BG521" s="1"/>
      <c r="BH521" s="1"/>
      <c r="BI521" s="1"/>
    </row>
    <row r="522" ht="14.25" hidden="1" customHeight="1">
      <c r="A522" s="7" t="s">
        <v>180</v>
      </c>
      <c r="B522" s="7" t="s">
        <v>540</v>
      </c>
      <c r="C522" s="7" t="s">
        <v>429</v>
      </c>
      <c r="D522" s="21" t="s">
        <v>1617</v>
      </c>
      <c r="E522" s="21" t="s">
        <v>31</v>
      </c>
      <c r="F522" s="21" t="s">
        <v>1281</v>
      </c>
      <c r="G522" s="21" t="s">
        <v>1107</v>
      </c>
      <c r="H522" s="18" t="str">
        <f t="shared" si="1"/>
        <v>ASHRAE 189.1-2009Classroom/Lecture/TrainingGeneral</v>
      </c>
      <c r="I522" s="86" t="str">
        <f>VLOOKUP(H522,'Interior Lighting'!$A$4:$G$1073,5,FALSE)</f>
        <v>1.26</v>
      </c>
      <c r="J522" s="21"/>
      <c r="K522" s="21"/>
      <c r="L522" s="21">
        <v>0.0</v>
      </c>
      <c r="M522" s="21">
        <v>0.37</v>
      </c>
      <c r="N522" s="21">
        <v>0.2</v>
      </c>
      <c r="O522" s="21" t="s">
        <v>3652</v>
      </c>
      <c r="P522" s="21" t="s">
        <v>56</v>
      </c>
      <c r="Q522" s="21" t="s">
        <v>428</v>
      </c>
      <c r="R522" s="21" t="s">
        <v>429</v>
      </c>
      <c r="S522" s="5" t="str">
        <f t="shared" si="2"/>
        <v>ASHRAE 62.1-1999EducationClassroom</v>
      </c>
      <c r="T522" s="86" t="str">
        <f>VLOOKUP(S522,Ventilation!$A$4:$H$302,6,FALSE)</f>
        <v>0</v>
      </c>
      <c r="U522" s="86" t="str">
        <f>VLOOKUP(S522,Ventilation!$A$4:$H$302,5,FALSE)</f>
        <v>16.95</v>
      </c>
      <c r="V522" s="86" t="str">
        <f>VLOOKUP(S522,Ventilation!$A$4:$H$302,7,FALSE)</f>
        <v/>
      </c>
      <c r="W522" s="21">
        <v>23.22</v>
      </c>
      <c r="X522" s="21" t="s">
        <v>3659</v>
      </c>
      <c r="Y522" s="21" t="s">
        <v>3641</v>
      </c>
      <c r="Z522" s="21">
        <v>0.0446</v>
      </c>
      <c r="AA522" s="7"/>
      <c r="AB522" s="21" t="s">
        <v>3694</v>
      </c>
      <c r="AC522" s="21"/>
      <c r="AD522" s="21"/>
      <c r="AE522" s="21"/>
      <c r="AF522" s="21"/>
      <c r="AG522" s="21"/>
      <c r="AH522" s="21">
        <v>1.02</v>
      </c>
      <c r="AI522" s="21">
        <v>0.0</v>
      </c>
      <c r="AJ522" s="21">
        <v>0.5</v>
      </c>
      <c r="AK522" s="21">
        <v>0.0</v>
      </c>
      <c r="AL522" s="21" t="s">
        <v>3647</v>
      </c>
      <c r="AM522" s="21" t="s">
        <v>3689</v>
      </c>
      <c r="AN522" s="21" t="s">
        <v>3671</v>
      </c>
      <c r="AO522" s="21"/>
      <c r="AP522" s="21"/>
      <c r="AQ522" s="21" t="str">
        <f>IF('Space Types'!$AO543=0,"",'Space Types'!$AO543/'Space Types'!$AP543)</f>
        <v/>
      </c>
      <c r="AR522" s="21"/>
      <c r="AS522" s="21"/>
      <c r="AT522" s="21"/>
      <c r="AU522" s="21"/>
      <c r="AV522" s="21"/>
      <c r="AW522" s="21"/>
      <c r="AX522" s="21"/>
      <c r="AY522" s="21" t="str">
        <f t="shared" si="17"/>
        <v/>
      </c>
      <c r="AZ522" s="21"/>
      <c r="BA522" s="21"/>
      <c r="BB522" s="21"/>
      <c r="BC522" s="21"/>
      <c r="BD522" s="21"/>
      <c r="BE522" s="1"/>
      <c r="BF522" s="1"/>
      <c r="BG522" s="1"/>
      <c r="BH522" s="1"/>
      <c r="BI522" s="1"/>
    </row>
    <row r="523" ht="14.25" hidden="1" customHeight="1">
      <c r="A523" s="7" t="s">
        <v>180</v>
      </c>
      <c r="B523" s="7" t="s">
        <v>540</v>
      </c>
      <c r="C523" s="7" t="s">
        <v>1330</v>
      </c>
      <c r="D523" s="21" t="s">
        <v>1168</v>
      </c>
      <c r="E523" s="21" t="s">
        <v>31</v>
      </c>
      <c r="F523" s="21" t="s">
        <v>1171</v>
      </c>
      <c r="G523" s="21" t="s">
        <v>1107</v>
      </c>
      <c r="H523" s="18" t="str">
        <f t="shared" si="1"/>
        <v>ASHRAE 189.1-2009Dining AreaGeneral</v>
      </c>
      <c r="I523" s="86" t="str">
        <f>VLOOKUP(H523,'Interior Lighting'!$A$4:$G$1073,5,FALSE)</f>
        <v>0.81</v>
      </c>
      <c r="J523" s="21"/>
      <c r="K523" s="21"/>
      <c r="L523" s="21">
        <v>0.0</v>
      </c>
      <c r="M523" s="21">
        <v>0.37</v>
      </c>
      <c r="N523" s="21">
        <v>0.2</v>
      </c>
      <c r="O523" s="7" t="s">
        <v>3652</v>
      </c>
      <c r="P523" s="21" t="s">
        <v>56</v>
      </c>
      <c r="Q523" s="21" t="s">
        <v>104</v>
      </c>
      <c r="R523" s="21" t="s">
        <v>107</v>
      </c>
      <c r="S523" s="5" t="str">
        <f t="shared" si="2"/>
        <v>ASHRAE 62.1-1999Food and Beverage ServiceCafeteria, fast food</v>
      </c>
      <c r="T523" s="86" t="str">
        <f>VLOOKUP(S523,Ventilation!$A$4:$H$302,6,FALSE)</f>
        <v>0</v>
      </c>
      <c r="U523" s="86" t="str">
        <f>VLOOKUP(S523,Ventilation!$A$4:$H$302,5,FALSE)</f>
        <v>21.2</v>
      </c>
      <c r="V523" s="86" t="str">
        <f>VLOOKUP(S523,Ventilation!$A$4:$H$302,7,FALSE)</f>
        <v/>
      </c>
      <c r="W523" s="21">
        <v>66.67</v>
      </c>
      <c r="X523" s="7" t="s">
        <v>3665</v>
      </c>
      <c r="Y523" s="7" t="s">
        <v>3641</v>
      </c>
      <c r="Z523" s="21">
        <v>0.0446</v>
      </c>
      <c r="AA523" s="7"/>
      <c r="AB523" s="7" t="s">
        <v>3694</v>
      </c>
      <c r="AC523" s="21"/>
      <c r="AD523" s="21"/>
      <c r="AE523" s="21"/>
      <c r="AF523" s="21"/>
      <c r="AG523" s="21"/>
      <c r="AH523" s="21">
        <v>1.72</v>
      </c>
      <c r="AI523" s="21">
        <v>0.0</v>
      </c>
      <c r="AJ523" s="21">
        <v>0.5</v>
      </c>
      <c r="AK523" s="21">
        <v>0.0</v>
      </c>
      <c r="AL523" s="7" t="s">
        <v>3647</v>
      </c>
      <c r="AM523" s="7" t="s">
        <v>3689</v>
      </c>
      <c r="AN523" s="7" t="s">
        <v>3671</v>
      </c>
      <c r="AO523" s="21"/>
      <c r="AP523" s="21"/>
      <c r="AQ523" s="81" t="str">
        <f>IF('Space Types'!$AO549=0,"",'Space Types'!$AO549/'Space Types'!$AP549)</f>
        <v>0.05530973451</v>
      </c>
      <c r="AR523" s="21"/>
      <c r="AS523" s="21"/>
      <c r="AT523" s="21"/>
      <c r="AU523" s="7"/>
      <c r="AV523" s="21"/>
      <c r="AW523" s="21"/>
      <c r="AX523" s="21"/>
      <c r="AY523" s="21" t="str">
        <f t="shared" si="17"/>
        <v/>
      </c>
      <c r="AZ523" s="21"/>
      <c r="BA523" s="21"/>
      <c r="BB523" s="21"/>
      <c r="BC523" s="21"/>
      <c r="BD523" s="21"/>
      <c r="BE523" s="1"/>
      <c r="BF523" s="1"/>
      <c r="BG523" s="1"/>
      <c r="BH523" s="1"/>
      <c r="BI523" s="1"/>
    </row>
    <row r="524" ht="14.25" hidden="1" customHeight="1">
      <c r="A524" s="18" t="s">
        <v>177</v>
      </c>
      <c r="B524" s="18" t="s">
        <v>540</v>
      </c>
      <c r="C524" s="18" t="s">
        <v>1282</v>
      </c>
      <c r="D524" s="18" t="s">
        <v>4173</v>
      </c>
      <c r="E524" s="18" t="s">
        <v>598</v>
      </c>
      <c r="F524" s="18" t="s">
        <v>1353</v>
      </c>
      <c r="G524" s="18" t="s">
        <v>1107</v>
      </c>
      <c r="H524" s="18" t="str">
        <f t="shared" si="1"/>
        <v>ASHRAE 90.1-2004RestroomsGeneral</v>
      </c>
      <c r="I524" s="86" t="str">
        <f>VLOOKUP(H524,'Interior Lighting'!$A$4:$G$1073,5,FALSE)</f>
        <v>0.9</v>
      </c>
      <c r="J524" s="21"/>
      <c r="K524" s="18"/>
      <c r="L524" s="18">
        <v>0.0</v>
      </c>
      <c r="M524" s="18">
        <v>0.37</v>
      </c>
      <c r="N524" s="18">
        <v>0.2</v>
      </c>
      <c r="O524" s="18" t="s">
        <v>4076</v>
      </c>
      <c r="P524" s="18" t="s">
        <v>56</v>
      </c>
      <c r="Q524" s="18" t="s">
        <v>153</v>
      </c>
      <c r="R524" s="18" t="s">
        <v>1619</v>
      </c>
      <c r="S524" s="5" t="str">
        <f t="shared" si="2"/>
        <v>ASHRAE 62.1-1999Public SpacesPublic restrooms (Assume 12 toilet/625 ft^2)</v>
      </c>
      <c r="T524" s="86" t="str">
        <f>VLOOKUP(S524,Ventilation!$A$4:$H$302,6,FALSE)</f>
        <v>0.96</v>
      </c>
      <c r="U524" s="86" t="str">
        <f>VLOOKUP(S524,Ventilation!$A$4:$H$302,5,FALSE)</f>
        <v>0</v>
      </c>
      <c r="V524" s="86" t="str">
        <f>VLOOKUP(S524,Ventilation!$A$4:$H$302,7,FALSE)</f>
        <v/>
      </c>
      <c r="W524" s="18">
        <v>0.0</v>
      </c>
      <c r="X524" s="5" t="s">
        <v>4076</v>
      </c>
      <c r="Y524" s="5" t="s">
        <v>4067</v>
      </c>
      <c r="Z524" s="18">
        <v>0.0595</v>
      </c>
      <c r="AA524" s="5"/>
      <c r="AB524" s="5" t="s">
        <v>4125</v>
      </c>
      <c r="AC524" s="18"/>
      <c r="AD524" s="18"/>
      <c r="AE524" s="18"/>
      <c r="AF524" s="18"/>
      <c r="AG524" s="18"/>
      <c r="AH524" s="18">
        <v>0.37</v>
      </c>
      <c r="AI524" s="18">
        <v>0.0</v>
      </c>
      <c r="AJ524" s="18">
        <v>0.5</v>
      </c>
      <c r="AK524" s="18">
        <v>0.0</v>
      </c>
      <c r="AL524" s="5" t="s">
        <v>4075</v>
      </c>
      <c r="AM524" s="5" t="s">
        <v>4113</v>
      </c>
      <c r="AN524" s="5" t="s">
        <v>4093</v>
      </c>
      <c r="AO524" s="18">
        <v>56.5</v>
      </c>
      <c r="AP524" s="18">
        <v>2045.0</v>
      </c>
      <c r="AQ524" s="86" t="str">
        <f>IF('Space Types'!$AO494=0,"",'Space Types'!$AO494/'Space Types'!$AP494)</f>
        <v>0.01276595745</v>
      </c>
      <c r="AR524" s="18">
        <v>43.3</v>
      </c>
      <c r="AS524" s="18">
        <v>0.2</v>
      </c>
      <c r="AT524" s="18">
        <v>0.05</v>
      </c>
      <c r="AU524" s="18" t="s">
        <v>1636</v>
      </c>
      <c r="AV524" s="18">
        <v>0.293378304967726</v>
      </c>
      <c r="AW524" s="18">
        <v>600.0</v>
      </c>
      <c r="AX524" s="18">
        <v>104.17534794566214</v>
      </c>
      <c r="AY524" s="86" t="str">
        <f t="shared" si="17"/>
        <v>0.05093797833</v>
      </c>
      <c r="AZ524" s="18">
        <v>0.338</v>
      </c>
      <c r="BA524" s="18">
        <v>0.5</v>
      </c>
      <c r="BB524" s="18"/>
      <c r="BC524" s="18"/>
      <c r="BD524" s="18"/>
      <c r="BE524" s="1"/>
      <c r="BF524" s="1"/>
      <c r="BG524" s="1"/>
      <c r="BH524" s="1"/>
      <c r="BI524" s="1"/>
    </row>
    <row r="525" ht="14.25" hidden="1" customHeight="1">
      <c r="A525" s="21" t="s">
        <v>177</v>
      </c>
      <c r="B525" s="21" t="s">
        <v>540</v>
      </c>
      <c r="C525" s="21" t="s">
        <v>616</v>
      </c>
      <c r="D525" s="21" t="s">
        <v>1617</v>
      </c>
      <c r="E525" s="21" t="s">
        <v>598</v>
      </c>
      <c r="F525" s="21" t="s">
        <v>1272</v>
      </c>
      <c r="G525" s="21" t="s">
        <v>1107</v>
      </c>
      <c r="H525" s="18" t="str">
        <f t="shared" si="1"/>
        <v>ASHRAE 90.1-2004Office-EnclosedGeneral</v>
      </c>
      <c r="I525" s="86" t="str">
        <f>VLOOKUP(H525,'Interior Lighting'!$A$4:$G$1073,5,FALSE)</f>
        <v>1.1</v>
      </c>
      <c r="J525" s="21"/>
      <c r="K525" s="21"/>
      <c r="L525" s="21">
        <v>0.0</v>
      </c>
      <c r="M525" s="21">
        <v>0.37</v>
      </c>
      <c r="N525" s="21">
        <v>0.2</v>
      </c>
      <c r="O525" s="21" t="s">
        <v>4084</v>
      </c>
      <c r="P525" s="21" t="s">
        <v>56</v>
      </c>
      <c r="Q525" s="21" t="s">
        <v>141</v>
      </c>
      <c r="R525" s="21" t="s">
        <v>1620</v>
      </c>
      <c r="S525" s="5" t="str">
        <f t="shared" si="2"/>
        <v>ASHRAE 62.1-1999OfficesOffice Space</v>
      </c>
      <c r="T525" s="86" t="str">
        <f>VLOOKUP(S525,Ventilation!$A$4:$H$302,6,FALSE)</f>
        <v>0</v>
      </c>
      <c r="U525" s="86" t="str">
        <f>VLOOKUP(S525,Ventilation!$A$4:$H$302,5,FALSE)</f>
        <v>21.2</v>
      </c>
      <c r="V525" s="86" t="str">
        <f>VLOOKUP(S525,Ventilation!$A$4:$H$302,7,FALSE)</f>
        <v/>
      </c>
      <c r="W525" s="21">
        <v>5.0</v>
      </c>
      <c r="X525" s="7" t="s">
        <v>4083</v>
      </c>
      <c r="Y525" s="7" t="s">
        <v>4067</v>
      </c>
      <c r="Z525" s="21">
        <v>0.0595</v>
      </c>
      <c r="AA525" s="7"/>
      <c r="AB525" s="7" t="s">
        <v>4125</v>
      </c>
      <c r="AC525" s="21"/>
      <c r="AD525" s="21"/>
      <c r="AE525" s="21"/>
      <c r="AF525" s="21"/>
      <c r="AG525" s="21"/>
      <c r="AH525" s="21">
        <v>1.0</v>
      </c>
      <c r="AI525" s="21">
        <v>0.0</v>
      </c>
      <c r="AJ525" s="21">
        <v>0.5</v>
      </c>
      <c r="AK525" s="21">
        <v>0.0</v>
      </c>
      <c r="AL525" s="7" t="s">
        <v>4075</v>
      </c>
      <c r="AM525" s="7" t="s">
        <v>4113</v>
      </c>
      <c r="AN525" s="7" t="s">
        <v>4093</v>
      </c>
      <c r="AO525" s="21"/>
      <c r="AP525" s="21"/>
      <c r="AQ525" s="21" t="str">
        <f>IF('Space Types'!$AO503=0,"",'Space Types'!$AO503/'Space Types'!$AP503)</f>
        <v/>
      </c>
      <c r="AR525" s="21"/>
      <c r="AS525" s="21"/>
      <c r="AT525" s="21"/>
      <c r="AU525" s="21"/>
      <c r="AV525" s="21"/>
      <c r="AW525" s="21"/>
      <c r="AX525" s="21"/>
      <c r="AY525" s="21" t="str">
        <f t="shared" si="17"/>
        <v/>
      </c>
      <c r="AZ525" s="21"/>
      <c r="BA525" s="21"/>
      <c r="BB525" s="21"/>
      <c r="BC525" s="21"/>
      <c r="BD525" s="21"/>
      <c r="BE525" s="1"/>
      <c r="BF525" s="1"/>
      <c r="BG525" s="1"/>
      <c r="BH525" s="1"/>
      <c r="BI525" s="1"/>
    </row>
    <row r="526" ht="14.25" hidden="1" customHeight="1">
      <c r="A526" s="21" t="s">
        <v>177</v>
      </c>
      <c r="B526" s="21" t="s">
        <v>540</v>
      </c>
      <c r="C526" s="21" t="s">
        <v>1125</v>
      </c>
      <c r="D526" s="21" t="s">
        <v>3274</v>
      </c>
      <c r="E526" s="21" t="s">
        <v>598</v>
      </c>
      <c r="F526" s="21" t="s">
        <v>1543</v>
      </c>
      <c r="G526" s="21" t="s">
        <v>1107</v>
      </c>
      <c r="H526" s="18" t="str">
        <f t="shared" si="1"/>
        <v>ASHRAE 90.1-2004Electrical/MechanicalGeneral</v>
      </c>
      <c r="I526" s="86" t="str">
        <f>VLOOKUP(H526,'Interior Lighting'!$A$4:$G$1073,5,FALSE)</f>
        <v>1.5</v>
      </c>
      <c r="J526" s="21"/>
      <c r="K526" s="21"/>
      <c r="L526" s="21">
        <v>0.0</v>
      </c>
      <c r="M526" s="21">
        <v>0.37</v>
      </c>
      <c r="N526" s="21">
        <v>0.2</v>
      </c>
      <c r="O526" s="7" t="s">
        <v>4084</v>
      </c>
      <c r="P526" s="21" t="s">
        <v>56</v>
      </c>
      <c r="Q526" s="21" t="s">
        <v>153</v>
      </c>
      <c r="R526" s="21" t="s">
        <v>154</v>
      </c>
      <c r="S526" s="5" t="str">
        <f t="shared" si="2"/>
        <v>ASHRAE 62.1-1999Public SpacesCorridors and utilities</v>
      </c>
      <c r="T526" s="86" t="str">
        <f>VLOOKUP(S526,Ventilation!$A$4:$H$302,6,FALSE)</f>
        <v>0.05</v>
      </c>
      <c r="U526" s="86" t="str">
        <f>VLOOKUP(S526,Ventilation!$A$4:$H$302,5,FALSE)</f>
        <v>0</v>
      </c>
      <c r="V526" s="86" t="str">
        <f>VLOOKUP(S526,Ventilation!$A$4:$H$302,7,FALSE)</f>
        <v/>
      </c>
      <c r="W526" s="21">
        <v>0.0</v>
      </c>
      <c r="X526" s="7" t="s">
        <v>4084</v>
      </c>
      <c r="Y526" s="7" t="s">
        <v>4067</v>
      </c>
      <c r="Z526" s="21">
        <v>0.0595</v>
      </c>
      <c r="AA526" s="7"/>
      <c r="AB526" s="7" t="s">
        <v>4125</v>
      </c>
      <c r="AC526" s="21"/>
      <c r="AD526" s="21"/>
      <c r="AE526" s="21"/>
      <c r="AF526" s="21"/>
      <c r="AG526" s="21"/>
      <c r="AH526" s="21">
        <v>0.37</v>
      </c>
      <c r="AI526" s="21">
        <v>0.0</v>
      </c>
      <c r="AJ526" s="21">
        <v>0.5</v>
      </c>
      <c r="AK526" s="21">
        <v>0.0</v>
      </c>
      <c r="AL526" s="7" t="s">
        <v>4075</v>
      </c>
      <c r="AM526" s="7" t="s">
        <v>4113</v>
      </c>
      <c r="AN526" s="7" t="s">
        <v>4093</v>
      </c>
      <c r="AO526" s="21"/>
      <c r="AP526" s="21"/>
      <c r="AQ526" s="21" t="str">
        <f>IF('Space Types'!$AO509=0,"",'Space Types'!$AO509/'Space Types'!$AP509)</f>
        <v/>
      </c>
      <c r="AR526" s="21"/>
      <c r="AS526" s="21"/>
      <c r="AT526" s="21"/>
      <c r="AU526" s="21"/>
      <c r="AV526" s="21"/>
      <c r="AW526" s="21"/>
      <c r="AX526" s="21"/>
      <c r="AY526" s="21" t="str">
        <f t="shared" si="17"/>
        <v/>
      </c>
      <c r="AZ526" s="21"/>
      <c r="BA526" s="21"/>
      <c r="BB526" s="21"/>
      <c r="BC526" s="21"/>
      <c r="BD526" s="21"/>
      <c r="BE526" s="1"/>
      <c r="BF526" s="1"/>
      <c r="BG526" s="1"/>
      <c r="BH526" s="1"/>
      <c r="BI526" s="1"/>
    </row>
    <row r="527" ht="14.25" hidden="1" customHeight="1">
      <c r="A527" s="18" t="s">
        <v>177</v>
      </c>
      <c r="B527" s="18" t="s">
        <v>540</v>
      </c>
      <c r="C527" s="18" t="s">
        <v>829</v>
      </c>
      <c r="D527" s="18" t="s">
        <v>3257</v>
      </c>
      <c r="E527" s="18" t="s">
        <v>598</v>
      </c>
      <c r="F527" s="18" t="s">
        <v>829</v>
      </c>
      <c r="G527" s="18" t="s">
        <v>1107</v>
      </c>
      <c r="H527" s="18" t="str">
        <f t="shared" si="1"/>
        <v>ASHRAE 90.1-2004LobbyGeneral</v>
      </c>
      <c r="I527" s="86" t="str">
        <f>VLOOKUP(H527,'Interior Lighting'!$A$4:$G$1073,5,FALSE)</f>
        <v>1.3</v>
      </c>
      <c r="J527" s="21"/>
      <c r="K527" s="18"/>
      <c r="L527" s="18">
        <v>0.0</v>
      </c>
      <c r="M527" s="18">
        <v>0.37</v>
      </c>
      <c r="N527" s="18">
        <v>0.2</v>
      </c>
      <c r="O527" s="5" t="s">
        <v>4082</v>
      </c>
      <c r="P527" s="18" t="s">
        <v>56</v>
      </c>
      <c r="Q527" s="18" t="s">
        <v>428</v>
      </c>
      <c r="R527" s="18" t="s">
        <v>469</v>
      </c>
      <c r="S527" s="5" t="str">
        <f t="shared" si="2"/>
        <v>ASHRAE 62.1-1999EducationCorridors</v>
      </c>
      <c r="T527" s="86" t="str">
        <f>VLOOKUP(S527,Ventilation!$A$4:$H$302,6,FALSE)</f>
        <v>0.1</v>
      </c>
      <c r="U527" s="86" t="str">
        <f>VLOOKUP(S527,Ventilation!$A$4:$H$302,5,FALSE)</f>
        <v>0</v>
      </c>
      <c r="V527" s="86" t="str">
        <f>VLOOKUP(S527,Ventilation!$A$4:$H$302,7,FALSE)</f>
        <v/>
      </c>
      <c r="W527" s="18">
        <v>0.0</v>
      </c>
      <c r="X527" s="5" t="s">
        <v>4082</v>
      </c>
      <c r="Y527" s="5" t="s">
        <v>4067</v>
      </c>
      <c r="Z527" s="18">
        <v>0.0595</v>
      </c>
      <c r="AA527" s="5"/>
      <c r="AB527" s="5" t="s">
        <v>4125</v>
      </c>
      <c r="AC527" s="18"/>
      <c r="AD527" s="18"/>
      <c r="AE527" s="18"/>
      <c r="AF527" s="18"/>
      <c r="AG527" s="5"/>
      <c r="AH527" s="18">
        <v>0.37</v>
      </c>
      <c r="AI527" s="18">
        <v>0.0</v>
      </c>
      <c r="AJ527" s="18">
        <v>0.5</v>
      </c>
      <c r="AK527" s="18">
        <v>0.0</v>
      </c>
      <c r="AL527" s="5" t="s">
        <v>4075</v>
      </c>
      <c r="AM527" s="5" t="s">
        <v>4113</v>
      </c>
      <c r="AN527" s="5" t="s">
        <v>4093</v>
      </c>
      <c r="AO527" s="18"/>
      <c r="AP527" s="18"/>
      <c r="AQ527" s="18" t="str">
        <f>IF('Space Types'!$AO516=0,"",'Space Types'!$AO516/'Space Types'!$AP516)</f>
        <v/>
      </c>
      <c r="AR527" s="18"/>
      <c r="AS527" s="18"/>
      <c r="AT527" s="18"/>
      <c r="AU527" s="5"/>
      <c r="AV527" s="18"/>
      <c r="AW527" s="18"/>
      <c r="AX527" s="18"/>
      <c r="AY527" s="18" t="str">
        <f t="shared" si="17"/>
        <v/>
      </c>
      <c r="AZ527" s="18"/>
      <c r="BA527" s="18"/>
      <c r="BB527" s="18"/>
      <c r="BC527" s="5"/>
      <c r="BD527" s="5"/>
      <c r="BE527" s="1"/>
      <c r="BF527" s="1"/>
      <c r="BG527" s="1"/>
      <c r="BH527" s="1"/>
      <c r="BI527" s="1"/>
    </row>
    <row r="528" ht="14.25" hidden="1" customHeight="1">
      <c r="A528" s="18" t="s">
        <v>177</v>
      </c>
      <c r="B528" s="18" t="s">
        <v>540</v>
      </c>
      <c r="C528" s="18" t="s">
        <v>1112</v>
      </c>
      <c r="D528" s="18" t="s">
        <v>3169</v>
      </c>
      <c r="E528" s="18" t="s">
        <v>598</v>
      </c>
      <c r="F528" s="65" t="s">
        <v>888</v>
      </c>
      <c r="G528" s="65" t="s">
        <v>1112</v>
      </c>
      <c r="H528" s="18" t="str">
        <f t="shared" si="1"/>
        <v>ASHRAE 90.1-2004Whole BuildingLibrary</v>
      </c>
      <c r="I528" s="86" t="str">
        <f>VLOOKUP(H528,'Interior Lighting'!$A$4:$G$1073,5,FALSE)</f>
        <v>1.3</v>
      </c>
      <c r="J528" s="21"/>
      <c r="K528" s="18"/>
      <c r="L528" s="18">
        <v>0.0</v>
      </c>
      <c r="M528" s="18">
        <v>0.37</v>
      </c>
      <c r="N528" s="18">
        <v>0.2</v>
      </c>
      <c r="O528" s="18" t="s">
        <v>4081</v>
      </c>
      <c r="P528" s="18" t="s">
        <v>56</v>
      </c>
      <c r="Q528" s="18" t="s">
        <v>428</v>
      </c>
      <c r="R528" s="18" t="s">
        <v>465</v>
      </c>
      <c r="S528" s="5" t="str">
        <f t="shared" si="2"/>
        <v>ASHRAE 62.1-1999EducationLibraries</v>
      </c>
      <c r="T528" s="86" t="str">
        <f>VLOOKUP(S528,Ventilation!$A$4:$H$302,6,FALSE)</f>
        <v>0</v>
      </c>
      <c r="U528" s="86" t="str">
        <f>VLOOKUP(S528,Ventilation!$A$4:$H$302,5,FALSE)</f>
        <v>16.95</v>
      </c>
      <c r="V528" s="86" t="str">
        <f>VLOOKUP(S528,Ventilation!$A$4:$H$302,7,FALSE)</f>
        <v/>
      </c>
      <c r="W528" s="18">
        <v>10.0</v>
      </c>
      <c r="X528" s="18" t="s">
        <v>4081</v>
      </c>
      <c r="Y528" s="18" t="s">
        <v>4067</v>
      </c>
      <c r="Z528" s="18">
        <v>0.0595</v>
      </c>
      <c r="AA528" s="5"/>
      <c r="AB528" s="18" t="s">
        <v>4125</v>
      </c>
      <c r="AC528" s="18">
        <v>0.0</v>
      </c>
      <c r="AD528" s="18"/>
      <c r="AE528" s="18"/>
      <c r="AF528" s="18"/>
      <c r="AG528" s="18"/>
      <c r="AH528" s="18">
        <v>1.39</v>
      </c>
      <c r="AI528" s="18">
        <v>0.0</v>
      </c>
      <c r="AJ528" s="18">
        <v>0.5</v>
      </c>
      <c r="AK528" s="18">
        <v>0.0</v>
      </c>
      <c r="AL528" s="18" t="s">
        <v>4075</v>
      </c>
      <c r="AM528" s="18" t="s">
        <v>4113</v>
      </c>
      <c r="AN528" s="18" t="s">
        <v>4093</v>
      </c>
      <c r="AO528" s="18"/>
      <c r="AP528" s="18"/>
      <c r="AQ528" s="18" t="str">
        <f>IF('Space Types'!$AO522=0,"",'Space Types'!$AO522/'Space Types'!$AP522)</f>
        <v/>
      </c>
      <c r="AR528" s="18"/>
      <c r="AS528" s="18"/>
      <c r="AT528" s="18"/>
      <c r="AU528" s="18"/>
      <c r="AV528" s="18"/>
      <c r="AW528" s="18"/>
      <c r="AX528" s="18"/>
      <c r="AY528" s="18" t="str">
        <f t="shared" si="17"/>
        <v/>
      </c>
      <c r="AZ528" s="18"/>
      <c r="BA528" s="18"/>
      <c r="BB528" s="18"/>
      <c r="BC528" s="18"/>
      <c r="BD528" s="18"/>
      <c r="BE528" s="1"/>
      <c r="BF528" s="1"/>
      <c r="BG528" s="1"/>
      <c r="BH528" s="1"/>
      <c r="BI528" s="1"/>
    </row>
    <row r="529" ht="14.25" hidden="1" customHeight="1">
      <c r="A529" s="18" t="s">
        <v>177</v>
      </c>
      <c r="B529" s="18" t="s">
        <v>540</v>
      </c>
      <c r="C529" s="18" t="s">
        <v>579</v>
      </c>
      <c r="D529" s="18" t="s">
        <v>1097</v>
      </c>
      <c r="E529" s="18" t="s">
        <v>598</v>
      </c>
      <c r="F529" s="18" t="s">
        <v>1103</v>
      </c>
      <c r="G529" s="18" t="s">
        <v>1107</v>
      </c>
      <c r="H529" s="18" t="str">
        <f t="shared" si="1"/>
        <v>ASHRAE 90.1-2004Food PreparationGeneral</v>
      </c>
      <c r="I529" s="86" t="str">
        <f>VLOOKUP(H529,'Interior Lighting'!$A$4:$G$1073,5,FALSE)</f>
        <v>1.2</v>
      </c>
      <c r="J529" s="21"/>
      <c r="K529" s="18"/>
      <c r="L529" s="18">
        <v>0.0</v>
      </c>
      <c r="M529" s="18">
        <v>0.37</v>
      </c>
      <c r="N529" s="18">
        <v>0.2</v>
      </c>
      <c r="O529" s="5" t="s">
        <v>4084</v>
      </c>
      <c r="P529" s="18" t="s">
        <v>56</v>
      </c>
      <c r="Q529" s="18" t="s">
        <v>104</v>
      </c>
      <c r="R529" s="18" t="s">
        <v>110</v>
      </c>
      <c r="S529" s="5" t="str">
        <f t="shared" si="2"/>
        <v>ASHRAE 62.1-1999Food and Beverage ServiceKitchens (cooking)</v>
      </c>
      <c r="T529" s="86" t="str">
        <f>VLOOKUP(S529,Ventilation!$A$4:$H$302,6,FALSE)</f>
        <v>0</v>
      </c>
      <c r="U529" s="86" t="str">
        <f>VLOOKUP(S529,Ventilation!$A$4:$H$302,5,FALSE)</f>
        <v>16.95</v>
      </c>
      <c r="V529" s="86" t="str">
        <f>VLOOKUP(S529,Ventilation!$A$4:$H$302,7,FALSE)</f>
        <v/>
      </c>
      <c r="W529" s="18">
        <v>13.93</v>
      </c>
      <c r="X529" s="5" t="s">
        <v>4084</v>
      </c>
      <c r="Y529" s="5" t="s">
        <v>4067</v>
      </c>
      <c r="Z529" s="18">
        <v>0.0595</v>
      </c>
      <c r="AA529" s="5"/>
      <c r="AB529" s="5" t="s">
        <v>4125</v>
      </c>
      <c r="AC529" s="18">
        <v>302.6</v>
      </c>
      <c r="AD529" s="18">
        <v>0.1</v>
      </c>
      <c r="AE529" s="18">
        <v>0.2</v>
      </c>
      <c r="AF529" s="18">
        <v>0.7</v>
      </c>
      <c r="AG529" s="18" t="s">
        <v>4129</v>
      </c>
      <c r="AH529" s="18">
        <v>17.7</v>
      </c>
      <c r="AI529" s="18">
        <v>0.25</v>
      </c>
      <c r="AJ529" s="18">
        <v>0.3</v>
      </c>
      <c r="AK529" s="18">
        <v>0.2</v>
      </c>
      <c r="AL529" s="5" t="s">
        <v>4127</v>
      </c>
      <c r="AM529" s="5" t="s">
        <v>4113</v>
      </c>
      <c r="AN529" s="5" t="s">
        <v>4093</v>
      </c>
      <c r="AO529" s="18">
        <v>100.0</v>
      </c>
      <c r="AP529" s="18">
        <v>1808.0</v>
      </c>
      <c r="AQ529" s="18" t="str">
        <f>IF('Space Types'!$AO528=0,"",'Space Types'!$AO528/'Space Types'!$AP528)</f>
        <v/>
      </c>
      <c r="AR529" s="18">
        <v>49.0</v>
      </c>
      <c r="AS529" s="18">
        <v>0.2</v>
      </c>
      <c r="AT529" s="18">
        <v>0.05</v>
      </c>
      <c r="AU529" s="18" t="s">
        <v>1636</v>
      </c>
      <c r="AV529" s="18">
        <v>0.7</v>
      </c>
      <c r="AW529" s="18">
        <v>3300.0</v>
      </c>
      <c r="AX529" s="18">
        <v>572.9644137011418</v>
      </c>
      <c r="AY529" s="86" t="str">
        <f t="shared" si="17"/>
        <v>0.1215379059</v>
      </c>
      <c r="AZ529" s="18">
        <v>0.338</v>
      </c>
      <c r="BA529" s="18">
        <v>0.5</v>
      </c>
      <c r="BB529" s="18"/>
      <c r="BC529" s="18" t="s">
        <v>4128</v>
      </c>
      <c r="BD529" s="18"/>
      <c r="BE529" s="1"/>
      <c r="BF529" s="1"/>
      <c r="BG529" s="1"/>
      <c r="BH529" s="1"/>
      <c r="BI529" s="1"/>
    </row>
    <row r="530" ht="14.25" hidden="1" customHeight="1">
      <c r="A530" s="18" t="s">
        <v>177</v>
      </c>
      <c r="B530" s="18" t="s">
        <v>540</v>
      </c>
      <c r="C530" s="18" t="s">
        <v>1331</v>
      </c>
      <c r="D530" s="18" t="s">
        <v>1535</v>
      </c>
      <c r="E530" s="18" t="s">
        <v>598</v>
      </c>
      <c r="F530" s="18" t="s">
        <v>1368</v>
      </c>
      <c r="G530" s="27" t="s">
        <v>1370</v>
      </c>
      <c r="H530" s="18" t="str">
        <f t="shared" si="1"/>
        <v>ASHRAE 90.1-2004Gymnasium/Exercise CenterExercise Area</v>
      </c>
      <c r="I530" s="86" t="str">
        <f>VLOOKUP(H530,'Interior Lighting'!$A$4:$G$1073,5,FALSE)</f>
        <v>0.9</v>
      </c>
      <c r="J530" s="21"/>
      <c r="K530" s="18"/>
      <c r="L530" s="18">
        <v>0.0</v>
      </c>
      <c r="M530" s="18">
        <v>0.37</v>
      </c>
      <c r="N530" s="18">
        <v>0.2</v>
      </c>
      <c r="O530" s="18" t="s">
        <v>4079</v>
      </c>
      <c r="P530" s="18" t="s">
        <v>56</v>
      </c>
      <c r="Q530" s="18" t="s">
        <v>246</v>
      </c>
      <c r="R530" s="18" t="s">
        <v>280</v>
      </c>
      <c r="S530" s="5" t="str">
        <f t="shared" si="2"/>
        <v>ASHRAE 62.1-1999Sports and AmusementPlaying floors (gymnasium)</v>
      </c>
      <c r="T530" s="86" t="str">
        <f>VLOOKUP(S530,Ventilation!$A$4:$H$302,6,FALSE)</f>
        <v>0</v>
      </c>
      <c r="U530" s="86" t="str">
        <f>VLOOKUP(S530,Ventilation!$A$4:$H$302,5,FALSE)</f>
        <v>21.2</v>
      </c>
      <c r="V530" s="86" t="str">
        <f>VLOOKUP(S530,Ventilation!$A$4:$H$302,7,FALSE)</f>
        <v/>
      </c>
      <c r="W530" s="18">
        <v>30.0</v>
      </c>
      <c r="X530" s="18" t="s">
        <v>4079</v>
      </c>
      <c r="Y530" s="18" t="s">
        <v>4067</v>
      </c>
      <c r="Z530" s="18">
        <v>0.0595</v>
      </c>
      <c r="AA530" s="5"/>
      <c r="AB530" s="18" t="s">
        <v>4125</v>
      </c>
      <c r="AC530" s="18"/>
      <c r="AD530" s="18"/>
      <c r="AE530" s="18"/>
      <c r="AF530" s="18"/>
      <c r="AG530" s="18"/>
      <c r="AH530" s="18">
        <v>0.46</v>
      </c>
      <c r="AI530" s="18">
        <v>0.0</v>
      </c>
      <c r="AJ530" s="18">
        <v>0.5</v>
      </c>
      <c r="AK530" s="18">
        <v>0.0</v>
      </c>
      <c r="AL530" s="18" t="s">
        <v>4075</v>
      </c>
      <c r="AM530" s="18" t="s">
        <v>4113</v>
      </c>
      <c r="AN530" s="18" t="s">
        <v>4093</v>
      </c>
      <c r="AO530" s="18"/>
      <c r="AP530" s="18"/>
      <c r="AQ530" s="86" t="str">
        <f>IF('Space Types'!$AO534=0,"",'Space Types'!$AO534/'Space Types'!$AP534)</f>
        <v>0.02762836186</v>
      </c>
      <c r="AR530" s="18"/>
      <c r="AS530" s="18"/>
      <c r="AT530" s="18"/>
      <c r="AU530" s="18"/>
      <c r="AV530" s="18"/>
      <c r="AW530" s="18"/>
      <c r="AX530" s="18"/>
      <c r="AY530" s="18" t="str">
        <f t="shared" si="17"/>
        <v/>
      </c>
      <c r="AZ530" s="18"/>
      <c r="BA530" s="18"/>
      <c r="BB530" s="18"/>
      <c r="BC530" s="18"/>
      <c r="BD530" s="18"/>
      <c r="BE530" s="1"/>
      <c r="BF530" s="1"/>
      <c r="BG530" s="1"/>
      <c r="BH530" s="1"/>
      <c r="BI530" s="1"/>
    </row>
    <row r="531" ht="14.25" hidden="1" customHeight="1">
      <c r="A531" s="18" t="s">
        <v>177</v>
      </c>
      <c r="B531" s="18" t="s">
        <v>540</v>
      </c>
      <c r="C531" s="18" t="s">
        <v>596</v>
      </c>
      <c r="D531" s="18" t="s">
        <v>1585</v>
      </c>
      <c r="E531" s="18" t="s">
        <v>598</v>
      </c>
      <c r="F531" s="18" t="s">
        <v>1355</v>
      </c>
      <c r="G531" s="18" t="s">
        <v>1107</v>
      </c>
      <c r="H531" s="18" t="str">
        <f t="shared" si="1"/>
        <v>ASHRAE 90.1-2004Corridor/TransitionGeneral</v>
      </c>
      <c r="I531" s="86" t="str">
        <f>VLOOKUP(H531,'Interior Lighting'!$A$4:$G$1073,5,FALSE)</f>
        <v>0.5</v>
      </c>
      <c r="J531" s="21"/>
      <c r="K531" s="18"/>
      <c r="L531" s="18">
        <v>0.0</v>
      </c>
      <c r="M531" s="18">
        <v>0.37</v>
      </c>
      <c r="N531" s="18">
        <v>0.2</v>
      </c>
      <c r="O531" s="18" t="s">
        <v>4078</v>
      </c>
      <c r="P531" s="18" t="s">
        <v>56</v>
      </c>
      <c r="Q531" s="18" t="s">
        <v>428</v>
      </c>
      <c r="R531" s="18" t="s">
        <v>469</v>
      </c>
      <c r="S531" s="5" t="str">
        <f t="shared" si="2"/>
        <v>ASHRAE 62.1-1999EducationCorridors</v>
      </c>
      <c r="T531" s="86" t="str">
        <f>VLOOKUP(S531,Ventilation!$A$4:$H$302,6,FALSE)</f>
        <v>0.1</v>
      </c>
      <c r="U531" s="86" t="str">
        <f>VLOOKUP(S531,Ventilation!$A$4:$H$302,5,FALSE)</f>
        <v>0</v>
      </c>
      <c r="V531" s="86" t="str">
        <f>VLOOKUP(S531,Ventilation!$A$4:$H$302,7,FALSE)</f>
        <v/>
      </c>
      <c r="W531" s="18">
        <v>0.0</v>
      </c>
      <c r="X531" s="18" t="s">
        <v>4078</v>
      </c>
      <c r="Y531" s="18" t="s">
        <v>4067</v>
      </c>
      <c r="Z531" s="18">
        <v>0.0595</v>
      </c>
      <c r="AA531" s="5"/>
      <c r="AB531" s="18" t="s">
        <v>4125</v>
      </c>
      <c r="AC531" s="18"/>
      <c r="AD531" s="18"/>
      <c r="AE531" s="18"/>
      <c r="AF531" s="18"/>
      <c r="AG531" s="18"/>
      <c r="AH531" s="18">
        <v>0.37</v>
      </c>
      <c r="AI531" s="18">
        <v>0.0</v>
      </c>
      <c r="AJ531" s="18">
        <v>0.5</v>
      </c>
      <c r="AK531" s="18">
        <v>0.0</v>
      </c>
      <c r="AL531" s="18" t="s">
        <v>4075</v>
      </c>
      <c r="AM531" s="18" t="s">
        <v>4113</v>
      </c>
      <c r="AN531" s="18" t="s">
        <v>4093</v>
      </c>
      <c r="AO531" s="18"/>
      <c r="AP531" s="18"/>
      <c r="AQ531" s="18" t="str">
        <f>IF('Space Types'!$AO540=0,"",'Space Types'!$AO540/'Space Types'!$AP540)</f>
        <v/>
      </c>
      <c r="AR531" s="18"/>
      <c r="AS531" s="18"/>
      <c r="AT531" s="18"/>
      <c r="AU531" s="18"/>
      <c r="AV531" s="18"/>
      <c r="AW531" s="18"/>
      <c r="AX531" s="18"/>
      <c r="AY531" s="18" t="str">
        <f t="shared" si="17"/>
        <v/>
      </c>
      <c r="AZ531" s="18"/>
      <c r="BA531" s="18"/>
      <c r="BB531" s="18"/>
      <c r="BC531" s="18"/>
      <c r="BD531" s="18"/>
      <c r="BE531" s="1"/>
      <c r="BF531" s="1"/>
      <c r="BG531" s="1"/>
      <c r="BH531" s="1"/>
      <c r="BI531" s="1"/>
    </row>
    <row r="532" ht="14.25" hidden="1" customHeight="1">
      <c r="A532" s="5" t="s">
        <v>177</v>
      </c>
      <c r="B532" s="5" t="s">
        <v>540</v>
      </c>
      <c r="C532" s="5" t="s">
        <v>429</v>
      </c>
      <c r="D532" s="18" t="s">
        <v>1617</v>
      </c>
      <c r="E532" s="18" t="s">
        <v>598</v>
      </c>
      <c r="F532" s="18" t="s">
        <v>1281</v>
      </c>
      <c r="G532" s="18" t="s">
        <v>1107</v>
      </c>
      <c r="H532" s="18" t="str">
        <f t="shared" si="1"/>
        <v>ASHRAE 90.1-2004Classroom/Lecture/TrainingGeneral</v>
      </c>
      <c r="I532" s="86" t="str">
        <f>VLOOKUP(H532,'Interior Lighting'!$A$4:$G$1073,5,FALSE)</f>
        <v>1.4</v>
      </c>
      <c r="J532" s="21"/>
      <c r="K532" s="18"/>
      <c r="L532" s="18">
        <v>0.0</v>
      </c>
      <c r="M532" s="18">
        <v>0.37</v>
      </c>
      <c r="N532" s="18">
        <v>0.2</v>
      </c>
      <c r="O532" s="18" t="s">
        <v>4077</v>
      </c>
      <c r="P532" s="18" t="s">
        <v>56</v>
      </c>
      <c r="Q532" s="18" t="s">
        <v>428</v>
      </c>
      <c r="R532" s="18" t="s">
        <v>429</v>
      </c>
      <c r="S532" s="5" t="str">
        <f t="shared" si="2"/>
        <v>ASHRAE 62.1-1999EducationClassroom</v>
      </c>
      <c r="T532" s="86" t="str">
        <f>VLOOKUP(S532,Ventilation!$A$4:$H$302,6,FALSE)</f>
        <v>0</v>
      </c>
      <c r="U532" s="86" t="str">
        <f>VLOOKUP(S532,Ventilation!$A$4:$H$302,5,FALSE)</f>
        <v>16.95</v>
      </c>
      <c r="V532" s="86" t="str">
        <f>VLOOKUP(S532,Ventilation!$A$4:$H$302,7,FALSE)</f>
        <v/>
      </c>
      <c r="W532" s="18">
        <v>25.0</v>
      </c>
      <c r="X532" s="18" t="s">
        <v>4077</v>
      </c>
      <c r="Y532" s="18" t="s">
        <v>4067</v>
      </c>
      <c r="Z532" s="18">
        <v>0.0595</v>
      </c>
      <c r="AA532" s="5"/>
      <c r="AB532" s="18" t="s">
        <v>4125</v>
      </c>
      <c r="AC532" s="18"/>
      <c r="AD532" s="18"/>
      <c r="AE532" s="18"/>
      <c r="AF532" s="18"/>
      <c r="AG532" s="18"/>
      <c r="AH532" s="18">
        <v>1.39</v>
      </c>
      <c r="AI532" s="18">
        <v>0.0</v>
      </c>
      <c r="AJ532" s="18">
        <v>0.5</v>
      </c>
      <c r="AK532" s="18">
        <v>0.0</v>
      </c>
      <c r="AL532" s="18" t="s">
        <v>4075</v>
      </c>
      <c r="AM532" s="18" t="s">
        <v>4113</v>
      </c>
      <c r="AN532" s="18" t="s">
        <v>4093</v>
      </c>
      <c r="AO532" s="18"/>
      <c r="AP532" s="18"/>
      <c r="AQ532" s="18" t="str">
        <f>IF('Space Types'!$AO546=0,"",'Space Types'!$AO546/'Space Types'!$AP546)</f>
        <v/>
      </c>
      <c r="AR532" s="18"/>
      <c r="AS532" s="18"/>
      <c r="AT532" s="18"/>
      <c r="AU532" s="18"/>
      <c r="AV532" s="18"/>
      <c r="AW532" s="18"/>
      <c r="AX532" s="18"/>
      <c r="AY532" s="18" t="str">
        <f t="shared" si="17"/>
        <v/>
      </c>
      <c r="AZ532" s="18"/>
      <c r="BA532" s="18"/>
      <c r="BB532" s="18"/>
      <c r="BC532" s="18"/>
      <c r="BD532" s="18"/>
      <c r="BE532" s="1"/>
      <c r="BF532" s="1"/>
      <c r="BG532" s="1"/>
      <c r="BH532" s="1"/>
      <c r="BI532" s="1"/>
    </row>
    <row r="533" ht="14.25" hidden="1" customHeight="1">
      <c r="A533" s="5" t="s">
        <v>177</v>
      </c>
      <c r="B533" s="5" t="s">
        <v>540</v>
      </c>
      <c r="C533" s="5" t="s">
        <v>1330</v>
      </c>
      <c r="D533" s="18" t="s">
        <v>1168</v>
      </c>
      <c r="E533" s="18" t="s">
        <v>598</v>
      </c>
      <c r="F533" s="18" t="s">
        <v>1171</v>
      </c>
      <c r="G533" s="18" t="s">
        <v>1107</v>
      </c>
      <c r="H533" s="18" t="str">
        <f t="shared" si="1"/>
        <v>ASHRAE 90.1-2004Dining AreaGeneral</v>
      </c>
      <c r="I533" s="86" t="str">
        <f>VLOOKUP(H533,'Interior Lighting'!$A$4:$G$1073,5,FALSE)</f>
        <v>0.9</v>
      </c>
      <c r="J533" s="21"/>
      <c r="K533" s="18"/>
      <c r="L533" s="18">
        <v>0.0</v>
      </c>
      <c r="M533" s="18">
        <v>0.37</v>
      </c>
      <c r="N533" s="18">
        <v>0.2</v>
      </c>
      <c r="O533" s="18" t="s">
        <v>4084</v>
      </c>
      <c r="P533" s="18" t="s">
        <v>56</v>
      </c>
      <c r="Q533" s="18" t="s">
        <v>104</v>
      </c>
      <c r="R533" s="18" t="s">
        <v>107</v>
      </c>
      <c r="S533" s="5" t="str">
        <f t="shared" si="2"/>
        <v>ASHRAE 62.1-1999Food and Beverage ServiceCafeteria, fast food</v>
      </c>
      <c r="T533" s="86" t="str">
        <f>VLOOKUP(S533,Ventilation!$A$4:$H$302,6,FALSE)</f>
        <v>0</v>
      </c>
      <c r="U533" s="86" t="str">
        <f>VLOOKUP(S533,Ventilation!$A$4:$H$302,5,FALSE)</f>
        <v>21.2</v>
      </c>
      <c r="V533" s="86" t="str">
        <f>VLOOKUP(S533,Ventilation!$A$4:$H$302,7,FALSE)</f>
        <v/>
      </c>
      <c r="W533" s="18">
        <v>100.0</v>
      </c>
      <c r="X533" s="18" t="s">
        <v>4086</v>
      </c>
      <c r="Y533" s="18" t="s">
        <v>4067</v>
      </c>
      <c r="Z533" s="18">
        <v>0.0595</v>
      </c>
      <c r="AA533" s="5"/>
      <c r="AB533" s="18" t="s">
        <v>4125</v>
      </c>
      <c r="AC533" s="18"/>
      <c r="AD533" s="18"/>
      <c r="AE533" s="18"/>
      <c r="AF533" s="18"/>
      <c r="AG533" s="18"/>
      <c r="AH533" s="18">
        <v>2.36</v>
      </c>
      <c r="AI533" s="18">
        <v>0.0</v>
      </c>
      <c r="AJ533" s="18">
        <v>0.5</v>
      </c>
      <c r="AK533" s="18">
        <v>0.0</v>
      </c>
      <c r="AL533" s="18" t="s">
        <v>4075</v>
      </c>
      <c r="AM533" s="18" t="s">
        <v>4113</v>
      </c>
      <c r="AN533" s="18" t="s">
        <v>4093</v>
      </c>
      <c r="AO533" s="18"/>
      <c r="AP533" s="18"/>
      <c r="AQ533" s="18" t="str">
        <f>IF('Space Types'!$AO552=0,"",'Space Types'!$AO552/'Space Types'!$AP552)</f>
        <v/>
      </c>
      <c r="AR533" s="18"/>
      <c r="AS533" s="18"/>
      <c r="AT533" s="18"/>
      <c r="AU533" s="18"/>
      <c r="AV533" s="18"/>
      <c r="AW533" s="18"/>
      <c r="AX533" s="18"/>
      <c r="AY533" s="18" t="str">
        <f t="shared" si="17"/>
        <v/>
      </c>
      <c r="AZ533" s="18"/>
      <c r="BA533" s="18"/>
      <c r="BB533" s="18"/>
      <c r="BC533" s="18"/>
      <c r="BD533" s="18"/>
      <c r="BE533" s="1"/>
      <c r="BF533" s="1"/>
      <c r="BG533" s="1"/>
      <c r="BH533" s="1"/>
      <c r="BI533" s="1"/>
    </row>
    <row r="534" ht="14.25" hidden="1" customHeight="1">
      <c r="A534" s="21" t="s">
        <v>182</v>
      </c>
      <c r="B534" s="21" t="s">
        <v>540</v>
      </c>
      <c r="C534" s="21" t="s">
        <v>1282</v>
      </c>
      <c r="D534" s="21" t="s">
        <v>4173</v>
      </c>
      <c r="E534" s="21" t="s">
        <v>609</v>
      </c>
      <c r="F534" s="21" t="s">
        <v>1353</v>
      </c>
      <c r="G534" s="21" t="s">
        <v>1107</v>
      </c>
      <c r="H534" s="18" t="str">
        <f t="shared" si="1"/>
        <v>ASHRAE 90.1-2007RestroomsGeneral</v>
      </c>
      <c r="I534" s="86" t="str">
        <f>VLOOKUP(H534,'Interior Lighting'!$A$4:$G$1073,5,FALSE)</f>
        <v>0.9</v>
      </c>
      <c r="J534" s="21"/>
      <c r="K534" s="21"/>
      <c r="L534" s="21">
        <v>0.0</v>
      </c>
      <c r="M534" s="21">
        <v>0.37</v>
      </c>
      <c r="N534" s="21">
        <v>0.2</v>
      </c>
      <c r="O534" s="21" t="s">
        <v>4076</v>
      </c>
      <c r="P534" s="21" t="s">
        <v>542</v>
      </c>
      <c r="Q534" s="21" t="s">
        <v>1107</v>
      </c>
      <c r="R534" s="21" t="s">
        <v>469</v>
      </c>
      <c r="S534" s="5" t="str">
        <f t="shared" si="2"/>
        <v>ASHRAE 62.1-2004GeneralCorridors</v>
      </c>
      <c r="T534" s="86" t="str">
        <f>VLOOKUP(S534,Ventilation!$A$4:$H$302,6,FALSE)</f>
        <v>0.06</v>
      </c>
      <c r="U534" s="86" t="str">
        <f>VLOOKUP(S534,Ventilation!$A$4:$H$302,5,FALSE)</f>
        <v/>
      </c>
      <c r="V534" s="86" t="str">
        <f>VLOOKUP(S534,Ventilation!$A$4:$H$302,7,FALSE)</f>
        <v/>
      </c>
      <c r="W534" s="7">
        <v>0.0</v>
      </c>
      <c r="X534" s="21" t="s">
        <v>4076</v>
      </c>
      <c r="Y534" s="21" t="s">
        <v>4067</v>
      </c>
      <c r="Z534" s="21">
        <v>0.0446</v>
      </c>
      <c r="AA534" s="7"/>
      <c r="AB534" s="21" t="s">
        <v>4125</v>
      </c>
      <c r="AC534" s="21"/>
      <c r="AD534" s="21"/>
      <c r="AE534" s="21"/>
      <c r="AF534" s="21"/>
      <c r="AG534" s="21"/>
      <c r="AH534" s="21">
        <v>0.27</v>
      </c>
      <c r="AI534" s="21">
        <v>0.0</v>
      </c>
      <c r="AJ534" s="21">
        <v>0.5</v>
      </c>
      <c r="AK534" s="21">
        <v>0.0</v>
      </c>
      <c r="AL534" s="21" t="s">
        <v>4075</v>
      </c>
      <c r="AM534" s="21" t="s">
        <v>4113</v>
      </c>
      <c r="AN534" s="21" t="s">
        <v>4093</v>
      </c>
      <c r="AO534" s="21">
        <v>56.5</v>
      </c>
      <c r="AP534" s="21">
        <v>2045.0</v>
      </c>
      <c r="AQ534" s="21" t="str">
        <f>IF('Space Types'!$AO495=0,"",'Space Types'!$AO495/'Space Types'!$AP495)</f>
        <v/>
      </c>
      <c r="AR534" s="21">
        <v>43.3</v>
      </c>
      <c r="AS534" s="21">
        <v>0.2</v>
      </c>
      <c r="AT534" s="21">
        <v>0.05</v>
      </c>
      <c r="AU534" s="21" t="s">
        <v>1636</v>
      </c>
      <c r="AV534" s="21">
        <v>0.293378304967726</v>
      </c>
      <c r="AW534" s="21">
        <v>600.0</v>
      </c>
      <c r="AX534" s="21">
        <v>104.17534794566214</v>
      </c>
      <c r="AY534" s="81" t="str">
        <f t="shared" si="17"/>
        <v>0.05093797833</v>
      </c>
      <c r="AZ534" s="21">
        <v>0.338</v>
      </c>
      <c r="BA534" s="21">
        <v>0.5</v>
      </c>
      <c r="BB534" s="21"/>
      <c r="BC534" s="21"/>
      <c r="BD534" s="21"/>
      <c r="BE534" s="1"/>
      <c r="BF534" s="1"/>
      <c r="BG534" s="1"/>
      <c r="BH534" s="1"/>
      <c r="BI534" s="1"/>
    </row>
    <row r="535" ht="14.25" hidden="1" customHeight="1">
      <c r="A535" s="18" t="s">
        <v>182</v>
      </c>
      <c r="B535" s="18" t="s">
        <v>540</v>
      </c>
      <c r="C535" s="18" t="s">
        <v>616</v>
      </c>
      <c r="D535" s="18" t="s">
        <v>1617</v>
      </c>
      <c r="E535" s="18" t="s">
        <v>609</v>
      </c>
      <c r="F535" s="18" t="s">
        <v>1272</v>
      </c>
      <c r="G535" s="18" t="s">
        <v>1107</v>
      </c>
      <c r="H535" s="18" t="str">
        <f t="shared" si="1"/>
        <v>ASHRAE 90.1-2007Office-EnclosedGeneral</v>
      </c>
      <c r="I535" s="86" t="str">
        <f>VLOOKUP(H535,'Interior Lighting'!$A$4:$G$1073,5,FALSE)</f>
        <v>1.1</v>
      </c>
      <c r="J535" s="21"/>
      <c r="K535" s="18"/>
      <c r="L535" s="18">
        <v>0.0</v>
      </c>
      <c r="M535" s="18">
        <v>0.37</v>
      </c>
      <c r="N535" s="18">
        <v>0.2</v>
      </c>
      <c r="O535" s="5" t="s">
        <v>4084</v>
      </c>
      <c r="P535" s="18" t="s">
        <v>542</v>
      </c>
      <c r="Q535" s="18" t="s">
        <v>1604</v>
      </c>
      <c r="R535" s="18" t="s">
        <v>142</v>
      </c>
      <c r="S535" s="5" t="str">
        <f t="shared" si="2"/>
        <v>ASHRAE 62.1-2004Office BuildingsOffice space</v>
      </c>
      <c r="T535" s="86" t="str">
        <f>VLOOKUP(S535,Ventilation!$A$4:$H$302,6,FALSE)</f>
        <v>0.06</v>
      </c>
      <c r="U535" s="86" t="str">
        <f>VLOOKUP(S535,Ventilation!$A$4:$H$302,5,FALSE)</f>
        <v>5</v>
      </c>
      <c r="V535" s="86" t="str">
        <f>VLOOKUP(S535,Ventilation!$A$4:$H$302,7,FALSE)</f>
        <v/>
      </c>
      <c r="W535" s="18">
        <v>5.0</v>
      </c>
      <c r="X535" s="5" t="s">
        <v>4083</v>
      </c>
      <c r="Y535" s="5" t="s">
        <v>4067</v>
      </c>
      <c r="Z535" s="18">
        <v>0.0446</v>
      </c>
      <c r="AA535" s="5"/>
      <c r="AB535" s="5" t="s">
        <v>4125</v>
      </c>
      <c r="AC535" s="18"/>
      <c r="AD535" s="18"/>
      <c r="AE535" s="18"/>
      <c r="AF535" s="18"/>
      <c r="AG535" s="18"/>
      <c r="AH535" s="18">
        <v>0.73</v>
      </c>
      <c r="AI535" s="18">
        <v>0.0</v>
      </c>
      <c r="AJ535" s="18">
        <v>0.5</v>
      </c>
      <c r="AK535" s="18">
        <v>0.0</v>
      </c>
      <c r="AL535" s="5" t="s">
        <v>4075</v>
      </c>
      <c r="AM535" s="5" t="s">
        <v>4113</v>
      </c>
      <c r="AN535" s="5" t="s">
        <v>4093</v>
      </c>
      <c r="AO535" s="18"/>
      <c r="AP535" s="18"/>
      <c r="AQ535" s="18" t="str">
        <f>IF('Space Types'!$AO504=0,"",'Space Types'!$AO504/'Space Types'!$AP504)</f>
        <v/>
      </c>
      <c r="AR535" s="18"/>
      <c r="AS535" s="18"/>
      <c r="AT535" s="18"/>
      <c r="AU535" s="18"/>
      <c r="AV535" s="18"/>
      <c r="AW535" s="18"/>
      <c r="AX535" s="18"/>
      <c r="AY535" s="18" t="str">
        <f t="shared" si="17"/>
        <v/>
      </c>
      <c r="AZ535" s="18"/>
      <c r="BA535" s="18"/>
      <c r="BB535" s="18"/>
      <c r="BC535" s="18"/>
      <c r="BD535" s="18"/>
      <c r="BE535" s="1"/>
      <c r="BF535" s="1"/>
      <c r="BG535" s="1"/>
      <c r="BH535" s="1"/>
      <c r="BI535" s="1"/>
    </row>
    <row r="536" ht="14.25" hidden="1" customHeight="1">
      <c r="A536" s="18" t="s">
        <v>182</v>
      </c>
      <c r="B536" s="18" t="s">
        <v>540</v>
      </c>
      <c r="C536" s="18" t="s">
        <v>1125</v>
      </c>
      <c r="D536" s="18" t="s">
        <v>3274</v>
      </c>
      <c r="E536" s="18" t="s">
        <v>609</v>
      </c>
      <c r="F536" s="18" t="s">
        <v>1543</v>
      </c>
      <c r="G536" s="18" t="s">
        <v>1107</v>
      </c>
      <c r="H536" s="18" t="str">
        <f t="shared" si="1"/>
        <v>ASHRAE 90.1-2007Electrical/MechanicalGeneral</v>
      </c>
      <c r="I536" s="86" t="str">
        <f>VLOOKUP(H536,'Interior Lighting'!$A$4:$G$1073,5,FALSE)</f>
        <v>1.5</v>
      </c>
      <c r="J536" s="21"/>
      <c r="K536" s="18"/>
      <c r="L536" s="18">
        <v>0.0</v>
      </c>
      <c r="M536" s="18">
        <v>0.37</v>
      </c>
      <c r="N536" s="18">
        <v>0.2</v>
      </c>
      <c r="O536" s="5" t="s">
        <v>4084</v>
      </c>
      <c r="P536" s="18" t="s">
        <v>542</v>
      </c>
      <c r="Q536" s="18" t="s">
        <v>1107</v>
      </c>
      <c r="R536" s="18" t="s">
        <v>178</v>
      </c>
      <c r="S536" s="5" t="str">
        <f t="shared" si="2"/>
        <v>ASHRAE 62.1-2004GeneralStorage rooms</v>
      </c>
      <c r="T536" s="86" t="str">
        <f>VLOOKUP(S536,Ventilation!$A$4:$H$302,6,FALSE)</f>
        <v>0.12</v>
      </c>
      <c r="U536" s="86" t="str">
        <f>VLOOKUP(S536,Ventilation!$A$4:$H$302,5,FALSE)</f>
        <v/>
      </c>
      <c r="V536" s="86" t="str">
        <f>VLOOKUP(S536,Ventilation!$A$4:$H$302,7,FALSE)</f>
        <v/>
      </c>
      <c r="W536" s="18">
        <v>0.0</v>
      </c>
      <c r="X536" s="5" t="s">
        <v>4084</v>
      </c>
      <c r="Y536" s="5" t="s">
        <v>4067</v>
      </c>
      <c r="Z536" s="18">
        <v>0.0446</v>
      </c>
      <c r="AA536" s="5"/>
      <c r="AB536" s="5" t="s">
        <v>4125</v>
      </c>
      <c r="AC536" s="18"/>
      <c r="AD536" s="18"/>
      <c r="AE536" s="18"/>
      <c r="AF536" s="18"/>
      <c r="AG536" s="18"/>
      <c r="AH536" s="18">
        <v>0.27</v>
      </c>
      <c r="AI536" s="18">
        <v>0.0</v>
      </c>
      <c r="AJ536" s="18">
        <v>0.5</v>
      </c>
      <c r="AK536" s="18">
        <v>0.0</v>
      </c>
      <c r="AL536" s="5" t="s">
        <v>4075</v>
      </c>
      <c r="AM536" s="5" t="s">
        <v>4113</v>
      </c>
      <c r="AN536" s="5" t="s">
        <v>4093</v>
      </c>
      <c r="AO536" s="18"/>
      <c r="AP536" s="18"/>
      <c r="AQ536" s="18" t="str">
        <f>IF('Space Types'!$AO510=0,"",'Space Types'!$AO510/'Space Types'!$AP510)</f>
        <v/>
      </c>
      <c r="AR536" s="18"/>
      <c r="AS536" s="18"/>
      <c r="AT536" s="18"/>
      <c r="AU536" s="18"/>
      <c r="AV536" s="18"/>
      <c r="AW536" s="18"/>
      <c r="AX536" s="18"/>
      <c r="AY536" s="18" t="str">
        <f t="shared" si="17"/>
        <v/>
      </c>
      <c r="AZ536" s="18"/>
      <c r="BA536" s="18"/>
      <c r="BB536" s="18"/>
      <c r="BC536" s="18"/>
      <c r="BD536" s="18"/>
      <c r="BE536" s="1"/>
      <c r="BF536" s="1"/>
      <c r="BG536" s="1"/>
      <c r="BH536" s="1"/>
      <c r="BI536" s="1"/>
    </row>
    <row r="537" ht="14.25" hidden="1" customHeight="1">
      <c r="A537" s="21" t="s">
        <v>182</v>
      </c>
      <c r="B537" s="21" t="s">
        <v>540</v>
      </c>
      <c r="C537" s="21" t="s">
        <v>829</v>
      </c>
      <c r="D537" s="21" t="s">
        <v>3257</v>
      </c>
      <c r="E537" s="21" t="s">
        <v>609</v>
      </c>
      <c r="F537" s="21" t="s">
        <v>829</v>
      </c>
      <c r="G537" s="21" t="s">
        <v>1107</v>
      </c>
      <c r="H537" s="18" t="str">
        <f t="shared" si="1"/>
        <v>ASHRAE 90.1-2007LobbyGeneral</v>
      </c>
      <c r="I537" s="86" t="str">
        <f>VLOOKUP(H537,'Interior Lighting'!$A$4:$G$1073,5,FALSE)</f>
        <v>1.3</v>
      </c>
      <c r="J537" s="21"/>
      <c r="K537" s="21"/>
      <c r="L537" s="21">
        <v>0.0</v>
      </c>
      <c r="M537" s="21">
        <v>0.37</v>
      </c>
      <c r="N537" s="21">
        <v>0.2</v>
      </c>
      <c r="O537" s="7" t="s">
        <v>4082</v>
      </c>
      <c r="P537" s="21" t="s">
        <v>542</v>
      </c>
      <c r="Q537" s="21" t="s">
        <v>1107</v>
      </c>
      <c r="R537" s="21" t="s">
        <v>469</v>
      </c>
      <c r="S537" s="5" t="str">
        <f t="shared" si="2"/>
        <v>ASHRAE 62.1-2004GeneralCorridors</v>
      </c>
      <c r="T537" s="86" t="str">
        <f>VLOOKUP(S537,Ventilation!$A$4:$H$302,6,FALSE)</f>
        <v>0.06</v>
      </c>
      <c r="U537" s="86" t="str">
        <f>VLOOKUP(S537,Ventilation!$A$4:$H$302,5,FALSE)</f>
        <v/>
      </c>
      <c r="V537" s="86" t="str">
        <f>VLOOKUP(S537,Ventilation!$A$4:$H$302,7,FALSE)</f>
        <v/>
      </c>
      <c r="W537" s="21">
        <v>0.0</v>
      </c>
      <c r="X537" s="7" t="s">
        <v>4082</v>
      </c>
      <c r="Y537" s="7" t="s">
        <v>4067</v>
      </c>
      <c r="Z537" s="21">
        <v>0.0446</v>
      </c>
      <c r="AA537" s="7"/>
      <c r="AB537" s="7" t="s">
        <v>4125</v>
      </c>
      <c r="AC537" s="21"/>
      <c r="AD537" s="21"/>
      <c r="AE537" s="21"/>
      <c r="AF537" s="21"/>
      <c r="AG537" s="7"/>
      <c r="AH537" s="21">
        <v>0.27</v>
      </c>
      <c r="AI537" s="21">
        <v>0.0</v>
      </c>
      <c r="AJ537" s="21">
        <v>0.5</v>
      </c>
      <c r="AK537" s="21">
        <v>0.0</v>
      </c>
      <c r="AL537" s="7" t="s">
        <v>4075</v>
      </c>
      <c r="AM537" s="7" t="s">
        <v>4113</v>
      </c>
      <c r="AN537" s="7" t="s">
        <v>4093</v>
      </c>
      <c r="AO537" s="21"/>
      <c r="AP537" s="21"/>
      <c r="AQ537" s="21" t="str">
        <f>IF('Space Types'!$AO515=0,"",'Space Types'!$AO515/'Space Types'!$AP515)</f>
        <v/>
      </c>
      <c r="AR537" s="21"/>
      <c r="AS537" s="21"/>
      <c r="AT537" s="21"/>
      <c r="AU537" s="7"/>
      <c r="AV537" s="21"/>
      <c r="AW537" s="21"/>
      <c r="AX537" s="21"/>
      <c r="AY537" s="21" t="str">
        <f t="shared" si="17"/>
        <v/>
      </c>
      <c r="AZ537" s="21"/>
      <c r="BA537" s="21"/>
      <c r="BB537" s="21"/>
      <c r="BC537" s="7"/>
      <c r="BD537" s="7"/>
      <c r="BE537" s="1"/>
      <c r="BF537" s="1"/>
      <c r="BG537" s="1"/>
      <c r="BH537" s="1"/>
      <c r="BI537" s="1"/>
    </row>
    <row r="538" ht="14.25" hidden="1" customHeight="1">
      <c r="A538" s="21" t="s">
        <v>182</v>
      </c>
      <c r="B538" s="21" t="s">
        <v>540</v>
      </c>
      <c r="C538" s="21" t="s">
        <v>1112</v>
      </c>
      <c r="D538" s="21" t="s">
        <v>3169</v>
      </c>
      <c r="E538" s="21" t="s">
        <v>609</v>
      </c>
      <c r="F538" s="65" t="s">
        <v>888</v>
      </c>
      <c r="G538" s="65" t="s">
        <v>1112</v>
      </c>
      <c r="H538" s="18" t="str">
        <f t="shared" si="1"/>
        <v>ASHRAE 90.1-2007Whole BuildingLibrary</v>
      </c>
      <c r="I538" s="86" t="str">
        <f>VLOOKUP(H538,'Interior Lighting'!$A$4:$G$1073,5,FALSE)</f>
        <v>1.3</v>
      </c>
      <c r="J538" s="21"/>
      <c r="K538" s="21"/>
      <c r="L538" s="21">
        <v>0.0</v>
      </c>
      <c r="M538" s="21">
        <v>0.37</v>
      </c>
      <c r="N538" s="21">
        <v>0.2</v>
      </c>
      <c r="O538" s="7" t="s">
        <v>4081</v>
      </c>
      <c r="P538" s="21" t="s">
        <v>542</v>
      </c>
      <c r="Q538" s="21" t="s">
        <v>1783</v>
      </c>
      <c r="R538" s="21" t="s">
        <v>1814</v>
      </c>
      <c r="S538" s="5" t="str">
        <f t="shared" si="2"/>
        <v>ASHRAE 62.1-2004Educational FacilitiesMedia center</v>
      </c>
      <c r="T538" s="86" t="str">
        <f>VLOOKUP(S538,Ventilation!$A$4:$H$302,6,FALSE)</f>
        <v>0.12</v>
      </c>
      <c r="U538" s="86" t="str">
        <f>VLOOKUP(S538,Ventilation!$A$4:$H$302,5,FALSE)</f>
        <v>10</v>
      </c>
      <c r="V538" s="86" t="str">
        <f>VLOOKUP(S538,Ventilation!$A$4:$H$302,7,FALSE)</f>
        <v/>
      </c>
      <c r="W538" s="21">
        <v>10.0</v>
      </c>
      <c r="X538" s="7" t="s">
        <v>4081</v>
      </c>
      <c r="Y538" s="7" t="s">
        <v>4067</v>
      </c>
      <c r="Z538" s="21">
        <v>0.0446</v>
      </c>
      <c r="AA538" s="7"/>
      <c r="AB538" s="7" t="s">
        <v>4125</v>
      </c>
      <c r="AC538" s="21"/>
      <c r="AD538" s="21"/>
      <c r="AE538" s="21"/>
      <c r="AF538" s="21"/>
      <c r="AG538" s="21"/>
      <c r="AH538" s="21">
        <v>1.02</v>
      </c>
      <c r="AI538" s="21">
        <v>0.0</v>
      </c>
      <c r="AJ538" s="21">
        <v>0.5</v>
      </c>
      <c r="AK538" s="21">
        <v>0.0</v>
      </c>
      <c r="AL538" s="7" t="s">
        <v>4075</v>
      </c>
      <c r="AM538" s="7" t="s">
        <v>4113</v>
      </c>
      <c r="AN538" s="7" t="s">
        <v>4093</v>
      </c>
      <c r="AO538" s="21"/>
      <c r="AP538" s="21"/>
      <c r="AQ538" s="21" t="str">
        <f>IF('Space Types'!$AO521=0,"",'Space Types'!$AO521/'Space Types'!$AP521)</f>
        <v/>
      </c>
      <c r="AR538" s="21"/>
      <c r="AS538" s="21"/>
      <c r="AT538" s="21"/>
      <c r="AU538" s="21"/>
      <c r="AV538" s="21"/>
      <c r="AW538" s="21"/>
      <c r="AX538" s="21"/>
      <c r="AY538" s="21" t="str">
        <f t="shared" si="17"/>
        <v/>
      </c>
      <c r="AZ538" s="21"/>
      <c r="BA538" s="21"/>
      <c r="BB538" s="21"/>
      <c r="BC538" s="21"/>
      <c r="BD538" s="21"/>
      <c r="BE538" s="1"/>
      <c r="BF538" s="1"/>
      <c r="BG538" s="1"/>
      <c r="BH538" s="1"/>
      <c r="BI538" s="1"/>
    </row>
    <row r="539" ht="14.25" hidden="1" customHeight="1">
      <c r="A539" s="21" t="s">
        <v>182</v>
      </c>
      <c r="B539" s="21" t="s">
        <v>540</v>
      </c>
      <c r="C539" s="21" t="s">
        <v>579</v>
      </c>
      <c r="D539" s="21" t="s">
        <v>1097</v>
      </c>
      <c r="E539" s="21" t="s">
        <v>609</v>
      </c>
      <c r="F539" s="21" t="s">
        <v>1103</v>
      </c>
      <c r="G539" s="21" t="s">
        <v>1107</v>
      </c>
      <c r="H539" s="18" t="str">
        <f t="shared" si="1"/>
        <v>ASHRAE 90.1-2007Food PreparationGeneral</v>
      </c>
      <c r="I539" s="86" t="str">
        <f>VLOOKUP(H539,'Interior Lighting'!$A$4:$G$1073,5,FALSE)</f>
        <v>1.2</v>
      </c>
      <c r="J539" s="21"/>
      <c r="K539" s="21"/>
      <c r="L539" s="21">
        <v>0.0</v>
      </c>
      <c r="M539" s="21">
        <v>0.37</v>
      </c>
      <c r="N539" s="21">
        <v>0.2</v>
      </c>
      <c r="O539" s="21" t="s">
        <v>4084</v>
      </c>
      <c r="P539" s="21" t="s">
        <v>542</v>
      </c>
      <c r="Q539" s="21" t="s">
        <v>104</v>
      </c>
      <c r="R539" s="21" t="s">
        <v>1207</v>
      </c>
      <c r="S539" s="5" t="str">
        <f t="shared" si="2"/>
        <v>ASHRAE 62.1-2004Food and Beverage ServiceCafeteria/fast food dining</v>
      </c>
      <c r="T539" s="86" t="str">
        <f>VLOOKUP(S539,Ventilation!$A$4:$H$302,6,FALSE)</f>
        <v>0.18</v>
      </c>
      <c r="U539" s="86" t="str">
        <f>VLOOKUP(S539,Ventilation!$A$4:$H$302,5,FALSE)</f>
        <v>7.5</v>
      </c>
      <c r="V539" s="86" t="str">
        <f>VLOOKUP(S539,Ventilation!$A$4:$H$302,7,FALSE)</f>
        <v/>
      </c>
      <c r="W539" s="21">
        <v>13.93</v>
      </c>
      <c r="X539" s="21" t="s">
        <v>4084</v>
      </c>
      <c r="Y539" s="21" t="s">
        <v>4067</v>
      </c>
      <c r="Z539" s="21">
        <v>0.0446</v>
      </c>
      <c r="AA539" s="7"/>
      <c r="AB539" s="21" t="s">
        <v>4125</v>
      </c>
      <c r="AC539" s="21">
        <v>220.5</v>
      </c>
      <c r="AD539" s="21">
        <v>0.1</v>
      </c>
      <c r="AE539" s="21">
        <v>0.2</v>
      </c>
      <c r="AF539" s="21">
        <v>0.7</v>
      </c>
      <c r="AG539" s="21" t="s">
        <v>4129</v>
      </c>
      <c r="AH539" s="7">
        <v>17.7</v>
      </c>
      <c r="AI539" s="21">
        <v>0.25</v>
      </c>
      <c r="AJ539" s="21">
        <v>0.3</v>
      </c>
      <c r="AK539" s="21">
        <v>0.2</v>
      </c>
      <c r="AL539" s="21" t="s">
        <v>4127</v>
      </c>
      <c r="AM539" s="21" t="s">
        <v>4113</v>
      </c>
      <c r="AN539" s="21" t="s">
        <v>4093</v>
      </c>
      <c r="AO539" s="21">
        <v>100.0</v>
      </c>
      <c r="AP539" s="21">
        <v>1808.0</v>
      </c>
      <c r="AQ539" s="21" t="str">
        <f>IF('Space Types'!$AO527=0,"",'Space Types'!$AO527/'Space Types'!$AP527)</f>
        <v/>
      </c>
      <c r="AR539" s="21">
        <v>49.0</v>
      </c>
      <c r="AS539" s="21">
        <v>0.2</v>
      </c>
      <c r="AT539" s="21">
        <v>0.05</v>
      </c>
      <c r="AU539" s="21" t="s">
        <v>1636</v>
      </c>
      <c r="AV539" s="21">
        <v>0.7</v>
      </c>
      <c r="AW539" s="21">
        <v>3300.0</v>
      </c>
      <c r="AX539" s="21">
        <v>572.9644137011418</v>
      </c>
      <c r="AY539" s="81" t="str">
        <f t="shared" si="17"/>
        <v>0.1215379059</v>
      </c>
      <c r="AZ539" s="21">
        <v>0.338</v>
      </c>
      <c r="BA539" s="21">
        <v>0.5</v>
      </c>
      <c r="BB539" s="21"/>
      <c r="BC539" s="21" t="s">
        <v>4128</v>
      </c>
      <c r="BD539" s="21"/>
      <c r="BE539" s="1"/>
      <c r="BF539" s="1"/>
      <c r="BG539" s="1"/>
      <c r="BH539" s="1"/>
      <c r="BI539" s="1"/>
    </row>
    <row r="540" ht="14.25" hidden="1" customHeight="1">
      <c r="A540" s="21" t="s">
        <v>182</v>
      </c>
      <c r="B540" s="21" t="s">
        <v>540</v>
      </c>
      <c r="C540" s="21" t="s">
        <v>1331</v>
      </c>
      <c r="D540" s="21" t="s">
        <v>1535</v>
      </c>
      <c r="E540" s="21" t="s">
        <v>609</v>
      </c>
      <c r="F540" s="21" t="s">
        <v>1368</v>
      </c>
      <c r="G540" s="27" t="s">
        <v>1370</v>
      </c>
      <c r="H540" s="18" t="str">
        <f t="shared" si="1"/>
        <v>ASHRAE 90.1-2007Gymnasium/Exercise CenterExercise Area</v>
      </c>
      <c r="I540" s="86" t="str">
        <f>VLOOKUP(H540,'Interior Lighting'!$A$4:$G$1073,5,FALSE)</f>
        <v>0.9</v>
      </c>
      <c r="J540" s="21"/>
      <c r="K540" s="21"/>
      <c r="L540" s="21">
        <v>0.0</v>
      </c>
      <c r="M540" s="21">
        <v>0.37</v>
      </c>
      <c r="N540" s="21">
        <v>0.2</v>
      </c>
      <c r="O540" s="7" t="s">
        <v>4079</v>
      </c>
      <c r="P540" s="21" t="s">
        <v>542</v>
      </c>
      <c r="Q540" s="21" t="s">
        <v>1982</v>
      </c>
      <c r="R540" s="21" t="s">
        <v>2018</v>
      </c>
      <c r="S540" s="5" t="str">
        <f t="shared" si="2"/>
        <v>ASHRAE 62.1-2004Sports and EntertainmentGym, stadium (play area)</v>
      </c>
      <c r="T540" s="86" t="str">
        <f>VLOOKUP(S540,Ventilation!$A$4:$H$302,6,FALSE)</f>
        <v>0.3</v>
      </c>
      <c r="U540" s="86" t="str">
        <f>VLOOKUP(S540,Ventilation!$A$4:$H$302,5,FALSE)</f>
        <v/>
      </c>
      <c r="V540" s="86" t="str">
        <f>VLOOKUP(S540,Ventilation!$A$4:$H$302,7,FALSE)</f>
        <v/>
      </c>
      <c r="W540" s="21">
        <v>30.0</v>
      </c>
      <c r="X540" s="7" t="s">
        <v>4079</v>
      </c>
      <c r="Y540" s="7" t="s">
        <v>4067</v>
      </c>
      <c r="Z540" s="21">
        <v>0.0446</v>
      </c>
      <c r="AA540" s="7"/>
      <c r="AB540" s="7" t="s">
        <v>4125</v>
      </c>
      <c r="AC540" s="21"/>
      <c r="AD540" s="21"/>
      <c r="AE540" s="21"/>
      <c r="AF540" s="21"/>
      <c r="AG540" s="21"/>
      <c r="AH540" s="21">
        <v>0.3400000000000001</v>
      </c>
      <c r="AI540" s="21">
        <v>0.0</v>
      </c>
      <c r="AJ540" s="21">
        <v>0.5</v>
      </c>
      <c r="AK540" s="21">
        <v>0.0</v>
      </c>
      <c r="AL540" s="7" t="s">
        <v>4075</v>
      </c>
      <c r="AM540" s="7" t="s">
        <v>4113</v>
      </c>
      <c r="AN540" s="7" t="s">
        <v>4093</v>
      </c>
      <c r="AO540" s="21"/>
      <c r="AP540" s="21"/>
      <c r="AQ540" s="21" t="str">
        <f>IF('Space Types'!$AO533=0,"",'Space Types'!$AO533/'Space Types'!$AP533)</f>
        <v/>
      </c>
      <c r="AR540" s="21"/>
      <c r="AS540" s="21"/>
      <c r="AT540" s="21"/>
      <c r="AU540" s="21"/>
      <c r="AV540" s="21"/>
      <c r="AW540" s="21"/>
      <c r="AX540" s="21"/>
      <c r="AY540" s="21" t="str">
        <f t="shared" si="17"/>
        <v/>
      </c>
      <c r="AZ540" s="21"/>
      <c r="BA540" s="21"/>
      <c r="BB540" s="21"/>
      <c r="BC540" s="21"/>
      <c r="BD540" s="21"/>
      <c r="BE540" s="1"/>
      <c r="BF540" s="1"/>
      <c r="BG540" s="1"/>
      <c r="BH540" s="1"/>
      <c r="BI540" s="1"/>
    </row>
    <row r="541" ht="14.25" hidden="1" customHeight="1">
      <c r="A541" s="21" t="s">
        <v>182</v>
      </c>
      <c r="B541" s="21" t="s">
        <v>540</v>
      </c>
      <c r="C541" s="21" t="s">
        <v>596</v>
      </c>
      <c r="D541" s="21" t="s">
        <v>1585</v>
      </c>
      <c r="E541" s="21" t="s">
        <v>609</v>
      </c>
      <c r="F541" s="21" t="s">
        <v>1355</v>
      </c>
      <c r="G541" s="21" t="s">
        <v>1107</v>
      </c>
      <c r="H541" s="18" t="str">
        <f t="shared" si="1"/>
        <v>ASHRAE 90.1-2007Corridor/TransitionGeneral</v>
      </c>
      <c r="I541" s="86" t="str">
        <f>VLOOKUP(H541,'Interior Lighting'!$A$4:$G$1073,5,FALSE)</f>
        <v>0.5</v>
      </c>
      <c r="J541" s="21"/>
      <c r="K541" s="21"/>
      <c r="L541" s="21">
        <v>0.0</v>
      </c>
      <c r="M541" s="21">
        <v>0.37</v>
      </c>
      <c r="N541" s="21">
        <v>0.2</v>
      </c>
      <c r="O541" s="7" t="s">
        <v>4078</v>
      </c>
      <c r="P541" s="21" t="s">
        <v>542</v>
      </c>
      <c r="Q541" s="21" t="s">
        <v>1107</v>
      </c>
      <c r="R541" s="21" t="s">
        <v>469</v>
      </c>
      <c r="S541" s="5" t="str">
        <f t="shared" si="2"/>
        <v>ASHRAE 62.1-2004GeneralCorridors</v>
      </c>
      <c r="T541" s="86" t="str">
        <f>VLOOKUP(S541,Ventilation!$A$4:$H$302,6,FALSE)</f>
        <v>0.06</v>
      </c>
      <c r="U541" s="86" t="str">
        <f>VLOOKUP(S541,Ventilation!$A$4:$H$302,5,FALSE)</f>
        <v/>
      </c>
      <c r="V541" s="86" t="str">
        <f>VLOOKUP(S541,Ventilation!$A$4:$H$302,7,FALSE)</f>
        <v/>
      </c>
      <c r="W541" s="21">
        <v>0.0</v>
      </c>
      <c r="X541" s="7" t="s">
        <v>4078</v>
      </c>
      <c r="Y541" s="7" t="s">
        <v>4067</v>
      </c>
      <c r="Z541" s="21">
        <v>0.0446</v>
      </c>
      <c r="AA541" s="7"/>
      <c r="AB541" s="7" t="s">
        <v>4125</v>
      </c>
      <c r="AC541" s="21"/>
      <c r="AD541" s="21"/>
      <c r="AE541" s="21"/>
      <c r="AF541" s="21"/>
      <c r="AG541" s="21"/>
      <c r="AH541" s="21">
        <v>0.27</v>
      </c>
      <c r="AI541" s="21">
        <v>0.0</v>
      </c>
      <c r="AJ541" s="21">
        <v>0.5</v>
      </c>
      <c r="AK541" s="21">
        <v>0.0</v>
      </c>
      <c r="AL541" s="7" t="s">
        <v>4075</v>
      </c>
      <c r="AM541" s="7" t="s">
        <v>4113</v>
      </c>
      <c r="AN541" s="7" t="s">
        <v>4093</v>
      </c>
      <c r="AO541" s="21"/>
      <c r="AP541" s="21"/>
      <c r="AQ541" s="81" t="str">
        <f>IF('Space Types'!$AO539=0,"",'Space Types'!$AO539/'Space Types'!$AP539)</f>
        <v>0.05530973451</v>
      </c>
      <c r="AR541" s="21"/>
      <c r="AS541" s="21"/>
      <c r="AT541" s="21"/>
      <c r="AU541" s="21"/>
      <c r="AV541" s="21"/>
      <c r="AW541" s="21"/>
      <c r="AX541" s="21"/>
      <c r="AY541" s="21" t="str">
        <f t="shared" si="17"/>
        <v/>
      </c>
      <c r="AZ541" s="21"/>
      <c r="BA541" s="21"/>
      <c r="BB541" s="21"/>
      <c r="BC541" s="21"/>
      <c r="BD541" s="21"/>
      <c r="BE541" s="1"/>
      <c r="BF541" s="1"/>
      <c r="BG541" s="1"/>
      <c r="BH541" s="1"/>
      <c r="BI541" s="1"/>
    </row>
    <row r="542" ht="14.25" hidden="1" customHeight="1">
      <c r="A542" s="7" t="s">
        <v>182</v>
      </c>
      <c r="B542" s="7" t="s">
        <v>540</v>
      </c>
      <c r="C542" s="7" t="s">
        <v>429</v>
      </c>
      <c r="D542" s="21" t="s">
        <v>1617</v>
      </c>
      <c r="E542" s="21" t="s">
        <v>609</v>
      </c>
      <c r="F542" s="21" t="s">
        <v>1281</v>
      </c>
      <c r="G542" s="21" t="s">
        <v>1107</v>
      </c>
      <c r="H542" s="18" t="str">
        <f t="shared" si="1"/>
        <v>ASHRAE 90.1-2007Classroom/Lecture/TrainingGeneral</v>
      </c>
      <c r="I542" s="86" t="str">
        <f>VLOOKUP(H542,'Interior Lighting'!$A$4:$G$1073,5,FALSE)</f>
        <v>1.4</v>
      </c>
      <c r="J542" s="21"/>
      <c r="K542" s="21"/>
      <c r="L542" s="21">
        <v>0.0</v>
      </c>
      <c r="M542" s="21">
        <v>0.37</v>
      </c>
      <c r="N542" s="21">
        <v>0.2</v>
      </c>
      <c r="O542" s="21" t="s">
        <v>4077</v>
      </c>
      <c r="P542" s="21" t="s">
        <v>542</v>
      </c>
      <c r="Q542" s="21" t="s">
        <v>1783</v>
      </c>
      <c r="R542" s="21" t="s">
        <v>1798</v>
      </c>
      <c r="S542" s="5" t="str">
        <f t="shared" si="2"/>
        <v>ASHRAE 62.1-2004Educational FacilitiesClassrooms (ages 5-8)</v>
      </c>
      <c r="T542" s="86" t="str">
        <f>VLOOKUP(S542,Ventilation!$A$4:$H$302,6,FALSE)</f>
        <v>0.12</v>
      </c>
      <c r="U542" s="86" t="str">
        <f>VLOOKUP(S542,Ventilation!$A$4:$H$302,5,FALSE)</f>
        <v>10</v>
      </c>
      <c r="V542" s="86" t="str">
        <f>VLOOKUP(S542,Ventilation!$A$4:$H$302,7,FALSE)</f>
        <v/>
      </c>
      <c r="W542" s="21">
        <v>25.0</v>
      </c>
      <c r="X542" s="21" t="s">
        <v>4077</v>
      </c>
      <c r="Y542" s="21" t="s">
        <v>4067</v>
      </c>
      <c r="Z542" s="21">
        <v>0.0446</v>
      </c>
      <c r="AA542" s="7"/>
      <c r="AB542" s="21" t="s">
        <v>4125</v>
      </c>
      <c r="AC542" s="21"/>
      <c r="AD542" s="21"/>
      <c r="AE542" s="21"/>
      <c r="AF542" s="21"/>
      <c r="AG542" s="21"/>
      <c r="AH542" s="21">
        <v>1.02</v>
      </c>
      <c r="AI542" s="21">
        <v>0.0</v>
      </c>
      <c r="AJ542" s="21">
        <v>0.5</v>
      </c>
      <c r="AK542" s="21">
        <v>0.0</v>
      </c>
      <c r="AL542" s="21" t="s">
        <v>4075</v>
      </c>
      <c r="AM542" s="21" t="s">
        <v>4113</v>
      </c>
      <c r="AN542" s="21" t="s">
        <v>4093</v>
      </c>
      <c r="AO542" s="21"/>
      <c r="AP542" s="21"/>
      <c r="AQ542" s="21" t="str">
        <f>IF('Space Types'!$AO545=0,"",'Space Types'!$AO545/'Space Types'!$AP545)</f>
        <v/>
      </c>
      <c r="AR542" s="21"/>
      <c r="AS542" s="21"/>
      <c r="AT542" s="21"/>
      <c r="AU542" s="21"/>
      <c r="AV542" s="21"/>
      <c r="AW542" s="21"/>
      <c r="AX542" s="21"/>
      <c r="AY542" s="21" t="str">
        <f t="shared" si="17"/>
        <v/>
      </c>
      <c r="AZ542" s="21"/>
      <c r="BA542" s="21"/>
      <c r="BB542" s="21"/>
      <c r="BC542" s="21"/>
      <c r="BD542" s="21"/>
      <c r="BE542" s="1"/>
      <c r="BF542" s="1"/>
      <c r="BG542" s="1"/>
      <c r="BH542" s="1"/>
      <c r="BI542" s="1"/>
    </row>
    <row r="543" ht="14.25" hidden="1" customHeight="1">
      <c r="A543" s="7" t="s">
        <v>182</v>
      </c>
      <c r="B543" s="7" t="s">
        <v>540</v>
      </c>
      <c r="C543" s="7" t="s">
        <v>1330</v>
      </c>
      <c r="D543" s="21" t="s">
        <v>1168</v>
      </c>
      <c r="E543" s="21" t="s">
        <v>609</v>
      </c>
      <c r="F543" s="21" t="s">
        <v>1171</v>
      </c>
      <c r="G543" s="21" t="s">
        <v>1107</v>
      </c>
      <c r="H543" s="18" t="str">
        <f t="shared" si="1"/>
        <v>ASHRAE 90.1-2007Dining AreaGeneral</v>
      </c>
      <c r="I543" s="86" t="str">
        <f>VLOOKUP(H543,'Interior Lighting'!$A$4:$G$1073,5,FALSE)</f>
        <v>0.9</v>
      </c>
      <c r="J543" s="21"/>
      <c r="K543" s="21"/>
      <c r="L543" s="21">
        <v>0.0</v>
      </c>
      <c r="M543" s="21">
        <v>0.37</v>
      </c>
      <c r="N543" s="21">
        <v>0.2</v>
      </c>
      <c r="O543" s="21" t="s">
        <v>4084</v>
      </c>
      <c r="P543" s="21" t="s">
        <v>542</v>
      </c>
      <c r="Q543" s="21" t="s">
        <v>104</v>
      </c>
      <c r="R543" s="21" t="s">
        <v>1207</v>
      </c>
      <c r="S543" s="5" t="str">
        <f t="shared" si="2"/>
        <v>ASHRAE 62.1-2004Food and Beverage ServiceCafeteria/fast food dining</v>
      </c>
      <c r="T543" s="86" t="str">
        <f>VLOOKUP(S543,Ventilation!$A$4:$H$302,6,FALSE)</f>
        <v>0.18</v>
      </c>
      <c r="U543" s="86" t="str">
        <f>VLOOKUP(S543,Ventilation!$A$4:$H$302,5,FALSE)</f>
        <v>7.5</v>
      </c>
      <c r="V543" s="86" t="str">
        <f>VLOOKUP(S543,Ventilation!$A$4:$H$302,7,FALSE)</f>
        <v/>
      </c>
      <c r="W543" s="21">
        <v>100.0</v>
      </c>
      <c r="X543" s="21" t="s">
        <v>4086</v>
      </c>
      <c r="Y543" s="21" t="s">
        <v>4067</v>
      </c>
      <c r="Z543" s="21">
        <v>0.0446</v>
      </c>
      <c r="AA543" s="7"/>
      <c r="AB543" s="21" t="s">
        <v>4125</v>
      </c>
      <c r="AC543" s="21"/>
      <c r="AD543" s="21"/>
      <c r="AE543" s="21"/>
      <c r="AF543" s="21"/>
      <c r="AG543" s="21"/>
      <c r="AH543" s="21">
        <v>1.72</v>
      </c>
      <c r="AI543" s="21">
        <v>0.0</v>
      </c>
      <c r="AJ543" s="21">
        <v>0.5</v>
      </c>
      <c r="AK543" s="21">
        <v>0.0</v>
      </c>
      <c r="AL543" s="21" t="s">
        <v>4075</v>
      </c>
      <c r="AM543" s="21" t="s">
        <v>4113</v>
      </c>
      <c r="AN543" s="21" t="s">
        <v>4093</v>
      </c>
      <c r="AO543" s="21"/>
      <c r="AP543" s="21"/>
      <c r="AQ543" s="21" t="str">
        <f>IF('Space Types'!$AO551=0,"",'Space Types'!$AO551/'Space Types'!$AP551)</f>
        <v/>
      </c>
      <c r="AR543" s="21"/>
      <c r="AS543" s="21"/>
      <c r="AT543" s="21"/>
      <c r="AU543" s="21"/>
      <c r="AV543" s="21"/>
      <c r="AW543" s="21"/>
      <c r="AX543" s="21"/>
      <c r="AY543" s="21" t="str">
        <f t="shared" si="17"/>
        <v/>
      </c>
      <c r="AZ543" s="21"/>
      <c r="BA543" s="21"/>
      <c r="BB543" s="21"/>
      <c r="BC543" s="21"/>
      <c r="BD543" s="21"/>
      <c r="BE543" s="1"/>
      <c r="BF543" s="1"/>
      <c r="BG543" s="1"/>
      <c r="BH543" s="1"/>
      <c r="BI543" s="1"/>
    </row>
    <row r="544" ht="14.25" hidden="1" customHeight="1">
      <c r="A544" s="18" t="s">
        <v>185</v>
      </c>
      <c r="B544" s="18" t="s">
        <v>540</v>
      </c>
      <c r="C544" s="18" t="s">
        <v>1282</v>
      </c>
      <c r="D544" s="18" t="s">
        <v>4173</v>
      </c>
      <c r="E544" s="18" t="s">
        <v>628</v>
      </c>
      <c r="F544" s="18" t="s">
        <v>1353</v>
      </c>
      <c r="G544" s="18" t="s">
        <v>1107</v>
      </c>
      <c r="H544" s="18" t="str">
        <f t="shared" si="1"/>
        <v>ASHRAE 90.1-2010RestroomsGeneral</v>
      </c>
      <c r="I544" s="86" t="str">
        <f>VLOOKUP(H544,'Interior Lighting'!$A$4:$G$1073,5,FALSE)</f>
        <v>0.98</v>
      </c>
      <c r="J544" s="21"/>
      <c r="K544" s="18"/>
      <c r="L544" s="18">
        <v>0.0</v>
      </c>
      <c r="M544" s="18">
        <v>0.37</v>
      </c>
      <c r="N544" s="18">
        <v>0.2</v>
      </c>
      <c r="O544" s="18" t="s">
        <v>4076</v>
      </c>
      <c r="P544" s="18" t="s">
        <v>601</v>
      </c>
      <c r="Q544" s="18" t="s">
        <v>1107</v>
      </c>
      <c r="R544" s="18" t="s">
        <v>469</v>
      </c>
      <c r="S544" s="5" t="str">
        <f t="shared" si="2"/>
        <v>ASHRAE 62.1-2007GeneralCorridors</v>
      </c>
      <c r="T544" s="86" t="str">
        <f>VLOOKUP(S544,Ventilation!$A$4:$H$302,6,FALSE)</f>
        <v>0.06</v>
      </c>
      <c r="U544" s="86" t="str">
        <f>VLOOKUP(S544,Ventilation!$A$4:$H$302,5,FALSE)</f>
        <v/>
      </c>
      <c r="V544" s="86" t="str">
        <f>VLOOKUP(S544,Ventilation!$A$4:$H$302,7,FALSE)</f>
        <v/>
      </c>
      <c r="W544" s="5">
        <v>0.0</v>
      </c>
      <c r="X544" s="18" t="s">
        <v>4076</v>
      </c>
      <c r="Y544" s="18" t="s">
        <v>4067</v>
      </c>
      <c r="Z544" s="18">
        <v>0.0446</v>
      </c>
      <c r="AA544" s="5"/>
      <c r="AB544" s="18" t="s">
        <v>4125</v>
      </c>
      <c r="AC544" s="18"/>
      <c r="AD544" s="18"/>
      <c r="AE544" s="18"/>
      <c r="AF544" s="18"/>
      <c r="AG544" s="18"/>
      <c r="AH544" s="18">
        <v>0.27</v>
      </c>
      <c r="AI544" s="18">
        <v>0.0</v>
      </c>
      <c r="AJ544" s="18">
        <v>0.5</v>
      </c>
      <c r="AK544" s="18">
        <v>0.0</v>
      </c>
      <c r="AL544" s="18" t="s">
        <v>4075</v>
      </c>
      <c r="AM544" s="18" t="s">
        <v>4113</v>
      </c>
      <c r="AN544" s="18" t="s">
        <v>4093</v>
      </c>
      <c r="AO544" s="18">
        <v>56.5</v>
      </c>
      <c r="AP544" s="18">
        <v>2045.0</v>
      </c>
      <c r="AQ544" s="18">
        <v>0.02762836185819071</v>
      </c>
      <c r="AR544" s="18">
        <v>43.3</v>
      </c>
      <c r="AS544" s="18">
        <v>0.2</v>
      </c>
      <c r="AT544" s="18">
        <v>0.05</v>
      </c>
      <c r="AU544" s="18" t="s">
        <v>1636</v>
      </c>
      <c r="AV544" s="18">
        <v>0.293378304967726</v>
      </c>
      <c r="AW544" s="18">
        <v>600.0</v>
      </c>
      <c r="AX544" s="18">
        <v>104.17534794566214</v>
      </c>
      <c r="AY544" s="18">
        <v>0.05093797833286906</v>
      </c>
      <c r="AZ544" s="18">
        <v>0.338</v>
      </c>
      <c r="BA544" s="18">
        <v>0.5</v>
      </c>
      <c r="BB544" s="18"/>
      <c r="BC544" s="18"/>
      <c r="BD544" s="18"/>
      <c r="BE544" s="1"/>
      <c r="BF544" s="1"/>
      <c r="BG544" s="1"/>
      <c r="BH544" s="1"/>
      <c r="BI544" s="1"/>
    </row>
    <row r="545" ht="14.25" hidden="1" customHeight="1">
      <c r="A545" s="21" t="s">
        <v>185</v>
      </c>
      <c r="B545" s="21" t="s">
        <v>540</v>
      </c>
      <c r="C545" s="21" t="s">
        <v>616</v>
      </c>
      <c r="D545" s="21" t="s">
        <v>1617</v>
      </c>
      <c r="E545" s="21" t="s">
        <v>628</v>
      </c>
      <c r="F545" s="21" t="s">
        <v>1272</v>
      </c>
      <c r="G545" s="21" t="s">
        <v>1107</v>
      </c>
      <c r="H545" s="18" t="str">
        <f t="shared" si="1"/>
        <v>ASHRAE 90.1-2010Office-EnclosedGeneral</v>
      </c>
      <c r="I545" s="86" t="str">
        <f>VLOOKUP(H545,'Interior Lighting'!$A$4:$G$1073,5,FALSE)</f>
        <v>1.11</v>
      </c>
      <c r="J545" s="21"/>
      <c r="K545" s="21"/>
      <c r="L545" s="21">
        <v>0.0</v>
      </c>
      <c r="M545" s="21">
        <v>0.37</v>
      </c>
      <c r="N545" s="21">
        <v>0.2</v>
      </c>
      <c r="O545" s="21" t="s">
        <v>4084</v>
      </c>
      <c r="P545" s="21" t="s">
        <v>601</v>
      </c>
      <c r="Q545" s="21" t="s">
        <v>1604</v>
      </c>
      <c r="R545" s="21" t="s">
        <v>142</v>
      </c>
      <c r="S545" s="5" t="str">
        <f t="shared" si="2"/>
        <v>ASHRAE 62.1-2007Office BuildingsOffice space</v>
      </c>
      <c r="T545" s="86" t="str">
        <f>VLOOKUP(S545,Ventilation!$A$4:$H$302,6,FALSE)</f>
        <v>0.06</v>
      </c>
      <c r="U545" s="86" t="str">
        <f>VLOOKUP(S545,Ventilation!$A$4:$H$302,5,FALSE)</f>
        <v>5</v>
      </c>
      <c r="V545" s="86" t="str">
        <f>VLOOKUP(S545,Ventilation!$A$4:$H$302,7,FALSE)</f>
        <v/>
      </c>
      <c r="W545" s="21">
        <v>5.0</v>
      </c>
      <c r="X545" s="21" t="s">
        <v>4083</v>
      </c>
      <c r="Y545" s="21" t="s">
        <v>4067</v>
      </c>
      <c r="Z545" s="21">
        <v>0.0446</v>
      </c>
      <c r="AA545" s="7"/>
      <c r="AB545" s="21" t="s">
        <v>4125</v>
      </c>
      <c r="AC545" s="21"/>
      <c r="AD545" s="21"/>
      <c r="AE545" s="21"/>
      <c r="AF545" s="21"/>
      <c r="AG545" s="21"/>
      <c r="AH545" s="21">
        <v>0.73</v>
      </c>
      <c r="AI545" s="21">
        <v>0.0</v>
      </c>
      <c r="AJ545" s="21">
        <v>0.5</v>
      </c>
      <c r="AK545" s="21">
        <v>0.0</v>
      </c>
      <c r="AL545" s="21" t="s">
        <v>4075</v>
      </c>
      <c r="AM545" s="21" t="s">
        <v>4113</v>
      </c>
      <c r="AN545" s="21" t="s">
        <v>4093</v>
      </c>
      <c r="AO545" s="21"/>
      <c r="AP545" s="21"/>
      <c r="AQ545" s="21"/>
      <c r="AR545" s="21"/>
      <c r="AS545" s="21"/>
      <c r="AT545" s="21"/>
      <c r="AU545" s="21"/>
      <c r="AV545" s="21"/>
      <c r="AW545" s="21"/>
      <c r="AX545" s="21"/>
      <c r="AY545" s="21"/>
      <c r="AZ545" s="21"/>
      <c r="BA545" s="21"/>
      <c r="BB545" s="21"/>
      <c r="BC545" s="21"/>
      <c r="BD545" s="21"/>
      <c r="BE545" s="1"/>
      <c r="BF545" s="1"/>
      <c r="BG545" s="1"/>
      <c r="BH545" s="1"/>
      <c r="BI545" s="1"/>
    </row>
    <row r="546" ht="14.25" hidden="1" customHeight="1">
      <c r="A546" s="21" t="s">
        <v>185</v>
      </c>
      <c r="B546" s="21" t="s">
        <v>540</v>
      </c>
      <c r="C546" s="21" t="s">
        <v>1125</v>
      </c>
      <c r="D546" s="21" t="s">
        <v>3274</v>
      </c>
      <c r="E546" s="21" t="s">
        <v>628</v>
      </c>
      <c r="F546" s="21" t="s">
        <v>1543</v>
      </c>
      <c r="G546" s="21" t="s">
        <v>1107</v>
      </c>
      <c r="H546" s="18" t="str">
        <f t="shared" si="1"/>
        <v>ASHRAE 90.1-2010Electrical/MechanicalGeneral</v>
      </c>
      <c r="I546" s="86" t="str">
        <f>VLOOKUP(H546,'Interior Lighting'!$A$4:$G$1073,5,FALSE)</f>
        <v>0.95</v>
      </c>
      <c r="J546" s="21"/>
      <c r="K546" s="21"/>
      <c r="L546" s="21">
        <v>0.0</v>
      </c>
      <c r="M546" s="21">
        <v>0.37</v>
      </c>
      <c r="N546" s="21">
        <v>0.2</v>
      </c>
      <c r="O546" s="21" t="s">
        <v>4084</v>
      </c>
      <c r="P546" s="21" t="s">
        <v>601</v>
      </c>
      <c r="Q546" s="21" t="s">
        <v>1107</v>
      </c>
      <c r="R546" s="21" t="s">
        <v>178</v>
      </c>
      <c r="S546" s="5" t="str">
        <f t="shared" si="2"/>
        <v>ASHRAE 62.1-2007GeneralStorage rooms</v>
      </c>
      <c r="T546" s="86" t="str">
        <f>VLOOKUP(S546,Ventilation!$A$4:$H$302,6,FALSE)</f>
        <v>0.12</v>
      </c>
      <c r="U546" s="86" t="str">
        <f>VLOOKUP(S546,Ventilation!$A$4:$H$302,5,FALSE)</f>
        <v/>
      </c>
      <c r="V546" s="86" t="str">
        <f>VLOOKUP(S546,Ventilation!$A$4:$H$302,7,FALSE)</f>
        <v/>
      </c>
      <c r="W546" s="21">
        <v>0.0</v>
      </c>
      <c r="X546" s="21" t="s">
        <v>4084</v>
      </c>
      <c r="Y546" s="21" t="s">
        <v>4067</v>
      </c>
      <c r="Z546" s="21">
        <v>0.0446</v>
      </c>
      <c r="AA546" s="7"/>
      <c r="AB546" s="21" t="s">
        <v>4125</v>
      </c>
      <c r="AC546" s="21"/>
      <c r="AD546" s="21"/>
      <c r="AE546" s="21"/>
      <c r="AF546" s="21"/>
      <c r="AG546" s="21"/>
      <c r="AH546" s="21">
        <v>0.27</v>
      </c>
      <c r="AI546" s="21">
        <v>0.0</v>
      </c>
      <c r="AJ546" s="21">
        <v>0.5</v>
      </c>
      <c r="AK546" s="21">
        <v>0.0</v>
      </c>
      <c r="AL546" s="21" t="s">
        <v>4075</v>
      </c>
      <c r="AM546" s="21" t="s">
        <v>4113</v>
      </c>
      <c r="AN546" s="21" t="s">
        <v>4093</v>
      </c>
      <c r="AO546" s="21"/>
      <c r="AP546" s="21"/>
      <c r="AQ546" s="21"/>
      <c r="AR546" s="21"/>
      <c r="AS546" s="21"/>
      <c r="AT546" s="21"/>
      <c r="AU546" s="21"/>
      <c r="AV546" s="21"/>
      <c r="AW546" s="21"/>
      <c r="AX546" s="21"/>
      <c r="AY546" s="21"/>
      <c r="AZ546" s="21"/>
      <c r="BA546" s="21"/>
      <c r="BB546" s="21"/>
      <c r="BC546" s="21"/>
      <c r="BD546" s="21"/>
      <c r="BE546" s="1"/>
      <c r="BF546" s="1"/>
      <c r="BG546" s="1"/>
      <c r="BH546" s="1"/>
      <c r="BI546" s="1"/>
    </row>
    <row r="547" ht="14.25" hidden="1" customHeight="1">
      <c r="A547" s="21" t="s">
        <v>185</v>
      </c>
      <c r="B547" s="21" t="s">
        <v>540</v>
      </c>
      <c r="C547" s="21" t="s">
        <v>829</v>
      </c>
      <c r="D547" s="21" t="s">
        <v>3257</v>
      </c>
      <c r="E547" s="21" t="s">
        <v>628</v>
      </c>
      <c r="F547" s="21" t="s">
        <v>829</v>
      </c>
      <c r="G547" s="21" t="s">
        <v>1107</v>
      </c>
      <c r="H547" s="18" t="str">
        <f t="shared" si="1"/>
        <v>ASHRAE 90.1-2010LobbyGeneral</v>
      </c>
      <c r="I547" s="86" t="str">
        <f>VLOOKUP(H547,'Interior Lighting'!$A$4:$G$1073,5,FALSE)</f>
        <v>0.9</v>
      </c>
      <c r="J547" s="21"/>
      <c r="K547" s="21"/>
      <c r="L547" s="21">
        <v>0.0</v>
      </c>
      <c r="M547" s="21">
        <v>0.37</v>
      </c>
      <c r="N547" s="21">
        <v>0.2</v>
      </c>
      <c r="O547" s="21" t="s">
        <v>4082</v>
      </c>
      <c r="P547" s="21" t="s">
        <v>601</v>
      </c>
      <c r="Q547" s="21" t="s">
        <v>1107</v>
      </c>
      <c r="R547" s="21" t="s">
        <v>469</v>
      </c>
      <c r="S547" s="5" t="str">
        <f t="shared" si="2"/>
        <v>ASHRAE 62.1-2007GeneralCorridors</v>
      </c>
      <c r="T547" s="86" t="str">
        <f>VLOOKUP(S547,Ventilation!$A$4:$H$302,6,FALSE)</f>
        <v>0.06</v>
      </c>
      <c r="U547" s="86" t="str">
        <f>VLOOKUP(S547,Ventilation!$A$4:$H$302,5,FALSE)</f>
        <v/>
      </c>
      <c r="V547" s="86" t="str">
        <f>VLOOKUP(S547,Ventilation!$A$4:$H$302,7,FALSE)</f>
        <v/>
      </c>
      <c r="W547" s="21">
        <v>0.0</v>
      </c>
      <c r="X547" s="21" t="s">
        <v>4082</v>
      </c>
      <c r="Y547" s="21" t="s">
        <v>4067</v>
      </c>
      <c r="Z547" s="21">
        <v>0.0446</v>
      </c>
      <c r="AA547" s="7"/>
      <c r="AB547" s="21" t="s">
        <v>4125</v>
      </c>
      <c r="AC547" s="21"/>
      <c r="AD547" s="21"/>
      <c r="AE547" s="21"/>
      <c r="AF547" s="21"/>
      <c r="AG547" s="21"/>
      <c r="AH547" s="21">
        <v>0.27</v>
      </c>
      <c r="AI547" s="21">
        <v>0.0</v>
      </c>
      <c r="AJ547" s="21">
        <v>0.5</v>
      </c>
      <c r="AK547" s="21">
        <v>0.0</v>
      </c>
      <c r="AL547" s="21" t="s">
        <v>4075</v>
      </c>
      <c r="AM547" s="21" t="s">
        <v>4113</v>
      </c>
      <c r="AN547" s="21" t="s">
        <v>4093</v>
      </c>
      <c r="AO547" s="21"/>
      <c r="AP547" s="21"/>
      <c r="AQ547" s="21"/>
      <c r="AR547" s="21"/>
      <c r="AS547" s="21"/>
      <c r="AT547" s="21"/>
      <c r="AU547" s="21"/>
      <c r="AV547" s="21"/>
      <c r="AW547" s="21"/>
      <c r="AX547" s="21"/>
      <c r="AY547" s="21"/>
      <c r="AZ547" s="21"/>
      <c r="BA547" s="21"/>
      <c r="BB547" s="21"/>
      <c r="BC547" s="21"/>
      <c r="BD547" s="21"/>
      <c r="BE547" s="1"/>
      <c r="BF547" s="1"/>
      <c r="BG547" s="1"/>
      <c r="BH547" s="1"/>
      <c r="BI547" s="1"/>
    </row>
    <row r="548" ht="14.25" hidden="1" customHeight="1">
      <c r="A548" s="21" t="s">
        <v>185</v>
      </c>
      <c r="B548" s="21" t="s">
        <v>540</v>
      </c>
      <c r="C548" s="21" t="s">
        <v>1112</v>
      </c>
      <c r="D548" s="21" t="s">
        <v>3169</v>
      </c>
      <c r="E548" s="21" t="s">
        <v>628</v>
      </c>
      <c r="F548" s="65" t="s">
        <v>888</v>
      </c>
      <c r="G548" s="65" t="s">
        <v>1112</v>
      </c>
      <c r="H548" s="18" t="str">
        <f t="shared" si="1"/>
        <v>ASHRAE 90.1-2010Whole BuildingLibrary</v>
      </c>
      <c r="I548" s="86" t="str">
        <f>VLOOKUP(H548,'Interior Lighting'!$A$4:$G$1073,5,FALSE)</f>
        <v>1.18</v>
      </c>
      <c r="J548" s="21"/>
      <c r="K548" s="21"/>
      <c r="L548" s="21">
        <v>0.0</v>
      </c>
      <c r="M548" s="21">
        <v>0.37</v>
      </c>
      <c r="N548" s="21">
        <v>0.2</v>
      </c>
      <c r="O548" s="7" t="s">
        <v>4081</v>
      </c>
      <c r="P548" s="21" t="s">
        <v>601</v>
      </c>
      <c r="Q548" s="21" t="s">
        <v>1783</v>
      </c>
      <c r="R548" s="21" t="s">
        <v>1814</v>
      </c>
      <c r="S548" s="5" t="str">
        <f t="shared" si="2"/>
        <v>ASHRAE 62.1-2007Educational FacilitiesMedia center</v>
      </c>
      <c r="T548" s="86" t="str">
        <f>VLOOKUP(S548,Ventilation!$A$4:$H$302,6,FALSE)</f>
        <v>0.12</v>
      </c>
      <c r="U548" s="86" t="str">
        <f>VLOOKUP(S548,Ventilation!$A$4:$H$302,5,FALSE)</f>
        <v>10</v>
      </c>
      <c r="V548" s="86" t="str">
        <f>VLOOKUP(S548,Ventilation!$A$4:$H$302,7,FALSE)</f>
        <v/>
      </c>
      <c r="W548" s="21">
        <v>10.0</v>
      </c>
      <c r="X548" s="7" t="s">
        <v>4081</v>
      </c>
      <c r="Y548" s="7" t="s">
        <v>4067</v>
      </c>
      <c r="Z548" s="21">
        <v>0.0446</v>
      </c>
      <c r="AA548" s="7"/>
      <c r="AB548" s="7" t="s">
        <v>4125</v>
      </c>
      <c r="AC548" s="21"/>
      <c r="AD548" s="21"/>
      <c r="AE548" s="21"/>
      <c r="AF548" s="21"/>
      <c r="AG548" s="21"/>
      <c r="AH548" s="21">
        <v>1.02</v>
      </c>
      <c r="AI548" s="21">
        <v>0.0</v>
      </c>
      <c r="AJ548" s="21">
        <v>0.5</v>
      </c>
      <c r="AK548" s="21">
        <v>0.0</v>
      </c>
      <c r="AL548" s="7" t="s">
        <v>4075</v>
      </c>
      <c r="AM548" s="7" t="s">
        <v>4113</v>
      </c>
      <c r="AN548" s="7" t="s">
        <v>4093</v>
      </c>
      <c r="AO548" s="21"/>
      <c r="AP548" s="21"/>
      <c r="AQ548" s="21"/>
      <c r="AR548" s="21"/>
      <c r="AS548" s="21"/>
      <c r="AT548" s="21"/>
      <c r="AU548" s="21"/>
      <c r="AV548" s="21"/>
      <c r="AW548" s="21"/>
      <c r="AX548" s="21"/>
      <c r="AY548" s="21"/>
      <c r="AZ548" s="21"/>
      <c r="BA548" s="21"/>
      <c r="BB548" s="21"/>
      <c r="BC548" s="21"/>
      <c r="BD548" s="21"/>
      <c r="BE548" s="1"/>
      <c r="BF548" s="1"/>
      <c r="BG548" s="1"/>
      <c r="BH548" s="1"/>
      <c r="BI548" s="1"/>
    </row>
    <row r="549" ht="14.25" hidden="1" customHeight="1">
      <c r="A549" s="21" t="s">
        <v>185</v>
      </c>
      <c r="B549" s="21" t="s">
        <v>540</v>
      </c>
      <c r="C549" s="21" t="s">
        <v>579</v>
      </c>
      <c r="D549" s="21" t="s">
        <v>1097</v>
      </c>
      <c r="E549" s="21" t="s">
        <v>628</v>
      </c>
      <c r="F549" s="21" t="s">
        <v>1103</v>
      </c>
      <c r="G549" s="21" t="s">
        <v>1107</v>
      </c>
      <c r="H549" s="18" t="str">
        <f t="shared" si="1"/>
        <v>ASHRAE 90.1-2010Food PreparationGeneral</v>
      </c>
      <c r="I549" s="86" t="str">
        <f>VLOOKUP(H549,'Interior Lighting'!$A$4:$G$1073,5,FALSE)</f>
        <v>0.99</v>
      </c>
      <c r="J549" s="21"/>
      <c r="K549" s="21"/>
      <c r="L549" s="21">
        <v>0.0</v>
      </c>
      <c r="M549" s="21">
        <v>0.37</v>
      </c>
      <c r="N549" s="21">
        <v>0.2</v>
      </c>
      <c r="O549" s="21" t="s">
        <v>4084</v>
      </c>
      <c r="P549" s="21" t="s">
        <v>601</v>
      </c>
      <c r="Q549" s="21" t="s">
        <v>104</v>
      </c>
      <c r="R549" s="21" t="s">
        <v>1207</v>
      </c>
      <c r="S549" s="5" t="str">
        <f t="shared" si="2"/>
        <v>ASHRAE 62.1-2007Food and Beverage ServiceCafeteria/fast food dining</v>
      </c>
      <c r="T549" s="86" t="str">
        <f>VLOOKUP(S549,Ventilation!$A$4:$H$302,6,FALSE)</f>
        <v>0.18</v>
      </c>
      <c r="U549" s="86" t="str">
        <f>VLOOKUP(S549,Ventilation!$A$4:$H$302,5,FALSE)</f>
        <v>7.5</v>
      </c>
      <c r="V549" s="86" t="str">
        <f>VLOOKUP(S549,Ventilation!$A$4:$H$302,7,FALSE)</f>
        <v/>
      </c>
      <c r="W549" s="21">
        <v>13.93</v>
      </c>
      <c r="X549" s="21" t="s">
        <v>4084</v>
      </c>
      <c r="Y549" s="21" t="s">
        <v>4067</v>
      </c>
      <c r="Z549" s="21">
        <v>0.0446</v>
      </c>
      <c r="AA549" s="7"/>
      <c r="AB549" s="21" t="s">
        <v>4125</v>
      </c>
      <c r="AC549" s="21">
        <v>220.5</v>
      </c>
      <c r="AD549" s="21">
        <v>0.1</v>
      </c>
      <c r="AE549" s="21">
        <v>0.2</v>
      </c>
      <c r="AF549" s="21">
        <v>0.7</v>
      </c>
      <c r="AG549" s="21" t="s">
        <v>4129</v>
      </c>
      <c r="AH549" s="7">
        <v>17.7</v>
      </c>
      <c r="AI549" s="21">
        <v>0.25</v>
      </c>
      <c r="AJ549" s="21">
        <v>0.3</v>
      </c>
      <c r="AK549" s="21">
        <v>0.2</v>
      </c>
      <c r="AL549" s="21" t="s">
        <v>4127</v>
      </c>
      <c r="AM549" s="21" t="s">
        <v>4113</v>
      </c>
      <c r="AN549" s="21" t="s">
        <v>4093</v>
      </c>
      <c r="AO549" s="21">
        <v>100.0</v>
      </c>
      <c r="AP549" s="21">
        <v>1808.0</v>
      </c>
      <c r="AQ549" s="21">
        <v>0.05530973451327434</v>
      </c>
      <c r="AR549" s="21">
        <v>49.0</v>
      </c>
      <c r="AS549" s="21">
        <v>0.2</v>
      </c>
      <c r="AT549" s="21">
        <v>0.05</v>
      </c>
      <c r="AU549" s="21" t="s">
        <v>1636</v>
      </c>
      <c r="AV549" s="21">
        <v>0.7</v>
      </c>
      <c r="AW549" s="21">
        <v>3300.0</v>
      </c>
      <c r="AX549" s="21">
        <v>572.9644137011418</v>
      </c>
      <c r="AY549" s="21">
        <v>0.12153790593660582</v>
      </c>
      <c r="AZ549" s="21">
        <v>0.338</v>
      </c>
      <c r="BA549" s="21">
        <v>0.5</v>
      </c>
      <c r="BB549" s="21"/>
      <c r="BC549" s="21" t="s">
        <v>4128</v>
      </c>
      <c r="BD549" s="21"/>
      <c r="BE549" s="1"/>
      <c r="BF549" s="1"/>
      <c r="BG549" s="1"/>
      <c r="BH549" s="1"/>
      <c r="BI549" s="1"/>
    </row>
    <row r="550" ht="14.25" hidden="1" customHeight="1">
      <c r="A550" s="21" t="s">
        <v>185</v>
      </c>
      <c r="B550" s="21" t="s">
        <v>540</v>
      </c>
      <c r="C550" s="21" t="s">
        <v>1331</v>
      </c>
      <c r="D550" s="21" t="s">
        <v>1535</v>
      </c>
      <c r="E550" s="21" t="s">
        <v>628</v>
      </c>
      <c r="F550" s="21" t="s">
        <v>2405</v>
      </c>
      <c r="G550" s="27" t="s">
        <v>2406</v>
      </c>
      <c r="H550" s="18" t="str">
        <f t="shared" si="1"/>
        <v>ASHRAE 90.1-2010Gymnasium/Fitness CenterFitness Area</v>
      </c>
      <c r="I550" s="86" t="str">
        <f>VLOOKUP(H550,'Interior Lighting'!$A$4:$G$1073,5,FALSE)</f>
        <v>0.72</v>
      </c>
      <c r="J550" s="21"/>
      <c r="K550" s="21"/>
      <c r="L550" s="21">
        <v>0.0</v>
      </c>
      <c r="M550" s="21">
        <v>0.37</v>
      </c>
      <c r="N550" s="21">
        <v>0.2</v>
      </c>
      <c r="O550" s="21" t="s">
        <v>4079</v>
      </c>
      <c r="P550" s="21" t="s">
        <v>601</v>
      </c>
      <c r="Q550" s="21" t="s">
        <v>1982</v>
      </c>
      <c r="R550" s="21" t="s">
        <v>2018</v>
      </c>
      <c r="S550" s="5" t="str">
        <f t="shared" si="2"/>
        <v>ASHRAE 62.1-2007Sports and EntertainmentGym, stadium (play area)</v>
      </c>
      <c r="T550" s="86" t="str">
        <f>VLOOKUP(S550,Ventilation!$A$4:$H$302,6,FALSE)</f>
        <v>0.3</v>
      </c>
      <c r="U550" s="86" t="str">
        <f>VLOOKUP(S550,Ventilation!$A$4:$H$302,5,FALSE)</f>
        <v/>
      </c>
      <c r="V550" s="86" t="str">
        <f>VLOOKUP(S550,Ventilation!$A$4:$H$302,7,FALSE)</f>
        <v/>
      </c>
      <c r="W550" s="21">
        <v>30.0</v>
      </c>
      <c r="X550" s="21" t="s">
        <v>4079</v>
      </c>
      <c r="Y550" s="21" t="s">
        <v>4067</v>
      </c>
      <c r="Z550" s="21">
        <v>0.0446</v>
      </c>
      <c r="AA550" s="7"/>
      <c r="AB550" s="21" t="s">
        <v>4125</v>
      </c>
      <c r="AC550" s="21"/>
      <c r="AD550" s="21"/>
      <c r="AE550" s="21"/>
      <c r="AF550" s="21"/>
      <c r="AG550" s="21"/>
      <c r="AH550" s="21">
        <v>0.3400000000000001</v>
      </c>
      <c r="AI550" s="21">
        <v>0.0</v>
      </c>
      <c r="AJ550" s="21">
        <v>0.5</v>
      </c>
      <c r="AK550" s="21">
        <v>0.0</v>
      </c>
      <c r="AL550" s="21" t="s">
        <v>4075</v>
      </c>
      <c r="AM550" s="21" t="s">
        <v>4113</v>
      </c>
      <c r="AN550" s="21" t="s">
        <v>4093</v>
      </c>
      <c r="AO550" s="21"/>
      <c r="AP550" s="21"/>
      <c r="AQ550" s="21"/>
      <c r="AR550" s="21"/>
      <c r="AS550" s="21"/>
      <c r="AT550" s="21"/>
      <c r="AU550" s="21"/>
      <c r="AV550" s="21"/>
      <c r="AW550" s="21"/>
      <c r="AX550" s="21"/>
      <c r="AY550" s="21"/>
      <c r="AZ550" s="21"/>
      <c r="BA550" s="21"/>
      <c r="BB550" s="21"/>
      <c r="BC550" s="21"/>
      <c r="BD550" s="21"/>
      <c r="BE550" s="1"/>
      <c r="BF550" s="1"/>
      <c r="BG550" s="1"/>
      <c r="BH550" s="1"/>
      <c r="BI550" s="1"/>
    </row>
    <row r="551" ht="14.25" hidden="1" customHeight="1">
      <c r="A551" s="7" t="s">
        <v>185</v>
      </c>
      <c r="B551" s="7" t="s">
        <v>540</v>
      </c>
      <c r="C551" s="7" t="s">
        <v>596</v>
      </c>
      <c r="D551" s="21" t="s">
        <v>1585</v>
      </c>
      <c r="E551" s="21" t="s">
        <v>628</v>
      </c>
      <c r="F551" s="21" t="s">
        <v>1355</v>
      </c>
      <c r="G551" s="21" t="s">
        <v>1107</v>
      </c>
      <c r="H551" s="18" t="str">
        <f t="shared" si="1"/>
        <v>ASHRAE 90.1-2010Corridor/TransitionGeneral</v>
      </c>
      <c r="I551" s="86" t="str">
        <f>VLOOKUP(H551,'Interior Lighting'!$A$4:$G$1073,5,FALSE)</f>
        <v>0.66</v>
      </c>
      <c r="J551" s="21"/>
      <c r="K551" s="21"/>
      <c r="L551" s="21">
        <v>0.0</v>
      </c>
      <c r="M551" s="21">
        <v>0.37</v>
      </c>
      <c r="N551" s="21">
        <v>0.2</v>
      </c>
      <c r="O551" s="21" t="s">
        <v>4078</v>
      </c>
      <c r="P551" s="21" t="s">
        <v>601</v>
      </c>
      <c r="Q551" s="21" t="s">
        <v>1107</v>
      </c>
      <c r="R551" s="21" t="s">
        <v>469</v>
      </c>
      <c r="S551" s="5" t="str">
        <f t="shared" si="2"/>
        <v>ASHRAE 62.1-2007GeneralCorridors</v>
      </c>
      <c r="T551" s="86" t="str">
        <f>VLOOKUP(S551,Ventilation!$A$4:$H$302,6,FALSE)</f>
        <v>0.06</v>
      </c>
      <c r="U551" s="86" t="str">
        <f>VLOOKUP(S551,Ventilation!$A$4:$H$302,5,FALSE)</f>
        <v/>
      </c>
      <c r="V551" s="86" t="str">
        <f>VLOOKUP(S551,Ventilation!$A$4:$H$302,7,FALSE)</f>
        <v/>
      </c>
      <c r="W551" s="21">
        <v>0.0</v>
      </c>
      <c r="X551" s="21" t="s">
        <v>4078</v>
      </c>
      <c r="Y551" s="21" t="s">
        <v>4067</v>
      </c>
      <c r="Z551" s="21">
        <v>0.0446</v>
      </c>
      <c r="AA551" s="7"/>
      <c r="AB551" s="21" t="s">
        <v>4125</v>
      </c>
      <c r="AC551" s="21"/>
      <c r="AD551" s="21"/>
      <c r="AE551" s="21"/>
      <c r="AF551" s="21"/>
      <c r="AG551" s="21"/>
      <c r="AH551" s="21">
        <v>0.27</v>
      </c>
      <c r="AI551" s="21">
        <v>0.0</v>
      </c>
      <c r="AJ551" s="21">
        <v>0.5</v>
      </c>
      <c r="AK551" s="21">
        <v>0.0</v>
      </c>
      <c r="AL551" s="21" t="s">
        <v>4075</v>
      </c>
      <c r="AM551" s="21" t="s">
        <v>4113</v>
      </c>
      <c r="AN551" s="21" t="s">
        <v>4093</v>
      </c>
      <c r="AO551" s="21"/>
      <c r="AP551" s="21"/>
      <c r="AQ551" s="21"/>
      <c r="AR551" s="21"/>
      <c r="AS551" s="21"/>
      <c r="AT551" s="21"/>
      <c r="AU551" s="21"/>
      <c r="AV551" s="21"/>
      <c r="AW551" s="21"/>
      <c r="AX551" s="21"/>
      <c r="AY551" s="21"/>
      <c r="AZ551" s="21"/>
      <c r="BA551" s="21"/>
      <c r="BB551" s="21"/>
      <c r="BC551" s="21"/>
      <c r="BD551" s="21"/>
      <c r="BE551" s="1"/>
      <c r="BF551" s="1"/>
      <c r="BG551" s="1"/>
      <c r="BH551" s="1"/>
      <c r="BI551" s="1"/>
    </row>
    <row r="552" ht="14.25" hidden="1" customHeight="1">
      <c r="A552" s="7" t="s">
        <v>185</v>
      </c>
      <c r="B552" s="7" t="s">
        <v>540</v>
      </c>
      <c r="C552" s="7" t="s">
        <v>429</v>
      </c>
      <c r="D552" s="21" t="s">
        <v>1617</v>
      </c>
      <c r="E552" s="21" t="s">
        <v>628</v>
      </c>
      <c r="F552" s="21" t="s">
        <v>1281</v>
      </c>
      <c r="G552" s="21" t="s">
        <v>1107</v>
      </c>
      <c r="H552" s="18" t="str">
        <f t="shared" si="1"/>
        <v>ASHRAE 90.1-2010Classroom/Lecture/TrainingGeneral</v>
      </c>
      <c r="I552" s="86" t="str">
        <f>VLOOKUP(H552,'Interior Lighting'!$A$4:$G$1073,5,FALSE)</f>
        <v>1.24</v>
      </c>
      <c r="J552" s="21"/>
      <c r="K552" s="21"/>
      <c r="L552" s="21">
        <v>0.0</v>
      </c>
      <c r="M552" s="21">
        <v>0.37</v>
      </c>
      <c r="N552" s="21">
        <v>0.2</v>
      </c>
      <c r="O552" s="21" t="s">
        <v>4077</v>
      </c>
      <c r="P552" s="21" t="s">
        <v>601</v>
      </c>
      <c r="Q552" s="21" t="s">
        <v>1783</v>
      </c>
      <c r="R552" s="21" t="s">
        <v>1798</v>
      </c>
      <c r="S552" s="5" t="str">
        <f t="shared" si="2"/>
        <v>ASHRAE 62.1-2007Educational FacilitiesClassrooms (ages 5-8)</v>
      </c>
      <c r="T552" s="86" t="str">
        <f>VLOOKUP(S552,Ventilation!$A$4:$H$302,6,FALSE)</f>
        <v>0.12</v>
      </c>
      <c r="U552" s="86" t="str">
        <f>VLOOKUP(S552,Ventilation!$A$4:$H$302,5,FALSE)</f>
        <v>10</v>
      </c>
      <c r="V552" s="86" t="str">
        <f>VLOOKUP(S552,Ventilation!$A$4:$H$302,7,FALSE)</f>
        <v/>
      </c>
      <c r="W552" s="21">
        <v>25.0</v>
      </c>
      <c r="X552" s="21" t="s">
        <v>4077</v>
      </c>
      <c r="Y552" s="21" t="s">
        <v>4067</v>
      </c>
      <c r="Z552" s="21">
        <v>0.0446</v>
      </c>
      <c r="AA552" s="7"/>
      <c r="AB552" s="21" t="s">
        <v>4125</v>
      </c>
      <c r="AC552" s="21"/>
      <c r="AD552" s="21"/>
      <c r="AE552" s="21"/>
      <c r="AF552" s="21"/>
      <c r="AG552" s="21"/>
      <c r="AH552" s="21">
        <v>1.02</v>
      </c>
      <c r="AI552" s="21">
        <v>0.0</v>
      </c>
      <c r="AJ552" s="21">
        <v>0.5</v>
      </c>
      <c r="AK552" s="21">
        <v>0.0</v>
      </c>
      <c r="AL552" s="21" t="s">
        <v>4075</v>
      </c>
      <c r="AM552" s="21" t="s">
        <v>4113</v>
      </c>
      <c r="AN552" s="21" t="s">
        <v>4093</v>
      </c>
      <c r="AO552" s="21"/>
      <c r="AP552" s="21"/>
      <c r="AQ552" s="21"/>
      <c r="AR552" s="21"/>
      <c r="AS552" s="21"/>
      <c r="AT552" s="21"/>
      <c r="AU552" s="21"/>
      <c r="AV552" s="21"/>
      <c r="AW552" s="21"/>
      <c r="AX552" s="21"/>
      <c r="AY552" s="21"/>
      <c r="AZ552" s="21"/>
      <c r="BA552" s="21"/>
      <c r="BB552" s="21"/>
      <c r="BC552" s="21"/>
      <c r="BD552" s="21"/>
      <c r="BE552" s="1"/>
      <c r="BF552" s="1"/>
      <c r="BG552" s="1"/>
      <c r="BH552" s="1"/>
      <c r="BI552" s="1"/>
    </row>
    <row r="553" ht="14.25" hidden="1" customHeight="1">
      <c r="A553" s="7" t="s">
        <v>185</v>
      </c>
      <c r="B553" s="7" t="s">
        <v>540</v>
      </c>
      <c r="C553" s="7" t="s">
        <v>1330</v>
      </c>
      <c r="D553" s="21" t="s">
        <v>1168</v>
      </c>
      <c r="E553" s="21" t="s">
        <v>628</v>
      </c>
      <c r="F553" s="21" t="s">
        <v>1171</v>
      </c>
      <c r="G553" s="21" t="s">
        <v>1107</v>
      </c>
      <c r="H553" s="18" t="str">
        <f t="shared" si="1"/>
        <v>ASHRAE 90.1-2010Dining AreaGeneral</v>
      </c>
      <c r="I553" s="86" t="str">
        <f>VLOOKUP(H553,'Interior Lighting'!$A$4:$G$1073,5,FALSE)</f>
        <v>0.65</v>
      </c>
      <c r="J553" s="21"/>
      <c r="K553" s="21"/>
      <c r="L553" s="21">
        <v>0.0</v>
      </c>
      <c r="M553" s="21">
        <v>0.37</v>
      </c>
      <c r="N553" s="21">
        <v>0.2</v>
      </c>
      <c r="O553" s="7" t="s">
        <v>4084</v>
      </c>
      <c r="P553" s="21" t="s">
        <v>601</v>
      </c>
      <c r="Q553" s="21" t="s">
        <v>104</v>
      </c>
      <c r="R553" s="21" t="s">
        <v>1207</v>
      </c>
      <c r="S553" s="5" t="str">
        <f t="shared" si="2"/>
        <v>ASHRAE 62.1-2007Food and Beverage ServiceCafeteria/fast food dining</v>
      </c>
      <c r="T553" s="86" t="str">
        <f>VLOOKUP(S553,Ventilation!$A$4:$H$302,6,FALSE)</f>
        <v>0.18</v>
      </c>
      <c r="U553" s="86" t="str">
        <f>VLOOKUP(S553,Ventilation!$A$4:$H$302,5,FALSE)</f>
        <v>7.5</v>
      </c>
      <c r="V553" s="86" t="str">
        <f>VLOOKUP(S553,Ventilation!$A$4:$H$302,7,FALSE)</f>
        <v/>
      </c>
      <c r="W553" s="21">
        <v>100.0</v>
      </c>
      <c r="X553" s="7" t="s">
        <v>4086</v>
      </c>
      <c r="Y553" s="7" t="s">
        <v>4067</v>
      </c>
      <c r="Z553" s="21">
        <v>0.0446</v>
      </c>
      <c r="AA553" s="7"/>
      <c r="AB553" s="7" t="s">
        <v>4125</v>
      </c>
      <c r="AC553" s="21"/>
      <c r="AD553" s="21"/>
      <c r="AE553" s="21"/>
      <c r="AF553" s="21"/>
      <c r="AG553" s="21"/>
      <c r="AH553" s="21">
        <v>1.72</v>
      </c>
      <c r="AI553" s="21">
        <v>0.0</v>
      </c>
      <c r="AJ553" s="21">
        <v>0.5</v>
      </c>
      <c r="AK553" s="21">
        <v>0.0</v>
      </c>
      <c r="AL553" s="7" t="s">
        <v>4075</v>
      </c>
      <c r="AM553" s="7" t="s">
        <v>4113</v>
      </c>
      <c r="AN553" s="7" t="s">
        <v>4093</v>
      </c>
      <c r="AO553" s="21"/>
      <c r="AP553" s="21"/>
      <c r="AQ553" s="21"/>
      <c r="AR553" s="21"/>
      <c r="AS553" s="21"/>
      <c r="AT553" s="21"/>
      <c r="AU553" s="7"/>
      <c r="AV553" s="21"/>
      <c r="AW553" s="21"/>
      <c r="AX553" s="21"/>
      <c r="AY553" s="21"/>
      <c r="AZ553" s="21"/>
      <c r="BA553" s="21"/>
      <c r="BB553" s="21"/>
      <c r="BC553" s="21"/>
      <c r="BD553" s="21"/>
      <c r="BE553" s="1"/>
      <c r="BF553" s="1"/>
      <c r="BG553" s="1"/>
      <c r="BH553" s="1"/>
      <c r="BI553" s="1"/>
    </row>
    <row r="554" ht="14.25" hidden="1" customHeight="1">
      <c r="A554" s="21" t="s">
        <v>174</v>
      </c>
      <c r="B554" s="21" t="s">
        <v>540</v>
      </c>
      <c r="C554" s="21" t="s">
        <v>1282</v>
      </c>
      <c r="D554" s="21" t="s">
        <v>4173</v>
      </c>
      <c r="E554" s="21" t="s">
        <v>174</v>
      </c>
      <c r="F554" s="21" t="s">
        <v>540</v>
      </c>
      <c r="G554" s="21" t="s">
        <v>1282</v>
      </c>
      <c r="H554" s="18" t="str">
        <f t="shared" si="1"/>
        <v>DOE Ref 1980-2004PrimarySchoolRestroom</v>
      </c>
      <c r="I554" s="21">
        <v>0.9</v>
      </c>
      <c r="J554" s="21"/>
      <c r="K554" s="21"/>
      <c r="L554" s="21">
        <v>0.0</v>
      </c>
      <c r="M554" s="21">
        <v>0.37</v>
      </c>
      <c r="N554" s="21">
        <v>0.2</v>
      </c>
      <c r="O554" s="21" t="s">
        <v>3652</v>
      </c>
      <c r="P554" s="21" t="s">
        <v>56</v>
      </c>
      <c r="Q554" s="21" t="s">
        <v>153</v>
      </c>
      <c r="R554" s="21" t="s">
        <v>1619</v>
      </c>
      <c r="S554" s="5" t="str">
        <f t="shared" si="2"/>
        <v>ASHRAE 62.1-1999Public SpacesPublic restrooms (Assume 12 toilet/625 ft^2)</v>
      </c>
      <c r="T554" s="86" t="str">
        <f>VLOOKUP(S554,Ventilation!$A$4:$H$302,6,FALSE)</f>
        <v>0.96</v>
      </c>
      <c r="U554" s="86" t="str">
        <f>VLOOKUP(S554,Ventilation!$A$4:$H$302,5,FALSE)</f>
        <v>0</v>
      </c>
      <c r="V554" s="86" t="str">
        <f>VLOOKUP(S554,Ventilation!$A$4:$H$302,7,FALSE)</f>
        <v/>
      </c>
      <c r="W554" s="21">
        <v>9.29</v>
      </c>
      <c r="X554" s="21" t="s">
        <v>3659</v>
      </c>
      <c r="Y554" s="21" t="s">
        <v>3641</v>
      </c>
      <c r="Z554" s="21"/>
      <c r="AA554" s="7">
        <v>0.2232</v>
      </c>
      <c r="AB554" s="21" t="s">
        <v>3694</v>
      </c>
      <c r="AC554" s="21"/>
      <c r="AD554" s="21"/>
      <c r="AE554" s="21"/>
      <c r="AF554" s="21"/>
      <c r="AG554" s="21"/>
      <c r="AH554" s="21">
        <v>0.37</v>
      </c>
      <c r="AI554" s="21">
        <v>0.0</v>
      </c>
      <c r="AJ554" s="21">
        <v>0.5</v>
      </c>
      <c r="AK554" s="21">
        <v>0.0</v>
      </c>
      <c r="AL554" s="21" t="s">
        <v>3647</v>
      </c>
      <c r="AM554" s="21" t="s">
        <v>3645</v>
      </c>
      <c r="AN554" s="21" t="s">
        <v>3643</v>
      </c>
      <c r="AO554" s="21">
        <v>56.5</v>
      </c>
      <c r="AP554" s="21">
        <v>2045.0</v>
      </c>
      <c r="AQ554" s="81" t="str">
        <f>IF('Space Types'!$AO497=0,"",'Space Types'!$AO497/'Space Types'!$AP497)</f>
        <v>0.005952380952</v>
      </c>
      <c r="AR554" s="21">
        <v>43.3</v>
      </c>
      <c r="AS554" s="21">
        <v>0.2</v>
      </c>
      <c r="AT554" s="21">
        <v>0.05</v>
      </c>
      <c r="AU554" s="21" t="s">
        <v>4344</v>
      </c>
      <c r="AV554" s="21">
        <v>0.293378304967726</v>
      </c>
      <c r="AW554" s="21">
        <v>600.0</v>
      </c>
      <c r="AX554" s="21">
        <v>104.17534794566214</v>
      </c>
      <c r="AY554" s="81" t="str">
        <f t="shared" ref="AY554:AY579" si="18">IF(ISBLANK(AX554),"",AX554/(AW554/AV554))</f>
        <v>0.05093797833</v>
      </c>
      <c r="AZ554" s="21">
        <v>0.338</v>
      </c>
      <c r="BA554" s="21">
        <v>0.5</v>
      </c>
      <c r="BB554" s="21"/>
      <c r="BC554" s="21"/>
      <c r="BD554" s="21"/>
      <c r="BE554" s="1"/>
      <c r="BF554" s="1"/>
      <c r="BG554" s="1"/>
      <c r="BH554" s="1"/>
      <c r="BI554" s="1"/>
    </row>
    <row r="555" ht="14.25" hidden="1" customHeight="1">
      <c r="A555" s="18" t="s">
        <v>174</v>
      </c>
      <c r="B555" s="18" t="s">
        <v>540</v>
      </c>
      <c r="C555" s="18" t="s">
        <v>616</v>
      </c>
      <c r="D555" s="18" t="s">
        <v>1617</v>
      </c>
      <c r="E555" s="18" t="s">
        <v>174</v>
      </c>
      <c r="F555" s="18" t="s">
        <v>540</v>
      </c>
      <c r="G555" s="18" t="s">
        <v>616</v>
      </c>
      <c r="H555" s="18" t="str">
        <f t="shared" si="1"/>
        <v>DOE Ref 1980-2004PrimarySchoolOffice</v>
      </c>
      <c r="I555" s="18">
        <v>1.89</v>
      </c>
      <c r="J555" s="21"/>
      <c r="K555" s="18"/>
      <c r="L555" s="18">
        <v>0.0</v>
      </c>
      <c r="M555" s="18">
        <v>0.37</v>
      </c>
      <c r="N555" s="18">
        <v>0.2</v>
      </c>
      <c r="O555" s="18" t="s">
        <v>3652</v>
      </c>
      <c r="P555" s="18" t="s">
        <v>56</v>
      </c>
      <c r="Q555" s="18" t="s">
        <v>141</v>
      </c>
      <c r="R555" s="18" t="s">
        <v>1620</v>
      </c>
      <c r="S555" s="5" t="str">
        <f t="shared" si="2"/>
        <v>ASHRAE 62.1-1999OfficesOffice Space</v>
      </c>
      <c r="T555" s="86" t="str">
        <f>VLOOKUP(S555,Ventilation!$A$4:$H$302,6,FALSE)</f>
        <v>0</v>
      </c>
      <c r="U555" s="86" t="str">
        <f>VLOOKUP(S555,Ventilation!$A$4:$H$302,5,FALSE)</f>
        <v>21.2</v>
      </c>
      <c r="V555" s="86" t="str">
        <f>VLOOKUP(S555,Ventilation!$A$4:$H$302,7,FALSE)</f>
        <v/>
      </c>
      <c r="W555" s="18">
        <v>4.65</v>
      </c>
      <c r="X555" s="5" t="s">
        <v>3659</v>
      </c>
      <c r="Y555" s="5" t="s">
        <v>3641</v>
      </c>
      <c r="Z555" s="18"/>
      <c r="AA555" s="5">
        <v>0.2232</v>
      </c>
      <c r="AB555" s="5" t="s">
        <v>3694</v>
      </c>
      <c r="AC555" s="18"/>
      <c r="AD555" s="18"/>
      <c r="AE555" s="18"/>
      <c r="AF555" s="18"/>
      <c r="AG555" s="18"/>
      <c r="AH555" s="18">
        <v>1.0</v>
      </c>
      <c r="AI555" s="18">
        <v>0.0</v>
      </c>
      <c r="AJ555" s="18">
        <v>0.5</v>
      </c>
      <c r="AK555" s="18">
        <v>0.0</v>
      </c>
      <c r="AL555" s="5" t="s">
        <v>3647</v>
      </c>
      <c r="AM555" s="5" t="s">
        <v>3689</v>
      </c>
      <c r="AN555" s="5" t="s">
        <v>3671</v>
      </c>
      <c r="AO555" s="18"/>
      <c r="AP555" s="18"/>
      <c r="AQ555" s="18" t="str">
        <f>IF('Space Types'!$AO500=0,"",'Space Types'!$AO500/'Space Types'!$AP500)</f>
        <v/>
      </c>
      <c r="AR555" s="18"/>
      <c r="AS555" s="18"/>
      <c r="AT555" s="18"/>
      <c r="AU555" s="18"/>
      <c r="AV555" s="18"/>
      <c r="AW555" s="18"/>
      <c r="AX555" s="18"/>
      <c r="AY555" s="18" t="str">
        <f t="shared" si="18"/>
        <v/>
      </c>
      <c r="AZ555" s="18"/>
      <c r="BA555" s="18"/>
      <c r="BB555" s="18"/>
      <c r="BC555" s="18"/>
      <c r="BD555" s="18"/>
      <c r="BE555" s="1"/>
      <c r="BF555" s="1"/>
      <c r="BG555" s="1"/>
      <c r="BH555" s="1"/>
      <c r="BI555" s="1"/>
    </row>
    <row r="556" ht="14.25" hidden="1" customHeight="1">
      <c r="A556" s="18" t="s">
        <v>174</v>
      </c>
      <c r="B556" s="18" t="s">
        <v>540</v>
      </c>
      <c r="C556" s="18" t="s">
        <v>1125</v>
      </c>
      <c r="D556" s="18" t="s">
        <v>3274</v>
      </c>
      <c r="E556" s="18" t="s">
        <v>174</v>
      </c>
      <c r="F556" s="18" t="s">
        <v>540</v>
      </c>
      <c r="G556" s="18" t="s">
        <v>1125</v>
      </c>
      <c r="H556" s="18" t="str">
        <f t="shared" si="1"/>
        <v>DOE Ref 1980-2004PrimarySchoolMechanical</v>
      </c>
      <c r="I556" s="18">
        <v>0.77</v>
      </c>
      <c r="J556" s="21"/>
      <c r="K556" s="18"/>
      <c r="L556" s="18">
        <v>0.0</v>
      </c>
      <c r="M556" s="18">
        <v>0.37</v>
      </c>
      <c r="N556" s="18">
        <v>0.2</v>
      </c>
      <c r="O556" s="5" t="s">
        <v>3652</v>
      </c>
      <c r="P556" s="18" t="s">
        <v>56</v>
      </c>
      <c r="Q556" s="18" t="s">
        <v>153</v>
      </c>
      <c r="R556" s="18" t="s">
        <v>154</v>
      </c>
      <c r="S556" s="5" t="str">
        <f t="shared" si="2"/>
        <v>ASHRAE 62.1-1999Public SpacesCorridors and utilities</v>
      </c>
      <c r="T556" s="86" t="str">
        <f>VLOOKUP(S556,Ventilation!$A$4:$H$302,6,FALSE)</f>
        <v>0.05</v>
      </c>
      <c r="U556" s="86" t="str">
        <f>VLOOKUP(S556,Ventilation!$A$4:$H$302,5,FALSE)</f>
        <v>0</v>
      </c>
      <c r="V556" s="86" t="str">
        <f>VLOOKUP(S556,Ventilation!$A$4:$H$302,7,FALSE)</f>
        <v/>
      </c>
      <c r="W556" s="18">
        <v>0.93</v>
      </c>
      <c r="X556" s="5" t="s">
        <v>3659</v>
      </c>
      <c r="Y556" s="5" t="s">
        <v>3641</v>
      </c>
      <c r="Z556" s="18"/>
      <c r="AA556" s="5">
        <v>0.2232</v>
      </c>
      <c r="AB556" s="5" t="s">
        <v>3694</v>
      </c>
      <c r="AC556" s="18"/>
      <c r="AD556" s="18"/>
      <c r="AE556" s="18"/>
      <c r="AF556" s="18"/>
      <c r="AG556" s="18"/>
      <c r="AH556" s="18">
        <v>0.37</v>
      </c>
      <c r="AI556" s="18">
        <v>0.0</v>
      </c>
      <c r="AJ556" s="18">
        <v>0.5</v>
      </c>
      <c r="AK556" s="18">
        <v>0.0</v>
      </c>
      <c r="AL556" s="5" t="s">
        <v>3647</v>
      </c>
      <c r="AM556" s="5" t="s">
        <v>3645</v>
      </c>
      <c r="AN556" s="5" t="s">
        <v>3643</v>
      </c>
      <c r="AO556" s="18"/>
      <c r="AP556" s="18"/>
      <c r="AQ556" s="18" t="str">
        <f>IF('Space Types'!$AO506=0,"",'Space Types'!$AO506/'Space Types'!$AP506)</f>
        <v/>
      </c>
      <c r="AR556" s="18"/>
      <c r="AS556" s="18"/>
      <c r="AT556" s="18"/>
      <c r="AU556" s="18"/>
      <c r="AV556" s="18"/>
      <c r="AW556" s="18"/>
      <c r="AX556" s="18"/>
      <c r="AY556" s="18" t="str">
        <f t="shared" si="18"/>
        <v/>
      </c>
      <c r="AZ556" s="18"/>
      <c r="BA556" s="18"/>
      <c r="BB556" s="18"/>
      <c r="BC556" s="18"/>
      <c r="BD556" s="18"/>
      <c r="BE556" s="1"/>
      <c r="BF556" s="1"/>
      <c r="BG556" s="1"/>
      <c r="BH556" s="1"/>
      <c r="BI556" s="1"/>
    </row>
    <row r="557" ht="14.25" hidden="1" customHeight="1">
      <c r="A557" s="18" t="s">
        <v>174</v>
      </c>
      <c r="B557" s="18" t="s">
        <v>540</v>
      </c>
      <c r="C557" s="18" t="s">
        <v>829</v>
      </c>
      <c r="D557" s="18" t="s">
        <v>3257</v>
      </c>
      <c r="E557" s="18" t="s">
        <v>174</v>
      </c>
      <c r="F557" s="18" t="s">
        <v>540</v>
      </c>
      <c r="G557" s="18" t="s">
        <v>829</v>
      </c>
      <c r="H557" s="18" t="str">
        <f t="shared" si="1"/>
        <v>DOE Ref 1980-2004PrimarySchoolLobby</v>
      </c>
      <c r="I557" s="18">
        <v>1.14</v>
      </c>
      <c r="J557" s="21"/>
      <c r="K557" s="18"/>
      <c r="L557" s="18">
        <v>0.0</v>
      </c>
      <c r="M557" s="18">
        <v>0.37</v>
      </c>
      <c r="N557" s="18">
        <v>0.2</v>
      </c>
      <c r="O557" s="5" t="s">
        <v>3652</v>
      </c>
      <c r="P557" s="18" t="s">
        <v>56</v>
      </c>
      <c r="Q557" s="18" t="s">
        <v>428</v>
      </c>
      <c r="R557" s="18" t="s">
        <v>469</v>
      </c>
      <c r="S557" s="5" t="str">
        <f t="shared" si="2"/>
        <v>ASHRAE 62.1-1999EducationCorridors</v>
      </c>
      <c r="T557" s="86" t="str">
        <f>VLOOKUP(S557,Ventilation!$A$4:$H$302,6,FALSE)</f>
        <v>0.1</v>
      </c>
      <c r="U557" s="86" t="str">
        <f>VLOOKUP(S557,Ventilation!$A$4:$H$302,5,FALSE)</f>
        <v>0</v>
      </c>
      <c r="V557" s="86" t="str">
        <f>VLOOKUP(S557,Ventilation!$A$4:$H$302,7,FALSE)</f>
        <v/>
      </c>
      <c r="W557" s="18">
        <v>0.0</v>
      </c>
      <c r="X557" s="5" t="s">
        <v>3659</v>
      </c>
      <c r="Y557" s="5" t="s">
        <v>3641</v>
      </c>
      <c r="Z557" s="18"/>
      <c r="AA557" s="5">
        <v>0.2232</v>
      </c>
      <c r="AB557" s="5" t="s">
        <v>3694</v>
      </c>
      <c r="AC557" s="18"/>
      <c r="AD557" s="18"/>
      <c r="AE557" s="18"/>
      <c r="AF557" s="18"/>
      <c r="AG557" s="18"/>
      <c r="AH557" s="18">
        <v>0.37</v>
      </c>
      <c r="AI557" s="18">
        <v>0.0</v>
      </c>
      <c r="AJ557" s="18">
        <v>0.5</v>
      </c>
      <c r="AK557" s="18">
        <v>0.0</v>
      </c>
      <c r="AL557" s="5" t="s">
        <v>3647</v>
      </c>
      <c r="AM557" s="5" t="s">
        <v>3689</v>
      </c>
      <c r="AN557" s="5" t="s">
        <v>3671</v>
      </c>
      <c r="AO557" s="18"/>
      <c r="AP557" s="18"/>
      <c r="AQ557" s="18" t="str">
        <f>IF('Space Types'!$AO512=0,"",'Space Types'!$AO512/'Space Types'!$AP512)</f>
        <v/>
      </c>
      <c r="AR557" s="18"/>
      <c r="AS557" s="18"/>
      <c r="AT557" s="18"/>
      <c r="AU557" s="5"/>
      <c r="AV557" s="18"/>
      <c r="AW557" s="18"/>
      <c r="AX557" s="18"/>
      <c r="AY557" s="18" t="str">
        <f t="shared" si="18"/>
        <v/>
      </c>
      <c r="AZ557" s="18"/>
      <c r="BA557" s="18"/>
      <c r="BB557" s="18"/>
      <c r="BC557" s="5"/>
      <c r="BD557" s="5"/>
      <c r="BE557" s="1"/>
      <c r="BF557" s="1"/>
      <c r="BG557" s="1"/>
      <c r="BH557" s="1"/>
      <c r="BI557" s="1"/>
    </row>
    <row r="558" ht="14.25" hidden="1" customHeight="1">
      <c r="A558" s="18" t="s">
        <v>174</v>
      </c>
      <c r="B558" s="18" t="s">
        <v>540</v>
      </c>
      <c r="C558" s="18" t="s">
        <v>1112</v>
      </c>
      <c r="D558" s="18" t="s">
        <v>3169</v>
      </c>
      <c r="E558" s="18" t="s">
        <v>174</v>
      </c>
      <c r="F558" s="18" t="s">
        <v>540</v>
      </c>
      <c r="G558" s="18" t="s">
        <v>1112</v>
      </c>
      <c r="H558" s="18" t="str">
        <f t="shared" si="1"/>
        <v>DOE Ref 1980-2004PrimarySchoolLibrary</v>
      </c>
      <c r="I558" s="18">
        <v>2.11</v>
      </c>
      <c r="J558" s="21"/>
      <c r="K558" s="18"/>
      <c r="L558" s="18">
        <v>0.0</v>
      </c>
      <c r="M558" s="18">
        <v>0.37</v>
      </c>
      <c r="N558" s="18">
        <v>0.2</v>
      </c>
      <c r="O558" s="5" t="s">
        <v>3652</v>
      </c>
      <c r="P558" s="18" t="s">
        <v>56</v>
      </c>
      <c r="Q558" s="18" t="s">
        <v>428</v>
      </c>
      <c r="R558" s="18" t="s">
        <v>465</v>
      </c>
      <c r="S558" s="5" t="str">
        <f t="shared" si="2"/>
        <v>ASHRAE 62.1-1999EducationLibraries</v>
      </c>
      <c r="T558" s="86" t="str">
        <f>VLOOKUP(S558,Ventilation!$A$4:$H$302,6,FALSE)</f>
        <v>0</v>
      </c>
      <c r="U558" s="86" t="str">
        <f>VLOOKUP(S558,Ventilation!$A$4:$H$302,5,FALSE)</f>
        <v>16.95</v>
      </c>
      <c r="V558" s="86" t="str">
        <f>VLOOKUP(S558,Ventilation!$A$4:$H$302,7,FALSE)</f>
        <v/>
      </c>
      <c r="W558" s="18">
        <v>21.36</v>
      </c>
      <c r="X558" s="5" t="s">
        <v>3659</v>
      </c>
      <c r="Y558" s="5" t="s">
        <v>3641</v>
      </c>
      <c r="Z558" s="18"/>
      <c r="AA558" s="5">
        <v>0.2232</v>
      </c>
      <c r="AB558" s="5" t="s">
        <v>3694</v>
      </c>
      <c r="AC558" s="18"/>
      <c r="AD558" s="18"/>
      <c r="AE558" s="18"/>
      <c r="AF558" s="18"/>
      <c r="AG558" s="18"/>
      <c r="AH558" s="18">
        <v>1.39</v>
      </c>
      <c r="AI558" s="18">
        <v>0.0</v>
      </c>
      <c r="AJ558" s="18">
        <v>0.5</v>
      </c>
      <c r="AK558" s="18">
        <v>0.0</v>
      </c>
      <c r="AL558" s="5" t="s">
        <v>3647</v>
      </c>
      <c r="AM558" s="5" t="s">
        <v>3689</v>
      </c>
      <c r="AN558" s="5" t="s">
        <v>3671</v>
      </c>
      <c r="AO558" s="18"/>
      <c r="AP558" s="18"/>
      <c r="AQ558" s="18" t="str">
        <f>IF('Space Types'!$AO518=0,"",'Space Types'!$AO518/'Space Types'!$AP518)</f>
        <v/>
      </c>
      <c r="AR558" s="18"/>
      <c r="AS558" s="18"/>
      <c r="AT558" s="18"/>
      <c r="AU558" s="18"/>
      <c r="AV558" s="18"/>
      <c r="AW558" s="18"/>
      <c r="AX558" s="18"/>
      <c r="AY558" s="18" t="str">
        <f t="shared" si="18"/>
        <v/>
      </c>
      <c r="AZ558" s="18"/>
      <c r="BA558" s="18"/>
      <c r="BB558" s="18"/>
      <c r="BC558" s="18"/>
      <c r="BD558" s="18"/>
      <c r="BE558" s="1"/>
      <c r="BF558" s="1"/>
      <c r="BG558" s="1"/>
      <c r="BH558" s="1"/>
      <c r="BI558" s="1"/>
    </row>
    <row r="559" ht="14.25" hidden="1" customHeight="1">
      <c r="A559" s="18" t="s">
        <v>174</v>
      </c>
      <c r="B559" s="18" t="s">
        <v>540</v>
      </c>
      <c r="C559" s="18" t="s">
        <v>579</v>
      </c>
      <c r="D559" s="18" t="s">
        <v>1097</v>
      </c>
      <c r="E559" s="18" t="s">
        <v>174</v>
      </c>
      <c r="F559" s="18" t="s">
        <v>540</v>
      </c>
      <c r="G559" s="18" t="s">
        <v>579</v>
      </c>
      <c r="H559" s="18" t="str">
        <f t="shared" si="1"/>
        <v>DOE Ref 1980-2004PrimarySchoolKitchen</v>
      </c>
      <c r="I559" s="18">
        <v>1.6000000000000003</v>
      </c>
      <c r="J559" s="21"/>
      <c r="K559" s="18"/>
      <c r="L559" s="18">
        <v>0.0</v>
      </c>
      <c r="M559" s="18">
        <v>0.37</v>
      </c>
      <c r="N559" s="18">
        <v>0.2</v>
      </c>
      <c r="O559" s="18" t="s">
        <v>3652</v>
      </c>
      <c r="P559" s="18" t="s">
        <v>56</v>
      </c>
      <c r="Q559" s="18" t="s">
        <v>104</v>
      </c>
      <c r="R559" s="18" t="s">
        <v>110</v>
      </c>
      <c r="S559" s="5" t="str">
        <f t="shared" si="2"/>
        <v>ASHRAE 62.1-1999Food and Beverage ServiceKitchens (cooking)</v>
      </c>
      <c r="T559" s="86" t="str">
        <f>VLOOKUP(S559,Ventilation!$A$4:$H$302,6,FALSE)</f>
        <v>0</v>
      </c>
      <c r="U559" s="86" t="str">
        <f>VLOOKUP(S559,Ventilation!$A$4:$H$302,5,FALSE)</f>
        <v>16.95</v>
      </c>
      <c r="V559" s="86" t="str">
        <f>VLOOKUP(S559,Ventilation!$A$4:$H$302,7,FALSE)</f>
        <v/>
      </c>
      <c r="W559" s="18">
        <v>13.93</v>
      </c>
      <c r="X559" s="18" t="s">
        <v>3659</v>
      </c>
      <c r="Y559" s="18" t="s">
        <v>3641</v>
      </c>
      <c r="Z559" s="18"/>
      <c r="AA559" s="5">
        <v>0.2232</v>
      </c>
      <c r="AB559" s="18" t="s">
        <v>3694</v>
      </c>
      <c r="AC559" s="18">
        <v>302.6</v>
      </c>
      <c r="AD559" s="18">
        <v>0.1</v>
      </c>
      <c r="AE559" s="18">
        <v>0.2</v>
      </c>
      <c r="AF559" s="18">
        <v>0.7</v>
      </c>
      <c r="AG559" s="18" t="s">
        <v>3704</v>
      </c>
      <c r="AH559" s="18">
        <v>17.7</v>
      </c>
      <c r="AI559" s="18">
        <v>0.25</v>
      </c>
      <c r="AJ559" s="18">
        <v>0.3</v>
      </c>
      <c r="AK559" s="18">
        <v>0.2</v>
      </c>
      <c r="AL559" s="18" t="s">
        <v>3696</v>
      </c>
      <c r="AM559" s="18" t="s">
        <v>3645</v>
      </c>
      <c r="AN559" s="18" t="s">
        <v>3643</v>
      </c>
      <c r="AO559" s="18">
        <v>100.0</v>
      </c>
      <c r="AP559" s="18">
        <v>1808.0</v>
      </c>
      <c r="AQ559" s="86" t="str">
        <f>IF('Space Types'!$AO524=0,"",'Space Types'!$AO524/'Space Types'!$AP524)</f>
        <v>0.02762836186</v>
      </c>
      <c r="AR559" s="18">
        <v>49.0</v>
      </c>
      <c r="AS559" s="18">
        <v>0.2</v>
      </c>
      <c r="AT559" s="18">
        <v>0.05</v>
      </c>
      <c r="AU559" s="18" t="s">
        <v>4344</v>
      </c>
      <c r="AV559" s="18">
        <v>0.7</v>
      </c>
      <c r="AW559" s="18">
        <v>3300.0</v>
      </c>
      <c r="AX559" s="18">
        <v>572.9644137011418</v>
      </c>
      <c r="AY559" s="86" t="str">
        <f t="shared" si="18"/>
        <v>0.1215379059</v>
      </c>
      <c r="AZ559" s="18">
        <v>0.338</v>
      </c>
      <c r="BA559" s="18">
        <v>0.5</v>
      </c>
      <c r="BB559" s="18"/>
      <c r="BC559" s="18" t="s">
        <v>3701</v>
      </c>
      <c r="BD559" s="18"/>
      <c r="BE559" s="1"/>
      <c r="BF559" s="1"/>
      <c r="BG559" s="1"/>
      <c r="BH559" s="1"/>
      <c r="BI559" s="1"/>
    </row>
    <row r="560" ht="14.25" hidden="1" customHeight="1">
      <c r="A560" s="18" t="s">
        <v>174</v>
      </c>
      <c r="B560" s="18" t="s">
        <v>540</v>
      </c>
      <c r="C560" s="18" t="s">
        <v>1331</v>
      </c>
      <c r="D560" s="18" t="s">
        <v>1535</v>
      </c>
      <c r="E560" s="18" t="s">
        <v>174</v>
      </c>
      <c r="F560" s="18" t="s">
        <v>540</v>
      </c>
      <c r="G560" s="18" t="s">
        <v>1331</v>
      </c>
      <c r="H560" s="18" t="str">
        <f t="shared" si="1"/>
        <v>DOE Ref 1980-2004PrimarySchoolGym</v>
      </c>
      <c r="I560" s="18">
        <v>1.07</v>
      </c>
      <c r="J560" s="21"/>
      <c r="K560" s="18"/>
      <c r="L560" s="18">
        <v>0.0</v>
      </c>
      <c r="M560" s="18">
        <v>0.37</v>
      </c>
      <c r="N560" s="18">
        <v>0.2</v>
      </c>
      <c r="O560" s="18" t="s">
        <v>3652</v>
      </c>
      <c r="P560" s="18" t="s">
        <v>56</v>
      </c>
      <c r="Q560" s="18" t="s">
        <v>246</v>
      </c>
      <c r="R560" s="18" t="s">
        <v>280</v>
      </c>
      <c r="S560" s="5" t="str">
        <f t="shared" si="2"/>
        <v>ASHRAE 62.1-1999Sports and AmusementPlaying floors (gymnasium)</v>
      </c>
      <c r="T560" s="86" t="str">
        <f>VLOOKUP(S560,Ventilation!$A$4:$H$302,6,FALSE)</f>
        <v>0</v>
      </c>
      <c r="U560" s="86" t="str">
        <f>VLOOKUP(S560,Ventilation!$A$4:$H$302,5,FALSE)</f>
        <v>21.2</v>
      </c>
      <c r="V560" s="86" t="str">
        <f>VLOOKUP(S560,Ventilation!$A$4:$H$302,7,FALSE)</f>
        <v/>
      </c>
      <c r="W560" s="18">
        <v>27.9</v>
      </c>
      <c r="X560" s="18" t="s">
        <v>3683</v>
      </c>
      <c r="Y560" s="18" t="s">
        <v>3641</v>
      </c>
      <c r="Z560" s="18"/>
      <c r="AA560" s="5">
        <v>0.2232</v>
      </c>
      <c r="AB560" s="18" t="s">
        <v>3694</v>
      </c>
      <c r="AC560" s="18"/>
      <c r="AD560" s="18"/>
      <c r="AE560" s="18"/>
      <c r="AF560" s="18"/>
      <c r="AG560" s="18"/>
      <c r="AH560" s="18">
        <v>0.46</v>
      </c>
      <c r="AI560" s="18">
        <v>0.0</v>
      </c>
      <c r="AJ560" s="18">
        <v>0.5</v>
      </c>
      <c r="AK560" s="18">
        <v>0.0</v>
      </c>
      <c r="AL560" s="18" t="s">
        <v>3647</v>
      </c>
      <c r="AM560" s="18" t="s">
        <v>3689</v>
      </c>
      <c r="AN560" s="18" t="s">
        <v>3671</v>
      </c>
      <c r="AO560" s="18"/>
      <c r="AP560" s="18"/>
      <c r="AQ560" s="18" t="str">
        <f>IF('Space Types'!$AO530=0,"",'Space Types'!$AO530/'Space Types'!$AP530)</f>
        <v/>
      </c>
      <c r="AR560" s="18"/>
      <c r="AS560" s="18"/>
      <c r="AT560" s="18"/>
      <c r="AU560" s="18"/>
      <c r="AV560" s="18"/>
      <c r="AW560" s="18"/>
      <c r="AX560" s="18"/>
      <c r="AY560" s="18" t="str">
        <f t="shared" si="18"/>
        <v/>
      </c>
      <c r="AZ560" s="18"/>
      <c r="BA560" s="18"/>
      <c r="BB560" s="18"/>
      <c r="BC560" s="18"/>
      <c r="BD560" s="18"/>
      <c r="BE560" s="1"/>
      <c r="BF560" s="1"/>
      <c r="BG560" s="1"/>
      <c r="BH560" s="1"/>
      <c r="BI560" s="1"/>
    </row>
    <row r="561" ht="14.25" hidden="1" customHeight="1">
      <c r="A561" s="18" t="s">
        <v>174</v>
      </c>
      <c r="B561" s="18" t="s">
        <v>540</v>
      </c>
      <c r="C561" s="18" t="s">
        <v>596</v>
      </c>
      <c r="D561" s="18" t="s">
        <v>1585</v>
      </c>
      <c r="E561" s="18" t="s">
        <v>174</v>
      </c>
      <c r="F561" s="18" t="s">
        <v>540</v>
      </c>
      <c r="G561" s="18" t="s">
        <v>596</v>
      </c>
      <c r="H561" s="18" t="str">
        <f t="shared" si="1"/>
        <v>DOE Ref 1980-2004PrimarySchoolCorridor</v>
      </c>
      <c r="I561" s="18">
        <v>0.9</v>
      </c>
      <c r="J561" s="21"/>
      <c r="K561" s="18"/>
      <c r="L561" s="18">
        <v>0.0</v>
      </c>
      <c r="M561" s="18">
        <v>0.37</v>
      </c>
      <c r="N561" s="18">
        <v>0.2</v>
      </c>
      <c r="O561" s="18" t="s">
        <v>3652</v>
      </c>
      <c r="P561" s="18" t="s">
        <v>56</v>
      </c>
      <c r="Q561" s="18" t="s">
        <v>428</v>
      </c>
      <c r="R561" s="18" t="s">
        <v>469</v>
      </c>
      <c r="S561" s="5" t="str">
        <f t="shared" si="2"/>
        <v>ASHRAE 62.1-1999EducationCorridors</v>
      </c>
      <c r="T561" s="86" t="str">
        <f>VLOOKUP(S561,Ventilation!$A$4:$H$302,6,FALSE)</f>
        <v>0.1</v>
      </c>
      <c r="U561" s="86" t="str">
        <f>VLOOKUP(S561,Ventilation!$A$4:$H$302,5,FALSE)</f>
        <v>0</v>
      </c>
      <c r="V561" s="86" t="str">
        <f>VLOOKUP(S561,Ventilation!$A$4:$H$302,7,FALSE)</f>
        <v/>
      </c>
      <c r="W561" s="18">
        <v>9.29</v>
      </c>
      <c r="X561" s="18" t="s">
        <v>3659</v>
      </c>
      <c r="Y561" s="18" t="s">
        <v>3641</v>
      </c>
      <c r="Z561" s="18"/>
      <c r="AA561" s="5">
        <v>0.2232</v>
      </c>
      <c r="AB561" s="18" t="s">
        <v>3694</v>
      </c>
      <c r="AC561" s="18"/>
      <c r="AD561" s="18"/>
      <c r="AE561" s="18"/>
      <c r="AF561" s="18"/>
      <c r="AG561" s="18"/>
      <c r="AH561" s="18">
        <v>0.37</v>
      </c>
      <c r="AI561" s="18">
        <v>0.0</v>
      </c>
      <c r="AJ561" s="18">
        <v>0.5</v>
      </c>
      <c r="AK561" s="18">
        <v>0.0</v>
      </c>
      <c r="AL561" s="18" t="s">
        <v>3647</v>
      </c>
      <c r="AM561" s="18" t="s">
        <v>3645</v>
      </c>
      <c r="AN561" s="18" t="s">
        <v>3643</v>
      </c>
      <c r="AO561" s="18"/>
      <c r="AP561" s="18"/>
      <c r="AQ561" s="18" t="str">
        <f>IF('Space Types'!$AO536=0,"",'Space Types'!$AO536/'Space Types'!$AP536)</f>
        <v/>
      </c>
      <c r="AR561" s="18"/>
      <c r="AS561" s="18"/>
      <c r="AT561" s="18"/>
      <c r="AU561" s="18"/>
      <c r="AV561" s="18"/>
      <c r="AW561" s="18"/>
      <c r="AX561" s="18"/>
      <c r="AY561" s="18" t="str">
        <f t="shared" si="18"/>
        <v/>
      </c>
      <c r="AZ561" s="18"/>
      <c r="BA561" s="18"/>
      <c r="BB561" s="18"/>
      <c r="BC561" s="18"/>
      <c r="BD561" s="18"/>
      <c r="BE561" s="1"/>
      <c r="BF561" s="1"/>
      <c r="BG561" s="1"/>
      <c r="BH561" s="1"/>
      <c r="BI561" s="1"/>
    </row>
    <row r="562" ht="14.25" hidden="1" customHeight="1">
      <c r="A562" s="18" t="s">
        <v>174</v>
      </c>
      <c r="B562" s="5" t="s">
        <v>540</v>
      </c>
      <c r="C562" s="5" t="s">
        <v>429</v>
      </c>
      <c r="D562" s="18" t="s">
        <v>1617</v>
      </c>
      <c r="E562" s="18" t="s">
        <v>174</v>
      </c>
      <c r="F562" s="5" t="s">
        <v>540</v>
      </c>
      <c r="G562" s="5" t="s">
        <v>429</v>
      </c>
      <c r="H562" s="18" t="str">
        <f t="shared" si="1"/>
        <v>DOE Ref 1980-2004PrimarySchoolClassroom</v>
      </c>
      <c r="I562" s="18">
        <v>2.0</v>
      </c>
      <c r="J562" s="21"/>
      <c r="K562" s="18"/>
      <c r="L562" s="18">
        <v>0.0</v>
      </c>
      <c r="M562" s="18">
        <v>0.37</v>
      </c>
      <c r="N562" s="18">
        <v>0.2</v>
      </c>
      <c r="O562" s="18" t="s">
        <v>3652</v>
      </c>
      <c r="P562" s="18" t="s">
        <v>56</v>
      </c>
      <c r="Q562" s="18" t="s">
        <v>428</v>
      </c>
      <c r="R562" s="18" t="s">
        <v>429</v>
      </c>
      <c r="S562" s="5" t="str">
        <f t="shared" si="2"/>
        <v>ASHRAE 62.1-1999EducationClassroom</v>
      </c>
      <c r="T562" s="86" t="str">
        <f>VLOOKUP(S562,Ventilation!$A$4:$H$302,6,FALSE)</f>
        <v>0</v>
      </c>
      <c r="U562" s="86" t="str">
        <f>VLOOKUP(S562,Ventilation!$A$4:$H$302,5,FALSE)</f>
        <v>16.95</v>
      </c>
      <c r="V562" s="86" t="str">
        <f>VLOOKUP(S562,Ventilation!$A$4:$H$302,7,FALSE)</f>
        <v/>
      </c>
      <c r="W562" s="18">
        <v>23.22</v>
      </c>
      <c r="X562" s="18" t="s">
        <v>3659</v>
      </c>
      <c r="Y562" s="18" t="s">
        <v>3641</v>
      </c>
      <c r="Z562" s="18"/>
      <c r="AA562" s="5">
        <v>0.2232</v>
      </c>
      <c r="AB562" s="18" t="s">
        <v>3694</v>
      </c>
      <c r="AC562" s="18"/>
      <c r="AD562" s="18"/>
      <c r="AE562" s="18"/>
      <c r="AF562" s="18"/>
      <c r="AG562" s="18"/>
      <c r="AH562" s="18">
        <v>1.39</v>
      </c>
      <c r="AI562" s="18">
        <v>0.0</v>
      </c>
      <c r="AJ562" s="18">
        <v>0.5</v>
      </c>
      <c r="AK562" s="18">
        <v>0.0</v>
      </c>
      <c r="AL562" s="18" t="s">
        <v>3647</v>
      </c>
      <c r="AM562" s="18" t="s">
        <v>3689</v>
      </c>
      <c r="AN562" s="18" t="s">
        <v>3671</v>
      </c>
      <c r="AO562" s="18"/>
      <c r="AP562" s="18"/>
      <c r="AQ562" s="18" t="str">
        <f>IF('Space Types'!$AO542=0,"",'Space Types'!$AO542/'Space Types'!$AP542)</f>
        <v/>
      </c>
      <c r="AR562" s="18"/>
      <c r="AS562" s="18"/>
      <c r="AT562" s="18"/>
      <c r="AU562" s="18"/>
      <c r="AV562" s="18"/>
      <c r="AW562" s="18"/>
      <c r="AX562" s="18"/>
      <c r="AY562" s="18" t="str">
        <f t="shared" si="18"/>
        <v/>
      </c>
      <c r="AZ562" s="18"/>
      <c r="BA562" s="18"/>
      <c r="BB562" s="18"/>
      <c r="BC562" s="18"/>
      <c r="BD562" s="18"/>
      <c r="BE562" s="1"/>
      <c r="BF562" s="1"/>
      <c r="BG562" s="1"/>
      <c r="BH562" s="1"/>
      <c r="BI562" s="1"/>
    </row>
    <row r="563" ht="14.25" hidden="1" customHeight="1">
      <c r="A563" s="18" t="s">
        <v>174</v>
      </c>
      <c r="B563" s="5" t="s">
        <v>540</v>
      </c>
      <c r="C563" s="5" t="s">
        <v>1330</v>
      </c>
      <c r="D563" s="18" t="s">
        <v>1168</v>
      </c>
      <c r="E563" s="18" t="s">
        <v>174</v>
      </c>
      <c r="F563" s="5" t="s">
        <v>540</v>
      </c>
      <c r="G563" s="5" t="s">
        <v>1330</v>
      </c>
      <c r="H563" s="18" t="str">
        <f t="shared" si="1"/>
        <v>DOE Ref 1980-2004PrimarySchoolCafeteria</v>
      </c>
      <c r="I563" s="18">
        <v>1.4</v>
      </c>
      <c r="J563" s="21"/>
      <c r="K563" s="18"/>
      <c r="L563" s="18">
        <v>0.0</v>
      </c>
      <c r="M563" s="18">
        <v>0.37</v>
      </c>
      <c r="N563" s="18">
        <v>0.2</v>
      </c>
      <c r="O563" s="5" t="s">
        <v>3652</v>
      </c>
      <c r="P563" s="18" t="s">
        <v>56</v>
      </c>
      <c r="Q563" s="18" t="s">
        <v>104</v>
      </c>
      <c r="R563" s="18" t="s">
        <v>107</v>
      </c>
      <c r="S563" s="5" t="str">
        <f t="shared" si="2"/>
        <v>ASHRAE 62.1-1999Food and Beverage ServiceCafeteria, fast food</v>
      </c>
      <c r="T563" s="86" t="str">
        <f>VLOOKUP(S563,Ventilation!$A$4:$H$302,6,FALSE)</f>
        <v>0</v>
      </c>
      <c r="U563" s="86" t="str">
        <f>VLOOKUP(S563,Ventilation!$A$4:$H$302,5,FALSE)</f>
        <v>21.2</v>
      </c>
      <c r="V563" s="86" t="str">
        <f>VLOOKUP(S563,Ventilation!$A$4:$H$302,7,FALSE)</f>
        <v/>
      </c>
      <c r="W563" s="18">
        <v>66.67</v>
      </c>
      <c r="X563" s="5" t="s">
        <v>3665</v>
      </c>
      <c r="Y563" s="5" t="s">
        <v>3641</v>
      </c>
      <c r="Z563" s="18"/>
      <c r="AA563" s="5">
        <v>0.2232</v>
      </c>
      <c r="AB563" s="5" t="s">
        <v>3694</v>
      </c>
      <c r="AC563" s="18"/>
      <c r="AD563" s="18"/>
      <c r="AE563" s="18"/>
      <c r="AF563" s="18"/>
      <c r="AG563" s="18"/>
      <c r="AH563" s="18">
        <v>2.36</v>
      </c>
      <c r="AI563" s="18">
        <v>0.0</v>
      </c>
      <c r="AJ563" s="18">
        <v>0.5</v>
      </c>
      <c r="AK563" s="18">
        <v>0.0</v>
      </c>
      <c r="AL563" s="5" t="s">
        <v>3647</v>
      </c>
      <c r="AM563" s="5" t="s">
        <v>3689</v>
      </c>
      <c r="AN563" s="5" t="s">
        <v>3671</v>
      </c>
      <c r="AO563" s="18"/>
      <c r="AP563" s="18"/>
      <c r="AQ563" s="18" t="str">
        <f>IF('Space Types'!$AO548=0,"",'Space Types'!$AO548/'Space Types'!$AP548)</f>
        <v/>
      </c>
      <c r="AR563" s="18"/>
      <c r="AS563" s="18"/>
      <c r="AT563" s="18"/>
      <c r="AU563" s="5"/>
      <c r="AV563" s="18"/>
      <c r="AW563" s="18"/>
      <c r="AX563" s="18"/>
      <c r="AY563" s="18" t="str">
        <f t="shared" si="18"/>
        <v/>
      </c>
      <c r="AZ563" s="18"/>
      <c r="BA563" s="18"/>
      <c r="BB563" s="18"/>
      <c r="BC563" s="18"/>
      <c r="BD563" s="18"/>
      <c r="BE563" s="1"/>
      <c r="BF563" s="1"/>
      <c r="BG563" s="1"/>
      <c r="BH563" s="1"/>
      <c r="BI563" s="1"/>
    </row>
    <row r="564" ht="14.25" hidden="1" customHeight="1">
      <c r="A564" s="21" t="s">
        <v>75</v>
      </c>
      <c r="B564" s="21" t="s">
        <v>540</v>
      </c>
      <c r="C564" s="21" t="s">
        <v>1282</v>
      </c>
      <c r="D564" s="21" t="s">
        <v>4173</v>
      </c>
      <c r="E564" s="21" t="s">
        <v>75</v>
      </c>
      <c r="F564" s="21" t="s">
        <v>540</v>
      </c>
      <c r="G564" s="21" t="s">
        <v>1282</v>
      </c>
      <c r="H564" s="18" t="str">
        <f t="shared" si="1"/>
        <v>DOE Ref Pre-1980PrimarySchoolRestroom</v>
      </c>
      <c r="I564" s="21">
        <v>0.9</v>
      </c>
      <c r="J564" s="21"/>
      <c r="K564" s="21"/>
      <c r="L564" s="21">
        <v>0.0</v>
      </c>
      <c r="M564" s="21">
        <v>0.37</v>
      </c>
      <c r="N564" s="21">
        <v>0.2</v>
      </c>
      <c r="O564" s="21" t="s">
        <v>3652</v>
      </c>
      <c r="P564" s="21" t="s">
        <v>56</v>
      </c>
      <c r="Q564" s="21" t="s">
        <v>153</v>
      </c>
      <c r="R564" s="21" t="s">
        <v>1619</v>
      </c>
      <c r="S564" s="5" t="str">
        <f t="shared" si="2"/>
        <v>ASHRAE 62.1-1999Public SpacesPublic restrooms (Assume 12 toilet/625 ft^2)</v>
      </c>
      <c r="T564" s="86" t="str">
        <f>VLOOKUP(S564,Ventilation!$A$4:$H$302,6,FALSE)</f>
        <v>0.96</v>
      </c>
      <c r="U564" s="86" t="str">
        <f>VLOOKUP(S564,Ventilation!$A$4:$H$302,5,FALSE)</f>
        <v>0</v>
      </c>
      <c r="V564" s="86" t="str">
        <f>VLOOKUP(S564,Ventilation!$A$4:$H$302,7,FALSE)</f>
        <v/>
      </c>
      <c r="W564" s="21">
        <v>9.29</v>
      </c>
      <c r="X564" s="21" t="s">
        <v>3659</v>
      </c>
      <c r="Y564" s="21" t="s">
        <v>3641</v>
      </c>
      <c r="Z564" s="21"/>
      <c r="AA564" s="7">
        <v>0.2232</v>
      </c>
      <c r="AB564" s="21" t="s">
        <v>3694</v>
      </c>
      <c r="AC564" s="21"/>
      <c r="AD564" s="21"/>
      <c r="AE564" s="21"/>
      <c r="AF564" s="21"/>
      <c r="AG564" s="21"/>
      <c r="AH564" s="21">
        <v>0.37</v>
      </c>
      <c r="AI564" s="21">
        <v>0.0</v>
      </c>
      <c r="AJ564" s="21">
        <v>0.5</v>
      </c>
      <c r="AK564" s="21">
        <v>0.0</v>
      </c>
      <c r="AL564" s="21" t="s">
        <v>3647</v>
      </c>
      <c r="AM564" s="21" t="s">
        <v>3645</v>
      </c>
      <c r="AN564" s="21" t="s">
        <v>3643</v>
      </c>
      <c r="AO564" s="21">
        <v>56.5</v>
      </c>
      <c r="AP564" s="21">
        <v>2045.0</v>
      </c>
      <c r="AQ564" s="21" t="str">
        <f>IF('Space Types'!$AO499=0,"",'Space Types'!$AO499/'Space Types'!$AP499)</f>
        <v/>
      </c>
      <c r="AR564" s="21">
        <v>43.3</v>
      </c>
      <c r="AS564" s="21">
        <v>0.2</v>
      </c>
      <c r="AT564" s="21">
        <v>0.05</v>
      </c>
      <c r="AU564" s="21" t="s">
        <v>4344</v>
      </c>
      <c r="AV564" s="21">
        <v>0.293378304967726</v>
      </c>
      <c r="AW564" s="21">
        <v>600.0</v>
      </c>
      <c r="AX564" s="21">
        <v>104.17534794566214</v>
      </c>
      <c r="AY564" s="81" t="str">
        <f t="shared" si="18"/>
        <v>0.05093797833</v>
      </c>
      <c r="AZ564" s="21">
        <v>0.338</v>
      </c>
      <c r="BA564" s="21">
        <v>0.5</v>
      </c>
      <c r="BB564" s="21"/>
      <c r="BC564" s="21"/>
      <c r="BD564" s="21"/>
      <c r="BE564" s="1"/>
      <c r="BF564" s="1"/>
      <c r="BG564" s="1"/>
      <c r="BH564" s="1"/>
      <c r="BI564" s="1"/>
    </row>
    <row r="565" ht="14.25" hidden="1" customHeight="1">
      <c r="A565" s="18" t="s">
        <v>75</v>
      </c>
      <c r="B565" s="18" t="s">
        <v>540</v>
      </c>
      <c r="C565" s="18" t="s">
        <v>616</v>
      </c>
      <c r="D565" s="18" t="s">
        <v>1617</v>
      </c>
      <c r="E565" s="18" t="s">
        <v>75</v>
      </c>
      <c r="F565" s="18" t="s">
        <v>540</v>
      </c>
      <c r="G565" s="18" t="s">
        <v>616</v>
      </c>
      <c r="H565" s="18" t="str">
        <f t="shared" si="1"/>
        <v>DOE Ref Pre-1980PrimarySchoolOffice</v>
      </c>
      <c r="I565" s="5">
        <v>1.89</v>
      </c>
      <c r="J565" s="21"/>
      <c r="K565" s="18"/>
      <c r="L565" s="18">
        <v>0.0</v>
      </c>
      <c r="M565" s="18">
        <v>0.37</v>
      </c>
      <c r="N565" s="18">
        <v>0.2</v>
      </c>
      <c r="O565" s="18" t="s">
        <v>3652</v>
      </c>
      <c r="P565" s="18" t="s">
        <v>56</v>
      </c>
      <c r="Q565" s="18" t="s">
        <v>141</v>
      </c>
      <c r="R565" s="18" t="s">
        <v>1620</v>
      </c>
      <c r="S565" s="5" t="str">
        <f t="shared" si="2"/>
        <v>ASHRAE 62.1-1999OfficesOffice Space</v>
      </c>
      <c r="T565" s="86" t="str">
        <f>VLOOKUP(S565,Ventilation!$A$4:$H$302,6,FALSE)</f>
        <v>0</v>
      </c>
      <c r="U565" s="86" t="str">
        <f>VLOOKUP(S565,Ventilation!$A$4:$H$302,5,FALSE)</f>
        <v>21.2</v>
      </c>
      <c r="V565" s="86" t="str">
        <f>VLOOKUP(S565,Ventilation!$A$4:$H$302,7,FALSE)</f>
        <v/>
      </c>
      <c r="W565" s="18">
        <v>4.65</v>
      </c>
      <c r="X565" s="18" t="s">
        <v>3659</v>
      </c>
      <c r="Y565" s="18" t="s">
        <v>3641</v>
      </c>
      <c r="Z565" s="18"/>
      <c r="AA565" s="5">
        <v>0.2232</v>
      </c>
      <c r="AB565" s="18" t="s">
        <v>3694</v>
      </c>
      <c r="AC565" s="18"/>
      <c r="AD565" s="18"/>
      <c r="AE565" s="18"/>
      <c r="AF565" s="18"/>
      <c r="AG565" s="18"/>
      <c r="AH565" s="18">
        <v>1.0</v>
      </c>
      <c r="AI565" s="18">
        <v>0.0</v>
      </c>
      <c r="AJ565" s="18">
        <v>0.5</v>
      </c>
      <c r="AK565" s="18">
        <v>0.0</v>
      </c>
      <c r="AL565" s="18" t="s">
        <v>3647</v>
      </c>
      <c r="AM565" s="18" t="s">
        <v>3689</v>
      </c>
      <c r="AN565" s="18" t="s">
        <v>3671</v>
      </c>
      <c r="AO565" s="18"/>
      <c r="AP565" s="18"/>
      <c r="AQ565" s="18" t="str">
        <f>IF('Space Types'!$AO502=0,"",'Space Types'!$AO502/'Space Types'!$AP502)</f>
        <v/>
      </c>
      <c r="AR565" s="18"/>
      <c r="AS565" s="18"/>
      <c r="AT565" s="18"/>
      <c r="AU565" s="18"/>
      <c r="AV565" s="18"/>
      <c r="AW565" s="18"/>
      <c r="AX565" s="18"/>
      <c r="AY565" s="18" t="str">
        <f t="shared" si="18"/>
        <v/>
      </c>
      <c r="AZ565" s="18"/>
      <c r="BA565" s="18"/>
      <c r="BB565" s="18"/>
      <c r="BC565" s="18"/>
      <c r="BD565" s="18"/>
      <c r="BE565" s="1"/>
      <c r="BF565" s="1"/>
      <c r="BG565" s="1"/>
      <c r="BH565" s="1"/>
      <c r="BI565" s="1"/>
    </row>
    <row r="566" ht="14.25" hidden="1" customHeight="1">
      <c r="A566" s="18" t="s">
        <v>75</v>
      </c>
      <c r="B566" s="18" t="s">
        <v>540</v>
      </c>
      <c r="C566" s="18" t="s">
        <v>1125</v>
      </c>
      <c r="D566" s="18" t="s">
        <v>3274</v>
      </c>
      <c r="E566" s="18" t="s">
        <v>75</v>
      </c>
      <c r="F566" s="18" t="s">
        <v>540</v>
      </c>
      <c r="G566" s="18" t="s">
        <v>1125</v>
      </c>
      <c r="H566" s="18" t="str">
        <f t="shared" si="1"/>
        <v>DOE Ref Pre-1980PrimarySchoolMechanical</v>
      </c>
      <c r="I566" s="18">
        <v>0.77</v>
      </c>
      <c r="J566" s="21"/>
      <c r="K566" s="18"/>
      <c r="L566" s="18">
        <v>0.0</v>
      </c>
      <c r="M566" s="18">
        <v>0.37</v>
      </c>
      <c r="N566" s="18">
        <v>0.2</v>
      </c>
      <c r="O566" s="18" t="s">
        <v>3652</v>
      </c>
      <c r="P566" s="18" t="s">
        <v>56</v>
      </c>
      <c r="Q566" s="18" t="s">
        <v>153</v>
      </c>
      <c r="R566" s="18" t="s">
        <v>154</v>
      </c>
      <c r="S566" s="5" t="str">
        <f t="shared" si="2"/>
        <v>ASHRAE 62.1-1999Public SpacesCorridors and utilities</v>
      </c>
      <c r="T566" s="86" t="str">
        <f>VLOOKUP(S566,Ventilation!$A$4:$H$302,6,FALSE)</f>
        <v>0.05</v>
      </c>
      <c r="U566" s="86" t="str">
        <f>VLOOKUP(S566,Ventilation!$A$4:$H$302,5,FALSE)</f>
        <v>0</v>
      </c>
      <c r="V566" s="86" t="str">
        <f>VLOOKUP(S566,Ventilation!$A$4:$H$302,7,FALSE)</f>
        <v/>
      </c>
      <c r="W566" s="18">
        <v>0.93</v>
      </c>
      <c r="X566" s="18" t="s">
        <v>3659</v>
      </c>
      <c r="Y566" s="18" t="s">
        <v>3641</v>
      </c>
      <c r="Z566" s="18"/>
      <c r="AA566" s="5">
        <v>0.2232</v>
      </c>
      <c r="AB566" s="18" t="s">
        <v>3694</v>
      </c>
      <c r="AC566" s="18"/>
      <c r="AD566" s="18"/>
      <c r="AE566" s="18"/>
      <c r="AF566" s="18"/>
      <c r="AG566" s="18"/>
      <c r="AH566" s="18">
        <v>0.37</v>
      </c>
      <c r="AI566" s="18">
        <v>0.0</v>
      </c>
      <c r="AJ566" s="18">
        <v>0.5</v>
      </c>
      <c r="AK566" s="18">
        <v>0.0</v>
      </c>
      <c r="AL566" s="18" t="s">
        <v>3647</v>
      </c>
      <c r="AM566" s="18" t="s">
        <v>3645</v>
      </c>
      <c r="AN566" s="18" t="s">
        <v>3643</v>
      </c>
      <c r="AO566" s="18"/>
      <c r="AP566" s="18"/>
      <c r="AQ566" s="18" t="str">
        <f>IF('Space Types'!$AO508=0,"",'Space Types'!$AO508/'Space Types'!$AP508)</f>
        <v/>
      </c>
      <c r="AR566" s="18"/>
      <c r="AS566" s="18"/>
      <c r="AT566" s="18"/>
      <c r="AU566" s="18"/>
      <c r="AV566" s="18"/>
      <c r="AW566" s="18"/>
      <c r="AX566" s="18"/>
      <c r="AY566" s="18" t="str">
        <f t="shared" si="18"/>
        <v/>
      </c>
      <c r="AZ566" s="18"/>
      <c r="BA566" s="18"/>
      <c r="BB566" s="18"/>
      <c r="BC566" s="18"/>
      <c r="BD566" s="18"/>
      <c r="BE566" s="1"/>
      <c r="BF566" s="1"/>
      <c r="BG566" s="1"/>
      <c r="BH566" s="1"/>
      <c r="BI566" s="1"/>
    </row>
    <row r="567" ht="14.25" hidden="1" customHeight="1">
      <c r="A567" s="18" t="s">
        <v>75</v>
      </c>
      <c r="B567" s="18" t="s">
        <v>540</v>
      </c>
      <c r="C567" s="18" t="s">
        <v>829</v>
      </c>
      <c r="D567" s="18" t="s">
        <v>3257</v>
      </c>
      <c r="E567" s="18" t="s">
        <v>75</v>
      </c>
      <c r="F567" s="18" t="s">
        <v>540</v>
      </c>
      <c r="G567" s="18" t="s">
        <v>829</v>
      </c>
      <c r="H567" s="18" t="str">
        <f t="shared" si="1"/>
        <v>DOE Ref Pre-1980PrimarySchoolLobby</v>
      </c>
      <c r="I567" s="18">
        <v>1.3</v>
      </c>
      <c r="J567" s="21"/>
      <c r="K567" s="18"/>
      <c r="L567" s="18">
        <v>0.0</v>
      </c>
      <c r="M567" s="18">
        <v>0.37</v>
      </c>
      <c r="N567" s="18">
        <v>0.2</v>
      </c>
      <c r="O567" s="18" t="s">
        <v>3652</v>
      </c>
      <c r="P567" s="18" t="s">
        <v>56</v>
      </c>
      <c r="Q567" s="18" t="s">
        <v>428</v>
      </c>
      <c r="R567" s="18" t="s">
        <v>469</v>
      </c>
      <c r="S567" s="5" t="str">
        <f t="shared" si="2"/>
        <v>ASHRAE 62.1-1999EducationCorridors</v>
      </c>
      <c r="T567" s="86" t="str">
        <f>VLOOKUP(S567,Ventilation!$A$4:$H$302,6,FALSE)</f>
        <v>0.1</v>
      </c>
      <c r="U567" s="86" t="str">
        <f>VLOOKUP(S567,Ventilation!$A$4:$H$302,5,FALSE)</f>
        <v>0</v>
      </c>
      <c r="V567" s="86" t="str">
        <f>VLOOKUP(S567,Ventilation!$A$4:$H$302,7,FALSE)</f>
        <v/>
      </c>
      <c r="W567" s="18">
        <v>0.0</v>
      </c>
      <c r="X567" s="18" t="s">
        <v>3659</v>
      </c>
      <c r="Y567" s="18" t="s">
        <v>3641</v>
      </c>
      <c r="Z567" s="18"/>
      <c r="AA567" s="5">
        <v>0.2232</v>
      </c>
      <c r="AB567" s="18" t="s">
        <v>3694</v>
      </c>
      <c r="AC567" s="18"/>
      <c r="AD567" s="18"/>
      <c r="AE567" s="18"/>
      <c r="AF567" s="18"/>
      <c r="AG567" s="18"/>
      <c r="AH567" s="18">
        <v>0.37</v>
      </c>
      <c r="AI567" s="18">
        <v>0.0</v>
      </c>
      <c r="AJ567" s="18">
        <v>0.5</v>
      </c>
      <c r="AK567" s="18">
        <v>0.0</v>
      </c>
      <c r="AL567" s="18" t="s">
        <v>3647</v>
      </c>
      <c r="AM567" s="18" t="s">
        <v>3689</v>
      </c>
      <c r="AN567" s="18" t="s">
        <v>3671</v>
      </c>
      <c r="AO567" s="18"/>
      <c r="AP567" s="18"/>
      <c r="AQ567" s="86" t="str">
        <f>IF('Space Types'!$AO514=0,"",'Space Types'!$AO514/'Space Types'!$AP514)</f>
        <v>0.02762836186</v>
      </c>
      <c r="AR567" s="18"/>
      <c r="AS567" s="18"/>
      <c r="AT567" s="18"/>
      <c r="AU567" s="18"/>
      <c r="AV567" s="18"/>
      <c r="AW567" s="18"/>
      <c r="AX567" s="18"/>
      <c r="AY567" s="18" t="str">
        <f t="shared" si="18"/>
        <v/>
      </c>
      <c r="AZ567" s="18"/>
      <c r="BA567" s="18"/>
      <c r="BB567" s="18"/>
      <c r="BC567" s="18"/>
      <c r="BD567" s="18"/>
      <c r="BE567" s="1"/>
      <c r="BF567" s="1"/>
      <c r="BG567" s="1"/>
      <c r="BH567" s="1"/>
      <c r="BI567" s="1"/>
    </row>
    <row r="568" ht="14.25" hidden="1" customHeight="1">
      <c r="A568" s="18" t="s">
        <v>75</v>
      </c>
      <c r="B568" s="18" t="s">
        <v>540</v>
      </c>
      <c r="C568" s="18" t="s">
        <v>1112</v>
      </c>
      <c r="D568" s="18" t="s">
        <v>3169</v>
      </c>
      <c r="E568" s="18" t="s">
        <v>75</v>
      </c>
      <c r="F568" s="18" t="s">
        <v>540</v>
      </c>
      <c r="G568" s="18" t="s">
        <v>1112</v>
      </c>
      <c r="H568" s="18" t="str">
        <f t="shared" si="1"/>
        <v>DOE Ref Pre-1980PrimarySchoolLibrary</v>
      </c>
      <c r="I568" s="5">
        <v>2.11</v>
      </c>
      <c r="J568" s="21"/>
      <c r="K568" s="18"/>
      <c r="L568" s="18">
        <v>0.0</v>
      </c>
      <c r="M568" s="18">
        <v>0.37</v>
      </c>
      <c r="N568" s="18">
        <v>0.2</v>
      </c>
      <c r="O568" s="18" t="s">
        <v>3652</v>
      </c>
      <c r="P568" s="18" t="s">
        <v>56</v>
      </c>
      <c r="Q568" s="18" t="s">
        <v>428</v>
      </c>
      <c r="R568" s="18" t="s">
        <v>465</v>
      </c>
      <c r="S568" s="5" t="str">
        <f t="shared" si="2"/>
        <v>ASHRAE 62.1-1999EducationLibraries</v>
      </c>
      <c r="T568" s="86" t="str">
        <f>VLOOKUP(S568,Ventilation!$A$4:$H$302,6,FALSE)</f>
        <v>0</v>
      </c>
      <c r="U568" s="86" t="str">
        <f>VLOOKUP(S568,Ventilation!$A$4:$H$302,5,FALSE)</f>
        <v>16.95</v>
      </c>
      <c r="V568" s="86" t="str">
        <f>VLOOKUP(S568,Ventilation!$A$4:$H$302,7,FALSE)</f>
        <v/>
      </c>
      <c r="W568" s="18">
        <v>21.36</v>
      </c>
      <c r="X568" s="18" t="s">
        <v>3659</v>
      </c>
      <c r="Y568" s="18" t="s">
        <v>3641</v>
      </c>
      <c r="Z568" s="18"/>
      <c r="AA568" s="5">
        <v>0.2232</v>
      </c>
      <c r="AB568" s="18" t="s">
        <v>3694</v>
      </c>
      <c r="AC568" s="18"/>
      <c r="AD568" s="18"/>
      <c r="AE568" s="18"/>
      <c r="AF568" s="18"/>
      <c r="AG568" s="18"/>
      <c r="AH568" s="18">
        <v>1.39</v>
      </c>
      <c r="AI568" s="18">
        <v>0.0</v>
      </c>
      <c r="AJ568" s="18">
        <v>0.5</v>
      </c>
      <c r="AK568" s="18">
        <v>0.0</v>
      </c>
      <c r="AL568" s="18" t="s">
        <v>3647</v>
      </c>
      <c r="AM568" s="18" t="s">
        <v>3689</v>
      </c>
      <c r="AN568" s="18" t="s">
        <v>3671</v>
      </c>
      <c r="AO568" s="18"/>
      <c r="AP568" s="18"/>
      <c r="AQ568" s="18" t="str">
        <f>IF('Space Types'!$AO520=0,"",'Space Types'!$AO520/'Space Types'!$AP520)</f>
        <v/>
      </c>
      <c r="AR568" s="18"/>
      <c r="AS568" s="18"/>
      <c r="AT568" s="18"/>
      <c r="AU568" s="18"/>
      <c r="AV568" s="18"/>
      <c r="AW568" s="18"/>
      <c r="AX568" s="18"/>
      <c r="AY568" s="18" t="str">
        <f t="shared" si="18"/>
        <v/>
      </c>
      <c r="AZ568" s="18"/>
      <c r="BA568" s="18"/>
      <c r="BB568" s="18"/>
      <c r="BC568" s="18"/>
      <c r="BD568" s="18"/>
      <c r="BE568" s="1"/>
      <c r="BF568" s="1"/>
      <c r="BG568" s="1"/>
      <c r="BH568" s="1"/>
      <c r="BI568" s="1"/>
    </row>
    <row r="569" ht="14.25" hidden="1" customHeight="1">
      <c r="A569" s="18" t="s">
        <v>75</v>
      </c>
      <c r="B569" s="18" t="s">
        <v>540</v>
      </c>
      <c r="C569" s="18" t="s">
        <v>579</v>
      </c>
      <c r="D569" s="18" t="s">
        <v>1097</v>
      </c>
      <c r="E569" s="18" t="s">
        <v>75</v>
      </c>
      <c r="F569" s="18" t="s">
        <v>540</v>
      </c>
      <c r="G569" s="18" t="s">
        <v>579</v>
      </c>
      <c r="H569" s="18" t="str">
        <f t="shared" si="1"/>
        <v>DOE Ref Pre-1980PrimarySchoolKitchen</v>
      </c>
      <c r="I569" s="18">
        <v>1.6</v>
      </c>
      <c r="J569" s="21"/>
      <c r="K569" s="18"/>
      <c r="L569" s="18">
        <v>0.0</v>
      </c>
      <c r="M569" s="18">
        <v>0.37</v>
      </c>
      <c r="N569" s="18">
        <v>0.2</v>
      </c>
      <c r="O569" s="5" t="s">
        <v>3652</v>
      </c>
      <c r="P569" s="18" t="s">
        <v>56</v>
      </c>
      <c r="Q569" s="18" t="s">
        <v>104</v>
      </c>
      <c r="R569" s="18" t="s">
        <v>110</v>
      </c>
      <c r="S569" s="5" t="str">
        <f t="shared" si="2"/>
        <v>ASHRAE 62.1-1999Food and Beverage ServiceKitchens (cooking)</v>
      </c>
      <c r="T569" s="86" t="str">
        <f>VLOOKUP(S569,Ventilation!$A$4:$H$302,6,FALSE)</f>
        <v>0</v>
      </c>
      <c r="U569" s="86" t="str">
        <f>VLOOKUP(S569,Ventilation!$A$4:$H$302,5,FALSE)</f>
        <v>16.95</v>
      </c>
      <c r="V569" s="86" t="str">
        <f>VLOOKUP(S569,Ventilation!$A$4:$H$302,7,FALSE)</f>
        <v/>
      </c>
      <c r="W569" s="18">
        <v>13.93</v>
      </c>
      <c r="X569" s="5" t="s">
        <v>3659</v>
      </c>
      <c r="Y569" s="5" t="s">
        <v>3641</v>
      </c>
      <c r="Z569" s="18"/>
      <c r="AA569" s="5">
        <v>0.2232</v>
      </c>
      <c r="AB569" s="5" t="s">
        <v>3694</v>
      </c>
      <c r="AC569" s="18">
        <v>302.6</v>
      </c>
      <c r="AD569" s="18">
        <v>0.1</v>
      </c>
      <c r="AE569" s="18">
        <v>0.2</v>
      </c>
      <c r="AF569" s="18">
        <v>0.7</v>
      </c>
      <c r="AG569" s="18" t="s">
        <v>3704</v>
      </c>
      <c r="AH569" s="18">
        <v>17.7</v>
      </c>
      <c r="AI569" s="18">
        <v>0.25</v>
      </c>
      <c r="AJ569" s="18">
        <v>0.3</v>
      </c>
      <c r="AK569" s="18">
        <v>0.2</v>
      </c>
      <c r="AL569" s="5" t="s">
        <v>3696</v>
      </c>
      <c r="AM569" s="5" t="s">
        <v>3645</v>
      </c>
      <c r="AN569" s="5" t="s">
        <v>3643</v>
      </c>
      <c r="AO569" s="18">
        <v>100.0</v>
      </c>
      <c r="AP569" s="18">
        <v>1808.0</v>
      </c>
      <c r="AQ569" s="18" t="str">
        <f>IF('Space Types'!$AO526=0,"",'Space Types'!$AO526/'Space Types'!$AP526)</f>
        <v/>
      </c>
      <c r="AR569" s="18">
        <v>49.0</v>
      </c>
      <c r="AS569" s="18">
        <v>0.2</v>
      </c>
      <c r="AT569" s="18">
        <v>0.05</v>
      </c>
      <c r="AU569" s="18" t="s">
        <v>4344</v>
      </c>
      <c r="AV569" s="18">
        <v>0.7</v>
      </c>
      <c r="AW569" s="18">
        <v>3300.0</v>
      </c>
      <c r="AX569" s="18">
        <v>572.9644137011418</v>
      </c>
      <c r="AY569" s="86" t="str">
        <f t="shared" si="18"/>
        <v>0.1215379059</v>
      </c>
      <c r="AZ569" s="18">
        <v>0.338</v>
      </c>
      <c r="BA569" s="18">
        <v>0.5</v>
      </c>
      <c r="BB569" s="18"/>
      <c r="BC569" s="18" t="s">
        <v>3701</v>
      </c>
      <c r="BD569" s="18"/>
      <c r="BE569" s="1"/>
      <c r="BF569" s="1"/>
      <c r="BG569" s="1"/>
      <c r="BH569" s="1"/>
      <c r="BI569" s="1"/>
    </row>
    <row r="570" ht="14.25" hidden="1" customHeight="1">
      <c r="A570" s="18" t="s">
        <v>75</v>
      </c>
      <c r="B570" s="18" t="s">
        <v>540</v>
      </c>
      <c r="C570" s="18" t="s">
        <v>1331</v>
      </c>
      <c r="D570" s="18" t="s">
        <v>1535</v>
      </c>
      <c r="E570" s="18" t="s">
        <v>75</v>
      </c>
      <c r="F570" s="18" t="s">
        <v>540</v>
      </c>
      <c r="G570" s="18" t="s">
        <v>1331</v>
      </c>
      <c r="H570" s="18" t="str">
        <f t="shared" si="1"/>
        <v>DOE Ref Pre-1980PrimarySchoolGym</v>
      </c>
      <c r="I570" s="18">
        <v>0.8000000000000002</v>
      </c>
      <c r="J570" s="21"/>
      <c r="K570" s="18"/>
      <c r="L570" s="18">
        <v>0.0</v>
      </c>
      <c r="M570" s="18">
        <v>0.37</v>
      </c>
      <c r="N570" s="18">
        <v>0.2</v>
      </c>
      <c r="O570" s="18" t="s">
        <v>3652</v>
      </c>
      <c r="P570" s="18" t="s">
        <v>56</v>
      </c>
      <c r="Q570" s="18" t="s">
        <v>246</v>
      </c>
      <c r="R570" s="18" t="s">
        <v>280</v>
      </c>
      <c r="S570" s="5" t="str">
        <f t="shared" si="2"/>
        <v>ASHRAE 62.1-1999Sports and AmusementPlaying floors (gymnasium)</v>
      </c>
      <c r="T570" s="86" t="str">
        <f>VLOOKUP(S570,Ventilation!$A$4:$H$302,6,FALSE)</f>
        <v>0</v>
      </c>
      <c r="U570" s="86" t="str">
        <f>VLOOKUP(S570,Ventilation!$A$4:$H$302,5,FALSE)</f>
        <v>21.2</v>
      </c>
      <c r="V570" s="86" t="str">
        <f>VLOOKUP(S570,Ventilation!$A$4:$H$302,7,FALSE)</f>
        <v/>
      </c>
      <c r="W570" s="18">
        <v>27.9</v>
      </c>
      <c r="X570" s="18" t="s">
        <v>3683</v>
      </c>
      <c r="Y570" s="18" t="s">
        <v>3641</v>
      </c>
      <c r="Z570" s="18"/>
      <c r="AA570" s="5">
        <v>0.2232</v>
      </c>
      <c r="AB570" s="18" t="s">
        <v>3694</v>
      </c>
      <c r="AC570" s="18"/>
      <c r="AD570" s="18"/>
      <c r="AE570" s="18"/>
      <c r="AF570" s="18"/>
      <c r="AG570" s="18"/>
      <c r="AH570" s="18">
        <v>0.46</v>
      </c>
      <c r="AI570" s="18">
        <v>0.0</v>
      </c>
      <c r="AJ570" s="18">
        <v>0.5</v>
      </c>
      <c r="AK570" s="18">
        <v>0.0</v>
      </c>
      <c r="AL570" s="18" t="s">
        <v>3647</v>
      </c>
      <c r="AM570" s="18" t="s">
        <v>3689</v>
      </c>
      <c r="AN570" s="18" t="s">
        <v>3671</v>
      </c>
      <c r="AO570" s="18"/>
      <c r="AP570" s="18"/>
      <c r="AQ570" s="18" t="str">
        <f>IF('Space Types'!$AO532=0,"",'Space Types'!$AO532/'Space Types'!$AP532)</f>
        <v/>
      </c>
      <c r="AR570" s="18"/>
      <c r="AS570" s="18"/>
      <c r="AT570" s="18"/>
      <c r="AU570" s="18"/>
      <c r="AV570" s="18"/>
      <c r="AW570" s="18"/>
      <c r="AX570" s="18"/>
      <c r="AY570" s="18" t="str">
        <f t="shared" si="18"/>
        <v/>
      </c>
      <c r="AZ570" s="18"/>
      <c r="BA570" s="18"/>
      <c r="BB570" s="18"/>
      <c r="BC570" s="18"/>
      <c r="BD570" s="18"/>
      <c r="BE570" s="1"/>
      <c r="BF570" s="1"/>
      <c r="BG570" s="1"/>
      <c r="BH570" s="1"/>
      <c r="BI570" s="1"/>
    </row>
    <row r="571" ht="14.25" hidden="1" customHeight="1">
      <c r="A571" s="18" t="s">
        <v>75</v>
      </c>
      <c r="B571" s="18" t="s">
        <v>540</v>
      </c>
      <c r="C571" s="18" t="s">
        <v>596</v>
      </c>
      <c r="D571" s="18" t="s">
        <v>1585</v>
      </c>
      <c r="E571" s="18" t="s">
        <v>75</v>
      </c>
      <c r="F571" s="18" t="s">
        <v>540</v>
      </c>
      <c r="G571" s="18" t="s">
        <v>596</v>
      </c>
      <c r="H571" s="18" t="str">
        <f t="shared" si="1"/>
        <v>DOE Ref Pre-1980PrimarySchoolCorridor</v>
      </c>
      <c r="I571" s="18">
        <v>2.0</v>
      </c>
      <c r="J571" s="21"/>
      <c r="K571" s="18"/>
      <c r="L571" s="18">
        <v>0.0</v>
      </c>
      <c r="M571" s="18">
        <v>0.37</v>
      </c>
      <c r="N571" s="18">
        <v>0.2</v>
      </c>
      <c r="O571" s="18" t="s">
        <v>3652</v>
      </c>
      <c r="P571" s="18" t="s">
        <v>56</v>
      </c>
      <c r="Q571" s="18" t="s">
        <v>428</v>
      </c>
      <c r="R571" s="18" t="s">
        <v>469</v>
      </c>
      <c r="S571" s="5" t="str">
        <f t="shared" si="2"/>
        <v>ASHRAE 62.1-1999EducationCorridors</v>
      </c>
      <c r="T571" s="86" t="str">
        <f>VLOOKUP(S571,Ventilation!$A$4:$H$302,6,FALSE)</f>
        <v>0.1</v>
      </c>
      <c r="U571" s="86" t="str">
        <f>VLOOKUP(S571,Ventilation!$A$4:$H$302,5,FALSE)</f>
        <v>0</v>
      </c>
      <c r="V571" s="86" t="str">
        <f>VLOOKUP(S571,Ventilation!$A$4:$H$302,7,FALSE)</f>
        <v/>
      </c>
      <c r="W571" s="18">
        <v>9.29</v>
      </c>
      <c r="X571" s="18" t="s">
        <v>3659</v>
      </c>
      <c r="Y571" s="18" t="s">
        <v>3641</v>
      </c>
      <c r="Z571" s="18"/>
      <c r="AA571" s="5">
        <v>0.2232</v>
      </c>
      <c r="AB571" s="18" t="s">
        <v>3694</v>
      </c>
      <c r="AC571" s="18"/>
      <c r="AD571" s="18"/>
      <c r="AE571" s="18"/>
      <c r="AF571" s="18"/>
      <c r="AG571" s="18"/>
      <c r="AH571" s="18">
        <v>0.37</v>
      </c>
      <c r="AI571" s="18">
        <v>0.0</v>
      </c>
      <c r="AJ571" s="18">
        <v>0.5</v>
      </c>
      <c r="AK571" s="18">
        <v>0.0</v>
      </c>
      <c r="AL571" s="18" t="s">
        <v>3647</v>
      </c>
      <c r="AM571" s="18" t="s">
        <v>3645</v>
      </c>
      <c r="AN571" s="18" t="s">
        <v>3643</v>
      </c>
      <c r="AO571" s="18"/>
      <c r="AP571" s="18"/>
      <c r="AQ571" s="18" t="str">
        <f>IF('Space Types'!$AO538=0,"",'Space Types'!$AO538/'Space Types'!$AP538)</f>
        <v/>
      </c>
      <c r="AR571" s="18"/>
      <c r="AS571" s="18"/>
      <c r="AT571" s="18"/>
      <c r="AU571" s="18"/>
      <c r="AV571" s="18"/>
      <c r="AW571" s="18"/>
      <c r="AX571" s="18"/>
      <c r="AY571" s="18" t="str">
        <f t="shared" si="18"/>
        <v/>
      </c>
      <c r="AZ571" s="18"/>
      <c r="BA571" s="18"/>
      <c r="BB571" s="18"/>
      <c r="BC571" s="18"/>
      <c r="BD571" s="18"/>
      <c r="BE571" s="1"/>
      <c r="BF571" s="1"/>
      <c r="BG571" s="1"/>
      <c r="BH571" s="1"/>
      <c r="BI571" s="1"/>
    </row>
    <row r="572" ht="14.25" hidden="1" customHeight="1">
      <c r="A572" s="5" t="s">
        <v>75</v>
      </c>
      <c r="B572" s="5" t="s">
        <v>540</v>
      </c>
      <c r="C572" s="5" t="s">
        <v>429</v>
      </c>
      <c r="D572" s="18" t="s">
        <v>1617</v>
      </c>
      <c r="E572" s="5" t="s">
        <v>75</v>
      </c>
      <c r="F572" s="5" t="s">
        <v>540</v>
      </c>
      <c r="G572" s="5" t="s">
        <v>429</v>
      </c>
      <c r="H572" s="18" t="str">
        <f t="shared" si="1"/>
        <v>DOE Ref Pre-1980PrimarySchoolClassroom</v>
      </c>
      <c r="I572" s="18">
        <v>2.0</v>
      </c>
      <c r="J572" s="21"/>
      <c r="K572" s="18"/>
      <c r="L572" s="18">
        <v>0.0</v>
      </c>
      <c r="M572" s="18">
        <v>0.37</v>
      </c>
      <c r="N572" s="18">
        <v>0.2</v>
      </c>
      <c r="O572" s="5" t="s">
        <v>3652</v>
      </c>
      <c r="P572" s="18" t="s">
        <v>56</v>
      </c>
      <c r="Q572" s="18" t="s">
        <v>428</v>
      </c>
      <c r="R572" s="18" t="s">
        <v>429</v>
      </c>
      <c r="S572" s="5" t="str">
        <f t="shared" si="2"/>
        <v>ASHRAE 62.1-1999EducationClassroom</v>
      </c>
      <c r="T572" s="86" t="str">
        <f>VLOOKUP(S572,Ventilation!$A$4:$H$302,6,FALSE)</f>
        <v>0</v>
      </c>
      <c r="U572" s="86" t="str">
        <f>VLOOKUP(S572,Ventilation!$A$4:$H$302,5,FALSE)</f>
        <v>16.95</v>
      </c>
      <c r="V572" s="86" t="str">
        <f>VLOOKUP(S572,Ventilation!$A$4:$H$302,7,FALSE)</f>
        <v/>
      </c>
      <c r="W572" s="18">
        <v>23.22</v>
      </c>
      <c r="X572" s="5" t="s">
        <v>3659</v>
      </c>
      <c r="Y572" s="5" t="s">
        <v>3641</v>
      </c>
      <c r="Z572" s="18"/>
      <c r="AA572" s="5">
        <v>0.2232</v>
      </c>
      <c r="AB572" s="5" t="s">
        <v>3694</v>
      </c>
      <c r="AC572" s="18"/>
      <c r="AD572" s="18"/>
      <c r="AE572" s="18"/>
      <c r="AF572" s="18"/>
      <c r="AG572" s="18"/>
      <c r="AH572" s="18">
        <v>1.39</v>
      </c>
      <c r="AI572" s="18">
        <v>0.0</v>
      </c>
      <c r="AJ572" s="18">
        <v>0.5</v>
      </c>
      <c r="AK572" s="18">
        <v>0.0</v>
      </c>
      <c r="AL572" s="5" t="s">
        <v>3647</v>
      </c>
      <c r="AM572" s="5" t="s">
        <v>3689</v>
      </c>
      <c r="AN572" s="5" t="s">
        <v>3671</v>
      </c>
      <c r="AO572" s="18"/>
      <c r="AP572" s="18"/>
      <c r="AQ572" s="86" t="str">
        <f>IF('Space Types'!$AO544=0,"",'Space Types'!$AO544/'Space Types'!$AP544)</f>
        <v>0.02762836186</v>
      </c>
      <c r="AR572" s="18"/>
      <c r="AS572" s="18"/>
      <c r="AT572" s="18"/>
      <c r="AU572" s="18"/>
      <c r="AV572" s="18"/>
      <c r="AW572" s="18"/>
      <c r="AX572" s="18"/>
      <c r="AY572" s="18" t="str">
        <f t="shared" si="18"/>
        <v/>
      </c>
      <c r="AZ572" s="18"/>
      <c r="BA572" s="18"/>
      <c r="BB572" s="18"/>
      <c r="BC572" s="18"/>
      <c r="BD572" s="18"/>
      <c r="BE572" s="1"/>
      <c r="BF572" s="1"/>
      <c r="BG572" s="1"/>
      <c r="BH572" s="1"/>
      <c r="BI572" s="1"/>
    </row>
    <row r="573" ht="14.25" hidden="1" customHeight="1">
      <c r="A573" s="5" t="s">
        <v>75</v>
      </c>
      <c r="B573" s="5" t="s">
        <v>540</v>
      </c>
      <c r="C573" s="5" t="s">
        <v>1330</v>
      </c>
      <c r="D573" s="18" t="s">
        <v>1168</v>
      </c>
      <c r="E573" s="5" t="s">
        <v>75</v>
      </c>
      <c r="F573" s="5" t="s">
        <v>540</v>
      </c>
      <c r="G573" s="5" t="s">
        <v>1330</v>
      </c>
      <c r="H573" s="18" t="str">
        <f t="shared" si="1"/>
        <v>DOE Ref Pre-1980PrimarySchoolCafeteria</v>
      </c>
      <c r="I573" s="18">
        <v>1.4</v>
      </c>
      <c r="J573" s="21"/>
      <c r="K573" s="18"/>
      <c r="L573" s="18">
        <v>0.0</v>
      </c>
      <c r="M573" s="18">
        <v>0.37</v>
      </c>
      <c r="N573" s="18">
        <v>0.2</v>
      </c>
      <c r="O573" s="18" t="s">
        <v>3652</v>
      </c>
      <c r="P573" s="18" t="s">
        <v>56</v>
      </c>
      <c r="Q573" s="18" t="s">
        <v>104</v>
      </c>
      <c r="R573" s="18" t="s">
        <v>107</v>
      </c>
      <c r="S573" s="5" t="str">
        <f t="shared" si="2"/>
        <v>ASHRAE 62.1-1999Food and Beverage ServiceCafeteria, fast food</v>
      </c>
      <c r="T573" s="86" t="str">
        <f>VLOOKUP(S573,Ventilation!$A$4:$H$302,6,FALSE)</f>
        <v>0</v>
      </c>
      <c r="U573" s="86" t="str">
        <f>VLOOKUP(S573,Ventilation!$A$4:$H$302,5,FALSE)</f>
        <v>21.2</v>
      </c>
      <c r="V573" s="86" t="str">
        <f>VLOOKUP(S573,Ventilation!$A$4:$H$302,7,FALSE)</f>
        <v/>
      </c>
      <c r="W573" s="18">
        <v>66.67</v>
      </c>
      <c r="X573" s="18" t="s">
        <v>3665</v>
      </c>
      <c r="Y573" s="18" t="s">
        <v>3641</v>
      </c>
      <c r="Z573" s="18"/>
      <c r="AA573" s="5">
        <v>0.2232</v>
      </c>
      <c r="AB573" s="18" t="s">
        <v>3694</v>
      </c>
      <c r="AC573" s="18"/>
      <c r="AD573" s="18"/>
      <c r="AE573" s="18"/>
      <c r="AF573" s="18"/>
      <c r="AG573" s="18"/>
      <c r="AH573" s="18">
        <v>2.36</v>
      </c>
      <c r="AI573" s="18">
        <v>0.0</v>
      </c>
      <c r="AJ573" s="18">
        <v>0.5</v>
      </c>
      <c r="AK573" s="18">
        <v>0.0</v>
      </c>
      <c r="AL573" s="18" t="s">
        <v>3647</v>
      </c>
      <c r="AM573" s="18" t="s">
        <v>3689</v>
      </c>
      <c r="AN573" s="18" t="s">
        <v>3671</v>
      </c>
      <c r="AO573" s="18"/>
      <c r="AP573" s="18"/>
      <c r="AQ573" s="18" t="str">
        <f>IF('Space Types'!$AO550=0,"",'Space Types'!$AO550/'Space Types'!$AP550)</f>
        <v/>
      </c>
      <c r="AR573" s="18"/>
      <c r="AS573" s="18"/>
      <c r="AT573" s="18"/>
      <c r="AU573" s="18"/>
      <c r="AV573" s="18"/>
      <c r="AW573" s="18"/>
      <c r="AX573" s="18"/>
      <c r="AY573" s="18" t="str">
        <f t="shared" si="18"/>
        <v/>
      </c>
      <c r="AZ573" s="18"/>
      <c r="BA573" s="18"/>
      <c r="BB573" s="18"/>
      <c r="BC573" s="18"/>
      <c r="BD573" s="18"/>
      <c r="BE573" s="1"/>
      <c r="BF573" s="1"/>
      <c r="BG573" s="1"/>
      <c r="BH573" s="1"/>
      <c r="BI573" s="1"/>
    </row>
    <row r="574" ht="14.25" hidden="1" customHeight="1">
      <c r="A574" s="7" t="s">
        <v>180</v>
      </c>
      <c r="B574" s="7" t="s">
        <v>546</v>
      </c>
      <c r="C574" s="7" t="s">
        <v>579</v>
      </c>
      <c r="D574" s="21" t="s">
        <v>1097</v>
      </c>
      <c r="E574" s="21" t="s">
        <v>31</v>
      </c>
      <c r="F574" s="21" t="s">
        <v>1103</v>
      </c>
      <c r="G574" s="21" t="s">
        <v>1107</v>
      </c>
      <c r="H574" s="18" t="str">
        <f t="shared" si="1"/>
        <v>ASHRAE 189.1-2009Food PreparationGeneral</v>
      </c>
      <c r="I574" s="86" t="str">
        <f>VLOOKUP(H574,'Interior Lighting'!$A$4:$G$1073,5,FALSE)</f>
        <v>1.08</v>
      </c>
      <c r="J574" s="21"/>
      <c r="K574" s="21"/>
      <c r="L574" s="21">
        <v>0.0</v>
      </c>
      <c r="M574" s="21">
        <v>0.7</v>
      </c>
      <c r="N574" s="21">
        <v>0.2</v>
      </c>
      <c r="O574" s="21" t="s">
        <v>3729</v>
      </c>
      <c r="P574" s="21" t="s">
        <v>56</v>
      </c>
      <c r="Q574" s="21" t="s">
        <v>104</v>
      </c>
      <c r="R574" s="21" t="s">
        <v>110</v>
      </c>
      <c r="S574" s="5" t="str">
        <f t="shared" si="2"/>
        <v>ASHRAE 62.1-1999Food and Beverage ServiceKitchens (cooking)</v>
      </c>
      <c r="T574" s="86" t="str">
        <f>VLOOKUP(S574,Ventilation!$A$4:$H$302,6,FALSE)</f>
        <v>0</v>
      </c>
      <c r="U574" s="86" t="str">
        <f>VLOOKUP(S574,Ventilation!$A$4:$H$302,5,FALSE)</f>
        <v>16.95</v>
      </c>
      <c r="V574" s="86" t="str">
        <f>VLOOKUP(S574,Ventilation!$A$4:$H$302,7,FALSE)</f>
        <v/>
      </c>
      <c r="W574" s="21">
        <v>5.0</v>
      </c>
      <c r="X574" s="21" t="s">
        <v>3733</v>
      </c>
      <c r="Y574" s="21" t="s">
        <v>3725</v>
      </c>
      <c r="Z574" s="21">
        <v>0.0446</v>
      </c>
      <c r="AA574" s="7"/>
      <c r="AB574" s="21" t="s">
        <v>3755</v>
      </c>
      <c r="AC574" s="21">
        <v>298.6</v>
      </c>
      <c r="AD574" s="21">
        <v>0.1</v>
      </c>
      <c r="AE574" s="21">
        <v>0.2</v>
      </c>
      <c r="AF574" s="21">
        <v>0.7</v>
      </c>
      <c r="AG574" s="21" t="s">
        <v>3747</v>
      </c>
      <c r="AH574" s="21">
        <v>20.400008783354682</v>
      </c>
      <c r="AI574" s="21">
        <v>0.25</v>
      </c>
      <c r="AJ574" s="21">
        <v>0.3</v>
      </c>
      <c r="AK574" s="21">
        <v>0.3</v>
      </c>
      <c r="AL574" s="21" t="s">
        <v>3726</v>
      </c>
      <c r="AM574" s="21" t="s">
        <v>3753</v>
      </c>
      <c r="AN574" s="21" t="s">
        <v>3741</v>
      </c>
      <c r="AO574" s="21">
        <v>40.0</v>
      </c>
      <c r="AP574" s="21">
        <v>1250.0</v>
      </c>
      <c r="AQ574" s="21" t="str">
        <f>IF('Space Types'!$AO555=0,"",'Space Types'!$AO555/'Space Types'!$AP555)</f>
        <v/>
      </c>
      <c r="AR574" s="21">
        <v>49.0</v>
      </c>
      <c r="AS574" s="21">
        <v>0.2</v>
      </c>
      <c r="AT574" s="21">
        <v>0.05</v>
      </c>
      <c r="AU574" s="21" t="s">
        <v>4345</v>
      </c>
      <c r="AV574" s="21">
        <v>0.7</v>
      </c>
      <c r="AW574" s="21">
        <v>3300.0</v>
      </c>
      <c r="AX574" s="21">
        <v>575.7279076578998</v>
      </c>
      <c r="AY574" s="81" t="str">
        <f t="shared" si="18"/>
        <v>0.1221241016</v>
      </c>
      <c r="AZ574" s="21">
        <v>0.338</v>
      </c>
      <c r="BA574" s="21">
        <v>0.502411575562701</v>
      </c>
      <c r="BB574" s="21"/>
      <c r="BC574" s="21" t="s">
        <v>3757</v>
      </c>
      <c r="BD574" s="21"/>
      <c r="BE574" s="1"/>
      <c r="BF574" s="1"/>
      <c r="BG574" s="1"/>
      <c r="BH574" s="1"/>
      <c r="BI574" s="1"/>
    </row>
    <row r="575" ht="14.25" hidden="1" customHeight="1">
      <c r="A575" s="7" t="s">
        <v>180</v>
      </c>
      <c r="B575" s="7" t="s">
        <v>546</v>
      </c>
      <c r="C575" s="7" t="s">
        <v>545</v>
      </c>
      <c r="D575" s="21" t="s">
        <v>1168</v>
      </c>
      <c r="E575" s="21" t="s">
        <v>31</v>
      </c>
      <c r="F575" s="21" t="s">
        <v>1171</v>
      </c>
      <c r="G575" s="21" t="s">
        <v>1172</v>
      </c>
      <c r="H575" s="18" t="str">
        <f t="shared" si="1"/>
        <v>ASHRAE 189.1-2009Dining AreaFor Family Dining</v>
      </c>
      <c r="I575" s="86" t="str">
        <f>VLOOKUP(H575,'Interior Lighting'!$A$4:$G$1073,5,FALSE)</f>
        <v>1.89</v>
      </c>
      <c r="J575" s="21"/>
      <c r="K575" s="21"/>
      <c r="L575" s="21">
        <v>0.0</v>
      </c>
      <c r="M575" s="21">
        <v>0.37</v>
      </c>
      <c r="N575" s="21">
        <v>0.2</v>
      </c>
      <c r="O575" s="7" t="s">
        <v>3729</v>
      </c>
      <c r="P575" s="21" t="s">
        <v>56</v>
      </c>
      <c r="Q575" s="21" t="s">
        <v>104</v>
      </c>
      <c r="R575" s="21" t="s">
        <v>107</v>
      </c>
      <c r="S575" s="5" t="str">
        <f t="shared" si="2"/>
        <v>ASHRAE 62.1-1999Food and Beverage ServiceCafeteria, fast food</v>
      </c>
      <c r="T575" s="86" t="str">
        <f>VLOOKUP(S575,Ventilation!$A$4:$H$302,6,FALSE)</f>
        <v>0</v>
      </c>
      <c r="U575" s="86" t="str">
        <f>VLOOKUP(S575,Ventilation!$A$4:$H$302,5,FALSE)</f>
        <v>21.2</v>
      </c>
      <c r="V575" s="86" t="str">
        <f>VLOOKUP(S575,Ventilation!$A$4:$H$302,7,FALSE)</f>
        <v/>
      </c>
      <c r="W575" s="21">
        <v>67.0</v>
      </c>
      <c r="X575" s="7" t="s">
        <v>3733</v>
      </c>
      <c r="Y575" s="7" t="s">
        <v>3725</v>
      </c>
      <c r="Z575" s="21">
        <v>0.0446</v>
      </c>
      <c r="AA575" s="7"/>
      <c r="AB575" s="7" t="s">
        <v>3755</v>
      </c>
      <c r="AC575" s="21"/>
      <c r="AD575" s="21"/>
      <c r="AE575" s="21"/>
      <c r="AF575" s="21"/>
      <c r="AG575" s="7"/>
      <c r="AH575" s="21">
        <v>8.740003763064701</v>
      </c>
      <c r="AI575" s="21">
        <v>0.25</v>
      </c>
      <c r="AJ575" s="21">
        <v>0.3</v>
      </c>
      <c r="AK575" s="21">
        <v>0.0</v>
      </c>
      <c r="AL575" s="7" t="s">
        <v>3726</v>
      </c>
      <c r="AM575" s="7" t="s">
        <v>1917</v>
      </c>
      <c r="AN575" s="7" t="s">
        <v>1918</v>
      </c>
      <c r="AO575" s="21"/>
      <c r="AP575" s="21"/>
      <c r="AQ575" s="21" t="str">
        <f>IF('Space Types'!$AO561=0,"",'Space Types'!$AO561/'Space Types'!$AP561)</f>
        <v/>
      </c>
      <c r="AR575" s="21"/>
      <c r="AS575" s="21"/>
      <c r="AT575" s="21"/>
      <c r="AU575" s="7"/>
      <c r="AV575" s="21"/>
      <c r="AW575" s="21"/>
      <c r="AX575" s="21"/>
      <c r="AY575" s="21" t="str">
        <f t="shared" si="18"/>
        <v/>
      </c>
      <c r="AZ575" s="21"/>
      <c r="BA575" s="21"/>
      <c r="BB575" s="21"/>
      <c r="BC575" s="7"/>
      <c r="BD575" s="7"/>
      <c r="BE575" s="1"/>
      <c r="BF575" s="1"/>
      <c r="BG575" s="1"/>
      <c r="BH575" s="1"/>
      <c r="BI575" s="1"/>
    </row>
    <row r="576" ht="14.25" hidden="1" customHeight="1">
      <c r="A576" s="5" t="s">
        <v>177</v>
      </c>
      <c r="B576" s="5" t="s">
        <v>546</v>
      </c>
      <c r="C576" s="5" t="s">
        <v>579</v>
      </c>
      <c r="D576" s="18" t="s">
        <v>1097</v>
      </c>
      <c r="E576" s="18" t="s">
        <v>598</v>
      </c>
      <c r="F576" s="18" t="s">
        <v>1103</v>
      </c>
      <c r="G576" s="18" t="s">
        <v>1107</v>
      </c>
      <c r="H576" s="18" t="str">
        <f t="shared" si="1"/>
        <v>ASHRAE 90.1-2004Food PreparationGeneral</v>
      </c>
      <c r="I576" s="86" t="str">
        <f>VLOOKUP(H576,'Interior Lighting'!$A$4:$G$1073,5,FALSE)</f>
        <v>1.2</v>
      </c>
      <c r="J576" s="21"/>
      <c r="K576" s="18"/>
      <c r="L576" s="18">
        <v>0.0</v>
      </c>
      <c r="M576" s="18">
        <v>0.7</v>
      </c>
      <c r="N576" s="18">
        <v>0.2</v>
      </c>
      <c r="O576" s="5" t="s">
        <v>3775</v>
      </c>
      <c r="P576" s="18" t="s">
        <v>56</v>
      </c>
      <c r="Q576" s="18" t="s">
        <v>104</v>
      </c>
      <c r="R576" s="18" t="s">
        <v>110</v>
      </c>
      <c r="S576" s="5" t="str">
        <f t="shared" si="2"/>
        <v>ASHRAE 62.1-1999Food and Beverage ServiceKitchens (cooking)</v>
      </c>
      <c r="T576" s="86" t="str">
        <f>VLOOKUP(S576,Ventilation!$A$4:$H$302,6,FALSE)</f>
        <v>0</v>
      </c>
      <c r="U576" s="86" t="str">
        <f>VLOOKUP(S576,Ventilation!$A$4:$H$302,5,FALSE)</f>
        <v>16.95</v>
      </c>
      <c r="V576" s="86" t="str">
        <f>VLOOKUP(S576,Ventilation!$A$4:$H$302,7,FALSE)</f>
        <v/>
      </c>
      <c r="W576" s="18">
        <v>5.0</v>
      </c>
      <c r="X576" s="5" t="s">
        <v>3782</v>
      </c>
      <c r="Y576" s="5" t="s">
        <v>3761</v>
      </c>
      <c r="Z576" s="18">
        <v>0.0595</v>
      </c>
      <c r="AA576" s="5"/>
      <c r="AB576" s="5" t="s">
        <v>3883</v>
      </c>
      <c r="AC576" s="18">
        <v>409.6</v>
      </c>
      <c r="AD576" s="18">
        <v>0.1</v>
      </c>
      <c r="AE576" s="18">
        <v>0.2</v>
      </c>
      <c r="AF576" s="18">
        <v>0.7</v>
      </c>
      <c r="AG576" s="18" t="s">
        <v>3829</v>
      </c>
      <c r="AH576" s="18">
        <v>28.0</v>
      </c>
      <c r="AI576" s="18">
        <v>0.25</v>
      </c>
      <c r="AJ576" s="18">
        <v>0.3</v>
      </c>
      <c r="AK576" s="18">
        <v>0.3</v>
      </c>
      <c r="AL576" s="5" t="s">
        <v>3767</v>
      </c>
      <c r="AM576" s="5" t="s">
        <v>3834</v>
      </c>
      <c r="AN576" s="5" t="s">
        <v>3790</v>
      </c>
      <c r="AO576" s="18">
        <v>40.0</v>
      </c>
      <c r="AP576" s="18">
        <v>1250.0</v>
      </c>
      <c r="AQ576" s="18" t="str">
        <f>IF('Space Types'!$AO558=0,"",'Space Types'!$AO558/'Space Types'!$AP558)</f>
        <v/>
      </c>
      <c r="AR576" s="18">
        <v>49.0</v>
      </c>
      <c r="AS576" s="18">
        <v>0.2</v>
      </c>
      <c r="AT576" s="18">
        <v>0.05</v>
      </c>
      <c r="AU576" s="18" t="s">
        <v>1916</v>
      </c>
      <c r="AV576" s="18">
        <v>0.7</v>
      </c>
      <c r="AW576" s="18">
        <v>3300.0</v>
      </c>
      <c r="AX576" s="18">
        <v>575.7279076578998</v>
      </c>
      <c r="AY576" s="86" t="str">
        <f t="shared" si="18"/>
        <v>0.1221241016</v>
      </c>
      <c r="AZ576" s="18">
        <v>0.338</v>
      </c>
      <c r="BA576" s="18">
        <v>0.502411575562701</v>
      </c>
      <c r="BB576" s="18"/>
      <c r="BC576" s="18" t="s">
        <v>3831</v>
      </c>
      <c r="BD576" s="18"/>
      <c r="BE576" s="1"/>
      <c r="BF576" s="1"/>
      <c r="BG576" s="1"/>
      <c r="BH576" s="1"/>
      <c r="BI576" s="1"/>
    </row>
    <row r="577" ht="14.25" hidden="1" customHeight="1">
      <c r="A577" s="5" t="s">
        <v>177</v>
      </c>
      <c r="B577" s="5" t="s">
        <v>546</v>
      </c>
      <c r="C577" s="5" t="s">
        <v>545</v>
      </c>
      <c r="D577" s="18" t="s">
        <v>1168</v>
      </c>
      <c r="E577" s="18" t="s">
        <v>598</v>
      </c>
      <c r="F577" s="18" t="s">
        <v>1171</v>
      </c>
      <c r="G577" s="18" t="s">
        <v>1172</v>
      </c>
      <c r="H577" s="18" t="str">
        <f t="shared" si="1"/>
        <v>ASHRAE 90.1-2004Dining AreaFor Family Dining</v>
      </c>
      <c r="I577" s="86" t="str">
        <f>VLOOKUP(H577,'Interior Lighting'!$A$4:$G$1073,5,FALSE)</f>
        <v>2.1</v>
      </c>
      <c r="J577" s="21"/>
      <c r="K577" s="18"/>
      <c r="L577" s="18">
        <v>0.0</v>
      </c>
      <c r="M577" s="18">
        <v>0.37</v>
      </c>
      <c r="N577" s="18">
        <v>0.2</v>
      </c>
      <c r="O577" s="18" t="s">
        <v>3770</v>
      </c>
      <c r="P577" s="18" t="s">
        <v>56</v>
      </c>
      <c r="Q577" s="18" t="s">
        <v>104</v>
      </c>
      <c r="R577" s="18" t="s">
        <v>107</v>
      </c>
      <c r="S577" s="5" t="str">
        <f t="shared" si="2"/>
        <v>ASHRAE 62.1-1999Food and Beverage ServiceCafeteria, fast food</v>
      </c>
      <c r="T577" s="86" t="str">
        <f>VLOOKUP(S577,Ventilation!$A$4:$H$302,6,FALSE)</f>
        <v>0</v>
      </c>
      <c r="U577" s="86" t="str">
        <f>VLOOKUP(S577,Ventilation!$A$4:$H$302,5,FALSE)</f>
        <v>21.2</v>
      </c>
      <c r="V577" s="86" t="str">
        <f>VLOOKUP(S577,Ventilation!$A$4:$H$302,7,FALSE)</f>
        <v/>
      </c>
      <c r="W577" s="18">
        <v>67.0</v>
      </c>
      <c r="X577" s="5" t="s">
        <v>3782</v>
      </c>
      <c r="Y577" s="5" t="s">
        <v>3761</v>
      </c>
      <c r="Z577" s="18">
        <v>0.0595</v>
      </c>
      <c r="AA577" s="5"/>
      <c r="AB577" s="5" t="s">
        <v>3883</v>
      </c>
      <c r="AC577" s="18"/>
      <c r="AD577" s="18"/>
      <c r="AE577" s="18"/>
      <c r="AF577" s="18"/>
      <c r="AG577" s="18"/>
      <c r="AH577" s="18">
        <v>12.0</v>
      </c>
      <c r="AI577" s="18">
        <v>0.25</v>
      </c>
      <c r="AJ577" s="18">
        <v>0.3</v>
      </c>
      <c r="AK577" s="18">
        <v>0.0</v>
      </c>
      <c r="AL577" s="5" t="s">
        <v>3767</v>
      </c>
      <c r="AM577" s="5" t="s">
        <v>1936</v>
      </c>
      <c r="AN577" s="5" t="s">
        <v>3801</v>
      </c>
      <c r="AO577" s="18"/>
      <c r="AP577" s="18"/>
      <c r="AQ577" s="86" t="str">
        <f>IF('Space Types'!$AO564=0,"",'Space Types'!$AO564/'Space Types'!$AP564)</f>
        <v>0.02762836186</v>
      </c>
      <c r="AR577" s="18"/>
      <c r="AS577" s="18"/>
      <c r="AT577" s="18"/>
      <c r="AU577" s="18"/>
      <c r="AV577" s="18"/>
      <c r="AW577" s="18"/>
      <c r="AX577" s="18"/>
      <c r="AY577" s="18" t="str">
        <f t="shared" si="18"/>
        <v/>
      </c>
      <c r="AZ577" s="18"/>
      <c r="BA577" s="18"/>
      <c r="BB577" s="18"/>
      <c r="BC577" s="18"/>
      <c r="BD577" s="18"/>
      <c r="BE577" s="1"/>
      <c r="BF577" s="1"/>
      <c r="BG577" s="1"/>
      <c r="BH577" s="1"/>
      <c r="BI577" s="1"/>
    </row>
    <row r="578" ht="14.25" hidden="1" customHeight="1">
      <c r="A578" s="7" t="s">
        <v>182</v>
      </c>
      <c r="B578" s="7" t="s">
        <v>546</v>
      </c>
      <c r="C578" s="7" t="s">
        <v>579</v>
      </c>
      <c r="D578" s="21" t="s">
        <v>1097</v>
      </c>
      <c r="E578" s="21" t="s">
        <v>609</v>
      </c>
      <c r="F578" s="21" t="s">
        <v>1103</v>
      </c>
      <c r="G578" s="21" t="s">
        <v>1107</v>
      </c>
      <c r="H578" s="18" t="str">
        <f t="shared" si="1"/>
        <v>ASHRAE 90.1-2007Food PreparationGeneral</v>
      </c>
      <c r="I578" s="86" t="str">
        <f>VLOOKUP(H578,'Interior Lighting'!$A$4:$G$1073,5,FALSE)</f>
        <v>1.2</v>
      </c>
      <c r="J578" s="21"/>
      <c r="K578" s="21"/>
      <c r="L578" s="21">
        <v>0.0</v>
      </c>
      <c r="M578" s="21">
        <v>0.7</v>
      </c>
      <c r="N578" s="21">
        <v>0.2</v>
      </c>
      <c r="O578" s="21" t="s">
        <v>3775</v>
      </c>
      <c r="P578" s="21" t="s">
        <v>542</v>
      </c>
      <c r="Q578" s="21" t="s">
        <v>104</v>
      </c>
      <c r="R578" s="21" t="s">
        <v>1207</v>
      </c>
      <c r="S578" s="5" t="str">
        <f t="shared" si="2"/>
        <v>ASHRAE 62.1-2004Food and Beverage ServiceCafeteria/fast food dining</v>
      </c>
      <c r="T578" s="86" t="str">
        <f>VLOOKUP(S578,Ventilation!$A$4:$H$302,6,FALSE)</f>
        <v>0.18</v>
      </c>
      <c r="U578" s="86" t="str">
        <f>VLOOKUP(S578,Ventilation!$A$4:$H$302,5,FALSE)</f>
        <v>7.5</v>
      </c>
      <c r="V578" s="86" t="str">
        <f>VLOOKUP(S578,Ventilation!$A$4:$H$302,7,FALSE)</f>
        <v/>
      </c>
      <c r="W578" s="21">
        <v>5.0</v>
      </c>
      <c r="X578" s="21" t="s">
        <v>3782</v>
      </c>
      <c r="Y578" s="21" t="s">
        <v>3761</v>
      </c>
      <c r="Z578" s="21">
        <v>0.0446</v>
      </c>
      <c r="AA578" s="7"/>
      <c r="AB578" s="21" t="s">
        <v>3883</v>
      </c>
      <c r="AC578" s="21">
        <v>298.6</v>
      </c>
      <c r="AD578" s="21">
        <v>0.1</v>
      </c>
      <c r="AE578" s="21">
        <v>0.2</v>
      </c>
      <c r="AF578" s="21">
        <v>0.7</v>
      </c>
      <c r="AG578" s="21" t="s">
        <v>3829</v>
      </c>
      <c r="AH578" s="21">
        <v>20.400008783354682</v>
      </c>
      <c r="AI578" s="21">
        <v>0.25</v>
      </c>
      <c r="AJ578" s="21">
        <v>0.3</v>
      </c>
      <c r="AK578" s="21">
        <v>0.3</v>
      </c>
      <c r="AL578" s="21" t="s">
        <v>3767</v>
      </c>
      <c r="AM578" s="21" t="s">
        <v>3834</v>
      </c>
      <c r="AN578" s="21" t="s">
        <v>3790</v>
      </c>
      <c r="AO578" s="21">
        <v>40.0</v>
      </c>
      <c r="AP578" s="21">
        <v>1250.0</v>
      </c>
      <c r="AQ578" s="21" t="str">
        <f>IF('Space Types'!$AO557=0,"",'Space Types'!$AO557/'Space Types'!$AP557)</f>
        <v/>
      </c>
      <c r="AR578" s="21">
        <v>49.0</v>
      </c>
      <c r="AS578" s="21">
        <v>0.2</v>
      </c>
      <c r="AT578" s="21">
        <v>0.05</v>
      </c>
      <c r="AU578" s="21" t="s">
        <v>1916</v>
      </c>
      <c r="AV578" s="21">
        <v>0.7</v>
      </c>
      <c r="AW578" s="21">
        <v>3300.0</v>
      </c>
      <c r="AX578" s="21">
        <v>575.7279076578998</v>
      </c>
      <c r="AY578" s="81" t="str">
        <f t="shared" si="18"/>
        <v>0.1221241016</v>
      </c>
      <c r="AZ578" s="21">
        <v>0.338</v>
      </c>
      <c r="BA578" s="21">
        <v>0.502411575562701</v>
      </c>
      <c r="BB578" s="21"/>
      <c r="BC578" s="21" t="s">
        <v>3831</v>
      </c>
      <c r="BD578" s="21"/>
      <c r="BE578" s="1"/>
      <c r="BF578" s="1"/>
      <c r="BG578" s="1"/>
      <c r="BH578" s="1"/>
      <c r="BI578" s="1"/>
    </row>
    <row r="579" ht="14.25" hidden="1" customHeight="1">
      <c r="A579" s="7" t="s">
        <v>182</v>
      </c>
      <c r="B579" s="7" t="s">
        <v>546</v>
      </c>
      <c r="C579" s="7" t="s">
        <v>545</v>
      </c>
      <c r="D579" s="21" t="s">
        <v>1168</v>
      </c>
      <c r="E579" s="21" t="s">
        <v>609</v>
      </c>
      <c r="F579" s="21" t="s">
        <v>1171</v>
      </c>
      <c r="G579" s="21" t="s">
        <v>1172</v>
      </c>
      <c r="H579" s="18" t="str">
        <f t="shared" si="1"/>
        <v>ASHRAE 90.1-2007Dining AreaFor Family Dining</v>
      </c>
      <c r="I579" s="86" t="str">
        <f>VLOOKUP(H579,'Interior Lighting'!$A$4:$G$1073,5,FALSE)</f>
        <v>2.1</v>
      </c>
      <c r="J579" s="21"/>
      <c r="K579" s="21"/>
      <c r="L579" s="21">
        <v>0.0</v>
      </c>
      <c r="M579" s="21">
        <v>0.37</v>
      </c>
      <c r="N579" s="21">
        <v>0.2</v>
      </c>
      <c r="O579" s="7" t="s">
        <v>3770</v>
      </c>
      <c r="P579" s="21" t="s">
        <v>542</v>
      </c>
      <c r="Q579" s="21" t="s">
        <v>104</v>
      </c>
      <c r="R579" s="21" t="s">
        <v>1207</v>
      </c>
      <c r="S579" s="5" t="str">
        <f t="shared" si="2"/>
        <v>ASHRAE 62.1-2004Food and Beverage ServiceCafeteria/fast food dining</v>
      </c>
      <c r="T579" s="86" t="str">
        <f>VLOOKUP(S579,Ventilation!$A$4:$H$302,6,FALSE)</f>
        <v>0.18</v>
      </c>
      <c r="U579" s="86" t="str">
        <f>VLOOKUP(S579,Ventilation!$A$4:$H$302,5,FALSE)</f>
        <v>7.5</v>
      </c>
      <c r="V579" s="86" t="str">
        <f>VLOOKUP(S579,Ventilation!$A$4:$H$302,7,FALSE)</f>
        <v/>
      </c>
      <c r="W579" s="21">
        <v>67.0</v>
      </c>
      <c r="X579" s="7" t="s">
        <v>3782</v>
      </c>
      <c r="Y579" s="7" t="s">
        <v>3761</v>
      </c>
      <c r="Z579" s="21">
        <v>0.0446</v>
      </c>
      <c r="AA579" s="7"/>
      <c r="AB579" s="7" t="s">
        <v>3883</v>
      </c>
      <c r="AC579" s="21"/>
      <c r="AD579" s="21"/>
      <c r="AE579" s="21"/>
      <c r="AF579" s="21"/>
      <c r="AG579" s="21"/>
      <c r="AH579" s="21">
        <v>8.740003763064701</v>
      </c>
      <c r="AI579" s="21">
        <v>0.25</v>
      </c>
      <c r="AJ579" s="21">
        <v>0.3</v>
      </c>
      <c r="AK579" s="21">
        <v>0.0</v>
      </c>
      <c r="AL579" s="7" t="s">
        <v>3767</v>
      </c>
      <c r="AM579" s="7" t="s">
        <v>1936</v>
      </c>
      <c r="AN579" s="7" t="s">
        <v>3801</v>
      </c>
      <c r="AO579" s="21"/>
      <c r="AP579" s="21"/>
      <c r="AQ579" s="21" t="str">
        <f>IF('Space Types'!$AO563=0,"",'Space Types'!$AO563/'Space Types'!$AP563)</f>
        <v/>
      </c>
      <c r="AR579" s="21"/>
      <c r="AS579" s="21"/>
      <c r="AT579" s="21"/>
      <c r="AU579" s="21"/>
      <c r="AV579" s="21"/>
      <c r="AW579" s="21"/>
      <c r="AX579" s="21"/>
      <c r="AY579" s="21" t="str">
        <f t="shared" si="18"/>
        <v/>
      </c>
      <c r="AZ579" s="21"/>
      <c r="BA579" s="21"/>
      <c r="BB579" s="21"/>
      <c r="BC579" s="21"/>
      <c r="BD579" s="21"/>
      <c r="BE579" s="1"/>
      <c r="BF579" s="1"/>
      <c r="BG579" s="1"/>
      <c r="BH579" s="1"/>
      <c r="BI579" s="1"/>
    </row>
    <row r="580" ht="14.25" hidden="1" customHeight="1">
      <c r="A580" s="7" t="s">
        <v>185</v>
      </c>
      <c r="B580" s="7" t="s">
        <v>546</v>
      </c>
      <c r="C580" s="7" t="s">
        <v>579</v>
      </c>
      <c r="D580" s="7" t="s">
        <v>1097</v>
      </c>
      <c r="E580" s="7" t="s">
        <v>628</v>
      </c>
      <c r="F580" s="21" t="s">
        <v>1103</v>
      </c>
      <c r="G580" s="21" t="s">
        <v>1107</v>
      </c>
      <c r="H580" s="18" t="str">
        <f t="shared" si="1"/>
        <v>ASHRAE 90.1-2010Food PreparationGeneral</v>
      </c>
      <c r="I580" s="86" t="str">
        <f>VLOOKUP(H580,'Interior Lighting'!$A$4:$G$1073,5,FALSE)</f>
        <v>0.99</v>
      </c>
      <c r="J580" s="21"/>
      <c r="K580" s="21"/>
      <c r="L580" s="21">
        <v>0.0</v>
      </c>
      <c r="M580" s="21">
        <v>0.7</v>
      </c>
      <c r="N580" s="21">
        <v>0.2</v>
      </c>
      <c r="O580" s="7" t="s">
        <v>3775</v>
      </c>
      <c r="P580" s="7" t="s">
        <v>601</v>
      </c>
      <c r="Q580" s="21" t="s">
        <v>104</v>
      </c>
      <c r="R580" s="21" t="s">
        <v>1207</v>
      </c>
      <c r="S580" s="5" t="str">
        <f t="shared" si="2"/>
        <v>ASHRAE 62.1-2007Food and Beverage ServiceCafeteria/fast food dining</v>
      </c>
      <c r="T580" s="86" t="str">
        <f>VLOOKUP(S580,Ventilation!$A$4:$H$302,6,FALSE)</f>
        <v>0.18</v>
      </c>
      <c r="U580" s="86" t="str">
        <f>VLOOKUP(S580,Ventilation!$A$4:$H$302,5,FALSE)</f>
        <v>7.5</v>
      </c>
      <c r="V580" s="86" t="str">
        <f>VLOOKUP(S580,Ventilation!$A$4:$H$302,7,FALSE)</f>
        <v/>
      </c>
      <c r="W580" s="7">
        <v>5.0</v>
      </c>
      <c r="X580" s="7" t="s">
        <v>3782</v>
      </c>
      <c r="Y580" s="7" t="s">
        <v>3761</v>
      </c>
      <c r="Z580" s="7">
        <v>0.0446</v>
      </c>
      <c r="AA580" s="7"/>
      <c r="AB580" s="7" t="s">
        <v>3883</v>
      </c>
      <c r="AC580" s="7">
        <v>298.6</v>
      </c>
      <c r="AD580" s="21">
        <v>0.1</v>
      </c>
      <c r="AE580" s="21">
        <v>0.2</v>
      </c>
      <c r="AF580" s="21">
        <v>0.7</v>
      </c>
      <c r="AG580" s="21" t="s">
        <v>3829</v>
      </c>
      <c r="AH580" s="7">
        <v>20.400008783354682</v>
      </c>
      <c r="AI580" s="21">
        <v>0.25</v>
      </c>
      <c r="AJ580" s="21">
        <v>0.3</v>
      </c>
      <c r="AK580" s="21">
        <v>0.3</v>
      </c>
      <c r="AL580" s="7" t="s">
        <v>3767</v>
      </c>
      <c r="AM580" s="7" t="s">
        <v>3834</v>
      </c>
      <c r="AN580" s="7" t="s">
        <v>3790</v>
      </c>
      <c r="AO580" s="7">
        <v>40.0</v>
      </c>
      <c r="AP580" s="7">
        <v>1250.0</v>
      </c>
      <c r="AQ580" s="7">
        <v>0.032</v>
      </c>
      <c r="AR580" s="7">
        <v>49.0</v>
      </c>
      <c r="AS580" s="7">
        <v>0.2</v>
      </c>
      <c r="AT580" s="7">
        <v>0.05</v>
      </c>
      <c r="AU580" s="21" t="s">
        <v>1916</v>
      </c>
      <c r="AV580" s="7">
        <v>0.7</v>
      </c>
      <c r="AW580" s="7">
        <v>3300.0</v>
      </c>
      <c r="AX580" s="7">
        <v>575.7279076578998</v>
      </c>
      <c r="AY580" s="7">
        <v>0.12212410162440297</v>
      </c>
      <c r="AZ580" s="7">
        <v>0.338</v>
      </c>
      <c r="BA580" s="7">
        <v>0.502411575562701</v>
      </c>
      <c r="BB580" s="7"/>
      <c r="BC580" s="7" t="s">
        <v>3831</v>
      </c>
      <c r="BD580" s="7"/>
      <c r="BE580" s="1"/>
      <c r="BF580" s="1"/>
      <c r="BG580" s="1"/>
      <c r="BH580" s="1"/>
      <c r="BI580" s="1"/>
    </row>
    <row r="581" ht="14.25" hidden="1" customHeight="1">
      <c r="A581" s="7" t="s">
        <v>185</v>
      </c>
      <c r="B581" s="21" t="s">
        <v>546</v>
      </c>
      <c r="C581" s="21" t="s">
        <v>545</v>
      </c>
      <c r="D581" s="21" t="s">
        <v>1168</v>
      </c>
      <c r="E581" s="21" t="s">
        <v>628</v>
      </c>
      <c r="F581" s="21" t="s">
        <v>1171</v>
      </c>
      <c r="G581" s="21" t="s">
        <v>1172</v>
      </c>
      <c r="H581" s="18" t="str">
        <f t="shared" si="1"/>
        <v>ASHRAE 90.1-2010Dining AreaFor Family Dining</v>
      </c>
      <c r="I581" s="86" t="str">
        <f>VLOOKUP(H581,'Interior Lighting'!$A$4:$G$1073,5,FALSE)</f>
        <v>0.89</v>
      </c>
      <c r="J581" s="21"/>
      <c r="K581" s="21"/>
      <c r="L581" s="21">
        <v>0.0</v>
      </c>
      <c r="M581" s="21">
        <v>0.37</v>
      </c>
      <c r="N581" s="21">
        <v>0.2</v>
      </c>
      <c r="O581" s="21" t="s">
        <v>3770</v>
      </c>
      <c r="P581" s="21" t="s">
        <v>601</v>
      </c>
      <c r="Q581" s="21" t="s">
        <v>104</v>
      </c>
      <c r="R581" s="21" t="s">
        <v>1207</v>
      </c>
      <c r="S581" s="5" t="str">
        <f t="shared" si="2"/>
        <v>ASHRAE 62.1-2007Food and Beverage ServiceCafeteria/fast food dining</v>
      </c>
      <c r="T581" s="86" t="str">
        <f>VLOOKUP(S581,Ventilation!$A$4:$H$302,6,FALSE)</f>
        <v>0.18</v>
      </c>
      <c r="U581" s="86" t="str">
        <f>VLOOKUP(S581,Ventilation!$A$4:$H$302,5,FALSE)</f>
        <v>7.5</v>
      </c>
      <c r="V581" s="86" t="str">
        <f>VLOOKUP(S581,Ventilation!$A$4:$H$302,7,FALSE)</f>
        <v/>
      </c>
      <c r="W581" s="21">
        <v>67.0</v>
      </c>
      <c r="X581" s="21" t="s">
        <v>3782</v>
      </c>
      <c r="Y581" s="21" t="s">
        <v>3761</v>
      </c>
      <c r="Z581" s="21">
        <v>0.0446</v>
      </c>
      <c r="AA581" s="7"/>
      <c r="AB581" s="21" t="s">
        <v>3883</v>
      </c>
      <c r="AC581" s="21"/>
      <c r="AD581" s="21"/>
      <c r="AE581" s="21"/>
      <c r="AF581" s="21"/>
      <c r="AG581" s="21"/>
      <c r="AH581" s="21">
        <v>8.740003763064701</v>
      </c>
      <c r="AI581" s="21">
        <v>0.25</v>
      </c>
      <c r="AJ581" s="21">
        <v>0.3</v>
      </c>
      <c r="AK581" s="21">
        <v>0.0</v>
      </c>
      <c r="AL581" s="21" t="s">
        <v>3767</v>
      </c>
      <c r="AM581" s="21" t="s">
        <v>1936</v>
      </c>
      <c r="AN581" s="21" t="s">
        <v>3801</v>
      </c>
      <c r="AO581" s="21"/>
      <c r="AP581" s="21"/>
      <c r="AQ581" s="21"/>
      <c r="AR581" s="21"/>
      <c r="AS581" s="21"/>
      <c r="AT581" s="21"/>
      <c r="AU581" s="21"/>
      <c r="AV581" s="21"/>
      <c r="AW581" s="21"/>
      <c r="AX581" s="21"/>
      <c r="AY581" s="21"/>
      <c r="AZ581" s="21"/>
      <c r="BA581" s="21"/>
      <c r="BB581" s="21"/>
      <c r="BC581" s="21"/>
      <c r="BD581" s="21"/>
      <c r="BE581" s="1"/>
      <c r="BF581" s="1"/>
      <c r="BG581" s="1"/>
      <c r="BH581" s="1"/>
      <c r="BI581" s="1"/>
    </row>
    <row r="582" ht="14.25" hidden="1" customHeight="1">
      <c r="A582" s="18" t="s">
        <v>174</v>
      </c>
      <c r="B582" s="5" t="s">
        <v>546</v>
      </c>
      <c r="C582" s="5" t="s">
        <v>579</v>
      </c>
      <c r="D582" s="18" t="s">
        <v>1097</v>
      </c>
      <c r="E582" s="18" t="s">
        <v>174</v>
      </c>
      <c r="F582" s="5" t="s">
        <v>546</v>
      </c>
      <c r="G582" s="5" t="s">
        <v>579</v>
      </c>
      <c r="H582" s="18" t="str">
        <f t="shared" si="1"/>
        <v>DOE Ref 1980-2004QuickServiceRestaurantKitchen</v>
      </c>
      <c r="I582" s="18">
        <v>1.55</v>
      </c>
      <c r="J582" s="21"/>
      <c r="K582" s="18"/>
      <c r="L582" s="18">
        <v>0.0</v>
      </c>
      <c r="M582" s="18">
        <v>0.7</v>
      </c>
      <c r="N582" s="18">
        <v>0.2</v>
      </c>
      <c r="O582" s="18" t="s">
        <v>3729</v>
      </c>
      <c r="P582" s="18" t="s">
        <v>56</v>
      </c>
      <c r="Q582" s="18" t="s">
        <v>104</v>
      </c>
      <c r="R582" s="18" t="s">
        <v>110</v>
      </c>
      <c r="S582" s="5" t="str">
        <f t="shared" si="2"/>
        <v>ASHRAE 62.1-1999Food and Beverage ServiceKitchens (cooking)</v>
      </c>
      <c r="T582" s="86" t="str">
        <f>VLOOKUP(S582,Ventilation!$A$4:$H$302,6,FALSE)</f>
        <v>0</v>
      </c>
      <c r="U582" s="86" t="str">
        <f>VLOOKUP(S582,Ventilation!$A$4:$H$302,5,FALSE)</f>
        <v>16.95</v>
      </c>
      <c r="V582" s="86" t="str">
        <f>VLOOKUP(S582,Ventilation!$A$4:$H$302,7,FALSE)</f>
        <v/>
      </c>
      <c r="W582" s="18">
        <v>5.0</v>
      </c>
      <c r="X582" s="18" t="s">
        <v>3733</v>
      </c>
      <c r="Y582" s="18" t="s">
        <v>3725</v>
      </c>
      <c r="Z582" s="18"/>
      <c r="AA582" s="5">
        <v>0.2232</v>
      </c>
      <c r="AB582" s="18" t="s">
        <v>3755</v>
      </c>
      <c r="AC582" s="18">
        <v>409.6</v>
      </c>
      <c r="AD582" s="18">
        <v>0.1</v>
      </c>
      <c r="AE582" s="18">
        <v>0.2</v>
      </c>
      <c r="AF582" s="18">
        <v>0.7</v>
      </c>
      <c r="AG582" s="18" t="s">
        <v>3747</v>
      </c>
      <c r="AH582" s="18">
        <v>28.0</v>
      </c>
      <c r="AI582" s="18">
        <v>0.25</v>
      </c>
      <c r="AJ582" s="18">
        <v>0.3</v>
      </c>
      <c r="AK582" s="18">
        <v>0.3</v>
      </c>
      <c r="AL582" s="18" t="s">
        <v>3726</v>
      </c>
      <c r="AM582" s="18" t="s">
        <v>3753</v>
      </c>
      <c r="AN582" s="18" t="s">
        <v>3741</v>
      </c>
      <c r="AO582" s="18">
        <v>40.0</v>
      </c>
      <c r="AP582" s="18">
        <v>1250.0</v>
      </c>
      <c r="AQ582" s="86" t="str">
        <f>IF('Space Types'!$AO554=0,"",'Space Types'!$AO554/'Space Types'!$AP554)</f>
        <v>0.02762836186</v>
      </c>
      <c r="AR582" s="18">
        <v>49.0</v>
      </c>
      <c r="AS582" s="18">
        <v>0.2</v>
      </c>
      <c r="AT582" s="18">
        <v>0.05</v>
      </c>
      <c r="AU582" s="18" t="s">
        <v>4345</v>
      </c>
      <c r="AV582" s="18">
        <v>0.7</v>
      </c>
      <c r="AW582" s="18">
        <v>3300.0</v>
      </c>
      <c r="AX582" s="18">
        <v>575.7279076578998</v>
      </c>
      <c r="AY582" s="86" t="str">
        <f t="shared" ref="AY582:AY597" si="19">IF(ISBLANK(AX582),"",AX582/(AW582/AV582))</f>
        <v>0.1221241016</v>
      </c>
      <c r="AZ582" s="18">
        <v>0.338</v>
      </c>
      <c r="BA582" s="18">
        <v>0.502411575562701</v>
      </c>
      <c r="BB582" s="18"/>
      <c r="BC582" s="18" t="s">
        <v>3757</v>
      </c>
      <c r="BD582" s="18"/>
      <c r="BE582" s="1"/>
      <c r="BF582" s="1"/>
      <c r="BG582" s="1"/>
      <c r="BH582" s="1"/>
      <c r="BI582" s="1"/>
    </row>
    <row r="583" ht="14.25" hidden="1" customHeight="1">
      <c r="A583" s="18" t="s">
        <v>174</v>
      </c>
      <c r="B583" s="5" t="s">
        <v>546</v>
      </c>
      <c r="C583" s="5" t="s">
        <v>545</v>
      </c>
      <c r="D583" s="18" t="s">
        <v>1168</v>
      </c>
      <c r="E583" s="18" t="s">
        <v>174</v>
      </c>
      <c r="F583" s="5" t="s">
        <v>546</v>
      </c>
      <c r="G583" s="5" t="s">
        <v>545</v>
      </c>
      <c r="H583" s="18" t="str">
        <f t="shared" si="1"/>
        <v>DOE Ref 1980-2004QuickServiceRestaurantDining</v>
      </c>
      <c r="I583" s="18">
        <v>1.44</v>
      </c>
      <c r="J583" s="21"/>
      <c r="K583" s="18"/>
      <c r="L583" s="18">
        <v>0.0</v>
      </c>
      <c r="M583" s="18">
        <v>0.37</v>
      </c>
      <c r="N583" s="18">
        <v>0.2</v>
      </c>
      <c r="O583" s="5" t="s">
        <v>3729</v>
      </c>
      <c r="P583" s="18" t="s">
        <v>56</v>
      </c>
      <c r="Q583" s="18" t="s">
        <v>104</v>
      </c>
      <c r="R583" s="18" t="s">
        <v>107</v>
      </c>
      <c r="S583" s="5" t="str">
        <f t="shared" si="2"/>
        <v>ASHRAE 62.1-1999Food and Beverage ServiceCafeteria, fast food</v>
      </c>
      <c r="T583" s="86" t="str">
        <f>VLOOKUP(S583,Ventilation!$A$4:$H$302,6,FALSE)</f>
        <v>0</v>
      </c>
      <c r="U583" s="86" t="str">
        <f>VLOOKUP(S583,Ventilation!$A$4:$H$302,5,FALSE)</f>
        <v>21.2</v>
      </c>
      <c r="V583" s="86" t="str">
        <f>VLOOKUP(S583,Ventilation!$A$4:$H$302,7,FALSE)</f>
        <v/>
      </c>
      <c r="W583" s="18">
        <v>67.0</v>
      </c>
      <c r="X583" s="5" t="s">
        <v>3733</v>
      </c>
      <c r="Y583" s="5" t="s">
        <v>3725</v>
      </c>
      <c r="Z583" s="18"/>
      <c r="AA583" s="5">
        <v>0.2232</v>
      </c>
      <c r="AB583" s="5" t="s">
        <v>3755</v>
      </c>
      <c r="AC583" s="18"/>
      <c r="AD583" s="18"/>
      <c r="AE583" s="18"/>
      <c r="AF583" s="18"/>
      <c r="AG583" s="18"/>
      <c r="AH583" s="18">
        <v>12.0</v>
      </c>
      <c r="AI583" s="18">
        <v>0.25</v>
      </c>
      <c r="AJ583" s="18">
        <v>0.3</v>
      </c>
      <c r="AK583" s="18">
        <v>0.0</v>
      </c>
      <c r="AL583" s="5" t="s">
        <v>3726</v>
      </c>
      <c r="AM583" s="5" t="s">
        <v>1917</v>
      </c>
      <c r="AN583" s="5" t="s">
        <v>1918</v>
      </c>
      <c r="AO583" s="18"/>
      <c r="AP583" s="18"/>
      <c r="AQ583" s="18" t="str">
        <f>IF('Space Types'!$AO560=0,"",'Space Types'!$AO560/'Space Types'!$AP560)</f>
        <v/>
      </c>
      <c r="AR583" s="18"/>
      <c r="AS583" s="18"/>
      <c r="AT583" s="18"/>
      <c r="AU583" s="5"/>
      <c r="AV583" s="18"/>
      <c r="AW583" s="18"/>
      <c r="AX583" s="18"/>
      <c r="AY583" s="18" t="str">
        <f t="shared" si="19"/>
        <v/>
      </c>
      <c r="AZ583" s="18"/>
      <c r="BA583" s="18"/>
      <c r="BB583" s="18"/>
      <c r="BC583" s="5"/>
      <c r="BD583" s="5"/>
      <c r="BE583" s="1"/>
      <c r="BF583" s="1"/>
      <c r="BG583" s="1"/>
      <c r="BH583" s="1"/>
      <c r="BI583" s="1"/>
    </row>
    <row r="584" ht="14.25" hidden="1" customHeight="1">
      <c r="A584" s="5" t="s">
        <v>75</v>
      </c>
      <c r="B584" s="5" t="s">
        <v>546</v>
      </c>
      <c r="C584" s="5" t="s">
        <v>579</v>
      </c>
      <c r="D584" s="18" t="s">
        <v>1097</v>
      </c>
      <c r="E584" s="5" t="s">
        <v>75</v>
      </c>
      <c r="F584" s="5" t="s">
        <v>546</v>
      </c>
      <c r="G584" s="5" t="s">
        <v>579</v>
      </c>
      <c r="H584" s="18" t="str">
        <f t="shared" si="1"/>
        <v>DOE Ref Pre-1980QuickServiceRestaurantKitchen</v>
      </c>
      <c r="I584" s="18">
        <v>2.24</v>
      </c>
      <c r="J584" s="21"/>
      <c r="K584" s="18"/>
      <c r="L584" s="18">
        <v>0.0</v>
      </c>
      <c r="M584" s="18">
        <v>0.7</v>
      </c>
      <c r="N584" s="18">
        <v>0.2</v>
      </c>
      <c r="O584" s="18" t="s">
        <v>3729</v>
      </c>
      <c r="P584" s="18" t="s">
        <v>56</v>
      </c>
      <c r="Q584" s="18" t="s">
        <v>104</v>
      </c>
      <c r="R584" s="18" t="s">
        <v>110</v>
      </c>
      <c r="S584" s="5" t="str">
        <f t="shared" si="2"/>
        <v>ASHRAE 62.1-1999Food and Beverage ServiceKitchens (cooking)</v>
      </c>
      <c r="T584" s="86" t="str">
        <f>VLOOKUP(S584,Ventilation!$A$4:$H$302,6,FALSE)</f>
        <v>0</v>
      </c>
      <c r="U584" s="86" t="str">
        <f>VLOOKUP(S584,Ventilation!$A$4:$H$302,5,FALSE)</f>
        <v>16.95</v>
      </c>
      <c r="V584" s="86" t="str">
        <f>VLOOKUP(S584,Ventilation!$A$4:$H$302,7,FALSE)</f>
        <v/>
      </c>
      <c r="W584" s="18">
        <v>5.0</v>
      </c>
      <c r="X584" s="18" t="s">
        <v>3733</v>
      </c>
      <c r="Y584" s="18" t="s">
        <v>3725</v>
      </c>
      <c r="Z584" s="18"/>
      <c r="AA584" s="5">
        <v>0.2232</v>
      </c>
      <c r="AB584" s="18" t="s">
        <v>3755</v>
      </c>
      <c r="AC584" s="18">
        <v>409.6</v>
      </c>
      <c r="AD584" s="18">
        <v>0.1</v>
      </c>
      <c r="AE584" s="18">
        <v>0.2</v>
      </c>
      <c r="AF584" s="18">
        <v>0.7</v>
      </c>
      <c r="AG584" s="18" t="s">
        <v>3747</v>
      </c>
      <c r="AH584" s="18">
        <v>28.0</v>
      </c>
      <c r="AI584" s="18">
        <v>0.25</v>
      </c>
      <c r="AJ584" s="18">
        <v>0.3</v>
      </c>
      <c r="AK584" s="18">
        <v>0.3</v>
      </c>
      <c r="AL584" s="18" t="s">
        <v>3726</v>
      </c>
      <c r="AM584" s="18" t="s">
        <v>3753</v>
      </c>
      <c r="AN584" s="18" t="s">
        <v>3741</v>
      </c>
      <c r="AO584" s="18">
        <v>40.0</v>
      </c>
      <c r="AP584" s="18">
        <v>1250.0</v>
      </c>
      <c r="AQ584" s="18" t="str">
        <f>IF('Space Types'!$AO556=0,"",'Space Types'!$AO556/'Space Types'!$AP556)</f>
        <v/>
      </c>
      <c r="AR584" s="18">
        <v>49.0</v>
      </c>
      <c r="AS584" s="18">
        <v>0.2</v>
      </c>
      <c r="AT584" s="18">
        <v>0.05</v>
      </c>
      <c r="AU584" s="18" t="s">
        <v>4345</v>
      </c>
      <c r="AV584" s="18">
        <v>0.7</v>
      </c>
      <c r="AW584" s="18">
        <v>3300.0</v>
      </c>
      <c r="AX584" s="18">
        <v>575.7279076578998</v>
      </c>
      <c r="AY584" s="86" t="str">
        <f t="shared" si="19"/>
        <v>0.1221241016</v>
      </c>
      <c r="AZ584" s="18">
        <v>0.338</v>
      </c>
      <c r="BA584" s="18">
        <v>0.502411575562701</v>
      </c>
      <c r="BB584" s="18"/>
      <c r="BC584" s="18" t="s">
        <v>3757</v>
      </c>
      <c r="BD584" s="18"/>
      <c r="BE584" s="1"/>
      <c r="BF584" s="1"/>
      <c r="BG584" s="1"/>
      <c r="BH584" s="1"/>
      <c r="BI584" s="1"/>
    </row>
    <row r="585" ht="14.25" hidden="1" customHeight="1">
      <c r="A585" s="5" t="s">
        <v>75</v>
      </c>
      <c r="B585" s="5" t="s">
        <v>546</v>
      </c>
      <c r="C585" s="5" t="s">
        <v>545</v>
      </c>
      <c r="D585" s="18" t="s">
        <v>1168</v>
      </c>
      <c r="E585" s="5" t="s">
        <v>75</v>
      </c>
      <c r="F585" s="5" t="s">
        <v>546</v>
      </c>
      <c r="G585" s="5" t="s">
        <v>545</v>
      </c>
      <c r="H585" s="18" t="str">
        <f t="shared" si="1"/>
        <v>DOE Ref Pre-1980QuickServiceRestaurantDining</v>
      </c>
      <c r="I585" s="18">
        <v>3.7</v>
      </c>
      <c r="J585" s="21"/>
      <c r="K585" s="18"/>
      <c r="L585" s="18">
        <v>0.0</v>
      </c>
      <c r="M585" s="18">
        <v>0.37</v>
      </c>
      <c r="N585" s="18">
        <v>0.2</v>
      </c>
      <c r="O585" s="5" t="s">
        <v>3729</v>
      </c>
      <c r="P585" s="18" t="s">
        <v>56</v>
      </c>
      <c r="Q585" s="18" t="s">
        <v>104</v>
      </c>
      <c r="R585" s="18" t="s">
        <v>107</v>
      </c>
      <c r="S585" s="5" t="str">
        <f t="shared" si="2"/>
        <v>ASHRAE 62.1-1999Food and Beverage ServiceCafeteria, fast food</v>
      </c>
      <c r="T585" s="86" t="str">
        <f>VLOOKUP(S585,Ventilation!$A$4:$H$302,6,FALSE)</f>
        <v>0</v>
      </c>
      <c r="U585" s="86" t="str">
        <f>VLOOKUP(S585,Ventilation!$A$4:$H$302,5,FALSE)</f>
        <v>21.2</v>
      </c>
      <c r="V585" s="86" t="str">
        <f>VLOOKUP(S585,Ventilation!$A$4:$H$302,7,FALSE)</f>
        <v/>
      </c>
      <c r="W585" s="18">
        <v>67.0</v>
      </c>
      <c r="X585" s="5" t="s">
        <v>3733</v>
      </c>
      <c r="Y585" s="5" t="s">
        <v>3725</v>
      </c>
      <c r="Z585" s="18"/>
      <c r="AA585" s="5">
        <v>0.2232</v>
      </c>
      <c r="AB585" s="18" t="s">
        <v>3755</v>
      </c>
      <c r="AC585" s="18"/>
      <c r="AD585" s="18"/>
      <c r="AE585" s="18"/>
      <c r="AF585" s="18"/>
      <c r="AG585" s="18"/>
      <c r="AH585" s="18">
        <v>12.0</v>
      </c>
      <c r="AI585" s="18">
        <v>0.25</v>
      </c>
      <c r="AJ585" s="18">
        <v>0.3</v>
      </c>
      <c r="AK585" s="18">
        <v>0.0</v>
      </c>
      <c r="AL585" s="18" t="s">
        <v>3726</v>
      </c>
      <c r="AM585" s="5" t="s">
        <v>1917</v>
      </c>
      <c r="AN585" s="5" t="s">
        <v>1918</v>
      </c>
      <c r="AO585" s="18"/>
      <c r="AP585" s="18"/>
      <c r="AQ585" s="18" t="str">
        <f>IF('Space Types'!$AO562=0,"",'Space Types'!$AO562/'Space Types'!$AP562)</f>
        <v/>
      </c>
      <c r="AR585" s="18"/>
      <c r="AS585" s="18"/>
      <c r="AT585" s="18"/>
      <c r="AU585" s="18"/>
      <c r="AV585" s="18"/>
      <c r="AW585" s="18"/>
      <c r="AX585" s="18"/>
      <c r="AY585" s="18" t="str">
        <f t="shared" si="19"/>
        <v/>
      </c>
      <c r="AZ585" s="18"/>
      <c r="BA585" s="18"/>
      <c r="BB585" s="18"/>
      <c r="BC585" s="18"/>
      <c r="BD585" s="18"/>
      <c r="BE585" s="1"/>
      <c r="BF585" s="1"/>
      <c r="BG585" s="1"/>
      <c r="BH585" s="1"/>
      <c r="BI585" s="1"/>
    </row>
    <row r="586" ht="14.25" hidden="1" customHeight="1">
      <c r="A586" s="18" t="s">
        <v>180</v>
      </c>
      <c r="B586" s="18" t="s">
        <v>753</v>
      </c>
      <c r="C586" s="18" t="s">
        <v>753</v>
      </c>
      <c r="D586" s="18" t="s">
        <v>3284</v>
      </c>
      <c r="E586" s="18" t="s">
        <v>31</v>
      </c>
      <c r="F586" s="18" t="s">
        <v>1552</v>
      </c>
      <c r="G586" s="18" t="s">
        <v>1553</v>
      </c>
      <c r="H586" s="18" t="str">
        <f t="shared" si="1"/>
        <v>ASHRAE 189.1-2009Retail (not including accent lighting)Sales Area</v>
      </c>
      <c r="I586" s="86" t="str">
        <f>VLOOKUP(H586,'Interior Lighting'!$A$4:$G$1073,5,FALSE)</f>
        <v>1.53</v>
      </c>
      <c r="J586" s="21"/>
      <c r="K586" s="18"/>
      <c r="L586" s="18">
        <v>0.0</v>
      </c>
      <c r="M586" s="18">
        <v>0.7</v>
      </c>
      <c r="N586" s="18">
        <v>0.2</v>
      </c>
      <c r="O586" s="5" t="s">
        <v>3962</v>
      </c>
      <c r="P586" s="18" t="s">
        <v>56</v>
      </c>
      <c r="Q586" s="18" t="s">
        <v>218</v>
      </c>
      <c r="R586" s="18" t="s">
        <v>235</v>
      </c>
      <c r="S586" s="5" t="str">
        <f t="shared" si="2"/>
        <v>ASHRAE 62.1-1999Specialty ShopsClothiers, furniture</v>
      </c>
      <c r="T586" s="86" t="str">
        <f>VLOOKUP(S586,Ventilation!$A$4:$H$302,6,FALSE)</f>
        <v>0.3</v>
      </c>
      <c r="U586" s="86" t="str">
        <f>VLOOKUP(S586,Ventilation!$A$4:$H$302,5,FALSE)</f>
        <v>0</v>
      </c>
      <c r="V586" s="86" t="str">
        <f>VLOOKUP(S586,Ventilation!$A$4:$H$302,7,FALSE)</f>
        <v/>
      </c>
      <c r="W586" s="18">
        <v>15.0</v>
      </c>
      <c r="X586" s="5" t="s">
        <v>3963</v>
      </c>
      <c r="Y586" s="5" t="s">
        <v>3960</v>
      </c>
      <c r="Z586" s="18">
        <v>0.0446</v>
      </c>
      <c r="AA586" s="5"/>
      <c r="AB586" s="5" t="s">
        <v>3967</v>
      </c>
      <c r="AC586" s="18"/>
      <c r="AD586" s="18"/>
      <c r="AE586" s="18"/>
      <c r="AF586" s="18"/>
      <c r="AG586" s="18"/>
      <c r="AH586" s="18">
        <v>0.22000009472245247</v>
      </c>
      <c r="AI586" s="18">
        <v>0.0</v>
      </c>
      <c r="AJ586" s="18">
        <v>0.5</v>
      </c>
      <c r="AK586" s="18">
        <v>0.0</v>
      </c>
      <c r="AL586" s="5" t="s">
        <v>3961</v>
      </c>
      <c r="AM586" s="5" t="s">
        <v>1851</v>
      </c>
      <c r="AN586" s="5" t="s">
        <v>1853</v>
      </c>
      <c r="AO586" s="18"/>
      <c r="AP586" s="18"/>
      <c r="AQ586" s="18" t="str">
        <f>IF('Space Types'!$AO570=0,"",'Space Types'!$AO570/'Space Types'!$AP570)</f>
        <v/>
      </c>
      <c r="AR586" s="18"/>
      <c r="AS586" s="18"/>
      <c r="AT586" s="18"/>
      <c r="AU586" s="18"/>
      <c r="AV586" s="18"/>
      <c r="AW586" s="18"/>
      <c r="AX586" s="18"/>
      <c r="AY586" s="18" t="str">
        <f t="shared" si="19"/>
        <v/>
      </c>
      <c r="AZ586" s="18"/>
      <c r="BA586" s="18"/>
      <c r="BB586" s="18"/>
      <c r="BC586" s="18"/>
      <c r="BD586" s="18"/>
      <c r="BE586" s="1"/>
      <c r="BF586" s="1"/>
      <c r="BG586" s="1"/>
      <c r="BH586" s="1"/>
      <c r="BI586" s="1"/>
    </row>
    <row r="587" ht="14.25" hidden="1" customHeight="1">
      <c r="A587" s="18" t="s">
        <v>180</v>
      </c>
      <c r="B587" s="18" t="s">
        <v>753</v>
      </c>
      <c r="C587" s="18" t="s">
        <v>1336</v>
      </c>
      <c r="D587" s="18" t="s">
        <v>3284</v>
      </c>
      <c r="E587" s="18" t="s">
        <v>31</v>
      </c>
      <c r="F587" s="18" t="s">
        <v>1552</v>
      </c>
      <c r="G587" s="18" t="s">
        <v>1553</v>
      </c>
      <c r="H587" s="18" t="str">
        <f t="shared" si="1"/>
        <v>ASHRAE 189.1-2009Retail (not including accent lighting)Sales Area</v>
      </c>
      <c r="I587" s="86" t="str">
        <f>VLOOKUP(H587,'Interior Lighting'!$A$4:$G$1073,5,FALSE)</f>
        <v>1.53</v>
      </c>
      <c r="J587" s="21"/>
      <c r="K587" s="18"/>
      <c r="L587" s="18">
        <v>0.0</v>
      </c>
      <c r="M587" s="18">
        <v>0.7</v>
      </c>
      <c r="N587" s="18">
        <v>0.2</v>
      </c>
      <c r="O587" s="18" t="s">
        <v>3962</v>
      </c>
      <c r="P587" s="18" t="s">
        <v>56</v>
      </c>
      <c r="Q587" s="18" t="s">
        <v>167</v>
      </c>
      <c r="R587" s="18" t="s">
        <v>168</v>
      </c>
      <c r="S587" s="5" t="str">
        <f t="shared" si="2"/>
        <v>ASHRAE 62.1-1999Retail Stores, Sales Floors, and Show Room FloorsBasement and street</v>
      </c>
      <c r="T587" s="86" t="str">
        <f>VLOOKUP(S587,Ventilation!$A$4:$H$302,6,FALSE)</f>
        <v>0.3</v>
      </c>
      <c r="U587" s="86" t="str">
        <f>VLOOKUP(S587,Ventilation!$A$4:$H$302,5,FALSE)</f>
        <v>0</v>
      </c>
      <c r="V587" s="86" t="str">
        <f>VLOOKUP(S587,Ventilation!$A$4:$H$302,7,FALSE)</f>
        <v/>
      </c>
      <c r="W587" s="18">
        <v>15.0</v>
      </c>
      <c r="X587" s="18" t="s">
        <v>3963</v>
      </c>
      <c r="Y587" s="18" t="s">
        <v>3960</v>
      </c>
      <c r="Z587" s="18">
        <v>0.0446</v>
      </c>
      <c r="AA587" s="5"/>
      <c r="AB587" s="18" t="s">
        <v>3967</v>
      </c>
      <c r="AC587" s="18"/>
      <c r="AD587" s="18"/>
      <c r="AE587" s="18"/>
      <c r="AF587" s="18"/>
      <c r="AG587" s="18"/>
      <c r="AH587" s="18">
        <v>1.4500006243070729</v>
      </c>
      <c r="AI587" s="18">
        <v>0.0</v>
      </c>
      <c r="AJ587" s="18">
        <v>0.5</v>
      </c>
      <c r="AK587" s="18">
        <v>0.0</v>
      </c>
      <c r="AL587" s="18" t="s">
        <v>3961</v>
      </c>
      <c r="AM587" s="18" t="s">
        <v>1851</v>
      </c>
      <c r="AN587" s="18" t="s">
        <v>1853</v>
      </c>
      <c r="AO587" s="18"/>
      <c r="AP587" s="18"/>
      <c r="AQ587" s="86" t="str">
        <f>IF('Space Types'!$AO576=0,"",'Space Types'!$AO576/'Space Types'!$AP576)</f>
        <v>0.032</v>
      </c>
      <c r="AR587" s="18"/>
      <c r="AS587" s="18"/>
      <c r="AT587" s="18"/>
      <c r="AU587" s="18"/>
      <c r="AV587" s="18"/>
      <c r="AW587" s="18"/>
      <c r="AX587" s="18"/>
      <c r="AY587" s="18" t="str">
        <f t="shared" si="19"/>
        <v/>
      </c>
      <c r="AZ587" s="18"/>
      <c r="BA587" s="18"/>
      <c r="BB587" s="18"/>
      <c r="BC587" s="18"/>
      <c r="BD587" s="18"/>
      <c r="BE587" s="1"/>
      <c r="BF587" s="1"/>
      <c r="BG587" s="1"/>
      <c r="BH587" s="1"/>
      <c r="BI587" s="1"/>
    </row>
    <row r="588" ht="14.25" hidden="1" customHeight="1">
      <c r="A588" s="21" t="s">
        <v>180</v>
      </c>
      <c r="B588" s="21" t="s">
        <v>753</v>
      </c>
      <c r="C588" s="21" t="s">
        <v>1335</v>
      </c>
      <c r="D588" s="21" t="s">
        <v>1585</v>
      </c>
      <c r="E588" s="21" t="s">
        <v>31</v>
      </c>
      <c r="F588" s="21" t="s">
        <v>1552</v>
      </c>
      <c r="G588" s="21" t="s">
        <v>1554</v>
      </c>
      <c r="H588" s="18" t="str">
        <f t="shared" si="1"/>
        <v>ASHRAE 189.1-2009Retail (not including accent lighting)Mall Concourse</v>
      </c>
      <c r="I588" s="86" t="str">
        <f>VLOOKUP(H588,'Interior Lighting'!$A$4:$G$1073,5,FALSE)</f>
        <v>1.53</v>
      </c>
      <c r="J588" s="21"/>
      <c r="K588" s="21"/>
      <c r="L588" s="21">
        <v>0.0</v>
      </c>
      <c r="M588" s="21">
        <v>0.7</v>
      </c>
      <c r="N588" s="21">
        <v>0.2</v>
      </c>
      <c r="O588" s="21" t="s">
        <v>3962</v>
      </c>
      <c r="P588" s="21" t="s">
        <v>56</v>
      </c>
      <c r="Q588" s="21" t="s">
        <v>167</v>
      </c>
      <c r="R588" s="21" t="s">
        <v>168</v>
      </c>
      <c r="S588" s="5" t="str">
        <f t="shared" si="2"/>
        <v>ASHRAE 62.1-1999Retail Stores, Sales Floors, and Show Room FloorsBasement and street</v>
      </c>
      <c r="T588" s="86" t="str">
        <f>VLOOKUP(S588,Ventilation!$A$4:$H$302,6,FALSE)</f>
        <v>0.3</v>
      </c>
      <c r="U588" s="86" t="str">
        <f>VLOOKUP(S588,Ventilation!$A$4:$H$302,5,FALSE)</f>
        <v>0</v>
      </c>
      <c r="V588" s="86" t="str">
        <f>VLOOKUP(S588,Ventilation!$A$4:$H$302,7,FALSE)</f>
        <v/>
      </c>
      <c r="W588" s="21">
        <v>15.0</v>
      </c>
      <c r="X588" s="21" t="s">
        <v>3963</v>
      </c>
      <c r="Y588" s="21" t="s">
        <v>3960</v>
      </c>
      <c r="Z588" s="21">
        <v>0.0446</v>
      </c>
      <c r="AA588" s="7"/>
      <c r="AB588" s="21" t="s">
        <v>3967</v>
      </c>
      <c r="AC588" s="21"/>
      <c r="AD588" s="21"/>
      <c r="AE588" s="21"/>
      <c r="AF588" s="21"/>
      <c r="AG588" s="21"/>
      <c r="AH588" s="21">
        <v>0.0</v>
      </c>
      <c r="AI588" s="21">
        <v>0.0</v>
      </c>
      <c r="AJ588" s="21">
        <v>0.5</v>
      </c>
      <c r="AK588" s="21">
        <v>0.0</v>
      </c>
      <c r="AL588" s="21" t="s">
        <v>3961</v>
      </c>
      <c r="AM588" s="21" t="s">
        <v>1851</v>
      </c>
      <c r="AN588" s="21" t="s">
        <v>1853</v>
      </c>
      <c r="AO588" s="21"/>
      <c r="AP588" s="21"/>
      <c r="AQ588" s="21" t="str">
        <f>IF('Space Types'!$AO579=0,"",'Space Types'!$AO579/'Space Types'!$AP579)</f>
        <v/>
      </c>
      <c r="AR588" s="21"/>
      <c r="AS588" s="21"/>
      <c r="AT588" s="21"/>
      <c r="AU588" s="21"/>
      <c r="AV588" s="21"/>
      <c r="AW588" s="21"/>
      <c r="AX588" s="21"/>
      <c r="AY588" s="21" t="str">
        <f t="shared" si="19"/>
        <v/>
      </c>
      <c r="AZ588" s="21"/>
      <c r="BA588" s="21"/>
      <c r="BB588" s="21"/>
      <c r="BC588" s="21"/>
      <c r="BD588" s="21"/>
      <c r="BE588" s="1"/>
      <c r="BF588" s="1"/>
      <c r="BG588" s="1"/>
      <c r="BH588" s="1"/>
      <c r="BI588" s="1"/>
    </row>
    <row r="589" ht="14.25" hidden="1" customHeight="1">
      <c r="A589" s="21" t="s">
        <v>180</v>
      </c>
      <c r="B589" s="21" t="s">
        <v>753</v>
      </c>
      <c r="C589" s="21" t="s">
        <v>1334</v>
      </c>
      <c r="D589" s="21" t="s">
        <v>3232</v>
      </c>
      <c r="E589" s="21" t="s">
        <v>31</v>
      </c>
      <c r="F589" s="21" t="s">
        <v>1361</v>
      </c>
      <c r="G589" s="21" t="s">
        <v>1107</v>
      </c>
      <c r="H589" s="18" t="str">
        <f t="shared" si="1"/>
        <v>ASHRAE 189.1-2009Active StorageGeneral</v>
      </c>
      <c r="I589" s="86" t="str">
        <f>VLOOKUP(H589,'Interior Lighting'!$A$4:$G$1073,5,FALSE)</f>
        <v>0.72</v>
      </c>
      <c r="J589" s="21"/>
      <c r="K589" s="21"/>
      <c r="L589" s="21">
        <v>0.0</v>
      </c>
      <c r="M589" s="21">
        <v>0.7</v>
      </c>
      <c r="N589" s="21">
        <v>0.2</v>
      </c>
      <c r="O589" s="21" t="s">
        <v>3962</v>
      </c>
      <c r="P589" s="21" t="s">
        <v>56</v>
      </c>
      <c r="Q589" s="21" t="s">
        <v>167</v>
      </c>
      <c r="R589" s="21" t="s">
        <v>178</v>
      </c>
      <c r="S589" s="5" t="str">
        <f t="shared" si="2"/>
        <v>ASHRAE 62.1-1999Retail Stores, Sales Floors, and Show Room FloorsStorage rooms</v>
      </c>
      <c r="T589" s="86" t="str">
        <f>VLOOKUP(S589,Ventilation!$A$4:$H$302,6,FALSE)</f>
        <v>0.15</v>
      </c>
      <c r="U589" s="86" t="str">
        <f>VLOOKUP(S589,Ventilation!$A$4:$H$302,5,FALSE)</f>
        <v>0</v>
      </c>
      <c r="V589" s="86" t="str">
        <f>VLOOKUP(S589,Ventilation!$A$4:$H$302,7,FALSE)</f>
        <v/>
      </c>
      <c r="W589" s="21">
        <v>3.33</v>
      </c>
      <c r="X589" s="21" t="s">
        <v>3963</v>
      </c>
      <c r="Y589" s="21" t="s">
        <v>3960</v>
      </c>
      <c r="Z589" s="21">
        <v>0.0446</v>
      </c>
      <c r="AA589" s="7"/>
      <c r="AB589" s="21" t="s">
        <v>3967</v>
      </c>
      <c r="AC589" s="21"/>
      <c r="AD589" s="21"/>
      <c r="AE589" s="21"/>
      <c r="AF589" s="21"/>
      <c r="AG589" s="21"/>
      <c r="AH589" s="21">
        <v>0.546</v>
      </c>
      <c r="AI589" s="21">
        <v>0.0</v>
      </c>
      <c r="AJ589" s="21">
        <v>0.5</v>
      </c>
      <c r="AK589" s="21">
        <v>0.0</v>
      </c>
      <c r="AL589" s="21" t="s">
        <v>3961</v>
      </c>
      <c r="AM589" s="21" t="s">
        <v>1851</v>
      </c>
      <c r="AN589" s="21" t="s">
        <v>1853</v>
      </c>
      <c r="AO589" s="21"/>
      <c r="AP589" s="21"/>
      <c r="AQ589" s="21" t="str">
        <f>IF('Space Types'!$AO585=0,"",'Space Types'!$AO585/'Space Types'!$AP585)</f>
        <v/>
      </c>
      <c r="AR589" s="21"/>
      <c r="AS589" s="21"/>
      <c r="AT589" s="21"/>
      <c r="AU589" s="21"/>
      <c r="AV589" s="21"/>
      <c r="AW589" s="21"/>
      <c r="AX589" s="21"/>
      <c r="AY589" s="21" t="str">
        <f t="shared" si="19"/>
        <v/>
      </c>
      <c r="AZ589" s="21"/>
      <c r="BA589" s="21"/>
      <c r="BB589" s="21"/>
      <c r="BC589" s="21"/>
      <c r="BD589" s="21"/>
      <c r="BE589" s="1"/>
      <c r="BF589" s="1"/>
      <c r="BG589" s="1"/>
      <c r="BH589" s="1"/>
      <c r="BI589" s="1"/>
    </row>
    <row r="590" ht="14.25" hidden="1" customHeight="1">
      <c r="A590" s="5" t="s">
        <v>177</v>
      </c>
      <c r="B590" s="18" t="s">
        <v>753</v>
      </c>
      <c r="C590" s="18" t="s">
        <v>753</v>
      </c>
      <c r="D590" s="18" t="s">
        <v>3284</v>
      </c>
      <c r="E590" s="18" t="s">
        <v>598</v>
      </c>
      <c r="F590" s="18" t="s">
        <v>1552</v>
      </c>
      <c r="G590" s="18" t="s">
        <v>1553</v>
      </c>
      <c r="H590" s="18" t="str">
        <f t="shared" si="1"/>
        <v>ASHRAE 90.1-2004Retail (not including accent lighting)Sales Area</v>
      </c>
      <c r="I590" s="86" t="str">
        <f>VLOOKUP(H590,'Interior Lighting'!$A$4:$G$1073,5,FALSE)</f>
        <v>1.7</v>
      </c>
      <c r="J590" s="21"/>
      <c r="K590" s="18"/>
      <c r="L590" s="18">
        <v>0.0</v>
      </c>
      <c r="M590" s="18">
        <v>0.7</v>
      </c>
      <c r="N590" s="18">
        <v>0.2</v>
      </c>
      <c r="O590" s="18" t="s">
        <v>3978</v>
      </c>
      <c r="P590" s="18" t="s">
        <v>56</v>
      </c>
      <c r="Q590" s="18" t="s">
        <v>218</v>
      </c>
      <c r="R590" s="18" t="s">
        <v>235</v>
      </c>
      <c r="S590" s="5" t="str">
        <f t="shared" si="2"/>
        <v>ASHRAE 62.1-1999Specialty ShopsClothiers, furniture</v>
      </c>
      <c r="T590" s="86" t="str">
        <f>VLOOKUP(S590,Ventilation!$A$4:$H$302,6,FALSE)</f>
        <v>0.3</v>
      </c>
      <c r="U590" s="86" t="str">
        <f>VLOOKUP(S590,Ventilation!$A$4:$H$302,5,FALSE)</f>
        <v>0</v>
      </c>
      <c r="V590" s="86" t="str">
        <f>VLOOKUP(S590,Ventilation!$A$4:$H$302,7,FALSE)</f>
        <v/>
      </c>
      <c r="W590" s="18">
        <v>15.0</v>
      </c>
      <c r="X590" s="18" t="s">
        <v>3979</v>
      </c>
      <c r="Y590" s="18" t="s">
        <v>3969</v>
      </c>
      <c r="Z590" s="18">
        <v>0.0595</v>
      </c>
      <c r="AA590" s="5"/>
      <c r="AB590" s="18" t="s">
        <v>4006</v>
      </c>
      <c r="AC590" s="18"/>
      <c r="AD590" s="18"/>
      <c r="AE590" s="18"/>
      <c r="AF590" s="18"/>
      <c r="AG590" s="18"/>
      <c r="AH590" s="18">
        <v>0.3</v>
      </c>
      <c r="AI590" s="18">
        <v>0.0</v>
      </c>
      <c r="AJ590" s="18">
        <v>0.5</v>
      </c>
      <c r="AK590" s="18">
        <v>0.0</v>
      </c>
      <c r="AL590" s="18" t="s">
        <v>4030</v>
      </c>
      <c r="AM590" s="18" t="s">
        <v>1866</v>
      </c>
      <c r="AN590" s="18" t="s">
        <v>3980</v>
      </c>
      <c r="AO590" s="18"/>
      <c r="AP590" s="18"/>
      <c r="AQ590" s="18" t="str">
        <f>IF('Space Types'!$AO566=0,"",'Space Types'!$AO566/'Space Types'!$AP566)</f>
        <v/>
      </c>
      <c r="AR590" s="18"/>
      <c r="AS590" s="18"/>
      <c r="AT590" s="18"/>
      <c r="AU590" s="18"/>
      <c r="AV590" s="18"/>
      <c r="AW590" s="18"/>
      <c r="AX590" s="18"/>
      <c r="AY590" s="18" t="str">
        <f t="shared" si="19"/>
        <v/>
      </c>
      <c r="AZ590" s="18"/>
      <c r="BA590" s="18"/>
      <c r="BB590" s="18"/>
      <c r="BC590" s="18"/>
      <c r="BD590" s="18"/>
      <c r="BE590" s="1"/>
      <c r="BF590" s="1"/>
      <c r="BG590" s="1"/>
      <c r="BH590" s="1"/>
      <c r="BI590" s="1"/>
    </row>
    <row r="591" ht="14.25" hidden="1" customHeight="1">
      <c r="A591" s="5" t="s">
        <v>177</v>
      </c>
      <c r="B591" s="18" t="s">
        <v>753</v>
      </c>
      <c r="C591" s="18" t="s">
        <v>1336</v>
      </c>
      <c r="D591" s="18" t="s">
        <v>3284</v>
      </c>
      <c r="E591" s="18" t="s">
        <v>598</v>
      </c>
      <c r="F591" s="18" t="s">
        <v>1552</v>
      </c>
      <c r="G591" s="18" t="s">
        <v>1553</v>
      </c>
      <c r="H591" s="18" t="str">
        <f t="shared" si="1"/>
        <v>ASHRAE 90.1-2004Retail (not including accent lighting)Sales Area</v>
      </c>
      <c r="I591" s="86" t="str">
        <f>VLOOKUP(H591,'Interior Lighting'!$A$4:$G$1073,5,FALSE)</f>
        <v>1.7</v>
      </c>
      <c r="J591" s="21"/>
      <c r="K591" s="18"/>
      <c r="L591" s="18">
        <v>0.0</v>
      </c>
      <c r="M591" s="18">
        <v>0.7</v>
      </c>
      <c r="N591" s="18">
        <v>0.2</v>
      </c>
      <c r="O591" s="5" t="s">
        <v>3977</v>
      </c>
      <c r="P591" s="18" t="s">
        <v>56</v>
      </c>
      <c r="Q591" s="18" t="s">
        <v>167</v>
      </c>
      <c r="R591" s="18" t="s">
        <v>168</v>
      </c>
      <c r="S591" s="5" t="str">
        <f t="shared" si="2"/>
        <v>ASHRAE 62.1-1999Retail Stores, Sales Floors, and Show Room FloorsBasement and street</v>
      </c>
      <c r="T591" s="86" t="str">
        <f>VLOOKUP(S591,Ventilation!$A$4:$H$302,6,FALSE)</f>
        <v>0.3</v>
      </c>
      <c r="U591" s="86" t="str">
        <f>VLOOKUP(S591,Ventilation!$A$4:$H$302,5,FALSE)</f>
        <v>0</v>
      </c>
      <c r="V591" s="86" t="str">
        <f>VLOOKUP(S591,Ventilation!$A$4:$H$302,7,FALSE)</f>
        <v/>
      </c>
      <c r="W591" s="18">
        <v>15.0</v>
      </c>
      <c r="X591" s="5" t="s">
        <v>3979</v>
      </c>
      <c r="Y591" s="5" t="s">
        <v>3969</v>
      </c>
      <c r="Z591" s="18">
        <v>0.0595</v>
      </c>
      <c r="AA591" s="5"/>
      <c r="AB591" s="5" t="s">
        <v>4006</v>
      </c>
      <c r="AC591" s="18"/>
      <c r="AD591" s="18"/>
      <c r="AE591" s="18"/>
      <c r="AF591" s="18"/>
      <c r="AG591" s="18"/>
      <c r="AH591" s="18">
        <v>2.0</v>
      </c>
      <c r="AI591" s="18">
        <v>0.0</v>
      </c>
      <c r="AJ591" s="18">
        <v>0.5</v>
      </c>
      <c r="AK591" s="18">
        <v>0.0</v>
      </c>
      <c r="AL591" s="5" t="s">
        <v>4030</v>
      </c>
      <c r="AM591" s="5" t="s">
        <v>1866</v>
      </c>
      <c r="AN591" s="5" t="s">
        <v>3980</v>
      </c>
      <c r="AO591" s="18"/>
      <c r="AP591" s="18"/>
      <c r="AQ591" s="18" t="str">
        <f>IF('Space Types'!$AO572=0,"",'Space Types'!$AO572/'Space Types'!$AP572)</f>
        <v/>
      </c>
      <c r="AR591" s="18"/>
      <c r="AS591" s="18"/>
      <c r="AT591" s="18"/>
      <c r="AU591" s="18"/>
      <c r="AV591" s="18"/>
      <c r="AW591" s="18"/>
      <c r="AX591" s="18"/>
      <c r="AY591" s="18" t="str">
        <f t="shared" si="19"/>
        <v/>
      </c>
      <c r="AZ591" s="18"/>
      <c r="BA591" s="18"/>
      <c r="BB591" s="18"/>
      <c r="BC591" s="18"/>
      <c r="BD591" s="18"/>
      <c r="BE591" s="1"/>
      <c r="BF591" s="1"/>
      <c r="BG591" s="1"/>
      <c r="BH591" s="1"/>
      <c r="BI591" s="1"/>
    </row>
    <row r="592" ht="14.25" hidden="1" customHeight="1">
      <c r="A592" s="18" t="s">
        <v>177</v>
      </c>
      <c r="B592" s="18" t="s">
        <v>753</v>
      </c>
      <c r="C592" s="18" t="s">
        <v>1335</v>
      </c>
      <c r="D592" s="18" t="s">
        <v>1585</v>
      </c>
      <c r="E592" s="18" t="s">
        <v>598</v>
      </c>
      <c r="F592" s="18" t="s">
        <v>1552</v>
      </c>
      <c r="G592" s="18" t="s">
        <v>1554</v>
      </c>
      <c r="H592" s="18" t="str">
        <f t="shared" si="1"/>
        <v>ASHRAE 90.1-2004Retail (not including accent lighting)Mall Concourse</v>
      </c>
      <c r="I592" s="86" t="str">
        <f>VLOOKUP(H592,'Interior Lighting'!$A$4:$G$1073,5,FALSE)</f>
        <v>1.7</v>
      </c>
      <c r="J592" s="21"/>
      <c r="K592" s="18"/>
      <c r="L592" s="18">
        <v>0.0</v>
      </c>
      <c r="M592" s="18">
        <v>0.7</v>
      </c>
      <c r="N592" s="18">
        <v>0.2</v>
      </c>
      <c r="O592" s="5" t="s">
        <v>3976</v>
      </c>
      <c r="P592" s="18" t="s">
        <v>56</v>
      </c>
      <c r="Q592" s="18" t="s">
        <v>167</v>
      </c>
      <c r="R592" s="18" t="s">
        <v>168</v>
      </c>
      <c r="S592" s="5" t="str">
        <f t="shared" si="2"/>
        <v>ASHRAE 62.1-1999Retail Stores, Sales Floors, and Show Room FloorsBasement and street</v>
      </c>
      <c r="T592" s="86" t="str">
        <f>VLOOKUP(S592,Ventilation!$A$4:$H$302,6,FALSE)</f>
        <v>0.3</v>
      </c>
      <c r="U592" s="86" t="str">
        <f>VLOOKUP(S592,Ventilation!$A$4:$H$302,5,FALSE)</f>
        <v>0</v>
      </c>
      <c r="V592" s="86" t="str">
        <f>VLOOKUP(S592,Ventilation!$A$4:$H$302,7,FALSE)</f>
        <v/>
      </c>
      <c r="W592" s="18">
        <v>15.0</v>
      </c>
      <c r="X592" s="5" t="s">
        <v>3979</v>
      </c>
      <c r="Y592" s="5" t="s">
        <v>3969</v>
      </c>
      <c r="Z592" s="18">
        <v>0.0595</v>
      </c>
      <c r="AA592" s="5"/>
      <c r="AB592" s="5" t="s">
        <v>4006</v>
      </c>
      <c r="AC592" s="18"/>
      <c r="AD592" s="18"/>
      <c r="AE592" s="18"/>
      <c r="AF592" s="18"/>
      <c r="AG592" s="18"/>
      <c r="AH592" s="18">
        <v>0.0</v>
      </c>
      <c r="AI592" s="18">
        <v>0.0</v>
      </c>
      <c r="AJ592" s="18">
        <v>0.5</v>
      </c>
      <c r="AK592" s="18">
        <v>0.0</v>
      </c>
      <c r="AL592" s="5" t="s">
        <v>4030</v>
      </c>
      <c r="AM592" s="5" t="s">
        <v>1866</v>
      </c>
      <c r="AN592" s="5" t="s">
        <v>3980</v>
      </c>
      <c r="AO592" s="18"/>
      <c r="AP592" s="18"/>
      <c r="AQ592" s="86" t="str">
        <f>IF('Space Types'!$AO582=0,"",'Space Types'!$AO582/'Space Types'!$AP582)</f>
        <v>0.032</v>
      </c>
      <c r="AR592" s="18"/>
      <c r="AS592" s="18"/>
      <c r="AT592" s="18"/>
      <c r="AU592" s="18"/>
      <c r="AV592" s="18"/>
      <c r="AW592" s="18"/>
      <c r="AX592" s="18"/>
      <c r="AY592" s="18" t="str">
        <f t="shared" si="19"/>
        <v/>
      </c>
      <c r="AZ592" s="18"/>
      <c r="BA592" s="18"/>
      <c r="BB592" s="18"/>
      <c r="BC592" s="18"/>
      <c r="BD592" s="18"/>
      <c r="BE592" s="1"/>
      <c r="BF592" s="1"/>
      <c r="BG592" s="1"/>
      <c r="BH592" s="1"/>
      <c r="BI592" s="1"/>
    </row>
    <row r="593" ht="14.25" hidden="1" customHeight="1">
      <c r="A593" s="18" t="s">
        <v>177</v>
      </c>
      <c r="B593" s="18" t="s">
        <v>753</v>
      </c>
      <c r="C593" s="18" t="s">
        <v>1334</v>
      </c>
      <c r="D593" s="18" t="s">
        <v>3232</v>
      </c>
      <c r="E593" s="18" t="s">
        <v>598</v>
      </c>
      <c r="F593" s="18" t="s">
        <v>1361</v>
      </c>
      <c r="G593" s="18" t="s">
        <v>1107</v>
      </c>
      <c r="H593" s="18" t="str">
        <f t="shared" si="1"/>
        <v>ASHRAE 90.1-2004Active StorageGeneral</v>
      </c>
      <c r="I593" s="86" t="str">
        <f>VLOOKUP(H593,'Interior Lighting'!$A$4:$G$1073,5,FALSE)</f>
        <v>0.8</v>
      </c>
      <c r="J593" s="21"/>
      <c r="K593" s="18"/>
      <c r="L593" s="18">
        <v>0.0</v>
      </c>
      <c r="M593" s="18">
        <v>0.7</v>
      </c>
      <c r="N593" s="18">
        <v>0.2</v>
      </c>
      <c r="O593" s="18" t="s">
        <v>3975</v>
      </c>
      <c r="P593" s="18" t="s">
        <v>56</v>
      </c>
      <c r="Q593" s="18" t="s">
        <v>167</v>
      </c>
      <c r="R593" s="18" t="s">
        <v>178</v>
      </c>
      <c r="S593" s="5" t="str">
        <f t="shared" si="2"/>
        <v>ASHRAE 62.1-1999Retail Stores, Sales Floors, and Show Room FloorsStorage rooms</v>
      </c>
      <c r="T593" s="86" t="str">
        <f>VLOOKUP(S593,Ventilation!$A$4:$H$302,6,FALSE)</f>
        <v>0.15</v>
      </c>
      <c r="U593" s="86" t="str">
        <f>VLOOKUP(S593,Ventilation!$A$4:$H$302,5,FALSE)</f>
        <v>0</v>
      </c>
      <c r="V593" s="86" t="str">
        <f>VLOOKUP(S593,Ventilation!$A$4:$H$302,7,FALSE)</f>
        <v/>
      </c>
      <c r="W593" s="18">
        <v>3.33</v>
      </c>
      <c r="X593" s="5" t="s">
        <v>3979</v>
      </c>
      <c r="Y593" s="5" t="s">
        <v>3969</v>
      </c>
      <c r="Z593" s="18">
        <v>0.0595</v>
      </c>
      <c r="AA593" s="5"/>
      <c r="AB593" s="5" t="s">
        <v>4006</v>
      </c>
      <c r="AC593" s="18"/>
      <c r="AD593" s="18"/>
      <c r="AE593" s="18"/>
      <c r="AF593" s="18"/>
      <c r="AG593" s="18"/>
      <c r="AH593" s="18">
        <v>0.75</v>
      </c>
      <c r="AI593" s="18">
        <v>0.0</v>
      </c>
      <c r="AJ593" s="18">
        <v>0.5</v>
      </c>
      <c r="AK593" s="18">
        <v>0.0</v>
      </c>
      <c r="AL593" s="5" t="s">
        <v>4030</v>
      </c>
      <c r="AM593" s="5" t="s">
        <v>1866</v>
      </c>
      <c r="AN593" s="5" t="s">
        <v>3980</v>
      </c>
      <c r="AO593" s="18"/>
      <c r="AP593" s="18"/>
      <c r="AQ593" s="18" t="str">
        <f>IF('Space Types'!$AO588=0,"",'Space Types'!$AO588/'Space Types'!$AP588)</f>
        <v/>
      </c>
      <c r="AR593" s="18"/>
      <c r="AS593" s="18"/>
      <c r="AT593" s="18"/>
      <c r="AU593" s="18"/>
      <c r="AV593" s="18"/>
      <c r="AW593" s="18"/>
      <c r="AX593" s="18"/>
      <c r="AY593" s="18" t="str">
        <f t="shared" si="19"/>
        <v/>
      </c>
      <c r="AZ593" s="18"/>
      <c r="BA593" s="18"/>
      <c r="BB593" s="18"/>
      <c r="BC593" s="18"/>
      <c r="BD593" s="18"/>
      <c r="BE593" s="1"/>
      <c r="BF593" s="1"/>
      <c r="BG593" s="1"/>
      <c r="BH593" s="1"/>
      <c r="BI593" s="1"/>
    </row>
    <row r="594" ht="14.25" hidden="1" customHeight="1">
      <c r="A594" s="7" t="s">
        <v>182</v>
      </c>
      <c r="B594" s="21" t="s">
        <v>753</v>
      </c>
      <c r="C594" s="21" t="s">
        <v>753</v>
      </c>
      <c r="D594" s="21" t="s">
        <v>3284</v>
      </c>
      <c r="E594" s="21" t="s">
        <v>609</v>
      </c>
      <c r="F594" s="21" t="s">
        <v>1552</v>
      </c>
      <c r="G594" s="21" t="s">
        <v>1553</v>
      </c>
      <c r="H594" s="18" t="str">
        <f t="shared" si="1"/>
        <v>ASHRAE 90.1-2007Retail (not including accent lighting)Sales Area</v>
      </c>
      <c r="I594" s="86" t="str">
        <f>VLOOKUP(H594,'Interior Lighting'!$A$4:$G$1073,5,FALSE)</f>
        <v>1.7</v>
      </c>
      <c r="J594" s="21"/>
      <c r="K594" s="21"/>
      <c r="L594" s="21">
        <v>0.0</v>
      </c>
      <c r="M594" s="21">
        <v>0.7</v>
      </c>
      <c r="N594" s="21">
        <v>0.2</v>
      </c>
      <c r="O594" s="21" t="s">
        <v>3978</v>
      </c>
      <c r="P594" s="21" t="s">
        <v>542</v>
      </c>
      <c r="Q594" s="21" t="s">
        <v>753</v>
      </c>
      <c r="R594" s="21" t="s">
        <v>1060</v>
      </c>
      <c r="S594" s="5" t="str">
        <f t="shared" si="2"/>
        <v>ASHRAE 62.1-2004RetailGeneral Sales</v>
      </c>
      <c r="T594" s="86" t="str">
        <f>VLOOKUP(S594,Ventilation!$A$4:$H$302,6,FALSE)</f>
        <v>0.12</v>
      </c>
      <c r="U594" s="86" t="str">
        <f>VLOOKUP(S594,Ventilation!$A$4:$H$302,5,FALSE)</f>
        <v>7.5</v>
      </c>
      <c r="V594" s="86" t="str">
        <f>VLOOKUP(S594,Ventilation!$A$4:$H$302,7,FALSE)</f>
        <v/>
      </c>
      <c r="W594" s="21">
        <v>15.0</v>
      </c>
      <c r="X594" s="21" t="s">
        <v>3979</v>
      </c>
      <c r="Y594" s="21" t="s">
        <v>3969</v>
      </c>
      <c r="Z594" s="21">
        <v>0.0446</v>
      </c>
      <c r="AA594" s="7"/>
      <c r="AB594" s="21" t="s">
        <v>4006</v>
      </c>
      <c r="AC594" s="21"/>
      <c r="AD594" s="21"/>
      <c r="AE594" s="21"/>
      <c r="AF594" s="21"/>
      <c r="AG594" s="21"/>
      <c r="AH594" s="21">
        <v>0.22000009472245247</v>
      </c>
      <c r="AI594" s="21">
        <v>0.0</v>
      </c>
      <c r="AJ594" s="21">
        <v>0.5</v>
      </c>
      <c r="AK594" s="21">
        <v>0.0</v>
      </c>
      <c r="AL594" s="21" t="s">
        <v>4030</v>
      </c>
      <c r="AM594" s="21" t="s">
        <v>1866</v>
      </c>
      <c r="AN594" s="21" t="s">
        <v>3980</v>
      </c>
      <c r="AO594" s="21"/>
      <c r="AP594" s="21"/>
      <c r="AQ594" s="21" t="str">
        <f>IF('Space Types'!$AO567=0,"",'Space Types'!$AO567/'Space Types'!$AP567)</f>
        <v/>
      </c>
      <c r="AR594" s="21"/>
      <c r="AS594" s="21"/>
      <c r="AT594" s="21"/>
      <c r="AU594" s="21"/>
      <c r="AV594" s="21"/>
      <c r="AW594" s="21"/>
      <c r="AX594" s="21"/>
      <c r="AY594" s="21" t="str">
        <f t="shared" si="19"/>
        <v/>
      </c>
      <c r="AZ594" s="21"/>
      <c r="BA594" s="21"/>
      <c r="BB594" s="21"/>
      <c r="BC594" s="21"/>
      <c r="BD594" s="21"/>
      <c r="BE594" s="1"/>
      <c r="BF594" s="1"/>
      <c r="BG594" s="1"/>
      <c r="BH594" s="1"/>
      <c r="BI594" s="1"/>
    </row>
    <row r="595" ht="14.25" hidden="1" customHeight="1">
      <c r="A595" s="7" t="s">
        <v>182</v>
      </c>
      <c r="B595" s="21" t="s">
        <v>753</v>
      </c>
      <c r="C595" s="21" t="s">
        <v>1336</v>
      </c>
      <c r="D595" s="21" t="s">
        <v>3284</v>
      </c>
      <c r="E595" s="21" t="s">
        <v>609</v>
      </c>
      <c r="F595" s="21" t="s">
        <v>1552</v>
      </c>
      <c r="G595" s="21" t="s">
        <v>1553</v>
      </c>
      <c r="H595" s="18" t="str">
        <f t="shared" si="1"/>
        <v>ASHRAE 90.1-2007Retail (not including accent lighting)Sales Area</v>
      </c>
      <c r="I595" s="86" t="str">
        <f>VLOOKUP(H595,'Interior Lighting'!$A$4:$G$1073,5,FALSE)</f>
        <v>1.7</v>
      </c>
      <c r="J595" s="21"/>
      <c r="K595" s="21"/>
      <c r="L595" s="21">
        <v>0.0</v>
      </c>
      <c r="M595" s="21">
        <v>0.7</v>
      </c>
      <c r="N595" s="21">
        <v>0.2</v>
      </c>
      <c r="O595" s="21" t="s">
        <v>3977</v>
      </c>
      <c r="P595" s="21" t="s">
        <v>542</v>
      </c>
      <c r="Q595" s="21" t="s">
        <v>753</v>
      </c>
      <c r="R595" s="21" t="s">
        <v>1060</v>
      </c>
      <c r="S595" s="5" t="str">
        <f t="shared" si="2"/>
        <v>ASHRAE 62.1-2004RetailGeneral Sales</v>
      </c>
      <c r="T595" s="86" t="str">
        <f>VLOOKUP(S595,Ventilation!$A$4:$H$302,6,FALSE)</f>
        <v>0.12</v>
      </c>
      <c r="U595" s="86" t="str">
        <f>VLOOKUP(S595,Ventilation!$A$4:$H$302,5,FALSE)</f>
        <v>7.5</v>
      </c>
      <c r="V595" s="86" t="str">
        <f>VLOOKUP(S595,Ventilation!$A$4:$H$302,7,FALSE)</f>
        <v/>
      </c>
      <c r="W595" s="21">
        <v>15.0</v>
      </c>
      <c r="X595" s="21" t="s">
        <v>3979</v>
      </c>
      <c r="Y595" s="21" t="s">
        <v>3969</v>
      </c>
      <c r="Z595" s="21">
        <v>0.0446</v>
      </c>
      <c r="AA595" s="7"/>
      <c r="AB595" s="21" t="s">
        <v>4006</v>
      </c>
      <c r="AC595" s="21"/>
      <c r="AD595" s="21"/>
      <c r="AE595" s="21"/>
      <c r="AF595" s="21"/>
      <c r="AG595" s="21"/>
      <c r="AH595" s="21">
        <v>1.4500006243070729</v>
      </c>
      <c r="AI595" s="21">
        <v>0.0</v>
      </c>
      <c r="AJ595" s="21">
        <v>0.5</v>
      </c>
      <c r="AK595" s="21">
        <v>0.0</v>
      </c>
      <c r="AL595" s="21" t="s">
        <v>4030</v>
      </c>
      <c r="AM595" s="21" t="s">
        <v>1866</v>
      </c>
      <c r="AN595" s="21" t="s">
        <v>3980</v>
      </c>
      <c r="AO595" s="21"/>
      <c r="AP595" s="21"/>
      <c r="AQ595" s="21" t="str">
        <f>IF('Space Types'!$AO573=0,"",'Space Types'!$AO573/'Space Types'!$AP573)</f>
        <v/>
      </c>
      <c r="AR595" s="21"/>
      <c r="AS595" s="21"/>
      <c r="AT595" s="21"/>
      <c r="AU595" s="21"/>
      <c r="AV595" s="21"/>
      <c r="AW595" s="21"/>
      <c r="AX595" s="21"/>
      <c r="AY595" s="21" t="str">
        <f t="shared" si="19"/>
        <v/>
      </c>
      <c r="AZ595" s="21"/>
      <c r="BA595" s="21"/>
      <c r="BB595" s="21"/>
      <c r="BC595" s="21"/>
      <c r="BD595" s="21"/>
      <c r="BE595" s="1"/>
      <c r="BF595" s="1"/>
      <c r="BG595" s="1"/>
      <c r="BH595" s="1"/>
      <c r="BI595" s="1"/>
    </row>
    <row r="596" ht="14.25" hidden="1" customHeight="1">
      <c r="A596" s="21" t="s">
        <v>182</v>
      </c>
      <c r="B596" s="21" t="s">
        <v>753</v>
      </c>
      <c r="C596" s="21" t="s">
        <v>1335</v>
      </c>
      <c r="D596" s="21" t="s">
        <v>1585</v>
      </c>
      <c r="E596" s="21" t="s">
        <v>609</v>
      </c>
      <c r="F596" s="21" t="s">
        <v>1552</v>
      </c>
      <c r="G596" s="21" t="s">
        <v>1554</v>
      </c>
      <c r="H596" s="18" t="str">
        <f t="shared" si="1"/>
        <v>ASHRAE 90.1-2007Retail (not including accent lighting)Mall Concourse</v>
      </c>
      <c r="I596" s="86" t="str">
        <f>VLOOKUP(H596,'Interior Lighting'!$A$4:$G$1073,5,FALSE)</f>
        <v>1.7</v>
      </c>
      <c r="J596" s="21"/>
      <c r="K596" s="21"/>
      <c r="L596" s="21">
        <v>0.0</v>
      </c>
      <c r="M596" s="21">
        <v>0.7</v>
      </c>
      <c r="N596" s="21">
        <v>0.2</v>
      </c>
      <c r="O596" s="7" t="s">
        <v>3976</v>
      </c>
      <c r="P596" s="21" t="s">
        <v>542</v>
      </c>
      <c r="Q596" s="21" t="s">
        <v>753</v>
      </c>
      <c r="R596" s="21" t="s">
        <v>1060</v>
      </c>
      <c r="S596" s="5" t="str">
        <f t="shared" si="2"/>
        <v>ASHRAE 62.1-2004RetailGeneral Sales</v>
      </c>
      <c r="T596" s="86" t="str">
        <f>VLOOKUP(S596,Ventilation!$A$4:$H$302,6,FALSE)</f>
        <v>0.12</v>
      </c>
      <c r="U596" s="86" t="str">
        <f>VLOOKUP(S596,Ventilation!$A$4:$H$302,5,FALSE)</f>
        <v>7.5</v>
      </c>
      <c r="V596" s="86" t="str">
        <f>VLOOKUP(S596,Ventilation!$A$4:$H$302,7,FALSE)</f>
        <v/>
      </c>
      <c r="W596" s="21">
        <v>15.0</v>
      </c>
      <c r="X596" s="7" t="s">
        <v>3979</v>
      </c>
      <c r="Y596" s="7" t="s">
        <v>3969</v>
      </c>
      <c r="Z596" s="21">
        <v>0.0446</v>
      </c>
      <c r="AA596" s="7"/>
      <c r="AB596" s="7" t="s">
        <v>4006</v>
      </c>
      <c r="AC596" s="21"/>
      <c r="AD596" s="21"/>
      <c r="AE596" s="21"/>
      <c r="AF596" s="21"/>
      <c r="AG596" s="21"/>
      <c r="AH596" s="21">
        <v>0.0</v>
      </c>
      <c r="AI596" s="21">
        <v>0.0</v>
      </c>
      <c r="AJ596" s="21">
        <v>0.5</v>
      </c>
      <c r="AK596" s="21">
        <v>0.0</v>
      </c>
      <c r="AL596" s="7" t="s">
        <v>4030</v>
      </c>
      <c r="AM596" s="7" t="s">
        <v>1866</v>
      </c>
      <c r="AN596" s="7" t="s">
        <v>3980</v>
      </c>
      <c r="AO596" s="21"/>
      <c r="AP596" s="21"/>
      <c r="AQ596" s="21" t="str">
        <f>IF('Space Types'!$AO581=0,"",'Space Types'!$AO581/'Space Types'!$AP581)</f>
        <v/>
      </c>
      <c r="AR596" s="21"/>
      <c r="AS596" s="21"/>
      <c r="AT596" s="21"/>
      <c r="AU596" s="21"/>
      <c r="AV596" s="21"/>
      <c r="AW596" s="21"/>
      <c r="AX596" s="21"/>
      <c r="AY596" s="21" t="str">
        <f t="shared" si="19"/>
        <v/>
      </c>
      <c r="AZ596" s="21"/>
      <c r="BA596" s="21"/>
      <c r="BB596" s="21"/>
      <c r="BC596" s="21"/>
      <c r="BD596" s="21"/>
      <c r="BE596" s="1"/>
      <c r="BF596" s="1"/>
      <c r="BG596" s="1"/>
      <c r="BH596" s="1"/>
      <c r="BI596" s="1"/>
    </row>
    <row r="597" ht="14.25" hidden="1" customHeight="1">
      <c r="A597" s="21" t="s">
        <v>182</v>
      </c>
      <c r="B597" s="21" t="s">
        <v>753</v>
      </c>
      <c r="C597" s="21" t="s">
        <v>1334</v>
      </c>
      <c r="D597" s="21" t="s">
        <v>3232</v>
      </c>
      <c r="E597" s="21" t="s">
        <v>609</v>
      </c>
      <c r="F597" s="21" t="s">
        <v>1361</v>
      </c>
      <c r="G597" s="21" t="s">
        <v>1107</v>
      </c>
      <c r="H597" s="18" t="str">
        <f t="shared" si="1"/>
        <v>ASHRAE 90.1-2007Active StorageGeneral</v>
      </c>
      <c r="I597" s="86" t="str">
        <f>VLOOKUP(H597,'Interior Lighting'!$A$4:$G$1073,5,FALSE)</f>
        <v>0.8</v>
      </c>
      <c r="J597" s="21"/>
      <c r="K597" s="21"/>
      <c r="L597" s="21">
        <v>0.0</v>
      </c>
      <c r="M597" s="21">
        <v>0.7</v>
      </c>
      <c r="N597" s="21">
        <v>0.2</v>
      </c>
      <c r="O597" s="21" t="s">
        <v>3975</v>
      </c>
      <c r="P597" s="21" t="s">
        <v>542</v>
      </c>
      <c r="Q597" s="21" t="s">
        <v>1107</v>
      </c>
      <c r="R597" s="21" t="s">
        <v>178</v>
      </c>
      <c r="S597" s="5" t="str">
        <f t="shared" si="2"/>
        <v>ASHRAE 62.1-2004GeneralStorage rooms</v>
      </c>
      <c r="T597" s="86" t="str">
        <f>VLOOKUP(S597,Ventilation!$A$4:$H$302,6,FALSE)</f>
        <v>0.12</v>
      </c>
      <c r="U597" s="86" t="str">
        <f>VLOOKUP(S597,Ventilation!$A$4:$H$302,5,FALSE)</f>
        <v/>
      </c>
      <c r="V597" s="86" t="str">
        <f>VLOOKUP(S597,Ventilation!$A$4:$H$302,7,FALSE)</f>
        <v/>
      </c>
      <c r="W597" s="21">
        <v>3.33</v>
      </c>
      <c r="X597" s="7" t="s">
        <v>3979</v>
      </c>
      <c r="Y597" s="7" t="s">
        <v>3969</v>
      </c>
      <c r="Z597" s="21">
        <v>0.0446</v>
      </c>
      <c r="AA597" s="7"/>
      <c r="AB597" s="7" t="s">
        <v>4006</v>
      </c>
      <c r="AC597" s="21"/>
      <c r="AD597" s="21"/>
      <c r="AE597" s="21"/>
      <c r="AF597" s="21"/>
      <c r="AG597" s="21"/>
      <c r="AH597" s="21">
        <v>0.546</v>
      </c>
      <c r="AI597" s="21">
        <v>0.0</v>
      </c>
      <c r="AJ597" s="21">
        <v>0.5</v>
      </c>
      <c r="AK597" s="21">
        <v>0.0</v>
      </c>
      <c r="AL597" s="7" t="s">
        <v>4030</v>
      </c>
      <c r="AM597" s="7" t="s">
        <v>1866</v>
      </c>
      <c r="AN597" s="7" t="s">
        <v>3980</v>
      </c>
      <c r="AO597" s="21"/>
      <c r="AP597" s="21"/>
      <c r="AQ597" s="21" t="str">
        <f>IF('Space Types'!$AO587=0,"",'Space Types'!$AO587/'Space Types'!$AP587)</f>
        <v/>
      </c>
      <c r="AR597" s="21"/>
      <c r="AS597" s="21"/>
      <c r="AT597" s="21"/>
      <c r="AU597" s="21"/>
      <c r="AV597" s="21"/>
      <c r="AW597" s="21"/>
      <c r="AX597" s="21"/>
      <c r="AY597" s="21" t="str">
        <f t="shared" si="19"/>
        <v/>
      </c>
      <c r="AZ597" s="21"/>
      <c r="BA597" s="21"/>
      <c r="BB597" s="21"/>
      <c r="BC597" s="21"/>
      <c r="BD597" s="21"/>
      <c r="BE597" s="1"/>
      <c r="BF597" s="1"/>
      <c r="BG597" s="1"/>
      <c r="BH597" s="1"/>
      <c r="BI597" s="1"/>
    </row>
    <row r="598" ht="14.25" hidden="1" customHeight="1">
      <c r="A598" s="18" t="s">
        <v>185</v>
      </c>
      <c r="B598" s="18" t="s">
        <v>753</v>
      </c>
      <c r="C598" s="18" t="s">
        <v>753</v>
      </c>
      <c r="D598" s="18" t="s">
        <v>3284</v>
      </c>
      <c r="E598" s="18" t="s">
        <v>628</v>
      </c>
      <c r="F598" s="18" t="s">
        <v>1553</v>
      </c>
      <c r="G598" s="18" t="s">
        <v>1107</v>
      </c>
      <c r="H598" s="18" t="str">
        <f t="shared" si="1"/>
        <v>ASHRAE 90.1-2010Sales AreaGeneral</v>
      </c>
      <c r="I598" s="86" t="str">
        <f>VLOOKUP(H598,'Interior Lighting'!$A$4:$G$1073,5,FALSE)</f>
        <v>1.68</v>
      </c>
      <c r="J598" s="21"/>
      <c r="K598" s="18"/>
      <c r="L598" s="18">
        <v>0.0</v>
      </c>
      <c r="M598" s="18">
        <v>0.7</v>
      </c>
      <c r="N598" s="18">
        <v>0.2</v>
      </c>
      <c r="O598" s="5" t="s">
        <v>3978</v>
      </c>
      <c r="P598" s="18" t="s">
        <v>601</v>
      </c>
      <c r="Q598" s="18" t="s">
        <v>753</v>
      </c>
      <c r="R598" s="18" t="s">
        <v>1060</v>
      </c>
      <c r="S598" s="5" t="str">
        <f t="shared" si="2"/>
        <v>ASHRAE 62.1-2007RetailGeneral Sales</v>
      </c>
      <c r="T598" s="86" t="str">
        <f>VLOOKUP(S598,Ventilation!$A$4:$H$302,6,FALSE)</f>
        <v>0.12</v>
      </c>
      <c r="U598" s="86" t="str">
        <f>VLOOKUP(S598,Ventilation!$A$4:$H$302,5,FALSE)</f>
        <v>7.5</v>
      </c>
      <c r="V598" s="86" t="str">
        <f>VLOOKUP(S598,Ventilation!$A$4:$H$302,7,FALSE)</f>
        <v/>
      </c>
      <c r="W598" s="18">
        <v>15.0</v>
      </c>
      <c r="X598" s="5" t="s">
        <v>3979</v>
      </c>
      <c r="Y598" s="5" t="s">
        <v>3969</v>
      </c>
      <c r="Z598" s="18">
        <v>0.0446</v>
      </c>
      <c r="AA598" s="5"/>
      <c r="AB598" s="5" t="s">
        <v>4006</v>
      </c>
      <c r="AC598" s="18"/>
      <c r="AD598" s="18"/>
      <c r="AE598" s="18"/>
      <c r="AF598" s="18"/>
      <c r="AG598" s="18"/>
      <c r="AH598" s="18">
        <v>0.22000009472245247</v>
      </c>
      <c r="AI598" s="18">
        <v>0.0</v>
      </c>
      <c r="AJ598" s="18">
        <v>0.5</v>
      </c>
      <c r="AK598" s="18">
        <v>0.0</v>
      </c>
      <c r="AL598" s="5" t="s">
        <v>4030</v>
      </c>
      <c r="AM598" s="5" t="s">
        <v>1866</v>
      </c>
      <c r="AN598" s="5" t="s">
        <v>3980</v>
      </c>
      <c r="AO598" s="18"/>
      <c r="AP598" s="18"/>
      <c r="AQ598" s="18"/>
      <c r="AR598" s="18"/>
      <c r="AS598" s="18"/>
      <c r="AT598" s="18"/>
      <c r="AU598" s="18"/>
      <c r="AV598" s="18"/>
      <c r="AW598" s="18"/>
      <c r="AX598" s="18"/>
      <c r="AY598" s="18"/>
      <c r="AZ598" s="18"/>
      <c r="BA598" s="18"/>
      <c r="BB598" s="18"/>
      <c r="BC598" s="18"/>
      <c r="BD598" s="18"/>
      <c r="BE598" s="1"/>
      <c r="BF598" s="1"/>
      <c r="BG598" s="1"/>
      <c r="BH598" s="1"/>
      <c r="BI598" s="1"/>
    </row>
    <row r="599" ht="14.25" hidden="1" customHeight="1">
      <c r="A599" s="5" t="s">
        <v>185</v>
      </c>
      <c r="B599" s="18" t="s">
        <v>753</v>
      </c>
      <c r="C599" s="18" t="s">
        <v>1336</v>
      </c>
      <c r="D599" s="18" t="s">
        <v>3284</v>
      </c>
      <c r="E599" s="18" t="s">
        <v>628</v>
      </c>
      <c r="F599" s="18" t="s">
        <v>1553</v>
      </c>
      <c r="G599" s="18" t="s">
        <v>1107</v>
      </c>
      <c r="H599" s="18" t="str">
        <f t="shared" si="1"/>
        <v>ASHRAE 90.1-2010Sales AreaGeneral</v>
      </c>
      <c r="I599" s="86" t="str">
        <f>VLOOKUP(H599,'Interior Lighting'!$A$4:$G$1073,5,FALSE)</f>
        <v>1.68</v>
      </c>
      <c r="J599" s="21"/>
      <c r="K599" s="18"/>
      <c r="L599" s="18">
        <v>0.0</v>
      </c>
      <c r="M599" s="18">
        <v>0.7</v>
      </c>
      <c r="N599" s="18">
        <v>0.2</v>
      </c>
      <c r="O599" s="18" t="s">
        <v>3977</v>
      </c>
      <c r="P599" s="18" t="s">
        <v>601</v>
      </c>
      <c r="Q599" s="18" t="s">
        <v>753</v>
      </c>
      <c r="R599" s="18" t="s">
        <v>1060</v>
      </c>
      <c r="S599" s="5" t="str">
        <f t="shared" si="2"/>
        <v>ASHRAE 62.1-2007RetailGeneral Sales</v>
      </c>
      <c r="T599" s="86" t="str">
        <f>VLOOKUP(S599,Ventilation!$A$4:$H$302,6,FALSE)</f>
        <v>0.12</v>
      </c>
      <c r="U599" s="86" t="str">
        <f>VLOOKUP(S599,Ventilation!$A$4:$H$302,5,FALSE)</f>
        <v>7.5</v>
      </c>
      <c r="V599" s="86" t="str">
        <f>VLOOKUP(S599,Ventilation!$A$4:$H$302,7,FALSE)</f>
        <v/>
      </c>
      <c r="W599" s="18">
        <v>15.0</v>
      </c>
      <c r="X599" s="18" t="s">
        <v>3979</v>
      </c>
      <c r="Y599" s="18" t="s">
        <v>3969</v>
      </c>
      <c r="Z599" s="18">
        <v>0.0446</v>
      </c>
      <c r="AA599" s="5"/>
      <c r="AB599" s="18" t="s">
        <v>4006</v>
      </c>
      <c r="AC599" s="18"/>
      <c r="AD599" s="18"/>
      <c r="AE599" s="18"/>
      <c r="AF599" s="18"/>
      <c r="AG599" s="18"/>
      <c r="AH599" s="18">
        <v>1.4500006243070729</v>
      </c>
      <c r="AI599" s="18">
        <v>0.0</v>
      </c>
      <c r="AJ599" s="18">
        <v>0.5</v>
      </c>
      <c r="AK599" s="18">
        <v>0.0</v>
      </c>
      <c r="AL599" s="18" t="s">
        <v>4030</v>
      </c>
      <c r="AM599" s="18" t="s">
        <v>1866</v>
      </c>
      <c r="AN599" s="18" t="s">
        <v>3980</v>
      </c>
      <c r="AO599" s="18"/>
      <c r="AP599" s="18"/>
      <c r="AQ599" s="18"/>
      <c r="AR599" s="18"/>
      <c r="AS599" s="18"/>
      <c r="AT599" s="18"/>
      <c r="AU599" s="18"/>
      <c r="AV599" s="18"/>
      <c r="AW599" s="18"/>
      <c r="AX599" s="18"/>
      <c r="AY599" s="18"/>
      <c r="AZ599" s="18"/>
      <c r="BA599" s="18"/>
      <c r="BB599" s="18"/>
      <c r="BC599" s="18"/>
      <c r="BD599" s="18"/>
      <c r="BE599" s="1"/>
      <c r="BF599" s="1"/>
      <c r="BG599" s="1"/>
      <c r="BH599" s="1"/>
      <c r="BI599" s="1"/>
    </row>
    <row r="600" ht="14.25" hidden="1" customHeight="1">
      <c r="A600" s="21" t="s">
        <v>185</v>
      </c>
      <c r="B600" s="21" t="s">
        <v>753</v>
      </c>
      <c r="C600" s="21" t="s">
        <v>1335</v>
      </c>
      <c r="D600" s="21" t="s">
        <v>1585</v>
      </c>
      <c r="E600" s="21" t="s">
        <v>628</v>
      </c>
      <c r="F600" s="21" t="s">
        <v>753</v>
      </c>
      <c r="G600" s="21" t="s">
        <v>1554</v>
      </c>
      <c r="H600" s="18" t="str">
        <f t="shared" si="1"/>
        <v>ASHRAE 90.1-2010RetailMall Concourse</v>
      </c>
      <c r="I600" s="86" t="str">
        <f>VLOOKUP(H600,'Interior Lighting'!$A$4:$G$1073,5,FALSE)</f>
        <v>1.1</v>
      </c>
      <c r="J600" s="21"/>
      <c r="K600" s="21"/>
      <c r="L600" s="21">
        <v>0.0</v>
      </c>
      <c r="M600" s="21">
        <v>0.7</v>
      </c>
      <c r="N600" s="21">
        <v>0.2</v>
      </c>
      <c r="O600" s="21" t="s">
        <v>3976</v>
      </c>
      <c r="P600" s="21" t="s">
        <v>601</v>
      </c>
      <c r="Q600" s="21" t="s">
        <v>753</v>
      </c>
      <c r="R600" s="21" t="s">
        <v>1060</v>
      </c>
      <c r="S600" s="5" t="str">
        <f t="shared" si="2"/>
        <v>ASHRAE 62.1-2007RetailGeneral Sales</v>
      </c>
      <c r="T600" s="86" t="str">
        <f>VLOOKUP(S600,Ventilation!$A$4:$H$302,6,FALSE)</f>
        <v>0.12</v>
      </c>
      <c r="U600" s="86" t="str">
        <f>VLOOKUP(S600,Ventilation!$A$4:$H$302,5,FALSE)</f>
        <v>7.5</v>
      </c>
      <c r="V600" s="86" t="str">
        <f>VLOOKUP(S600,Ventilation!$A$4:$H$302,7,FALSE)</f>
        <v/>
      </c>
      <c r="W600" s="21">
        <v>15.0</v>
      </c>
      <c r="X600" s="21" t="s">
        <v>3979</v>
      </c>
      <c r="Y600" s="21" t="s">
        <v>3969</v>
      </c>
      <c r="Z600" s="21">
        <v>0.0446</v>
      </c>
      <c r="AA600" s="7"/>
      <c r="AB600" s="21" t="s">
        <v>4006</v>
      </c>
      <c r="AC600" s="21"/>
      <c r="AD600" s="21"/>
      <c r="AE600" s="21"/>
      <c r="AF600" s="21"/>
      <c r="AG600" s="21"/>
      <c r="AH600" s="21">
        <v>0.0</v>
      </c>
      <c r="AI600" s="21">
        <v>0.0</v>
      </c>
      <c r="AJ600" s="21">
        <v>0.5</v>
      </c>
      <c r="AK600" s="21">
        <v>0.0</v>
      </c>
      <c r="AL600" s="21" t="s">
        <v>4030</v>
      </c>
      <c r="AM600" s="21" t="s">
        <v>1866</v>
      </c>
      <c r="AN600" s="21" t="s">
        <v>3980</v>
      </c>
      <c r="AO600" s="21"/>
      <c r="AP600" s="21"/>
      <c r="AQ600" s="21"/>
      <c r="AR600" s="21"/>
      <c r="AS600" s="21"/>
      <c r="AT600" s="21"/>
      <c r="AU600" s="21"/>
      <c r="AV600" s="21"/>
      <c r="AW600" s="21"/>
      <c r="AX600" s="21"/>
      <c r="AY600" s="21"/>
      <c r="AZ600" s="21"/>
      <c r="BA600" s="21"/>
      <c r="BB600" s="21"/>
      <c r="BC600" s="21"/>
      <c r="BD600" s="21"/>
      <c r="BE600" s="1"/>
      <c r="BF600" s="1"/>
      <c r="BG600" s="1"/>
      <c r="BH600" s="1"/>
      <c r="BI600" s="1"/>
    </row>
    <row r="601" ht="14.25" hidden="1" customHeight="1">
      <c r="A601" s="21" t="s">
        <v>185</v>
      </c>
      <c r="B601" s="21" t="s">
        <v>753</v>
      </c>
      <c r="C601" s="21" t="s">
        <v>1334</v>
      </c>
      <c r="D601" s="21" t="s">
        <v>3232</v>
      </c>
      <c r="E601" s="21" t="s">
        <v>628</v>
      </c>
      <c r="F601" s="21" t="s">
        <v>1128</v>
      </c>
      <c r="G601" s="21" t="s">
        <v>1107</v>
      </c>
      <c r="H601" s="18" t="str">
        <f t="shared" si="1"/>
        <v>ASHRAE 90.1-2010StorageGeneral</v>
      </c>
      <c r="I601" s="86" t="str">
        <f>VLOOKUP(H601,'Interior Lighting'!$A$4:$G$1073,5,FALSE)</f>
        <v>0.63</v>
      </c>
      <c r="J601" s="21"/>
      <c r="K601" s="21"/>
      <c r="L601" s="21">
        <v>0.0</v>
      </c>
      <c r="M601" s="21">
        <v>0.7</v>
      </c>
      <c r="N601" s="21">
        <v>0.2</v>
      </c>
      <c r="O601" s="21" t="s">
        <v>3975</v>
      </c>
      <c r="P601" s="21" t="s">
        <v>601</v>
      </c>
      <c r="Q601" s="21" t="s">
        <v>1107</v>
      </c>
      <c r="R601" s="21" t="s">
        <v>178</v>
      </c>
      <c r="S601" s="5" t="str">
        <f t="shared" si="2"/>
        <v>ASHRAE 62.1-2007GeneralStorage rooms</v>
      </c>
      <c r="T601" s="86" t="str">
        <f>VLOOKUP(S601,Ventilation!$A$4:$H$302,6,FALSE)</f>
        <v>0.12</v>
      </c>
      <c r="U601" s="86" t="str">
        <f>VLOOKUP(S601,Ventilation!$A$4:$H$302,5,FALSE)</f>
        <v/>
      </c>
      <c r="V601" s="86" t="str">
        <f>VLOOKUP(S601,Ventilation!$A$4:$H$302,7,FALSE)</f>
        <v/>
      </c>
      <c r="W601" s="21">
        <v>3.33</v>
      </c>
      <c r="X601" s="21" t="s">
        <v>3979</v>
      </c>
      <c r="Y601" s="21" t="s">
        <v>3969</v>
      </c>
      <c r="Z601" s="21">
        <v>0.0446</v>
      </c>
      <c r="AA601" s="7"/>
      <c r="AB601" s="21" t="s">
        <v>4006</v>
      </c>
      <c r="AC601" s="21"/>
      <c r="AD601" s="21"/>
      <c r="AE601" s="21"/>
      <c r="AF601" s="21"/>
      <c r="AG601" s="21"/>
      <c r="AH601" s="21">
        <v>0.546</v>
      </c>
      <c r="AI601" s="21">
        <v>0.0</v>
      </c>
      <c r="AJ601" s="21">
        <v>0.5</v>
      </c>
      <c r="AK601" s="21">
        <v>0.0</v>
      </c>
      <c r="AL601" s="21" t="s">
        <v>4030</v>
      </c>
      <c r="AM601" s="21" t="s">
        <v>1866</v>
      </c>
      <c r="AN601" s="21" t="s">
        <v>3980</v>
      </c>
      <c r="AO601" s="21"/>
      <c r="AP601" s="21"/>
      <c r="AQ601" s="21"/>
      <c r="AR601" s="21"/>
      <c r="AS601" s="21"/>
      <c r="AT601" s="21"/>
      <c r="AU601" s="21"/>
      <c r="AV601" s="21"/>
      <c r="AW601" s="21"/>
      <c r="AX601" s="21"/>
      <c r="AY601" s="21"/>
      <c r="AZ601" s="21"/>
      <c r="BA601" s="21"/>
      <c r="BB601" s="21"/>
      <c r="BC601" s="21"/>
      <c r="BD601" s="21"/>
      <c r="BE601" s="1"/>
      <c r="BF601" s="1"/>
      <c r="BG601" s="1"/>
      <c r="BH601" s="1"/>
      <c r="BI601" s="1"/>
    </row>
    <row r="602" ht="14.25" hidden="1" customHeight="1">
      <c r="A602" s="7" t="s">
        <v>174</v>
      </c>
      <c r="B602" s="21" t="s">
        <v>753</v>
      </c>
      <c r="C602" s="21" t="s">
        <v>753</v>
      </c>
      <c r="D602" s="21" t="s">
        <v>3284</v>
      </c>
      <c r="E602" s="7" t="s">
        <v>174</v>
      </c>
      <c r="F602" s="21" t="s">
        <v>753</v>
      </c>
      <c r="G602" s="21" t="s">
        <v>753</v>
      </c>
      <c r="H602" s="18" t="str">
        <f t="shared" si="1"/>
        <v>DOE Ref 1980-2004RetailRetail</v>
      </c>
      <c r="I602" s="21">
        <v>3.37</v>
      </c>
      <c r="J602" s="21"/>
      <c r="K602" s="21"/>
      <c r="L602" s="21">
        <v>0.0</v>
      </c>
      <c r="M602" s="21">
        <v>0.7</v>
      </c>
      <c r="N602" s="21">
        <v>0.2</v>
      </c>
      <c r="O602" s="21" t="s">
        <v>3962</v>
      </c>
      <c r="P602" s="21" t="s">
        <v>56</v>
      </c>
      <c r="Q602" s="21" t="s">
        <v>218</v>
      </c>
      <c r="R602" s="21" t="s">
        <v>235</v>
      </c>
      <c r="S602" s="5" t="str">
        <f t="shared" si="2"/>
        <v>ASHRAE 62.1-1999Specialty ShopsClothiers, furniture</v>
      </c>
      <c r="T602" s="86" t="str">
        <f>VLOOKUP(S602,Ventilation!$A$4:$H$302,6,FALSE)</f>
        <v>0.3</v>
      </c>
      <c r="U602" s="86" t="str">
        <f>VLOOKUP(S602,Ventilation!$A$4:$H$302,5,FALSE)</f>
        <v>0</v>
      </c>
      <c r="V602" s="86" t="str">
        <f>VLOOKUP(S602,Ventilation!$A$4:$H$302,7,FALSE)</f>
        <v/>
      </c>
      <c r="W602" s="21">
        <v>15.0</v>
      </c>
      <c r="X602" s="21" t="s">
        <v>3963</v>
      </c>
      <c r="Y602" s="21" t="s">
        <v>3960</v>
      </c>
      <c r="Z602" s="21"/>
      <c r="AA602" s="7">
        <v>0.2232</v>
      </c>
      <c r="AB602" s="21" t="s">
        <v>3967</v>
      </c>
      <c r="AC602" s="21"/>
      <c r="AD602" s="21"/>
      <c r="AE602" s="21"/>
      <c r="AF602" s="21"/>
      <c r="AG602" s="21"/>
      <c r="AH602" s="21">
        <v>0.3</v>
      </c>
      <c r="AI602" s="21">
        <v>0.0</v>
      </c>
      <c r="AJ602" s="21">
        <v>0.5</v>
      </c>
      <c r="AK602" s="21">
        <v>0.0</v>
      </c>
      <c r="AL602" s="21" t="s">
        <v>3961</v>
      </c>
      <c r="AM602" s="21" t="s">
        <v>1851</v>
      </c>
      <c r="AN602" s="21" t="s">
        <v>1853</v>
      </c>
      <c r="AO602" s="21"/>
      <c r="AP602" s="21"/>
      <c r="AQ602" s="81" t="str">
        <f>IF('Space Types'!$AO569=0,"",'Space Types'!$AO569/'Space Types'!$AP569)</f>
        <v>0.05530973451</v>
      </c>
      <c r="AR602" s="21"/>
      <c r="AS602" s="21"/>
      <c r="AT602" s="21"/>
      <c r="AU602" s="21"/>
      <c r="AV602" s="21"/>
      <c r="AW602" s="21"/>
      <c r="AX602" s="21"/>
      <c r="AY602" s="21" t="str">
        <f t="shared" ref="AY602:AY642" si="20">IF(ISBLANK(AX602),"",AX602/(AW602/AV602))</f>
        <v/>
      </c>
      <c r="AZ602" s="21"/>
      <c r="BA602" s="21"/>
      <c r="BB602" s="21"/>
      <c r="BC602" s="21"/>
      <c r="BD602" s="21"/>
      <c r="BE602" s="1"/>
      <c r="BF602" s="1"/>
      <c r="BG602" s="1"/>
      <c r="BH602" s="1"/>
      <c r="BI602" s="1"/>
    </row>
    <row r="603" ht="14.25" hidden="1" customHeight="1">
      <c r="A603" s="21" t="s">
        <v>174</v>
      </c>
      <c r="B603" s="21" t="s">
        <v>753</v>
      </c>
      <c r="C603" s="21" t="s">
        <v>1336</v>
      </c>
      <c r="D603" s="21" t="s">
        <v>3284</v>
      </c>
      <c r="E603" s="21" t="s">
        <v>174</v>
      </c>
      <c r="F603" s="21" t="s">
        <v>753</v>
      </c>
      <c r="G603" s="21" t="s">
        <v>1336</v>
      </c>
      <c r="H603" s="18" t="str">
        <f t="shared" si="1"/>
        <v>DOE Ref 1980-2004RetailPoint_of_Sale</v>
      </c>
      <c r="I603" s="21">
        <v>3.37</v>
      </c>
      <c r="J603" s="21"/>
      <c r="K603" s="21"/>
      <c r="L603" s="21">
        <v>0.0</v>
      </c>
      <c r="M603" s="21">
        <v>0.7</v>
      </c>
      <c r="N603" s="21">
        <v>0.2</v>
      </c>
      <c r="O603" s="21" t="s">
        <v>3962</v>
      </c>
      <c r="P603" s="21" t="s">
        <v>56</v>
      </c>
      <c r="Q603" s="21" t="s">
        <v>167</v>
      </c>
      <c r="R603" s="21" t="s">
        <v>168</v>
      </c>
      <c r="S603" s="5" t="str">
        <f t="shared" si="2"/>
        <v>ASHRAE 62.1-1999Retail Stores, Sales Floors, and Show Room FloorsBasement and street</v>
      </c>
      <c r="T603" s="86" t="str">
        <f>VLOOKUP(S603,Ventilation!$A$4:$H$302,6,FALSE)</f>
        <v>0.3</v>
      </c>
      <c r="U603" s="86" t="str">
        <f>VLOOKUP(S603,Ventilation!$A$4:$H$302,5,FALSE)</f>
        <v>0</v>
      </c>
      <c r="V603" s="86" t="str">
        <f>VLOOKUP(S603,Ventilation!$A$4:$H$302,7,FALSE)</f>
        <v/>
      </c>
      <c r="W603" s="21">
        <v>15.0</v>
      </c>
      <c r="X603" s="21" t="s">
        <v>3963</v>
      </c>
      <c r="Y603" s="21" t="s">
        <v>3960</v>
      </c>
      <c r="Z603" s="21"/>
      <c r="AA603" s="7">
        <v>0.2232</v>
      </c>
      <c r="AB603" s="21" t="s">
        <v>3967</v>
      </c>
      <c r="AC603" s="21"/>
      <c r="AD603" s="21"/>
      <c r="AE603" s="21"/>
      <c r="AF603" s="21"/>
      <c r="AG603" s="21"/>
      <c r="AH603" s="21">
        <v>2.0</v>
      </c>
      <c r="AI603" s="21">
        <v>0.0</v>
      </c>
      <c r="AJ603" s="21">
        <v>0.5</v>
      </c>
      <c r="AK603" s="21">
        <v>0.0</v>
      </c>
      <c r="AL603" s="21" t="s">
        <v>3961</v>
      </c>
      <c r="AM603" s="21" t="s">
        <v>1851</v>
      </c>
      <c r="AN603" s="21" t="s">
        <v>1853</v>
      </c>
      <c r="AO603" s="21"/>
      <c r="AP603" s="21"/>
      <c r="AQ603" s="21" t="str">
        <f>IF('Space Types'!$AO575=0,"",'Space Types'!$AO575/'Space Types'!$AP575)</f>
        <v/>
      </c>
      <c r="AR603" s="21"/>
      <c r="AS603" s="21"/>
      <c r="AT603" s="21"/>
      <c r="AU603" s="21"/>
      <c r="AV603" s="21"/>
      <c r="AW603" s="21"/>
      <c r="AX603" s="21"/>
      <c r="AY603" s="21" t="str">
        <f t="shared" si="20"/>
        <v/>
      </c>
      <c r="AZ603" s="21"/>
      <c r="BA603" s="21"/>
      <c r="BB603" s="21"/>
      <c r="BC603" s="21"/>
      <c r="BD603" s="21"/>
      <c r="BE603" s="1"/>
      <c r="BF603" s="1"/>
      <c r="BG603" s="1"/>
      <c r="BH603" s="1"/>
      <c r="BI603" s="1"/>
    </row>
    <row r="604" ht="14.25" hidden="1" customHeight="1">
      <c r="A604" s="18" t="s">
        <v>174</v>
      </c>
      <c r="B604" s="18" t="s">
        <v>753</v>
      </c>
      <c r="C604" s="18" t="s">
        <v>1335</v>
      </c>
      <c r="D604" s="18" t="s">
        <v>1585</v>
      </c>
      <c r="E604" s="18" t="s">
        <v>174</v>
      </c>
      <c r="F604" s="18" t="s">
        <v>753</v>
      </c>
      <c r="G604" s="18" t="s">
        <v>1335</v>
      </c>
      <c r="H604" s="18" t="str">
        <f t="shared" si="1"/>
        <v>DOE Ref 1980-2004RetailEntry</v>
      </c>
      <c r="I604" s="18">
        <v>3.37</v>
      </c>
      <c r="J604" s="21"/>
      <c r="K604" s="18"/>
      <c r="L604" s="18">
        <v>0.0</v>
      </c>
      <c r="M604" s="18">
        <v>0.7</v>
      </c>
      <c r="N604" s="18">
        <v>0.2</v>
      </c>
      <c r="O604" s="18" t="s">
        <v>3962</v>
      </c>
      <c r="P604" s="18" t="s">
        <v>56</v>
      </c>
      <c r="Q604" s="18" t="s">
        <v>167</v>
      </c>
      <c r="R604" s="18" t="s">
        <v>168</v>
      </c>
      <c r="S604" s="5" t="str">
        <f t="shared" si="2"/>
        <v>ASHRAE 62.1-1999Retail Stores, Sales Floors, and Show Room FloorsBasement and street</v>
      </c>
      <c r="T604" s="86" t="str">
        <f>VLOOKUP(S604,Ventilation!$A$4:$H$302,6,FALSE)</f>
        <v>0.3</v>
      </c>
      <c r="U604" s="86" t="str">
        <f>VLOOKUP(S604,Ventilation!$A$4:$H$302,5,FALSE)</f>
        <v>0</v>
      </c>
      <c r="V604" s="86" t="str">
        <f>VLOOKUP(S604,Ventilation!$A$4:$H$302,7,FALSE)</f>
        <v/>
      </c>
      <c r="W604" s="18">
        <v>15.0</v>
      </c>
      <c r="X604" s="18" t="s">
        <v>3963</v>
      </c>
      <c r="Y604" s="18" t="s">
        <v>3960</v>
      </c>
      <c r="Z604" s="18"/>
      <c r="AA604" s="5">
        <v>0.2232</v>
      </c>
      <c r="AB604" s="18" t="s">
        <v>3967</v>
      </c>
      <c r="AC604" s="18"/>
      <c r="AD604" s="18"/>
      <c r="AE604" s="18"/>
      <c r="AF604" s="18"/>
      <c r="AG604" s="18"/>
      <c r="AH604" s="18">
        <v>0.0</v>
      </c>
      <c r="AI604" s="18">
        <v>0.0</v>
      </c>
      <c r="AJ604" s="18">
        <v>0.5</v>
      </c>
      <c r="AK604" s="18">
        <v>0.0</v>
      </c>
      <c r="AL604" s="18" t="s">
        <v>3961</v>
      </c>
      <c r="AM604" s="18" t="s">
        <v>1851</v>
      </c>
      <c r="AN604" s="18" t="s">
        <v>1853</v>
      </c>
      <c r="AO604" s="18"/>
      <c r="AP604" s="18"/>
      <c r="AQ604" s="86" t="str">
        <f>IF('Space Types'!$AO578=0,"",'Space Types'!$AO578/'Space Types'!$AP578)</f>
        <v>0.032</v>
      </c>
      <c r="AR604" s="18"/>
      <c r="AS604" s="18"/>
      <c r="AT604" s="18"/>
      <c r="AU604" s="18"/>
      <c r="AV604" s="18"/>
      <c r="AW604" s="18"/>
      <c r="AX604" s="18"/>
      <c r="AY604" s="18" t="str">
        <f t="shared" si="20"/>
        <v/>
      </c>
      <c r="AZ604" s="18"/>
      <c r="BA604" s="18"/>
      <c r="BB604" s="18"/>
      <c r="BC604" s="18"/>
      <c r="BD604" s="18"/>
      <c r="BE604" s="1"/>
      <c r="BF604" s="1"/>
      <c r="BG604" s="1"/>
      <c r="BH604" s="1"/>
      <c r="BI604" s="1"/>
    </row>
    <row r="605" ht="14.25" hidden="1" customHeight="1">
      <c r="A605" s="18" t="s">
        <v>174</v>
      </c>
      <c r="B605" s="18" t="s">
        <v>753</v>
      </c>
      <c r="C605" s="18" t="s">
        <v>1334</v>
      </c>
      <c r="D605" s="18" t="s">
        <v>3232</v>
      </c>
      <c r="E605" s="18" t="s">
        <v>174</v>
      </c>
      <c r="F605" s="18" t="s">
        <v>753</v>
      </c>
      <c r="G605" s="18" t="s">
        <v>1334</v>
      </c>
      <c r="H605" s="18" t="str">
        <f t="shared" si="1"/>
        <v>DOE Ref 1980-2004RetailBack_Space</v>
      </c>
      <c r="I605" s="18">
        <v>1.17</v>
      </c>
      <c r="J605" s="21"/>
      <c r="K605" s="18"/>
      <c r="L605" s="18">
        <v>0.0</v>
      </c>
      <c r="M605" s="18">
        <v>0.7</v>
      </c>
      <c r="N605" s="18">
        <v>0.2</v>
      </c>
      <c r="O605" s="18" t="s">
        <v>3962</v>
      </c>
      <c r="P605" s="18" t="s">
        <v>56</v>
      </c>
      <c r="Q605" s="18" t="s">
        <v>167</v>
      </c>
      <c r="R605" s="18" t="s">
        <v>178</v>
      </c>
      <c r="S605" s="5" t="str">
        <f t="shared" si="2"/>
        <v>ASHRAE 62.1-1999Retail Stores, Sales Floors, and Show Room FloorsStorage rooms</v>
      </c>
      <c r="T605" s="86" t="str">
        <f>VLOOKUP(S605,Ventilation!$A$4:$H$302,6,FALSE)</f>
        <v>0.15</v>
      </c>
      <c r="U605" s="86" t="str">
        <f>VLOOKUP(S605,Ventilation!$A$4:$H$302,5,FALSE)</f>
        <v>0</v>
      </c>
      <c r="V605" s="86" t="str">
        <f>VLOOKUP(S605,Ventilation!$A$4:$H$302,7,FALSE)</f>
        <v/>
      </c>
      <c r="W605" s="18">
        <v>3.33</v>
      </c>
      <c r="X605" s="18" t="s">
        <v>3963</v>
      </c>
      <c r="Y605" s="5" t="s">
        <v>3960</v>
      </c>
      <c r="Z605" s="18"/>
      <c r="AA605" s="5">
        <v>0.2232</v>
      </c>
      <c r="AB605" s="18" t="s">
        <v>3967</v>
      </c>
      <c r="AC605" s="18"/>
      <c r="AD605" s="18"/>
      <c r="AE605" s="18"/>
      <c r="AF605" s="18"/>
      <c r="AG605" s="18"/>
      <c r="AH605" s="18">
        <v>0.75</v>
      </c>
      <c r="AI605" s="18">
        <v>0.0</v>
      </c>
      <c r="AJ605" s="18">
        <v>0.5</v>
      </c>
      <c r="AK605" s="18">
        <v>0.0</v>
      </c>
      <c r="AL605" s="18" t="s">
        <v>3961</v>
      </c>
      <c r="AM605" s="5" t="s">
        <v>1851</v>
      </c>
      <c r="AN605" s="5" t="s">
        <v>1853</v>
      </c>
      <c r="AO605" s="18"/>
      <c r="AP605" s="18"/>
      <c r="AQ605" s="86" t="str">
        <f>IF('Space Types'!$AO584=0,"",'Space Types'!$AO584/'Space Types'!$AP584)</f>
        <v>0.032</v>
      </c>
      <c r="AR605" s="18"/>
      <c r="AS605" s="18"/>
      <c r="AT605" s="18"/>
      <c r="AU605" s="18"/>
      <c r="AV605" s="18"/>
      <c r="AW605" s="18"/>
      <c r="AX605" s="18"/>
      <c r="AY605" s="18" t="str">
        <f t="shared" si="20"/>
        <v/>
      </c>
      <c r="AZ605" s="18"/>
      <c r="BA605" s="18"/>
      <c r="BB605" s="18"/>
      <c r="BC605" s="18"/>
      <c r="BD605" s="18"/>
      <c r="BE605" s="1"/>
      <c r="BF605" s="1"/>
      <c r="BG605" s="1"/>
      <c r="BH605" s="1"/>
      <c r="BI605" s="1"/>
    </row>
    <row r="606" ht="14.25" hidden="1" customHeight="1">
      <c r="A606" s="7" t="s">
        <v>75</v>
      </c>
      <c r="B606" s="21" t="s">
        <v>753</v>
      </c>
      <c r="C606" s="21" t="s">
        <v>753</v>
      </c>
      <c r="D606" s="21" t="s">
        <v>3284</v>
      </c>
      <c r="E606" s="7" t="s">
        <v>75</v>
      </c>
      <c r="F606" s="21" t="s">
        <v>753</v>
      </c>
      <c r="G606" s="21" t="s">
        <v>753</v>
      </c>
      <c r="H606" s="18" t="str">
        <f t="shared" si="1"/>
        <v>DOE Ref Pre-1980RetailRetail</v>
      </c>
      <c r="I606" s="21">
        <v>5.04</v>
      </c>
      <c r="J606" s="21"/>
      <c r="K606" s="21"/>
      <c r="L606" s="21">
        <v>0.0</v>
      </c>
      <c r="M606" s="21">
        <v>0.7</v>
      </c>
      <c r="N606" s="21">
        <v>0.2</v>
      </c>
      <c r="O606" s="21" t="s">
        <v>3962</v>
      </c>
      <c r="P606" s="21" t="s">
        <v>56</v>
      </c>
      <c r="Q606" s="21" t="s">
        <v>218</v>
      </c>
      <c r="R606" s="21" t="s">
        <v>235</v>
      </c>
      <c r="S606" s="5" t="str">
        <f t="shared" si="2"/>
        <v>ASHRAE 62.1-1999Specialty ShopsClothiers, furniture</v>
      </c>
      <c r="T606" s="86" t="str">
        <f>VLOOKUP(S606,Ventilation!$A$4:$H$302,6,FALSE)</f>
        <v>0.3</v>
      </c>
      <c r="U606" s="86" t="str">
        <f>VLOOKUP(S606,Ventilation!$A$4:$H$302,5,FALSE)</f>
        <v>0</v>
      </c>
      <c r="V606" s="86" t="str">
        <f>VLOOKUP(S606,Ventilation!$A$4:$H$302,7,FALSE)</f>
        <v/>
      </c>
      <c r="W606" s="21">
        <v>15.0</v>
      </c>
      <c r="X606" s="21" t="s">
        <v>3963</v>
      </c>
      <c r="Y606" s="21" t="s">
        <v>3960</v>
      </c>
      <c r="Z606" s="21"/>
      <c r="AA606" s="7">
        <v>0.2232</v>
      </c>
      <c r="AB606" s="21" t="s">
        <v>3967</v>
      </c>
      <c r="AC606" s="21"/>
      <c r="AD606" s="21"/>
      <c r="AE606" s="21"/>
      <c r="AF606" s="21"/>
      <c r="AG606" s="21"/>
      <c r="AH606" s="21">
        <v>0.3</v>
      </c>
      <c r="AI606" s="21">
        <v>0.0</v>
      </c>
      <c r="AJ606" s="21">
        <v>0.5</v>
      </c>
      <c r="AK606" s="21">
        <v>0.0</v>
      </c>
      <c r="AL606" s="21" t="s">
        <v>3961</v>
      </c>
      <c r="AM606" s="21" t="s">
        <v>1851</v>
      </c>
      <c r="AN606" s="21" t="s">
        <v>1853</v>
      </c>
      <c r="AO606" s="21"/>
      <c r="AP606" s="21"/>
      <c r="AQ606" s="21" t="str">
        <f>IF('Space Types'!$AO571=0,"",'Space Types'!$AO571/'Space Types'!$AP571)</f>
        <v/>
      </c>
      <c r="AR606" s="21"/>
      <c r="AS606" s="21"/>
      <c r="AT606" s="21"/>
      <c r="AU606" s="21"/>
      <c r="AV606" s="21"/>
      <c r="AW606" s="21"/>
      <c r="AX606" s="21"/>
      <c r="AY606" s="21" t="str">
        <f t="shared" si="20"/>
        <v/>
      </c>
      <c r="AZ606" s="21"/>
      <c r="BA606" s="21"/>
      <c r="BB606" s="21"/>
      <c r="BC606" s="21"/>
      <c r="BD606" s="21"/>
      <c r="BE606" s="1"/>
      <c r="BF606" s="1"/>
      <c r="BG606" s="1"/>
      <c r="BH606" s="1"/>
      <c r="BI606" s="1"/>
    </row>
    <row r="607" ht="14.25" hidden="1" customHeight="1">
      <c r="A607" s="21" t="s">
        <v>75</v>
      </c>
      <c r="B607" s="21" t="s">
        <v>753</v>
      </c>
      <c r="C607" s="21" t="s">
        <v>1336</v>
      </c>
      <c r="D607" s="21" t="s">
        <v>3284</v>
      </c>
      <c r="E607" s="21" t="s">
        <v>75</v>
      </c>
      <c r="F607" s="21" t="s">
        <v>753</v>
      </c>
      <c r="G607" s="21" t="s">
        <v>1336</v>
      </c>
      <c r="H607" s="18" t="str">
        <f t="shared" si="1"/>
        <v>DOE Ref Pre-1980RetailPoint_of_Sale</v>
      </c>
      <c r="I607" s="21">
        <v>5.04</v>
      </c>
      <c r="J607" s="21"/>
      <c r="K607" s="21"/>
      <c r="L607" s="21">
        <v>0.0</v>
      </c>
      <c r="M607" s="21">
        <v>0.7</v>
      </c>
      <c r="N607" s="21">
        <v>0.2</v>
      </c>
      <c r="O607" s="7" t="s">
        <v>3962</v>
      </c>
      <c r="P607" s="21" t="s">
        <v>56</v>
      </c>
      <c r="Q607" s="21" t="s">
        <v>167</v>
      </c>
      <c r="R607" s="21" t="s">
        <v>168</v>
      </c>
      <c r="S607" s="5" t="str">
        <f t="shared" si="2"/>
        <v>ASHRAE 62.1-1999Retail Stores, Sales Floors, and Show Room FloorsBasement and street</v>
      </c>
      <c r="T607" s="86" t="str">
        <f>VLOOKUP(S607,Ventilation!$A$4:$H$302,6,FALSE)</f>
        <v>0.3</v>
      </c>
      <c r="U607" s="86" t="str">
        <f>VLOOKUP(S607,Ventilation!$A$4:$H$302,5,FALSE)</f>
        <v>0</v>
      </c>
      <c r="V607" s="86" t="str">
        <f>VLOOKUP(S607,Ventilation!$A$4:$H$302,7,FALSE)</f>
        <v/>
      </c>
      <c r="W607" s="21">
        <v>15.0</v>
      </c>
      <c r="X607" s="7" t="s">
        <v>3963</v>
      </c>
      <c r="Y607" s="7" t="s">
        <v>3960</v>
      </c>
      <c r="Z607" s="21"/>
      <c r="AA607" s="7">
        <v>0.2232</v>
      </c>
      <c r="AB607" s="7" t="s">
        <v>3967</v>
      </c>
      <c r="AC607" s="21"/>
      <c r="AD607" s="21"/>
      <c r="AE607" s="21"/>
      <c r="AF607" s="21"/>
      <c r="AG607" s="21"/>
      <c r="AH607" s="21">
        <v>2.0</v>
      </c>
      <c r="AI607" s="21">
        <v>0.0</v>
      </c>
      <c r="AJ607" s="21">
        <v>0.5</v>
      </c>
      <c r="AK607" s="21">
        <v>0.0</v>
      </c>
      <c r="AL607" s="7" t="s">
        <v>3961</v>
      </c>
      <c r="AM607" s="7" t="s">
        <v>1851</v>
      </c>
      <c r="AN607" s="7" t="s">
        <v>1853</v>
      </c>
      <c r="AO607" s="21"/>
      <c r="AP607" s="21"/>
      <c r="AQ607" s="21" t="str">
        <f>IF('Space Types'!$AO577=0,"",'Space Types'!$AO577/'Space Types'!$AP577)</f>
        <v/>
      </c>
      <c r="AR607" s="21"/>
      <c r="AS607" s="21"/>
      <c r="AT607" s="21"/>
      <c r="AU607" s="21"/>
      <c r="AV607" s="21"/>
      <c r="AW607" s="21"/>
      <c r="AX607" s="21"/>
      <c r="AY607" s="21" t="str">
        <f t="shared" si="20"/>
        <v/>
      </c>
      <c r="AZ607" s="21"/>
      <c r="BA607" s="21"/>
      <c r="BB607" s="21"/>
      <c r="BC607" s="21"/>
      <c r="BD607" s="21"/>
      <c r="BE607" s="1"/>
      <c r="BF607" s="1"/>
      <c r="BG607" s="1"/>
      <c r="BH607" s="1"/>
      <c r="BI607" s="1"/>
    </row>
    <row r="608" ht="14.25" hidden="1" customHeight="1">
      <c r="A608" s="18" t="s">
        <v>75</v>
      </c>
      <c r="B608" s="18" t="s">
        <v>753</v>
      </c>
      <c r="C608" s="18" t="s">
        <v>1335</v>
      </c>
      <c r="D608" s="18" t="s">
        <v>1585</v>
      </c>
      <c r="E608" s="18" t="s">
        <v>75</v>
      </c>
      <c r="F608" s="18" t="s">
        <v>753</v>
      </c>
      <c r="G608" s="18" t="s">
        <v>1335</v>
      </c>
      <c r="H608" s="18" t="str">
        <f t="shared" si="1"/>
        <v>DOE Ref Pre-1980RetailEntry</v>
      </c>
      <c r="I608" s="18">
        <v>5.04</v>
      </c>
      <c r="J608" s="21"/>
      <c r="K608" s="18"/>
      <c r="L608" s="18">
        <v>0.0</v>
      </c>
      <c r="M608" s="18">
        <v>0.7</v>
      </c>
      <c r="N608" s="18">
        <v>0.2</v>
      </c>
      <c r="O608" s="5" t="s">
        <v>3962</v>
      </c>
      <c r="P608" s="18" t="s">
        <v>56</v>
      </c>
      <c r="Q608" s="18" t="s">
        <v>167</v>
      </c>
      <c r="R608" s="18" t="s">
        <v>168</v>
      </c>
      <c r="S608" s="5" t="str">
        <f t="shared" si="2"/>
        <v>ASHRAE 62.1-1999Retail Stores, Sales Floors, and Show Room FloorsBasement and street</v>
      </c>
      <c r="T608" s="86" t="str">
        <f>VLOOKUP(S608,Ventilation!$A$4:$H$302,6,FALSE)</f>
        <v>0.3</v>
      </c>
      <c r="U608" s="86" t="str">
        <f>VLOOKUP(S608,Ventilation!$A$4:$H$302,5,FALSE)</f>
        <v>0</v>
      </c>
      <c r="V608" s="86" t="str">
        <f>VLOOKUP(S608,Ventilation!$A$4:$H$302,7,FALSE)</f>
        <v/>
      </c>
      <c r="W608" s="18">
        <v>15.0</v>
      </c>
      <c r="X608" s="5" t="s">
        <v>3963</v>
      </c>
      <c r="Y608" s="5" t="s">
        <v>3960</v>
      </c>
      <c r="Z608" s="18"/>
      <c r="AA608" s="5">
        <v>0.2232</v>
      </c>
      <c r="AB608" s="5" t="s">
        <v>3967</v>
      </c>
      <c r="AC608" s="18"/>
      <c r="AD608" s="18"/>
      <c r="AE608" s="18"/>
      <c r="AF608" s="18"/>
      <c r="AG608" s="18"/>
      <c r="AH608" s="18">
        <v>0.0</v>
      </c>
      <c r="AI608" s="18">
        <v>0.0</v>
      </c>
      <c r="AJ608" s="18">
        <v>0.5</v>
      </c>
      <c r="AK608" s="18">
        <v>0.0</v>
      </c>
      <c r="AL608" s="5" t="s">
        <v>3961</v>
      </c>
      <c r="AM608" s="5" t="s">
        <v>1851</v>
      </c>
      <c r="AN608" s="5" t="s">
        <v>1853</v>
      </c>
      <c r="AO608" s="18"/>
      <c r="AP608" s="18"/>
      <c r="AQ608" s="86" t="str">
        <f>IF('Space Types'!$AO580=0,"",'Space Types'!$AO580/'Space Types'!$AP580)</f>
        <v>0.032</v>
      </c>
      <c r="AR608" s="18"/>
      <c r="AS608" s="18"/>
      <c r="AT608" s="18"/>
      <c r="AU608" s="18"/>
      <c r="AV608" s="18"/>
      <c r="AW608" s="18"/>
      <c r="AX608" s="18"/>
      <c r="AY608" s="18" t="str">
        <f t="shared" si="20"/>
        <v/>
      </c>
      <c r="AZ608" s="18"/>
      <c r="BA608" s="18"/>
      <c r="BB608" s="18"/>
      <c r="BC608" s="18"/>
      <c r="BD608" s="18"/>
      <c r="BE608" s="1"/>
      <c r="BF608" s="1"/>
      <c r="BG608" s="1"/>
      <c r="BH608" s="1"/>
      <c r="BI608" s="1"/>
    </row>
    <row r="609" ht="14.25" hidden="1" customHeight="1">
      <c r="A609" s="18" t="s">
        <v>75</v>
      </c>
      <c r="B609" s="18" t="s">
        <v>753</v>
      </c>
      <c r="C609" s="18" t="s">
        <v>1334</v>
      </c>
      <c r="D609" s="18" t="s">
        <v>3232</v>
      </c>
      <c r="E609" s="18" t="s">
        <v>75</v>
      </c>
      <c r="F609" s="18" t="s">
        <v>753</v>
      </c>
      <c r="G609" s="18" t="s">
        <v>1334</v>
      </c>
      <c r="H609" s="18" t="str">
        <f t="shared" si="1"/>
        <v>DOE Ref Pre-1980RetailBack_Space</v>
      </c>
      <c r="I609" s="18">
        <v>0.77</v>
      </c>
      <c r="J609" s="21"/>
      <c r="K609" s="18"/>
      <c r="L609" s="18">
        <v>0.0</v>
      </c>
      <c r="M609" s="18">
        <v>0.7</v>
      </c>
      <c r="N609" s="18">
        <v>0.2</v>
      </c>
      <c r="O609" s="18" t="s">
        <v>3962</v>
      </c>
      <c r="P609" s="18" t="s">
        <v>56</v>
      </c>
      <c r="Q609" s="18" t="s">
        <v>167</v>
      </c>
      <c r="R609" s="18" t="s">
        <v>178</v>
      </c>
      <c r="S609" s="5" t="str">
        <f t="shared" si="2"/>
        <v>ASHRAE 62.1-1999Retail Stores, Sales Floors, and Show Room FloorsStorage rooms</v>
      </c>
      <c r="T609" s="86" t="str">
        <f>VLOOKUP(S609,Ventilation!$A$4:$H$302,6,FALSE)</f>
        <v>0.15</v>
      </c>
      <c r="U609" s="86" t="str">
        <f>VLOOKUP(S609,Ventilation!$A$4:$H$302,5,FALSE)</f>
        <v>0</v>
      </c>
      <c r="V609" s="86" t="str">
        <f>VLOOKUP(S609,Ventilation!$A$4:$H$302,7,FALSE)</f>
        <v/>
      </c>
      <c r="W609" s="18">
        <v>3.33</v>
      </c>
      <c r="X609" s="18" t="s">
        <v>3963</v>
      </c>
      <c r="Y609" s="18" t="s">
        <v>3960</v>
      </c>
      <c r="Z609" s="18"/>
      <c r="AA609" s="5">
        <v>0.2232</v>
      </c>
      <c r="AB609" s="18" t="s">
        <v>3967</v>
      </c>
      <c r="AC609" s="18"/>
      <c r="AD609" s="18"/>
      <c r="AE609" s="18"/>
      <c r="AF609" s="18"/>
      <c r="AG609" s="18"/>
      <c r="AH609" s="18">
        <v>0.75</v>
      </c>
      <c r="AI609" s="18">
        <v>0.0</v>
      </c>
      <c r="AJ609" s="18">
        <v>0.5</v>
      </c>
      <c r="AK609" s="18">
        <v>0.0</v>
      </c>
      <c r="AL609" s="18" t="s">
        <v>3961</v>
      </c>
      <c r="AM609" s="18" t="s">
        <v>1851</v>
      </c>
      <c r="AN609" s="18" t="s">
        <v>1853</v>
      </c>
      <c r="AO609" s="18"/>
      <c r="AP609" s="18"/>
      <c r="AQ609" s="18" t="str">
        <f>IF('Space Types'!$AO586=0,"",'Space Types'!$AO586/'Space Types'!$AP586)</f>
        <v/>
      </c>
      <c r="AR609" s="18"/>
      <c r="AS609" s="18"/>
      <c r="AT609" s="18"/>
      <c r="AU609" s="18"/>
      <c r="AV609" s="18"/>
      <c r="AW609" s="18"/>
      <c r="AX609" s="18"/>
      <c r="AY609" s="18" t="str">
        <f t="shared" si="20"/>
        <v/>
      </c>
      <c r="AZ609" s="18"/>
      <c r="BA609" s="18"/>
      <c r="BB609" s="18"/>
      <c r="BC609" s="18"/>
      <c r="BD609" s="18"/>
      <c r="BE609" s="1"/>
      <c r="BF609" s="1"/>
      <c r="BG609" s="1"/>
      <c r="BH609" s="1"/>
      <c r="BI609" s="1"/>
    </row>
    <row r="610" ht="14.25" hidden="1" customHeight="1">
      <c r="A610" s="18" t="s">
        <v>180</v>
      </c>
      <c r="B610" s="18" t="s">
        <v>555</v>
      </c>
      <c r="C610" s="18" t="s">
        <v>1282</v>
      </c>
      <c r="D610" s="18" t="s">
        <v>4173</v>
      </c>
      <c r="E610" s="18" t="s">
        <v>31</v>
      </c>
      <c r="F610" s="18" t="s">
        <v>1353</v>
      </c>
      <c r="G610" s="18" t="s">
        <v>1107</v>
      </c>
      <c r="H610" s="18" t="str">
        <f t="shared" si="1"/>
        <v>ASHRAE 189.1-2009RestroomsGeneral</v>
      </c>
      <c r="I610" s="86" t="str">
        <f>VLOOKUP(H610,'Interior Lighting'!$A$4:$G$1073,5,FALSE)</f>
        <v>0.81</v>
      </c>
      <c r="J610" s="21"/>
      <c r="K610" s="18"/>
      <c r="L610" s="18">
        <v>0.0</v>
      </c>
      <c r="M610" s="18">
        <v>0.37</v>
      </c>
      <c r="N610" s="18">
        <v>0.2</v>
      </c>
      <c r="O610" s="18" t="s">
        <v>4237</v>
      </c>
      <c r="P610" s="18" t="s">
        <v>56</v>
      </c>
      <c r="Q610" s="18" t="s">
        <v>153</v>
      </c>
      <c r="R610" s="18" t="s">
        <v>1619</v>
      </c>
      <c r="S610" s="5" t="str">
        <f t="shared" si="2"/>
        <v>ASHRAE 62.1-1999Public SpacesPublic restrooms (Assume 12 toilet/625 ft^2)</v>
      </c>
      <c r="T610" s="86" t="str">
        <f>VLOOKUP(S610,Ventilation!$A$4:$H$302,6,FALSE)</f>
        <v>0.96</v>
      </c>
      <c r="U610" s="86" t="str">
        <f>VLOOKUP(S610,Ventilation!$A$4:$H$302,5,FALSE)</f>
        <v>0</v>
      </c>
      <c r="V610" s="86" t="str">
        <f>VLOOKUP(S610,Ventilation!$A$4:$H$302,7,FALSE)</f>
        <v/>
      </c>
      <c r="W610" s="18">
        <v>9.29</v>
      </c>
      <c r="X610" s="5" t="s">
        <v>4238</v>
      </c>
      <c r="Y610" s="5" t="s">
        <v>4233</v>
      </c>
      <c r="Z610" s="18">
        <v>0.0446</v>
      </c>
      <c r="AA610" s="5"/>
      <c r="AB610" s="5" t="s">
        <v>4248</v>
      </c>
      <c r="AC610" s="18"/>
      <c r="AD610" s="18"/>
      <c r="AE610" s="18"/>
      <c r="AF610" s="18"/>
      <c r="AG610" s="18"/>
      <c r="AH610" s="18">
        <v>0.27</v>
      </c>
      <c r="AI610" s="18">
        <v>0.0</v>
      </c>
      <c r="AJ610" s="18">
        <v>0.5</v>
      </c>
      <c r="AK610" s="18">
        <v>0.0</v>
      </c>
      <c r="AL610" s="5" t="s">
        <v>4236</v>
      </c>
      <c r="AM610" s="5" t="s">
        <v>4247</v>
      </c>
      <c r="AN610" s="5" t="s">
        <v>4241</v>
      </c>
      <c r="AO610" s="18">
        <v>52.2</v>
      </c>
      <c r="AP610" s="18">
        <v>2260.0</v>
      </c>
      <c r="AQ610" s="18" t="str">
        <f>IF('Space Types'!$AO596=0,"",'Space Types'!$AO596/'Space Types'!$AP596)</f>
        <v/>
      </c>
      <c r="AR610" s="18">
        <v>43.3</v>
      </c>
      <c r="AS610" s="18">
        <v>0.2</v>
      </c>
      <c r="AT610" s="18">
        <v>0.05</v>
      </c>
      <c r="AU610" s="18" t="s">
        <v>4346</v>
      </c>
      <c r="AV610" s="18">
        <v>0.2812153843741127</v>
      </c>
      <c r="AW610" s="18">
        <v>635.6645979315474</v>
      </c>
      <c r="AX610" s="18">
        <v>110.36763444376396</v>
      </c>
      <c r="AY610" s="86" t="str">
        <f t="shared" si="20"/>
        <v>0.04882618419</v>
      </c>
      <c r="AZ610" s="18">
        <v>0.338</v>
      </c>
      <c r="BA610" s="18">
        <v>0.5</v>
      </c>
      <c r="BB610" s="18"/>
      <c r="BC610" s="18"/>
      <c r="BD610" s="18"/>
      <c r="BE610" s="1"/>
      <c r="BF610" s="1"/>
      <c r="BG610" s="1"/>
      <c r="BH610" s="1"/>
      <c r="BI610" s="1"/>
    </row>
    <row r="611" ht="14.25" hidden="1" customHeight="1">
      <c r="A611" s="21" t="s">
        <v>180</v>
      </c>
      <c r="B611" s="21" t="s">
        <v>555</v>
      </c>
      <c r="C611" s="21" t="s">
        <v>616</v>
      </c>
      <c r="D611" s="21" t="s">
        <v>1617</v>
      </c>
      <c r="E611" s="21" t="s">
        <v>31</v>
      </c>
      <c r="F611" s="21" t="s">
        <v>1272</v>
      </c>
      <c r="G611" s="21" t="s">
        <v>1107</v>
      </c>
      <c r="H611" s="18" t="str">
        <f t="shared" si="1"/>
        <v>ASHRAE 189.1-2009Office-EnclosedGeneral</v>
      </c>
      <c r="I611" s="86" t="str">
        <f>VLOOKUP(H611,'Interior Lighting'!$A$4:$G$1073,5,FALSE)</f>
        <v>0.99</v>
      </c>
      <c r="J611" s="21"/>
      <c r="K611" s="21"/>
      <c r="L611" s="21">
        <v>0.0</v>
      </c>
      <c r="M611" s="21">
        <v>0.37</v>
      </c>
      <c r="N611" s="21">
        <v>0.2</v>
      </c>
      <c r="O611" s="21" t="s">
        <v>4237</v>
      </c>
      <c r="P611" s="21" t="s">
        <v>56</v>
      </c>
      <c r="Q611" s="21" t="s">
        <v>141</v>
      </c>
      <c r="R611" s="21" t="s">
        <v>1620</v>
      </c>
      <c r="S611" s="5" t="str">
        <f t="shared" si="2"/>
        <v>ASHRAE 62.1-1999OfficesOffice Space</v>
      </c>
      <c r="T611" s="86" t="str">
        <f>VLOOKUP(S611,Ventilation!$A$4:$H$302,6,FALSE)</f>
        <v>0</v>
      </c>
      <c r="U611" s="86" t="str">
        <f>VLOOKUP(S611,Ventilation!$A$4:$H$302,5,FALSE)</f>
        <v>21.2</v>
      </c>
      <c r="V611" s="86" t="str">
        <f>VLOOKUP(S611,Ventilation!$A$4:$H$302,7,FALSE)</f>
        <v/>
      </c>
      <c r="W611" s="21">
        <v>4.65</v>
      </c>
      <c r="X611" s="21" t="s">
        <v>4252</v>
      </c>
      <c r="Y611" s="21" t="s">
        <v>4233</v>
      </c>
      <c r="Z611" s="21">
        <v>0.0446</v>
      </c>
      <c r="AA611" s="7"/>
      <c r="AB611" s="21" t="s">
        <v>4248</v>
      </c>
      <c r="AC611" s="21"/>
      <c r="AD611" s="21"/>
      <c r="AE611" s="21"/>
      <c r="AF611" s="21"/>
      <c r="AG611" s="21"/>
      <c r="AH611" s="21">
        <v>0.73</v>
      </c>
      <c r="AI611" s="21">
        <v>0.0</v>
      </c>
      <c r="AJ611" s="21">
        <v>0.5</v>
      </c>
      <c r="AK611" s="21">
        <v>0.0</v>
      </c>
      <c r="AL611" s="21" t="s">
        <v>4236</v>
      </c>
      <c r="AM611" s="21" t="s">
        <v>4246</v>
      </c>
      <c r="AN611" s="21" t="s">
        <v>4240</v>
      </c>
      <c r="AO611" s="21"/>
      <c r="AP611" s="21"/>
      <c r="AQ611" s="21" t="str">
        <f>IF('Space Types'!$AO599=0,"",'Space Types'!$AO599/'Space Types'!$AP599)</f>
        <v/>
      </c>
      <c r="AR611" s="21"/>
      <c r="AS611" s="21"/>
      <c r="AT611" s="21"/>
      <c r="AU611" s="21"/>
      <c r="AV611" s="21"/>
      <c r="AW611" s="21"/>
      <c r="AX611" s="21"/>
      <c r="AY611" s="21" t="str">
        <f t="shared" si="20"/>
        <v/>
      </c>
      <c r="AZ611" s="21"/>
      <c r="BA611" s="21"/>
      <c r="BB611" s="21"/>
      <c r="BC611" s="21"/>
      <c r="BD611" s="21"/>
      <c r="BE611" s="1"/>
      <c r="BF611" s="1"/>
      <c r="BG611" s="1"/>
      <c r="BH611" s="1"/>
      <c r="BI611" s="1"/>
    </row>
    <row r="612" ht="14.25" hidden="1" customHeight="1">
      <c r="A612" s="7" t="s">
        <v>180</v>
      </c>
      <c r="B612" s="7" t="s">
        <v>555</v>
      </c>
      <c r="C612" s="7" t="s">
        <v>1125</v>
      </c>
      <c r="D612" s="21" t="s">
        <v>3274</v>
      </c>
      <c r="E612" s="21" t="s">
        <v>31</v>
      </c>
      <c r="F612" s="21" t="s">
        <v>1543</v>
      </c>
      <c r="G612" s="21" t="s">
        <v>1107</v>
      </c>
      <c r="H612" s="18" t="str">
        <f t="shared" si="1"/>
        <v>ASHRAE 189.1-2009Electrical/MechanicalGeneral</v>
      </c>
      <c r="I612" s="86" t="str">
        <f>VLOOKUP(H612,'Interior Lighting'!$A$4:$G$1073,5,FALSE)</f>
        <v>1.35</v>
      </c>
      <c r="J612" s="21"/>
      <c r="K612" s="21"/>
      <c r="L612" s="21">
        <v>0.0</v>
      </c>
      <c r="M612" s="21">
        <v>0.37</v>
      </c>
      <c r="N612" s="21">
        <v>0.2</v>
      </c>
      <c r="O612" s="21" t="s">
        <v>4237</v>
      </c>
      <c r="P612" s="21" t="s">
        <v>56</v>
      </c>
      <c r="Q612" s="21" t="s">
        <v>153</v>
      </c>
      <c r="R612" s="21" t="s">
        <v>154</v>
      </c>
      <c r="S612" s="5" t="str">
        <f t="shared" si="2"/>
        <v>ASHRAE 62.1-1999Public SpacesCorridors and utilities</v>
      </c>
      <c r="T612" s="86" t="str">
        <f>VLOOKUP(S612,Ventilation!$A$4:$H$302,6,FALSE)</f>
        <v>0.05</v>
      </c>
      <c r="U612" s="86" t="str">
        <f>VLOOKUP(S612,Ventilation!$A$4:$H$302,5,FALSE)</f>
        <v>0</v>
      </c>
      <c r="V612" s="86" t="str">
        <f>VLOOKUP(S612,Ventilation!$A$4:$H$302,7,FALSE)</f>
        <v/>
      </c>
      <c r="W612" s="21">
        <v>0.93</v>
      </c>
      <c r="X612" s="21" t="s">
        <v>4238</v>
      </c>
      <c r="Y612" s="21" t="s">
        <v>4233</v>
      </c>
      <c r="Z612" s="21">
        <v>0.0446</v>
      </c>
      <c r="AA612" s="7"/>
      <c r="AB612" s="21" t="s">
        <v>4248</v>
      </c>
      <c r="AC612" s="21"/>
      <c r="AD612" s="21"/>
      <c r="AE612" s="21"/>
      <c r="AF612" s="21"/>
      <c r="AG612" s="21"/>
      <c r="AH612" s="21">
        <v>0.27</v>
      </c>
      <c r="AI612" s="21">
        <v>0.0</v>
      </c>
      <c r="AJ612" s="21">
        <v>0.5</v>
      </c>
      <c r="AK612" s="21">
        <v>0.0</v>
      </c>
      <c r="AL612" s="21" t="s">
        <v>4236</v>
      </c>
      <c r="AM612" s="21" t="s">
        <v>4247</v>
      </c>
      <c r="AN612" s="21" t="s">
        <v>4241</v>
      </c>
      <c r="AO612" s="21"/>
      <c r="AP612" s="21"/>
      <c r="AQ612" s="21" t="str">
        <f>IF('Space Types'!$AO605=0,"",'Space Types'!$AO605/'Space Types'!$AP605)</f>
        <v/>
      </c>
      <c r="AR612" s="21"/>
      <c r="AS612" s="21"/>
      <c r="AT612" s="21"/>
      <c r="AU612" s="21"/>
      <c r="AV612" s="21"/>
      <c r="AW612" s="21"/>
      <c r="AX612" s="21"/>
      <c r="AY612" s="21" t="str">
        <f t="shared" si="20"/>
        <v/>
      </c>
      <c r="AZ612" s="21"/>
      <c r="BA612" s="21"/>
      <c r="BB612" s="21"/>
      <c r="BC612" s="21"/>
      <c r="BD612" s="21"/>
      <c r="BE612" s="1"/>
      <c r="BF612" s="1"/>
      <c r="BG612" s="1"/>
      <c r="BH612" s="1"/>
      <c r="BI612" s="1"/>
    </row>
    <row r="613" ht="14.25" hidden="1" customHeight="1">
      <c r="A613" s="21" t="s">
        <v>180</v>
      </c>
      <c r="B613" s="21" t="s">
        <v>555</v>
      </c>
      <c r="C613" s="21" t="s">
        <v>829</v>
      </c>
      <c r="D613" s="21" t="s">
        <v>3257</v>
      </c>
      <c r="E613" s="21" t="s">
        <v>31</v>
      </c>
      <c r="F613" s="21" t="s">
        <v>829</v>
      </c>
      <c r="G613" s="21" t="s">
        <v>1107</v>
      </c>
      <c r="H613" s="18" t="str">
        <f t="shared" si="1"/>
        <v>ASHRAE 189.1-2009LobbyGeneral</v>
      </c>
      <c r="I613" s="86" t="str">
        <f>VLOOKUP(H613,'Interior Lighting'!$A$4:$G$1073,5,FALSE)</f>
        <v>1.17</v>
      </c>
      <c r="J613" s="21"/>
      <c r="K613" s="21"/>
      <c r="L613" s="21">
        <v>0.0</v>
      </c>
      <c r="M613" s="21">
        <v>0.37</v>
      </c>
      <c r="N613" s="21">
        <v>0.2</v>
      </c>
      <c r="O613" s="21" t="s">
        <v>4237</v>
      </c>
      <c r="P613" s="21" t="s">
        <v>56</v>
      </c>
      <c r="Q613" s="21" t="s">
        <v>428</v>
      </c>
      <c r="R613" s="21" t="s">
        <v>469</v>
      </c>
      <c r="S613" s="5" t="str">
        <f t="shared" si="2"/>
        <v>ASHRAE 62.1-1999EducationCorridors</v>
      </c>
      <c r="T613" s="86" t="str">
        <f>VLOOKUP(S613,Ventilation!$A$4:$H$302,6,FALSE)</f>
        <v>0.1</v>
      </c>
      <c r="U613" s="86" t="str">
        <f>VLOOKUP(S613,Ventilation!$A$4:$H$302,5,FALSE)</f>
        <v>0</v>
      </c>
      <c r="V613" s="86" t="str">
        <f>VLOOKUP(S613,Ventilation!$A$4:$H$302,7,FALSE)</f>
        <v/>
      </c>
      <c r="W613" s="21">
        <v>0.0</v>
      </c>
      <c r="X613" s="21" t="s">
        <v>4238</v>
      </c>
      <c r="Y613" s="21" t="s">
        <v>4233</v>
      </c>
      <c r="Z613" s="21">
        <v>0.0446</v>
      </c>
      <c r="AA613" s="7"/>
      <c r="AB613" s="21" t="s">
        <v>4248</v>
      </c>
      <c r="AC613" s="21"/>
      <c r="AD613" s="21"/>
      <c r="AE613" s="21"/>
      <c r="AF613" s="21"/>
      <c r="AG613" s="21"/>
      <c r="AH613" s="21">
        <v>0.27</v>
      </c>
      <c r="AI613" s="21">
        <v>0.0</v>
      </c>
      <c r="AJ613" s="21">
        <v>0.5</v>
      </c>
      <c r="AK613" s="21">
        <v>0.0</v>
      </c>
      <c r="AL613" s="21" t="s">
        <v>4236</v>
      </c>
      <c r="AM613" s="21" t="s">
        <v>4246</v>
      </c>
      <c r="AN613" s="21" t="s">
        <v>4240</v>
      </c>
      <c r="AO613" s="21"/>
      <c r="AP613" s="21"/>
      <c r="AQ613" s="21" t="str">
        <f>IF('Space Types'!$AO611=0,"",'Space Types'!$AO611/'Space Types'!$AP611)</f>
        <v/>
      </c>
      <c r="AR613" s="21"/>
      <c r="AS613" s="21"/>
      <c r="AT613" s="21"/>
      <c r="AU613" s="21"/>
      <c r="AV613" s="21"/>
      <c r="AW613" s="21"/>
      <c r="AX613" s="21"/>
      <c r="AY613" s="21" t="str">
        <f t="shared" si="20"/>
        <v/>
      </c>
      <c r="AZ613" s="21"/>
      <c r="BA613" s="21"/>
      <c r="BB613" s="21"/>
      <c r="BC613" s="21"/>
      <c r="BD613" s="21"/>
      <c r="BE613" s="1"/>
      <c r="BF613" s="1"/>
      <c r="BG613" s="1"/>
      <c r="BH613" s="1"/>
      <c r="BI613" s="1"/>
    </row>
    <row r="614" ht="14.25" hidden="1" customHeight="1">
      <c r="A614" s="21" t="s">
        <v>180</v>
      </c>
      <c r="B614" s="21" t="s">
        <v>555</v>
      </c>
      <c r="C614" s="21" t="s">
        <v>1112</v>
      </c>
      <c r="D614" s="21" t="s">
        <v>3169</v>
      </c>
      <c r="E614" s="21" t="s">
        <v>31</v>
      </c>
      <c r="F614" s="65" t="s">
        <v>888</v>
      </c>
      <c r="G614" s="65" t="s">
        <v>1112</v>
      </c>
      <c r="H614" s="18" t="str">
        <f t="shared" si="1"/>
        <v>ASHRAE 189.1-2009Whole BuildingLibrary</v>
      </c>
      <c r="I614" s="86" t="str">
        <f>VLOOKUP(H614,'Interior Lighting'!$A$4:$G$1073,5,FALSE)</f>
        <v>1.17</v>
      </c>
      <c r="J614" s="21"/>
      <c r="K614" s="21"/>
      <c r="L614" s="21">
        <v>0.0</v>
      </c>
      <c r="M614" s="21">
        <v>0.37</v>
      </c>
      <c r="N614" s="21">
        <v>0.2</v>
      </c>
      <c r="O614" s="21" t="s">
        <v>4237</v>
      </c>
      <c r="P614" s="21" t="s">
        <v>56</v>
      </c>
      <c r="Q614" s="21" t="s">
        <v>428</v>
      </c>
      <c r="R614" s="21" t="s">
        <v>465</v>
      </c>
      <c r="S614" s="5" t="str">
        <f t="shared" si="2"/>
        <v>ASHRAE 62.1-1999EducationLibraries</v>
      </c>
      <c r="T614" s="86" t="str">
        <f>VLOOKUP(S614,Ventilation!$A$4:$H$302,6,FALSE)</f>
        <v>0</v>
      </c>
      <c r="U614" s="86" t="str">
        <f>VLOOKUP(S614,Ventilation!$A$4:$H$302,5,FALSE)</f>
        <v>16.95</v>
      </c>
      <c r="V614" s="86" t="str">
        <f>VLOOKUP(S614,Ventilation!$A$4:$H$302,7,FALSE)</f>
        <v/>
      </c>
      <c r="W614" s="21">
        <v>21.34</v>
      </c>
      <c r="X614" s="21" t="s">
        <v>4238</v>
      </c>
      <c r="Y614" s="21" t="s">
        <v>4233</v>
      </c>
      <c r="Z614" s="21">
        <v>0.0446</v>
      </c>
      <c r="AA614" s="7"/>
      <c r="AB614" s="21" t="s">
        <v>4248</v>
      </c>
      <c r="AC614" s="21"/>
      <c r="AD614" s="21"/>
      <c r="AE614" s="21"/>
      <c r="AF614" s="21"/>
      <c r="AG614" s="21"/>
      <c r="AH614" s="21">
        <v>0.68</v>
      </c>
      <c r="AI614" s="21">
        <v>0.0</v>
      </c>
      <c r="AJ614" s="21">
        <v>0.5</v>
      </c>
      <c r="AK614" s="21">
        <v>0.0</v>
      </c>
      <c r="AL614" s="21" t="s">
        <v>4236</v>
      </c>
      <c r="AM614" s="21" t="s">
        <v>4246</v>
      </c>
      <c r="AN614" s="21" t="s">
        <v>4240</v>
      </c>
      <c r="AO614" s="21"/>
      <c r="AP614" s="21"/>
      <c r="AQ614" s="21" t="str">
        <f>IF('Space Types'!$AO617=0,"",'Space Types'!$AO617/'Space Types'!$AP617)</f>
        <v/>
      </c>
      <c r="AR614" s="21"/>
      <c r="AS614" s="21"/>
      <c r="AT614" s="21"/>
      <c r="AU614" s="21"/>
      <c r="AV614" s="21"/>
      <c r="AW614" s="21"/>
      <c r="AX614" s="21"/>
      <c r="AY614" s="21" t="str">
        <f t="shared" si="20"/>
        <v/>
      </c>
      <c r="AZ614" s="21"/>
      <c r="BA614" s="21"/>
      <c r="BB614" s="21"/>
      <c r="BC614" s="21"/>
      <c r="BD614" s="21"/>
      <c r="BE614" s="1"/>
      <c r="BF614" s="1"/>
      <c r="BG614" s="1"/>
      <c r="BH614" s="1"/>
      <c r="BI614" s="1"/>
    </row>
    <row r="615" ht="14.25" hidden="1" customHeight="1">
      <c r="A615" s="7" t="s">
        <v>180</v>
      </c>
      <c r="B615" s="7" t="s">
        <v>555</v>
      </c>
      <c r="C615" s="7" t="s">
        <v>579</v>
      </c>
      <c r="D615" s="21" t="s">
        <v>1097</v>
      </c>
      <c r="E615" s="21" t="s">
        <v>31</v>
      </c>
      <c r="F615" s="21" t="s">
        <v>1103</v>
      </c>
      <c r="G615" s="21" t="s">
        <v>1107</v>
      </c>
      <c r="H615" s="18" t="str">
        <f t="shared" si="1"/>
        <v>ASHRAE 189.1-2009Food PreparationGeneral</v>
      </c>
      <c r="I615" s="86" t="str">
        <f>VLOOKUP(H615,'Interior Lighting'!$A$4:$G$1073,5,FALSE)</f>
        <v>1.08</v>
      </c>
      <c r="J615" s="21"/>
      <c r="K615" s="21"/>
      <c r="L615" s="21">
        <v>0.0</v>
      </c>
      <c r="M615" s="21">
        <v>0.37</v>
      </c>
      <c r="N615" s="21">
        <v>0.2</v>
      </c>
      <c r="O615" s="21" t="s">
        <v>4237</v>
      </c>
      <c r="P615" s="21" t="s">
        <v>56</v>
      </c>
      <c r="Q615" s="21" t="s">
        <v>104</v>
      </c>
      <c r="R615" s="21" t="s">
        <v>110</v>
      </c>
      <c r="S615" s="5" t="str">
        <f t="shared" si="2"/>
        <v>ASHRAE 62.1-1999Food and Beverage ServiceKitchens (cooking)</v>
      </c>
      <c r="T615" s="86" t="str">
        <f>VLOOKUP(S615,Ventilation!$A$4:$H$302,6,FALSE)</f>
        <v>0</v>
      </c>
      <c r="U615" s="86" t="str">
        <f>VLOOKUP(S615,Ventilation!$A$4:$H$302,5,FALSE)</f>
        <v>16.95</v>
      </c>
      <c r="V615" s="86" t="str">
        <f>VLOOKUP(S615,Ventilation!$A$4:$H$302,7,FALSE)</f>
        <v/>
      </c>
      <c r="W615" s="21">
        <v>15.48</v>
      </c>
      <c r="X615" s="21" t="s">
        <v>4238</v>
      </c>
      <c r="Y615" s="21" t="s">
        <v>4233</v>
      </c>
      <c r="Z615" s="21">
        <v>0.0446</v>
      </c>
      <c r="AA615" s="7"/>
      <c r="AB615" s="21" t="s">
        <v>4248</v>
      </c>
      <c r="AC615" s="21">
        <v>258.6</v>
      </c>
      <c r="AD615" s="21">
        <v>0.1</v>
      </c>
      <c r="AE615" s="21">
        <v>0.2</v>
      </c>
      <c r="AF615" s="21">
        <v>0.7</v>
      </c>
      <c r="AG615" s="21" t="s">
        <v>4251</v>
      </c>
      <c r="AH615" s="21">
        <v>15.05</v>
      </c>
      <c r="AI615" s="21">
        <v>0.25</v>
      </c>
      <c r="AJ615" s="21">
        <v>0.3</v>
      </c>
      <c r="AK615" s="21">
        <v>0.2</v>
      </c>
      <c r="AL615" s="21" t="s">
        <v>4249</v>
      </c>
      <c r="AM615" s="21" t="s">
        <v>4247</v>
      </c>
      <c r="AN615" s="21" t="s">
        <v>4241</v>
      </c>
      <c r="AO615" s="21">
        <v>133.0</v>
      </c>
      <c r="AP615" s="21">
        <v>2325.0</v>
      </c>
      <c r="AQ615" s="21" t="str">
        <f>IF('Space Types'!$AO623=0,"",'Space Types'!$AO623/'Space Types'!$AP623)</f>
        <v/>
      </c>
      <c r="AR615" s="21">
        <v>49.0</v>
      </c>
      <c r="AS615" s="21">
        <v>0.2</v>
      </c>
      <c r="AT615" s="21">
        <v>0.05</v>
      </c>
      <c r="AU615" s="21" t="s">
        <v>4346</v>
      </c>
      <c r="AV615" s="21">
        <v>0.7</v>
      </c>
      <c r="AW615" s="21">
        <v>4000.0</v>
      </c>
      <c r="AX615" s="21">
        <v>694.5023196377475</v>
      </c>
      <c r="AY615" s="81" t="str">
        <f t="shared" si="20"/>
        <v>0.1215379059</v>
      </c>
      <c r="AZ615" s="21">
        <v>0.338</v>
      </c>
      <c r="BA615" s="21">
        <v>0.5</v>
      </c>
      <c r="BB615" s="21"/>
      <c r="BC615" s="21" t="s">
        <v>4250</v>
      </c>
      <c r="BD615" s="21"/>
      <c r="BE615" s="1"/>
      <c r="BF615" s="1"/>
      <c r="BG615" s="1"/>
      <c r="BH615" s="1"/>
      <c r="BI615" s="1"/>
    </row>
    <row r="616" ht="14.25" hidden="1" customHeight="1">
      <c r="A616" s="7" t="s">
        <v>180</v>
      </c>
      <c r="B616" s="21" t="s">
        <v>555</v>
      </c>
      <c r="C616" s="21" t="s">
        <v>1331</v>
      </c>
      <c r="D616" s="21" t="s">
        <v>1535</v>
      </c>
      <c r="E616" s="21" t="s">
        <v>31</v>
      </c>
      <c r="F616" s="21" t="s">
        <v>1368</v>
      </c>
      <c r="G616" s="27" t="s">
        <v>1370</v>
      </c>
      <c r="H616" s="18" t="str">
        <f t="shared" si="1"/>
        <v>ASHRAE 189.1-2009Gymnasium/Exercise CenterExercise Area</v>
      </c>
      <c r="I616" s="86" t="str">
        <f>VLOOKUP(H616,'Interior Lighting'!$A$4:$G$1073,5,FALSE)</f>
        <v>0.81</v>
      </c>
      <c r="J616" s="21"/>
      <c r="K616" s="21"/>
      <c r="L616" s="21">
        <v>0.0</v>
      </c>
      <c r="M616" s="21">
        <v>0.37</v>
      </c>
      <c r="N616" s="21">
        <v>0.2</v>
      </c>
      <c r="O616" s="21" t="s">
        <v>4237</v>
      </c>
      <c r="P616" s="21" t="s">
        <v>56</v>
      </c>
      <c r="Q616" s="21" t="s">
        <v>246</v>
      </c>
      <c r="R616" s="21" t="s">
        <v>280</v>
      </c>
      <c r="S616" s="5" t="str">
        <f t="shared" si="2"/>
        <v>ASHRAE 62.1-1999Sports and AmusementPlaying floors (gymnasium)</v>
      </c>
      <c r="T616" s="86" t="str">
        <f>VLOOKUP(S616,Ventilation!$A$4:$H$302,6,FALSE)</f>
        <v>0</v>
      </c>
      <c r="U616" s="86" t="str">
        <f>VLOOKUP(S616,Ventilation!$A$4:$H$302,5,FALSE)</f>
        <v>21.2</v>
      </c>
      <c r="V616" s="86" t="str">
        <f>VLOOKUP(S616,Ventilation!$A$4:$H$302,7,FALSE)</f>
        <v/>
      </c>
      <c r="W616" s="21">
        <v>92.94</v>
      </c>
      <c r="X616" s="21" t="s">
        <v>4245</v>
      </c>
      <c r="Y616" s="21" t="s">
        <v>4233</v>
      </c>
      <c r="Z616" s="21">
        <v>0.0446</v>
      </c>
      <c r="AA616" s="7"/>
      <c r="AB616" s="21" t="s">
        <v>4248</v>
      </c>
      <c r="AC616" s="21"/>
      <c r="AD616" s="21"/>
      <c r="AE616" s="21"/>
      <c r="AF616" s="21"/>
      <c r="AG616" s="21"/>
      <c r="AH616" s="21">
        <v>0.3400000000000001</v>
      </c>
      <c r="AI616" s="21">
        <v>0.0</v>
      </c>
      <c r="AJ616" s="21">
        <v>0.5</v>
      </c>
      <c r="AK616" s="21">
        <v>0.0</v>
      </c>
      <c r="AL616" s="21" t="s">
        <v>4236</v>
      </c>
      <c r="AM616" s="21" t="s">
        <v>4246</v>
      </c>
      <c r="AN616" s="21" t="s">
        <v>4240</v>
      </c>
      <c r="AO616" s="21">
        <v>159.5</v>
      </c>
      <c r="AP616" s="21">
        <v>21269.0</v>
      </c>
      <c r="AQ616" s="21" t="str">
        <f>IF('Space Types'!$AO629=0,"",'Space Types'!$AO629/'Space Types'!$AP629)</f>
        <v/>
      </c>
      <c r="AR616" s="21">
        <v>43.3</v>
      </c>
      <c r="AS616" s="21">
        <v>0.2</v>
      </c>
      <c r="AT616" s="21">
        <v>0.05</v>
      </c>
      <c r="AU616" s="21" t="s">
        <v>4347</v>
      </c>
      <c r="AV616" s="21"/>
      <c r="AW616" s="21"/>
      <c r="AX616" s="21"/>
      <c r="AY616" s="21" t="str">
        <f t="shared" si="20"/>
        <v/>
      </c>
      <c r="AZ616" s="21"/>
      <c r="BA616" s="21"/>
      <c r="BB616" s="21"/>
      <c r="BC616" s="21"/>
      <c r="BD616" s="21"/>
      <c r="BE616" s="1"/>
      <c r="BF616" s="1"/>
      <c r="BG616" s="1"/>
      <c r="BH616" s="1"/>
      <c r="BI616" s="1"/>
    </row>
    <row r="617" ht="14.25" hidden="1" customHeight="1">
      <c r="A617" s="21" t="s">
        <v>180</v>
      </c>
      <c r="B617" s="21" t="s">
        <v>555</v>
      </c>
      <c r="C617" s="21" t="s">
        <v>596</v>
      </c>
      <c r="D617" s="21" t="s">
        <v>1585</v>
      </c>
      <c r="E617" s="21" t="s">
        <v>31</v>
      </c>
      <c r="F617" s="21" t="s">
        <v>1355</v>
      </c>
      <c r="G617" s="21" t="s">
        <v>1107</v>
      </c>
      <c r="H617" s="18" t="str">
        <f t="shared" si="1"/>
        <v>ASHRAE 189.1-2009Corridor/TransitionGeneral</v>
      </c>
      <c r="I617" s="86" t="str">
        <f>VLOOKUP(H617,'Interior Lighting'!$A$4:$G$1073,5,FALSE)</f>
        <v>0.45</v>
      </c>
      <c r="J617" s="21"/>
      <c r="K617" s="21"/>
      <c r="L617" s="21">
        <v>0.0</v>
      </c>
      <c r="M617" s="21">
        <v>0.37</v>
      </c>
      <c r="N617" s="21">
        <v>0.2</v>
      </c>
      <c r="O617" s="21" t="s">
        <v>4237</v>
      </c>
      <c r="P617" s="21" t="s">
        <v>56</v>
      </c>
      <c r="Q617" s="21" t="s">
        <v>428</v>
      </c>
      <c r="R617" s="21" t="s">
        <v>469</v>
      </c>
      <c r="S617" s="5" t="str">
        <f t="shared" si="2"/>
        <v>ASHRAE 62.1-1999EducationCorridors</v>
      </c>
      <c r="T617" s="86" t="str">
        <f>VLOOKUP(S617,Ventilation!$A$4:$H$302,6,FALSE)</f>
        <v>0.1</v>
      </c>
      <c r="U617" s="86" t="str">
        <f>VLOOKUP(S617,Ventilation!$A$4:$H$302,5,FALSE)</f>
        <v>0</v>
      </c>
      <c r="V617" s="86" t="str">
        <f>VLOOKUP(S617,Ventilation!$A$4:$H$302,7,FALSE)</f>
        <v/>
      </c>
      <c r="W617" s="21">
        <v>9.31</v>
      </c>
      <c r="X617" s="21" t="s">
        <v>4238</v>
      </c>
      <c r="Y617" s="21" t="s">
        <v>4233</v>
      </c>
      <c r="Z617" s="21">
        <v>0.0446</v>
      </c>
      <c r="AA617" s="7"/>
      <c r="AB617" s="21" t="s">
        <v>4248</v>
      </c>
      <c r="AC617" s="21"/>
      <c r="AD617" s="21"/>
      <c r="AE617" s="21"/>
      <c r="AF617" s="21"/>
      <c r="AG617" s="21"/>
      <c r="AH617" s="21">
        <v>0.27</v>
      </c>
      <c r="AI617" s="21">
        <v>0.0</v>
      </c>
      <c r="AJ617" s="21">
        <v>0.5</v>
      </c>
      <c r="AK617" s="21">
        <v>0.0</v>
      </c>
      <c r="AL617" s="21" t="s">
        <v>4236</v>
      </c>
      <c r="AM617" s="21" t="s">
        <v>4247</v>
      </c>
      <c r="AN617" s="21" t="s">
        <v>4241</v>
      </c>
      <c r="AO617" s="21"/>
      <c r="AP617" s="21"/>
      <c r="AQ617" s="21" t="str">
        <f>IF('Space Types'!$AO635=0,"",'Space Types'!$AO635/'Space Types'!$AP635)</f>
        <v/>
      </c>
      <c r="AR617" s="21"/>
      <c r="AS617" s="21"/>
      <c r="AT617" s="21"/>
      <c r="AU617" s="21"/>
      <c r="AV617" s="21"/>
      <c r="AW617" s="21"/>
      <c r="AX617" s="21"/>
      <c r="AY617" s="21" t="str">
        <f t="shared" si="20"/>
        <v/>
      </c>
      <c r="AZ617" s="21"/>
      <c r="BA617" s="21"/>
      <c r="BB617" s="21"/>
      <c r="BC617" s="21"/>
      <c r="BD617" s="21"/>
      <c r="BE617" s="1"/>
      <c r="BF617" s="1"/>
      <c r="BG617" s="1"/>
      <c r="BH617" s="1"/>
      <c r="BI617" s="1"/>
    </row>
    <row r="618" ht="14.25" hidden="1" customHeight="1">
      <c r="A618" s="7" t="s">
        <v>180</v>
      </c>
      <c r="B618" s="21" t="s">
        <v>555</v>
      </c>
      <c r="C618" s="21" t="s">
        <v>429</v>
      </c>
      <c r="D618" s="21" t="s">
        <v>1617</v>
      </c>
      <c r="E618" s="21" t="s">
        <v>31</v>
      </c>
      <c r="F618" s="21" t="s">
        <v>1281</v>
      </c>
      <c r="G618" s="21" t="s">
        <v>1107</v>
      </c>
      <c r="H618" s="18" t="str">
        <f t="shared" si="1"/>
        <v>ASHRAE 189.1-2009Classroom/Lecture/TrainingGeneral</v>
      </c>
      <c r="I618" s="86" t="str">
        <f>VLOOKUP(H618,'Interior Lighting'!$A$4:$G$1073,5,FALSE)</f>
        <v>1.26</v>
      </c>
      <c r="J618" s="21"/>
      <c r="K618" s="21"/>
      <c r="L618" s="21">
        <v>0.0</v>
      </c>
      <c r="M618" s="21">
        <v>0.37</v>
      </c>
      <c r="N618" s="21">
        <v>0.2</v>
      </c>
      <c r="O618" s="21" t="s">
        <v>4237</v>
      </c>
      <c r="P618" s="21" t="s">
        <v>56</v>
      </c>
      <c r="Q618" s="21" t="s">
        <v>428</v>
      </c>
      <c r="R618" s="21" t="s">
        <v>429</v>
      </c>
      <c r="S618" s="5" t="str">
        <f t="shared" si="2"/>
        <v>ASHRAE 62.1-1999EducationClassroom</v>
      </c>
      <c r="T618" s="86" t="str">
        <f>VLOOKUP(S618,Ventilation!$A$4:$H$302,6,FALSE)</f>
        <v>0</v>
      </c>
      <c r="U618" s="86" t="str">
        <f>VLOOKUP(S618,Ventilation!$A$4:$H$302,5,FALSE)</f>
        <v>16.95</v>
      </c>
      <c r="V618" s="86" t="str">
        <f>VLOOKUP(S618,Ventilation!$A$4:$H$302,7,FALSE)</f>
        <v/>
      </c>
      <c r="W618" s="21">
        <v>23.22</v>
      </c>
      <c r="X618" s="21" t="s">
        <v>4238</v>
      </c>
      <c r="Y618" s="21" t="s">
        <v>4233</v>
      </c>
      <c r="Z618" s="21">
        <v>0.0446</v>
      </c>
      <c r="AA618" s="7"/>
      <c r="AB618" s="21" t="s">
        <v>4248</v>
      </c>
      <c r="AC618" s="21"/>
      <c r="AD618" s="21"/>
      <c r="AE618" s="21"/>
      <c r="AF618" s="21"/>
      <c r="AG618" s="21"/>
      <c r="AH618" s="21">
        <v>0.68</v>
      </c>
      <c r="AI618" s="21">
        <v>0.0</v>
      </c>
      <c r="AJ618" s="21">
        <v>0.5</v>
      </c>
      <c r="AK618" s="21">
        <v>0.0</v>
      </c>
      <c r="AL618" s="21" t="s">
        <v>4236</v>
      </c>
      <c r="AM618" s="21" t="s">
        <v>4246</v>
      </c>
      <c r="AN618" s="21" t="s">
        <v>4240</v>
      </c>
      <c r="AO618" s="21"/>
      <c r="AP618" s="21"/>
      <c r="AQ618" s="21" t="str">
        <f>IF('Space Types'!$AO641=0,"",'Space Types'!$AO641/'Space Types'!$AP641)</f>
        <v/>
      </c>
      <c r="AR618" s="21"/>
      <c r="AS618" s="21"/>
      <c r="AT618" s="21"/>
      <c r="AU618" s="21"/>
      <c r="AV618" s="21"/>
      <c r="AW618" s="21"/>
      <c r="AX618" s="21"/>
      <c r="AY618" s="21" t="str">
        <f t="shared" si="20"/>
        <v/>
      </c>
      <c r="AZ618" s="21"/>
      <c r="BA618" s="21"/>
      <c r="BB618" s="21"/>
      <c r="BC618" s="21"/>
      <c r="BD618" s="21"/>
      <c r="BE618" s="1"/>
      <c r="BF618" s="1"/>
      <c r="BG618" s="1"/>
      <c r="BH618" s="1"/>
      <c r="BI618" s="1"/>
    </row>
    <row r="619" ht="14.25" hidden="1" customHeight="1">
      <c r="A619" s="21" t="s">
        <v>180</v>
      </c>
      <c r="B619" s="21" t="s">
        <v>555</v>
      </c>
      <c r="C619" s="21" t="s">
        <v>1330</v>
      </c>
      <c r="D619" s="21" t="s">
        <v>1168</v>
      </c>
      <c r="E619" s="21" t="s">
        <v>31</v>
      </c>
      <c r="F619" s="21" t="s">
        <v>1171</v>
      </c>
      <c r="G619" s="21" t="s">
        <v>1107</v>
      </c>
      <c r="H619" s="18" t="str">
        <f t="shared" si="1"/>
        <v>ASHRAE 189.1-2009Dining AreaGeneral</v>
      </c>
      <c r="I619" s="86" t="str">
        <f>VLOOKUP(H619,'Interior Lighting'!$A$4:$G$1073,5,FALSE)</f>
        <v>0.81</v>
      </c>
      <c r="J619" s="21"/>
      <c r="K619" s="21"/>
      <c r="L619" s="21">
        <v>0.0</v>
      </c>
      <c r="M619" s="21">
        <v>0.37</v>
      </c>
      <c r="N619" s="21">
        <v>0.2</v>
      </c>
      <c r="O619" s="21" t="s">
        <v>4237</v>
      </c>
      <c r="P619" s="21" t="s">
        <v>56</v>
      </c>
      <c r="Q619" s="21" t="s">
        <v>104</v>
      </c>
      <c r="R619" s="21" t="s">
        <v>107</v>
      </c>
      <c r="S619" s="5" t="str">
        <f t="shared" si="2"/>
        <v>ASHRAE 62.1-1999Food and Beverage ServiceCafeteria, fast food</v>
      </c>
      <c r="T619" s="86" t="str">
        <f>VLOOKUP(S619,Ventilation!$A$4:$H$302,6,FALSE)</f>
        <v>0</v>
      </c>
      <c r="U619" s="86" t="str">
        <f>VLOOKUP(S619,Ventilation!$A$4:$H$302,5,FALSE)</f>
        <v>21.2</v>
      </c>
      <c r="V619" s="86" t="str">
        <f>VLOOKUP(S619,Ventilation!$A$4:$H$302,7,FALSE)</f>
        <v/>
      </c>
      <c r="W619" s="21">
        <v>66.84</v>
      </c>
      <c r="X619" s="21" t="s">
        <v>4238</v>
      </c>
      <c r="Y619" s="21" t="s">
        <v>4233</v>
      </c>
      <c r="Z619" s="21">
        <v>0.0446</v>
      </c>
      <c r="AA619" s="7"/>
      <c r="AB619" s="21" t="s">
        <v>4248</v>
      </c>
      <c r="AC619" s="21"/>
      <c r="AD619" s="21"/>
      <c r="AE619" s="21"/>
      <c r="AF619" s="21"/>
      <c r="AG619" s="21"/>
      <c r="AH619" s="21">
        <v>1.3</v>
      </c>
      <c r="AI619" s="21">
        <v>0.0</v>
      </c>
      <c r="AJ619" s="21">
        <v>0.5</v>
      </c>
      <c r="AK619" s="21">
        <v>0.0</v>
      </c>
      <c r="AL619" s="21" t="s">
        <v>4249</v>
      </c>
      <c r="AM619" s="21" t="s">
        <v>4246</v>
      </c>
      <c r="AN619" s="21" t="s">
        <v>4240</v>
      </c>
      <c r="AO619" s="21"/>
      <c r="AP619" s="21"/>
      <c r="AQ619" s="81" t="str">
        <f>IF('Space Types'!$AO647=0,"",'Space Types'!$AO647/'Space Types'!$AP647)</f>
        <v>0.007499177206</v>
      </c>
      <c r="AR619" s="21"/>
      <c r="AS619" s="21"/>
      <c r="AT619" s="21"/>
      <c r="AU619" s="21"/>
      <c r="AV619" s="21"/>
      <c r="AW619" s="21"/>
      <c r="AX619" s="21"/>
      <c r="AY619" s="21" t="str">
        <f t="shared" si="20"/>
        <v/>
      </c>
      <c r="AZ619" s="21"/>
      <c r="BA619" s="21"/>
      <c r="BB619" s="21"/>
      <c r="BC619" s="21"/>
      <c r="BD619" s="21"/>
      <c r="BE619" s="1"/>
      <c r="BF619" s="1"/>
      <c r="BG619" s="1"/>
      <c r="BH619" s="1"/>
      <c r="BI619" s="1"/>
    </row>
    <row r="620" ht="14.25" hidden="1" customHeight="1">
      <c r="A620" s="7" t="s">
        <v>180</v>
      </c>
      <c r="B620" s="21" t="s">
        <v>555</v>
      </c>
      <c r="C620" s="21" t="s">
        <v>406</v>
      </c>
      <c r="D620" s="21" t="s">
        <v>3169</v>
      </c>
      <c r="E620" s="21" t="s">
        <v>31</v>
      </c>
      <c r="F620" s="21" t="s">
        <v>1292</v>
      </c>
      <c r="G620" s="21" t="s">
        <v>1107</v>
      </c>
      <c r="H620" s="18" t="str">
        <f t="shared" si="1"/>
        <v>ASHRAE 189.1-2009Audience/Seating AreaGeneral</v>
      </c>
      <c r="I620" s="86" t="str">
        <f>VLOOKUP(H620,'Interior Lighting'!$A$4:$G$1073,5,FALSE)</f>
        <v>0.81</v>
      </c>
      <c r="J620" s="21"/>
      <c r="K620" s="21"/>
      <c r="L620" s="21">
        <v>0.0</v>
      </c>
      <c r="M620" s="21">
        <v>0.37</v>
      </c>
      <c r="N620" s="21">
        <v>0.2</v>
      </c>
      <c r="O620" s="21" t="s">
        <v>4237</v>
      </c>
      <c r="P620" s="21" t="s">
        <v>56</v>
      </c>
      <c r="Q620" s="21" t="s">
        <v>428</v>
      </c>
      <c r="R620" s="21" t="s">
        <v>406</v>
      </c>
      <c r="S620" s="5" t="str">
        <f t="shared" si="2"/>
        <v>ASHRAE 62.1-1999EducationAuditorium</v>
      </c>
      <c r="T620" s="86" t="str">
        <f>VLOOKUP(S620,Ventilation!$A$4:$H$302,6,FALSE)</f>
        <v>0</v>
      </c>
      <c r="U620" s="86" t="str">
        <f>VLOOKUP(S620,Ventilation!$A$4:$H$302,5,FALSE)</f>
        <v>15</v>
      </c>
      <c r="V620" s="86" t="str">
        <f>VLOOKUP(S620,Ventilation!$A$4:$H$302,7,FALSE)</f>
        <v/>
      </c>
      <c r="W620" s="21">
        <v>92.94</v>
      </c>
      <c r="X620" s="21" t="s">
        <v>4234</v>
      </c>
      <c r="Y620" s="21" t="s">
        <v>4233</v>
      </c>
      <c r="Z620" s="21">
        <v>0.0446</v>
      </c>
      <c r="AA620" s="7"/>
      <c r="AB620" s="21" t="s">
        <v>4248</v>
      </c>
      <c r="AC620" s="21"/>
      <c r="AD620" s="21"/>
      <c r="AE620" s="21"/>
      <c r="AF620" s="21"/>
      <c r="AG620" s="21"/>
      <c r="AH620" s="21">
        <v>0.3400000000000001</v>
      </c>
      <c r="AI620" s="21">
        <v>0.0</v>
      </c>
      <c r="AJ620" s="21">
        <v>0.5</v>
      </c>
      <c r="AK620" s="21">
        <v>0.0</v>
      </c>
      <c r="AL620" s="21" t="s">
        <v>4236</v>
      </c>
      <c r="AM620" s="21" t="s">
        <v>4246</v>
      </c>
      <c r="AN620" s="21" t="s">
        <v>4240</v>
      </c>
      <c r="AO620" s="21"/>
      <c r="AP620" s="21"/>
      <c r="AQ620" s="81" t="str">
        <f>IF('Space Types'!$AO653=0,"",'Space Types'!$AO653/'Space Types'!$AP653)</f>
        <v>0.02309734513</v>
      </c>
      <c r="AR620" s="21"/>
      <c r="AS620" s="21"/>
      <c r="AT620" s="21"/>
      <c r="AU620" s="21"/>
      <c r="AV620" s="21"/>
      <c r="AW620" s="21"/>
      <c r="AX620" s="21"/>
      <c r="AY620" s="21" t="str">
        <f t="shared" si="20"/>
        <v/>
      </c>
      <c r="AZ620" s="21"/>
      <c r="BA620" s="21"/>
      <c r="BB620" s="21"/>
      <c r="BC620" s="21"/>
      <c r="BD620" s="21"/>
      <c r="BE620" s="1"/>
      <c r="BF620" s="1"/>
      <c r="BG620" s="1"/>
      <c r="BH620" s="1"/>
      <c r="BI620" s="1"/>
    </row>
    <row r="621" ht="14.25" hidden="1" customHeight="1">
      <c r="A621" s="18" t="s">
        <v>177</v>
      </c>
      <c r="B621" s="18" t="s">
        <v>555</v>
      </c>
      <c r="C621" s="18" t="s">
        <v>406</v>
      </c>
      <c r="D621" s="18" t="s">
        <v>3169</v>
      </c>
      <c r="E621" s="18" t="s">
        <v>598</v>
      </c>
      <c r="F621" s="18" t="s">
        <v>1292</v>
      </c>
      <c r="G621" s="18" t="s">
        <v>1107</v>
      </c>
      <c r="H621" s="18" t="str">
        <f t="shared" si="1"/>
        <v>ASHRAE 90.1-2004Audience/Seating AreaGeneral</v>
      </c>
      <c r="I621" s="86" t="str">
        <f>VLOOKUP(H621,'Interior Lighting'!$A$4:$G$1073,5,FALSE)</f>
        <v>0.9</v>
      </c>
      <c r="J621" s="21"/>
      <c r="K621" s="18"/>
      <c r="L621" s="18">
        <v>0.0</v>
      </c>
      <c r="M621" s="18">
        <v>0.37</v>
      </c>
      <c r="N621" s="18">
        <v>0.2</v>
      </c>
      <c r="O621" s="18" t="s">
        <v>4175</v>
      </c>
      <c r="P621" s="18" t="s">
        <v>56</v>
      </c>
      <c r="Q621" s="18" t="s">
        <v>428</v>
      </c>
      <c r="R621" s="18" t="s">
        <v>406</v>
      </c>
      <c r="S621" s="5" t="str">
        <f t="shared" si="2"/>
        <v>ASHRAE 62.1-1999EducationAuditorium</v>
      </c>
      <c r="T621" s="86" t="str">
        <f>VLOOKUP(S621,Ventilation!$A$4:$H$302,6,FALSE)</f>
        <v>0</v>
      </c>
      <c r="U621" s="86" t="str">
        <f>VLOOKUP(S621,Ventilation!$A$4:$H$302,5,FALSE)</f>
        <v>15</v>
      </c>
      <c r="V621" s="86" t="str">
        <f>VLOOKUP(S621,Ventilation!$A$4:$H$302,7,FALSE)</f>
        <v/>
      </c>
      <c r="W621" s="18">
        <v>150.0</v>
      </c>
      <c r="X621" s="18" t="s">
        <v>4177</v>
      </c>
      <c r="Y621" s="18" t="s">
        <v>4153</v>
      </c>
      <c r="Z621" s="18">
        <v>0.0595</v>
      </c>
      <c r="AA621" s="5"/>
      <c r="AB621" s="18" t="s">
        <v>4209</v>
      </c>
      <c r="AC621" s="18"/>
      <c r="AD621" s="18"/>
      <c r="AE621" s="18"/>
      <c r="AF621" s="18"/>
      <c r="AG621" s="18"/>
      <c r="AH621" s="18">
        <v>0.46</v>
      </c>
      <c r="AI621" s="18">
        <v>0.0</v>
      </c>
      <c r="AJ621" s="18">
        <v>0.5</v>
      </c>
      <c r="AK621" s="18">
        <v>0.0</v>
      </c>
      <c r="AL621" s="18" t="s">
        <v>4166</v>
      </c>
      <c r="AM621" s="138" t="s">
        <v>4201</v>
      </c>
      <c r="AN621" s="18" t="s">
        <v>4184</v>
      </c>
      <c r="AO621" s="18"/>
      <c r="AP621" s="18"/>
      <c r="AQ621" s="18" t="str">
        <f>IF('Space Types'!$AO656=0,"",'Space Types'!$AO656/'Space Types'!$AP656)</f>
        <v/>
      </c>
      <c r="AR621" s="18"/>
      <c r="AS621" s="18"/>
      <c r="AT621" s="18"/>
      <c r="AU621" s="18"/>
      <c r="AV621" s="18"/>
      <c r="AW621" s="18"/>
      <c r="AX621" s="18"/>
      <c r="AY621" s="18" t="str">
        <f t="shared" si="20"/>
        <v/>
      </c>
      <c r="AZ621" s="18"/>
      <c r="BA621" s="18"/>
      <c r="BB621" s="18"/>
      <c r="BC621" s="18"/>
      <c r="BD621" s="18"/>
      <c r="BE621" s="1"/>
      <c r="BF621" s="1"/>
      <c r="BG621" s="1"/>
      <c r="BH621" s="1"/>
      <c r="BI621" s="1"/>
    </row>
    <row r="622" ht="14.25" hidden="1" customHeight="1">
      <c r="A622" s="18" t="s">
        <v>177</v>
      </c>
      <c r="B622" s="18" t="s">
        <v>555</v>
      </c>
      <c r="C622" s="18" t="s">
        <v>1330</v>
      </c>
      <c r="D622" s="18" t="s">
        <v>1168</v>
      </c>
      <c r="E622" s="18" t="s">
        <v>598</v>
      </c>
      <c r="F622" s="18" t="s">
        <v>1171</v>
      </c>
      <c r="G622" s="18" t="s">
        <v>1107</v>
      </c>
      <c r="H622" s="18" t="str">
        <f t="shared" si="1"/>
        <v>ASHRAE 90.1-2004Dining AreaGeneral</v>
      </c>
      <c r="I622" s="86" t="str">
        <f>VLOOKUP(H622,'Interior Lighting'!$A$4:$G$1073,5,FALSE)</f>
        <v>0.9</v>
      </c>
      <c r="J622" s="21"/>
      <c r="K622" s="18"/>
      <c r="L622" s="18">
        <v>0.0</v>
      </c>
      <c r="M622" s="18">
        <v>0.37</v>
      </c>
      <c r="N622" s="18">
        <v>0.2</v>
      </c>
      <c r="O622" s="5" t="s">
        <v>4175</v>
      </c>
      <c r="P622" s="18" t="s">
        <v>56</v>
      </c>
      <c r="Q622" s="18" t="s">
        <v>104</v>
      </c>
      <c r="R622" s="18" t="s">
        <v>107</v>
      </c>
      <c r="S622" s="5" t="str">
        <f t="shared" si="2"/>
        <v>ASHRAE 62.1-1999Food and Beverage ServiceCafeteria, fast food</v>
      </c>
      <c r="T622" s="86" t="str">
        <f>VLOOKUP(S622,Ventilation!$A$4:$H$302,6,FALSE)</f>
        <v>0</v>
      </c>
      <c r="U622" s="86" t="str">
        <f>VLOOKUP(S622,Ventilation!$A$4:$H$302,5,FALSE)</f>
        <v>21.2</v>
      </c>
      <c r="V622" s="86" t="str">
        <f>VLOOKUP(S622,Ventilation!$A$4:$H$302,7,FALSE)</f>
        <v/>
      </c>
      <c r="W622" s="18">
        <v>100.0</v>
      </c>
      <c r="X622" s="5" t="s">
        <v>4178</v>
      </c>
      <c r="Y622" s="5" t="s">
        <v>4153</v>
      </c>
      <c r="Z622" s="18">
        <v>0.0595</v>
      </c>
      <c r="AA622" s="5"/>
      <c r="AB622" s="5" t="s">
        <v>4209</v>
      </c>
      <c r="AC622" s="18"/>
      <c r="AD622" s="18"/>
      <c r="AE622" s="18"/>
      <c r="AF622" s="18"/>
      <c r="AG622" s="18"/>
      <c r="AH622" s="18">
        <v>1.79</v>
      </c>
      <c r="AI622" s="18">
        <v>0.0</v>
      </c>
      <c r="AJ622" s="18">
        <v>0.5</v>
      </c>
      <c r="AK622" s="18">
        <v>0.0</v>
      </c>
      <c r="AL622" s="5" t="s">
        <v>4211</v>
      </c>
      <c r="AM622" s="138" t="s">
        <v>4201</v>
      </c>
      <c r="AN622" s="5" t="s">
        <v>4184</v>
      </c>
      <c r="AO622" s="18"/>
      <c r="AP622" s="18"/>
      <c r="AQ622" s="18" t="str">
        <f>IF('Space Types'!$AO650=0,"",'Space Types'!$AO650/'Space Types'!$AP650)</f>
        <v/>
      </c>
      <c r="AR622" s="18"/>
      <c r="AS622" s="18"/>
      <c r="AT622" s="18"/>
      <c r="AU622" s="5"/>
      <c r="AV622" s="18"/>
      <c r="AW622" s="18"/>
      <c r="AX622" s="18"/>
      <c r="AY622" s="18" t="str">
        <f t="shared" si="20"/>
        <v/>
      </c>
      <c r="AZ622" s="18"/>
      <c r="BA622" s="18"/>
      <c r="BB622" s="18"/>
      <c r="BC622" s="18"/>
      <c r="BD622" s="18"/>
      <c r="BE622" s="1"/>
      <c r="BF622" s="1"/>
      <c r="BG622" s="1"/>
      <c r="BH622" s="1"/>
      <c r="BI622" s="1"/>
    </row>
    <row r="623" ht="14.25" hidden="1" customHeight="1">
      <c r="A623" s="18" t="s">
        <v>177</v>
      </c>
      <c r="B623" s="18" t="s">
        <v>555</v>
      </c>
      <c r="C623" s="18" t="s">
        <v>429</v>
      </c>
      <c r="D623" s="18" t="s">
        <v>1617</v>
      </c>
      <c r="E623" s="18" t="s">
        <v>598</v>
      </c>
      <c r="F623" s="18" t="s">
        <v>1281</v>
      </c>
      <c r="G623" s="18" t="s">
        <v>1107</v>
      </c>
      <c r="H623" s="18" t="str">
        <f t="shared" si="1"/>
        <v>ASHRAE 90.1-2004Classroom/Lecture/TrainingGeneral</v>
      </c>
      <c r="I623" s="86" t="str">
        <f>VLOOKUP(H623,'Interior Lighting'!$A$4:$G$1073,5,FALSE)</f>
        <v>1.4</v>
      </c>
      <c r="J623" s="21"/>
      <c r="K623" s="18"/>
      <c r="L623" s="18">
        <v>0.0</v>
      </c>
      <c r="M623" s="18">
        <v>0.37</v>
      </c>
      <c r="N623" s="18">
        <v>0.2</v>
      </c>
      <c r="O623" s="5" t="s">
        <v>4168</v>
      </c>
      <c r="P623" s="18" t="s">
        <v>56</v>
      </c>
      <c r="Q623" s="18" t="s">
        <v>428</v>
      </c>
      <c r="R623" s="18" t="s">
        <v>429</v>
      </c>
      <c r="S623" s="5" t="str">
        <f t="shared" si="2"/>
        <v>ASHRAE 62.1-1999EducationClassroom</v>
      </c>
      <c r="T623" s="86" t="str">
        <f>VLOOKUP(S623,Ventilation!$A$4:$H$302,6,FALSE)</f>
        <v>0</v>
      </c>
      <c r="U623" s="86" t="str">
        <f>VLOOKUP(S623,Ventilation!$A$4:$H$302,5,FALSE)</f>
        <v>16.95</v>
      </c>
      <c r="V623" s="86" t="str">
        <f>VLOOKUP(S623,Ventilation!$A$4:$H$302,7,FALSE)</f>
        <v/>
      </c>
      <c r="W623" s="18">
        <v>35.0</v>
      </c>
      <c r="X623" s="5" t="s">
        <v>4176</v>
      </c>
      <c r="Y623" s="5" t="s">
        <v>4153</v>
      </c>
      <c r="Z623" s="18">
        <v>0.0595</v>
      </c>
      <c r="AA623" s="5"/>
      <c r="AB623" s="5" t="s">
        <v>4209</v>
      </c>
      <c r="AC623" s="18"/>
      <c r="AD623" s="18"/>
      <c r="AE623" s="18"/>
      <c r="AF623" s="18"/>
      <c r="AG623" s="18"/>
      <c r="AH623" s="18">
        <v>0.929</v>
      </c>
      <c r="AI623" s="18">
        <v>0.0</v>
      </c>
      <c r="AJ623" s="18">
        <v>0.5</v>
      </c>
      <c r="AK623" s="18">
        <v>0.0</v>
      </c>
      <c r="AL623" s="5" t="s">
        <v>4166</v>
      </c>
      <c r="AM623" s="5" t="s">
        <v>4200</v>
      </c>
      <c r="AN623" s="5" t="s">
        <v>4184</v>
      </c>
      <c r="AO623" s="18"/>
      <c r="AP623" s="18"/>
      <c r="AQ623" s="18" t="str">
        <f>IF('Space Types'!$AO644=0,"",'Space Types'!$AO644/'Space Types'!$AP644)</f>
        <v/>
      </c>
      <c r="AR623" s="18"/>
      <c r="AS623" s="18"/>
      <c r="AT623" s="18"/>
      <c r="AU623" s="18"/>
      <c r="AV623" s="18"/>
      <c r="AW623" s="18"/>
      <c r="AX623" s="18"/>
      <c r="AY623" s="18" t="str">
        <f t="shared" si="20"/>
        <v/>
      </c>
      <c r="AZ623" s="18"/>
      <c r="BA623" s="18"/>
      <c r="BB623" s="18"/>
      <c r="BC623" s="18"/>
      <c r="BD623" s="18"/>
      <c r="BE623" s="1"/>
      <c r="BF623" s="1"/>
      <c r="BG623" s="1"/>
      <c r="BH623" s="1"/>
      <c r="BI623" s="1"/>
    </row>
    <row r="624" ht="14.25" hidden="1" customHeight="1">
      <c r="A624" s="18" t="s">
        <v>177</v>
      </c>
      <c r="B624" s="18" t="s">
        <v>555</v>
      </c>
      <c r="C624" s="18" t="s">
        <v>596</v>
      </c>
      <c r="D624" s="18" t="s">
        <v>1585</v>
      </c>
      <c r="E624" s="18" t="s">
        <v>598</v>
      </c>
      <c r="F624" s="18" t="s">
        <v>1355</v>
      </c>
      <c r="G624" s="18" t="s">
        <v>1107</v>
      </c>
      <c r="H624" s="18" t="str">
        <f t="shared" si="1"/>
        <v>ASHRAE 90.1-2004Corridor/TransitionGeneral</v>
      </c>
      <c r="I624" s="86" t="str">
        <f>VLOOKUP(H624,'Interior Lighting'!$A$4:$G$1073,5,FALSE)</f>
        <v>0.5</v>
      </c>
      <c r="J624" s="21"/>
      <c r="K624" s="18"/>
      <c r="L624" s="18">
        <v>0.0</v>
      </c>
      <c r="M624" s="18">
        <v>0.37</v>
      </c>
      <c r="N624" s="18">
        <v>0.2</v>
      </c>
      <c r="O624" s="5" t="s">
        <v>4169</v>
      </c>
      <c r="P624" s="18" t="s">
        <v>56</v>
      </c>
      <c r="Q624" s="18" t="s">
        <v>428</v>
      </c>
      <c r="R624" s="18" t="s">
        <v>469</v>
      </c>
      <c r="S624" s="5" t="str">
        <f t="shared" si="2"/>
        <v>ASHRAE 62.1-1999EducationCorridors</v>
      </c>
      <c r="T624" s="86" t="str">
        <f>VLOOKUP(S624,Ventilation!$A$4:$H$302,6,FALSE)</f>
        <v>0.1</v>
      </c>
      <c r="U624" s="86" t="str">
        <f>VLOOKUP(S624,Ventilation!$A$4:$H$302,5,FALSE)</f>
        <v>0</v>
      </c>
      <c r="V624" s="86" t="str">
        <f>VLOOKUP(S624,Ventilation!$A$4:$H$302,7,FALSE)</f>
        <v/>
      </c>
      <c r="W624" s="18">
        <v>0.0</v>
      </c>
      <c r="X624" s="5" t="s">
        <v>4176</v>
      </c>
      <c r="Y624" s="5" t="s">
        <v>4153</v>
      </c>
      <c r="Z624" s="18">
        <v>0.0595</v>
      </c>
      <c r="AA624" s="5"/>
      <c r="AB624" s="5" t="s">
        <v>4209</v>
      </c>
      <c r="AC624" s="18"/>
      <c r="AD624" s="18"/>
      <c r="AE624" s="18"/>
      <c r="AF624" s="18"/>
      <c r="AG624" s="18"/>
      <c r="AH624" s="18">
        <v>0.37</v>
      </c>
      <c r="AI624" s="18">
        <v>0.0</v>
      </c>
      <c r="AJ624" s="18">
        <v>0.5</v>
      </c>
      <c r="AK624" s="18">
        <v>0.0</v>
      </c>
      <c r="AL624" s="5" t="s">
        <v>4166</v>
      </c>
      <c r="AM624" s="5" t="s">
        <v>4200</v>
      </c>
      <c r="AN624" s="5" t="s">
        <v>4184</v>
      </c>
      <c r="AO624" s="18"/>
      <c r="AP624" s="18"/>
      <c r="AQ624" s="18" t="str">
        <f>IF('Space Types'!$AO638=0,"",'Space Types'!$AO638/'Space Types'!$AP638)</f>
        <v/>
      </c>
      <c r="AR624" s="18"/>
      <c r="AS624" s="18"/>
      <c r="AT624" s="18"/>
      <c r="AU624" s="18"/>
      <c r="AV624" s="18"/>
      <c r="AW624" s="18"/>
      <c r="AX624" s="18"/>
      <c r="AY624" s="18" t="str">
        <f t="shared" si="20"/>
        <v/>
      </c>
      <c r="AZ624" s="18"/>
      <c r="BA624" s="18"/>
      <c r="BB624" s="18"/>
      <c r="BC624" s="18"/>
      <c r="BD624" s="18"/>
      <c r="BE624" s="1"/>
      <c r="BF624" s="1"/>
      <c r="BG624" s="1"/>
      <c r="BH624" s="1"/>
      <c r="BI624" s="1"/>
    </row>
    <row r="625" ht="14.25" hidden="1" customHeight="1">
      <c r="A625" s="18" t="s">
        <v>177</v>
      </c>
      <c r="B625" s="18" t="s">
        <v>555</v>
      </c>
      <c r="C625" s="18" t="s">
        <v>1331</v>
      </c>
      <c r="D625" s="18" t="s">
        <v>1535</v>
      </c>
      <c r="E625" s="18" t="s">
        <v>598</v>
      </c>
      <c r="F625" s="18" t="s">
        <v>1368</v>
      </c>
      <c r="G625" s="27" t="s">
        <v>1369</v>
      </c>
      <c r="H625" s="18" t="str">
        <f t="shared" si="1"/>
        <v>ASHRAE 90.1-2004Gymnasium/Exercise CenterPlaying Area</v>
      </c>
      <c r="I625" s="86" t="str">
        <f>VLOOKUP(H625,'Interior Lighting'!$A$4:$G$1073,5,FALSE)</f>
        <v>1.4</v>
      </c>
      <c r="J625" s="21"/>
      <c r="K625" s="18"/>
      <c r="L625" s="18">
        <v>0.0</v>
      </c>
      <c r="M625" s="18">
        <v>0.37</v>
      </c>
      <c r="N625" s="18">
        <v>0.2</v>
      </c>
      <c r="O625" s="5" t="s">
        <v>4170</v>
      </c>
      <c r="P625" s="18" t="s">
        <v>56</v>
      </c>
      <c r="Q625" s="18" t="s">
        <v>246</v>
      </c>
      <c r="R625" s="18" t="s">
        <v>280</v>
      </c>
      <c r="S625" s="5" t="str">
        <f t="shared" si="2"/>
        <v>ASHRAE 62.1-1999Sports and AmusementPlaying floors (gymnasium)</v>
      </c>
      <c r="T625" s="86" t="str">
        <f>VLOOKUP(S625,Ventilation!$A$4:$H$302,6,FALSE)</f>
        <v>0</v>
      </c>
      <c r="U625" s="86" t="str">
        <f>VLOOKUP(S625,Ventilation!$A$4:$H$302,5,FALSE)</f>
        <v>21.2</v>
      </c>
      <c r="V625" s="86" t="str">
        <f>VLOOKUP(S625,Ventilation!$A$4:$H$302,7,FALSE)</f>
        <v/>
      </c>
      <c r="W625" s="18">
        <v>30.0</v>
      </c>
      <c r="X625" s="5" t="s">
        <v>4180</v>
      </c>
      <c r="Y625" s="5" t="s">
        <v>4153</v>
      </c>
      <c r="Z625" s="18">
        <v>0.0595</v>
      </c>
      <c r="AA625" s="5"/>
      <c r="AB625" s="5" t="s">
        <v>4209</v>
      </c>
      <c r="AC625" s="18"/>
      <c r="AD625" s="18"/>
      <c r="AE625" s="18"/>
      <c r="AF625" s="18"/>
      <c r="AG625" s="18"/>
      <c r="AH625" s="18">
        <v>0.46</v>
      </c>
      <c r="AI625" s="18">
        <v>0.0</v>
      </c>
      <c r="AJ625" s="18">
        <v>0.5</v>
      </c>
      <c r="AK625" s="18">
        <v>0.0</v>
      </c>
      <c r="AL625" s="5" t="s">
        <v>4166</v>
      </c>
      <c r="AM625" s="138" t="s">
        <v>4201</v>
      </c>
      <c r="AN625" s="5" t="s">
        <v>4184</v>
      </c>
      <c r="AO625" s="18">
        <v>159.5</v>
      </c>
      <c r="AP625" s="18">
        <v>21269.0</v>
      </c>
      <c r="AQ625" s="18" t="str">
        <f>IF('Space Types'!$AO632=0,"",'Space Types'!$AO632/'Space Types'!$AP632)</f>
        <v/>
      </c>
      <c r="AR625" s="18">
        <v>43.3</v>
      </c>
      <c r="AS625" s="18">
        <v>0.2</v>
      </c>
      <c r="AT625" s="18">
        <v>0.05</v>
      </c>
      <c r="AU625" s="18" t="s">
        <v>1032</v>
      </c>
      <c r="AV625" s="18"/>
      <c r="AW625" s="18"/>
      <c r="AX625" s="18"/>
      <c r="AY625" s="18" t="str">
        <f t="shared" si="20"/>
        <v/>
      </c>
      <c r="AZ625" s="18"/>
      <c r="BA625" s="18"/>
      <c r="BB625" s="18"/>
      <c r="BC625" s="18"/>
      <c r="BD625" s="18"/>
      <c r="BE625" s="1"/>
      <c r="BF625" s="1"/>
      <c r="BG625" s="1"/>
      <c r="BH625" s="1"/>
      <c r="BI625" s="1"/>
    </row>
    <row r="626" ht="14.25" hidden="1" customHeight="1">
      <c r="A626" s="5" t="s">
        <v>177</v>
      </c>
      <c r="B626" s="5" t="s">
        <v>555</v>
      </c>
      <c r="C626" s="5" t="s">
        <v>579</v>
      </c>
      <c r="D626" s="18" t="s">
        <v>1097</v>
      </c>
      <c r="E626" s="18" t="s">
        <v>598</v>
      </c>
      <c r="F626" s="18" t="s">
        <v>1103</v>
      </c>
      <c r="G626" s="18" t="s">
        <v>1107</v>
      </c>
      <c r="H626" s="18" t="str">
        <f t="shared" si="1"/>
        <v>ASHRAE 90.1-2004Food PreparationGeneral</v>
      </c>
      <c r="I626" s="86" t="str">
        <f>VLOOKUP(H626,'Interior Lighting'!$A$4:$G$1073,5,FALSE)</f>
        <v>1.2</v>
      </c>
      <c r="J626" s="21"/>
      <c r="K626" s="18"/>
      <c r="L626" s="18">
        <v>0.0</v>
      </c>
      <c r="M626" s="18">
        <v>0.37</v>
      </c>
      <c r="N626" s="18">
        <v>0.2</v>
      </c>
      <c r="O626" s="5" t="s">
        <v>4175</v>
      </c>
      <c r="P626" s="18" t="s">
        <v>56</v>
      </c>
      <c r="Q626" s="18" t="s">
        <v>104</v>
      </c>
      <c r="R626" s="18" t="s">
        <v>110</v>
      </c>
      <c r="S626" s="5" t="str">
        <f t="shared" si="2"/>
        <v>ASHRAE 62.1-1999Food and Beverage ServiceKitchens (cooking)</v>
      </c>
      <c r="T626" s="86" t="str">
        <f>VLOOKUP(S626,Ventilation!$A$4:$H$302,6,FALSE)</f>
        <v>0</v>
      </c>
      <c r="U626" s="86" t="str">
        <f>VLOOKUP(S626,Ventilation!$A$4:$H$302,5,FALSE)</f>
        <v>16.95</v>
      </c>
      <c r="V626" s="86" t="str">
        <f>VLOOKUP(S626,Ventilation!$A$4:$H$302,7,FALSE)</f>
        <v/>
      </c>
      <c r="W626" s="5">
        <v>15.23</v>
      </c>
      <c r="X626" s="5" t="s">
        <v>4176</v>
      </c>
      <c r="Y626" s="5" t="s">
        <v>4153</v>
      </c>
      <c r="Z626" s="18">
        <v>0.0595</v>
      </c>
      <c r="AA626" s="5"/>
      <c r="AB626" s="5" t="s">
        <v>4209</v>
      </c>
      <c r="AC626" s="18">
        <v>532.1</v>
      </c>
      <c r="AD626" s="18">
        <v>0.1</v>
      </c>
      <c r="AE626" s="18">
        <v>0.2</v>
      </c>
      <c r="AF626" s="18">
        <v>0.7</v>
      </c>
      <c r="AG626" s="18" t="s">
        <v>4214</v>
      </c>
      <c r="AH626" s="18">
        <v>20.65</v>
      </c>
      <c r="AI626" s="18">
        <v>0.25</v>
      </c>
      <c r="AJ626" s="18">
        <v>0.3</v>
      </c>
      <c r="AK626" s="18">
        <v>0.2</v>
      </c>
      <c r="AL626" s="5" t="s">
        <v>4211</v>
      </c>
      <c r="AM626" s="138" t="s">
        <v>4201</v>
      </c>
      <c r="AN626" s="5" t="s">
        <v>4184</v>
      </c>
      <c r="AO626" s="18">
        <v>133.0</v>
      </c>
      <c r="AP626" s="18">
        <v>2325.0</v>
      </c>
      <c r="AQ626" s="86" t="str">
        <f>IF('Space Types'!$AO626=0,"",'Space Types'!$AO626/'Space Types'!$AP626)</f>
        <v>0.05720430108</v>
      </c>
      <c r="AR626" s="18">
        <v>49.0</v>
      </c>
      <c r="AS626" s="18">
        <v>0.2</v>
      </c>
      <c r="AT626" s="18">
        <v>0.05</v>
      </c>
      <c r="AU626" s="18" t="s">
        <v>1032</v>
      </c>
      <c r="AV626" s="18">
        <v>0.7</v>
      </c>
      <c r="AW626" s="18">
        <v>4000.0</v>
      </c>
      <c r="AX626" s="18">
        <v>694.5023196377475</v>
      </c>
      <c r="AY626" s="86" t="str">
        <f t="shared" si="20"/>
        <v>0.1215379059</v>
      </c>
      <c r="AZ626" s="18">
        <v>0.338</v>
      </c>
      <c r="BA626" s="18">
        <v>0.5</v>
      </c>
      <c r="BB626" s="18"/>
      <c r="BC626" s="18" t="s">
        <v>4212</v>
      </c>
      <c r="BD626" s="18"/>
      <c r="BE626" s="1"/>
      <c r="BF626" s="1"/>
      <c r="BG626" s="1"/>
      <c r="BH626" s="1"/>
      <c r="BI626" s="1"/>
    </row>
    <row r="627" ht="14.25" hidden="1" customHeight="1">
      <c r="A627" s="18" t="s">
        <v>177</v>
      </c>
      <c r="B627" s="18" t="s">
        <v>555</v>
      </c>
      <c r="C627" s="18" t="s">
        <v>1112</v>
      </c>
      <c r="D627" s="18" t="s">
        <v>3169</v>
      </c>
      <c r="E627" s="18" t="s">
        <v>598</v>
      </c>
      <c r="F627" s="65" t="s">
        <v>888</v>
      </c>
      <c r="G627" s="65" t="s">
        <v>1112</v>
      </c>
      <c r="H627" s="18" t="str">
        <f t="shared" si="1"/>
        <v>ASHRAE 90.1-2004Whole BuildingLibrary</v>
      </c>
      <c r="I627" s="86" t="str">
        <f>VLOOKUP(H627,'Interior Lighting'!$A$4:$G$1073,5,FALSE)</f>
        <v>1.3</v>
      </c>
      <c r="J627" s="21"/>
      <c r="K627" s="18"/>
      <c r="L627" s="18">
        <v>0.0</v>
      </c>
      <c r="M627" s="18">
        <v>0.37</v>
      </c>
      <c r="N627" s="18">
        <v>0.2</v>
      </c>
      <c r="O627" s="5" t="s">
        <v>4171</v>
      </c>
      <c r="P627" s="18" t="s">
        <v>56</v>
      </c>
      <c r="Q627" s="18" t="s">
        <v>428</v>
      </c>
      <c r="R627" s="18" t="s">
        <v>465</v>
      </c>
      <c r="S627" s="5" t="str">
        <f t="shared" si="2"/>
        <v>ASHRAE 62.1-1999EducationLibraries</v>
      </c>
      <c r="T627" s="86" t="str">
        <f>VLOOKUP(S627,Ventilation!$A$4:$H$302,6,FALSE)</f>
        <v>0</v>
      </c>
      <c r="U627" s="86" t="str">
        <f>VLOOKUP(S627,Ventilation!$A$4:$H$302,5,FALSE)</f>
        <v>16.95</v>
      </c>
      <c r="V627" s="86" t="str">
        <f>VLOOKUP(S627,Ventilation!$A$4:$H$302,7,FALSE)</f>
        <v/>
      </c>
      <c r="W627" s="18">
        <v>10.0</v>
      </c>
      <c r="X627" s="5" t="s">
        <v>4176</v>
      </c>
      <c r="Y627" s="5" t="s">
        <v>4153</v>
      </c>
      <c r="Z627" s="18">
        <v>0.0595</v>
      </c>
      <c r="AA627" s="5"/>
      <c r="AB627" s="5" t="s">
        <v>4209</v>
      </c>
      <c r="AC627" s="18"/>
      <c r="AD627" s="18"/>
      <c r="AE627" s="18"/>
      <c r="AF627" s="18"/>
      <c r="AG627" s="5"/>
      <c r="AH627" s="18">
        <v>0.93</v>
      </c>
      <c r="AI627" s="18">
        <v>0.0</v>
      </c>
      <c r="AJ627" s="18">
        <v>0.5</v>
      </c>
      <c r="AK627" s="18">
        <v>0.0</v>
      </c>
      <c r="AL627" s="5" t="s">
        <v>4166</v>
      </c>
      <c r="AM627" s="5" t="s">
        <v>4200</v>
      </c>
      <c r="AN627" s="5" t="s">
        <v>4184</v>
      </c>
      <c r="AO627" s="18"/>
      <c r="AP627" s="18"/>
      <c r="AQ627" s="18" t="str">
        <f>IF('Space Types'!$AO620=0,"",'Space Types'!$AO620/'Space Types'!$AP620)</f>
        <v/>
      </c>
      <c r="AR627" s="18"/>
      <c r="AS627" s="18"/>
      <c r="AT627" s="18"/>
      <c r="AU627" s="5"/>
      <c r="AV627" s="18"/>
      <c r="AW627" s="18"/>
      <c r="AX627" s="18"/>
      <c r="AY627" s="18" t="str">
        <f t="shared" si="20"/>
        <v/>
      </c>
      <c r="AZ627" s="18"/>
      <c r="BA627" s="18"/>
      <c r="BB627" s="18"/>
      <c r="BC627" s="5"/>
      <c r="BD627" s="5"/>
      <c r="BE627" s="1"/>
      <c r="BF627" s="1"/>
      <c r="BG627" s="1"/>
      <c r="BH627" s="1"/>
      <c r="BI627" s="1"/>
    </row>
    <row r="628" ht="14.25" hidden="1" customHeight="1">
      <c r="A628" s="18" t="s">
        <v>177</v>
      </c>
      <c r="B628" s="18" t="s">
        <v>555</v>
      </c>
      <c r="C628" s="18" t="s">
        <v>829</v>
      </c>
      <c r="D628" s="18" t="s">
        <v>3257</v>
      </c>
      <c r="E628" s="18" t="s">
        <v>598</v>
      </c>
      <c r="F628" s="18" t="s">
        <v>829</v>
      </c>
      <c r="G628" s="18" t="s">
        <v>1107</v>
      </c>
      <c r="H628" s="18" t="str">
        <f t="shared" si="1"/>
        <v>ASHRAE 90.1-2004LobbyGeneral</v>
      </c>
      <c r="I628" s="86" t="str">
        <f>VLOOKUP(H628,'Interior Lighting'!$A$4:$G$1073,5,FALSE)</f>
        <v>1.3</v>
      </c>
      <c r="J628" s="21"/>
      <c r="K628" s="18"/>
      <c r="L628" s="18">
        <v>0.0</v>
      </c>
      <c r="M628" s="18">
        <v>0.37</v>
      </c>
      <c r="N628" s="18">
        <v>0.2</v>
      </c>
      <c r="O628" s="5" t="s">
        <v>4172</v>
      </c>
      <c r="P628" s="18" t="s">
        <v>56</v>
      </c>
      <c r="Q628" s="18" t="s">
        <v>428</v>
      </c>
      <c r="R628" s="18" t="s">
        <v>469</v>
      </c>
      <c r="S628" s="5" t="str">
        <f t="shared" si="2"/>
        <v>ASHRAE 62.1-1999EducationCorridors</v>
      </c>
      <c r="T628" s="86" t="str">
        <f>VLOOKUP(S628,Ventilation!$A$4:$H$302,6,FALSE)</f>
        <v>0.1</v>
      </c>
      <c r="U628" s="86" t="str">
        <f>VLOOKUP(S628,Ventilation!$A$4:$H$302,5,FALSE)</f>
        <v>0</v>
      </c>
      <c r="V628" s="86" t="str">
        <f>VLOOKUP(S628,Ventilation!$A$4:$H$302,7,FALSE)</f>
        <v/>
      </c>
      <c r="W628" s="18">
        <v>0.0</v>
      </c>
      <c r="X628" s="5" t="s">
        <v>4176</v>
      </c>
      <c r="Y628" s="5" t="s">
        <v>4153</v>
      </c>
      <c r="Z628" s="18">
        <v>0.0595</v>
      </c>
      <c r="AA628" s="5"/>
      <c r="AB628" s="5" t="s">
        <v>4209</v>
      </c>
      <c r="AC628" s="18"/>
      <c r="AD628" s="18"/>
      <c r="AE628" s="18"/>
      <c r="AF628" s="18"/>
      <c r="AG628" s="18"/>
      <c r="AH628" s="18">
        <v>0.37</v>
      </c>
      <c r="AI628" s="18">
        <v>0.0</v>
      </c>
      <c r="AJ628" s="18">
        <v>0.5</v>
      </c>
      <c r="AK628" s="18">
        <v>0.0</v>
      </c>
      <c r="AL628" s="5" t="s">
        <v>4166</v>
      </c>
      <c r="AM628" s="5" t="s">
        <v>4200</v>
      </c>
      <c r="AN628" s="5" t="s">
        <v>4184</v>
      </c>
      <c r="AO628" s="18"/>
      <c r="AP628" s="18"/>
      <c r="AQ628" s="18" t="str">
        <f>IF('Space Types'!$AO614=0,"",'Space Types'!$AO614/'Space Types'!$AP614)</f>
        <v/>
      </c>
      <c r="AR628" s="18"/>
      <c r="AS628" s="18"/>
      <c r="AT628" s="18"/>
      <c r="AU628" s="5"/>
      <c r="AV628" s="18"/>
      <c r="AW628" s="18"/>
      <c r="AX628" s="18"/>
      <c r="AY628" s="18" t="str">
        <f t="shared" si="20"/>
        <v/>
      </c>
      <c r="AZ628" s="18"/>
      <c r="BA628" s="18"/>
      <c r="BB628" s="18"/>
      <c r="BC628" s="18"/>
      <c r="BD628" s="18"/>
      <c r="BE628" s="1"/>
      <c r="BF628" s="1"/>
      <c r="BG628" s="1"/>
      <c r="BH628" s="1"/>
      <c r="BI628" s="1"/>
    </row>
    <row r="629" ht="14.25" hidden="1" customHeight="1">
      <c r="A629" s="5" t="s">
        <v>177</v>
      </c>
      <c r="B629" s="5" t="s">
        <v>555</v>
      </c>
      <c r="C629" s="5" t="s">
        <v>1125</v>
      </c>
      <c r="D629" s="18" t="s">
        <v>3274</v>
      </c>
      <c r="E629" s="18" t="s">
        <v>598</v>
      </c>
      <c r="F629" s="18" t="s">
        <v>1543</v>
      </c>
      <c r="G629" s="18" t="s">
        <v>1107</v>
      </c>
      <c r="H629" s="18" t="str">
        <f t="shared" si="1"/>
        <v>ASHRAE 90.1-2004Electrical/MechanicalGeneral</v>
      </c>
      <c r="I629" s="86" t="str">
        <f>VLOOKUP(H629,'Interior Lighting'!$A$4:$G$1073,5,FALSE)</f>
        <v>1.5</v>
      </c>
      <c r="J629" s="21"/>
      <c r="K629" s="18"/>
      <c r="L629" s="18">
        <v>0.0</v>
      </c>
      <c r="M629" s="18">
        <v>0.37</v>
      </c>
      <c r="N629" s="18">
        <v>0.2</v>
      </c>
      <c r="O629" s="5" t="s">
        <v>4175</v>
      </c>
      <c r="P629" s="18" t="s">
        <v>56</v>
      </c>
      <c r="Q629" s="18" t="s">
        <v>153</v>
      </c>
      <c r="R629" s="18" t="s">
        <v>154</v>
      </c>
      <c r="S629" s="5" t="str">
        <f t="shared" si="2"/>
        <v>ASHRAE 62.1-1999Public SpacesCorridors and utilities</v>
      </c>
      <c r="T629" s="86" t="str">
        <f>VLOOKUP(S629,Ventilation!$A$4:$H$302,6,FALSE)</f>
        <v>0.05</v>
      </c>
      <c r="U629" s="86" t="str">
        <f>VLOOKUP(S629,Ventilation!$A$4:$H$302,5,FALSE)</f>
        <v>0</v>
      </c>
      <c r="V629" s="86" t="str">
        <f>VLOOKUP(S629,Ventilation!$A$4:$H$302,7,FALSE)</f>
        <v/>
      </c>
      <c r="W629" s="18">
        <v>0.0</v>
      </c>
      <c r="X629" s="5" t="s">
        <v>4176</v>
      </c>
      <c r="Y629" s="5" t="s">
        <v>4153</v>
      </c>
      <c r="Z629" s="18">
        <v>0.0595</v>
      </c>
      <c r="AA629" s="5"/>
      <c r="AB629" s="5" t="s">
        <v>4209</v>
      </c>
      <c r="AC629" s="18"/>
      <c r="AD629" s="18"/>
      <c r="AE629" s="18"/>
      <c r="AF629" s="18"/>
      <c r="AG629" s="18"/>
      <c r="AH629" s="18">
        <v>0.37</v>
      </c>
      <c r="AI629" s="18">
        <v>0.0</v>
      </c>
      <c r="AJ629" s="18">
        <v>0.5</v>
      </c>
      <c r="AK629" s="18">
        <v>0.0</v>
      </c>
      <c r="AL629" s="5" t="s">
        <v>4166</v>
      </c>
      <c r="AM629" s="138" t="s">
        <v>4202</v>
      </c>
      <c r="AN629" s="138" t="s">
        <v>4187</v>
      </c>
      <c r="AO629" s="18"/>
      <c r="AP629" s="18"/>
      <c r="AQ629" s="18" t="str">
        <f>IF('Space Types'!$AO608=0,"",'Space Types'!$AO608/'Space Types'!$AP608)</f>
        <v/>
      </c>
      <c r="AR629" s="18"/>
      <c r="AS629" s="18"/>
      <c r="AT629" s="18"/>
      <c r="AU629" s="18"/>
      <c r="AV629" s="18"/>
      <c r="AW629" s="18"/>
      <c r="AX629" s="18"/>
      <c r="AY629" s="18" t="str">
        <f t="shared" si="20"/>
        <v/>
      </c>
      <c r="AZ629" s="18"/>
      <c r="BA629" s="18"/>
      <c r="BB629" s="18"/>
      <c r="BC629" s="18"/>
      <c r="BD629" s="18"/>
      <c r="BE629" s="1"/>
      <c r="BF629" s="1"/>
      <c r="BG629" s="1"/>
      <c r="BH629" s="1"/>
      <c r="BI629" s="1"/>
    </row>
    <row r="630" ht="14.25" hidden="1" customHeight="1">
      <c r="A630" s="18" t="s">
        <v>177</v>
      </c>
      <c r="B630" s="18" t="s">
        <v>555</v>
      </c>
      <c r="C630" s="18" t="s">
        <v>616</v>
      </c>
      <c r="D630" s="18" t="s">
        <v>1617</v>
      </c>
      <c r="E630" s="18" t="s">
        <v>598</v>
      </c>
      <c r="F630" s="18" t="s">
        <v>1272</v>
      </c>
      <c r="G630" s="18" t="s">
        <v>1107</v>
      </c>
      <c r="H630" s="18" t="str">
        <f t="shared" si="1"/>
        <v>ASHRAE 90.1-2004Office-EnclosedGeneral</v>
      </c>
      <c r="I630" s="86" t="str">
        <f>VLOOKUP(H630,'Interior Lighting'!$A$4:$G$1073,5,FALSE)</f>
        <v>1.1</v>
      </c>
      <c r="J630" s="21"/>
      <c r="K630" s="18"/>
      <c r="L630" s="18">
        <v>0.0</v>
      </c>
      <c r="M630" s="18">
        <v>0.37</v>
      </c>
      <c r="N630" s="18">
        <v>0.2</v>
      </c>
      <c r="O630" s="18" t="s">
        <v>4174</v>
      </c>
      <c r="P630" s="18" t="s">
        <v>56</v>
      </c>
      <c r="Q630" s="18" t="s">
        <v>141</v>
      </c>
      <c r="R630" s="18" t="s">
        <v>1620</v>
      </c>
      <c r="S630" s="5" t="str">
        <f t="shared" si="2"/>
        <v>ASHRAE 62.1-1999OfficesOffice Space</v>
      </c>
      <c r="T630" s="86" t="str">
        <f>VLOOKUP(S630,Ventilation!$A$4:$H$302,6,FALSE)</f>
        <v>0</v>
      </c>
      <c r="U630" s="86" t="str">
        <f>VLOOKUP(S630,Ventilation!$A$4:$H$302,5,FALSE)</f>
        <v>21.2</v>
      </c>
      <c r="V630" s="86" t="str">
        <f>VLOOKUP(S630,Ventilation!$A$4:$H$302,7,FALSE)</f>
        <v/>
      </c>
      <c r="W630" s="18">
        <v>5.0</v>
      </c>
      <c r="X630" s="5" t="s">
        <v>4181</v>
      </c>
      <c r="Y630" s="5" t="s">
        <v>4153</v>
      </c>
      <c r="Z630" s="18">
        <v>0.0595</v>
      </c>
      <c r="AA630" s="5"/>
      <c r="AB630" s="5" t="s">
        <v>4209</v>
      </c>
      <c r="AC630" s="18"/>
      <c r="AD630" s="18"/>
      <c r="AE630" s="18"/>
      <c r="AF630" s="18"/>
      <c r="AG630" s="18"/>
      <c r="AH630" s="18">
        <v>1.0</v>
      </c>
      <c r="AI630" s="18">
        <v>0.0</v>
      </c>
      <c r="AJ630" s="18">
        <v>0.5</v>
      </c>
      <c r="AK630" s="18">
        <v>0.0</v>
      </c>
      <c r="AL630" s="5" t="s">
        <v>4166</v>
      </c>
      <c r="AM630" s="5" t="s">
        <v>4200</v>
      </c>
      <c r="AN630" s="5" t="s">
        <v>4184</v>
      </c>
      <c r="AO630" s="18"/>
      <c r="AP630" s="18"/>
      <c r="AQ630" s="18"/>
      <c r="AR630" s="18"/>
      <c r="AS630" s="18"/>
      <c r="AT630" s="18"/>
      <c r="AU630" s="18"/>
      <c r="AV630" s="18"/>
      <c r="AW630" s="18"/>
      <c r="AX630" s="18"/>
      <c r="AY630" s="18" t="str">
        <f t="shared" si="20"/>
        <v/>
      </c>
      <c r="AZ630" s="18"/>
      <c r="BA630" s="18"/>
      <c r="BB630" s="18"/>
      <c r="BC630" s="18"/>
      <c r="BD630" s="18"/>
      <c r="BE630" s="1"/>
      <c r="BF630" s="1"/>
      <c r="BG630" s="1"/>
      <c r="BH630" s="1"/>
      <c r="BI630" s="1"/>
    </row>
    <row r="631" ht="14.25" hidden="1" customHeight="1">
      <c r="A631" s="18" t="s">
        <v>177</v>
      </c>
      <c r="B631" s="18" t="s">
        <v>555</v>
      </c>
      <c r="C631" s="18" t="s">
        <v>1282</v>
      </c>
      <c r="D631" s="18" t="s">
        <v>4173</v>
      </c>
      <c r="E631" s="18" t="s">
        <v>598</v>
      </c>
      <c r="F631" s="18" t="s">
        <v>1353</v>
      </c>
      <c r="G631" s="18" t="s">
        <v>1107</v>
      </c>
      <c r="H631" s="18" t="str">
        <f t="shared" si="1"/>
        <v>ASHRAE 90.1-2004RestroomsGeneral</v>
      </c>
      <c r="I631" s="86" t="str">
        <f>VLOOKUP(H631,'Interior Lighting'!$A$4:$G$1073,5,FALSE)</f>
        <v>0.9</v>
      </c>
      <c r="J631" s="21"/>
      <c r="K631" s="18"/>
      <c r="L631" s="18">
        <v>0.0</v>
      </c>
      <c r="M631" s="18">
        <v>0.37</v>
      </c>
      <c r="N631" s="18">
        <v>0.2</v>
      </c>
      <c r="O631" s="18" t="s">
        <v>4167</v>
      </c>
      <c r="P631" s="18" t="s">
        <v>56</v>
      </c>
      <c r="Q631" s="18" t="s">
        <v>153</v>
      </c>
      <c r="R631" s="18" t="s">
        <v>1619</v>
      </c>
      <c r="S631" s="5" t="str">
        <f t="shared" si="2"/>
        <v>ASHRAE 62.1-1999Public SpacesPublic restrooms (Assume 12 toilet/625 ft^2)</v>
      </c>
      <c r="T631" s="86" t="str">
        <f>VLOOKUP(S631,Ventilation!$A$4:$H$302,6,FALSE)</f>
        <v>0.96</v>
      </c>
      <c r="U631" s="86" t="str">
        <f>VLOOKUP(S631,Ventilation!$A$4:$H$302,5,FALSE)</f>
        <v>0</v>
      </c>
      <c r="V631" s="86" t="str">
        <f>VLOOKUP(S631,Ventilation!$A$4:$H$302,7,FALSE)</f>
        <v/>
      </c>
      <c r="W631" s="18">
        <v>0.0</v>
      </c>
      <c r="X631" s="5" t="s">
        <v>4176</v>
      </c>
      <c r="Y631" s="5" t="s">
        <v>4153</v>
      </c>
      <c r="Z631" s="18">
        <v>0.0595</v>
      </c>
      <c r="AA631" s="5"/>
      <c r="AB631" s="5" t="s">
        <v>4209</v>
      </c>
      <c r="AC631" s="18"/>
      <c r="AD631" s="18"/>
      <c r="AE631" s="18"/>
      <c r="AF631" s="18"/>
      <c r="AG631" s="18"/>
      <c r="AH631" s="18">
        <v>0.37</v>
      </c>
      <c r="AI631" s="18">
        <v>0.0</v>
      </c>
      <c r="AJ631" s="18">
        <v>0.5</v>
      </c>
      <c r="AK631" s="18">
        <v>0.0</v>
      </c>
      <c r="AL631" s="5" t="s">
        <v>4166</v>
      </c>
      <c r="AM631" s="138" t="s">
        <v>4202</v>
      </c>
      <c r="AN631" s="138" t="s">
        <v>4187</v>
      </c>
      <c r="AO631" s="18">
        <v>52.2</v>
      </c>
      <c r="AP631" s="18">
        <v>2260.0</v>
      </c>
      <c r="AQ631" s="18" t="str">
        <f>IF('Space Types'!$AO592=0,"",'Space Types'!$AO592/'Space Types'!$AP592)</f>
        <v/>
      </c>
      <c r="AR631" s="18">
        <v>43.3</v>
      </c>
      <c r="AS631" s="18">
        <v>0.2</v>
      </c>
      <c r="AT631" s="18">
        <v>0.05</v>
      </c>
      <c r="AU631" s="18" t="s">
        <v>1032</v>
      </c>
      <c r="AV631" s="18">
        <v>0.2812153843741127</v>
      </c>
      <c r="AW631" s="18">
        <v>635.6645979315474</v>
      </c>
      <c r="AX631" s="18">
        <v>110.36763444376396</v>
      </c>
      <c r="AY631" s="86" t="str">
        <f t="shared" si="20"/>
        <v>0.04882618419</v>
      </c>
      <c r="AZ631" s="18">
        <v>0.338</v>
      </c>
      <c r="BA631" s="18">
        <v>0.5</v>
      </c>
      <c r="BB631" s="18"/>
      <c r="BC631" s="18"/>
      <c r="BD631" s="18"/>
      <c r="BE631" s="1"/>
      <c r="BF631" s="1"/>
      <c r="BG631" s="1"/>
      <c r="BH631" s="1"/>
      <c r="BI631" s="1"/>
    </row>
    <row r="632" ht="14.25" hidden="1" customHeight="1">
      <c r="A632" s="21" t="s">
        <v>182</v>
      </c>
      <c r="B632" s="21" t="s">
        <v>555</v>
      </c>
      <c r="C632" s="21" t="s">
        <v>406</v>
      </c>
      <c r="D632" s="21" t="s">
        <v>3169</v>
      </c>
      <c r="E632" s="21" t="s">
        <v>609</v>
      </c>
      <c r="F632" s="21" t="s">
        <v>1292</v>
      </c>
      <c r="G632" s="21" t="s">
        <v>1107</v>
      </c>
      <c r="H632" s="18" t="str">
        <f t="shared" si="1"/>
        <v>ASHRAE 90.1-2007Audience/Seating AreaGeneral</v>
      </c>
      <c r="I632" s="86" t="str">
        <f>VLOOKUP(H632,'Interior Lighting'!$A$4:$G$1073,5,FALSE)</f>
        <v>0.9</v>
      </c>
      <c r="J632" s="21"/>
      <c r="K632" s="21"/>
      <c r="L632" s="21">
        <v>0.0</v>
      </c>
      <c r="M632" s="21">
        <v>0.37</v>
      </c>
      <c r="N632" s="21">
        <v>0.2</v>
      </c>
      <c r="O632" s="7" t="s">
        <v>4175</v>
      </c>
      <c r="P632" s="21" t="s">
        <v>542</v>
      </c>
      <c r="Q632" s="27" t="s">
        <v>1937</v>
      </c>
      <c r="R632" s="27" t="s">
        <v>1938</v>
      </c>
      <c r="S632" s="5" t="str">
        <f t="shared" si="2"/>
        <v>ASHRAE 62.1-2004Public Assembly SpacesAuditorium seating area</v>
      </c>
      <c r="T632" s="86" t="str">
        <f>VLOOKUP(S632,Ventilation!$A$4:$H$302,6,FALSE)</f>
        <v>0.06</v>
      </c>
      <c r="U632" s="86" t="str">
        <f>VLOOKUP(S632,Ventilation!$A$4:$H$302,5,FALSE)</f>
        <v>5</v>
      </c>
      <c r="V632" s="86" t="str">
        <f>VLOOKUP(S632,Ventilation!$A$4:$H$302,7,FALSE)</f>
        <v/>
      </c>
      <c r="W632" s="21">
        <v>150.0</v>
      </c>
      <c r="X632" s="7" t="s">
        <v>4177</v>
      </c>
      <c r="Y632" s="7" t="s">
        <v>4153</v>
      </c>
      <c r="Z632" s="21">
        <v>0.0446</v>
      </c>
      <c r="AA632" s="7"/>
      <c r="AB632" s="7" t="s">
        <v>4209</v>
      </c>
      <c r="AC632" s="21"/>
      <c r="AD632" s="21"/>
      <c r="AE632" s="21"/>
      <c r="AF632" s="21"/>
      <c r="AG632" s="21"/>
      <c r="AH632" s="7">
        <v>0.46</v>
      </c>
      <c r="AI632" s="21">
        <v>0.0</v>
      </c>
      <c r="AJ632" s="21">
        <v>0.5</v>
      </c>
      <c r="AK632" s="21">
        <v>0.0</v>
      </c>
      <c r="AL632" s="7" t="s">
        <v>4166</v>
      </c>
      <c r="AM632" s="138" t="s">
        <v>4201</v>
      </c>
      <c r="AN632" s="7" t="s">
        <v>4184</v>
      </c>
      <c r="AO632" s="21"/>
      <c r="AP632" s="21"/>
      <c r="AQ632" s="21" t="str">
        <f>IF('Space Types'!$AO655=0,"",'Space Types'!$AO655/'Space Types'!$AP655)</f>
        <v/>
      </c>
      <c r="AR632" s="21"/>
      <c r="AS632" s="21"/>
      <c r="AT632" s="21"/>
      <c r="AU632" s="21"/>
      <c r="AV632" s="21"/>
      <c r="AW632" s="21"/>
      <c r="AX632" s="21"/>
      <c r="AY632" s="21" t="str">
        <f t="shared" si="20"/>
        <v/>
      </c>
      <c r="AZ632" s="21"/>
      <c r="BA632" s="21"/>
      <c r="BB632" s="21"/>
      <c r="BC632" s="21"/>
      <c r="BD632" s="21"/>
      <c r="BE632" s="1"/>
      <c r="BF632" s="1"/>
      <c r="BG632" s="1"/>
      <c r="BH632" s="1"/>
      <c r="BI632" s="1"/>
    </row>
    <row r="633" ht="14.25" hidden="1" customHeight="1">
      <c r="A633" s="21" t="s">
        <v>182</v>
      </c>
      <c r="B633" s="21" t="s">
        <v>555</v>
      </c>
      <c r="C633" s="21" t="s">
        <v>1330</v>
      </c>
      <c r="D633" s="21" t="s">
        <v>1168</v>
      </c>
      <c r="E633" s="21" t="s">
        <v>609</v>
      </c>
      <c r="F633" s="21" t="s">
        <v>1171</v>
      </c>
      <c r="G633" s="21" t="s">
        <v>1107</v>
      </c>
      <c r="H633" s="18" t="str">
        <f t="shared" si="1"/>
        <v>ASHRAE 90.1-2007Dining AreaGeneral</v>
      </c>
      <c r="I633" s="86" t="str">
        <f>VLOOKUP(H633,'Interior Lighting'!$A$4:$G$1073,5,FALSE)</f>
        <v>0.9</v>
      </c>
      <c r="J633" s="21"/>
      <c r="K633" s="21"/>
      <c r="L633" s="21">
        <v>0.0</v>
      </c>
      <c r="M633" s="21">
        <v>0.37</v>
      </c>
      <c r="N633" s="21">
        <v>0.2</v>
      </c>
      <c r="O633" s="7" t="s">
        <v>4175</v>
      </c>
      <c r="P633" s="21" t="s">
        <v>542</v>
      </c>
      <c r="Q633" s="21" t="s">
        <v>104</v>
      </c>
      <c r="R633" s="21" t="s">
        <v>1207</v>
      </c>
      <c r="S633" s="5" t="str">
        <f t="shared" si="2"/>
        <v>ASHRAE 62.1-2004Food and Beverage ServiceCafeteria/fast food dining</v>
      </c>
      <c r="T633" s="86" t="str">
        <f>VLOOKUP(S633,Ventilation!$A$4:$H$302,6,FALSE)</f>
        <v>0.18</v>
      </c>
      <c r="U633" s="86" t="str">
        <f>VLOOKUP(S633,Ventilation!$A$4:$H$302,5,FALSE)</f>
        <v>7.5</v>
      </c>
      <c r="V633" s="86" t="str">
        <f>VLOOKUP(S633,Ventilation!$A$4:$H$302,7,FALSE)</f>
        <v/>
      </c>
      <c r="W633" s="21">
        <v>100.0</v>
      </c>
      <c r="X633" s="7" t="s">
        <v>4178</v>
      </c>
      <c r="Y633" s="7" t="s">
        <v>4153</v>
      </c>
      <c r="Z633" s="21">
        <v>0.0446</v>
      </c>
      <c r="AA633" s="7"/>
      <c r="AB633" s="7" t="s">
        <v>4209</v>
      </c>
      <c r="AC633" s="21"/>
      <c r="AD633" s="21"/>
      <c r="AE633" s="21"/>
      <c r="AF633" s="21"/>
      <c r="AG633" s="21"/>
      <c r="AH633" s="7">
        <v>1.79</v>
      </c>
      <c r="AI633" s="21">
        <v>0.0</v>
      </c>
      <c r="AJ633" s="21">
        <v>0.5</v>
      </c>
      <c r="AK633" s="21">
        <v>0.0</v>
      </c>
      <c r="AL633" s="7" t="s">
        <v>4211</v>
      </c>
      <c r="AM633" s="138" t="s">
        <v>4201</v>
      </c>
      <c r="AN633" s="7" t="s">
        <v>4184</v>
      </c>
      <c r="AO633" s="21"/>
      <c r="AP633" s="21"/>
      <c r="AQ633" s="21" t="str">
        <f>IF('Space Types'!$AO649=0,"",'Space Types'!$AO649/'Space Types'!$AP649)</f>
        <v/>
      </c>
      <c r="AR633" s="21"/>
      <c r="AS633" s="21"/>
      <c r="AT633" s="21"/>
      <c r="AU633" s="7"/>
      <c r="AV633" s="21"/>
      <c r="AW633" s="21"/>
      <c r="AX633" s="21"/>
      <c r="AY633" s="21" t="str">
        <f t="shared" si="20"/>
        <v/>
      </c>
      <c r="AZ633" s="21"/>
      <c r="BA633" s="21"/>
      <c r="BB633" s="21"/>
      <c r="BC633" s="21"/>
      <c r="BD633" s="21"/>
      <c r="BE633" s="1"/>
      <c r="BF633" s="1"/>
      <c r="BG633" s="1"/>
      <c r="BH633" s="1"/>
      <c r="BI633" s="1"/>
    </row>
    <row r="634" ht="14.25" hidden="1" customHeight="1">
      <c r="A634" s="21" t="s">
        <v>182</v>
      </c>
      <c r="B634" s="21" t="s">
        <v>555</v>
      </c>
      <c r="C634" s="21" t="s">
        <v>429</v>
      </c>
      <c r="D634" s="21" t="s">
        <v>1617</v>
      </c>
      <c r="E634" s="21" t="s">
        <v>609</v>
      </c>
      <c r="F634" s="21" t="s">
        <v>1281</v>
      </c>
      <c r="G634" s="21" t="s">
        <v>1107</v>
      </c>
      <c r="H634" s="18" t="str">
        <f t="shared" si="1"/>
        <v>ASHRAE 90.1-2007Classroom/Lecture/TrainingGeneral</v>
      </c>
      <c r="I634" s="86" t="str">
        <f>VLOOKUP(H634,'Interior Lighting'!$A$4:$G$1073,5,FALSE)</f>
        <v>1.4</v>
      </c>
      <c r="J634" s="21"/>
      <c r="K634" s="21"/>
      <c r="L634" s="21">
        <v>0.0</v>
      </c>
      <c r="M634" s="21">
        <v>0.37</v>
      </c>
      <c r="N634" s="21">
        <v>0.2</v>
      </c>
      <c r="O634" s="21" t="s">
        <v>4168</v>
      </c>
      <c r="P634" s="21" t="s">
        <v>542</v>
      </c>
      <c r="Q634" s="21" t="s">
        <v>1783</v>
      </c>
      <c r="R634" s="21" t="s">
        <v>1806</v>
      </c>
      <c r="S634" s="5" t="str">
        <f t="shared" si="2"/>
        <v>ASHRAE 62.1-2004Educational FacilitiesClassrooms (age 9 plus)</v>
      </c>
      <c r="T634" s="86" t="str">
        <f>VLOOKUP(S634,Ventilation!$A$4:$H$302,6,FALSE)</f>
        <v>0.12</v>
      </c>
      <c r="U634" s="86" t="str">
        <f>VLOOKUP(S634,Ventilation!$A$4:$H$302,5,FALSE)</f>
        <v>10</v>
      </c>
      <c r="V634" s="86" t="str">
        <f>VLOOKUP(S634,Ventilation!$A$4:$H$302,7,FALSE)</f>
        <v/>
      </c>
      <c r="W634" s="21">
        <v>35.0</v>
      </c>
      <c r="X634" s="21" t="s">
        <v>4176</v>
      </c>
      <c r="Y634" s="21" t="s">
        <v>4153</v>
      </c>
      <c r="Z634" s="21">
        <v>0.0446</v>
      </c>
      <c r="AA634" s="7"/>
      <c r="AB634" s="21" t="s">
        <v>4209</v>
      </c>
      <c r="AC634" s="21"/>
      <c r="AD634" s="21"/>
      <c r="AE634" s="21"/>
      <c r="AF634" s="21"/>
      <c r="AG634" s="21"/>
      <c r="AH634" s="7">
        <v>0.929</v>
      </c>
      <c r="AI634" s="21">
        <v>0.0</v>
      </c>
      <c r="AJ634" s="21">
        <v>0.5</v>
      </c>
      <c r="AK634" s="21">
        <v>0.0</v>
      </c>
      <c r="AL634" s="21" t="s">
        <v>4166</v>
      </c>
      <c r="AM634" s="21" t="s">
        <v>4200</v>
      </c>
      <c r="AN634" s="21" t="s">
        <v>4184</v>
      </c>
      <c r="AO634" s="21"/>
      <c r="AP634" s="21"/>
      <c r="AQ634" s="21" t="str">
        <f>IF('Space Types'!$AO643=0,"",'Space Types'!$AO643/'Space Types'!$AP643)</f>
        <v/>
      </c>
      <c r="AR634" s="21"/>
      <c r="AS634" s="21"/>
      <c r="AT634" s="21"/>
      <c r="AU634" s="21"/>
      <c r="AV634" s="21"/>
      <c r="AW634" s="21"/>
      <c r="AX634" s="21"/>
      <c r="AY634" s="21" t="str">
        <f t="shared" si="20"/>
        <v/>
      </c>
      <c r="AZ634" s="21"/>
      <c r="BA634" s="21"/>
      <c r="BB634" s="21"/>
      <c r="BC634" s="21"/>
      <c r="BD634" s="21"/>
      <c r="BE634" s="1"/>
      <c r="BF634" s="1"/>
      <c r="BG634" s="1"/>
      <c r="BH634" s="1"/>
      <c r="BI634" s="1"/>
    </row>
    <row r="635" ht="14.25" hidden="1" customHeight="1">
      <c r="A635" s="21" t="s">
        <v>182</v>
      </c>
      <c r="B635" s="21" t="s">
        <v>555</v>
      </c>
      <c r="C635" s="21" t="s">
        <v>596</v>
      </c>
      <c r="D635" s="21" t="s">
        <v>1585</v>
      </c>
      <c r="E635" s="21" t="s">
        <v>609</v>
      </c>
      <c r="F635" s="21" t="s">
        <v>1355</v>
      </c>
      <c r="G635" s="21" t="s">
        <v>1107</v>
      </c>
      <c r="H635" s="18" t="str">
        <f t="shared" si="1"/>
        <v>ASHRAE 90.1-2007Corridor/TransitionGeneral</v>
      </c>
      <c r="I635" s="86" t="str">
        <f>VLOOKUP(H635,'Interior Lighting'!$A$4:$G$1073,5,FALSE)</f>
        <v>0.5</v>
      </c>
      <c r="J635" s="21"/>
      <c r="K635" s="21"/>
      <c r="L635" s="21">
        <v>0.0</v>
      </c>
      <c r="M635" s="21">
        <v>0.37</v>
      </c>
      <c r="N635" s="21">
        <v>0.2</v>
      </c>
      <c r="O635" s="7" t="s">
        <v>4169</v>
      </c>
      <c r="P635" s="21" t="s">
        <v>542</v>
      </c>
      <c r="Q635" s="21" t="s">
        <v>1107</v>
      </c>
      <c r="R635" s="21" t="s">
        <v>469</v>
      </c>
      <c r="S635" s="5" t="str">
        <f t="shared" si="2"/>
        <v>ASHRAE 62.1-2004GeneralCorridors</v>
      </c>
      <c r="T635" s="86" t="str">
        <f>VLOOKUP(S635,Ventilation!$A$4:$H$302,6,FALSE)</f>
        <v>0.06</v>
      </c>
      <c r="U635" s="86" t="str">
        <f>VLOOKUP(S635,Ventilation!$A$4:$H$302,5,FALSE)</f>
        <v/>
      </c>
      <c r="V635" s="86" t="str">
        <f>VLOOKUP(S635,Ventilation!$A$4:$H$302,7,FALSE)</f>
        <v/>
      </c>
      <c r="W635" s="21">
        <v>0.0</v>
      </c>
      <c r="X635" s="7" t="s">
        <v>4176</v>
      </c>
      <c r="Y635" s="7" t="s">
        <v>4153</v>
      </c>
      <c r="Z635" s="21">
        <v>0.0446</v>
      </c>
      <c r="AA635" s="7"/>
      <c r="AB635" s="7" t="s">
        <v>4209</v>
      </c>
      <c r="AC635" s="21"/>
      <c r="AD635" s="21"/>
      <c r="AE635" s="21"/>
      <c r="AF635" s="21"/>
      <c r="AG635" s="21"/>
      <c r="AH635" s="7">
        <v>0.37</v>
      </c>
      <c r="AI635" s="21">
        <v>0.0</v>
      </c>
      <c r="AJ635" s="21">
        <v>0.5</v>
      </c>
      <c r="AK635" s="21">
        <v>0.0</v>
      </c>
      <c r="AL635" s="7" t="s">
        <v>4166</v>
      </c>
      <c r="AM635" s="7" t="s">
        <v>4200</v>
      </c>
      <c r="AN635" s="7" t="s">
        <v>4184</v>
      </c>
      <c r="AO635" s="21"/>
      <c r="AP635" s="21"/>
      <c r="AQ635" s="81" t="str">
        <f>IF('Space Types'!$AO637=0,"",'Space Types'!$AO637/'Space Types'!$AP637)</f>
        <v>0.05720430108</v>
      </c>
      <c r="AR635" s="21"/>
      <c r="AS635" s="21"/>
      <c r="AT635" s="21"/>
      <c r="AU635" s="21"/>
      <c r="AV635" s="21"/>
      <c r="AW635" s="21"/>
      <c r="AX635" s="21"/>
      <c r="AY635" s="21" t="str">
        <f t="shared" si="20"/>
        <v/>
      </c>
      <c r="AZ635" s="21"/>
      <c r="BA635" s="21"/>
      <c r="BB635" s="21"/>
      <c r="BC635" s="21"/>
      <c r="BD635" s="21"/>
      <c r="BE635" s="1"/>
      <c r="BF635" s="1"/>
      <c r="BG635" s="1"/>
      <c r="BH635" s="1"/>
      <c r="BI635" s="1"/>
    </row>
    <row r="636" ht="14.25" hidden="1" customHeight="1">
      <c r="A636" s="21" t="s">
        <v>182</v>
      </c>
      <c r="B636" s="21" t="s">
        <v>555</v>
      </c>
      <c r="C636" s="21" t="s">
        <v>1331</v>
      </c>
      <c r="D636" s="21" t="s">
        <v>1535</v>
      </c>
      <c r="E636" s="21" t="s">
        <v>609</v>
      </c>
      <c r="F636" s="21" t="s">
        <v>1368</v>
      </c>
      <c r="G636" s="27" t="s">
        <v>1369</v>
      </c>
      <c r="H636" s="18" t="str">
        <f t="shared" si="1"/>
        <v>ASHRAE 90.1-2007Gymnasium/Exercise CenterPlaying Area</v>
      </c>
      <c r="I636" s="86" t="str">
        <f>VLOOKUP(H636,'Interior Lighting'!$A$4:$G$1073,5,FALSE)</f>
        <v>1.4</v>
      </c>
      <c r="J636" s="21"/>
      <c r="K636" s="21"/>
      <c r="L636" s="21">
        <v>0.0</v>
      </c>
      <c r="M636" s="21">
        <v>0.37</v>
      </c>
      <c r="N636" s="21">
        <v>0.2</v>
      </c>
      <c r="O636" s="7" t="s">
        <v>4170</v>
      </c>
      <c r="P636" s="21" t="s">
        <v>542</v>
      </c>
      <c r="Q636" s="21" t="s">
        <v>1982</v>
      </c>
      <c r="R636" s="21" t="s">
        <v>2018</v>
      </c>
      <c r="S636" s="5" t="str">
        <f t="shared" si="2"/>
        <v>ASHRAE 62.1-2004Sports and EntertainmentGym, stadium (play area)</v>
      </c>
      <c r="T636" s="86" t="str">
        <f>VLOOKUP(S636,Ventilation!$A$4:$H$302,6,FALSE)</f>
        <v>0.3</v>
      </c>
      <c r="U636" s="86" t="str">
        <f>VLOOKUP(S636,Ventilation!$A$4:$H$302,5,FALSE)</f>
        <v/>
      </c>
      <c r="V636" s="86" t="str">
        <f>VLOOKUP(S636,Ventilation!$A$4:$H$302,7,FALSE)</f>
        <v/>
      </c>
      <c r="W636" s="21">
        <v>30.0</v>
      </c>
      <c r="X636" s="7" t="s">
        <v>4180</v>
      </c>
      <c r="Y636" s="7" t="s">
        <v>4153</v>
      </c>
      <c r="Z636" s="21">
        <v>0.0446</v>
      </c>
      <c r="AA636" s="7"/>
      <c r="AB636" s="7" t="s">
        <v>4209</v>
      </c>
      <c r="AC636" s="21"/>
      <c r="AD636" s="21"/>
      <c r="AE636" s="21"/>
      <c r="AF636" s="21"/>
      <c r="AG636" s="21"/>
      <c r="AH636" s="7">
        <v>0.46</v>
      </c>
      <c r="AI636" s="21">
        <v>0.0</v>
      </c>
      <c r="AJ636" s="21">
        <v>0.5</v>
      </c>
      <c r="AK636" s="21">
        <v>0.0</v>
      </c>
      <c r="AL636" s="7" t="s">
        <v>4166</v>
      </c>
      <c r="AM636" s="138" t="s">
        <v>4201</v>
      </c>
      <c r="AN636" s="7" t="s">
        <v>4184</v>
      </c>
      <c r="AO636" s="21">
        <v>159.5</v>
      </c>
      <c r="AP636" s="21">
        <v>21269.0</v>
      </c>
      <c r="AQ636" s="81" t="str">
        <f>IF('Space Types'!$AO631=0,"",'Space Types'!$AO631/'Space Types'!$AP631)</f>
        <v>0.02309734513</v>
      </c>
      <c r="AR636" s="21">
        <v>43.3</v>
      </c>
      <c r="AS636" s="21">
        <v>0.2</v>
      </c>
      <c r="AT636" s="21">
        <v>0.05</v>
      </c>
      <c r="AU636" s="21" t="s">
        <v>1032</v>
      </c>
      <c r="AV636" s="21"/>
      <c r="AW636" s="21"/>
      <c r="AX636" s="21"/>
      <c r="AY636" s="21" t="str">
        <f t="shared" si="20"/>
        <v/>
      </c>
      <c r="AZ636" s="21"/>
      <c r="BA636" s="21"/>
      <c r="BB636" s="21"/>
      <c r="BC636" s="21"/>
      <c r="BD636" s="21"/>
      <c r="BE636" s="1"/>
      <c r="BF636" s="1"/>
      <c r="BG636" s="1"/>
      <c r="BH636" s="1"/>
      <c r="BI636" s="1"/>
    </row>
    <row r="637" ht="14.25" hidden="1" customHeight="1">
      <c r="A637" s="7" t="s">
        <v>182</v>
      </c>
      <c r="B637" s="7" t="s">
        <v>555</v>
      </c>
      <c r="C637" s="7" t="s">
        <v>579</v>
      </c>
      <c r="D637" s="21" t="s">
        <v>1097</v>
      </c>
      <c r="E637" s="21" t="s">
        <v>609</v>
      </c>
      <c r="F637" s="21" t="s">
        <v>1103</v>
      </c>
      <c r="G637" s="21" t="s">
        <v>1107</v>
      </c>
      <c r="H637" s="18" t="str">
        <f t="shared" si="1"/>
        <v>ASHRAE 90.1-2007Food PreparationGeneral</v>
      </c>
      <c r="I637" s="86" t="str">
        <f>VLOOKUP(H637,'Interior Lighting'!$A$4:$G$1073,5,FALSE)</f>
        <v>1.2</v>
      </c>
      <c r="J637" s="21"/>
      <c r="K637" s="21"/>
      <c r="L637" s="21">
        <v>0.0</v>
      </c>
      <c r="M637" s="21">
        <v>0.37</v>
      </c>
      <c r="N637" s="21">
        <v>0.2</v>
      </c>
      <c r="O637" s="7" t="s">
        <v>4175</v>
      </c>
      <c r="P637" s="21" t="s">
        <v>542</v>
      </c>
      <c r="Q637" s="21" t="s">
        <v>104</v>
      </c>
      <c r="R637" s="21" t="s">
        <v>1207</v>
      </c>
      <c r="S637" s="5" t="str">
        <f t="shared" si="2"/>
        <v>ASHRAE 62.1-2004Food and Beverage ServiceCafeteria/fast food dining</v>
      </c>
      <c r="T637" s="86" t="str">
        <f>VLOOKUP(S637,Ventilation!$A$4:$H$302,6,FALSE)</f>
        <v>0.18</v>
      </c>
      <c r="U637" s="86" t="str">
        <f>VLOOKUP(S637,Ventilation!$A$4:$H$302,5,FALSE)</f>
        <v>7.5</v>
      </c>
      <c r="V637" s="86" t="str">
        <f>VLOOKUP(S637,Ventilation!$A$4:$H$302,7,FALSE)</f>
        <v/>
      </c>
      <c r="W637" s="7">
        <v>15.23</v>
      </c>
      <c r="X637" s="7" t="s">
        <v>4176</v>
      </c>
      <c r="Y637" s="7" t="s">
        <v>4153</v>
      </c>
      <c r="Z637" s="21">
        <v>0.0446</v>
      </c>
      <c r="AA637" s="7"/>
      <c r="AB637" s="7" t="s">
        <v>4209</v>
      </c>
      <c r="AC637" s="7">
        <v>532.1</v>
      </c>
      <c r="AD637" s="21">
        <v>0.1</v>
      </c>
      <c r="AE637" s="21">
        <v>0.2</v>
      </c>
      <c r="AF637" s="21">
        <v>0.7</v>
      </c>
      <c r="AG637" s="21" t="s">
        <v>4214</v>
      </c>
      <c r="AH637" s="7">
        <v>20.65</v>
      </c>
      <c r="AI637" s="21">
        <v>0.25</v>
      </c>
      <c r="AJ637" s="21">
        <v>0.3</v>
      </c>
      <c r="AK637" s="21">
        <v>0.2</v>
      </c>
      <c r="AL637" s="7" t="s">
        <v>4211</v>
      </c>
      <c r="AM637" s="138" t="s">
        <v>4201</v>
      </c>
      <c r="AN637" s="7" t="s">
        <v>4184</v>
      </c>
      <c r="AO637" s="21">
        <v>133.0</v>
      </c>
      <c r="AP637" s="21">
        <v>2325.0</v>
      </c>
      <c r="AQ637" s="81" t="str">
        <f>IF('Space Types'!$AO625=0,"",'Space Types'!$AO625/'Space Types'!$AP625)</f>
        <v>0.007499177206</v>
      </c>
      <c r="AR637" s="21">
        <v>49.0</v>
      </c>
      <c r="AS637" s="21">
        <v>0.2</v>
      </c>
      <c r="AT637" s="21">
        <v>0.05</v>
      </c>
      <c r="AU637" s="21" t="s">
        <v>1032</v>
      </c>
      <c r="AV637" s="21">
        <v>0.7</v>
      </c>
      <c r="AW637" s="21">
        <v>4000.0</v>
      </c>
      <c r="AX637" s="21">
        <v>694.5023196377475</v>
      </c>
      <c r="AY637" s="81" t="str">
        <f t="shared" si="20"/>
        <v>0.1215379059</v>
      </c>
      <c r="AZ637" s="21">
        <v>0.338</v>
      </c>
      <c r="BA637" s="21">
        <v>0.5</v>
      </c>
      <c r="BB637" s="21"/>
      <c r="BC637" s="21" t="s">
        <v>4212</v>
      </c>
      <c r="BD637" s="21"/>
      <c r="BE637" s="1"/>
      <c r="BF637" s="1"/>
      <c r="BG637" s="1"/>
      <c r="BH637" s="1"/>
      <c r="BI637" s="1"/>
    </row>
    <row r="638" ht="14.25" hidden="1" customHeight="1">
      <c r="A638" s="21" t="s">
        <v>182</v>
      </c>
      <c r="B638" s="21" t="s">
        <v>555</v>
      </c>
      <c r="C638" s="21" t="s">
        <v>1112</v>
      </c>
      <c r="D638" s="21" t="s">
        <v>3169</v>
      </c>
      <c r="E638" s="21" t="s">
        <v>609</v>
      </c>
      <c r="F638" s="65" t="s">
        <v>888</v>
      </c>
      <c r="G638" s="65" t="s">
        <v>1112</v>
      </c>
      <c r="H638" s="18" t="str">
        <f t="shared" si="1"/>
        <v>ASHRAE 90.1-2007Whole BuildingLibrary</v>
      </c>
      <c r="I638" s="86" t="str">
        <f>VLOOKUP(H638,'Interior Lighting'!$A$4:$G$1073,5,FALSE)</f>
        <v>1.3</v>
      </c>
      <c r="J638" s="21"/>
      <c r="K638" s="21"/>
      <c r="L638" s="21">
        <v>0.0</v>
      </c>
      <c r="M638" s="21">
        <v>0.37</v>
      </c>
      <c r="N638" s="21">
        <v>0.2</v>
      </c>
      <c r="O638" s="7" t="s">
        <v>4171</v>
      </c>
      <c r="P638" s="21" t="s">
        <v>542</v>
      </c>
      <c r="Q638" s="21" t="s">
        <v>1783</v>
      </c>
      <c r="R638" s="21" t="s">
        <v>1814</v>
      </c>
      <c r="S638" s="5" t="str">
        <f t="shared" si="2"/>
        <v>ASHRAE 62.1-2004Educational FacilitiesMedia center</v>
      </c>
      <c r="T638" s="86" t="str">
        <f>VLOOKUP(S638,Ventilation!$A$4:$H$302,6,FALSE)</f>
        <v>0.12</v>
      </c>
      <c r="U638" s="86" t="str">
        <f>VLOOKUP(S638,Ventilation!$A$4:$H$302,5,FALSE)</f>
        <v>10</v>
      </c>
      <c r="V638" s="86" t="str">
        <f>VLOOKUP(S638,Ventilation!$A$4:$H$302,7,FALSE)</f>
        <v/>
      </c>
      <c r="W638" s="21">
        <v>10.0</v>
      </c>
      <c r="X638" s="7" t="s">
        <v>4176</v>
      </c>
      <c r="Y638" s="7" t="s">
        <v>4153</v>
      </c>
      <c r="Z638" s="21">
        <v>0.0446</v>
      </c>
      <c r="AA638" s="7"/>
      <c r="AB638" s="7" t="s">
        <v>4209</v>
      </c>
      <c r="AC638" s="21"/>
      <c r="AD638" s="21"/>
      <c r="AE638" s="21"/>
      <c r="AF638" s="21"/>
      <c r="AG638" s="7"/>
      <c r="AH638" s="7">
        <v>0.93</v>
      </c>
      <c r="AI638" s="21">
        <v>0.0</v>
      </c>
      <c r="AJ638" s="21">
        <v>0.5</v>
      </c>
      <c r="AK638" s="21">
        <v>0.0</v>
      </c>
      <c r="AL638" s="7" t="s">
        <v>4166</v>
      </c>
      <c r="AM638" s="7" t="s">
        <v>4200</v>
      </c>
      <c r="AN638" s="7" t="s">
        <v>4184</v>
      </c>
      <c r="AO638" s="21"/>
      <c r="AP638" s="21"/>
      <c r="AQ638" s="21" t="str">
        <f>IF('Space Types'!$AO619=0,"",'Space Types'!$AO619/'Space Types'!$AP619)</f>
        <v/>
      </c>
      <c r="AR638" s="21"/>
      <c r="AS638" s="21"/>
      <c r="AT638" s="21"/>
      <c r="AU638" s="7"/>
      <c r="AV638" s="21"/>
      <c r="AW638" s="21"/>
      <c r="AX638" s="21"/>
      <c r="AY638" s="21" t="str">
        <f t="shared" si="20"/>
        <v/>
      </c>
      <c r="AZ638" s="21"/>
      <c r="BA638" s="21"/>
      <c r="BB638" s="21"/>
      <c r="BC638" s="7"/>
      <c r="BD638" s="7"/>
      <c r="BE638" s="1"/>
      <c r="BF638" s="1"/>
      <c r="BG638" s="1"/>
      <c r="BH638" s="1"/>
      <c r="BI638" s="1"/>
    </row>
    <row r="639" ht="14.25" hidden="1" customHeight="1">
      <c r="A639" s="21" t="s">
        <v>182</v>
      </c>
      <c r="B639" s="21" t="s">
        <v>555</v>
      </c>
      <c r="C639" s="21" t="s">
        <v>829</v>
      </c>
      <c r="D639" s="21" t="s">
        <v>3257</v>
      </c>
      <c r="E639" s="21" t="s">
        <v>609</v>
      </c>
      <c r="F639" s="21" t="s">
        <v>829</v>
      </c>
      <c r="G639" s="21" t="s">
        <v>1107</v>
      </c>
      <c r="H639" s="18" t="str">
        <f t="shared" si="1"/>
        <v>ASHRAE 90.1-2007LobbyGeneral</v>
      </c>
      <c r="I639" s="86" t="str">
        <f>VLOOKUP(H639,'Interior Lighting'!$A$4:$G$1073,5,FALSE)</f>
        <v>1.3</v>
      </c>
      <c r="J639" s="21"/>
      <c r="K639" s="21"/>
      <c r="L639" s="21">
        <v>0.0</v>
      </c>
      <c r="M639" s="21">
        <v>0.37</v>
      </c>
      <c r="N639" s="21">
        <v>0.2</v>
      </c>
      <c r="O639" s="7" t="s">
        <v>4172</v>
      </c>
      <c r="P639" s="21" t="s">
        <v>542</v>
      </c>
      <c r="Q639" s="21" t="s">
        <v>1107</v>
      </c>
      <c r="R639" s="21" t="s">
        <v>469</v>
      </c>
      <c r="S639" s="5" t="str">
        <f t="shared" si="2"/>
        <v>ASHRAE 62.1-2004GeneralCorridors</v>
      </c>
      <c r="T639" s="86" t="str">
        <f>VLOOKUP(S639,Ventilation!$A$4:$H$302,6,FALSE)</f>
        <v>0.06</v>
      </c>
      <c r="U639" s="86" t="str">
        <f>VLOOKUP(S639,Ventilation!$A$4:$H$302,5,FALSE)</f>
        <v/>
      </c>
      <c r="V639" s="86" t="str">
        <f>VLOOKUP(S639,Ventilation!$A$4:$H$302,7,FALSE)</f>
        <v/>
      </c>
      <c r="W639" s="21">
        <v>0.0</v>
      </c>
      <c r="X639" s="7" t="s">
        <v>4176</v>
      </c>
      <c r="Y639" s="7" t="s">
        <v>4153</v>
      </c>
      <c r="Z639" s="21">
        <v>0.0446</v>
      </c>
      <c r="AA639" s="7"/>
      <c r="AB639" s="7" t="s">
        <v>4209</v>
      </c>
      <c r="AC639" s="21"/>
      <c r="AD639" s="21"/>
      <c r="AE639" s="21"/>
      <c r="AF639" s="21"/>
      <c r="AG639" s="21"/>
      <c r="AH639" s="7">
        <v>0.37</v>
      </c>
      <c r="AI639" s="21">
        <v>0.0</v>
      </c>
      <c r="AJ639" s="21">
        <v>0.5</v>
      </c>
      <c r="AK639" s="21">
        <v>0.0</v>
      </c>
      <c r="AL639" s="7" t="s">
        <v>4166</v>
      </c>
      <c r="AM639" s="7" t="s">
        <v>4200</v>
      </c>
      <c r="AN639" s="7" t="s">
        <v>4184</v>
      </c>
      <c r="AO639" s="21"/>
      <c r="AP639" s="21"/>
      <c r="AQ639" s="21" t="str">
        <f>IF('Space Types'!$AO613=0,"",'Space Types'!$AO613/'Space Types'!$AP613)</f>
        <v/>
      </c>
      <c r="AR639" s="21"/>
      <c r="AS639" s="21"/>
      <c r="AT639" s="21"/>
      <c r="AU639" s="7"/>
      <c r="AV639" s="21"/>
      <c r="AW639" s="21"/>
      <c r="AX639" s="21"/>
      <c r="AY639" s="21" t="str">
        <f t="shared" si="20"/>
        <v/>
      </c>
      <c r="AZ639" s="21"/>
      <c r="BA639" s="21"/>
      <c r="BB639" s="21"/>
      <c r="BC639" s="21"/>
      <c r="BD639" s="21"/>
      <c r="BE639" s="1"/>
      <c r="BF639" s="1"/>
      <c r="BG639" s="1"/>
      <c r="BH639" s="1"/>
      <c r="BI639" s="1"/>
    </row>
    <row r="640" ht="14.25" hidden="1" customHeight="1">
      <c r="A640" s="7" t="s">
        <v>182</v>
      </c>
      <c r="B640" s="7" t="s">
        <v>555</v>
      </c>
      <c r="C640" s="7" t="s">
        <v>1125</v>
      </c>
      <c r="D640" s="21" t="s">
        <v>3274</v>
      </c>
      <c r="E640" s="21" t="s">
        <v>609</v>
      </c>
      <c r="F640" s="21" t="s">
        <v>1543</v>
      </c>
      <c r="G640" s="21" t="s">
        <v>1107</v>
      </c>
      <c r="H640" s="18" t="str">
        <f t="shared" si="1"/>
        <v>ASHRAE 90.1-2007Electrical/MechanicalGeneral</v>
      </c>
      <c r="I640" s="86" t="str">
        <f>VLOOKUP(H640,'Interior Lighting'!$A$4:$G$1073,5,FALSE)</f>
        <v>1.5</v>
      </c>
      <c r="J640" s="21"/>
      <c r="K640" s="21"/>
      <c r="L640" s="21">
        <v>0.0</v>
      </c>
      <c r="M640" s="21">
        <v>0.37</v>
      </c>
      <c r="N640" s="21">
        <v>0.2</v>
      </c>
      <c r="O640" s="21" t="s">
        <v>4175</v>
      </c>
      <c r="P640" s="21" t="s">
        <v>542</v>
      </c>
      <c r="Q640" s="21" t="s">
        <v>1107</v>
      </c>
      <c r="R640" s="21" t="s">
        <v>178</v>
      </c>
      <c r="S640" s="5" t="str">
        <f t="shared" si="2"/>
        <v>ASHRAE 62.1-2004GeneralStorage rooms</v>
      </c>
      <c r="T640" s="86" t="str">
        <f>VLOOKUP(S640,Ventilation!$A$4:$H$302,6,FALSE)</f>
        <v>0.12</v>
      </c>
      <c r="U640" s="86" t="str">
        <f>VLOOKUP(S640,Ventilation!$A$4:$H$302,5,FALSE)</f>
        <v/>
      </c>
      <c r="V640" s="86" t="str">
        <f>VLOOKUP(S640,Ventilation!$A$4:$H$302,7,FALSE)</f>
        <v/>
      </c>
      <c r="W640" s="21">
        <v>0.0</v>
      </c>
      <c r="X640" s="7" t="s">
        <v>4176</v>
      </c>
      <c r="Y640" s="7" t="s">
        <v>4153</v>
      </c>
      <c r="Z640" s="21">
        <v>0.0446</v>
      </c>
      <c r="AA640" s="7"/>
      <c r="AB640" s="7" t="s">
        <v>4209</v>
      </c>
      <c r="AC640" s="21"/>
      <c r="AD640" s="21"/>
      <c r="AE640" s="21"/>
      <c r="AF640" s="21"/>
      <c r="AG640" s="21"/>
      <c r="AH640" s="7">
        <v>0.37</v>
      </c>
      <c r="AI640" s="21">
        <v>0.0</v>
      </c>
      <c r="AJ640" s="21">
        <v>0.5</v>
      </c>
      <c r="AK640" s="21">
        <v>0.0</v>
      </c>
      <c r="AL640" s="7" t="s">
        <v>4166</v>
      </c>
      <c r="AM640" s="138" t="s">
        <v>4202</v>
      </c>
      <c r="AN640" s="138" t="s">
        <v>4187</v>
      </c>
      <c r="AO640" s="21"/>
      <c r="AP640" s="21"/>
      <c r="AQ640" s="21" t="str">
        <f>IF('Space Types'!$AO607=0,"",'Space Types'!$AO607/'Space Types'!$AP607)</f>
        <v/>
      </c>
      <c r="AR640" s="21"/>
      <c r="AS640" s="21"/>
      <c r="AT640" s="21"/>
      <c r="AU640" s="21"/>
      <c r="AV640" s="21"/>
      <c r="AW640" s="21"/>
      <c r="AX640" s="21"/>
      <c r="AY640" s="21" t="str">
        <f t="shared" si="20"/>
        <v/>
      </c>
      <c r="AZ640" s="21"/>
      <c r="BA640" s="21"/>
      <c r="BB640" s="21"/>
      <c r="BC640" s="21"/>
      <c r="BD640" s="21"/>
      <c r="BE640" s="1"/>
      <c r="BF640" s="1"/>
      <c r="BG640" s="1"/>
      <c r="BH640" s="1"/>
      <c r="BI640" s="1"/>
    </row>
    <row r="641" ht="14.25" hidden="1" customHeight="1">
      <c r="A641" s="21" t="s">
        <v>182</v>
      </c>
      <c r="B641" s="21" t="s">
        <v>555</v>
      </c>
      <c r="C641" s="21" t="s">
        <v>616</v>
      </c>
      <c r="D641" s="21" t="s">
        <v>1617</v>
      </c>
      <c r="E641" s="21" t="s">
        <v>609</v>
      </c>
      <c r="F641" s="21" t="s">
        <v>1272</v>
      </c>
      <c r="G641" s="21" t="s">
        <v>1107</v>
      </c>
      <c r="H641" s="18" t="str">
        <f t="shared" si="1"/>
        <v>ASHRAE 90.1-2007Office-EnclosedGeneral</v>
      </c>
      <c r="I641" s="86" t="str">
        <f>VLOOKUP(H641,'Interior Lighting'!$A$4:$G$1073,5,FALSE)</f>
        <v>1.1</v>
      </c>
      <c r="J641" s="21"/>
      <c r="K641" s="21"/>
      <c r="L641" s="21">
        <v>0.0</v>
      </c>
      <c r="M641" s="21">
        <v>0.37</v>
      </c>
      <c r="N641" s="21">
        <v>0.2</v>
      </c>
      <c r="O641" s="21" t="s">
        <v>4174</v>
      </c>
      <c r="P641" s="21" t="s">
        <v>542</v>
      </c>
      <c r="Q641" s="21" t="s">
        <v>1604</v>
      </c>
      <c r="R641" s="21" t="s">
        <v>142</v>
      </c>
      <c r="S641" s="5" t="str">
        <f t="shared" si="2"/>
        <v>ASHRAE 62.1-2004Office BuildingsOffice space</v>
      </c>
      <c r="T641" s="86" t="str">
        <f>VLOOKUP(S641,Ventilation!$A$4:$H$302,6,FALSE)</f>
        <v>0.06</v>
      </c>
      <c r="U641" s="86" t="str">
        <f>VLOOKUP(S641,Ventilation!$A$4:$H$302,5,FALSE)</f>
        <v>5</v>
      </c>
      <c r="V641" s="86" t="str">
        <f>VLOOKUP(S641,Ventilation!$A$4:$H$302,7,FALSE)</f>
        <v/>
      </c>
      <c r="W641" s="21">
        <v>5.0</v>
      </c>
      <c r="X641" s="7" t="s">
        <v>4181</v>
      </c>
      <c r="Y641" s="7" t="s">
        <v>4153</v>
      </c>
      <c r="Z641" s="21">
        <v>0.0446</v>
      </c>
      <c r="AA641" s="7"/>
      <c r="AB641" s="7" t="s">
        <v>4209</v>
      </c>
      <c r="AC641" s="21"/>
      <c r="AD641" s="21"/>
      <c r="AE641" s="21"/>
      <c r="AF641" s="21"/>
      <c r="AG641" s="21"/>
      <c r="AH641" s="7">
        <v>1.0</v>
      </c>
      <c r="AI641" s="21">
        <v>0.0</v>
      </c>
      <c r="AJ641" s="21">
        <v>0.5</v>
      </c>
      <c r="AK641" s="21">
        <v>0.0</v>
      </c>
      <c r="AL641" s="7" t="s">
        <v>4166</v>
      </c>
      <c r="AM641" s="7" t="s">
        <v>4200</v>
      </c>
      <c r="AN641" s="7" t="s">
        <v>4184</v>
      </c>
      <c r="AO641" s="21"/>
      <c r="AP641" s="21"/>
      <c r="AQ641" s="21" t="str">
        <f>IF('Space Types'!$AO601=0,"",'Space Types'!$AO601/'Space Types'!$AP601)</f>
        <v/>
      </c>
      <c r="AR641" s="21"/>
      <c r="AS641" s="21"/>
      <c r="AT641" s="21"/>
      <c r="AU641" s="21"/>
      <c r="AV641" s="21"/>
      <c r="AW641" s="21"/>
      <c r="AX641" s="21"/>
      <c r="AY641" s="21" t="str">
        <f t="shared" si="20"/>
        <v/>
      </c>
      <c r="AZ641" s="21"/>
      <c r="BA641" s="21"/>
      <c r="BB641" s="21"/>
      <c r="BC641" s="21"/>
      <c r="BD641" s="21"/>
      <c r="BE641" s="1"/>
      <c r="BF641" s="1"/>
      <c r="BG641" s="1"/>
      <c r="BH641" s="1"/>
      <c r="BI641" s="1"/>
    </row>
    <row r="642" ht="14.25" hidden="1" customHeight="1">
      <c r="A642" s="21" t="s">
        <v>182</v>
      </c>
      <c r="B642" s="21" t="s">
        <v>555</v>
      </c>
      <c r="C642" s="21" t="s">
        <v>1282</v>
      </c>
      <c r="D642" s="21" t="s">
        <v>4173</v>
      </c>
      <c r="E642" s="21" t="s">
        <v>609</v>
      </c>
      <c r="F642" s="21" t="s">
        <v>1353</v>
      </c>
      <c r="G642" s="21" t="s">
        <v>1107</v>
      </c>
      <c r="H642" s="18" t="str">
        <f t="shared" si="1"/>
        <v>ASHRAE 90.1-2007RestroomsGeneral</v>
      </c>
      <c r="I642" s="86" t="str">
        <f>VLOOKUP(H642,'Interior Lighting'!$A$4:$G$1073,5,FALSE)</f>
        <v>0.9</v>
      </c>
      <c r="J642" s="21"/>
      <c r="K642" s="21"/>
      <c r="L642" s="21">
        <v>0.0</v>
      </c>
      <c r="M642" s="21">
        <v>0.37</v>
      </c>
      <c r="N642" s="21">
        <v>0.2</v>
      </c>
      <c r="O642" s="21" t="s">
        <v>4167</v>
      </c>
      <c r="P642" s="21" t="s">
        <v>542</v>
      </c>
      <c r="Q642" s="21" t="s">
        <v>1107</v>
      </c>
      <c r="R642" s="21" t="s">
        <v>469</v>
      </c>
      <c r="S642" s="5" t="str">
        <f t="shared" si="2"/>
        <v>ASHRAE 62.1-2004GeneralCorridors</v>
      </c>
      <c r="T642" s="86" t="str">
        <f>VLOOKUP(S642,Ventilation!$A$4:$H$302,6,FALSE)</f>
        <v>0.06</v>
      </c>
      <c r="U642" s="86" t="str">
        <f>VLOOKUP(S642,Ventilation!$A$4:$H$302,5,FALSE)</f>
        <v/>
      </c>
      <c r="V642" s="86" t="str">
        <f>VLOOKUP(S642,Ventilation!$A$4:$H$302,7,FALSE)</f>
        <v/>
      </c>
      <c r="W642" s="21">
        <v>0.0</v>
      </c>
      <c r="X642" s="21" t="s">
        <v>4176</v>
      </c>
      <c r="Y642" s="21" t="s">
        <v>4153</v>
      </c>
      <c r="Z642" s="21">
        <v>0.0446</v>
      </c>
      <c r="AA642" s="7"/>
      <c r="AB642" s="21" t="s">
        <v>4209</v>
      </c>
      <c r="AC642" s="21"/>
      <c r="AD642" s="21"/>
      <c r="AE642" s="21"/>
      <c r="AF642" s="21"/>
      <c r="AG642" s="21"/>
      <c r="AH642" s="7">
        <v>0.37</v>
      </c>
      <c r="AI642" s="21">
        <v>0.0</v>
      </c>
      <c r="AJ642" s="21">
        <v>0.5</v>
      </c>
      <c r="AK642" s="21">
        <v>0.0</v>
      </c>
      <c r="AL642" s="21" t="s">
        <v>4166</v>
      </c>
      <c r="AM642" s="138" t="s">
        <v>4202</v>
      </c>
      <c r="AN642" s="138" t="s">
        <v>4187</v>
      </c>
      <c r="AO642" s="21">
        <v>52.2</v>
      </c>
      <c r="AP642" s="21">
        <v>2260.0</v>
      </c>
      <c r="AQ642" s="21" t="str">
        <f>IF('Space Types'!$AO593=0,"",'Space Types'!$AO593/'Space Types'!$AP593)</f>
        <v/>
      </c>
      <c r="AR642" s="21">
        <v>43.3</v>
      </c>
      <c r="AS642" s="21">
        <v>0.2</v>
      </c>
      <c r="AT642" s="21">
        <v>0.05</v>
      </c>
      <c r="AU642" s="21" t="s">
        <v>1032</v>
      </c>
      <c r="AV642" s="21">
        <v>0.2812153843741127</v>
      </c>
      <c r="AW642" s="21">
        <v>635.6645979315474</v>
      </c>
      <c r="AX642" s="21">
        <v>110.36763444376396</v>
      </c>
      <c r="AY642" s="81" t="str">
        <f t="shared" si="20"/>
        <v>0.04882618419</v>
      </c>
      <c r="AZ642" s="21">
        <v>0.338</v>
      </c>
      <c r="BA642" s="21">
        <v>0.5</v>
      </c>
      <c r="BB642" s="21"/>
      <c r="BC642" s="21"/>
      <c r="BD642" s="21"/>
      <c r="BE642" s="1"/>
      <c r="BF642" s="1"/>
      <c r="BG642" s="1"/>
      <c r="BH642" s="1"/>
      <c r="BI642" s="1"/>
    </row>
    <row r="643" ht="14.25" hidden="1" customHeight="1">
      <c r="A643" s="21" t="s">
        <v>185</v>
      </c>
      <c r="B643" s="21" t="s">
        <v>555</v>
      </c>
      <c r="C643" s="21" t="s">
        <v>406</v>
      </c>
      <c r="D643" s="21" t="s">
        <v>3169</v>
      </c>
      <c r="E643" s="21" t="s">
        <v>628</v>
      </c>
      <c r="F643" s="21" t="s">
        <v>1292</v>
      </c>
      <c r="G643" s="21" t="s">
        <v>2378</v>
      </c>
      <c r="H643" s="18" t="str">
        <f t="shared" si="1"/>
        <v>ASHRAE 90.1-2010Audience/Seating AreaFor Auditorium</v>
      </c>
      <c r="I643" s="86" t="str">
        <f>VLOOKUP(H643,'Interior Lighting'!$A$4:$G$1073,5,FALSE)</f>
        <v>0.79</v>
      </c>
      <c r="J643" s="21"/>
      <c r="K643" s="21"/>
      <c r="L643" s="21">
        <v>0.0</v>
      </c>
      <c r="M643" s="21">
        <v>0.37</v>
      </c>
      <c r="N643" s="21">
        <v>0.2</v>
      </c>
      <c r="O643" s="7" t="s">
        <v>4175</v>
      </c>
      <c r="P643" s="21" t="s">
        <v>601</v>
      </c>
      <c r="Q643" s="27" t="s">
        <v>1937</v>
      </c>
      <c r="R643" s="27" t="s">
        <v>1938</v>
      </c>
      <c r="S643" s="5" t="str">
        <f t="shared" si="2"/>
        <v>ASHRAE 62.1-2007Public Assembly SpacesAuditorium seating area</v>
      </c>
      <c r="T643" s="86" t="str">
        <f>VLOOKUP(S643,Ventilation!$A$4:$H$302,6,FALSE)</f>
        <v>0.06</v>
      </c>
      <c r="U643" s="86" t="str">
        <f>VLOOKUP(S643,Ventilation!$A$4:$H$302,5,FALSE)</f>
        <v>5</v>
      </c>
      <c r="V643" s="86" t="str">
        <f>VLOOKUP(S643,Ventilation!$A$4:$H$302,7,FALSE)</f>
        <v/>
      </c>
      <c r="W643" s="21">
        <v>150.0</v>
      </c>
      <c r="X643" s="7" t="s">
        <v>4177</v>
      </c>
      <c r="Y643" s="7" t="s">
        <v>4153</v>
      </c>
      <c r="Z643" s="21">
        <v>0.0446</v>
      </c>
      <c r="AA643" s="7"/>
      <c r="AB643" s="7" t="s">
        <v>4209</v>
      </c>
      <c r="AC643" s="21"/>
      <c r="AD643" s="21"/>
      <c r="AE643" s="21"/>
      <c r="AF643" s="21"/>
      <c r="AG643" s="21"/>
      <c r="AH643" s="7">
        <v>0.46</v>
      </c>
      <c r="AI643" s="21">
        <v>0.0</v>
      </c>
      <c r="AJ643" s="21">
        <v>0.5</v>
      </c>
      <c r="AK643" s="21">
        <v>0.0</v>
      </c>
      <c r="AL643" s="7" t="s">
        <v>4166</v>
      </c>
      <c r="AM643" s="138" t="s">
        <v>4201</v>
      </c>
      <c r="AN643" s="7" t="s">
        <v>4185</v>
      </c>
      <c r="AO643" s="21"/>
      <c r="AP643" s="21"/>
      <c r="AQ643" s="21"/>
      <c r="AR643" s="21"/>
      <c r="AS643" s="21"/>
      <c r="AT643" s="21"/>
      <c r="AU643" s="21"/>
      <c r="AV643" s="21"/>
      <c r="AW643" s="21"/>
      <c r="AX643" s="21"/>
      <c r="AY643" s="21"/>
      <c r="AZ643" s="21"/>
      <c r="BA643" s="21"/>
      <c r="BB643" s="21"/>
      <c r="BC643" s="21"/>
      <c r="BD643" s="21"/>
      <c r="BE643" s="1"/>
      <c r="BF643" s="1"/>
      <c r="BG643" s="1"/>
      <c r="BH643" s="1"/>
      <c r="BI643" s="1"/>
    </row>
    <row r="644" ht="14.25" hidden="1" customHeight="1">
      <c r="A644" s="7" t="s">
        <v>185</v>
      </c>
      <c r="B644" s="21" t="s">
        <v>555</v>
      </c>
      <c r="C644" s="21" t="s">
        <v>1330</v>
      </c>
      <c r="D644" s="21" t="s">
        <v>1168</v>
      </c>
      <c r="E644" s="21" t="s">
        <v>628</v>
      </c>
      <c r="F644" s="21" t="s">
        <v>1171</v>
      </c>
      <c r="G644" s="21" t="s">
        <v>1107</v>
      </c>
      <c r="H644" s="18" t="str">
        <f t="shared" si="1"/>
        <v>ASHRAE 90.1-2010Dining AreaGeneral</v>
      </c>
      <c r="I644" s="86" t="str">
        <f>VLOOKUP(H644,'Interior Lighting'!$A$4:$G$1073,5,FALSE)</f>
        <v>0.65</v>
      </c>
      <c r="J644" s="21"/>
      <c r="K644" s="21"/>
      <c r="L644" s="21">
        <v>0.0</v>
      </c>
      <c r="M644" s="21">
        <v>0.37</v>
      </c>
      <c r="N644" s="21">
        <v>0.2</v>
      </c>
      <c r="O644" s="21" t="s">
        <v>4175</v>
      </c>
      <c r="P644" s="21" t="s">
        <v>601</v>
      </c>
      <c r="Q644" s="21" t="s">
        <v>104</v>
      </c>
      <c r="R644" s="21" t="s">
        <v>1207</v>
      </c>
      <c r="S644" s="5" t="str">
        <f t="shared" si="2"/>
        <v>ASHRAE 62.1-2007Food and Beverage ServiceCafeteria/fast food dining</v>
      </c>
      <c r="T644" s="86" t="str">
        <f>VLOOKUP(S644,Ventilation!$A$4:$H$302,6,FALSE)</f>
        <v>0.18</v>
      </c>
      <c r="U644" s="86" t="str">
        <f>VLOOKUP(S644,Ventilation!$A$4:$H$302,5,FALSE)</f>
        <v>7.5</v>
      </c>
      <c r="V644" s="86" t="str">
        <f>VLOOKUP(S644,Ventilation!$A$4:$H$302,7,FALSE)</f>
        <v/>
      </c>
      <c r="W644" s="21">
        <v>100.0</v>
      </c>
      <c r="X644" s="21" t="s">
        <v>4178</v>
      </c>
      <c r="Y644" s="21" t="s">
        <v>4153</v>
      </c>
      <c r="Z644" s="21">
        <v>0.0446</v>
      </c>
      <c r="AA644" s="7"/>
      <c r="AB644" s="21" t="s">
        <v>4209</v>
      </c>
      <c r="AC644" s="21"/>
      <c r="AD644" s="21"/>
      <c r="AE644" s="21"/>
      <c r="AF644" s="21"/>
      <c r="AG644" s="21"/>
      <c r="AH644" s="37">
        <v>7.15</v>
      </c>
      <c r="AI644" s="21">
        <v>0.0</v>
      </c>
      <c r="AJ644" s="21">
        <v>0.5</v>
      </c>
      <c r="AK644" s="21">
        <v>0.0</v>
      </c>
      <c r="AL644" s="21" t="s">
        <v>4211</v>
      </c>
      <c r="AM644" s="138" t="s">
        <v>4201</v>
      </c>
      <c r="AN644" s="21" t="s">
        <v>4185</v>
      </c>
      <c r="AO644" s="21"/>
      <c r="AP644" s="21"/>
      <c r="AQ644" s="21"/>
      <c r="AR644" s="21"/>
      <c r="AS644" s="21"/>
      <c r="AT644" s="21"/>
      <c r="AU644" s="21"/>
      <c r="AV644" s="21"/>
      <c r="AW644" s="21"/>
      <c r="AX644" s="21"/>
      <c r="AY644" s="21"/>
      <c r="AZ644" s="21"/>
      <c r="BA644" s="21"/>
      <c r="BB644" s="21"/>
      <c r="BC644" s="21"/>
      <c r="BD644" s="21"/>
      <c r="BE644" s="1"/>
      <c r="BF644" s="1"/>
      <c r="BG644" s="1"/>
      <c r="BH644" s="1"/>
      <c r="BI644" s="1"/>
    </row>
    <row r="645" ht="14.25" hidden="1" customHeight="1">
      <c r="A645" s="21" t="s">
        <v>185</v>
      </c>
      <c r="B645" s="21" t="s">
        <v>555</v>
      </c>
      <c r="C645" s="21" t="s">
        <v>429</v>
      </c>
      <c r="D645" s="21" t="s">
        <v>1617</v>
      </c>
      <c r="E645" s="21" t="s">
        <v>628</v>
      </c>
      <c r="F645" s="21" t="s">
        <v>1281</v>
      </c>
      <c r="G645" s="21" t="s">
        <v>1107</v>
      </c>
      <c r="H645" s="18" t="str">
        <f t="shared" si="1"/>
        <v>ASHRAE 90.1-2010Classroom/Lecture/TrainingGeneral</v>
      </c>
      <c r="I645" s="86" t="str">
        <f>VLOOKUP(H645,'Interior Lighting'!$A$4:$G$1073,5,FALSE)</f>
        <v>1.24</v>
      </c>
      <c r="J645" s="21"/>
      <c r="K645" s="21"/>
      <c r="L645" s="21">
        <v>0.0</v>
      </c>
      <c r="M645" s="21">
        <v>0.37</v>
      </c>
      <c r="N645" s="21">
        <v>0.2</v>
      </c>
      <c r="O645" s="21" t="s">
        <v>4168</v>
      </c>
      <c r="P645" s="21" t="s">
        <v>601</v>
      </c>
      <c r="Q645" s="21" t="s">
        <v>1783</v>
      </c>
      <c r="R645" s="21" t="s">
        <v>1806</v>
      </c>
      <c r="S645" s="5" t="str">
        <f t="shared" si="2"/>
        <v>ASHRAE 62.1-2007Educational FacilitiesClassrooms (age 9 plus)</v>
      </c>
      <c r="T645" s="86" t="str">
        <f>VLOOKUP(S645,Ventilation!$A$4:$H$302,6,FALSE)</f>
        <v>0.12</v>
      </c>
      <c r="U645" s="86" t="str">
        <f>VLOOKUP(S645,Ventilation!$A$4:$H$302,5,FALSE)</f>
        <v>10</v>
      </c>
      <c r="V645" s="86" t="str">
        <f>VLOOKUP(S645,Ventilation!$A$4:$H$302,7,FALSE)</f>
        <v/>
      </c>
      <c r="W645" s="21">
        <v>35.0</v>
      </c>
      <c r="X645" s="21" t="s">
        <v>4176</v>
      </c>
      <c r="Y645" s="21" t="s">
        <v>4153</v>
      </c>
      <c r="Z645" s="21">
        <v>0.0446</v>
      </c>
      <c r="AA645" s="7"/>
      <c r="AB645" s="21" t="s">
        <v>4209</v>
      </c>
      <c r="AC645" s="21"/>
      <c r="AD645" s="21"/>
      <c r="AE645" s="21"/>
      <c r="AF645" s="21"/>
      <c r="AG645" s="21"/>
      <c r="AH645" s="7">
        <v>0.929</v>
      </c>
      <c r="AI645" s="21">
        <v>0.0</v>
      </c>
      <c r="AJ645" s="21">
        <v>0.5</v>
      </c>
      <c r="AK645" s="21">
        <v>0.0</v>
      </c>
      <c r="AL645" s="21" t="s">
        <v>4166</v>
      </c>
      <c r="AM645" s="21" t="s">
        <v>4203</v>
      </c>
      <c r="AN645" s="21" t="s">
        <v>4185</v>
      </c>
      <c r="AO645" s="21"/>
      <c r="AP645" s="21"/>
      <c r="AQ645" s="21"/>
      <c r="AR645" s="21"/>
      <c r="AS645" s="21"/>
      <c r="AT645" s="21"/>
      <c r="AU645" s="21"/>
      <c r="AV645" s="21"/>
      <c r="AW645" s="21"/>
      <c r="AX645" s="21"/>
      <c r="AY645" s="21"/>
      <c r="AZ645" s="21"/>
      <c r="BA645" s="21"/>
      <c r="BB645" s="21"/>
      <c r="BC645" s="21"/>
      <c r="BD645" s="21"/>
      <c r="BE645" s="1"/>
      <c r="BF645" s="1"/>
      <c r="BG645" s="1"/>
      <c r="BH645" s="1"/>
      <c r="BI645" s="1"/>
    </row>
    <row r="646" ht="14.25" hidden="1" customHeight="1">
      <c r="A646" s="7" t="s">
        <v>185</v>
      </c>
      <c r="B646" s="21" t="s">
        <v>555</v>
      </c>
      <c r="C646" s="21" t="s">
        <v>596</v>
      </c>
      <c r="D646" s="21" t="s">
        <v>1585</v>
      </c>
      <c r="E646" s="21" t="s">
        <v>628</v>
      </c>
      <c r="F646" s="21" t="s">
        <v>1355</v>
      </c>
      <c r="G646" s="21" t="s">
        <v>1107</v>
      </c>
      <c r="H646" s="18" t="str">
        <f t="shared" si="1"/>
        <v>ASHRAE 90.1-2010Corridor/TransitionGeneral</v>
      </c>
      <c r="I646" s="86" t="str">
        <f>VLOOKUP(H646,'Interior Lighting'!$A$4:$G$1073,5,FALSE)</f>
        <v>0.66</v>
      </c>
      <c r="J646" s="21"/>
      <c r="K646" s="21"/>
      <c r="L646" s="21">
        <v>0.0</v>
      </c>
      <c r="M646" s="21">
        <v>0.37</v>
      </c>
      <c r="N646" s="21">
        <v>0.2</v>
      </c>
      <c r="O646" s="7" t="s">
        <v>4169</v>
      </c>
      <c r="P646" s="21" t="s">
        <v>601</v>
      </c>
      <c r="Q646" s="21" t="s">
        <v>1107</v>
      </c>
      <c r="R646" s="21" t="s">
        <v>469</v>
      </c>
      <c r="S646" s="5" t="str">
        <f t="shared" si="2"/>
        <v>ASHRAE 62.1-2007GeneralCorridors</v>
      </c>
      <c r="T646" s="86" t="str">
        <f>VLOOKUP(S646,Ventilation!$A$4:$H$302,6,FALSE)</f>
        <v>0.06</v>
      </c>
      <c r="U646" s="86" t="str">
        <f>VLOOKUP(S646,Ventilation!$A$4:$H$302,5,FALSE)</f>
        <v/>
      </c>
      <c r="V646" s="86" t="str">
        <f>VLOOKUP(S646,Ventilation!$A$4:$H$302,7,FALSE)</f>
        <v/>
      </c>
      <c r="W646" s="21">
        <v>0.0</v>
      </c>
      <c r="X646" s="7" t="s">
        <v>4176</v>
      </c>
      <c r="Y646" s="7" t="s">
        <v>4153</v>
      </c>
      <c r="Z646" s="21">
        <v>0.0446</v>
      </c>
      <c r="AA646" s="7"/>
      <c r="AB646" s="7" t="s">
        <v>4209</v>
      </c>
      <c r="AC646" s="21"/>
      <c r="AD646" s="21"/>
      <c r="AE646" s="21"/>
      <c r="AF646" s="21"/>
      <c r="AG646" s="21"/>
      <c r="AH646" s="7">
        <v>0.37</v>
      </c>
      <c r="AI646" s="21">
        <v>0.0</v>
      </c>
      <c r="AJ646" s="21">
        <v>0.5</v>
      </c>
      <c r="AK646" s="21">
        <v>0.0</v>
      </c>
      <c r="AL646" s="7" t="s">
        <v>4166</v>
      </c>
      <c r="AM646" s="7" t="s">
        <v>4203</v>
      </c>
      <c r="AN646" s="7" t="s">
        <v>4185</v>
      </c>
      <c r="AO646" s="21"/>
      <c r="AP646" s="21"/>
      <c r="AQ646" s="21"/>
      <c r="AR646" s="21"/>
      <c r="AS646" s="21"/>
      <c r="AT646" s="21"/>
      <c r="AU646" s="21"/>
      <c r="AV646" s="21"/>
      <c r="AW646" s="21"/>
      <c r="AX646" s="21"/>
      <c r="AY646" s="21"/>
      <c r="AZ646" s="21"/>
      <c r="BA646" s="21"/>
      <c r="BB646" s="21"/>
      <c r="BC646" s="21"/>
      <c r="BD646" s="21"/>
      <c r="BE646" s="1"/>
      <c r="BF646" s="1"/>
      <c r="BG646" s="1"/>
      <c r="BH646" s="1"/>
      <c r="BI646" s="1"/>
    </row>
    <row r="647" ht="14.25" hidden="1" customHeight="1">
      <c r="A647" s="21" t="s">
        <v>185</v>
      </c>
      <c r="B647" s="21" t="s">
        <v>555</v>
      </c>
      <c r="C647" s="21" t="s">
        <v>1331</v>
      </c>
      <c r="D647" s="21" t="s">
        <v>1535</v>
      </c>
      <c r="E647" s="21" t="s">
        <v>628</v>
      </c>
      <c r="F647" s="21" t="s">
        <v>2405</v>
      </c>
      <c r="G647" s="27" t="s">
        <v>2406</v>
      </c>
      <c r="H647" s="18" t="str">
        <f t="shared" si="1"/>
        <v>ASHRAE 90.1-2010Gymnasium/Fitness CenterFitness Area</v>
      </c>
      <c r="I647" s="86" t="str">
        <f>VLOOKUP(H647,'Interior Lighting'!$A$4:$G$1073,5,FALSE)</f>
        <v>0.72</v>
      </c>
      <c r="J647" s="21"/>
      <c r="K647" s="21"/>
      <c r="L647" s="21">
        <v>0.0</v>
      </c>
      <c r="M647" s="21">
        <v>0.37</v>
      </c>
      <c r="N647" s="21">
        <v>0.2</v>
      </c>
      <c r="O647" s="21" t="s">
        <v>4170</v>
      </c>
      <c r="P647" s="21" t="s">
        <v>601</v>
      </c>
      <c r="Q647" s="21" t="s">
        <v>1982</v>
      </c>
      <c r="R647" s="21" t="s">
        <v>2018</v>
      </c>
      <c r="S647" s="5" t="str">
        <f t="shared" si="2"/>
        <v>ASHRAE 62.1-2007Sports and EntertainmentGym, stadium (play area)</v>
      </c>
      <c r="T647" s="86" t="str">
        <f>VLOOKUP(S647,Ventilation!$A$4:$H$302,6,FALSE)</f>
        <v>0.3</v>
      </c>
      <c r="U647" s="86" t="str">
        <f>VLOOKUP(S647,Ventilation!$A$4:$H$302,5,FALSE)</f>
        <v/>
      </c>
      <c r="V647" s="86" t="str">
        <f>VLOOKUP(S647,Ventilation!$A$4:$H$302,7,FALSE)</f>
        <v/>
      </c>
      <c r="W647" s="21">
        <v>30.0</v>
      </c>
      <c r="X647" s="21" t="s">
        <v>4180</v>
      </c>
      <c r="Y647" s="21" t="s">
        <v>4153</v>
      </c>
      <c r="Z647" s="21">
        <v>0.0446</v>
      </c>
      <c r="AA647" s="7"/>
      <c r="AB647" s="21" t="s">
        <v>4209</v>
      </c>
      <c r="AC647" s="21"/>
      <c r="AD647" s="21"/>
      <c r="AE647" s="21"/>
      <c r="AF647" s="21"/>
      <c r="AG647" s="21"/>
      <c r="AH647" s="7">
        <v>0.46</v>
      </c>
      <c r="AI647" s="21">
        <v>0.0</v>
      </c>
      <c r="AJ647" s="21">
        <v>0.5</v>
      </c>
      <c r="AK647" s="21">
        <v>0.0</v>
      </c>
      <c r="AL647" s="21" t="s">
        <v>4166</v>
      </c>
      <c r="AM647" s="138" t="s">
        <v>4201</v>
      </c>
      <c r="AN647" s="21" t="s">
        <v>4185</v>
      </c>
      <c r="AO647" s="21">
        <v>159.5</v>
      </c>
      <c r="AP647" s="21">
        <v>21269.0</v>
      </c>
      <c r="AQ647" s="21">
        <v>0.0074991772062626355</v>
      </c>
      <c r="AR647" s="21">
        <v>43.3</v>
      </c>
      <c r="AS647" s="21">
        <v>0.2</v>
      </c>
      <c r="AT647" s="21">
        <v>0.05</v>
      </c>
      <c r="AU647" s="21" t="s">
        <v>1032</v>
      </c>
      <c r="AV647" s="21"/>
      <c r="AW647" s="21"/>
      <c r="AX647" s="21"/>
      <c r="AY647" s="21"/>
      <c r="AZ647" s="21"/>
      <c r="BA647" s="21"/>
      <c r="BB647" s="21"/>
      <c r="BC647" s="21"/>
      <c r="BD647" s="21"/>
      <c r="BE647" s="1"/>
      <c r="BF647" s="1"/>
      <c r="BG647" s="1"/>
      <c r="BH647" s="1"/>
      <c r="BI647" s="1"/>
    </row>
    <row r="648" ht="14.25" hidden="1" customHeight="1">
      <c r="A648" s="7" t="s">
        <v>185</v>
      </c>
      <c r="B648" s="21" t="s">
        <v>555</v>
      </c>
      <c r="C648" s="21" t="s">
        <v>579</v>
      </c>
      <c r="D648" s="21" t="s">
        <v>1097</v>
      </c>
      <c r="E648" s="21" t="s">
        <v>628</v>
      </c>
      <c r="F648" s="21" t="s">
        <v>1103</v>
      </c>
      <c r="G648" s="21" t="s">
        <v>1107</v>
      </c>
      <c r="H648" s="18" t="str">
        <f t="shared" si="1"/>
        <v>ASHRAE 90.1-2010Food PreparationGeneral</v>
      </c>
      <c r="I648" s="86" t="str">
        <f>VLOOKUP(H648,'Interior Lighting'!$A$4:$G$1073,5,FALSE)</f>
        <v>0.99</v>
      </c>
      <c r="J648" s="21"/>
      <c r="K648" s="21"/>
      <c r="L648" s="21">
        <v>0.0</v>
      </c>
      <c r="M648" s="21">
        <v>0.37</v>
      </c>
      <c r="N648" s="21">
        <v>0.2</v>
      </c>
      <c r="O648" s="21" t="s">
        <v>4175</v>
      </c>
      <c r="P648" s="21" t="s">
        <v>601</v>
      </c>
      <c r="Q648" s="21" t="s">
        <v>104</v>
      </c>
      <c r="R648" s="21" t="s">
        <v>1207</v>
      </c>
      <c r="S648" s="5" t="str">
        <f t="shared" si="2"/>
        <v>ASHRAE 62.1-2007Food and Beverage ServiceCafeteria/fast food dining</v>
      </c>
      <c r="T648" s="86" t="str">
        <f>VLOOKUP(S648,Ventilation!$A$4:$H$302,6,FALSE)</f>
        <v>0.18</v>
      </c>
      <c r="U648" s="86" t="str">
        <f>VLOOKUP(S648,Ventilation!$A$4:$H$302,5,FALSE)</f>
        <v>7.5</v>
      </c>
      <c r="V648" s="86" t="str">
        <f>VLOOKUP(S648,Ventilation!$A$4:$H$302,7,FALSE)</f>
        <v/>
      </c>
      <c r="W648" s="7">
        <v>15.23</v>
      </c>
      <c r="X648" s="21" t="s">
        <v>4176</v>
      </c>
      <c r="Y648" s="21" t="s">
        <v>4153</v>
      </c>
      <c r="Z648" s="21">
        <v>0.0446</v>
      </c>
      <c r="AA648" s="7"/>
      <c r="AB648" s="21" t="s">
        <v>4209</v>
      </c>
      <c r="AC648" s="7">
        <v>532.1</v>
      </c>
      <c r="AD648" s="21">
        <v>0.1</v>
      </c>
      <c r="AE648" s="21">
        <v>0.2</v>
      </c>
      <c r="AF648" s="21">
        <v>0.7</v>
      </c>
      <c r="AG648" s="21" t="s">
        <v>4214</v>
      </c>
      <c r="AH648" s="7">
        <v>20.65</v>
      </c>
      <c r="AI648" s="21">
        <v>0.25</v>
      </c>
      <c r="AJ648" s="21">
        <v>0.3</v>
      </c>
      <c r="AK648" s="21">
        <v>0.2</v>
      </c>
      <c r="AL648" s="21" t="s">
        <v>4211</v>
      </c>
      <c r="AM648" s="138" t="s">
        <v>4201</v>
      </c>
      <c r="AN648" s="21" t="s">
        <v>4185</v>
      </c>
      <c r="AO648" s="21">
        <v>133.0</v>
      </c>
      <c r="AP648" s="21">
        <v>2325.0</v>
      </c>
      <c r="AQ648" s="21">
        <v>0.05720430107526882</v>
      </c>
      <c r="AR648" s="21">
        <v>49.0</v>
      </c>
      <c r="AS648" s="21">
        <v>0.2</v>
      </c>
      <c r="AT648" s="21">
        <v>0.05</v>
      </c>
      <c r="AU648" s="21" t="s">
        <v>1032</v>
      </c>
      <c r="AV648" s="21">
        <v>0.7</v>
      </c>
      <c r="AW648" s="21">
        <v>4000.0</v>
      </c>
      <c r="AX648" s="21">
        <v>694.5023196377475</v>
      </c>
      <c r="AY648" s="21">
        <v>0.12153790593660581</v>
      </c>
      <c r="AZ648" s="21">
        <v>0.338</v>
      </c>
      <c r="BA648" s="21">
        <v>0.5</v>
      </c>
      <c r="BB648" s="21"/>
      <c r="BC648" s="21" t="s">
        <v>4212</v>
      </c>
      <c r="BD648" s="21"/>
      <c r="BE648" s="1"/>
      <c r="BF648" s="1"/>
      <c r="BG648" s="1"/>
      <c r="BH648" s="1"/>
      <c r="BI648" s="1"/>
    </row>
    <row r="649" ht="14.25" hidden="1" customHeight="1">
      <c r="A649" s="7" t="s">
        <v>185</v>
      </c>
      <c r="B649" s="7" t="s">
        <v>555</v>
      </c>
      <c r="C649" s="7" t="s">
        <v>1112</v>
      </c>
      <c r="D649" s="21" t="s">
        <v>3169</v>
      </c>
      <c r="E649" s="21" t="s">
        <v>628</v>
      </c>
      <c r="F649" s="27" t="s">
        <v>888</v>
      </c>
      <c r="G649" s="27" t="s">
        <v>1112</v>
      </c>
      <c r="H649" s="18" t="str">
        <f t="shared" si="1"/>
        <v>ASHRAE 90.1-2010Whole BuildingLibrary</v>
      </c>
      <c r="I649" s="86" t="str">
        <f>VLOOKUP(H649,'Interior Lighting'!$A$4:$G$1073,5,FALSE)</f>
        <v>1.18</v>
      </c>
      <c r="J649" s="21"/>
      <c r="K649" s="21"/>
      <c r="L649" s="21">
        <v>0.0</v>
      </c>
      <c r="M649" s="21">
        <v>0.37</v>
      </c>
      <c r="N649" s="21">
        <v>0.2</v>
      </c>
      <c r="O649" s="21" t="s">
        <v>4171</v>
      </c>
      <c r="P649" s="21" t="s">
        <v>601</v>
      </c>
      <c r="Q649" s="21" t="s">
        <v>1783</v>
      </c>
      <c r="R649" s="21" t="s">
        <v>1814</v>
      </c>
      <c r="S649" s="5" t="str">
        <f t="shared" si="2"/>
        <v>ASHRAE 62.1-2007Educational FacilitiesMedia center</v>
      </c>
      <c r="T649" s="86" t="str">
        <f>VLOOKUP(S649,Ventilation!$A$4:$H$302,6,FALSE)</f>
        <v>0.12</v>
      </c>
      <c r="U649" s="86" t="str">
        <f>VLOOKUP(S649,Ventilation!$A$4:$H$302,5,FALSE)</f>
        <v>10</v>
      </c>
      <c r="V649" s="86" t="str">
        <f>VLOOKUP(S649,Ventilation!$A$4:$H$302,7,FALSE)</f>
        <v/>
      </c>
      <c r="W649" s="27">
        <v>10.0</v>
      </c>
      <c r="X649" s="21" t="s">
        <v>4176</v>
      </c>
      <c r="Y649" s="21" t="s">
        <v>4153</v>
      </c>
      <c r="Z649" s="21">
        <v>0.0446</v>
      </c>
      <c r="AA649" s="7"/>
      <c r="AB649" s="21" t="s">
        <v>4209</v>
      </c>
      <c r="AC649" s="21"/>
      <c r="AD649" s="21"/>
      <c r="AE649" s="21"/>
      <c r="AF649" s="21"/>
      <c r="AG649" s="21"/>
      <c r="AH649" s="7">
        <v>0.93</v>
      </c>
      <c r="AI649" s="21">
        <v>0.0</v>
      </c>
      <c r="AJ649" s="21">
        <v>0.5</v>
      </c>
      <c r="AK649" s="21">
        <v>0.0</v>
      </c>
      <c r="AL649" s="21" t="s">
        <v>4166</v>
      </c>
      <c r="AM649" s="21" t="s">
        <v>4203</v>
      </c>
      <c r="AN649" s="21" t="s">
        <v>4185</v>
      </c>
      <c r="AO649" s="21"/>
      <c r="AP649" s="21"/>
      <c r="AQ649" s="21"/>
      <c r="AR649" s="21"/>
      <c r="AS649" s="21"/>
      <c r="AT649" s="21"/>
      <c r="AU649" s="21"/>
      <c r="AV649" s="21"/>
      <c r="AW649" s="21"/>
      <c r="AX649" s="21"/>
      <c r="AY649" s="21"/>
      <c r="AZ649" s="21"/>
      <c r="BA649" s="21"/>
      <c r="BB649" s="21"/>
      <c r="BC649" s="21"/>
      <c r="BD649" s="21"/>
      <c r="BE649" s="1"/>
      <c r="BF649" s="1"/>
      <c r="BG649" s="1"/>
      <c r="BH649" s="1"/>
      <c r="BI649" s="1"/>
    </row>
    <row r="650" ht="14.25" hidden="1" customHeight="1">
      <c r="A650" s="21" t="s">
        <v>185</v>
      </c>
      <c r="B650" s="21" t="s">
        <v>555</v>
      </c>
      <c r="C650" s="21" t="s">
        <v>829</v>
      </c>
      <c r="D650" s="21" t="s">
        <v>3257</v>
      </c>
      <c r="E650" s="21" t="s">
        <v>628</v>
      </c>
      <c r="F650" s="21" t="s">
        <v>829</v>
      </c>
      <c r="G650" s="21" t="s">
        <v>1107</v>
      </c>
      <c r="H650" s="18" t="str">
        <f t="shared" si="1"/>
        <v>ASHRAE 90.1-2010LobbyGeneral</v>
      </c>
      <c r="I650" s="86" t="str">
        <f>VLOOKUP(H650,'Interior Lighting'!$A$4:$G$1073,5,FALSE)</f>
        <v>0.9</v>
      </c>
      <c r="J650" s="21"/>
      <c r="K650" s="21"/>
      <c r="L650" s="21">
        <v>0.0</v>
      </c>
      <c r="M650" s="21">
        <v>0.37</v>
      </c>
      <c r="N650" s="21">
        <v>0.2</v>
      </c>
      <c r="O650" s="21" t="s">
        <v>4172</v>
      </c>
      <c r="P650" s="21" t="s">
        <v>601</v>
      </c>
      <c r="Q650" s="21" t="s">
        <v>1107</v>
      </c>
      <c r="R650" s="21" t="s">
        <v>469</v>
      </c>
      <c r="S650" s="5" t="str">
        <f t="shared" si="2"/>
        <v>ASHRAE 62.1-2007GeneralCorridors</v>
      </c>
      <c r="T650" s="86" t="str">
        <f>VLOOKUP(S650,Ventilation!$A$4:$H$302,6,FALSE)</f>
        <v>0.06</v>
      </c>
      <c r="U650" s="86" t="str">
        <f>VLOOKUP(S650,Ventilation!$A$4:$H$302,5,FALSE)</f>
        <v/>
      </c>
      <c r="V650" s="86" t="str">
        <f>VLOOKUP(S650,Ventilation!$A$4:$H$302,7,FALSE)</f>
        <v/>
      </c>
      <c r="W650" s="21">
        <v>0.0</v>
      </c>
      <c r="X650" s="21" t="s">
        <v>4176</v>
      </c>
      <c r="Y650" s="21" t="s">
        <v>4153</v>
      </c>
      <c r="Z650" s="21">
        <v>0.0446</v>
      </c>
      <c r="AA650" s="7"/>
      <c r="AB650" s="21" t="s">
        <v>4209</v>
      </c>
      <c r="AC650" s="21"/>
      <c r="AD650" s="21"/>
      <c r="AE650" s="21"/>
      <c r="AF650" s="21"/>
      <c r="AG650" s="21"/>
      <c r="AH650" s="7">
        <v>0.37</v>
      </c>
      <c r="AI650" s="21">
        <v>0.0</v>
      </c>
      <c r="AJ650" s="21">
        <v>0.5</v>
      </c>
      <c r="AK650" s="21">
        <v>0.0</v>
      </c>
      <c r="AL650" s="21" t="s">
        <v>4166</v>
      </c>
      <c r="AM650" s="21" t="s">
        <v>4203</v>
      </c>
      <c r="AN650" s="21" t="s">
        <v>4185</v>
      </c>
      <c r="AO650" s="21"/>
      <c r="AP650" s="21"/>
      <c r="AQ650" s="21"/>
      <c r="AR650" s="21"/>
      <c r="AS650" s="21"/>
      <c r="AT650" s="21"/>
      <c r="AU650" s="21"/>
      <c r="AV650" s="21"/>
      <c r="AW650" s="21"/>
      <c r="AX650" s="21"/>
      <c r="AY650" s="21"/>
      <c r="AZ650" s="21"/>
      <c r="BA650" s="21"/>
      <c r="BB650" s="21"/>
      <c r="BC650" s="21"/>
      <c r="BD650" s="21"/>
      <c r="BE650" s="1"/>
      <c r="BF650" s="1"/>
      <c r="BG650" s="1"/>
      <c r="BH650" s="1"/>
      <c r="BI650" s="1"/>
    </row>
    <row r="651" ht="14.25" hidden="1" customHeight="1">
      <c r="A651" s="21" t="s">
        <v>185</v>
      </c>
      <c r="B651" s="21" t="s">
        <v>555</v>
      </c>
      <c r="C651" s="21" t="s">
        <v>1125</v>
      </c>
      <c r="D651" s="21" t="s">
        <v>3274</v>
      </c>
      <c r="E651" s="21" t="s">
        <v>628</v>
      </c>
      <c r="F651" s="21" t="s">
        <v>1543</v>
      </c>
      <c r="G651" s="21" t="s">
        <v>1107</v>
      </c>
      <c r="H651" s="18" t="str">
        <f t="shared" si="1"/>
        <v>ASHRAE 90.1-2010Electrical/MechanicalGeneral</v>
      </c>
      <c r="I651" s="86" t="str">
        <f>VLOOKUP(H651,'Interior Lighting'!$A$4:$G$1073,5,FALSE)</f>
        <v>0.95</v>
      </c>
      <c r="J651" s="21"/>
      <c r="K651" s="21"/>
      <c r="L651" s="21">
        <v>0.0</v>
      </c>
      <c r="M651" s="21">
        <v>0.37</v>
      </c>
      <c r="N651" s="21">
        <v>0.2</v>
      </c>
      <c r="O651" s="21" t="s">
        <v>4175</v>
      </c>
      <c r="P651" s="21" t="s">
        <v>601</v>
      </c>
      <c r="Q651" s="21" t="s">
        <v>1107</v>
      </c>
      <c r="R651" s="21" t="s">
        <v>178</v>
      </c>
      <c r="S651" s="5" t="str">
        <f t="shared" si="2"/>
        <v>ASHRAE 62.1-2007GeneralStorage rooms</v>
      </c>
      <c r="T651" s="86" t="str">
        <f>VLOOKUP(S651,Ventilation!$A$4:$H$302,6,FALSE)</f>
        <v>0.12</v>
      </c>
      <c r="U651" s="86" t="str">
        <f>VLOOKUP(S651,Ventilation!$A$4:$H$302,5,FALSE)</f>
        <v/>
      </c>
      <c r="V651" s="86" t="str">
        <f>VLOOKUP(S651,Ventilation!$A$4:$H$302,7,FALSE)</f>
        <v/>
      </c>
      <c r="W651" s="21">
        <v>0.0</v>
      </c>
      <c r="X651" s="21" t="s">
        <v>4176</v>
      </c>
      <c r="Y651" s="21" t="s">
        <v>4153</v>
      </c>
      <c r="Z651" s="21">
        <v>0.0446</v>
      </c>
      <c r="AA651" s="7"/>
      <c r="AB651" s="21" t="s">
        <v>4209</v>
      </c>
      <c r="AC651" s="21"/>
      <c r="AD651" s="21"/>
      <c r="AE651" s="21"/>
      <c r="AF651" s="21"/>
      <c r="AG651" s="21"/>
      <c r="AH651" s="18">
        <v>0.37</v>
      </c>
      <c r="AI651" s="21">
        <v>0.0</v>
      </c>
      <c r="AJ651" s="21">
        <v>0.5</v>
      </c>
      <c r="AK651" s="21">
        <v>0.0</v>
      </c>
      <c r="AL651" s="21" t="s">
        <v>4166</v>
      </c>
      <c r="AM651" s="138" t="s">
        <v>4202</v>
      </c>
      <c r="AN651" s="138" t="s">
        <v>4187</v>
      </c>
      <c r="AO651" s="21"/>
      <c r="AP651" s="21"/>
      <c r="AQ651" s="21"/>
      <c r="AR651" s="21"/>
      <c r="AS651" s="21"/>
      <c r="AT651" s="21"/>
      <c r="AU651" s="21"/>
      <c r="AV651" s="21"/>
      <c r="AW651" s="21"/>
      <c r="AX651" s="21"/>
      <c r="AY651" s="21"/>
      <c r="AZ651" s="21"/>
      <c r="BA651" s="21"/>
      <c r="BB651" s="21"/>
      <c r="BC651" s="21"/>
      <c r="BD651" s="21"/>
      <c r="BE651" s="1"/>
      <c r="BF651" s="1"/>
      <c r="BG651" s="1"/>
      <c r="BH651" s="1"/>
      <c r="BI651" s="1"/>
    </row>
    <row r="652" ht="14.25" hidden="1" customHeight="1">
      <c r="A652" s="7" t="s">
        <v>185</v>
      </c>
      <c r="B652" s="7" t="s">
        <v>555</v>
      </c>
      <c r="C652" s="7" t="s">
        <v>616</v>
      </c>
      <c r="D652" s="21" t="s">
        <v>1617</v>
      </c>
      <c r="E652" s="21" t="s">
        <v>628</v>
      </c>
      <c r="F652" s="21" t="s">
        <v>1272</v>
      </c>
      <c r="G652" s="21" t="s">
        <v>1107</v>
      </c>
      <c r="H652" s="18" t="str">
        <f t="shared" si="1"/>
        <v>ASHRAE 90.1-2010Office-EnclosedGeneral</v>
      </c>
      <c r="I652" s="86" t="str">
        <f>VLOOKUP(H652,'Interior Lighting'!$A$4:$G$1073,5,FALSE)</f>
        <v>1.11</v>
      </c>
      <c r="J652" s="21"/>
      <c r="K652" s="21"/>
      <c r="L652" s="21">
        <v>0.0</v>
      </c>
      <c r="M652" s="21">
        <v>0.37</v>
      </c>
      <c r="N652" s="21">
        <v>0.2</v>
      </c>
      <c r="O652" s="21" t="s">
        <v>4174</v>
      </c>
      <c r="P652" s="21" t="s">
        <v>601</v>
      </c>
      <c r="Q652" s="21" t="s">
        <v>1604</v>
      </c>
      <c r="R652" s="21" t="s">
        <v>142</v>
      </c>
      <c r="S652" s="5" t="str">
        <f t="shared" si="2"/>
        <v>ASHRAE 62.1-2007Office BuildingsOffice space</v>
      </c>
      <c r="T652" s="86" t="str">
        <f>VLOOKUP(S652,Ventilation!$A$4:$H$302,6,FALSE)</f>
        <v>0.06</v>
      </c>
      <c r="U652" s="86" t="str">
        <f>VLOOKUP(S652,Ventilation!$A$4:$H$302,5,FALSE)</f>
        <v>5</v>
      </c>
      <c r="V652" s="86" t="str">
        <f>VLOOKUP(S652,Ventilation!$A$4:$H$302,7,FALSE)</f>
        <v/>
      </c>
      <c r="W652" s="21">
        <v>5.0</v>
      </c>
      <c r="X652" s="21" t="s">
        <v>4181</v>
      </c>
      <c r="Y652" s="21" t="s">
        <v>4153</v>
      </c>
      <c r="Z652" s="21">
        <v>0.0446</v>
      </c>
      <c r="AA652" s="7"/>
      <c r="AB652" s="21" t="s">
        <v>4209</v>
      </c>
      <c r="AC652" s="21"/>
      <c r="AD652" s="21"/>
      <c r="AE652" s="21"/>
      <c r="AF652" s="21"/>
      <c r="AG652" s="21"/>
      <c r="AH652" s="7">
        <v>1.0</v>
      </c>
      <c r="AI652" s="21">
        <v>0.0</v>
      </c>
      <c r="AJ652" s="21">
        <v>0.5</v>
      </c>
      <c r="AK652" s="21">
        <v>0.0</v>
      </c>
      <c r="AL652" s="21" t="s">
        <v>4166</v>
      </c>
      <c r="AM652" s="21" t="s">
        <v>4203</v>
      </c>
      <c r="AN652" s="21" t="s">
        <v>4185</v>
      </c>
      <c r="AO652" s="21"/>
      <c r="AP652" s="21"/>
      <c r="AQ652" s="21"/>
      <c r="AR652" s="21"/>
      <c r="AS652" s="21"/>
      <c r="AT652" s="21"/>
      <c r="AU652" s="21"/>
      <c r="AV652" s="21"/>
      <c r="AW652" s="21"/>
      <c r="AX652" s="21"/>
      <c r="AY652" s="21"/>
      <c r="AZ652" s="21"/>
      <c r="BA652" s="21"/>
      <c r="BB652" s="21"/>
      <c r="BC652" s="21"/>
      <c r="BD652" s="21"/>
      <c r="BE652" s="1"/>
      <c r="BF652" s="1"/>
      <c r="BG652" s="1"/>
      <c r="BH652" s="1"/>
      <c r="BI652" s="1"/>
    </row>
    <row r="653" ht="14.25" hidden="1" customHeight="1">
      <c r="A653" s="18" t="s">
        <v>185</v>
      </c>
      <c r="B653" s="18" t="s">
        <v>555</v>
      </c>
      <c r="C653" s="18" t="s">
        <v>1282</v>
      </c>
      <c r="D653" s="18" t="s">
        <v>4173</v>
      </c>
      <c r="E653" s="18" t="s">
        <v>628</v>
      </c>
      <c r="F653" s="18" t="s">
        <v>1353</v>
      </c>
      <c r="G653" s="18" t="s">
        <v>1107</v>
      </c>
      <c r="H653" s="18" t="str">
        <f t="shared" si="1"/>
        <v>ASHRAE 90.1-2010RestroomsGeneral</v>
      </c>
      <c r="I653" s="86" t="str">
        <f>VLOOKUP(H653,'Interior Lighting'!$A$4:$G$1073,5,FALSE)</f>
        <v>0.98</v>
      </c>
      <c r="J653" s="21"/>
      <c r="K653" s="18"/>
      <c r="L653" s="18">
        <v>0.0</v>
      </c>
      <c r="M653" s="18">
        <v>0.37</v>
      </c>
      <c r="N653" s="18">
        <v>0.2</v>
      </c>
      <c r="O653" s="18" t="s">
        <v>4167</v>
      </c>
      <c r="P653" s="18" t="s">
        <v>601</v>
      </c>
      <c r="Q653" s="18" t="s">
        <v>1107</v>
      </c>
      <c r="R653" s="18" t="s">
        <v>469</v>
      </c>
      <c r="S653" s="5" t="str">
        <f t="shared" si="2"/>
        <v>ASHRAE 62.1-2007GeneralCorridors</v>
      </c>
      <c r="T653" s="86" t="str">
        <f>VLOOKUP(S653,Ventilation!$A$4:$H$302,6,FALSE)</f>
        <v>0.06</v>
      </c>
      <c r="U653" s="86" t="str">
        <f>VLOOKUP(S653,Ventilation!$A$4:$H$302,5,FALSE)</f>
        <v/>
      </c>
      <c r="V653" s="86" t="str">
        <f>VLOOKUP(S653,Ventilation!$A$4:$H$302,7,FALSE)</f>
        <v/>
      </c>
      <c r="W653" s="18">
        <v>0.0</v>
      </c>
      <c r="X653" s="18" t="s">
        <v>4176</v>
      </c>
      <c r="Y653" s="18" t="s">
        <v>4153</v>
      </c>
      <c r="Z653" s="18">
        <v>0.0446</v>
      </c>
      <c r="AA653" s="5"/>
      <c r="AB653" s="18" t="s">
        <v>4209</v>
      </c>
      <c r="AC653" s="18"/>
      <c r="AD653" s="18"/>
      <c r="AE653" s="18"/>
      <c r="AF653" s="18"/>
      <c r="AG653" s="18"/>
      <c r="AH653" s="5">
        <v>0.37</v>
      </c>
      <c r="AI653" s="18">
        <v>0.0</v>
      </c>
      <c r="AJ653" s="18">
        <v>0.5</v>
      </c>
      <c r="AK653" s="18">
        <v>0.0</v>
      </c>
      <c r="AL653" s="18" t="s">
        <v>4166</v>
      </c>
      <c r="AM653" s="138" t="s">
        <v>4202</v>
      </c>
      <c r="AN653" s="138" t="s">
        <v>4187</v>
      </c>
      <c r="AO653" s="18">
        <v>52.2</v>
      </c>
      <c r="AP653" s="18">
        <v>2260.0</v>
      </c>
      <c r="AQ653" s="18">
        <v>0.023097345132743363</v>
      </c>
      <c r="AR653" s="18">
        <v>43.3</v>
      </c>
      <c r="AS653" s="18">
        <v>0.2</v>
      </c>
      <c r="AT653" s="18">
        <v>0.05</v>
      </c>
      <c r="AU653" s="18" t="s">
        <v>1032</v>
      </c>
      <c r="AV653" s="18">
        <v>0.2812153843741127</v>
      </c>
      <c r="AW653" s="18">
        <v>635.6645979315474</v>
      </c>
      <c r="AX653" s="18">
        <v>110.36763444376396</v>
      </c>
      <c r="AY653" s="18">
        <v>0.048826184191410514</v>
      </c>
      <c r="AZ653" s="18">
        <v>0.338</v>
      </c>
      <c r="BA653" s="18">
        <v>0.5</v>
      </c>
      <c r="BB653" s="18"/>
      <c r="BC653" s="18"/>
      <c r="BD653" s="18"/>
      <c r="BE653" s="1"/>
      <c r="BF653" s="1"/>
      <c r="BG653" s="1"/>
      <c r="BH653" s="1"/>
      <c r="BI653" s="1"/>
    </row>
    <row r="654" ht="14.25" hidden="1" customHeight="1">
      <c r="A654" s="21" t="s">
        <v>174</v>
      </c>
      <c r="B654" s="21" t="s">
        <v>555</v>
      </c>
      <c r="C654" s="21" t="s">
        <v>1282</v>
      </c>
      <c r="D654" s="21" t="s">
        <v>4173</v>
      </c>
      <c r="E654" s="21" t="s">
        <v>174</v>
      </c>
      <c r="F654" s="21" t="s">
        <v>555</v>
      </c>
      <c r="G654" s="21" t="s">
        <v>1282</v>
      </c>
      <c r="H654" s="18" t="str">
        <f t="shared" si="1"/>
        <v>DOE Ref 1980-2004SecondarySchoolRestroom</v>
      </c>
      <c r="I654" s="21">
        <v>0.8900000000000001</v>
      </c>
      <c r="J654" s="21"/>
      <c r="K654" s="21"/>
      <c r="L654" s="21">
        <v>0.0</v>
      </c>
      <c r="M654" s="21">
        <v>0.37</v>
      </c>
      <c r="N654" s="21">
        <v>0.2</v>
      </c>
      <c r="O654" s="21" t="s">
        <v>4237</v>
      </c>
      <c r="P654" s="21" t="s">
        <v>56</v>
      </c>
      <c r="Q654" s="21" t="s">
        <v>153</v>
      </c>
      <c r="R654" s="21" t="s">
        <v>1619</v>
      </c>
      <c r="S654" s="5" t="str">
        <f t="shared" si="2"/>
        <v>ASHRAE 62.1-1999Public SpacesPublic restrooms (Assume 12 toilet/625 ft^2)</v>
      </c>
      <c r="T654" s="86" t="str">
        <f>VLOOKUP(S654,Ventilation!$A$4:$H$302,6,FALSE)</f>
        <v>0.96</v>
      </c>
      <c r="U654" s="86" t="str">
        <f>VLOOKUP(S654,Ventilation!$A$4:$H$302,5,FALSE)</f>
        <v>0</v>
      </c>
      <c r="V654" s="86" t="str">
        <f>VLOOKUP(S654,Ventilation!$A$4:$H$302,7,FALSE)</f>
        <v/>
      </c>
      <c r="W654" s="21">
        <v>9.29</v>
      </c>
      <c r="X654" s="21" t="s">
        <v>4238</v>
      </c>
      <c r="Y654" s="21" t="s">
        <v>4233</v>
      </c>
      <c r="Z654" s="21"/>
      <c r="AA654" s="7">
        <v>0.2232</v>
      </c>
      <c r="AB654" s="21" t="s">
        <v>4248</v>
      </c>
      <c r="AC654" s="21"/>
      <c r="AD654" s="21"/>
      <c r="AE654" s="21"/>
      <c r="AF654" s="21"/>
      <c r="AG654" s="21"/>
      <c r="AH654" s="21">
        <v>0.37</v>
      </c>
      <c r="AI654" s="21">
        <v>0.0</v>
      </c>
      <c r="AJ654" s="21">
        <v>0.5</v>
      </c>
      <c r="AK654" s="21">
        <v>0.0</v>
      </c>
      <c r="AL654" s="21" t="s">
        <v>4236</v>
      </c>
      <c r="AM654" s="21" t="s">
        <v>4247</v>
      </c>
      <c r="AN654" s="21" t="s">
        <v>4241</v>
      </c>
      <c r="AO654" s="21">
        <v>52.2</v>
      </c>
      <c r="AP654" s="21">
        <v>2260.0</v>
      </c>
      <c r="AQ654" s="21" t="str">
        <f>IF('Space Types'!$AO595=0,"",'Space Types'!$AO595/'Space Types'!$AP595)</f>
        <v/>
      </c>
      <c r="AR654" s="21">
        <v>43.3</v>
      </c>
      <c r="AS654" s="21">
        <v>0.2</v>
      </c>
      <c r="AT654" s="21">
        <v>0.05</v>
      </c>
      <c r="AU654" s="21" t="s">
        <v>4346</v>
      </c>
      <c r="AV654" s="21">
        <v>0.2812153843741127</v>
      </c>
      <c r="AW654" s="21">
        <v>635.6645979315474</v>
      </c>
      <c r="AX654" s="21">
        <v>110.36763444376396</v>
      </c>
      <c r="AY654" s="81" t="str">
        <f t="shared" ref="AY654:AY688" si="21">IF(ISBLANK(AX654),"",AX654/(AW654/AV654))</f>
        <v>0.04882618419</v>
      </c>
      <c r="AZ654" s="21">
        <v>0.338</v>
      </c>
      <c r="BA654" s="21">
        <v>0.5</v>
      </c>
      <c r="BB654" s="21"/>
      <c r="BC654" s="21"/>
      <c r="BD654" s="21"/>
      <c r="BE654" s="1"/>
      <c r="BF654" s="1"/>
      <c r="BG654" s="1"/>
      <c r="BH654" s="1"/>
      <c r="BI654" s="1"/>
    </row>
    <row r="655" ht="14.25" hidden="1" customHeight="1">
      <c r="A655" s="18" t="s">
        <v>174</v>
      </c>
      <c r="B655" s="18" t="s">
        <v>555</v>
      </c>
      <c r="C655" s="18" t="s">
        <v>616</v>
      </c>
      <c r="D655" s="18" t="s">
        <v>1617</v>
      </c>
      <c r="E655" s="18" t="s">
        <v>174</v>
      </c>
      <c r="F655" s="18" t="s">
        <v>555</v>
      </c>
      <c r="G655" s="18" t="s">
        <v>616</v>
      </c>
      <c r="H655" s="18" t="str">
        <f t="shared" si="1"/>
        <v>DOE Ref 1980-2004SecondarySchoolOffice</v>
      </c>
      <c r="I655" s="18">
        <v>1.87</v>
      </c>
      <c r="J655" s="21"/>
      <c r="K655" s="18"/>
      <c r="L655" s="18">
        <v>0.0</v>
      </c>
      <c r="M655" s="18">
        <v>0.37</v>
      </c>
      <c r="N655" s="18">
        <v>0.2</v>
      </c>
      <c r="O655" s="18" t="s">
        <v>4237</v>
      </c>
      <c r="P655" s="18" t="s">
        <v>56</v>
      </c>
      <c r="Q655" s="18" t="s">
        <v>141</v>
      </c>
      <c r="R655" s="18" t="s">
        <v>1620</v>
      </c>
      <c r="S655" s="5" t="str">
        <f t="shared" si="2"/>
        <v>ASHRAE 62.1-1999OfficesOffice Space</v>
      </c>
      <c r="T655" s="86" t="str">
        <f>VLOOKUP(S655,Ventilation!$A$4:$H$302,6,FALSE)</f>
        <v>0</v>
      </c>
      <c r="U655" s="86" t="str">
        <f>VLOOKUP(S655,Ventilation!$A$4:$H$302,5,FALSE)</f>
        <v>21.2</v>
      </c>
      <c r="V655" s="86" t="str">
        <f>VLOOKUP(S655,Ventilation!$A$4:$H$302,7,FALSE)</f>
        <v/>
      </c>
      <c r="W655" s="18">
        <v>4.65</v>
      </c>
      <c r="X655" s="5" t="s">
        <v>4252</v>
      </c>
      <c r="Y655" s="5" t="s">
        <v>4233</v>
      </c>
      <c r="Z655" s="18"/>
      <c r="AA655" s="5">
        <v>0.2232</v>
      </c>
      <c r="AB655" s="5" t="s">
        <v>4248</v>
      </c>
      <c r="AC655" s="18"/>
      <c r="AD655" s="18"/>
      <c r="AE655" s="18"/>
      <c r="AF655" s="18"/>
      <c r="AG655" s="18"/>
      <c r="AH655" s="18">
        <v>1.0</v>
      </c>
      <c r="AI655" s="18">
        <v>0.0</v>
      </c>
      <c r="AJ655" s="18">
        <v>0.5</v>
      </c>
      <c r="AK655" s="18">
        <v>0.0</v>
      </c>
      <c r="AL655" s="5" t="s">
        <v>4236</v>
      </c>
      <c r="AM655" s="5" t="s">
        <v>4246</v>
      </c>
      <c r="AN655" s="5" t="s">
        <v>4240</v>
      </c>
      <c r="AO655" s="18"/>
      <c r="AP655" s="18"/>
      <c r="AQ655" s="18" t="str">
        <f>IF('Space Types'!$AO598=0,"",'Space Types'!$AO598/'Space Types'!$AP598)</f>
        <v/>
      </c>
      <c r="AR655" s="18"/>
      <c r="AS655" s="18"/>
      <c r="AT655" s="18"/>
      <c r="AU655" s="18"/>
      <c r="AV655" s="18"/>
      <c r="AW655" s="18"/>
      <c r="AX655" s="18"/>
      <c r="AY655" s="18" t="str">
        <f t="shared" si="21"/>
        <v/>
      </c>
      <c r="AZ655" s="18"/>
      <c r="BA655" s="18"/>
      <c r="BB655" s="18"/>
      <c r="BC655" s="18"/>
      <c r="BD655" s="18"/>
      <c r="BE655" s="1"/>
      <c r="BF655" s="1"/>
      <c r="BG655" s="1"/>
      <c r="BH655" s="1"/>
      <c r="BI655" s="1"/>
    </row>
    <row r="656" ht="14.25" hidden="1" customHeight="1">
      <c r="A656" s="18" t="s">
        <v>174</v>
      </c>
      <c r="B656" s="5" t="s">
        <v>555</v>
      </c>
      <c r="C656" s="5" t="s">
        <v>1125</v>
      </c>
      <c r="D656" s="18" t="s">
        <v>3274</v>
      </c>
      <c r="E656" s="18" t="s">
        <v>174</v>
      </c>
      <c r="F656" s="5" t="s">
        <v>555</v>
      </c>
      <c r="G656" s="5" t="s">
        <v>1125</v>
      </c>
      <c r="H656" s="18" t="str">
        <f t="shared" si="1"/>
        <v>DOE Ref 1980-2004SecondarySchoolMechanical</v>
      </c>
      <c r="I656" s="18">
        <v>0.75</v>
      </c>
      <c r="J656" s="21"/>
      <c r="K656" s="18"/>
      <c r="L656" s="18">
        <v>0.0</v>
      </c>
      <c r="M656" s="18">
        <v>0.37</v>
      </c>
      <c r="N656" s="18">
        <v>0.2</v>
      </c>
      <c r="O656" s="18" t="s">
        <v>4237</v>
      </c>
      <c r="P656" s="18" t="s">
        <v>56</v>
      </c>
      <c r="Q656" s="18" t="s">
        <v>153</v>
      </c>
      <c r="R656" s="18" t="s">
        <v>154</v>
      </c>
      <c r="S656" s="5" t="str">
        <f t="shared" si="2"/>
        <v>ASHRAE 62.1-1999Public SpacesCorridors and utilities</v>
      </c>
      <c r="T656" s="86" t="str">
        <f>VLOOKUP(S656,Ventilation!$A$4:$H$302,6,FALSE)</f>
        <v>0.05</v>
      </c>
      <c r="U656" s="86" t="str">
        <f>VLOOKUP(S656,Ventilation!$A$4:$H$302,5,FALSE)</f>
        <v>0</v>
      </c>
      <c r="V656" s="86" t="str">
        <f>VLOOKUP(S656,Ventilation!$A$4:$H$302,7,FALSE)</f>
        <v/>
      </c>
      <c r="W656" s="18">
        <v>0.93</v>
      </c>
      <c r="X656" s="5" t="s">
        <v>4238</v>
      </c>
      <c r="Y656" s="5" t="s">
        <v>4233</v>
      </c>
      <c r="Z656" s="18"/>
      <c r="AA656" s="5">
        <v>0.2232</v>
      </c>
      <c r="AB656" s="5" t="s">
        <v>4248</v>
      </c>
      <c r="AC656" s="18"/>
      <c r="AD656" s="18"/>
      <c r="AE656" s="18"/>
      <c r="AF656" s="18"/>
      <c r="AG656" s="18"/>
      <c r="AH656" s="18">
        <v>0.37</v>
      </c>
      <c r="AI656" s="18">
        <v>0.0</v>
      </c>
      <c r="AJ656" s="18">
        <v>0.5</v>
      </c>
      <c r="AK656" s="18">
        <v>0.0</v>
      </c>
      <c r="AL656" s="5" t="s">
        <v>4236</v>
      </c>
      <c r="AM656" s="5" t="s">
        <v>4247</v>
      </c>
      <c r="AN656" s="5" t="s">
        <v>4241</v>
      </c>
      <c r="AO656" s="18"/>
      <c r="AP656" s="18"/>
      <c r="AQ656" s="18" t="str">
        <f>IF('Space Types'!$AO604=0,"",'Space Types'!$AO604/'Space Types'!$AP604)</f>
        <v/>
      </c>
      <c r="AR656" s="18"/>
      <c r="AS656" s="18"/>
      <c r="AT656" s="18"/>
      <c r="AU656" s="18"/>
      <c r="AV656" s="18"/>
      <c r="AW656" s="18"/>
      <c r="AX656" s="18"/>
      <c r="AY656" s="18" t="str">
        <f t="shared" si="21"/>
        <v/>
      </c>
      <c r="AZ656" s="18"/>
      <c r="BA656" s="18"/>
      <c r="BB656" s="18"/>
      <c r="BC656" s="18"/>
      <c r="BD656" s="18"/>
      <c r="BE656" s="1"/>
      <c r="BF656" s="1"/>
      <c r="BG656" s="1"/>
      <c r="BH656" s="1"/>
      <c r="BI656" s="1"/>
    </row>
    <row r="657" ht="14.25" hidden="1" customHeight="1">
      <c r="A657" s="18" t="s">
        <v>174</v>
      </c>
      <c r="B657" s="18" t="s">
        <v>555</v>
      </c>
      <c r="C657" s="18" t="s">
        <v>829</v>
      </c>
      <c r="D657" s="18" t="s">
        <v>3257</v>
      </c>
      <c r="E657" s="18" t="s">
        <v>174</v>
      </c>
      <c r="F657" s="18" t="s">
        <v>555</v>
      </c>
      <c r="G657" s="18" t="s">
        <v>829</v>
      </c>
      <c r="H657" s="18" t="str">
        <f t="shared" si="1"/>
        <v>DOE Ref 1980-2004SecondarySchoolLobby</v>
      </c>
      <c r="I657" s="18">
        <v>1.12</v>
      </c>
      <c r="J657" s="21"/>
      <c r="K657" s="18"/>
      <c r="L657" s="18">
        <v>0.0</v>
      </c>
      <c r="M657" s="18">
        <v>0.37</v>
      </c>
      <c r="N657" s="18">
        <v>0.2</v>
      </c>
      <c r="O657" s="5" t="s">
        <v>4237</v>
      </c>
      <c r="P657" s="18" t="s">
        <v>56</v>
      </c>
      <c r="Q657" s="18" t="s">
        <v>428</v>
      </c>
      <c r="R657" s="18" t="s">
        <v>469</v>
      </c>
      <c r="S657" s="5" t="str">
        <f t="shared" si="2"/>
        <v>ASHRAE 62.1-1999EducationCorridors</v>
      </c>
      <c r="T657" s="86" t="str">
        <f>VLOOKUP(S657,Ventilation!$A$4:$H$302,6,FALSE)</f>
        <v>0.1</v>
      </c>
      <c r="U657" s="86" t="str">
        <f>VLOOKUP(S657,Ventilation!$A$4:$H$302,5,FALSE)</f>
        <v>0</v>
      </c>
      <c r="V657" s="86" t="str">
        <f>VLOOKUP(S657,Ventilation!$A$4:$H$302,7,FALSE)</f>
        <v/>
      </c>
      <c r="W657" s="18">
        <v>0.0</v>
      </c>
      <c r="X657" s="5" t="s">
        <v>4238</v>
      </c>
      <c r="Y657" s="5" t="s">
        <v>4233</v>
      </c>
      <c r="Z657" s="18"/>
      <c r="AA657" s="5">
        <v>0.2232</v>
      </c>
      <c r="AB657" s="5" t="s">
        <v>4248</v>
      </c>
      <c r="AC657" s="18"/>
      <c r="AD657" s="18"/>
      <c r="AE657" s="18"/>
      <c r="AF657" s="18"/>
      <c r="AG657" s="18"/>
      <c r="AH657" s="18">
        <v>0.37</v>
      </c>
      <c r="AI657" s="18">
        <v>0.0</v>
      </c>
      <c r="AJ657" s="18">
        <v>0.5</v>
      </c>
      <c r="AK657" s="18">
        <v>0.0</v>
      </c>
      <c r="AL657" s="5" t="s">
        <v>4236</v>
      </c>
      <c r="AM657" s="5" t="s">
        <v>4246</v>
      </c>
      <c r="AN657" s="5" t="s">
        <v>4240</v>
      </c>
      <c r="AO657" s="18"/>
      <c r="AP657" s="18"/>
      <c r="AQ657" s="86" t="str">
        <f>IF('Space Types'!$AO610=0,"",'Space Types'!$AO610/'Space Types'!$AP610)</f>
        <v>0.02309734513</v>
      </c>
      <c r="AR657" s="18"/>
      <c r="AS657" s="18"/>
      <c r="AT657" s="18"/>
      <c r="AU657" s="5"/>
      <c r="AV657" s="18"/>
      <c r="AW657" s="18"/>
      <c r="AX657" s="18"/>
      <c r="AY657" s="18" t="str">
        <f t="shared" si="21"/>
        <v/>
      </c>
      <c r="AZ657" s="18"/>
      <c r="BA657" s="18"/>
      <c r="BB657" s="18"/>
      <c r="BC657" s="18"/>
      <c r="BD657" s="18"/>
      <c r="BE657" s="1"/>
      <c r="BF657" s="1"/>
      <c r="BG657" s="1"/>
      <c r="BH657" s="1"/>
      <c r="BI657" s="1"/>
    </row>
    <row r="658" ht="14.25" hidden="1" customHeight="1">
      <c r="A658" s="18" t="s">
        <v>174</v>
      </c>
      <c r="B658" s="18" t="s">
        <v>555</v>
      </c>
      <c r="C658" s="18" t="s">
        <v>1112</v>
      </c>
      <c r="D658" s="18" t="s">
        <v>3169</v>
      </c>
      <c r="E658" s="18" t="s">
        <v>174</v>
      </c>
      <c r="F658" s="18" t="s">
        <v>555</v>
      </c>
      <c r="G658" s="18" t="s">
        <v>1112</v>
      </c>
      <c r="H658" s="18" t="str">
        <f t="shared" si="1"/>
        <v>DOE Ref 1980-2004SecondarySchoolLibrary</v>
      </c>
      <c r="I658" s="18">
        <v>1.52</v>
      </c>
      <c r="J658" s="21"/>
      <c r="K658" s="18"/>
      <c r="L658" s="18">
        <v>0.0</v>
      </c>
      <c r="M658" s="18">
        <v>0.37</v>
      </c>
      <c r="N658" s="18">
        <v>0.2</v>
      </c>
      <c r="O658" s="5" t="s">
        <v>4237</v>
      </c>
      <c r="P658" s="18" t="s">
        <v>56</v>
      </c>
      <c r="Q658" s="18" t="s">
        <v>428</v>
      </c>
      <c r="R658" s="18" t="s">
        <v>465</v>
      </c>
      <c r="S658" s="5" t="str">
        <f t="shared" si="2"/>
        <v>ASHRAE 62.1-1999EducationLibraries</v>
      </c>
      <c r="T658" s="86" t="str">
        <f>VLOOKUP(S658,Ventilation!$A$4:$H$302,6,FALSE)</f>
        <v>0</v>
      </c>
      <c r="U658" s="86" t="str">
        <f>VLOOKUP(S658,Ventilation!$A$4:$H$302,5,FALSE)</f>
        <v>16.95</v>
      </c>
      <c r="V658" s="86" t="str">
        <f>VLOOKUP(S658,Ventilation!$A$4:$H$302,7,FALSE)</f>
        <v/>
      </c>
      <c r="W658" s="18">
        <v>21.34</v>
      </c>
      <c r="X658" s="5" t="s">
        <v>4238</v>
      </c>
      <c r="Y658" s="5" t="s">
        <v>4233</v>
      </c>
      <c r="Z658" s="18"/>
      <c r="AA658" s="5">
        <v>0.2232</v>
      </c>
      <c r="AB658" s="5" t="s">
        <v>4248</v>
      </c>
      <c r="AC658" s="18"/>
      <c r="AD658" s="18"/>
      <c r="AE658" s="18"/>
      <c r="AF658" s="18"/>
      <c r="AG658" s="18"/>
      <c r="AH658" s="18">
        <v>0.93</v>
      </c>
      <c r="AI658" s="18">
        <v>0.0</v>
      </c>
      <c r="AJ658" s="18">
        <v>0.5</v>
      </c>
      <c r="AK658" s="18">
        <v>0.0</v>
      </c>
      <c r="AL658" s="5" t="s">
        <v>4236</v>
      </c>
      <c r="AM658" s="5" t="s">
        <v>4246</v>
      </c>
      <c r="AN658" s="5" t="s">
        <v>4240</v>
      </c>
      <c r="AO658" s="18"/>
      <c r="AP658" s="18"/>
      <c r="AQ658" s="86" t="str">
        <f>IF('Space Types'!$AO616=0,"",'Space Types'!$AO616/'Space Types'!$AP616)</f>
        <v>0.007499177206</v>
      </c>
      <c r="AR658" s="18"/>
      <c r="AS658" s="18"/>
      <c r="AT658" s="18"/>
      <c r="AU658" s="5"/>
      <c r="AV658" s="18"/>
      <c r="AW658" s="18"/>
      <c r="AX658" s="18"/>
      <c r="AY658" s="18" t="str">
        <f t="shared" si="21"/>
        <v/>
      </c>
      <c r="AZ658" s="18"/>
      <c r="BA658" s="18"/>
      <c r="BB658" s="18"/>
      <c r="BC658" s="5"/>
      <c r="BD658" s="5"/>
      <c r="BE658" s="1"/>
      <c r="BF658" s="1"/>
      <c r="BG658" s="1"/>
      <c r="BH658" s="1"/>
      <c r="BI658" s="1"/>
    </row>
    <row r="659" ht="14.25" hidden="1" customHeight="1">
      <c r="A659" s="18" t="s">
        <v>174</v>
      </c>
      <c r="B659" s="5" t="s">
        <v>555</v>
      </c>
      <c r="C659" s="5" t="s">
        <v>579</v>
      </c>
      <c r="D659" s="18" t="s">
        <v>1097</v>
      </c>
      <c r="E659" s="18" t="s">
        <v>174</v>
      </c>
      <c r="F659" s="5" t="s">
        <v>555</v>
      </c>
      <c r="G659" s="5" t="s">
        <v>579</v>
      </c>
      <c r="H659" s="18" t="str">
        <f t="shared" si="1"/>
        <v>DOE Ref 1980-2004SecondarySchoolKitchen</v>
      </c>
      <c r="I659" s="18">
        <v>1.56</v>
      </c>
      <c r="J659" s="21"/>
      <c r="K659" s="18"/>
      <c r="L659" s="18">
        <v>0.0</v>
      </c>
      <c r="M659" s="18">
        <v>0.37</v>
      </c>
      <c r="N659" s="18">
        <v>0.2</v>
      </c>
      <c r="O659" s="5" t="s">
        <v>4237</v>
      </c>
      <c r="P659" s="18" t="s">
        <v>56</v>
      </c>
      <c r="Q659" s="18" t="s">
        <v>104</v>
      </c>
      <c r="R659" s="18" t="s">
        <v>110</v>
      </c>
      <c r="S659" s="5" t="str">
        <f t="shared" si="2"/>
        <v>ASHRAE 62.1-1999Food and Beverage ServiceKitchens (cooking)</v>
      </c>
      <c r="T659" s="86" t="str">
        <f>VLOOKUP(S659,Ventilation!$A$4:$H$302,6,FALSE)</f>
        <v>0</v>
      </c>
      <c r="U659" s="86" t="str">
        <f>VLOOKUP(S659,Ventilation!$A$4:$H$302,5,FALSE)</f>
        <v>16.95</v>
      </c>
      <c r="V659" s="86" t="str">
        <f>VLOOKUP(S659,Ventilation!$A$4:$H$302,7,FALSE)</f>
        <v/>
      </c>
      <c r="W659" s="18">
        <v>15.48</v>
      </c>
      <c r="X659" s="5" t="s">
        <v>4238</v>
      </c>
      <c r="Y659" s="5" t="s">
        <v>4233</v>
      </c>
      <c r="Z659" s="18"/>
      <c r="AA659" s="5">
        <v>0.2232</v>
      </c>
      <c r="AB659" s="5" t="s">
        <v>4248</v>
      </c>
      <c r="AC659" s="18">
        <v>354.9</v>
      </c>
      <c r="AD659" s="18">
        <v>0.1</v>
      </c>
      <c r="AE659" s="18">
        <v>0.2</v>
      </c>
      <c r="AF659" s="18">
        <v>0.7</v>
      </c>
      <c r="AG659" s="18" t="s">
        <v>4251</v>
      </c>
      <c r="AH659" s="18">
        <v>20.65</v>
      </c>
      <c r="AI659" s="18">
        <v>0.25</v>
      </c>
      <c r="AJ659" s="18">
        <v>0.3</v>
      </c>
      <c r="AK659" s="18">
        <v>0.2</v>
      </c>
      <c r="AL659" s="5" t="s">
        <v>4249</v>
      </c>
      <c r="AM659" s="5" t="s">
        <v>4247</v>
      </c>
      <c r="AN659" s="5" t="s">
        <v>4241</v>
      </c>
      <c r="AO659" s="18">
        <v>133.0</v>
      </c>
      <c r="AP659" s="18">
        <v>2325.0</v>
      </c>
      <c r="AQ659" s="18" t="str">
        <f>IF('Space Types'!$AO622=0,"",'Space Types'!$AO622/'Space Types'!$AP622)</f>
        <v/>
      </c>
      <c r="AR659" s="18">
        <v>49.0</v>
      </c>
      <c r="AS659" s="18">
        <v>0.2</v>
      </c>
      <c r="AT659" s="18">
        <v>0.05</v>
      </c>
      <c r="AU659" s="18" t="s">
        <v>4346</v>
      </c>
      <c r="AV659" s="18">
        <v>0.7</v>
      </c>
      <c r="AW659" s="18">
        <v>4000.0</v>
      </c>
      <c r="AX659" s="18">
        <v>694.5023196377475</v>
      </c>
      <c r="AY659" s="86" t="str">
        <f t="shared" si="21"/>
        <v>0.1215379059</v>
      </c>
      <c r="AZ659" s="18">
        <v>0.338</v>
      </c>
      <c r="BA659" s="18">
        <v>0.5</v>
      </c>
      <c r="BB659" s="18"/>
      <c r="BC659" s="18" t="s">
        <v>4250</v>
      </c>
      <c r="BD659" s="18"/>
      <c r="BE659" s="1"/>
      <c r="BF659" s="1"/>
      <c r="BG659" s="1"/>
      <c r="BH659" s="1"/>
      <c r="BI659" s="1"/>
    </row>
    <row r="660" ht="14.25" hidden="1" customHeight="1">
      <c r="A660" s="18" t="s">
        <v>174</v>
      </c>
      <c r="B660" s="18" t="s">
        <v>555</v>
      </c>
      <c r="C660" s="18" t="s">
        <v>1331</v>
      </c>
      <c r="D660" s="18" t="s">
        <v>1535</v>
      </c>
      <c r="E660" s="18" t="s">
        <v>174</v>
      </c>
      <c r="F660" s="18" t="s">
        <v>555</v>
      </c>
      <c r="G660" s="18" t="s">
        <v>1331</v>
      </c>
      <c r="H660" s="18" t="str">
        <f t="shared" si="1"/>
        <v>DOE Ref 1980-2004SecondarySchoolGym</v>
      </c>
      <c r="I660" s="18">
        <v>1.06</v>
      </c>
      <c r="J660" s="21"/>
      <c r="K660" s="18"/>
      <c r="L660" s="18">
        <v>0.0</v>
      </c>
      <c r="M660" s="18">
        <v>0.37</v>
      </c>
      <c r="N660" s="18">
        <v>0.2</v>
      </c>
      <c r="O660" s="5" t="s">
        <v>4237</v>
      </c>
      <c r="P660" s="18" t="s">
        <v>56</v>
      </c>
      <c r="Q660" s="18" t="s">
        <v>246</v>
      </c>
      <c r="R660" s="18" t="s">
        <v>280</v>
      </c>
      <c r="S660" s="5" t="str">
        <f t="shared" si="2"/>
        <v>ASHRAE 62.1-1999Sports and AmusementPlaying floors (gymnasium)</v>
      </c>
      <c r="T660" s="86" t="str">
        <f>VLOOKUP(S660,Ventilation!$A$4:$H$302,6,FALSE)</f>
        <v>0</v>
      </c>
      <c r="U660" s="86" t="str">
        <f>VLOOKUP(S660,Ventilation!$A$4:$H$302,5,FALSE)</f>
        <v>21.2</v>
      </c>
      <c r="V660" s="86" t="str">
        <f>VLOOKUP(S660,Ventilation!$A$4:$H$302,7,FALSE)</f>
        <v/>
      </c>
      <c r="W660" s="18">
        <v>92.94</v>
      </c>
      <c r="X660" s="5" t="s">
        <v>4245</v>
      </c>
      <c r="Y660" s="5" t="s">
        <v>4233</v>
      </c>
      <c r="Z660" s="18"/>
      <c r="AA660" s="5">
        <v>0.2232</v>
      </c>
      <c r="AB660" s="5" t="s">
        <v>4248</v>
      </c>
      <c r="AC660" s="18"/>
      <c r="AD660" s="18"/>
      <c r="AE660" s="18"/>
      <c r="AF660" s="18"/>
      <c r="AG660" s="18"/>
      <c r="AH660" s="18">
        <v>0.46</v>
      </c>
      <c r="AI660" s="18">
        <v>0.0</v>
      </c>
      <c r="AJ660" s="18">
        <v>0.5</v>
      </c>
      <c r="AK660" s="18">
        <v>0.0</v>
      </c>
      <c r="AL660" s="5" t="s">
        <v>4236</v>
      </c>
      <c r="AM660" s="5" t="s">
        <v>4246</v>
      </c>
      <c r="AN660" s="5" t="s">
        <v>4240</v>
      </c>
      <c r="AO660" s="18">
        <v>159.5</v>
      </c>
      <c r="AP660" s="18">
        <v>21269.0</v>
      </c>
      <c r="AQ660" s="18" t="str">
        <f>IF('Space Types'!$AO628=0,"",'Space Types'!$AO628/'Space Types'!$AP628)</f>
        <v/>
      </c>
      <c r="AR660" s="18">
        <v>43.3</v>
      </c>
      <c r="AS660" s="18">
        <v>0.2</v>
      </c>
      <c r="AT660" s="18">
        <v>0.05</v>
      </c>
      <c r="AU660" s="18" t="s">
        <v>4347</v>
      </c>
      <c r="AV660" s="18"/>
      <c r="AW660" s="18"/>
      <c r="AX660" s="18"/>
      <c r="AY660" s="18" t="str">
        <f t="shared" si="21"/>
        <v/>
      </c>
      <c r="AZ660" s="18"/>
      <c r="BA660" s="18"/>
      <c r="BB660" s="18"/>
      <c r="BC660" s="18"/>
      <c r="BD660" s="18"/>
      <c r="BE660" s="1"/>
      <c r="BF660" s="1"/>
      <c r="BG660" s="1"/>
      <c r="BH660" s="1"/>
      <c r="BI660" s="1"/>
    </row>
    <row r="661" ht="14.25" hidden="1" customHeight="1">
      <c r="A661" s="18" t="s">
        <v>174</v>
      </c>
      <c r="B661" s="18" t="s">
        <v>555</v>
      </c>
      <c r="C661" s="18" t="s">
        <v>596</v>
      </c>
      <c r="D661" s="18" t="s">
        <v>1585</v>
      </c>
      <c r="E661" s="18" t="s">
        <v>174</v>
      </c>
      <c r="F661" s="18" t="s">
        <v>555</v>
      </c>
      <c r="G661" s="18" t="s">
        <v>596</v>
      </c>
      <c r="H661" s="18" t="str">
        <f t="shared" si="1"/>
        <v>DOE Ref 1980-2004SecondarySchoolCorridor</v>
      </c>
      <c r="I661" s="18">
        <v>0.86</v>
      </c>
      <c r="J661" s="21"/>
      <c r="K661" s="18"/>
      <c r="L661" s="18">
        <v>0.0</v>
      </c>
      <c r="M661" s="18">
        <v>0.37</v>
      </c>
      <c r="N661" s="18">
        <v>0.2</v>
      </c>
      <c r="O661" s="5" t="s">
        <v>4237</v>
      </c>
      <c r="P661" s="18" t="s">
        <v>56</v>
      </c>
      <c r="Q661" s="18" t="s">
        <v>428</v>
      </c>
      <c r="R661" s="18" t="s">
        <v>469</v>
      </c>
      <c r="S661" s="5" t="str">
        <f t="shared" si="2"/>
        <v>ASHRAE 62.1-1999EducationCorridors</v>
      </c>
      <c r="T661" s="86" t="str">
        <f>VLOOKUP(S661,Ventilation!$A$4:$H$302,6,FALSE)</f>
        <v>0.1</v>
      </c>
      <c r="U661" s="86" t="str">
        <f>VLOOKUP(S661,Ventilation!$A$4:$H$302,5,FALSE)</f>
        <v>0</v>
      </c>
      <c r="V661" s="86" t="str">
        <f>VLOOKUP(S661,Ventilation!$A$4:$H$302,7,FALSE)</f>
        <v/>
      </c>
      <c r="W661" s="18">
        <v>9.31</v>
      </c>
      <c r="X661" s="5" t="s">
        <v>4238</v>
      </c>
      <c r="Y661" s="5" t="s">
        <v>4233</v>
      </c>
      <c r="Z661" s="18"/>
      <c r="AA661" s="5">
        <v>0.2232</v>
      </c>
      <c r="AB661" s="5" t="s">
        <v>4248</v>
      </c>
      <c r="AC661" s="18"/>
      <c r="AD661" s="18"/>
      <c r="AE661" s="18"/>
      <c r="AF661" s="18"/>
      <c r="AG661" s="18"/>
      <c r="AH661" s="18">
        <v>0.37</v>
      </c>
      <c r="AI661" s="18">
        <v>0.0</v>
      </c>
      <c r="AJ661" s="18">
        <v>0.5</v>
      </c>
      <c r="AK661" s="18">
        <v>0.0</v>
      </c>
      <c r="AL661" s="5" t="s">
        <v>4236</v>
      </c>
      <c r="AM661" s="5" t="s">
        <v>4247</v>
      </c>
      <c r="AN661" s="5" t="s">
        <v>4241</v>
      </c>
      <c r="AO661" s="18"/>
      <c r="AP661" s="18"/>
      <c r="AQ661" s="18" t="str">
        <f>IF('Space Types'!$AO634=0,"",'Space Types'!$AO634/'Space Types'!$AP634)</f>
        <v/>
      </c>
      <c r="AR661" s="18"/>
      <c r="AS661" s="18"/>
      <c r="AT661" s="18"/>
      <c r="AU661" s="18"/>
      <c r="AV661" s="18"/>
      <c r="AW661" s="18"/>
      <c r="AX661" s="18"/>
      <c r="AY661" s="18" t="str">
        <f t="shared" si="21"/>
        <v/>
      </c>
      <c r="AZ661" s="18"/>
      <c r="BA661" s="18"/>
      <c r="BB661" s="18"/>
      <c r="BC661" s="18"/>
      <c r="BD661" s="18"/>
      <c r="BE661" s="1"/>
      <c r="BF661" s="1"/>
      <c r="BG661" s="1"/>
      <c r="BH661" s="1"/>
      <c r="BI661" s="1"/>
    </row>
    <row r="662" ht="14.25" hidden="1" customHeight="1">
      <c r="A662" s="5" t="s">
        <v>174</v>
      </c>
      <c r="B662" s="18" t="s">
        <v>555</v>
      </c>
      <c r="C662" s="18" t="s">
        <v>429</v>
      </c>
      <c r="D662" s="18" t="s">
        <v>1617</v>
      </c>
      <c r="E662" s="5" t="s">
        <v>174</v>
      </c>
      <c r="F662" s="18" t="s">
        <v>555</v>
      </c>
      <c r="G662" s="18" t="s">
        <v>429</v>
      </c>
      <c r="H662" s="18" t="str">
        <f t="shared" si="1"/>
        <v>DOE Ref 1980-2004SecondarySchoolClassroom</v>
      </c>
      <c r="I662" s="18">
        <v>2.0</v>
      </c>
      <c r="J662" s="21"/>
      <c r="K662" s="18"/>
      <c r="L662" s="18">
        <v>0.0</v>
      </c>
      <c r="M662" s="18">
        <v>0.37</v>
      </c>
      <c r="N662" s="18">
        <v>0.2</v>
      </c>
      <c r="O662" s="18" t="s">
        <v>4237</v>
      </c>
      <c r="P662" s="18" t="s">
        <v>56</v>
      </c>
      <c r="Q662" s="18" t="s">
        <v>428</v>
      </c>
      <c r="R662" s="18" t="s">
        <v>429</v>
      </c>
      <c r="S662" s="5" t="str">
        <f t="shared" si="2"/>
        <v>ASHRAE 62.1-1999EducationClassroom</v>
      </c>
      <c r="T662" s="86" t="str">
        <f>VLOOKUP(S662,Ventilation!$A$4:$H$302,6,FALSE)</f>
        <v>0</v>
      </c>
      <c r="U662" s="86" t="str">
        <f>VLOOKUP(S662,Ventilation!$A$4:$H$302,5,FALSE)</f>
        <v>16.95</v>
      </c>
      <c r="V662" s="86" t="str">
        <f>VLOOKUP(S662,Ventilation!$A$4:$H$302,7,FALSE)</f>
        <v/>
      </c>
      <c r="W662" s="18">
        <v>23.22</v>
      </c>
      <c r="X662" s="18" t="s">
        <v>4238</v>
      </c>
      <c r="Y662" s="18" t="s">
        <v>4233</v>
      </c>
      <c r="Z662" s="18"/>
      <c r="AA662" s="5">
        <v>0.2232</v>
      </c>
      <c r="AB662" s="18" t="s">
        <v>4248</v>
      </c>
      <c r="AC662" s="18"/>
      <c r="AD662" s="18"/>
      <c r="AE662" s="18"/>
      <c r="AF662" s="18"/>
      <c r="AG662" s="18"/>
      <c r="AH662" s="18">
        <v>0.93</v>
      </c>
      <c r="AI662" s="18">
        <v>0.0</v>
      </c>
      <c r="AJ662" s="18">
        <v>0.5</v>
      </c>
      <c r="AK662" s="18">
        <v>0.0</v>
      </c>
      <c r="AL662" s="18" t="s">
        <v>4236</v>
      </c>
      <c r="AM662" s="18" t="s">
        <v>4246</v>
      </c>
      <c r="AN662" s="18" t="s">
        <v>4240</v>
      </c>
      <c r="AO662" s="18"/>
      <c r="AP662" s="18"/>
      <c r="AQ662" s="18" t="str">
        <f>IF('Space Types'!$AO640=0,"",'Space Types'!$AO640/'Space Types'!$AP640)</f>
        <v/>
      </c>
      <c r="AR662" s="18"/>
      <c r="AS662" s="18"/>
      <c r="AT662" s="18"/>
      <c r="AU662" s="18"/>
      <c r="AV662" s="18"/>
      <c r="AW662" s="18"/>
      <c r="AX662" s="18"/>
      <c r="AY662" s="18" t="str">
        <f t="shared" si="21"/>
        <v/>
      </c>
      <c r="AZ662" s="18"/>
      <c r="BA662" s="18"/>
      <c r="BB662" s="18"/>
      <c r="BC662" s="18"/>
      <c r="BD662" s="18"/>
      <c r="BE662" s="1"/>
      <c r="BF662" s="1"/>
      <c r="BG662" s="1"/>
      <c r="BH662" s="1"/>
      <c r="BI662" s="1"/>
    </row>
    <row r="663" ht="14.25" hidden="1" customHeight="1">
      <c r="A663" s="18" t="s">
        <v>174</v>
      </c>
      <c r="B663" s="18" t="s">
        <v>555</v>
      </c>
      <c r="C663" s="18" t="s">
        <v>1330</v>
      </c>
      <c r="D663" s="18" t="s">
        <v>1168</v>
      </c>
      <c r="E663" s="18" t="s">
        <v>174</v>
      </c>
      <c r="F663" s="18" t="s">
        <v>555</v>
      </c>
      <c r="G663" s="18" t="s">
        <v>1330</v>
      </c>
      <c r="H663" s="18" t="str">
        <f t="shared" si="1"/>
        <v>DOE Ref 1980-2004SecondarySchoolCafeteria</v>
      </c>
      <c r="I663" s="18">
        <v>1.34</v>
      </c>
      <c r="J663" s="21"/>
      <c r="K663" s="18"/>
      <c r="L663" s="18">
        <v>0.0</v>
      </c>
      <c r="M663" s="18">
        <v>0.37</v>
      </c>
      <c r="N663" s="18">
        <v>0.2</v>
      </c>
      <c r="O663" s="5" t="s">
        <v>4237</v>
      </c>
      <c r="P663" s="18" t="s">
        <v>56</v>
      </c>
      <c r="Q663" s="18" t="s">
        <v>104</v>
      </c>
      <c r="R663" s="18" t="s">
        <v>107</v>
      </c>
      <c r="S663" s="5" t="str">
        <f t="shared" si="2"/>
        <v>ASHRAE 62.1-1999Food and Beverage ServiceCafeteria, fast food</v>
      </c>
      <c r="T663" s="86" t="str">
        <f>VLOOKUP(S663,Ventilation!$A$4:$H$302,6,FALSE)</f>
        <v>0</v>
      </c>
      <c r="U663" s="86" t="str">
        <f>VLOOKUP(S663,Ventilation!$A$4:$H$302,5,FALSE)</f>
        <v>21.2</v>
      </c>
      <c r="V663" s="86" t="str">
        <f>VLOOKUP(S663,Ventilation!$A$4:$H$302,7,FALSE)</f>
        <v/>
      </c>
      <c r="W663" s="18">
        <v>66.84</v>
      </c>
      <c r="X663" s="5" t="s">
        <v>4238</v>
      </c>
      <c r="Y663" s="5" t="s">
        <v>4233</v>
      </c>
      <c r="Z663" s="18"/>
      <c r="AA663" s="5">
        <v>0.2232</v>
      </c>
      <c r="AB663" s="5" t="s">
        <v>4248</v>
      </c>
      <c r="AC663" s="18"/>
      <c r="AD663" s="18"/>
      <c r="AE663" s="18"/>
      <c r="AF663" s="18"/>
      <c r="AG663" s="18"/>
      <c r="AH663" s="18">
        <v>1.79</v>
      </c>
      <c r="AI663" s="18">
        <v>0.0</v>
      </c>
      <c r="AJ663" s="18">
        <v>0.5</v>
      </c>
      <c r="AK663" s="18">
        <v>0.0</v>
      </c>
      <c r="AL663" s="5" t="s">
        <v>4249</v>
      </c>
      <c r="AM663" s="5" t="s">
        <v>4246</v>
      </c>
      <c r="AN663" s="5" t="s">
        <v>4240</v>
      </c>
      <c r="AO663" s="18"/>
      <c r="AP663" s="18"/>
      <c r="AQ663" s="18" t="str">
        <f>IF('Space Types'!$AO646=0,"",'Space Types'!$AO646/'Space Types'!$AP646)</f>
        <v/>
      </c>
      <c r="AR663" s="18"/>
      <c r="AS663" s="18"/>
      <c r="AT663" s="18"/>
      <c r="AU663" s="5"/>
      <c r="AV663" s="18"/>
      <c r="AW663" s="18"/>
      <c r="AX663" s="18"/>
      <c r="AY663" s="18" t="str">
        <f t="shared" si="21"/>
        <v/>
      </c>
      <c r="AZ663" s="18"/>
      <c r="BA663" s="18"/>
      <c r="BB663" s="18"/>
      <c r="BC663" s="18"/>
      <c r="BD663" s="18"/>
      <c r="BE663" s="1"/>
      <c r="BF663" s="1"/>
      <c r="BG663" s="1"/>
      <c r="BH663" s="1"/>
      <c r="BI663" s="1"/>
    </row>
    <row r="664" ht="14.25" hidden="1" customHeight="1">
      <c r="A664" s="18" t="s">
        <v>174</v>
      </c>
      <c r="B664" s="18" t="s">
        <v>555</v>
      </c>
      <c r="C664" s="18" t="s">
        <v>406</v>
      </c>
      <c r="D664" s="18" t="s">
        <v>3169</v>
      </c>
      <c r="E664" s="18" t="s">
        <v>174</v>
      </c>
      <c r="F664" s="18" t="s">
        <v>555</v>
      </c>
      <c r="G664" s="18" t="s">
        <v>406</v>
      </c>
      <c r="H664" s="18" t="str">
        <f t="shared" si="1"/>
        <v>DOE Ref 1980-2004SecondarySchoolAuditorium</v>
      </c>
      <c r="I664" s="18">
        <v>1.12</v>
      </c>
      <c r="J664" s="21"/>
      <c r="K664" s="18"/>
      <c r="L664" s="18">
        <v>0.0</v>
      </c>
      <c r="M664" s="18">
        <v>0.37</v>
      </c>
      <c r="N664" s="18">
        <v>0.2</v>
      </c>
      <c r="O664" s="5" t="s">
        <v>4237</v>
      </c>
      <c r="P664" s="18" t="s">
        <v>56</v>
      </c>
      <c r="Q664" s="18" t="s">
        <v>428</v>
      </c>
      <c r="R664" s="18" t="s">
        <v>406</v>
      </c>
      <c r="S664" s="5" t="str">
        <f t="shared" si="2"/>
        <v>ASHRAE 62.1-1999EducationAuditorium</v>
      </c>
      <c r="T664" s="86" t="str">
        <f>VLOOKUP(S664,Ventilation!$A$4:$H$302,6,FALSE)</f>
        <v>0</v>
      </c>
      <c r="U664" s="86" t="str">
        <f>VLOOKUP(S664,Ventilation!$A$4:$H$302,5,FALSE)</f>
        <v>15</v>
      </c>
      <c r="V664" s="86" t="str">
        <f>VLOOKUP(S664,Ventilation!$A$4:$H$302,7,FALSE)</f>
        <v/>
      </c>
      <c r="W664" s="18">
        <v>92.94</v>
      </c>
      <c r="X664" s="18" t="s">
        <v>4234</v>
      </c>
      <c r="Y664" s="5" t="s">
        <v>4233</v>
      </c>
      <c r="Z664" s="18"/>
      <c r="AA664" s="5">
        <v>0.2232</v>
      </c>
      <c r="AB664" s="5" t="s">
        <v>4248</v>
      </c>
      <c r="AC664" s="18"/>
      <c r="AD664" s="18"/>
      <c r="AE664" s="18"/>
      <c r="AF664" s="18"/>
      <c r="AG664" s="18"/>
      <c r="AH664" s="18">
        <v>0.46</v>
      </c>
      <c r="AI664" s="18">
        <v>0.0</v>
      </c>
      <c r="AJ664" s="18">
        <v>0.5</v>
      </c>
      <c r="AK664" s="18">
        <v>0.0</v>
      </c>
      <c r="AL664" s="18" t="s">
        <v>4236</v>
      </c>
      <c r="AM664" s="5" t="s">
        <v>4246</v>
      </c>
      <c r="AN664" s="5" t="s">
        <v>4240</v>
      </c>
      <c r="AO664" s="18"/>
      <c r="AP664" s="18"/>
      <c r="AQ664" s="18" t="str">
        <f>IF('Space Types'!$AO652=0,"",'Space Types'!$AO652/'Space Types'!$AP652)</f>
        <v/>
      </c>
      <c r="AR664" s="18"/>
      <c r="AS664" s="18"/>
      <c r="AT664" s="18"/>
      <c r="AU664" s="18"/>
      <c r="AV664" s="18"/>
      <c r="AW664" s="18"/>
      <c r="AX664" s="18"/>
      <c r="AY664" s="18" t="str">
        <f t="shared" si="21"/>
        <v/>
      </c>
      <c r="AZ664" s="18"/>
      <c r="BA664" s="18"/>
      <c r="BB664" s="18"/>
      <c r="BC664" s="18"/>
      <c r="BD664" s="18"/>
      <c r="BE664" s="1"/>
      <c r="BF664" s="1"/>
      <c r="BG664" s="1"/>
      <c r="BH664" s="1"/>
      <c r="BI664" s="1"/>
    </row>
    <row r="665" ht="14.25" hidden="1" customHeight="1">
      <c r="A665" s="21" t="s">
        <v>75</v>
      </c>
      <c r="B665" s="21" t="s">
        <v>555</v>
      </c>
      <c r="C665" s="21" t="s">
        <v>1282</v>
      </c>
      <c r="D665" s="21" t="s">
        <v>4173</v>
      </c>
      <c r="E665" s="21" t="s">
        <v>75</v>
      </c>
      <c r="F665" s="21" t="s">
        <v>555</v>
      </c>
      <c r="G665" s="21" t="s">
        <v>1282</v>
      </c>
      <c r="H665" s="18" t="str">
        <f t="shared" si="1"/>
        <v>DOE Ref Pre-1980SecondarySchoolRestroom</v>
      </c>
      <c r="I665" s="21">
        <v>1.08</v>
      </c>
      <c r="J665" s="21"/>
      <c r="K665" s="21"/>
      <c r="L665" s="21">
        <v>0.0</v>
      </c>
      <c r="M665" s="21">
        <v>0.37</v>
      </c>
      <c r="N665" s="21">
        <v>0.2</v>
      </c>
      <c r="O665" s="21" t="s">
        <v>4237</v>
      </c>
      <c r="P665" s="21" t="s">
        <v>56</v>
      </c>
      <c r="Q665" s="21" t="s">
        <v>153</v>
      </c>
      <c r="R665" s="21" t="s">
        <v>1619</v>
      </c>
      <c r="S665" s="5" t="str">
        <f t="shared" si="2"/>
        <v>ASHRAE 62.1-1999Public SpacesPublic restrooms (Assume 12 toilet/625 ft^2)</v>
      </c>
      <c r="T665" s="86" t="str">
        <f>VLOOKUP(S665,Ventilation!$A$4:$H$302,6,FALSE)</f>
        <v>0.96</v>
      </c>
      <c r="U665" s="86" t="str">
        <f>VLOOKUP(S665,Ventilation!$A$4:$H$302,5,FALSE)</f>
        <v>0</v>
      </c>
      <c r="V665" s="86" t="str">
        <f>VLOOKUP(S665,Ventilation!$A$4:$H$302,7,FALSE)</f>
        <v/>
      </c>
      <c r="W665" s="21">
        <v>9.29</v>
      </c>
      <c r="X665" s="21" t="s">
        <v>4238</v>
      </c>
      <c r="Y665" s="21" t="s">
        <v>4233</v>
      </c>
      <c r="Z665" s="21"/>
      <c r="AA665" s="7">
        <v>0.2232</v>
      </c>
      <c r="AB665" s="21" t="s">
        <v>4248</v>
      </c>
      <c r="AC665" s="21"/>
      <c r="AD665" s="21"/>
      <c r="AE665" s="21"/>
      <c r="AF665" s="21"/>
      <c r="AG665" s="21"/>
      <c r="AH665" s="21">
        <v>0.37</v>
      </c>
      <c r="AI665" s="21">
        <v>0.0</v>
      </c>
      <c r="AJ665" s="21">
        <v>0.5</v>
      </c>
      <c r="AK665" s="21">
        <v>0.0</v>
      </c>
      <c r="AL665" s="21" t="s">
        <v>4236</v>
      </c>
      <c r="AM665" s="21" t="s">
        <v>4247</v>
      </c>
      <c r="AN665" s="21" t="s">
        <v>4241</v>
      </c>
      <c r="AO665" s="21">
        <v>52.2</v>
      </c>
      <c r="AP665" s="21">
        <v>2260.0</v>
      </c>
      <c r="AQ665" s="21" t="str">
        <f>IF('Space Types'!$AO597=0,"",'Space Types'!$AO597/'Space Types'!$AP597)</f>
        <v/>
      </c>
      <c r="AR665" s="21">
        <v>43.3</v>
      </c>
      <c r="AS665" s="21">
        <v>0.2</v>
      </c>
      <c r="AT665" s="21">
        <v>0.05</v>
      </c>
      <c r="AU665" s="21" t="s">
        <v>4346</v>
      </c>
      <c r="AV665" s="21">
        <v>0.2812153843741127</v>
      </c>
      <c r="AW665" s="21">
        <v>635.6645979315474</v>
      </c>
      <c r="AX665" s="21">
        <v>110.36763444376396</v>
      </c>
      <c r="AY665" s="81" t="str">
        <f t="shared" si="21"/>
        <v>0.04882618419</v>
      </c>
      <c r="AZ665" s="21">
        <v>0.338</v>
      </c>
      <c r="BA665" s="21">
        <v>0.5</v>
      </c>
      <c r="BB665" s="21"/>
      <c r="BC665" s="21"/>
      <c r="BD665" s="21"/>
      <c r="BE665" s="1"/>
      <c r="BF665" s="1"/>
      <c r="BG665" s="1"/>
      <c r="BH665" s="1"/>
      <c r="BI665" s="1"/>
    </row>
    <row r="666" ht="14.25" hidden="1" customHeight="1">
      <c r="A666" s="18" t="s">
        <v>75</v>
      </c>
      <c r="B666" s="18" t="s">
        <v>555</v>
      </c>
      <c r="C666" s="18" t="s">
        <v>616</v>
      </c>
      <c r="D666" s="18" t="s">
        <v>1617</v>
      </c>
      <c r="E666" s="18" t="s">
        <v>75</v>
      </c>
      <c r="F666" s="18" t="s">
        <v>555</v>
      </c>
      <c r="G666" s="18" t="s">
        <v>616</v>
      </c>
      <c r="H666" s="18" t="str">
        <f t="shared" si="1"/>
        <v>DOE Ref Pre-1980SecondarySchoolOffice</v>
      </c>
      <c r="I666" s="18">
        <v>2.9000000000000004</v>
      </c>
      <c r="J666" s="21"/>
      <c r="K666" s="18"/>
      <c r="L666" s="18">
        <v>0.0</v>
      </c>
      <c r="M666" s="18">
        <v>0.37</v>
      </c>
      <c r="N666" s="18">
        <v>0.2</v>
      </c>
      <c r="O666" s="18" t="s">
        <v>4237</v>
      </c>
      <c r="P666" s="18" t="s">
        <v>56</v>
      </c>
      <c r="Q666" s="18" t="s">
        <v>141</v>
      </c>
      <c r="R666" s="18" t="s">
        <v>1620</v>
      </c>
      <c r="S666" s="5" t="str">
        <f t="shared" si="2"/>
        <v>ASHRAE 62.1-1999OfficesOffice Space</v>
      </c>
      <c r="T666" s="86" t="str">
        <f>VLOOKUP(S666,Ventilation!$A$4:$H$302,6,FALSE)</f>
        <v>0</v>
      </c>
      <c r="U666" s="86" t="str">
        <f>VLOOKUP(S666,Ventilation!$A$4:$H$302,5,FALSE)</f>
        <v>21.2</v>
      </c>
      <c r="V666" s="86" t="str">
        <f>VLOOKUP(S666,Ventilation!$A$4:$H$302,7,FALSE)</f>
        <v/>
      </c>
      <c r="W666" s="18">
        <v>4.65</v>
      </c>
      <c r="X666" s="18" t="s">
        <v>4252</v>
      </c>
      <c r="Y666" s="18" t="s">
        <v>4233</v>
      </c>
      <c r="Z666" s="18"/>
      <c r="AA666" s="5">
        <v>0.2232</v>
      </c>
      <c r="AB666" s="18" t="s">
        <v>4248</v>
      </c>
      <c r="AC666" s="18"/>
      <c r="AD666" s="18"/>
      <c r="AE666" s="18"/>
      <c r="AF666" s="18"/>
      <c r="AG666" s="18"/>
      <c r="AH666" s="18">
        <v>1.0</v>
      </c>
      <c r="AI666" s="18">
        <v>0.0</v>
      </c>
      <c r="AJ666" s="18">
        <v>0.5</v>
      </c>
      <c r="AK666" s="18">
        <v>0.0</v>
      </c>
      <c r="AL666" s="18" t="s">
        <v>4236</v>
      </c>
      <c r="AM666" s="18" t="s">
        <v>4246</v>
      </c>
      <c r="AN666" s="18" t="s">
        <v>4240</v>
      </c>
      <c r="AO666" s="18"/>
      <c r="AP666" s="18"/>
      <c r="AQ666" s="18" t="str">
        <f>IF('Space Types'!$AO600=0,"",'Space Types'!$AO600/'Space Types'!$AP600)</f>
        <v/>
      </c>
      <c r="AR666" s="18"/>
      <c r="AS666" s="18"/>
      <c r="AT666" s="18"/>
      <c r="AU666" s="18"/>
      <c r="AV666" s="18"/>
      <c r="AW666" s="18"/>
      <c r="AX666" s="18"/>
      <c r="AY666" s="18" t="str">
        <f t="shared" si="21"/>
        <v/>
      </c>
      <c r="AZ666" s="18"/>
      <c r="BA666" s="18"/>
      <c r="BB666" s="18"/>
      <c r="BC666" s="18"/>
      <c r="BD666" s="18"/>
      <c r="BE666" s="1"/>
      <c r="BF666" s="1"/>
      <c r="BG666" s="1"/>
      <c r="BH666" s="1"/>
      <c r="BI666" s="1"/>
    </row>
    <row r="667" ht="14.25" hidden="1" customHeight="1">
      <c r="A667" s="5" t="s">
        <v>75</v>
      </c>
      <c r="B667" s="5" t="s">
        <v>555</v>
      </c>
      <c r="C667" s="5" t="s">
        <v>1125</v>
      </c>
      <c r="D667" s="18" t="s">
        <v>3274</v>
      </c>
      <c r="E667" s="5" t="s">
        <v>75</v>
      </c>
      <c r="F667" s="5" t="s">
        <v>555</v>
      </c>
      <c r="G667" s="5" t="s">
        <v>1125</v>
      </c>
      <c r="H667" s="18" t="str">
        <f t="shared" si="1"/>
        <v>DOE Ref Pre-1980SecondarySchoolMechanical</v>
      </c>
      <c r="I667" s="18">
        <v>0.6</v>
      </c>
      <c r="J667" s="21"/>
      <c r="K667" s="18"/>
      <c r="L667" s="18">
        <v>0.0</v>
      </c>
      <c r="M667" s="18">
        <v>0.37</v>
      </c>
      <c r="N667" s="18">
        <v>0.2</v>
      </c>
      <c r="O667" s="18" t="s">
        <v>4237</v>
      </c>
      <c r="P667" s="18" t="s">
        <v>56</v>
      </c>
      <c r="Q667" s="18" t="s">
        <v>153</v>
      </c>
      <c r="R667" s="18" t="s">
        <v>154</v>
      </c>
      <c r="S667" s="5" t="str">
        <f t="shared" si="2"/>
        <v>ASHRAE 62.1-1999Public SpacesCorridors and utilities</v>
      </c>
      <c r="T667" s="86" t="str">
        <f>VLOOKUP(S667,Ventilation!$A$4:$H$302,6,FALSE)</f>
        <v>0.05</v>
      </c>
      <c r="U667" s="86" t="str">
        <f>VLOOKUP(S667,Ventilation!$A$4:$H$302,5,FALSE)</f>
        <v>0</v>
      </c>
      <c r="V667" s="86" t="str">
        <f>VLOOKUP(S667,Ventilation!$A$4:$H$302,7,FALSE)</f>
        <v/>
      </c>
      <c r="W667" s="18">
        <v>0.93</v>
      </c>
      <c r="X667" s="18" t="s">
        <v>4238</v>
      </c>
      <c r="Y667" s="18" t="s">
        <v>4233</v>
      </c>
      <c r="Z667" s="18"/>
      <c r="AA667" s="5">
        <v>0.2232</v>
      </c>
      <c r="AB667" s="18" t="s">
        <v>4248</v>
      </c>
      <c r="AC667" s="18"/>
      <c r="AD667" s="18"/>
      <c r="AE667" s="18"/>
      <c r="AF667" s="18"/>
      <c r="AG667" s="18"/>
      <c r="AH667" s="18">
        <v>0.37</v>
      </c>
      <c r="AI667" s="18">
        <v>0.0</v>
      </c>
      <c r="AJ667" s="18">
        <v>0.5</v>
      </c>
      <c r="AK667" s="18">
        <v>0.0</v>
      </c>
      <c r="AL667" s="18" t="s">
        <v>4236</v>
      </c>
      <c r="AM667" s="18" t="s">
        <v>4247</v>
      </c>
      <c r="AN667" s="18" t="s">
        <v>4241</v>
      </c>
      <c r="AO667" s="18"/>
      <c r="AP667" s="18"/>
      <c r="AQ667" s="18" t="str">
        <f>IF('Space Types'!$AO606=0,"",'Space Types'!$AO606/'Space Types'!$AP606)</f>
        <v/>
      </c>
      <c r="AR667" s="18"/>
      <c r="AS667" s="18"/>
      <c r="AT667" s="18"/>
      <c r="AU667" s="18"/>
      <c r="AV667" s="18"/>
      <c r="AW667" s="18"/>
      <c r="AX667" s="18"/>
      <c r="AY667" s="18" t="str">
        <f t="shared" si="21"/>
        <v/>
      </c>
      <c r="AZ667" s="18"/>
      <c r="BA667" s="18"/>
      <c r="BB667" s="18"/>
      <c r="BC667" s="18"/>
      <c r="BD667" s="18"/>
      <c r="BE667" s="1"/>
      <c r="BF667" s="1"/>
      <c r="BG667" s="1"/>
      <c r="BH667" s="1"/>
      <c r="BI667" s="1"/>
    </row>
    <row r="668" ht="14.25" hidden="1" customHeight="1">
      <c r="A668" s="18" t="s">
        <v>75</v>
      </c>
      <c r="B668" s="18" t="s">
        <v>555</v>
      </c>
      <c r="C668" s="18" t="s">
        <v>829</v>
      </c>
      <c r="D668" s="18" t="s">
        <v>3257</v>
      </c>
      <c r="E668" s="18" t="s">
        <v>75</v>
      </c>
      <c r="F668" s="18" t="s">
        <v>555</v>
      </c>
      <c r="G668" s="18" t="s">
        <v>829</v>
      </c>
      <c r="H668" s="18" t="str">
        <f t="shared" si="1"/>
        <v>DOE Ref Pre-1980SecondarySchoolLobby</v>
      </c>
      <c r="I668" s="18">
        <v>1.3200000000000003</v>
      </c>
      <c r="J668" s="21"/>
      <c r="K668" s="18"/>
      <c r="L668" s="18">
        <v>0.0</v>
      </c>
      <c r="M668" s="18">
        <v>0.37</v>
      </c>
      <c r="N668" s="18">
        <v>0.2</v>
      </c>
      <c r="O668" s="18" t="s">
        <v>4237</v>
      </c>
      <c r="P668" s="18" t="s">
        <v>56</v>
      </c>
      <c r="Q668" s="18" t="s">
        <v>428</v>
      </c>
      <c r="R668" s="18" t="s">
        <v>469</v>
      </c>
      <c r="S668" s="5" t="str">
        <f t="shared" si="2"/>
        <v>ASHRAE 62.1-1999EducationCorridors</v>
      </c>
      <c r="T668" s="86" t="str">
        <f>VLOOKUP(S668,Ventilation!$A$4:$H$302,6,FALSE)</f>
        <v>0.1</v>
      </c>
      <c r="U668" s="86" t="str">
        <f>VLOOKUP(S668,Ventilation!$A$4:$H$302,5,FALSE)</f>
        <v>0</v>
      </c>
      <c r="V668" s="86" t="str">
        <f>VLOOKUP(S668,Ventilation!$A$4:$H$302,7,FALSE)</f>
        <v/>
      </c>
      <c r="W668" s="18">
        <v>0.0</v>
      </c>
      <c r="X668" s="18" t="s">
        <v>4238</v>
      </c>
      <c r="Y668" s="18" t="s">
        <v>4233</v>
      </c>
      <c r="Z668" s="18"/>
      <c r="AA668" s="5">
        <v>0.2232</v>
      </c>
      <c r="AB668" s="18" t="s">
        <v>4248</v>
      </c>
      <c r="AC668" s="18"/>
      <c r="AD668" s="18"/>
      <c r="AE668" s="18"/>
      <c r="AF668" s="18"/>
      <c r="AG668" s="18"/>
      <c r="AH668" s="18">
        <v>0.37</v>
      </c>
      <c r="AI668" s="18">
        <v>0.0</v>
      </c>
      <c r="AJ668" s="18">
        <v>0.5</v>
      </c>
      <c r="AK668" s="18">
        <v>0.0</v>
      </c>
      <c r="AL668" s="18" t="s">
        <v>4236</v>
      </c>
      <c r="AM668" s="18" t="s">
        <v>4246</v>
      </c>
      <c r="AN668" s="18" t="s">
        <v>4240</v>
      </c>
      <c r="AO668" s="18"/>
      <c r="AP668" s="18"/>
      <c r="AQ668" s="18" t="str">
        <f>IF('Space Types'!$AO612=0,"",'Space Types'!$AO612/'Space Types'!$AP612)</f>
        <v/>
      </c>
      <c r="AR668" s="18"/>
      <c r="AS668" s="18"/>
      <c r="AT668" s="18"/>
      <c r="AU668" s="18"/>
      <c r="AV668" s="18"/>
      <c r="AW668" s="18"/>
      <c r="AX668" s="18"/>
      <c r="AY668" s="18" t="str">
        <f t="shared" si="21"/>
        <v/>
      </c>
      <c r="AZ668" s="18"/>
      <c r="BA668" s="18"/>
      <c r="BB668" s="18"/>
      <c r="BC668" s="18"/>
      <c r="BD668" s="18"/>
      <c r="BE668" s="1"/>
      <c r="BF668" s="1"/>
      <c r="BG668" s="1"/>
      <c r="BH668" s="1"/>
      <c r="BI668" s="1"/>
    </row>
    <row r="669" ht="14.25" hidden="1" customHeight="1">
      <c r="A669" s="18" t="s">
        <v>75</v>
      </c>
      <c r="B669" s="18" t="s">
        <v>555</v>
      </c>
      <c r="C669" s="18" t="s">
        <v>1112</v>
      </c>
      <c r="D669" s="18" t="s">
        <v>3169</v>
      </c>
      <c r="E669" s="18" t="s">
        <v>75</v>
      </c>
      <c r="F669" s="18" t="s">
        <v>555</v>
      </c>
      <c r="G669" s="18" t="s">
        <v>1112</v>
      </c>
      <c r="H669" s="18" t="str">
        <f t="shared" si="1"/>
        <v>DOE Ref Pre-1980SecondarySchoolLibrary</v>
      </c>
      <c r="I669" s="18">
        <v>2.9000000000000004</v>
      </c>
      <c r="J669" s="21"/>
      <c r="K669" s="18"/>
      <c r="L669" s="18">
        <v>0.0</v>
      </c>
      <c r="M669" s="18">
        <v>0.37</v>
      </c>
      <c r="N669" s="18">
        <v>0.2</v>
      </c>
      <c r="O669" s="18" t="s">
        <v>4237</v>
      </c>
      <c r="P669" s="18" t="s">
        <v>56</v>
      </c>
      <c r="Q669" s="18" t="s">
        <v>428</v>
      </c>
      <c r="R669" s="18" t="s">
        <v>465</v>
      </c>
      <c r="S669" s="5" t="str">
        <f t="shared" si="2"/>
        <v>ASHRAE 62.1-1999EducationLibraries</v>
      </c>
      <c r="T669" s="86" t="str">
        <f>VLOOKUP(S669,Ventilation!$A$4:$H$302,6,FALSE)</f>
        <v>0</v>
      </c>
      <c r="U669" s="86" t="str">
        <f>VLOOKUP(S669,Ventilation!$A$4:$H$302,5,FALSE)</f>
        <v>16.95</v>
      </c>
      <c r="V669" s="86" t="str">
        <f>VLOOKUP(S669,Ventilation!$A$4:$H$302,7,FALSE)</f>
        <v/>
      </c>
      <c r="W669" s="18">
        <v>21.34</v>
      </c>
      <c r="X669" s="18" t="s">
        <v>4238</v>
      </c>
      <c r="Y669" s="18" t="s">
        <v>4233</v>
      </c>
      <c r="Z669" s="18"/>
      <c r="AA669" s="5">
        <v>0.2232</v>
      </c>
      <c r="AB669" s="18" t="s">
        <v>4248</v>
      </c>
      <c r="AC669" s="18"/>
      <c r="AD669" s="18"/>
      <c r="AE669" s="18"/>
      <c r="AF669" s="18"/>
      <c r="AG669" s="18"/>
      <c r="AH669" s="18">
        <v>0.93</v>
      </c>
      <c r="AI669" s="18">
        <v>0.0</v>
      </c>
      <c r="AJ669" s="18">
        <v>0.5</v>
      </c>
      <c r="AK669" s="18">
        <v>0.0</v>
      </c>
      <c r="AL669" s="18" t="s">
        <v>4236</v>
      </c>
      <c r="AM669" s="18" t="s">
        <v>4246</v>
      </c>
      <c r="AN669" s="18" t="s">
        <v>4240</v>
      </c>
      <c r="AO669" s="18"/>
      <c r="AP669" s="18"/>
      <c r="AQ669" s="18" t="str">
        <f>IF('Space Types'!$AO618=0,"",'Space Types'!$AO618/'Space Types'!$AP618)</f>
        <v/>
      </c>
      <c r="AR669" s="18"/>
      <c r="AS669" s="18"/>
      <c r="AT669" s="18"/>
      <c r="AU669" s="18"/>
      <c r="AV669" s="18"/>
      <c r="AW669" s="18"/>
      <c r="AX669" s="18"/>
      <c r="AY669" s="18" t="str">
        <f t="shared" si="21"/>
        <v/>
      </c>
      <c r="AZ669" s="18"/>
      <c r="BA669" s="18"/>
      <c r="BB669" s="18"/>
      <c r="BC669" s="18"/>
      <c r="BD669" s="18"/>
      <c r="BE669" s="1"/>
      <c r="BF669" s="1"/>
      <c r="BG669" s="1"/>
      <c r="BH669" s="1"/>
      <c r="BI669" s="1"/>
    </row>
    <row r="670" ht="14.25" hidden="1" customHeight="1">
      <c r="A670" s="5" t="s">
        <v>75</v>
      </c>
      <c r="B670" s="5" t="s">
        <v>555</v>
      </c>
      <c r="C670" s="5" t="s">
        <v>579</v>
      </c>
      <c r="D670" s="18" t="s">
        <v>1097</v>
      </c>
      <c r="E670" s="5" t="s">
        <v>75</v>
      </c>
      <c r="F670" s="5" t="s">
        <v>555</v>
      </c>
      <c r="G670" s="5" t="s">
        <v>579</v>
      </c>
      <c r="H670" s="18" t="str">
        <f t="shared" si="1"/>
        <v>DOE Ref Pre-1980SecondarySchoolKitchen</v>
      </c>
      <c r="I670" s="18">
        <v>2.24</v>
      </c>
      <c r="J670" s="21"/>
      <c r="K670" s="18"/>
      <c r="L670" s="18">
        <v>0.0</v>
      </c>
      <c r="M670" s="18">
        <v>0.37</v>
      </c>
      <c r="N670" s="18">
        <v>0.2</v>
      </c>
      <c r="O670" s="18" t="s">
        <v>4237</v>
      </c>
      <c r="P670" s="18" t="s">
        <v>56</v>
      </c>
      <c r="Q670" s="18" t="s">
        <v>104</v>
      </c>
      <c r="R670" s="18" t="s">
        <v>110</v>
      </c>
      <c r="S670" s="5" t="str">
        <f t="shared" si="2"/>
        <v>ASHRAE 62.1-1999Food and Beverage ServiceKitchens (cooking)</v>
      </c>
      <c r="T670" s="86" t="str">
        <f>VLOOKUP(S670,Ventilation!$A$4:$H$302,6,FALSE)</f>
        <v>0</v>
      </c>
      <c r="U670" s="86" t="str">
        <f>VLOOKUP(S670,Ventilation!$A$4:$H$302,5,FALSE)</f>
        <v>16.95</v>
      </c>
      <c r="V670" s="86" t="str">
        <f>VLOOKUP(S670,Ventilation!$A$4:$H$302,7,FALSE)</f>
        <v/>
      </c>
      <c r="W670" s="18">
        <v>15.48</v>
      </c>
      <c r="X670" s="18" t="s">
        <v>4238</v>
      </c>
      <c r="Y670" s="18" t="s">
        <v>4233</v>
      </c>
      <c r="Z670" s="18"/>
      <c r="AA670" s="5">
        <v>0.2232</v>
      </c>
      <c r="AB670" s="18" t="s">
        <v>4248</v>
      </c>
      <c r="AC670" s="18">
        <v>354.9</v>
      </c>
      <c r="AD670" s="18">
        <v>0.1</v>
      </c>
      <c r="AE670" s="18">
        <v>0.2</v>
      </c>
      <c r="AF670" s="18">
        <v>0.7</v>
      </c>
      <c r="AG670" s="18" t="s">
        <v>4251</v>
      </c>
      <c r="AH670" s="18">
        <v>20.65</v>
      </c>
      <c r="AI670" s="18">
        <v>0.25</v>
      </c>
      <c r="AJ670" s="18">
        <v>0.3</v>
      </c>
      <c r="AK670" s="18">
        <v>0.2</v>
      </c>
      <c r="AL670" s="18" t="s">
        <v>4249</v>
      </c>
      <c r="AM670" s="18" t="s">
        <v>4247</v>
      </c>
      <c r="AN670" s="18" t="s">
        <v>4241</v>
      </c>
      <c r="AO670" s="18">
        <v>133.0</v>
      </c>
      <c r="AP670" s="18">
        <v>2325.0</v>
      </c>
      <c r="AQ670" s="18" t="str">
        <f>IF('Space Types'!$AO624=0,"",'Space Types'!$AO624/'Space Types'!$AP624)</f>
        <v/>
      </c>
      <c r="AR670" s="18">
        <v>49.0</v>
      </c>
      <c r="AS670" s="18">
        <v>0.2</v>
      </c>
      <c r="AT670" s="18">
        <v>0.05</v>
      </c>
      <c r="AU670" s="18" t="s">
        <v>4346</v>
      </c>
      <c r="AV670" s="18">
        <v>0.7</v>
      </c>
      <c r="AW670" s="18">
        <v>4000.0</v>
      </c>
      <c r="AX670" s="18">
        <v>694.5023196377475</v>
      </c>
      <c r="AY670" s="86" t="str">
        <f t="shared" si="21"/>
        <v>0.1215379059</v>
      </c>
      <c r="AZ670" s="18">
        <v>0.338</v>
      </c>
      <c r="BA670" s="18">
        <v>0.5</v>
      </c>
      <c r="BB670" s="18"/>
      <c r="BC670" s="18" t="s">
        <v>4250</v>
      </c>
      <c r="BD670" s="18"/>
      <c r="BE670" s="1"/>
      <c r="BF670" s="1"/>
      <c r="BG670" s="1"/>
      <c r="BH670" s="1"/>
      <c r="BI670" s="1"/>
    </row>
    <row r="671" ht="14.25" hidden="1" customHeight="1">
      <c r="A671" s="5" t="s">
        <v>75</v>
      </c>
      <c r="B671" s="18" t="s">
        <v>555</v>
      </c>
      <c r="C671" s="18" t="s">
        <v>1331</v>
      </c>
      <c r="D671" s="18" t="s">
        <v>1535</v>
      </c>
      <c r="E671" s="5" t="s">
        <v>75</v>
      </c>
      <c r="F671" s="18" t="s">
        <v>555</v>
      </c>
      <c r="G671" s="18" t="s">
        <v>1331</v>
      </c>
      <c r="H671" s="18" t="str">
        <f t="shared" si="1"/>
        <v>DOE Ref Pre-1980SecondarySchoolGym</v>
      </c>
      <c r="I671" s="18">
        <v>0.8000000000000002</v>
      </c>
      <c r="J671" s="21"/>
      <c r="K671" s="18"/>
      <c r="L671" s="18">
        <v>0.0</v>
      </c>
      <c r="M671" s="18">
        <v>0.37</v>
      </c>
      <c r="N671" s="18">
        <v>0.2</v>
      </c>
      <c r="O671" s="18" t="s">
        <v>4237</v>
      </c>
      <c r="P671" s="18" t="s">
        <v>56</v>
      </c>
      <c r="Q671" s="18" t="s">
        <v>246</v>
      </c>
      <c r="R671" s="18" t="s">
        <v>280</v>
      </c>
      <c r="S671" s="5" t="str">
        <f t="shared" si="2"/>
        <v>ASHRAE 62.1-1999Sports and AmusementPlaying floors (gymnasium)</v>
      </c>
      <c r="T671" s="86" t="str">
        <f>VLOOKUP(S671,Ventilation!$A$4:$H$302,6,FALSE)</f>
        <v>0</v>
      </c>
      <c r="U671" s="86" t="str">
        <f>VLOOKUP(S671,Ventilation!$A$4:$H$302,5,FALSE)</f>
        <v>21.2</v>
      </c>
      <c r="V671" s="86" t="str">
        <f>VLOOKUP(S671,Ventilation!$A$4:$H$302,7,FALSE)</f>
        <v/>
      </c>
      <c r="W671" s="18">
        <v>92.94</v>
      </c>
      <c r="X671" s="18" t="s">
        <v>4245</v>
      </c>
      <c r="Y671" s="18" t="s">
        <v>4233</v>
      </c>
      <c r="Z671" s="18"/>
      <c r="AA671" s="5">
        <v>0.2232</v>
      </c>
      <c r="AB671" s="18" t="s">
        <v>4248</v>
      </c>
      <c r="AC671" s="18"/>
      <c r="AD671" s="18"/>
      <c r="AE671" s="18"/>
      <c r="AF671" s="18"/>
      <c r="AG671" s="18"/>
      <c r="AH671" s="18">
        <v>0.46</v>
      </c>
      <c r="AI671" s="18">
        <v>0.0</v>
      </c>
      <c r="AJ671" s="18">
        <v>0.5</v>
      </c>
      <c r="AK671" s="18">
        <v>0.0</v>
      </c>
      <c r="AL671" s="18" t="s">
        <v>4236</v>
      </c>
      <c r="AM671" s="18" t="s">
        <v>4246</v>
      </c>
      <c r="AN671" s="18" t="s">
        <v>4240</v>
      </c>
      <c r="AO671" s="18">
        <v>159.5</v>
      </c>
      <c r="AP671" s="18">
        <v>21269.0</v>
      </c>
      <c r="AQ671" s="18" t="str">
        <f>IF('Space Types'!$AO630=0,"",'Space Types'!$AO630/'Space Types'!$AP630)</f>
        <v/>
      </c>
      <c r="AR671" s="18">
        <v>43.3</v>
      </c>
      <c r="AS671" s="18">
        <v>0.2</v>
      </c>
      <c r="AT671" s="18">
        <v>0.05</v>
      </c>
      <c r="AU671" s="18" t="s">
        <v>4347</v>
      </c>
      <c r="AV671" s="18"/>
      <c r="AW671" s="18"/>
      <c r="AX671" s="18"/>
      <c r="AY671" s="18" t="str">
        <f t="shared" si="21"/>
        <v/>
      </c>
      <c r="AZ671" s="18"/>
      <c r="BA671" s="18"/>
      <c r="BB671" s="18"/>
      <c r="BC671" s="18"/>
      <c r="BD671" s="18"/>
      <c r="BE671" s="1"/>
      <c r="BF671" s="1"/>
      <c r="BG671" s="1"/>
      <c r="BH671" s="1"/>
      <c r="BI671" s="1"/>
    </row>
    <row r="672" ht="14.25" hidden="1" customHeight="1">
      <c r="A672" s="18" t="s">
        <v>75</v>
      </c>
      <c r="B672" s="18" t="s">
        <v>555</v>
      </c>
      <c r="C672" s="18" t="s">
        <v>596</v>
      </c>
      <c r="D672" s="18" t="s">
        <v>1585</v>
      </c>
      <c r="E672" s="18" t="s">
        <v>75</v>
      </c>
      <c r="F672" s="18" t="s">
        <v>555</v>
      </c>
      <c r="G672" s="18" t="s">
        <v>596</v>
      </c>
      <c r="H672" s="18" t="str">
        <f t="shared" si="1"/>
        <v>DOE Ref Pre-1980SecondarySchoolCorridor</v>
      </c>
      <c r="I672" s="18">
        <v>0.7</v>
      </c>
      <c r="J672" s="21"/>
      <c r="K672" s="18"/>
      <c r="L672" s="18">
        <v>0.0</v>
      </c>
      <c r="M672" s="18">
        <v>0.37</v>
      </c>
      <c r="N672" s="18">
        <v>0.2</v>
      </c>
      <c r="O672" s="18" t="s">
        <v>4237</v>
      </c>
      <c r="P672" s="18" t="s">
        <v>56</v>
      </c>
      <c r="Q672" s="18" t="s">
        <v>428</v>
      </c>
      <c r="R672" s="18" t="s">
        <v>469</v>
      </c>
      <c r="S672" s="5" t="str">
        <f t="shared" si="2"/>
        <v>ASHRAE 62.1-1999EducationCorridors</v>
      </c>
      <c r="T672" s="86" t="str">
        <f>VLOOKUP(S672,Ventilation!$A$4:$H$302,6,FALSE)</f>
        <v>0.1</v>
      </c>
      <c r="U672" s="86" t="str">
        <f>VLOOKUP(S672,Ventilation!$A$4:$H$302,5,FALSE)</f>
        <v>0</v>
      </c>
      <c r="V672" s="86" t="str">
        <f>VLOOKUP(S672,Ventilation!$A$4:$H$302,7,FALSE)</f>
        <v/>
      </c>
      <c r="W672" s="18">
        <v>9.31</v>
      </c>
      <c r="X672" s="18" t="s">
        <v>4238</v>
      </c>
      <c r="Y672" s="18" t="s">
        <v>4233</v>
      </c>
      <c r="Z672" s="18"/>
      <c r="AA672" s="5">
        <v>0.2232</v>
      </c>
      <c r="AB672" s="18" t="s">
        <v>4248</v>
      </c>
      <c r="AC672" s="18"/>
      <c r="AD672" s="18"/>
      <c r="AE672" s="18"/>
      <c r="AF672" s="18"/>
      <c r="AG672" s="18"/>
      <c r="AH672" s="18">
        <v>0.37</v>
      </c>
      <c r="AI672" s="18">
        <v>0.0</v>
      </c>
      <c r="AJ672" s="18">
        <v>0.5</v>
      </c>
      <c r="AK672" s="18">
        <v>0.0</v>
      </c>
      <c r="AL672" s="18" t="s">
        <v>4236</v>
      </c>
      <c r="AM672" s="18" t="s">
        <v>4247</v>
      </c>
      <c r="AN672" s="18" t="s">
        <v>4241</v>
      </c>
      <c r="AO672" s="18"/>
      <c r="AP672" s="18"/>
      <c r="AQ672" s="86" t="str">
        <f>IF('Space Types'!$AO636=0,"",'Space Types'!$AO636/'Space Types'!$AP636)</f>
        <v>0.007499177206</v>
      </c>
      <c r="AR672" s="18"/>
      <c r="AS672" s="18"/>
      <c r="AT672" s="18"/>
      <c r="AU672" s="18"/>
      <c r="AV672" s="18"/>
      <c r="AW672" s="18"/>
      <c r="AX672" s="18"/>
      <c r="AY672" s="18" t="str">
        <f t="shared" si="21"/>
        <v/>
      </c>
      <c r="AZ672" s="18"/>
      <c r="BA672" s="18"/>
      <c r="BB672" s="18"/>
      <c r="BC672" s="18"/>
      <c r="BD672" s="18"/>
      <c r="BE672" s="1"/>
      <c r="BF672" s="1"/>
      <c r="BG672" s="1"/>
      <c r="BH672" s="1"/>
      <c r="BI672" s="1"/>
    </row>
    <row r="673" ht="14.25" hidden="1" customHeight="1">
      <c r="A673" s="18" t="s">
        <v>75</v>
      </c>
      <c r="B673" s="18" t="s">
        <v>555</v>
      </c>
      <c r="C673" s="18" t="s">
        <v>429</v>
      </c>
      <c r="D673" s="18" t="s">
        <v>1617</v>
      </c>
      <c r="E673" s="18" t="s">
        <v>75</v>
      </c>
      <c r="F673" s="18" t="s">
        <v>555</v>
      </c>
      <c r="G673" s="18" t="s">
        <v>429</v>
      </c>
      <c r="H673" s="18" t="str">
        <f t="shared" si="1"/>
        <v>DOE Ref Pre-1980SecondarySchoolClassroom</v>
      </c>
      <c r="I673" s="18">
        <v>2.9000000000000004</v>
      </c>
      <c r="J673" s="21"/>
      <c r="K673" s="18"/>
      <c r="L673" s="18">
        <v>0.0</v>
      </c>
      <c r="M673" s="18">
        <v>0.37</v>
      </c>
      <c r="N673" s="18">
        <v>0.2</v>
      </c>
      <c r="O673" s="18" t="s">
        <v>4237</v>
      </c>
      <c r="P673" s="18" t="s">
        <v>56</v>
      </c>
      <c r="Q673" s="18" t="s">
        <v>428</v>
      </c>
      <c r="R673" s="18" t="s">
        <v>429</v>
      </c>
      <c r="S673" s="5" t="str">
        <f t="shared" si="2"/>
        <v>ASHRAE 62.1-1999EducationClassroom</v>
      </c>
      <c r="T673" s="86" t="str">
        <f>VLOOKUP(S673,Ventilation!$A$4:$H$302,6,FALSE)</f>
        <v>0</v>
      </c>
      <c r="U673" s="86" t="str">
        <f>VLOOKUP(S673,Ventilation!$A$4:$H$302,5,FALSE)</f>
        <v>16.95</v>
      </c>
      <c r="V673" s="86" t="str">
        <f>VLOOKUP(S673,Ventilation!$A$4:$H$302,7,FALSE)</f>
        <v/>
      </c>
      <c r="W673" s="18">
        <v>23.22</v>
      </c>
      <c r="X673" s="18" t="s">
        <v>4238</v>
      </c>
      <c r="Y673" s="18" t="s">
        <v>4233</v>
      </c>
      <c r="Z673" s="18"/>
      <c r="AA673" s="5">
        <v>0.2232</v>
      </c>
      <c r="AB673" s="18" t="s">
        <v>4248</v>
      </c>
      <c r="AC673" s="18"/>
      <c r="AD673" s="18"/>
      <c r="AE673" s="18"/>
      <c r="AF673" s="18"/>
      <c r="AG673" s="18"/>
      <c r="AH673" s="18">
        <v>0.93</v>
      </c>
      <c r="AI673" s="18">
        <v>0.0</v>
      </c>
      <c r="AJ673" s="18">
        <v>0.5</v>
      </c>
      <c r="AK673" s="18">
        <v>0.0</v>
      </c>
      <c r="AL673" s="18" t="s">
        <v>4236</v>
      </c>
      <c r="AM673" s="18" t="s">
        <v>4246</v>
      </c>
      <c r="AN673" s="18" t="s">
        <v>4240</v>
      </c>
      <c r="AO673" s="18"/>
      <c r="AP673" s="18"/>
      <c r="AQ673" s="86" t="str">
        <f>IF('Space Types'!$AO642=0,"",'Space Types'!$AO642/'Space Types'!$AP642)</f>
        <v>0.02309734513</v>
      </c>
      <c r="AR673" s="18"/>
      <c r="AS673" s="18"/>
      <c r="AT673" s="18"/>
      <c r="AU673" s="18"/>
      <c r="AV673" s="18"/>
      <c r="AW673" s="18"/>
      <c r="AX673" s="18"/>
      <c r="AY673" s="18" t="str">
        <f t="shared" si="21"/>
        <v/>
      </c>
      <c r="AZ673" s="18"/>
      <c r="BA673" s="18"/>
      <c r="BB673" s="18"/>
      <c r="BC673" s="18"/>
      <c r="BD673" s="18"/>
      <c r="BE673" s="1"/>
      <c r="BF673" s="1"/>
      <c r="BG673" s="1"/>
      <c r="BH673" s="1"/>
      <c r="BI673" s="1"/>
    </row>
    <row r="674" ht="14.25" hidden="1" customHeight="1">
      <c r="A674" s="18" t="s">
        <v>75</v>
      </c>
      <c r="B674" s="18" t="s">
        <v>555</v>
      </c>
      <c r="C674" s="18" t="s">
        <v>1330</v>
      </c>
      <c r="D674" s="18" t="s">
        <v>1168</v>
      </c>
      <c r="E674" s="18" t="s">
        <v>75</v>
      </c>
      <c r="F674" s="18" t="s">
        <v>555</v>
      </c>
      <c r="G674" s="18" t="s">
        <v>1330</v>
      </c>
      <c r="H674" s="18" t="str">
        <f t="shared" si="1"/>
        <v>DOE Ref Pre-1980SecondarySchoolCafeteria</v>
      </c>
      <c r="I674" s="18">
        <v>3.7000000000000006</v>
      </c>
      <c r="J674" s="21"/>
      <c r="K674" s="18"/>
      <c r="L674" s="18">
        <v>0.0</v>
      </c>
      <c r="M674" s="18">
        <v>0.37</v>
      </c>
      <c r="N674" s="18">
        <v>0.2</v>
      </c>
      <c r="O674" s="18" t="s">
        <v>4237</v>
      </c>
      <c r="P674" s="18" t="s">
        <v>56</v>
      </c>
      <c r="Q674" s="18" t="s">
        <v>104</v>
      </c>
      <c r="R674" s="18" t="s">
        <v>107</v>
      </c>
      <c r="S674" s="5" t="str">
        <f t="shared" si="2"/>
        <v>ASHRAE 62.1-1999Food and Beverage ServiceCafeteria, fast food</v>
      </c>
      <c r="T674" s="86" t="str">
        <f>VLOOKUP(S674,Ventilation!$A$4:$H$302,6,FALSE)</f>
        <v>0</v>
      </c>
      <c r="U674" s="86" t="str">
        <f>VLOOKUP(S674,Ventilation!$A$4:$H$302,5,FALSE)</f>
        <v>21.2</v>
      </c>
      <c r="V674" s="86" t="str">
        <f>VLOOKUP(S674,Ventilation!$A$4:$H$302,7,FALSE)</f>
        <v/>
      </c>
      <c r="W674" s="18">
        <v>66.84</v>
      </c>
      <c r="X674" s="18" t="s">
        <v>4238</v>
      </c>
      <c r="Y674" s="18" t="s">
        <v>4233</v>
      </c>
      <c r="Z674" s="18"/>
      <c r="AA674" s="5">
        <v>0.2232</v>
      </c>
      <c r="AB674" s="18" t="s">
        <v>4248</v>
      </c>
      <c r="AC674" s="18"/>
      <c r="AD674" s="18"/>
      <c r="AE674" s="18"/>
      <c r="AF674" s="18"/>
      <c r="AG674" s="18"/>
      <c r="AH674" s="18">
        <v>1.79</v>
      </c>
      <c r="AI674" s="18">
        <v>0.0</v>
      </c>
      <c r="AJ674" s="18">
        <v>0.5</v>
      </c>
      <c r="AK674" s="18">
        <v>0.0</v>
      </c>
      <c r="AL674" s="18" t="s">
        <v>4249</v>
      </c>
      <c r="AM674" s="18" t="s">
        <v>4246</v>
      </c>
      <c r="AN674" s="18" t="s">
        <v>4240</v>
      </c>
      <c r="AO674" s="18"/>
      <c r="AP674" s="18"/>
      <c r="AQ674" s="86" t="str">
        <f>IF('Space Types'!$AO648=0,"",'Space Types'!$AO648/'Space Types'!$AP648)</f>
        <v>0.05720430108</v>
      </c>
      <c r="AR674" s="18"/>
      <c r="AS674" s="18"/>
      <c r="AT674" s="18"/>
      <c r="AU674" s="18"/>
      <c r="AV674" s="18"/>
      <c r="AW674" s="18"/>
      <c r="AX674" s="18"/>
      <c r="AY674" s="18" t="str">
        <f t="shared" si="21"/>
        <v/>
      </c>
      <c r="AZ674" s="18"/>
      <c r="BA674" s="18"/>
      <c r="BB674" s="18"/>
      <c r="BC674" s="18"/>
      <c r="BD674" s="18"/>
      <c r="BE674" s="1"/>
      <c r="BF674" s="1"/>
      <c r="BG674" s="1"/>
      <c r="BH674" s="1"/>
      <c r="BI674" s="1"/>
    </row>
    <row r="675" ht="14.25" hidden="1" customHeight="1">
      <c r="A675" s="5" t="s">
        <v>75</v>
      </c>
      <c r="B675" s="18" t="s">
        <v>555</v>
      </c>
      <c r="C675" s="18" t="s">
        <v>406</v>
      </c>
      <c r="D675" s="18" t="s">
        <v>3169</v>
      </c>
      <c r="E675" s="5" t="s">
        <v>75</v>
      </c>
      <c r="F675" s="18" t="s">
        <v>555</v>
      </c>
      <c r="G675" s="18" t="s">
        <v>406</v>
      </c>
      <c r="H675" s="18" t="str">
        <f t="shared" si="1"/>
        <v>DOE Ref Pre-1980SecondarySchoolAuditorium</v>
      </c>
      <c r="I675" s="18">
        <v>1.4500000000000002</v>
      </c>
      <c r="J675" s="21"/>
      <c r="K675" s="18"/>
      <c r="L675" s="18">
        <v>0.0</v>
      </c>
      <c r="M675" s="18">
        <v>0.37</v>
      </c>
      <c r="N675" s="18">
        <v>0.2</v>
      </c>
      <c r="O675" s="18" t="s">
        <v>4237</v>
      </c>
      <c r="P675" s="18" t="s">
        <v>56</v>
      </c>
      <c r="Q675" s="18" t="s">
        <v>428</v>
      </c>
      <c r="R675" s="18" t="s">
        <v>406</v>
      </c>
      <c r="S675" s="5" t="str">
        <f t="shared" si="2"/>
        <v>ASHRAE 62.1-1999EducationAuditorium</v>
      </c>
      <c r="T675" s="86" t="str">
        <f>VLOOKUP(S675,Ventilation!$A$4:$H$302,6,FALSE)</f>
        <v>0</v>
      </c>
      <c r="U675" s="86" t="str">
        <f>VLOOKUP(S675,Ventilation!$A$4:$H$302,5,FALSE)</f>
        <v>15</v>
      </c>
      <c r="V675" s="86" t="str">
        <f>VLOOKUP(S675,Ventilation!$A$4:$H$302,7,FALSE)</f>
        <v/>
      </c>
      <c r="W675" s="18">
        <v>92.94</v>
      </c>
      <c r="X675" s="18" t="s">
        <v>4234</v>
      </c>
      <c r="Y675" s="18" t="s">
        <v>4233</v>
      </c>
      <c r="Z675" s="18"/>
      <c r="AA675" s="5">
        <v>0.2232</v>
      </c>
      <c r="AB675" s="18" t="s">
        <v>4248</v>
      </c>
      <c r="AC675" s="18"/>
      <c r="AD675" s="18"/>
      <c r="AE675" s="18"/>
      <c r="AF675" s="18"/>
      <c r="AG675" s="18"/>
      <c r="AH675" s="18">
        <v>0.46</v>
      </c>
      <c r="AI675" s="18">
        <v>0.0</v>
      </c>
      <c r="AJ675" s="18">
        <v>0.5</v>
      </c>
      <c r="AK675" s="18">
        <v>0.0</v>
      </c>
      <c r="AL675" s="18" t="s">
        <v>4236</v>
      </c>
      <c r="AM675" s="18" t="s">
        <v>4246</v>
      </c>
      <c r="AN675" s="18" t="s">
        <v>4240</v>
      </c>
      <c r="AO675" s="18"/>
      <c r="AP675" s="18"/>
      <c r="AQ675" s="86" t="str">
        <f>IF('Space Types'!$AO654=0,"",'Space Types'!$AO654/'Space Types'!$AP654)</f>
        <v>0.02309734513</v>
      </c>
      <c r="AR675" s="18"/>
      <c r="AS675" s="18"/>
      <c r="AT675" s="18"/>
      <c r="AU675" s="18"/>
      <c r="AV675" s="18"/>
      <c r="AW675" s="18"/>
      <c r="AX675" s="18"/>
      <c r="AY675" s="18" t="str">
        <f t="shared" si="21"/>
        <v/>
      </c>
      <c r="AZ675" s="18"/>
      <c r="BA675" s="18"/>
      <c r="BB675" s="18"/>
      <c r="BC675" s="18"/>
      <c r="BD675" s="18"/>
      <c r="BE675" s="1"/>
      <c r="BF675" s="1"/>
      <c r="BG675" s="1"/>
      <c r="BH675" s="1"/>
      <c r="BI675" s="1"/>
    </row>
    <row r="676" ht="14.25" hidden="1" customHeight="1">
      <c r="A676" s="18" t="s">
        <v>180</v>
      </c>
      <c r="B676" s="18" t="s">
        <v>565</v>
      </c>
      <c r="C676" s="18" t="s">
        <v>1128</v>
      </c>
      <c r="D676" s="18" t="s">
        <v>3232</v>
      </c>
      <c r="E676" s="18" t="s">
        <v>31</v>
      </c>
      <c r="F676" s="18" t="s">
        <v>1361</v>
      </c>
      <c r="G676" s="18" t="s">
        <v>1107</v>
      </c>
      <c r="H676" s="18" t="str">
        <f t="shared" si="1"/>
        <v>ASHRAE 189.1-2009Active StorageGeneral</v>
      </c>
      <c r="I676" s="86" t="str">
        <f>VLOOKUP(H676,'Interior Lighting'!$A$4:$G$1073,5,FALSE)</f>
        <v>0.72</v>
      </c>
      <c r="J676" s="21"/>
      <c r="K676" s="18"/>
      <c r="L676" s="18">
        <v>0.0</v>
      </c>
      <c r="M676" s="18">
        <v>0.7</v>
      </c>
      <c r="N676" s="18">
        <v>0.2</v>
      </c>
      <c r="O676" s="5" t="s">
        <v>4289</v>
      </c>
      <c r="P676" s="18" t="s">
        <v>56</v>
      </c>
      <c r="Q676" s="18" t="s">
        <v>167</v>
      </c>
      <c r="R676" s="18" t="s">
        <v>178</v>
      </c>
      <c r="S676" s="5" t="str">
        <f t="shared" si="2"/>
        <v>ASHRAE 62.1-1999Retail Stores, Sales Floors, and Show Room FloorsStorage rooms</v>
      </c>
      <c r="T676" s="86" t="str">
        <f>VLOOKUP(S676,Ventilation!$A$4:$H$302,6,FALSE)</f>
        <v>0.15</v>
      </c>
      <c r="U676" s="86" t="str">
        <f>VLOOKUP(S676,Ventilation!$A$4:$H$302,5,FALSE)</f>
        <v>0</v>
      </c>
      <c r="V676" s="86" t="str">
        <f>VLOOKUP(S676,Ventilation!$A$4:$H$302,7,FALSE)</f>
        <v/>
      </c>
      <c r="W676" s="18">
        <v>0.0</v>
      </c>
      <c r="X676" s="5" t="s">
        <v>4262</v>
      </c>
      <c r="Y676" s="5" t="s">
        <v>4258</v>
      </c>
      <c r="Z676" s="18">
        <v>0.0446</v>
      </c>
      <c r="AA676" s="5"/>
      <c r="AB676" s="5" t="s">
        <v>4274</v>
      </c>
      <c r="AC676" s="18"/>
      <c r="AD676" s="18"/>
      <c r="AE676" s="18"/>
      <c r="AF676" s="18"/>
      <c r="AG676" s="18"/>
      <c r="AH676" s="18">
        <v>0.0</v>
      </c>
      <c r="AI676" s="18">
        <v>0.0</v>
      </c>
      <c r="AJ676" s="18">
        <v>0.5</v>
      </c>
      <c r="AK676" s="18">
        <v>0.0</v>
      </c>
      <c r="AL676" s="5" t="s">
        <v>4260</v>
      </c>
      <c r="AM676" s="5" t="s">
        <v>4291</v>
      </c>
      <c r="AN676" s="5" t="s">
        <v>4290</v>
      </c>
      <c r="AO676" s="18"/>
      <c r="AP676" s="18"/>
      <c r="AQ676" s="86" t="str">
        <f>IF('Space Types'!$AO671=0,"",'Space Types'!$AO671/'Space Types'!$AP671)</f>
        <v>0.007499177206</v>
      </c>
      <c r="AR676" s="18"/>
      <c r="AS676" s="18"/>
      <c r="AT676" s="18"/>
      <c r="AU676" s="18"/>
      <c r="AV676" s="18"/>
      <c r="AW676" s="18"/>
      <c r="AX676" s="18"/>
      <c r="AY676" s="18" t="str">
        <f t="shared" si="21"/>
        <v/>
      </c>
      <c r="AZ676" s="18"/>
      <c r="BA676" s="18"/>
      <c r="BB676" s="18"/>
      <c r="BC676" s="18"/>
      <c r="BD676" s="18"/>
      <c r="BE676" s="1"/>
      <c r="BF676" s="1"/>
      <c r="BG676" s="1"/>
      <c r="BH676" s="1"/>
      <c r="BI676" s="1"/>
    </row>
    <row r="677" ht="14.25" hidden="1" customHeight="1">
      <c r="A677" s="7" t="s">
        <v>180</v>
      </c>
      <c r="B677" s="21" t="s">
        <v>565</v>
      </c>
      <c r="C677" s="21" t="s">
        <v>1283</v>
      </c>
      <c r="D677" s="21" t="s">
        <v>3257</v>
      </c>
      <c r="E677" s="21" t="s">
        <v>31</v>
      </c>
      <c r="F677" s="21" t="s">
        <v>1854</v>
      </c>
      <c r="G677" s="21" t="s">
        <v>1107</v>
      </c>
      <c r="H677" s="18" t="str">
        <f t="shared" si="1"/>
        <v>ASHRAE 189.1-2009Stairs-ActiveGeneral</v>
      </c>
      <c r="I677" s="86" t="str">
        <f>VLOOKUP(H677,'Interior Lighting'!$A$4:$G$1073,5,FALSE)</f>
        <v>0.54</v>
      </c>
      <c r="J677" s="21"/>
      <c r="K677" s="21"/>
      <c r="L677" s="21">
        <v>0.0</v>
      </c>
      <c r="M677" s="21">
        <v>0.7</v>
      </c>
      <c r="N677" s="21">
        <v>0.2</v>
      </c>
      <c r="O677" s="7" t="s">
        <v>4261</v>
      </c>
      <c r="P677" s="21" t="s">
        <v>56</v>
      </c>
      <c r="Q677" s="21" t="s">
        <v>153</v>
      </c>
      <c r="R677" s="21" t="s">
        <v>154</v>
      </c>
      <c r="S677" s="5" t="str">
        <f t="shared" si="2"/>
        <v>ASHRAE 62.1-1999Public SpacesCorridors and utilities</v>
      </c>
      <c r="T677" s="86" t="str">
        <f>VLOOKUP(S677,Ventilation!$A$4:$H$302,6,FALSE)</f>
        <v>0.05</v>
      </c>
      <c r="U677" s="86" t="str">
        <f>VLOOKUP(S677,Ventilation!$A$4:$H$302,5,FALSE)</f>
        <v>0</v>
      </c>
      <c r="V677" s="86" t="str">
        <f>VLOOKUP(S677,Ventilation!$A$4:$H$302,7,FALSE)</f>
        <v/>
      </c>
      <c r="W677" s="21">
        <v>0.0</v>
      </c>
      <c r="X677" s="7" t="s">
        <v>4262</v>
      </c>
      <c r="Y677" s="7" t="s">
        <v>4258</v>
      </c>
      <c r="Z677" s="21">
        <v>0.0446</v>
      </c>
      <c r="AA677" s="7"/>
      <c r="AB677" s="7" t="s">
        <v>4274</v>
      </c>
      <c r="AC677" s="21"/>
      <c r="AD677" s="21"/>
      <c r="AE677" s="21"/>
      <c r="AF677" s="21"/>
      <c r="AG677" s="21"/>
      <c r="AH677" s="21">
        <v>0.0</v>
      </c>
      <c r="AI677" s="21">
        <v>0.0</v>
      </c>
      <c r="AJ677" s="21">
        <v>0.5</v>
      </c>
      <c r="AK677" s="21">
        <v>0.0</v>
      </c>
      <c r="AL677" s="7" t="s">
        <v>4260</v>
      </c>
      <c r="AM677" s="7" t="s">
        <v>4291</v>
      </c>
      <c r="AN677" s="7" t="s">
        <v>4290</v>
      </c>
      <c r="AO677" s="21"/>
      <c r="AP677" s="21"/>
      <c r="AQ677" s="21" t="str">
        <f>IF('Space Types'!$AO674=0,"",'Space Types'!$AO674/'Space Types'!$AP674)</f>
        <v/>
      </c>
      <c r="AR677" s="21"/>
      <c r="AS677" s="21"/>
      <c r="AT677" s="21"/>
      <c r="AU677" s="21"/>
      <c r="AV677" s="21"/>
      <c r="AW677" s="21"/>
      <c r="AX677" s="21"/>
      <c r="AY677" s="21" t="str">
        <f t="shared" si="21"/>
        <v/>
      </c>
      <c r="AZ677" s="21"/>
      <c r="BA677" s="21"/>
      <c r="BB677" s="21"/>
      <c r="BC677" s="21"/>
      <c r="BD677" s="21"/>
      <c r="BE677" s="1"/>
      <c r="BF677" s="1"/>
      <c r="BG677" s="1"/>
      <c r="BH677" s="1"/>
      <c r="BI677" s="1"/>
    </row>
    <row r="678" ht="14.25" hidden="1" customHeight="1">
      <c r="A678" s="21" t="s">
        <v>180</v>
      </c>
      <c r="B678" s="7" t="s">
        <v>565</v>
      </c>
      <c r="C678" s="7" t="s">
        <v>1345</v>
      </c>
      <c r="D678" s="7" t="s">
        <v>1168</v>
      </c>
      <c r="E678" s="7" t="s">
        <v>31</v>
      </c>
      <c r="F678" s="7" t="s">
        <v>1322</v>
      </c>
      <c r="G678" s="7" t="s">
        <v>1107</v>
      </c>
      <c r="H678" s="18" t="str">
        <f t="shared" si="1"/>
        <v>ASHRAE 189.1-2009Lounge/RecreationGeneral</v>
      </c>
      <c r="I678" s="86" t="str">
        <f>VLOOKUP(H678,'Interior Lighting'!$A$4:$G$1073,5,FALSE)</f>
        <v>1.08</v>
      </c>
      <c r="J678" s="21"/>
      <c r="K678" s="7"/>
      <c r="L678" s="7">
        <v>0.0</v>
      </c>
      <c r="M678" s="7">
        <v>0.7</v>
      </c>
      <c r="N678" s="7">
        <v>0.2</v>
      </c>
      <c r="O678" s="7" t="s">
        <v>4287</v>
      </c>
      <c r="P678" s="21" t="s">
        <v>56</v>
      </c>
      <c r="Q678" s="7" t="s">
        <v>119</v>
      </c>
      <c r="R678" s="7" t="s">
        <v>129</v>
      </c>
      <c r="S678" s="5" t="str">
        <f t="shared" si="2"/>
        <v>ASHRAE 62.1-1999Hotels, Motels, Resorts, DormitoriesLobbies</v>
      </c>
      <c r="T678" s="86" t="str">
        <f>VLOOKUP(S678,Ventilation!$A$4:$H$302,6,FALSE)</f>
        <v>0</v>
      </c>
      <c r="U678" s="86" t="str">
        <f>VLOOKUP(S678,Ventilation!$A$4:$H$302,5,FALSE)</f>
        <v>15</v>
      </c>
      <c r="V678" s="86" t="str">
        <f>VLOOKUP(S678,Ventilation!$A$4:$H$302,7,FALSE)</f>
        <v/>
      </c>
      <c r="W678" s="7">
        <v>31.34</v>
      </c>
      <c r="X678" s="7" t="s">
        <v>4288</v>
      </c>
      <c r="Y678" s="7" t="s">
        <v>4258</v>
      </c>
      <c r="Z678" s="7">
        <v>0.0446</v>
      </c>
      <c r="AA678" s="7"/>
      <c r="AB678" s="7" t="s">
        <v>4274</v>
      </c>
      <c r="AC678" s="7"/>
      <c r="AD678" s="7"/>
      <c r="AE678" s="7"/>
      <c r="AF678" s="7"/>
      <c r="AG678" s="7"/>
      <c r="AH678" s="7">
        <v>3.67</v>
      </c>
      <c r="AI678" s="7">
        <v>0.0</v>
      </c>
      <c r="AJ678" s="7">
        <v>0.5</v>
      </c>
      <c r="AK678" s="7">
        <v>0.0</v>
      </c>
      <c r="AL678" s="7" t="s">
        <v>4286</v>
      </c>
      <c r="AM678" s="7" t="s">
        <v>4272</v>
      </c>
      <c r="AN678" s="7" t="s">
        <v>4263</v>
      </c>
      <c r="AO678" s="7"/>
      <c r="AP678" s="7"/>
      <c r="AQ678" s="7" t="str">
        <f>IF('Space Types'!$AO685=0,"",'Space Types'!$AO685/'Space Types'!$AP685)</f>
        <v/>
      </c>
      <c r="AR678" s="7"/>
      <c r="AS678" s="7"/>
      <c r="AT678" s="7"/>
      <c r="AU678" s="7"/>
      <c r="AV678" s="7"/>
      <c r="AW678" s="7"/>
      <c r="AX678" s="7"/>
      <c r="AY678" s="7" t="str">
        <f t="shared" si="21"/>
        <v/>
      </c>
      <c r="AZ678" s="7"/>
      <c r="BA678" s="7"/>
      <c r="BB678" s="7"/>
      <c r="BC678" s="7"/>
      <c r="BD678" s="7"/>
      <c r="BE678" s="1"/>
      <c r="BF678" s="1"/>
      <c r="BG678" s="1"/>
      <c r="BH678" s="1"/>
      <c r="BI678" s="1"/>
    </row>
    <row r="679" ht="14.25" hidden="1" customHeight="1">
      <c r="A679" s="7" t="s">
        <v>180</v>
      </c>
      <c r="B679" s="7" t="s">
        <v>565</v>
      </c>
      <c r="C679" s="7" t="s">
        <v>1344</v>
      </c>
      <c r="D679" s="7" t="s">
        <v>4173</v>
      </c>
      <c r="E679" s="7" t="s">
        <v>31</v>
      </c>
      <c r="F679" s="7" t="s">
        <v>1353</v>
      </c>
      <c r="G679" s="7" t="s">
        <v>1107</v>
      </c>
      <c r="H679" s="18" t="str">
        <f t="shared" si="1"/>
        <v>ASHRAE 189.1-2009RestroomsGeneral</v>
      </c>
      <c r="I679" s="86" t="str">
        <f>VLOOKUP(H679,'Interior Lighting'!$A$4:$G$1073,5,FALSE)</f>
        <v>0.81</v>
      </c>
      <c r="J679" s="21"/>
      <c r="K679" s="7"/>
      <c r="L679" s="7">
        <v>0.0</v>
      </c>
      <c r="M679" s="7">
        <v>0.7</v>
      </c>
      <c r="N679" s="7">
        <v>0.2</v>
      </c>
      <c r="O679" s="7" t="s">
        <v>4261</v>
      </c>
      <c r="P679" s="21" t="s">
        <v>56</v>
      </c>
      <c r="Q679" s="7" t="s">
        <v>153</v>
      </c>
      <c r="R679" s="7" t="s">
        <v>1619</v>
      </c>
      <c r="S679" s="5" t="str">
        <f t="shared" si="2"/>
        <v>ASHRAE 62.1-1999Public SpacesPublic restrooms (Assume 12 toilet/625 ft^2)</v>
      </c>
      <c r="T679" s="86" t="str">
        <f>VLOOKUP(S679,Ventilation!$A$4:$H$302,6,FALSE)</f>
        <v>0.96</v>
      </c>
      <c r="U679" s="86" t="str">
        <f>VLOOKUP(S679,Ventilation!$A$4:$H$302,5,FALSE)</f>
        <v>0</v>
      </c>
      <c r="V679" s="86" t="str">
        <f>VLOOKUP(S679,Ventilation!$A$4:$H$302,7,FALSE)</f>
        <v/>
      </c>
      <c r="W679" s="7">
        <v>2.85</v>
      </c>
      <c r="X679" s="7" t="s">
        <v>4262</v>
      </c>
      <c r="Y679" s="7" t="s">
        <v>4258</v>
      </c>
      <c r="Z679" s="7">
        <v>0.0446</v>
      </c>
      <c r="AA679" s="7"/>
      <c r="AB679" s="7" t="s">
        <v>4274</v>
      </c>
      <c r="AC679" s="7"/>
      <c r="AD679" s="7"/>
      <c r="AE679" s="7"/>
      <c r="AF679" s="7"/>
      <c r="AG679" s="7"/>
      <c r="AH679" s="7">
        <v>0.51</v>
      </c>
      <c r="AI679" s="7">
        <v>0.0</v>
      </c>
      <c r="AJ679" s="7">
        <v>0.5</v>
      </c>
      <c r="AK679" s="7">
        <v>0.0</v>
      </c>
      <c r="AL679" s="7" t="s">
        <v>4260</v>
      </c>
      <c r="AM679" s="7" t="s">
        <v>4272</v>
      </c>
      <c r="AN679" s="7" t="s">
        <v>4263</v>
      </c>
      <c r="AO679" s="7"/>
      <c r="AP679" s="7"/>
      <c r="AQ679" s="7" t="str">
        <f>IF('Space Types'!$AO692=0,"",'Space Types'!$AO692/'Space Types'!$AP692)</f>
        <v/>
      </c>
      <c r="AR679" s="7"/>
      <c r="AS679" s="7"/>
      <c r="AT679" s="7"/>
      <c r="AU679" s="7"/>
      <c r="AV679" s="7">
        <v>1.139566144206643</v>
      </c>
      <c r="AW679" s="7">
        <v>400.0</v>
      </c>
      <c r="AX679" s="7">
        <v>69.45023196377475</v>
      </c>
      <c r="AY679" s="133" t="str">
        <f t="shared" si="21"/>
        <v>0.1978578326</v>
      </c>
      <c r="AZ679" s="7">
        <v>0.338</v>
      </c>
      <c r="BA679" s="7">
        <v>0.5</v>
      </c>
      <c r="BB679" s="7"/>
      <c r="BC679" s="7"/>
      <c r="BD679" s="7"/>
      <c r="BE679" s="1"/>
      <c r="BF679" s="1"/>
      <c r="BG679" s="1"/>
      <c r="BH679" s="1"/>
      <c r="BI679" s="1"/>
    </row>
    <row r="680" ht="14.25" hidden="1" customHeight="1">
      <c r="A680" s="21" t="s">
        <v>180</v>
      </c>
      <c r="B680" s="7" t="s">
        <v>565</v>
      </c>
      <c r="C680" s="7" t="s">
        <v>616</v>
      </c>
      <c r="D680" s="7" t="s">
        <v>1617</v>
      </c>
      <c r="E680" s="7" t="s">
        <v>31</v>
      </c>
      <c r="F680" s="7" t="s">
        <v>1272</v>
      </c>
      <c r="G680" s="7" t="s">
        <v>1107</v>
      </c>
      <c r="H680" s="18" t="str">
        <f t="shared" si="1"/>
        <v>ASHRAE 189.1-2009Office-EnclosedGeneral</v>
      </c>
      <c r="I680" s="86" t="str">
        <f>VLOOKUP(H680,'Interior Lighting'!$A$4:$G$1073,5,FALSE)</f>
        <v>0.99</v>
      </c>
      <c r="J680" s="21"/>
      <c r="K680" s="7"/>
      <c r="L680" s="7">
        <v>0.0</v>
      </c>
      <c r="M680" s="7">
        <v>0.7</v>
      </c>
      <c r="N680" s="7">
        <v>0.2</v>
      </c>
      <c r="O680" s="7" t="s">
        <v>4284</v>
      </c>
      <c r="P680" s="21" t="s">
        <v>56</v>
      </c>
      <c r="Q680" s="7" t="s">
        <v>141</v>
      </c>
      <c r="R680" s="7" t="s">
        <v>1620</v>
      </c>
      <c r="S680" s="5" t="str">
        <f t="shared" si="2"/>
        <v>ASHRAE 62.1-1999OfficesOffice Space</v>
      </c>
      <c r="T680" s="86" t="str">
        <f>VLOOKUP(S680,Ventilation!$A$4:$H$302,6,FALSE)</f>
        <v>0</v>
      </c>
      <c r="U680" s="86" t="str">
        <f>VLOOKUP(S680,Ventilation!$A$4:$H$302,5,FALSE)</f>
        <v>21.2</v>
      </c>
      <c r="V680" s="86" t="str">
        <f>VLOOKUP(S680,Ventilation!$A$4:$H$302,7,FALSE)</f>
        <v/>
      </c>
      <c r="W680" s="7">
        <v>7.14</v>
      </c>
      <c r="X680" s="7" t="s">
        <v>4285</v>
      </c>
      <c r="Y680" s="7" t="s">
        <v>4258</v>
      </c>
      <c r="Z680" s="7">
        <v>0.0446</v>
      </c>
      <c r="AA680" s="7"/>
      <c r="AB680" s="7" t="s">
        <v>4274</v>
      </c>
      <c r="AC680" s="7"/>
      <c r="AD680" s="7"/>
      <c r="AE680" s="7"/>
      <c r="AF680" s="7"/>
      <c r="AG680" s="7"/>
      <c r="AH680" s="7">
        <v>0.61</v>
      </c>
      <c r="AI680" s="7">
        <v>0.0</v>
      </c>
      <c r="AJ680" s="7">
        <v>0.5</v>
      </c>
      <c r="AK680" s="7">
        <v>0.0</v>
      </c>
      <c r="AL680" s="7" t="s">
        <v>4283</v>
      </c>
      <c r="AM680" s="7" t="s">
        <v>4272</v>
      </c>
      <c r="AN680" s="7" t="s">
        <v>4263</v>
      </c>
      <c r="AO680" s="7"/>
      <c r="AP680" s="7"/>
      <c r="AQ680" s="7" t="str">
        <f>IF('Space Types'!$AO699=0,"",'Space Types'!$AO699/'Space Types'!$AP699)</f>
        <v/>
      </c>
      <c r="AR680" s="7"/>
      <c r="AS680" s="7"/>
      <c r="AT680" s="7"/>
      <c r="AU680" s="7"/>
      <c r="AV680" s="7"/>
      <c r="AW680" s="7"/>
      <c r="AX680" s="7"/>
      <c r="AY680" s="7" t="str">
        <f t="shared" si="21"/>
        <v/>
      </c>
      <c r="AZ680" s="7"/>
      <c r="BA680" s="7"/>
      <c r="BB680" s="7"/>
      <c r="BC680" s="7"/>
      <c r="BD680" s="7"/>
      <c r="BE680" s="1"/>
      <c r="BF680" s="1"/>
      <c r="BG680" s="1"/>
      <c r="BH680" s="1"/>
      <c r="BI680" s="1"/>
    </row>
    <row r="681" ht="14.25" hidden="1" customHeight="1">
      <c r="A681" s="21" t="s">
        <v>180</v>
      </c>
      <c r="B681" s="7" t="s">
        <v>565</v>
      </c>
      <c r="C681" s="7" t="s">
        <v>1343</v>
      </c>
      <c r="D681" s="7" t="s">
        <v>3169</v>
      </c>
      <c r="E681" s="7" t="s">
        <v>31</v>
      </c>
      <c r="F681" s="7" t="s">
        <v>1279</v>
      </c>
      <c r="G681" s="7" t="s">
        <v>1107</v>
      </c>
      <c r="H681" s="18" t="str">
        <f t="shared" si="1"/>
        <v>ASHRAE 189.1-2009Conference/Meeting/MultipurposeGeneral</v>
      </c>
      <c r="I681" s="86" t="str">
        <f>VLOOKUP(H681,'Interior Lighting'!$A$4:$G$1073,5,FALSE)</f>
        <v>1.17</v>
      </c>
      <c r="J681" s="21"/>
      <c r="K681" s="7"/>
      <c r="L681" s="7">
        <v>0.0</v>
      </c>
      <c r="M681" s="7">
        <v>0.7</v>
      </c>
      <c r="N681" s="7">
        <v>0.2</v>
      </c>
      <c r="O681" s="7" t="s">
        <v>4281</v>
      </c>
      <c r="P681" s="21" t="s">
        <v>56</v>
      </c>
      <c r="Q681" s="7" t="s">
        <v>119</v>
      </c>
      <c r="R681" s="7" t="s">
        <v>132</v>
      </c>
      <c r="S681" s="5" t="str">
        <f t="shared" si="2"/>
        <v>ASHRAE 62.1-1999Hotels, Motels, Resorts, DormitoriesConference rooms</v>
      </c>
      <c r="T681" s="86" t="str">
        <f>VLOOKUP(S681,Ventilation!$A$4:$H$302,6,FALSE)</f>
        <v>0</v>
      </c>
      <c r="U681" s="86" t="str">
        <f>VLOOKUP(S681,Ventilation!$A$4:$H$302,5,FALSE)</f>
        <v>20</v>
      </c>
      <c r="V681" s="86" t="str">
        <f>VLOOKUP(S681,Ventilation!$A$4:$H$302,7,FALSE)</f>
        <v/>
      </c>
      <c r="W681" s="7">
        <v>50.0</v>
      </c>
      <c r="X681" s="7" t="s">
        <v>4282</v>
      </c>
      <c r="Y681" s="7" t="s">
        <v>4258</v>
      </c>
      <c r="Z681" s="7">
        <v>0.0446</v>
      </c>
      <c r="AA681" s="7"/>
      <c r="AB681" s="7" t="s">
        <v>4274</v>
      </c>
      <c r="AC681" s="7"/>
      <c r="AD681" s="7"/>
      <c r="AE681" s="7"/>
      <c r="AF681" s="7"/>
      <c r="AG681" s="7"/>
      <c r="AH681" s="7">
        <v>0.61</v>
      </c>
      <c r="AI681" s="7">
        <v>0.0</v>
      </c>
      <c r="AJ681" s="7">
        <v>0.5</v>
      </c>
      <c r="AK681" s="7">
        <v>0.0</v>
      </c>
      <c r="AL681" s="7" t="s">
        <v>4280</v>
      </c>
      <c r="AM681" s="7" t="s">
        <v>4272</v>
      </c>
      <c r="AN681" s="7" t="s">
        <v>4263</v>
      </c>
      <c r="AO681" s="7"/>
      <c r="AP681" s="7"/>
      <c r="AQ681" s="7" t="str">
        <f>IF('Space Types'!$AO706=0,"",'Space Types'!$AO706/'Space Types'!$AP706)</f>
        <v/>
      </c>
      <c r="AR681" s="7"/>
      <c r="AS681" s="7"/>
      <c r="AT681" s="7"/>
      <c r="AU681" s="7"/>
      <c r="AV681" s="7"/>
      <c r="AW681" s="7"/>
      <c r="AX681" s="7"/>
      <c r="AY681" s="7" t="str">
        <f t="shared" si="21"/>
        <v/>
      </c>
      <c r="AZ681" s="7"/>
      <c r="BA681" s="7"/>
      <c r="BB681" s="7"/>
      <c r="BC681" s="7"/>
      <c r="BD681" s="7"/>
      <c r="BE681" s="1"/>
      <c r="BF681" s="1"/>
      <c r="BG681" s="1"/>
      <c r="BH681" s="1"/>
      <c r="BI681" s="1"/>
    </row>
    <row r="682" ht="14.25" hidden="1" customHeight="1">
      <c r="A682" s="21" t="s">
        <v>180</v>
      </c>
      <c r="B682" s="7" t="s">
        <v>565</v>
      </c>
      <c r="C682" s="7" t="s">
        <v>1125</v>
      </c>
      <c r="D682" s="7" t="s">
        <v>3274</v>
      </c>
      <c r="E682" s="7" t="s">
        <v>31</v>
      </c>
      <c r="F682" s="7" t="s">
        <v>1543</v>
      </c>
      <c r="G682" s="7" t="s">
        <v>1107</v>
      </c>
      <c r="H682" s="18" t="str">
        <f t="shared" si="1"/>
        <v>ASHRAE 189.1-2009Electrical/MechanicalGeneral</v>
      </c>
      <c r="I682" s="86" t="str">
        <f>VLOOKUP(H682,'Interior Lighting'!$A$4:$G$1073,5,FALSE)</f>
        <v>1.35</v>
      </c>
      <c r="J682" s="21"/>
      <c r="K682" s="7"/>
      <c r="L682" s="7">
        <v>0.0</v>
      </c>
      <c r="M682" s="7">
        <v>0.7</v>
      </c>
      <c r="N682" s="7">
        <v>0.2</v>
      </c>
      <c r="O682" s="7" t="s">
        <v>4261</v>
      </c>
      <c r="P682" s="21" t="s">
        <v>56</v>
      </c>
      <c r="Q682" s="7" t="s">
        <v>153</v>
      </c>
      <c r="R682" s="7" t="s">
        <v>154</v>
      </c>
      <c r="S682" s="5" t="str">
        <f t="shared" si="2"/>
        <v>ASHRAE 62.1-1999Public SpacesCorridors and utilities</v>
      </c>
      <c r="T682" s="86" t="str">
        <f>VLOOKUP(S682,Ventilation!$A$4:$H$302,6,FALSE)</f>
        <v>0.05</v>
      </c>
      <c r="U682" s="86" t="str">
        <f>VLOOKUP(S682,Ventilation!$A$4:$H$302,5,FALSE)</f>
        <v>0</v>
      </c>
      <c r="V682" s="86" t="str">
        <f>VLOOKUP(S682,Ventilation!$A$4:$H$302,7,FALSE)</f>
        <v/>
      </c>
      <c r="W682" s="7">
        <v>0.0</v>
      </c>
      <c r="X682" s="7" t="s">
        <v>4262</v>
      </c>
      <c r="Y682" s="7" t="s">
        <v>4258</v>
      </c>
      <c r="Z682" s="7">
        <v>0.0446</v>
      </c>
      <c r="AA682" s="7"/>
      <c r="AB682" s="7" t="s">
        <v>4274</v>
      </c>
      <c r="AC682" s="7"/>
      <c r="AD682" s="7">
        <v>0.0</v>
      </c>
      <c r="AE682" s="7">
        <v>0.2</v>
      </c>
      <c r="AF682" s="7">
        <v>0.5</v>
      </c>
      <c r="AG682" s="7"/>
      <c r="AH682" s="7">
        <v>0.0</v>
      </c>
      <c r="AI682" s="7">
        <v>0.0</v>
      </c>
      <c r="AJ682" s="7">
        <v>0.2</v>
      </c>
      <c r="AK682" s="7">
        <v>0.0</v>
      </c>
      <c r="AL682" s="7" t="s">
        <v>4260</v>
      </c>
      <c r="AM682" s="7" t="s">
        <v>4272</v>
      </c>
      <c r="AN682" s="7" t="s">
        <v>4263</v>
      </c>
      <c r="AO682" s="7"/>
      <c r="AP682" s="7"/>
      <c r="AQ682" s="7" t="str">
        <f>IF('Space Types'!$AO713=0,"",'Space Types'!$AO713/'Space Types'!$AP713)</f>
        <v/>
      </c>
      <c r="AR682" s="7"/>
      <c r="AS682" s="7"/>
      <c r="AT682" s="7"/>
      <c r="AU682" s="7"/>
      <c r="AV682" s="7"/>
      <c r="AW682" s="7"/>
      <c r="AX682" s="7"/>
      <c r="AY682" s="7" t="str">
        <f t="shared" si="21"/>
        <v/>
      </c>
      <c r="AZ682" s="7"/>
      <c r="BA682" s="7"/>
      <c r="BB682" s="7"/>
      <c r="BC682" s="7"/>
      <c r="BD682" s="7"/>
      <c r="BE682" s="1"/>
      <c r="BF682" s="1"/>
      <c r="BG682" s="1"/>
      <c r="BH682" s="1"/>
      <c r="BI682" s="1"/>
    </row>
    <row r="683" ht="14.25" hidden="1" customHeight="1">
      <c r="A683" s="7" t="s">
        <v>180</v>
      </c>
      <c r="B683" s="7" t="s">
        <v>565</v>
      </c>
      <c r="C683" s="7" t="s">
        <v>1111</v>
      </c>
      <c r="D683" s="7" t="s">
        <v>3232</v>
      </c>
      <c r="E683" s="7" t="s">
        <v>31</v>
      </c>
      <c r="F683" s="7" t="s">
        <v>520</v>
      </c>
      <c r="G683" s="7" t="s">
        <v>1755</v>
      </c>
      <c r="H683" s="18" t="str">
        <f t="shared" si="1"/>
        <v>ASHRAE 189.1-2009HospitalLaundry-Washing</v>
      </c>
      <c r="I683" s="86" t="str">
        <f>VLOOKUP(H683,'Interior Lighting'!$A$4:$G$1073,5,FALSE)</f>
        <v>0.54</v>
      </c>
      <c r="J683" s="21"/>
      <c r="K683" s="7"/>
      <c r="L683" s="7">
        <v>0.0</v>
      </c>
      <c r="M683" s="7">
        <v>0.7</v>
      </c>
      <c r="N683" s="7">
        <v>0.2</v>
      </c>
      <c r="O683" s="7" t="s">
        <v>4277</v>
      </c>
      <c r="P683" s="21" t="s">
        <v>56</v>
      </c>
      <c r="Q683" s="7" t="s">
        <v>66</v>
      </c>
      <c r="R683" s="7" t="s">
        <v>3236</v>
      </c>
      <c r="S683" s="5" t="str">
        <f t="shared" si="2"/>
        <v>ASHRAE 62.1-1999Dry Cleaners, LaundriesCommercial Laundry</v>
      </c>
      <c r="T683" s="86" t="str">
        <f>VLOOKUP(S683,Ventilation!$A$4:$H$302,6,FALSE)</f>
        <v>0</v>
      </c>
      <c r="U683" s="86" t="str">
        <f>VLOOKUP(S683,Ventilation!$A$4:$H$302,5,FALSE)</f>
        <v>25</v>
      </c>
      <c r="V683" s="86" t="str">
        <f>VLOOKUP(S683,Ventilation!$A$4:$H$302,7,FALSE)</f>
        <v/>
      </c>
      <c r="W683" s="7">
        <v>10.0</v>
      </c>
      <c r="X683" s="7" t="s">
        <v>4278</v>
      </c>
      <c r="Y683" s="7" t="s">
        <v>4258</v>
      </c>
      <c r="Z683" s="7">
        <v>0.0446</v>
      </c>
      <c r="AA683" s="7"/>
      <c r="AB683" s="7" t="s">
        <v>4274</v>
      </c>
      <c r="AC683" s="7">
        <v>42.6</v>
      </c>
      <c r="AD683" s="7"/>
      <c r="AE683" s="7"/>
      <c r="AF683" s="7"/>
      <c r="AG683" s="7" t="s">
        <v>4276</v>
      </c>
      <c r="AH683" s="7">
        <v>1.0400004477788662</v>
      </c>
      <c r="AI683" s="7">
        <v>0.0</v>
      </c>
      <c r="AJ683" s="7">
        <v>0.5</v>
      </c>
      <c r="AK683" s="7">
        <v>0.0</v>
      </c>
      <c r="AL683" s="7" t="s">
        <v>4275</v>
      </c>
      <c r="AM683" s="7" t="s">
        <v>4272</v>
      </c>
      <c r="AN683" s="7" t="s">
        <v>4263</v>
      </c>
      <c r="AO683" s="7">
        <v>67.5</v>
      </c>
      <c r="AP683" s="7">
        <v>1053.0</v>
      </c>
      <c r="AQ683" s="7" t="str">
        <f>IF('Space Types'!$AO720=0,"",'Space Types'!$AO720/'Space Types'!$AP720)</f>
        <v/>
      </c>
      <c r="AR683" s="7">
        <v>60.0</v>
      </c>
      <c r="AS683" s="7">
        <v>0.2</v>
      </c>
      <c r="AT683" s="7">
        <v>0.05</v>
      </c>
      <c r="AU683" s="7" t="s">
        <v>4348</v>
      </c>
      <c r="AV683" s="7"/>
      <c r="AW683" s="7"/>
      <c r="AX683" s="7"/>
      <c r="AY683" s="7" t="str">
        <f t="shared" si="21"/>
        <v/>
      </c>
      <c r="AZ683" s="7"/>
      <c r="BA683" s="7"/>
      <c r="BB683" s="7"/>
      <c r="BC683" s="7"/>
      <c r="BD683" s="7"/>
      <c r="BE683" s="1"/>
      <c r="BF683" s="1"/>
      <c r="BG683" s="1"/>
      <c r="BH683" s="1"/>
      <c r="BI683" s="1"/>
    </row>
    <row r="684" ht="14.25" hidden="1" customHeight="1">
      <c r="A684" s="7" t="s">
        <v>180</v>
      </c>
      <c r="B684" s="7" t="s">
        <v>565</v>
      </c>
      <c r="C684" s="7" t="s">
        <v>1067</v>
      </c>
      <c r="D684" s="7" t="s">
        <v>1564</v>
      </c>
      <c r="E684" s="7" t="s">
        <v>31</v>
      </c>
      <c r="F684" s="7" t="s">
        <v>1537</v>
      </c>
      <c r="G684" s="7" t="s">
        <v>1538</v>
      </c>
      <c r="H684" s="18" t="str">
        <f t="shared" si="1"/>
        <v>ASHRAE 189.1-2009Hotel/MotelGuest Rooms</v>
      </c>
      <c r="I684" s="86" t="str">
        <f>VLOOKUP(H684,'Interior Lighting'!$A$4:$G$1073,5,FALSE)</f>
        <v>0.99</v>
      </c>
      <c r="J684" s="21"/>
      <c r="K684" s="7"/>
      <c r="L684" s="7">
        <v>0.0</v>
      </c>
      <c r="M684" s="7">
        <v>0.7</v>
      </c>
      <c r="N684" s="7">
        <v>0.2</v>
      </c>
      <c r="O684" s="7" t="s">
        <v>4270</v>
      </c>
      <c r="P684" s="7" t="s">
        <v>56</v>
      </c>
      <c r="Q684" s="7" t="s">
        <v>119</v>
      </c>
      <c r="R684" s="5" t="s">
        <v>137</v>
      </c>
      <c r="S684" s="5" t="str">
        <f t="shared" si="2"/>
        <v>ASHRAE 62.1-1999Hotels, Motels, Resorts, DormitoriesDormitory sleeping areas</v>
      </c>
      <c r="T684" s="86" t="str">
        <f>VLOOKUP(S684,Ventilation!$A$4:$H$302,6,FALSE)</f>
        <v>0</v>
      </c>
      <c r="U684" s="86" t="str">
        <f>VLOOKUP(S684,Ventilation!$A$4:$H$302,5,FALSE)</f>
        <v>15</v>
      </c>
      <c r="V684" s="86" t="str">
        <f>VLOOKUP(S684,Ventilation!$A$4:$H$302,7,FALSE)</f>
        <v/>
      </c>
      <c r="W684" s="7">
        <v>3.97</v>
      </c>
      <c r="X684" s="7" t="s">
        <v>4271</v>
      </c>
      <c r="Y684" s="7" t="s">
        <v>4258</v>
      </c>
      <c r="Z684" s="7">
        <v>0.0446</v>
      </c>
      <c r="AA684" s="7"/>
      <c r="AB684" s="7" t="s">
        <v>4274</v>
      </c>
      <c r="AC684" s="7"/>
      <c r="AD684" s="7"/>
      <c r="AE684" s="7"/>
      <c r="AF684" s="7"/>
      <c r="AG684" s="7"/>
      <c r="AH684" s="7">
        <v>0.68</v>
      </c>
      <c r="AI684" s="7">
        <v>0.0</v>
      </c>
      <c r="AJ684" s="7">
        <v>0.5</v>
      </c>
      <c r="AK684" s="7">
        <v>0.0</v>
      </c>
      <c r="AL684" s="7" t="s">
        <v>4269</v>
      </c>
      <c r="AM684" s="7" t="s">
        <v>4272</v>
      </c>
      <c r="AN684" s="7" t="s">
        <v>4263</v>
      </c>
      <c r="AO684" s="7">
        <v>1.75</v>
      </c>
      <c r="AP684" s="7">
        <v>351.0</v>
      </c>
      <c r="AQ684" s="7" t="str">
        <f>IF('Space Types'!$AO727=0,"",'Space Types'!$AO727/'Space Types'!$AP727)</f>
        <v/>
      </c>
      <c r="AR684" s="7">
        <v>43.3</v>
      </c>
      <c r="AS684" s="7">
        <v>0.2</v>
      </c>
      <c r="AT684" s="7">
        <v>0.05</v>
      </c>
      <c r="AU684" s="7" t="s">
        <v>4349</v>
      </c>
      <c r="AV684" s="7"/>
      <c r="AW684" s="7"/>
      <c r="AX684" s="7"/>
      <c r="AY684" s="7" t="str">
        <f t="shared" si="21"/>
        <v/>
      </c>
      <c r="AZ684" s="7"/>
      <c r="BA684" s="7"/>
      <c r="BB684" s="7"/>
      <c r="BC684" s="7"/>
      <c r="BD684" s="7"/>
      <c r="BE684" s="1"/>
      <c r="BF684" s="1"/>
      <c r="BG684" s="1"/>
      <c r="BH684" s="1"/>
      <c r="BI684" s="1"/>
    </row>
    <row r="685" ht="14.25" hidden="1" customHeight="1">
      <c r="A685" s="5" t="s">
        <v>180</v>
      </c>
      <c r="B685" s="5" t="s">
        <v>565</v>
      </c>
      <c r="C685" s="5" t="s">
        <v>1341</v>
      </c>
      <c r="D685" s="5" t="s">
        <v>3257</v>
      </c>
      <c r="E685" s="5" t="s">
        <v>31</v>
      </c>
      <c r="F685" s="5" t="s">
        <v>1322</v>
      </c>
      <c r="G685" s="5" t="s">
        <v>1107</v>
      </c>
      <c r="H685" s="18" t="str">
        <f t="shared" si="1"/>
        <v>ASHRAE 189.1-2009Lounge/RecreationGeneral</v>
      </c>
      <c r="I685" s="86" t="str">
        <f>VLOOKUP(H685,'Interior Lighting'!$A$4:$G$1073,5,FALSE)</f>
        <v>1.08</v>
      </c>
      <c r="J685" s="21"/>
      <c r="K685" s="5"/>
      <c r="L685" s="5">
        <v>0.0</v>
      </c>
      <c r="M685" s="5">
        <v>0.7</v>
      </c>
      <c r="N685" s="5">
        <v>0.2</v>
      </c>
      <c r="O685" s="5" t="s">
        <v>4261</v>
      </c>
      <c r="P685" s="5" t="s">
        <v>56</v>
      </c>
      <c r="Q685" s="5" t="s">
        <v>119</v>
      </c>
      <c r="R685" s="5" t="s">
        <v>129</v>
      </c>
      <c r="S685" s="5" t="str">
        <f t="shared" si="2"/>
        <v>ASHRAE 62.1-1999Hotels, Motels, Resorts, DormitoriesLobbies</v>
      </c>
      <c r="T685" s="86" t="str">
        <f>VLOOKUP(S685,Ventilation!$A$4:$H$302,6,FALSE)</f>
        <v>0</v>
      </c>
      <c r="U685" s="86" t="str">
        <f>VLOOKUP(S685,Ventilation!$A$4:$H$302,5,FALSE)</f>
        <v>15</v>
      </c>
      <c r="V685" s="86" t="str">
        <f>VLOOKUP(S685,Ventilation!$A$4:$H$302,7,FALSE)</f>
        <v/>
      </c>
      <c r="W685" s="5">
        <v>30.0</v>
      </c>
      <c r="X685" s="5" t="s">
        <v>4262</v>
      </c>
      <c r="Y685" s="5" t="s">
        <v>4258</v>
      </c>
      <c r="Z685" s="5">
        <v>0.0446</v>
      </c>
      <c r="AA685" s="5"/>
      <c r="AB685" s="5" t="s">
        <v>4274</v>
      </c>
      <c r="AC685" s="5"/>
      <c r="AD685" s="5"/>
      <c r="AE685" s="5"/>
      <c r="AF685" s="5"/>
      <c r="AG685" s="5"/>
      <c r="AH685" s="5">
        <v>0.73</v>
      </c>
      <c r="AI685" s="5">
        <v>0.0</v>
      </c>
      <c r="AJ685" s="5">
        <v>0.5</v>
      </c>
      <c r="AK685" s="5">
        <v>0.0</v>
      </c>
      <c r="AL685" s="5" t="s">
        <v>4260</v>
      </c>
      <c r="AM685" s="5" t="s">
        <v>4272</v>
      </c>
      <c r="AN685" s="5" t="s">
        <v>4263</v>
      </c>
      <c r="AO685" s="5"/>
      <c r="AP685" s="5"/>
      <c r="AQ685" s="112" t="str">
        <f>IF('Space Types'!$AO746=0,"",'Space Types'!$AO746/'Space Types'!$AP746)</f>
        <v>0.006324786325</v>
      </c>
      <c r="AR685" s="5"/>
      <c r="AS685" s="5"/>
      <c r="AT685" s="5"/>
      <c r="AU685" s="5"/>
      <c r="AV685" s="5"/>
      <c r="AW685" s="5"/>
      <c r="AX685" s="5"/>
      <c r="AY685" s="5" t="str">
        <f t="shared" si="21"/>
        <v/>
      </c>
      <c r="AZ685" s="5"/>
      <c r="BA685" s="5"/>
      <c r="BB685" s="5"/>
      <c r="BC685" s="5"/>
      <c r="BD685" s="5"/>
      <c r="BE685" s="1"/>
      <c r="BF685" s="1"/>
      <c r="BG685" s="1"/>
      <c r="BH685" s="1"/>
      <c r="BI685" s="1"/>
    </row>
    <row r="686" ht="14.25" hidden="1" customHeight="1">
      <c r="A686" s="18" t="s">
        <v>180</v>
      </c>
      <c r="B686" s="5" t="s">
        <v>565</v>
      </c>
      <c r="C686" s="5" t="s">
        <v>1340</v>
      </c>
      <c r="D686" s="5" t="s">
        <v>1535</v>
      </c>
      <c r="E686" s="5" t="s">
        <v>31</v>
      </c>
      <c r="F686" s="5" t="s">
        <v>1368</v>
      </c>
      <c r="G686" s="5" t="s">
        <v>1370</v>
      </c>
      <c r="H686" s="18" t="str">
        <f t="shared" si="1"/>
        <v>ASHRAE 189.1-2009Gymnasium/Exercise CenterExercise Area</v>
      </c>
      <c r="I686" s="86" t="str">
        <f>VLOOKUP(H686,'Interior Lighting'!$A$4:$G$1073,5,FALSE)</f>
        <v>0.81</v>
      </c>
      <c r="J686" s="21"/>
      <c r="K686" s="5"/>
      <c r="L686" s="5">
        <v>0.0</v>
      </c>
      <c r="M686" s="5">
        <v>0.7</v>
      </c>
      <c r="N686" s="5">
        <v>0.2</v>
      </c>
      <c r="O686" s="5" t="s">
        <v>4267</v>
      </c>
      <c r="P686" s="18" t="s">
        <v>56</v>
      </c>
      <c r="Q686" s="5" t="s">
        <v>246</v>
      </c>
      <c r="R686" s="5" t="s">
        <v>280</v>
      </c>
      <c r="S686" s="5" t="str">
        <f t="shared" si="2"/>
        <v>ASHRAE 62.1-1999Sports and AmusementPlaying floors (gymnasium)</v>
      </c>
      <c r="T686" s="86" t="str">
        <f>VLOOKUP(S686,Ventilation!$A$4:$H$302,6,FALSE)</f>
        <v>0</v>
      </c>
      <c r="U686" s="86" t="str">
        <f>VLOOKUP(S686,Ventilation!$A$4:$H$302,5,FALSE)</f>
        <v>21.2</v>
      </c>
      <c r="V686" s="86" t="str">
        <f>VLOOKUP(S686,Ventilation!$A$4:$H$302,7,FALSE)</f>
        <v/>
      </c>
      <c r="W686" s="5">
        <v>30.0</v>
      </c>
      <c r="X686" s="5" t="s">
        <v>4268</v>
      </c>
      <c r="Y686" s="5" t="s">
        <v>4258</v>
      </c>
      <c r="Z686" s="5">
        <v>0.0446</v>
      </c>
      <c r="AA686" s="5"/>
      <c r="AB686" s="5" t="s">
        <v>4274</v>
      </c>
      <c r="AC686" s="5"/>
      <c r="AD686" s="5"/>
      <c r="AE686" s="5"/>
      <c r="AF686" s="5"/>
      <c r="AG686" s="5"/>
      <c r="AH686" s="5">
        <v>0.55</v>
      </c>
      <c r="AI686" s="5">
        <v>0.0</v>
      </c>
      <c r="AJ686" s="5">
        <v>0.5</v>
      </c>
      <c r="AK686" s="5">
        <v>0.0</v>
      </c>
      <c r="AL686" s="5" t="s">
        <v>4266</v>
      </c>
      <c r="AM686" s="5" t="s">
        <v>4272</v>
      </c>
      <c r="AN686" s="5" t="s">
        <v>4263</v>
      </c>
      <c r="AO686" s="5"/>
      <c r="AP686" s="5"/>
      <c r="AQ686" s="5" t="str">
        <f>IF('Space Types'!$AO753=0,"",'Space Types'!$AO753/'Space Types'!$AP753)</f>
        <v/>
      </c>
      <c r="AR686" s="5"/>
      <c r="AS686" s="5"/>
      <c r="AT686" s="5"/>
      <c r="AU686" s="5"/>
      <c r="AV686" s="5"/>
      <c r="AW686" s="5"/>
      <c r="AX686" s="5"/>
      <c r="AY686" s="5" t="str">
        <f t="shared" si="21"/>
        <v/>
      </c>
      <c r="AZ686" s="5"/>
      <c r="BA686" s="5"/>
      <c r="BB686" s="5"/>
      <c r="BC686" s="5"/>
      <c r="BD686" s="5"/>
      <c r="BE686" s="1"/>
      <c r="BF686" s="1"/>
      <c r="BG686" s="1"/>
      <c r="BH686" s="1"/>
      <c r="BI686" s="1"/>
    </row>
    <row r="687" ht="14.25" hidden="1" customHeight="1">
      <c r="A687" s="5" t="s">
        <v>180</v>
      </c>
      <c r="B687" s="5" t="s">
        <v>565</v>
      </c>
      <c r="C687" s="5" t="s">
        <v>1169</v>
      </c>
      <c r="D687" s="5" t="s">
        <v>4350</v>
      </c>
      <c r="E687" s="22"/>
      <c r="F687" s="22"/>
      <c r="G687" s="22"/>
      <c r="H687" s="18" t="str">
        <f t="shared" si="1"/>
        <v/>
      </c>
      <c r="I687" s="18" t="str">
        <f>VLOOKUP(H687,'Interior Lighting'!$A$4:$G$1073,5,FALSE)</f>
        <v>#N/A</v>
      </c>
      <c r="J687" s="21"/>
      <c r="K687" s="5"/>
      <c r="L687" s="5"/>
      <c r="M687" s="5"/>
      <c r="N687" s="5"/>
      <c r="O687" s="5"/>
      <c r="P687" s="5" t="s">
        <v>56</v>
      </c>
      <c r="Q687" s="5" t="s">
        <v>153</v>
      </c>
      <c r="R687" s="5" t="s">
        <v>154</v>
      </c>
      <c r="S687" s="5" t="str">
        <f t="shared" si="2"/>
        <v>ASHRAE 62.1-1999Public SpacesCorridors and utilities</v>
      </c>
      <c r="T687" s="86" t="str">
        <f>VLOOKUP(S687,Ventilation!$A$4:$H$302,6,FALSE)</f>
        <v>0.05</v>
      </c>
      <c r="U687" s="86" t="str">
        <f>VLOOKUP(S687,Ventilation!$A$4:$H$302,5,FALSE)</f>
        <v>0</v>
      </c>
      <c r="V687" s="86" t="str">
        <f>VLOOKUP(S687,Ventilation!$A$4:$H$302,7,FALSE)</f>
        <v/>
      </c>
      <c r="W687" s="5">
        <v>0.0</v>
      </c>
      <c r="X687" s="5"/>
      <c r="Y687" s="5"/>
      <c r="Z687" s="5">
        <v>0.223</v>
      </c>
      <c r="AA687" s="5"/>
      <c r="AB687" s="5" t="s">
        <v>4274</v>
      </c>
      <c r="AC687" s="5"/>
      <c r="AD687" s="5"/>
      <c r="AE687" s="5"/>
      <c r="AF687" s="5"/>
      <c r="AG687" s="5"/>
      <c r="AH687" s="5">
        <v>198.2</v>
      </c>
      <c r="AI687" s="5">
        <v>0.0</v>
      </c>
      <c r="AJ687" s="5">
        <v>0.5</v>
      </c>
      <c r="AK687" s="5">
        <v>0.0</v>
      </c>
      <c r="AL687" s="5" t="s">
        <v>4259</v>
      </c>
      <c r="AM687" s="5"/>
      <c r="AN687" s="5"/>
      <c r="AO687" s="5"/>
      <c r="AP687" s="5"/>
      <c r="AQ687" s="5" t="str">
        <f>IF('Space Types'!$AO760=0,"",'Space Types'!$AO760/'Space Types'!$AP760)</f>
        <v/>
      </c>
      <c r="AR687" s="5"/>
      <c r="AS687" s="5"/>
      <c r="AT687" s="5"/>
      <c r="AU687" s="5"/>
      <c r="AV687" s="5"/>
      <c r="AW687" s="5"/>
      <c r="AX687" s="5"/>
      <c r="AY687" s="5" t="str">
        <f t="shared" si="21"/>
        <v/>
      </c>
      <c r="AZ687" s="5"/>
      <c r="BA687" s="5"/>
      <c r="BB687" s="5"/>
      <c r="BC687" s="5"/>
      <c r="BD687" s="5"/>
      <c r="BE687" s="2"/>
      <c r="BF687" s="2"/>
      <c r="BG687" s="2"/>
      <c r="BH687" s="2"/>
      <c r="BI687" s="2"/>
    </row>
    <row r="688" ht="14.25" hidden="1" customHeight="1">
      <c r="A688" s="5" t="s">
        <v>180</v>
      </c>
      <c r="B688" s="5" t="s">
        <v>565</v>
      </c>
      <c r="C688" s="5" t="s">
        <v>596</v>
      </c>
      <c r="D688" s="5" t="s">
        <v>1585</v>
      </c>
      <c r="E688" s="5" t="s">
        <v>31</v>
      </c>
      <c r="F688" s="5" t="s">
        <v>1355</v>
      </c>
      <c r="G688" s="5" t="s">
        <v>1107</v>
      </c>
      <c r="H688" s="18" t="str">
        <f t="shared" si="1"/>
        <v>ASHRAE 189.1-2009Corridor/TransitionGeneral</v>
      </c>
      <c r="I688" s="86" t="str">
        <f>VLOOKUP(H688,'Interior Lighting'!$A$4:$G$1073,5,FALSE)</f>
        <v>0.45</v>
      </c>
      <c r="J688" s="21"/>
      <c r="K688" s="5"/>
      <c r="L688" s="5">
        <v>0.0</v>
      </c>
      <c r="M688" s="5">
        <v>0.7</v>
      </c>
      <c r="N688" s="5">
        <v>0.2</v>
      </c>
      <c r="O688" s="5" t="s">
        <v>4261</v>
      </c>
      <c r="P688" s="18" t="s">
        <v>56</v>
      </c>
      <c r="Q688" s="5" t="s">
        <v>153</v>
      </c>
      <c r="R688" s="5" t="s">
        <v>154</v>
      </c>
      <c r="S688" s="5" t="str">
        <f t="shared" si="2"/>
        <v>ASHRAE 62.1-1999Public SpacesCorridors and utilities</v>
      </c>
      <c r="T688" s="86" t="str">
        <f>VLOOKUP(S688,Ventilation!$A$4:$H$302,6,FALSE)</f>
        <v>0.05</v>
      </c>
      <c r="U688" s="86" t="str">
        <f>VLOOKUP(S688,Ventilation!$A$4:$H$302,5,FALSE)</f>
        <v>0</v>
      </c>
      <c r="V688" s="86" t="str">
        <f>VLOOKUP(S688,Ventilation!$A$4:$H$302,7,FALSE)</f>
        <v/>
      </c>
      <c r="W688" s="5">
        <v>0.0</v>
      </c>
      <c r="X688" s="5" t="s">
        <v>4262</v>
      </c>
      <c r="Y688" s="5" t="s">
        <v>4258</v>
      </c>
      <c r="Z688" s="5">
        <v>0.0446</v>
      </c>
      <c r="AA688" s="5"/>
      <c r="AB688" s="5" t="s">
        <v>4274</v>
      </c>
      <c r="AC688" s="5"/>
      <c r="AD688" s="5"/>
      <c r="AE688" s="5"/>
      <c r="AF688" s="5"/>
      <c r="AG688" s="5"/>
      <c r="AH688" s="5">
        <v>0.0</v>
      </c>
      <c r="AI688" s="5">
        <v>0.0</v>
      </c>
      <c r="AJ688" s="5">
        <v>0.5</v>
      </c>
      <c r="AK688" s="5">
        <v>0.0</v>
      </c>
      <c r="AL688" s="5" t="s">
        <v>4260</v>
      </c>
      <c r="AM688" s="5" t="s">
        <v>4272</v>
      </c>
      <c r="AN688" s="5" t="s">
        <v>4263</v>
      </c>
      <c r="AO688" s="5"/>
      <c r="AP688" s="5"/>
      <c r="AQ688" s="5" t="str">
        <f>IF('Space Types'!$AO777=0,"",'Space Types'!$AO777/'Space Types'!$AP777)</f>
        <v/>
      </c>
      <c r="AR688" s="5"/>
      <c r="AS688" s="5"/>
      <c r="AT688" s="5"/>
      <c r="AU688" s="5"/>
      <c r="AV688" s="5"/>
      <c r="AW688" s="5"/>
      <c r="AX688" s="5"/>
      <c r="AY688" s="5" t="str">
        <f t="shared" si="21"/>
        <v/>
      </c>
      <c r="AZ688" s="5"/>
      <c r="BA688" s="5"/>
      <c r="BB688" s="5"/>
      <c r="BC688" s="5"/>
      <c r="BD688" s="5"/>
      <c r="BE688" s="1"/>
      <c r="BF688" s="1"/>
      <c r="BG688" s="1"/>
      <c r="BH688" s="1"/>
      <c r="BI688" s="1"/>
    </row>
    <row r="689" ht="14.25" hidden="1" customHeight="1">
      <c r="A689" s="5" t="s">
        <v>180</v>
      </c>
      <c r="B689" s="5" t="s">
        <v>565</v>
      </c>
      <c r="C689" s="5" t="s">
        <v>1377</v>
      </c>
      <c r="D689" s="5" t="s">
        <v>3232</v>
      </c>
      <c r="E689" s="22" t="s">
        <v>31</v>
      </c>
      <c r="F689" s="22" t="s">
        <v>1573</v>
      </c>
      <c r="G689" s="22" t="s">
        <v>1107</v>
      </c>
      <c r="H689" s="18" t="str">
        <f t="shared" si="1"/>
        <v>ASHRAE 189.1-2009AtticsGeneral</v>
      </c>
      <c r="I689" s="86" t="str">
        <f>VLOOKUP(H689,'Interior Lighting'!$A$4:$G$1073,5,FALSE)</f>
        <v>0</v>
      </c>
      <c r="J689" s="21"/>
      <c r="K689" s="5"/>
      <c r="L689" s="5"/>
      <c r="M689" s="5"/>
      <c r="N689" s="5"/>
      <c r="O689" s="5"/>
      <c r="P689" s="5"/>
      <c r="Q689" s="5"/>
      <c r="R689" s="5"/>
      <c r="S689" s="5" t="str">
        <f t="shared" si="2"/>
        <v/>
      </c>
      <c r="T689" s="18" t="str">
        <f>VLOOKUP(S689,Ventilation!$A$4:$H$302,6,FALSE)</f>
        <v>#N/A</v>
      </c>
      <c r="U689" s="18" t="str">
        <f>VLOOKUP(S689,Ventilation!$A$4:$H$302,5,FALSE)</f>
        <v>#N/A</v>
      </c>
      <c r="V689" s="18" t="str">
        <f>VLOOKUP(S689,Ventilation!$A$4:$H$302,7,FALSE)</f>
        <v>#N/A</v>
      </c>
      <c r="W689" s="5"/>
      <c r="X689" s="5"/>
      <c r="Y689" s="5"/>
      <c r="Z689" s="5">
        <v>0.0751</v>
      </c>
      <c r="AA689" s="5"/>
      <c r="AB689" s="5" t="s">
        <v>298</v>
      </c>
      <c r="AC689" s="5"/>
      <c r="AD689" s="5"/>
      <c r="AE689" s="5"/>
      <c r="AF689" s="5"/>
      <c r="AG689" s="5"/>
      <c r="AH689" s="5"/>
      <c r="AI689" s="5"/>
      <c r="AJ689" s="5"/>
      <c r="AK689" s="5"/>
      <c r="AL689" s="5"/>
      <c r="AM689" s="5"/>
      <c r="AN689" s="5"/>
      <c r="AO689" s="5"/>
      <c r="AP689" s="5"/>
      <c r="AQ689" s="5" t="str">
        <f>IF('Space Types'!$AO788=0,"",'Space Types'!$AO788/'Space Types'!$AP788)</f>
        <v/>
      </c>
      <c r="AR689" s="5"/>
      <c r="AS689" s="5"/>
      <c r="AT689" s="5"/>
      <c r="AU689" s="5"/>
      <c r="AV689" s="5"/>
      <c r="AW689" s="5"/>
      <c r="AX689" s="5"/>
      <c r="AY689" s="5"/>
      <c r="AZ689" s="5"/>
      <c r="BA689" s="5"/>
      <c r="BB689" s="5"/>
      <c r="BC689" s="5"/>
      <c r="BD689" s="5"/>
      <c r="BE689" s="2"/>
      <c r="BF689" s="2"/>
      <c r="BG689" s="2"/>
      <c r="BH689" s="2"/>
      <c r="BI689" s="2"/>
    </row>
    <row r="690" ht="14.25" hidden="1" customHeight="1">
      <c r="A690" s="18" t="s">
        <v>177</v>
      </c>
      <c r="B690" s="18" t="s">
        <v>565</v>
      </c>
      <c r="C690" s="18" t="s">
        <v>1128</v>
      </c>
      <c r="D690" s="18" t="s">
        <v>3232</v>
      </c>
      <c r="E690" s="18" t="s">
        <v>598</v>
      </c>
      <c r="F690" s="18" t="s">
        <v>1361</v>
      </c>
      <c r="G690" s="18" t="s">
        <v>1107</v>
      </c>
      <c r="H690" s="18" t="str">
        <f t="shared" si="1"/>
        <v>ASHRAE 90.1-2004Active StorageGeneral</v>
      </c>
      <c r="I690" s="86" t="str">
        <f>VLOOKUP(H690,'Interior Lighting'!$A$4:$G$1073,5,FALSE)</f>
        <v>0.8</v>
      </c>
      <c r="J690" s="21"/>
      <c r="K690" s="18"/>
      <c r="L690" s="18">
        <v>0.0</v>
      </c>
      <c r="M690" s="18">
        <v>0.7</v>
      </c>
      <c r="N690" s="18">
        <v>0.2</v>
      </c>
      <c r="O690" s="18" t="s">
        <v>4289</v>
      </c>
      <c r="P690" s="18" t="s">
        <v>56</v>
      </c>
      <c r="Q690" s="18" t="s">
        <v>167</v>
      </c>
      <c r="R690" s="18" t="s">
        <v>178</v>
      </c>
      <c r="S690" s="5" t="str">
        <f t="shared" si="2"/>
        <v>ASHRAE 62.1-1999Retail Stores, Sales Floors, and Show Room FloorsStorage rooms</v>
      </c>
      <c r="T690" s="86" t="str">
        <f>VLOOKUP(S690,Ventilation!$A$4:$H$302,6,FALSE)</f>
        <v>0.15</v>
      </c>
      <c r="U690" s="86" t="str">
        <f>VLOOKUP(S690,Ventilation!$A$4:$H$302,5,FALSE)</f>
        <v>0</v>
      </c>
      <c r="V690" s="86" t="str">
        <f>VLOOKUP(S690,Ventilation!$A$4:$H$302,7,FALSE)</f>
        <v/>
      </c>
      <c r="W690" s="18">
        <v>0.0</v>
      </c>
      <c r="X690" s="18" t="s">
        <v>2663</v>
      </c>
      <c r="Y690" s="18" t="s">
        <v>2644</v>
      </c>
      <c r="Z690" s="18">
        <v>0.2016</v>
      </c>
      <c r="AA690" s="5"/>
      <c r="AB690" s="7" t="s">
        <v>298</v>
      </c>
      <c r="AC690" s="18"/>
      <c r="AD690" s="18"/>
      <c r="AE690" s="18"/>
      <c r="AF690" s="18"/>
      <c r="AG690" s="18"/>
      <c r="AH690" s="18">
        <v>0.0</v>
      </c>
      <c r="AI690" s="18">
        <v>0.0</v>
      </c>
      <c r="AJ690" s="18">
        <v>0.5</v>
      </c>
      <c r="AK690" s="18">
        <v>0.0</v>
      </c>
      <c r="AL690" s="18" t="s">
        <v>2663</v>
      </c>
      <c r="AM690" s="18" t="s">
        <v>2791</v>
      </c>
      <c r="AN690" s="5" t="s">
        <v>4290</v>
      </c>
      <c r="AO690" s="18"/>
      <c r="AP690" s="18"/>
      <c r="AQ690" s="18" t="str">
        <f>IF('Space Types'!$AO658=0,"",'Space Types'!$AO658/'Space Types'!$AP658)</f>
        <v/>
      </c>
      <c r="AR690" s="18"/>
      <c r="AS690" s="18"/>
      <c r="AT690" s="18"/>
      <c r="AU690" s="18"/>
      <c r="AV690" s="18"/>
      <c r="AW690" s="18"/>
      <c r="AX690" s="18"/>
      <c r="AY690" s="18" t="str">
        <f t="shared" ref="AY690:AY700" si="22">IF(ISBLANK(AX690),"",AX690/(AW690/AV690))</f>
        <v/>
      </c>
      <c r="AZ690" s="18"/>
      <c r="BA690" s="18"/>
      <c r="BB690" s="18"/>
      <c r="BC690" s="18"/>
      <c r="BD690" s="18"/>
      <c r="BE690" s="88" t="s">
        <v>625</v>
      </c>
      <c r="BF690" s="1"/>
      <c r="BG690" s="1"/>
      <c r="BH690" s="1"/>
      <c r="BI690" s="1"/>
    </row>
    <row r="691" ht="14.25" hidden="1" customHeight="1">
      <c r="A691" s="18" t="s">
        <v>177</v>
      </c>
      <c r="B691" s="18" t="s">
        <v>565</v>
      </c>
      <c r="C691" s="49" t="s">
        <v>1159</v>
      </c>
      <c r="D691" s="18" t="s">
        <v>3232</v>
      </c>
      <c r="E691" s="18" t="s">
        <v>598</v>
      </c>
      <c r="F691" s="18" t="s">
        <v>1361</v>
      </c>
      <c r="G691" s="18" t="s">
        <v>1107</v>
      </c>
      <c r="H691" s="18" t="str">
        <f t="shared" si="1"/>
        <v>ASHRAE 90.1-2004Active StorageGeneral</v>
      </c>
      <c r="I691" s="86" t="str">
        <f>VLOOKUP(H691,'Interior Lighting'!$A$4:$G$1073,5,FALSE)</f>
        <v>0.8</v>
      </c>
      <c r="J691" s="21"/>
      <c r="K691" s="18"/>
      <c r="L691" s="18">
        <v>0.0</v>
      </c>
      <c r="M691" s="18">
        <v>0.7</v>
      </c>
      <c r="N691" s="18">
        <v>0.2</v>
      </c>
      <c r="O691" s="18" t="s">
        <v>4289</v>
      </c>
      <c r="P691" s="18" t="s">
        <v>56</v>
      </c>
      <c r="Q691" s="18" t="s">
        <v>167</v>
      </c>
      <c r="R691" s="18" t="s">
        <v>178</v>
      </c>
      <c r="S691" s="5" t="str">
        <f t="shared" si="2"/>
        <v>ASHRAE 62.1-1999Retail Stores, Sales Floors, and Show Room FloorsStorage rooms</v>
      </c>
      <c r="T691" s="86" t="str">
        <f>VLOOKUP(S691,Ventilation!$A$4:$H$302,6,FALSE)</f>
        <v>0.15</v>
      </c>
      <c r="U691" s="86" t="str">
        <f>VLOOKUP(S691,Ventilation!$A$4:$H$302,5,FALSE)</f>
        <v>0</v>
      </c>
      <c r="V691" s="86" t="str">
        <f>VLOOKUP(S691,Ventilation!$A$4:$H$302,7,FALSE)</f>
        <v/>
      </c>
      <c r="W691" s="18">
        <v>0.0</v>
      </c>
      <c r="X691" s="18" t="s">
        <v>2663</v>
      </c>
      <c r="Y691" s="18" t="s">
        <v>2644</v>
      </c>
      <c r="Z691" s="49">
        <v>0.0504</v>
      </c>
      <c r="AA691" s="5"/>
      <c r="AB691" s="7" t="s">
        <v>298</v>
      </c>
      <c r="AC691" s="18"/>
      <c r="AD691" s="18"/>
      <c r="AE691" s="18"/>
      <c r="AF691" s="18"/>
      <c r="AG691" s="18"/>
      <c r="AH691" s="18">
        <v>0.0</v>
      </c>
      <c r="AI691" s="18">
        <v>0.0</v>
      </c>
      <c r="AJ691" s="18">
        <v>0.5</v>
      </c>
      <c r="AK691" s="18">
        <v>0.0</v>
      </c>
      <c r="AL691" s="18" t="s">
        <v>2663</v>
      </c>
      <c r="AM691" s="18" t="s">
        <v>2791</v>
      </c>
      <c r="AN691" s="5" t="s">
        <v>4290</v>
      </c>
      <c r="AO691" s="18"/>
      <c r="AP691" s="18"/>
      <c r="AQ691" s="86" t="str">
        <f>IF('Space Types'!$AO659=0,"",'Space Types'!$AO659/'Space Types'!$AP659)</f>
        <v>0.05720430108</v>
      </c>
      <c r="AR691" s="18"/>
      <c r="AS691" s="18"/>
      <c r="AT691" s="18"/>
      <c r="AU691" s="18"/>
      <c r="AV691" s="18"/>
      <c r="AW691" s="18"/>
      <c r="AX691" s="18"/>
      <c r="AY691" s="18" t="str">
        <f t="shared" si="22"/>
        <v/>
      </c>
      <c r="AZ691" s="18"/>
      <c r="BA691" s="18"/>
      <c r="BB691" s="18"/>
      <c r="BC691" s="18"/>
      <c r="BD691" s="18"/>
      <c r="BE691" s="88" t="s">
        <v>625</v>
      </c>
      <c r="BF691" s="1"/>
      <c r="BG691" s="1"/>
      <c r="BH691" s="1"/>
      <c r="BI691" s="1"/>
    </row>
    <row r="692" ht="14.25" hidden="1" customHeight="1">
      <c r="A692" s="18" t="s">
        <v>177</v>
      </c>
      <c r="B692" s="18" t="s">
        <v>565</v>
      </c>
      <c r="C692" s="49" t="s">
        <v>1160</v>
      </c>
      <c r="D692" s="18" t="s">
        <v>3232</v>
      </c>
      <c r="E692" s="18" t="s">
        <v>598</v>
      </c>
      <c r="F692" s="18" t="s">
        <v>1361</v>
      </c>
      <c r="G692" s="18" t="s">
        <v>1107</v>
      </c>
      <c r="H692" s="18" t="str">
        <f t="shared" si="1"/>
        <v>ASHRAE 90.1-2004Active StorageGeneral</v>
      </c>
      <c r="I692" s="86" t="str">
        <f>VLOOKUP(H692,'Interior Lighting'!$A$4:$G$1073,5,FALSE)</f>
        <v>0.8</v>
      </c>
      <c r="J692" s="21"/>
      <c r="K692" s="18"/>
      <c r="L692" s="18">
        <v>0.0</v>
      </c>
      <c r="M692" s="18">
        <v>0.7</v>
      </c>
      <c r="N692" s="18">
        <v>0.2</v>
      </c>
      <c r="O692" s="18" t="s">
        <v>4289</v>
      </c>
      <c r="P692" s="18" t="s">
        <v>56</v>
      </c>
      <c r="Q692" s="18" t="s">
        <v>167</v>
      </c>
      <c r="R692" s="18" t="s">
        <v>178</v>
      </c>
      <c r="S692" s="5" t="str">
        <f t="shared" si="2"/>
        <v>ASHRAE 62.1-1999Retail Stores, Sales Floors, and Show Room FloorsStorage rooms</v>
      </c>
      <c r="T692" s="86" t="str">
        <f>VLOOKUP(S692,Ventilation!$A$4:$H$302,6,FALSE)</f>
        <v>0.15</v>
      </c>
      <c r="U692" s="86" t="str">
        <f>VLOOKUP(S692,Ventilation!$A$4:$H$302,5,FALSE)</f>
        <v>0</v>
      </c>
      <c r="V692" s="86" t="str">
        <f>VLOOKUP(S692,Ventilation!$A$4:$H$302,7,FALSE)</f>
        <v/>
      </c>
      <c r="W692" s="18">
        <v>0.0</v>
      </c>
      <c r="X692" s="18" t="s">
        <v>2663</v>
      </c>
      <c r="Y692" s="18" t="s">
        <v>2644</v>
      </c>
      <c r="Z692" s="49">
        <v>0.1196</v>
      </c>
      <c r="AA692" s="5"/>
      <c r="AB692" s="7" t="s">
        <v>298</v>
      </c>
      <c r="AC692" s="18"/>
      <c r="AD692" s="18"/>
      <c r="AE692" s="18"/>
      <c r="AF692" s="18"/>
      <c r="AG692" s="18"/>
      <c r="AH692" s="18">
        <v>0.0</v>
      </c>
      <c r="AI692" s="18">
        <v>0.0</v>
      </c>
      <c r="AJ692" s="18">
        <v>0.5</v>
      </c>
      <c r="AK692" s="18">
        <v>0.0</v>
      </c>
      <c r="AL692" s="18" t="s">
        <v>2663</v>
      </c>
      <c r="AM692" s="18" t="s">
        <v>2791</v>
      </c>
      <c r="AN692" s="5" t="s">
        <v>4290</v>
      </c>
      <c r="AO692" s="18"/>
      <c r="AP692" s="18"/>
      <c r="AQ692" s="86" t="str">
        <f>IF('Space Types'!$AO660=0,"",'Space Types'!$AO660/'Space Types'!$AP660)</f>
        <v>0.007499177206</v>
      </c>
      <c r="AR692" s="18"/>
      <c r="AS692" s="18"/>
      <c r="AT692" s="18"/>
      <c r="AU692" s="18"/>
      <c r="AV692" s="18"/>
      <c r="AW692" s="18"/>
      <c r="AX692" s="18"/>
      <c r="AY692" s="18" t="str">
        <f t="shared" si="22"/>
        <v/>
      </c>
      <c r="AZ692" s="18"/>
      <c r="BA692" s="18"/>
      <c r="BB692" s="18"/>
      <c r="BC692" s="18"/>
      <c r="BD692" s="18"/>
      <c r="BE692" s="88" t="s">
        <v>625</v>
      </c>
      <c r="BF692" s="1"/>
      <c r="BG692" s="1"/>
      <c r="BH692" s="1"/>
      <c r="BI692" s="1"/>
    </row>
    <row r="693" ht="14.25" hidden="1" customHeight="1">
      <c r="A693" s="21" t="s">
        <v>177</v>
      </c>
      <c r="B693" s="21" t="s">
        <v>565</v>
      </c>
      <c r="C693" s="21" t="s">
        <v>1283</v>
      </c>
      <c r="D693" s="21" t="s">
        <v>3257</v>
      </c>
      <c r="E693" s="21" t="s">
        <v>598</v>
      </c>
      <c r="F693" s="21" t="s">
        <v>1854</v>
      </c>
      <c r="G693" s="21" t="s">
        <v>1107</v>
      </c>
      <c r="H693" s="18" t="str">
        <f t="shared" si="1"/>
        <v>ASHRAE 90.1-2004Stairs-ActiveGeneral</v>
      </c>
      <c r="I693" s="86" t="str">
        <f>VLOOKUP(H693,'Interior Lighting'!$A$4:$G$1073,5,FALSE)</f>
        <v>0.6</v>
      </c>
      <c r="J693" s="21"/>
      <c r="K693" s="21"/>
      <c r="L693" s="21">
        <v>0.0</v>
      </c>
      <c r="M693" s="21">
        <v>0.7</v>
      </c>
      <c r="N693" s="21">
        <v>0.2</v>
      </c>
      <c r="O693" s="1" t="s">
        <v>298</v>
      </c>
      <c r="P693" s="21" t="s">
        <v>56</v>
      </c>
      <c r="Q693" s="21" t="s">
        <v>153</v>
      </c>
      <c r="R693" s="21" t="s">
        <v>154</v>
      </c>
      <c r="S693" s="5" t="str">
        <f t="shared" si="2"/>
        <v>ASHRAE 62.1-1999Public SpacesCorridors and utilities</v>
      </c>
      <c r="T693" s="86" t="str">
        <f>VLOOKUP(S693,Ventilation!$A$4:$H$302,6,FALSE)</f>
        <v>0.05</v>
      </c>
      <c r="U693" s="86" t="str">
        <f>VLOOKUP(S693,Ventilation!$A$4:$H$302,5,FALSE)</f>
        <v>0</v>
      </c>
      <c r="V693" s="86" t="str">
        <f>VLOOKUP(S693,Ventilation!$A$4:$H$302,7,FALSE)</f>
        <v/>
      </c>
      <c r="W693" s="21">
        <v>0.0</v>
      </c>
      <c r="X693" s="7" t="s">
        <v>2663</v>
      </c>
      <c r="Y693" s="7" t="s">
        <v>2644</v>
      </c>
      <c r="Z693" s="21">
        <v>0.2016</v>
      </c>
      <c r="AA693" s="7"/>
      <c r="AB693" s="7" t="s">
        <v>298</v>
      </c>
      <c r="AC693" s="21"/>
      <c r="AD693" s="21"/>
      <c r="AE693" s="21"/>
      <c r="AF693" s="21"/>
      <c r="AG693" s="21"/>
      <c r="AH693" s="21">
        <v>0.0</v>
      </c>
      <c r="AI693" s="21">
        <v>0.0</v>
      </c>
      <c r="AJ693" s="21">
        <v>0.5</v>
      </c>
      <c r="AK693" s="21">
        <v>0.0</v>
      </c>
      <c r="AL693" s="7" t="s">
        <v>2663</v>
      </c>
      <c r="AM693" s="7" t="s">
        <v>2791</v>
      </c>
      <c r="AN693" s="7" t="s">
        <v>2706</v>
      </c>
      <c r="AO693" s="21"/>
      <c r="AP693" s="21"/>
      <c r="AQ693" s="21" t="str">
        <f>IF('Space Types'!$AO676=0,"",'Space Types'!$AO676/'Space Types'!$AP676)</f>
        <v/>
      </c>
      <c r="AR693" s="21"/>
      <c r="AS693" s="21"/>
      <c r="AT693" s="21"/>
      <c r="AU693" s="21"/>
      <c r="AV693" s="21"/>
      <c r="AW693" s="21"/>
      <c r="AX693" s="21"/>
      <c r="AY693" s="21" t="str">
        <f t="shared" si="22"/>
        <v/>
      </c>
      <c r="AZ693" s="21"/>
      <c r="BA693" s="21"/>
      <c r="BB693" s="21"/>
      <c r="BC693" s="21"/>
      <c r="BD693" s="21"/>
      <c r="BE693" s="88" t="s">
        <v>625</v>
      </c>
      <c r="BF693" s="1"/>
      <c r="BG693" s="1"/>
      <c r="BH693" s="1"/>
      <c r="BI693" s="1"/>
    </row>
    <row r="694" ht="14.25" hidden="1" customHeight="1">
      <c r="A694" s="21" t="s">
        <v>177</v>
      </c>
      <c r="B694" s="21" t="s">
        <v>565</v>
      </c>
      <c r="C694" s="27" t="s">
        <v>1287</v>
      </c>
      <c r="D694" s="21" t="s">
        <v>3257</v>
      </c>
      <c r="E694" s="21" t="s">
        <v>598</v>
      </c>
      <c r="F694" s="21" t="s">
        <v>1854</v>
      </c>
      <c r="G694" s="21" t="s">
        <v>1107</v>
      </c>
      <c r="H694" s="18" t="str">
        <f t="shared" si="1"/>
        <v>ASHRAE 90.1-2004Stairs-ActiveGeneral</v>
      </c>
      <c r="I694" s="86" t="str">
        <f>VLOOKUP(H694,'Interior Lighting'!$A$4:$G$1073,5,FALSE)</f>
        <v>0.6</v>
      </c>
      <c r="J694" s="21"/>
      <c r="K694" s="21"/>
      <c r="L694" s="21">
        <v>0.0</v>
      </c>
      <c r="M694" s="21">
        <v>0.7</v>
      </c>
      <c r="N694" s="21">
        <v>0.2</v>
      </c>
      <c r="O694" s="1" t="s">
        <v>298</v>
      </c>
      <c r="P694" s="21" t="s">
        <v>56</v>
      </c>
      <c r="Q694" s="21" t="s">
        <v>153</v>
      </c>
      <c r="R694" s="21" t="s">
        <v>154</v>
      </c>
      <c r="S694" s="5" t="str">
        <f t="shared" si="2"/>
        <v>ASHRAE 62.1-1999Public SpacesCorridors and utilities</v>
      </c>
      <c r="T694" s="86" t="str">
        <f>VLOOKUP(S694,Ventilation!$A$4:$H$302,6,FALSE)</f>
        <v>0.05</v>
      </c>
      <c r="U694" s="86" t="str">
        <f>VLOOKUP(S694,Ventilation!$A$4:$H$302,5,FALSE)</f>
        <v>0</v>
      </c>
      <c r="V694" s="86" t="str">
        <f>VLOOKUP(S694,Ventilation!$A$4:$H$302,7,FALSE)</f>
        <v/>
      </c>
      <c r="W694" s="21">
        <v>0.0</v>
      </c>
      <c r="X694" s="7" t="s">
        <v>2663</v>
      </c>
      <c r="Y694" s="7" t="s">
        <v>2644</v>
      </c>
      <c r="Z694" s="27">
        <v>0.1196</v>
      </c>
      <c r="AA694" s="7"/>
      <c r="AB694" s="7" t="s">
        <v>298</v>
      </c>
      <c r="AC694" s="21"/>
      <c r="AD694" s="21"/>
      <c r="AE694" s="21"/>
      <c r="AF694" s="21"/>
      <c r="AG694" s="21"/>
      <c r="AH694" s="21">
        <v>0.0</v>
      </c>
      <c r="AI694" s="21">
        <v>0.0</v>
      </c>
      <c r="AJ694" s="21">
        <v>0.5</v>
      </c>
      <c r="AK694" s="21">
        <v>0.0</v>
      </c>
      <c r="AL694" s="7" t="s">
        <v>2663</v>
      </c>
      <c r="AM694" s="7" t="s">
        <v>2791</v>
      </c>
      <c r="AN694" s="7" t="s">
        <v>2706</v>
      </c>
      <c r="AO694" s="21"/>
      <c r="AP694" s="21"/>
      <c r="AQ694" s="21" t="str">
        <f>IF('Space Types'!$AO677=0,"",'Space Types'!$AO677/'Space Types'!$AP677)</f>
        <v/>
      </c>
      <c r="AR694" s="21"/>
      <c r="AS694" s="21"/>
      <c r="AT694" s="21"/>
      <c r="AU694" s="21"/>
      <c r="AV694" s="21"/>
      <c r="AW694" s="21"/>
      <c r="AX694" s="21"/>
      <c r="AY694" s="21" t="str">
        <f t="shared" si="22"/>
        <v/>
      </c>
      <c r="AZ694" s="21"/>
      <c r="BA694" s="21"/>
      <c r="BB694" s="21"/>
      <c r="BC694" s="21"/>
      <c r="BD694" s="21"/>
      <c r="BE694" s="88" t="s">
        <v>625</v>
      </c>
      <c r="BF694" s="1"/>
      <c r="BG694" s="1"/>
      <c r="BH694" s="1"/>
      <c r="BI694" s="1"/>
    </row>
    <row r="695" ht="14.25" hidden="1" customHeight="1">
      <c r="A695" s="21" t="s">
        <v>177</v>
      </c>
      <c r="B695" s="7" t="s">
        <v>565</v>
      </c>
      <c r="C695" s="7" t="s">
        <v>1345</v>
      </c>
      <c r="D695" s="7" t="s">
        <v>1168</v>
      </c>
      <c r="E695" s="7" t="s">
        <v>598</v>
      </c>
      <c r="F695" s="7" t="s">
        <v>1322</v>
      </c>
      <c r="G695" s="7" t="s">
        <v>1107</v>
      </c>
      <c r="H695" s="18" t="str">
        <f t="shared" si="1"/>
        <v>ASHRAE 90.1-2004Lounge/RecreationGeneral</v>
      </c>
      <c r="I695" s="86" t="str">
        <f>VLOOKUP(H695,'Interior Lighting'!$A$4:$G$1073,5,FALSE)</f>
        <v>1.2</v>
      </c>
      <c r="J695" s="21"/>
      <c r="K695" s="7"/>
      <c r="L695" s="7">
        <v>0.0</v>
      </c>
      <c r="M695" s="7">
        <v>0.7</v>
      </c>
      <c r="N695" s="7">
        <v>0.2</v>
      </c>
      <c r="O695" s="7" t="s">
        <v>2677</v>
      </c>
      <c r="P695" s="21" t="s">
        <v>56</v>
      </c>
      <c r="Q695" s="7" t="s">
        <v>119</v>
      </c>
      <c r="R695" s="7" t="s">
        <v>129</v>
      </c>
      <c r="S695" s="5" t="str">
        <f t="shared" si="2"/>
        <v>ASHRAE 62.1-1999Hotels, Motels, Resorts, DormitoriesLobbies</v>
      </c>
      <c r="T695" s="86" t="str">
        <f>VLOOKUP(S695,Ventilation!$A$4:$H$302,6,FALSE)</f>
        <v>0</v>
      </c>
      <c r="U695" s="86" t="str">
        <f>VLOOKUP(S695,Ventilation!$A$4:$H$302,5,FALSE)</f>
        <v>15</v>
      </c>
      <c r="V695" s="86" t="str">
        <f>VLOOKUP(S695,Ventilation!$A$4:$H$302,7,FALSE)</f>
        <v/>
      </c>
      <c r="W695" s="7">
        <v>51.28</v>
      </c>
      <c r="X695" s="7" t="s">
        <v>2728</v>
      </c>
      <c r="Y695" s="7" t="s">
        <v>2644</v>
      </c>
      <c r="Z695" s="7">
        <v>0.2016</v>
      </c>
      <c r="AA695" s="7"/>
      <c r="AB695" s="7" t="s">
        <v>2710</v>
      </c>
      <c r="AC695" s="7"/>
      <c r="AD695" s="7"/>
      <c r="AE695" s="7"/>
      <c r="AF695" s="7"/>
      <c r="AG695" s="7"/>
      <c r="AH695" s="7">
        <v>2.0</v>
      </c>
      <c r="AI695" s="7">
        <v>0.0</v>
      </c>
      <c r="AJ695" s="7">
        <v>0.5</v>
      </c>
      <c r="AK695" s="7">
        <v>0.0</v>
      </c>
      <c r="AL695" s="7" t="s">
        <v>2723</v>
      </c>
      <c r="AM695" s="7" t="s">
        <v>2708</v>
      </c>
      <c r="AN695" s="7" t="s">
        <v>2706</v>
      </c>
      <c r="AO695" s="7"/>
      <c r="AP695" s="7"/>
      <c r="AQ695" s="7" t="str">
        <f>IF('Space Types'!$AO687=0,"",'Space Types'!$AO687/'Space Types'!$AP687)</f>
        <v/>
      </c>
      <c r="AR695" s="7"/>
      <c r="AS695" s="7"/>
      <c r="AT695" s="7"/>
      <c r="AU695" s="7"/>
      <c r="AV695" s="7"/>
      <c r="AW695" s="7"/>
      <c r="AX695" s="7"/>
      <c r="AY695" s="7" t="str">
        <f t="shared" si="22"/>
        <v/>
      </c>
      <c r="AZ695" s="7"/>
      <c r="BA695" s="7"/>
      <c r="BB695" s="7"/>
      <c r="BC695" s="7"/>
      <c r="BD695" s="7"/>
      <c r="BE695" s="88" t="s">
        <v>625</v>
      </c>
      <c r="BF695" s="1"/>
      <c r="BG695" s="1"/>
      <c r="BH695" s="1"/>
      <c r="BI695" s="1"/>
    </row>
    <row r="696" ht="14.25" hidden="1" customHeight="1">
      <c r="A696" s="18" t="s">
        <v>177</v>
      </c>
      <c r="B696" s="5" t="s">
        <v>565</v>
      </c>
      <c r="C696" s="5" t="s">
        <v>1344</v>
      </c>
      <c r="D696" s="5" t="s">
        <v>4173</v>
      </c>
      <c r="E696" s="5" t="s">
        <v>598</v>
      </c>
      <c r="F696" s="5" t="s">
        <v>1353</v>
      </c>
      <c r="G696" s="5" t="s">
        <v>1107</v>
      </c>
      <c r="H696" s="18" t="str">
        <f t="shared" si="1"/>
        <v>ASHRAE 90.1-2004RestroomsGeneral</v>
      </c>
      <c r="I696" s="86" t="str">
        <f>VLOOKUP(H696,'Interior Lighting'!$A$4:$G$1073,5,FALSE)</f>
        <v>0.9</v>
      </c>
      <c r="J696" s="21"/>
      <c r="K696" s="5"/>
      <c r="L696" s="5">
        <v>0.0</v>
      </c>
      <c r="M696" s="5">
        <v>0.7</v>
      </c>
      <c r="N696" s="5">
        <v>0.2</v>
      </c>
      <c r="O696" s="18" t="s">
        <v>298</v>
      </c>
      <c r="P696" s="18" t="s">
        <v>56</v>
      </c>
      <c r="Q696" s="5" t="s">
        <v>153</v>
      </c>
      <c r="R696" s="5" t="s">
        <v>1619</v>
      </c>
      <c r="S696" s="5" t="str">
        <f t="shared" si="2"/>
        <v>ASHRAE 62.1-1999Public SpacesPublic restrooms (Assume 12 toilet/625 ft^2)</v>
      </c>
      <c r="T696" s="86" t="str">
        <f>VLOOKUP(S696,Ventilation!$A$4:$H$302,6,FALSE)</f>
        <v>0.96</v>
      </c>
      <c r="U696" s="86" t="str">
        <f>VLOOKUP(S696,Ventilation!$A$4:$H$302,5,FALSE)</f>
        <v>0</v>
      </c>
      <c r="V696" s="86" t="str">
        <f>VLOOKUP(S696,Ventilation!$A$4:$H$302,7,FALSE)</f>
        <v/>
      </c>
      <c r="W696" s="5">
        <v>2.85</v>
      </c>
      <c r="X696" s="7" t="s">
        <v>2768</v>
      </c>
      <c r="Y696" s="5" t="s">
        <v>2644</v>
      </c>
      <c r="Z696" s="5">
        <v>0.2016</v>
      </c>
      <c r="AA696" s="5"/>
      <c r="AB696" s="5" t="s">
        <v>2710</v>
      </c>
      <c r="AC696" s="5"/>
      <c r="AD696" s="5"/>
      <c r="AE696" s="5"/>
      <c r="AF696" s="5"/>
      <c r="AG696" s="5"/>
      <c r="AH696" s="5">
        <v>0.0</v>
      </c>
      <c r="AI696" s="5">
        <v>0.0</v>
      </c>
      <c r="AJ696" s="5">
        <v>0.5</v>
      </c>
      <c r="AK696" s="5">
        <v>0.0</v>
      </c>
      <c r="AL696" s="5" t="s">
        <v>2767</v>
      </c>
      <c r="AM696" s="5" t="s">
        <v>2708</v>
      </c>
      <c r="AN696" s="5" t="s">
        <v>2706</v>
      </c>
      <c r="AO696" s="5"/>
      <c r="AP696" s="5"/>
      <c r="AQ696" s="5" t="str">
        <f>IF('Space Types'!$AO695=0,"",'Space Types'!$AO695/'Space Types'!$AP695)</f>
        <v/>
      </c>
      <c r="AR696" s="5"/>
      <c r="AS696" s="5"/>
      <c r="AT696" s="5"/>
      <c r="AU696" s="5"/>
      <c r="AV696" s="5">
        <v>1.139566144206643</v>
      </c>
      <c r="AW696" s="5">
        <v>400.0</v>
      </c>
      <c r="AX696" s="5">
        <v>69.45023196377475</v>
      </c>
      <c r="AY696" s="112" t="str">
        <f t="shared" si="22"/>
        <v>0.1978578326</v>
      </c>
      <c r="AZ696" s="5">
        <v>0.338</v>
      </c>
      <c r="BA696" s="5">
        <v>0.5</v>
      </c>
      <c r="BB696" s="5"/>
      <c r="BC696" s="5"/>
      <c r="BD696" s="5"/>
      <c r="BE696" s="88" t="s">
        <v>625</v>
      </c>
      <c r="BF696" s="1"/>
      <c r="BG696" s="1"/>
      <c r="BH696" s="1"/>
      <c r="BI696" s="1"/>
    </row>
    <row r="697" ht="14.25" hidden="1" customHeight="1">
      <c r="A697" s="18" t="s">
        <v>177</v>
      </c>
      <c r="B697" s="5" t="s">
        <v>565</v>
      </c>
      <c r="C697" s="5" t="s">
        <v>616</v>
      </c>
      <c r="D697" s="5" t="s">
        <v>1617</v>
      </c>
      <c r="E697" s="5" t="s">
        <v>598</v>
      </c>
      <c r="F697" s="5" t="s">
        <v>1272</v>
      </c>
      <c r="G697" s="5" t="s">
        <v>1107</v>
      </c>
      <c r="H697" s="18" t="str">
        <f t="shared" si="1"/>
        <v>ASHRAE 90.1-2004Office-EnclosedGeneral</v>
      </c>
      <c r="I697" s="86" t="str">
        <f>VLOOKUP(H697,'Interior Lighting'!$A$4:$G$1073,5,FALSE)</f>
        <v>1.1</v>
      </c>
      <c r="J697" s="21"/>
      <c r="K697" s="5"/>
      <c r="L697" s="5">
        <v>0.0</v>
      </c>
      <c r="M697" s="5">
        <v>0.7</v>
      </c>
      <c r="N697" s="5">
        <v>0.2</v>
      </c>
      <c r="O697" s="5" t="s">
        <v>4284</v>
      </c>
      <c r="P697" s="18" t="s">
        <v>56</v>
      </c>
      <c r="Q697" s="5" t="s">
        <v>141</v>
      </c>
      <c r="R697" s="5" t="s">
        <v>1620</v>
      </c>
      <c r="S697" s="5" t="str">
        <f t="shared" si="2"/>
        <v>ASHRAE 62.1-1999OfficesOffice Space</v>
      </c>
      <c r="T697" s="86" t="str">
        <f>VLOOKUP(S697,Ventilation!$A$4:$H$302,6,FALSE)</f>
        <v>0</v>
      </c>
      <c r="U697" s="86" t="str">
        <f>VLOOKUP(S697,Ventilation!$A$4:$H$302,5,FALSE)</f>
        <v>21.2</v>
      </c>
      <c r="V697" s="86" t="str">
        <f>VLOOKUP(S697,Ventilation!$A$4:$H$302,7,FALSE)</f>
        <v/>
      </c>
      <c r="W697" s="5">
        <v>7.14</v>
      </c>
      <c r="X697" s="5" t="s">
        <v>2780</v>
      </c>
      <c r="Y697" s="5" t="s">
        <v>2644</v>
      </c>
      <c r="Z697" s="5">
        <v>0.2016</v>
      </c>
      <c r="AA697" s="5"/>
      <c r="AB697" s="5" t="s">
        <v>2710</v>
      </c>
      <c r="AC697" s="5"/>
      <c r="AD697" s="5"/>
      <c r="AE697" s="5"/>
      <c r="AF697" s="5"/>
      <c r="AG697" s="5"/>
      <c r="AH697" s="5">
        <v>1.28</v>
      </c>
      <c r="AI697" s="5">
        <v>0.0</v>
      </c>
      <c r="AJ697" s="5">
        <v>0.5</v>
      </c>
      <c r="AK697" s="5">
        <v>0.0</v>
      </c>
      <c r="AL697" s="5" t="s">
        <v>2778</v>
      </c>
      <c r="AM697" s="5" t="s">
        <v>2708</v>
      </c>
      <c r="AN697" s="5" t="s">
        <v>2706</v>
      </c>
      <c r="AO697" s="5"/>
      <c r="AP697" s="5"/>
      <c r="AQ697" s="112" t="str">
        <f>IF('Space Types'!$AO702=0,"",'Space Types'!$AO702/'Space Types'!$AP702)</f>
        <v>0.006324786325</v>
      </c>
      <c r="AR697" s="5"/>
      <c r="AS697" s="5"/>
      <c r="AT697" s="5"/>
      <c r="AU697" s="5"/>
      <c r="AV697" s="5"/>
      <c r="AW697" s="5"/>
      <c r="AX697" s="5"/>
      <c r="AY697" s="5" t="str">
        <f t="shared" si="22"/>
        <v/>
      </c>
      <c r="AZ697" s="5"/>
      <c r="BA697" s="5"/>
      <c r="BB697" s="5"/>
      <c r="BC697" s="5"/>
      <c r="BD697" s="5"/>
      <c r="BE697" s="88" t="s">
        <v>625</v>
      </c>
      <c r="BF697" s="1"/>
      <c r="BG697" s="1"/>
      <c r="BH697" s="1"/>
      <c r="BI697" s="1"/>
    </row>
    <row r="698" ht="14.25" hidden="1" customHeight="1">
      <c r="A698" s="18" t="s">
        <v>177</v>
      </c>
      <c r="B698" s="5" t="s">
        <v>565</v>
      </c>
      <c r="C698" s="5" t="s">
        <v>1343</v>
      </c>
      <c r="D698" s="5" t="s">
        <v>3169</v>
      </c>
      <c r="E698" s="5" t="s">
        <v>598</v>
      </c>
      <c r="F698" s="5" t="s">
        <v>1279</v>
      </c>
      <c r="G698" s="5" t="s">
        <v>1107</v>
      </c>
      <c r="H698" s="18" t="str">
        <f t="shared" si="1"/>
        <v>ASHRAE 90.1-2004Conference/Meeting/MultipurposeGeneral</v>
      </c>
      <c r="I698" s="86" t="str">
        <f>VLOOKUP(H698,'Interior Lighting'!$A$4:$G$1073,5,FALSE)</f>
        <v>1.3</v>
      </c>
      <c r="J698" s="21"/>
      <c r="K698" s="5"/>
      <c r="L698" s="5">
        <v>0.0</v>
      </c>
      <c r="M698" s="5">
        <v>0.7</v>
      </c>
      <c r="N698" s="5">
        <v>0.2</v>
      </c>
      <c r="O698" s="5" t="s">
        <v>2695</v>
      </c>
      <c r="P698" s="18" t="s">
        <v>56</v>
      </c>
      <c r="Q698" s="5" t="s">
        <v>119</v>
      </c>
      <c r="R698" s="5" t="s">
        <v>132</v>
      </c>
      <c r="S698" s="5" t="str">
        <f t="shared" si="2"/>
        <v>ASHRAE 62.1-1999Hotels, Motels, Resorts, DormitoriesConference rooms</v>
      </c>
      <c r="T698" s="86" t="str">
        <f>VLOOKUP(S698,Ventilation!$A$4:$H$302,6,FALSE)</f>
        <v>0</v>
      </c>
      <c r="U698" s="86" t="str">
        <f>VLOOKUP(S698,Ventilation!$A$4:$H$302,5,FALSE)</f>
        <v>20</v>
      </c>
      <c r="V698" s="86" t="str">
        <f>VLOOKUP(S698,Ventilation!$A$4:$H$302,7,FALSE)</f>
        <v/>
      </c>
      <c r="W698" s="5">
        <v>50.0</v>
      </c>
      <c r="X698" s="5" t="s">
        <v>2772</v>
      </c>
      <c r="Y698" s="5" t="s">
        <v>2644</v>
      </c>
      <c r="Z698" s="5">
        <v>0.2016</v>
      </c>
      <c r="AA698" s="5"/>
      <c r="AB698" s="5" t="s">
        <v>2710</v>
      </c>
      <c r="AC698" s="5"/>
      <c r="AD698" s="5"/>
      <c r="AE698" s="5"/>
      <c r="AF698" s="5"/>
      <c r="AG698" s="5"/>
      <c r="AH698" s="5">
        <v>0.574</v>
      </c>
      <c r="AI698" s="5">
        <v>0.0</v>
      </c>
      <c r="AJ698" s="5">
        <v>0.5</v>
      </c>
      <c r="AK698" s="5">
        <v>0.0</v>
      </c>
      <c r="AL698" s="5" t="s">
        <v>2770</v>
      </c>
      <c r="AM698" s="5" t="s">
        <v>2708</v>
      </c>
      <c r="AN698" s="5" t="s">
        <v>2706</v>
      </c>
      <c r="AO698" s="5"/>
      <c r="AP698" s="5"/>
      <c r="AQ698" s="5" t="str">
        <f>IF('Space Types'!$AO709=0,"",'Space Types'!$AO709/'Space Types'!$AP709)</f>
        <v/>
      </c>
      <c r="AR698" s="5"/>
      <c r="AS698" s="5"/>
      <c r="AT698" s="5"/>
      <c r="AU698" s="5"/>
      <c r="AV698" s="5"/>
      <c r="AW698" s="5"/>
      <c r="AX698" s="5"/>
      <c r="AY698" s="5" t="str">
        <f t="shared" si="22"/>
        <v/>
      </c>
      <c r="AZ698" s="5"/>
      <c r="BA698" s="5"/>
      <c r="BB698" s="5"/>
      <c r="BC698" s="5"/>
      <c r="BD698" s="5"/>
      <c r="BE698" s="88" t="s">
        <v>625</v>
      </c>
      <c r="BF698" s="1"/>
      <c r="BG698" s="1"/>
      <c r="BH698" s="1"/>
      <c r="BI698" s="1"/>
    </row>
    <row r="699" ht="14.25" hidden="1" customHeight="1">
      <c r="A699" s="18" t="s">
        <v>177</v>
      </c>
      <c r="B699" s="5" t="s">
        <v>565</v>
      </c>
      <c r="C699" s="5" t="s">
        <v>1125</v>
      </c>
      <c r="D699" s="5" t="s">
        <v>3274</v>
      </c>
      <c r="E699" s="5" t="s">
        <v>598</v>
      </c>
      <c r="F699" s="5" t="s">
        <v>1543</v>
      </c>
      <c r="G699" s="5" t="s">
        <v>1107</v>
      </c>
      <c r="H699" s="18" t="str">
        <f t="shared" si="1"/>
        <v>ASHRAE 90.1-2004Electrical/MechanicalGeneral</v>
      </c>
      <c r="I699" s="86" t="str">
        <f>VLOOKUP(H699,'Interior Lighting'!$A$4:$G$1073,5,FALSE)</f>
        <v>1.5</v>
      </c>
      <c r="J699" s="21"/>
      <c r="K699" s="5"/>
      <c r="L699" s="5">
        <v>0.0</v>
      </c>
      <c r="M699" s="5">
        <v>0.7</v>
      </c>
      <c r="N699" s="5">
        <v>0.2</v>
      </c>
      <c r="O699" s="5" t="s">
        <v>2692</v>
      </c>
      <c r="P699" s="18" t="s">
        <v>56</v>
      </c>
      <c r="Q699" s="5" t="s">
        <v>153</v>
      </c>
      <c r="R699" s="5" t="s">
        <v>154</v>
      </c>
      <c r="S699" s="5" t="str">
        <f t="shared" si="2"/>
        <v>ASHRAE 62.1-1999Public SpacesCorridors and utilities</v>
      </c>
      <c r="T699" s="86" t="str">
        <f>VLOOKUP(S699,Ventilation!$A$4:$H$302,6,FALSE)</f>
        <v>0.05</v>
      </c>
      <c r="U699" s="86" t="str">
        <f>VLOOKUP(S699,Ventilation!$A$4:$H$302,5,FALSE)</f>
        <v>0</v>
      </c>
      <c r="V699" s="86" t="str">
        <f>VLOOKUP(S699,Ventilation!$A$4:$H$302,7,FALSE)</f>
        <v/>
      </c>
      <c r="W699" s="5">
        <v>0.0</v>
      </c>
      <c r="X699" s="5" t="s">
        <v>2663</v>
      </c>
      <c r="Y699" s="5" t="s">
        <v>2644</v>
      </c>
      <c r="Z699" s="5">
        <v>0.2016</v>
      </c>
      <c r="AA699" s="5"/>
      <c r="AB699" s="5" t="s">
        <v>2710</v>
      </c>
      <c r="AC699" s="5"/>
      <c r="AD699" s="5">
        <v>0.0</v>
      </c>
      <c r="AE699" s="5">
        <v>0.2</v>
      </c>
      <c r="AF699" s="5">
        <v>0.5</v>
      </c>
      <c r="AG699" s="5"/>
      <c r="AH699" s="5">
        <v>0.0</v>
      </c>
      <c r="AI699" s="5">
        <v>0.0</v>
      </c>
      <c r="AJ699" s="5">
        <v>0.2</v>
      </c>
      <c r="AK699" s="5">
        <v>0.0</v>
      </c>
      <c r="AL699" s="5" t="s">
        <v>2663</v>
      </c>
      <c r="AM699" s="5" t="s">
        <v>2791</v>
      </c>
      <c r="AN699" s="5" t="s">
        <v>4290</v>
      </c>
      <c r="AO699" s="5"/>
      <c r="AP699" s="5"/>
      <c r="AQ699" s="5" t="str">
        <f>IF('Space Types'!$AO716=0,"",'Space Types'!$AO716/'Space Types'!$AP716)</f>
        <v/>
      </c>
      <c r="AR699" s="5"/>
      <c r="AS699" s="5"/>
      <c r="AT699" s="5"/>
      <c r="AU699" s="5"/>
      <c r="AV699" s="5"/>
      <c r="AW699" s="5"/>
      <c r="AX699" s="5"/>
      <c r="AY699" s="5" t="str">
        <f t="shared" si="22"/>
        <v/>
      </c>
      <c r="AZ699" s="5"/>
      <c r="BA699" s="5"/>
      <c r="BB699" s="5"/>
      <c r="BC699" s="5"/>
      <c r="BD699" s="5"/>
      <c r="BE699" s="88" t="s">
        <v>625</v>
      </c>
      <c r="BF699" s="1"/>
      <c r="BG699" s="1"/>
      <c r="BH699" s="1"/>
      <c r="BI699" s="1"/>
    </row>
    <row r="700" ht="14.25" hidden="1" customHeight="1">
      <c r="A700" s="18" t="s">
        <v>177</v>
      </c>
      <c r="B700" s="5" t="s">
        <v>565</v>
      </c>
      <c r="C700" s="5" t="s">
        <v>1111</v>
      </c>
      <c r="D700" s="5" t="s">
        <v>3232</v>
      </c>
      <c r="E700" s="5" t="s">
        <v>598</v>
      </c>
      <c r="F700" s="5" t="s">
        <v>520</v>
      </c>
      <c r="G700" s="5" t="s">
        <v>1755</v>
      </c>
      <c r="H700" s="18" t="str">
        <f t="shared" si="1"/>
        <v>ASHRAE 90.1-2004HospitalLaundry-Washing</v>
      </c>
      <c r="I700" s="86" t="str">
        <f>VLOOKUP(H700,'Interior Lighting'!$A$4:$G$1073,5,FALSE)</f>
        <v>0.6</v>
      </c>
      <c r="J700" s="21"/>
      <c r="K700" s="5"/>
      <c r="L700" s="5">
        <v>0.0</v>
      </c>
      <c r="M700" s="5">
        <v>0.7</v>
      </c>
      <c r="N700" s="5">
        <v>0.2</v>
      </c>
      <c r="O700" s="5" t="s">
        <v>2691</v>
      </c>
      <c r="P700" s="18" t="s">
        <v>56</v>
      </c>
      <c r="Q700" s="5" t="s">
        <v>66</v>
      </c>
      <c r="R700" s="5" t="s">
        <v>3236</v>
      </c>
      <c r="S700" s="5" t="str">
        <f t="shared" si="2"/>
        <v>ASHRAE 62.1-1999Dry Cleaners, LaundriesCommercial Laundry</v>
      </c>
      <c r="T700" s="86" t="str">
        <f>VLOOKUP(S700,Ventilation!$A$4:$H$302,6,FALSE)</f>
        <v>0</v>
      </c>
      <c r="U700" s="86" t="str">
        <f>VLOOKUP(S700,Ventilation!$A$4:$H$302,5,FALSE)</f>
        <v>25</v>
      </c>
      <c r="V700" s="86" t="str">
        <f>VLOOKUP(S700,Ventilation!$A$4:$H$302,7,FALSE)</f>
        <v/>
      </c>
      <c r="W700" s="5">
        <v>10.0</v>
      </c>
      <c r="X700" s="5" t="s">
        <v>2764</v>
      </c>
      <c r="Y700" s="5" t="s">
        <v>2644</v>
      </c>
      <c r="Z700" s="5">
        <v>0.2016</v>
      </c>
      <c r="AA700" s="5"/>
      <c r="AB700" s="5" t="s">
        <v>2710</v>
      </c>
      <c r="AC700" s="5">
        <v>129.9</v>
      </c>
      <c r="AD700" s="22">
        <v>0.0</v>
      </c>
      <c r="AE700" s="22">
        <v>0.2</v>
      </c>
      <c r="AF700" s="22">
        <v>0.0</v>
      </c>
      <c r="AG700" s="5" t="s">
        <v>2761</v>
      </c>
      <c r="AH700" s="5">
        <v>2.57</v>
      </c>
      <c r="AI700" s="5">
        <v>0.0</v>
      </c>
      <c r="AJ700" s="22">
        <v>0.2</v>
      </c>
      <c r="AK700" s="5">
        <v>0.0</v>
      </c>
      <c r="AL700" s="5" t="s">
        <v>2757</v>
      </c>
      <c r="AM700" s="5" t="s">
        <v>2708</v>
      </c>
      <c r="AN700" s="5" t="s">
        <v>2706</v>
      </c>
      <c r="AO700" s="5">
        <v>123.0</v>
      </c>
      <c r="AP700" s="5">
        <v>1053.0</v>
      </c>
      <c r="AQ700" s="5">
        <v>0.1168091168091168</v>
      </c>
      <c r="AR700" s="5">
        <v>82.2</v>
      </c>
      <c r="AS700" s="5">
        <v>0.2</v>
      </c>
      <c r="AT700" s="5">
        <v>0.05</v>
      </c>
      <c r="AU700" s="5" t="s">
        <v>1476</v>
      </c>
      <c r="AV700" s="5"/>
      <c r="AW700" s="5"/>
      <c r="AX700" s="5"/>
      <c r="AY700" s="5" t="str">
        <f t="shared" si="22"/>
        <v/>
      </c>
      <c r="AZ700" s="5"/>
      <c r="BA700" s="5"/>
      <c r="BB700" s="5"/>
      <c r="BC700" s="5"/>
      <c r="BD700" s="5"/>
      <c r="BE700" s="88" t="s">
        <v>625</v>
      </c>
      <c r="BF700" s="1"/>
      <c r="BG700" s="1"/>
      <c r="BH700" s="1"/>
      <c r="BI700" s="1"/>
    </row>
    <row r="701" ht="14.25" hidden="1" customHeight="1">
      <c r="A701" s="5" t="s">
        <v>177</v>
      </c>
      <c r="B701" s="5" t="s">
        <v>565</v>
      </c>
      <c r="C701" s="37" t="s">
        <v>1092</v>
      </c>
      <c r="D701" s="5" t="s">
        <v>1564</v>
      </c>
      <c r="E701" s="5" t="s">
        <v>598</v>
      </c>
      <c r="F701" s="5" t="s">
        <v>1537</v>
      </c>
      <c r="G701" s="5" t="s">
        <v>1538</v>
      </c>
      <c r="H701" s="18" t="str">
        <f t="shared" si="1"/>
        <v>ASHRAE 90.1-2004Hotel/MotelGuest Rooms</v>
      </c>
      <c r="I701" s="86" t="str">
        <f>VLOOKUP(H701,'Interior Lighting'!$A$4:$G$1073,5,FALSE)</f>
        <v>1.1</v>
      </c>
      <c r="J701" s="21"/>
      <c r="K701" s="5"/>
      <c r="L701" s="5">
        <v>0.0</v>
      </c>
      <c r="M701" s="5">
        <v>0.7</v>
      </c>
      <c r="N701" s="5">
        <v>0.2</v>
      </c>
      <c r="O701" s="5" t="s">
        <v>4270</v>
      </c>
      <c r="P701" s="5" t="s">
        <v>56</v>
      </c>
      <c r="Q701" s="5" t="s">
        <v>119</v>
      </c>
      <c r="R701" s="5" t="s">
        <v>137</v>
      </c>
      <c r="S701" s="5" t="str">
        <f t="shared" si="2"/>
        <v>ASHRAE 62.1-1999Hotels, Motels, Resorts, DormitoriesDormitory sleeping areas</v>
      </c>
      <c r="T701" s="86" t="str">
        <f>VLOOKUP(S701,Ventilation!$A$4:$H$302,6,FALSE)</f>
        <v>0</v>
      </c>
      <c r="U701" s="86" t="str">
        <f>VLOOKUP(S701,Ventilation!$A$4:$H$302,5,FALSE)</f>
        <v>15</v>
      </c>
      <c r="V701" s="86" t="str">
        <f>VLOOKUP(S701,Ventilation!$A$4:$H$302,7,FALSE)</f>
        <v/>
      </c>
      <c r="W701" s="5">
        <v>4.27</v>
      </c>
      <c r="X701" s="5" t="s">
        <v>2750</v>
      </c>
      <c r="Y701" s="5" t="s">
        <v>2644</v>
      </c>
      <c r="Z701" s="5">
        <v>0.2016</v>
      </c>
      <c r="AA701" s="5"/>
      <c r="AB701" s="5" t="s">
        <v>2749</v>
      </c>
      <c r="AC701" s="5"/>
      <c r="AD701" s="5"/>
      <c r="AE701" s="5"/>
      <c r="AF701" s="5"/>
      <c r="AG701" s="5"/>
      <c r="AH701" s="5">
        <v>1.1</v>
      </c>
      <c r="AI701" s="5">
        <v>0.0</v>
      </c>
      <c r="AJ701" s="5">
        <v>0.5</v>
      </c>
      <c r="AK701" s="5">
        <v>0.0</v>
      </c>
      <c r="AL701" s="5" t="s">
        <v>2746</v>
      </c>
      <c r="AM701" s="5" t="s">
        <v>2658</v>
      </c>
      <c r="AN701" s="5" t="s">
        <v>2656</v>
      </c>
      <c r="AO701" s="5">
        <v>2.22</v>
      </c>
      <c r="AP701" s="5">
        <v>351.0</v>
      </c>
      <c r="AQ701" s="5">
        <v>0.006324786324786325</v>
      </c>
      <c r="AR701" s="5">
        <v>60.0</v>
      </c>
      <c r="AS701" s="5">
        <v>0.2</v>
      </c>
      <c r="AT701" s="5">
        <v>0.05</v>
      </c>
      <c r="AU701" s="5" t="s">
        <v>1475</v>
      </c>
      <c r="AV701" s="5"/>
      <c r="AW701" s="5"/>
      <c r="AX701" s="5"/>
      <c r="AY701" s="5"/>
      <c r="AZ701" s="5"/>
      <c r="BA701" s="5"/>
      <c r="BB701" s="5"/>
      <c r="BC701" s="5"/>
      <c r="BD701" s="5"/>
      <c r="BE701" s="139" t="s">
        <v>2845</v>
      </c>
      <c r="BF701" s="2"/>
      <c r="BG701" s="2"/>
      <c r="BH701" s="2"/>
      <c r="BI701" s="2"/>
    </row>
    <row r="702" ht="14.25" hidden="1" customHeight="1">
      <c r="A702" s="140" t="s">
        <v>177</v>
      </c>
      <c r="B702" s="140" t="s">
        <v>565</v>
      </c>
      <c r="C702" s="141" t="s">
        <v>1082</v>
      </c>
      <c r="D702" s="140" t="s">
        <v>1564</v>
      </c>
      <c r="E702" s="140" t="s">
        <v>598</v>
      </c>
      <c r="F702" s="140" t="s">
        <v>1537</v>
      </c>
      <c r="G702" s="140" t="s">
        <v>1538</v>
      </c>
      <c r="H702" s="18" t="str">
        <f t="shared" si="1"/>
        <v>ASHRAE 90.1-2004Hotel/MotelGuest Rooms</v>
      </c>
      <c r="I702" s="86" t="str">
        <f>VLOOKUP(H702,'Interior Lighting'!$A$4:$G$1073,5,FALSE)</f>
        <v>1.1</v>
      </c>
      <c r="J702" s="21"/>
      <c r="K702" s="142"/>
      <c r="L702" s="143">
        <v>0.0</v>
      </c>
      <c r="M702" s="143">
        <v>0.7</v>
      </c>
      <c r="N702" s="143">
        <v>0.2</v>
      </c>
      <c r="O702" s="140" t="s">
        <v>4270</v>
      </c>
      <c r="P702" s="140" t="s">
        <v>56</v>
      </c>
      <c r="Q702" s="140" t="s">
        <v>119</v>
      </c>
      <c r="R702" s="140" t="s">
        <v>137</v>
      </c>
      <c r="S702" s="5" t="str">
        <f t="shared" si="2"/>
        <v>ASHRAE 62.1-1999Hotels, Motels, Resorts, DormitoriesDormitory sleeping areas</v>
      </c>
      <c r="T702" s="86" t="str">
        <f>VLOOKUP(S702,Ventilation!$A$4:$H$302,6,FALSE)</f>
        <v>0</v>
      </c>
      <c r="U702" s="86" t="str">
        <f>VLOOKUP(S702,Ventilation!$A$4:$H$302,5,FALSE)</f>
        <v>15</v>
      </c>
      <c r="V702" s="86" t="str">
        <f>VLOOKUP(S702,Ventilation!$A$4:$H$302,7,FALSE)</f>
        <v/>
      </c>
      <c r="W702" s="143">
        <v>4.27</v>
      </c>
      <c r="X702" s="140" t="s">
        <v>2750</v>
      </c>
      <c r="Y702" s="140" t="s">
        <v>2644</v>
      </c>
      <c r="Z702" s="144">
        <v>0.0504</v>
      </c>
      <c r="AA702" s="142"/>
      <c r="AB702" s="140" t="s">
        <v>2749</v>
      </c>
      <c r="AC702" s="142"/>
      <c r="AD702" s="142"/>
      <c r="AE702" s="142"/>
      <c r="AF702" s="142"/>
      <c r="AG702" s="142"/>
      <c r="AH702" s="143">
        <v>1.1</v>
      </c>
      <c r="AI702" s="143">
        <v>0.0</v>
      </c>
      <c r="AJ702" s="143">
        <v>0.5</v>
      </c>
      <c r="AK702" s="143">
        <v>0.0</v>
      </c>
      <c r="AL702" s="140" t="s">
        <v>2746</v>
      </c>
      <c r="AM702" s="140" t="s">
        <v>2658</v>
      </c>
      <c r="AN702" s="140" t="s">
        <v>2656</v>
      </c>
      <c r="AO702" s="143">
        <v>2.22</v>
      </c>
      <c r="AP702" s="143">
        <v>351.0</v>
      </c>
      <c r="AQ702" s="143">
        <v>0.006324786324786325</v>
      </c>
      <c r="AR702" s="143">
        <v>60.0</v>
      </c>
      <c r="AS702" s="143">
        <v>0.2</v>
      </c>
      <c r="AT702" s="143">
        <v>0.05</v>
      </c>
      <c r="AU702" s="140" t="s">
        <v>1475</v>
      </c>
      <c r="AV702" s="142"/>
      <c r="AW702" s="142"/>
      <c r="AX702" s="142"/>
      <c r="AY702" s="142"/>
      <c r="AZ702" s="142"/>
      <c r="BA702" s="142"/>
      <c r="BB702" s="142"/>
      <c r="BC702" s="142"/>
      <c r="BD702" s="142"/>
      <c r="BE702" s="139" t="s">
        <v>2845</v>
      </c>
      <c r="BF702" s="145"/>
      <c r="BG702" s="145"/>
      <c r="BH702" s="145"/>
      <c r="BI702" s="145"/>
    </row>
    <row r="703" ht="14.25" hidden="1" customHeight="1">
      <c r="A703" s="7" t="s">
        <v>177</v>
      </c>
      <c r="B703" s="7" t="s">
        <v>565</v>
      </c>
      <c r="C703" s="22" t="s">
        <v>1110</v>
      </c>
      <c r="D703" s="7" t="s">
        <v>1564</v>
      </c>
      <c r="E703" s="7" t="s">
        <v>598</v>
      </c>
      <c r="F703" s="7" t="s">
        <v>1537</v>
      </c>
      <c r="G703" s="7" t="s">
        <v>1538</v>
      </c>
      <c r="H703" s="18" t="str">
        <f t="shared" si="1"/>
        <v>ASHRAE 90.1-2004Hotel/MotelGuest Rooms</v>
      </c>
      <c r="I703" s="86" t="str">
        <f>VLOOKUP(H703,'Interior Lighting'!$A$4:$G$1073,5,FALSE)</f>
        <v>1.1</v>
      </c>
      <c r="J703" s="21"/>
      <c r="K703" s="7"/>
      <c r="L703" s="7">
        <v>0.0</v>
      </c>
      <c r="M703" s="7">
        <v>0.7</v>
      </c>
      <c r="N703" s="7">
        <v>0.2</v>
      </c>
      <c r="O703" s="18" t="s">
        <v>2663</v>
      </c>
      <c r="P703" s="7" t="s">
        <v>56</v>
      </c>
      <c r="Q703" s="7" t="s">
        <v>119</v>
      </c>
      <c r="R703" s="7" t="s">
        <v>137</v>
      </c>
      <c r="S703" s="5" t="str">
        <f t="shared" si="2"/>
        <v>ASHRAE 62.1-1999Hotels, Motels, Resorts, DormitoriesDormitory sleeping areas</v>
      </c>
      <c r="T703" s="86" t="str">
        <f>VLOOKUP(S703,Ventilation!$A$4:$H$302,6,FALSE)</f>
        <v>0</v>
      </c>
      <c r="U703" s="86" t="str">
        <f>VLOOKUP(S703,Ventilation!$A$4:$H$302,5,FALSE)</f>
        <v>15</v>
      </c>
      <c r="V703" s="86" t="str">
        <f>VLOOKUP(S703,Ventilation!$A$4:$H$302,7,FALSE)</f>
        <v/>
      </c>
      <c r="W703" s="7">
        <v>4.27</v>
      </c>
      <c r="X703" s="7" t="s">
        <v>2663</v>
      </c>
      <c r="Y703" s="7" t="s">
        <v>2644</v>
      </c>
      <c r="Z703" s="7">
        <v>0.2016</v>
      </c>
      <c r="AA703" s="7"/>
      <c r="AB703" s="7" t="s">
        <v>2749</v>
      </c>
      <c r="AC703" s="7"/>
      <c r="AD703" s="7"/>
      <c r="AE703" s="7"/>
      <c r="AF703" s="7"/>
      <c r="AG703" s="7"/>
      <c r="AH703" s="7">
        <v>1.1</v>
      </c>
      <c r="AI703" s="7">
        <v>0.0</v>
      </c>
      <c r="AJ703" s="7">
        <v>0.5</v>
      </c>
      <c r="AK703" s="7">
        <v>0.0</v>
      </c>
      <c r="AL703" s="7" t="s">
        <v>2663</v>
      </c>
      <c r="AM703" s="7" t="s">
        <v>2812</v>
      </c>
      <c r="AN703" s="7" t="s">
        <v>2811</v>
      </c>
      <c r="AO703" s="7">
        <v>2.22</v>
      </c>
      <c r="AP703" s="7">
        <v>351.0</v>
      </c>
      <c r="AQ703" s="7">
        <v>0.006324786324786325</v>
      </c>
      <c r="AR703" s="7">
        <v>60.0</v>
      </c>
      <c r="AS703" s="7">
        <v>0.2</v>
      </c>
      <c r="AT703" s="7">
        <v>0.05</v>
      </c>
      <c r="AU703" s="7" t="s">
        <v>2663</v>
      </c>
      <c r="AV703" s="7"/>
      <c r="AW703" s="7"/>
      <c r="AX703" s="7"/>
      <c r="AY703" s="7"/>
      <c r="AZ703" s="7"/>
      <c r="BA703" s="7"/>
      <c r="BB703" s="7"/>
      <c r="BC703" s="7"/>
      <c r="BD703" s="7"/>
      <c r="BE703" s="139" t="s">
        <v>2845</v>
      </c>
      <c r="BF703" s="2"/>
      <c r="BG703" s="2"/>
      <c r="BH703" s="2"/>
      <c r="BI703" s="2"/>
    </row>
    <row r="704" ht="14.25" hidden="1" customHeight="1">
      <c r="A704" s="7" t="s">
        <v>177</v>
      </c>
      <c r="B704" s="7" t="s">
        <v>565</v>
      </c>
      <c r="C704" s="22" t="s">
        <v>1109</v>
      </c>
      <c r="D704" s="7" t="s">
        <v>1564</v>
      </c>
      <c r="E704" s="7" t="s">
        <v>598</v>
      </c>
      <c r="F704" s="7" t="s">
        <v>1537</v>
      </c>
      <c r="G704" s="7" t="s">
        <v>1538</v>
      </c>
      <c r="H704" s="18" t="str">
        <f t="shared" si="1"/>
        <v>ASHRAE 90.1-2004Hotel/MotelGuest Rooms</v>
      </c>
      <c r="I704" s="86" t="str">
        <f>VLOOKUP(H704,'Interior Lighting'!$A$4:$G$1073,5,FALSE)</f>
        <v>1.1</v>
      </c>
      <c r="J704" s="21"/>
      <c r="K704" s="7"/>
      <c r="L704" s="7">
        <v>0.0</v>
      </c>
      <c r="M704" s="7">
        <v>0.7</v>
      </c>
      <c r="N704" s="7">
        <v>0.2</v>
      </c>
      <c r="O704" s="18" t="s">
        <v>2663</v>
      </c>
      <c r="P704" s="7" t="s">
        <v>56</v>
      </c>
      <c r="Q704" s="7" t="s">
        <v>119</v>
      </c>
      <c r="R704" s="7" t="s">
        <v>137</v>
      </c>
      <c r="S704" s="5" t="str">
        <f t="shared" si="2"/>
        <v>ASHRAE 62.1-1999Hotels, Motels, Resorts, DormitoriesDormitory sleeping areas</v>
      </c>
      <c r="T704" s="86" t="str">
        <f>VLOOKUP(S704,Ventilation!$A$4:$H$302,6,FALSE)</f>
        <v>0</v>
      </c>
      <c r="U704" s="86" t="str">
        <f>VLOOKUP(S704,Ventilation!$A$4:$H$302,5,FALSE)</f>
        <v>15</v>
      </c>
      <c r="V704" s="86" t="str">
        <f>VLOOKUP(S704,Ventilation!$A$4:$H$302,7,FALSE)</f>
        <v/>
      </c>
      <c r="W704" s="7">
        <v>4.27</v>
      </c>
      <c r="X704" s="7" t="s">
        <v>2663</v>
      </c>
      <c r="Y704" s="7" t="s">
        <v>2644</v>
      </c>
      <c r="Z704" s="144">
        <v>0.0504</v>
      </c>
      <c r="AA704" s="7"/>
      <c r="AB704" s="7" t="s">
        <v>2749</v>
      </c>
      <c r="AC704" s="7"/>
      <c r="AD704" s="7"/>
      <c r="AE704" s="7"/>
      <c r="AF704" s="7"/>
      <c r="AG704" s="7"/>
      <c r="AH704" s="7">
        <v>1.1</v>
      </c>
      <c r="AI704" s="7">
        <v>0.0</v>
      </c>
      <c r="AJ704" s="7">
        <v>0.5</v>
      </c>
      <c r="AK704" s="7">
        <v>0.0</v>
      </c>
      <c r="AL704" s="7" t="s">
        <v>2663</v>
      </c>
      <c r="AM704" s="7" t="s">
        <v>2812</v>
      </c>
      <c r="AN704" s="7" t="s">
        <v>2811</v>
      </c>
      <c r="AO704" s="7">
        <v>2.22</v>
      </c>
      <c r="AP704" s="7">
        <v>351.0</v>
      </c>
      <c r="AQ704" s="7">
        <v>0.006324786324786325</v>
      </c>
      <c r="AR704" s="7">
        <v>60.0</v>
      </c>
      <c r="AS704" s="7">
        <v>0.2</v>
      </c>
      <c r="AT704" s="7">
        <v>0.05</v>
      </c>
      <c r="AU704" s="7" t="s">
        <v>2663</v>
      </c>
      <c r="AV704" s="7"/>
      <c r="AW704" s="7"/>
      <c r="AX704" s="7"/>
      <c r="AY704" s="7"/>
      <c r="AZ704" s="7"/>
      <c r="BA704" s="7"/>
      <c r="BB704" s="7"/>
      <c r="BC704" s="7"/>
      <c r="BD704" s="7"/>
      <c r="BE704" s="139" t="s">
        <v>2845</v>
      </c>
      <c r="BF704" s="2"/>
      <c r="BG704" s="2"/>
      <c r="BH704" s="2"/>
      <c r="BI704" s="2"/>
    </row>
    <row r="705" ht="14.25" hidden="1" customHeight="1">
      <c r="A705" s="21" t="s">
        <v>177</v>
      </c>
      <c r="B705" s="7" t="s">
        <v>565</v>
      </c>
      <c r="C705" s="7" t="s">
        <v>1341</v>
      </c>
      <c r="D705" s="7" t="s">
        <v>3257</v>
      </c>
      <c r="E705" s="7" t="s">
        <v>598</v>
      </c>
      <c r="F705" s="7" t="s">
        <v>1322</v>
      </c>
      <c r="G705" s="7" t="s">
        <v>1107</v>
      </c>
      <c r="H705" s="18" t="str">
        <f t="shared" si="1"/>
        <v>ASHRAE 90.1-2004Lounge/RecreationGeneral</v>
      </c>
      <c r="I705" s="86" t="str">
        <f>VLOOKUP(H705,'Interior Lighting'!$A$4:$G$1073,5,FALSE)</f>
        <v>1.2</v>
      </c>
      <c r="J705" s="21"/>
      <c r="K705" s="7"/>
      <c r="L705" s="7">
        <v>0.0</v>
      </c>
      <c r="M705" s="7">
        <v>0.7</v>
      </c>
      <c r="N705" s="7">
        <v>0.2</v>
      </c>
      <c r="O705" s="7" t="s">
        <v>2681</v>
      </c>
      <c r="P705" s="21" t="s">
        <v>56</v>
      </c>
      <c r="Q705" s="7" t="s">
        <v>119</v>
      </c>
      <c r="R705" s="7" t="s">
        <v>129</v>
      </c>
      <c r="S705" s="5" t="str">
        <f t="shared" si="2"/>
        <v>ASHRAE 62.1-1999Hotels, Motels, Resorts, DormitoriesLobbies</v>
      </c>
      <c r="T705" s="86" t="str">
        <f>VLOOKUP(S705,Ventilation!$A$4:$H$302,6,FALSE)</f>
        <v>0</v>
      </c>
      <c r="U705" s="86" t="str">
        <f>VLOOKUP(S705,Ventilation!$A$4:$H$302,5,FALSE)</f>
        <v>15</v>
      </c>
      <c r="V705" s="86" t="str">
        <f>VLOOKUP(S705,Ventilation!$A$4:$H$302,7,FALSE)</f>
        <v/>
      </c>
      <c r="W705" s="7">
        <v>30.0</v>
      </c>
      <c r="X705" s="7" t="s">
        <v>2768</v>
      </c>
      <c r="Y705" s="7" t="s">
        <v>2644</v>
      </c>
      <c r="Z705" s="7">
        <v>0.2016</v>
      </c>
      <c r="AA705" s="7"/>
      <c r="AB705" s="7" t="s">
        <v>2710</v>
      </c>
      <c r="AC705" s="7"/>
      <c r="AD705" s="7"/>
      <c r="AE705" s="7"/>
      <c r="AF705" s="7"/>
      <c r="AG705" s="7"/>
      <c r="AH705" s="7">
        <v>2.42</v>
      </c>
      <c r="AI705" s="7">
        <v>0.0</v>
      </c>
      <c r="AJ705" s="7">
        <v>0.5</v>
      </c>
      <c r="AK705" s="7">
        <v>0.0</v>
      </c>
      <c r="AL705" s="7" t="s">
        <v>2767</v>
      </c>
      <c r="AM705" s="7" t="s">
        <v>2708</v>
      </c>
      <c r="AN705" s="7" t="s">
        <v>2706</v>
      </c>
      <c r="AO705" s="7"/>
      <c r="AP705" s="7"/>
      <c r="AQ705" s="7" t="str">
        <f>IF('Space Types'!$AO749=0,"",'Space Types'!$AO749/'Space Types'!$AP749)</f>
        <v/>
      </c>
      <c r="AR705" s="7"/>
      <c r="AS705" s="7"/>
      <c r="AT705" s="7"/>
      <c r="AU705" s="7"/>
      <c r="AV705" s="7"/>
      <c r="AW705" s="7"/>
      <c r="AX705" s="7"/>
      <c r="AY705" s="7" t="str">
        <f t="shared" ref="AY705:AY722" si="23">IF(ISBLANK(AX705),"",AX705/(AW705/AV705))</f>
        <v/>
      </c>
      <c r="AZ705" s="7"/>
      <c r="BA705" s="7"/>
      <c r="BB705" s="7"/>
      <c r="BC705" s="7"/>
      <c r="BD705" s="7"/>
      <c r="BE705" s="88" t="s">
        <v>625</v>
      </c>
      <c r="BF705" s="1"/>
      <c r="BG705" s="1"/>
      <c r="BH705" s="1"/>
      <c r="BI705" s="1"/>
    </row>
    <row r="706" ht="14.25" hidden="1" customHeight="1">
      <c r="A706" s="7" t="s">
        <v>177</v>
      </c>
      <c r="B706" s="7" t="s">
        <v>565</v>
      </c>
      <c r="C706" s="7" t="s">
        <v>1340</v>
      </c>
      <c r="D706" s="7" t="s">
        <v>1535</v>
      </c>
      <c r="E706" s="7" t="s">
        <v>598</v>
      </c>
      <c r="F706" s="7" t="s">
        <v>1368</v>
      </c>
      <c r="G706" s="7" t="s">
        <v>1370</v>
      </c>
      <c r="H706" s="18" t="str">
        <f t="shared" si="1"/>
        <v>ASHRAE 90.1-2004Gymnasium/Exercise CenterExercise Area</v>
      </c>
      <c r="I706" s="86" t="str">
        <f>VLOOKUP(H706,'Interior Lighting'!$A$4:$G$1073,5,FALSE)</f>
        <v>0.9</v>
      </c>
      <c r="J706" s="21"/>
      <c r="K706" s="7"/>
      <c r="L706" s="7">
        <v>0.0</v>
      </c>
      <c r="M706" s="7">
        <v>0.7</v>
      </c>
      <c r="N706" s="7">
        <v>0.2</v>
      </c>
      <c r="O706" s="7" t="s">
        <v>2680</v>
      </c>
      <c r="P706" s="21" t="s">
        <v>56</v>
      </c>
      <c r="Q706" s="7" t="s">
        <v>246</v>
      </c>
      <c r="R706" s="7" t="s">
        <v>280</v>
      </c>
      <c r="S706" s="5" t="str">
        <f t="shared" si="2"/>
        <v>ASHRAE 62.1-1999Sports and AmusementPlaying floors (gymnasium)</v>
      </c>
      <c r="T706" s="86" t="str">
        <f>VLOOKUP(S706,Ventilation!$A$4:$H$302,6,FALSE)</f>
        <v>0</v>
      </c>
      <c r="U706" s="86" t="str">
        <f>VLOOKUP(S706,Ventilation!$A$4:$H$302,5,FALSE)</f>
        <v>21.2</v>
      </c>
      <c r="V706" s="86" t="str">
        <f>VLOOKUP(S706,Ventilation!$A$4:$H$302,7,FALSE)</f>
        <v/>
      </c>
      <c r="W706" s="7">
        <v>19.94</v>
      </c>
      <c r="X706" s="7" t="s">
        <v>2734</v>
      </c>
      <c r="Y706" s="7" t="s">
        <v>2644</v>
      </c>
      <c r="Z706" s="7">
        <v>0.2016</v>
      </c>
      <c r="AA706" s="7"/>
      <c r="AB706" s="7" t="s">
        <v>2710</v>
      </c>
      <c r="AC706" s="7"/>
      <c r="AD706" s="7"/>
      <c r="AE706" s="7"/>
      <c r="AF706" s="7"/>
      <c r="AG706" s="7"/>
      <c r="AH706" s="7">
        <v>1.73</v>
      </c>
      <c r="AI706" s="7">
        <v>0.0</v>
      </c>
      <c r="AJ706" s="7">
        <v>0.5</v>
      </c>
      <c r="AK706" s="7">
        <v>0.0</v>
      </c>
      <c r="AL706" s="7" t="s">
        <v>2732</v>
      </c>
      <c r="AM706" s="7" t="s">
        <v>2708</v>
      </c>
      <c r="AN706" s="7" t="s">
        <v>2706</v>
      </c>
      <c r="AO706" s="7"/>
      <c r="AP706" s="7"/>
      <c r="AQ706" s="7" t="str">
        <f>IF('Space Types'!$AO756=0,"",'Space Types'!$AO756/'Space Types'!$AP756)</f>
        <v/>
      </c>
      <c r="AR706" s="7"/>
      <c r="AS706" s="7"/>
      <c r="AT706" s="7"/>
      <c r="AU706" s="7"/>
      <c r="AV706" s="7"/>
      <c r="AW706" s="7"/>
      <c r="AX706" s="7"/>
      <c r="AY706" s="7" t="str">
        <f t="shared" si="23"/>
        <v/>
      </c>
      <c r="AZ706" s="7"/>
      <c r="BA706" s="7"/>
      <c r="BB706" s="7"/>
      <c r="BC706" s="7"/>
      <c r="BD706" s="7"/>
      <c r="BE706" s="88" t="s">
        <v>625</v>
      </c>
      <c r="BF706" s="1"/>
      <c r="BG706" s="1"/>
      <c r="BH706" s="1"/>
      <c r="BI706" s="1"/>
    </row>
    <row r="707" ht="14.25" hidden="1" customHeight="1">
      <c r="A707" s="7" t="s">
        <v>177</v>
      </c>
      <c r="B707" s="7" t="s">
        <v>565</v>
      </c>
      <c r="C707" s="7" t="s">
        <v>1169</v>
      </c>
      <c r="D707" s="7" t="s">
        <v>4351</v>
      </c>
      <c r="E707" s="37"/>
      <c r="F707" s="22"/>
      <c r="G707" s="22"/>
      <c r="H707" s="18" t="str">
        <f t="shared" si="1"/>
        <v/>
      </c>
      <c r="I707" s="18" t="str">
        <f>VLOOKUP(H707,'Interior Lighting'!$A$4:$G$1073,5,FALSE)</f>
        <v>#N/A</v>
      </c>
      <c r="J707" s="21"/>
      <c r="K707" s="7"/>
      <c r="L707" s="7"/>
      <c r="M707" s="7"/>
      <c r="N707" s="7"/>
      <c r="O707" s="7"/>
      <c r="P707" s="7" t="s">
        <v>56</v>
      </c>
      <c r="Q707" s="7" t="s">
        <v>153</v>
      </c>
      <c r="R707" s="7" t="s">
        <v>154</v>
      </c>
      <c r="S707" s="5" t="str">
        <f t="shared" si="2"/>
        <v>ASHRAE 62.1-1999Public SpacesCorridors and utilities</v>
      </c>
      <c r="T707" s="86" t="str">
        <f>VLOOKUP(S707,Ventilation!$A$4:$H$302,6,FALSE)</f>
        <v>0.05</v>
      </c>
      <c r="U707" s="86" t="str">
        <f>VLOOKUP(S707,Ventilation!$A$4:$H$302,5,FALSE)</f>
        <v>0</v>
      </c>
      <c r="V707" s="86" t="str">
        <f>VLOOKUP(S707,Ventilation!$A$4:$H$302,7,FALSE)</f>
        <v/>
      </c>
      <c r="W707" s="7">
        <v>0.0</v>
      </c>
      <c r="X707" s="7"/>
      <c r="Y707" s="7"/>
      <c r="Z707" s="7">
        <v>0.2016</v>
      </c>
      <c r="AA707" s="7"/>
      <c r="AB707" s="7" t="s">
        <v>298</v>
      </c>
      <c r="AC707" s="7"/>
      <c r="AD707" s="7"/>
      <c r="AE707" s="7"/>
      <c r="AF707" s="7"/>
      <c r="AG707" s="7"/>
      <c r="AH707" s="37">
        <v>198.2</v>
      </c>
      <c r="AI707" s="7">
        <v>0.0</v>
      </c>
      <c r="AJ707" s="37">
        <v>0.5</v>
      </c>
      <c r="AK707" s="37">
        <v>0.0</v>
      </c>
      <c r="AL707" s="7" t="s">
        <v>2673</v>
      </c>
      <c r="AM707" s="7"/>
      <c r="AN707" s="7"/>
      <c r="AO707" s="7"/>
      <c r="AP707" s="7"/>
      <c r="AQ707" s="7" t="str">
        <f>IF('Space Types'!$AO763=0,"",'Space Types'!$AO763/'Space Types'!$AP763)</f>
        <v/>
      </c>
      <c r="AR707" s="7"/>
      <c r="AS707" s="7"/>
      <c r="AT707" s="7"/>
      <c r="AU707" s="7"/>
      <c r="AV707" s="7"/>
      <c r="AW707" s="7"/>
      <c r="AX707" s="7"/>
      <c r="AY707" s="7" t="str">
        <f t="shared" si="23"/>
        <v/>
      </c>
      <c r="AZ707" s="7"/>
      <c r="BA707" s="7"/>
      <c r="BB707" s="7"/>
      <c r="BC707" s="7"/>
      <c r="BD707" s="7"/>
      <c r="BE707" s="88" t="s">
        <v>625</v>
      </c>
      <c r="BF707" s="2"/>
      <c r="BG707" s="2"/>
      <c r="BH707" s="2"/>
      <c r="BI707" s="2"/>
    </row>
    <row r="708" ht="14.25" hidden="1" customHeight="1">
      <c r="A708" s="7" t="s">
        <v>177</v>
      </c>
      <c r="B708" s="7" t="s">
        <v>565</v>
      </c>
      <c r="C708" s="22" t="s">
        <v>1250</v>
      </c>
      <c r="D708" s="7" t="s">
        <v>4351</v>
      </c>
      <c r="E708" s="37"/>
      <c r="F708" s="22"/>
      <c r="G708" s="22"/>
      <c r="H708" s="18" t="str">
        <f t="shared" si="1"/>
        <v/>
      </c>
      <c r="I708" s="18" t="str">
        <f>VLOOKUP(H708,'Interior Lighting'!$A$4:$G$1073,5,FALSE)</f>
        <v>#N/A</v>
      </c>
      <c r="J708" s="21"/>
      <c r="K708" s="7"/>
      <c r="L708" s="7"/>
      <c r="M708" s="7"/>
      <c r="N708" s="7"/>
      <c r="O708" s="7"/>
      <c r="P708" s="7" t="s">
        <v>56</v>
      </c>
      <c r="Q708" s="7" t="s">
        <v>153</v>
      </c>
      <c r="R708" s="7" t="s">
        <v>154</v>
      </c>
      <c r="S708" s="5" t="str">
        <f t="shared" si="2"/>
        <v>ASHRAE 62.1-1999Public SpacesCorridors and utilities</v>
      </c>
      <c r="T708" s="86" t="str">
        <f>VLOOKUP(S708,Ventilation!$A$4:$H$302,6,FALSE)</f>
        <v>0.05</v>
      </c>
      <c r="U708" s="86" t="str">
        <f>VLOOKUP(S708,Ventilation!$A$4:$H$302,5,FALSE)</f>
        <v>0</v>
      </c>
      <c r="V708" s="86" t="str">
        <f>VLOOKUP(S708,Ventilation!$A$4:$H$302,7,FALSE)</f>
        <v/>
      </c>
      <c r="W708" s="7">
        <v>0.0</v>
      </c>
      <c r="X708" s="7"/>
      <c r="Y708" s="7"/>
      <c r="Z708" s="7">
        <v>0.2016</v>
      </c>
      <c r="AA708" s="7"/>
      <c r="AB708" s="7" t="s">
        <v>298</v>
      </c>
      <c r="AC708" s="7"/>
      <c r="AD708" s="7"/>
      <c r="AE708" s="7"/>
      <c r="AF708" s="7"/>
      <c r="AG708" s="7"/>
      <c r="AH708" s="37"/>
      <c r="AI708" s="7">
        <v>0.0</v>
      </c>
      <c r="AJ708" s="7">
        <v>0.5</v>
      </c>
      <c r="AK708" s="7">
        <v>0.0</v>
      </c>
      <c r="AL708" s="7" t="s">
        <v>2673</v>
      </c>
      <c r="AM708" s="7"/>
      <c r="AN708" s="7"/>
      <c r="AO708" s="7"/>
      <c r="AP708" s="7"/>
      <c r="AQ708" s="133" t="str">
        <f>IF('Space Types'!$AO769=0,"",'Space Types'!$AO769/'Space Types'!$AP769)</f>
        <v>0.006324786325</v>
      </c>
      <c r="AR708" s="7"/>
      <c r="AS708" s="7"/>
      <c r="AT708" s="7"/>
      <c r="AU708" s="7"/>
      <c r="AV708" s="7"/>
      <c r="AW708" s="7"/>
      <c r="AX708" s="7"/>
      <c r="AY708" s="7" t="str">
        <f t="shared" si="23"/>
        <v/>
      </c>
      <c r="AZ708" s="7"/>
      <c r="BA708" s="7"/>
      <c r="BB708" s="7"/>
      <c r="BC708" s="7"/>
      <c r="BD708" s="7"/>
      <c r="BE708" s="88" t="s">
        <v>625</v>
      </c>
      <c r="BF708" s="2"/>
      <c r="BG708" s="2"/>
      <c r="BH708" s="2"/>
      <c r="BI708" s="2"/>
    </row>
    <row r="709" ht="14.25" hidden="1" customHeight="1">
      <c r="A709" s="7" t="s">
        <v>177</v>
      </c>
      <c r="B709" s="7" t="s">
        <v>565</v>
      </c>
      <c r="C709" s="37" t="s">
        <v>1252</v>
      </c>
      <c r="D709" s="7" t="s">
        <v>4351</v>
      </c>
      <c r="E709" s="37"/>
      <c r="F709" s="22"/>
      <c r="G709" s="22"/>
      <c r="H709" s="18" t="str">
        <f t="shared" si="1"/>
        <v/>
      </c>
      <c r="I709" s="18" t="str">
        <f>VLOOKUP(H709,'Interior Lighting'!$A$4:$G$1073,5,FALSE)</f>
        <v>#N/A</v>
      </c>
      <c r="J709" s="21"/>
      <c r="K709" s="7"/>
      <c r="L709" s="7"/>
      <c r="M709" s="7"/>
      <c r="N709" s="7"/>
      <c r="O709" s="7"/>
      <c r="P709" s="7" t="s">
        <v>56</v>
      </c>
      <c r="Q709" s="7" t="s">
        <v>153</v>
      </c>
      <c r="R709" s="7" t="s">
        <v>154</v>
      </c>
      <c r="S709" s="5" t="str">
        <f t="shared" si="2"/>
        <v>ASHRAE 62.1-1999Public SpacesCorridors and utilities</v>
      </c>
      <c r="T709" s="86" t="str">
        <f>VLOOKUP(S709,Ventilation!$A$4:$H$302,6,FALSE)</f>
        <v>0.05</v>
      </c>
      <c r="U709" s="86" t="str">
        <f>VLOOKUP(S709,Ventilation!$A$4:$H$302,5,FALSE)</f>
        <v>0</v>
      </c>
      <c r="V709" s="86" t="str">
        <f>VLOOKUP(S709,Ventilation!$A$4:$H$302,7,FALSE)</f>
        <v/>
      </c>
      <c r="W709" s="7">
        <v>0.0</v>
      </c>
      <c r="X709" s="7"/>
      <c r="Y709" s="7"/>
      <c r="Z709" s="37">
        <v>0.05042</v>
      </c>
      <c r="AA709" s="7"/>
      <c r="AB709" s="7" t="s">
        <v>298</v>
      </c>
      <c r="AC709" s="7"/>
      <c r="AD709" s="7"/>
      <c r="AE709" s="7"/>
      <c r="AF709" s="7"/>
      <c r="AG709" s="7"/>
      <c r="AH709" s="37"/>
      <c r="AI709" s="7">
        <v>0.0</v>
      </c>
      <c r="AJ709" s="7">
        <v>0.5</v>
      </c>
      <c r="AK709" s="7">
        <v>0.0</v>
      </c>
      <c r="AL709" s="7" t="s">
        <v>2673</v>
      </c>
      <c r="AM709" s="7"/>
      <c r="AN709" s="7"/>
      <c r="AO709" s="7"/>
      <c r="AP709" s="7"/>
      <c r="AQ709" s="7" t="str">
        <f>IF('Space Types'!$AO773=0,"",'Space Types'!$AO773/'Space Types'!$AP773)</f>
        <v/>
      </c>
      <c r="AR709" s="7"/>
      <c r="AS709" s="7"/>
      <c r="AT709" s="7"/>
      <c r="AU709" s="7"/>
      <c r="AV709" s="7"/>
      <c r="AW709" s="7"/>
      <c r="AX709" s="7"/>
      <c r="AY709" s="7" t="str">
        <f t="shared" si="23"/>
        <v/>
      </c>
      <c r="AZ709" s="7"/>
      <c r="BA709" s="7"/>
      <c r="BB709" s="7"/>
      <c r="BC709" s="7"/>
      <c r="BD709" s="7"/>
      <c r="BE709" s="88" t="s">
        <v>625</v>
      </c>
      <c r="BF709" s="2"/>
      <c r="BG709" s="2"/>
      <c r="BH709" s="2"/>
      <c r="BI709" s="2"/>
    </row>
    <row r="710" ht="14.25" hidden="1" customHeight="1">
      <c r="A710" s="21" t="s">
        <v>177</v>
      </c>
      <c r="B710" s="7" t="s">
        <v>565</v>
      </c>
      <c r="C710" s="7" t="s">
        <v>596</v>
      </c>
      <c r="D710" s="7" t="s">
        <v>1585</v>
      </c>
      <c r="E710" s="7" t="s">
        <v>598</v>
      </c>
      <c r="F710" s="7" t="s">
        <v>1355</v>
      </c>
      <c r="G710" s="7" t="s">
        <v>1107</v>
      </c>
      <c r="H710" s="18" t="str">
        <f t="shared" si="1"/>
        <v>ASHRAE 90.1-2004Corridor/TransitionGeneral</v>
      </c>
      <c r="I710" s="86" t="str">
        <f>VLOOKUP(H710,'Interior Lighting'!$A$4:$G$1073,5,FALSE)</f>
        <v>0.5</v>
      </c>
      <c r="J710" s="21"/>
      <c r="K710" s="7"/>
      <c r="L710" s="7">
        <v>0.0</v>
      </c>
      <c r="M710" s="7">
        <v>0.7</v>
      </c>
      <c r="N710" s="7">
        <v>0.2</v>
      </c>
      <c r="O710" s="7" t="s">
        <v>2674</v>
      </c>
      <c r="P710" s="21" t="s">
        <v>56</v>
      </c>
      <c r="Q710" s="7" t="s">
        <v>153</v>
      </c>
      <c r="R710" s="7" t="s">
        <v>154</v>
      </c>
      <c r="S710" s="5" t="str">
        <f t="shared" si="2"/>
        <v>ASHRAE 62.1-1999Public SpacesCorridors and utilities</v>
      </c>
      <c r="T710" s="86" t="str">
        <f>VLOOKUP(S710,Ventilation!$A$4:$H$302,6,FALSE)</f>
        <v>0.05</v>
      </c>
      <c r="U710" s="86" t="str">
        <f>VLOOKUP(S710,Ventilation!$A$4:$H$302,5,FALSE)</f>
        <v>0</v>
      </c>
      <c r="V710" s="86" t="str">
        <f>VLOOKUP(S710,Ventilation!$A$4:$H$302,7,FALSE)</f>
        <v/>
      </c>
      <c r="W710" s="7">
        <v>0.0</v>
      </c>
      <c r="X710" s="7" t="s">
        <v>2663</v>
      </c>
      <c r="Y710" s="7" t="s">
        <v>2644</v>
      </c>
      <c r="Z710" s="7">
        <v>0.2016</v>
      </c>
      <c r="AA710" s="7"/>
      <c r="AB710" s="7" t="s">
        <v>298</v>
      </c>
      <c r="AC710" s="7"/>
      <c r="AD710" s="7"/>
      <c r="AE710" s="7"/>
      <c r="AF710" s="7"/>
      <c r="AG710" s="7"/>
      <c r="AH710" s="7">
        <v>0.0</v>
      </c>
      <c r="AI710" s="7">
        <v>0.0</v>
      </c>
      <c r="AJ710" s="7">
        <v>0.5</v>
      </c>
      <c r="AK710" s="7">
        <v>0.0</v>
      </c>
      <c r="AL710" s="7" t="s">
        <v>2663</v>
      </c>
      <c r="AM710" s="7" t="s">
        <v>2708</v>
      </c>
      <c r="AN710" s="7" t="s">
        <v>2706</v>
      </c>
      <c r="AO710" s="7"/>
      <c r="AP710" s="7"/>
      <c r="AQ710" s="7" t="str">
        <f>IF('Space Types'!$AO781=0,"",'Space Types'!$AO781/'Space Types'!$AP781)</f>
        <v/>
      </c>
      <c r="AR710" s="7"/>
      <c r="AS710" s="7"/>
      <c r="AT710" s="7"/>
      <c r="AU710" s="7"/>
      <c r="AV710" s="7"/>
      <c r="AW710" s="7"/>
      <c r="AX710" s="7"/>
      <c r="AY710" s="7" t="str">
        <f t="shared" si="23"/>
        <v/>
      </c>
      <c r="AZ710" s="7"/>
      <c r="BA710" s="7"/>
      <c r="BB710" s="7"/>
      <c r="BC710" s="7"/>
      <c r="BD710" s="7"/>
      <c r="BE710" s="88" t="s">
        <v>625</v>
      </c>
      <c r="BF710" s="1"/>
      <c r="BG710" s="1"/>
      <c r="BH710" s="1"/>
      <c r="BI710" s="1"/>
    </row>
    <row r="711" ht="14.25" hidden="1" customHeight="1">
      <c r="A711" s="21" t="s">
        <v>177</v>
      </c>
      <c r="B711" s="7" t="s">
        <v>565</v>
      </c>
      <c r="C711" s="37" t="s">
        <v>607</v>
      </c>
      <c r="D711" s="7" t="s">
        <v>1585</v>
      </c>
      <c r="E711" s="7" t="s">
        <v>598</v>
      </c>
      <c r="F711" s="7" t="s">
        <v>1355</v>
      </c>
      <c r="G711" s="7" t="s">
        <v>1107</v>
      </c>
      <c r="H711" s="18" t="str">
        <f t="shared" si="1"/>
        <v>ASHRAE 90.1-2004Corridor/TransitionGeneral</v>
      </c>
      <c r="I711" s="86" t="str">
        <f>VLOOKUP(H711,'Interior Lighting'!$A$4:$G$1073,5,FALSE)</f>
        <v>0.5</v>
      </c>
      <c r="J711" s="21"/>
      <c r="K711" s="7"/>
      <c r="L711" s="7">
        <v>0.0</v>
      </c>
      <c r="M711" s="7">
        <v>0.7</v>
      </c>
      <c r="N711" s="7">
        <v>0.2</v>
      </c>
      <c r="O711" s="7" t="s">
        <v>2674</v>
      </c>
      <c r="P711" s="21" t="s">
        <v>56</v>
      </c>
      <c r="Q711" s="7" t="s">
        <v>153</v>
      </c>
      <c r="R711" s="7" t="s">
        <v>154</v>
      </c>
      <c r="S711" s="5" t="str">
        <f t="shared" si="2"/>
        <v>ASHRAE 62.1-1999Public SpacesCorridors and utilities</v>
      </c>
      <c r="T711" s="86" t="str">
        <f>VLOOKUP(S711,Ventilation!$A$4:$H$302,6,FALSE)</f>
        <v>0.05</v>
      </c>
      <c r="U711" s="86" t="str">
        <f>VLOOKUP(S711,Ventilation!$A$4:$H$302,5,FALSE)</f>
        <v>0</v>
      </c>
      <c r="V711" s="86" t="str">
        <f>VLOOKUP(S711,Ventilation!$A$4:$H$302,7,FALSE)</f>
        <v/>
      </c>
      <c r="W711" s="7">
        <v>0.0</v>
      </c>
      <c r="X711" s="7" t="s">
        <v>2663</v>
      </c>
      <c r="Y711" s="7" t="s">
        <v>2644</v>
      </c>
      <c r="Z711" s="37">
        <v>0.0258</v>
      </c>
      <c r="AA711" s="7"/>
      <c r="AB711" s="7" t="s">
        <v>298</v>
      </c>
      <c r="AC711" s="7"/>
      <c r="AD711" s="7"/>
      <c r="AE711" s="7"/>
      <c r="AF711" s="7"/>
      <c r="AG711" s="7"/>
      <c r="AH711" s="7">
        <v>0.0</v>
      </c>
      <c r="AI711" s="7">
        <v>0.0</v>
      </c>
      <c r="AJ711" s="7">
        <v>0.5</v>
      </c>
      <c r="AK711" s="7">
        <v>0.0</v>
      </c>
      <c r="AL711" s="7" t="s">
        <v>2663</v>
      </c>
      <c r="AM711" s="7" t="s">
        <v>2708</v>
      </c>
      <c r="AN711" s="7" t="s">
        <v>2706</v>
      </c>
      <c r="AO711" s="7"/>
      <c r="AP711" s="7"/>
      <c r="AQ711" s="7" t="str">
        <f>IF('Space Types'!$AO782=0,"",'Space Types'!$AO782/'Space Types'!$AP782)</f>
        <v/>
      </c>
      <c r="AR711" s="7"/>
      <c r="AS711" s="7"/>
      <c r="AT711" s="7"/>
      <c r="AU711" s="7"/>
      <c r="AV711" s="7"/>
      <c r="AW711" s="7"/>
      <c r="AX711" s="7"/>
      <c r="AY711" s="7" t="str">
        <f t="shared" si="23"/>
        <v/>
      </c>
      <c r="AZ711" s="7"/>
      <c r="BA711" s="7"/>
      <c r="BB711" s="7"/>
      <c r="BC711" s="7"/>
      <c r="BD711" s="7"/>
      <c r="BE711" s="88" t="s">
        <v>625</v>
      </c>
      <c r="BF711" s="1"/>
      <c r="BG711" s="1"/>
      <c r="BH711" s="1"/>
      <c r="BI711" s="1"/>
    </row>
    <row r="712" ht="14.25" hidden="1" customHeight="1">
      <c r="A712" s="21" t="s">
        <v>182</v>
      </c>
      <c r="B712" s="21" t="s">
        <v>565</v>
      </c>
      <c r="C712" s="21" t="s">
        <v>1128</v>
      </c>
      <c r="D712" s="21" t="s">
        <v>3232</v>
      </c>
      <c r="E712" s="21" t="s">
        <v>609</v>
      </c>
      <c r="F712" s="21" t="s">
        <v>1361</v>
      </c>
      <c r="G712" s="21" t="s">
        <v>1107</v>
      </c>
      <c r="H712" s="18" t="str">
        <f t="shared" si="1"/>
        <v>ASHRAE 90.1-2007Active StorageGeneral</v>
      </c>
      <c r="I712" s="86" t="str">
        <f>VLOOKUP(H712,'Interior Lighting'!$A$4:$G$1073,5,FALSE)</f>
        <v>0.8</v>
      </c>
      <c r="J712" s="21"/>
      <c r="K712" s="21"/>
      <c r="L712" s="21">
        <v>0.0</v>
      </c>
      <c r="M712" s="21">
        <v>0.7</v>
      </c>
      <c r="N712" s="21">
        <v>0.2</v>
      </c>
      <c r="O712" s="7" t="s">
        <v>4289</v>
      </c>
      <c r="P712" s="21" t="s">
        <v>542</v>
      </c>
      <c r="Q712" s="21" t="s">
        <v>1107</v>
      </c>
      <c r="R712" s="21" t="s">
        <v>178</v>
      </c>
      <c r="S712" s="5" t="str">
        <f t="shared" si="2"/>
        <v>ASHRAE 62.1-2004GeneralStorage rooms</v>
      </c>
      <c r="T712" s="86" t="str">
        <f>VLOOKUP(S712,Ventilation!$A$4:$H$302,6,FALSE)</f>
        <v>0.12</v>
      </c>
      <c r="U712" s="86" t="str">
        <f>VLOOKUP(S712,Ventilation!$A$4:$H$302,5,FALSE)</f>
        <v/>
      </c>
      <c r="V712" s="86" t="str">
        <f>VLOOKUP(S712,Ventilation!$A$4:$H$302,7,FALSE)</f>
        <v/>
      </c>
      <c r="W712" s="21">
        <v>0.0</v>
      </c>
      <c r="X712" s="21" t="s">
        <v>2663</v>
      </c>
      <c r="Y712" s="21" t="s">
        <v>2644</v>
      </c>
      <c r="Z712" s="21">
        <v>0.2016</v>
      </c>
      <c r="AA712" s="7"/>
      <c r="AB712" s="7" t="s">
        <v>298</v>
      </c>
      <c r="AC712" s="21"/>
      <c r="AD712" s="21"/>
      <c r="AE712" s="21"/>
      <c r="AF712" s="21"/>
      <c r="AG712" s="21"/>
      <c r="AH712" s="21">
        <v>0.0</v>
      </c>
      <c r="AI712" s="21">
        <v>0.0</v>
      </c>
      <c r="AJ712" s="21">
        <v>0.5</v>
      </c>
      <c r="AK712" s="21">
        <v>0.0</v>
      </c>
      <c r="AL712" s="21" t="s">
        <v>2663</v>
      </c>
      <c r="AM712" s="7" t="s">
        <v>2791</v>
      </c>
      <c r="AN712" s="7" t="s">
        <v>4290</v>
      </c>
      <c r="AO712" s="21"/>
      <c r="AP712" s="21"/>
      <c r="AQ712" s="21" t="str">
        <f>IF('Space Types'!$AO661=0,"",'Space Types'!$AO661/'Space Types'!$AP661)</f>
        <v/>
      </c>
      <c r="AR712" s="21"/>
      <c r="AS712" s="21"/>
      <c r="AT712" s="21"/>
      <c r="AU712" s="21"/>
      <c r="AV712" s="21"/>
      <c r="AW712" s="21"/>
      <c r="AX712" s="21"/>
      <c r="AY712" s="21" t="str">
        <f t="shared" si="23"/>
        <v/>
      </c>
      <c r="AZ712" s="21"/>
      <c r="BA712" s="21"/>
      <c r="BB712" s="21"/>
      <c r="BC712" s="21"/>
      <c r="BD712" s="21"/>
      <c r="BE712" s="88" t="s">
        <v>625</v>
      </c>
      <c r="BF712" s="1"/>
      <c r="BG712" s="1"/>
      <c r="BH712" s="1"/>
      <c r="BI712" s="1"/>
    </row>
    <row r="713" ht="14.25" hidden="1" customHeight="1">
      <c r="A713" s="21" t="s">
        <v>182</v>
      </c>
      <c r="B713" s="21" t="s">
        <v>565</v>
      </c>
      <c r="C713" s="27" t="s">
        <v>1159</v>
      </c>
      <c r="D713" s="21" t="s">
        <v>3232</v>
      </c>
      <c r="E713" s="21" t="s">
        <v>609</v>
      </c>
      <c r="F713" s="21" t="s">
        <v>1361</v>
      </c>
      <c r="G713" s="21" t="s">
        <v>1107</v>
      </c>
      <c r="H713" s="18" t="str">
        <f t="shared" si="1"/>
        <v>ASHRAE 90.1-2007Active StorageGeneral</v>
      </c>
      <c r="I713" s="86" t="str">
        <f>VLOOKUP(H713,'Interior Lighting'!$A$4:$G$1073,5,FALSE)</f>
        <v>0.8</v>
      </c>
      <c r="J713" s="21"/>
      <c r="K713" s="21"/>
      <c r="L713" s="21">
        <v>0.0</v>
      </c>
      <c r="M713" s="21">
        <v>0.7</v>
      </c>
      <c r="N713" s="21">
        <v>0.2</v>
      </c>
      <c r="O713" s="7" t="s">
        <v>4289</v>
      </c>
      <c r="P713" s="21" t="s">
        <v>542</v>
      </c>
      <c r="Q713" s="21" t="s">
        <v>1107</v>
      </c>
      <c r="R713" s="21" t="s">
        <v>178</v>
      </c>
      <c r="S713" s="5" t="str">
        <f t="shared" si="2"/>
        <v>ASHRAE 62.1-2004GeneralStorage rooms</v>
      </c>
      <c r="T713" s="86" t="str">
        <f>VLOOKUP(S713,Ventilation!$A$4:$H$302,6,FALSE)</f>
        <v>0.12</v>
      </c>
      <c r="U713" s="86" t="str">
        <f>VLOOKUP(S713,Ventilation!$A$4:$H$302,5,FALSE)</f>
        <v/>
      </c>
      <c r="V713" s="86" t="str">
        <f>VLOOKUP(S713,Ventilation!$A$4:$H$302,7,FALSE)</f>
        <v/>
      </c>
      <c r="W713" s="21">
        <v>0.0</v>
      </c>
      <c r="X713" s="21" t="s">
        <v>2663</v>
      </c>
      <c r="Y713" s="21" t="s">
        <v>2644</v>
      </c>
      <c r="Z713" s="27">
        <v>0.0504</v>
      </c>
      <c r="AA713" s="7"/>
      <c r="AB713" s="7" t="s">
        <v>298</v>
      </c>
      <c r="AC713" s="21"/>
      <c r="AD713" s="21"/>
      <c r="AE713" s="21"/>
      <c r="AF713" s="21"/>
      <c r="AG713" s="21"/>
      <c r="AH713" s="21">
        <v>0.0</v>
      </c>
      <c r="AI713" s="21">
        <v>0.0</v>
      </c>
      <c r="AJ713" s="21">
        <v>0.5</v>
      </c>
      <c r="AK713" s="21">
        <v>0.0</v>
      </c>
      <c r="AL713" s="21" t="s">
        <v>2663</v>
      </c>
      <c r="AM713" s="7" t="s">
        <v>2791</v>
      </c>
      <c r="AN713" s="7" t="s">
        <v>4290</v>
      </c>
      <c r="AO713" s="21"/>
      <c r="AP713" s="21"/>
      <c r="AQ713" s="21" t="str">
        <f>IF('Space Types'!$AO662=0,"",'Space Types'!$AO662/'Space Types'!$AP662)</f>
        <v/>
      </c>
      <c r="AR713" s="21"/>
      <c r="AS713" s="21"/>
      <c r="AT713" s="21"/>
      <c r="AU713" s="21"/>
      <c r="AV713" s="21"/>
      <c r="AW713" s="21"/>
      <c r="AX713" s="21"/>
      <c r="AY713" s="21" t="str">
        <f t="shared" si="23"/>
        <v/>
      </c>
      <c r="AZ713" s="21"/>
      <c r="BA713" s="21"/>
      <c r="BB713" s="21"/>
      <c r="BC713" s="21"/>
      <c r="BD713" s="21"/>
      <c r="BE713" s="88" t="s">
        <v>625</v>
      </c>
      <c r="BF713" s="1"/>
      <c r="BG713" s="1"/>
      <c r="BH713" s="1"/>
      <c r="BI713" s="1"/>
    </row>
    <row r="714" ht="14.25" hidden="1" customHeight="1">
      <c r="A714" s="21" t="s">
        <v>182</v>
      </c>
      <c r="B714" s="21" t="s">
        <v>565</v>
      </c>
      <c r="C714" s="27" t="s">
        <v>1160</v>
      </c>
      <c r="D714" s="21" t="s">
        <v>3232</v>
      </c>
      <c r="E714" s="21" t="s">
        <v>609</v>
      </c>
      <c r="F714" s="21" t="s">
        <v>1361</v>
      </c>
      <c r="G714" s="21" t="s">
        <v>1107</v>
      </c>
      <c r="H714" s="18" t="str">
        <f t="shared" si="1"/>
        <v>ASHRAE 90.1-2007Active StorageGeneral</v>
      </c>
      <c r="I714" s="86" t="str">
        <f>VLOOKUP(H714,'Interior Lighting'!$A$4:$G$1073,5,FALSE)</f>
        <v>0.8</v>
      </c>
      <c r="J714" s="21"/>
      <c r="K714" s="21"/>
      <c r="L714" s="21">
        <v>0.0</v>
      </c>
      <c r="M714" s="21">
        <v>0.7</v>
      </c>
      <c r="N714" s="21">
        <v>0.2</v>
      </c>
      <c r="O714" s="7" t="s">
        <v>4289</v>
      </c>
      <c r="P714" s="21" t="s">
        <v>542</v>
      </c>
      <c r="Q714" s="21" t="s">
        <v>1107</v>
      </c>
      <c r="R714" s="21" t="s">
        <v>178</v>
      </c>
      <c r="S714" s="5" t="str">
        <f t="shared" si="2"/>
        <v>ASHRAE 62.1-2004GeneralStorage rooms</v>
      </c>
      <c r="T714" s="86" t="str">
        <f>VLOOKUP(S714,Ventilation!$A$4:$H$302,6,FALSE)</f>
        <v>0.12</v>
      </c>
      <c r="U714" s="86" t="str">
        <f>VLOOKUP(S714,Ventilation!$A$4:$H$302,5,FALSE)</f>
        <v/>
      </c>
      <c r="V714" s="86" t="str">
        <f>VLOOKUP(S714,Ventilation!$A$4:$H$302,7,FALSE)</f>
        <v/>
      </c>
      <c r="W714" s="21">
        <v>0.0</v>
      </c>
      <c r="X714" s="21" t="s">
        <v>2663</v>
      </c>
      <c r="Y714" s="21" t="s">
        <v>2644</v>
      </c>
      <c r="Z714" s="27">
        <v>0.1196</v>
      </c>
      <c r="AA714" s="7"/>
      <c r="AB714" s="7" t="s">
        <v>298</v>
      </c>
      <c r="AC714" s="21"/>
      <c r="AD714" s="21"/>
      <c r="AE714" s="21"/>
      <c r="AF714" s="21"/>
      <c r="AG714" s="21"/>
      <c r="AH714" s="21">
        <v>0.0</v>
      </c>
      <c r="AI714" s="21">
        <v>0.0</v>
      </c>
      <c r="AJ714" s="21">
        <v>0.5</v>
      </c>
      <c r="AK714" s="21">
        <v>0.0</v>
      </c>
      <c r="AL714" s="21" t="s">
        <v>2663</v>
      </c>
      <c r="AM714" s="7" t="s">
        <v>2791</v>
      </c>
      <c r="AN714" s="7" t="s">
        <v>4290</v>
      </c>
      <c r="AO714" s="21"/>
      <c r="AP714" s="21"/>
      <c r="AQ714" s="21" t="str">
        <f>IF('Space Types'!$AO663=0,"",'Space Types'!$AO663/'Space Types'!$AP663)</f>
        <v/>
      </c>
      <c r="AR714" s="21"/>
      <c r="AS714" s="21"/>
      <c r="AT714" s="21"/>
      <c r="AU714" s="21"/>
      <c r="AV714" s="21"/>
      <c r="AW714" s="21"/>
      <c r="AX714" s="21"/>
      <c r="AY714" s="21" t="str">
        <f t="shared" si="23"/>
        <v/>
      </c>
      <c r="AZ714" s="21"/>
      <c r="BA714" s="21"/>
      <c r="BB714" s="21"/>
      <c r="BC714" s="21"/>
      <c r="BD714" s="21"/>
      <c r="BE714" s="88" t="s">
        <v>625</v>
      </c>
      <c r="BF714" s="1"/>
      <c r="BG714" s="1"/>
      <c r="BH714" s="1"/>
      <c r="BI714" s="1"/>
    </row>
    <row r="715" ht="14.25" hidden="1" customHeight="1">
      <c r="A715" s="18" t="s">
        <v>182</v>
      </c>
      <c r="B715" s="18" t="s">
        <v>565</v>
      </c>
      <c r="C715" s="18" t="s">
        <v>1283</v>
      </c>
      <c r="D715" s="18" t="s">
        <v>3257</v>
      </c>
      <c r="E715" s="18" t="s">
        <v>609</v>
      </c>
      <c r="F715" s="18" t="s">
        <v>1854</v>
      </c>
      <c r="G715" s="18" t="s">
        <v>1107</v>
      </c>
      <c r="H715" s="18" t="str">
        <f t="shared" si="1"/>
        <v>ASHRAE 90.1-2007Stairs-ActiveGeneral</v>
      </c>
      <c r="I715" s="86" t="str">
        <f>VLOOKUP(H715,'Interior Lighting'!$A$4:$G$1073,5,FALSE)</f>
        <v>0.6</v>
      </c>
      <c r="J715" s="21"/>
      <c r="K715" s="18"/>
      <c r="L715" s="18">
        <v>0.0</v>
      </c>
      <c r="M715" s="18">
        <v>0.7</v>
      </c>
      <c r="N715" s="18">
        <v>0.2</v>
      </c>
      <c r="O715" s="18" t="s">
        <v>298</v>
      </c>
      <c r="P715" s="18" t="s">
        <v>542</v>
      </c>
      <c r="Q715" s="18" t="s">
        <v>1107</v>
      </c>
      <c r="R715" s="18" t="s">
        <v>469</v>
      </c>
      <c r="S715" s="5" t="str">
        <f t="shared" si="2"/>
        <v>ASHRAE 62.1-2004GeneralCorridors</v>
      </c>
      <c r="T715" s="86" t="str">
        <f>VLOOKUP(S715,Ventilation!$A$4:$H$302,6,FALSE)</f>
        <v>0.06</v>
      </c>
      <c r="U715" s="86" t="str">
        <f>VLOOKUP(S715,Ventilation!$A$4:$H$302,5,FALSE)</f>
        <v/>
      </c>
      <c r="V715" s="86" t="str">
        <f>VLOOKUP(S715,Ventilation!$A$4:$H$302,7,FALSE)</f>
        <v/>
      </c>
      <c r="W715" s="18">
        <v>0.0</v>
      </c>
      <c r="X715" s="5" t="s">
        <v>2663</v>
      </c>
      <c r="Y715" s="5" t="s">
        <v>2644</v>
      </c>
      <c r="Z715" s="18">
        <v>0.2016</v>
      </c>
      <c r="AA715" s="5"/>
      <c r="AB715" s="7" t="s">
        <v>298</v>
      </c>
      <c r="AC715" s="18"/>
      <c r="AD715" s="18"/>
      <c r="AE715" s="18"/>
      <c r="AF715" s="18"/>
      <c r="AG715" s="18"/>
      <c r="AH715" s="18">
        <v>0.0</v>
      </c>
      <c r="AI715" s="18">
        <v>0.0</v>
      </c>
      <c r="AJ715" s="18">
        <v>0.5</v>
      </c>
      <c r="AK715" s="18">
        <v>0.0</v>
      </c>
      <c r="AL715" s="5" t="s">
        <v>2663</v>
      </c>
      <c r="AM715" s="5" t="s">
        <v>2791</v>
      </c>
      <c r="AN715" s="5" t="s">
        <v>2706</v>
      </c>
      <c r="AO715" s="18"/>
      <c r="AP715" s="18"/>
      <c r="AQ715" s="18" t="str">
        <f>IF('Space Types'!$AO678=0,"",'Space Types'!$AO678/'Space Types'!$AP678)</f>
        <v/>
      </c>
      <c r="AR715" s="18"/>
      <c r="AS715" s="18"/>
      <c r="AT715" s="18"/>
      <c r="AU715" s="18"/>
      <c r="AV715" s="18"/>
      <c r="AW715" s="18"/>
      <c r="AX715" s="18"/>
      <c r="AY715" s="18" t="str">
        <f t="shared" si="23"/>
        <v/>
      </c>
      <c r="AZ715" s="18"/>
      <c r="BA715" s="18"/>
      <c r="BB715" s="18"/>
      <c r="BC715" s="18"/>
      <c r="BD715" s="18"/>
      <c r="BE715" s="88" t="s">
        <v>625</v>
      </c>
      <c r="BF715" s="1"/>
      <c r="BG715" s="1"/>
      <c r="BH715" s="1"/>
      <c r="BI715" s="1"/>
    </row>
    <row r="716" ht="14.25" hidden="1" customHeight="1">
      <c r="A716" s="18" t="s">
        <v>182</v>
      </c>
      <c r="B716" s="18" t="s">
        <v>565</v>
      </c>
      <c r="C716" s="49" t="s">
        <v>1287</v>
      </c>
      <c r="D716" s="18" t="s">
        <v>3257</v>
      </c>
      <c r="E716" s="18" t="s">
        <v>609</v>
      </c>
      <c r="F716" s="18" t="s">
        <v>1854</v>
      </c>
      <c r="G716" s="18" t="s">
        <v>1107</v>
      </c>
      <c r="H716" s="18" t="str">
        <f t="shared" si="1"/>
        <v>ASHRAE 90.1-2007Stairs-ActiveGeneral</v>
      </c>
      <c r="I716" s="86" t="str">
        <f>VLOOKUP(H716,'Interior Lighting'!$A$4:$G$1073,5,FALSE)</f>
        <v>0.6</v>
      </c>
      <c r="J716" s="21"/>
      <c r="K716" s="18"/>
      <c r="L716" s="18">
        <v>0.0</v>
      </c>
      <c r="M716" s="18">
        <v>0.7</v>
      </c>
      <c r="N716" s="18">
        <v>0.2</v>
      </c>
      <c r="O716" s="18" t="s">
        <v>298</v>
      </c>
      <c r="P716" s="18" t="s">
        <v>542</v>
      </c>
      <c r="Q716" s="18" t="s">
        <v>1107</v>
      </c>
      <c r="R716" s="18" t="s">
        <v>469</v>
      </c>
      <c r="S716" s="5" t="str">
        <f t="shared" si="2"/>
        <v>ASHRAE 62.1-2004GeneralCorridors</v>
      </c>
      <c r="T716" s="86" t="str">
        <f>VLOOKUP(S716,Ventilation!$A$4:$H$302,6,FALSE)</f>
        <v>0.06</v>
      </c>
      <c r="U716" s="86" t="str">
        <f>VLOOKUP(S716,Ventilation!$A$4:$H$302,5,FALSE)</f>
        <v/>
      </c>
      <c r="V716" s="86" t="str">
        <f>VLOOKUP(S716,Ventilation!$A$4:$H$302,7,FALSE)</f>
        <v/>
      </c>
      <c r="W716" s="18">
        <v>0.0</v>
      </c>
      <c r="X716" s="5" t="s">
        <v>2663</v>
      </c>
      <c r="Y716" s="5" t="s">
        <v>2644</v>
      </c>
      <c r="Z716" s="27">
        <v>0.1196</v>
      </c>
      <c r="AA716" s="5"/>
      <c r="AB716" s="7" t="s">
        <v>298</v>
      </c>
      <c r="AC716" s="18"/>
      <c r="AD716" s="18"/>
      <c r="AE716" s="18"/>
      <c r="AF716" s="18"/>
      <c r="AG716" s="18"/>
      <c r="AH716" s="18">
        <v>0.0</v>
      </c>
      <c r="AI716" s="18">
        <v>0.0</v>
      </c>
      <c r="AJ716" s="18">
        <v>0.5</v>
      </c>
      <c r="AK716" s="18">
        <v>0.0</v>
      </c>
      <c r="AL716" s="5" t="s">
        <v>2663</v>
      </c>
      <c r="AM716" s="5" t="s">
        <v>2791</v>
      </c>
      <c r="AN716" s="5" t="s">
        <v>2706</v>
      </c>
      <c r="AO716" s="18"/>
      <c r="AP716" s="18"/>
      <c r="AQ716" s="18" t="str">
        <f>IF('Space Types'!$AO679=0,"",'Space Types'!$AO679/'Space Types'!$AP679)</f>
        <v/>
      </c>
      <c r="AR716" s="18"/>
      <c r="AS716" s="18"/>
      <c r="AT716" s="18"/>
      <c r="AU716" s="18"/>
      <c r="AV716" s="18"/>
      <c r="AW716" s="18"/>
      <c r="AX716" s="18"/>
      <c r="AY716" s="18" t="str">
        <f t="shared" si="23"/>
        <v/>
      </c>
      <c r="AZ716" s="18"/>
      <c r="BA716" s="18"/>
      <c r="BB716" s="18"/>
      <c r="BC716" s="18"/>
      <c r="BD716" s="18"/>
      <c r="BE716" s="88" t="s">
        <v>625</v>
      </c>
      <c r="BF716" s="1"/>
      <c r="BG716" s="1"/>
      <c r="BH716" s="1"/>
      <c r="BI716" s="1"/>
    </row>
    <row r="717" ht="14.25" hidden="1" customHeight="1">
      <c r="A717" s="18" t="s">
        <v>182</v>
      </c>
      <c r="B717" s="5" t="s">
        <v>565</v>
      </c>
      <c r="C717" s="5" t="s">
        <v>1345</v>
      </c>
      <c r="D717" s="5" t="s">
        <v>1168</v>
      </c>
      <c r="E717" s="5" t="s">
        <v>609</v>
      </c>
      <c r="F717" s="5" t="s">
        <v>1322</v>
      </c>
      <c r="G717" s="5" t="s">
        <v>1107</v>
      </c>
      <c r="H717" s="18" t="str">
        <f t="shared" si="1"/>
        <v>ASHRAE 90.1-2007Lounge/RecreationGeneral</v>
      </c>
      <c r="I717" s="86" t="str">
        <f>VLOOKUP(H717,'Interior Lighting'!$A$4:$G$1073,5,FALSE)</f>
        <v>1.2</v>
      </c>
      <c r="J717" s="21"/>
      <c r="K717" s="5"/>
      <c r="L717" s="5">
        <v>0.0</v>
      </c>
      <c r="M717" s="5">
        <v>0.7</v>
      </c>
      <c r="N717" s="5">
        <v>0.2</v>
      </c>
      <c r="O717" s="5" t="s">
        <v>2677</v>
      </c>
      <c r="P717" s="18" t="s">
        <v>542</v>
      </c>
      <c r="Q717" s="5" t="s">
        <v>119</v>
      </c>
      <c r="R717" s="5" t="s">
        <v>1887</v>
      </c>
      <c r="S717" s="5" t="str">
        <f t="shared" si="2"/>
        <v>ASHRAE 62.1-2004Hotels, Motels, Resorts, DormitoriesLobbies/prefunction</v>
      </c>
      <c r="T717" s="86" t="str">
        <f>VLOOKUP(S717,Ventilation!$A$4:$H$302,6,FALSE)</f>
        <v>0.06</v>
      </c>
      <c r="U717" s="86" t="str">
        <f>VLOOKUP(S717,Ventilation!$A$4:$H$302,5,FALSE)</f>
        <v>7.5</v>
      </c>
      <c r="V717" s="86" t="str">
        <f>VLOOKUP(S717,Ventilation!$A$4:$H$302,7,FALSE)</f>
        <v/>
      </c>
      <c r="W717" s="5">
        <v>51.28</v>
      </c>
      <c r="X717" s="5" t="s">
        <v>2728</v>
      </c>
      <c r="Y717" s="5" t="s">
        <v>2644</v>
      </c>
      <c r="Z717" s="5">
        <v>0.2016</v>
      </c>
      <c r="AA717" s="5"/>
      <c r="AB717" s="5" t="s">
        <v>2710</v>
      </c>
      <c r="AC717" s="5"/>
      <c r="AD717" s="5"/>
      <c r="AE717" s="5"/>
      <c r="AF717" s="5"/>
      <c r="AG717" s="5"/>
      <c r="AH717" s="5">
        <v>2.0</v>
      </c>
      <c r="AI717" s="5">
        <v>0.0</v>
      </c>
      <c r="AJ717" s="5">
        <v>0.5</v>
      </c>
      <c r="AK717" s="5">
        <v>0.0</v>
      </c>
      <c r="AL717" s="5" t="s">
        <v>2723</v>
      </c>
      <c r="AM717" s="5" t="s">
        <v>2708</v>
      </c>
      <c r="AN717" s="5" t="s">
        <v>2706</v>
      </c>
      <c r="AO717" s="5"/>
      <c r="AP717" s="5"/>
      <c r="AQ717" s="5" t="str">
        <f>IF('Space Types'!$AO688=0,"",'Space Types'!$AO688/'Space Types'!$AP688)</f>
        <v/>
      </c>
      <c r="AR717" s="5"/>
      <c r="AS717" s="5"/>
      <c r="AT717" s="5"/>
      <c r="AU717" s="5"/>
      <c r="AV717" s="5"/>
      <c r="AW717" s="5"/>
      <c r="AX717" s="5"/>
      <c r="AY717" s="5" t="str">
        <f t="shared" si="23"/>
        <v/>
      </c>
      <c r="AZ717" s="5"/>
      <c r="BA717" s="5"/>
      <c r="BB717" s="5"/>
      <c r="BC717" s="5"/>
      <c r="BD717" s="5"/>
      <c r="BE717" s="88" t="s">
        <v>625</v>
      </c>
      <c r="BF717" s="1"/>
      <c r="BG717" s="1"/>
      <c r="BH717" s="1"/>
      <c r="BI717" s="1"/>
    </row>
    <row r="718" ht="14.25" hidden="1" customHeight="1">
      <c r="A718" s="21" t="s">
        <v>182</v>
      </c>
      <c r="B718" s="7" t="s">
        <v>565</v>
      </c>
      <c r="C718" s="7" t="s">
        <v>1344</v>
      </c>
      <c r="D718" s="7" t="s">
        <v>4173</v>
      </c>
      <c r="E718" s="7" t="s">
        <v>609</v>
      </c>
      <c r="F718" s="7" t="s">
        <v>1353</v>
      </c>
      <c r="G718" s="7" t="s">
        <v>1107</v>
      </c>
      <c r="H718" s="18" t="str">
        <f t="shared" si="1"/>
        <v>ASHRAE 90.1-2007RestroomsGeneral</v>
      </c>
      <c r="I718" s="86" t="str">
        <f>VLOOKUP(H718,'Interior Lighting'!$A$4:$G$1073,5,FALSE)</f>
        <v>0.9</v>
      </c>
      <c r="J718" s="21"/>
      <c r="K718" s="7"/>
      <c r="L718" s="7">
        <v>0.0</v>
      </c>
      <c r="M718" s="7">
        <v>0.7</v>
      </c>
      <c r="N718" s="7">
        <v>0.2</v>
      </c>
      <c r="O718" s="1" t="s">
        <v>298</v>
      </c>
      <c r="P718" s="21" t="s">
        <v>542</v>
      </c>
      <c r="Q718" s="7" t="s">
        <v>1107</v>
      </c>
      <c r="R718" s="7" t="s">
        <v>469</v>
      </c>
      <c r="S718" s="5" t="str">
        <f t="shared" si="2"/>
        <v>ASHRAE 62.1-2004GeneralCorridors</v>
      </c>
      <c r="T718" s="86" t="str">
        <f>VLOOKUP(S718,Ventilation!$A$4:$H$302,6,FALSE)</f>
        <v>0.06</v>
      </c>
      <c r="U718" s="86" t="str">
        <f>VLOOKUP(S718,Ventilation!$A$4:$H$302,5,FALSE)</f>
        <v/>
      </c>
      <c r="V718" s="86" t="str">
        <f>VLOOKUP(S718,Ventilation!$A$4:$H$302,7,FALSE)</f>
        <v/>
      </c>
      <c r="W718" s="7">
        <v>2.85</v>
      </c>
      <c r="X718" s="7" t="s">
        <v>2768</v>
      </c>
      <c r="Y718" s="7" t="s">
        <v>2644</v>
      </c>
      <c r="Z718" s="7">
        <v>0.2016</v>
      </c>
      <c r="AA718" s="7"/>
      <c r="AB718" s="7" t="s">
        <v>2710</v>
      </c>
      <c r="AC718" s="7"/>
      <c r="AD718" s="7"/>
      <c r="AE718" s="7"/>
      <c r="AF718" s="7"/>
      <c r="AG718" s="7"/>
      <c r="AH718" s="7">
        <v>0.0</v>
      </c>
      <c r="AI718" s="7">
        <v>0.0</v>
      </c>
      <c r="AJ718" s="7">
        <v>0.5</v>
      </c>
      <c r="AK718" s="7">
        <v>0.0</v>
      </c>
      <c r="AL718" s="7" t="s">
        <v>2767</v>
      </c>
      <c r="AM718" s="7" t="s">
        <v>2708</v>
      </c>
      <c r="AN718" s="7" t="s">
        <v>2706</v>
      </c>
      <c r="AO718" s="7"/>
      <c r="AP718" s="7"/>
      <c r="AQ718" s="7" t="str">
        <f>IF('Space Types'!$AO694=0,"",'Space Types'!$AO694/'Space Types'!$AP694)</f>
        <v/>
      </c>
      <c r="AR718" s="7"/>
      <c r="AS718" s="7"/>
      <c r="AT718" s="7"/>
      <c r="AU718" s="7"/>
      <c r="AV718" s="7">
        <v>1.139566144206643</v>
      </c>
      <c r="AW718" s="7">
        <v>400.0</v>
      </c>
      <c r="AX718" s="7">
        <v>69.45023196377475</v>
      </c>
      <c r="AY718" s="133" t="str">
        <f t="shared" si="23"/>
        <v>0.1978578326</v>
      </c>
      <c r="AZ718" s="7">
        <v>0.338</v>
      </c>
      <c r="BA718" s="7">
        <v>0.5</v>
      </c>
      <c r="BB718" s="7"/>
      <c r="BC718" s="7"/>
      <c r="BD718" s="7"/>
      <c r="BE718" s="88" t="s">
        <v>625</v>
      </c>
      <c r="BF718" s="1"/>
      <c r="BG718" s="1"/>
      <c r="BH718" s="1"/>
      <c r="BI718" s="1"/>
    </row>
    <row r="719" ht="14.25" hidden="1" customHeight="1">
      <c r="A719" s="21" t="s">
        <v>182</v>
      </c>
      <c r="B719" s="7" t="s">
        <v>565</v>
      </c>
      <c r="C719" s="7" t="s">
        <v>616</v>
      </c>
      <c r="D719" s="7" t="s">
        <v>1617</v>
      </c>
      <c r="E719" s="7" t="s">
        <v>609</v>
      </c>
      <c r="F719" s="7" t="s">
        <v>1272</v>
      </c>
      <c r="G719" s="7" t="s">
        <v>1107</v>
      </c>
      <c r="H719" s="18" t="str">
        <f t="shared" si="1"/>
        <v>ASHRAE 90.1-2007Office-EnclosedGeneral</v>
      </c>
      <c r="I719" s="86" t="str">
        <f>VLOOKUP(H719,'Interior Lighting'!$A$4:$G$1073,5,FALSE)</f>
        <v>1.1</v>
      </c>
      <c r="J719" s="21"/>
      <c r="K719" s="7"/>
      <c r="L719" s="7">
        <v>0.0</v>
      </c>
      <c r="M719" s="7">
        <v>0.7</v>
      </c>
      <c r="N719" s="7">
        <v>0.2</v>
      </c>
      <c r="O719" s="7" t="s">
        <v>4284</v>
      </c>
      <c r="P719" s="21" t="s">
        <v>542</v>
      </c>
      <c r="Q719" s="7" t="s">
        <v>1604</v>
      </c>
      <c r="R719" s="7" t="s">
        <v>142</v>
      </c>
      <c r="S719" s="5" t="str">
        <f t="shared" si="2"/>
        <v>ASHRAE 62.1-2004Office BuildingsOffice space</v>
      </c>
      <c r="T719" s="86" t="str">
        <f>VLOOKUP(S719,Ventilation!$A$4:$H$302,6,FALSE)</f>
        <v>0.06</v>
      </c>
      <c r="U719" s="86" t="str">
        <f>VLOOKUP(S719,Ventilation!$A$4:$H$302,5,FALSE)</f>
        <v>5</v>
      </c>
      <c r="V719" s="86" t="str">
        <f>VLOOKUP(S719,Ventilation!$A$4:$H$302,7,FALSE)</f>
        <v/>
      </c>
      <c r="W719" s="7">
        <v>7.14</v>
      </c>
      <c r="X719" s="7" t="s">
        <v>2780</v>
      </c>
      <c r="Y719" s="7" t="s">
        <v>2644</v>
      </c>
      <c r="Z719" s="7">
        <v>0.2016</v>
      </c>
      <c r="AA719" s="7"/>
      <c r="AB719" s="7" t="s">
        <v>2710</v>
      </c>
      <c r="AC719" s="7"/>
      <c r="AD719" s="7"/>
      <c r="AE719" s="7"/>
      <c r="AF719" s="7"/>
      <c r="AG719" s="7"/>
      <c r="AH719" s="7">
        <v>1.28</v>
      </c>
      <c r="AI719" s="7">
        <v>0.0</v>
      </c>
      <c r="AJ719" s="7">
        <v>0.5</v>
      </c>
      <c r="AK719" s="7">
        <v>0.0</v>
      </c>
      <c r="AL719" s="7" t="s">
        <v>2778</v>
      </c>
      <c r="AM719" s="7" t="s">
        <v>2708</v>
      </c>
      <c r="AN719" s="7" t="s">
        <v>2706</v>
      </c>
      <c r="AO719" s="7"/>
      <c r="AP719" s="7"/>
      <c r="AQ719" s="133" t="str">
        <f>IF('Space Types'!$AO701=0,"",'Space Types'!$AO701/'Space Types'!$AP701)</f>
        <v>0.006324786325</v>
      </c>
      <c r="AR719" s="7"/>
      <c r="AS719" s="7"/>
      <c r="AT719" s="7"/>
      <c r="AU719" s="7"/>
      <c r="AV719" s="7"/>
      <c r="AW719" s="7"/>
      <c r="AX719" s="7"/>
      <c r="AY719" s="7" t="str">
        <f t="shared" si="23"/>
        <v/>
      </c>
      <c r="AZ719" s="7"/>
      <c r="BA719" s="7"/>
      <c r="BB719" s="7"/>
      <c r="BC719" s="7"/>
      <c r="BD719" s="7"/>
      <c r="BE719" s="88" t="s">
        <v>625</v>
      </c>
      <c r="BF719" s="1"/>
      <c r="BG719" s="1"/>
      <c r="BH719" s="1"/>
      <c r="BI719" s="1"/>
    </row>
    <row r="720" ht="14.25" hidden="1" customHeight="1">
      <c r="A720" s="21" t="s">
        <v>182</v>
      </c>
      <c r="B720" s="7" t="s">
        <v>565</v>
      </c>
      <c r="C720" s="7" t="s">
        <v>1343</v>
      </c>
      <c r="D720" s="7" t="s">
        <v>3169</v>
      </c>
      <c r="E720" s="7" t="s">
        <v>609</v>
      </c>
      <c r="F720" s="7" t="s">
        <v>1279</v>
      </c>
      <c r="G720" s="7" t="s">
        <v>1107</v>
      </c>
      <c r="H720" s="18" t="str">
        <f t="shared" si="1"/>
        <v>ASHRAE 90.1-2007Conference/Meeting/MultipurposeGeneral</v>
      </c>
      <c r="I720" s="86" t="str">
        <f>VLOOKUP(H720,'Interior Lighting'!$A$4:$G$1073,5,FALSE)</f>
        <v>1.3</v>
      </c>
      <c r="J720" s="21"/>
      <c r="K720" s="7"/>
      <c r="L720" s="7">
        <v>0.0</v>
      </c>
      <c r="M720" s="7">
        <v>0.7</v>
      </c>
      <c r="N720" s="7">
        <v>0.2</v>
      </c>
      <c r="O720" s="7" t="s">
        <v>2695</v>
      </c>
      <c r="P720" s="21" t="s">
        <v>542</v>
      </c>
      <c r="Q720" s="7" t="s">
        <v>1107</v>
      </c>
      <c r="R720" s="7" t="s">
        <v>1852</v>
      </c>
      <c r="S720" s="5" t="str">
        <f t="shared" si="2"/>
        <v>ASHRAE 62.1-2004GeneralConference/meeting</v>
      </c>
      <c r="T720" s="86" t="str">
        <f>VLOOKUP(S720,Ventilation!$A$4:$H$302,6,FALSE)</f>
        <v>0.06</v>
      </c>
      <c r="U720" s="86" t="str">
        <f>VLOOKUP(S720,Ventilation!$A$4:$H$302,5,FALSE)</f>
        <v>5</v>
      </c>
      <c r="V720" s="86" t="str">
        <f>VLOOKUP(S720,Ventilation!$A$4:$H$302,7,FALSE)</f>
        <v/>
      </c>
      <c r="W720" s="7">
        <v>50.0</v>
      </c>
      <c r="X720" s="7" t="s">
        <v>2772</v>
      </c>
      <c r="Y720" s="7" t="s">
        <v>2644</v>
      </c>
      <c r="Z720" s="7">
        <v>0.2016</v>
      </c>
      <c r="AA720" s="7"/>
      <c r="AB720" s="7" t="s">
        <v>2710</v>
      </c>
      <c r="AC720" s="7"/>
      <c r="AD720" s="7"/>
      <c r="AE720" s="7"/>
      <c r="AF720" s="7"/>
      <c r="AG720" s="7"/>
      <c r="AH720" s="7">
        <v>0.574</v>
      </c>
      <c r="AI720" s="7">
        <v>0.0</v>
      </c>
      <c r="AJ720" s="7">
        <v>0.5</v>
      </c>
      <c r="AK720" s="7">
        <v>0.0</v>
      </c>
      <c r="AL720" s="7" t="s">
        <v>2770</v>
      </c>
      <c r="AM720" s="7" t="s">
        <v>2708</v>
      </c>
      <c r="AN720" s="7" t="s">
        <v>2706</v>
      </c>
      <c r="AO720" s="7"/>
      <c r="AP720" s="7"/>
      <c r="AQ720" s="7" t="str">
        <f>IF('Space Types'!$AO708=0,"",'Space Types'!$AO708/'Space Types'!$AP708)</f>
        <v/>
      </c>
      <c r="AR720" s="7"/>
      <c r="AS720" s="7"/>
      <c r="AT720" s="7"/>
      <c r="AU720" s="7"/>
      <c r="AV720" s="7"/>
      <c r="AW720" s="7"/>
      <c r="AX720" s="7"/>
      <c r="AY720" s="7" t="str">
        <f t="shared" si="23"/>
        <v/>
      </c>
      <c r="AZ720" s="7"/>
      <c r="BA720" s="7"/>
      <c r="BB720" s="7"/>
      <c r="BC720" s="7"/>
      <c r="BD720" s="7"/>
      <c r="BE720" s="88" t="s">
        <v>625</v>
      </c>
      <c r="BF720" s="1"/>
      <c r="BG720" s="1"/>
      <c r="BH720" s="1"/>
      <c r="BI720" s="1"/>
    </row>
    <row r="721" ht="14.25" hidden="1" customHeight="1">
      <c r="A721" s="21" t="s">
        <v>182</v>
      </c>
      <c r="B721" s="7" t="s">
        <v>565</v>
      </c>
      <c r="C721" s="7" t="s">
        <v>1125</v>
      </c>
      <c r="D721" s="7" t="s">
        <v>3274</v>
      </c>
      <c r="E721" s="7" t="s">
        <v>609</v>
      </c>
      <c r="F721" s="7" t="s">
        <v>1543</v>
      </c>
      <c r="G721" s="7" t="s">
        <v>1107</v>
      </c>
      <c r="H721" s="18" t="str">
        <f t="shared" si="1"/>
        <v>ASHRAE 90.1-2007Electrical/MechanicalGeneral</v>
      </c>
      <c r="I721" s="86" t="str">
        <f>VLOOKUP(H721,'Interior Lighting'!$A$4:$G$1073,5,FALSE)</f>
        <v>1.5</v>
      </c>
      <c r="J721" s="21"/>
      <c r="K721" s="7"/>
      <c r="L721" s="7">
        <v>0.0</v>
      </c>
      <c r="M721" s="7">
        <v>0.7</v>
      </c>
      <c r="N721" s="7">
        <v>0.2</v>
      </c>
      <c r="O721" s="7" t="s">
        <v>2692</v>
      </c>
      <c r="P721" s="21" t="s">
        <v>542</v>
      </c>
      <c r="Q721" s="7" t="s">
        <v>1107</v>
      </c>
      <c r="R721" s="7" t="s">
        <v>178</v>
      </c>
      <c r="S721" s="5" t="str">
        <f t="shared" si="2"/>
        <v>ASHRAE 62.1-2004GeneralStorage rooms</v>
      </c>
      <c r="T721" s="86" t="str">
        <f>VLOOKUP(S721,Ventilation!$A$4:$H$302,6,FALSE)</f>
        <v>0.12</v>
      </c>
      <c r="U721" s="86" t="str">
        <f>VLOOKUP(S721,Ventilation!$A$4:$H$302,5,FALSE)</f>
        <v/>
      </c>
      <c r="V721" s="86" t="str">
        <f>VLOOKUP(S721,Ventilation!$A$4:$H$302,7,FALSE)</f>
        <v/>
      </c>
      <c r="W721" s="7">
        <v>0.0</v>
      </c>
      <c r="X721" s="7" t="s">
        <v>2663</v>
      </c>
      <c r="Y721" s="7" t="s">
        <v>2644</v>
      </c>
      <c r="Z721" s="7">
        <v>0.2016</v>
      </c>
      <c r="AA721" s="7"/>
      <c r="AB721" s="7" t="s">
        <v>2710</v>
      </c>
      <c r="AC721" s="7"/>
      <c r="AD721" s="7">
        <v>0.0</v>
      </c>
      <c r="AE721" s="7">
        <v>0.2</v>
      </c>
      <c r="AF721" s="7">
        <v>0.5</v>
      </c>
      <c r="AG721" s="7"/>
      <c r="AH721" s="7">
        <v>0.0</v>
      </c>
      <c r="AI721" s="7">
        <v>0.0</v>
      </c>
      <c r="AJ721" s="7">
        <v>0.2</v>
      </c>
      <c r="AK721" s="7">
        <v>0.0</v>
      </c>
      <c r="AL721" s="7" t="s">
        <v>2663</v>
      </c>
      <c r="AM721" s="7" t="s">
        <v>2791</v>
      </c>
      <c r="AN721" s="7" t="s">
        <v>4290</v>
      </c>
      <c r="AO721" s="7"/>
      <c r="AP721" s="7"/>
      <c r="AQ721" s="7" t="str">
        <f>IF('Space Types'!$AO715=0,"",'Space Types'!$AO715/'Space Types'!$AP715)</f>
        <v/>
      </c>
      <c r="AR721" s="7"/>
      <c r="AS721" s="7"/>
      <c r="AT721" s="7"/>
      <c r="AU721" s="7"/>
      <c r="AV721" s="7"/>
      <c r="AW721" s="7"/>
      <c r="AX721" s="7"/>
      <c r="AY721" s="7" t="str">
        <f t="shared" si="23"/>
        <v/>
      </c>
      <c r="AZ721" s="7"/>
      <c r="BA721" s="7"/>
      <c r="BB721" s="7"/>
      <c r="BC721" s="7"/>
      <c r="BD721" s="7"/>
      <c r="BE721" s="88" t="s">
        <v>625</v>
      </c>
      <c r="BF721" s="1"/>
      <c r="BG721" s="1"/>
      <c r="BH721" s="1"/>
      <c r="BI721" s="1"/>
    </row>
    <row r="722" ht="14.25" hidden="1" customHeight="1">
      <c r="A722" s="21" t="s">
        <v>182</v>
      </c>
      <c r="B722" s="7" t="s">
        <v>565</v>
      </c>
      <c r="C722" s="7" t="s">
        <v>1111</v>
      </c>
      <c r="D722" s="7" t="s">
        <v>3232</v>
      </c>
      <c r="E722" s="7" t="s">
        <v>609</v>
      </c>
      <c r="F722" s="7" t="s">
        <v>520</v>
      </c>
      <c r="G722" s="7" t="s">
        <v>1755</v>
      </c>
      <c r="H722" s="18" t="str">
        <f t="shared" si="1"/>
        <v>ASHRAE 90.1-2007HospitalLaundry-Washing</v>
      </c>
      <c r="I722" s="86" t="str">
        <f>VLOOKUP(H722,'Interior Lighting'!$A$4:$G$1073,5,FALSE)</f>
        <v>0.6</v>
      </c>
      <c r="J722" s="21"/>
      <c r="K722" s="7"/>
      <c r="L722" s="7">
        <v>0.0</v>
      </c>
      <c r="M722" s="7">
        <v>0.7</v>
      </c>
      <c r="N722" s="7">
        <v>0.2</v>
      </c>
      <c r="O722" s="7" t="s">
        <v>2691</v>
      </c>
      <c r="P722" s="21" t="s">
        <v>542</v>
      </c>
      <c r="Q722" s="7" t="s">
        <v>753</v>
      </c>
      <c r="R722" s="7" t="s">
        <v>1971</v>
      </c>
      <c r="S722" s="5" t="str">
        <f t="shared" si="2"/>
        <v>ASHRAE 62.1-2004RetailCoinoperated laundries</v>
      </c>
      <c r="T722" s="86" t="str">
        <f>VLOOKUP(S722,Ventilation!$A$4:$H$302,6,FALSE)</f>
        <v>0.06</v>
      </c>
      <c r="U722" s="86" t="str">
        <f>VLOOKUP(S722,Ventilation!$A$4:$H$302,5,FALSE)</f>
        <v>7.5</v>
      </c>
      <c r="V722" s="86" t="str">
        <f>VLOOKUP(S722,Ventilation!$A$4:$H$302,7,FALSE)</f>
        <v/>
      </c>
      <c r="W722" s="7">
        <v>10.0</v>
      </c>
      <c r="X722" s="7" t="s">
        <v>2764</v>
      </c>
      <c r="Y722" s="7" t="s">
        <v>2644</v>
      </c>
      <c r="Z722" s="7">
        <v>0.2016</v>
      </c>
      <c r="AA722" s="7"/>
      <c r="AB722" s="7" t="s">
        <v>2710</v>
      </c>
      <c r="AC722" s="7">
        <v>129.9</v>
      </c>
      <c r="AD722" s="37">
        <v>0.0</v>
      </c>
      <c r="AE722" s="37">
        <v>0.2</v>
      </c>
      <c r="AF722" s="37">
        <v>0.0</v>
      </c>
      <c r="AG722" s="7" t="s">
        <v>2761</v>
      </c>
      <c r="AH722" s="7">
        <v>2.57</v>
      </c>
      <c r="AI722" s="7">
        <v>0.0</v>
      </c>
      <c r="AJ722" s="37">
        <v>0.2</v>
      </c>
      <c r="AK722" s="7">
        <v>0.0</v>
      </c>
      <c r="AL722" s="7" t="s">
        <v>2757</v>
      </c>
      <c r="AM722" s="7" t="s">
        <v>2708</v>
      </c>
      <c r="AN722" s="7" t="s">
        <v>2706</v>
      </c>
      <c r="AO722" s="7">
        <v>123.0</v>
      </c>
      <c r="AP722" s="7">
        <v>1053.0</v>
      </c>
      <c r="AQ722" s="7">
        <v>0.1168091168091168</v>
      </c>
      <c r="AR722" s="7">
        <v>82.2</v>
      </c>
      <c r="AS722" s="7">
        <v>0.2</v>
      </c>
      <c r="AT722" s="7">
        <v>0.05</v>
      </c>
      <c r="AU722" s="7" t="s">
        <v>1476</v>
      </c>
      <c r="AV722" s="7"/>
      <c r="AW722" s="7"/>
      <c r="AX722" s="7"/>
      <c r="AY722" s="7" t="str">
        <f t="shared" si="23"/>
        <v/>
      </c>
      <c r="AZ722" s="7"/>
      <c r="BA722" s="7"/>
      <c r="BB722" s="7"/>
      <c r="BC722" s="7"/>
      <c r="BD722" s="7"/>
      <c r="BE722" s="88" t="s">
        <v>625</v>
      </c>
      <c r="BF722" s="1"/>
      <c r="BG722" s="1"/>
      <c r="BH722" s="1"/>
      <c r="BI722" s="1"/>
    </row>
    <row r="723" ht="14.25" hidden="1" customHeight="1">
      <c r="A723" s="7" t="s">
        <v>182</v>
      </c>
      <c r="B723" s="7" t="s">
        <v>565</v>
      </c>
      <c r="C723" s="37" t="s">
        <v>1092</v>
      </c>
      <c r="D723" s="7" t="s">
        <v>1564</v>
      </c>
      <c r="E723" s="7" t="s">
        <v>609</v>
      </c>
      <c r="F723" s="7" t="s">
        <v>1537</v>
      </c>
      <c r="G723" s="7" t="s">
        <v>1538</v>
      </c>
      <c r="H723" s="18" t="str">
        <f t="shared" si="1"/>
        <v>ASHRAE 90.1-2007Hotel/MotelGuest Rooms</v>
      </c>
      <c r="I723" s="86" t="str">
        <f>VLOOKUP(H723,'Interior Lighting'!$A$4:$G$1073,5,FALSE)</f>
        <v>1.1</v>
      </c>
      <c r="J723" s="21"/>
      <c r="K723" s="7"/>
      <c r="L723" s="7">
        <v>0.0</v>
      </c>
      <c r="M723" s="7">
        <v>0.7</v>
      </c>
      <c r="N723" s="7">
        <v>0.2</v>
      </c>
      <c r="O723" s="7" t="s">
        <v>4270</v>
      </c>
      <c r="P723" s="7" t="s">
        <v>542</v>
      </c>
      <c r="Q723" s="7" t="s">
        <v>119</v>
      </c>
      <c r="R723" s="7" t="s">
        <v>1884</v>
      </c>
      <c r="S723" s="5" t="str">
        <f t="shared" si="2"/>
        <v>ASHRAE 62.1-2004Hotels, Motels, Resorts, DormitoriesBedroom/living Room</v>
      </c>
      <c r="T723" s="86" t="str">
        <f>VLOOKUP(S723,Ventilation!$A$4:$H$302,6,FALSE)</f>
        <v>0.06</v>
      </c>
      <c r="U723" s="86" t="str">
        <f>VLOOKUP(S723,Ventilation!$A$4:$H$302,5,FALSE)</f>
        <v>5</v>
      </c>
      <c r="V723" s="86" t="str">
        <f>VLOOKUP(S723,Ventilation!$A$4:$H$302,7,FALSE)</f>
        <v/>
      </c>
      <c r="W723" s="7">
        <v>4.27</v>
      </c>
      <c r="X723" s="7" t="s">
        <v>2750</v>
      </c>
      <c r="Y723" s="7" t="s">
        <v>2644</v>
      </c>
      <c r="Z723" s="7">
        <v>0.2016</v>
      </c>
      <c r="AA723" s="7"/>
      <c r="AB723" s="7" t="s">
        <v>2749</v>
      </c>
      <c r="AC723" s="7"/>
      <c r="AD723" s="7"/>
      <c r="AE723" s="7"/>
      <c r="AF723" s="7"/>
      <c r="AG723" s="7"/>
      <c r="AH723" s="7">
        <v>1.1</v>
      </c>
      <c r="AI723" s="7">
        <v>0.0</v>
      </c>
      <c r="AJ723" s="7">
        <v>0.5</v>
      </c>
      <c r="AK723" s="7">
        <v>0.0</v>
      </c>
      <c r="AL723" s="7" t="s">
        <v>2746</v>
      </c>
      <c r="AM723" s="7" t="s">
        <v>2658</v>
      </c>
      <c r="AN723" s="7" t="s">
        <v>2656</v>
      </c>
      <c r="AO723" s="7">
        <v>2.22</v>
      </c>
      <c r="AP723" s="7">
        <v>351.0</v>
      </c>
      <c r="AQ723" s="7">
        <v>0.006324786324786325</v>
      </c>
      <c r="AR723" s="7">
        <v>60.0</v>
      </c>
      <c r="AS723" s="7">
        <v>0.2</v>
      </c>
      <c r="AT723" s="7">
        <v>0.05</v>
      </c>
      <c r="AU723" s="7" t="s">
        <v>1475</v>
      </c>
      <c r="AV723" s="7"/>
      <c r="AW723" s="7"/>
      <c r="AX723" s="7"/>
      <c r="AY723" s="7"/>
      <c r="AZ723" s="7"/>
      <c r="BA723" s="7"/>
      <c r="BB723" s="7"/>
      <c r="BC723" s="7"/>
      <c r="BD723" s="7"/>
      <c r="BE723" s="139" t="s">
        <v>2845</v>
      </c>
      <c r="BF723" s="2"/>
      <c r="BG723" s="2"/>
      <c r="BH723" s="2"/>
      <c r="BI723" s="2"/>
    </row>
    <row r="724" ht="14.25" hidden="1" customHeight="1">
      <c r="A724" s="146" t="s">
        <v>182</v>
      </c>
      <c r="B724" s="146" t="s">
        <v>565</v>
      </c>
      <c r="C724" s="141" t="s">
        <v>1082</v>
      </c>
      <c r="D724" s="146" t="s">
        <v>1564</v>
      </c>
      <c r="E724" s="146" t="s">
        <v>609</v>
      </c>
      <c r="F724" s="146" t="s">
        <v>1537</v>
      </c>
      <c r="G724" s="146" t="s">
        <v>1538</v>
      </c>
      <c r="H724" s="18" t="str">
        <f t="shared" si="1"/>
        <v>ASHRAE 90.1-2007Hotel/MotelGuest Rooms</v>
      </c>
      <c r="I724" s="86" t="str">
        <f>VLOOKUP(H724,'Interior Lighting'!$A$4:$G$1073,5,FALSE)</f>
        <v>1.1</v>
      </c>
      <c r="J724" s="21"/>
      <c r="K724" s="147"/>
      <c r="L724" s="148">
        <v>0.0</v>
      </c>
      <c r="M724" s="148">
        <v>0.7</v>
      </c>
      <c r="N724" s="148">
        <v>0.2</v>
      </c>
      <c r="O724" s="146" t="s">
        <v>4270</v>
      </c>
      <c r="P724" s="146" t="s">
        <v>542</v>
      </c>
      <c r="Q724" s="146" t="s">
        <v>119</v>
      </c>
      <c r="R724" s="146" t="s">
        <v>1884</v>
      </c>
      <c r="S724" s="5" t="str">
        <f t="shared" si="2"/>
        <v>ASHRAE 62.1-2004Hotels, Motels, Resorts, DormitoriesBedroom/living Room</v>
      </c>
      <c r="T724" s="86" t="str">
        <f>VLOOKUP(S724,Ventilation!$A$4:$H$302,6,FALSE)</f>
        <v>0.06</v>
      </c>
      <c r="U724" s="86" t="str">
        <f>VLOOKUP(S724,Ventilation!$A$4:$H$302,5,FALSE)</f>
        <v>5</v>
      </c>
      <c r="V724" s="86" t="str">
        <f>VLOOKUP(S724,Ventilation!$A$4:$H$302,7,FALSE)</f>
        <v/>
      </c>
      <c r="W724" s="148">
        <v>4.27</v>
      </c>
      <c r="X724" s="146" t="s">
        <v>2750</v>
      </c>
      <c r="Y724" s="146" t="s">
        <v>2644</v>
      </c>
      <c r="Z724" s="149">
        <v>0.0504</v>
      </c>
      <c r="AA724" s="147"/>
      <c r="AB724" s="146" t="s">
        <v>2749</v>
      </c>
      <c r="AC724" s="147"/>
      <c r="AD724" s="147"/>
      <c r="AE724" s="147"/>
      <c r="AF724" s="147"/>
      <c r="AG724" s="147"/>
      <c r="AH724" s="148">
        <v>1.1</v>
      </c>
      <c r="AI724" s="148">
        <v>0.0</v>
      </c>
      <c r="AJ724" s="148">
        <v>0.5</v>
      </c>
      <c r="AK724" s="148">
        <v>0.0</v>
      </c>
      <c r="AL724" s="146" t="s">
        <v>2746</v>
      </c>
      <c r="AM724" s="146" t="s">
        <v>2658</v>
      </c>
      <c r="AN724" s="146" t="s">
        <v>2656</v>
      </c>
      <c r="AO724" s="148">
        <v>2.22</v>
      </c>
      <c r="AP724" s="148">
        <v>351.0</v>
      </c>
      <c r="AQ724" s="148">
        <v>0.006324786324786325</v>
      </c>
      <c r="AR724" s="148">
        <v>60.0</v>
      </c>
      <c r="AS724" s="148">
        <v>0.2</v>
      </c>
      <c r="AT724" s="148">
        <v>0.05</v>
      </c>
      <c r="AU724" s="146" t="s">
        <v>1475</v>
      </c>
      <c r="AV724" s="147"/>
      <c r="AW724" s="147"/>
      <c r="AX724" s="147"/>
      <c r="AY724" s="147"/>
      <c r="AZ724" s="147"/>
      <c r="BA724" s="147"/>
      <c r="BB724" s="147"/>
      <c r="BC724" s="147"/>
      <c r="BD724" s="147"/>
      <c r="BE724" s="139" t="s">
        <v>2845</v>
      </c>
      <c r="BF724" s="145"/>
      <c r="BG724" s="145"/>
      <c r="BH724" s="145"/>
      <c r="BI724" s="145"/>
    </row>
    <row r="725" ht="14.25" hidden="1" customHeight="1">
      <c r="A725" s="5" t="s">
        <v>182</v>
      </c>
      <c r="B725" s="5" t="s">
        <v>565</v>
      </c>
      <c r="C725" s="22" t="s">
        <v>1110</v>
      </c>
      <c r="D725" s="5" t="s">
        <v>1564</v>
      </c>
      <c r="E725" s="5" t="s">
        <v>609</v>
      </c>
      <c r="F725" s="5" t="s">
        <v>1537</v>
      </c>
      <c r="G725" s="5" t="s">
        <v>1538</v>
      </c>
      <c r="H725" s="18" t="str">
        <f t="shared" si="1"/>
        <v>ASHRAE 90.1-2007Hotel/MotelGuest Rooms</v>
      </c>
      <c r="I725" s="86" t="str">
        <f>VLOOKUP(H725,'Interior Lighting'!$A$4:$G$1073,5,FALSE)</f>
        <v>1.1</v>
      </c>
      <c r="J725" s="21"/>
      <c r="K725" s="5"/>
      <c r="L725" s="5">
        <v>0.0</v>
      </c>
      <c r="M725" s="5">
        <v>0.7</v>
      </c>
      <c r="N725" s="5">
        <v>0.2</v>
      </c>
      <c r="O725" s="18" t="s">
        <v>2663</v>
      </c>
      <c r="P725" s="5" t="s">
        <v>542</v>
      </c>
      <c r="Q725" s="5" t="s">
        <v>119</v>
      </c>
      <c r="R725" s="5" t="s">
        <v>1884</v>
      </c>
      <c r="S725" s="5" t="str">
        <f t="shared" si="2"/>
        <v>ASHRAE 62.1-2004Hotels, Motels, Resorts, DormitoriesBedroom/living Room</v>
      </c>
      <c r="T725" s="86" t="str">
        <f>VLOOKUP(S725,Ventilation!$A$4:$H$302,6,FALSE)</f>
        <v>0.06</v>
      </c>
      <c r="U725" s="86" t="str">
        <f>VLOOKUP(S725,Ventilation!$A$4:$H$302,5,FALSE)</f>
        <v>5</v>
      </c>
      <c r="V725" s="86" t="str">
        <f>VLOOKUP(S725,Ventilation!$A$4:$H$302,7,FALSE)</f>
        <v/>
      </c>
      <c r="W725" s="5">
        <v>4.27</v>
      </c>
      <c r="X725" s="5" t="s">
        <v>2663</v>
      </c>
      <c r="Y725" s="5" t="s">
        <v>2644</v>
      </c>
      <c r="Z725" s="5">
        <v>0.2016</v>
      </c>
      <c r="AA725" s="5"/>
      <c r="AB725" s="5" t="s">
        <v>2749</v>
      </c>
      <c r="AC725" s="5"/>
      <c r="AD725" s="5"/>
      <c r="AE725" s="5"/>
      <c r="AF725" s="5"/>
      <c r="AG725" s="5"/>
      <c r="AH725" s="5">
        <v>1.1</v>
      </c>
      <c r="AI725" s="5">
        <v>0.0</v>
      </c>
      <c r="AJ725" s="5">
        <v>0.5</v>
      </c>
      <c r="AK725" s="5">
        <v>0.0</v>
      </c>
      <c r="AL725" s="5" t="s">
        <v>2663</v>
      </c>
      <c r="AM725" s="5" t="s">
        <v>2812</v>
      </c>
      <c r="AN725" s="5" t="s">
        <v>2811</v>
      </c>
      <c r="AO725" s="5">
        <v>2.22</v>
      </c>
      <c r="AP725" s="5">
        <v>351.0</v>
      </c>
      <c r="AQ725" s="5">
        <v>0.006324786324786325</v>
      </c>
      <c r="AR725" s="5">
        <v>60.0</v>
      </c>
      <c r="AS725" s="5">
        <v>0.2</v>
      </c>
      <c r="AT725" s="5">
        <v>0.05</v>
      </c>
      <c r="AU725" s="5" t="s">
        <v>2663</v>
      </c>
      <c r="AV725" s="5"/>
      <c r="AW725" s="5"/>
      <c r="AX725" s="5"/>
      <c r="AY725" s="5"/>
      <c r="AZ725" s="5"/>
      <c r="BA725" s="5"/>
      <c r="BB725" s="5"/>
      <c r="BC725" s="5"/>
      <c r="BD725" s="5"/>
      <c r="BE725" s="139" t="s">
        <v>2845</v>
      </c>
      <c r="BF725" s="2"/>
      <c r="BG725" s="2"/>
      <c r="BH725" s="2"/>
      <c r="BI725" s="2"/>
    </row>
    <row r="726" ht="14.25" hidden="1" customHeight="1">
      <c r="A726" s="5" t="s">
        <v>182</v>
      </c>
      <c r="B726" s="5" t="s">
        <v>565</v>
      </c>
      <c r="C726" s="22" t="s">
        <v>1109</v>
      </c>
      <c r="D726" s="5" t="s">
        <v>1564</v>
      </c>
      <c r="E726" s="5" t="s">
        <v>609</v>
      </c>
      <c r="F726" s="5" t="s">
        <v>1537</v>
      </c>
      <c r="G726" s="5" t="s">
        <v>1538</v>
      </c>
      <c r="H726" s="18" t="str">
        <f t="shared" si="1"/>
        <v>ASHRAE 90.1-2007Hotel/MotelGuest Rooms</v>
      </c>
      <c r="I726" s="86" t="str">
        <f>VLOOKUP(H726,'Interior Lighting'!$A$4:$G$1073,5,FALSE)</f>
        <v>1.1</v>
      </c>
      <c r="J726" s="21"/>
      <c r="K726" s="5"/>
      <c r="L726" s="5">
        <v>0.0</v>
      </c>
      <c r="M726" s="5">
        <v>0.7</v>
      </c>
      <c r="N726" s="5">
        <v>0.2</v>
      </c>
      <c r="O726" s="18" t="s">
        <v>2663</v>
      </c>
      <c r="P726" s="5" t="s">
        <v>542</v>
      </c>
      <c r="Q726" s="5" t="s">
        <v>119</v>
      </c>
      <c r="R726" s="5" t="s">
        <v>1884</v>
      </c>
      <c r="S726" s="5" t="str">
        <f t="shared" si="2"/>
        <v>ASHRAE 62.1-2004Hotels, Motels, Resorts, DormitoriesBedroom/living Room</v>
      </c>
      <c r="T726" s="86" t="str">
        <f>VLOOKUP(S726,Ventilation!$A$4:$H$302,6,FALSE)</f>
        <v>0.06</v>
      </c>
      <c r="U726" s="86" t="str">
        <f>VLOOKUP(S726,Ventilation!$A$4:$H$302,5,FALSE)</f>
        <v>5</v>
      </c>
      <c r="V726" s="86" t="str">
        <f>VLOOKUP(S726,Ventilation!$A$4:$H$302,7,FALSE)</f>
        <v/>
      </c>
      <c r="W726" s="5">
        <v>4.27</v>
      </c>
      <c r="X726" s="5" t="s">
        <v>2663</v>
      </c>
      <c r="Y726" s="5" t="s">
        <v>2644</v>
      </c>
      <c r="Z726" s="149">
        <v>0.0504</v>
      </c>
      <c r="AA726" s="5"/>
      <c r="AB726" s="5" t="s">
        <v>2749</v>
      </c>
      <c r="AC726" s="5"/>
      <c r="AD726" s="5"/>
      <c r="AE726" s="5"/>
      <c r="AF726" s="5"/>
      <c r="AG726" s="5"/>
      <c r="AH726" s="5">
        <v>1.1</v>
      </c>
      <c r="AI726" s="5">
        <v>0.0</v>
      </c>
      <c r="AJ726" s="5">
        <v>0.5</v>
      </c>
      <c r="AK726" s="5">
        <v>0.0</v>
      </c>
      <c r="AL726" s="5" t="s">
        <v>2663</v>
      </c>
      <c r="AM726" s="5" t="s">
        <v>2812</v>
      </c>
      <c r="AN726" s="5" t="s">
        <v>2811</v>
      </c>
      <c r="AO726" s="5">
        <v>2.22</v>
      </c>
      <c r="AP726" s="5">
        <v>351.0</v>
      </c>
      <c r="AQ726" s="5">
        <v>0.006324786324786325</v>
      </c>
      <c r="AR726" s="5">
        <v>60.0</v>
      </c>
      <c r="AS726" s="5">
        <v>0.2</v>
      </c>
      <c r="AT726" s="5">
        <v>0.05</v>
      </c>
      <c r="AU726" s="5" t="s">
        <v>2663</v>
      </c>
      <c r="AV726" s="5"/>
      <c r="AW726" s="5"/>
      <c r="AX726" s="5"/>
      <c r="AY726" s="5"/>
      <c r="AZ726" s="5"/>
      <c r="BA726" s="5"/>
      <c r="BB726" s="5"/>
      <c r="BC726" s="5"/>
      <c r="BD726" s="5"/>
      <c r="BE726" s="139" t="s">
        <v>2845</v>
      </c>
      <c r="BF726" s="2"/>
      <c r="BG726" s="2"/>
      <c r="BH726" s="2"/>
      <c r="BI726" s="2"/>
    </row>
    <row r="727" ht="14.25" hidden="1" customHeight="1">
      <c r="A727" s="18" t="s">
        <v>182</v>
      </c>
      <c r="B727" s="5" t="s">
        <v>565</v>
      </c>
      <c r="C727" s="5" t="s">
        <v>1341</v>
      </c>
      <c r="D727" s="5" t="s">
        <v>3257</v>
      </c>
      <c r="E727" s="5" t="s">
        <v>609</v>
      </c>
      <c r="F727" s="5" t="s">
        <v>1322</v>
      </c>
      <c r="G727" s="5" t="s">
        <v>1107</v>
      </c>
      <c r="H727" s="18" t="str">
        <f t="shared" si="1"/>
        <v>ASHRAE 90.1-2007Lounge/RecreationGeneral</v>
      </c>
      <c r="I727" s="86" t="str">
        <f>VLOOKUP(H727,'Interior Lighting'!$A$4:$G$1073,5,FALSE)</f>
        <v>1.2</v>
      </c>
      <c r="J727" s="21"/>
      <c r="K727" s="5"/>
      <c r="L727" s="5">
        <v>0.0</v>
      </c>
      <c r="M727" s="5">
        <v>0.7</v>
      </c>
      <c r="N727" s="5">
        <v>0.2</v>
      </c>
      <c r="O727" s="5" t="s">
        <v>2681</v>
      </c>
      <c r="P727" s="18" t="s">
        <v>542</v>
      </c>
      <c r="Q727" s="5" t="s">
        <v>119</v>
      </c>
      <c r="R727" s="5" t="s">
        <v>1887</v>
      </c>
      <c r="S727" s="5" t="str">
        <f t="shared" si="2"/>
        <v>ASHRAE 62.1-2004Hotels, Motels, Resorts, DormitoriesLobbies/prefunction</v>
      </c>
      <c r="T727" s="86" t="str">
        <f>VLOOKUP(S727,Ventilation!$A$4:$H$302,6,FALSE)</f>
        <v>0.06</v>
      </c>
      <c r="U727" s="86" t="str">
        <f>VLOOKUP(S727,Ventilation!$A$4:$H$302,5,FALSE)</f>
        <v>7.5</v>
      </c>
      <c r="V727" s="86" t="str">
        <f>VLOOKUP(S727,Ventilation!$A$4:$H$302,7,FALSE)</f>
        <v/>
      </c>
      <c r="W727" s="5">
        <v>30.0</v>
      </c>
      <c r="X727" s="5" t="s">
        <v>2768</v>
      </c>
      <c r="Y727" s="5" t="s">
        <v>2644</v>
      </c>
      <c r="Z727" s="5">
        <v>0.2016</v>
      </c>
      <c r="AA727" s="5"/>
      <c r="AB727" s="5" t="s">
        <v>2710</v>
      </c>
      <c r="AC727" s="5"/>
      <c r="AD727" s="5"/>
      <c r="AE727" s="5"/>
      <c r="AF727" s="5"/>
      <c r="AG727" s="5"/>
      <c r="AH727" s="5">
        <v>2.42</v>
      </c>
      <c r="AI727" s="5">
        <v>0.0</v>
      </c>
      <c r="AJ727" s="5">
        <v>0.5</v>
      </c>
      <c r="AK727" s="5">
        <v>0.0</v>
      </c>
      <c r="AL727" s="5" t="s">
        <v>2767</v>
      </c>
      <c r="AM727" s="5" t="s">
        <v>2708</v>
      </c>
      <c r="AN727" s="5" t="s">
        <v>2706</v>
      </c>
      <c r="AO727" s="5"/>
      <c r="AP727" s="5"/>
      <c r="AQ727" s="112" t="str">
        <f>IF('Space Types'!$AO748=0,"",'Space Types'!$AO748/'Space Types'!$AP748)</f>
        <v>0.006324786325</v>
      </c>
      <c r="AR727" s="5"/>
      <c r="AS727" s="5"/>
      <c r="AT727" s="5"/>
      <c r="AU727" s="5"/>
      <c r="AV727" s="5"/>
      <c r="AW727" s="5"/>
      <c r="AX727" s="5"/>
      <c r="AY727" s="5" t="str">
        <f t="shared" ref="AY727:AY733" si="24">IF(ISBLANK(AX727),"",AX727/(AW727/AV727))</f>
        <v/>
      </c>
      <c r="AZ727" s="5"/>
      <c r="BA727" s="5"/>
      <c r="BB727" s="5"/>
      <c r="BC727" s="5"/>
      <c r="BD727" s="5"/>
      <c r="BE727" s="88" t="s">
        <v>625</v>
      </c>
      <c r="BF727" s="1"/>
      <c r="BG727" s="1"/>
      <c r="BH727" s="1"/>
      <c r="BI727" s="1"/>
    </row>
    <row r="728" ht="14.25" hidden="1" customHeight="1">
      <c r="A728" s="18" t="s">
        <v>182</v>
      </c>
      <c r="B728" s="5" t="s">
        <v>565</v>
      </c>
      <c r="C728" s="5" t="s">
        <v>1340</v>
      </c>
      <c r="D728" s="5" t="s">
        <v>1535</v>
      </c>
      <c r="E728" s="5" t="s">
        <v>609</v>
      </c>
      <c r="F728" s="5" t="s">
        <v>1368</v>
      </c>
      <c r="G728" s="5" t="s">
        <v>1370</v>
      </c>
      <c r="H728" s="18" t="str">
        <f t="shared" si="1"/>
        <v>ASHRAE 90.1-2007Gymnasium/Exercise CenterExercise Area</v>
      </c>
      <c r="I728" s="86" t="str">
        <f>VLOOKUP(H728,'Interior Lighting'!$A$4:$G$1073,5,FALSE)</f>
        <v>0.9</v>
      </c>
      <c r="J728" s="21"/>
      <c r="K728" s="5"/>
      <c r="L728" s="5">
        <v>0.0</v>
      </c>
      <c r="M728" s="5">
        <v>0.7</v>
      </c>
      <c r="N728" s="5">
        <v>0.2</v>
      </c>
      <c r="O728" s="5" t="s">
        <v>2680</v>
      </c>
      <c r="P728" s="18" t="s">
        <v>542</v>
      </c>
      <c r="Q728" s="5" t="s">
        <v>1982</v>
      </c>
      <c r="R728" s="5" t="s">
        <v>2007</v>
      </c>
      <c r="S728" s="5" t="str">
        <f t="shared" si="2"/>
        <v>ASHRAE 62.1-2004Sports and EntertainmentHealth club/weight rooms</v>
      </c>
      <c r="T728" s="86" t="str">
        <f>VLOOKUP(S728,Ventilation!$A$4:$H$302,6,FALSE)</f>
        <v>0.06</v>
      </c>
      <c r="U728" s="86" t="str">
        <f>VLOOKUP(S728,Ventilation!$A$4:$H$302,5,FALSE)</f>
        <v>20</v>
      </c>
      <c r="V728" s="86" t="str">
        <f>VLOOKUP(S728,Ventilation!$A$4:$H$302,7,FALSE)</f>
        <v/>
      </c>
      <c r="W728" s="5">
        <v>19.94</v>
      </c>
      <c r="X728" s="5" t="s">
        <v>2734</v>
      </c>
      <c r="Y728" s="5" t="s">
        <v>2644</v>
      </c>
      <c r="Z728" s="5">
        <v>0.2016</v>
      </c>
      <c r="AA728" s="5"/>
      <c r="AB728" s="5" t="s">
        <v>2710</v>
      </c>
      <c r="AC728" s="5"/>
      <c r="AD728" s="5"/>
      <c r="AE728" s="5"/>
      <c r="AF728" s="5"/>
      <c r="AG728" s="5"/>
      <c r="AH728" s="5">
        <v>1.73</v>
      </c>
      <c r="AI728" s="5">
        <v>0.0</v>
      </c>
      <c r="AJ728" s="5">
        <v>0.5</v>
      </c>
      <c r="AK728" s="5">
        <v>0.0</v>
      </c>
      <c r="AL728" s="5" t="s">
        <v>2732</v>
      </c>
      <c r="AM728" s="5" t="s">
        <v>2708</v>
      </c>
      <c r="AN728" s="5" t="s">
        <v>2706</v>
      </c>
      <c r="AO728" s="5"/>
      <c r="AP728" s="5"/>
      <c r="AQ728" s="5" t="str">
        <f>IF('Space Types'!$AO755=0,"",'Space Types'!$AO755/'Space Types'!$AP755)</f>
        <v/>
      </c>
      <c r="AR728" s="5"/>
      <c r="AS728" s="5"/>
      <c r="AT728" s="5"/>
      <c r="AU728" s="5"/>
      <c r="AV728" s="5"/>
      <c r="AW728" s="5"/>
      <c r="AX728" s="5"/>
      <c r="AY728" s="5" t="str">
        <f t="shared" si="24"/>
        <v/>
      </c>
      <c r="AZ728" s="5"/>
      <c r="BA728" s="5"/>
      <c r="BB728" s="5"/>
      <c r="BC728" s="5"/>
      <c r="BD728" s="5"/>
      <c r="BE728" s="88" t="s">
        <v>625</v>
      </c>
      <c r="BF728" s="1"/>
      <c r="BG728" s="1"/>
      <c r="BH728" s="1"/>
      <c r="BI728" s="1"/>
    </row>
    <row r="729" ht="14.25" hidden="1" customHeight="1">
      <c r="A729" s="5" t="s">
        <v>182</v>
      </c>
      <c r="B729" s="5" t="s">
        <v>565</v>
      </c>
      <c r="C729" s="5" t="s">
        <v>1169</v>
      </c>
      <c r="D729" s="5" t="s">
        <v>4352</v>
      </c>
      <c r="E729" s="22"/>
      <c r="F729" s="22"/>
      <c r="G729" s="22"/>
      <c r="H729" s="18" t="str">
        <f t="shared" si="1"/>
        <v/>
      </c>
      <c r="I729" s="18" t="str">
        <f>VLOOKUP(H729,'Interior Lighting'!$A$4:$G$1073,5,FALSE)</f>
        <v>#N/A</v>
      </c>
      <c r="J729" s="21"/>
      <c r="K729" s="5"/>
      <c r="L729" s="5"/>
      <c r="M729" s="5"/>
      <c r="N729" s="5"/>
      <c r="O729" s="5"/>
      <c r="P729" s="5" t="s">
        <v>542</v>
      </c>
      <c r="Q729" s="5" t="s">
        <v>1107</v>
      </c>
      <c r="R729" s="5" t="s">
        <v>178</v>
      </c>
      <c r="S729" s="5" t="str">
        <f t="shared" si="2"/>
        <v>ASHRAE 62.1-2004GeneralStorage rooms</v>
      </c>
      <c r="T729" s="86" t="str">
        <f>VLOOKUP(S729,Ventilation!$A$4:$H$302,6,FALSE)</f>
        <v>0.12</v>
      </c>
      <c r="U729" s="86" t="str">
        <f>VLOOKUP(S729,Ventilation!$A$4:$H$302,5,FALSE)</f>
        <v/>
      </c>
      <c r="V729" s="86" t="str">
        <f>VLOOKUP(S729,Ventilation!$A$4:$H$302,7,FALSE)</f>
        <v/>
      </c>
      <c r="W729" s="5">
        <v>0.0</v>
      </c>
      <c r="X729" s="5"/>
      <c r="Y729" s="5"/>
      <c r="Z729" s="5">
        <v>0.2016</v>
      </c>
      <c r="AA729" s="5"/>
      <c r="AB729" s="7" t="s">
        <v>298</v>
      </c>
      <c r="AC729" s="5"/>
      <c r="AD729" s="5"/>
      <c r="AE729" s="5"/>
      <c r="AF729" s="5"/>
      <c r="AG729" s="5"/>
      <c r="AH729" s="22">
        <v>198.2</v>
      </c>
      <c r="AI729" s="5">
        <v>0.0</v>
      </c>
      <c r="AJ729" s="22">
        <v>0.5</v>
      </c>
      <c r="AK729" s="22">
        <v>0.0</v>
      </c>
      <c r="AL729" s="5" t="s">
        <v>2673</v>
      </c>
      <c r="AM729" s="5"/>
      <c r="AN729" s="5"/>
      <c r="AO729" s="5"/>
      <c r="AP729" s="5"/>
      <c r="AQ729" s="5" t="str">
        <f>IF('Space Types'!$AO762=0,"",'Space Types'!$AO762/'Space Types'!$AP762)</f>
        <v/>
      </c>
      <c r="AR729" s="5"/>
      <c r="AS729" s="5"/>
      <c r="AT729" s="5"/>
      <c r="AU729" s="5"/>
      <c r="AV729" s="5"/>
      <c r="AW729" s="5"/>
      <c r="AX729" s="5"/>
      <c r="AY729" s="5" t="str">
        <f t="shared" si="24"/>
        <v/>
      </c>
      <c r="AZ729" s="5"/>
      <c r="BA729" s="5"/>
      <c r="BB729" s="5"/>
      <c r="BC729" s="5"/>
      <c r="BD729" s="5"/>
      <c r="BE729" s="88" t="s">
        <v>625</v>
      </c>
      <c r="BF729" s="2"/>
      <c r="BG729" s="2"/>
      <c r="BH729" s="2"/>
      <c r="BI729" s="2"/>
    </row>
    <row r="730" ht="14.25" hidden="1" customHeight="1">
      <c r="A730" s="5" t="s">
        <v>182</v>
      </c>
      <c r="B730" s="5" t="s">
        <v>565</v>
      </c>
      <c r="C730" s="22" t="s">
        <v>1250</v>
      </c>
      <c r="D730" s="5" t="s">
        <v>4352</v>
      </c>
      <c r="E730" s="22"/>
      <c r="F730" s="22"/>
      <c r="G730" s="22"/>
      <c r="H730" s="18" t="str">
        <f t="shared" si="1"/>
        <v/>
      </c>
      <c r="I730" s="18" t="str">
        <f>VLOOKUP(H730,'Interior Lighting'!$A$4:$G$1073,5,FALSE)</f>
        <v>#N/A</v>
      </c>
      <c r="J730" s="21"/>
      <c r="K730" s="5"/>
      <c r="L730" s="5"/>
      <c r="M730" s="5"/>
      <c r="N730" s="5"/>
      <c r="O730" s="5"/>
      <c r="P730" s="5" t="s">
        <v>542</v>
      </c>
      <c r="Q730" s="5" t="s">
        <v>1107</v>
      </c>
      <c r="R730" s="5" t="s">
        <v>178</v>
      </c>
      <c r="S730" s="5" t="str">
        <f t="shared" si="2"/>
        <v>ASHRAE 62.1-2004GeneralStorage rooms</v>
      </c>
      <c r="T730" s="86" t="str">
        <f>VLOOKUP(S730,Ventilation!$A$4:$H$302,6,FALSE)</f>
        <v>0.12</v>
      </c>
      <c r="U730" s="86" t="str">
        <f>VLOOKUP(S730,Ventilation!$A$4:$H$302,5,FALSE)</f>
        <v/>
      </c>
      <c r="V730" s="86" t="str">
        <f>VLOOKUP(S730,Ventilation!$A$4:$H$302,7,FALSE)</f>
        <v/>
      </c>
      <c r="W730" s="5">
        <v>0.0</v>
      </c>
      <c r="X730" s="5"/>
      <c r="Y730" s="5"/>
      <c r="Z730" s="5">
        <v>0.2016</v>
      </c>
      <c r="AA730" s="5"/>
      <c r="AB730" s="7" t="s">
        <v>298</v>
      </c>
      <c r="AC730" s="5"/>
      <c r="AD730" s="5"/>
      <c r="AE730" s="5"/>
      <c r="AF730" s="5"/>
      <c r="AG730" s="5"/>
      <c r="AH730" s="22"/>
      <c r="AI730" s="5">
        <v>0.0</v>
      </c>
      <c r="AJ730" s="5">
        <v>0.5</v>
      </c>
      <c r="AK730" s="5">
        <v>0.0</v>
      </c>
      <c r="AL730" s="5" t="s">
        <v>2673</v>
      </c>
      <c r="AM730" s="5"/>
      <c r="AN730" s="5"/>
      <c r="AO730" s="5"/>
      <c r="AP730" s="5"/>
      <c r="AQ730" s="112" t="str">
        <f>IF('Space Types'!$AO768=0,"",'Space Types'!$AO768/'Space Types'!$AP768)</f>
        <v>0.006324786325</v>
      </c>
      <c r="AR730" s="5"/>
      <c r="AS730" s="5"/>
      <c r="AT730" s="5"/>
      <c r="AU730" s="5"/>
      <c r="AV730" s="5"/>
      <c r="AW730" s="5"/>
      <c r="AX730" s="5"/>
      <c r="AY730" s="5" t="str">
        <f t="shared" si="24"/>
        <v/>
      </c>
      <c r="AZ730" s="5"/>
      <c r="BA730" s="5"/>
      <c r="BB730" s="5"/>
      <c r="BC730" s="5"/>
      <c r="BD730" s="5"/>
      <c r="BE730" s="88" t="s">
        <v>625</v>
      </c>
      <c r="BF730" s="2"/>
      <c r="BG730" s="2"/>
      <c r="BH730" s="2"/>
      <c r="BI730" s="2"/>
    </row>
    <row r="731" ht="14.25" hidden="1" customHeight="1">
      <c r="A731" s="5" t="s">
        <v>182</v>
      </c>
      <c r="B731" s="5" t="s">
        <v>565</v>
      </c>
      <c r="C731" s="22" t="s">
        <v>1252</v>
      </c>
      <c r="D731" s="5" t="s">
        <v>4352</v>
      </c>
      <c r="E731" s="22"/>
      <c r="F731" s="22"/>
      <c r="G731" s="22"/>
      <c r="H731" s="18" t="str">
        <f t="shared" si="1"/>
        <v/>
      </c>
      <c r="I731" s="18" t="str">
        <f>VLOOKUP(H731,'Interior Lighting'!$A$4:$G$1073,5,FALSE)</f>
        <v>#N/A</v>
      </c>
      <c r="J731" s="21"/>
      <c r="K731" s="5"/>
      <c r="L731" s="5"/>
      <c r="M731" s="5"/>
      <c r="N731" s="5"/>
      <c r="O731" s="5"/>
      <c r="P731" s="5" t="s">
        <v>542</v>
      </c>
      <c r="Q731" s="5" t="s">
        <v>1107</v>
      </c>
      <c r="R731" s="5" t="s">
        <v>178</v>
      </c>
      <c r="S731" s="5" t="str">
        <f t="shared" si="2"/>
        <v>ASHRAE 62.1-2004GeneralStorage rooms</v>
      </c>
      <c r="T731" s="86" t="str">
        <f>VLOOKUP(S731,Ventilation!$A$4:$H$302,6,FALSE)</f>
        <v>0.12</v>
      </c>
      <c r="U731" s="86" t="str">
        <f>VLOOKUP(S731,Ventilation!$A$4:$H$302,5,FALSE)</f>
        <v/>
      </c>
      <c r="V731" s="86" t="str">
        <f>VLOOKUP(S731,Ventilation!$A$4:$H$302,7,FALSE)</f>
        <v/>
      </c>
      <c r="W731" s="5">
        <v>0.0</v>
      </c>
      <c r="X731" s="5"/>
      <c r="Y731" s="5"/>
      <c r="Z731" s="22">
        <v>0.05042</v>
      </c>
      <c r="AA731" s="5"/>
      <c r="AB731" s="7" t="s">
        <v>298</v>
      </c>
      <c r="AC731" s="5"/>
      <c r="AD731" s="5"/>
      <c r="AE731" s="5"/>
      <c r="AF731" s="5"/>
      <c r="AG731" s="5"/>
      <c r="AH731" s="22"/>
      <c r="AI731" s="5">
        <v>0.0</v>
      </c>
      <c r="AJ731" s="5">
        <v>0.5</v>
      </c>
      <c r="AK731" s="5">
        <v>0.0</v>
      </c>
      <c r="AL731" s="5" t="s">
        <v>2673</v>
      </c>
      <c r="AM731" s="5"/>
      <c r="AN731" s="5"/>
      <c r="AO731" s="5"/>
      <c r="AP731" s="5"/>
      <c r="AQ731" s="5" t="str">
        <f>IF('Space Types'!$AO772=0,"",'Space Types'!$AO772/'Space Types'!$AP772)</f>
        <v/>
      </c>
      <c r="AR731" s="5"/>
      <c r="AS731" s="5"/>
      <c r="AT731" s="5"/>
      <c r="AU731" s="5"/>
      <c r="AV731" s="5"/>
      <c r="AW731" s="5"/>
      <c r="AX731" s="5"/>
      <c r="AY731" s="5" t="str">
        <f t="shared" si="24"/>
        <v/>
      </c>
      <c r="AZ731" s="5"/>
      <c r="BA731" s="5"/>
      <c r="BB731" s="5"/>
      <c r="BC731" s="5"/>
      <c r="BD731" s="5"/>
      <c r="BE731" s="88" t="s">
        <v>625</v>
      </c>
      <c r="BF731" s="2"/>
      <c r="BG731" s="2"/>
      <c r="BH731" s="2"/>
      <c r="BI731" s="2"/>
    </row>
    <row r="732" ht="14.25" hidden="1" customHeight="1">
      <c r="A732" s="18" t="s">
        <v>182</v>
      </c>
      <c r="B732" s="5" t="s">
        <v>565</v>
      </c>
      <c r="C732" s="5" t="s">
        <v>596</v>
      </c>
      <c r="D732" s="5" t="s">
        <v>1585</v>
      </c>
      <c r="E732" s="5" t="s">
        <v>609</v>
      </c>
      <c r="F732" s="5" t="s">
        <v>1355</v>
      </c>
      <c r="G732" s="5" t="s">
        <v>1107</v>
      </c>
      <c r="H732" s="18" t="str">
        <f t="shared" si="1"/>
        <v>ASHRAE 90.1-2007Corridor/TransitionGeneral</v>
      </c>
      <c r="I732" s="86" t="str">
        <f>VLOOKUP(H732,'Interior Lighting'!$A$4:$G$1073,5,FALSE)</f>
        <v>0.5</v>
      </c>
      <c r="J732" s="21"/>
      <c r="K732" s="5"/>
      <c r="L732" s="5">
        <v>0.0</v>
      </c>
      <c r="M732" s="5">
        <v>0.7</v>
      </c>
      <c r="N732" s="5">
        <v>0.2</v>
      </c>
      <c r="O732" s="5" t="s">
        <v>2674</v>
      </c>
      <c r="P732" s="18" t="s">
        <v>542</v>
      </c>
      <c r="Q732" s="5" t="s">
        <v>1107</v>
      </c>
      <c r="R732" s="5" t="s">
        <v>469</v>
      </c>
      <c r="S732" s="5" t="str">
        <f t="shared" si="2"/>
        <v>ASHRAE 62.1-2004GeneralCorridors</v>
      </c>
      <c r="T732" s="86" t="str">
        <f>VLOOKUP(S732,Ventilation!$A$4:$H$302,6,FALSE)</f>
        <v>0.06</v>
      </c>
      <c r="U732" s="86" t="str">
        <f>VLOOKUP(S732,Ventilation!$A$4:$H$302,5,FALSE)</f>
        <v/>
      </c>
      <c r="V732" s="86" t="str">
        <f>VLOOKUP(S732,Ventilation!$A$4:$H$302,7,FALSE)</f>
        <v/>
      </c>
      <c r="W732" s="5">
        <v>0.0</v>
      </c>
      <c r="X732" s="5" t="s">
        <v>2663</v>
      </c>
      <c r="Y732" s="5" t="s">
        <v>2644</v>
      </c>
      <c r="Z732" s="5">
        <v>0.2016</v>
      </c>
      <c r="AA732" s="5"/>
      <c r="AB732" s="7" t="s">
        <v>298</v>
      </c>
      <c r="AC732" s="5"/>
      <c r="AD732" s="5"/>
      <c r="AE732" s="5"/>
      <c r="AF732" s="5"/>
      <c r="AG732" s="5"/>
      <c r="AH732" s="5">
        <v>0.0</v>
      </c>
      <c r="AI732" s="5">
        <v>0.0</v>
      </c>
      <c r="AJ732" s="5">
        <v>0.5</v>
      </c>
      <c r="AK732" s="5">
        <v>0.0</v>
      </c>
      <c r="AL732" s="5" t="s">
        <v>2663</v>
      </c>
      <c r="AM732" s="5" t="s">
        <v>2708</v>
      </c>
      <c r="AN732" s="5" t="s">
        <v>2706</v>
      </c>
      <c r="AO732" s="5"/>
      <c r="AP732" s="5"/>
      <c r="AQ732" s="5" t="str">
        <f>IF('Space Types'!$AO779=0,"",'Space Types'!$AO779/'Space Types'!$AP779)</f>
        <v/>
      </c>
      <c r="AR732" s="5"/>
      <c r="AS732" s="5"/>
      <c r="AT732" s="5"/>
      <c r="AU732" s="5"/>
      <c r="AV732" s="5"/>
      <c r="AW732" s="5"/>
      <c r="AX732" s="5"/>
      <c r="AY732" s="5" t="str">
        <f t="shared" si="24"/>
        <v/>
      </c>
      <c r="AZ732" s="5"/>
      <c r="BA732" s="5"/>
      <c r="BB732" s="5"/>
      <c r="BC732" s="5"/>
      <c r="BD732" s="5"/>
      <c r="BE732" s="88" t="s">
        <v>625</v>
      </c>
      <c r="BF732" s="1"/>
      <c r="BG732" s="1"/>
      <c r="BH732" s="1"/>
      <c r="BI732" s="1"/>
    </row>
    <row r="733" ht="14.25" hidden="1" customHeight="1">
      <c r="A733" s="18" t="s">
        <v>182</v>
      </c>
      <c r="B733" s="5" t="s">
        <v>565</v>
      </c>
      <c r="C733" s="22" t="s">
        <v>607</v>
      </c>
      <c r="D733" s="5" t="s">
        <v>1585</v>
      </c>
      <c r="E733" s="5" t="s">
        <v>609</v>
      </c>
      <c r="F733" s="5" t="s">
        <v>1355</v>
      </c>
      <c r="G733" s="5" t="s">
        <v>1107</v>
      </c>
      <c r="H733" s="18" t="str">
        <f t="shared" si="1"/>
        <v>ASHRAE 90.1-2007Corridor/TransitionGeneral</v>
      </c>
      <c r="I733" s="86" t="str">
        <f>VLOOKUP(H733,'Interior Lighting'!$A$4:$G$1073,5,FALSE)</f>
        <v>0.5</v>
      </c>
      <c r="J733" s="21"/>
      <c r="K733" s="5"/>
      <c r="L733" s="5">
        <v>0.0</v>
      </c>
      <c r="M733" s="5">
        <v>0.7</v>
      </c>
      <c r="N733" s="5">
        <v>0.2</v>
      </c>
      <c r="O733" s="5" t="s">
        <v>2674</v>
      </c>
      <c r="P733" s="18" t="s">
        <v>542</v>
      </c>
      <c r="Q733" s="5" t="s">
        <v>1107</v>
      </c>
      <c r="R733" s="5" t="s">
        <v>469</v>
      </c>
      <c r="S733" s="5" t="str">
        <f t="shared" si="2"/>
        <v>ASHRAE 62.1-2004GeneralCorridors</v>
      </c>
      <c r="T733" s="86" t="str">
        <f>VLOOKUP(S733,Ventilation!$A$4:$H$302,6,FALSE)</f>
        <v>0.06</v>
      </c>
      <c r="U733" s="86" t="str">
        <f>VLOOKUP(S733,Ventilation!$A$4:$H$302,5,FALSE)</f>
        <v/>
      </c>
      <c r="V733" s="86" t="str">
        <f>VLOOKUP(S733,Ventilation!$A$4:$H$302,7,FALSE)</f>
        <v/>
      </c>
      <c r="W733" s="5">
        <v>0.0</v>
      </c>
      <c r="X733" s="5" t="s">
        <v>2663</v>
      </c>
      <c r="Y733" s="5" t="s">
        <v>2644</v>
      </c>
      <c r="Z733" s="22">
        <v>0.0258</v>
      </c>
      <c r="AA733" s="5"/>
      <c r="AB733" s="7" t="s">
        <v>298</v>
      </c>
      <c r="AC733" s="5"/>
      <c r="AD733" s="5"/>
      <c r="AE733" s="5"/>
      <c r="AF733" s="5"/>
      <c r="AG733" s="5"/>
      <c r="AH733" s="5">
        <v>0.0</v>
      </c>
      <c r="AI733" s="5">
        <v>0.0</v>
      </c>
      <c r="AJ733" s="5">
        <v>0.5</v>
      </c>
      <c r="AK733" s="5">
        <v>0.0</v>
      </c>
      <c r="AL733" s="5" t="s">
        <v>2663</v>
      </c>
      <c r="AM733" s="5" t="s">
        <v>2708</v>
      </c>
      <c r="AN733" s="5" t="s">
        <v>2706</v>
      </c>
      <c r="AO733" s="5"/>
      <c r="AP733" s="5"/>
      <c r="AQ733" s="5" t="str">
        <f>IF('Space Types'!$AO780=0,"",'Space Types'!$AO780/'Space Types'!$AP780)</f>
        <v/>
      </c>
      <c r="AR733" s="5"/>
      <c r="AS733" s="5"/>
      <c r="AT733" s="5"/>
      <c r="AU733" s="5"/>
      <c r="AV733" s="5"/>
      <c r="AW733" s="5"/>
      <c r="AX733" s="5"/>
      <c r="AY733" s="5" t="str">
        <f t="shared" si="24"/>
        <v/>
      </c>
      <c r="AZ733" s="5"/>
      <c r="BA733" s="5"/>
      <c r="BB733" s="5"/>
      <c r="BC733" s="5"/>
      <c r="BD733" s="5"/>
      <c r="BE733" s="88" t="s">
        <v>625</v>
      </c>
      <c r="BF733" s="1"/>
      <c r="BG733" s="1"/>
      <c r="BH733" s="1"/>
      <c r="BI733" s="1"/>
    </row>
    <row r="734" ht="14.25" hidden="1" customHeight="1">
      <c r="A734" s="18" t="s">
        <v>185</v>
      </c>
      <c r="B734" s="18" t="s">
        <v>565</v>
      </c>
      <c r="C734" s="18" t="s">
        <v>1128</v>
      </c>
      <c r="D734" s="18" t="s">
        <v>3232</v>
      </c>
      <c r="E734" s="18" t="s">
        <v>628</v>
      </c>
      <c r="F734" s="18" t="s">
        <v>1128</v>
      </c>
      <c r="G734" s="18" t="s">
        <v>1107</v>
      </c>
      <c r="H734" s="18" t="str">
        <f t="shared" si="1"/>
        <v>ASHRAE 90.1-2010StorageGeneral</v>
      </c>
      <c r="I734" s="86" t="str">
        <f>VLOOKUP(H734,'Interior Lighting'!$A$4:$G$1073,5,FALSE)</f>
        <v>0.63</v>
      </c>
      <c r="J734" s="21"/>
      <c r="K734" s="18"/>
      <c r="L734" s="18">
        <v>0.0</v>
      </c>
      <c r="M734" s="18">
        <v>0.7</v>
      </c>
      <c r="N734" s="18">
        <v>0.2</v>
      </c>
      <c r="O734" s="18" t="s">
        <v>2703</v>
      </c>
      <c r="P734" s="18" t="s">
        <v>601</v>
      </c>
      <c r="Q734" s="18" t="s">
        <v>1107</v>
      </c>
      <c r="R734" s="18" t="s">
        <v>178</v>
      </c>
      <c r="S734" s="5" t="str">
        <f t="shared" si="2"/>
        <v>ASHRAE 62.1-2007GeneralStorage rooms</v>
      </c>
      <c r="T734" s="86" t="str">
        <f>VLOOKUP(S734,Ventilation!$A$4:$H$302,6,FALSE)</f>
        <v>0.12</v>
      </c>
      <c r="U734" s="86" t="str">
        <f>VLOOKUP(S734,Ventilation!$A$4:$H$302,5,FALSE)</f>
        <v/>
      </c>
      <c r="V734" s="86" t="str">
        <f>VLOOKUP(S734,Ventilation!$A$4:$H$302,7,FALSE)</f>
        <v/>
      </c>
      <c r="W734" s="18">
        <v>0.0</v>
      </c>
      <c r="X734" s="18" t="s">
        <v>2663</v>
      </c>
      <c r="Y734" s="18" t="s">
        <v>2644</v>
      </c>
      <c r="Z734" s="18">
        <v>0.112</v>
      </c>
      <c r="AA734" s="5"/>
      <c r="AB734" s="7" t="s">
        <v>298</v>
      </c>
      <c r="AC734" s="18"/>
      <c r="AD734" s="18"/>
      <c r="AE734" s="18"/>
      <c r="AF734" s="18"/>
      <c r="AG734" s="18"/>
      <c r="AH734" s="18">
        <v>0.0</v>
      </c>
      <c r="AI734" s="18">
        <v>0.0</v>
      </c>
      <c r="AJ734" s="18">
        <v>0.5</v>
      </c>
      <c r="AK734" s="18">
        <v>0.0</v>
      </c>
      <c r="AL734" s="18" t="s">
        <v>2663</v>
      </c>
      <c r="AM734" s="5" t="s">
        <v>2791</v>
      </c>
      <c r="AN734" s="5" t="s">
        <v>4290</v>
      </c>
      <c r="AO734" s="18"/>
      <c r="AP734" s="18"/>
      <c r="AQ734" s="18"/>
      <c r="AR734" s="18"/>
      <c r="AS734" s="18"/>
      <c r="AT734" s="18"/>
      <c r="AU734" s="18"/>
      <c r="AV734" s="18"/>
      <c r="AW734" s="18"/>
      <c r="AX734" s="18"/>
      <c r="AY734" s="18"/>
      <c r="AZ734" s="18"/>
      <c r="BA734" s="18"/>
      <c r="BB734" s="18"/>
      <c r="BC734" s="18"/>
      <c r="BD734" s="18"/>
      <c r="BE734" s="88" t="s">
        <v>625</v>
      </c>
      <c r="BF734" s="1"/>
      <c r="BG734" s="1"/>
      <c r="BH734" s="1"/>
      <c r="BI734" s="1"/>
    </row>
    <row r="735" ht="14.25" hidden="1" customHeight="1">
      <c r="A735" s="18" t="s">
        <v>185</v>
      </c>
      <c r="B735" s="18" t="s">
        <v>565</v>
      </c>
      <c r="C735" s="27" t="s">
        <v>1159</v>
      </c>
      <c r="D735" s="18" t="s">
        <v>3232</v>
      </c>
      <c r="E735" s="18" t="s">
        <v>628</v>
      </c>
      <c r="F735" s="18" t="s">
        <v>1128</v>
      </c>
      <c r="G735" s="18" t="s">
        <v>1107</v>
      </c>
      <c r="H735" s="18" t="str">
        <f t="shared" si="1"/>
        <v>ASHRAE 90.1-2010StorageGeneral</v>
      </c>
      <c r="I735" s="86" t="str">
        <f>VLOOKUP(H735,'Interior Lighting'!$A$4:$G$1073,5,FALSE)</f>
        <v>0.63</v>
      </c>
      <c r="J735" s="21"/>
      <c r="K735" s="18"/>
      <c r="L735" s="18">
        <v>0.0</v>
      </c>
      <c r="M735" s="18">
        <v>0.7</v>
      </c>
      <c r="N735" s="18">
        <v>0.2</v>
      </c>
      <c r="O735" s="18" t="s">
        <v>2703</v>
      </c>
      <c r="P735" s="18" t="s">
        <v>601</v>
      </c>
      <c r="Q735" s="18" t="s">
        <v>1107</v>
      </c>
      <c r="R735" s="18" t="s">
        <v>178</v>
      </c>
      <c r="S735" s="5" t="str">
        <f t="shared" si="2"/>
        <v>ASHRAE 62.1-2007GeneralStorage rooms</v>
      </c>
      <c r="T735" s="86" t="str">
        <f>VLOOKUP(S735,Ventilation!$A$4:$H$302,6,FALSE)</f>
        <v>0.12</v>
      </c>
      <c r="U735" s="86" t="str">
        <f>VLOOKUP(S735,Ventilation!$A$4:$H$302,5,FALSE)</f>
        <v/>
      </c>
      <c r="V735" s="86" t="str">
        <f>VLOOKUP(S735,Ventilation!$A$4:$H$302,7,FALSE)</f>
        <v/>
      </c>
      <c r="W735" s="18">
        <v>0.0</v>
      </c>
      <c r="X735" s="18" t="s">
        <v>2663</v>
      </c>
      <c r="Y735" s="18" t="s">
        <v>2644</v>
      </c>
      <c r="Z735" s="49">
        <v>0.028</v>
      </c>
      <c r="AA735" s="5"/>
      <c r="AB735" s="7" t="s">
        <v>298</v>
      </c>
      <c r="AC735" s="18"/>
      <c r="AD735" s="18"/>
      <c r="AE735" s="18"/>
      <c r="AF735" s="18"/>
      <c r="AG735" s="18"/>
      <c r="AH735" s="18">
        <v>0.0</v>
      </c>
      <c r="AI735" s="18">
        <v>0.0</v>
      </c>
      <c r="AJ735" s="18">
        <v>0.5</v>
      </c>
      <c r="AK735" s="18">
        <v>0.0</v>
      </c>
      <c r="AL735" s="18" t="s">
        <v>2663</v>
      </c>
      <c r="AM735" s="5" t="s">
        <v>2791</v>
      </c>
      <c r="AN735" s="5" t="s">
        <v>4290</v>
      </c>
      <c r="AO735" s="18"/>
      <c r="AP735" s="18"/>
      <c r="AQ735" s="18"/>
      <c r="AR735" s="18"/>
      <c r="AS735" s="18"/>
      <c r="AT735" s="18"/>
      <c r="AU735" s="18"/>
      <c r="AV735" s="18"/>
      <c r="AW735" s="18"/>
      <c r="AX735" s="18"/>
      <c r="AY735" s="18"/>
      <c r="AZ735" s="18"/>
      <c r="BA735" s="18"/>
      <c r="BB735" s="18"/>
      <c r="BC735" s="18"/>
      <c r="BD735" s="18"/>
      <c r="BE735" s="88" t="s">
        <v>625</v>
      </c>
      <c r="BF735" s="1"/>
      <c r="BG735" s="1"/>
      <c r="BH735" s="1"/>
      <c r="BI735" s="1"/>
    </row>
    <row r="736" ht="14.25" hidden="1" customHeight="1">
      <c r="A736" s="18" t="s">
        <v>185</v>
      </c>
      <c r="B736" s="18" t="s">
        <v>565</v>
      </c>
      <c r="C736" s="27" t="s">
        <v>1160</v>
      </c>
      <c r="D736" s="18" t="s">
        <v>3232</v>
      </c>
      <c r="E736" s="18" t="s">
        <v>628</v>
      </c>
      <c r="F736" s="18" t="s">
        <v>1128</v>
      </c>
      <c r="G736" s="18" t="s">
        <v>1107</v>
      </c>
      <c r="H736" s="18" t="str">
        <f t="shared" si="1"/>
        <v>ASHRAE 90.1-2010StorageGeneral</v>
      </c>
      <c r="I736" s="86" t="str">
        <f>VLOOKUP(H736,'Interior Lighting'!$A$4:$G$1073,5,FALSE)</f>
        <v>0.63</v>
      </c>
      <c r="J736" s="21"/>
      <c r="K736" s="18"/>
      <c r="L736" s="18">
        <v>0.0</v>
      </c>
      <c r="M736" s="18">
        <v>0.7</v>
      </c>
      <c r="N736" s="18">
        <v>0.2</v>
      </c>
      <c r="O736" s="18" t="s">
        <v>2703</v>
      </c>
      <c r="P736" s="18" t="s">
        <v>601</v>
      </c>
      <c r="Q736" s="18" t="s">
        <v>1107</v>
      </c>
      <c r="R736" s="18" t="s">
        <v>178</v>
      </c>
      <c r="S736" s="5" t="str">
        <f t="shared" si="2"/>
        <v>ASHRAE 62.1-2007GeneralStorage rooms</v>
      </c>
      <c r="T736" s="86" t="str">
        <f>VLOOKUP(S736,Ventilation!$A$4:$H$302,6,FALSE)</f>
        <v>0.12</v>
      </c>
      <c r="U736" s="86" t="str">
        <f>VLOOKUP(S736,Ventilation!$A$4:$H$302,5,FALSE)</f>
        <v/>
      </c>
      <c r="V736" s="86" t="str">
        <f>VLOOKUP(S736,Ventilation!$A$4:$H$302,7,FALSE)</f>
        <v/>
      </c>
      <c r="W736" s="18">
        <v>0.0</v>
      </c>
      <c r="X736" s="18" t="s">
        <v>2663</v>
      </c>
      <c r="Y736" s="18" t="s">
        <v>2644</v>
      </c>
      <c r="Z736" s="49">
        <v>0.06644</v>
      </c>
      <c r="AA736" s="5"/>
      <c r="AB736" s="7" t="s">
        <v>298</v>
      </c>
      <c r="AC736" s="18"/>
      <c r="AD736" s="18"/>
      <c r="AE736" s="18"/>
      <c r="AF736" s="18"/>
      <c r="AG736" s="18"/>
      <c r="AH736" s="18">
        <v>0.0</v>
      </c>
      <c r="AI736" s="18">
        <v>0.0</v>
      </c>
      <c r="AJ736" s="18">
        <v>0.5</v>
      </c>
      <c r="AK736" s="18">
        <v>0.0</v>
      </c>
      <c r="AL736" s="18" t="s">
        <v>2663</v>
      </c>
      <c r="AM736" s="5" t="s">
        <v>2791</v>
      </c>
      <c r="AN736" s="5" t="s">
        <v>4290</v>
      </c>
      <c r="AO736" s="18"/>
      <c r="AP736" s="18"/>
      <c r="AQ736" s="18"/>
      <c r="AR736" s="18"/>
      <c r="AS736" s="18"/>
      <c r="AT736" s="18"/>
      <c r="AU736" s="18"/>
      <c r="AV736" s="18"/>
      <c r="AW736" s="18"/>
      <c r="AX736" s="18"/>
      <c r="AY736" s="18"/>
      <c r="AZ736" s="18"/>
      <c r="BA736" s="18"/>
      <c r="BB736" s="18"/>
      <c r="BC736" s="18"/>
      <c r="BD736" s="18"/>
      <c r="BE736" s="88" t="s">
        <v>625</v>
      </c>
      <c r="BF736" s="1"/>
      <c r="BG736" s="1"/>
      <c r="BH736" s="1"/>
      <c r="BI736" s="1"/>
    </row>
    <row r="737" ht="14.25" hidden="1" customHeight="1">
      <c r="A737" s="21" t="s">
        <v>185</v>
      </c>
      <c r="B737" s="7" t="s">
        <v>565</v>
      </c>
      <c r="C737" s="7" t="s">
        <v>1283</v>
      </c>
      <c r="D737" s="7" t="s">
        <v>3257</v>
      </c>
      <c r="E737" s="7" t="s">
        <v>628</v>
      </c>
      <c r="F737" s="7" t="s">
        <v>2402</v>
      </c>
      <c r="G737" s="7" t="s">
        <v>1107</v>
      </c>
      <c r="H737" s="18" t="str">
        <f t="shared" si="1"/>
        <v>ASHRAE 90.1-2010StairwayGeneral</v>
      </c>
      <c r="I737" s="86" t="str">
        <f>VLOOKUP(H737,'Interior Lighting'!$A$4:$G$1073,5,FALSE)</f>
        <v>0.69</v>
      </c>
      <c r="J737" s="21"/>
      <c r="K737" s="7"/>
      <c r="L737" s="7">
        <v>0.0</v>
      </c>
      <c r="M737" s="7">
        <v>0.7</v>
      </c>
      <c r="N737" s="7">
        <v>0.2</v>
      </c>
      <c r="O737" s="7" t="s">
        <v>2701</v>
      </c>
      <c r="P737" s="21" t="s">
        <v>601</v>
      </c>
      <c r="Q737" s="7" t="s">
        <v>1107</v>
      </c>
      <c r="R737" s="7" t="s">
        <v>469</v>
      </c>
      <c r="S737" s="5" t="str">
        <f t="shared" si="2"/>
        <v>ASHRAE 62.1-2007GeneralCorridors</v>
      </c>
      <c r="T737" s="86" t="str">
        <f>VLOOKUP(S737,Ventilation!$A$4:$H$302,6,FALSE)</f>
        <v>0.06</v>
      </c>
      <c r="U737" s="86" t="str">
        <f>VLOOKUP(S737,Ventilation!$A$4:$H$302,5,FALSE)</f>
        <v/>
      </c>
      <c r="V737" s="86" t="str">
        <f>VLOOKUP(S737,Ventilation!$A$4:$H$302,7,FALSE)</f>
        <v/>
      </c>
      <c r="W737" s="7">
        <v>0.0</v>
      </c>
      <c r="X737" s="7" t="s">
        <v>2663</v>
      </c>
      <c r="Y737" s="7" t="s">
        <v>2644</v>
      </c>
      <c r="Z737" s="7">
        <v>0.112</v>
      </c>
      <c r="AA737" s="7"/>
      <c r="AB737" s="7" t="s">
        <v>298</v>
      </c>
      <c r="AC737" s="7"/>
      <c r="AD737" s="7"/>
      <c r="AE737" s="7"/>
      <c r="AF737" s="7"/>
      <c r="AG737" s="7"/>
      <c r="AH737" s="7">
        <v>0.0</v>
      </c>
      <c r="AI737" s="7">
        <v>0.0</v>
      </c>
      <c r="AJ737" s="7">
        <v>0.5</v>
      </c>
      <c r="AK737" s="7">
        <v>0.0</v>
      </c>
      <c r="AL737" s="7" t="s">
        <v>2663</v>
      </c>
      <c r="AM737" s="7" t="s">
        <v>2791</v>
      </c>
      <c r="AN737" s="7" t="s">
        <v>2706</v>
      </c>
      <c r="AO737" s="7"/>
      <c r="AP737" s="7"/>
      <c r="AQ737" s="7"/>
      <c r="AR737" s="7"/>
      <c r="AS737" s="7"/>
      <c r="AT737" s="7"/>
      <c r="AU737" s="7"/>
      <c r="AV737" s="7"/>
      <c r="AW737" s="7"/>
      <c r="AX737" s="7"/>
      <c r="AY737" s="7"/>
      <c r="AZ737" s="7"/>
      <c r="BA737" s="7"/>
      <c r="BB737" s="7"/>
      <c r="BC737" s="7"/>
      <c r="BD737" s="7"/>
      <c r="BE737" s="88" t="s">
        <v>625</v>
      </c>
      <c r="BF737" s="1"/>
      <c r="BG737" s="1"/>
      <c r="BH737" s="1"/>
      <c r="BI737" s="1"/>
    </row>
    <row r="738" ht="14.25" hidden="1" customHeight="1">
      <c r="A738" s="21" t="s">
        <v>185</v>
      </c>
      <c r="B738" s="7" t="s">
        <v>565</v>
      </c>
      <c r="C738" s="37" t="s">
        <v>1287</v>
      </c>
      <c r="D738" s="7" t="s">
        <v>3257</v>
      </c>
      <c r="E738" s="7" t="s">
        <v>628</v>
      </c>
      <c r="F738" s="7" t="s">
        <v>2402</v>
      </c>
      <c r="G738" s="7" t="s">
        <v>1107</v>
      </c>
      <c r="H738" s="18" t="str">
        <f t="shared" si="1"/>
        <v>ASHRAE 90.1-2010StairwayGeneral</v>
      </c>
      <c r="I738" s="86" t="str">
        <f>VLOOKUP(H738,'Interior Lighting'!$A$4:$G$1073,5,FALSE)</f>
        <v>0.69</v>
      </c>
      <c r="J738" s="21"/>
      <c r="K738" s="7"/>
      <c r="L738" s="7">
        <v>0.0</v>
      </c>
      <c r="M738" s="7">
        <v>0.7</v>
      </c>
      <c r="N738" s="7">
        <v>0.2</v>
      </c>
      <c r="O738" s="7" t="s">
        <v>2701</v>
      </c>
      <c r="P738" s="21" t="s">
        <v>601</v>
      </c>
      <c r="Q738" s="7" t="s">
        <v>1107</v>
      </c>
      <c r="R738" s="7" t="s">
        <v>469</v>
      </c>
      <c r="S738" s="5" t="str">
        <f t="shared" si="2"/>
        <v>ASHRAE 62.1-2007GeneralCorridors</v>
      </c>
      <c r="T738" s="86" t="str">
        <f>VLOOKUP(S738,Ventilation!$A$4:$H$302,6,FALSE)</f>
        <v>0.06</v>
      </c>
      <c r="U738" s="86" t="str">
        <f>VLOOKUP(S738,Ventilation!$A$4:$H$302,5,FALSE)</f>
        <v/>
      </c>
      <c r="V738" s="86" t="str">
        <f>VLOOKUP(S738,Ventilation!$A$4:$H$302,7,FALSE)</f>
        <v/>
      </c>
      <c r="W738" s="7">
        <v>0.0</v>
      </c>
      <c r="X738" s="7" t="s">
        <v>2663</v>
      </c>
      <c r="Y738" s="7" t="s">
        <v>2644</v>
      </c>
      <c r="Z738" s="37">
        <v>0.0664</v>
      </c>
      <c r="AA738" s="7"/>
      <c r="AB738" s="7" t="s">
        <v>298</v>
      </c>
      <c r="AC738" s="7"/>
      <c r="AD738" s="7"/>
      <c r="AE738" s="7"/>
      <c r="AF738" s="7"/>
      <c r="AG738" s="7"/>
      <c r="AH738" s="7">
        <v>0.0</v>
      </c>
      <c r="AI738" s="7">
        <v>0.0</v>
      </c>
      <c r="AJ738" s="7">
        <v>0.5</v>
      </c>
      <c r="AK738" s="7">
        <v>0.0</v>
      </c>
      <c r="AL738" s="7" t="s">
        <v>2663</v>
      </c>
      <c r="AM738" s="7" t="s">
        <v>2791</v>
      </c>
      <c r="AN738" s="7" t="s">
        <v>2706</v>
      </c>
      <c r="AO738" s="7"/>
      <c r="AP738" s="7"/>
      <c r="AQ738" s="7"/>
      <c r="AR738" s="7"/>
      <c r="AS738" s="7"/>
      <c r="AT738" s="7"/>
      <c r="AU738" s="7"/>
      <c r="AV738" s="7"/>
      <c r="AW738" s="7"/>
      <c r="AX738" s="7"/>
      <c r="AY738" s="7"/>
      <c r="AZ738" s="7"/>
      <c r="BA738" s="7"/>
      <c r="BB738" s="7"/>
      <c r="BC738" s="7"/>
      <c r="BD738" s="7"/>
      <c r="BE738" s="88" t="s">
        <v>625</v>
      </c>
      <c r="BF738" s="1"/>
      <c r="BG738" s="1"/>
      <c r="BH738" s="1"/>
      <c r="BI738" s="1"/>
    </row>
    <row r="739" ht="14.25" hidden="1" customHeight="1">
      <c r="A739" s="7" t="s">
        <v>185</v>
      </c>
      <c r="B739" s="7" t="s">
        <v>565</v>
      </c>
      <c r="C739" s="7" t="s">
        <v>1345</v>
      </c>
      <c r="D739" s="7" t="s">
        <v>1168</v>
      </c>
      <c r="E739" s="7" t="s">
        <v>628</v>
      </c>
      <c r="F739" s="7" t="s">
        <v>1322</v>
      </c>
      <c r="G739" s="7" t="s">
        <v>1107</v>
      </c>
      <c r="H739" s="18" t="str">
        <f t="shared" si="1"/>
        <v>ASHRAE 90.1-2010Lounge/RecreationGeneral</v>
      </c>
      <c r="I739" s="86" t="str">
        <f>VLOOKUP(H739,'Interior Lighting'!$A$4:$G$1073,5,FALSE)</f>
        <v>0.73</v>
      </c>
      <c r="J739" s="21"/>
      <c r="K739" s="7"/>
      <c r="L739" s="7">
        <v>0.0</v>
      </c>
      <c r="M739" s="7">
        <v>0.7</v>
      </c>
      <c r="N739" s="7">
        <v>0.2</v>
      </c>
      <c r="O739" s="7" t="s">
        <v>2677</v>
      </c>
      <c r="P739" s="21" t="s">
        <v>601</v>
      </c>
      <c r="Q739" s="5" t="s">
        <v>119</v>
      </c>
      <c r="R739" s="5" t="s">
        <v>1887</v>
      </c>
      <c r="S739" s="5" t="str">
        <f t="shared" si="2"/>
        <v>ASHRAE 62.1-2007Hotels, Motels, Resorts, DormitoriesLobbies/prefunction</v>
      </c>
      <c r="T739" s="86" t="str">
        <f>VLOOKUP(S739,Ventilation!$A$4:$H$302,6,FALSE)</f>
        <v>0.06</v>
      </c>
      <c r="U739" s="86" t="str">
        <f>VLOOKUP(S739,Ventilation!$A$4:$H$302,5,FALSE)</f>
        <v>7.5</v>
      </c>
      <c r="V739" s="86" t="str">
        <f>VLOOKUP(S739,Ventilation!$A$4:$H$302,7,FALSE)</f>
        <v/>
      </c>
      <c r="W739" s="7">
        <v>51.28</v>
      </c>
      <c r="X739" s="7" t="s">
        <v>2728</v>
      </c>
      <c r="Y739" s="7" t="s">
        <v>2644</v>
      </c>
      <c r="Z739" s="7">
        <v>0.112</v>
      </c>
      <c r="AA739" s="7"/>
      <c r="AB739" s="7" t="s">
        <v>2710</v>
      </c>
      <c r="AC739" s="7"/>
      <c r="AD739" s="7"/>
      <c r="AE739" s="7"/>
      <c r="AF739" s="7"/>
      <c r="AG739" s="7"/>
      <c r="AH739" s="7">
        <v>2.0</v>
      </c>
      <c r="AI739" s="7">
        <v>0.0</v>
      </c>
      <c r="AJ739" s="7">
        <v>0.5</v>
      </c>
      <c r="AK739" s="7">
        <v>0.0</v>
      </c>
      <c r="AL739" s="7" t="s">
        <v>2723</v>
      </c>
      <c r="AM739" s="7" t="s">
        <v>2708</v>
      </c>
      <c r="AN739" s="7" t="s">
        <v>2706</v>
      </c>
      <c r="AO739" s="7"/>
      <c r="AP739" s="7"/>
      <c r="AQ739" s="7"/>
      <c r="AR739" s="7"/>
      <c r="AS739" s="7"/>
      <c r="AT739" s="7"/>
      <c r="AU739" s="7"/>
      <c r="AV739" s="7"/>
      <c r="AW739" s="7"/>
      <c r="AX739" s="7"/>
      <c r="AY739" s="7"/>
      <c r="AZ739" s="7"/>
      <c r="BA739" s="7"/>
      <c r="BB739" s="7"/>
      <c r="BC739" s="7"/>
      <c r="BD739" s="7"/>
      <c r="BE739" s="88" t="s">
        <v>625</v>
      </c>
      <c r="BF739" s="1"/>
      <c r="BG739" s="1"/>
      <c r="BH739" s="1"/>
      <c r="BI739" s="1"/>
    </row>
    <row r="740" ht="14.25" hidden="1" customHeight="1">
      <c r="A740" s="21" t="s">
        <v>185</v>
      </c>
      <c r="B740" s="7" t="s">
        <v>565</v>
      </c>
      <c r="C740" s="7" t="s">
        <v>1344</v>
      </c>
      <c r="D740" s="7" t="s">
        <v>4173</v>
      </c>
      <c r="E740" s="7" t="s">
        <v>628</v>
      </c>
      <c r="F740" s="7" t="s">
        <v>1353</v>
      </c>
      <c r="G740" s="7" t="s">
        <v>1107</v>
      </c>
      <c r="H740" s="18" t="str">
        <f t="shared" si="1"/>
        <v>ASHRAE 90.1-2010RestroomsGeneral</v>
      </c>
      <c r="I740" s="86" t="str">
        <f>VLOOKUP(H740,'Interior Lighting'!$A$4:$G$1073,5,FALSE)</f>
        <v>0.98</v>
      </c>
      <c r="J740" s="21"/>
      <c r="K740" s="7"/>
      <c r="L740" s="7">
        <v>0.0</v>
      </c>
      <c r="M740" s="7">
        <v>0.7</v>
      </c>
      <c r="N740" s="7">
        <v>0.2</v>
      </c>
      <c r="O740" s="7" t="s">
        <v>2700</v>
      </c>
      <c r="P740" s="21" t="s">
        <v>601</v>
      </c>
      <c r="Q740" s="7" t="s">
        <v>1107</v>
      </c>
      <c r="R740" s="7" t="s">
        <v>469</v>
      </c>
      <c r="S740" s="5" t="str">
        <f t="shared" si="2"/>
        <v>ASHRAE 62.1-2007GeneralCorridors</v>
      </c>
      <c r="T740" s="86" t="str">
        <f>VLOOKUP(S740,Ventilation!$A$4:$H$302,6,FALSE)</f>
        <v>0.06</v>
      </c>
      <c r="U740" s="86" t="str">
        <f>VLOOKUP(S740,Ventilation!$A$4:$H$302,5,FALSE)</f>
        <v/>
      </c>
      <c r="V740" s="86" t="str">
        <f>VLOOKUP(S740,Ventilation!$A$4:$H$302,7,FALSE)</f>
        <v/>
      </c>
      <c r="W740" s="7">
        <v>2.85</v>
      </c>
      <c r="X740" s="7" t="s">
        <v>2768</v>
      </c>
      <c r="Y740" s="7" t="s">
        <v>2644</v>
      </c>
      <c r="Z740" s="7">
        <v>0.112</v>
      </c>
      <c r="AA740" s="7"/>
      <c r="AB740" s="7" t="s">
        <v>2710</v>
      </c>
      <c r="AC740" s="7"/>
      <c r="AD740" s="7"/>
      <c r="AE740" s="7"/>
      <c r="AF740" s="7"/>
      <c r="AG740" s="7"/>
      <c r="AH740" s="7">
        <v>0.0</v>
      </c>
      <c r="AI740" s="7">
        <v>0.0</v>
      </c>
      <c r="AJ740" s="7">
        <v>0.5</v>
      </c>
      <c r="AK740" s="7">
        <v>0.0</v>
      </c>
      <c r="AL740" s="7" t="s">
        <v>2767</v>
      </c>
      <c r="AM740" s="7" t="s">
        <v>2708</v>
      </c>
      <c r="AN740" s="7" t="s">
        <v>2706</v>
      </c>
      <c r="AO740" s="7"/>
      <c r="AP740" s="7"/>
      <c r="AQ740" s="7"/>
      <c r="AR740" s="7"/>
      <c r="AS740" s="7"/>
      <c r="AT740" s="7"/>
      <c r="AU740" s="7"/>
      <c r="AV740" s="7">
        <v>1.139566144206643</v>
      </c>
      <c r="AW740" s="7">
        <v>400.0</v>
      </c>
      <c r="AX740" s="7">
        <v>69.45023196377475</v>
      </c>
      <c r="AY740" s="7">
        <v>0.19785783263303935</v>
      </c>
      <c r="AZ740" s="7">
        <v>0.338</v>
      </c>
      <c r="BA740" s="7">
        <v>0.5</v>
      </c>
      <c r="BB740" s="7"/>
      <c r="BC740" s="7"/>
      <c r="BD740" s="7"/>
      <c r="BE740" s="88" t="s">
        <v>625</v>
      </c>
      <c r="BF740" s="1"/>
      <c r="BG740" s="1"/>
      <c r="BH740" s="1"/>
      <c r="BI740" s="1"/>
    </row>
    <row r="741" ht="14.25" hidden="1" customHeight="1">
      <c r="A741" s="21" t="s">
        <v>185</v>
      </c>
      <c r="B741" s="7" t="s">
        <v>565</v>
      </c>
      <c r="C741" s="7" t="s">
        <v>616</v>
      </c>
      <c r="D741" s="7" t="s">
        <v>1617</v>
      </c>
      <c r="E741" s="7" t="s">
        <v>628</v>
      </c>
      <c r="F741" s="7" t="s">
        <v>1272</v>
      </c>
      <c r="G741" s="7" t="s">
        <v>1107</v>
      </c>
      <c r="H741" s="18" t="str">
        <f t="shared" si="1"/>
        <v>ASHRAE 90.1-2010Office-EnclosedGeneral</v>
      </c>
      <c r="I741" s="86" t="str">
        <f>VLOOKUP(H741,'Interior Lighting'!$A$4:$G$1073,5,FALSE)</f>
        <v>1.11</v>
      </c>
      <c r="J741" s="21"/>
      <c r="K741" s="7"/>
      <c r="L741" s="7">
        <v>0.0</v>
      </c>
      <c r="M741" s="7">
        <v>0.7</v>
      </c>
      <c r="N741" s="7">
        <v>0.2</v>
      </c>
      <c r="O741" s="7" t="s">
        <v>2698</v>
      </c>
      <c r="P741" s="21" t="s">
        <v>601</v>
      </c>
      <c r="Q741" s="7" t="s">
        <v>1604</v>
      </c>
      <c r="R741" s="7" t="s">
        <v>142</v>
      </c>
      <c r="S741" s="5" t="str">
        <f t="shared" si="2"/>
        <v>ASHRAE 62.1-2007Office BuildingsOffice space</v>
      </c>
      <c r="T741" s="86" t="str">
        <f>VLOOKUP(S741,Ventilation!$A$4:$H$302,6,FALSE)</f>
        <v>0.06</v>
      </c>
      <c r="U741" s="86" t="str">
        <f>VLOOKUP(S741,Ventilation!$A$4:$H$302,5,FALSE)</f>
        <v>5</v>
      </c>
      <c r="V741" s="86" t="str">
        <f>VLOOKUP(S741,Ventilation!$A$4:$H$302,7,FALSE)</f>
        <v/>
      </c>
      <c r="W741" s="7">
        <v>7.14</v>
      </c>
      <c r="X741" s="7" t="s">
        <v>2780</v>
      </c>
      <c r="Y741" s="7" t="s">
        <v>2644</v>
      </c>
      <c r="Z741" s="7">
        <v>0.112</v>
      </c>
      <c r="AA741" s="7"/>
      <c r="AB741" s="7" t="s">
        <v>2710</v>
      </c>
      <c r="AC741" s="7"/>
      <c r="AD741" s="7"/>
      <c r="AE741" s="7"/>
      <c r="AF741" s="7"/>
      <c r="AG741" s="7"/>
      <c r="AH741" s="7">
        <v>1.28</v>
      </c>
      <c r="AI741" s="7">
        <v>0.0</v>
      </c>
      <c r="AJ741" s="7">
        <v>0.5</v>
      </c>
      <c r="AK741" s="7">
        <v>0.0</v>
      </c>
      <c r="AL741" s="7" t="s">
        <v>2778</v>
      </c>
      <c r="AM741" s="7" t="s">
        <v>2708</v>
      </c>
      <c r="AN741" s="7" t="s">
        <v>2706</v>
      </c>
      <c r="AO741" s="7"/>
      <c r="AP741" s="7"/>
      <c r="AQ741" s="7"/>
      <c r="AR741" s="7"/>
      <c r="AS741" s="7"/>
      <c r="AT741" s="7"/>
      <c r="AU741" s="7"/>
      <c r="AV741" s="7"/>
      <c r="AW741" s="7"/>
      <c r="AX741" s="7"/>
      <c r="AY741" s="7"/>
      <c r="AZ741" s="7"/>
      <c r="BA741" s="7"/>
      <c r="BB741" s="7"/>
      <c r="BC741" s="7"/>
      <c r="BD741" s="7"/>
      <c r="BE741" s="88" t="s">
        <v>625</v>
      </c>
      <c r="BF741" s="1"/>
      <c r="BG741" s="1"/>
      <c r="BH741" s="1"/>
      <c r="BI741" s="1"/>
    </row>
    <row r="742" ht="14.25" hidden="1" customHeight="1">
      <c r="A742" s="21" t="s">
        <v>185</v>
      </c>
      <c r="B742" s="7" t="s">
        <v>565</v>
      </c>
      <c r="C742" s="7" t="s">
        <v>1343</v>
      </c>
      <c r="D742" s="7" t="s">
        <v>3169</v>
      </c>
      <c r="E742" s="7" t="s">
        <v>628</v>
      </c>
      <c r="F742" s="7" t="s">
        <v>1279</v>
      </c>
      <c r="G742" s="7" t="s">
        <v>1107</v>
      </c>
      <c r="H742" s="18" t="str">
        <f t="shared" si="1"/>
        <v>ASHRAE 90.1-2010Conference/Meeting/MultipurposeGeneral</v>
      </c>
      <c r="I742" s="86" t="str">
        <f>VLOOKUP(H742,'Interior Lighting'!$A$4:$G$1073,5,FALSE)</f>
        <v>1.23</v>
      </c>
      <c r="J742" s="21"/>
      <c r="K742" s="7"/>
      <c r="L742" s="7">
        <v>0.0</v>
      </c>
      <c r="M742" s="7">
        <v>0.7</v>
      </c>
      <c r="N742" s="7">
        <v>0.2</v>
      </c>
      <c r="O742" s="7" t="s">
        <v>2695</v>
      </c>
      <c r="P742" s="21" t="s">
        <v>601</v>
      </c>
      <c r="Q742" s="7" t="s">
        <v>1107</v>
      </c>
      <c r="R742" s="7" t="s">
        <v>1852</v>
      </c>
      <c r="S742" s="5" t="str">
        <f t="shared" si="2"/>
        <v>ASHRAE 62.1-2007GeneralConference/meeting</v>
      </c>
      <c r="T742" s="86" t="str">
        <f>VLOOKUP(S742,Ventilation!$A$4:$H$302,6,FALSE)</f>
        <v>0.06</v>
      </c>
      <c r="U742" s="86" t="str">
        <f>VLOOKUP(S742,Ventilation!$A$4:$H$302,5,FALSE)</f>
        <v>5</v>
      </c>
      <c r="V742" s="86" t="str">
        <f>VLOOKUP(S742,Ventilation!$A$4:$H$302,7,FALSE)</f>
        <v/>
      </c>
      <c r="W742" s="7">
        <v>50.0</v>
      </c>
      <c r="X742" s="7" t="s">
        <v>2772</v>
      </c>
      <c r="Y742" s="7" t="s">
        <v>2644</v>
      </c>
      <c r="Z742" s="7">
        <v>0.112</v>
      </c>
      <c r="AA742" s="7"/>
      <c r="AB742" s="7" t="s">
        <v>2710</v>
      </c>
      <c r="AC742" s="7"/>
      <c r="AD742" s="7"/>
      <c r="AE742" s="7"/>
      <c r="AF742" s="7"/>
      <c r="AG742" s="7"/>
      <c r="AH742" s="7">
        <v>0.574</v>
      </c>
      <c r="AI742" s="7">
        <v>0.0</v>
      </c>
      <c r="AJ742" s="7">
        <v>0.5</v>
      </c>
      <c r="AK742" s="7">
        <v>0.0</v>
      </c>
      <c r="AL742" s="7" t="s">
        <v>2770</v>
      </c>
      <c r="AM742" s="7" t="s">
        <v>2708</v>
      </c>
      <c r="AN742" s="7" t="s">
        <v>2706</v>
      </c>
      <c r="AO742" s="7"/>
      <c r="AP742" s="7"/>
      <c r="AQ742" s="7"/>
      <c r="AR742" s="7"/>
      <c r="AS742" s="7"/>
      <c r="AT742" s="7"/>
      <c r="AU742" s="7"/>
      <c r="AV742" s="7"/>
      <c r="AW742" s="7"/>
      <c r="AX742" s="7"/>
      <c r="AY742" s="7"/>
      <c r="AZ742" s="7"/>
      <c r="BA742" s="7"/>
      <c r="BB742" s="7"/>
      <c r="BC742" s="7"/>
      <c r="BD742" s="7"/>
      <c r="BE742" s="88" t="s">
        <v>625</v>
      </c>
      <c r="BF742" s="1"/>
      <c r="BG742" s="1"/>
      <c r="BH742" s="1"/>
      <c r="BI742" s="1"/>
    </row>
    <row r="743" ht="14.25" hidden="1" customHeight="1">
      <c r="A743" s="7" t="s">
        <v>185</v>
      </c>
      <c r="B743" s="7" t="s">
        <v>565</v>
      </c>
      <c r="C743" s="7" t="s">
        <v>1125</v>
      </c>
      <c r="D743" s="7" t="s">
        <v>3274</v>
      </c>
      <c r="E743" s="7" t="s">
        <v>628</v>
      </c>
      <c r="F743" s="7" t="s">
        <v>1543</v>
      </c>
      <c r="G743" s="7" t="s">
        <v>1107</v>
      </c>
      <c r="H743" s="18" t="str">
        <f t="shared" si="1"/>
        <v>ASHRAE 90.1-2010Electrical/MechanicalGeneral</v>
      </c>
      <c r="I743" s="86" t="str">
        <f>VLOOKUP(H743,'Interior Lighting'!$A$4:$G$1073,5,FALSE)</f>
        <v>0.95</v>
      </c>
      <c r="J743" s="21"/>
      <c r="K743" s="7"/>
      <c r="L743" s="7">
        <v>0.0</v>
      </c>
      <c r="M743" s="7">
        <v>0.7</v>
      </c>
      <c r="N743" s="7">
        <v>0.2</v>
      </c>
      <c r="O743" s="7" t="s">
        <v>2692</v>
      </c>
      <c r="P743" s="21" t="s">
        <v>601</v>
      </c>
      <c r="Q743" s="7" t="s">
        <v>1107</v>
      </c>
      <c r="R743" s="7" t="s">
        <v>178</v>
      </c>
      <c r="S743" s="5" t="str">
        <f t="shared" si="2"/>
        <v>ASHRAE 62.1-2007GeneralStorage rooms</v>
      </c>
      <c r="T743" s="86" t="str">
        <f>VLOOKUP(S743,Ventilation!$A$4:$H$302,6,FALSE)</f>
        <v>0.12</v>
      </c>
      <c r="U743" s="86" t="str">
        <f>VLOOKUP(S743,Ventilation!$A$4:$H$302,5,FALSE)</f>
        <v/>
      </c>
      <c r="V743" s="86" t="str">
        <f>VLOOKUP(S743,Ventilation!$A$4:$H$302,7,FALSE)</f>
        <v/>
      </c>
      <c r="W743" s="7">
        <v>0.0</v>
      </c>
      <c r="X743" s="7" t="s">
        <v>2663</v>
      </c>
      <c r="Y743" s="7" t="s">
        <v>2644</v>
      </c>
      <c r="Z743" s="7">
        <v>0.112</v>
      </c>
      <c r="AA743" s="7"/>
      <c r="AB743" s="7" t="s">
        <v>2710</v>
      </c>
      <c r="AC743" s="7"/>
      <c r="AD743" s="7">
        <v>0.0</v>
      </c>
      <c r="AE743" s="7">
        <v>0.2</v>
      </c>
      <c r="AF743" s="7">
        <v>0.5</v>
      </c>
      <c r="AG743" s="7"/>
      <c r="AH743" s="7">
        <v>0.0</v>
      </c>
      <c r="AI743" s="7">
        <v>0.0</v>
      </c>
      <c r="AJ743" s="7">
        <v>0.2</v>
      </c>
      <c r="AK743" s="7">
        <v>0.0</v>
      </c>
      <c r="AL743" s="7" t="s">
        <v>2663</v>
      </c>
      <c r="AM743" s="7" t="s">
        <v>2791</v>
      </c>
      <c r="AN743" s="7" t="s">
        <v>4290</v>
      </c>
      <c r="AO743" s="7"/>
      <c r="AP743" s="7"/>
      <c r="AQ743" s="7"/>
      <c r="AR743" s="7"/>
      <c r="AS743" s="7"/>
      <c r="AT743" s="7"/>
      <c r="AU743" s="7"/>
      <c r="AV743" s="7"/>
      <c r="AW743" s="7"/>
      <c r="AX743" s="7"/>
      <c r="AY743" s="7"/>
      <c r="AZ743" s="7"/>
      <c r="BA743" s="7"/>
      <c r="BB743" s="7"/>
      <c r="BC743" s="7"/>
      <c r="BD743" s="7"/>
      <c r="BE743" s="88" t="s">
        <v>625</v>
      </c>
      <c r="BF743" s="1"/>
      <c r="BG743" s="1"/>
      <c r="BH743" s="1"/>
      <c r="BI743" s="1"/>
    </row>
    <row r="744" ht="14.25" hidden="1" customHeight="1">
      <c r="A744" s="21" t="s">
        <v>185</v>
      </c>
      <c r="B744" s="7" t="s">
        <v>565</v>
      </c>
      <c r="C744" s="7" t="s">
        <v>1111</v>
      </c>
      <c r="D744" s="7" t="s">
        <v>3232</v>
      </c>
      <c r="E744" s="7" t="s">
        <v>628</v>
      </c>
      <c r="F744" s="7" t="s">
        <v>520</v>
      </c>
      <c r="G744" s="7" t="s">
        <v>1755</v>
      </c>
      <c r="H744" s="18" t="str">
        <f t="shared" si="1"/>
        <v>ASHRAE 90.1-2010HospitalLaundry-Washing</v>
      </c>
      <c r="I744" s="86" t="str">
        <f>VLOOKUP(H744,'Interior Lighting'!$A$4:$G$1073,5,FALSE)</f>
        <v>0.6</v>
      </c>
      <c r="J744" s="21"/>
      <c r="K744" s="7"/>
      <c r="L744" s="7">
        <v>0.0</v>
      </c>
      <c r="M744" s="7">
        <v>0.7</v>
      </c>
      <c r="N744" s="7">
        <v>0.2</v>
      </c>
      <c r="O744" s="7" t="s">
        <v>2691</v>
      </c>
      <c r="P744" s="21" t="s">
        <v>601</v>
      </c>
      <c r="Q744" s="7" t="s">
        <v>753</v>
      </c>
      <c r="R744" s="7" t="s">
        <v>1971</v>
      </c>
      <c r="S744" s="5" t="str">
        <f t="shared" si="2"/>
        <v>ASHRAE 62.1-2007RetailCoinoperated laundries</v>
      </c>
      <c r="T744" s="86" t="str">
        <f>VLOOKUP(S744,Ventilation!$A$4:$H$302,6,FALSE)</f>
        <v>0.06</v>
      </c>
      <c r="U744" s="86" t="str">
        <f>VLOOKUP(S744,Ventilation!$A$4:$H$302,5,FALSE)</f>
        <v>7.5</v>
      </c>
      <c r="V744" s="86" t="str">
        <f>VLOOKUP(S744,Ventilation!$A$4:$H$302,7,FALSE)</f>
        <v/>
      </c>
      <c r="W744" s="7">
        <v>10.0</v>
      </c>
      <c r="X744" s="7" t="s">
        <v>2764</v>
      </c>
      <c r="Y744" s="7" t="s">
        <v>2644</v>
      </c>
      <c r="Z744" s="7">
        <v>0.112</v>
      </c>
      <c r="AA744" s="7"/>
      <c r="AB744" s="7" t="s">
        <v>2710</v>
      </c>
      <c r="AC744" s="7">
        <v>129.9</v>
      </c>
      <c r="AD744" s="37">
        <v>0.0</v>
      </c>
      <c r="AE744" s="37">
        <v>0.2</v>
      </c>
      <c r="AF744" s="37">
        <v>0.0</v>
      </c>
      <c r="AG744" s="7" t="s">
        <v>2761</v>
      </c>
      <c r="AH744" s="7">
        <v>2.57</v>
      </c>
      <c r="AI744" s="7">
        <v>0.0</v>
      </c>
      <c r="AJ744" s="37">
        <v>0.2</v>
      </c>
      <c r="AK744" s="7">
        <v>0.0</v>
      </c>
      <c r="AL744" s="7" t="s">
        <v>2757</v>
      </c>
      <c r="AM744" s="7" t="s">
        <v>2708</v>
      </c>
      <c r="AN744" s="7" t="s">
        <v>2706</v>
      </c>
      <c r="AO744" s="7">
        <v>123.0</v>
      </c>
      <c r="AP744" s="7">
        <v>1053.0</v>
      </c>
      <c r="AQ744" s="7">
        <v>0.1168091168091168</v>
      </c>
      <c r="AR744" s="7">
        <v>82.2</v>
      </c>
      <c r="AS744" s="7">
        <v>0.2</v>
      </c>
      <c r="AT744" s="7">
        <v>0.05</v>
      </c>
      <c r="AU744" s="7" t="s">
        <v>1476</v>
      </c>
      <c r="AV744" s="7"/>
      <c r="AW744" s="7"/>
      <c r="AX744" s="7"/>
      <c r="AY744" s="7"/>
      <c r="AZ744" s="7"/>
      <c r="BA744" s="7"/>
      <c r="BB744" s="7"/>
      <c r="BC744" s="7"/>
      <c r="BD744" s="7"/>
      <c r="BE744" s="88" t="s">
        <v>625</v>
      </c>
      <c r="BF744" s="1"/>
      <c r="BG744" s="1"/>
      <c r="BH744" s="1"/>
      <c r="BI744" s="1"/>
    </row>
    <row r="745" ht="14.25" hidden="1" customHeight="1">
      <c r="A745" s="7" t="s">
        <v>185</v>
      </c>
      <c r="B745" s="7" t="s">
        <v>565</v>
      </c>
      <c r="C745" s="37" t="s">
        <v>1092</v>
      </c>
      <c r="D745" s="7" t="s">
        <v>1564</v>
      </c>
      <c r="E745" s="7" t="s">
        <v>628</v>
      </c>
      <c r="F745" s="7" t="s">
        <v>2375</v>
      </c>
      <c r="G745" s="7" t="s">
        <v>2390</v>
      </c>
      <c r="H745" s="18" t="str">
        <f t="shared" si="1"/>
        <v>ASHRAE 90.1-2010Guest RoomFor Highway Lodging</v>
      </c>
      <c r="I745" s="86" t="str">
        <f>VLOOKUP(H745,'Interior Lighting'!$A$4:$G$1073,5,FALSE)</f>
        <v>0.75</v>
      </c>
      <c r="J745" s="21"/>
      <c r="K745" s="7"/>
      <c r="L745" s="7">
        <v>0.0</v>
      </c>
      <c r="M745" s="7">
        <v>0.7</v>
      </c>
      <c r="N745" s="7">
        <v>0.2</v>
      </c>
      <c r="O745" s="22" t="s">
        <v>2685</v>
      </c>
      <c r="P745" s="7" t="s">
        <v>601</v>
      </c>
      <c r="Q745" s="7" t="s">
        <v>119</v>
      </c>
      <c r="R745" s="7" t="s">
        <v>1884</v>
      </c>
      <c r="S745" s="5" t="str">
        <f t="shared" si="2"/>
        <v>ASHRAE 62.1-2007Hotels, Motels, Resorts, DormitoriesBedroom/living Room</v>
      </c>
      <c r="T745" s="86" t="str">
        <f>VLOOKUP(S745,Ventilation!$A$4:$H$302,6,FALSE)</f>
        <v>0.06</v>
      </c>
      <c r="U745" s="86" t="str">
        <f>VLOOKUP(S745,Ventilation!$A$4:$H$302,5,FALSE)</f>
        <v>5</v>
      </c>
      <c r="V745" s="86" t="str">
        <f>VLOOKUP(S745,Ventilation!$A$4:$H$302,7,FALSE)</f>
        <v/>
      </c>
      <c r="W745" s="7">
        <v>4.27</v>
      </c>
      <c r="X745" s="7" t="s">
        <v>2750</v>
      </c>
      <c r="Y745" s="7" t="s">
        <v>2644</v>
      </c>
      <c r="Z745" s="7">
        <v>0.112</v>
      </c>
      <c r="AA745" s="7"/>
      <c r="AB745" s="7" t="s">
        <v>2749</v>
      </c>
      <c r="AC745" s="7"/>
      <c r="AD745" s="7"/>
      <c r="AE745" s="7"/>
      <c r="AF745" s="7"/>
      <c r="AG745" s="7"/>
      <c r="AH745" s="7">
        <v>1.1</v>
      </c>
      <c r="AI745" s="7">
        <v>0.0</v>
      </c>
      <c r="AJ745" s="7">
        <v>0.5</v>
      </c>
      <c r="AK745" s="7">
        <v>0.0</v>
      </c>
      <c r="AL745" s="7" t="s">
        <v>2746</v>
      </c>
      <c r="AM745" s="7" t="s">
        <v>2658</v>
      </c>
      <c r="AN745" s="7" t="s">
        <v>2656</v>
      </c>
      <c r="AO745" s="7">
        <v>2.22</v>
      </c>
      <c r="AP745" s="7">
        <v>351.0</v>
      </c>
      <c r="AQ745" s="7">
        <v>0.006324786324786325</v>
      </c>
      <c r="AR745" s="7">
        <v>60.0</v>
      </c>
      <c r="AS745" s="7">
        <v>0.2</v>
      </c>
      <c r="AT745" s="7">
        <v>0.05</v>
      </c>
      <c r="AU745" s="7" t="s">
        <v>1475</v>
      </c>
      <c r="AV745" s="7"/>
      <c r="AW745" s="7"/>
      <c r="AX745" s="7"/>
      <c r="AY745" s="7"/>
      <c r="AZ745" s="7"/>
      <c r="BA745" s="7"/>
      <c r="BB745" s="7"/>
      <c r="BC745" s="7"/>
      <c r="BD745" s="7"/>
      <c r="BE745" s="139" t="s">
        <v>2845</v>
      </c>
      <c r="BF745" s="2"/>
      <c r="BG745" s="2"/>
      <c r="BH745" s="2"/>
      <c r="BI745" s="2"/>
    </row>
    <row r="746" ht="14.25" hidden="1" customHeight="1">
      <c r="A746" s="146" t="s">
        <v>185</v>
      </c>
      <c r="B746" s="146" t="s">
        <v>565</v>
      </c>
      <c r="C746" s="141" t="s">
        <v>1082</v>
      </c>
      <c r="D746" s="146" t="s">
        <v>1564</v>
      </c>
      <c r="E746" s="146" t="s">
        <v>628</v>
      </c>
      <c r="F746" s="146" t="s">
        <v>2375</v>
      </c>
      <c r="G746" s="146" t="s">
        <v>2390</v>
      </c>
      <c r="H746" s="18" t="str">
        <f t="shared" si="1"/>
        <v>ASHRAE 90.1-2010Guest RoomFor Highway Lodging</v>
      </c>
      <c r="I746" s="86" t="str">
        <f>VLOOKUP(H746,'Interior Lighting'!$A$4:$G$1073,5,FALSE)</f>
        <v>0.75</v>
      </c>
      <c r="J746" s="21"/>
      <c r="K746" s="147"/>
      <c r="L746" s="148">
        <v>0.0</v>
      </c>
      <c r="M746" s="148">
        <v>0.7</v>
      </c>
      <c r="N746" s="148">
        <v>0.2</v>
      </c>
      <c r="O746" s="22" t="s">
        <v>2685</v>
      </c>
      <c r="P746" s="146" t="s">
        <v>601</v>
      </c>
      <c r="Q746" s="146" t="s">
        <v>119</v>
      </c>
      <c r="R746" s="146" t="s">
        <v>1884</v>
      </c>
      <c r="S746" s="5" t="str">
        <f t="shared" si="2"/>
        <v>ASHRAE 62.1-2007Hotels, Motels, Resorts, DormitoriesBedroom/living Room</v>
      </c>
      <c r="T746" s="86" t="str">
        <f>VLOOKUP(S746,Ventilation!$A$4:$H$302,6,FALSE)</f>
        <v>0.06</v>
      </c>
      <c r="U746" s="86" t="str">
        <f>VLOOKUP(S746,Ventilation!$A$4:$H$302,5,FALSE)</f>
        <v>5</v>
      </c>
      <c r="V746" s="86" t="str">
        <f>VLOOKUP(S746,Ventilation!$A$4:$H$302,7,FALSE)</f>
        <v/>
      </c>
      <c r="W746" s="148">
        <v>4.27</v>
      </c>
      <c r="X746" s="146" t="s">
        <v>2750</v>
      </c>
      <c r="Y746" s="146" t="s">
        <v>2644</v>
      </c>
      <c r="Z746" s="149">
        <v>0.028</v>
      </c>
      <c r="AA746" s="147"/>
      <c r="AB746" s="146" t="s">
        <v>2749</v>
      </c>
      <c r="AC746" s="147"/>
      <c r="AD746" s="147"/>
      <c r="AE746" s="147"/>
      <c r="AF746" s="147"/>
      <c r="AG746" s="147"/>
      <c r="AH746" s="148">
        <v>1.1</v>
      </c>
      <c r="AI746" s="148">
        <v>0.0</v>
      </c>
      <c r="AJ746" s="148">
        <v>0.5</v>
      </c>
      <c r="AK746" s="148">
        <v>0.0</v>
      </c>
      <c r="AL746" s="146" t="s">
        <v>2746</v>
      </c>
      <c r="AM746" s="146" t="s">
        <v>2658</v>
      </c>
      <c r="AN746" s="146" t="s">
        <v>2656</v>
      </c>
      <c r="AO746" s="148">
        <v>2.22</v>
      </c>
      <c r="AP746" s="148">
        <v>351.0</v>
      </c>
      <c r="AQ746" s="148">
        <v>0.006324786324786325</v>
      </c>
      <c r="AR746" s="148">
        <v>60.0</v>
      </c>
      <c r="AS746" s="148">
        <v>0.2</v>
      </c>
      <c r="AT746" s="148">
        <v>0.05</v>
      </c>
      <c r="AU746" s="146" t="s">
        <v>1475</v>
      </c>
      <c r="AV746" s="147"/>
      <c r="AW746" s="147"/>
      <c r="AX746" s="147"/>
      <c r="AY746" s="147"/>
      <c r="AZ746" s="147"/>
      <c r="BA746" s="147"/>
      <c r="BB746" s="147"/>
      <c r="BC746" s="147"/>
      <c r="BD746" s="147"/>
      <c r="BE746" s="139" t="s">
        <v>2845</v>
      </c>
      <c r="BF746" s="145"/>
      <c r="BG746" s="145"/>
      <c r="BH746" s="145"/>
      <c r="BI746" s="145"/>
    </row>
    <row r="747" ht="14.25" hidden="1" customHeight="1">
      <c r="A747" s="5" t="s">
        <v>185</v>
      </c>
      <c r="B747" s="5" t="s">
        <v>565</v>
      </c>
      <c r="C747" s="22" t="s">
        <v>1110</v>
      </c>
      <c r="D747" s="5" t="s">
        <v>1564</v>
      </c>
      <c r="E747" s="5" t="s">
        <v>628</v>
      </c>
      <c r="F747" s="5" t="s">
        <v>2375</v>
      </c>
      <c r="G747" s="5" t="s">
        <v>2390</v>
      </c>
      <c r="H747" s="18" t="str">
        <f t="shared" si="1"/>
        <v>ASHRAE 90.1-2010Guest RoomFor Highway Lodging</v>
      </c>
      <c r="I747" s="86" t="str">
        <f>VLOOKUP(H747,'Interior Lighting'!$A$4:$G$1073,5,FALSE)</f>
        <v>0.75</v>
      </c>
      <c r="J747" s="21"/>
      <c r="K747" s="5"/>
      <c r="L747" s="5">
        <v>0.0</v>
      </c>
      <c r="M747" s="5">
        <v>0.7</v>
      </c>
      <c r="N747" s="5">
        <v>0.2</v>
      </c>
      <c r="O747" s="18" t="s">
        <v>2663</v>
      </c>
      <c r="P747" s="5" t="s">
        <v>601</v>
      </c>
      <c r="Q747" s="5" t="s">
        <v>119</v>
      </c>
      <c r="R747" s="5" t="s">
        <v>1884</v>
      </c>
      <c r="S747" s="5" t="str">
        <f t="shared" si="2"/>
        <v>ASHRAE 62.1-2007Hotels, Motels, Resorts, DormitoriesBedroom/living Room</v>
      </c>
      <c r="T747" s="86" t="str">
        <f>VLOOKUP(S747,Ventilation!$A$4:$H$302,6,FALSE)</f>
        <v>0.06</v>
      </c>
      <c r="U747" s="86" t="str">
        <f>VLOOKUP(S747,Ventilation!$A$4:$H$302,5,FALSE)</f>
        <v>5</v>
      </c>
      <c r="V747" s="86" t="str">
        <f>VLOOKUP(S747,Ventilation!$A$4:$H$302,7,FALSE)</f>
        <v/>
      </c>
      <c r="W747" s="5">
        <v>4.27</v>
      </c>
      <c r="X747" s="5" t="s">
        <v>2663</v>
      </c>
      <c r="Y747" s="5" t="s">
        <v>2644</v>
      </c>
      <c r="Z747" s="5">
        <v>0.112</v>
      </c>
      <c r="AA747" s="5"/>
      <c r="AB747" s="5" t="s">
        <v>2749</v>
      </c>
      <c r="AC747" s="5"/>
      <c r="AD747" s="5"/>
      <c r="AE747" s="5"/>
      <c r="AF747" s="5"/>
      <c r="AG747" s="5"/>
      <c r="AH747" s="5">
        <v>1.1</v>
      </c>
      <c r="AI747" s="5">
        <v>0.0</v>
      </c>
      <c r="AJ747" s="5">
        <v>0.5</v>
      </c>
      <c r="AK747" s="5">
        <v>0.0</v>
      </c>
      <c r="AL747" s="5" t="s">
        <v>2663</v>
      </c>
      <c r="AM747" s="5" t="s">
        <v>2812</v>
      </c>
      <c r="AN747" s="5" t="s">
        <v>2811</v>
      </c>
      <c r="AO747" s="5">
        <v>2.22</v>
      </c>
      <c r="AP747" s="5">
        <v>351.0</v>
      </c>
      <c r="AQ747" s="5">
        <v>0.006324786324786325</v>
      </c>
      <c r="AR747" s="5">
        <v>60.0</v>
      </c>
      <c r="AS747" s="5">
        <v>0.2</v>
      </c>
      <c r="AT747" s="5">
        <v>0.05</v>
      </c>
      <c r="AU747" s="5" t="s">
        <v>2663</v>
      </c>
      <c r="AV747" s="5"/>
      <c r="AW747" s="5"/>
      <c r="AX747" s="5"/>
      <c r="AY747" s="5"/>
      <c r="AZ747" s="5"/>
      <c r="BA747" s="5"/>
      <c r="BB747" s="5"/>
      <c r="BC747" s="5"/>
      <c r="BD747" s="5"/>
      <c r="BE747" s="139" t="s">
        <v>2845</v>
      </c>
      <c r="BF747" s="2"/>
      <c r="BG747" s="2"/>
      <c r="BH747" s="2"/>
      <c r="BI747" s="2"/>
    </row>
    <row r="748" ht="14.25" hidden="1" customHeight="1">
      <c r="A748" s="5" t="s">
        <v>185</v>
      </c>
      <c r="B748" s="5" t="s">
        <v>565</v>
      </c>
      <c r="C748" s="22" t="s">
        <v>1109</v>
      </c>
      <c r="D748" s="5" t="s">
        <v>1564</v>
      </c>
      <c r="E748" s="5" t="s">
        <v>628</v>
      </c>
      <c r="F748" s="5" t="s">
        <v>2375</v>
      </c>
      <c r="G748" s="5" t="s">
        <v>2390</v>
      </c>
      <c r="H748" s="18" t="str">
        <f t="shared" si="1"/>
        <v>ASHRAE 90.1-2010Guest RoomFor Highway Lodging</v>
      </c>
      <c r="I748" s="86" t="str">
        <f>VLOOKUP(H748,'Interior Lighting'!$A$4:$G$1073,5,FALSE)</f>
        <v>0.75</v>
      </c>
      <c r="J748" s="21"/>
      <c r="K748" s="5"/>
      <c r="L748" s="5">
        <v>0.0</v>
      </c>
      <c r="M748" s="5">
        <v>0.7</v>
      </c>
      <c r="N748" s="5">
        <v>0.2</v>
      </c>
      <c r="O748" s="18" t="s">
        <v>2663</v>
      </c>
      <c r="P748" s="5" t="s">
        <v>601</v>
      </c>
      <c r="Q748" s="5" t="s">
        <v>119</v>
      </c>
      <c r="R748" s="5" t="s">
        <v>1884</v>
      </c>
      <c r="S748" s="5" t="str">
        <f t="shared" si="2"/>
        <v>ASHRAE 62.1-2007Hotels, Motels, Resorts, DormitoriesBedroom/living Room</v>
      </c>
      <c r="T748" s="86" t="str">
        <f>VLOOKUP(S748,Ventilation!$A$4:$H$302,6,FALSE)</f>
        <v>0.06</v>
      </c>
      <c r="U748" s="86" t="str">
        <f>VLOOKUP(S748,Ventilation!$A$4:$H$302,5,FALSE)</f>
        <v>5</v>
      </c>
      <c r="V748" s="86" t="str">
        <f>VLOOKUP(S748,Ventilation!$A$4:$H$302,7,FALSE)</f>
        <v/>
      </c>
      <c r="W748" s="5">
        <v>4.27</v>
      </c>
      <c r="X748" s="5" t="s">
        <v>2663</v>
      </c>
      <c r="Y748" s="5" t="s">
        <v>2644</v>
      </c>
      <c r="Z748" s="149">
        <v>0.028</v>
      </c>
      <c r="AA748" s="5"/>
      <c r="AB748" s="5" t="s">
        <v>2749</v>
      </c>
      <c r="AC748" s="5"/>
      <c r="AD748" s="5"/>
      <c r="AE748" s="5"/>
      <c r="AF748" s="5"/>
      <c r="AG748" s="5"/>
      <c r="AH748" s="5">
        <v>1.1</v>
      </c>
      <c r="AI748" s="5">
        <v>0.0</v>
      </c>
      <c r="AJ748" s="5">
        <v>0.5</v>
      </c>
      <c r="AK748" s="5">
        <v>0.0</v>
      </c>
      <c r="AL748" s="5" t="s">
        <v>2663</v>
      </c>
      <c r="AM748" s="5" t="s">
        <v>2812</v>
      </c>
      <c r="AN748" s="5" t="s">
        <v>2811</v>
      </c>
      <c r="AO748" s="5">
        <v>2.22</v>
      </c>
      <c r="AP748" s="5">
        <v>351.0</v>
      </c>
      <c r="AQ748" s="5">
        <v>0.006324786324786325</v>
      </c>
      <c r="AR748" s="5">
        <v>60.0</v>
      </c>
      <c r="AS748" s="5">
        <v>0.2</v>
      </c>
      <c r="AT748" s="5">
        <v>0.05</v>
      </c>
      <c r="AU748" s="5" t="s">
        <v>2663</v>
      </c>
      <c r="AV748" s="5"/>
      <c r="AW748" s="5"/>
      <c r="AX748" s="5"/>
      <c r="AY748" s="5"/>
      <c r="AZ748" s="5"/>
      <c r="BA748" s="5"/>
      <c r="BB748" s="5"/>
      <c r="BC748" s="5"/>
      <c r="BD748" s="5"/>
      <c r="BE748" s="139" t="s">
        <v>2845</v>
      </c>
      <c r="BF748" s="2"/>
      <c r="BG748" s="2"/>
      <c r="BH748" s="2"/>
      <c r="BI748" s="2"/>
    </row>
    <row r="749" ht="14.25" hidden="1" customHeight="1">
      <c r="A749" s="18" t="s">
        <v>185</v>
      </c>
      <c r="B749" s="5" t="s">
        <v>565</v>
      </c>
      <c r="C749" s="5" t="s">
        <v>1341</v>
      </c>
      <c r="D749" s="5" t="s">
        <v>3257</v>
      </c>
      <c r="E749" s="5" t="s">
        <v>628</v>
      </c>
      <c r="F749" s="5" t="s">
        <v>1322</v>
      </c>
      <c r="G749" s="5" t="s">
        <v>1107</v>
      </c>
      <c r="H749" s="18" t="str">
        <f t="shared" si="1"/>
        <v>ASHRAE 90.1-2010Lounge/RecreationGeneral</v>
      </c>
      <c r="I749" s="86" t="str">
        <f>VLOOKUP(H749,'Interior Lighting'!$A$4:$G$1073,5,FALSE)</f>
        <v>0.73</v>
      </c>
      <c r="J749" s="21"/>
      <c r="K749" s="5"/>
      <c r="L749" s="5">
        <v>0.0</v>
      </c>
      <c r="M749" s="5">
        <v>0.7</v>
      </c>
      <c r="N749" s="5">
        <v>0.2</v>
      </c>
      <c r="O749" s="5" t="s">
        <v>2681</v>
      </c>
      <c r="P749" s="18" t="s">
        <v>601</v>
      </c>
      <c r="Q749" s="5" t="s">
        <v>119</v>
      </c>
      <c r="R749" s="5" t="s">
        <v>1887</v>
      </c>
      <c r="S749" s="5" t="str">
        <f t="shared" si="2"/>
        <v>ASHRAE 62.1-2007Hotels, Motels, Resorts, DormitoriesLobbies/prefunction</v>
      </c>
      <c r="T749" s="86" t="str">
        <f>VLOOKUP(S749,Ventilation!$A$4:$H$302,6,FALSE)</f>
        <v>0.06</v>
      </c>
      <c r="U749" s="86" t="str">
        <f>VLOOKUP(S749,Ventilation!$A$4:$H$302,5,FALSE)</f>
        <v>7.5</v>
      </c>
      <c r="V749" s="86" t="str">
        <f>VLOOKUP(S749,Ventilation!$A$4:$H$302,7,FALSE)</f>
        <v/>
      </c>
      <c r="W749" s="5">
        <v>30.0</v>
      </c>
      <c r="X749" s="5" t="s">
        <v>2768</v>
      </c>
      <c r="Y749" s="5" t="s">
        <v>2644</v>
      </c>
      <c r="Z749" s="5">
        <v>0.112</v>
      </c>
      <c r="AA749" s="5"/>
      <c r="AB749" s="5" t="s">
        <v>2710</v>
      </c>
      <c r="AC749" s="5"/>
      <c r="AD749" s="5"/>
      <c r="AE749" s="5"/>
      <c r="AF749" s="5"/>
      <c r="AG749" s="5"/>
      <c r="AH749" s="5">
        <v>2.42</v>
      </c>
      <c r="AI749" s="5">
        <v>0.0</v>
      </c>
      <c r="AJ749" s="5">
        <v>0.5</v>
      </c>
      <c r="AK749" s="5">
        <v>0.0</v>
      </c>
      <c r="AL749" s="5" t="s">
        <v>2767</v>
      </c>
      <c r="AM749" s="5" t="s">
        <v>2708</v>
      </c>
      <c r="AN749" s="5" t="s">
        <v>2706</v>
      </c>
      <c r="AO749" s="5"/>
      <c r="AP749" s="5"/>
      <c r="AQ749" s="5"/>
      <c r="AR749" s="5"/>
      <c r="AS749" s="5"/>
      <c r="AT749" s="5"/>
      <c r="AU749" s="5"/>
      <c r="AV749" s="5"/>
      <c r="AW749" s="5"/>
      <c r="AX749" s="5"/>
      <c r="AY749" s="5"/>
      <c r="AZ749" s="5"/>
      <c r="BA749" s="5"/>
      <c r="BB749" s="5"/>
      <c r="BC749" s="5"/>
      <c r="BD749" s="5"/>
      <c r="BE749" s="88" t="s">
        <v>625</v>
      </c>
      <c r="BF749" s="1"/>
      <c r="BG749" s="1"/>
      <c r="BH749" s="1"/>
      <c r="BI749" s="1"/>
    </row>
    <row r="750" ht="14.25" hidden="1" customHeight="1">
      <c r="A750" s="18" t="s">
        <v>185</v>
      </c>
      <c r="B750" s="5" t="s">
        <v>565</v>
      </c>
      <c r="C750" s="5" t="s">
        <v>1340</v>
      </c>
      <c r="D750" s="5" t="s">
        <v>1535</v>
      </c>
      <c r="E750" s="5" t="s">
        <v>628</v>
      </c>
      <c r="F750" s="5" t="s">
        <v>2405</v>
      </c>
      <c r="G750" s="5" t="s">
        <v>2406</v>
      </c>
      <c r="H750" s="18" t="str">
        <f t="shared" si="1"/>
        <v>ASHRAE 90.1-2010Gymnasium/Fitness CenterFitness Area</v>
      </c>
      <c r="I750" s="86" t="str">
        <f>VLOOKUP(H750,'Interior Lighting'!$A$4:$G$1073,5,FALSE)</f>
        <v>0.72</v>
      </c>
      <c r="J750" s="21"/>
      <c r="K750" s="5"/>
      <c r="L750" s="5">
        <v>0.0</v>
      </c>
      <c r="M750" s="5">
        <v>0.7</v>
      </c>
      <c r="N750" s="5">
        <v>0.2</v>
      </c>
      <c r="O750" s="5" t="s">
        <v>2680</v>
      </c>
      <c r="P750" s="18" t="s">
        <v>601</v>
      </c>
      <c r="Q750" s="5" t="s">
        <v>1982</v>
      </c>
      <c r="R750" s="5" t="s">
        <v>2007</v>
      </c>
      <c r="S750" s="5" t="str">
        <f t="shared" si="2"/>
        <v>ASHRAE 62.1-2007Sports and EntertainmentHealth club/weight rooms</v>
      </c>
      <c r="T750" s="86" t="str">
        <f>VLOOKUP(S750,Ventilation!$A$4:$H$302,6,FALSE)</f>
        <v>0.06</v>
      </c>
      <c r="U750" s="86" t="str">
        <f>VLOOKUP(S750,Ventilation!$A$4:$H$302,5,FALSE)</f>
        <v>20</v>
      </c>
      <c r="V750" s="86" t="str">
        <f>VLOOKUP(S750,Ventilation!$A$4:$H$302,7,FALSE)</f>
        <v/>
      </c>
      <c r="W750" s="5">
        <v>19.94</v>
      </c>
      <c r="X750" s="5" t="s">
        <v>2734</v>
      </c>
      <c r="Y750" s="5" t="s">
        <v>2644</v>
      </c>
      <c r="Z750" s="5">
        <v>0.112</v>
      </c>
      <c r="AA750" s="5"/>
      <c r="AB750" s="5" t="s">
        <v>2710</v>
      </c>
      <c r="AC750" s="5"/>
      <c r="AD750" s="5"/>
      <c r="AE750" s="5"/>
      <c r="AF750" s="5"/>
      <c r="AG750" s="5"/>
      <c r="AH750" s="5">
        <v>1.73</v>
      </c>
      <c r="AI750" s="5">
        <v>0.0</v>
      </c>
      <c r="AJ750" s="5">
        <v>0.5</v>
      </c>
      <c r="AK750" s="5">
        <v>0.0</v>
      </c>
      <c r="AL750" s="5" t="s">
        <v>2732</v>
      </c>
      <c r="AM750" s="5" t="s">
        <v>2708</v>
      </c>
      <c r="AN750" s="5" t="s">
        <v>2706</v>
      </c>
      <c r="AO750" s="5"/>
      <c r="AP750" s="5"/>
      <c r="AQ750" s="5"/>
      <c r="AR750" s="5"/>
      <c r="AS750" s="5"/>
      <c r="AT750" s="5"/>
      <c r="AU750" s="5"/>
      <c r="AV750" s="5"/>
      <c r="AW750" s="5"/>
      <c r="AX750" s="5"/>
      <c r="AY750" s="5"/>
      <c r="AZ750" s="5"/>
      <c r="BA750" s="5"/>
      <c r="BB750" s="5"/>
      <c r="BC750" s="5"/>
      <c r="BD750" s="5"/>
      <c r="BE750" s="88" t="s">
        <v>625</v>
      </c>
      <c r="BF750" s="1"/>
      <c r="BG750" s="1"/>
      <c r="BH750" s="1"/>
      <c r="BI750" s="1"/>
    </row>
    <row r="751" ht="14.25" hidden="1" customHeight="1">
      <c r="A751" s="5" t="s">
        <v>185</v>
      </c>
      <c r="B751" s="5" t="s">
        <v>565</v>
      </c>
      <c r="C751" s="5" t="s">
        <v>1169</v>
      </c>
      <c r="D751" s="5" t="s">
        <v>4353</v>
      </c>
      <c r="E751" s="22"/>
      <c r="F751" s="22"/>
      <c r="G751" s="22"/>
      <c r="H751" s="18" t="str">
        <f t="shared" si="1"/>
        <v/>
      </c>
      <c r="I751" s="18" t="str">
        <f>VLOOKUP(H751,'Interior Lighting'!$A$4:$G$1073,5,FALSE)</f>
        <v>#N/A</v>
      </c>
      <c r="J751" s="21"/>
      <c r="K751" s="5"/>
      <c r="L751" s="5"/>
      <c r="M751" s="5"/>
      <c r="N751" s="5"/>
      <c r="O751" s="5"/>
      <c r="P751" s="5" t="s">
        <v>601</v>
      </c>
      <c r="Q751" s="5" t="s">
        <v>1107</v>
      </c>
      <c r="R751" s="5" t="s">
        <v>178</v>
      </c>
      <c r="S751" s="5" t="str">
        <f t="shared" si="2"/>
        <v>ASHRAE 62.1-2007GeneralStorage rooms</v>
      </c>
      <c r="T751" s="86" t="str">
        <f>VLOOKUP(S751,Ventilation!$A$4:$H$302,6,FALSE)</f>
        <v>0.12</v>
      </c>
      <c r="U751" s="86" t="str">
        <f>VLOOKUP(S751,Ventilation!$A$4:$H$302,5,FALSE)</f>
        <v/>
      </c>
      <c r="V751" s="86" t="str">
        <f>VLOOKUP(S751,Ventilation!$A$4:$H$302,7,FALSE)</f>
        <v/>
      </c>
      <c r="W751" s="5">
        <v>0.0</v>
      </c>
      <c r="X751" s="5"/>
      <c r="Y751" s="5"/>
      <c r="Z751" s="5">
        <v>0.112</v>
      </c>
      <c r="AA751" s="5"/>
      <c r="AB751" s="7" t="s">
        <v>298</v>
      </c>
      <c r="AC751" s="5"/>
      <c r="AD751" s="5"/>
      <c r="AE751" s="5"/>
      <c r="AF751" s="5"/>
      <c r="AG751" s="5"/>
      <c r="AH751" s="22">
        <v>198.2</v>
      </c>
      <c r="AI751" s="5">
        <v>0.0</v>
      </c>
      <c r="AJ751" s="22">
        <v>0.5</v>
      </c>
      <c r="AK751" s="22">
        <v>0.0</v>
      </c>
      <c r="AL751" s="5" t="s">
        <v>2673</v>
      </c>
      <c r="AM751" s="5"/>
      <c r="AN751" s="5"/>
      <c r="AO751" s="5"/>
      <c r="AP751" s="5"/>
      <c r="AQ751" s="5"/>
      <c r="AR751" s="5"/>
      <c r="AS751" s="5"/>
      <c r="AT751" s="5"/>
      <c r="AU751" s="5"/>
      <c r="AV751" s="5"/>
      <c r="AW751" s="5"/>
      <c r="AX751" s="5"/>
      <c r="AY751" s="5"/>
      <c r="AZ751" s="5"/>
      <c r="BA751" s="5"/>
      <c r="BB751" s="5"/>
      <c r="BC751" s="5"/>
      <c r="BD751" s="5"/>
      <c r="BE751" s="88" t="s">
        <v>625</v>
      </c>
      <c r="BF751" s="2"/>
      <c r="BG751" s="2"/>
      <c r="BH751" s="2"/>
      <c r="BI751" s="2"/>
    </row>
    <row r="752" ht="14.25" hidden="1" customHeight="1">
      <c r="A752" s="5" t="s">
        <v>185</v>
      </c>
      <c r="B752" s="5" t="s">
        <v>565</v>
      </c>
      <c r="C752" s="22" t="s">
        <v>1250</v>
      </c>
      <c r="D752" s="5" t="s">
        <v>4353</v>
      </c>
      <c r="E752" s="22"/>
      <c r="F752" s="22"/>
      <c r="G752" s="22"/>
      <c r="H752" s="18" t="str">
        <f t="shared" si="1"/>
        <v/>
      </c>
      <c r="I752" s="18" t="str">
        <f>VLOOKUP(H752,'Interior Lighting'!$A$4:$G$1073,5,FALSE)</f>
        <v>#N/A</v>
      </c>
      <c r="J752" s="21"/>
      <c r="K752" s="5"/>
      <c r="L752" s="5"/>
      <c r="M752" s="5"/>
      <c r="N752" s="5"/>
      <c r="O752" s="5"/>
      <c r="P752" s="5" t="s">
        <v>601</v>
      </c>
      <c r="Q752" s="5" t="s">
        <v>1107</v>
      </c>
      <c r="R752" s="5" t="s">
        <v>178</v>
      </c>
      <c r="S752" s="5" t="str">
        <f t="shared" si="2"/>
        <v>ASHRAE 62.1-2007GeneralStorage rooms</v>
      </c>
      <c r="T752" s="86" t="str">
        <f>VLOOKUP(S752,Ventilation!$A$4:$H$302,6,FALSE)</f>
        <v>0.12</v>
      </c>
      <c r="U752" s="86" t="str">
        <f>VLOOKUP(S752,Ventilation!$A$4:$H$302,5,FALSE)</f>
        <v/>
      </c>
      <c r="V752" s="86" t="str">
        <f>VLOOKUP(S752,Ventilation!$A$4:$H$302,7,FALSE)</f>
        <v/>
      </c>
      <c r="W752" s="5">
        <v>0.0</v>
      </c>
      <c r="X752" s="5"/>
      <c r="Y752" s="5"/>
      <c r="Z752" s="5">
        <v>0.112</v>
      </c>
      <c r="AA752" s="5"/>
      <c r="AB752" s="7" t="s">
        <v>298</v>
      </c>
      <c r="AC752" s="5"/>
      <c r="AD752" s="5"/>
      <c r="AE752" s="5"/>
      <c r="AF752" s="5"/>
      <c r="AG752" s="5"/>
      <c r="AH752" s="22"/>
      <c r="AI752" s="5">
        <v>0.0</v>
      </c>
      <c r="AJ752" s="5">
        <v>0.5</v>
      </c>
      <c r="AK752" s="5">
        <v>0.0</v>
      </c>
      <c r="AL752" s="5" t="s">
        <v>2673</v>
      </c>
      <c r="AM752" s="5"/>
      <c r="AN752" s="5"/>
      <c r="AO752" s="5"/>
      <c r="AP752" s="5"/>
      <c r="AQ752" s="5"/>
      <c r="AR752" s="5"/>
      <c r="AS752" s="5"/>
      <c r="AT752" s="5"/>
      <c r="AU752" s="5"/>
      <c r="AV752" s="5"/>
      <c r="AW752" s="5"/>
      <c r="AX752" s="5"/>
      <c r="AY752" s="5"/>
      <c r="AZ752" s="5"/>
      <c r="BA752" s="5"/>
      <c r="BB752" s="5"/>
      <c r="BC752" s="5"/>
      <c r="BD752" s="5"/>
      <c r="BE752" s="88" t="s">
        <v>625</v>
      </c>
      <c r="BF752" s="2"/>
      <c r="BG752" s="2"/>
      <c r="BH752" s="2"/>
      <c r="BI752" s="2"/>
    </row>
    <row r="753" ht="14.25" hidden="1" customHeight="1">
      <c r="A753" s="5" t="s">
        <v>185</v>
      </c>
      <c r="B753" s="5" t="s">
        <v>565</v>
      </c>
      <c r="C753" s="37" t="s">
        <v>1252</v>
      </c>
      <c r="D753" s="5" t="s">
        <v>4353</v>
      </c>
      <c r="E753" s="22"/>
      <c r="F753" s="22"/>
      <c r="G753" s="22"/>
      <c r="H753" s="18" t="str">
        <f t="shared" si="1"/>
        <v/>
      </c>
      <c r="I753" s="18" t="str">
        <f>VLOOKUP(H753,'Interior Lighting'!$A$4:$G$1073,5,FALSE)</f>
        <v>#N/A</v>
      </c>
      <c r="J753" s="21"/>
      <c r="K753" s="5"/>
      <c r="L753" s="5"/>
      <c r="M753" s="5"/>
      <c r="N753" s="5"/>
      <c r="O753" s="5"/>
      <c r="P753" s="5" t="s">
        <v>601</v>
      </c>
      <c r="Q753" s="5" t="s">
        <v>1107</v>
      </c>
      <c r="R753" s="5" t="s">
        <v>178</v>
      </c>
      <c r="S753" s="5" t="str">
        <f t="shared" si="2"/>
        <v>ASHRAE 62.1-2007GeneralStorage rooms</v>
      </c>
      <c r="T753" s="86" t="str">
        <f>VLOOKUP(S753,Ventilation!$A$4:$H$302,6,FALSE)</f>
        <v>0.12</v>
      </c>
      <c r="U753" s="86" t="str">
        <f>VLOOKUP(S753,Ventilation!$A$4:$H$302,5,FALSE)</f>
        <v/>
      </c>
      <c r="V753" s="86" t="str">
        <f>VLOOKUP(S753,Ventilation!$A$4:$H$302,7,FALSE)</f>
        <v/>
      </c>
      <c r="W753" s="5">
        <v>0.0</v>
      </c>
      <c r="X753" s="5"/>
      <c r="Y753" s="5"/>
      <c r="Z753" s="22">
        <v>0.02801</v>
      </c>
      <c r="AA753" s="5"/>
      <c r="AB753" s="7" t="s">
        <v>298</v>
      </c>
      <c r="AC753" s="5"/>
      <c r="AD753" s="5"/>
      <c r="AE753" s="5"/>
      <c r="AF753" s="5"/>
      <c r="AG753" s="5"/>
      <c r="AH753" s="22"/>
      <c r="AI753" s="5">
        <v>0.0</v>
      </c>
      <c r="AJ753" s="5">
        <v>0.5</v>
      </c>
      <c r="AK753" s="5">
        <v>0.0</v>
      </c>
      <c r="AL753" s="5" t="s">
        <v>2673</v>
      </c>
      <c r="AM753" s="5"/>
      <c r="AN753" s="5"/>
      <c r="AO753" s="5"/>
      <c r="AP753" s="5"/>
      <c r="AQ753" s="5"/>
      <c r="AR753" s="5"/>
      <c r="AS753" s="5"/>
      <c r="AT753" s="5"/>
      <c r="AU753" s="5"/>
      <c r="AV753" s="5"/>
      <c r="AW753" s="5"/>
      <c r="AX753" s="5"/>
      <c r="AY753" s="5"/>
      <c r="AZ753" s="5"/>
      <c r="BA753" s="5"/>
      <c r="BB753" s="5"/>
      <c r="BC753" s="5"/>
      <c r="BD753" s="5"/>
      <c r="BE753" s="88" t="s">
        <v>625</v>
      </c>
      <c r="BF753" s="2"/>
      <c r="BG753" s="2"/>
      <c r="BH753" s="2"/>
      <c r="BI753" s="2"/>
    </row>
    <row r="754" ht="14.25" hidden="1" customHeight="1">
      <c r="A754" s="5" t="s">
        <v>185</v>
      </c>
      <c r="B754" s="5" t="s">
        <v>565</v>
      </c>
      <c r="C754" s="5" t="s">
        <v>596</v>
      </c>
      <c r="D754" s="5" t="s">
        <v>1585</v>
      </c>
      <c r="E754" s="5" t="s">
        <v>628</v>
      </c>
      <c r="F754" s="5" t="s">
        <v>1355</v>
      </c>
      <c r="G754" s="5" t="s">
        <v>1107</v>
      </c>
      <c r="H754" s="18" t="str">
        <f t="shared" si="1"/>
        <v>ASHRAE 90.1-2010Corridor/TransitionGeneral</v>
      </c>
      <c r="I754" s="86" t="str">
        <f>VLOOKUP(H754,'Interior Lighting'!$A$4:$G$1073,5,FALSE)</f>
        <v>0.66</v>
      </c>
      <c r="J754" s="21"/>
      <c r="K754" s="5"/>
      <c r="L754" s="5">
        <v>0.0</v>
      </c>
      <c r="M754" s="5">
        <v>0.7</v>
      </c>
      <c r="N754" s="5">
        <v>0.2</v>
      </c>
      <c r="O754" s="5" t="s">
        <v>2674</v>
      </c>
      <c r="P754" s="18" t="s">
        <v>601</v>
      </c>
      <c r="Q754" s="5" t="s">
        <v>1107</v>
      </c>
      <c r="R754" s="5" t="s">
        <v>469</v>
      </c>
      <c r="S754" s="5" t="str">
        <f t="shared" si="2"/>
        <v>ASHRAE 62.1-2007GeneralCorridors</v>
      </c>
      <c r="T754" s="86" t="str">
        <f>VLOOKUP(S754,Ventilation!$A$4:$H$302,6,FALSE)</f>
        <v>0.06</v>
      </c>
      <c r="U754" s="86" t="str">
        <f>VLOOKUP(S754,Ventilation!$A$4:$H$302,5,FALSE)</f>
        <v/>
      </c>
      <c r="V754" s="86" t="str">
        <f>VLOOKUP(S754,Ventilation!$A$4:$H$302,7,FALSE)</f>
        <v/>
      </c>
      <c r="W754" s="5">
        <v>0.0</v>
      </c>
      <c r="X754" s="5" t="s">
        <v>2663</v>
      </c>
      <c r="Y754" s="5" t="s">
        <v>2644</v>
      </c>
      <c r="Z754" s="5">
        <v>0.112</v>
      </c>
      <c r="AA754" s="5"/>
      <c r="AB754" s="7" t="s">
        <v>298</v>
      </c>
      <c r="AC754" s="5"/>
      <c r="AD754" s="5"/>
      <c r="AE754" s="5"/>
      <c r="AF754" s="5"/>
      <c r="AG754" s="5"/>
      <c r="AH754" s="5">
        <v>0.0</v>
      </c>
      <c r="AI754" s="5">
        <v>0.0</v>
      </c>
      <c r="AJ754" s="5">
        <v>0.5</v>
      </c>
      <c r="AK754" s="5">
        <v>0.0</v>
      </c>
      <c r="AL754" s="5" t="s">
        <v>2663</v>
      </c>
      <c r="AM754" s="5" t="s">
        <v>2708</v>
      </c>
      <c r="AN754" s="5" t="s">
        <v>2706</v>
      </c>
      <c r="AO754" s="5"/>
      <c r="AP754" s="5"/>
      <c r="AQ754" s="5"/>
      <c r="AR754" s="5"/>
      <c r="AS754" s="5"/>
      <c r="AT754" s="5"/>
      <c r="AU754" s="5"/>
      <c r="AV754" s="5"/>
      <c r="AW754" s="5"/>
      <c r="AX754" s="5"/>
      <c r="AY754" s="5"/>
      <c r="AZ754" s="5"/>
      <c r="BA754" s="5"/>
      <c r="BB754" s="5"/>
      <c r="BC754" s="5"/>
      <c r="BD754" s="5"/>
      <c r="BE754" s="88" t="s">
        <v>625</v>
      </c>
      <c r="BF754" s="1"/>
      <c r="BG754" s="1"/>
      <c r="BH754" s="1"/>
      <c r="BI754" s="1"/>
    </row>
    <row r="755" ht="14.25" hidden="1" customHeight="1">
      <c r="A755" s="5" t="s">
        <v>185</v>
      </c>
      <c r="B755" s="5" t="s">
        <v>565</v>
      </c>
      <c r="C755" s="22" t="s">
        <v>607</v>
      </c>
      <c r="D755" s="5" t="s">
        <v>1585</v>
      </c>
      <c r="E755" s="5" t="s">
        <v>628</v>
      </c>
      <c r="F755" s="5" t="s">
        <v>1355</v>
      </c>
      <c r="G755" s="5" t="s">
        <v>1107</v>
      </c>
      <c r="H755" s="18" t="str">
        <f t="shared" si="1"/>
        <v>ASHRAE 90.1-2010Corridor/TransitionGeneral</v>
      </c>
      <c r="I755" s="86" t="str">
        <f>VLOOKUP(H755,'Interior Lighting'!$A$4:$G$1073,5,FALSE)</f>
        <v>0.66</v>
      </c>
      <c r="J755" s="21"/>
      <c r="K755" s="5"/>
      <c r="L755" s="5">
        <v>0.0</v>
      </c>
      <c r="M755" s="5">
        <v>0.7</v>
      </c>
      <c r="N755" s="5">
        <v>0.2</v>
      </c>
      <c r="O755" s="5" t="s">
        <v>2674</v>
      </c>
      <c r="P755" s="18" t="s">
        <v>601</v>
      </c>
      <c r="Q755" s="5" t="s">
        <v>1107</v>
      </c>
      <c r="R755" s="5" t="s">
        <v>469</v>
      </c>
      <c r="S755" s="5" t="str">
        <f t="shared" si="2"/>
        <v>ASHRAE 62.1-2007GeneralCorridors</v>
      </c>
      <c r="T755" s="86" t="str">
        <f>VLOOKUP(S755,Ventilation!$A$4:$H$302,6,FALSE)</f>
        <v>0.06</v>
      </c>
      <c r="U755" s="86" t="str">
        <f>VLOOKUP(S755,Ventilation!$A$4:$H$302,5,FALSE)</f>
        <v/>
      </c>
      <c r="V755" s="86" t="str">
        <f>VLOOKUP(S755,Ventilation!$A$4:$H$302,7,FALSE)</f>
        <v/>
      </c>
      <c r="W755" s="5">
        <v>0.0</v>
      </c>
      <c r="X755" s="5" t="s">
        <v>2663</v>
      </c>
      <c r="Y755" s="5" t="s">
        <v>2644</v>
      </c>
      <c r="Z755" s="22">
        <v>0.0143</v>
      </c>
      <c r="AA755" s="5"/>
      <c r="AB755" s="7" t="s">
        <v>298</v>
      </c>
      <c r="AC755" s="5"/>
      <c r="AD755" s="5"/>
      <c r="AE755" s="5"/>
      <c r="AF755" s="5"/>
      <c r="AG755" s="5"/>
      <c r="AH755" s="5">
        <v>0.0</v>
      </c>
      <c r="AI755" s="5">
        <v>0.0</v>
      </c>
      <c r="AJ755" s="5">
        <v>0.5</v>
      </c>
      <c r="AK755" s="5">
        <v>0.0</v>
      </c>
      <c r="AL755" s="5" t="s">
        <v>2663</v>
      </c>
      <c r="AM755" s="5" t="s">
        <v>2708</v>
      </c>
      <c r="AN755" s="5" t="s">
        <v>2706</v>
      </c>
      <c r="AO755" s="5"/>
      <c r="AP755" s="5"/>
      <c r="AQ755" s="5"/>
      <c r="AR755" s="5"/>
      <c r="AS755" s="5"/>
      <c r="AT755" s="5"/>
      <c r="AU755" s="5"/>
      <c r="AV755" s="5"/>
      <c r="AW755" s="5"/>
      <c r="AX755" s="5"/>
      <c r="AY755" s="5"/>
      <c r="AZ755" s="5"/>
      <c r="BA755" s="5"/>
      <c r="BB755" s="5"/>
      <c r="BC755" s="5"/>
      <c r="BD755" s="5"/>
      <c r="BE755" s="88" t="s">
        <v>625</v>
      </c>
      <c r="BF755" s="1"/>
      <c r="BG755" s="1"/>
      <c r="BH755" s="1"/>
      <c r="BI755" s="1"/>
    </row>
    <row r="756" ht="14.25" hidden="1" customHeight="1">
      <c r="A756" s="49" t="s">
        <v>189</v>
      </c>
      <c r="B756" s="18" t="s">
        <v>565</v>
      </c>
      <c r="C756" s="18" t="s">
        <v>1128</v>
      </c>
      <c r="D756" s="18" t="s">
        <v>3232</v>
      </c>
      <c r="E756" s="18" t="s">
        <v>628</v>
      </c>
      <c r="F756" s="18" t="s">
        <v>1128</v>
      </c>
      <c r="G756" s="18" t="s">
        <v>1107</v>
      </c>
      <c r="H756" s="18" t="str">
        <f t="shared" si="1"/>
        <v>ASHRAE 90.1-2010StorageGeneral</v>
      </c>
      <c r="I756" s="86" t="str">
        <f>VLOOKUP(H756,'Interior Lighting'!$A$4:$G$1073,5,FALSE)</f>
        <v>0.63</v>
      </c>
      <c r="J756" s="21"/>
      <c r="K756" s="18"/>
      <c r="L756" s="18">
        <v>0.0</v>
      </c>
      <c r="M756" s="18">
        <v>0.7</v>
      </c>
      <c r="N756" s="18">
        <v>0.2</v>
      </c>
      <c r="O756" s="18" t="s">
        <v>2703</v>
      </c>
      <c r="P756" s="18" t="s">
        <v>601</v>
      </c>
      <c r="Q756" s="18" t="s">
        <v>1107</v>
      </c>
      <c r="R756" s="18" t="s">
        <v>178</v>
      </c>
      <c r="S756" s="5" t="str">
        <f t="shared" si="2"/>
        <v>ASHRAE 62.1-2007GeneralStorage rooms</v>
      </c>
      <c r="T756" s="86" t="str">
        <f>VLOOKUP(S756,Ventilation!$A$4:$H$302,6,FALSE)</f>
        <v>0.12</v>
      </c>
      <c r="U756" s="86" t="str">
        <f>VLOOKUP(S756,Ventilation!$A$4:$H$302,5,FALSE)</f>
        <v/>
      </c>
      <c r="V756" s="86" t="str">
        <f>VLOOKUP(S756,Ventilation!$A$4:$H$302,7,FALSE)</f>
        <v/>
      </c>
      <c r="W756" s="18">
        <v>0.0</v>
      </c>
      <c r="X756" s="18" t="s">
        <v>2663</v>
      </c>
      <c r="Y756" s="18" t="s">
        <v>2644</v>
      </c>
      <c r="Z756" s="18">
        <v>0.112</v>
      </c>
      <c r="AA756" s="5"/>
      <c r="AB756" s="7" t="s">
        <v>298</v>
      </c>
      <c r="AC756" s="18"/>
      <c r="AD756" s="18"/>
      <c r="AE756" s="18"/>
      <c r="AF756" s="18"/>
      <c r="AG756" s="18"/>
      <c r="AH756" s="18">
        <v>0.0</v>
      </c>
      <c r="AI756" s="18">
        <v>0.0</v>
      </c>
      <c r="AJ756" s="18">
        <v>0.5</v>
      </c>
      <c r="AK756" s="18">
        <v>0.0</v>
      </c>
      <c r="AL756" s="18" t="s">
        <v>2663</v>
      </c>
      <c r="AM756" s="5" t="s">
        <v>2791</v>
      </c>
      <c r="AN756" s="5" t="s">
        <v>4290</v>
      </c>
      <c r="AO756" s="18"/>
      <c r="AP756" s="18"/>
      <c r="AQ756" s="18"/>
      <c r="AR756" s="18"/>
      <c r="AS756" s="18"/>
      <c r="AT756" s="18"/>
      <c r="AU756" s="18"/>
      <c r="AV756" s="18"/>
      <c r="AW756" s="18"/>
      <c r="AX756" s="18"/>
      <c r="AY756" s="18"/>
      <c r="AZ756" s="18"/>
      <c r="BA756" s="18"/>
      <c r="BB756" s="18"/>
      <c r="BC756" s="18"/>
      <c r="BD756" s="18"/>
      <c r="BE756" s="88" t="s">
        <v>625</v>
      </c>
      <c r="BF756" s="1"/>
      <c r="BG756" s="1"/>
      <c r="BH756" s="1"/>
      <c r="BI756" s="1"/>
    </row>
    <row r="757" ht="14.25" hidden="1" customHeight="1">
      <c r="A757" s="49" t="s">
        <v>189</v>
      </c>
      <c r="B757" s="18" t="s">
        <v>565</v>
      </c>
      <c r="C757" s="27" t="s">
        <v>1159</v>
      </c>
      <c r="D757" s="18" t="s">
        <v>3232</v>
      </c>
      <c r="E757" s="18" t="s">
        <v>628</v>
      </c>
      <c r="F757" s="18" t="s">
        <v>1128</v>
      </c>
      <c r="G757" s="18" t="s">
        <v>1107</v>
      </c>
      <c r="H757" s="18" t="str">
        <f t="shared" si="1"/>
        <v>ASHRAE 90.1-2010StorageGeneral</v>
      </c>
      <c r="I757" s="86" t="str">
        <f>VLOOKUP(H757,'Interior Lighting'!$A$4:$G$1073,5,FALSE)</f>
        <v>0.63</v>
      </c>
      <c r="J757" s="21"/>
      <c r="K757" s="18"/>
      <c r="L757" s="18">
        <v>0.0</v>
      </c>
      <c r="M757" s="18">
        <v>0.7</v>
      </c>
      <c r="N757" s="18">
        <v>0.2</v>
      </c>
      <c r="O757" s="18" t="s">
        <v>2703</v>
      </c>
      <c r="P757" s="18" t="s">
        <v>601</v>
      </c>
      <c r="Q757" s="18" t="s">
        <v>1107</v>
      </c>
      <c r="R757" s="18" t="s">
        <v>178</v>
      </c>
      <c r="S757" s="5" t="str">
        <f t="shared" si="2"/>
        <v>ASHRAE 62.1-2007GeneralStorage rooms</v>
      </c>
      <c r="T757" s="86" t="str">
        <f>VLOOKUP(S757,Ventilation!$A$4:$H$302,6,FALSE)</f>
        <v>0.12</v>
      </c>
      <c r="U757" s="86" t="str">
        <f>VLOOKUP(S757,Ventilation!$A$4:$H$302,5,FALSE)</f>
        <v/>
      </c>
      <c r="V757" s="86" t="str">
        <f>VLOOKUP(S757,Ventilation!$A$4:$H$302,7,FALSE)</f>
        <v/>
      </c>
      <c r="W757" s="18">
        <v>0.0</v>
      </c>
      <c r="X757" s="18" t="s">
        <v>2663</v>
      </c>
      <c r="Y757" s="18" t="s">
        <v>2644</v>
      </c>
      <c r="Z757" s="49">
        <v>0.028</v>
      </c>
      <c r="AA757" s="5"/>
      <c r="AB757" s="7" t="s">
        <v>298</v>
      </c>
      <c r="AC757" s="18"/>
      <c r="AD757" s="18"/>
      <c r="AE757" s="18"/>
      <c r="AF757" s="18"/>
      <c r="AG757" s="18"/>
      <c r="AH757" s="18">
        <v>0.0</v>
      </c>
      <c r="AI757" s="18">
        <v>0.0</v>
      </c>
      <c r="AJ757" s="18">
        <v>0.5</v>
      </c>
      <c r="AK757" s="18">
        <v>0.0</v>
      </c>
      <c r="AL757" s="18" t="s">
        <v>2663</v>
      </c>
      <c r="AM757" s="5" t="s">
        <v>2791</v>
      </c>
      <c r="AN757" s="5" t="s">
        <v>4290</v>
      </c>
      <c r="AO757" s="18"/>
      <c r="AP757" s="18"/>
      <c r="AQ757" s="18"/>
      <c r="AR757" s="18"/>
      <c r="AS757" s="18"/>
      <c r="AT757" s="18"/>
      <c r="AU757" s="18"/>
      <c r="AV757" s="18"/>
      <c r="AW757" s="18"/>
      <c r="AX757" s="18"/>
      <c r="AY757" s="18"/>
      <c r="AZ757" s="18"/>
      <c r="BA757" s="18"/>
      <c r="BB757" s="18"/>
      <c r="BC757" s="18"/>
      <c r="BD757" s="18"/>
      <c r="BE757" s="88" t="s">
        <v>625</v>
      </c>
      <c r="BF757" s="1"/>
      <c r="BG757" s="1"/>
      <c r="BH757" s="1"/>
      <c r="BI757" s="1"/>
    </row>
    <row r="758" ht="14.25" hidden="1" customHeight="1">
      <c r="A758" s="49" t="s">
        <v>189</v>
      </c>
      <c r="B758" s="18" t="s">
        <v>565</v>
      </c>
      <c r="C758" s="27" t="s">
        <v>1160</v>
      </c>
      <c r="D758" s="18" t="s">
        <v>3232</v>
      </c>
      <c r="E758" s="18" t="s">
        <v>628</v>
      </c>
      <c r="F758" s="18" t="s">
        <v>1128</v>
      </c>
      <c r="G758" s="18" t="s">
        <v>1107</v>
      </c>
      <c r="H758" s="18" t="str">
        <f t="shared" si="1"/>
        <v>ASHRAE 90.1-2010StorageGeneral</v>
      </c>
      <c r="I758" s="86" t="str">
        <f>VLOOKUP(H758,'Interior Lighting'!$A$4:$G$1073,5,FALSE)</f>
        <v>0.63</v>
      </c>
      <c r="J758" s="21"/>
      <c r="K758" s="18"/>
      <c r="L758" s="18">
        <v>0.0</v>
      </c>
      <c r="M758" s="18">
        <v>0.7</v>
      </c>
      <c r="N758" s="18">
        <v>0.2</v>
      </c>
      <c r="O758" s="18" t="s">
        <v>2703</v>
      </c>
      <c r="P758" s="18" t="s">
        <v>601</v>
      </c>
      <c r="Q758" s="18" t="s">
        <v>1107</v>
      </c>
      <c r="R758" s="18" t="s">
        <v>178</v>
      </c>
      <c r="S758" s="5" t="str">
        <f t="shared" si="2"/>
        <v>ASHRAE 62.1-2007GeneralStorage rooms</v>
      </c>
      <c r="T758" s="86" t="str">
        <f>VLOOKUP(S758,Ventilation!$A$4:$H$302,6,FALSE)</f>
        <v>0.12</v>
      </c>
      <c r="U758" s="86" t="str">
        <f>VLOOKUP(S758,Ventilation!$A$4:$H$302,5,FALSE)</f>
        <v/>
      </c>
      <c r="V758" s="86" t="str">
        <f>VLOOKUP(S758,Ventilation!$A$4:$H$302,7,FALSE)</f>
        <v/>
      </c>
      <c r="W758" s="18">
        <v>0.0</v>
      </c>
      <c r="X758" s="18" t="s">
        <v>2663</v>
      </c>
      <c r="Y758" s="18" t="s">
        <v>2644</v>
      </c>
      <c r="Z758" s="49">
        <v>0.06644</v>
      </c>
      <c r="AA758" s="5"/>
      <c r="AB758" s="7" t="s">
        <v>298</v>
      </c>
      <c r="AC758" s="18"/>
      <c r="AD758" s="18"/>
      <c r="AE758" s="18"/>
      <c r="AF758" s="18"/>
      <c r="AG758" s="18"/>
      <c r="AH758" s="18">
        <v>0.0</v>
      </c>
      <c r="AI758" s="18">
        <v>0.0</v>
      </c>
      <c r="AJ758" s="18">
        <v>0.5</v>
      </c>
      <c r="AK758" s="18">
        <v>0.0</v>
      </c>
      <c r="AL758" s="18" t="s">
        <v>2663</v>
      </c>
      <c r="AM758" s="5" t="s">
        <v>2791</v>
      </c>
      <c r="AN758" s="5" t="s">
        <v>4290</v>
      </c>
      <c r="AO758" s="18"/>
      <c r="AP758" s="18"/>
      <c r="AQ758" s="18"/>
      <c r="AR758" s="18"/>
      <c r="AS758" s="18"/>
      <c r="AT758" s="18"/>
      <c r="AU758" s="18"/>
      <c r="AV758" s="18"/>
      <c r="AW758" s="18"/>
      <c r="AX758" s="18"/>
      <c r="AY758" s="18"/>
      <c r="AZ758" s="18"/>
      <c r="BA758" s="18"/>
      <c r="BB758" s="18"/>
      <c r="BC758" s="18"/>
      <c r="BD758" s="18"/>
      <c r="BE758" s="88" t="s">
        <v>625</v>
      </c>
      <c r="BF758" s="1"/>
      <c r="BG758" s="1"/>
      <c r="BH758" s="1"/>
      <c r="BI758" s="1"/>
    </row>
    <row r="759" ht="14.25" hidden="1" customHeight="1">
      <c r="A759" s="27" t="s">
        <v>189</v>
      </c>
      <c r="B759" s="7" t="s">
        <v>565</v>
      </c>
      <c r="C759" s="7" t="s">
        <v>1283</v>
      </c>
      <c r="D759" s="7" t="s">
        <v>3257</v>
      </c>
      <c r="E759" s="7" t="s">
        <v>628</v>
      </c>
      <c r="F759" s="7" t="s">
        <v>2402</v>
      </c>
      <c r="G759" s="7" t="s">
        <v>1107</v>
      </c>
      <c r="H759" s="18" t="str">
        <f t="shared" si="1"/>
        <v>ASHRAE 90.1-2010StairwayGeneral</v>
      </c>
      <c r="I759" s="86" t="str">
        <f>VLOOKUP(H759,'Interior Lighting'!$A$4:$G$1073,5,FALSE)</f>
        <v>0.69</v>
      </c>
      <c r="J759" s="21"/>
      <c r="K759" s="7"/>
      <c r="L759" s="7">
        <v>0.0</v>
      </c>
      <c r="M759" s="7">
        <v>0.7</v>
      </c>
      <c r="N759" s="7">
        <v>0.2</v>
      </c>
      <c r="O759" s="7" t="s">
        <v>2701</v>
      </c>
      <c r="P759" s="21" t="s">
        <v>601</v>
      </c>
      <c r="Q759" s="7" t="s">
        <v>1107</v>
      </c>
      <c r="R759" s="7" t="s">
        <v>469</v>
      </c>
      <c r="S759" s="5" t="str">
        <f t="shared" si="2"/>
        <v>ASHRAE 62.1-2007GeneralCorridors</v>
      </c>
      <c r="T759" s="86" t="str">
        <f>VLOOKUP(S759,Ventilation!$A$4:$H$302,6,FALSE)</f>
        <v>0.06</v>
      </c>
      <c r="U759" s="86" t="str">
        <f>VLOOKUP(S759,Ventilation!$A$4:$H$302,5,FALSE)</f>
        <v/>
      </c>
      <c r="V759" s="86" t="str">
        <f>VLOOKUP(S759,Ventilation!$A$4:$H$302,7,FALSE)</f>
        <v/>
      </c>
      <c r="W759" s="7">
        <v>0.0</v>
      </c>
      <c r="X759" s="7" t="s">
        <v>2663</v>
      </c>
      <c r="Y759" s="7" t="s">
        <v>2644</v>
      </c>
      <c r="Z759" s="7">
        <v>0.112</v>
      </c>
      <c r="AA759" s="7"/>
      <c r="AB759" s="7" t="s">
        <v>298</v>
      </c>
      <c r="AC759" s="7"/>
      <c r="AD759" s="7"/>
      <c r="AE759" s="7"/>
      <c r="AF759" s="7"/>
      <c r="AG759" s="7"/>
      <c r="AH759" s="7">
        <v>0.0</v>
      </c>
      <c r="AI759" s="7">
        <v>0.0</v>
      </c>
      <c r="AJ759" s="7">
        <v>0.5</v>
      </c>
      <c r="AK759" s="7">
        <v>0.0</v>
      </c>
      <c r="AL759" s="7" t="s">
        <v>2663</v>
      </c>
      <c r="AM759" s="7" t="s">
        <v>2791</v>
      </c>
      <c r="AN759" s="7" t="s">
        <v>2706</v>
      </c>
      <c r="AO759" s="7"/>
      <c r="AP759" s="7"/>
      <c r="AQ759" s="7"/>
      <c r="AR759" s="7"/>
      <c r="AS759" s="7"/>
      <c r="AT759" s="7"/>
      <c r="AU759" s="7"/>
      <c r="AV759" s="7"/>
      <c r="AW759" s="7"/>
      <c r="AX759" s="7"/>
      <c r="AY759" s="7"/>
      <c r="AZ759" s="7"/>
      <c r="BA759" s="7"/>
      <c r="BB759" s="7"/>
      <c r="BC759" s="7"/>
      <c r="BD759" s="7"/>
      <c r="BE759" s="88" t="s">
        <v>625</v>
      </c>
      <c r="BF759" s="1"/>
      <c r="BG759" s="1"/>
      <c r="BH759" s="1"/>
      <c r="BI759" s="1"/>
    </row>
    <row r="760" ht="14.25" hidden="1" customHeight="1">
      <c r="A760" s="27" t="s">
        <v>189</v>
      </c>
      <c r="B760" s="7" t="s">
        <v>565</v>
      </c>
      <c r="C760" s="37" t="s">
        <v>1287</v>
      </c>
      <c r="D760" s="7" t="s">
        <v>3257</v>
      </c>
      <c r="E760" s="7" t="s">
        <v>628</v>
      </c>
      <c r="F760" s="7" t="s">
        <v>2402</v>
      </c>
      <c r="G760" s="7" t="s">
        <v>1107</v>
      </c>
      <c r="H760" s="18" t="str">
        <f t="shared" si="1"/>
        <v>ASHRAE 90.1-2010StairwayGeneral</v>
      </c>
      <c r="I760" s="86" t="str">
        <f>VLOOKUP(H760,'Interior Lighting'!$A$4:$G$1073,5,FALSE)</f>
        <v>0.69</v>
      </c>
      <c r="J760" s="21"/>
      <c r="K760" s="7"/>
      <c r="L760" s="7">
        <v>0.0</v>
      </c>
      <c r="M760" s="7">
        <v>0.7</v>
      </c>
      <c r="N760" s="7">
        <v>0.2</v>
      </c>
      <c r="O760" s="7" t="s">
        <v>2701</v>
      </c>
      <c r="P760" s="21" t="s">
        <v>601</v>
      </c>
      <c r="Q760" s="7" t="s">
        <v>1107</v>
      </c>
      <c r="R760" s="7" t="s">
        <v>469</v>
      </c>
      <c r="S760" s="5" t="str">
        <f t="shared" si="2"/>
        <v>ASHRAE 62.1-2007GeneralCorridors</v>
      </c>
      <c r="T760" s="86" t="str">
        <f>VLOOKUP(S760,Ventilation!$A$4:$H$302,6,FALSE)</f>
        <v>0.06</v>
      </c>
      <c r="U760" s="86" t="str">
        <f>VLOOKUP(S760,Ventilation!$A$4:$H$302,5,FALSE)</f>
        <v/>
      </c>
      <c r="V760" s="86" t="str">
        <f>VLOOKUP(S760,Ventilation!$A$4:$H$302,7,FALSE)</f>
        <v/>
      </c>
      <c r="W760" s="7">
        <v>0.0</v>
      </c>
      <c r="X760" s="7" t="s">
        <v>2663</v>
      </c>
      <c r="Y760" s="7" t="s">
        <v>2644</v>
      </c>
      <c r="Z760" s="37">
        <v>0.0664</v>
      </c>
      <c r="AA760" s="7"/>
      <c r="AB760" s="7" t="s">
        <v>298</v>
      </c>
      <c r="AC760" s="7"/>
      <c r="AD760" s="7"/>
      <c r="AE760" s="7"/>
      <c r="AF760" s="7"/>
      <c r="AG760" s="7"/>
      <c r="AH760" s="7">
        <v>0.0</v>
      </c>
      <c r="AI760" s="7">
        <v>0.0</v>
      </c>
      <c r="AJ760" s="7">
        <v>0.5</v>
      </c>
      <c r="AK760" s="7">
        <v>0.0</v>
      </c>
      <c r="AL760" s="7" t="s">
        <v>2663</v>
      </c>
      <c r="AM760" s="7" t="s">
        <v>2791</v>
      </c>
      <c r="AN760" s="7" t="s">
        <v>2706</v>
      </c>
      <c r="AO760" s="7"/>
      <c r="AP760" s="7"/>
      <c r="AQ760" s="7"/>
      <c r="AR760" s="7"/>
      <c r="AS760" s="7"/>
      <c r="AT760" s="7"/>
      <c r="AU760" s="7"/>
      <c r="AV760" s="7"/>
      <c r="AW760" s="7"/>
      <c r="AX760" s="7"/>
      <c r="AY760" s="7"/>
      <c r="AZ760" s="7"/>
      <c r="BA760" s="7"/>
      <c r="BB760" s="7"/>
      <c r="BC760" s="7"/>
      <c r="BD760" s="7"/>
      <c r="BE760" s="88" t="s">
        <v>625</v>
      </c>
      <c r="BF760" s="1"/>
      <c r="BG760" s="1"/>
      <c r="BH760" s="1"/>
      <c r="BI760" s="1"/>
    </row>
    <row r="761" ht="14.25" hidden="1" customHeight="1">
      <c r="A761" s="37" t="s">
        <v>189</v>
      </c>
      <c r="B761" s="7" t="s">
        <v>565</v>
      </c>
      <c r="C761" s="7" t="s">
        <v>1345</v>
      </c>
      <c r="D761" s="7" t="s">
        <v>1168</v>
      </c>
      <c r="E761" s="7" t="s">
        <v>628</v>
      </c>
      <c r="F761" s="7" t="s">
        <v>1322</v>
      </c>
      <c r="G761" s="7" t="s">
        <v>1107</v>
      </c>
      <c r="H761" s="18" t="str">
        <f t="shared" si="1"/>
        <v>ASHRAE 90.1-2010Lounge/RecreationGeneral</v>
      </c>
      <c r="I761" s="86" t="str">
        <f>VLOOKUP(H761,'Interior Lighting'!$A$4:$G$1073,5,FALSE)</f>
        <v>0.73</v>
      </c>
      <c r="J761" s="21"/>
      <c r="K761" s="7"/>
      <c r="L761" s="7">
        <v>0.0</v>
      </c>
      <c r="M761" s="7">
        <v>0.7</v>
      </c>
      <c r="N761" s="7">
        <v>0.2</v>
      </c>
      <c r="O761" s="7" t="s">
        <v>2677</v>
      </c>
      <c r="P761" s="21" t="s">
        <v>601</v>
      </c>
      <c r="Q761" s="5" t="s">
        <v>119</v>
      </c>
      <c r="R761" s="5" t="s">
        <v>1887</v>
      </c>
      <c r="S761" s="5" t="str">
        <f t="shared" si="2"/>
        <v>ASHRAE 62.1-2007Hotels, Motels, Resorts, DormitoriesLobbies/prefunction</v>
      </c>
      <c r="T761" s="86" t="str">
        <f>VLOOKUP(S761,Ventilation!$A$4:$H$302,6,FALSE)</f>
        <v>0.06</v>
      </c>
      <c r="U761" s="86" t="str">
        <f>VLOOKUP(S761,Ventilation!$A$4:$H$302,5,FALSE)</f>
        <v>7.5</v>
      </c>
      <c r="V761" s="86" t="str">
        <f>VLOOKUP(S761,Ventilation!$A$4:$H$302,7,FALSE)</f>
        <v/>
      </c>
      <c r="W761" s="7">
        <v>51.28</v>
      </c>
      <c r="X761" s="7" t="s">
        <v>2728</v>
      </c>
      <c r="Y761" s="7" t="s">
        <v>2644</v>
      </c>
      <c r="Z761" s="7">
        <v>0.112</v>
      </c>
      <c r="AA761" s="7"/>
      <c r="AB761" s="7" t="s">
        <v>2710</v>
      </c>
      <c r="AC761" s="7"/>
      <c r="AD761" s="7"/>
      <c r="AE761" s="7"/>
      <c r="AF761" s="7"/>
      <c r="AG761" s="7"/>
      <c r="AH761" s="7">
        <v>2.0</v>
      </c>
      <c r="AI761" s="7">
        <v>0.0</v>
      </c>
      <c r="AJ761" s="7">
        <v>0.5</v>
      </c>
      <c r="AK761" s="7">
        <v>0.0</v>
      </c>
      <c r="AL761" s="7" t="s">
        <v>2723</v>
      </c>
      <c r="AM761" s="7" t="s">
        <v>2708</v>
      </c>
      <c r="AN761" s="7" t="s">
        <v>2706</v>
      </c>
      <c r="AO761" s="7"/>
      <c r="AP761" s="7"/>
      <c r="AQ761" s="7"/>
      <c r="AR761" s="7"/>
      <c r="AS761" s="7"/>
      <c r="AT761" s="7"/>
      <c r="AU761" s="7"/>
      <c r="AV761" s="7"/>
      <c r="AW761" s="7"/>
      <c r="AX761" s="7"/>
      <c r="AY761" s="7"/>
      <c r="AZ761" s="7"/>
      <c r="BA761" s="7"/>
      <c r="BB761" s="7"/>
      <c r="BC761" s="7"/>
      <c r="BD761" s="7"/>
      <c r="BE761" s="88" t="s">
        <v>625</v>
      </c>
      <c r="BF761" s="1"/>
      <c r="BG761" s="1"/>
      <c r="BH761" s="1"/>
      <c r="BI761" s="1"/>
    </row>
    <row r="762" ht="14.25" hidden="1" customHeight="1">
      <c r="A762" s="27" t="s">
        <v>189</v>
      </c>
      <c r="B762" s="7" t="s">
        <v>565</v>
      </c>
      <c r="C762" s="7" t="s">
        <v>1344</v>
      </c>
      <c r="D762" s="7" t="s">
        <v>4173</v>
      </c>
      <c r="E762" s="7" t="s">
        <v>628</v>
      </c>
      <c r="F762" s="7" t="s">
        <v>1353</v>
      </c>
      <c r="G762" s="7" t="s">
        <v>1107</v>
      </c>
      <c r="H762" s="18" t="str">
        <f t="shared" si="1"/>
        <v>ASHRAE 90.1-2010RestroomsGeneral</v>
      </c>
      <c r="I762" s="86" t="str">
        <f>VLOOKUP(H762,'Interior Lighting'!$A$4:$G$1073,5,FALSE)</f>
        <v>0.98</v>
      </c>
      <c r="J762" s="21"/>
      <c r="K762" s="7"/>
      <c r="L762" s="7">
        <v>0.0</v>
      </c>
      <c r="M762" s="7">
        <v>0.7</v>
      </c>
      <c r="N762" s="7">
        <v>0.2</v>
      </c>
      <c r="O762" s="7" t="s">
        <v>2700</v>
      </c>
      <c r="P762" s="21" t="s">
        <v>601</v>
      </c>
      <c r="Q762" s="7" t="s">
        <v>1107</v>
      </c>
      <c r="R762" s="7" t="s">
        <v>469</v>
      </c>
      <c r="S762" s="5" t="str">
        <f t="shared" si="2"/>
        <v>ASHRAE 62.1-2007GeneralCorridors</v>
      </c>
      <c r="T762" s="86" t="str">
        <f>VLOOKUP(S762,Ventilation!$A$4:$H$302,6,FALSE)</f>
        <v>0.06</v>
      </c>
      <c r="U762" s="86" t="str">
        <f>VLOOKUP(S762,Ventilation!$A$4:$H$302,5,FALSE)</f>
        <v/>
      </c>
      <c r="V762" s="86" t="str">
        <f>VLOOKUP(S762,Ventilation!$A$4:$H$302,7,FALSE)</f>
        <v/>
      </c>
      <c r="W762" s="7">
        <v>2.85</v>
      </c>
      <c r="X762" s="7" t="s">
        <v>2768</v>
      </c>
      <c r="Y762" s="7" t="s">
        <v>2644</v>
      </c>
      <c r="Z762" s="7">
        <v>0.112</v>
      </c>
      <c r="AA762" s="7"/>
      <c r="AB762" s="7" t="s">
        <v>2710</v>
      </c>
      <c r="AC762" s="7"/>
      <c r="AD762" s="7"/>
      <c r="AE762" s="7"/>
      <c r="AF762" s="7"/>
      <c r="AG762" s="7"/>
      <c r="AH762" s="7">
        <v>0.0</v>
      </c>
      <c r="AI762" s="7">
        <v>0.0</v>
      </c>
      <c r="AJ762" s="7">
        <v>0.5</v>
      </c>
      <c r="AK762" s="7">
        <v>0.0</v>
      </c>
      <c r="AL762" s="7" t="s">
        <v>2767</v>
      </c>
      <c r="AM762" s="7" t="s">
        <v>2708</v>
      </c>
      <c r="AN762" s="7" t="s">
        <v>2706</v>
      </c>
      <c r="AO762" s="7"/>
      <c r="AP762" s="7"/>
      <c r="AQ762" s="7"/>
      <c r="AR762" s="7"/>
      <c r="AS762" s="7"/>
      <c r="AT762" s="7"/>
      <c r="AU762" s="7"/>
      <c r="AV762" s="7">
        <v>1.139566144206643</v>
      </c>
      <c r="AW762" s="7">
        <v>400.0</v>
      </c>
      <c r="AX762" s="7">
        <v>69.45023196377475</v>
      </c>
      <c r="AY762" s="7">
        <v>0.19785783263303935</v>
      </c>
      <c r="AZ762" s="7">
        <v>0.338</v>
      </c>
      <c r="BA762" s="7">
        <v>0.5</v>
      </c>
      <c r="BB762" s="7"/>
      <c r="BC762" s="7"/>
      <c r="BD762" s="7"/>
      <c r="BE762" s="88" t="s">
        <v>625</v>
      </c>
      <c r="BF762" s="1"/>
      <c r="BG762" s="1"/>
      <c r="BH762" s="1"/>
      <c r="BI762" s="1"/>
    </row>
    <row r="763" ht="14.25" hidden="1" customHeight="1">
      <c r="A763" s="27" t="s">
        <v>189</v>
      </c>
      <c r="B763" s="7" t="s">
        <v>565</v>
      </c>
      <c r="C763" s="7" t="s">
        <v>616</v>
      </c>
      <c r="D763" s="7" t="s">
        <v>1617</v>
      </c>
      <c r="E763" s="7" t="s">
        <v>628</v>
      </c>
      <c r="F763" s="7" t="s">
        <v>1272</v>
      </c>
      <c r="G763" s="7" t="s">
        <v>1107</v>
      </c>
      <c r="H763" s="18" t="str">
        <f t="shared" si="1"/>
        <v>ASHRAE 90.1-2010Office-EnclosedGeneral</v>
      </c>
      <c r="I763" s="86" t="str">
        <f>VLOOKUP(H763,'Interior Lighting'!$A$4:$G$1073,5,FALSE)</f>
        <v>1.11</v>
      </c>
      <c r="J763" s="21"/>
      <c r="K763" s="7"/>
      <c r="L763" s="7">
        <v>0.0</v>
      </c>
      <c r="M763" s="7">
        <v>0.7</v>
      </c>
      <c r="N763" s="7">
        <v>0.2</v>
      </c>
      <c r="O763" s="7" t="s">
        <v>2698</v>
      </c>
      <c r="P763" s="21" t="s">
        <v>601</v>
      </c>
      <c r="Q763" s="7" t="s">
        <v>1604</v>
      </c>
      <c r="R763" s="7" t="s">
        <v>142</v>
      </c>
      <c r="S763" s="5" t="str">
        <f t="shared" si="2"/>
        <v>ASHRAE 62.1-2007Office BuildingsOffice space</v>
      </c>
      <c r="T763" s="86" t="str">
        <f>VLOOKUP(S763,Ventilation!$A$4:$H$302,6,FALSE)</f>
        <v>0.06</v>
      </c>
      <c r="U763" s="86" t="str">
        <f>VLOOKUP(S763,Ventilation!$A$4:$H$302,5,FALSE)</f>
        <v>5</v>
      </c>
      <c r="V763" s="86" t="str">
        <f>VLOOKUP(S763,Ventilation!$A$4:$H$302,7,FALSE)</f>
        <v/>
      </c>
      <c r="W763" s="7">
        <v>7.14</v>
      </c>
      <c r="X763" s="7" t="s">
        <v>2780</v>
      </c>
      <c r="Y763" s="7" t="s">
        <v>2644</v>
      </c>
      <c r="Z763" s="7">
        <v>0.112</v>
      </c>
      <c r="AA763" s="7"/>
      <c r="AB763" s="7" t="s">
        <v>2710</v>
      </c>
      <c r="AC763" s="7"/>
      <c r="AD763" s="7"/>
      <c r="AE763" s="7"/>
      <c r="AF763" s="7"/>
      <c r="AG763" s="7"/>
      <c r="AH763" s="7">
        <v>1.28</v>
      </c>
      <c r="AI763" s="7">
        <v>0.0</v>
      </c>
      <c r="AJ763" s="7">
        <v>0.5</v>
      </c>
      <c r="AK763" s="7">
        <v>0.0</v>
      </c>
      <c r="AL763" s="7" t="s">
        <v>2778</v>
      </c>
      <c r="AM763" s="7" t="s">
        <v>2708</v>
      </c>
      <c r="AN763" s="7" t="s">
        <v>2706</v>
      </c>
      <c r="AO763" s="7"/>
      <c r="AP763" s="7"/>
      <c r="AQ763" s="7"/>
      <c r="AR763" s="7"/>
      <c r="AS763" s="7"/>
      <c r="AT763" s="7"/>
      <c r="AU763" s="7"/>
      <c r="AV763" s="7"/>
      <c r="AW763" s="7"/>
      <c r="AX763" s="7"/>
      <c r="AY763" s="7"/>
      <c r="AZ763" s="7"/>
      <c r="BA763" s="7"/>
      <c r="BB763" s="7"/>
      <c r="BC763" s="7"/>
      <c r="BD763" s="7"/>
      <c r="BE763" s="88" t="s">
        <v>625</v>
      </c>
      <c r="BF763" s="1"/>
      <c r="BG763" s="1"/>
      <c r="BH763" s="1"/>
      <c r="BI763" s="1"/>
    </row>
    <row r="764" ht="14.25" hidden="1" customHeight="1">
      <c r="A764" s="27" t="s">
        <v>189</v>
      </c>
      <c r="B764" s="7" t="s">
        <v>565</v>
      </c>
      <c r="C764" s="7" t="s">
        <v>1343</v>
      </c>
      <c r="D764" s="7" t="s">
        <v>3169</v>
      </c>
      <c r="E764" s="7" t="s">
        <v>628</v>
      </c>
      <c r="F764" s="7" t="s">
        <v>1279</v>
      </c>
      <c r="G764" s="7" t="s">
        <v>1107</v>
      </c>
      <c r="H764" s="18" t="str">
        <f t="shared" si="1"/>
        <v>ASHRAE 90.1-2010Conference/Meeting/MultipurposeGeneral</v>
      </c>
      <c r="I764" s="86" t="str">
        <f>VLOOKUP(H764,'Interior Lighting'!$A$4:$G$1073,5,FALSE)</f>
        <v>1.23</v>
      </c>
      <c r="J764" s="21"/>
      <c r="K764" s="7"/>
      <c r="L764" s="7">
        <v>0.0</v>
      </c>
      <c r="M764" s="7">
        <v>0.7</v>
      </c>
      <c r="N764" s="7">
        <v>0.2</v>
      </c>
      <c r="O764" s="7" t="s">
        <v>2695</v>
      </c>
      <c r="P764" s="21" t="s">
        <v>601</v>
      </c>
      <c r="Q764" s="7" t="s">
        <v>1107</v>
      </c>
      <c r="R764" s="7" t="s">
        <v>1852</v>
      </c>
      <c r="S764" s="5" t="str">
        <f t="shared" si="2"/>
        <v>ASHRAE 62.1-2007GeneralConference/meeting</v>
      </c>
      <c r="T764" s="86" t="str">
        <f>VLOOKUP(S764,Ventilation!$A$4:$H$302,6,FALSE)</f>
        <v>0.06</v>
      </c>
      <c r="U764" s="86" t="str">
        <f>VLOOKUP(S764,Ventilation!$A$4:$H$302,5,FALSE)</f>
        <v>5</v>
      </c>
      <c r="V764" s="86" t="str">
        <f>VLOOKUP(S764,Ventilation!$A$4:$H$302,7,FALSE)</f>
        <v/>
      </c>
      <c r="W764" s="7">
        <v>50.0</v>
      </c>
      <c r="X764" s="7" t="s">
        <v>2772</v>
      </c>
      <c r="Y764" s="7" t="s">
        <v>2644</v>
      </c>
      <c r="Z764" s="7">
        <v>0.112</v>
      </c>
      <c r="AA764" s="7"/>
      <c r="AB764" s="7" t="s">
        <v>2710</v>
      </c>
      <c r="AC764" s="7"/>
      <c r="AD764" s="7"/>
      <c r="AE764" s="7"/>
      <c r="AF764" s="7"/>
      <c r="AG764" s="7"/>
      <c r="AH764" s="7">
        <v>0.574</v>
      </c>
      <c r="AI764" s="7">
        <v>0.0</v>
      </c>
      <c r="AJ764" s="7">
        <v>0.5</v>
      </c>
      <c r="AK764" s="7">
        <v>0.0</v>
      </c>
      <c r="AL764" s="7" t="s">
        <v>2770</v>
      </c>
      <c r="AM764" s="7" t="s">
        <v>2708</v>
      </c>
      <c r="AN764" s="7" t="s">
        <v>2706</v>
      </c>
      <c r="AO764" s="7"/>
      <c r="AP764" s="7"/>
      <c r="AQ764" s="7"/>
      <c r="AR764" s="7"/>
      <c r="AS764" s="7"/>
      <c r="AT764" s="7"/>
      <c r="AU764" s="7"/>
      <c r="AV764" s="7"/>
      <c r="AW764" s="7"/>
      <c r="AX764" s="7"/>
      <c r="AY764" s="7"/>
      <c r="AZ764" s="7"/>
      <c r="BA764" s="7"/>
      <c r="BB764" s="7"/>
      <c r="BC764" s="7"/>
      <c r="BD764" s="7"/>
      <c r="BE764" s="88" t="s">
        <v>625</v>
      </c>
      <c r="BF764" s="1"/>
      <c r="BG764" s="1"/>
      <c r="BH764" s="1"/>
      <c r="BI764" s="1"/>
    </row>
    <row r="765" ht="14.25" hidden="1" customHeight="1">
      <c r="A765" s="37" t="s">
        <v>189</v>
      </c>
      <c r="B765" s="7" t="s">
        <v>565</v>
      </c>
      <c r="C765" s="7" t="s">
        <v>1125</v>
      </c>
      <c r="D765" s="7" t="s">
        <v>3274</v>
      </c>
      <c r="E765" s="7" t="s">
        <v>628</v>
      </c>
      <c r="F765" s="7" t="s">
        <v>1543</v>
      </c>
      <c r="G765" s="7" t="s">
        <v>1107</v>
      </c>
      <c r="H765" s="18" t="str">
        <f t="shared" si="1"/>
        <v>ASHRAE 90.1-2010Electrical/MechanicalGeneral</v>
      </c>
      <c r="I765" s="86" t="str">
        <f>VLOOKUP(H765,'Interior Lighting'!$A$4:$G$1073,5,FALSE)</f>
        <v>0.95</v>
      </c>
      <c r="J765" s="21"/>
      <c r="K765" s="7"/>
      <c r="L765" s="7">
        <v>0.0</v>
      </c>
      <c r="M765" s="7">
        <v>0.7</v>
      </c>
      <c r="N765" s="7">
        <v>0.2</v>
      </c>
      <c r="O765" s="7" t="s">
        <v>2692</v>
      </c>
      <c r="P765" s="21" t="s">
        <v>601</v>
      </c>
      <c r="Q765" s="7" t="s">
        <v>1107</v>
      </c>
      <c r="R765" s="7" t="s">
        <v>178</v>
      </c>
      <c r="S765" s="5" t="str">
        <f t="shared" si="2"/>
        <v>ASHRAE 62.1-2007GeneralStorage rooms</v>
      </c>
      <c r="T765" s="86" t="str">
        <f>VLOOKUP(S765,Ventilation!$A$4:$H$302,6,FALSE)</f>
        <v>0.12</v>
      </c>
      <c r="U765" s="86" t="str">
        <f>VLOOKUP(S765,Ventilation!$A$4:$H$302,5,FALSE)</f>
        <v/>
      </c>
      <c r="V765" s="86" t="str">
        <f>VLOOKUP(S765,Ventilation!$A$4:$H$302,7,FALSE)</f>
        <v/>
      </c>
      <c r="W765" s="7">
        <v>0.0</v>
      </c>
      <c r="X765" s="7" t="s">
        <v>2663</v>
      </c>
      <c r="Y765" s="7" t="s">
        <v>2644</v>
      </c>
      <c r="Z765" s="7">
        <v>0.112</v>
      </c>
      <c r="AA765" s="7"/>
      <c r="AB765" s="7" t="s">
        <v>2710</v>
      </c>
      <c r="AC765" s="7"/>
      <c r="AD765" s="7">
        <v>0.0</v>
      </c>
      <c r="AE765" s="7">
        <v>0.2</v>
      </c>
      <c r="AF765" s="7">
        <v>0.5</v>
      </c>
      <c r="AG765" s="7"/>
      <c r="AH765" s="7">
        <v>0.0</v>
      </c>
      <c r="AI765" s="7">
        <v>0.0</v>
      </c>
      <c r="AJ765" s="7">
        <v>0.2</v>
      </c>
      <c r="AK765" s="7">
        <v>0.0</v>
      </c>
      <c r="AL765" s="7" t="s">
        <v>2663</v>
      </c>
      <c r="AM765" s="7" t="s">
        <v>2791</v>
      </c>
      <c r="AN765" s="7" t="s">
        <v>4290</v>
      </c>
      <c r="AO765" s="7"/>
      <c r="AP765" s="7"/>
      <c r="AQ765" s="7"/>
      <c r="AR765" s="7"/>
      <c r="AS765" s="7"/>
      <c r="AT765" s="7"/>
      <c r="AU765" s="7"/>
      <c r="AV765" s="7"/>
      <c r="AW765" s="7"/>
      <c r="AX765" s="7"/>
      <c r="AY765" s="7"/>
      <c r="AZ765" s="7"/>
      <c r="BA765" s="7"/>
      <c r="BB765" s="7"/>
      <c r="BC765" s="7"/>
      <c r="BD765" s="7"/>
      <c r="BE765" s="88" t="s">
        <v>625</v>
      </c>
      <c r="BF765" s="1"/>
      <c r="BG765" s="1"/>
      <c r="BH765" s="1"/>
      <c r="BI765" s="1"/>
    </row>
    <row r="766" ht="14.25" hidden="1" customHeight="1">
      <c r="A766" s="27" t="s">
        <v>189</v>
      </c>
      <c r="B766" s="7" t="s">
        <v>565</v>
      </c>
      <c r="C766" s="7" t="s">
        <v>1111</v>
      </c>
      <c r="D766" s="7" t="s">
        <v>3232</v>
      </c>
      <c r="E766" s="7" t="s">
        <v>628</v>
      </c>
      <c r="F766" s="7" t="s">
        <v>520</v>
      </c>
      <c r="G766" s="7" t="s">
        <v>1755</v>
      </c>
      <c r="H766" s="18" t="str">
        <f t="shared" si="1"/>
        <v>ASHRAE 90.1-2010HospitalLaundry-Washing</v>
      </c>
      <c r="I766" s="86" t="str">
        <f>VLOOKUP(H766,'Interior Lighting'!$A$4:$G$1073,5,FALSE)</f>
        <v>0.6</v>
      </c>
      <c r="J766" s="21"/>
      <c r="K766" s="7"/>
      <c r="L766" s="7">
        <v>0.0</v>
      </c>
      <c r="M766" s="7">
        <v>0.7</v>
      </c>
      <c r="N766" s="7">
        <v>0.2</v>
      </c>
      <c r="O766" s="7" t="s">
        <v>2691</v>
      </c>
      <c r="P766" s="21" t="s">
        <v>601</v>
      </c>
      <c r="Q766" s="7" t="s">
        <v>753</v>
      </c>
      <c r="R766" s="7" t="s">
        <v>1971</v>
      </c>
      <c r="S766" s="5" t="str">
        <f t="shared" si="2"/>
        <v>ASHRAE 62.1-2007RetailCoinoperated laundries</v>
      </c>
      <c r="T766" s="86" t="str">
        <f>VLOOKUP(S766,Ventilation!$A$4:$H$302,6,FALSE)</f>
        <v>0.06</v>
      </c>
      <c r="U766" s="86" t="str">
        <f>VLOOKUP(S766,Ventilation!$A$4:$H$302,5,FALSE)</f>
        <v>7.5</v>
      </c>
      <c r="V766" s="86" t="str">
        <f>VLOOKUP(S766,Ventilation!$A$4:$H$302,7,FALSE)</f>
        <v/>
      </c>
      <c r="W766" s="7">
        <v>10.0</v>
      </c>
      <c r="X766" s="7" t="s">
        <v>2764</v>
      </c>
      <c r="Y766" s="7" t="s">
        <v>2644</v>
      </c>
      <c r="Z766" s="7">
        <v>0.112</v>
      </c>
      <c r="AA766" s="7"/>
      <c r="AB766" s="7" t="s">
        <v>2710</v>
      </c>
      <c r="AC766" s="7">
        <v>129.9</v>
      </c>
      <c r="AD766" s="37">
        <v>0.0</v>
      </c>
      <c r="AE766" s="37">
        <v>0.2</v>
      </c>
      <c r="AF766" s="37">
        <v>0.0</v>
      </c>
      <c r="AG766" s="7" t="s">
        <v>2761</v>
      </c>
      <c r="AH766" s="7">
        <v>2.57</v>
      </c>
      <c r="AI766" s="7">
        <v>0.0</v>
      </c>
      <c r="AJ766" s="37">
        <v>0.2</v>
      </c>
      <c r="AK766" s="7">
        <v>0.0</v>
      </c>
      <c r="AL766" s="7" t="s">
        <v>2757</v>
      </c>
      <c r="AM766" s="7" t="s">
        <v>2708</v>
      </c>
      <c r="AN766" s="7" t="s">
        <v>2706</v>
      </c>
      <c r="AO766" s="7">
        <v>123.0</v>
      </c>
      <c r="AP766" s="7">
        <v>1053.0</v>
      </c>
      <c r="AQ766" s="7">
        <v>0.1168091168091168</v>
      </c>
      <c r="AR766" s="7">
        <v>82.2</v>
      </c>
      <c r="AS766" s="7">
        <v>0.2</v>
      </c>
      <c r="AT766" s="7">
        <v>0.05</v>
      </c>
      <c r="AU766" s="7" t="s">
        <v>1476</v>
      </c>
      <c r="AV766" s="7"/>
      <c r="AW766" s="7"/>
      <c r="AX766" s="7"/>
      <c r="AY766" s="7"/>
      <c r="AZ766" s="7"/>
      <c r="BA766" s="7"/>
      <c r="BB766" s="7"/>
      <c r="BC766" s="7"/>
      <c r="BD766" s="7"/>
      <c r="BE766" s="88" t="s">
        <v>625</v>
      </c>
      <c r="BF766" s="1"/>
      <c r="BG766" s="1"/>
      <c r="BH766" s="1"/>
      <c r="BI766" s="1"/>
    </row>
    <row r="767" ht="14.25" hidden="1" customHeight="1">
      <c r="A767" s="37" t="s">
        <v>189</v>
      </c>
      <c r="B767" s="7" t="s">
        <v>565</v>
      </c>
      <c r="C767" s="37" t="s">
        <v>1092</v>
      </c>
      <c r="D767" s="7" t="s">
        <v>1564</v>
      </c>
      <c r="E767" s="7" t="s">
        <v>628</v>
      </c>
      <c r="F767" s="7" t="s">
        <v>2375</v>
      </c>
      <c r="G767" s="7" t="s">
        <v>2390</v>
      </c>
      <c r="H767" s="18" t="str">
        <f t="shared" si="1"/>
        <v>ASHRAE 90.1-2010Guest RoomFor Highway Lodging</v>
      </c>
      <c r="I767" s="86" t="str">
        <f>VLOOKUP(H767,'Interior Lighting'!$A$4:$G$1073,5,FALSE)</f>
        <v>0.75</v>
      </c>
      <c r="J767" s="21"/>
      <c r="K767" s="7"/>
      <c r="L767" s="7">
        <v>0.0</v>
      </c>
      <c r="M767" s="7">
        <v>0.7</v>
      </c>
      <c r="N767" s="7">
        <v>0.2</v>
      </c>
      <c r="O767" s="23" t="s">
        <v>2683</v>
      </c>
      <c r="P767" s="7" t="s">
        <v>601</v>
      </c>
      <c r="Q767" s="7" t="s">
        <v>119</v>
      </c>
      <c r="R767" s="7" t="s">
        <v>1884</v>
      </c>
      <c r="S767" s="5" t="str">
        <f t="shared" si="2"/>
        <v>ASHRAE 62.1-2007Hotels, Motels, Resorts, DormitoriesBedroom/living Room</v>
      </c>
      <c r="T767" s="86" t="str">
        <f>VLOOKUP(S767,Ventilation!$A$4:$H$302,6,FALSE)</f>
        <v>0.06</v>
      </c>
      <c r="U767" s="86" t="str">
        <f>VLOOKUP(S767,Ventilation!$A$4:$H$302,5,FALSE)</f>
        <v>5</v>
      </c>
      <c r="V767" s="86" t="str">
        <f>VLOOKUP(S767,Ventilation!$A$4:$H$302,7,FALSE)</f>
        <v/>
      </c>
      <c r="W767" s="7">
        <v>4.27</v>
      </c>
      <c r="X767" s="7" t="s">
        <v>2750</v>
      </c>
      <c r="Y767" s="7" t="s">
        <v>2644</v>
      </c>
      <c r="Z767" s="7">
        <v>0.112</v>
      </c>
      <c r="AA767" s="7"/>
      <c r="AB767" s="7" t="s">
        <v>2749</v>
      </c>
      <c r="AC767" s="7"/>
      <c r="AD767" s="7"/>
      <c r="AE767" s="7"/>
      <c r="AF767" s="7"/>
      <c r="AG767" s="7"/>
      <c r="AH767" s="7">
        <v>1.1</v>
      </c>
      <c r="AI767" s="7">
        <v>0.0</v>
      </c>
      <c r="AJ767" s="7">
        <v>0.5</v>
      </c>
      <c r="AK767" s="7">
        <v>0.0</v>
      </c>
      <c r="AL767" s="7" t="s">
        <v>2746</v>
      </c>
      <c r="AM767" s="7" t="s">
        <v>2658</v>
      </c>
      <c r="AN767" s="7" t="s">
        <v>2656</v>
      </c>
      <c r="AO767" s="7">
        <v>2.22</v>
      </c>
      <c r="AP767" s="7">
        <v>351.0</v>
      </c>
      <c r="AQ767" s="7">
        <v>0.006324786324786325</v>
      </c>
      <c r="AR767" s="7">
        <v>60.0</v>
      </c>
      <c r="AS767" s="7">
        <v>0.2</v>
      </c>
      <c r="AT767" s="7">
        <v>0.05</v>
      </c>
      <c r="AU767" s="7" t="s">
        <v>1475</v>
      </c>
      <c r="AV767" s="7"/>
      <c r="AW767" s="7"/>
      <c r="AX767" s="7"/>
      <c r="AY767" s="7"/>
      <c r="AZ767" s="7"/>
      <c r="BA767" s="7"/>
      <c r="BB767" s="7"/>
      <c r="BC767" s="7"/>
      <c r="BD767" s="7"/>
      <c r="BE767" s="139" t="s">
        <v>2845</v>
      </c>
      <c r="BF767" s="2"/>
      <c r="BG767" s="2"/>
      <c r="BH767" s="2"/>
      <c r="BI767" s="2"/>
    </row>
    <row r="768" ht="14.25" hidden="1" customHeight="1">
      <c r="A768" s="141" t="s">
        <v>189</v>
      </c>
      <c r="B768" s="146" t="s">
        <v>565</v>
      </c>
      <c r="C768" s="141" t="s">
        <v>1082</v>
      </c>
      <c r="D768" s="146" t="s">
        <v>1564</v>
      </c>
      <c r="E768" s="146" t="s">
        <v>628</v>
      </c>
      <c r="F768" s="146" t="s">
        <v>2375</v>
      </c>
      <c r="G768" s="146" t="s">
        <v>2390</v>
      </c>
      <c r="H768" s="18" t="str">
        <f t="shared" si="1"/>
        <v>ASHRAE 90.1-2010Guest RoomFor Highway Lodging</v>
      </c>
      <c r="I768" s="86" t="str">
        <f>VLOOKUP(H768,'Interior Lighting'!$A$4:$G$1073,5,FALSE)</f>
        <v>0.75</v>
      </c>
      <c r="J768" s="21"/>
      <c r="K768" s="147"/>
      <c r="L768" s="148">
        <v>0.0</v>
      </c>
      <c r="M768" s="148">
        <v>0.7</v>
      </c>
      <c r="N768" s="148">
        <v>0.2</v>
      </c>
      <c r="O768" s="23" t="s">
        <v>2683</v>
      </c>
      <c r="P768" s="146" t="s">
        <v>601</v>
      </c>
      <c r="Q768" s="146" t="s">
        <v>119</v>
      </c>
      <c r="R768" s="146" t="s">
        <v>1884</v>
      </c>
      <c r="S768" s="5" t="str">
        <f t="shared" si="2"/>
        <v>ASHRAE 62.1-2007Hotels, Motels, Resorts, DormitoriesBedroom/living Room</v>
      </c>
      <c r="T768" s="86" t="str">
        <f>VLOOKUP(S768,Ventilation!$A$4:$H$302,6,FALSE)</f>
        <v>0.06</v>
      </c>
      <c r="U768" s="86" t="str">
        <f>VLOOKUP(S768,Ventilation!$A$4:$H$302,5,FALSE)</f>
        <v>5</v>
      </c>
      <c r="V768" s="86" t="str">
        <f>VLOOKUP(S768,Ventilation!$A$4:$H$302,7,FALSE)</f>
        <v/>
      </c>
      <c r="W768" s="148">
        <v>4.27</v>
      </c>
      <c r="X768" s="146" t="s">
        <v>2750</v>
      </c>
      <c r="Y768" s="146" t="s">
        <v>2644</v>
      </c>
      <c r="Z768" s="149">
        <v>0.028</v>
      </c>
      <c r="AA768" s="147"/>
      <c r="AB768" s="146" t="s">
        <v>2749</v>
      </c>
      <c r="AC768" s="147"/>
      <c r="AD768" s="147"/>
      <c r="AE768" s="147"/>
      <c r="AF768" s="147"/>
      <c r="AG768" s="147"/>
      <c r="AH768" s="148">
        <v>1.1</v>
      </c>
      <c r="AI768" s="148">
        <v>0.0</v>
      </c>
      <c r="AJ768" s="148">
        <v>0.5</v>
      </c>
      <c r="AK768" s="148">
        <v>0.0</v>
      </c>
      <c r="AL768" s="146" t="s">
        <v>2746</v>
      </c>
      <c r="AM768" s="146" t="s">
        <v>2658</v>
      </c>
      <c r="AN768" s="146" t="s">
        <v>2656</v>
      </c>
      <c r="AO768" s="148">
        <v>2.22</v>
      </c>
      <c r="AP768" s="148">
        <v>351.0</v>
      </c>
      <c r="AQ768" s="148">
        <v>0.006324786324786325</v>
      </c>
      <c r="AR768" s="148">
        <v>60.0</v>
      </c>
      <c r="AS768" s="148">
        <v>0.2</v>
      </c>
      <c r="AT768" s="148">
        <v>0.05</v>
      </c>
      <c r="AU768" s="146" t="s">
        <v>1475</v>
      </c>
      <c r="AV768" s="147"/>
      <c r="AW768" s="147"/>
      <c r="AX768" s="147"/>
      <c r="AY768" s="147"/>
      <c r="AZ768" s="147"/>
      <c r="BA768" s="147"/>
      <c r="BB768" s="147"/>
      <c r="BC768" s="147"/>
      <c r="BD768" s="147"/>
      <c r="BE768" s="139" t="s">
        <v>2845</v>
      </c>
      <c r="BF768" s="145"/>
      <c r="BG768" s="145"/>
      <c r="BH768" s="145"/>
      <c r="BI768" s="145"/>
    </row>
    <row r="769" ht="14.25" hidden="1" customHeight="1">
      <c r="A769" s="22" t="s">
        <v>189</v>
      </c>
      <c r="B769" s="5" t="s">
        <v>565</v>
      </c>
      <c r="C769" s="22" t="s">
        <v>1110</v>
      </c>
      <c r="D769" s="5" t="s">
        <v>1564</v>
      </c>
      <c r="E769" s="5" t="s">
        <v>628</v>
      </c>
      <c r="F769" s="5" t="s">
        <v>2375</v>
      </c>
      <c r="G769" s="5" t="s">
        <v>2390</v>
      </c>
      <c r="H769" s="18" t="str">
        <f t="shared" si="1"/>
        <v>ASHRAE 90.1-2010Guest RoomFor Highway Lodging</v>
      </c>
      <c r="I769" s="86" t="str">
        <f>VLOOKUP(H769,'Interior Lighting'!$A$4:$G$1073,5,FALSE)</f>
        <v>0.75</v>
      </c>
      <c r="J769" s="21"/>
      <c r="K769" s="5"/>
      <c r="L769" s="5">
        <v>0.0</v>
      </c>
      <c r="M769" s="5">
        <v>0.7</v>
      </c>
      <c r="N769" s="5">
        <v>0.2</v>
      </c>
      <c r="O769" s="18" t="s">
        <v>2663</v>
      </c>
      <c r="P769" s="5" t="s">
        <v>601</v>
      </c>
      <c r="Q769" s="5" t="s">
        <v>119</v>
      </c>
      <c r="R769" s="5" t="s">
        <v>1884</v>
      </c>
      <c r="S769" s="5" t="str">
        <f t="shared" si="2"/>
        <v>ASHRAE 62.1-2007Hotels, Motels, Resorts, DormitoriesBedroom/living Room</v>
      </c>
      <c r="T769" s="86" t="str">
        <f>VLOOKUP(S769,Ventilation!$A$4:$H$302,6,FALSE)</f>
        <v>0.06</v>
      </c>
      <c r="U769" s="86" t="str">
        <f>VLOOKUP(S769,Ventilation!$A$4:$H$302,5,FALSE)</f>
        <v>5</v>
      </c>
      <c r="V769" s="86" t="str">
        <f>VLOOKUP(S769,Ventilation!$A$4:$H$302,7,FALSE)</f>
        <v/>
      </c>
      <c r="W769" s="5">
        <v>4.27</v>
      </c>
      <c r="X769" s="5" t="s">
        <v>2663</v>
      </c>
      <c r="Y769" s="5" t="s">
        <v>2644</v>
      </c>
      <c r="Z769" s="5">
        <v>0.112</v>
      </c>
      <c r="AA769" s="5"/>
      <c r="AB769" s="5" t="s">
        <v>2749</v>
      </c>
      <c r="AC769" s="5"/>
      <c r="AD769" s="5"/>
      <c r="AE769" s="5"/>
      <c r="AF769" s="5"/>
      <c r="AG769" s="5"/>
      <c r="AH769" s="5">
        <v>1.1</v>
      </c>
      <c r="AI769" s="5">
        <v>0.0</v>
      </c>
      <c r="AJ769" s="5">
        <v>0.5</v>
      </c>
      <c r="AK769" s="5">
        <v>0.0</v>
      </c>
      <c r="AL769" s="5" t="s">
        <v>2663</v>
      </c>
      <c r="AM769" s="5" t="s">
        <v>2812</v>
      </c>
      <c r="AN769" s="5" t="s">
        <v>2811</v>
      </c>
      <c r="AO769" s="5">
        <v>2.22</v>
      </c>
      <c r="AP769" s="5">
        <v>351.0</v>
      </c>
      <c r="AQ769" s="5">
        <v>0.006324786324786325</v>
      </c>
      <c r="AR769" s="5">
        <v>60.0</v>
      </c>
      <c r="AS769" s="5">
        <v>0.2</v>
      </c>
      <c r="AT769" s="5">
        <v>0.05</v>
      </c>
      <c r="AU769" s="5" t="s">
        <v>2663</v>
      </c>
      <c r="AV769" s="5"/>
      <c r="AW769" s="5"/>
      <c r="AX769" s="5"/>
      <c r="AY769" s="5"/>
      <c r="AZ769" s="5"/>
      <c r="BA769" s="5"/>
      <c r="BB769" s="5"/>
      <c r="BC769" s="5"/>
      <c r="BD769" s="5"/>
      <c r="BE769" s="139" t="s">
        <v>2845</v>
      </c>
      <c r="BF769" s="2"/>
      <c r="BG769" s="2"/>
      <c r="BH769" s="2"/>
      <c r="BI769" s="2"/>
    </row>
    <row r="770" ht="14.25" hidden="1" customHeight="1">
      <c r="A770" s="22" t="s">
        <v>189</v>
      </c>
      <c r="B770" s="5" t="s">
        <v>565</v>
      </c>
      <c r="C770" s="22" t="s">
        <v>1109</v>
      </c>
      <c r="D770" s="5" t="s">
        <v>1564</v>
      </c>
      <c r="E770" s="5" t="s">
        <v>628</v>
      </c>
      <c r="F770" s="5" t="s">
        <v>2375</v>
      </c>
      <c r="G770" s="5" t="s">
        <v>2390</v>
      </c>
      <c r="H770" s="18" t="str">
        <f t="shared" si="1"/>
        <v>ASHRAE 90.1-2010Guest RoomFor Highway Lodging</v>
      </c>
      <c r="I770" s="86" t="str">
        <f>VLOOKUP(H770,'Interior Lighting'!$A$4:$G$1073,5,FALSE)</f>
        <v>0.75</v>
      </c>
      <c r="J770" s="21"/>
      <c r="K770" s="5"/>
      <c r="L770" s="5">
        <v>0.0</v>
      </c>
      <c r="M770" s="5">
        <v>0.7</v>
      </c>
      <c r="N770" s="5">
        <v>0.2</v>
      </c>
      <c r="O770" s="18" t="s">
        <v>2663</v>
      </c>
      <c r="P770" s="5" t="s">
        <v>601</v>
      </c>
      <c r="Q770" s="5" t="s">
        <v>119</v>
      </c>
      <c r="R770" s="5" t="s">
        <v>1884</v>
      </c>
      <c r="S770" s="5" t="str">
        <f t="shared" si="2"/>
        <v>ASHRAE 62.1-2007Hotels, Motels, Resorts, DormitoriesBedroom/living Room</v>
      </c>
      <c r="T770" s="86" t="str">
        <f>VLOOKUP(S770,Ventilation!$A$4:$H$302,6,FALSE)</f>
        <v>0.06</v>
      </c>
      <c r="U770" s="86" t="str">
        <f>VLOOKUP(S770,Ventilation!$A$4:$H$302,5,FALSE)</f>
        <v>5</v>
      </c>
      <c r="V770" s="86" t="str">
        <f>VLOOKUP(S770,Ventilation!$A$4:$H$302,7,FALSE)</f>
        <v/>
      </c>
      <c r="W770" s="5">
        <v>4.27</v>
      </c>
      <c r="X770" s="5" t="s">
        <v>2663</v>
      </c>
      <c r="Y770" s="5" t="s">
        <v>2644</v>
      </c>
      <c r="Z770" s="149">
        <v>0.028</v>
      </c>
      <c r="AA770" s="5"/>
      <c r="AB770" s="5" t="s">
        <v>2749</v>
      </c>
      <c r="AC770" s="5"/>
      <c r="AD770" s="5"/>
      <c r="AE770" s="5"/>
      <c r="AF770" s="5"/>
      <c r="AG770" s="5"/>
      <c r="AH770" s="5">
        <v>1.1</v>
      </c>
      <c r="AI770" s="5">
        <v>0.0</v>
      </c>
      <c r="AJ770" s="5">
        <v>0.5</v>
      </c>
      <c r="AK770" s="5">
        <v>0.0</v>
      </c>
      <c r="AL770" s="5" t="s">
        <v>2663</v>
      </c>
      <c r="AM770" s="5" t="s">
        <v>2812</v>
      </c>
      <c r="AN770" s="5" t="s">
        <v>2811</v>
      </c>
      <c r="AO770" s="5">
        <v>2.22</v>
      </c>
      <c r="AP770" s="5">
        <v>351.0</v>
      </c>
      <c r="AQ770" s="5">
        <v>0.006324786324786325</v>
      </c>
      <c r="AR770" s="5">
        <v>60.0</v>
      </c>
      <c r="AS770" s="5">
        <v>0.2</v>
      </c>
      <c r="AT770" s="5">
        <v>0.05</v>
      </c>
      <c r="AU770" s="5" t="s">
        <v>2663</v>
      </c>
      <c r="AV770" s="5"/>
      <c r="AW770" s="5"/>
      <c r="AX770" s="5"/>
      <c r="AY770" s="5"/>
      <c r="AZ770" s="5"/>
      <c r="BA770" s="5"/>
      <c r="BB770" s="5"/>
      <c r="BC770" s="5"/>
      <c r="BD770" s="5"/>
      <c r="BE770" s="139" t="s">
        <v>2845</v>
      </c>
      <c r="BF770" s="2"/>
      <c r="BG770" s="2"/>
      <c r="BH770" s="2"/>
      <c r="BI770" s="2"/>
    </row>
    <row r="771" ht="14.25" hidden="1" customHeight="1">
      <c r="A771" s="49" t="s">
        <v>189</v>
      </c>
      <c r="B771" s="5" t="s">
        <v>565</v>
      </c>
      <c r="C771" s="5" t="s">
        <v>1341</v>
      </c>
      <c r="D771" s="5" t="s">
        <v>3257</v>
      </c>
      <c r="E771" s="5" t="s">
        <v>628</v>
      </c>
      <c r="F771" s="5" t="s">
        <v>1322</v>
      </c>
      <c r="G771" s="5" t="s">
        <v>1107</v>
      </c>
      <c r="H771" s="18" t="str">
        <f t="shared" si="1"/>
        <v>ASHRAE 90.1-2010Lounge/RecreationGeneral</v>
      </c>
      <c r="I771" s="86" t="str">
        <f>VLOOKUP(H771,'Interior Lighting'!$A$4:$G$1073,5,FALSE)</f>
        <v>0.73</v>
      </c>
      <c r="J771" s="21"/>
      <c r="K771" s="5"/>
      <c r="L771" s="5">
        <v>0.0</v>
      </c>
      <c r="M771" s="5">
        <v>0.7</v>
      </c>
      <c r="N771" s="5">
        <v>0.2</v>
      </c>
      <c r="O771" s="5" t="s">
        <v>2681</v>
      </c>
      <c r="P771" s="18" t="s">
        <v>601</v>
      </c>
      <c r="Q771" s="5" t="s">
        <v>119</v>
      </c>
      <c r="R771" s="5" t="s">
        <v>1887</v>
      </c>
      <c r="S771" s="5" t="str">
        <f t="shared" si="2"/>
        <v>ASHRAE 62.1-2007Hotels, Motels, Resorts, DormitoriesLobbies/prefunction</v>
      </c>
      <c r="T771" s="86" t="str">
        <f>VLOOKUP(S771,Ventilation!$A$4:$H$302,6,FALSE)</f>
        <v>0.06</v>
      </c>
      <c r="U771" s="86" t="str">
        <f>VLOOKUP(S771,Ventilation!$A$4:$H$302,5,FALSE)</f>
        <v>7.5</v>
      </c>
      <c r="V771" s="86" t="str">
        <f>VLOOKUP(S771,Ventilation!$A$4:$H$302,7,FALSE)</f>
        <v/>
      </c>
      <c r="W771" s="5">
        <v>30.0</v>
      </c>
      <c r="X771" s="5" t="s">
        <v>2768</v>
      </c>
      <c r="Y771" s="5" t="s">
        <v>2644</v>
      </c>
      <c r="Z771" s="5">
        <v>0.112</v>
      </c>
      <c r="AA771" s="5"/>
      <c r="AB771" s="5" t="s">
        <v>2710</v>
      </c>
      <c r="AC771" s="5"/>
      <c r="AD771" s="5"/>
      <c r="AE771" s="5"/>
      <c r="AF771" s="5"/>
      <c r="AG771" s="5"/>
      <c r="AH771" s="5">
        <v>2.42</v>
      </c>
      <c r="AI771" s="5">
        <v>0.0</v>
      </c>
      <c r="AJ771" s="5">
        <v>0.5</v>
      </c>
      <c r="AK771" s="5">
        <v>0.0</v>
      </c>
      <c r="AL771" s="5" t="s">
        <v>2767</v>
      </c>
      <c r="AM771" s="5" t="s">
        <v>2708</v>
      </c>
      <c r="AN771" s="5" t="s">
        <v>2706</v>
      </c>
      <c r="AO771" s="5"/>
      <c r="AP771" s="5"/>
      <c r="AQ771" s="5"/>
      <c r="AR771" s="5"/>
      <c r="AS771" s="5"/>
      <c r="AT771" s="5"/>
      <c r="AU771" s="5"/>
      <c r="AV771" s="5"/>
      <c r="AW771" s="5"/>
      <c r="AX771" s="5"/>
      <c r="AY771" s="5"/>
      <c r="AZ771" s="5"/>
      <c r="BA771" s="5"/>
      <c r="BB771" s="5"/>
      <c r="BC771" s="5"/>
      <c r="BD771" s="5"/>
      <c r="BE771" s="88" t="s">
        <v>625</v>
      </c>
      <c r="BF771" s="1"/>
      <c r="BG771" s="1"/>
      <c r="BH771" s="1"/>
      <c r="BI771" s="1"/>
    </row>
    <row r="772" ht="14.25" hidden="1" customHeight="1">
      <c r="A772" s="49" t="s">
        <v>189</v>
      </c>
      <c r="B772" s="5" t="s">
        <v>565</v>
      </c>
      <c r="C772" s="5" t="s">
        <v>1340</v>
      </c>
      <c r="D772" s="5" t="s">
        <v>1535</v>
      </c>
      <c r="E772" s="5" t="s">
        <v>628</v>
      </c>
      <c r="F772" s="5" t="s">
        <v>2405</v>
      </c>
      <c r="G772" s="5" t="s">
        <v>2406</v>
      </c>
      <c r="H772" s="18" t="str">
        <f t="shared" si="1"/>
        <v>ASHRAE 90.1-2010Gymnasium/Fitness CenterFitness Area</v>
      </c>
      <c r="I772" s="86" t="str">
        <f>VLOOKUP(H772,'Interior Lighting'!$A$4:$G$1073,5,FALSE)</f>
        <v>0.72</v>
      </c>
      <c r="J772" s="21"/>
      <c r="K772" s="5"/>
      <c r="L772" s="5">
        <v>0.0</v>
      </c>
      <c r="M772" s="5">
        <v>0.7</v>
      </c>
      <c r="N772" s="5">
        <v>0.2</v>
      </c>
      <c r="O772" s="5" t="s">
        <v>2680</v>
      </c>
      <c r="P772" s="18" t="s">
        <v>601</v>
      </c>
      <c r="Q772" s="5" t="s">
        <v>1982</v>
      </c>
      <c r="R772" s="5" t="s">
        <v>2007</v>
      </c>
      <c r="S772" s="5" t="str">
        <f t="shared" si="2"/>
        <v>ASHRAE 62.1-2007Sports and EntertainmentHealth club/weight rooms</v>
      </c>
      <c r="T772" s="86" t="str">
        <f>VLOOKUP(S772,Ventilation!$A$4:$H$302,6,FALSE)</f>
        <v>0.06</v>
      </c>
      <c r="U772" s="86" t="str">
        <f>VLOOKUP(S772,Ventilation!$A$4:$H$302,5,FALSE)</f>
        <v>20</v>
      </c>
      <c r="V772" s="86" t="str">
        <f>VLOOKUP(S772,Ventilation!$A$4:$H$302,7,FALSE)</f>
        <v/>
      </c>
      <c r="W772" s="5">
        <v>19.94</v>
      </c>
      <c r="X772" s="5" t="s">
        <v>2734</v>
      </c>
      <c r="Y772" s="5" t="s">
        <v>2644</v>
      </c>
      <c r="Z772" s="5">
        <v>0.112</v>
      </c>
      <c r="AA772" s="5"/>
      <c r="AB772" s="5" t="s">
        <v>2710</v>
      </c>
      <c r="AC772" s="5"/>
      <c r="AD772" s="5"/>
      <c r="AE772" s="5"/>
      <c r="AF772" s="5"/>
      <c r="AG772" s="5"/>
      <c r="AH772" s="5">
        <v>1.73</v>
      </c>
      <c r="AI772" s="5">
        <v>0.0</v>
      </c>
      <c r="AJ772" s="5">
        <v>0.5</v>
      </c>
      <c r="AK772" s="5">
        <v>0.0</v>
      </c>
      <c r="AL772" s="5" t="s">
        <v>2732</v>
      </c>
      <c r="AM772" s="5" t="s">
        <v>2708</v>
      </c>
      <c r="AN772" s="5" t="s">
        <v>2706</v>
      </c>
      <c r="AO772" s="5"/>
      <c r="AP772" s="5"/>
      <c r="AQ772" s="5"/>
      <c r="AR772" s="5"/>
      <c r="AS772" s="5"/>
      <c r="AT772" s="5"/>
      <c r="AU772" s="5"/>
      <c r="AV772" s="5"/>
      <c r="AW772" s="5"/>
      <c r="AX772" s="5"/>
      <c r="AY772" s="5"/>
      <c r="AZ772" s="5"/>
      <c r="BA772" s="5"/>
      <c r="BB772" s="5"/>
      <c r="BC772" s="5"/>
      <c r="BD772" s="5"/>
      <c r="BE772" s="88" t="s">
        <v>625</v>
      </c>
      <c r="BF772" s="1"/>
      <c r="BG772" s="1"/>
      <c r="BH772" s="1"/>
      <c r="BI772" s="1"/>
    </row>
    <row r="773" ht="14.25" hidden="1" customHeight="1">
      <c r="A773" s="22" t="s">
        <v>189</v>
      </c>
      <c r="B773" s="5" t="s">
        <v>565</v>
      </c>
      <c r="C773" s="5" t="s">
        <v>1169</v>
      </c>
      <c r="D773" s="5" t="s">
        <v>4353</v>
      </c>
      <c r="E773" s="5"/>
      <c r="F773" s="5"/>
      <c r="G773" s="5"/>
      <c r="H773" s="18" t="str">
        <f t="shared" si="1"/>
        <v/>
      </c>
      <c r="I773" s="18" t="str">
        <f>VLOOKUP(H773,'Interior Lighting'!$A$4:$G$1073,5,FALSE)</f>
        <v>#N/A</v>
      </c>
      <c r="J773" s="21"/>
      <c r="K773" s="5"/>
      <c r="L773" s="5"/>
      <c r="M773" s="5"/>
      <c r="N773" s="5"/>
      <c r="O773" s="5"/>
      <c r="P773" s="5" t="s">
        <v>601</v>
      </c>
      <c r="Q773" s="5" t="s">
        <v>1107</v>
      </c>
      <c r="R773" s="5" t="s">
        <v>178</v>
      </c>
      <c r="S773" s="5" t="str">
        <f t="shared" si="2"/>
        <v>ASHRAE 62.1-2007GeneralStorage rooms</v>
      </c>
      <c r="T773" s="86" t="str">
        <f>VLOOKUP(S773,Ventilation!$A$4:$H$302,6,FALSE)</f>
        <v>0.12</v>
      </c>
      <c r="U773" s="86" t="str">
        <f>VLOOKUP(S773,Ventilation!$A$4:$H$302,5,FALSE)</f>
        <v/>
      </c>
      <c r="V773" s="86" t="str">
        <f>VLOOKUP(S773,Ventilation!$A$4:$H$302,7,FALSE)</f>
        <v/>
      </c>
      <c r="W773" s="5">
        <v>0.0</v>
      </c>
      <c r="X773" s="5"/>
      <c r="Y773" s="5"/>
      <c r="Z773" s="5">
        <v>0.112</v>
      </c>
      <c r="AA773" s="5"/>
      <c r="AB773" s="7" t="s">
        <v>298</v>
      </c>
      <c r="AC773" s="5"/>
      <c r="AD773" s="5"/>
      <c r="AE773" s="5"/>
      <c r="AF773" s="5"/>
      <c r="AG773" s="5"/>
      <c r="AH773" s="22">
        <v>198.2</v>
      </c>
      <c r="AI773" s="5">
        <v>0.0</v>
      </c>
      <c r="AJ773" s="22">
        <v>0.5</v>
      </c>
      <c r="AK773" s="22">
        <v>0.0</v>
      </c>
      <c r="AL773" s="5" t="s">
        <v>2673</v>
      </c>
      <c r="AM773" s="5"/>
      <c r="AN773" s="5"/>
      <c r="AO773" s="5"/>
      <c r="AP773" s="5"/>
      <c r="AQ773" s="5"/>
      <c r="AR773" s="5"/>
      <c r="AS773" s="5"/>
      <c r="AT773" s="5"/>
      <c r="AU773" s="5"/>
      <c r="AV773" s="5"/>
      <c r="AW773" s="5"/>
      <c r="AX773" s="5"/>
      <c r="AY773" s="5"/>
      <c r="AZ773" s="5"/>
      <c r="BA773" s="5"/>
      <c r="BB773" s="5"/>
      <c r="BC773" s="5"/>
      <c r="BD773" s="5"/>
      <c r="BE773" s="88" t="s">
        <v>625</v>
      </c>
      <c r="BF773" s="2"/>
      <c r="BG773" s="2"/>
      <c r="BH773" s="2"/>
      <c r="BI773" s="2"/>
    </row>
    <row r="774" ht="14.25" hidden="1" customHeight="1">
      <c r="A774" s="22" t="s">
        <v>189</v>
      </c>
      <c r="B774" s="5" t="s">
        <v>565</v>
      </c>
      <c r="C774" s="22" t="s">
        <v>1250</v>
      </c>
      <c r="D774" s="5" t="s">
        <v>4353</v>
      </c>
      <c r="E774" s="5"/>
      <c r="F774" s="5"/>
      <c r="G774" s="5"/>
      <c r="H774" s="18" t="str">
        <f t="shared" si="1"/>
        <v/>
      </c>
      <c r="I774" s="18" t="str">
        <f>VLOOKUP(H774,'Interior Lighting'!$A$4:$G$1073,5,FALSE)</f>
        <v>#N/A</v>
      </c>
      <c r="J774" s="21"/>
      <c r="K774" s="5"/>
      <c r="L774" s="5"/>
      <c r="M774" s="5"/>
      <c r="N774" s="5"/>
      <c r="O774" s="5"/>
      <c r="P774" s="5" t="s">
        <v>601</v>
      </c>
      <c r="Q774" s="5" t="s">
        <v>1107</v>
      </c>
      <c r="R774" s="5" t="s">
        <v>178</v>
      </c>
      <c r="S774" s="5" t="str">
        <f t="shared" si="2"/>
        <v>ASHRAE 62.1-2007GeneralStorage rooms</v>
      </c>
      <c r="T774" s="86" t="str">
        <f>VLOOKUP(S774,Ventilation!$A$4:$H$302,6,FALSE)</f>
        <v>0.12</v>
      </c>
      <c r="U774" s="86" t="str">
        <f>VLOOKUP(S774,Ventilation!$A$4:$H$302,5,FALSE)</f>
        <v/>
      </c>
      <c r="V774" s="86" t="str">
        <f>VLOOKUP(S774,Ventilation!$A$4:$H$302,7,FALSE)</f>
        <v/>
      </c>
      <c r="W774" s="5">
        <v>0.0</v>
      </c>
      <c r="X774" s="5"/>
      <c r="Y774" s="5"/>
      <c r="Z774" s="5">
        <v>0.112</v>
      </c>
      <c r="AA774" s="5"/>
      <c r="AB774" s="7" t="s">
        <v>298</v>
      </c>
      <c r="AC774" s="5"/>
      <c r="AD774" s="5"/>
      <c r="AE774" s="5"/>
      <c r="AF774" s="5"/>
      <c r="AG774" s="5"/>
      <c r="AH774" s="22"/>
      <c r="AI774" s="5">
        <v>0.0</v>
      </c>
      <c r="AJ774" s="5">
        <v>0.5</v>
      </c>
      <c r="AK774" s="5">
        <v>0.0</v>
      </c>
      <c r="AL774" s="5" t="s">
        <v>2673</v>
      </c>
      <c r="AM774" s="5"/>
      <c r="AN774" s="5"/>
      <c r="AO774" s="5"/>
      <c r="AP774" s="5"/>
      <c r="AQ774" s="5"/>
      <c r="AR774" s="5"/>
      <c r="AS774" s="5"/>
      <c r="AT774" s="5"/>
      <c r="AU774" s="5"/>
      <c r="AV774" s="5"/>
      <c r="AW774" s="5"/>
      <c r="AX774" s="5"/>
      <c r="AY774" s="5"/>
      <c r="AZ774" s="5"/>
      <c r="BA774" s="5"/>
      <c r="BB774" s="5"/>
      <c r="BC774" s="5"/>
      <c r="BD774" s="5"/>
      <c r="BE774" s="88" t="s">
        <v>625</v>
      </c>
      <c r="BF774" s="2"/>
      <c r="BG774" s="2"/>
      <c r="BH774" s="2"/>
      <c r="BI774" s="2"/>
    </row>
    <row r="775" ht="14.25" hidden="1" customHeight="1">
      <c r="A775" s="22" t="s">
        <v>189</v>
      </c>
      <c r="B775" s="5" t="s">
        <v>565</v>
      </c>
      <c r="C775" s="37" t="s">
        <v>1252</v>
      </c>
      <c r="D775" s="5" t="s">
        <v>4353</v>
      </c>
      <c r="E775" s="5"/>
      <c r="F775" s="5"/>
      <c r="G775" s="5"/>
      <c r="H775" s="18" t="str">
        <f t="shared" si="1"/>
        <v/>
      </c>
      <c r="I775" s="18" t="str">
        <f>VLOOKUP(H775,'Interior Lighting'!$A$4:$G$1073,5,FALSE)</f>
        <v>#N/A</v>
      </c>
      <c r="J775" s="21"/>
      <c r="K775" s="5"/>
      <c r="L775" s="5"/>
      <c r="M775" s="5"/>
      <c r="N775" s="5"/>
      <c r="O775" s="5"/>
      <c r="P775" s="5" t="s">
        <v>601</v>
      </c>
      <c r="Q775" s="5" t="s">
        <v>1107</v>
      </c>
      <c r="R775" s="5" t="s">
        <v>178</v>
      </c>
      <c r="S775" s="5" t="str">
        <f t="shared" si="2"/>
        <v>ASHRAE 62.1-2007GeneralStorage rooms</v>
      </c>
      <c r="T775" s="86" t="str">
        <f>VLOOKUP(S775,Ventilation!$A$4:$H$302,6,FALSE)</f>
        <v>0.12</v>
      </c>
      <c r="U775" s="86" t="str">
        <f>VLOOKUP(S775,Ventilation!$A$4:$H$302,5,FALSE)</f>
        <v/>
      </c>
      <c r="V775" s="86" t="str">
        <f>VLOOKUP(S775,Ventilation!$A$4:$H$302,7,FALSE)</f>
        <v/>
      </c>
      <c r="W775" s="5">
        <v>0.0</v>
      </c>
      <c r="X775" s="5"/>
      <c r="Y775" s="5"/>
      <c r="Z775" s="22">
        <v>0.02801</v>
      </c>
      <c r="AA775" s="5"/>
      <c r="AB775" s="7" t="s">
        <v>298</v>
      </c>
      <c r="AC775" s="5"/>
      <c r="AD775" s="5"/>
      <c r="AE775" s="5"/>
      <c r="AF775" s="5"/>
      <c r="AG775" s="5"/>
      <c r="AH775" s="22"/>
      <c r="AI775" s="5">
        <v>0.0</v>
      </c>
      <c r="AJ775" s="5">
        <v>0.5</v>
      </c>
      <c r="AK775" s="5">
        <v>0.0</v>
      </c>
      <c r="AL775" s="5" t="s">
        <v>2673</v>
      </c>
      <c r="AM775" s="5"/>
      <c r="AN775" s="5"/>
      <c r="AO775" s="5"/>
      <c r="AP775" s="5"/>
      <c r="AQ775" s="5"/>
      <c r="AR775" s="5"/>
      <c r="AS775" s="5"/>
      <c r="AT775" s="5"/>
      <c r="AU775" s="5"/>
      <c r="AV775" s="5"/>
      <c r="AW775" s="5"/>
      <c r="AX775" s="5"/>
      <c r="AY775" s="5"/>
      <c r="AZ775" s="5"/>
      <c r="BA775" s="5"/>
      <c r="BB775" s="5"/>
      <c r="BC775" s="5"/>
      <c r="BD775" s="5"/>
      <c r="BE775" s="88" t="s">
        <v>625</v>
      </c>
      <c r="BF775" s="2"/>
      <c r="BG775" s="2"/>
      <c r="BH775" s="2"/>
      <c r="BI775" s="2"/>
    </row>
    <row r="776" ht="14.25" hidden="1" customHeight="1">
      <c r="A776" s="22" t="s">
        <v>189</v>
      </c>
      <c r="B776" s="5" t="s">
        <v>565</v>
      </c>
      <c r="C776" s="5" t="s">
        <v>596</v>
      </c>
      <c r="D776" s="5" t="s">
        <v>1585</v>
      </c>
      <c r="E776" s="5" t="s">
        <v>628</v>
      </c>
      <c r="F776" s="5" t="s">
        <v>1355</v>
      </c>
      <c r="G776" s="5" t="s">
        <v>1107</v>
      </c>
      <c r="H776" s="18" t="str">
        <f t="shared" si="1"/>
        <v>ASHRAE 90.1-2010Corridor/TransitionGeneral</v>
      </c>
      <c r="I776" s="86" t="str">
        <f>VLOOKUP(H776,'Interior Lighting'!$A$4:$G$1073,5,FALSE)</f>
        <v>0.66</v>
      </c>
      <c r="J776" s="21"/>
      <c r="K776" s="5"/>
      <c r="L776" s="5">
        <v>0.0</v>
      </c>
      <c r="M776" s="5">
        <v>0.7</v>
      </c>
      <c r="N776" s="5">
        <v>0.2</v>
      </c>
      <c r="O776" s="23" t="s">
        <v>2676</v>
      </c>
      <c r="P776" s="18" t="s">
        <v>601</v>
      </c>
      <c r="Q776" s="5" t="s">
        <v>1107</v>
      </c>
      <c r="R776" s="5" t="s">
        <v>469</v>
      </c>
      <c r="S776" s="5" t="str">
        <f t="shared" si="2"/>
        <v>ASHRAE 62.1-2007GeneralCorridors</v>
      </c>
      <c r="T776" s="86" t="str">
        <f>VLOOKUP(S776,Ventilation!$A$4:$H$302,6,FALSE)</f>
        <v>0.06</v>
      </c>
      <c r="U776" s="86" t="str">
        <f>VLOOKUP(S776,Ventilation!$A$4:$H$302,5,FALSE)</f>
        <v/>
      </c>
      <c r="V776" s="86" t="str">
        <f>VLOOKUP(S776,Ventilation!$A$4:$H$302,7,FALSE)</f>
        <v/>
      </c>
      <c r="W776" s="5">
        <v>0.0</v>
      </c>
      <c r="X776" s="5" t="s">
        <v>2663</v>
      </c>
      <c r="Y776" s="5" t="s">
        <v>2644</v>
      </c>
      <c r="Z776" s="5">
        <v>0.112</v>
      </c>
      <c r="AA776" s="5"/>
      <c r="AB776" s="7" t="s">
        <v>298</v>
      </c>
      <c r="AC776" s="5"/>
      <c r="AD776" s="5"/>
      <c r="AE776" s="5"/>
      <c r="AF776" s="5"/>
      <c r="AG776" s="5"/>
      <c r="AH776" s="5">
        <v>0.0</v>
      </c>
      <c r="AI776" s="5">
        <v>0.0</v>
      </c>
      <c r="AJ776" s="5">
        <v>0.5</v>
      </c>
      <c r="AK776" s="5">
        <v>0.0</v>
      </c>
      <c r="AL776" s="5" t="s">
        <v>2663</v>
      </c>
      <c r="AM776" s="5" t="s">
        <v>2708</v>
      </c>
      <c r="AN776" s="5" t="s">
        <v>2706</v>
      </c>
      <c r="AO776" s="5"/>
      <c r="AP776" s="5"/>
      <c r="AQ776" s="5"/>
      <c r="AR776" s="5"/>
      <c r="AS776" s="5"/>
      <c r="AT776" s="5"/>
      <c r="AU776" s="5"/>
      <c r="AV776" s="5"/>
      <c r="AW776" s="5"/>
      <c r="AX776" s="5"/>
      <c r="AY776" s="5"/>
      <c r="AZ776" s="5"/>
      <c r="BA776" s="5"/>
      <c r="BB776" s="5"/>
      <c r="BC776" s="5"/>
      <c r="BD776" s="5"/>
      <c r="BE776" s="88" t="s">
        <v>625</v>
      </c>
      <c r="BF776" s="1"/>
      <c r="BG776" s="1"/>
      <c r="BH776" s="1"/>
      <c r="BI776" s="1"/>
    </row>
    <row r="777" ht="14.25" hidden="1" customHeight="1">
      <c r="A777" s="22" t="s">
        <v>189</v>
      </c>
      <c r="B777" s="5" t="s">
        <v>565</v>
      </c>
      <c r="C777" s="22" t="s">
        <v>607</v>
      </c>
      <c r="D777" s="5" t="s">
        <v>1585</v>
      </c>
      <c r="E777" s="5" t="s">
        <v>628</v>
      </c>
      <c r="F777" s="5" t="s">
        <v>1355</v>
      </c>
      <c r="G777" s="5" t="s">
        <v>1107</v>
      </c>
      <c r="H777" s="18" t="str">
        <f t="shared" si="1"/>
        <v>ASHRAE 90.1-2010Corridor/TransitionGeneral</v>
      </c>
      <c r="I777" s="86" t="str">
        <f>VLOOKUP(H777,'Interior Lighting'!$A$4:$G$1073,5,FALSE)</f>
        <v>0.66</v>
      </c>
      <c r="J777" s="21"/>
      <c r="K777" s="5"/>
      <c r="L777" s="5">
        <v>0.0</v>
      </c>
      <c r="M777" s="5">
        <v>0.7</v>
      </c>
      <c r="N777" s="5">
        <v>0.2</v>
      </c>
      <c r="O777" s="23" t="s">
        <v>2676</v>
      </c>
      <c r="P777" s="18" t="s">
        <v>601</v>
      </c>
      <c r="Q777" s="5" t="s">
        <v>1107</v>
      </c>
      <c r="R777" s="5" t="s">
        <v>469</v>
      </c>
      <c r="S777" s="5" t="str">
        <f t="shared" si="2"/>
        <v>ASHRAE 62.1-2007GeneralCorridors</v>
      </c>
      <c r="T777" s="86" t="str">
        <f>VLOOKUP(S777,Ventilation!$A$4:$H$302,6,FALSE)</f>
        <v>0.06</v>
      </c>
      <c r="U777" s="86" t="str">
        <f>VLOOKUP(S777,Ventilation!$A$4:$H$302,5,FALSE)</f>
        <v/>
      </c>
      <c r="V777" s="86" t="str">
        <f>VLOOKUP(S777,Ventilation!$A$4:$H$302,7,FALSE)</f>
        <v/>
      </c>
      <c r="W777" s="5">
        <v>0.0</v>
      </c>
      <c r="X777" s="5" t="s">
        <v>2663</v>
      </c>
      <c r="Y777" s="5" t="s">
        <v>2644</v>
      </c>
      <c r="Z777" s="22">
        <v>0.0143</v>
      </c>
      <c r="AA777" s="5"/>
      <c r="AB777" s="7" t="s">
        <v>298</v>
      </c>
      <c r="AC777" s="5"/>
      <c r="AD777" s="5"/>
      <c r="AE777" s="5"/>
      <c r="AF777" s="5"/>
      <c r="AG777" s="5"/>
      <c r="AH777" s="5">
        <v>0.0</v>
      </c>
      <c r="AI777" s="5">
        <v>0.0</v>
      </c>
      <c r="AJ777" s="5">
        <v>0.5</v>
      </c>
      <c r="AK777" s="5">
        <v>0.0</v>
      </c>
      <c r="AL777" s="5" t="s">
        <v>2663</v>
      </c>
      <c r="AM777" s="5" t="s">
        <v>2708</v>
      </c>
      <c r="AN777" s="5" t="s">
        <v>2706</v>
      </c>
      <c r="AO777" s="5"/>
      <c r="AP777" s="5"/>
      <c r="AQ777" s="5"/>
      <c r="AR777" s="5"/>
      <c r="AS777" s="5"/>
      <c r="AT777" s="5"/>
      <c r="AU777" s="5"/>
      <c r="AV777" s="5"/>
      <c r="AW777" s="5"/>
      <c r="AX777" s="5"/>
      <c r="AY777" s="5"/>
      <c r="AZ777" s="5"/>
      <c r="BA777" s="5"/>
      <c r="BB777" s="5"/>
      <c r="BC777" s="5"/>
      <c r="BD777" s="5"/>
      <c r="BE777" s="88" t="s">
        <v>625</v>
      </c>
      <c r="BF777" s="1"/>
      <c r="BG777" s="1"/>
      <c r="BH777" s="1"/>
      <c r="BI777" s="1"/>
    </row>
    <row r="778" ht="14.25" hidden="1" customHeight="1">
      <c r="A778" s="21" t="s">
        <v>174</v>
      </c>
      <c r="B778" s="21" t="s">
        <v>565</v>
      </c>
      <c r="C778" s="21" t="s">
        <v>1128</v>
      </c>
      <c r="D778" s="21" t="s">
        <v>3232</v>
      </c>
      <c r="E778" s="21" t="s">
        <v>174</v>
      </c>
      <c r="F778" s="21" t="s">
        <v>565</v>
      </c>
      <c r="G778" s="21" t="s">
        <v>1128</v>
      </c>
      <c r="H778" s="18" t="str">
        <f t="shared" si="1"/>
        <v>DOE Ref 1980-2004SmallHotelStorage</v>
      </c>
      <c r="I778" s="21">
        <v>0.45</v>
      </c>
      <c r="J778" s="21"/>
      <c r="K778" s="21"/>
      <c r="L778" s="21">
        <v>0.0</v>
      </c>
      <c r="M778" s="21">
        <v>0.7</v>
      </c>
      <c r="N778" s="21">
        <v>0.2</v>
      </c>
      <c r="O778" s="7" t="s">
        <v>4289</v>
      </c>
      <c r="P778" s="21" t="s">
        <v>56</v>
      </c>
      <c r="Q778" s="21" t="s">
        <v>167</v>
      </c>
      <c r="R778" s="18" t="s">
        <v>178</v>
      </c>
      <c r="S778" s="5" t="str">
        <f t="shared" si="2"/>
        <v>ASHRAE 62.1-1999Retail Stores, Sales Floors, and Show Room FloorsStorage rooms</v>
      </c>
      <c r="T778" s="86" t="str">
        <f>VLOOKUP(S778,Ventilation!$A$4:$H$302,6,FALSE)</f>
        <v>0.15</v>
      </c>
      <c r="U778" s="86" t="str">
        <f>VLOOKUP(S778,Ventilation!$A$4:$H$302,5,FALSE)</f>
        <v>0</v>
      </c>
      <c r="V778" s="86" t="str">
        <f>VLOOKUP(S778,Ventilation!$A$4:$H$302,7,FALSE)</f>
        <v/>
      </c>
      <c r="W778" s="21">
        <v>0.0</v>
      </c>
      <c r="X778" s="7" t="s">
        <v>4262</v>
      </c>
      <c r="Y778" s="7" t="s">
        <v>4258</v>
      </c>
      <c r="Z778" s="21"/>
      <c r="AA778" s="7">
        <v>0.2232</v>
      </c>
      <c r="AB778" s="7" t="s">
        <v>4274</v>
      </c>
      <c r="AC778" s="21"/>
      <c r="AD778" s="21"/>
      <c r="AE778" s="21"/>
      <c r="AF778" s="21"/>
      <c r="AG778" s="21"/>
      <c r="AH778" s="21">
        <v>0.0</v>
      </c>
      <c r="AI778" s="21">
        <v>0.0</v>
      </c>
      <c r="AJ778" s="21">
        <v>0.5</v>
      </c>
      <c r="AK778" s="21">
        <v>0.0</v>
      </c>
      <c r="AL778" s="7" t="s">
        <v>4260</v>
      </c>
      <c r="AM778" s="7" t="s">
        <v>4291</v>
      </c>
      <c r="AN778" s="7" t="s">
        <v>4290</v>
      </c>
      <c r="AO778" s="21"/>
      <c r="AP778" s="21"/>
      <c r="AQ778" s="81" t="str">
        <f>IF('Space Types'!$AO670=0,"",'Space Types'!$AO670/'Space Types'!$AP670)</f>
        <v>0.05720430108</v>
      </c>
      <c r="AR778" s="21"/>
      <c r="AS778" s="21"/>
      <c r="AT778" s="21"/>
      <c r="AU778" s="21"/>
      <c r="AV778" s="21"/>
      <c r="AW778" s="21"/>
      <c r="AX778" s="21"/>
      <c r="AY778" s="21" t="str">
        <f t="shared" ref="AY778:AY791" si="25">IF(ISBLANK(AX778),"",AX778/(AW778/AV778))</f>
        <v/>
      </c>
      <c r="AZ778" s="21"/>
      <c r="BA778" s="21"/>
      <c r="BB778" s="21"/>
      <c r="BC778" s="21"/>
      <c r="BD778" s="21"/>
      <c r="BE778" s="1"/>
      <c r="BF778" s="1"/>
      <c r="BG778" s="1"/>
      <c r="BH778" s="1"/>
      <c r="BI778" s="1"/>
    </row>
    <row r="779" ht="14.25" hidden="1" customHeight="1">
      <c r="A779" s="5" t="s">
        <v>174</v>
      </c>
      <c r="B779" s="18" t="s">
        <v>565</v>
      </c>
      <c r="C779" s="18" t="s">
        <v>1283</v>
      </c>
      <c r="D779" s="18" t="s">
        <v>3257</v>
      </c>
      <c r="E779" s="5" t="s">
        <v>174</v>
      </c>
      <c r="F779" s="18" t="s">
        <v>565</v>
      </c>
      <c r="G779" s="18" t="s">
        <v>1283</v>
      </c>
      <c r="H779" s="18" t="str">
        <f t="shared" si="1"/>
        <v>DOE Ref 1980-2004SmallHotelStair</v>
      </c>
      <c r="I779" s="18">
        <v>0.82</v>
      </c>
      <c r="J779" s="21"/>
      <c r="K779" s="18"/>
      <c r="L779" s="18">
        <v>0.0</v>
      </c>
      <c r="M779" s="18">
        <v>0.7</v>
      </c>
      <c r="N779" s="18">
        <v>0.2</v>
      </c>
      <c r="O779" s="18" t="s">
        <v>298</v>
      </c>
      <c r="P779" s="18" t="s">
        <v>56</v>
      </c>
      <c r="Q779" s="18" t="s">
        <v>153</v>
      </c>
      <c r="R779" s="18" t="s">
        <v>154</v>
      </c>
      <c r="S779" s="5" t="str">
        <f t="shared" si="2"/>
        <v>ASHRAE 62.1-1999Public SpacesCorridors and utilities</v>
      </c>
      <c r="T779" s="86" t="str">
        <f>VLOOKUP(S779,Ventilation!$A$4:$H$302,6,FALSE)</f>
        <v>0.05</v>
      </c>
      <c r="U779" s="86" t="str">
        <f>VLOOKUP(S779,Ventilation!$A$4:$H$302,5,FALSE)</f>
        <v>0</v>
      </c>
      <c r="V779" s="86" t="str">
        <f>VLOOKUP(S779,Ventilation!$A$4:$H$302,7,FALSE)</f>
        <v/>
      </c>
      <c r="W779" s="18">
        <v>0.0</v>
      </c>
      <c r="X779" s="18" t="s">
        <v>4262</v>
      </c>
      <c r="Y779" s="18" t="s">
        <v>4258</v>
      </c>
      <c r="Z779" s="18"/>
      <c r="AA779" s="5">
        <v>0.2232</v>
      </c>
      <c r="AB779" s="18" t="s">
        <v>4274</v>
      </c>
      <c r="AC779" s="18"/>
      <c r="AD779" s="18"/>
      <c r="AE779" s="18"/>
      <c r="AF779" s="18"/>
      <c r="AG779" s="18"/>
      <c r="AH779" s="18">
        <v>0.0</v>
      </c>
      <c r="AI779" s="18">
        <v>0.0</v>
      </c>
      <c r="AJ779" s="18">
        <v>0.5</v>
      </c>
      <c r="AK779" s="18">
        <v>0.0</v>
      </c>
      <c r="AL779" s="18" t="s">
        <v>4260</v>
      </c>
      <c r="AM779" s="5" t="s">
        <v>4291</v>
      </c>
      <c r="AN779" s="5" t="s">
        <v>4290</v>
      </c>
      <c r="AO779" s="18"/>
      <c r="AP779" s="18"/>
      <c r="AQ779" s="18" t="str">
        <f>IF('Space Types'!$AO673=0,"",'Space Types'!$AO673/'Space Types'!$AP673)</f>
        <v/>
      </c>
      <c r="AR779" s="18"/>
      <c r="AS779" s="18"/>
      <c r="AT779" s="18"/>
      <c r="AU779" s="18"/>
      <c r="AV779" s="18"/>
      <c r="AW779" s="18"/>
      <c r="AX779" s="18"/>
      <c r="AY779" s="18" t="str">
        <f t="shared" si="25"/>
        <v/>
      </c>
      <c r="AZ779" s="18"/>
      <c r="BA779" s="18"/>
      <c r="BB779" s="18"/>
      <c r="BC779" s="18"/>
      <c r="BD779" s="18"/>
      <c r="BE779" s="1"/>
      <c r="BF779" s="1"/>
      <c r="BG779" s="1"/>
      <c r="BH779" s="1"/>
      <c r="BI779" s="1"/>
    </row>
    <row r="780" ht="14.25" hidden="1" customHeight="1">
      <c r="A780" s="18" t="s">
        <v>174</v>
      </c>
      <c r="B780" s="5" t="s">
        <v>565</v>
      </c>
      <c r="C780" s="5" t="s">
        <v>1345</v>
      </c>
      <c r="D780" s="5" t="s">
        <v>1168</v>
      </c>
      <c r="E780" s="18" t="s">
        <v>174</v>
      </c>
      <c r="F780" s="5" t="s">
        <v>565</v>
      </c>
      <c r="G780" s="5" t="s">
        <v>1345</v>
      </c>
      <c r="H780" s="18" t="str">
        <f t="shared" si="1"/>
        <v>DOE Ref 1980-2004SmallHotelStaffLounge</v>
      </c>
      <c r="I780" s="5">
        <v>1.65</v>
      </c>
      <c r="J780" s="21"/>
      <c r="K780" s="5"/>
      <c r="L780" s="5">
        <v>0.0</v>
      </c>
      <c r="M780" s="5">
        <v>0.7</v>
      </c>
      <c r="N780" s="5">
        <v>0.2</v>
      </c>
      <c r="O780" s="5" t="s">
        <v>4287</v>
      </c>
      <c r="P780" s="18" t="s">
        <v>56</v>
      </c>
      <c r="Q780" s="5" t="s">
        <v>119</v>
      </c>
      <c r="R780" s="5" t="s">
        <v>129</v>
      </c>
      <c r="S780" s="5" t="str">
        <f t="shared" si="2"/>
        <v>ASHRAE 62.1-1999Hotels, Motels, Resorts, DormitoriesLobbies</v>
      </c>
      <c r="T780" s="86" t="str">
        <f>VLOOKUP(S780,Ventilation!$A$4:$H$302,6,FALSE)</f>
        <v>0</v>
      </c>
      <c r="U780" s="86" t="str">
        <f>VLOOKUP(S780,Ventilation!$A$4:$H$302,5,FALSE)</f>
        <v>15</v>
      </c>
      <c r="V780" s="86" t="str">
        <f>VLOOKUP(S780,Ventilation!$A$4:$H$302,7,FALSE)</f>
        <v/>
      </c>
      <c r="W780" s="5">
        <v>31.34</v>
      </c>
      <c r="X780" s="5" t="s">
        <v>4288</v>
      </c>
      <c r="Y780" s="5" t="s">
        <v>4258</v>
      </c>
      <c r="Z780" s="5"/>
      <c r="AA780" s="5">
        <v>0.2232</v>
      </c>
      <c r="AB780" s="5" t="s">
        <v>4274</v>
      </c>
      <c r="AC780" s="5"/>
      <c r="AD780" s="5"/>
      <c r="AE780" s="5"/>
      <c r="AF780" s="5"/>
      <c r="AG780" s="5"/>
      <c r="AH780" s="5">
        <v>7.17</v>
      </c>
      <c r="AI780" s="5">
        <v>0.0</v>
      </c>
      <c r="AJ780" s="5">
        <v>0.5</v>
      </c>
      <c r="AK780" s="5">
        <v>0.0</v>
      </c>
      <c r="AL780" s="5" t="s">
        <v>4286</v>
      </c>
      <c r="AM780" s="5" t="s">
        <v>4272</v>
      </c>
      <c r="AN780" s="5" t="s">
        <v>4263</v>
      </c>
      <c r="AO780" s="5"/>
      <c r="AP780" s="5"/>
      <c r="AQ780" s="112" t="str">
        <f>IF('Space Types'!$AO684=0,"",'Space Types'!$AO684/'Space Types'!$AP684)</f>
        <v>0.004985754986</v>
      </c>
      <c r="AR780" s="5"/>
      <c r="AS780" s="5"/>
      <c r="AT780" s="5"/>
      <c r="AU780" s="5"/>
      <c r="AV780" s="5"/>
      <c r="AW780" s="5"/>
      <c r="AX780" s="5"/>
      <c r="AY780" s="5" t="str">
        <f t="shared" si="25"/>
        <v/>
      </c>
      <c r="AZ780" s="5"/>
      <c r="BA780" s="5"/>
      <c r="BB780" s="5"/>
      <c r="BC780" s="5"/>
      <c r="BD780" s="5"/>
      <c r="BE780" s="1"/>
      <c r="BF780" s="1"/>
      <c r="BG780" s="1"/>
      <c r="BH780" s="1"/>
      <c r="BI780" s="1"/>
    </row>
    <row r="781" ht="14.25" hidden="1" customHeight="1">
      <c r="A781" s="5" t="s">
        <v>174</v>
      </c>
      <c r="B781" s="5" t="s">
        <v>565</v>
      </c>
      <c r="C781" s="5" t="s">
        <v>1344</v>
      </c>
      <c r="D781" s="5" t="s">
        <v>4173</v>
      </c>
      <c r="E781" s="5" t="s">
        <v>174</v>
      </c>
      <c r="F781" s="5" t="s">
        <v>565</v>
      </c>
      <c r="G781" s="5" t="s">
        <v>1344</v>
      </c>
      <c r="H781" s="18" t="str">
        <f t="shared" si="1"/>
        <v>DOE Ref 1980-2004SmallHotelPublicRestroom</v>
      </c>
      <c r="I781" s="5">
        <v>1.1</v>
      </c>
      <c r="J781" s="21"/>
      <c r="K781" s="5"/>
      <c r="L781" s="5">
        <v>0.0</v>
      </c>
      <c r="M781" s="5">
        <v>0.7</v>
      </c>
      <c r="N781" s="5">
        <v>0.2</v>
      </c>
      <c r="O781" s="5" t="s">
        <v>4261</v>
      </c>
      <c r="P781" s="18" t="s">
        <v>56</v>
      </c>
      <c r="Q781" s="5" t="s">
        <v>153</v>
      </c>
      <c r="R781" s="5" t="s">
        <v>1619</v>
      </c>
      <c r="S781" s="5" t="str">
        <f t="shared" si="2"/>
        <v>ASHRAE 62.1-1999Public SpacesPublic restrooms (Assume 12 toilet/625 ft^2)</v>
      </c>
      <c r="T781" s="86" t="str">
        <f>VLOOKUP(S781,Ventilation!$A$4:$H$302,6,FALSE)</f>
        <v>0.96</v>
      </c>
      <c r="U781" s="86" t="str">
        <f>VLOOKUP(S781,Ventilation!$A$4:$H$302,5,FALSE)</f>
        <v>0</v>
      </c>
      <c r="V781" s="86" t="str">
        <f>VLOOKUP(S781,Ventilation!$A$4:$H$302,7,FALSE)</f>
        <v/>
      </c>
      <c r="W781" s="5">
        <v>2.85</v>
      </c>
      <c r="X781" s="5" t="s">
        <v>4262</v>
      </c>
      <c r="Y781" s="5" t="s">
        <v>4258</v>
      </c>
      <c r="Z781" s="5"/>
      <c r="AA781" s="5">
        <v>0.2232</v>
      </c>
      <c r="AB781" s="5" t="s">
        <v>4274</v>
      </c>
      <c r="AC781" s="5"/>
      <c r="AD781" s="5"/>
      <c r="AE781" s="5"/>
      <c r="AF781" s="5"/>
      <c r="AG781" s="5"/>
      <c r="AH781" s="5">
        <v>1.0</v>
      </c>
      <c r="AI781" s="5">
        <v>0.0</v>
      </c>
      <c r="AJ781" s="5">
        <v>0.5</v>
      </c>
      <c r="AK781" s="5">
        <v>0.0</v>
      </c>
      <c r="AL781" s="5" t="s">
        <v>4260</v>
      </c>
      <c r="AM781" s="5" t="s">
        <v>4272</v>
      </c>
      <c r="AN781" s="5" t="s">
        <v>4263</v>
      </c>
      <c r="AO781" s="5"/>
      <c r="AP781" s="5"/>
      <c r="AQ781" s="5" t="str">
        <f>IF('Space Types'!$AO691=0,"",'Space Types'!$AO691/'Space Types'!$AP691)</f>
        <v/>
      </c>
      <c r="AR781" s="5"/>
      <c r="AS781" s="5"/>
      <c r="AT781" s="5"/>
      <c r="AU781" s="5"/>
      <c r="AV781" s="5">
        <v>1.139566144206643</v>
      </c>
      <c r="AW781" s="5">
        <v>400.0</v>
      </c>
      <c r="AX781" s="5">
        <v>69.45023196377475</v>
      </c>
      <c r="AY781" s="112" t="str">
        <f t="shared" si="25"/>
        <v>0.1978578326</v>
      </c>
      <c r="AZ781" s="5">
        <v>0.338</v>
      </c>
      <c r="BA781" s="5">
        <v>0.5</v>
      </c>
      <c r="BB781" s="5"/>
      <c r="BC781" s="5"/>
      <c r="BD781" s="5"/>
      <c r="BE781" s="1"/>
      <c r="BF781" s="1"/>
      <c r="BG781" s="1"/>
      <c r="BH781" s="1"/>
      <c r="BI781" s="1"/>
    </row>
    <row r="782" ht="14.25" hidden="1" customHeight="1">
      <c r="A782" s="18" t="s">
        <v>174</v>
      </c>
      <c r="B782" s="5" t="s">
        <v>565</v>
      </c>
      <c r="C782" s="5" t="s">
        <v>616</v>
      </c>
      <c r="D782" s="5" t="s">
        <v>1617</v>
      </c>
      <c r="E782" s="18" t="s">
        <v>174</v>
      </c>
      <c r="F782" s="5" t="s">
        <v>565</v>
      </c>
      <c r="G782" s="5" t="s">
        <v>616</v>
      </c>
      <c r="H782" s="18" t="str">
        <f t="shared" si="1"/>
        <v>DOE Ref 1980-2004SmallHotelOffice</v>
      </c>
      <c r="I782" s="5">
        <v>2.01</v>
      </c>
      <c r="J782" s="21"/>
      <c r="K782" s="5"/>
      <c r="L782" s="5">
        <v>0.0</v>
      </c>
      <c r="M782" s="5">
        <v>0.7</v>
      </c>
      <c r="N782" s="5">
        <v>0.2</v>
      </c>
      <c r="O782" s="5" t="s">
        <v>4284</v>
      </c>
      <c r="P782" s="18" t="s">
        <v>56</v>
      </c>
      <c r="Q782" s="5" t="s">
        <v>141</v>
      </c>
      <c r="R782" s="5" t="s">
        <v>1620</v>
      </c>
      <c r="S782" s="5" t="str">
        <f t="shared" si="2"/>
        <v>ASHRAE 62.1-1999OfficesOffice Space</v>
      </c>
      <c r="T782" s="86" t="str">
        <f>VLOOKUP(S782,Ventilation!$A$4:$H$302,6,FALSE)</f>
        <v>0</v>
      </c>
      <c r="U782" s="86" t="str">
        <f>VLOOKUP(S782,Ventilation!$A$4:$H$302,5,FALSE)</f>
        <v>21.2</v>
      </c>
      <c r="V782" s="86" t="str">
        <f>VLOOKUP(S782,Ventilation!$A$4:$H$302,7,FALSE)</f>
        <v/>
      </c>
      <c r="W782" s="5">
        <v>7.14</v>
      </c>
      <c r="X782" s="5" t="s">
        <v>4285</v>
      </c>
      <c r="Y782" s="5" t="s">
        <v>4258</v>
      </c>
      <c r="Z782" s="5"/>
      <c r="AA782" s="5">
        <v>0.2232</v>
      </c>
      <c r="AB782" s="5" t="s">
        <v>4274</v>
      </c>
      <c r="AC782" s="5"/>
      <c r="AD782" s="5"/>
      <c r="AE782" s="5"/>
      <c r="AF782" s="5"/>
      <c r="AG782" s="5"/>
      <c r="AH782" s="5">
        <v>1.2</v>
      </c>
      <c r="AI782" s="5">
        <v>0.0</v>
      </c>
      <c r="AJ782" s="5">
        <v>0.5</v>
      </c>
      <c r="AK782" s="5">
        <v>0.0</v>
      </c>
      <c r="AL782" s="5" t="s">
        <v>4283</v>
      </c>
      <c r="AM782" s="5" t="s">
        <v>4272</v>
      </c>
      <c r="AN782" s="5" t="s">
        <v>4263</v>
      </c>
      <c r="AO782" s="5"/>
      <c r="AP782" s="5"/>
      <c r="AQ782" s="5" t="str">
        <f>IF('Space Types'!$AO698=0,"",'Space Types'!$AO698/'Space Types'!$AP698)</f>
        <v/>
      </c>
      <c r="AR782" s="5"/>
      <c r="AS782" s="5"/>
      <c r="AT782" s="5"/>
      <c r="AU782" s="5"/>
      <c r="AV782" s="5"/>
      <c r="AW782" s="5"/>
      <c r="AX782" s="5"/>
      <c r="AY782" s="5" t="str">
        <f t="shared" si="25"/>
        <v/>
      </c>
      <c r="AZ782" s="5"/>
      <c r="BA782" s="5"/>
      <c r="BB782" s="5"/>
      <c r="BC782" s="5"/>
      <c r="BD782" s="5"/>
      <c r="BE782" s="1"/>
      <c r="BF782" s="1"/>
      <c r="BG782" s="1"/>
      <c r="BH782" s="1"/>
      <c r="BI782" s="1"/>
    </row>
    <row r="783" ht="14.25" hidden="1" customHeight="1">
      <c r="A783" s="18" t="s">
        <v>174</v>
      </c>
      <c r="B783" s="5" t="s">
        <v>565</v>
      </c>
      <c r="C783" s="5" t="s">
        <v>1343</v>
      </c>
      <c r="D783" s="5" t="s">
        <v>3169</v>
      </c>
      <c r="E783" s="18" t="s">
        <v>174</v>
      </c>
      <c r="F783" s="5" t="s">
        <v>565</v>
      </c>
      <c r="G783" s="5" t="s">
        <v>1343</v>
      </c>
      <c r="H783" s="18" t="str">
        <f t="shared" si="1"/>
        <v>DOE Ref 1980-2004SmallHotelMeeting</v>
      </c>
      <c r="I783" s="5">
        <v>2.13</v>
      </c>
      <c r="J783" s="21"/>
      <c r="K783" s="5"/>
      <c r="L783" s="5">
        <v>0.0</v>
      </c>
      <c r="M783" s="5">
        <v>0.7</v>
      </c>
      <c r="N783" s="5">
        <v>0.2</v>
      </c>
      <c r="O783" s="5" t="s">
        <v>4281</v>
      </c>
      <c r="P783" s="18" t="s">
        <v>56</v>
      </c>
      <c r="Q783" s="5" t="s">
        <v>119</v>
      </c>
      <c r="R783" s="5" t="s">
        <v>132</v>
      </c>
      <c r="S783" s="5" t="str">
        <f t="shared" si="2"/>
        <v>ASHRAE 62.1-1999Hotels, Motels, Resorts, DormitoriesConference rooms</v>
      </c>
      <c r="T783" s="86" t="str">
        <f>VLOOKUP(S783,Ventilation!$A$4:$H$302,6,FALSE)</f>
        <v>0</v>
      </c>
      <c r="U783" s="86" t="str">
        <f>VLOOKUP(S783,Ventilation!$A$4:$H$302,5,FALSE)</f>
        <v>20</v>
      </c>
      <c r="V783" s="86" t="str">
        <f>VLOOKUP(S783,Ventilation!$A$4:$H$302,7,FALSE)</f>
        <v/>
      </c>
      <c r="W783" s="5">
        <v>50.0</v>
      </c>
      <c r="X783" s="5" t="s">
        <v>4282</v>
      </c>
      <c r="Y783" s="5" t="s">
        <v>4258</v>
      </c>
      <c r="Z783" s="5"/>
      <c r="AA783" s="5">
        <v>0.2232</v>
      </c>
      <c r="AB783" s="5" t="s">
        <v>4274</v>
      </c>
      <c r="AC783" s="5"/>
      <c r="AD783" s="5"/>
      <c r="AE783" s="5"/>
      <c r="AF783" s="5"/>
      <c r="AG783" s="5"/>
      <c r="AH783" s="5">
        <v>1.2</v>
      </c>
      <c r="AI783" s="5">
        <v>0.0</v>
      </c>
      <c r="AJ783" s="5">
        <v>0.5</v>
      </c>
      <c r="AK783" s="5">
        <v>0.0</v>
      </c>
      <c r="AL783" s="5" t="s">
        <v>4280</v>
      </c>
      <c r="AM783" s="5" t="s">
        <v>4272</v>
      </c>
      <c r="AN783" s="5" t="s">
        <v>4263</v>
      </c>
      <c r="AO783" s="5"/>
      <c r="AP783" s="5"/>
      <c r="AQ783" s="5" t="str">
        <f>IF('Space Types'!$AO705=0,"",'Space Types'!$AO705/'Space Types'!$AP705)</f>
        <v/>
      </c>
      <c r="AR783" s="5"/>
      <c r="AS783" s="5"/>
      <c r="AT783" s="5"/>
      <c r="AU783" s="5"/>
      <c r="AV783" s="5"/>
      <c r="AW783" s="5"/>
      <c r="AX783" s="5"/>
      <c r="AY783" s="5" t="str">
        <f t="shared" si="25"/>
        <v/>
      </c>
      <c r="AZ783" s="5"/>
      <c r="BA783" s="5"/>
      <c r="BB783" s="5"/>
      <c r="BC783" s="5"/>
      <c r="BD783" s="5"/>
      <c r="BE783" s="1"/>
      <c r="BF783" s="1"/>
      <c r="BG783" s="1"/>
      <c r="BH783" s="1"/>
      <c r="BI783" s="1"/>
    </row>
    <row r="784" ht="14.25" hidden="1" customHeight="1">
      <c r="A784" s="18" t="s">
        <v>174</v>
      </c>
      <c r="B784" s="5" t="s">
        <v>565</v>
      </c>
      <c r="C784" s="5" t="s">
        <v>1125</v>
      </c>
      <c r="D784" s="5" t="s">
        <v>3274</v>
      </c>
      <c r="E784" s="18" t="s">
        <v>174</v>
      </c>
      <c r="F784" s="5" t="s">
        <v>565</v>
      </c>
      <c r="G784" s="5" t="s">
        <v>1125</v>
      </c>
      <c r="H784" s="18" t="str">
        <f t="shared" si="1"/>
        <v>DOE Ref 1980-2004SmallHotelMechanical</v>
      </c>
      <c r="I784" s="5">
        <v>0.96</v>
      </c>
      <c r="J784" s="21"/>
      <c r="K784" s="5"/>
      <c r="L784" s="5">
        <v>0.0</v>
      </c>
      <c r="M784" s="5">
        <v>0.7</v>
      </c>
      <c r="N784" s="5">
        <v>0.2</v>
      </c>
      <c r="O784" s="5" t="s">
        <v>4261</v>
      </c>
      <c r="P784" s="18" t="s">
        <v>56</v>
      </c>
      <c r="Q784" s="5" t="s">
        <v>153</v>
      </c>
      <c r="R784" s="5" t="s">
        <v>154</v>
      </c>
      <c r="S784" s="5" t="str">
        <f t="shared" si="2"/>
        <v>ASHRAE 62.1-1999Public SpacesCorridors and utilities</v>
      </c>
      <c r="T784" s="86" t="str">
        <f>VLOOKUP(S784,Ventilation!$A$4:$H$302,6,FALSE)</f>
        <v>0.05</v>
      </c>
      <c r="U784" s="86" t="str">
        <f>VLOOKUP(S784,Ventilation!$A$4:$H$302,5,FALSE)</f>
        <v>0</v>
      </c>
      <c r="V784" s="86" t="str">
        <f>VLOOKUP(S784,Ventilation!$A$4:$H$302,7,FALSE)</f>
        <v/>
      </c>
      <c r="W784" s="5">
        <v>0.0</v>
      </c>
      <c r="X784" s="5" t="s">
        <v>4262</v>
      </c>
      <c r="Y784" s="5" t="s">
        <v>4258</v>
      </c>
      <c r="Z784" s="5"/>
      <c r="AA784" s="5">
        <v>0.2232</v>
      </c>
      <c r="AB784" s="5" t="s">
        <v>4274</v>
      </c>
      <c r="AC784" s="5"/>
      <c r="AD784" s="5">
        <v>0.0</v>
      </c>
      <c r="AE784" s="5">
        <v>0.2</v>
      </c>
      <c r="AF784" s="5">
        <v>0.5</v>
      </c>
      <c r="AG784" s="5"/>
      <c r="AH784" s="5">
        <v>0.0</v>
      </c>
      <c r="AI784" s="5">
        <v>0.0</v>
      </c>
      <c r="AJ784" s="5">
        <v>0.2</v>
      </c>
      <c r="AK784" s="5">
        <v>0.0</v>
      </c>
      <c r="AL784" s="5" t="s">
        <v>4260</v>
      </c>
      <c r="AM784" s="5" t="s">
        <v>4272</v>
      </c>
      <c r="AN784" s="5" t="s">
        <v>4263</v>
      </c>
      <c r="AO784" s="5"/>
      <c r="AP784" s="5"/>
      <c r="AQ784" s="5" t="str">
        <f>IF('Space Types'!$AO712=0,"",'Space Types'!$AO712/'Space Types'!$AP712)</f>
        <v/>
      </c>
      <c r="AR784" s="5"/>
      <c r="AS784" s="5"/>
      <c r="AT784" s="5"/>
      <c r="AU784" s="5"/>
      <c r="AV784" s="5"/>
      <c r="AW784" s="5"/>
      <c r="AX784" s="5"/>
      <c r="AY784" s="5" t="str">
        <f t="shared" si="25"/>
        <v/>
      </c>
      <c r="AZ784" s="5"/>
      <c r="BA784" s="5"/>
      <c r="BB784" s="5"/>
      <c r="BC784" s="5"/>
      <c r="BD784" s="5"/>
      <c r="BE784" s="1"/>
      <c r="BF784" s="1"/>
      <c r="BG784" s="1"/>
      <c r="BH784" s="1"/>
      <c r="BI784" s="1"/>
    </row>
    <row r="785" ht="14.25" hidden="1" customHeight="1">
      <c r="A785" s="18" t="s">
        <v>174</v>
      </c>
      <c r="B785" s="5" t="s">
        <v>565</v>
      </c>
      <c r="C785" s="5" t="s">
        <v>1111</v>
      </c>
      <c r="D785" s="5" t="s">
        <v>3232</v>
      </c>
      <c r="E785" s="18" t="s">
        <v>174</v>
      </c>
      <c r="F785" s="5" t="s">
        <v>565</v>
      </c>
      <c r="G785" s="5" t="s">
        <v>1111</v>
      </c>
      <c r="H785" s="18" t="str">
        <f t="shared" si="1"/>
        <v>DOE Ref 1980-2004SmallHotelLaundry</v>
      </c>
      <c r="I785" s="5">
        <v>1.04</v>
      </c>
      <c r="J785" s="21"/>
      <c r="K785" s="5"/>
      <c r="L785" s="5">
        <v>0.0</v>
      </c>
      <c r="M785" s="5">
        <v>0.7</v>
      </c>
      <c r="N785" s="5">
        <v>0.2</v>
      </c>
      <c r="O785" s="5" t="s">
        <v>4277</v>
      </c>
      <c r="P785" s="18" t="s">
        <v>56</v>
      </c>
      <c r="Q785" s="5" t="s">
        <v>66</v>
      </c>
      <c r="R785" s="5" t="s">
        <v>3236</v>
      </c>
      <c r="S785" s="5" t="str">
        <f t="shared" si="2"/>
        <v>ASHRAE 62.1-1999Dry Cleaners, LaundriesCommercial Laundry</v>
      </c>
      <c r="T785" s="86" t="str">
        <f>VLOOKUP(S785,Ventilation!$A$4:$H$302,6,FALSE)</f>
        <v>0</v>
      </c>
      <c r="U785" s="86" t="str">
        <f>VLOOKUP(S785,Ventilation!$A$4:$H$302,5,FALSE)</f>
        <v>25</v>
      </c>
      <c r="V785" s="86" t="str">
        <f>VLOOKUP(S785,Ventilation!$A$4:$H$302,7,FALSE)</f>
        <v/>
      </c>
      <c r="W785" s="5">
        <v>10.0</v>
      </c>
      <c r="X785" s="5" t="s">
        <v>4278</v>
      </c>
      <c r="Y785" s="5" t="s">
        <v>4258</v>
      </c>
      <c r="Z785" s="5"/>
      <c r="AA785" s="5">
        <v>0.2232</v>
      </c>
      <c r="AB785" s="5" t="s">
        <v>4274</v>
      </c>
      <c r="AC785" s="5">
        <v>58.4</v>
      </c>
      <c r="AD785" s="7">
        <v>0.0</v>
      </c>
      <c r="AE785" s="7">
        <v>0.2</v>
      </c>
      <c r="AF785" s="7">
        <v>0.5</v>
      </c>
      <c r="AG785" s="5" t="s">
        <v>4276</v>
      </c>
      <c r="AH785" s="5">
        <v>2.03</v>
      </c>
      <c r="AI785" s="5">
        <v>0.0</v>
      </c>
      <c r="AJ785" s="5">
        <v>0.5</v>
      </c>
      <c r="AK785" s="5">
        <v>0.0</v>
      </c>
      <c r="AL785" s="5" t="s">
        <v>4275</v>
      </c>
      <c r="AM785" s="5" t="s">
        <v>4272</v>
      </c>
      <c r="AN785" s="5" t="s">
        <v>4263</v>
      </c>
      <c r="AO785" s="5">
        <v>67.5</v>
      </c>
      <c r="AP785" s="5">
        <v>1053.0</v>
      </c>
      <c r="AQ785" s="5" t="str">
        <f>IF('Space Types'!$AO719=0,"",'Space Types'!$AO719/'Space Types'!$AP719)</f>
        <v/>
      </c>
      <c r="AR785" s="5">
        <v>60.0</v>
      </c>
      <c r="AS785" s="5">
        <v>0.2</v>
      </c>
      <c r="AT785" s="5">
        <v>0.05</v>
      </c>
      <c r="AU785" s="5" t="s">
        <v>1476</v>
      </c>
      <c r="AV785" s="5"/>
      <c r="AW785" s="5"/>
      <c r="AX785" s="5"/>
      <c r="AY785" s="5" t="str">
        <f t="shared" si="25"/>
        <v/>
      </c>
      <c r="AZ785" s="5"/>
      <c r="BA785" s="5"/>
      <c r="BB785" s="5"/>
      <c r="BC785" s="5"/>
      <c r="BD785" s="5"/>
      <c r="BE785" s="1"/>
      <c r="BF785" s="1"/>
      <c r="BG785" s="1"/>
      <c r="BH785" s="1"/>
      <c r="BI785" s="1"/>
    </row>
    <row r="786" ht="14.25" hidden="1" customHeight="1">
      <c r="A786" s="18" t="s">
        <v>174</v>
      </c>
      <c r="B786" s="5" t="s">
        <v>565</v>
      </c>
      <c r="C786" s="5" t="s">
        <v>1067</v>
      </c>
      <c r="D786" s="5" t="s">
        <v>1564</v>
      </c>
      <c r="E786" s="18" t="s">
        <v>174</v>
      </c>
      <c r="F786" s="5" t="s">
        <v>565</v>
      </c>
      <c r="G786" s="5" t="s">
        <v>1067</v>
      </c>
      <c r="H786" s="18" t="str">
        <f t="shared" si="1"/>
        <v>DOE Ref 1980-2004SmallHotelGuestRoom</v>
      </c>
      <c r="I786" s="5">
        <v>1.74</v>
      </c>
      <c r="J786" s="21"/>
      <c r="K786" s="5"/>
      <c r="L786" s="5">
        <v>0.0</v>
      </c>
      <c r="M786" s="5">
        <v>0.7</v>
      </c>
      <c r="N786" s="5">
        <v>0.2</v>
      </c>
      <c r="O786" s="5" t="s">
        <v>4270</v>
      </c>
      <c r="P786" s="18" t="s">
        <v>56</v>
      </c>
      <c r="Q786" s="5" t="s">
        <v>119</v>
      </c>
      <c r="R786" s="5" t="s">
        <v>137</v>
      </c>
      <c r="S786" s="5" t="str">
        <f t="shared" si="2"/>
        <v>ASHRAE 62.1-1999Hotels, Motels, Resorts, DormitoriesDormitory sleeping areas</v>
      </c>
      <c r="T786" s="86" t="str">
        <f>VLOOKUP(S786,Ventilation!$A$4:$H$302,6,FALSE)</f>
        <v>0</v>
      </c>
      <c r="U786" s="86" t="str">
        <f>VLOOKUP(S786,Ventilation!$A$4:$H$302,5,FALSE)</f>
        <v>15</v>
      </c>
      <c r="V786" s="86" t="str">
        <f>VLOOKUP(S786,Ventilation!$A$4:$H$302,7,FALSE)</f>
        <v/>
      </c>
      <c r="W786" s="5">
        <v>3.97</v>
      </c>
      <c r="X786" s="5" t="s">
        <v>4271</v>
      </c>
      <c r="Y786" s="5" t="s">
        <v>4258</v>
      </c>
      <c r="Z786" s="5"/>
      <c r="AA786" s="5">
        <v>0.2232</v>
      </c>
      <c r="AB786" s="5" t="s">
        <v>4274</v>
      </c>
      <c r="AC786" s="5"/>
      <c r="AD786" s="5"/>
      <c r="AE786" s="5"/>
      <c r="AF786" s="5"/>
      <c r="AG786" s="5"/>
      <c r="AH786" s="5">
        <v>1.33</v>
      </c>
      <c r="AI786" s="5">
        <v>0.0</v>
      </c>
      <c r="AJ786" s="5">
        <v>0.5</v>
      </c>
      <c r="AK786" s="5">
        <v>0.0</v>
      </c>
      <c r="AL786" s="5" t="s">
        <v>4269</v>
      </c>
      <c r="AM786" s="5" t="s">
        <v>4272</v>
      </c>
      <c r="AN786" s="5" t="s">
        <v>4263</v>
      </c>
      <c r="AO786" s="5">
        <v>1.75</v>
      </c>
      <c r="AP786" s="5">
        <v>351.0</v>
      </c>
      <c r="AQ786" s="112" t="str">
        <f>IF('Space Types'!$AO726=0,"",'Space Types'!$AO726/'Space Types'!$AP726)</f>
        <v>0.006324786325</v>
      </c>
      <c r="AR786" s="5">
        <v>43.3</v>
      </c>
      <c r="AS786" s="5">
        <v>0.2</v>
      </c>
      <c r="AT786" s="5">
        <v>0.05</v>
      </c>
      <c r="AU786" s="5" t="s">
        <v>1475</v>
      </c>
      <c r="AV786" s="5"/>
      <c r="AW786" s="5"/>
      <c r="AX786" s="5"/>
      <c r="AY786" s="5" t="str">
        <f t="shared" si="25"/>
        <v/>
      </c>
      <c r="AZ786" s="5"/>
      <c r="BA786" s="5"/>
      <c r="BB786" s="5"/>
      <c r="BC786" s="5"/>
      <c r="BD786" s="5"/>
      <c r="BE786" s="1"/>
      <c r="BF786" s="1"/>
      <c r="BG786" s="1"/>
      <c r="BH786" s="1"/>
      <c r="BI786" s="1"/>
    </row>
    <row r="787" ht="14.25" hidden="1" customHeight="1">
      <c r="A787" s="7" t="s">
        <v>174</v>
      </c>
      <c r="B787" s="7" t="s">
        <v>565</v>
      </c>
      <c r="C787" s="7" t="s">
        <v>1341</v>
      </c>
      <c r="D787" s="7" t="s">
        <v>3257</v>
      </c>
      <c r="E787" s="7" t="s">
        <v>174</v>
      </c>
      <c r="F787" s="7" t="s">
        <v>565</v>
      </c>
      <c r="G787" s="7" t="s">
        <v>1341</v>
      </c>
      <c r="H787" s="18" t="str">
        <f t="shared" si="1"/>
        <v>DOE Ref 1980-2004SmallHotelGuestLounge</v>
      </c>
      <c r="I787" s="7">
        <v>1.31</v>
      </c>
      <c r="J787" s="21"/>
      <c r="K787" s="7"/>
      <c r="L787" s="7">
        <v>0.0</v>
      </c>
      <c r="M787" s="7">
        <v>0.7</v>
      </c>
      <c r="N787" s="7">
        <v>0.2</v>
      </c>
      <c r="O787" s="7" t="s">
        <v>4287</v>
      </c>
      <c r="P787" s="7" t="s">
        <v>56</v>
      </c>
      <c r="Q787" s="7" t="s">
        <v>119</v>
      </c>
      <c r="R787" s="7" t="s">
        <v>129</v>
      </c>
      <c r="S787" s="5" t="str">
        <f t="shared" si="2"/>
        <v>ASHRAE 62.1-1999Hotels, Motels, Resorts, DormitoriesLobbies</v>
      </c>
      <c r="T787" s="86" t="str">
        <f>VLOOKUP(S787,Ventilation!$A$4:$H$302,6,FALSE)</f>
        <v>0</v>
      </c>
      <c r="U787" s="86" t="str">
        <f>VLOOKUP(S787,Ventilation!$A$4:$H$302,5,FALSE)</f>
        <v>15</v>
      </c>
      <c r="V787" s="86" t="str">
        <f>VLOOKUP(S787,Ventilation!$A$4:$H$302,7,FALSE)</f>
        <v/>
      </c>
      <c r="W787" s="7">
        <v>30.0</v>
      </c>
      <c r="X787" s="7" t="s">
        <v>4262</v>
      </c>
      <c r="Y787" s="7" t="s">
        <v>4258</v>
      </c>
      <c r="Z787" s="7"/>
      <c r="AA787" s="7">
        <v>0.2232</v>
      </c>
      <c r="AB787" s="7" t="s">
        <v>4274</v>
      </c>
      <c r="AC787" s="7"/>
      <c r="AD787" s="7"/>
      <c r="AE787" s="7"/>
      <c r="AF787" s="7"/>
      <c r="AG787" s="7"/>
      <c r="AH787" s="7">
        <v>1.43</v>
      </c>
      <c r="AI787" s="7">
        <v>0.0</v>
      </c>
      <c r="AJ787" s="7">
        <v>0.5</v>
      </c>
      <c r="AK787" s="7">
        <v>0.0</v>
      </c>
      <c r="AL787" s="7" t="s">
        <v>4260</v>
      </c>
      <c r="AM787" s="7" t="s">
        <v>4272</v>
      </c>
      <c r="AN787" s="7" t="s">
        <v>4263</v>
      </c>
      <c r="AO787" s="7"/>
      <c r="AP787" s="7"/>
      <c r="AQ787" s="133" t="str">
        <f>IF('Space Types'!$AO745=0,"",'Space Types'!$AO745/'Space Types'!$AP745)</f>
        <v>0.006324786325</v>
      </c>
      <c r="AR787" s="7"/>
      <c r="AS787" s="7"/>
      <c r="AT787" s="7"/>
      <c r="AU787" s="7"/>
      <c r="AV787" s="7"/>
      <c r="AW787" s="7"/>
      <c r="AX787" s="7"/>
      <c r="AY787" s="7" t="str">
        <f t="shared" si="25"/>
        <v/>
      </c>
      <c r="AZ787" s="7"/>
      <c r="BA787" s="7"/>
      <c r="BB787" s="7"/>
      <c r="BC787" s="7"/>
      <c r="BD787" s="7"/>
      <c r="BE787" s="1"/>
      <c r="BF787" s="1"/>
      <c r="BG787" s="1"/>
      <c r="BH787" s="1"/>
      <c r="BI787" s="1"/>
    </row>
    <row r="788" ht="14.25" hidden="1" customHeight="1">
      <c r="A788" s="21" t="s">
        <v>174</v>
      </c>
      <c r="B788" s="7" t="s">
        <v>565</v>
      </c>
      <c r="C788" s="7" t="s">
        <v>1340</v>
      </c>
      <c r="D788" s="7" t="s">
        <v>1535</v>
      </c>
      <c r="E788" s="21" t="s">
        <v>174</v>
      </c>
      <c r="F788" s="7" t="s">
        <v>565</v>
      </c>
      <c r="G788" s="7" t="s">
        <v>1340</v>
      </c>
      <c r="H788" s="18" t="str">
        <f t="shared" si="1"/>
        <v>DOE Ref 1980-2004SmallHotelExercise</v>
      </c>
      <c r="I788" s="7">
        <v>1.37</v>
      </c>
      <c r="J788" s="21"/>
      <c r="K788" s="7"/>
      <c r="L788" s="7">
        <v>0.0</v>
      </c>
      <c r="M788" s="7">
        <v>0.7</v>
      </c>
      <c r="N788" s="7">
        <v>0.2</v>
      </c>
      <c r="O788" s="7" t="s">
        <v>4267</v>
      </c>
      <c r="P788" s="21" t="s">
        <v>56</v>
      </c>
      <c r="Q788" s="7" t="s">
        <v>246</v>
      </c>
      <c r="R788" s="7" t="s">
        <v>280</v>
      </c>
      <c r="S788" s="5" t="str">
        <f t="shared" si="2"/>
        <v>ASHRAE 62.1-1999Sports and AmusementPlaying floors (gymnasium)</v>
      </c>
      <c r="T788" s="86" t="str">
        <f>VLOOKUP(S788,Ventilation!$A$4:$H$302,6,FALSE)</f>
        <v>0</v>
      </c>
      <c r="U788" s="86" t="str">
        <f>VLOOKUP(S788,Ventilation!$A$4:$H$302,5,FALSE)</f>
        <v>21.2</v>
      </c>
      <c r="V788" s="86" t="str">
        <f>VLOOKUP(S788,Ventilation!$A$4:$H$302,7,FALSE)</f>
        <v/>
      </c>
      <c r="W788" s="7">
        <v>31.33</v>
      </c>
      <c r="X788" s="7" t="s">
        <v>4268</v>
      </c>
      <c r="Y788" s="7" t="s">
        <v>4258</v>
      </c>
      <c r="Z788" s="7"/>
      <c r="AA788" s="7">
        <v>0.2232</v>
      </c>
      <c r="AB788" s="7" t="s">
        <v>4274</v>
      </c>
      <c r="AC788" s="7"/>
      <c r="AD788" s="7"/>
      <c r="AE788" s="7"/>
      <c r="AF788" s="7"/>
      <c r="AG788" s="7"/>
      <c r="AH788" s="7">
        <v>1.07</v>
      </c>
      <c r="AI788" s="7">
        <v>0.0</v>
      </c>
      <c r="AJ788" s="7">
        <v>0.5</v>
      </c>
      <c r="AK788" s="7">
        <v>0.0</v>
      </c>
      <c r="AL788" s="7" t="s">
        <v>4266</v>
      </c>
      <c r="AM788" s="7" t="s">
        <v>4272</v>
      </c>
      <c r="AN788" s="7" t="s">
        <v>4263</v>
      </c>
      <c r="AO788" s="7"/>
      <c r="AP788" s="7"/>
      <c r="AQ788" s="7" t="str">
        <f>IF('Space Types'!$AO752=0,"",'Space Types'!$AO752/'Space Types'!$AP752)</f>
        <v/>
      </c>
      <c r="AR788" s="7"/>
      <c r="AS788" s="7"/>
      <c r="AT788" s="7"/>
      <c r="AU788" s="7"/>
      <c r="AV788" s="7"/>
      <c r="AW788" s="7"/>
      <c r="AX788" s="7"/>
      <c r="AY788" s="7" t="str">
        <f t="shared" si="25"/>
        <v/>
      </c>
      <c r="AZ788" s="7"/>
      <c r="BA788" s="7"/>
      <c r="BB788" s="7"/>
      <c r="BC788" s="7"/>
      <c r="BD788" s="7"/>
      <c r="BE788" s="1"/>
      <c r="BF788" s="1"/>
      <c r="BG788" s="1"/>
      <c r="BH788" s="1"/>
      <c r="BI788" s="1"/>
    </row>
    <row r="789" ht="14.25" hidden="1" customHeight="1">
      <c r="A789" s="7" t="s">
        <v>174</v>
      </c>
      <c r="B789" s="7" t="s">
        <v>565</v>
      </c>
      <c r="C789" s="7" t="s">
        <v>1169</v>
      </c>
      <c r="D789" s="7" t="s">
        <v>3274</v>
      </c>
      <c r="E789" s="7"/>
      <c r="F789" s="7"/>
      <c r="G789" s="7"/>
      <c r="H789" s="18" t="str">
        <f t="shared" si="1"/>
        <v/>
      </c>
      <c r="I789" s="7"/>
      <c r="J789" s="21"/>
      <c r="K789" s="7"/>
      <c r="L789" s="7"/>
      <c r="M789" s="7"/>
      <c r="N789" s="7"/>
      <c r="O789" s="7"/>
      <c r="P789" s="7" t="s">
        <v>56</v>
      </c>
      <c r="Q789" s="7" t="s">
        <v>153</v>
      </c>
      <c r="R789" s="7" t="s">
        <v>154</v>
      </c>
      <c r="S789" s="5" t="str">
        <f t="shared" si="2"/>
        <v>ASHRAE 62.1-1999Public SpacesCorridors and utilities</v>
      </c>
      <c r="T789" s="86" t="str">
        <f>VLOOKUP(S789,Ventilation!$A$4:$H$302,6,FALSE)</f>
        <v>0.05</v>
      </c>
      <c r="U789" s="86" t="str">
        <f>VLOOKUP(S789,Ventilation!$A$4:$H$302,5,FALSE)</f>
        <v>0</v>
      </c>
      <c r="V789" s="86" t="str">
        <f>VLOOKUP(S789,Ventilation!$A$4:$H$302,7,FALSE)</f>
        <v/>
      </c>
      <c r="W789" s="7">
        <v>0.0</v>
      </c>
      <c r="X789" s="7"/>
      <c r="Y789" s="7"/>
      <c r="Z789" s="7"/>
      <c r="AA789" s="7">
        <v>0.2232</v>
      </c>
      <c r="AB789" s="7" t="s">
        <v>4274</v>
      </c>
      <c r="AC789" s="7"/>
      <c r="AD789" s="7"/>
      <c r="AE789" s="7"/>
      <c r="AF789" s="7"/>
      <c r="AG789" s="7"/>
      <c r="AH789" s="7">
        <v>198.2</v>
      </c>
      <c r="AI789" s="7">
        <v>0.0</v>
      </c>
      <c r="AJ789" s="7">
        <v>0.5</v>
      </c>
      <c r="AK789" s="7">
        <v>0.0</v>
      </c>
      <c r="AL789" s="7" t="s">
        <v>4259</v>
      </c>
      <c r="AM789" s="7"/>
      <c r="AN789" s="7"/>
      <c r="AO789" s="7"/>
      <c r="AP789" s="7"/>
      <c r="AQ789" s="7" t="str">
        <f>IF('Space Types'!$AO759=0,"",'Space Types'!$AO759/'Space Types'!$AP759)</f>
        <v/>
      </c>
      <c r="AR789" s="7"/>
      <c r="AS789" s="7"/>
      <c r="AT789" s="7"/>
      <c r="AU789" s="7"/>
      <c r="AV789" s="7"/>
      <c r="AW789" s="7"/>
      <c r="AX789" s="7"/>
      <c r="AY789" s="7" t="str">
        <f t="shared" si="25"/>
        <v/>
      </c>
      <c r="AZ789" s="7"/>
      <c r="BA789" s="7"/>
      <c r="BB789" s="7"/>
      <c r="BC789" s="7"/>
      <c r="BD789" s="7"/>
      <c r="BE789" s="2"/>
      <c r="BF789" s="2"/>
      <c r="BG789" s="2"/>
      <c r="BH789" s="2"/>
      <c r="BI789" s="2"/>
    </row>
    <row r="790" ht="14.25" hidden="1" customHeight="1">
      <c r="A790" s="7" t="s">
        <v>174</v>
      </c>
      <c r="B790" s="7" t="s">
        <v>565</v>
      </c>
      <c r="C790" s="22" t="s">
        <v>1250</v>
      </c>
      <c r="D790" s="7" t="s">
        <v>3274</v>
      </c>
      <c r="E790" s="7"/>
      <c r="F790" s="7"/>
      <c r="G790" s="22"/>
      <c r="H790" s="18" t="str">
        <f t="shared" si="1"/>
        <v/>
      </c>
      <c r="I790" s="7"/>
      <c r="J790" s="21"/>
      <c r="K790" s="7"/>
      <c r="L790" s="7"/>
      <c r="M790" s="7"/>
      <c r="N790" s="7"/>
      <c r="O790" s="7"/>
      <c r="P790" s="7" t="s">
        <v>56</v>
      </c>
      <c r="Q790" s="7" t="s">
        <v>153</v>
      </c>
      <c r="R790" s="7" t="s">
        <v>154</v>
      </c>
      <c r="S790" s="5" t="str">
        <f t="shared" si="2"/>
        <v>ASHRAE 62.1-1999Public SpacesCorridors and utilities</v>
      </c>
      <c r="T790" s="86" t="str">
        <f>VLOOKUP(S790,Ventilation!$A$4:$H$302,6,FALSE)</f>
        <v>0.05</v>
      </c>
      <c r="U790" s="86" t="str">
        <f>VLOOKUP(S790,Ventilation!$A$4:$H$302,5,FALSE)</f>
        <v>0</v>
      </c>
      <c r="V790" s="86" t="str">
        <f>VLOOKUP(S790,Ventilation!$A$4:$H$302,7,FALSE)</f>
        <v/>
      </c>
      <c r="W790" s="7">
        <v>0.0</v>
      </c>
      <c r="X790" s="7"/>
      <c r="Y790" s="7"/>
      <c r="Z790" s="7"/>
      <c r="AA790" s="7">
        <v>0.2232</v>
      </c>
      <c r="AB790" s="7" t="s">
        <v>4274</v>
      </c>
      <c r="AC790" s="7"/>
      <c r="AD790" s="7"/>
      <c r="AE790" s="7"/>
      <c r="AF790" s="7"/>
      <c r="AG790" s="7"/>
      <c r="AH790" s="7"/>
      <c r="AI790" s="7">
        <v>0.0</v>
      </c>
      <c r="AJ790" s="7">
        <v>0.5</v>
      </c>
      <c r="AK790" s="7">
        <v>0.0</v>
      </c>
      <c r="AL790" s="7" t="s">
        <v>4259</v>
      </c>
      <c r="AM790" s="7"/>
      <c r="AN790" s="7"/>
      <c r="AO790" s="7"/>
      <c r="AP790" s="7"/>
      <c r="AQ790" s="133" t="str">
        <f>IF('Space Types'!$AO766=0,"",'Space Types'!$AO766/'Space Types'!$AP766)</f>
        <v>0.1168091168</v>
      </c>
      <c r="AR790" s="7"/>
      <c r="AS790" s="7"/>
      <c r="AT790" s="7"/>
      <c r="AU790" s="7"/>
      <c r="AV790" s="7"/>
      <c r="AW790" s="7"/>
      <c r="AX790" s="7"/>
      <c r="AY790" s="7" t="str">
        <f t="shared" si="25"/>
        <v/>
      </c>
      <c r="AZ790" s="7"/>
      <c r="BA790" s="7"/>
      <c r="BB790" s="7"/>
      <c r="BC790" s="7"/>
      <c r="BD790" s="7"/>
      <c r="BE790" s="2"/>
      <c r="BF790" s="2"/>
      <c r="BG790" s="2"/>
      <c r="BH790" s="2"/>
      <c r="BI790" s="2"/>
    </row>
    <row r="791" ht="14.25" hidden="1" customHeight="1">
      <c r="A791" s="7" t="s">
        <v>174</v>
      </c>
      <c r="B791" s="7" t="s">
        <v>565</v>
      </c>
      <c r="C791" s="7" t="s">
        <v>596</v>
      </c>
      <c r="D791" s="7" t="s">
        <v>1585</v>
      </c>
      <c r="E791" s="7" t="s">
        <v>174</v>
      </c>
      <c r="F791" s="7" t="s">
        <v>565</v>
      </c>
      <c r="G791" s="7" t="s">
        <v>596</v>
      </c>
      <c r="H791" s="18" t="str">
        <f t="shared" si="1"/>
        <v>DOE Ref 1980-2004SmallHotelCorridor</v>
      </c>
      <c r="I791" s="7">
        <v>0.86</v>
      </c>
      <c r="J791" s="21"/>
      <c r="K791" s="7"/>
      <c r="L791" s="7">
        <v>0.0</v>
      </c>
      <c r="M791" s="7">
        <v>0.7</v>
      </c>
      <c r="N791" s="7">
        <v>0.2</v>
      </c>
      <c r="O791" s="7" t="s">
        <v>298</v>
      </c>
      <c r="P791" s="21" t="s">
        <v>56</v>
      </c>
      <c r="Q791" s="7" t="s">
        <v>153</v>
      </c>
      <c r="R791" s="7" t="s">
        <v>154</v>
      </c>
      <c r="S791" s="5" t="str">
        <f t="shared" si="2"/>
        <v>ASHRAE 62.1-1999Public SpacesCorridors and utilities</v>
      </c>
      <c r="T791" s="86" t="str">
        <f>VLOOKUP(S791,Ventilation!$A$4:$H$302,6,FALSE)</f>
        <v>0.05</v>
      </c>
      <c r="U791" s="86" t="str">
        <f>VLOOKUP(S791,Ventilation!$A$4:$H$302,5,FALSE)</f>
        <v>0</v>
      </c>
      <c r="V791" s="86" t="str">
        <f>VLOOKUP(S791,Ventilation!$A$4:$H$302,7,FALSE)</f>
        <v/>
      </c>
      <c r="W791" s="7">
        <v>0.0</v>
      </c>
      <c r="X791" s="7" t="s">
        <v>4262</v>
      </c>
      <c r="Y791" s="7" t="s">
        <v>4258</v>
      </c>
      <c r="Z791" s="7"/>
      <c r="AA791" s="7">
        <v>0.2232</v>
      </c>
      <c r="AB791" s="7" t="s">
        <v>4274</v>
      </c>
      <c r="AC791" s="7"/>
      <c r="AD791" s="7"/>
      <c r="AE791" s="7"/>
      <c r="AF791" s="7"/>
      <c r="AG791" s="7"/>
      <c r="AH791" s="7">
        <v>0.0</v>
      </c>
      <c r="AI791" s="7">
        <v>0.0</v>
      </c>
      <c r="AJ791" s="7">
        <v>0.5</v>
      </c>
      <c r="AK791" s="7">
        <v>0.0</v>
      </c>
      <c r="AL791" s="7" t="s">
        <v>4260</v>
      </c>
      <c r="AM791" s="7" t="s">
        <v>4272</v>
      </c>
      <c r="AN791" s="7" t="s">
        <v>4263</v>
      </c>
      <c r="AO791" s="7"/>
      <c r="AP791" s="7"/>
      <c r="AQ791" s="7" t="str">
        <f>IF('Space Types'!$AO776=0,"",'Space Types'!$AO776/'Space Types'!$AP776)</f>
        <v/>
      </c>
      <c r="AR791" s="7"/>
      <c r="AS791" s="7"/>
      <c r="AT791" s="7"/>
      <c r="AU791" s="7"/>
      <c r="AV791" s="7"/>
      <c r="AW791" s="7"/>
      <c r="AX791" s="7"/>
      <c r="AY791" s="7" t="str">
        <f t="shared" si="25"/>
        <v/>
      </c>
      <c r="AZ791" s="7"/>
      <c r="BA791" s="7"/>
      <c r="BB791" s="7"/>
      <c r="BC791" s="7"/>
      <c r="BD791" s="7"/>
      <c r="BE791" s="1"/>
      <c r="BF791" s="1"/>
      <c r="BG791" s="1"/>
      <c r="BH791" s="1"/>
      <c r="BI791" s="1"/>
    </row>
    <row r="792" ht="14.25" hidden="1" customHeight="1">
      <c r="A792" s="7" t="s">
        <v>174</v>
      </c>
      <c r="B792" s="7" t="s">
        <v>565</v>
      </c>
      <c r="C792" s="7" t="s">
        <v>1377</v>
      </c>
      <c r="D792" s="7" t="s">
        <v>3232</v>
      </c>
      <c r="E792" s="7"/>
      <c r="F792" s="7"/>
      <c r="G792" s="7"/>
      <c r="H792" s="18" t="str">
        <f t="shared" si="1"/>
        <v/>
      </c>
      <c r="I792" s="7"/>
      <c r="J792" s="21"/>
      <c r="K792" s="7"/>
      <c r="L792" s="7"/>
      <c r="M792" s="7"/>
      <c r="N792" s="7"/>
      <c r="O792" s="7"/>
      <c r="P792" s="7"/>
      <c r="Q792" s="7"/>
      <c r="R792" s="7"/>
      <c r="S792" s="5" t="str">
        <f t="shared" si="2"/>
        <v/>
      </c>
      <c r="T792" s="18" t="str">
        <f>VLOOKUP(S792,Ventilation!$A$4:$H$302,6,FALSE)</f>
        <v>#N/A</v>
      </c>
      <c r="U792" s="18" t="str">
        <f>VLOOKUP(S792,Ventilation!$A$4:$H$302,5,FALSE)</f>
        <v>#N/A</v>
      </c>
      <c r="V792" s="18" t="str">
        <f>VLOOKUP(S792,Ventilation!$A$4:$H$302,7,FALSE)</f>
        <v>#N/A</v>
      </c>
      <c r="W792" s="7"/>
      <c r="X792" s="7"/>
      <c r="Y792" s="7"/>
      <c r="Z792" s="7"/>
      <c r="AA792" s="7">
        <v>0.2232</v>
      </c>
      <c r="AB792" s="7" t="s">
        <v>298</v>
      </c>
      <c r="AC792" s="7"/>
      <c r="AD792" s="7"/>
      <c r="AE792" s="7"/>
      <c r="AF792" s="7"/>
      <c r="AG792" s="7"/>
      <c r="AH792" s="7"/>
      <c r="AI792" s="7"/>
      <c r="AJ792" s="7"/>
      <c r="AK792" s="7"/>
      <c r="AL792" s="7"/>
      <c r="AM792" s="7"/>
      <c r="AN792" s="7"/>
      <c r="AO792" s="7"/>
      <c r="AP792" s="7"/>
      <c r="AQ792" s="7" t="str">
        <f>IF('Space Types'!$AO787=0,"",'Space Types'!$AO787/'Space Types'!$AP787)</f>
        <v/>
      </c>
      <c r="AR792" s="7"/>
      <c r="AS792" s="7"/>
      <c r="AT792" s="7"/>
      <c r="AU792" s="7"/>
      <c r="AV792" s="7"/>
      <c r="AW792" s="7"/>
      <c r="AX792" s="7"/>
      <c r="AY792" s="7"/>
      <c r="AZ792" s="7"/>
      <c r="BA792" s="7"/>
      <c r="BB792" s="7"/>
      <c r="BC792" s="7"/>
      <c r="BD792" s="7"/>
      <c r="BE792" s="2"/>
      <c r="BF792" s="2"/>
      <c r="BG792" s="2"/>
      <c r="BH792" s="2"/>
      <c r="BI792" s="2"/>
    </row>
    <row r="793" ht="14.25" hidden="1" customHeight="1">
      <c r="A793" s="7" t="s">
        <v>75</v>
      </c>
      <c r="B793" s="21" t="s">
        <v>565</v>
      </c>
      <c r="C793" s="21" t="s">
        <v>1128</v>
      </c>
      <c r="D793" s="21" t="s">
        <v>3232</v>
      </c>
      <c r="E793" s="7" t="s">
        <v>75</v>
      </c>
      <c r="F793" s="21" t="s">
        <v>565</v>
      </c>
      <c r="G793" s="21" t="s">
        <v>1128</v>
      </c>
      <c r="H793" s="18" t="str">
        <f t="shared" si="1"/>
        <v>DOE Ref Pre-1980SmallHotelStorage</v>
      </c>
      <c r="I793" s="21">
        <v>0.45</v>
      </c>
      <c r="J793" s="21"/>
      <c r="K793" s="21"/>
      <c r="L793" s="21">
        <v>0.0</v>
      </c>
      <c r="M793" s="21">
        <v>0.7</v>
      </c>
      <c r="N793" s="21">
        <v>0.2</v>
      </c>
      <c r="O793" s="21" t="s">
        <v>4289</v>
      </c>
      <c r="P793" s="21" t="s">
        <v>56</v>
      </c>
      <c r="Q793" s="21" t="s">
        <v>167</v>
      </c>
      <c r="R793" s="18" t="s">
        <v>178</v>
      </c>
      <c r="S793" s="5" t="str">
        <f t="shared" si="2"/>
        <v>ASHRAE 62.1-1999Retail Stores, Sales Floors, and Show Room FloorsStorage rooms</v>
      </c>
      <c r="T793" s="86" t="str">
        <f>VLOOKUP(S793,Ventilation!$A$4:$H$302,6,FALSE)</f>
        <v>0.15</v>
      </c>
      <c r="U793" s="86" t="str">
        <f>VLOOKUP(S793,Ventilation!$A$4:$H$302,5,FALSE)</f>
        <v>0</v>
      </c>
      <c r="V793" s="86" t="str">
        <f>VLOOKUP(S793,Ventilation!$A$4:$H$302,7,FALSE)</f>
        <v/>
      </c>
      <c r="W793" s="21">
        <v>0.0</v>
      </c>
      <c r="X793" s="21" t="s">
        <v>4262</v>
      </c>
      <c r="Y793" s="21" t="s">
        <v>4258</v>
      </c>
      <c r="Z793" s="21"/>
      <c r="AA793" s="7">
        <v>0.2232</v>
      </c>
      <c r="AB793" s="21" t="s">
        <v>4274</v>
      </c>
      <c r="AC793" s="21"/>
      <c r="AD793" s="21"/>
      <c r="AE793" s="21"/>
      <c r="AF793" s="21"/>
      <c r="AG793" s="21"/>
      <c r="AH793" s="21">
        <v>0.0</v>
      </c>
      <c r="AI793" s="21">
        <v>0.0</v>
      </c>
      <c r="AJ793" s="21">
        <v>0.5</v>
      </c>
      <c r="AK793" s="21">
        <v>0.0</v>
      </c>
      <c r="AL793" s="21" t="s">
        <v>4260</v>
      </c>
      <c r="AM793" s="7" t="s">
        <v>4291</v>
      </c>
      <c r="AN793" s="7" t="s">
        <v>4290</v>
      </c>
      <c r="AO793" s="21"/>
      <c r="AP793" s="21"/>
      <c r="AQ793" s="21" t="str">
        <f>IF('Space Types'!$AO672=0,"",'Space Types'!$AO672/'Space Types'!$AP672)</f>
        <v/>
      </c>
      <c r="AR793" s="21"/>
      <c r="AS793" s="21"/>
      <c r="AT793" s="21"/>
      <c r="AU793" s="21"/>
      <c r="AV793" s="21"/>
      <c r="AW793" s="21"/>
      <c r="AX793" s="21"/>
      <c r="AY793" s="21" t="str">
        <f t="shared" ref="AY793:AY806" si="26">IF(ISBLANK(AX793),"",AX793/(AW793/AV793))</f>
        <v/>
      </c>
      <c r="AZ793" s="21"/>
      <c r="BA793" s="21"/>
      <c r="BB793" s="21"/>
      <c r="BC793" s="21"/>
      <c r="BD793" s="21"/>
      <c r="BE793" s="1"/>
      <c r="BF793" s="1"/>
      <c r="BG793" s="1"/>
      <c r="BH793" s="1"/>
      <c r="BI793" s="1"/>
    </row>
    <row r="794" ht="14.25" hidden="1" customHeight="1">
      <c r="A794" s="18" t="s">
        <v>75</v>
      </c>
      <c r="B794" s="18" t="s">
        <v>565</v>
      </c>
      <c r="C794" s="18" t="s">
        <v>1283</v>
      </c>
      <c r="D794" s="18" t="s">
        <v>3257</v>
      </c>
      <c r="E794" s="18" t="s">
        <v>75</v>
      </c>
      <c r="F794" s="18" t="s">
        <v>565</v>
      </c>
      <c r="G794" s="18" t="s">
        <v>1283</v>
      </c>
      <c r="H794" s="18" t="str">
        <f t="shared" si="1"/>
        <v>DOE Ref Pre-1980SmallHotelStair</v>
      </c>
      <c r="I794" s="18">
        <v>0.82</v>
      </c>
      <c r="J794" s="21"/>
      <c r="K794" s="18"/>
      <c r="L794" s="18">
        <v>0.0</v>
      </c>
      <c r="M794" s="18">
        <v>0.7</v>
      </c>
      <c r="N794" s="18">
        <v>0.2</v>
      </c>
      <c r="O794" s="5" t="s">
        <v>298</v>
      </c>
      <c r="P794" s="18" t="s">
        <v>56</v>
      </c>
      <c r="Q794" s="18" t="s">
        <v>153</v>
      </c>
      <c r="R794" s="18" t="s">
        <v>154</v>
      </c>
      <c r="S794" s="5" t="str">
        <f t="shared" si="2"/>
        <v>ASHRAE 62.1-1999Public SpacesCorridors and utilities</v>
      </c>
      <c r="T794" s="86" t="str">
        <f>VLOOKUP(S794,Ventilation!$A$4:$H$302,6,FALSE)</f>
        <v>0.05</v>
      </c>
      <c r="U794" s="86" t="str">
        <f>VLOOKUP(S794,Ventilation!$A$4:$H$302,5,FALSE)</f>
        <v>0</v>
      </c>
      <c r="V794" s="86" t="str">
        <f>VLOOKUP(S794,Ventilation!$A$4:$H$302,7,FALSE)</f>
        <v/>
      </c>
      <c r="W794" s="18">
        <v>0.0</v>
      </c>
      <c r="X794" s="5" t="s">
        <v>4262</v>
      </c>
      <c r="Y794" s="5" t="s">
        <v>4258</v>
      </c>
      <c r="Z794" s="18"/>
      <c r="AA794" s="5">
        <v>0.2232</v>
      </c>
      <c r="AB794" s="5" t="s">
        <v>4274</v>
      </c>
      <c r="AC794" s="18"/>
      <c r="AD794" s="18"/>
      <c r="AE794" s="18"/>
      <c r="AF794" s="18"/>
      <c r="AG794" s="18"/>
      <c r="AH794" s="18">
        <v>0.0</v>
      </c>
      <c r="AI794" s="18">
        <v>0.0</v>
      </c>
      <c r="AJ794" s="18">
        <v>0.5</v>
      </c>
      <c r="AK794" s="18">
        <v>0.0</v>
      </c>
      <c r="AL794" s="5" t="s">
        <v>4260</v>
      </c>
      <c r="AM794" s="5" t="s">
        <v>4291</v>
      </c>
      <c r="AN794" s="5" t="s">
        <v>4290</v>
      </c>
      <c r="AO794" s="18"/>
      <c r="AP794" s="18"/>
      <c r="AQ794" s="18" t="str">
        <f>IF('Space Types'!$AO675=0,"",'Space Types'!$AO675/'Space Types'!$AP675)</f>
        <v/>
      </c>
      <c r="AR794" s="18"/>
      <c r="AS794" s="18"/>
      <c r="AT794" s="18"/>
      <c r="AU794" s="18"/>
      <c r="AV794" s="18"/>
      <c r="AW794" s="18"/>
      <c r="AX794" s="18"/>
      <c r="AY794" s="18" t="str">
        <f t="shared" si="26"/>
        <v/>
      </c>
      <c r="AZ794" s="18"/>
      <c r="BA794" s="18"/>
      <c r="BB794" s="18"/>
      <c r="BC794" s="18"/>
      <c r="BD794" s="18"/>
      <c r="BE794" s="1"/>
      <c r="BF794" s="1"/>
      <c r="BG794" s="1"/>
      <c r="BH794" s="1"/>
      <c r="BI794" s="1"/>
    </row>
    <row r="795" ht="14.25" hidden="1" customHeight="1">
      <c r="A795" s="18" t="s">
        <v>75</v>
      </c>
      <c r="B795" s="5" t="s">
        <v>565</v>
      </c>
      <c r="C795" s="5" t="s">
        <v>1345</v>
      </c>
      <c r="D795" s="5" t="s">
        <v>1168</v>
      </c>
      <c r="E795" s="18" t="s">
        <v>75</v>
      </c>
      <c r="F795" s="5" t="s">
        <v>565</v>
      </c>
      <c r="G795" s="5" t="s">
        <v>1345</v>
      </c>
      <c r="H795" s="18" t="str">
        <f t="shared" si="1"/>
        <v>DOE Ref Pre-1980SmallHotelStaffLounge</v>
      </c>
      <c r="I795" s="5">
        <v>1.65</v>
      </c>
      <c r="J795" s="21"/>
      <c r="K795" s="5"/>
      <c r="L795" s="5">
        <v>0.0</v>
      </c>
      <c r="M795" s="5">
        <v>0.7</v>
      </c>
      <c r="N795" s="5">
        <v>0.2</v>
      </c>
      <c r="O795" s="5" t="s">
        <v>4287</v>
      </c>
      <c r="P795" s="18" t="s">
        <v>56</v>
      </c>
      <c r="Q795" s="5" t="s">
        <v>119</v>
      </c>
      <c r="R795" s="5" t="s">
        <v>129</v>
      </c>
      <c r="S795" s="5" t="str">
        <f t="shared" si="2"/>
        <v>ASHRAE 62.1-1999Hotels, Motels, Resorts, DormitoriesLobbies</v>
      </c>
      <c r="T795" s="86" t="str">
        <f>VLOOKUP(S795,Ventilation!$A$4:$H$302,6,FALSE)</f>
        <v>0</v>
      </c>
      <c r="U795" s="86" t="str">
        <f>VLOOKUP(S795,Ventilation!$A$4:$H$302,5,FALSE)</f>
        <v>15</v>
      </c>
      <c r="V795" s="86" t="str">
        <f>VLOOKUP(S795,Ventilation!$A$4:$H$302,7,FALSE)</f>
        <v/>
      </c>
      <c r="W795" s="5">
        <v>31.34</v>
      </c>
      <c r="X795" s="5" t="s">
        <v>4288</v>
      </c>
      <c r="Y795" s="5" t="s">
        <v>4258</v>
      </c>
      <c r="Z795" s="5"/>
      <c r="AA795" s="5">
        <v>0.2232</v>
      </c>
      <c r="AB795" s="5" t="s">
        <v>4274</v>
      </c>
      <c r="AC795" s="5"/>
      <c r="AD795" s="5"/>
      <c r="AE795" s="5"/>
      <c r="AF795" s="5"/>
      <c r="AG795" s="5"/>
      <c r="AH795" s="5">
        <v>7.17</v>
      </c>
      <c r="AI795" s="5">
        <v>0.0</v>
      </c>
      <c r="AJ795" s="5">
        <v>0.5</v>
      </c>
      <c r="AK795" s="5">
        <v>0.0</v>
      </c>
      <c r="AL795" s="5" t="s">
        <v>4286</v>
      </c>
      <c r="AM795" s="5" t="s">
        <v>4272</v>
      </c>
      <c r="AN795" s="5" t="s">
        <v>4263</v>
      </c>
      <c r="AO795" s="5"/>
      <c r="AP795" s="5"/>
      <c r="AQ795" s="5" t="str">
        <f>IF('Space Types'!$AO686=0,"",'Space Types'!$AO686/'Space Types'!$AP686)</f>
        <v/>
      </c>
      <c r="AR795" s="5"/>
      <c r="AS795" s="5"/>
      <c r="AT795" s="5"/>
      <c r="AU795" s="5"/>
      <c r="AV795" s="5"/>
      <c r="AW795" s="5"/>
      <c r="AX795" s="5"/>
      <c r="AY795" s="5" t="str">
        <f t="shared" si="26"/>
        <v/>
      </c>
      <c r="AZ795" s="5"/>
      <c r="BA795" s="5"/>
      <c r="BB795" s="5"/>
      <c r="BC795" s="5"/>
      <c r="BD795" s="5"/>
      <c r="BE795" s="1"/>
      <c r="BF795" s="1"/>
      <c r="BG795" s="1"/>
      <c r="BH795" s="1"/>
      <c r="BI795" s="1"/>
    </row>
    <row r="796" ht="14.25" hidden="1" customHeight="1">
      <c r="A796" s="18" t="s">
        <v>75</v>
      </c>
      <c r="B796" s="5" t="s">
        <v>565</v>
      </c>
      <c r="C796" s="5" t="s">
        <v>1344</v>
      </c>
      <c r="D796" s="5" t="s">
        <v>4173</v>
      </c>
      <c r="E796" s="18" t="s">
        <v>75</v>
      </c>
      <c r="F796" s="5" t="s">
        <v>565</v>
      </c>
      <c r="G796" s="5" t="s">
        <v>1344</v>
      </c>
      <c r="H796" s="18" t="str">
        <f t="shared" si="1"/>
        <v>DOE Ref Pre-1980SmallHotelPublicRestroom</v>
      </c>
      <c r="I796" s="5">
        <v>1.1</v>
      </c>
      <c r="J796" s="21"/>
      <c r="K796" s="5"/>
      <c r="L796" s="5">
        <v>0.0</v>
      </c>
      <c r="M796" s="5">
        <v>0.7</v>
      </c>
      <c r="N796" s="5">
        <v>0.2</v>
      </c>
      <c r="O796" s="5" t="s">
        <v>4261</v>
      </c>
      <c r="P796" s="18" t="s">
        <v>56</v>
      </c>
      <c r="Q796" s="5" t="s">
        <v>153</v>
      </c>
      <c r="R796" s="5" t="s">
        <v>1619</v>
      </c>
      <c r="S796" s="5" t="str">
        <f t="shared" si="2"/>
        <v>ASHRAE 62.1-1999Public SpacesPublic restrooms (Assume 12 toilet/625 ft^2)</v>
      </c>
      <c r="T796" s="86" t="str">
        <f>VLOOKUP(S796,Ventilation!$A$4:$H$302,6,FALSE)</f>
        <v>0.96</v>
      </c>
      <c r="U796" s="86" t="str">
        <f>VLOOKUP(S796,Ventilation!$A$4:$H$302,5,FALSE)</f>
        <v>0</v>
      </c>
      <c r="V796" s="86" t="str">
        <f>VLOOKUP(S796,Ventilation!$A$4:$H$302,7,FALSE)</f>
        <v/>
      </c>
      <c r="W796" s="5">
        <v>2.85</v>
      </c>
      <c r="X796" s="5" t="s">
        <v>4262</v>
      </c>
      <c r="Y796" s="5" t="s">
        <v>4258</v>
      </c>
      <c r="Z796" s="5"/>
      <c r="AA796" s="5">
        <v>0.2232</v>
      </c>
      <c r="AB796" s="5" t="s">
        <v>4274</v>
      </c>
      <c r="AC796" s="5"/>
      <c r="AD796" s="5"/>
      <c r="AE796" s="5"/>
      <c r="AF796" s="5"/>
      <c r="AG796" s="5"/>
      <c r="AH796" s="5">
        <v>1.0</v>
      </c>
      <c r="AI796" s="5">
        <v>0.0</v>
      </c>
      <c r="AJ796" s="5">
        <v>0.5</v>
      </c>
      <c r="AK796" s="5">
        <v>0.0</v>
      </c>
      <c r="AL796" s="5" t="s">
        <v>4260</v>
      </c>
      <c r="AM796" s="5" t="s">
        <v>4272</v>
      </c>
      <c r="AN796" s="5" t="s">
        <v>4263</v>
      </c>
      <c r="AO796" s="5"/>
      <c r="AP796" s="5"/>
      <c r="AQ796" s="5" t="str">
        <f>IF('Space Types'!$AO693=0,"",'Space Types'!$AO693/'Space Types'!$AP693)</f>
        <v/>
      </c>
      <c r="AR796" s="5"/>
      <c r="AS796" s="5"/>
      <c r="AT796" s="5"/>
      <c r="AU796" s="5"/>
      <c r="AV796" s="5">
        <v>1.139566144206643</v>
      </c>
      <c r="AW796" s="5">
        <v>400.0</v>
      </c>
      <c r="AX796" s="5">
        <v>69.45023196377475</v>
      </c>
      <c r="AY796" s="112" t="str">
        <f t="shared" si="26"/>
        <v>0.1978578326</v>
      </c>
      <c r="AZ796" s="5">
        <v>0.338</v>
      </c>
      <c r="BA796" s="5">
        <v>0.5</v>
      </c>
      <c r="BB796" s="5"/>
      <c r="BC796" s="5"/>
      <c r="BD796" s="5"/>
      <c r="BE796" s="1"/>
      <c r="BF796" s="1"/>
      <c r="BG796" s="1"/>
      <c r="BH796" s="1"/>
      <c r="BI796" s="1"/>
    </row>
    <row r="797" ht="14.25" hidden="1" customHeight="1">
      <c r="A797" s="18" t="s">
        <v>75</v>
      </c>
      <c r="B797" s="5" t="s">
        <v>565</v>
      </c>
      <c r="C797" s="5" t="s">
        <v>616</v>
      </c>
      <c r="D797" s="5" t="s">
        <v>1617</v>
      </c>
      <c r="E797" s="18" t="s">
        <v>75</v>
      </c>
      <c r="F797" s="5" t="s">
        <v>565</v>
      </c>
      <c r="G797" s="5" t="s">
        <v>616</v>
      </c>
      <c r="H797" s="18" t="str">
        <f t="shared" si="1"/>
        <v>DOE Ref Pre-1980SmallHotelOffice</v>
      </c>
      <c r="I797" s="5">
        <v>2.01</v>
      </c>
      <c r="J797" s="21"/>
      <c r="K797" s="5"/>
      <c r="L797" s="5">
        <v>0.0</v>
      </c>
      <c r="M797" s="5">
        <v>0.7</v>
      </c>
      <c r="N797" s="5">
        <v>0.2</v>
      </c>
      <c r="O797" s="5" t="s">
        <v>4284</v>
      </c>
      <c r="P797" s="18" t="s">
        <v>56</v>
      </c>
      <c r="Q797" s="5" t="s">
        <v>141</v>
      </c>
      <c r="R797" s="5" t="s">
        <v>1620</v>
      </c>
      <c r="S797" s="5" t="str">
        <f t="shared" si="2"/>
        <v>ASHRAE 62.1-1999OfficesOffice Space</v>
      </c>
      <c r="T797" s="86" t="str">
        <f>VLOOKUP(S797,Ventilation!$A$4:$H$302,6,FALSE)</f>
        <v>0</v>
      </c>
      <c r="U797" s="86" t="str">
        <f>VLOOKUP(S797,Ventilation!$A$4:$H$302,5,FALSE)</f>
        <v>21.2</v>
      </c>
      <c r="V797" s="86" t="str">
        <f>VLOOKUP(S797,Ventilation!$A$4:$H$302,7,FALSE)</f>
        <v/>
      </c>
      <c r="W797" s="5">
        <v>7.14</v>
      </c>
      <c r="X797" s="5" t="s">
        <v>4285</v>
      </c>
      <c r="Y797" s="5" t="s">
        <v>4258</v>
      </c>
      <c r="Z797" s="5"/>
      <c r="AA797" s="5">
        <v>0.2232</v>
      </c>
      <c r="AB797" s="5" t="s">
        <v>4274</v>
      </c>
      <c r="AC797" s="5"/>
      <c r="AD797" s="5"/>
      <c r="AE797" s="5"/>
      <c r="AF797" s="5"/>
      <c r="AG797" s="5"/>
      <c r="AH797" s="5">
        <v>1.2</v>
      </c>
      <c r="AI797" s="5">
        <v>0.0</v>
      </c>
      <c r="AJ797" s="5">
        <v>0.5</v>
      </c>
      <c r="AK797" s="5">
        <v>0.0</v>
      </c>
      <c r="AL797" s="5" t="s">
        <v>4283</v>
      </c>
      <c r="AM797" s="5" t="s">
        <v>4272</v>
      </c>
      <c r="AN797" s="5" t="s">
        <v>4263</v>
      </c>
      <c r="AO797" s="5"/>
      <c r="AP797" s="5"/>
      <c r="AQ797" s="112" t="str">
        <f>IF('Space Types'!$AO700=0,"",'Space Types'!$AO700/'Space Types'!$AP700)</f>
        <v>0.1168091168</v>
      </c>
      <c r="AR797" s="5"/>
      <c r="AS797" s="5"/>
      <c r="AT797" s="5"/>
      <c r="AU797" s="5"/>
      <c r="AV797" s="5"/>
      <c r="AW797" s="5"/>
      <c r="AX797" s="5"/>
      <c r="AY797" s="5" t="str">
        <f t="shared" si="26"/>
        <v/>
      </c>
      <c r="AZ797" s="5"/>
      <c r="BA797" s="5"/>
      <c r="BB797" s="5"/>
      <c r="BC797" s="5"/>
      <c r="BD797" s="5"/>
      <c r="BE797" s="1"/>
      <c r="BF797" s="1"/>
      <c r="BG797" s="1"/>
      <c r="BH797" s="1"/>
      <c r="BI797" s="1"/>
    </row>
    <row r="798" ht="14.25" hidden="1" customHeight="1">
      <c r="A798" s="18" t="s">
        <v>75</v>
      </c>
      <c r="B798" s="5" t="s">
        <v>565</v>
      </c>
      <c r="C798" s="5" t="s">
        <v>1343</v>
      </c>
      <c r="D798" s="5" t="s">
        <v>3169</v>
      </c>
      <c r="E798" s="18" t="s">
        <v>75</v>
      </c>
      <c r="F798" s="5" t="s">
        <v>565</v>
      </c>
      <c r="G798" s="5" t="s">
        <v>1343</v>
      </c>
      <c r="H798" s="18" t="str">
        <f t="shared" si="1"/>
        <v>DOE Ref Pre-1980SmallHotelMeeting</v>
      </c>
      <c r="I798" s="5">
        <v>2.13</v>
      </c>
      <c r="J798" s="21"/>
      <c r="K798" s="5"/>
      <c r="L798" s="5">
        <v>0.0</v>
      </c>
      <c r="M798" s="5">
        <v>0.7</v>
      </c>
      <c r="N798" s="5">
        <v>0.2</v>
      </c>
      <c r="O798" s="5" t="s">
        <v>4281</v>
      </c>
      <c r="P798" s="18" t="s">
        <v>56</v>
      </c>
      <c r="Q798" s="5" t="s">
        <v>119</v>
      </c>
      <c r="R798" s="5" t="s">
        <v>132</v>
      </c>
      <c r="S798" s="5" t="str">
        <f t="shared" si="2"/>
        <v>ASHRAE 62.1-1999Hotels, Motels, Resorts, DormitoriesConference rooms</v>
      </c>
      <c r="T798" s="86" t="str">
        <f>VLOOKUP(S798,Ventilation!$A$4:$H$302,6,FALSE)</f>
        <v>0</v>
      </c>
      <c r="U798" s="86" t="str">
        <f>VLOOKUP(S798,Ventilation!$A$4:$H$302,5,FALSE)</f>
        <v>20</v>
      </c>
      <c r="V798" s="86" t="str">
        <f>VLOOKUP(S798,Ventilation!$A$4:$H$302,7,FALSE)</f>
        <v/>
      </c>
      <c r="W798" s="5">
        <v>50.0</v>
      </c>
      <c r="X798" s="5" t="s">
        <v>4282</v>
      </c>
      <c r="Y798" s="5" t="s">
        <v>4258</v>
      </c>
      <c r="Z798" s="5"/>
      <c r="AA798" s="5">
        <v>0.2232</v>
      </c>
      <c r="AB798" s="5" t="s">
        <v>4274</v>
      </c>
      <c r="AC798" s="5"/>
      <c r="AD798" s="5"/>
      <c r="AE798" s="5"/>
      <c r="AF798" s="5"/>
      <c r="AG798" s="5"/>
      <c r="AH798" s="5">
        <v>1.2</v>
      </c>
      <c r="AI798" s="5">
        <v>0.0</v>
      </c>
      <c r="AJ798" s="5">
        <v>0.5</v>
      </c>
      <c r="AK798" s="5">
        <v>0.0</v>
      </c>
      <c r="AL798" s="5" t="s">
        <v>4280</v>
      </c>
      <c r="AM798" s="5" t="s">
        <v>4272</v>
      </c>
      <c r="AN798" s="5" t="s">
        <v>4263</v>
      </c>
      <c r="AO798" s="5"/>
      <c r="AP798" s="5"/>
      <c r="AQ798" s="5" t="str">
        <f>IF('Space Types'!$AO707=0,"",'Space Types'!$AO707/'Space Types'!$AP707)</f>
        <v/>
      </c>
      <c r="AR798" s="5"/>
      <c r="AS798" s="5"/>
      <c r="AT798" s="5"/>
      <c r="AU798" s="5"/>
      <c r="AV798" s="5"/>
      <c r="AW798" s="5"/>
      <c r="AX798" s="5"/>
      <c r="AY798" s="5" t="str">
        <f t="shared" si="26"/>
        <v/>
      </c>
      <c r="AZ798" s="5"/>
      <c r="BA798" s="5"/>
      <c r="BB798" s="5"/>
      <c r="BC798" s="5"/>
      <c r="BD798" s="5"/>
      <c r="BE798" s="1"/>
      <c r="BF798" s="1"/>
      <c r="BG798" s="1"/>
      <c r="BH798" s="1"/>
      <c r="BI798" s="1"/>
    </row>
    <row r="799" ht="14.25" hidden="1" customHeight="1">
      <c r="A799" s="18" t="s">
        <v>75</v>
      </c>
      <c r="B799" s="5" t="s">
        <v>565</v>
      </c>
      <c r="C799" s="5" t="s">
        <v>1125</v>
      </c>
      <c r="D799" s="5" t="s">
        <v>3274</v>
      </c>
      <c r="E799" s="18" t="s">
        <v>75</v>
      </c>
      <c r="F799" s="5" t="s">
        <v>565</v>
      </c>
      <c r="G799" s="5" t="s">
        <v>1125</v>
      </c>
      <c r="H799" s="18" t="str">
        <f t="shared" si="1"/>
        <v>DOE Ref Pre-1980SmallHotelMechanical</v>
      </c>
      <c r="I799" s="5">
        <v>0.96</v>
      </c>
      <c r="J799" s="21"/>
      <c r="K799" s="5"/>
      <c r="L799" s="5">
        <v>0.0</v>
      </c>
      <c r="M799" s="5">
        <v>0.7</v>
      </c>
      <c r="N799" s="5">
        <v>0.2</v>
      </c>
      <c r="O799" s="5" t="s">
        <v>4261</v>
      </c>
      <c r="P799" s="18" t="s">
        <v>56</v>
      </c>
      <c r="Q799" s="5" t="s">
        <v>153</v>
      </c>
      <c r="R799" s="5" t="s">
        <v>154</v>
      </c>
      <c r="S799" s="5" t="str">
        <f t="shared" si="2"/>
        <v>ASHRAE 62.1-1999Public SpacesCorridors and utilities</v>
      </c>
      <c r="T799" s="86" t="str">
        <f>VLOOKUP(S799,Ventilation!$A$4:$H$302,6,FALSE)</f>
        <v>0.05</v>
      </c>
      <c r="U799" s="86" t="str">
        <f>VLOOKUP(S799,Ventilation!$A$4:$H$302,5,FALSE)</f>
        <v>0</v>
      </c>
      <c r="V799" s="86" t="str">
        <f>VLOOKUP(S799,Ventilation!$A$4:$H$302,7,FALSE)</f>
        <v/>
      </c>
      <c r="W799" s="5">
        <v>0.0</v>
      </c>
      <c r="X799" s="5" t="s">
        <v>4262</v>
      </c>
      <c r="Y799" s="5" t="s">
        <v>4258</v>
      </c>
      <c r="Z799" s="5"/>
      <c r="AA799" s="5">
        <v>0.2232</v>
      </c>
      <c r="AB799" s="5" t="s">
        <v>4274</v>
      </c>
      <c r="AC799" s="5"/>
      <c r="AD799" s="5">
        <v>0.0</v>
      </c>
      <c r="AE799" s="5">
        <v>0.2</v>
      </c>
      <c r="AF799" s="5">
        <v>0.5</v>
      </c>
      <c r="AG799" s="5"/>
      <c r="AH799" s="5">
        <v>0.0</v>
      </c>
      <c r="AI799" s="5">
        <v>0.0</v>
      </c>
      <c r="AJ799" s="5">
        <v>0.2</v>
      </c>
      <c r="AK799" s="5">
        <v>0.0</v>
      </c>
      <c r="AL799" s="5" t="s">
        <v>4260</v>
      </c>
      <c r="AM799" s="5" t="s">
        <v>4272</v>
      </c>
      <c r="AN799" s="5" t="s">
        <v>4263</v>
      </c>
      <c r="AO799" s="5"/>
      <c r="AP799" s="5"/>
      <c r="AQ799" s="5" t="str">
        <f>IF('Space Types'!$AO714=0,"",'Space Types'!$AO714/'Space Types'!$AP714)</f>
        <v/>
      </c>
      <c r="AR799" s="5"/>
      <c r="AS799" s="5"/>
      <c r="AT799" s="5"/>
      <c r="AU799" s="5"/>
      <c r="AV799" s="5"/>
      <c r="AW799" s="5"/>
      <c r="AX799" s="5"/>
      <c r="AY799" s="5" t="str">
        <f t="shared" si="26"/>
        <v/>
      </c>
      <c r="AZ799" s="5"/>
      <c r="BA799" s="5"/>
      <c r="BB799" s="5"/>
      <c r="BC799" s="5"/>
      <c r="BD799" s="5"/>
      <c r="BE799" s="1"/>
      <c r="BF799" s="1"/>
      <c r="BG799" s="1"/>
      <c r="BH799" s="1"/>
      <c r="BI799" s="1"/>
    </row>
    <row r="800" ht="14.25" hidden="1" customHeight="1">
      <c r="A800" s="5" t="s">
        <v>75</v>
      </c>
      <c r="B800" s="5" t="s">
        <v>565</v>
      </c>
      <c r="C800" s="5" t="s">
        <v>1111</v>
      </c>
      <c r="D800" s="5" t="s">
        <v>3232</v>
      </c>
      <c r="E800" s="5" t="s">
        <v>75</v>
      </c>
      <c r="F800" s="5" t="s">
        <v>565</v>
      </c>
      <c r="G800" s="5" t="s">
        <v>1111</v>
      </c>
      <c r="H800" s="18" t="str">
        <f t="shared" si="1"/>
        <v>DOE Ref Pre-1980SmallHotelLaundry</v>
      </c>
      <c r="I800" s="5">
        <v>1.04</v>
      </c>
      <c r="J800" s="21"/>
      <c r="K800" s="5"/>
      <c r="L800" s="5">
        <v>0.0</v>
      </c>
      <c r="M800" s="5">
        <v>0.7</v>
      </c>
      <c r="N800" s="5">
        <v>0.2</v>
      </c>
      <c r="O800" s="5" t="s">
        <v>4277</v>
      </c>
      <c r="P800" s="18" t="s">
        <v>56</v>
      </c>
      <c r="Q800" s="5" t="s">
        <v>66</v>
      </c>
      <c r="R800" s="5" t="s">
        <v>3236</v>
      </c>
      <c r="S800" s="5" t="str">
        <f t="shared" si="2"/>
        <v>ASHRAE 62.1-1999Dry Cleaners, LaundriesCommercial Laundry</v>
      </c>
      <c r="T800" s="86" t="str">
        <f>VLOOKUP(S800,Ventilation!$A$4:$H$302,6,FALSE)</f>
        <v>0</v>
      </c>
      <c r="U800" s="86" t="str">
        <f>VLOOKUP(S800,Ventilation!$A$4:$H$302,5,FALSE)</f>
        <v>25</v>
      </c>
      <c r="V800" s="86" t="str">
        <f>VLOOKUP(S800,Ventilation!$A$4:$H$302,7,FALSE)</f>
        <v/>
      </c>
      <c r="W800" s="5">
        <v>10.0</v>
      </c>
      <c r="X800" s="5" t="s">
        <v>4278</v>
      </c>
      <c r="Y800" s="5" t="s">
        <v>4258</v>
      </c>
      <c r="Z800" s="5"/>
      <c r="AA800" s="5">
        <v>0.2232</v>
      </c>
      <c r="AB800" s="5" t="s">
        <v>4274</v>
      </c>
      <c r="AC800" s="5">
        <v>58.4</v>
      </c>
      <c r="AD800" s="7">
        <v>0.0</v>
      </c>
      <c r="AE800" s="7">
        <v>0.2</v>
      </c>
      <c r="AF800" s="7">
        <v>0.5</v>
      </c>
      <c r="AG800" s="5" t="s">
        <v>4276</v>
      </c>
      <c r="AH800" s="5">
        <v>2.03</v>
      </c>
      <c r="AI800" s="5">
        <v>0.0</v>
      </c>
      <c r="AJ800" s="5">
        <v>0.5</v>
      </c>
      <c r="AK800" s="5">
        <v>0.0</v>
      </c>
      <c r="AL800" s="5" t="s">
        <v>4275</v>
      </c>
      <c r="AM800" s="5" t="s">
        <v>4272</v>
      </c>
      <c r="AN800" s="5" t="s">
        <v>4263</v>
      </c>
      <c r="AO800" s="5">
        <v>67.5</v>
      </c>
      <c r="AP800" s="5">
        <v>1053.0</v>
      </c>
      <c r="AQ800" s="5" t="str">
        <f>IF('Space Types'!$AO721=0,"",'Space Types'!$AO721/'Space Types'!$AP721)</f>
        <v/>
      </c>
      <c r="AR800" s="5">
        <v>60.0</v>
      </c>
      <c r="AS800" s="5">
        <v>0.2</v>
      </c>
      <c r="AT800" s="5">
        <v>0.05</v>
      </c>
      <c r="AU800" s="5" t="s">
        <v>1476</v>
      </c>
      <c r="AV800" s="5"/>
      <c r="AW800" s="5"/>
      <c r="AX800" s="5"/>
      <c r="AY800" s="5" t="str">
        <f t="shared" si="26"/>
        <v/>
      </c>
      <c r="AZ800" s="5"/>
      <c r="BA800" s="5"/>
      <c r="BB800" s="5"/>
      <c r="BC800" s="5"/>
      <c r="BD800" s="5"/>
      <c r="BE800" s="1"/>
      <c r="BF800" s="1"/>
      <c r="BG800" s="1"/>
      <c r="BH800" s="1"/>
      <c r="BI800" s="1"/>
    </row>
    <row r="801" ht="14.25" hidden="1" customHeight="1">
      <c r="A801" s="5" t="s">
        <v>75</v>
      </c>
      <c r="B801" s="5" t="s">
        <v>565</v>
      </c>
      <c r="C801" s="5" t="s">
        <v>1067</v>
      </c>
      <c r="D801" s="5" t="s">
        <v>1564</v>
      </c>
      <c r="E801" s="5" t="s">
        <v>75</v>
      </c>
      <c r="F801" s="5" t="s">
        <v>565</v>
      </c>
      <c r="G801" s="5" t="s">
        <v>1067</v>
      </c>
      <c r="H801" s="18" t="str">
        <f t="shared" si="1"/>
        <v>DOE Ref Pre-1980SmallHotelGuestRoom</v>
      </c>
      <c r="I801" s="5">
        <v>1.74</v>
      </c>
      <c r="J801" s="21"/>
      <c r="K801" s="5"/>
      <c r="L801" s="5">
        <v>0.0</v>
      </c>
      <c r="M801" s="5">
        <v>0.7</v>
      </c>
      <c r="N801" s="5">
        <v>0.2</v>
      </c>
      <c r="O801" s="5" t="s">
        <v>4270</v>
      </c>
      <c r="P801" s="5" t="s">
        <v>56</v>
      </c>
      <c r="Q801" s="5" t="s">
        <v>119</v>
      </c>
      <c r="R801" s="5" t="s">
        <v>137</v>
      </c>
      <c r="S801" s="5" t="str">
        <f t="shared" si="2"/>
        <v>ASHRAE 62.1-1999Hotels, Motels, Resorts, DormitoriesDormitory sleeping areas</v>
      </c>
      <c r="T801" s="86" t="str">
        <f>VLOOKUP(S801,Ventilation!$A$4:$H$302,6,FALSE)</f>
        <v>0</v>
      </c>
      <c r="U801" s="86" t="str">
        <f>VLOOKUP(S801,Ventilation!$A$4:$H$302,5,FALSE)</f>
        <v>15</v>
      </c>
      <c r="V801" s="86" t="str">
        <f>VLOOKUP(S801,Ventilation!$A$4:$H$302,7,FALSE)</f>
        <v/>
      </c>
      <c r="W801" s="5">
        <v>3.97</v>
      </c>
      <c r="X801" s="5" t="s">
        <v>4271</v>
      </c>
      <c r="Y801" s="5" t="s">
        <v>4258</v>
      </c>
      <c r="Z801" s="5"/>
      <c r="AA801" s="5">
        <v>0.2232</v>
      </c>
      <c r="AB801" s="5" t="s">
        <v>4274</v>
      </c>
      <c r="AC801" s="5"/>
      <c r="AD801" s="5"/>
      <c r="AE801" s="5"/>
      <c r="AF801" s="5"/>
      <c r="AG801" s="5"/>
      <c r="AH801" s="5">
        <v>1.33</v>
      </c>
      <c r="AI801" s="5">
        <v>0.0</v>
      </c>
      <c r="AJ801" s="5">
        <v>0.5</v>
      </c>
      <c r="AK801" s="5">
        <v>0.0</v>
      </c>
      <c r="AL801" s="5" t="s">
        <v>4269</v>
      </c>
      <c r="AM801" s="5" t="s">
        <v>4272</v>
      </c>
      <c r="AN801" s="5" t="s">
        <v>4263</v>
      </c>
      <c r="AO801" s="5">
        <v>1.75</v>
      </c>
      <c r="AP801" s="5">
        <v>351.0</v>
      </c>
      <c r="AQ801" s="5" t="str">
        <f>IF('Space Types'!$AO728=0,"",'Space Types'!$AO728/'Space Types'!$AP728)</f>
        <v/>
      </c>
      <c r="AR801" s="5">
        <v>43.3</v>
      </c>
      <c r="AS801" s="5">
        <v>0.2</v>
      </c>
      <c r="AT801" s="5">
        <v>0.05</v>
      </c>
      <c r="AU801" s="5" t="s">
        <v>1475</v>
      </c>
      <c r="AV801" s="5"/>
      <c r="AW801" s="5"/>
      <c r="AX801" s="5"/>
      <c r="AY801" s="5" t="str">
        <f t="shared" si="26"/>
        <v/>
      </c>
      <c r="AZ801" s="5"/>
      <c r="BA801" s="5"/>
      <c r="BB801" s="5"/>
      <c r="BC801" s="5"/>
      <c r="BD801" s="5"/>
      <c r="BE801" s="1"/>
      <c r="BF801" s="1"/>
      <c r="BG801" s="1"/>
      <c r="BH801" s="1"/>
      <c r="BI801" s="1"/>
    </row>
    <row r="802" ht="14.25" hidden="1" customHeight="1">
      <c r="A802" s="7" t="s">
        <v>75</v>
      </c>
      <c r="B802" s="7" t="s">
        <v>565</v>
      </c>
      <c r="C802" s="7" t="s">
        <v>1341</v>
      </c>
      <c r="D802" s="7" t="s">
        <v>3257</v>
      </c>
      <c r="E802" s="7" t="s">
        <v>75</v>
      </c>
      <c r="F802" s="7" t="s">
        <v>565</v>
      </c>
      <c r="G802" s="7" t="s">
        <v>1341</v>
      </c>
      <c r="H802" s="18" t="str">
        <f t="shared" si="1"/>
        <v>DOE Ref Pre-1980SmallHotelGuestLounge</v>
      </c>
      <c r="I802" s="7">
        <v>1.31</v>
      </c>
      <c r="J802" s="21"/>
      <c r="K802" s="7"/>
      <c r="L802" s="7">
        <v>0.0</v>
      </c>
      <c r="M802" s="7">
        <v>0.7</v>
      </c>
      <c r="N802" s="7">
        <v>0.2</v>
      </c>
      <c r="O802" s="7" t="s">
        <v>4287</v>
      </c>
      <c r="P802" s="7" t="s">
        <v>56</v>
      </c>
      <c r="Q802" s="7" t="s">
        <v>119</v>
      </c>
      <c r="R802" s="7" t="s">
        <v>129</v>
      </c>
      <c r="S802" s="5" t="str">
        <f t="shared" si="2"/>
        <v>ASHRAE 62.1-1999Hotels, Motels, Resorts, DormitoriesLobbies</v>
      </c>
      <c r="T802" s="86" t="str">
        <f>VLOOKUP(S802,Ventilation!$A$4:$H$302,6,FALSE)</f>
        <v>0</v>
      </c>
      <c r="U802" s="86" t="str">
        <f>VLOOKUP(S802,Ventilation!$A$4:$H$302,5,FALSE)</f>
        <v>15</v>
      </c>
      <c r="V802" s="86" t="str">
        <f>VLOOKUP(S802,Ventilation!$A$4:$H$302,7,FALSE)</f>
        <v/>
      </c>
      <c r="W802" s="7">
        <v>30.0</v>
      </c>
      <c r="X802" s="7" t="s">
        <v>4262</v>
      </c>
      <c r="Y802" s="7" t="s">
        <v>4258</v>
      </c>
      <c r="Z802" s="7"/>
      <c r="AA802" s="7">
        <v>0.2232</v>
      </c>
      <c r="AB802" s="7" t="s">
        <v>4274</v>
      </c>
      <c r="AC802" s="7"/>
      <c r="AD802" s="7"/>
      <c r="AE802" s="7"/>
      <c r="AF802" s="7"/>
      <c r="AG802" s="7"/>
      <c r="AH802" s="7">
        <v>1.43</v>
      </c>
      <c r="AI802" s="7">
        <v>0.0</v>
      </c>
      <c r="AJ802" s="7">
        <v>0.5</v>
      </c>
      <c r="AK802" s="7">
        <v>0.0</v>
      </c>
      <c r="AL802" s="7" t="s">
        <v>4260</v>
      </c>
      <c r="AM802" s="7" t="s">
        <v>4272</v>
      </c>
      <c r="AN802" s="7" t="s">
        <v>4263</v>
      </c>
      <c r="AO802" s="7"/>
      <c r="AP802" s="7"/>
      <c r="AQ802" s="133" t="str">
        <f>IF('Space Types'!$AO747=0,"",'Space Types'!$AO747/'Space Types'!$AP747)</f>
        <v>0.006324786325</v>
      </c>
      <c r="AR802" s="7"/>
      <c r="AS802" s="7"/>
      <c r="AT802" s="7"/>
      <c r="AU802" s="7"/>
      <c r="AV802" s="7"/>
      <c r="AW802" s="7"/>
      <c r="AX802" s="7"/>
      <c r="AY802" s="7" t="str">
        <f t="shared" si="26"/>
        <v/>
      </c>
      <c r="AZ802" s="7"/>
      <c r="BA802" s="7"/>
      <c r="BB802" s="7"/>
      <c r="BC802" s="7"/>
      <c r="BD802" s="7"/>
      <c r="BE802" s="1"/>
      <c r="BF802" s="1"/>
      <c r="BG802" s="1"/>
      <c r="BH802" s="1"/>
      <c r="BI802" s="1"/>
    </row>
    <row r="803" ht="14.25" hidden="1" customHeight="1">
      <c r="A803" s="21" t="s">
        <v>75</v>
      </c>
      <c r="B803" s="7" t="s">
        <v>565</v>
      </c>
      <c r="C803" s="7" t="s">
        <v>1340</v>
      </c>
      <c r="D803" s="7" t="s">
        <v>1535</v>
      </c>
      <c r="E803" s="21" t="s">
        <v>75</v>
      </c>
      <c r="F803" s="7" t="s">
        <v>565</v>
      </c>
      <c r="G803" s="7" t="s">
        <v>1340</v>
      </c>
      <c r="H803" s="18" t="str">
        <f t="shared" si="1"/>
        <v>DOE Ref Pre-1980SmallHotelExercise</v>
      </c>
      <c r="I803" s="7">
        <v>1.37</v>
      </c>
      <c r="J803" s="21"/>
      <c r="K803" s="7"/>
      <c r="L803" s="7">
        <v>0.0</v>
      </c>
      <c r="M803" s="7">
        <v>0.7</v>
      </c>
      <c r="N803" s="7">
        <v>0.2</v>
      </c>
      <c r="O803" s="7" t="s">
        <v>4267</v>
      </c>
      <c r="P803" s="21" t="s">
        <v>56</v>
      </c>
      <c r="Q803" s="7" t="s">
        <v>246</v>
      </c>
      <c r="R803" s="7" t="s">
        <v>280</v>
      </c>
      <c r="S803" s="5" t="str">
        <f t="shared" si="2"/>
        <v>ASHRAE 62.1-1999Sports and AmusementPlaying floors (gymnasium)</v>
      </c>
      <c r="T803" s="86" t="str">
        <f>VLOOKUP(S803,Ventilation!$A$4:$H$302,6,FALSE)</f>
        <v>0</v>
      </c>
      <c r="U803" s="86" t="str">
        <f>VLOOKUP(S803,Ventilation!$A$4:$H$302,5,FALSE)</f>
        <v>21.2</v>
      </c>
      <c r="V803" s="86" t="str">
        <f>VLOOKUP(S803,Ventilation!$A$4:$H$302,7,FALSE)</f>
        <v/>
      </c>
      <c r="W803" s="7">
        <v>31.33</v>
      </c>
      <c r="X803" s="7" t="s">
        <v>4268</v>
      </c>
      <c r="Y803" s="7" t="s">
        <v>4258</v>
      </c>
      <c r="Z803" s="7"/>
      <c r="AA803" s="7">
        <v>0.2232</v>
      </c>
      <c r="AB803" s="7" t="s">
        <v>4274</v>
      </c>
      <c r="AC803" s="7"/>
      <c r="AD803" s="7"/>
      <c r="AE803" s="7"/>
      <c r="AF803" s="7"/>
      <c r="AG803" s="7"/>
      <c r="AH803" s="7">
        <v>1.07</v>
      </c>
      <c r="AI803" s="7">
        <v>0.0</v>
      </c>
      <c r="AJ803" s="7">
        <v>0.5</v>
      </c>
      <c r="AK803" s="7">
        <v>0.0</v>
      </c>
      <c r="AL803" s="7" t="s">
        <v>4266</v>
      </c>
      <c r="AM803" s="7" t="s">
        <v>4272</v>
      </c>
      <c r="AN803" s="7" t="s">
        <v>4263</v>
      </c>
      <c r="AO803" s="7"/>
      <c r="AP803" s="7"/>
      <c r="AQ803" s="7" t="str">
        <f>IF('Space Types'!$AO754=0,"",'Space Types'!$AO754/'Space Types'!$AP754)</f>
        <v/>
      </c>
      <c r="AR803" s="7"/>
      <c r="AS803" s="7"/>
      <c r="AT803" s="7"/>
      <c r="AU803" s="7"/>
      <c r="AV803" s="7"/>
      <c r="AW803" s="7"/>
      <c r="AX803" s="7"/>
      <c r="AY803" s="7" t="str">
        <f t="shared" si="26"/>
        <v/>
      </c>
      <c r="AZ803" s="7"/>
      <c r="BA803" s="7"/>
      <c r="BB803" s="7"/>
      <c r="BC803" s="7"/>
      <c r="BD803" s="7"/>
      <c r="BE803" s="1"/>
      <c r="BF803" s="1"/>
      <c r="BG803" s="1"/>
      <c r="BH803" s="1"/>
      <c r="BI803" s="1"/>
    </row>
    <row r="804" ht="14.25" hidden="1" customHeight="1">
      <c r="A804" s="7" t="s">
        <v>75</v>
      </c>
      <c r="B804" s="7" t="s">
        <v>565</v>
      </c>
      <c r="C804" s="7" t="s">
        <v>1169</v>
      </c>
      <c r="D804" s="7" t="s">
        <v>4354</v>
      </c>
      <c r="E804" s="7"/>
      <c r="F804" s="7"/>
      <c r="G804" s="7"/>
      <c r="H804" s="18" t="str">
        <f t="shared" si="1"/>
        <v/>
      </c>
      <c r="I804" s="7"/>
      <c r="J804" s="21"/>
      <c r="K804" s="7"/>
      <c r="L804" s="7"/>
      <c r="M804" s="7"/>
      <c r="N804" s="7"/>
      <c r="O804" s="7"/>
      <c r="P804" s="7" t="s">
        <v>56</v>
      </c>
      <c r="Q804" s="7" t="s">
        <v>153</v>
      </c>
      <c r="R804" s="7" t="s">
        <v>154</v>
      </c>
      <c r="S804" s="5" t="str">
        <f t="shared" si="2"/>
        <v>ASHRAE 62.1-1999Public SpacesCorridors and utilities</v>
      </c>
      <c r="T804" s="86" t="str">
        <f>VLOOKUP(S804,Ventilation!$A$4:$H$302,6,FALSE)</f>
        <v>0.05</v>
      </c>
      <c r="U804" s="86" t="str">
        <f>VLOOKUP(S804,Ventilation!$A$4:$H$302,5,FALSE)</f>
        <v>0</v>
      </c>
      <c r="V804" s="86" t="str">
        <f>VLOOKUP(S804,Ventilation!$A$4:$H$302,7,FALSE)</f>
        <v/>
      </c>
      <c r="W804" s="7">
        <v>0.0</v>
      </c>
      <c r="X804" s="7"/>
      <c r="Y804" s="7"/>
      <c r="Z804" s="7"/>
      <c r="AA804" s="7">
        <v>0.2232</v>
      </c>
      <c r="AB804" s="7" t="s">
        <v>4274</v>
      </c>
      <c r="AC804" s="7"/>
      <c r="AD804" s="7"/>
      <c r="AE804" s="7"/>
      <c r="AF804" s="7"/>
      <c r="AG804" s="7"/>
      <c r="AH804" s="7">
        <v>198.2</v>
      </c>
      <c r="AI804" s="7">
        <v>0.0</v>
      </c>
      <c r="AJ804" s="7">
        <v>0.5</v>
      </c>
      <c r="AK804" s="7">
        <v>0.0</v>
      </c>
      <c r="AL804" s="7" t="s">
        <v>4259</v>
      </c>
      <c r="AM804" s="7"/>
      <c r="AN804" s="7"/>
      <c r="AO804" s="7"/>
      <c r="AP804" s="7"/>
      <c r="AQ804" s="7" t="str">
        <f>IF('Space Types'!$AO761=0,"",'Space Types'!$AO761/'Space Types'!$AP761)</f>
        <v/>
      </c>
      <c r="AR804" s="7"/>
      <c r="AS804" s="7"/>
      <c r="AT804" s="7"/>
      <c r="AU804" s="7"/>
      <c r="AV804" s="7"/>
      <c r="AW804" s="7"/>
      <c r="AX804" s="7"/>
      <c r="AY804" s="7" t="str">
        <f t="shared" si="26"/>
        <v/>
      </c>
      <c r="AZ804" s="7"/>
      <c r="BA804" s="7"/>
      <c r="BB804" s="7"/>
      <c r="BC804" s="7"/>
      <c r="BD804" s="7"/>
      <c r="BE804" s="2"/>
      <c r="BF804" s="2"/>
      <c r="BG804" s="2"/>
      <c r="BH804" s="2"/>
      <c r="BI804" s="2"/>
    </row>
    <row r="805" ht="14.25" hidden="1" customHeight="1">
      <c r="A805" s="7" t="s">
        <v>75</v>
      </c>
      <c r="B805" s="7" t="s">
        <v>565</v>
      </c>
      <c r="C805" s="22" t="s">
        <v>1250</v>
      </c>
      <c r="D805" s="7" t="s">
        <v>4354</v>
      </c>
      <c r="E805" s="7"/>
      <c r="F805" s="7"/>
      <c r="G805" s="22"/>
      <c r="H805" s="18" t="str">
        <f t="shared" si="1"/>
        <v/>
      </c>
      <c r="I805" s="7"/>
      <c r="J805" s="21"/>
      <c r="K805" s="7"/>
      <c r="L805" s="7"/>
      <c r="M805" s="7"/>
      <c r="N805" s="7"/>
      <c r="O805" s="7"/>
      <c r="P805" s="7" t="s">
        <v>56</v>
      </c>
      <c r="Q805" s="7" t="s">
        <v>153</v>
      </c>
      <c r="R805" s="7" t="s">
        <v>154</v>
      </c>
      <c r="S805" s="5" t="str">
        <f t="shared" si="2"/>
        <v>ASHRAE 62.1-1999Public SpacesCorridors and utilities</v>
      </c>
      <c r="T805" s="86" t="str">
        <f>VLOOKUP(S805,Ventilation!$A$4:$H$302,6,FALSE)</f>
        <v>0.05</v>
      </c>
      <c r="U805" s="86" t="str">
        <f>VLOOKUP(S805,Ventilation!$A$4:$H$302,5,FALSE)</f>
        <v>0</v>
      </c>
      <c r="V805" s="86" t="str">
        <f>VLOOKUP(S805,Ventilation!$A$4:$H$302,7,FALSE)</f>
        <v/>
      </c>
      <c r="W805" s="7">
        <v>0.0</v>
      </c>
      <c r="X805" s="7"/>
      <c r="Y805" s="7"/>
      <c r="Z805" s="7"/>
      <c r="AA805" s="7">
        <v>0.2232</v>
      </c>
      <c r="AB805" s="7" t="s">
        <v>4274</v>
      </c>
      <c r="AC805" s="7"/>
      <c r="AD805" s="7"/>
      <c r="AE805" s="7"/>
      <c r="AF805" s="7"/>
      <c r="AG805" s="7"/>
      <c r="AH805" s="7"/>
      <c r="AI805" s="7">
        <v>0.0</v>
      </c>
      <c r="AJ805" s="7">
        <v>0.5</v>
      </c>
      <c r="AK805" s="7">
        <v>0.0</v>
      </c>
      <c r="AL805" s="7" t="s">
        <v>4259</v>
      </c>
      <c r="AM805" s="7"/>
      <c r="AN805" s="7"/>
      <c r="AO805" s="7"/>
      <c r="AP805" s="7"/>
      <c r="AQ805" s="133" t="str">
        <f>IF('Space Types'!$AO767=0,"",'Space Types'!$AO767/'Space Types'!$AP767)</f>
        <v>0.006324786325</v>
      </c>
      <c r="AR805" s="7"/>
      <c r="AS805" s="7"/>
      <c r="AT805" s="7"/>
      <c r="AU805" s="7"/>
      <c r="AV805" s="7"/>
      <c r="AW805" s="7"/>
      <c r="AX805" s="7"/>
      <c r="AY805" s="7" t="str">
        <f t="shared" si="26"/>
        <v/>
      </c>
      <c r="AZ805" s="7"/>
      <c r="BA805" s="7"/>
      <c r="BB805" s="7"/>
      <c r="BC805" s="7"/>
      <c r="BD805" s="7"/>
      <c r="BE805" s="2"/>
      <c r="BF805" s="2"/>
      <c r="BG805" s="2"/>
      <c r="BH805" s="2"/>
      <c r="BI805" s="2"/>
    </row>
    <row r="806" ht="14.25" hidden="1" customHeight="1">
      <c r="A806" s="21" t="s">
        <v>75</v>
      </c>
      <c r="B806" s="7" t="s">
        <v>565</v>
      </c>
      <c r="C806" s="7" t="s">
        <v>596</v>
      </c>
      <c r="D806" s="7" t="s">
        <v>1585</v>
      </c>
      <c r="E806" s="21" t="s">
        <v>75</v>
      </c>
      <c r="F806" s="7" t="s">
        <v>565</v>
      </c>
      <c r="G806" s="7" t="s">
        <v>596</v>
      </c>
      <c r="H806" s="18" t="str">
        <f t="shared" si="1"/>
        <v>DOE Ref Pre-1980SmallHotelCorridor</v>
      </c>
      <c r="I806" s="7">
        <v>0.86</v>
      </c>
      <c r="J806" s="21"/>
      <c r="K806" s="7"/>
      <c r="L806" s="7">
        <v>0.0</v>
      </c>
      <c r="M806" s="7">
        <v>0.7</v>
      </c>
      <c r="N806" s="7">
        <v>0.2</v>
      </c>
      <c r="O806" s="7" t="s">
        <v>298</v>
      </c>
      <c r="P806" s="21" t="s">
        <v>56</v>
      </c>
      <c r="Q806" s="7" t="s">
        <v>153</v>
      </c>
      <c r="R806" s="7" t="s">
        <v>154</v>
      </c>
      <c r="S806" s="5" t="str">
        <f t="shared" si="2"/>
        <v>ASHRAE 62.1-1999Public SpacesCorridors and utilities</v>
      </c>
      <c r="T806" s="86" t="str">
        <f>VLOOKUP(S806,Ventilation!$A$4:$H$302,6,FALSE)</f>
        <v>0.05</v>
      </c>
      <c r="U806" s="86" t="str">
        <f>VLOOKUP(S806,Ventilation!$A$4:$H$302,5,FALSE)</f>
        <v>0</v>
      </c>
      <c r="V806" s="86" t="str">
        <f>VLOOKUP(S806,Ventilation!$A$4:$H$302,7,FALSE)</f>
        <v/>
      </c>
      <c r="W806" s="7">
        <v>0.0</v>
      </c>
      <c r="X806" s="7" t="s">
        <v>4262</v>
      </c>
      <c r="Y806" s="7" t="s">
        <v>4258</v>
      </c>
      <c r="Z806" s="7"/>
      <c r="AA806" s="7">
        <v>0.2232</v>
      </c>
      <c r="AB806" s="7" t="s">
        <v>4274</v>
      </c>
      <c r="AC806" s="7"/>
      <c r="AD806" s="7"/>
      <c r="AE806" s="7"/>
      <c r="AF806" s="7"/>
      <c r="AG806" s="7"/>
      <c r="AH806" s="7">
        <v>0.0</v>
      </c>
      <c r="AI806" s="7">
        <v>0.0</v>
      </c>
      <c r="AJ806" s="7">
        <v>0.5</v>
      </c>
      <c r="AK806" s="7">
        <v>0.0</v>
      </c>
      <c r="AL806" s="7" t="s">
        <v>4260</v>
      </c>
      <c r="AM806" s="7" t="s">
        <v>4272</v>
      </c>
      <c r="AN806" s="7" t="s">
        <v>4263</v>
      </c>
      <c r="AO806" s="7"/>
      <c r="AP806" s="7"/>
      <c r="AQ806" s="7" t="str">
        <f>IF('Space Types'!$AO778=0,"",'Space Types'!$AO778/'Space Types'!$AP778)</f>
        <v/>
      </c>
      <c r="AR806" s="7"/>
      <c r="AS806" s="7"/>
      <c r="AT806" s="7"/>
      <c r="AU806" s="7"/>
      <c r="AV806" s="7"/>
      <c r="AW806" s="7"/>
      <c r="AX806" s="7"/>
      <c r="AY806" s="7" t="str">
        <f t="shared" si="26"/>
        <v/>
      </c>
      <c r="AZ806" s="7"/>
      <c r="BA806" s="7"/>
      <c r="BB806" s="7"/>
      <c r="BC806" s="7"/>
      <c r="BD806" s="7"/>
      <c r="BE806" s="1"/>
      <c r="BF806" s="1"/>
      <c r="BG806" s="1"/>
      <c r="BH806" s="1"/>
      <c r="BI806" s="1"/>
    </row>
    <row r="807" ht="14.25" hidden="1" customHeight="1">
      <c r="A807" s="7" t="s">
        <v>75</v>
      </c>
      <c r="B807" s="7" t="s">
        <v>565</v>
      </c>
      <c r="C807" s="7" t="s">
        <v>1377</v>
      </c>
      <c r="D807" s="7" t="s">
        <v>3232</v>
      </c>
      <c r="E807" s="7"/>
      <c r="F807" s="7"/>
      <c r="G807" s="7"/>
      <c r="H807" s="18" t="str">
        <f t="shared" si="1"/>
        <v/>
      </c>
      <c r="I807" s="7"/>
      <c r="J807" s="21"/>
      <c r="K807" s="7"/>
      <c r="L807" s="7"/>
      <c r="M807" s="7"/>
      <c r="N807" s="7"/>
      <c r="O807" s="7"/>
      <c r="P807" s="7"/>
      <c r="Q807" s="7"/>
      <c r="R807" s="7"/>
      <c r="S807" s="5" t="str">
        <f t="shared" si="2"/>
        <v/>
      </c>
      <c r="T807" s="18" t="str">
        <f>VLOOKUP(S807,Ventilation!$A$4:$H$302,6,FALSE)</f>
        <v>#N/A</v>
      </c>
      <c r="U807" s="18" t="str">
        <f>VLOOKUP(S807,Ventilation!$A$4:$H$302,5,FALSE)</f>
        <v>#N/A</v>
      </c>
      <c r="V807" s="18" t="str">
        <f>VLOOKUP(S807,Ventilation!$A$4:$H$302,7,FALSE)</f>
        <v>#N/A</v>
      </c>
      <c r="W807" s="7"/>
      <c r="X807" s="7"/>
      <c r="Y807" s="7"/>
      <c r="Z807" s="7"/>
      <c r="AA807" s="7">
        <v>0.2232</v>
      </c>
      <c r="AB807" s="7" t="s">
        <v>298</v>
      </c>
      <c r="AC807" s="7"/>
      <c r="AD807" s="7"/>
      <c r="AE807" s="7"/>
      <c r="AF807" s="7"/>
      <c r="AG807" s="7"/>
      <c r="AH807" s="7"/>
      <c r="AI807" s="7"/>
      <c r="AJ807" s="7"/>
      <c r="AK807" s="7"/>
      <c r="AL807" s="7"/>
      <c r="AM807" s="7"/>
      <c r="AN807" s="7"/>
      <c r="AO807" s="7"/>
      <c r="AP807" s="7"/>
      <c r="AQ807" s="7" t="str">
        <f>IF('Space Types'!$AO789=0,"",'Space Types'!$AO789/'Space Types'!$AP789)</f>
        <v/>
      </c>
      <c r="AR807" s="7"/>
      <c r="AS807" s="7"/>
      <c r="AT807" s="7"/>
      <c r="AU807" s="7"/>
      <c r="AV807" s="7"/>
      <c r="AW807" s="7"/>
      <c r="AX807" s="7"/>
      <c r="AY807" s="7"/>
      <c r="AZ807" s="7"/>
      <c r="BA807" s="7"/>
      <c r="BB807" s="7"/>
      <c r="BC807" s="7"/>
      <c r="BD807" s="7"/>
      <c r="BE807" s="2"/>
      <c r="BF807" s="2"/>
      <c r="BG807" s="2"/>
      <c r="BH807" s="2"/>
      <c r="BI807" s="2"/>
    </row>
    <row r="808" ht="14.25" hidden="1" customHeight="1">
      <c r="A808" s="18" t="s">
        <v>180</v>
      </c>
      <c r="B808" s="5" t="s">
        <v>823</v>
      </c>
      <c r="C808" s="5" t="s">
        <v>1161</v>
      </c>
      <c r="D808" s="5" t="s">
        <v>3284</v>
      </c>
      <c r="E808" s="5" t="s">
        <v>31</v>
      </c>
      <c r="F808" s="5" t="s">
        <v>888</v>
      </c>
      <c r="G808" s="5" t="s">
        <v>753</v>
      </c>
      <c r="H808" s="18" t="str">
        <f t="shared" si="1"/>
        <v>ASHRAE 189.1-2009Whole BuildingRetail</v>
      </c>
      <c r="I808" s="86" t="str">
        <f>VLOOKUP(H808,'Interior Lighting'!$A$4:$G$1073,5,FALSE)</f>
        <v>1.35</v>
      </c>
      <c r="J808" s="21"/>
      <c r="K808" s="5"/>
      <c r="L808" s="5">
        <v>0.0</v>
      </c>
      <c r="M808" s="5">
        <v>0.7</v>
      </c>
      <c r="N808" s="5">
        <v>0.2</v>
      </c>
      <c r="O808" s="5" t="s">
        <v>4296</v>
      </c>
      <c r="P808" s="18" t="s">
        <v>56</v>
      </c>
      <c r="Q808" s="5" t="s">
        <v>167</v>
      </c>
      <c r="R808" s="5" t="s">
        <v>168</v>
      </c>
      <c r="S808" s="5" t="str">
        <f t="shared" si="2"/>
        <v>ASHRAE 62.1-1999Retail Stores, Sales Floors, and Show Room FloorsBasement and street</v>
      </c>
      <c r="T808" s="86" t="str">
        <f>VLOOKUP(S808,Ventilation!$A$4:$H$302,6,FALSE)</f>
        <v>0.3</v>
      </c>
      <c r="U808" s="86" t="str">
        <f>VLOOKUP(S808,Ventilation!$A$4:$H$302,5,FALSE)</f>
        <v>0</v>
      </c>
      <c r="V808" s="86" t="str">
        <f>VLOOKUP(S808,Ventilation!$A$4:$H$302,7,FALSE)</f>
        <v/>
      </c>
      <c r="W808" s="5">
        <v>15.0</v>
      </c>
      <c r="X808" s="5" t="s">
        <v>4297</v>
      </c>
      <c r="Y808" s="5" t="s">
        <v>4294</v>
      </c>
      <c r="Z808" s="5">
        <v>0.0446</v>
      </c>
      <c r="AA808" s="5"/>
      <c r="AB808" s="5" t="s">
        <v>4299</v>
      </c>
      <c r="AC808" s="5"/>
      <c r="AD808" s="5"/>
      <c r="AE808" s="5"/>
      <c r="AF808" s="5"/>
      <c r="AG808" s="5"/>
      <c r="AH808" s="5">
        <v>0.2900001248614146</v>
      </c>
      <c r="AI808" s="5">
        <v>0.0</v>
      </c>
      <c r="AJ808" s="5">
        <v>0.5</v>
      </c>
      <c r="AK808" s="5">
        <v>0.0</v>
      </c>
      <c r="AL808" s="5" t="s">
        <v>4295</v>
      </c>
      <c r="AM808" s="5" t="s">
        <v>1877</v>
      </c>
      <c r="AN808" s="5" t="s">
        <v>1886</v>
      </c>
      <c r="AO808" s="5"/>
      <c r="AP808" s="5"/>
      <c r="AQ808" s="5" t="str">
        <f>IF('Space Types'!$AO792=0,"",'Space Types'!$AO792/'Space Types'!$AP792)</f>
        <v/>
      </c>
      <c r="AR808" s="5"/>
      <c r="AS808" s="5"/>
      <c r="AT808" s="5"/>
      <c r="AU808" s="5"/>
      <c r="AV808" s="5"/>
      <c r="AW808" s="5"/>
      <c r="AX808" s="5"/>
      <c r="AY808" s="5" t="str">
        <f t="shared" ref="AY808:AY811" si="27">IF(ISBLANK(AX808),"",AX808/(AW808/AV808))</f>
        <v/>
      </c>
      <c r="AZ808" s="5"/>
      <c r="BA808" s="5"/>
      <c r="BB808" s="5"/>
      <c r="BC808" s="5"/>
      <c r="BD808" s="5"/>
      <c r="BE808" s="1"/>
      <c r="BF808" s="1"/>
      <c r="BG808" s="1"/>
      <c r="BH808" s="1"/>
      <c r="BI808" s="1"/>
    </row>
    <row r="809" ht="14.25" hidden="1" customHeight="1">
      <c r="A809" s="5" t="s">
        <v>177</v>
      </c>
      <c r="B809" s="5" t="s">
        <v>823</v>
      </c>
      <c r="C809" s="5" t="s">
        <v>1161</v>
      </c>
      <c r="D809" s="5" t="s">
        <v>3284</v>
      </c>
      <c r="E809" s="5" t="s">
        <v>598</v>
      </c>
      <c r="F809" s="5" t="s">
        <v>888</v>
      </c>
      <c r="G809" s="5" t="s">
        <v>753</v>
      </c>
      <c r="H809" s="18" t="str">
        <f t="shared" si="1"/>
        <v>ASHRAE 90.1-2004Whole BuildingRetail</v>
      </c>
      <c r="I809" s="86" t="str">
        <f>VLOOKUP(H809,'Interior Lighting'!$A$4:$G$1073,5,FALSE)</f>
        <v>1.5</v>
      </c>
      <c r="J809" s="21"/>
      <c r="K809" s="5"/>
      <c r="L809" s="5">
        <v>0.0</v>
      </c>
      <c r="M809" s="5">
        <v>0.7</v>
      </c>
      <c r="N809" s="5">
        <v>0.2</v>
      </c>
      <c r="O809" s="5" t="s">
        <v>4039</v>
      </c>
      <c r="P809" s="18" t="s">
        <v>56</v>
      </c>
      <c r="Q809" s="5" t="s">
        <v>167</v>
      </c>
      <c r="R809" s="5" t="s">
        <v>168</v>
      </c>
      <c r="S809" s="5" t="str">
        <f t="shared" si="2"/>
        <v>ASHRAE 62.1-1999Retail Stores, Sales Floors, and Show Room FloorsBasement and street</v>
      </c>
      <c r="T809" s="86" t="str">
        <f>VLOOKUP(S809,Ventilation!$A$4:$H$302,6,FALSE)</f>
        <v>0.3</v>
      </c>
      <c r="U809" s="86" t="str">
        <f>VLOOKUP(S809,Ventilation!$A$4:$H$302,5,FALSE)</f>
        <v>0</v>
      </c>
      <c r="V809" s="86" t="str">
        <f>VLOOKUP(S809,Ventilation!$A$4:$H$302,7,FALSE)</f>
        <v/>
      </c>
      <c r="W809" s="5">
        <v>15.0</v>
      </c>
      <c r="X809" s="5" t="s">
        <v>4040</v>
      </c>
      <c r="Y809" s="5" t="s">
        <v>2644</v>
      </c>
      <c r="Z809" s="5">
        <v>0.0595</v>
      </c>
      <c r="AA809" s="5"/>
      <c r="AB809" s="5" t="s">
        <v>4038</v>
      </c>
      <c r="AC809" s="5"/>
      <c r="AD809" s="5"/>
      <c r="AE809" s="5"/>
      <c r="AF809" s="5"/>
      <c r="AG809" s="5"/>
      <c r="AH809" s="5">
        <v>0.4</v>
      </c>
      <c r="AI809" s="5">
        <v>0.0</v>
      </c>
      <c r="AJ809" s="5">
        <v>0.5</v>
      </c>
      <c r="AK809" s="5">
        <v>0.0</v>
      </c>
      <c r="AL809" s="5" t="s">
        <v>4030</v>
      </c>
      <c r="AM809" s="5" t="s">
        <v>2708</v>
      </c>
      <c r="AN809" s="5" t="s">
        <v>2706</v>
      </c>
      <c r="AO809" s="5"/>
      <c r="AP809" s="5"/>
      <c r="AQ809" s="5" t="str">
        <f>IF('Space Types'!$AO790=0,"",'Space Types'!$AO790/'Space Types'!$AP790)</f>
        <v/>
      </c>
      <c r="AR809" s="5"/>
      <c r="AS809" s="5"/>
      <c r="AT809" s="5"/>
      <c r="AU809" s="5"/>
      <c r="AV809" s="5"/>
      <c r="AW809" s="5"/>
      <c r="AX809" s="5"/>
      <c r="AY809" s="5" t="str">
        <f t="shared" si="27"/>
        <v/>
      </c>
      <c r="AZ809" s="5"/>
      <c r="BA809" s="5"/>
      <c r="BB809" s="5"/>
      <c r="BC809" s="5"/>
      <c r="BD809" s="5"/>
      <c r="BE809" s="1"/>
      <c r="BF809" s="1"/>
      <c r="BG809" s="1"/>
      <c r="BH809" s="1"/>
      <c r="BI809" s="1"/>
    </row>
    <row r="810" ht="14.25" hidden="1" customHeight="1">
      <c r="A810" s="7" t="s">
        <v>174</v>
      </c>
      <c r="B810" s="7" t="s">
        <v>823</v>
      </c>
      <c r="C810" s="7" t="s">
        <v>1161</v>
      </c>
      <c r="D810" s="7" t="s">
        <v>3284</v>
      </c>
      <c r="E810" s="7" t="s">
        <v>174</v>
      </c>
      <c r="F810" s="7" t="s">
        <v>823</v>
      </c>
      <c r="G810" s="7" t="s">
        <v>1161</v>
      </c>
      <c r="H810" s="18" t="str">
        <f t="shared" si="1"/>
        <v>DOE Ref 1980-2004StripMallWholeBuilding</v>
      </c>
      <c r="I810" s="7">
        <v>3.58</v>
      </c>
      <c r="J810" s="21"/>
      <c r="K810" s="7"/>
      <c r="L810" s="7">
        <v>0.0</v>
      </c>
      <c r="M810" s="7">
        <v>0.7</v>
      </c>
      <c r="N810" s="7">
        <v>0.2</v>
      </c>
      <c r="O810" s="7" t="s">
        <v>4296</v>
      </c>
      <c r="P810" s="21" t="s">
        <v>56</v>
      </c>
      <c r="Q810" s="7" t="s">
        <v>167</v>
      </c>
      <c r="R810" s="7" t="s">
        <v>168</v>
      </c>
      <c r="S810" s="5" t="str">
        <f t="shared" si="2"/>
        <v>ASHRAE 62.1-1999Retail Stores, Sales Floors, and Show Room FloorsBasement and street</v>
      </c>
      <c r="T810" s="86" t="str">
        <f>VLOOKUP(S810,Ventilation!$A$4:$H$302,6,FALSE)</f>
        <v>0.3</v>
      </c>
      <c r="U810" s="86" t="str">
        <f>VLOOKUP(S810,Ventilation!$A$4:$H$302,5,FALSE)</f>
        <v>0</v>
      </c>
      <c r="V810" s="86" t="str">
        <f>VLOOKUP(S810,Ventilation!$A$4:$H$302,7,FALSE)</f>
        <v/>
      </c>
      <c r="W810" s="7">
        <v>15.0</v>
      </c>
      <c r="X810" s="7" t="s">
        <v>4297</v>
      </c>
      <c r="Y810" s="7" t="s">
        <v>4294</v>
      </c>
      <c r="Z810" s="7"/>
      <c r="AA810" s="7">
        <v>0.2232</v>
      </c>
      <c r="AB810" s="7" t="s">
        <v>4299</v>
      </c>
      <c r="AC810" s="7"/>
      <c r="AD810" s="7"/>
      <c r="AE810" s="7"/>
      <c r="AF810" s="7"/>
      <c r="AG810" s="7"/>
      <c r="AH810" s="7">
        <v>0.4</v>
      </c>
      <c r="AI810" s="7">
        <v>0.0</v>
      </c>
      <c r="AJ810" s="7">
        <v>0.5</v>
      </c>
      <c r="AK810" s="7">
        <v>0.0</v>
      </c>
      <c r="AL810" s="7" t="s">
        <v>4295</v>
      </c>
      <c r="AM810" s="7" t="s">
        <v>1877</v>
      </c>
      <c r="AN810" s="7" t="s">
        <v>1886</v>
      </c>
      <c r="AO810" s="7"/>
      <c r="AP810" s="7"/>
      <c r="AQ810" s="7" t="str">
        <f>IF('Space Types'!$AO791=0,"",'Space Types'!$AO791/'Space Types'!$AP791)</f>
        <v/>
      </c>
      <c r="AR810" s="7"/>
      <c r="AS810" s="7"/>
      <c r="AT810" s="7"/>
      <c r="AU810" s="7"/>
      <c r="AV810" s="7"/>
      <c r="AW810" s="7"/>
      <c r="AX810" s="7"/>
      <c r="AY810" s="7" t="str">
        <f t="shared" si="27"/>
        <v/>
      </c>
      <c r="AZ810" s="7"/>
      <c r="BA810" s="7"/>
      <c r="BB810" s="7"/>
      <c r="BC810" s="7"/>
      <c r="BD810" s="7"/>
      <c r="BE810" s="1"/>
      <c r="BF810" s="1"/>
      <c r="BG810" s="1"/>
      <c r="BH810" s="1"/>
      <c r="BI810" s="1"/>
    </row>
    <row r="811" ht="14.25" hidden="1" customHeight="1">
      <c r="A811" s="21" t="s">
        <v>75</v>
      </c>
      <c r="B811" s="7" t="s">
        <v>823</v>
      </c>
      <c r="C811" s="7" t="s">
        <v>1161</v>
      </c>
      <c r="D811" s="7" t="s">
        <v>3284</v>
      </c>
      <c r="E811" s="21" t="s">
        <v>75</v>
      </c>
      <c r="F811" s="7" t="s">
        <v>823</v>
      </c>
      <c r="G811" s="7" t="s">
        <v>1161</v>
      </c>
      <c r="H811" s="18" t="str">
        <f t="shared" si="1"/>
        <v>DOE Ref Pre-1980StripMallWholeBuilding</v>
      </c>
      <c r="I811" s="7">
        <v>4.81</v>
      </c>
      <c r="J811" s="21"/>
      <c r="K811" s="7"/>
      <c r="L811" s="7">
        <v>0.0</v>
      </c>
      <c r="M811" s="7">
        <v>0.7</v>
      </c>
      <c r="N811" s="7">
        <v>0.2</v>
      </c>
      <c r="O811" s="7" t="s">
        <v>4296</v>
      </c>
      <c r="P811" s="21" t="s">
        <v>56</v>
      </c>
      <c r="Q811" s="7" t="s">
        <v>167</v>
      </c>
      <c r="R811" s="7" t="s">
        <v>168</v>
      </c>
      <c r="S811" s="5" t="str">
        <f t="shared" si="2"/>
        <v>ASHRAE 62.1-1999Retail Stores, Sales Floors, and Show Room FloorsBasement and street</v>
      </c>
      <c r="T811" s="86" t="str">
        <f>VLOOKUP(S811,Ventilation!$A$4:$H$302,6,FALSE)</f>
        <v>0.3</v>
      </c>
      <c r="U811" s="86" t="str">
        <f>VLOOKUP(S811,Ventilation!$A$4:$H$302,5,FALSE)</f>
        <v>0</v>
      </c>
      <c r="V811" s="86" t="str">
        <f>VLOOKUP(S811,Ventilation!$A$4:$H$302,7,FALSE)</f>
        <v/>
      </c>
      <c r="W811" s="7">
        <v>15.0</v>
      </c>
      <c r="X811" s="7" t="s">
        <v>4297</v>
      </c>
      <c r="Y811" s="7" t="s">
        <v>4294</v>
      </c>
      <c r="Z811" s="7"/>
      <c r="AA811" s="7">
        <v>0.2232</v>
      </c>
      <c r="AB811" s="7" t="s">
        <v>4299</v>
      </c>
      <c r="AC811" s="7"/>
      <c r="AD811" s="7"/>
      <c r="AE811" s="7"/>
      <c r="AF811" s="7"/>
      <c r="AG811" s="7"/>
      <c r="AH811" s="7">
        <v>0.4</v>
      </c>
      <c r="AI811" s="7">
        <v>0.0</v>
      </c>
      <c r="AJ811" s="7">
        <v>0.5</v>
      </c>
      <c r="AK811" s="7">
        <v>0.0</v>
      </c>
      <c r="AL811" s="7" t="s">
        <v>4295</v>
      </c>
      <c r="AM811" s="7" t="s">
        <v>1877</v>
      </c>
      <c r="AN811" s="7" t="s">
        <v>1886</v>
      </c>
      <c r="AO811" s="7"/>
      <c r="AP811" s="7"/>
      <c r="AQ811" s="7" t="str">
        <f>IF('Space Types'!$AO793=0,"",'Space Types'!$AO793/'Space Types'!$AP793)</f>
        <v/>
      </c>
      <c r="AR811" s="7"/>
      <c r="AS811" s="7"/>
      <c r="AT811" s="7"/>
      <c r="AU811" s="7"/>
      <c r="AV811" s="7"/>
      <c r="AW811" s="7"/>
      <c r="AX811" s="7"/>
      <c r="AY811" s="7" t="str">
        <f t="shared" si="27"/>
        <v/>
      </c>
      <c r="AZ811" s="7"/>
      <c r="BA811" s="7"/>
      <c r="BB811" s="7"/>
      <c r="BC811" s="7"/>
      <c r="BD811" s="7"/>
      <c r="BE811" s="1"/>
      <c r="BF811" s="1"/>
      <c r="BG811" s="1"/>
      <c r="BH811" s="1"/>
      <c r="BI811" s="1"/>
    </row>
    <row r="812" ht="14.25" hidden="1" customHeight="1">
      <c r="A812" s="21" t="s">
        <v>180</v>
      </c>
      <c r="B812" s="7" t="s">
        <v>827</v>
      </c>
      <c r="C812" s="7" t="s">
        <v>1348</v>
      </c>
      <c r="D812" s="7" t="s">
        <v>3169</v>
      </c>
      <c r="E812" s="7" t="s">
        <v>31</v>
      </c>
      <c r="F812" s="7" t="s">
        <v>1552</v>
      </c>
      <c r="G812" s="7" t="s">
        <v>1553</v>
      </c>
      <c r="H812" s="18" t="str">
        <f t="shared" si="1"/>
        <v>ASHRAE 189.1-2009Retail (not including accent lighting)Sales Area</v>
      </c>
      <c r="I812" s="86" t="str">
        <f>VLOOKUP(H812,'Interior Lighting'!$A$4:$G$1073,5,FALSE)</f>
        <v>1.53</v>
      </c>
      <c r="J812" s="21"/>
      <c r="K812" s="7"/>
      <c r="L812" s="7">
        <v>0.0</v>
      </c>
      <c r="M812" s="7">
        <v>0.7</v>
      </c>
      <c r="N812" s="7">
        <v>0.2</v>
      </c>
      <c r="O812" s="7" t="s">
        <v>4303</v>
      </c>
      <c r="P812" s="21" t="s">
        <v>56</v>
      </c>
      <c r="Q812" s="7" t="s">
        <v>218</v>
      </c>
      <c r="R812" s="7" t="s">
        <v>241</v>
      </c>
      <c r="S812" s="5" t="str">
        <f t="shared" si="2"/>
        <v>ASHRAE 62.1-1999Specialty ShopsSupermarket</v>
      </c>
      <c r="T812" s="86" t="str">
        <f>VLOOKUP(S812,Ventilation!$A$4:$H$302,6,FALSE)</f>
        <v>0</v>
      </c>
      <c r="U812" s="86" t="str">
        <f>VLOOKUP(S812,Ventilation!$A$4:$H$302,5,FALSE)</f>
        <v>15</v>
      </c>
      <c r="V812" s="86" t="str">
        <f>VLOOKUP(S812,Ventilation!$A$4:$H$302,7,FALSE)</f>
        <v/>
      </c>
      <c r="W812" s="7">
        <v>8.0</v>
      </c>
      <c r="X812" s="7" t="s">
        <v>4304</v>
      </c>
      <c r="Y812" s="7" t="s">
        <v>4301</v>
      </c>
      <c r="Z812" s="7">
        <v>0.0446</v>
      </c>
      <c r="AA812" s="7"/>
      <c r="AB812" s="7" t="s">
        <v>4309</v>
      </c>
      <c r="AC812" s="7"/>
      <c r="AD812" s="7"/>
      <c r="AE812" s="7"/>
      <c r="AF812" s="7"/>
      <c r="AG812" s="7"/>
      <c r="AH812" s="7">
        <v>0.36000015500037674</v>
      </c>
      <c r="AI812" s="7">
        <v>0.0</v>
      </c>
      <c r="AJ812" s="7">
        <v>0.5</v>
      </c>
      <c r="AK812" s="7">
        <v>0.0</v>
      </c>
      <c r="AL812" s="7" t="s">
        <v>4302</v>
      </c>
      <c r="AM812" s="7" t="s">
        <v>4308</v>
      </c>
      <c r="AN812" s="7" t="s">
        <v>4306</v>
      </c>
      <c r="AO812" s="7"/>
      <c r="AP812" s="7"/>
      <c r="AQ812" s="7" t="str">
        <f>IF('Space Types'!$AO795=0,"",'Space Types'!$AO795/'Space Types'!$AP795)</f>
        <v/>
      </c>
      <c r="AR812" s="7"/>
      <c r="AS812" s="7"/>
      <c r="AT812" s="7"/>
      <c r="AU812" s="7"/>
      <c r="AV812" s="7"/>
      <c r="AW812" s="7"/>
      <c r="AX812" s="7"/>
      <c r="AY812" s="7"/>
      <c r="AZ812" s="7"/>
      <c r="BA812" s="7"/>
      <c r="BB812" s="7"/>
      <c r="BC812" s="7"/>
      <c r="BD812" s="7"/>
      <c r="BE812" s="1"/>
      <c r="BF812" s="1"/>
      <c r="BG812" s="1"/>
      <c r="BH812" s="1"/>
      <c r="BI812" s="1"/>
    </row>
    <row r="813" ht="14.25" hidden="1" customHeight="1">
      <c r="A813" s="21" t="s">
        <v>180</v>
      </c>
      <c r="B813" s="7" t="s">
        <v>827</v>
      </c>
      <c r="C813" s="7" t="s">
        <v>616</v>
      </c>
      <c r="D813" s="7" t="s">
        <v>1617</v>
      </c>
      <c r="E813" s="7" t="s">
        <v>31</v>
      </c>
      <c r="F813" s="7" t="s">
        <v>1272</v>
      </c>
      <c r="G813" s="7" t="s">
        <v>1107</v>
      </c>
      <c r="H813" s="18" t="str">
        <f t="shared" si="1"/>
        <v>ASHRAE 189.1-2009Office-EnclosedGeneral</v>
      </c>
      <c r="I813" s="86" t="str">
        <f>VLOOKUP(H813,'Interior Lighting'!$A$4:$G$1073,5,FALSE)</f>
        <v>0.99</v>
      </c>
      <c r="J813" s="21"/>
      <c r="K813" s="7"/>
      <c r="L813" s="7">
        <v>0.0</v>
      </c>
      <c r="M813" s="7">
        <v>0.7</v>
      </c>
      <c r="N813" s="7">
        <v>0.2</v>
      </c>
      <c r="O813" s="7" t="s">
        <v>4303</v>
      </c>
      <c r="P813" s="21" t="s">
        <v>56</v>
      </c>
      <c r="Q813" s="7" t="s">
        <v>141</v>
      </c>
      <c r="R813" s="7" t="s">
        <v>1620</v>
      </c>
      <c r="S813" s="5" t="str">
        <f t="shared" si="2"/>
        <v>ASHRAE 62.1-1999OfficesOffice Space</v>
      </c>
      <c r="T813" s="86" t="str">
        <f>VLOOKUP(S813,Ventilation!$A$4:$H$302,6,FALSE)</f>
        <v>0</v>
      </c>
      <c r="U813" s="86" t="str">
        <f>VLOOKUP(S813,Ventilation!$A$4:$H$302,5,FALSE)</f>
        <v>21.2</v>
      </c>
      <c r="V813" s="86" t="str">
        <f>VLOOKUP(S813,Ventilation!$A$4:$H$302,7,FALSE)</f>
        <v/>
      </c>
      <c r="W813" s="7">
        <v>5.0</v>
      </c>
      <c r="X813" s="7" t="s">
        <v>4304</v>
      </c>
      <c r="Y813" s="7" t="s">
        <v>4301</v>
      </c>
      <c r="Z813" s="7">
        <v>0.0446</v>
      </c>
      <c r="AA813" s="7"/>
      <c r="AB813" s="7" t="s">
        <v>4309</v>
      </c>
      <c r="AC813" s="7"/>
      <c r="AD813" s="7"/>
      <c r="AE813" s="7"/>
      <c r="AF813" s="7"/>
      <c r="AG813" s="7"/>
      <c r="AH813" s="7">
        <v>0.5400002325005652</v>
      </c>
      <c r="AI813" s="7">
        <v>0.0</v>
      </c>
      <c r="AJ813" s="7">
        <v>0.5</v>
      </c>
      <c r="AK813" s="7">
        <v>0.0</v>
      </c>
      <c r="AL813" s="7" t="s">
        <v>4302</v>
      </c>
      <c r="AM813" s="7" t="s">
        <v>4308</v>
      </c>
      <c r="AN813" s="7" t="s">
        <v>4306</v>
      </c>
      <c r="AO813" s="7"/>
      <c r="AP813" s="7"/>
      <c r="AQ813" s="133" t="str">
        <f>IF('Space Types'!$AO801=0,"",'Space Types'!$AO801/'Space Types'!$AP801)</f>
        <v>0.004985754986</v>
      </c>
      <c r="AR813" s="7"/>
      <c r="AS813" s="7"/>
      <c r="AT813" s="7"/>
      <c r="AU813" s="7"/>
      <c r="AV813" s="7"/>
      <c r="AW813" s="7"/>
      <c r="AX813" s="7"/>
      <c r="AY813" s="7"/>
      <c r="AZ813" s="7"/>
      <c r="BA813" s="7"/>
      <c r="BB813" s="7"/>
      <c r="BC813" s="7"/>
      <c r="BD813" s="7"/>
      <c r="BE813" s="1"/>
      <c r="BF813" s="1"/>
      <c r="BG813" s="1"/>
      <c r="BH813" s="1"/>
      <c r="BI813" s="1"/>
    </row>
    <row r="814" ht="14.25" hidden="1" customHeight="1">
      <c r="A814" s="21" t="s">
        <v>180</v>
      </c>
      <c r="B814" s="7" t="s">
        <v>827</v>
      </c>
      <c r="C814" s="7" t="s">
        <v>1347</v>
      </c>
      <c r="D814" s="7" t="s">
        <v>3232</v>
      </c>
      <c r="E814" s="7" t="s">
        <v>31</v>
      </c>
      <c r="F814" s="7" t="s">
        <v>1361</v>
      </c>
      <c r="G814" s="7" t="s">
        <v>1107</v>
      </c>
      <c r="H814" s="18" t="str">
        <f t="shared" si="1"/>
        <v>ASHRAE 189.1-2009Active StorageGeneral</v>
      </c>
      <c r="I814" s="86" t="str">
        <f>VLOOKUP(H814,'Interior Lighting'!$A$4:$G$1073,5,FALSE)</f>
        <v>0.72</v>
      </c>
      <c r="J814" s="21"/>
      <c r="K814" s="7"/>
      <c r="L814" s="7">
        <v>0.0</v>
      </c>
      <c r="M814" s="7">
        <v>0.7</v>
      </c>
      <c r="N814" s="7">
        <v>0.2</v>
      </c>
      <c r="O814" s="7" t="s">
        <v>4303</v>
      </c>
      <c r="P814" s="21" t="s">
        <v>56</v>
      </c>
      <c r="Q814" s="7" t="s">
        <v>167</v>
      </c>
      <c r="R814" s="7" t="s">
        <v>200</v>
      </c>
      <c r="S814" s="5" t="str">
        <f t="shared" si="2"/>
        <v>ASHRAE 62.1-1999Retail Stores, Sales Floors, and Show Room FloorsShipping and receiving</v>
      </c>
      <c r="T814" s="86" t="str">
        <f>VLOOKUP(S814,Ventilation!$A$4:$H$302,6,FALSE)</f>
        <v>0.15</v>
      </c>
      <c r="U814" s="86" t="str">
        <f>VLOOKUP(S814,Ventilation!$A$4:$H$302,5,FALSE)</f>
        <v>0</v>
      </c>
      <c r="V814" s="86" t="str">
        <f>VLOOKUP(S814,Ventilation!$A$4:$H$302,7,FALSE)</f>
        <v/>
      </c>
      <c r="W814" s="7">
        <v>3.33</v>
      </c>
      <c r="X814" s="7" t="s">
        <v>4304</v>
      </c>
      <c r="Y814" s="7" t="s">
        <v>4301</v>
      </c>
      <c r="Z814" s="7">
        <v>0.0446</v>
      </c>
      <c r="AA814" s="7"/>
      <c r="AB814" s="7" t="s">
        <v>4309</v>
      </c>
      <c r="AC814" s="7"/>
      <c r="AD814" s="7"/>
      <c r="AE814" s="7"/>
      <c r="AF814" s="7"/>
      <c r="AG814" s="7"/>
      <c r="AH814" s="7">
        <v>0.5400002325005652</v>
      </c>
      <c r="AI814" s="7">
        <v>0.0</v>
      </c>
      <c r="AJ814" s="7">
        <v>0.5</v>
      </c>
      <c r="AK814" s="7">
        <v>0.0</v>
      </c>
      <c r="AL814" s="7" t="s">
        <v>4302</v>
      </c>
      <c r="AM814" s="7" t="s">
        <v>4308</v>
      </c>
      <c r="AN814" s="7" t="s">
        <v>4306</v>
      </c>
      <c r="AO814" s="7"/>
      <c r="AP814" s="7"/>
      <c r="AQ814" s="7" t="str">
        <f>IF('Space Types'!$AO807=0,"",'Space Types'!$AO807/'Space Types'!$AP807)</f>
        <v/>
      </c>
      <c r="AR814" s="7"/>
      <c r="AS814" s="7"/>
      <c r="AT814" s="7"/>
      <c r="AU814" s="7"/>
      <c r="AV814" s="7"/>
      <c r="AW814" s="7"/>
      <c r="AX814" s="7"/>
      <c r="AY814" s="7"/>
      <c r="AZ814" s="7"/>
      <c r="BA814" s="7"/>
      <c r="BB814" s="7"/>
      <c r="BC814" s="7"/>
      <c r="BD814" s="7"/>
      <c r="BE814" s="1"/>
      <c r="BF814" s="1"/>
      <c r="BG814" s="1"/>
      <c r="BH814" s="1"/>
      <c r="BI814" s="1"/>
    </row>
    <row r="815" ht="14.25" hidden="1" customHeight="1">
      <c r="A815" s="21" t="s">
        <v>180</v>
      </c>
      <c r="B815" s="7" t="s">
        <v>827</v>
      </c>
      <c r="C815" s="7" t="s">
        <v>1346</v>
      </c>
      <c r="D815" s="7" t="s">
        <v>1168</v>
      </c>
      <c r="E815" s="7" t="s">
        <v>31</v>
      </c>
      <c r="F815" s="7" t="s">
        <v>1552</v>
      </c>
      <c r="G815" s="7" t="s">
        <v>1553</v>
      </c>
      <c r="H815" s="18" t="str">
        <f t="shared" si="1"/>
        <v>ASHRAE 189.1-2009Retail (not including accent lighting)Sales Area</v>
      </c>
      <c r="I815" s="86" t="str">
        <f>VLOOKUP(H815,'Interior Lighting'!$A$4:$G$1073,5,FALSE)</f>
        <v>1.53</v>
      </c>
      <c r="J815" s="21"/>
      <c r="K815" s="7"/>
      <c r="L815" s="7">
        <v>0.0</v>
      </c>
      <c r="M815" s="7">
        <v>0.7</v>
      </c>
      <c r="N815" s="7">
        <v>0.2</v>
      </c>
      <c r="O815" s="7" t="s">
        <v>4303</v>
      </c>
      <c r="P815" s="21" t="s">
        <v>56</v>
      </c>
      <c r="Q815" s="7" t="s">
        <v>218</v>
      </c>
      <c r="R815" s="7" t="s">
        <v>241</v>
      </c>
      <c r="S815" s="5" t="str">
        <f t="shared" si="2"/>
        <v>ASHRAE 62.1-1999Specialty ShopsSupermarket</v>
      </c>
      <c r="T815" s="86" t="str">
        <f>VLOOKUP(S815,Ventilation!$A$4:$H$302,6,FALSE)</f>
        <v>0</v>
      </c>
      <c r="U815" s="86" t="str">
        <f>VLOOKUP(S815,Ventilation!$A$4:$H$302,5,FALSE)</f>
        <v>15</v>
      </c>
      <c r="V815" s="86" t="str">
        <f>VLOOKUP(S815,Ventilation!$A$4:$H$302,7,FALSE)</f>
        <v/>
      </c>
      <c r="W815" s="7">
        <v>8.0</v>
      </c>
      <c r="X815" s="7" t="s">
        <v>4304</v>
      </c>
      <c r="Y815" s="7" t="s">
        <v>4301</v>
      </c>
      <c r="Z815" s="7">
        <v>0.0446</v>
      </c>
      <c r="AA815" s="7"/>
      <c r="AB815" s="7" t="s">
        <v>4309</v>
      </c>
      <c r="AC815" s="7">
        <v>6.25</v>
      </c>
      <c r="AD815" s="7">
        <v>0.0</v>
      </c>
      <c r="AE815" s="7">
        <v>0.5</v>
      </c>
      <c r="AF815" s="7">
        <v>0.0</v>
      </c>
      <c r="AG815" s="7" t="s">
        <v>4302</v>
      </c>
      <c r="AH815" s="7">
        <v>3.6400015672260313</v>
      </c>
      <c r="AI815" s="7">
        <v>0.0</v>
      </c>
      <c r="AJ815" s="7">
        <v>0.5</v>
      </c>
      <c r="AK815" s="7">
        <v>0.0</v>
      </c>
      <c r="AL815" s="7" t="s">
        <v>4302</v>
      </c>
      <c r="AM815" s="7" t="s">
        <v>4308</v>
      </c>
      <c r="AN815" s="7" t="s">
        <v>4306</v>
      </c>
      <c r="AO815" s="7">
        <v>5.0</v>
      </c>
      <c r="AP815" s="133" t="str">
        <f>(2419+2250)/2</f>
        <v>2334.5</v>
      </c>
      <c r="AQ815" s="7" t="str">
        <f>IF('Space Types'!$AO813=0,"",'Space Types'!$AO813/'Space Types'!$AP813)</f>
        <v/>
      </c>
      <c r="AR815" s="7">
        <v>49.0</v>
      </c>
      <c r="AS815" s="7">
        <v>0.2</v>
      </c>
      <c r="AT815" s="7">
        <v>0.05</v>
      </c>
      <c r="AU815" s="7" t="s">
        <v>4355</v>
      </c>
      <c r="AV815" s="7">
        <v>1.2402518232437685</v>
      </c>
      <c r="AW815" s="7">
        <v>3000.0</v>
      </c>
      <c r="AX815" s="7">
        <v>520.8767397283107</v>
      </c>
      <c r="AY815" s="133" t="str">
        <f>IF(ISBLANK(AX815),"",AX815/(AW815/AV815))</f>
        <v>0.215339442</v>
      </c>
      <c r="AZ815" s="7">
        <v>0.338</v>
      </c>
      <c r="BA815" s="7">
        <v>0.5</v>
      </c>
      <c r="BB815" s="7"/>
      <c r="BC815" s="7" t="s">
        <v>4356</v>
      </c>
      <c r="BD815" s="7"/>
      <c r="BE815" s="1"/>
      <c r="BF815" s="1"/>
      <c r="BG815" s="1"/>
      <c r="BH815" s="1"/>
      <c r="BI815" s="1"/>
    </row>
    <row r="816" ht="14.25" hidden="1" customHeight="1">
      <c r="A816" s="18" t="s">
        <v>177</v>
      </c>
      <c r="B816" s="5" t="s">
        <v>827</v>
      </c>
      <c r="C816" s="5" t="s">
        <v>1348</v>
      </c>
      <c r="D816" s="5" t="s">
        <v>3169</v>
      </c>
      <c r="E816" s="5" t="s">
        <v>598</v>
      </c>
      <c r="F816" s="5" t="s">
        <v>1552</v>
      </c>
      <c r="G816" s="5" t="s">
        <v>1553</v>
      </c>
      <c r="H816" s="18" t="str">
        <f t="shared" si="1"/>
        <v>ASHRAE 90.1-2004Retail (not including accent lighting)Sales Area</v>
      </c>
      <c r="I816" s="86" t="str">
        <f>VLOOKUP(H816,'Interior Lighting'!$A$4:$G$1073,5,FALSE)</f>
        <v>1.7</v>
      </c>
      <c r="J816" s="21"/>
      <c r="K816" s="5"/>
      <c r="L816" s="5">
        <v>0.0</v>
      </c>
      <c r="M816" s="5">
        <v>0.7</v>
      </c>
      <c r="N816" s="5">
        <v>0.2</v>
      </c>
      <c r="O816" s="5" t="s">
        <v>4303</v>
      </c>
      <c r="P816" s="18" t="s">
        <v>56</v>
      </c>
      <c r="Q816" s="5" t="s">
        <v>218</v>
      </c>
      <c r="R816" s="5" t="s">
        <v>241</v>
      </c>
      <c r="S816" s="5" t="str">
        <f t="shared" si="2"/>
        <v>ASHRAE 62.1-1999Specialty ShopsSupermarket</v>
      </c>
      <c r="T816" s="86" t="str">
        <f>VLOOKUP(S816,Ventilation!$A$4:$H$302,6,FALSE)</f>
        <v>0</v>
      </c>
      <c r="U816" s="86" t="str">
        <f>VLOOKUP(S816,Ventilation!$A$4:$H$302,5,FALSE)</f>
        <v>15</v>
      </c>
      <c r="V816" s="86" t="str">
        <f>VLOOKUP(S816,Ventilation!$A$4:$H$302,7,FALSE)</f>
        <v/>
      </c>
      <c r="W816" s="5">
        <v>8.0</v>
      </c>
      <c r="X816" s="5" t="s">
        <v>4304</v>
      </c>
      <c r="Y816" s="5" t="s">
        <v>4301</v>
      </c>
      <c r="Z816" s="5">
        <v>0.0595</v>
      </c>
      <c r="AA816" s="5"/>
      <c r="AB816" s="5" t="s">
        <v>4309</v>
      </c>
      <c r="AC816" s="5"/>
      <c r="AD816" s="5"/>
      <c r="AE816" s="5"/>
      <c r="AF816" s="5"/>
      <c r="AG816" s="5"/>
      <c r="AH816" s="5">
        <v>0.5</v>
      </c>
      <c r="AI816" s="5">
        <v>0.0</v>
      </c>
      <c r="AJ816" s="5">
        <v>0.5</v>
      </c>
      <c r="AK816" s="5">
        <v>0.0</v>
      </c>
      <c r="AL816" s="5" t="s">
        <v>4302</v>
      </c>
      <c r="AM816" s="5" t="s">
        <v>4308</v>
      </c>
      <c r="AN816" s="5" t="s">
        <v>4306</v>
      </c>
      <c r="AO816" s="5"/>
      <c r="AP816" s="5"/>
      <c r="AQ816" s="5" t="str">
        <f>IF('Space Types'!$AO798=0,"",'Space Types'!$AO798/'Space Types'!$AP798)</f>
        <v/>
      </c>
      <c r="AR816" s="5"/>
      <c r="AS816" s="5"/>
      <c r="AT816" s="5"/>
      <c r="AU816" s="5"/>
      <c r="AV816" s="5"/>
      <c r="AW816" s="5"/>
      <c r="AX816" s="5"/>
      <c r="AY816" s="5"/>
      <c r="AZ816" s="5"/>
      <c r="BA816" s="5"/>
      <c r="BB816" s="5"/>
      <c r="BC816" s="5"/>
      <c r="BD816" s="5"/>
      <c r="BE816" s="1"/>
      <c r="BF816" s="1"/>
      <c r="BG816" s="1"/>
      <c r="BH816" s="1"/>
      <c r="BI816" s="1"/>
    </row>
    <row r="817" ht="14.25" hidden="1" customHeight="1">
      <c r="A817" s="5" t="s">
        <v>177</v>
      </c>
      <c r="B817" s="5" t="s">
        <v>827</v>
      </c>
      <c r="C817" s="5" t="s">
        <v>616</v>
      </c>
      <c r="D817" s="5" t="s">
        <v>1617</v>
      </c>
      <c r="E817" s="5" t="s">
        <v>598</v>
      </c>
      <c r="F817" s="5" t="s">
        <v>1272</v>
      </c>
      <c r="G817" s="5" t="s">
        <v>1107</v>
      </c>
      <c r="H817" s="18" t="str">
        <f t="shared" si="1"/>
        <v>ASHRAE 90.1-2004Office-EnclosedGeneral</v>
      </c>
      <c r="I817" s="86" t="str">
        <f>VLOOKUP(H817,'Interior Lighting'!$A$4:$G$1073,5,FALSE)</f>
        <v>1.1</v>
      </c>
      <c r="J817" s="21"/>
      <c r="K817" s="5"/>
      <c r="L817" s="5">
        <v>0.0</v>
      </c>
      <c r="M817" s="5">
        <v>0.7</v>
      </c>
      <c r="N817" s="5">
        <v>0.2</v>
      </c>
      <c r="O817" s="5" t="s">
        <v>4303</v>
      </c>
      <c r="P817" s="18" t="s">
        <v>56</v>
      </c>
      <c r="Q817" s="5" t="s">
        <v>141</v>
      </c>
      <c r="R817" s="5" t="s">
        <v>1620</v>
      </c>
      <c r="S817" s="5" t="str">
        <f t="shared" si="2"/>
        <v>ASHRAE 62.1-1999OfficesOffice Space</v>
      </c>
      <c r="T817" s="86" t="str">
        <f>VLOOKUP(S817,Ventilation!$A$4:$H$302,6,FALSE)</f>
        <v>0</v>
      </c>
      <c r="U817" s="86" t="str">
        <f>VLOOKUP(S817,Ventilation!$A$4:$H$302,5,FALSE)</f>
        <v>21.2</v>
      </c>
      <c r="V817" s="86" t="str">
        <f>VLOOKUP(S817,Ventilation!$A$4:$H$302,7,FALSE)</f>
        <v/>
      </c>
      <c r="W817" s="5">
        <v>5.0</v>
      </c>
      <c r="X817" s="5" t="s">
        <v>4304</v>
      </c>
      <c r="Y817" s="5" t="s">
        <v>4301</v>
      </c>
      <c r="Z817" s="5">
        <v>0.0595</v>
      </c>
      <c r="AA817" s="5"/>
      <c r="AB817" s="5" t="s">
        <v>4309</v>
      </c>
      <c r="AC817" s="5"/>
      <c r="AD817" s="5"/>
      <c r="AE817" s="5"/>
      <c r="AF817" s="5"/>
      <c r="AG817" s="5"/>
      <c r="AH817" s="5">
        <v>0.75</v>
      </c>
      <c r="AI817" s="5">
        <v>0.0</v>
      </c>
      <c r="AJ817" s="5">
        <v>0.5</v>
      </c>
      <c r="AK817" s="5">
        <v>0.0</v>
      </c>
      <c r="AL817" s="5" t="s">
        <v>4302</v>
      </c>
      <c r="AM817" s="5" t="s">
        <v>4308</v>
      </c>
      <c r="AN817" s="5" t="s">
        <v>4306</v>
      </c>
      <c r="AO817" s="5"/>
      <c r="AP817" s="5"/>
      <c r="AQ817" s="5" t="str">
        <f>IF('Space Types'!$AO804=0,"",'Space Types'!$AO804/'Space Types'!$AP804)</f>
        <v/>
      </c>
      <c r="AR817" s="5"/>
      <c r="AS817" s="5"/>
      <c r="AT817" s="5"/>
      <c r="AU817" s="5"/>
      <c r="AV817" s="5"/>
      <c r="AW817" s="5"/>
      <c r="AX817" s="5"/>
      <c r="AY817" s="5"/>
      <c r="AZ817" s="5"/>
      <c r="BA817" s="5"/>
      <c r="BB817" s="5"/>
      <c r="BC817" s="5"/>
      <c r="BD817" s="5"/>
      <c r="BE817" s="1"/>
      <c r="BF817" s="1"/>
      <c r="BG817" s="1"/>
      <c r="BH817" s="1"/>
      <c r="BI817" s="1"/>
    </row>
    <row r="818" ht="14.25" hidden="1" customHeight="1">
      <c r="A818" s="18" t="s">
        <v>177</v>
      </c>
      <c r="B818" s="5" t="s">
        <v>827</v>
      </c>
      <c r="C818" s="5" t="s">
        <v>1347</v>
      </c>
      <c r="D818" s="5" t="s">
        <v>3232</v>
      </c>
      <c r="E818" s="5" t="s">
        <v>598</v>
      </c>
      <c r="F818" s="5" t="s">
        <v>1361</v>
      </c>
      <c r="G818" s="5" t="s">
        <v>1107</v>
      </c>
      <c r="H818" s="18" t="str">
        <f t="shared" si="1"/>
        <v>ASHRAE 90.1-2004Active StorageGeneral</v>
      </c>
      <c r="I818" s="86" t="str">
        <f>VLOOKUP(H818,'Interior Lighting'!$A$4:$G$1073,5,FALSE)</f>
        <v>0.8</v>
      </c>
      <c r="J818" s="21"/>
      <c r="K818" s="5"/>
      <c r="L818" s="5">
        <v>0.0</v>
      </c>
      <c r="M818" s="5">
        <v>0.7</v>
      </c>
      <c r="N818" s="5">
        <v>0.2</v>
      </c>
      <c r="O818" s="5" t="s">
        <v>4303</v>
      </c>
      <c r="P818" s="18" t="s">
        <v>56</v>
      </c>
      <c r="Q818" s="5" t="s">
        <v>167</v>
      </c>
      <c r="R818" s="5" t="s">
        <v>200</v>
      </c>
      <c r="S818" s="5" t="str">
        <f t="shared" si="2"/>
        <v>ASHRAE 62.1-1999Retail Stores, Sales Floors, and Show Room FloorsShipping and receiving</v>
      </c>
      <c r="T818" s="86" t="str">
        <f>VLOOKUP(S818,Ventilation!$A$4:$H$302,6,FALSE)</f>
        <v>0.15</v>
      </c>
      <c r="U818" s="86" t="str">
        <f>VLOOKUP(S818,Ventilation!$A$4:$H$302,5,FALSE)</f>
        <v>0</v>
      </c>
      <c r="V818" s="86" t="str">
        <f>VLOOKUP(S818,Ventilation!$A$4:$H$302,7,FALSE)</f>
        <v/>
      </c>
      <c r="W818" s="5">
        <v>3.33</v>
      </c>
      <c r="X818" s="5" t="s">
        <v>4304</v>
      </c>
      <c r="Y818" s="5" t="s">
        <v>4301</v>
      </c>
      <c r="Z818" s="5">
        <v>0.0595</v>
      </c>
      <c r="AA818" s="5"/>
      <c r="AB818" s="5" t="s">
        <v>4309</v>
      </c>
      <c r="AC818" s="5"/>
      <c r="AD818" s="5"/>
      <c r="AE818" s="5"/>
      <c r="AF818" s="5"/>
      <c r="AG818" s="5"/>
      <c r="AH818" s="5">
        <v>0.75</v>
      </c>
      <c r="AI818" s="5">
        <v>0.0</v>
      </c>
      <c r="AJ818" s="5">
        <v>0.5</v>
      </c>
      <c r="AK818" s="5">
        <v>0.0</v>
      </c>
      <c r="AL818" s="5" t="s">
        <v>4302</v>
      </c>
      <c r="AM818" s="5" t="s">
        <v>4308</v>
      </c>
      <c r="AN818" s="5" t="s">
        <v>4306</v>
      </c>
      <c r="AO818" s="5"/>
      <c r="AP818" s="5"/>
      <c r="AQ818" s="5" t="str">
        <f>IF('Space Types'!$AO810=0,"",'Space Types'!$AO810/'Space Types'!$AP810)</f>
        <v/>
      </c>
      <c r="AR818" s="5"/>
      <c r="AS818" s="5"/>
      <c r="AT818" s="5"/>
      <c r="AU818" s="5"/>
      <c r="AV818" s="5"/>
      <c r="AW818" s="5"/>
      <c r="AX818" s="5"/>
      <c r="AY818" s="5"/>
      <c r="AZ818" s="5"/>
      <c r="BA818" s="5"/>
      <c r="BB818" s="5"/>
      <c r="BC818" s="5"/>
      <c r="BD818" s="5"/>
      <c r="BE818" s="1"/>
      <c r="BF818" s="1"/>
      <c r="BG818" s="1"/>
      <c r="BH818" s="1"/>
      <c r="BI818" s="1"/>
    </row>
    <row r="819" ht="14.25" hidden="1" customHeight="1">
      <c r="A819" s="18" t="s">
        <v>177</v>
      </c>
      <c r="B819" s="5" t="s">
        <v>827</v>
      </c>
      <c r="C819" s="5" t="s">
        <v>1346</v>
      </c>
      <c r="D819" s="5" t="s">
        <v>1168</v>
      </c>
      <c r="E819" s="5" t="s">
        <v>598</v>
      </c>
      <c r="F819" s="5" t="s">
        <v>1552</v>
      </c>
      <c r="G819" s="5" t="s">
        <v>1553</v>
      </c>
      <c r="H819" s="18" t="str">
        <f t="shared" si="1"/>
        <v>ASHRAE 90.1-2004Retail (not including accent lighting)Sales Area</v>
      </c>
      <c r="I819" s="86" t="str">
        <f>VLOOKUP(H819,'Interior Lighting'!$A$4:$G$1073,5,FALSE)</f>
        <v>1.7</v>
      </c>
      <c r="J819" s="21"/>
      <c r="K819" s="5"/>
      <c r="L819" s="5">
        <v>0.0</v>
      </c>
      <c r="M819" s="5">
        <v>0.7</v>
      </c>
      <c r="N819" s="5">
        <v>0.2</v>
      </c>
      <c r="O819" s="5" t="s">
        <v>4303</v>
      </c>
      <c r="P819" s="18" t="s">
        <v>56</v>
      </c>
      <c r="Q819" s="5" t="s">
        <v>218</v>
      </c>
      <c r="R819" s="5" t="s">
        <v>241</v>
      </c>
      <c r="S819" s="5" t="str">
        <f t="shared" si="2"/>
        <v>ASHRAE 62.1-1999Specialty ShopsSupermarket</v>
      </c>
      <c r="T819" s="86" t="str">
        <f>VLOOKUP(S819,Ventilation!$A$4:$H$302,6,FALSE)</f>
        <v>0</v>
      </c>
      <c r="U819" s="86" t="str">
        <f>VLOOKUP(S819,Ventilation!$A$4:$H$302,5,FALSE)</f>
        <v>15</v>
      </c>
      <c r="V819" s="86" t="str">
        <f>VLOOKUP(S819,Ventilation!$A$4:$H$302,7,FALSE)</f>
        <v/>
      </c>
      <c r="W819" s="5">
        <v>8.0</v>
      </c>
      <c r="X819" s="5" t="s">
        <v>4304</v>
      </c>
      <c r="Y819" s="5" t="s">
        <v>4301</v>
      </c>
      <c r="Z819" s="5">
        <v>0.0595</v>
      </c>
      <c r="AA819" s="5"/>
      <c r="AB819" s="5" t="s">
        <v>4309</v>
      </c>
      <c r="AC819" s="5">
        <v>8.53</v>
      </c>
      <c r="AD819" s="5">
        <v>0.0</v>
      </c>
      <c r="AE819" s="5">
        <v>0.5</v>
      </c>
      <c r="AF819" s="5">
        <v>0.0</v>
      </c>
      <c r="AG819" s="5" t="s">
        <v>4302</v>
      </c>
      <c r="AH819" s="5">
        <v>5.0</v>
      </c>
      <c r="AI819" s="5">
        <v>0.0</v>
      </c>
      <c r="AJ819" s="5">
        <v>0.5</v>
      </c>
      <c r="AK819" s="5">
        <v>0.0</v>
      </c>
      <c r="AL819" s="5" t="s">
        <v>4302</v>
      </c>
      <c r="AM819" s="5" t="s">
        <v>4308</v>
      </c>
      <c r="AN819" s="5" t="s">
        <v>4306</v>
      </c>
      <c r="AO819" s="5">
        <v>5.0</v>
      </c>
      <c r="AP819" s="112" t="str">
        <f>(2419+2250)/2</f>
        <v>2334.5</v>
      </c>
      <c r="AQ819" s="5" t="str">
        <f>IF('Space Types'!$AO816=0,"",'Space Types'!$AO816/'Space Types'!$AP816)</f>
        <v/>
      </c>
      <c r="AR819" s="5">
        <v>49.0</v>
      </c>
      <c r="AS819" s="5">
        <v>0.2</v>
      </c>
      <c r="AT819" s="5">
        <v>0.05</v>
      </c>
      <c r="AU819" s="5" t="s">
        <v>4355</v>
      </c>
      <c r="AV819" s="5">
        <v>1.2402518232437685</v>
      </c>
      <c r="AW819" s="5">
        <v>3000.0</v>
      </c>
      <c r="AX819" s="5">
        <v>520.8767397283107</v>
      </c>
      <c r="AY819" s="112" t="str">
        <f>IF(ISBLANK(AX819),"",AX819/(AW819/AV819))</f>
        <v>0.215339442</v>
      </c>
      <c r="AZ819" s="5">
        <v>0.338</v>
      </c>
      <c r="BA819" s="5">
        <v>0.5</v>
      </c>
      <c r="BB819" s="5"/>
      <c r="BC819" s="5" t="s">
        <v>4356</v>
      </c>
      <c r="BD819" s="5"/>
      <c r="BE819" s="1"/>
      <c r="BF819" s="1"/>
      <c r="BG819" s="1"/>
      <c r="BH819" s="1"/>
      <c r="BI819" s="1"/>
    </row>
    <row r="820" ht="14.25" hidden="1" customHeight="1">
      <c r="A820" s="21" t="s">
        <v>182</v>
      </c>
      <c r="B820" s="7" t="s">
        <v>827</v>
      </c>
      <c r="C820" s="7" t="s">
        <v>1348</v>
      </c>
      <c r="D820" s="7" t="s">
        <v>3169</v>
      </c>
      <c r="E820" s="7" t="s">
        <v>609</v>
      </c>
      <c r="F820" s="7" t="s">
        <v>1552</v>
      </c>
      <c r="G820" s="7" t="s">
        <v>1553</v>
      </c>
      <c r="H820" s="18" t="str">
        <f t="shared" si="1"/>
        <v>ASHRAE 90.1-2007Retail (not including accent lighting)Sales Area</v>
      </c>
      <c r="I820" s="86" t="str">
        <f>VLOOKUP(H820,'Interior Lighting'!$A$4:$G$1073,5,FALSE)</f>
        <v>1.7</v>
      </c>
      <c r="J820" s="21"/>
      <c r="K820" s="7"/>
      <c r="L820" s="7">
        <v>0.0</v>
      </c>
      <c r="M820" s="7">
        <v>0.7</v>
      </c>
      <c r="N820" s="7">
        <v>0.2</v>
      </c>
      <c r="O820" s="7" t="s">
        <v>4303</v>
      </c>
      <c r="P820" s="21" t="s">
        <v>542</v>
      </c>
      <c r="Q820" s="7" t="s">
        <v>753</v>
      </c>
      <c r="R820" s="7" t="s">
        <v>241</v>
      </c>
      <c r="S820" s="5" t="str">
        <f t="shared" si="2"/>
        <v>ASHRAE 62.1-2004RetailSupermarket</v>
      </c>
      <c r="T820" s="86" t="str">
        <f>VLOOKUP(S820,Ventilation!$A$4:$H$302,6,FALSE)</f>
        <v>0.06</v>
      </c>
      <c r="U820" s="86" t="str">
        <f>VLOOKUP(S820,Ventilation!$A$4:$H$302,5,FALSE)</f>
        <v>7.5</v>
      </c>
      <c r="V820" s="86" t="str">
        <f>VLOOKUP(S820,Ventilation!$A$4:$H$302,7,FALSE)</f>
        <v/>
      </c>
      <c r="W820" s="7">
        <v>8.0</v>
      </c>
      <c r="X820" s="7" t="s">
        <v>4304</v>
      </c>
      <c r="Y820" s="7" t="s">
        <v>4301</v>
      </c>
      <c r="Z820" s="7">
        <v>0.0446</v>
      </c>
      <c r="AA820" s="7"/>
      <c r="AB820" s="7" t="s">
        <v>4309</v>
      </c>
      <c r="AC820" s="7"/>
      <c r="AD820" s="7"/>
      <c r="AE820" s="7"/>
      <c r="AF820" s="7"/>
      <c r="AG820" s="7"/>
      <c r="AH820" s="7">
        <v>0.36000015500037674</v>
      </c>
      <c r="AI820" s="7">
        <v>0.0</v>
      </c>
      <c r="AJ820" s="7">
        <v>0.5</v>
      </c>
      <c r="AK820" s="7">
        <v>0.0</v>
      </c>
      <c r="AL820" s="7" t="s">
        <v>4302</v>
      </c>
      <c r="AM820" s="7" t="s">
        <v>4308</v>
      </c>
      <c r="AN820" s="7" t="s">
        <v>4306</v>
      </c>
      <c r="AO820" s="7"/>
      <c r="AP820" s="7"/>
      <c r="AQ820" s="7" t="str">
        <f>IF('Space Types'!$AO797=0,"",'Space Types'!$AO797/'Space Types'!$AP797)</f>
        <v/>
      </c>
      <c r="AR820" s="7"/>
      <c r="AS820" s="7"/>
      <c r="AT820" s="7"/>
      <c r="AU820" s="7"/>
      <c r="AV820" s="7"/>
      <c r="AW820" s="7"/>
      <c r="AX820" s="7"/>
      <c r="AY820" s="7"/>
      <c r="AZ820" s="7"/>
      <c r="BA820" s="7"/>
      <c r="BB820" s="7"/>
      <c r="BC820" s="7"/>
      <c r="BD820" s="7"/>
      <c r="BE820" s="1"/>
      <c r="BF820" s="1"/>
      <c r="BG820" s="1"/>
      <c r="BH820" s="1"/>
      <c r="BI820" s="1"/>
    </row>
    <row r="821" ht="14.25" hidden="1" customHeight="1">
      <c r="A821" s="7" t="s">
        <v>182</v>
      </c>
      <c r="B821" s="7" t="s">
        <v>827</v>
      </c>
      <c r="C821" s="7" t="s">
        <v>616</v>
      </c>
      <c r="D821" s="7" t="s">
        <v>1617</v>
      </c>
      <c r="E821" s="7" t="s">
        <v>609</v>
      </c>
      <c r="F821" s="7" t="s">
        <v>1272</v>
      </c>
      <c r="G821" s="7" t="s">
        <v>1107</v>
      </c>
      <c r="H821" s="18" t="str">
        <f t="shared" si="1"/>
        <v>ASHRAE 90.1-2007Office-EnclosedGeneral</v>
      </c>
      <c r="I821" s="86" t="str">
        <f>VLOOKUP(H821,'Interior Lighting'!$A$4:$G$1073,5,FALSE)</f>
        <v>1.1</v>
      </c>
      <c r="J821" s="21"/>
      <c r="K821" s="7"/>
      <c r="L821" s="7">
        <v>0.0</v>
      </c>
      <c r="M821" s="7">
        <v>0.7</v>
      </c>
      <c r="N821" s="7">
        <v>0.2</v>
      </c>
      <c r="O821" s="7" t="s">
        <v>4303</v>
      </c>
      <c r="P821" s="21" t="s">
        <v>542</v>
      </c>
      <c r="Q821" s="7" t="s">
        <v>1604</v>
      </c>
      <c r="R821" s="7" t="s">
        <v>142</v>
      </c>
      <c r="S821" s="5" t="str">
        <f t="shared" si="2"/>
        <v>ASHRAE 62.1-2004Office BuildingsOffice space</v>
      </c>
      <c r="T821" s="86" t="str">
        <f>VLOOKUP(S821,Ventilation!$A$4:$H$302,6,FALSE)</f>
        <v>0.06</v>
      </c>
      <c r="U821" s="86" t="str">
        <f>VLOOKUP(S821,Ventilation!$A$4:$H$302,5,FALSE)</f>
        <v>5</v>
      </c>
      <c r="V821" s="86" t="str">
        <f>VLOOKUP(S821,Ventilation!$A$4:$H$302,7,FALSE)</f>
        <v/>
      </c>
      <c r="W821" s="7">
        <v>5.0</v>
      </c>
      <c r="X821" s="7" t="s">
        <v>4304</v>
      </c>
      <c r="Y821" s="7" t="s">
        <v>4301</v>
      </c>
      <c r="Z821" s="7">
        <v>0.0446</v>
      </c>
      <c r="AA821" s="7"/>
      <c r="AB821" s="7" t="s">
        <v>4309</v>
      </c>
      <c r="AC821" s="7"/>
      <c r="AD821" s="7"/>
      <c r="AE821" s="7"/>
      <c r="AF821" s="7"/>
      <c r="AG821" s="7"/>
      <c r="AH821" s="7">
        <v>0.5400002325005652</v>
      </c>
      <c r="AI821" s="7">
        <v>0.0</v>
      </c>
      <c r="AJ821" s="7">
        <v>0.5</v>
      </c>
      <c r="AK821" s="7">
        <v>0.0</v>
      </c>
      <c r="AL821" s="7" t="s">
        <v>4302</v>
      </c>
      <c r="AM821" s="7" t="s">
        <v>4308</v>
      </c>
      <c r="AN821" s="7" t="s">
        <v>4306</v>
      </c>
      <c r="AO821" s="7"/>
      <c r="AP821" s="7"/>
      <c r="AQ821" s="7" t="str">
        <f>IF('Space Types'!$AO803=0,"",'Space Types'!$AO803/'Space Types'!$AP803)</f>
        <v/>
      </c>
      <c r="AR821" s="7"/>
      <c r="AS821" s="7"/>
      <c r="AT821" s="7"/>
      <c r="AU821" s="7"/>
      <c r="AV821" s="7"/>
      <c r="AW821" s="7"/>
      <c r="AX821" s="7"/>
      <c r="AY821" s="7"/>
      <c r="AZ821" s="7"/>
      <c r="BA821" s="7"/>
      <c r="BB821" s="7"/>
      <c r="BC821" s="7"/>
      <c r="BD821" s="7"/>
      <c r="BE821" s="1"/>
      <c r="BF821" s="1"/>
      <c r="BG821" s="1"/>
      <c r="BH821" s="1"/>
      <c r="BI821" s="1"/>
    </row>
    <row r="822" ht="14.25" hidden="1" customHeight="1">
      <c r="A822" s="21" t="s">
        <v>182</v>
      </c>
      <c r="B822" s="7" t="s">
        <v>827</v>
      </c>
      <c r="C822" s="7" t="s">
        <v>1347</v>
      </c>
      <c r="D822" s="7" t="s">
        <v>3232</v>
      </c>
      <c r="E822" s="7" t="s">
        <v>609</v>
      </c>
      <c r="F822" s="7" t="s">
        <v>1361</v>
      </c>
      <c r="G822" s="7" t="s">
        <v>1107</v>
      </c>
      <c r="H822" s="18" t="str">
        <f t="shared" si="1"/>
        <v>ASHRAE 90.1-2007Active StorageGeneral</v>
      </c>
      <c r="I822" s="86" t="str">
        <f>VLOOKUP(H822,'Interior Lighting'!$A$4:$G$1073,5,FALSE)</f>
        <v>0.8</v>
      </c>
      <c r="J822" s="21"/>
      <c r="K822" s="7"/>
      <c r="L822" s="7">
        <v>0.0</v>
      </c>
      <c r="M822" s="7">
        <v>0.7</v>
      </c>
      <c r="N822" s="7">
        <v>0.2</v>
      </c>
      <c r="O822" s="7" t="s">
        <v>4303</v>
      </c>
      <c r="P822" s="21" t="s">
        <v>542</v>
      </c>
      <c r="Q822" s="7" t="s">
        <v>1107</v>
      </c>
      <c r="R822" s="7" t="s">
        <v>178</v>
      </c>
      <c r="S822" s="5" t="str">
        <f t="shared" si="2"/>
        <v>ASHRAE 62.1-2004GeneralStorage rooms</v>
      </c>
      <c r="T822" s="86" t="str">
        <f>VLOOKUP(S822,Ventilation!$A$4:$H$302,6,FALSE)</f>
        <v>0.12</v>
      </c>
      <c r="U822" s="86" t="str">
        <f>VLOOKUP(S822,Ventilation!$A$4:$H$302,5,FALSE)</f>
        <v/>
      </c>
      <c r="V822" s="86" t="str">
        <f>VLOOKUP(S822,Ventilation!$A$4:$H$302,7,FALSE)</f>
        <v/>
      </c>
      <c r="W822" s="7">
        <v>3.33</v>
      </c>
      <c r="X822" s="7" t="s">
        <v>4304</v>
      </c>
      <c r="Y822" s="7" t="s">
        <v>4301</v>
      </c>
      <c r="Z822" s="7">
        <v>0.0446</v>
      </c>
      <c r="AA822" s="7"/>
      <c r="AB822" s="7" t="s">
        <v>4309</v>
      </c>
      <c r="AC822" s="7"/>
      <c r="AD822" s="7"/>
      <c r="AE822" s="7"/>
      <c r="AF822" s="7"/>
      <c r="AG822" s="7"/>
      <c r="AH822" s="7">
        <v>0.5400002325005652</v>
      </c>
      <c r="AI822" s="7">
        <v>0.0</v>
      </c>
      <c r="AJ822" s="7">
        <v>0.5</v>
      </c>
      <c r="AK822" s="7">
        <v>0.0</v>
      </c>
      <c r="AL822" s="7" t="s">
        <v>4302</v>
      </c>
      <c r="AM822" s="7" t="s">
        <v>4308</v>
      </c>
      <c r="AN822" s="7" t="s">
        <v>4306</v>
      </c>
      <c r="AO822" s="7"/>
      <c r="AP822" s="7"/>
      <c r="AQ822" s="7" t="str">
        <f>IF('Space Types'!$AO809=0,"",'Space Types'!$AO809/'Space Types'!$AP809)</f>
        <v/>
      </c>
      <c r="AR822" s="7"/>
      <c r="AS822" s="7"/>
      <c r="AT822" s="7"/>
      <c r="AU822" s="7"/>
      <c r="AV822" s="7"/>
      <c r="AW822" s="7"/>
      <c r="AX822" s="7"/>
      <c r="AY822" s="7"/>
      <c r="AZ822" s="7"/>
      <c r="BA822" s="7"/>
      <c r="BB822" s="7"/>
      <c r="BC822" s="7"/>
      <c r="BD822" s="7"/>
      <c r="BE822" s="1"/>
      <c r="BF822" s="1"/>
      <c r="BG822" s="1"/>
      <c r="BH822" s="1"/>
      <c r="BI822" s="1"/>
    </row>
    <row r="823" ht="14.25" hidden="1" customHeight="1">
      <c r="A823" s="7" t="s">
        <v>182</v>
      </c>
      <c r="B823" s="7" t="s">
        <v>827</v>
      </c>
      <c r="C823" s="7" t="s">
        <v>1346</v>
      </c>
      <c r="D823" s="7" t="s">
        <v>1168</v>
      </c>
      <c r="E823" s="7" t="s">
        <v>609</v>
      </c>
      <c r="F823" s="7" t="s">
        <v>1552</v>
      </c>
      <c r="G823" s="7" t="s">
        <v>1553</v>
      </c>
      <c r="H823" s="18" t="str">
        <f t="shared" si="1"/>
        <v>ASHRAE 90.1-2007Retail (not including accent lighting)Sales Area</v>
      </c>
      <c r="I823" s="86" t="str">
        <f>VLOOKUP(H823,'Interior Lighting'!$A$4:$G$1073,5,FALSE)</f>
        <v>1.7</v>
      </c>
      <c r="J823" s="21"/>
      <c r="K823" s="7"/>
      <c r="L823" s="7">
        <v>0.0</v>
      </c>
      <c r="M823" s="7">
        <v>0.7</v>
      </c>
      <c r="N823" s="7">
        <v>0.2</v>
      </c>
      <c r="O823" s="7" t="s">
        <v>4303</v>
      </c>
      <c r="P823" s="21" t="s">
        <v>542</v>
      </c>
      <c r="Q823" s="7" t="s">
        <v>753</v>
      </c>
      <c r="R823" s="7" t="s">
        <v>241</v>
      </c>
      <c r="S823" s="5" t="str">
        <f t="shared" si="2"/>
        <v>ASHRAE 62.1-2004RetailSupermarket</v>
      </c>
      <c r="T823" s="86" t="str">
        <f>VLOOKUP(S823,Ventilation!$A$4:$H$302,6,FALSE)</f>
        <v>0.06</v>
      </c>
      <c r="U823" s="86" t="str">
        <f>VLOOKUP(S823,Ventilation!$A$4:$H$302,5,FALSE)</f>
        <v>7.5</v>
      </c>
      <c r="V823" s="86" t="str">
        <f>VLOOKUP(S823,Ventilation!$A$4:$H$302,7,FALSE)</f>
        <v/>
      </c>
      <c r="W823" s="7">
        <v>8.0</v>
      </c>
      <c r="X823" s="7" t="s">
        <v>4304</v>
      </c>
      <c r="Y823" s="7" t="s">
        <v>4301</v>
      </c>
      <c r="Z823" s="7">
        <v>0.0446</v>
      </c>
      <c r="AA823" s="7"/>
      <c r="AB823" s="7" t="s">
        <v>4309</v>
      </c>
      <c r="AC823" s="7">
        <v>6.25</v>
      </c>
      <c r="AD823" s="7">
        <v>0.0</v>
      </c>
      <c r="AE823" s="7">
        <v>0.5</v>
      </c>
      <c r="AF823" s="7">
        <v>0.0</v>
      </c>
      <c r="AG823" s="7" t="s">
        <v>4302</v>
      </c>
      <c r="AH823" s="7">
        <v>3.6400015672260313</v>
      </c>
      <c r="AI823" s="7">
        <v>0.0</v>
      </c>
      <c r="AJ823" s="7">
        <v>0.5</v>
      </c>
      <c r="AK823" s="7">
        <v>0.0</v>
      </c>
      <c r="AL823" s="7" t="s">
        <v>4302</v>
      </c>
      <c r="AM823" s="7" t="s">
        <v>4308</v>
      </c>
      <c r="AN823" s="7" t="s">
        <v>4306</v>
      </c>
      <c r="AO823" s="7">
        <v>5.0</v>
      </c>
      <c r="AP823" s="133" t="str">
        <f>(2419+2250)/2</f>
        <v>2334.5</v>
      </c>
      <c r="AQ823" s="133" t="str">
        <f>IF('Space Types'!$AO815=0,"",'Space Types'!$AO815/'Space Types'!$AP815)</f>
        <v>0.00214178625</v>
      </c>
      <c r="AR823" s="7">
        <v>49.0</v>
      </c>
      <c r="AS823" s="7">
        <v>0.2</v>
      </c>
      <c r="AT823" s="7">
        <v>0.05</v>
      </c>
      <c r="AU823" s="7" t="s">
        <v>4355</v>
      </c>
      <c r="AV823" s="7">
        <v>1.2402518232437685</v>
      </c>
      <c r="AW823" s="7">
        <v>3000.0</v>
      </c>
      <c r="AX823" s="7">
        <v>520.8767397283107</v>
      </c>
      <c r="AY823" s="133" t="str">
        <f>IF(ISBLANK(AX823),"",AX823/(AW823/AV823))</f>
        <v>0.215339442</v>
      </c>
      <c r="AZ823" s="7">
        <v>0.338</v>
      </c>
      <c r="BA823" s="7">
        <v>0.5</v>
      </c>
      <c r="BB823" s="7"/>
      <c r="BC823" s="7" t="s">
        <v>4356</v>
      </c>
      <c r="BD823" s="7"/>
      <c r="BE823" s="1"/>
      <c r="BF823" s="1"/>
      <c r="BG823" s="1"/>
      <c r="BH823" s="1"/>
      <c r="BI823" s="1"/>
    </row>
    <row r="824" ht="14.25" hidden="1" customHeight="1">
      <c r="A824" s="21" t="s">
        <v>185</v>
      </c>
      <c r="B824" s="7" t="s">
        <v>827</v>
      </c>
      <c r="C824" s="7" t="s">
        <v>1348</v>
      </c>
      <c r="D824" s="7" t="s">
        <v>3169</v>
      </c>
      <c r="E824" s="7" t="s">
        <v>628</v>
      </c>
      <c r="F824" s="7" t="s">
        <v>1553</v>
      </c>
      <c r="G824" s="7" t="s">
        <v>1107</v>
      </c>
      <c r="H824" s="18" t="str">
        <f t="shared" si="1"/>
        <v>ASHRAE 90.1-2010Sales AreaGeneral</v>
      </c>
      <c r="I824" s="86" t="str">
        <f>VLOOKUP(H824,'Interior Lighting'!$A$4:$G$1073,5,FALSE)</f>
        <v>1.68</v>
      </c>
      <c r="J824" s="21"/>
      <c r="K824" s="7"/>
      <c r="L824" s="7">
        <v>0.0</v>
      </c>
      <c r="M824" s="7">
        <v>0.7</v>
      </c>
      <c r="N824" s="7">
        <v>0.2</v>
      </c>
      <c r="O824" s="7" t="s">
        <v>4303</v>
      </c>
      <c r="P824" s="21" t="s">
        <v>601</v>
      </c>
      <c r="Q824" s="7" t="s">
        <v>753</v>
      </c>
      <c r="R824" s="7" t="s">
        <v>241</v>
      </c>
      <c r="S824" s="5" t="str">
        <f t="shared" si="2"/>
        <v>ASHRAE 62.1-2007RetailSupermarket</v>
      </c>
      <c r="T824" s="86" t="str">
        <f>VLOOKUP(S824,Ventilation!$A$4:$H$302,6,FALSE)</f>
        <v>0.06</v>
      </c>
      <c r="U824" s="86" t="str">
        <f>VLOOKUP(S824,Ventilation!$A$4:$H$302,5,FALSE)</f>
        <v>7.5</v>
      </c>
      <c r="V824" s="86" t="str">
        <f>VLOOKUP(S824,Ventilation!$A$4:$H$302,7,FALSE)</f>
        <v/>
      </c>
      <c r="W824" s="7">
        <v>8.0</v>
      </c>
      <c r="X824" s="7" t="s">
        <v>4304</v>
      </c>
      <c r="Y824" s="7" t="s">
        <v>4301</v>
      </c>
      <c r="Z824" s="7">
        <v>0.0446</v>
      </c>
      <c r="AA824" s="7"/>
      <c r="AB824" s="7" t="s">
        <v>4309</v>
      </c>
      <c r="AC824" s="7"/>
      <c r="AD824" s="7"/>
      <c r="AE824" s="7"/>
      <c r="AF824" s="7"/>
      <c r="AG824" s="7"/>
      <c r="AH824" s="7">
        <v>0.36000015500037674</v>
      </c>
      <c r="AI824" s="7">
        <v>0.0</v>
      </c>
      <c r="AJ824" s="7">
        <v>0.5</v>
      </c>
      <c r="AK824" s="7">
        <v>0.0</v>
      </c>
      <c r="AL824" s="7" t="s">
        <v>4302</v>
      </c>
      <c r="AM824" s="7" t="s">
        <v>4308</v>
      </c>
      <c r="AN824" s="7" t="s">
        <v>4306</v>
      </c>
      <c r="AO824" s="7"/>
      <c r="AP824" s="7"/>
      <c r="AQ824" s="7"/>
      <c r="AR824" s="7"/>
      <c r="AS824" s="7"/>
      <c r="AT824" s="7"/>
      <c r="AU824" s="7"/>
      <c r="AV824" s="7"/>
      <c r="AW824" s="7"/>
      <c r="AX824" s="7"/>
      <c r="AY824" s="7"/>
      <c r="AZ824" s="7"/>
      <c r="BA824" s="7"/>
      <c r="BB824" s="7"/>
      <c r="BC824" s="7"/>
      <c r="BD824" s="7"/>
      <c r="BE824" s="1"/>
      <c r="BF824" s="1"/>
      <c r="BG824" s="1"/>
      <c r="BH824" s="1"/>
      <c r="BI824" s="1"/>
    </row>
    <row r="825" ht="14.25" hidden="1" customHeight="1">
      <c r="A825" s="21" t="s">
        <v>185</v>
      </c>
      <c r="B825" s="7" t="s">
        <v>827</v>
      </c>
      <c r="C825" s="7" t="s">
        <v>616</v>
      </c>
      <c r="D825" s="7" t="s">
        <v>1617</v>
      </c>
      <c r="E825" s="7" t="s">
        <v>628</v>
      </c>
      <c r="F825" s="7" t="s">
        <v>1272</v>
      </c>
      <c r="G825" s="7" t="s">
        <v>1107</v>
      </c>
      <c r="H825" s="18" t="str">
        <f t="shared" si="1"/>
        <v>ASHRAE 90.1-2010Office-EnclosedGeneral</v>
      </c>
      <c r="I825" s="86" t="str">
        <f>VLOOKUP(H825,'Interior Lighting'!$A$4:$G$1073,5,FALSE)</f>
        <v>1.11</v>
      </c>
      <c r="J825" s="21"/>
      <c r="K825" s="7"/>
      <c r="L825" s="7">
        <v>0.0</v>
      </c>
      <c r="M825" s="7">
        <v>0.7</v>
      </c>
      <c r="N825" s="7">
        <v>0.2</v>
      </c>
      <c r="O825" s="7" t="s">
        <v>4303</v>
      </c>
      <c r="P825" s="21" t="s">
        <v>601</v>
      </c>
      <c r="Q825" s="7" t="s">
        <v>1604</v>
      </c>
      <c r="R825" s="7" t="s">
        <v>142</v>
      </c>
      <c r="S825" s="5" t="str">
        <f t="shared" si="2"/>
        <v>ASHRAE 62.1-2007Office BuildingsOffice space</v>
      </c>
      <c r="T825" s="86" t="str">
        <f>VLOOKUP(S825,Ventilation!$A$4:$H$302,6,FALSE)</f>
        <v>0.06</v>
      </c>
      <c r="U825" s="86" t="str">
        <f>VLOOKUP(S825,Ventilation!$A$4:$H$302,5,FALSE)</f>
        <v>5</v>
      </c>
      <c r="V825" s="86" t="str">
        <f>VLOOKUP(S825,Ventilation!$A$4:$H$302,7,FALSE)</f>
        <v/>
      </c>
      <c r="W825" s="7">
        <v>5.0</v>
      </c>
      <c r="X825" s="7" t="s">
        <v>4304</v>
      </c>
      <c r="Y825" s="7" t="s">
        <v>4301</v>
      </c>
      <c r="Z825" s="7">
        <v>0.0446</v>
      </c>
      <c r="AA825" s="7"/>
      <c r="AB825" s="7" t="s">
        <v>4309</v>
      </c>
      <c r="AC825" s="7"/>
      <c r="AD825" s="7"/>
      <c r="AE825" s="7"/>
      <c r="AF825" s="7"/>
      <c r="AG825" s="7"/>
      <c r="AH825" s="7">
        <v>0.5400002325005652</v>
      </c>
      <c r="AI825" s="7">
        <v>0.0</v>
      </c>
      <c r="AJ825" s="7">
        <v>0.5</v>
      </c>
      <c r="AK825" s="7">
        <v>0.0</v>
      </c>
      <c r="AL825" s="7" t="s">
        <v>4302</v>
      </c>
      <c r="AM825" s="7" t="s">
        <v>4308</v>
      </c>
      <c r="AN825" s="7" t="s">
        <v>4306</v>
      </c>
      <c r="AO825" s="7"/>
      <c r="AP825" s="7"/>
      <c r="AQ825" s="7"/>
      <c r="AR825" s="7"/>
      <c r="AS825" s="7"/>
      <c r="AT825" s="7"/>
      <c r="AU825" s="7"/>
      <c r="AV825" s="7"/>
      <c r="AW825" s="7"/>
      <c r="AX825" s="7"/>
      <c r="AY825" s="7"/>
      <c r="AZ825" s="7"/>
      <c r="BA825" s="7"/>
      <c r="BB825" s="7"/>
      <c r="BC825" s="7"/>
      <c r="BD825" s="7"/>
      <c r="BE825" s="1"/>
      <c r="BF825" s="1"/>
      <c r="BG825" s="1"/>
      <c r="BH825" s="1"/>
      <c r="BI825" s="1"/>
    </row>
    <row r="826" ht="14.25" hidden="1" customHeight="1">
      <c r="A826" s="21" t="s">
        <v>185</v>
      </c>
      <c r="B826" s="7" t="s">
        <v>827</v>
      </c>
      <c r="C826" s="7" t="s">
        <v>1347</v>
      </c>
      <c r="D826" s="7" t="s">
        <v>3232</v>
      </c>
      <c r="E826" s="7" t="s">
        <v>628</v>
      </c>
      <c r="F826" s="7" t="s">
        <v>1128</v>
      </c>
      <c r="G826" s="7" t="s">
        <v>1107</v>
      </c>
      <c r="H826" s="18" t="str">
        <f t="shared" si="1"/>
        <v>ASHRAE 90.1-2010StorageGeneral</v>
      </c>
      <c r="I826" s="86" t="str">
        <f>VLOOKUP(H826,'Interior Lighting'!$A$4:$G$1073,5,FALSE)</f>
        <v>0.63</v>
      </c>
      <c r="J826" s="21"/>
      <c r="K826" s="7"/>
      <c r="L826" s="7">
        <v>0.0</v>
      </c>
      <c r="M826" s="7">
        <v>0.7</v>
      </c>
      <c r="N826" s="7">
        <v>0.2</v>
      </c>
      <c r="O826" s="7" t="s">
        <v>4303</v>
      </c>
      <c r="P826" s="21" t="s">
        <v>601</v>
      </c>
      <c r="Q826" s="7" t="s">
        <v>1107</v>
      </c>
      <c r="R826" s="7" t="s">
        <v>178</v>
      </c>
      <c r="S826" s="5" t="str">
        <f t="shared" si="2"/>
        <v>ASHRAE 62.1-2007GeneralStorage rooms</v>
      </c>
      <c r="T826" s="86" t="str">
        <f>VLOOKUP(S826,Ventilation!$A$4:$H$302,6,FALSE)</f>
        <v>0.12</v>
      </c>
      <c r="U826" s="86" t="str">
        <f>VLOOKUP(S826,Ventilation!$A$4:$H$302,5,FALSE)</f>
        <v/>
      </c>
      <c r="V826" s="86" t="str">
        <f>VLOOKUP(S826,Ventilation!$A$4:$H$302,7,FALSE)</f>
        <v/>
      </c>
      <c r="W826" s="7">
        <v>3.33</v>
      </c>
      <c r="X826" s="7" t="s">
        <v>4304</v>
      </c>
      <c r="Y826" s="7" t="s">
        <v>4301</v>
      </c>
      <c r="Z826" s="7">
        <v>0.0446</v>
      </c>
      <c r="AA826" s="7"/>
      <c r="AB826" s="7" t="s">
        <v>4309</v>
      </c>
      <c r="AC826" s="7"/>
      <c r="AD826" s="7"/>
      <c r="AE826" s="7"/>
      <c r="AF826" s="7"/>
      <c r="AG826" s="7"/>
      <c r="AH826" s="7">
        <v>0.5400002325005652</v>
      </c>
      <c r="AI826" s="7">
        <v>0.0</v>
      </c>
      <c r="AJ826" s="7">
        <v>0.5</v>
      </c>
      <c r="AK826" s="7">
        <v>0.0</v>
      </c>
      <c r="AL826" s="7" t="s">
        <v>4302</v>
      </c>
      <c r="AM826" s="7" t="s">
        <v>4308</v>
      </c>
      <c r="AN826" s="7" t="s">
        <v>4306</v>
      </c>
      <c r="AO826" s="7"/>
      <c r="AP826" s="7"/>
      <c r="AQ826" s="7"/>
      <c r="AR826" s="7"/>
      <c r="AS826" s="7"/>
      <c r="AT826" s="7"/>
      <c r="AU826" s="7"/>
      <c r="AV826" s="7"/>
      <c r="AW826" s="7"/>
      <c r="AX826" s="7"/>
      <c r="AY826" s="7"/>
      <c r="AZ826" s="7"/>
      <c r="BA826" s="7"/>
      <c r="BB826" s="7"/>
      <c r="BC826" s="7"/>
      <c r="BD826" s="7"/>
      <c r="BE826" s="1"/>
      <c r="BF826" s="1"/>
      <c r="BG826" s="1"/>
      <c r="BH826" s="1"/>
      <c r="BI826" s="1"/>
    </row>
    <row r="827" ht="14.25" hidden="1" customHeight="1">
      <c r="A827" s="7" t="s">
        <v>185</v>
      </c>
      <c r="B827" s="7" t="s">
        <v>827</v>
      </c>
      <c r="C827" s="7" t="s">
        <v>1346</v>
      </c>
      <c r="D827" s="7" t="s">
        <v>1168</v>
      </c>
      <c r="E827" s="7" t="s">
        <v>628</v>
      </c>
      <c r="F827" s="7" t="s">
        <v>1553</v>
      </c>
      <c r="G827" s="7" t="s">
        <v>1107</v>
      </c>
      <c r="H827" s="18" t="str">
        <f t="shared" si="1"/>
        <v>ASHRAE 90.1-2010Sales AreaGeneral</v>
      </c>
      <c r="I827" s="86" t="str">
        <f>VLOOKUP(H827,'Interior Lighting'!$A$4:$G$1073,5,FALSE)</f>
        <v>1.68</v>
      </c>
      <c r="J827" s="21"/>
      <c r="K827" s="7"/>
      <c r="L827" s="7">
        <v>0.0</v>
      </c>
      <c r="M827" s="7">
        <v>0.7</v>
      </c>
      <c r="N827" s="7">
        <v>0.2</v>
      </c>
      <c r="O827" s="7" t="s">
        <v>4303</v>
      </c>
      <c r="P827" s="21" t="s">
        <v>601</v>
      </c>
      <c r="Q827" s="7" t="s">
        <v>753</v>
      </c>
      <c r="R827" s="7" t="s">
        <v>241</v>
      </c>
      <c r="S827" s="5" t="str">
        <f t="shared" si="2"/>
        <v>ASHRAE 62.1-2007RetailSupermarket</v>
      </c>
      <c r="T827" s="86" t="str">
        <f>VLOOKUP(S827,Ventilation!$A$4:$H$302,6,FALSE)</f>
        <v>0.06</v>
      </c>
      <c r="U827" s="86" t="str">
        <f>VLOOKUP(S827,Ventilation!$A$4:$H$302,5,FALSE)</f>
        <v>7.5</v>
      </c>
      <c r="V827" s="86" t="str">
        <f>VLOOKUP(S827,Ventilation!$A$4:$H$302,7,FALSE)</f>
        <v/>
      </c>
      <c r="W827" s="7">
        <v>8.0</v>
      </c>
      <c r="X827" s="7" t="s">
        <v>4304</v>
      </c>
      <c r="Y827" s="7" t="s">
        <v>4301</v>
      </c>
      <c r="Z827" s="7">
        <v>0.0446</v>
      </c>
      <c r="AA827" s="7"/>
      <c r="AB827" s="7" t="s">
        <v>4309</v>
      </c>
      <c r="AC827" s="7">
        <v>6.25</v>
      </c>
      <c r="AD827" s="7">
        <v>0.0</v>
      </c>
      <c r="AE827" s="7">
        <v>0.5</v>
      </c>
      <c r="AF827" s="7">
        <v>0.0</v>
      </c>
      <c r="AG827" s="7" t="s">
        <v>4302</v>
      </c>
      <c r="AH827" s="7">
        <v>3.6400015672260313</v>
      </c>
      <c r="AI827" s="7">
        <v>0.0</v>
      </c>
      <c r="AJ827" s="7">
        <v>0.5</v>
      </c>
      <c r="AK827" s="7">
        <v>0.0</v>
      </c>
      <c r="AL827" s="7" t="s">
        <v>4302</v>
      </c>
      <c r="AM827" s="7" t="s">
        <v>4308</v>
      </c>
      <c r="AN827" s="7" t="s">
        <v>4306</v>
      </c>
      <c r="AO827" s="7">
        <v>5.0</v>
      </c>
      <c r="AP827" s="7">
        <v>2334.5</v>
      </c>
      <c r="AQ827" s="7">
        <v>0.0021417862497322766</v>
      </c>
      <c r="AR827" s="7">
        <v>49.0</v>
      </c>
      <c r="AS827" s="7">
        <v>0.2</v>
      </c>
      <c r="AT827" s="7">
        <v>0.05</v>
      </c>
      <c r="AU827" s="7" t="s">
        <v>4355</v>
      </c>
      <c r="AV827" s="7">
        <v>1.2402518232437685</v>
      </c>
      <c r="AW827" s="7">
        <v>3000.0</v>
      </c>
      <c r="AX827" s="7">
        <v>520.8767397283107</v>
      </c>
      <c r="AY827" s="7">
        <v>0.2153394420444357</v>
      </c>
      <c r="AZ827" s="7">
        <v>0.338</v>
      </c>
      <c r="BA827" s="7">
        <v>0.5</v>
      </c>
      <c r="BB827" s="7"/>
      <c r="BC827" s="7" t="s">
        <v>4356</v>
      </c>
      <c r="BD827" s="7"/>
      <c r="BE827" s="1"/>
      <c r="BF827" s="1"/>
      <c r="BG827" s="1"/>
      <c r="BH827" s="1"/>
      <c r="BI827" s="1"/>
    </row>
    <row r="828" ht="14.25" hidden="1" customHeight="1">
      <c r="A828" s="18" t="s">
        <v>174</v>
      </c>
      <c r="B828" s="5" t="s">
        <v>827</v>
      </c>
      <c r="C828" s="5" t="s">
        <v>1348</v>
      </c>
      <c r="D828" s="5" t="s">
        <v>3169</v>
      </c>
      <c r="E828" s="18" t="s">
        <v>174</v>
      </c>
      <c r="F828" s="5" t="s">
        <v>827</v>
      </c>
      <c r="G828" s="5" t="s">
        <v>1348</v>
      </c>
      <c r="H828" s="18" t="str">
        <f t="shared" si="1"/>
        <v>DOE Ref 1980-2004SuperMarketSales/Produce</v>
      </c>
      <c r="I828" s="5">
        <v>2.78</v>
      </c>
      <c r="J828" s="21"/>
      <c r="K828" s="5"/>
      <c r="L828" s="5">
        <v>0.0</v>
      </c>
      <c r="M828" s="5">
        <v>0.7</v>
      </c>
      <c r="N828" s="5">
        <v>0.2</v>
      </c>
      <c r="O828" s="5" t="s">
        <v>4303</v>
      </c>
      <c r="P828" s="18" t="s">
        <v>56</v>
      </c>
      <c r="Q828" s="5" t="s">
        <v>218</v>
      </c>
      <c r="R828" s="5" t="s">
        <v>241</v>
      </c>
      <c r="S828" s="5" t="str">
        <f t="shared" si="2"/>
        <v>ASHRAE 62.1-1999Specialty ShopsSupermarket</v>
      </c>
      <c r="T828" s="86" t="str">
        <f>VLOOKUP(S828,Ventilation!$A$4:$H$302,6,FALSE)</f>
        <v>0</v>
      </c>
      <c r="U828" s="86" t="str">
        <f>VLOOKUP(S828,Ventilation!$A$4:$H$302,5,FALSE)</f>
        <v>15</v>
      </c>
      <c r="V828" s="86" t="str">
        <f>VLOOKUP(S828,Ventilation!$A$4:$H$302,7,FALSE)</f>
        <v/>
      </c>
      <c r="W828" s="5">
        <v>8.0</v>
      </c>
      <c r="X828" s="5" t="s">
        <v>4304</v>
      </c>
      <c r="Y828" s="5" t="s">
        <v>4301</v>
      </c>
      <c r="Z828" s="5"/>
      <c r="AA828" s="5">
        <v>0.2232</v>
      </c>
      <c r="AB828" s="5" t="s">
        <v>4309</v>
      </c>
      <c r="AC828" s="5"/>
      <c r="AD828" s="5"/>
      <c r="AE828" s="5"/>
      <c r="AF828" s="5"/>
      <c r="AG828" s="5"/>
      <c r="AH828" s="5">
        <v>0.5</v>
      </c>
      <c r="AI828" s="5">
        <v>0.0</v>
      </c>
      <c r="AJ828" s="5">
        <v>0.5</v>
      </c>
      <c r="AK828" s="5">
        <v>0.0</v>
      </c>
      <c r="AL828" s="5" t="s">
        <v>4302</v>
      </c>
      <c r="AM828" s="5" t="s">
        <v>4308</v>
      </c>
      <c r="AN828" s="5" t="s">
        <v>4306</v>
      </c>
      <c r="AO828" s="5"/>
      <c r="AP828" s="5"/>
      <c r="AQ828" s="5" t="str">
        <f>IF('Space Types'!$AO794=0,"",'Space Types'!$AO794/'Space Types'!$AP794)</f>
        <v/>
      </c>
      <c r="AR828" s="5"/>
      <c r="AS828" s="5"/>
      <c r="AT828" s="5"/>
      <c r="AU828" s="5"/>
      <c r="AV828" s="5"/>
      <c r="AW828" s="5"/>
      <c r="AX828" s="5"/>
      <c r="AY828" s="5"/>
      <c r="AZ828" s="5"/>
      <c r="BA828" s="5"/>
      <c r="BB828" s="5"/>
      <c r="BC828" s="5"/>
      <c r="BD828" s="5"/>
      <c r="BE828" s="1"/>
      <c r="BF828" s="1"/>
      <c r="BG828" s="1"/>
      <c r="BH828" s="1"/>
      <c r="BI828" s="1"/>
    </row>
    <row r="829" ht="14.25" hidden="1" customHeight="1">
      <c r="A829" s="18" t="s">
        <v>174</v>
      </c>
      <c r="B829" s="5" t="s">
        <v>827</v>
      </c>
      <c r="C829" s="5" t="s">
        <v>616</v>
      </c>
      <c r="D829" s="5" t="s">
        <v>1617</v>
      </c>
      <c r="E829" s="18" t="s">
        <v>174</v>
      </c>
      <c r="F829" s="5" t="s">
        <v>827</v>
      </c>
      <c r="G829" s="5" t="s">
        <v>616</v>
      </c>
      <c r="H829" s="18" t="str">
        <f t="shared" si="1"/>
        <v>DOE Ref 1980-2004SuperMarketOffice</v>
      </c>
      <c r="I829" s="5">
        <v>1.98</v>
      </c>
      <c r="J829" s="21"/>
      <c r="K829" s="5"/>
      <c r="L829" s="5">
        <v>0.0</v>
      </c>
      <c r="M829" s="5">
        <v>0.7</v>
      </c>
      <c r="N829" s="5">
        <v>0.2</v>
      </c>
      <c r="O829" s="5" t="s">
        <v>4303</v>
      </c>
      <c r="P829" s="18" t="s">
        <v>56</v>
      </c>
      <c r="Q829" s="5" t="s">
        <v>141</v>
      </c>
      <c r="R829" s="5" t="s">
        <v>1620</v>
      </c>
      <c r="S829" s="5" t="str">
        <f t="shared" si="2"/>
        <v>ASHRAE 62.1-1999OfficesOffice Space</v>
      </c>
      <c r="T829" s="86" t="str">
        <f>VLOOKUP(S829,Ventilation!$A$4:$H$302,6,FALSE)</f>
        <v>0</v>
      </c>
      <c r="U829" s="86" t="str">
        <f>VLOOKUP(S829,Ventilation!$A$4:$H$302,5,FALSE)</f>
        <v>21.2</v>
      </c>
      <c r="V829" s="86" t="str">
        <f>VLOOKUP(S829,Ventilation!$A$4:$H$302,7,FALSE)</f>
        <v/>
      </c>
      <c r="W829" s="5">
        <v>5.0</v>
      </c>
      <c r="X829" s="5" t="s">
        <v>4304</v>
      </c>
      <c r="Y829" s="5" t="s">
        <v>4301</v>
      </c>
      <c r="Z829" s="5"/>
      <c r="AA829" s="5">
        <v>0.2232</v>
      </c>
      <c r="AB829" s="5" t="s">
        <v>4309</v>
      </c>
      <c r="AC829" s="5"/>
      <c r="AD829" s="5"/>
      <c r="AE829" s="5"/>
      <c r="AF829" s="5"/>
      <c r="AG829" s="5"/>
      <c r="AH829" s="5">
        <v>0.75</v>
      </c>
      <c r="AI829" s="5">
        <v>0.0</v>
      </c>
      <c r="AJ829" s="5">
        <v>0.5</v>
      </c>
      <c r="AK829" s="5">
        <v>0.0</v>
      </c>
      <c r="AL829" s="5" t="s">
        <v>4302</v>
      </c>
      <c r="AM829" s="5" t="s">
        <v>4308</v>
      </c>
      <c r="AN829" s="5" t="s">
        <v>4306</v>
      </c>
      <c r="AO829" s="5"/>
      <c r="AP829" s="5"/>
      <c r="AQ829" s="112" t="str">
        <f>IF('Space Types'!$AO800=0,"",'Space Types'!$AO800/'Space Types'!$AP800)</f>
        <v>0.0641025641</v>
      </c>
      <c r="AR829" s="5"/>
      <c r="AS829" s="5"/>
      <c r="AT829" s="5"/>
      <c r="AU829" s="5"/>
      <c r="AV829" s="5"/>
      <c r="AW829" s="5"/>
      <c r="AX829" s="5"/>
      <c r="AY829" s="5"/>
      <c r="AZ829" s="5"/>
      <c r="BA829" s="5"/>
      <c r="BB829" s="5"/>
      <c r="BC829" s="5"/>
      <c r="BD829" s="5"/>
      <c r="BE829" s="1"/>
      <c r="BF829" s="1"/>
      <c r="BG829" s="1"/>
      <c r="BH829" s="1"/>
      <c r="BI829" s="1"/>
    </row>
    <row r="830" ht="14.25" hidden="1" customHeight="1">
      <c r="A830" s="18" t="s">
        <v>174</v>
      </c>
      <c r="B830" s="5" t="s">
        <v>827</v>
      </c>
      <c r="C830" s="5" t="s">
        <v>1347</v>
      </c>
      <c r="D830" s="5" t="s">
        <v>3232</v>
      </c>
      <c r="E830" s="18" t="s">
        <v>174</v>
      </c>
      <c r="F830" s="5" t="s">
        <v>827</v>
      </c>
      <c r="G830" s="5" t="s">
        <v>1347</v>
      </c>
      <c r="H830" s="18" t="str">
        <f t="shared" si="1"/>
        <v>DOE Ref 1980-2004SuperMarketDryStorage</v>
      </c>
      <c r="I830" s="5">
        <v>1.1</v>
      </c>
      <c r="J830" s="21"/>
      <c r="K830" s="5"/>
      <c r="L830" s="5">
        <v>0.0</v>
      </c>
      <c r="M830" s="5">
        <v>0.7</v>
      </c>
      <c r="N830" s="5">
        <v>0.2</v>
      </c>
      <c r="O830" s="5" t="s">
        <v>4303</v>
      </c>
      <c r="P830" s="18" t="s">
        <v>56</v>
      </c>
      <c r="Q830" s="5" t="s">
        <v>167</v>
      </c>
      <c r="R830" s="5" t="s">
        <v>200</v>
      </c>
      <c r="S830" s="5" t="str">
        <f t="shared" si="2"/>
        <v>ASHRAE 62.1-1999Retail Stores, Sales Floors, and Show Room FloorsShipping and receiving</v>
      </c>
      <c r="T830" s="86" t="str">
        <f>VLOOKUP(S830,Ventilation!$A$4:$H$302,6,FALSE)</f>
        <v>0.15</v>
      </c>
      <c r="U830" s="86" t="str">
        <f>VLOOKUP(S830,Ventilation!$A$4:$H$302,5,FALSE)</f>
        <v>0</v>
      </c>
      <c r="V830" s="86" t="str">
        <f>VLOOKUP(S830,Ventilation!$A$4:$H$302,7,FALSE)</f>
        <v/>
      </c>
      <c r="W830" s="5">
        <v>3.33</v>
      </c>
      <c r="X830" s="5" t="s">
        <v>4304</v>
      </c>
      <c r="Y830" s="5" t="s">
        <v>4301</v>
      </c>
      <c r="Z830" s="5"/>
      <c r="AA830" s="5">
        <v>0.2232</v>
      </c>
      <c r="AB830" s="5" t="s">
        <v>4309</v>
      </c>
      <c r="AC830" s="5"/>
      <c r="AD830" s="5"/>
      <c r="AE830" s="5"/>
      <c r="AF830" s="5"/>
      <c r="AG830" s="5"/>
      <c r="AH830" s="5">
        <v>0.75</v>
      </c>
      <c r="AI830" s="5">
        <v>0.0</v>
      </c>
      <c r="AJ830" s="5">
        <v>0.5</v>
      </c>
      <c r="AK830" s="5">
        <v>0.0</v>
      </c>
      <c r="AL830" s="5" t="s">
        <v>4302</v>
      </c>
      <c r="AM830" s="5" t="s">
        <v>4308</v>
      </c>
      <c r="AN830" s="5" t="s">
        <v>4306</v>
      </c>
      <c r="AO830" s="5"/>
      <c r="AP830" s="5"/>
      <c r="AQ830" s="5" t="str">
        <f>IF('Space Types'!$AO806=0,"",'Space Types'!$AO806/'Space Types'!$AP806)</f>
        <v/>
      </c>
      <c r="AR830" s="5"/>
      <c r="AS830" s="5"/>
      <c r="AT830" s="5"/>
      <c r="AU830" s="5"/>
      <c r="AV830" s="5"/>
      <c r="AW830" s="5"/>
      <c r="AX830" s="5"/>
      <c r="AY830" s="5"/>
      <c r="AZ830" s="5"/>
      <c r="BA830" s="5"/>
      <c r="BB830" s="5"/>
      <c r="BC830" s="5"/>
      <c r="BD830" s="5"/>
      <c r="BE830" s="1"/>
      <c r="BF830" s="1"/>
      <c r="BG830" s="1"/>
      <c r="BH830" s="1"/>
      <c r="BI830" s="1"/>
    </row>
    <row r="831" ht="14.25" hidden="1" customHeight="1">
      <c r="A831" s="18" t="s">
        <v>174</v>
      </c>
      <c r="B831" s="5" t="s">
        <v>827</v>
      </c>
      <c r="C831" s="5" t="s">
        <v>1346</v>
      </c>
      <c r="D831" s="5" t="s">
        <v>1168</v>
      </c>
      <c r="E831" s="18" t="s">
        <v>174</v>
      </c>
      <c r="F831" s="5" t="s">
        <v>827</v>
      </c>
      <c r="G831" s="5" t="s">
        <v>1346</v>
      </c>
      <c r="H831" s="18" t="str">
        <f t="shared" si="1"/>
        <v>DOE Ref 1980-2004SuperMarketDeli/Bakery</v>
      </c>
      <c r="I831" s="5">
        <v>2.78</v>
      </c>
      <c r="J831" s="21"/>
      <c r="K831" s="5"/>
      <c r="L831" s="5">
        <v>0.0</v>
      </c>
      <c r="M831" s="5">
        <v>0.7</v>
      </c>
      <c r="N831" s="5">
        <v>0.2</v>
      </c>
      <c r="O831" s="5" t="s">
        <v>4303</v>
      </c>
      <c r="P831" s="18" t="s">
        <v>56</v>
      </c>
      <c r="Q831" s="5" t="s">
        <v>218</v>
      </c>
      <c r="R831" s="5" t="s">
        <v>241</v>
      </c>
      <c r="S831" s="5" t="str">
        <f t="shared" si="2"/>
        <v>ASHRAE 62.1-1999Specialty ShopsSupermarket</v>
      </c>
      <c r="T831" s="86" t="str">
        <f>VLOOKUP(S831,Ventilation!$A$4:$H$302,6,FALSE)</f>
        <v>0</v>
      </c>
      <c r="U831" s="86" t="str">
        <f>VLOOKUP(S831,Ventilation!$A$4:$H$302,5,FALSE)</f>
        <v>15</v>
      </c>
      <c r="V831" s="86" t="str">
        <f>VLOOKUP(S831,Ventilation!$A$4:$H$302,7,FALSE)</f>
        <v/>
      </c>
      <c r="W831" s="5">
        <v>8.0</v>
      </c>
      <c r="X831" s="5" t="s">
        <v>4304</v>
      </c>
      <c r="Y831" s="5" t="s">
        <v>4301</v>
      </c>
      <c r="Z831" s="5"/>
      <c r="AA831" s="5">
        <v>0.2232</v>
      </c>
      <c r="AB831" s="5" t="s">
        <v>4309</v>
      </c>
      <c r="AC831" s="5">
        <v>8.53</v>
      </c>
      <c r="AD831" s="5">
        <v>0.0</v>
      </c>
      <c r="AE831" s="5">
        <v>0.5</v>
      </c>
      <c r="AF831" s="5">
        <v>0.0</v>
      </c>
      <c r="AG831" s="5" t="s">
        <v>4302</v>
      </c>
      <c r="AH831" s="5">
        <v>5.0</v>
      </c>
      <c r="AI831" s="5">
        <v>0.0</v>
      </c>
      <c r="AJ831" s="5">
        <v>0.5</v>
      </c>
      <c r="AK831" s="5">
        <v>0.0</v>
      </c>
      <c r="AL831" s="5" t="s">
        <v>4302</v>
      </c>
      <c r="AM831" s="5" t="s">
        <v>4308</v>
      </c>
      <c r="AN831" s="5" t="s">
        <v>4306</v>
      </c>
      <c r="AO831" s="5">
        <v>5.0</v>
      </c>
      <c r="AP831" s="112" t="str">
        <f>(2419+2250)/2</f>
        <v>2334.5</v>
      </c>
      <c r="AQ831" s="5" t="str">
        <f>IF('Space Types'!$AO812=0,"",'Space Types'!$AO812/'Space Types'!$AP812)</f>
        <v/>
      </c>
      <c r="AR831" s="5">
        <v>49.0</v>
      </c>
      <c r="AS831" s="5">
        <v>0.2</v>
      </c>
      <c r="AT831" s="5">
        <v>0.05</v>
      </c>
      <c r="AU831" s="5" t="s">
        <v>4355</v>
      </c>
      <c r="AV831" s="5">
        <v>1.2402518232437685</v>
      </c>
      <c r="AW831" s="5">
        <v>3000.0</v>
      </c>
      <c r="AX831" s="5">
        <v>520.8767397283107</v>
      </c>
      <c r="AY831" s="112" t="str">
        <f>IF(ISBLANK(AX831),"",AX831/(AW831/AV831))</f>
        <v>0.215339442</v>
      </c>
      <c r="AZ831" s="5">
        <v>0.338</v>
      </c>
      <c r="BA831" s="5">
        <v>0.5</v>
      </c>
      <c r="BB831" s="5"/>
      <c r="BC831" s="5" t="s">
        <v>4356</v>
      </c>
      <c r="BD831" s="5"/>
      <c r="BE831" s="1"/>
      <c r="BF831" s="1"/>
      <c r="BG831" s="1"/>
      <c r="BH831" s="1"/>
      <c r="BI831" s="1"/>
    </row>
    <row r="832" ht="14.25" hidden="1" customHeight="1">
      <c r="A832" s="18" t="s">
        <v>75</v>
      </c>
      <c r="B832" s="5" t="s">
        <v>827</v>
      </c>
      <c r="C832" s="5" t="s">
        <v>1348</v>
      </c>
      <c r="D832" s="5" t="s">
        <v>3169</v>
      </c>
      <c r="E832" s="18" t="s">
        <v>75</v>
      </c>
      <c r="F832" s="5" t="s">
        <v>827</v>
      </c>
      <c r="G832" s="5" t="s">
        <v>1348</v>
      </c>
      <c r="H832" s="18" t="str">
        <f t="shared" si="1"/>
        <v>DOE Ref Pre-1980SuperMarketSales/Produce</v>
      </c>
      <c r="I832" s="5">
        <v>5.04</v>
      </c>
      <c r="J832" s="21"/>
      <c r="K832" s="5"/>
      <c r="L832" s="5">
        <v>0.0</v>
      </c>
      <c r="M832" s="5">
        <v>0.7</v>
      </c>
      <c r="N832" s="5">
        <v>0.2</v>
      </c>
      <c r="O832" s="5" t="s">
        <v>4303</v>
      </c>
      <c r="P832" s="18" t="s">
        <v>56</v>
      </c>
      <c r="Q832" s="5" t="s">
        <v>218</v>
      </c>
      <c r="R832" s="5" t="s">
        <v>241</v>
      </c>
      <c r="S832" s="5" t="str">
        <f t="shared" si="2"/>
        <v>ASHRAE 62.1-1999Specialty ShopsSupermarket</v>
      </c>
      <c r="T832" s="86" t="str">
        <f>VLOOKUP(S832,Ventilation!$A$4:$H$302,6,FALSE)</f>
        <v>0</v>
      </c>
      <c r="U832" s="86" t="str">
        <f>VLOOKUP(S832,Ventilation!$A$4:$H$302,5,FALSE)</f>
        <v>15</v>
      </c>
      <c r="V832" s="86" t="str">
        <f>VLOOKUP(S832,Ventilation!$A$4:$H$302,7,FALSE)</f>
        <v/>
      </c>
      <c r="W832" s="5">
        <v>8.0</v>
      </c>
      <c r="X832" s="5" t="s">
        <v>4304</v>
      </c>
      <c r="Y832" s="5" t="s">
        <v>4301</v>
      </c>
      <c r="Z832" s="5"/>
      <c r="AA832" s="5">
        <v>0.2232</v>
      </c>
      <c r="AB832" s="5" t="s">
        <v>4309</v>
      </c>
      <c r="AC832" s="5"/>
      <c r="AD832" s="5"/>
      <c r="AE832" s="5"/>
      <c r="AF832" s="5"/>
      <c r="AG832" s="5"/>
      <c r="AH832" s="5">
        <v>0.5</v>
      </c>
      <c r="AI832" s="5">
        <v>0.0</v>
      </c>
      <c r="AJ832" s="5">
        <v>0.5</v>
      </c>
      <c r="AK832" s="5">
        <v>0.0</v>
      </c>
      <c r="AL832" s="5" t="s">
        <v>4302</v>
      </c>
      <c r="AM832" s="5" t="s">
        <v>4308</v>
      </c>
      <c r="AN832" s="5" t="s">
        <v>4306</v>
      </c>
      <c r="AO832" s="5"/>
      <c r="AP832" s="5"/>
      <c r="AQ832" s="5" t="str">
        <f>IF('Space Types'!$AO796=0,"",'Space Types'!$AO796/'Space Types'!$AP796)</f>
        <v/>
      </c>
      <c r="AR832" s="5"/>
      <c r="AS832" s="5"/>
      <c r="AT832" s="5"/>
      <c r="AU832" s="5"/>
      <c r="AV832" s="5"/>
      <c r="AW832" s="5"/>
      <c r="AX832" s="5"/>
      <c r="AY832" s="5"/>
      <c r="AZ832" s="5"/>
      <c r="BA832" s="5"/>
      <c r="BB832" s="5"/>
      <c r="BC832" s="5"/>
      <c r="BD832" s="5"/>
      <c r="BE832" s="1"/>
      <c r="BF832" s="1"/>
      <c r="BG832" s="1"/>
      <c r="BH832" s="1"/>
      <c r="BI832" s="1"/>
    </row>
    <row r="833" ht="14.25" hidden="1" customHeight="1">
      <c r="A833" s="5" t="s">
        <v>75</v>
      </c>
      <c r="B833" s="5" t="s">
        <v>827</v>
      </c>
      <c r="C833" s="5" t="s">
        <v>616</v>
      </c>
      <c r="D833" s="5" t="s">
        <v>1617</v>
      </c>
      <c r="E833" s="5" t="s">
        <v>75</v>
      </c>
      <c r="F833" s="5" t="s">
        <v>827</v>
      </c>
      <c r="G833" s="5" t="s">
        <v>616</v>
      </c>
      <c r="H833" s="18" t="str">
        <f t="shared" si="1"/>
        <v>DOE Ref Pre-1980SuperMarketOffice</v>
      </c>
      <c r="I833" s="5">
        <v>2.9</v>
      </c>
      <c r="J833" s="21"/>
      <c r="K833" s="5"/>
      <c r="L833" s="5">
        <v>0.0</v>
      </c>
      <c r="M833" s="5">
        <v>0.7</v>
      </c>
      <c r="N833" s="5">
        <v>0.2</v>
      </c>
      <c r="O833" s="5" t="s">
        <v>4303</v>
      </c>
      <c r="P833" s="18" t="s">
        <v>56</v>
      </c>
      <c r="Q833" s="5" t="s">
        <v>141</v>
      </c>
      <c r="R833" s="5" t="s">
        <v>1620</v>
      </c>
      <c r="S833" s="5" t="str">
        <f t="shared" si="2"/>
        <v>ASHRAE 62.1-1999OfficesOffice Space</v>
      </c>
      <c r="T833" s="86" t="str">
        <f>VLOOKUP(S833,Ventilation!$A$4:$H$302,6,FALSE)</f>
        <v>0</v>
      </c>
      <c r="U833" s="86" t="str">
        <f>VLOOKUP(S833,Ventilation!$A$4:$H$302,5,FALSE)</f>
        <v>21.2</v>
      </c>
      <c r="V833" s="86" t="str">
        <f>VLOOKUP(S833,Ventilation!$A$4:$H$302,7,FALSE)</f>
        <v/>
      </c>
      <c r="W833" s="5">
        <v>5.0</v>
      </c>
      <c r="X833" s="5" t="s">
        <v>4304</v>
      </c>
      <c r="Y833" s="5" t="s">
        <v>4301</v>
      </c>
      <c r="Z833" s="5"/>
      <c r="AA833" s="5">
        <v>0.2232</v>
      </c>
      <c r="AB833" s="5" t="s">
        <v>4309</v>
      </c>
      <c r="AC833" s="5"/>
      <c r="AD833" s="5"/>
      <c r="AE833" s="5"/>
      <c r="AF833" s="5"/>
      <c r="AG833" s="5"/>
      <c r="AH833" s="5">
        <v>0.75</v>
      </c>
      <c r="AI833" s="5">
        <v>0.0</v>
      </c>
      <c r="AJ833" s="5">
        <v>0.5</v>
      </c>
      <c r="AK833" s="5">
        <v>0.0</v>
      </c>
      <c r="AL833" s="5" t="s">
        <v>4302</v>
      </c>
      <c r="AM833" s="5" t="s">
        <v>4308</v>
      </c>
      <c r="AN833" s="5" t="s">
        <v>4306</v>
      </c>
      <c r="AO833" s="5"/>
      <c r="AP833" s="5"/>
      <c r="AQ833" s="5" t="str">
        <f>IF('Space Types'!$AO802=0,"",'Space Types'!$AO802/'Space Types'!$AP802)</f>
        <v/>
      </c>
      <c r="AR833" s="5"/>
      <c r="AS833" s="5"/>
      <c r="AT833" s="5"/>
      <c r="AU833" s="5"/>
      <c r="AV833" s="5"/>
      <c r="AW833" s="5"/>
      <c r="AX833" s="5"/>
      <c r="AY833" s="5"/>
      <c r="AZ833" s="5"/>
      <c r="BA833" s="5"/>
      <c r="BB833" s="5"/>
      <c r="BC833" s="5"/>
      <c r="BD833" s="5"/>
      <c r="BE833" s="1"/>
      <c r="BF833" s="1"/>
      <c r="BG833" s="1"/>
      <c r="BH833" s="1"/>
      <c r="BI833" s="1"/>
    </row>
    <row r="834" ht="14.25" hidden="1" customHeight="1">
      <c r="A834" s="18" t="s">
        <v>75</v>
      </c>
      <c r="B834" s="5" t="s">
        <v>827</v>
      </c>
      <c r="C834" s="5" t="s">
        <v>1347</v>
      </c>
      <c r="D834" s="5" t="s">
        <v>3232</v>
      </c>
      <c r="E834" s="18" t="s">
        <v>75</v>
      </c>
      <c r="F834" s="5" t="s">
        <v>827</v>
      </c>
      <c r="G834" s="5" t="s">
        <v>1347</v>
      </c>
      <c r="H834" s="18" t="str">
        <f t="shared" si="1"/>
        <v>DOE Ref Pre-1980SuperMarketDryStorage</v>
      </c>
      <c r="I834" s="5">
        <v>0.77</v>
      </c>
      <c r="J834" s="21"/>
      <c r="K834" s="5"/>
      <c r="L834" s="5">
        <v>0.0</v>
      </c>
      <c r="M834" s="5">
        <v>0.7</v>
      </c>
      <c r="N834" s="5">
        <v>0.2</v>
      </c>
      <c r="O834" s="5" t="s">
        <v>4303</v>
      </c>
      <c r="P834" s="18" t="s">
        <v>56</v>
      </c>
      <c r="Q834" s="5" t="s">
        <v>167</v>
      </c>
      <c r="R834" s="5" t="s">
        <v>200</v>
      </c>
      <c r="S834" s="5" t="str">
        <f t="shared" si="2"/>
        <v>ASHRAE 62.1-1999Retail Stores, Sales Floors, and Show Room FloorsShipping and receiving</v>
      </c>
      <c r="T834" s="86" t="str">
        <f>VLOOKUP(S834,Ventilation!$A$4:$H$302,6,FALSE)</f>
        <v>0.15</v>
      </c>
      <c r="U834" s="86" t="str">
        <f>VLOOKUP(S834,Ventilation!$A$4:$H$302,5,FALSE)</f>
        <v>0</v>
      </c>
      <c r="V834" s="86" t="str">
        <f>VLOOKUP(S834,Ventilation!$A$4:$H$302,7,FALSE)</f>
        <v/>
      </c>
      <c r="W834" s="5">
        <v>3.33</v>
      </c>
      <c r="X834" s="5" t="s">
        <v>4304</v>
      </c>
      <c r="Y834" s="5" t="s">
        <v>4301</v>
      </c>
      <c r="Z834" s="5"/>
      <c r="AA834" s="5">
        <v>0.2232</v>
      </c>
      <c r="AB834" s="5" t="s">
        <v>4309</v>
      </c>
      <c r="AC834" s="5"/>
      <c r="AD834" s="5"/>
      <c r="AE834" s="5"/>
      <c r="AF834" s="5"/>
      <c r="AG834" s="5"/>
      <c r="AH834" s="5">
        <v>0.75</v>
      </c>
      <c r="AI834" s="5">
        <v>0.0</v>
      </c>
      <c r="AJ834" s="5">
        <v>0.5</v>
      </c>
      <c r="AK834" s="5">
        <v>0.0</v>
      </c>
      <c r="AL834" s="5" t="s">
        <v>4302</v>
      </c>
      <c r="AM834" s="5" t="s">
        <v>4308</v>
      </c>
      <c r="AN834" s="5" t="s">
        <v>4306</v>
      </c>
      <c r="AO834" s="5"/>
      <c r="AP834" s="5"/>
      <c r="AQ834" s="5" t="str">
        <f>IF('Space Types'!$AO808=0,"",'Space Types'!$AO808/'Space Types'!$AP808)</f>
        <v/>
      </c>
      <c r="AR834" s="5"/>
      <c r="AS834" s="5"/>
      <c r="AT834" s="5"/>
      <c r="AU834" s="5"/>
      <c r="AV834" s="5"/>
      <c r="AW834" s="5"/>
      <c r="AX834" s="5"/>
      <c r="AY834" s="5"/>
      <c r="AZ834" s="5"/>
      <c r="BA834" s="5"/>
      <c r="BB834" s="5"/>
      <c r="BC834" s="5"/>
      <c r="BD834" s="5"/>
      <c r="BE834" s="1"/>
      <c r="BF834" s="1"/>
      <c r="BG834" s="1"/>
      <c r="BH834" s="1"/>
      <c r="BI834" s="1"/>
    </row>
    <row r="835" ht="14.25" hidden="1" customHeight="1">
      <c r="A835" s="5" t="s">
        <v>75</v>
      </c>
      <c r="B835" s="5" t="s">
        <v>827</v>
      </c>
      <c r="C835" s="5" t="s">
        <v>1346</v>
      </c>
      <c r="D835" s="5" t="s">
        <v>1168</v>
      </c>
      <c r="E835" s="5" t="s">
        <v>75</v>
      </c>
      <c r="F835" s="5" t="s">
        <v>827</v>
      </c>
      <c r="G835" s="5" t="s">
        <v>1346</v>
      </c>
      <c r="H835" s="18" t="str">
        <f t="shared" si="1"/>
        <v>DOE Ref Pre-1980SuperMarketDeli/Bakery</v>
      </c>
      <c r="I835" s="5">
        <v>5.04</v>
      </c>
      <c r="J835" s="21"/>
      <c r="K835" s="5"/>
      <c r="L835" s="5">
        <v>0.0</v>
      </c>
      <c r="M835" s="5">
        <v>0.7</v>
      </c>
      <c r="N835" s="5">
        <v>0.2</v>
      </c>
      <c r="O835" s="5" t="s">
        <v>4303</v>
      </c>
      <c r="P835" s="5" t="s">
        <v>56</v>
      </c>
      <c r="Q835" s="5" t="s">
        <v>218</v>
      </c>
      <c r="R835" s="5" t="s">
        <v>241</v>
      </c>
      <c r="S835" s="5" t="str">
        <f t="shared" si="2"/>
        <v>ASHRAE 62.1-1999Specialty ShopsSupermarket</v>
      </c>
      <c r="T835" s="86" t="str">
        <f>VLOOKUP(S835,Ventilation!$A$4:$H$302,6,FALSE)</f>
        <v>0</v>
      </c>
      <c r="U835" s="86" t="str">
        <f>VLOOKUP(S835,Ventilation!$A$4:$H$302,5,FALSE)</f>
        <v>15</v>
      </c>
      <c r="V835" s="86" t="str">
        <f>VLOOKUP(S835,Ventilation!$A$4:$H$302,7,FALSE)</f>
        <v/>
      </c>
      <c r="W835" s="5">
        <v>8.0</v>
      </c>
      <c r="X835" s="5" t="s">
        <v>4304</v>
      </c>
      <c r="Y835" s="5" t="s">
        <v>4301</v>
      </c>
      <c r="Z835" s="5"/>
      <c r="AA835" s="5">
        <v>0.2232</v>
      </c>
      <c r="AB835" s="5" t="s">
        <v>4309</v>
      </c>
      <c r="AC835" s="5">
        <v>8.53</v>
      </c>
      <c r="AD835" s="5">
        <v>0.0</v>
      </c>
      <c r="AE835" s="5">
        <v>0.5</v>
      </c>
      <c r="AF835" s="5">
        <v>0.0</v>
      </c>
      <c r="AG835" s="5" t="s">
        <v>4302</v>
      </c>
      <c r="AH835" s="5">
        <v>5.0</v>
      </c>
      <c r="AI835" s="5">
        <v>0.0</v>
      </c>
      <c r="AJ835" s="5">
        <v>0.5</v>
      </c>
      <c r="AK835" s="5">
        <v>0.0</v>
      </c>
      <c r="AL835" s="5" t="s">
        <v>4302</v>
      </c>
      <c r="AM835" s="5" t="s">
        <v>4308</v>
      </c>
      <c r="AN835" s="5" t="s">
        <v>4306</v>
      </c>
      <c r="AO835" s="5">
        <v>5.0</v>
      </c>
      <c r="AP835" s="112" t="str">
        <f>(2419+2250)/2</f>
        <v>2334.5</v>
      </c>
      <c r="AQ835" s="5" t="str">
        <f>IF('Space Types'!$AO814=0,"",'Space Types'!$AO814/'Space Types'!$AP814)</f>
        <v/>
      </c>
      <c r="AR835" s="5">
        <v>49.0</v>
      </c>
      <c r="AS835" s="5">
        <v>0.2</v>
      </c>
      <c r="AT835" s="5">
        <v>0.05</v>
      </c>
      <c r="AU835" s="5" t="s">
        <v>4355</v>
      </c>
      <c r="AV835" s="5">
        <v>1.2402518232437685</v>
      </c>
      <c r="AW835" s="5">
        <v>3000.0</v>
      </c>
      <c r="AX835" s="5">
        <v>520.8767397283107</v>
      </c>
      <c r="AY835" s="112" t="str">
        <f>IF(ISBLANK(AX835),"",AX835/(AW835/AV835))</f>
        <v>0.215339442</v>
      </c>
      <c r="AZ835" s="5">
        <v>0.338</v>
      </c>
      <c r="BA835" s="5">
        <v>0.5</v>
      </c>
      <c r="BB835" s="5"/>
      <c r="BC835" s="5" t="s">
        <v>4356</v>
      </c>
      <c r="BD835" s="5"/>
      <c r="BE835" s="2"/>
      <c r="BF835" s="2"/>
      <c r="BG835" s="2"/>
      <c r="BH835" s="2"/>
      <c r="BI835" s="2"/>
    </row>
    <row r="836" ht="14.25" hidden="1" customHeight="1">
      <c r="A836" s="7" t="s">
        <v>180</v>
      </c>
      <c r="B836" s="7" t="s">
        <v>724</v>
      </c>
      <c r="C836" s="7" t="s">
        <v>616</v>
      </c>
      <c r="D836" s="7" t="s">
        <v>1617</v>
      </c>
      <c r="E836" s="7" t="s">
        <v>31</v>
      </c>
      <c r="F836" s="7" t="s">
        <v>1272</v>
      </c>
      <c r="G836" s="7" t="s">
        <v>1107</v>
      </c>
      <c r="H836" s="18" t="str">
        <f t="shared" si="1"/>
        <v>ASHRAE 189.1-2009Office-EnclosedGeneral</v>
      </c>
      <c r="I836" s="86" t="str">
        <f>VLOOKUP(H836,'Interior Lighting'!$A$4:$G$1073,5,FALSE)</f>
        <v>0.99</v>
      </c>
      <c r="J836" s="21"/>
      <c r="K836" s="7"/>
      <c r="L836" s="7">
        <v>0.0</v>
      </c>
      <c r="M836" s="7">
        <v>0.5</v>
      </c>
      <c r="N836" s="7">
        <v>0.2</v>
      </c>
      <c r="O836" s="7" t="s">
        <v>4318</v>
      </c>
      <c r="P836" s="21" t="s">
        <v>56</v>
      </c>
      <c r="Q836" s="7" t="s">
        <v>141</v>
      </c>
      <c r="R836" s="7" t="s">
        <v>1620</v>
      </c>
      <c r="S836" s="5" t="str">
        <f t="shared" si="2"/>
        <v>ASHRAE 62.1-1999OfficesOffice Space</v>
      </c>
      <c r="T836" s="86" t="str">
        <f>VLOOKUP(S836,Ventilation!$A$4:$H$302,6,FALSE)</f>
        <v>0</v>
      </c>
      <c r="U836" s="86" t="str">
        <f>VLOOKUP(S836,Ventilation!$A$4:$H$302,5,FALSE)</f>
        <v>21.2</v>
      </c>
      <c r="V836" s="86" t="str">
        <f>VLOOKUP(S836,Ventilation!$A$4:$H$302,7,FALSE)</f>
        <v/>
      </c>
      <c r="W836" s="7">
        <v>1.96</v>
      </c>
      <c r="X836" s="7" t="s">
        <v>4319</v>
      </c>
      <c r="Y836" s="7" t="s">
        <v>4312</v>
      </c>
      <c r="Z836" s="7">
        <v>0.0446</v>
      </c>
      <c r="AA836" s="7"/>
      <c r="AB836" s="7" t="s">
        <v>298</v>
      </c>
      <c r="AC836" s="7"/>
      <c r="AD836" s="7"/>
      <c r="AE836" s="7"/>
      <c r="AF836" s="7"/>
      <c r="AG836" s="7"/>
      <c r="AH836" s="7">
        <v>0.5400002325005652</v>
      </c>
      <c r="AI836" s="7">
        <v>0.0</v>
      </c>
      <c r="AJ836" s="7">
        <v>0.5</v>
      </c>
      <c r="AK836" s="7">
        <v>0.0</v>
      </c>
      <c r="AL836" s="7" t="s">
        <v>4317</v>
      </c>
      <c r="AM836" s="7" t="s">
        <v>1821</v>
      </c>
      <c r="AN836" s="7" t="s">
        <v>1823</v>
      </c>
      <c r="AO836" s="7"/>
      <c r="AP836" s="7"/>
      <c r="AQ836" s="133" t="str">
        <f>IF('Space Types'!$AO819=0,"",'Space Types'!$AO819/'Space Types'!$AP819)</f>
        <v>0.00214178625</v>
      </c>
      <c r="AR836" s="7"/>
      <c r="AS836" s="7"/>
      <c r="AT836" s="7"/>
      <c r="AU836" s="7"/>
      <c r="AV836" s="7"/>
      <c r="AW836" s="7"/>
      <c r="AX836" s="7"/>
      <c r="AY836" s="7"/>
      <c r="AZ836" s="7"/>
      <c r="BA836" s="7"/>
      <c r="BB836" s="7"/>
      <c r="BC836" s="7"/>
      <c r="BD836" s="7"/>
      <c r="BE836" s="1"/>
      <c r="BF836" s="1"/>
      <c r="BG836" s="1"/>
      <c r="BH836" s="1"/>
      <c r="BI836" s="1"/>
    </row>
    <row r="837" ht="14.25" hidden="1" customHeight="1">
      <c r="A837" s="21" t="s">
        <v>180</v>
      </c>
      <c r="B837" s="7" t="s">
        <v>724</v>
      </c>
      <c r="C837" s="7" t="s">
        <v>1350</v>
      </c>
      <c r="D837" s="7" t="s">
        <v>3232</v>
      </c>
      <c r="E837" s="7" t="s">
        <v>31</v>
      </c>
      <c r="F837" s="7" t="s">
        <v>724</v>
      </c>
      <c r="G837" s="7" t="s">
        <v>1562</v>
      </c>
      <c r="H837" s="18" t="str">
        <f t="shared" si="1"/>
        <v>ASHRAE 189.1-2009WarehouseFine Material Storage</v>
      </c>
      <c r="I837" s="86" t="str">
        <f>VLOOKUP(H837,'Interior Lighting'!$A$4:$G$1073,5,FALSE)</f>
        <v>1.26</v>
      </c>
      <c r="J837" s="21"/>
      <c r="K837" s="7"/>
      <c r="L837" s="7">
        <v>0.0</v>
      </c>
      <c r="M837" s="7">
        <v>0.5</v>
      </c>
      <c r="N837" s="7">
        <v>0.2</v>
      </c>
      <c r="O837" s="7" t="s">
        <v>4318</v>
      </c>
      <c r="P837" s="21" t="s">
        <v>56</v>
      </c>
      <c r="Q837" s="7" t="s">
        <v>167</v>
      </c>
      <c r="R837" s="7" t="s">
        <v>214</v>
      </c>
      <c r="S837" s="5" t="str">
        <f t="shared" si="2"/>
        <v>ASHRAE 62.1-1999Retail Stores, Sales Floors, and Show Room FloorsWarehouses</v>
      </c>
      <c r="T837" s="86" t="str">
        <f>VLOOKUP(S837,Ventilation!$A$4:$H$302,6,FALSE)</f>
        <v>0.05</v>
      </c>
      <c r="U837" s="86" t="str">
        <f>VLOOKUP(S837,Ventilation!$A$4:$H$302,5,FALSE)</f>
        <v>0</v>
      </c>
      <c r="V837" s="86" t="str">
        <f>VLOOKUP(S837,Ventilation!$A$4:$H$302,7,FALSE)</f>
        <v/>
      </c>
      <c r="W837" s="7">
        <v>0.0</v>
      </c>
      <c r="X837" s="7" t="s">
        <v>4319</v>
      </c>
      <c r="Y837" s="7" t="s">
        <v>4312</v>
      </c>
      <c r="Z837" s="7">
        <v>0.0446</v>
      </c>
      <c r="AA837" s="7"/>
      <c r="AB837" s="7" t="s">
        <v>298</v>
      </c>
      <c r="AC837" s="7"/>
      <c r="AD837" s="7"/>
      <c r="AE837" s="7"/>
      <c r="AF837" s="7"/>
      <c r="AG837" s="7"/>
      <c r="AH837" s="7">
        <v>0.0</v>
      </c>
      <c r="AI837" s="7">
        <v>0.0</v>
      </c>
      <c r="AJ837" s="7">
        <v>0.5</v>
      </c>
      <c r="AK837" s="7">
        <v>0.0</v>
      </c>
      <c r="AL837" s="7" t="s">
        <v>4317</v>
      </c>
      <c r="AM837" s="7" t="s">
        <v>4333</v>
      </c>
      <c r="AN837" s="7" t="s">
        <v>4324</v>
      </c>
      <c r="AO837" s="7"/>
      <c r="AP837" s="7"/>
      <c r="AQ837" s="7" t="str">
        <f>IF('Space Types'!$AO825=0,"",'Space Types'!$AO825/'Space Types'!$AP825)</f>
        <v/>
      </c>
      <c r="AR837" s="7"/>
      <c r="AS837" s="7"/>
      <c r="AT837" s="7"/>
      <c r="AU837" s="7"/>
      <c r="AV837" s="7"/>
      <c r="AW837" s="7"/>
      <c r="AX837" s="7"/>
      <c r="AY837" s="7"/>
      <c r="AZ837" s="7"/>
      <c r="BA837" s="7"/>
      <c r="BB837" s="7"/>
      <c r="BC837" s="7"/>
      <c r="BD837" s="7"/>
      <c r="BE837" s="1"/>
      <c r="BF837" s="1"/>
      <c r="BG837" s="1"/>
      <c r="BH837" s="1"/>
      <c r="BI837" s="1"/>
    </row>
    <row r="838" ht="14.25" hidden="1" customHeight="1">
      <c r="A838" s="7" t="s">
        <v>180</v>
      </c>
      <c r="B838" s="7" t="s">
        <v>724</v>
      </c>
      <c r="C838" s="7" t="s">
        <v>1349</v>
      </c>
      <c r="D838" s="7" t="s">
        <v>3274</v>
      </c>
      <c r="E838" s="7" t="s">
        <v>31</v>
      </c>
      <c r="F838" s="7" t="s">
        <v>724</v>
      </c>
      <c r="G838" s="7" t="s">
        <v>1565</v>
      </c>
      <c r="H838" s="18" t="str">
        <f t="shared" si="1"/>
        <v>ASHRAE 189.1-2009WarehouseMedium/Bulky Material Storage</v>
      </c>
      <c r="I838" s="86" t="str">
        <f>VLOOKUP(H838,'Interior Lighting'!$A$4:$G$1073,5,FALSE)</f>
        <v>0.81</v>
      </c>
      <c r="J838" s="21"/>
      <c r="K838" s="7"/>
      <c r="L838" s="7">
        <v>0.0</v>
      </c>
      <c r="M838" s="7">
        <v>0.5</v>
      </c>
      <c r="N838" s="7">
        <v>0.2</v>
      </c>
      <c r="O838" s="7" t="s">
        <v>4318</v>
      </c>
      <c r="P838" s="7" t="s">
        <v>56</v>
      </c>
      <c r="Q838" s="7" t="s">
        <v>167</v>
      </c>
      <c r="R838" s="7" t="s">
        <v>214</v>
      </c>
      <c r="S838" s="5" t="str">
        <f t="shared" si="2"/>
        <v>ASHRAE 62.1-1999Retail Stores, Sales Floors, and Show Room FloorsWarehouses</v>
      </c>
      <c r="T838" s="86" t="str">
        <f>VLOOKUP(S838,Ventilation!$A$4:$H$302,6,FALSE)</f>
        <v>0.05</v>
      </c>
      <c r="U838" s="86" t="str">
        <f>VLOOKUP(S838,Ventilation!$A$4:$H$302,5,FALSE)</f>
        <v>0</v>
      </c>
      <c r="V838" s="86" t="str">
        <f>VLOOKUP(S838,Ventilation!$A$4:$H$302,7,FALSE)</f>
        <v/>
      </c>
      <c r="W838" s="7">
        <v>0.0</v>
      </c>
      <c r="X838" s="7" t="s">
        <v>4319</v>
      </c>
      <c r="Y838" s="7" t="s">
        <v>4312</v>
      </c>
      <c r="Z838" s="7">
        <v>0.0446</v>
      </c>
      <c r="AA838" s="7"/>
      <c r="AB838" s="7" t="s">
        <v>298</v>
      </c>
      <c r="AC838" s="7"/>
      <c r="AD838" s="7"/>
      <c r="AE838" s="7"/>
      <c r="AF838" s="7"/>
      <c r="AG838" s="7"/>
      <c r="AH838" s="7">
        <v>0.17000007319462238</v>
      </c>
      <c r="AI838" s="7">
        <v>0.0</v>
      </c>
      <c r="AJ838" s="7">
        <v>0.5</v>
      </c>
      <c r="AK838" s="7">
        <v>0.0</v>
      </c>
      <c r="AL838" s="7" t="s">
        <v>4317</v>
      </c>
      <c r="AM838" s="7" t="s">
        <v>1841</v>
      </c>
      <c r="AN838" s="7" t="s">
        <v>1823</v>
      </c>
      <c r="AO838" s="7"/>
      <c r="AP838" s="7"/>
      <c r="AQ838" s="133" t="str">
        <f>IF('Space Types'!$AO831=0,"",'Space Types'!$AO831/'Space Types'!$AP831)</f>
        <v>0.00214178625</v>
      </c>
      <c r="AR838" s="7"/>
      <c r="AS838" s="7"/>
      <c r="AT838" s="7"/>
      <c r="AU838" s="7"/>
      <c r="AV838" s="7"/>
      <c r="AW838" s="7"/>
      <c r="AX838" s="7"/>
      <c r="AY838" s="7"/>
      <c r="AZ838" s="7"/>
      <c r="BA838" s="7"/>
      <c r="BB838" s="7"/>
      <c r="BC838" s="7"/>
      <c r="BD838" s="7"/>
      <c r="BE838" s="1"/>
      <c r="BF838" s="1"/>
      <c r="BG838" s="1"/>
      <c r="BH838" s="1"/>
      <c r="BI838" s="1"/>
    </row>
    <row r="839" ht="14.25" hidden="1" customHeight="1">
      <c r="A839" s="5" t="s">
        <v>177</v>
      </c>
      <c r="B839" s="5" t="s">
        <v>724</v>
      </c>
      <c r="C839" s="5" t="s">
        <v>616</v>
      </c>
      <c r="D839" s="5" t="s">
        <v>1617</v>
      </c>
      <c r="E839" s="5" t="s">
        <v>598</v>
      </c>
      <c r="F839" s="5" t="s">
        <v>1272</v>
      </c>
      <c r="G839" s="5" t="s">
        <v>1107</v>
      </c>
      <c r="H839" s="18" t="str">
        <f t="shared" si="1"/>
        <v>ASHRAE 90.1-2004Office-EnclosedGeneral</v>
      </c>
      <c r="I839" s="86" t="str">
        <f>VLOOKUP(H839,'Interior Lighting'!$A$4:$G$1073,5,FALSE)</f>
        <v>1.1</v>
      </c>
      <c r="J839" s="21"/>
      <c r="K839" s="5"/>
      <c r="L839" s="5">
        <v>0.0</v>
      </c>
      <c r="M839" s="5">
        <v>0.5</v>
      </c>
      <c r="N839" s="5">
        <v>0.2</v>
      </c>
      <c r="O839" s="5" t="s">
        <v>4320</v>
      </c>
      <c r="P839" s="18" t="s">
        <v>56</v>
      </c>
      <c r="Q839" s="5" t="s">
        <v>141</v>
      </c>
      <c r="R839" s="5" t="s">
        <v>1620</v>
      </c>
      <c r="S839" s="5" t="str">
        <f t="shared" si="2"/>
        <v>ASHRAE 62.1-1999OfficesOffice Space</v>
      </c>
      <c r="T839" s="86" t="str">
        <f>VLOOKUP(S839,Ventilation!$A$4:$H$302,6,FALSE)</f>
        <v>0</v>
      </c>
      <c r="U839" s="86" t="str">
        <f>VLOOKUP(S839,Ventilation!$A$4:$H$302,5,FALSE)</f>
        <v>21.2</v>
      </c>
      <c r="V839" s="86" t="str">
        <f>VLOOKUP(S839,Ventilation!$A$4:$H$302,7,FALSE)</f>
        <v/>
      </c>
      <c r="W839" s="5">
        <v>1.96</v>
      </c>
      <c r="X839" s="5" t="s">
        <v>4322</v>
      </c>
      <c r="Y839" s="5" t="s">
        <v>4338</v>
      </c>
      <c r="Z839" s="5">
        <v>0.0595</v>
      </c>
      <c r="AA839" s="5"/>
      <c r="AB839" s="5" t="s">
        <v>4316</v>
      </c>
      <c r="AC839" s="5"/>
      <c r="AD839" s="5"/>
      <c r="AE839" s="5"/>
      <c r="AF839" s="5"/>
      <c r="AG839" s="5"/>
      <c r="AH839" s="5">
        <v>0.75</v>
      </c>
      <c r="AI839" s="5">
        <v>0.0</v>
      </c>
      <c r="AJ839" s="5">
        <v>0.5</v>
      </c>
      <c r="AK839" s="5">
        <v>0.0</v>
      </c>
      <c r="AL839" s="5" t="s">
        <v>4339</v>
      </c>
      <c r="AM839" s="5" t="s">
        <v>1821</v>
      </c>
      <c r="AN839" s="5" t="s">
        <v>1823</v>
      </c>
      <c r="AO839" s="5"/>
      <c r="AP839" s="5"/>
      <c r="AQ839" s="5" t="str">
        <f>IF('Space Types'!$AO822=0,"",'Space Types'!$AO822/'Space Types'!$AP822)</f>
        <v/>
      </c>
      <c r="AR839" s="5"/>
      <c r="AS839" s="5"/>
      <c r="AT839" s="5"/>
      <c r="AU839" s="5"/>
      <c r="AV839" s="5"/>
      <c r="AW839" s="5"/>
      <c r="AX839" s="5"/>
      <c r="AY839" s="5"/>
      <c r="AZ839" s="5"/>
      <c r="BA839" s="5"/>
      <c r="BB839" s="5"/>
      <c r="BC839" s="5"/>
      <c r="BD839" s="5"/>
      <c r="BE839" s="1"/>
      <c r="BF839" s="1"/>
      <c r="BG839" s="1"/>
      <c r="BH839" s="1"/>
      <c r="BI839" s="1"/>
    </row>
    <row r="840" ht="14.25" hidden="1" customHeight="1">
      <c r="A840" s="18" t="s">
        <v>177</v>
      </c>
      <c r="B840" s="5" t="s">
        <v>724</v>
      </c>
      <c r="C840" s="5" t="s">
        <v>1350</v>
      </c>
      <c r="D840" s="5" t="s">
        <v>3232</v>
      </c>
      <c r="E840" s="5" t="s">
        <v>598</v>
      </c>
      <c r="F840" s="5" t="s">
        <v>724</v>
      </c>
      <c r="G840" s="5" t="s">
        <v>1562</v>
      </c>
      <c r="H840" s="18" t="str">
        <f t="shared" si="1"/>
        <v>ASHRAE 90.1-2004WarehouseFine Material Storage</v>
      </c>
      <c r="I840" s="86" t="str">
        <f>VLOOKUP(H840,'Interior Lighting'!$A$4:$G$1073,5,FALSE)</f>
        <v>1.4</v>
      </c>
      <c r="J840" s="21"/>
      <c r="K840" s="5"/>
      <c r="L840" s="5">
        <v>0.0</v>
      </c>
      <c r="M840" s="5">
        <v>0.5</v>
      </c>
      <c r="N840" s="5">
        <v>0.2</v>
      </c>
      <c r="O840" s="5" t="s">
        <v>4321</v>
      </c>
      <c r="P840" s="18" t="s">
        <v>56</v>
      </c>
      <c r="Q840" s="5" t="s">
        <v>167</v>
      </c>
      <c r="R840" s="5" t="s">
        <v>214</v>
      </c>
      <c r="S840" s="5" t="str">
        <f t="shared" si="2"/>
        <v>ASHRAE 62.1-1999Retail Stores, Sales Floors, and Show Room FloorsWarehouses</v>
      </c>
      <c r="T840" s="86" t="str">
        <f>VLOOKUP(S840,Ventilation!$A$4:$H$302,6,FALSE)</f>
        <v>0.05</v>
      </c>
      <c r="U840" s="86" t="str">
        <f>VLOOKUP(S840,Ventilation!$A$4:$H$302,5,FALSE)</f>
        <v>0</v>
      </c>
      <c r="V840" s="86" t="str">
        <f>VLOOKUP(S840,Ventilation!$A$4:$H$302,7,FALSE)</f>
        <v/>
      </c>
      <c r="W840" s="5">
        <v>0.0</v>
      </c>
      <c r="X840" s="5" t="s">
        <v>4322</v>
      </c>
      <c r="Y840" s="5" t="s">
        <v>4338</v>
      </c>
      <c r="Z840" s="5">
        <v>0.0595</v>
      </c>
      <c r="AA840" s="5"/>
      <c r="AB840" s="5" t="s">
        <v>4316</v>
      </c>
      <c r="AC840" s="5"/>
      <c r="AD840" s="5"/>
      <c r="AE840" s="5"/>
      <c r="AF840" s="5"/>
      <c r="AG840" s="5"/>
      <c r="AH840" s="5">
        <v>0.0</v>
      </c>
      <c r="AI840" s="5">
        <v>0.0</v>
      </c>
      <c r="AJ840" s="5">
        <v>0.5</v>
      </c>
      <c r="AK840" s="5">
        <v>0.0</v>
      </c>
      <c r="AL840" s="5" t="s">
        <v>4315</v>
      </c>
      <c r="AM840" s="5" t="s">
        <v>4331</v>
      </c>
      <c r="AN840" s="5" t="s">
        <v>4330</v>
      </c>
      <c r="AO840" s="5"/>
      <c r="AP840" s="5"/>
      <c r="AQ840" s="5" t="str">
        <f>IF('Space Types'!$AO828=0,"",'Space Types'!$AO828/'Space Types'!$AP828)</f>
        <v/>
      </c>
      <c r="AR840" s="5"/>
      <c r="AS840" s="5"/>
      <c r="AT840" s="5"/>
      <c r="AU840" s="5"/>
      <c r="AV840" s="5"/>
      <c r="AW840" s="5"/>
      <c r="AX840" s="5"/>
      <c r="AY840" s="5"/>
      <c r="AZ840" s="5"/>
      <c r="BA840" s="5"/>
      <c r="BB840" s="5"/>
      <c r="BC840" s="5"/>
      <c r="BD840" s="5"/>
      <c r="BE840" s="1"/>
      <c r="BF840" s="1"/>
      <c r="BG840" s="1"/>
      <c r="BH840" s="1"/>
      <c r="BI840" s="1"/>
    </row>
    <row r="841" ht="14.25" hidden="1" customHeight="1">
      <c r="A841" s="5" t="s">
        <v>177</v>
      </c>
      <c r="B841" s="5" t="s">
        <v>724</v>
      </c>
      <c r="C841" s="5" t="s">
        <v>1349</v>
      </c>
      <c r="D841" s="5" t="s">
        <v>3274</v>
      </c>
      <c r="E841" s="5" t="s">
        <v>598</v>
      </c>
      <c r="F841" s="5" t="s">
        <v>724</v>
      </c>
      <c r="G841" s="5" t="s">
        <v>1565</v>
      </c>
      <c r="H841" s="18" t="str">
        <f t="shared" si="1"/>
        <v>ASHRAE 90.1-2004WarehouseMedium/Bulky Material Storage</v>
      </c>
      <c r="I841" s="86" t="str">
        <f>VLOOKUP(H841,'Interior Lighting'!$A$4:$G$1073,5,FALSE)</f>
        <v>0.9</v>
      </c>
      <c r="J841" s="21"/>
      <c r="K841" s="5"/>
      <c r="L841" s="5">
        <v>0.0</v>
      </c>
      <c r="M841" s="5">
        <v>0.5</v>
      </c>
      <c r="N841" s="5">
        <v>0.2</v>
      </c>
      <c r="O841" s="5" t="s">
        <v>4321</v>
      </c>
      <c r="P841" s="5" t="s">
        <v>56</v>
      </c>
      <c r="Q841" s="5" t="s">
        <v>167</v>
      </c>
      <c r="R841" s="5" t="s">
        <v>214</v>
      </c>
      <c r="S841" s="5" t="str">
        <f t="shared" si="2"/>
        <v>ASHRAE 62.1-1999Retail Stores, Sales Floors, and Show Room FloorsWarehouses</v>
      </c>
      <c r="T841" s="86" t="str">
        <f>VLOOKUP(S841,Ventilation!$A$4:$H$302,6,FALSE)</f>
        <v>0.05</v>
      </c>
      <c r="U841" s="86" t="str">
        <f>VLOOKUP(S841,Ventilation!$A$4:$H$302,5,FALSE)</f>
        <v>0</v>
      </c>
      <c r="V841" s="86" t="str">
        <f>VLOOKUP(S841,Ventilation!$A$4:$H$302,7,FALSE)</f>
        <v/>
      </c>
      <c r="W841" s="5">
        <v>0.0</v>
      </c>
      <c r="X841" s="5" t="s">
        <v>4322</v>
      </c>
      <c r="Y841" s="5" t="s">
        <v>4338</v>
      </c>
      <c r="Z841" s="5">
        <v>0.0595</v>
      </c>
      <c r="AA841" s="5"/>
      <c r="AB841" s="5" t="s">
        <v>4316</v>
      </c>
      <c r="AC841" s="5"/>
      <c r="AD841" s="5"/>
      <c r="AE841" s="5"/>
      <c r="AF841" s="5"/>
      <c r="AG841" s="5"/>
      <c r="AH841" s="5">
        <v>0.25</v>
      </c>
      <c r="AI841" s="5">
        <v>0.0</v>
      </c>
      <c r="AJ841" s="5">
        <v>0.5</v>
      </c>
      <c r="AK841" s="5">
        <v>0.0</v>
      </c>
      <c r="AL841" s="5" t="s">
        <v>4315</v>
      </c>
      <c r="AM841" s="5" t="s">
        <v>4323</v>
      </c>
      <c r="AN841" s="5" t="s">
        <v>1823</v>
      </c>
      <c r="AO841" s="5"/>
      <c r="AP841" s="5"/>
      <c r="AQ841" s="5" t="str">
        <f>IF('Space Types'!$AO834=0,"",'Space Types'!$AO834/'Space Types'!$AP834)</f>
        <v/>
      </c>
      <c r="AR841" s="5"/>
      <c r="AS841" s="5"/>
      <c r="AT841" s="5"/>
      <c r="AU841" s="5"/>
      <c r="AV841" s="5"/>
      <c r="AW841" s="5"/>
      <c r="AX841" s="5"/>
      <c r="AY841" s="5"/>
      <c r="AZ841" s="5"/>
      <c r="BA841" s="5"/>
      <c r="BB841" s="5"/>
      <c r="BC841" s="5"/>
      <c r="BD841" s="5"/>
      <c r="BE841" s="1"/>
      <c r="BF841" s="1"/>
      <c r="BG841" s="1"/>
      <c r="BH841" s="1"/>
      <c r="BI841" s="1"/>
    </row>
    <row r="842" ht="14.25" hidden="1" customHeight="1">
      <c r="A842" s="7" t="s">
        <v>182</v>
      </c>
      <c r="B842" s="7" t="s">
        <v>724</v>
      </c>
      <c r="C842" s="7" t="s">
        <v>616</v>
      </c>
      <c r="D842" s="7" t="s">
        <v>1617</v>
      </c>
      <c r="E842" s="7" t="s">
        <v>609</v>
      </c>
      <c r="F842" s="7" t="s">
        <v>1272</v>
      </c>
      <c r="G842" s="7" t="s">
        <v>1107</v>
      </c>
      <c r="H842" s="18" t="str">
        <f t="shared" si="1"/>
        <v>ASHRAE 90.1-2007Office-EnclosedGeneral</v>
      </c>
      <c r="I842" s="86" t="str">
        <f>VLOOKUP(H842,'Interior Lighting'!$A$4:$G$1073,5,FALSE)</f>
        <v>1.1</v>
      </c>
      <c r="J842" s="21"/>
      <c r="K842" s="7"/>
      <c r="L842" s="7">
        <v>0.0</v>
      </c>
      <c r="M842" s="7">
        <v>0.5</v>
      </c>
      <c r="N842" s="7">
        <v>0.2</v>
      </c>
      <c r="O842" s="7" t="s">
        <v>4320</v>
      </c>
      <c r="P842" s="21" t="s">
        <v>542</v>
      </c>
      <c r="Q842" s="7" t="s">
        <v>1604</v>
      </c>
      <c r="R842" s="7" t="s">
        <v>142</v>
      </c>
      <c r="S842" s="5" t="str">
        <f t="shared" si="2"/>
        <v>ASHRAE 62.1-2004Office BuildingsOffice space</v>
      </c>
      <c r="T842" s="86" t="str">
        <f>VLOOKUP(S842,Ventilation!$A$4:$H$302,6,FALSE)</f>
        <v>0.06</v>
      </c>
      <c r="U842" s="86" t="str">
        <f>VLOOKUP(S842,Ventilation!$A$4:$H$302,5,FALSE)</f>
        <v>5</v>
      </c>
      <c r="V842" s="86" t="str">
        <f>VLOOKUP(S842,Ventilation!$A$4:$H$302,7,FALSE)</f>
        <v/>
      </c>
      <c r="W842" s="7">
        <v>1.96</v>
      </c>
      <c r="X842" s="7" t="s">
        <v>4322</v>
      </c>
      <c r="Y842" s="7" t="s">
        <v>4338</v>
      </c>
      <c r="Z842" s="7">
        <v>0.0446</v>
      </c>
      <c r="AA842" s="7"/>
      <c r="AB842" s="7" t="s">
        <v>4316</v>
      </c>
      <c r="AC842" s="7"/>
      <c r="AD842" s="7"/>
      <c r="AE842" s="7"/>
      <c r="AF842" s="7"/>
      <c r="AG842" s="7"/>
      <c r="AH842" s="7">
        <v>0.5400002325005652</v>
      </c>
      <c r="AI842" s="7">
        <v>0.0</v>
      </c>
      <c r="AJ842" s="7">
        <v>0.5</v>
      </c>
      <c r="AK842" s="7">
        <v>0.0</v>
      </c>
      <c r="AL842" s="7" t="s">
        <v>4339</v>
      </c>
      <c r="AM842" s="7" t="s">
        <v>1821</v>
      </c>
      <c r="AN842" s="7" t="s">
        <v>1823</v>
      </c>
      <c r="AO842" s="7"/>
      <c r="AP842" s="7"/>
      <c r="AQ842" s="7" t="str">
        <f>IF('Space Types'!$AO821=0,"",'Space Types'!$AO821/'Space Types'!$AP821)</f>
        <v/>
      </c>
      <c r="AR842" s="7"/>
      <c r="AS842" s="7"/>
      <c r="AT842" s="7"/>
      <c r="AU842" s="7"/>
      <c r="AV842" s="7"/>
      <c r="AW842" s="7"/>
      <c r="AX842" s="7"/>
      <c r="AY842" s="7"/>
      <c r="AZ842" s="7"/>
      <c r="BA842" s="7"/>
      <c r="BB842" s="7"/>
      <c r="BC842" s="7"/>
      <c r="BD842" s="7"/>
      <c r="BE842" s="1"/>
      <c r="BF842" s="1"/>
      <c r="BG842" s="1"/>
      <c r="BH842" s="1"/>
      <c r="BI842" s="1"/>
    </row>
    <row r="843" ht="14.25" hidden="1" customHeight="1">
      <c r="A843" s="21" t="s">
        <v>182</v>
      </c>
      <c r="B843" s="7" t="s">
        <v>724</v>
      </c>
      <c r="C843" s="7" t="s">
        <v>1350</v>
      </c>
      <c r="D843" s="7" t="s">
        <v>3232</v>
      </c>
      <c r="E843" s="7" t="s">
        <v>609</v>
      </c>
      <c r="F843" s="7" t="s">
        <v>724</v>
      </c>
      <c r="G843" s="7" t="s">
        <v>1562</v>
      </c>
      <c r="H843" s="18" t="str">
        <f t="shared" si="1"/>
        <v>ASHRAE 90.1-2007WarehouseFine Material Storage</v>
      </c>
      <c r="I843" s="86" t="str">
        <f>VLOOKUP(H843,'Interior Lighting'!$A$4:$G$1073,5,FALSE)</f>
        <v>1.4</v>
      </c>
      <c r="J843" s="21"/>
      <c r="K843" s="7"/>
      <c r="L843" s="7">
        <v>0.0</v>
      </c>
      <c r="M843" s="7">
        <v>0.5</v>
      </c>
      <c r="N843" s="7">
        <v>0.2</v>
      </c>
      <c r="O843" s="7" t="s">
        <v>4321</v>
      </c>
      <c r="P843" s="21" t="s">
        <v>542</v>
      </c>
      <c r="Q843" s="7" t="s">
        <v>1894</v>
      </c>
      <c r="R843" s="7" t="s">
        <v>214</v>
      </c>
      <c r="S843" s="5" t="str">
        <f t="shared" si="2"/>
        <v>ASHRAE 62.1-2004Miscellaneous SpacesWarehouses</v>
      </c>
      <c r="T843" s="86" t="str">
        <f>VLOOKUP(S843,Ventilation!$A$4:$H$302,6,FALSE)</f>
        <v>0.06</v>
      </c>
      <c r="U843" s="86" t="str">
        <f>VLOOKUP(S843,Ventilation!$A$4:$H$302,5,FALSE)</f>
        <v/>
      </c>
      <c r="V843" s="86" t="str">
        <f>VLOOKUP(S843,Ventilation!$A$4:$H$302,7,FALSE)</f>
        <v/>
      </c>
      <c r="W843" s="7">
        <v>0.0</v>
      </c>
      <c r="X843" s="7" t="s">
        <v>4322</v>
      </c>
      <c r="Y843" s="7" t="s">
        <v>4338</v>
      </c>
      <c r="Z843" s="7">
        <v>0.0446</v>
      </c>
      <c r="AA843" s="7"/>
      <c r="AB843" s="7" t="s">
        <v>4316</v>
      </c>
      <c r="AC843" s="7"/>
      <c r="AD843" s="7"/>
      <c r="AE843" s="7"/>
      <c r="AF843" s="7"/>
      <c r="AG843" s="7"/>
      <c r="AH843" s="7">
        <v>0.0</v>
      </c>
      <c r="AI843" s="7">
        <v>0.0</v>
      </c>
      <c r="AJ843" s="7">
        <v>0.5</v>
      </c>
      <c r="AK843" s="7">
        <v>0.0</v>
      </c>
      <c r="AL843" s="7" t="s">
        <v>4315</v>
      </c>
      <c r="AM843" s="7" t="s">
        <v>4331</v>
      </c>
      <c r="AN843" s="7" t="s">
        <v>4330</v>
      </c>
      <c r="AO843" s="7"/>
      <c r="AP843" s="7"/>
      <c r="AQ843" s="133" t="str">
        <f>IF('Space Types'!$AO827=0,"",'Space Types'!$AO827/'Space Types'!$AP827)</f>
        <v>0.00214178625</v>
      </c>
      <c r="AR843" s="7"/>
      <c r="AS843" s="7"/>
      <c r="AT843" s="7"/>
      <c r="AU843" s="7"/>
      <c r="AV843" s="7"/>
      <c r="AW843" s="7"/>
      <c r="AX843" s="7"/>
      <c r="AY843" s="7"/>
      <c r="AZ843" s="7"/>
      <c r="BA843" s="7"/>
      <c r="BB843" s="7"/>
      <c r="BC843" s="7"/>
      <c r="BD843" s="7"/>
      <c r="BE843" s="1"/>
      <c r="BF843" s="1"/>
      <c r="BG843" s="1"/>
      <c r="BH843" s="1"/>
      <c r="BI843" s="1"/>
    </row>
    <row r="844" ht="14.25" hidden="1" customHeight="1">
      <c r="A844" s="7" t="s">
        <v>182</v>
      </c>
      <c r="B844" s="7" t="s">
        <v>724</v>
      </c>
      <c r="C844" s="7" t="s">
        <v>1349</v>
      </c>
      <c r="D844" s="7" t="s">
        <v>3274</v>
      </c>
      <c r="E844" s="7" t="s">
        <v>609</v>
      </c>
      <c r="F844" s="7" t="s">
        <v>724</v>
      </c>
      <c r="G844" s="7" t="s">
        <v>1565</v>
      </c>
      <c r="H844" s="18" t="str">
        <f t="shared" si="1"/>
        <v>ASHRAE 90.1-2007WarehouseMedium/Bulky Material Storage</v>
      </c>
      <c r="I844" s="86" t="str">
        <f>VLOOKUP(H844,'Interior Lighting'!$A$4:$G$1073,5,FALSE)</f>
        <v>0.9</v>
      </c>
      <c r="J844" s="21"/>
      <c r="K844" s="7"/>
      <c r="L844" s="7">
        <v>0.0</v>
      </c>
      <c r="M844" s="7">
        <v>0.5</v>
      </c>
      <c r="N844" s="7">
        <v>0.2</v>
      </c>
      <c r="O844" s="7" t="s">
        <v>4321</v>
      </c>
      <c r="P844" s="7" t="s">
        <v>542</v>
      </c>
      <c r="Q844" s="7" t="s">
        <v>1894</v>
      </c>
      <c r="R844" s="7" t="s">
        <v>214</v>
      </c>
      <c r="S844" s="5" t="str">
        <f t="shared" si="2"/>
        <v>ASHRAE 62.1-2004Miscellaneous SpacesWarehouses</v>
      </c>
      <c r="T844" s="86" t="str">
        <f>VLOOKUP(S844,Ventilation!$A$4:$H$302,6,FALSE)</f>
        <v>0.06</v>
      </c>
      <c r="U844" s="86" t="str">
        <f>VLOOKUP(S844,Ventilation!$A$4:$H$302,5,FALSE)</f>
        <v/>
      </c>
      <c r="V844" s="86" t="str">
        <f>VLOOKUP(S844,Ventilation!$A$4:$H$302,7,FALSE)</f>
        <v/>
      </c>
      <c r="W844" s="7">
        <v>0.0</v>
      </c>
      <c r="X844" s="7" t="s">
        <v>4322</v>
      </c>
      <c r="Y844" s="7" t="s">
        <v>4338</v>
      </c>
      <c r="Z844" s="7">
        <v>0.0446</v>
      </c>
      <c r="AA844" s="7"/>
      <c r="AB844" s="7" t="s">
        <v>4316</v>
      </c>
      <c r="AC844" s="7"/>
      <c r="AD844" s="7"/>
      <c r="AE844" s="7"/>
      <c r="AF844" s="7"/>
      <c r="AG844" s="7"/>
      <c r="AH844" s="7">
        <v>0.17000007319462238</v>
      </c>
      <c r="AI844" s="7">
        <v>0.0</v>
      </c>
      <c r="AJ844" s="7">
        <v>0.5</v>
      </c>
      <c r="AK844" s="7">
        <v>0.0</v>
      </c>
      <c r="AL844" s="7" t="s">
        <v>4315</v>
      </c>
      <c r="AM844" s="7" t="s">
        <v>4323</v>
      </c>
      <c r="AN844" s="7" t="s">
        <v>1823</v>
      </c>
      <c r="AO844" s="7"/>
      <c r="AP844" s="7"/>
      <c r="AQ844" s="7" t="str">
        <f>IF('Space Types'!$AO833=0,"",'Space Types'!$AO833/'Space Types'!$AP833)</f>
        <v/>
      </c>
      <c r="AR844" s="7"/>
      <c r="AS844" s="7"/>
      <c r="AT844" s="7"/>
      <c r="AU844" s="7"/>
      <c r="AV844" s="7"/>
      <c r="AW844" s="7"/>
      <c r="AX844" s="7"/>
      <c r="AY844" s="7"/>
      <c r="AZ844" s="7"/>
      <c r="BA844" s="7"/>
      <c r="BB844" s="7"/>
      <c r="BC844" s="7"/>
      <c r="BD844" s="7"/>
      <c r="BE844" s="1"/>
      <c r="BF844" s="1"/>
      <c r="BG844" s="1"/>
      <c r="BH844" s="1"/>
      <c r="BI844" s="1"/>
    </row>
    <row r="845" ht="14.25" hidden="1" customHeight="1">
      <c r="A845" s="7" t="s">
        <v>185</v>
      </c>
      <c r="B845" s="7" t="s">
        <v>724</v>
      </c>
      <c r="C845" s="7" t="s">
        <v>616</v>
      </c>
      <c r="D845" s="7" t="s">
        <v>1617</v>
      </c>
      <c r="E845" s="7" t="s">
        <v>628</v>
      </c>
      <c r="F845" s="7" t="s">
        <v>1272</v>
      </c>
      <c r="G845" s="7" t="s">
        <v>1107</v>
      </c>
      <c r="H845" s="18" t="str">
        <f t="shared" si="1"/>
        <v>ASHRAE 90.1-2010Office-EnclosedGeneral</v>
      </c>
      <c r="I845" s="86" t="str">
        <f>VLOOKUP(H845,'Interior Lighting'!$A$4:$G$1073,5,FALSE)</f>
        <v>1.11</v>
      </c>
      <c r="J845" s="21"/>
      <c r="K845" s="7"/>
      <c r="L845" s="7">
        <v>0.0</v>
      </c>
      <c r="M845" s="7">
        <v>0.5</v>
      </c>
      <c r="N845" s="7">
        <v>0.2</v>
      </c>
      <c r="O845" s="7" t="s">
        <v>4320</v>
      </c>
      <c r="P845" s="21" t="s">
        <v>601</v>
      </c>
      <c r="Q845" s="7" t="s">
        <v>1604</v>
      </c>
      <c r="R845" s="7" t="s">
        <v>142</v>
      </c>
      <c r="S845" s="5" t="str">
        <f t="shared" si="2"/>
        <v>ASHRAE 62.1-2007Office BuildingsOffice space</v>
      </c>
      <c r="T845" s="86" t="str">
        <f>VLOOKUP(S845,Ventilation!$A$4:$H$302,6,FALSE)</f>
        <v>0.06</v>
      </c>
      <c r="U845" s="86" t="str">
        <f>VLOOKUP(S845,Ventilation!$A$4:$H$302,5,FALSE)</f>
        <v>5</v>
      </c>
      <c r="V845" s="86" t="str">
        <f>VLOOKUP(S845,Ventilation!$A$4:$H$302,7,FALSE)</f>
        <v/>
      </c>
      <c r="W845" s="7">
        <v>1.96</v>
      </c>
      <c r="X845" s="7" t="s">
        <v>4322</v>
      </c>
      <c r="Y845" s="7" t="s">
        <v>4338</v>
      </c>
      <c r="Z845" s="7">
        <v>0.0446</v>
      </c>
      <c r="AA845" s="7"/>
      <c r="AB845" s="7" t="s">
        <v>4316</v>
      </c>
      <c r="AC845" s="7"/>
      <c r="AD845" s="7"/>
      <c r="AE845" s="7"/>
      <c r="AF845" s="7"/>
      <c r="AG845" s="7"/>
      <c r="AH845" s="7">
        <v>0.5400002325005652</v>
      </c>
      <c r="AI845" s="7">
        <v>0.0</v>
      </c>
      <c r="AJ845" s="7">
        <v>0.5</v>
      </c>
      <c r="AK845" s="7">
        <v>0.0</v>
      </c>
      <c r="AL845" s="7" t="s">
        <v>4339</v>
      </c>
      <c r="AM845" s="7" t="s">
        <v>1821</v>
      </c>
      <c r="AN845" s="7" t="s">
        <v>1823</v>
      </c>
      <c r="AO845" s="7"/>
      <c r="AP845" s="7"/>
      <c r="AQ845" s="7"/>
      <c r="AR845" s="7"/>
      <c r="AS845" s="7"/>
      <c r="AT845" s="7"/>
      <c r="AU845" s="7"/>
      <c r="AV845" s="7"/>
      <c r="AW845" s="7"/>
      <c r="AX845" s="7"/>
      <c r="AY845" s="7"/>
      <c r="AZ845" s="7"/>
      <c r="BA845" s="7"/>
      <c r="BB845" s="7"/>
      <c r="BC845" s="7"/>
      <c r="BD845" s="7"/>
      <c r="BE845" s="1"/>
      <c r="BF845" s="1"/>
      <c r="BG845" s="1"/>
      <c r="BH845" s="1"/>
      <c r="BI845" s="1"/>
    </row>
    <row r="846" ht="14.25" hidden="1" customHeight="1">
      <c r="A846" s="21" t="s">
        <v>185</v>
      </c>
      <c r="B846" s="7" t="s">
        <v>724</v>
      </c>
      <c r="C846" s="7" t="s">
        <v>1350</v>
      </c>
      <c r="D846" s="7" t="s">
        <v>3232</v>
      </c>
      <c r="E846" s="7" t="s">
        <v>628</v>
      </c>
      <c r="F846" s="7" t="s">
        <v>724</v>
      </c>
      <c r="G846" s="7" t="s">
        <v>1562</v>
      </c>
      <c r="H846" s="18" t="str">
        <f t="shared" si="1"/>
        <v>ASHRAE 90.1-2010WarehouseFine Material Storage</v>
      </c>
      <c r="I846" s="86" t="str">
        <f>VLOOKUP(H846,'Interior Lighting'!$A$4:$G$1073,5,FALSE)</f>
        <v>0.95</v>
      </c>
      <c r="J846" s="21"/>
      <c r="K846" s="7"/>
      <c r="L846" s="7">
        <v>0.0</v>
      </c>
      <c r="M846" s="7">
        <v>0.5</v>
      </c>
      <c r="N846" s="7">
        <v>0.2</v>
      </c>
      <c r="O846" s="7" t="s">
        <v>4321</v>
      </c>
      <c r="P846" s="21" t="s">
        <v>601</v>
      </c>
      <c r="Q846" s="7" t="s">
        <v>1894</v>
      </c>
      <c r="R846" s="7" t="s">
        <v>214</v>
      </c>
      <c r="S846" s="5" t="str">
        <f t="shared" si="2"/>
        <v>ASHRAE 62.1-2007Miscellaneous SpacesWarehouses</v>
      </c>
      <c r="T846" s="86" t="str">
        <f>VLOOKUP(S846,Ventilation!$A$4:$H$302,6,FALSE)</f>
        <v>0.06</v>
      </c>
      <c r="U846" s="86" t="str">
        <f>VLOOKUP(S846,Ventilation!$A$4:$H$302,5,FALSE)</f>
        <v/>
      </c>
      <c r="V846" s="86" t="str">
        <f>VLOOKUP(S846,Ventilation!$A$4:$H$302,7,FALSE)</f>
        <v/>
      </c>
      <c r="W846" s="7">
        <v>0.0</v>
      </c>
      <c r="X846" s="7" t="s">
        <v>4322</v>
      </c>
      <c r="Y846" s="7" t="s">
        <v>4338</v>
      </c>
      <c r="Z846" s="7">
        <v>0.0446</v>
      </c>
      <c r="AA846" s="7"/>
      <c r="AB846" s="7" t="s">
        <v>4316</v>
      </c>
      <c r="AC846" s="7"/>
      <c r="AD846" s="7"/>
      <c r="AE846" s="7"/>
      <c r="AF846" s="7"/>
      <c r="AG846" s="7"/>
      <c r="AH846" s="7">
        <v>0.0</v>
      </c>
      <c r="AI846" s="7">
        <v>0.0</v>
      </c>
      <c r="AJ846" s="7">
        <v>0.5</v>
      </c>
      <c r="AK846" s="7">
        <v>0.0</v>
      </c>
      <c r="AL846" s="7" t="s">
        <v>4315</v>
      </c>
      <c r="AM846" s="7" t="s">
        <v>4331</v>
      </c>
      <c r="AN846" s="7" t="s">
        <v>4330</v>
      </c>
      <c r="AO846" s="7"/>
      <c r="AP846" s="7"/>
      <c r="AQ846" s="7"/>
      <c r="AR846" s="7"/>
      <c r="AS846" s="7"/>
      <c r="AT846" s="7"/>
      <c r="AU846" s="7"/>
      <c r="AV846" s="7"/>
      <c r="AW846" s="7"/>
      <c r="AX846" s="7"/>
      <c r="AY846" s="7"/>
      <c r="AZ846" s="7"/>
      <c r="BA846" s="7"/>
      <c r="BB846" s="7"/>
      <c r="BC846" s="7"/>
      <c r="BD846" s="7"/>
      <c r="BE846" s="1"/>
      <c r="BF846" s="1"/>
      <c r="BG846" s="1"/>
      <c r="BH846" s="1"/>
      <c r="BI846" s="1"/>
    </row>
    <row r="847" ht="14.25" hidden="1" customHeight="1">
      <c r="A847" s="7" t="s">
        <v>185</v>
      </c>
      <c r="B847" s="7" t="s">
        <v>724</v>
      </c>
      <c r="C847" s="7" t="s">
        <v>1349</v>
      </c>
      <c r="D847" s="7" t="s">
        <v>3274</v>
      </c>
      <c r="E847" s="7" t="s">
        <v>628</v>
      </c>
      <c r="F847" s="7" t="s">
        <v>724</v>
      </c>
      <c r="G847" s="7" t="s">
        <v>1565</v>
      </c>
      <c r="H847" s="18" t="str">
        <f t="shared" si="1"/>
        <v>ASHRAE 90.1-2010WarehouseMedium/Bulky Material Storage</v>
      </c>
      <c r="I847" s="86" t="str">
        <f>VLOOKUP(H847,'Interior Lighting'!$A$4:$G$1073,5,FALSE)</f>
        <v>0.58</v>
      </c>
      <c r="J847" s="21"/>
      <c r="K847" s="7"/>
      <c r="L847" s="7">
        <v>0.0</v>
      </c>
      <c r="M847" s="7">
        <v>0.5</v>
      </c>
      <c r="N847" s="7">
        <v>0.2</v>
      </c>
      <c r="O847" s="7" t="s">
        <v>4321</v>
      </c>
      <c r="P847" s="7" t="s">
        <v>601</v>
      </c>
      <c r="Q847" s="7" t="s">
        <v>1894</v>
      </c>
      <c r="R847" s="7" t="s">
        <v>214</v>
      </c>
      <c r="S847" s="5" t="str">
        <f t="shared" si="2"/>
        <v>ASHRAE 62.1-2007Miscellaneous SpacesWarehouses</v>
      </c>
      <c r="T847" s="86" t="str">
        <f>VLOOKUP(S847,Ventilation!$A$4:$H$302,6,FALSE)</f>
        <v>0.06</v>
      </c>
      <c r="U847" s="86" t="str">
        <f>VLOOKUP(S847,Ventilation!$A$4:$H$302,5,FALSE)</f>
        <v/>
      </c>
      <c r="V847" s="86" t="str">
        <f>VLOOKUP(S847,Ventilation!$A$4:$H$302,7,FALSE)</f>
        <v/>
      </c>
      <c r="W847" s="7">
        <v>0.0</v>
      </c>
      <c r="X847" s="7" t="s">
        <v>4322</v>
      </c>
      <c r="Y847" s="7" t="s">
        <v>4338</v>
      </c>
      <c r="Z847" s="7">
        <v>0.0446</v>
      </c>
      <c r="AA847" s="7"/>
      <c r="AB847" s="7" t="s">
        <v>4316</v>
      </c>
      <c r="AC847" s="7"/>
      <c r="AD847" s="7"/>
      <c r="AE847" s="7"/>
      <c r="AF847" s="7"/>
      <c r="AG847" s="7"/>
      <c r="AH847" s="7">
        <v>0.17000007319462238</v>
      </c>
      <c r="AI847" s="7">
        <v>0.0</v>
      </c>
      <c r="AJ847" s="7">
        <v>0.5</v>
      </c>
      <c r="AK847" s="7">
        <v>0.0</v>
      </c>
      <c r="AL847" s="7" t="s">
        <v>4315</v>
      </c>
      <c r="AM847" s="7" t="s">
        <v>4323</v>
      </c>
      <c r="AN847" s="7" t="s">
        <v>1823</v>
      </c>
      <c r="AO847" s="7"/>
      <c r="AP847" s="7"/>
      <c r="AQ847" s="7"/>
      <c r="AR847" s="7"/>
      <c r="AS847" s="7"/>
      <c r="AT847" s="7"/>
      <c r="AU847" s="7"/>
      <c r="AV847" s="7"/>
      <c r="AW847" s="7"/>
      <c r="AX847" s="7"/>
      <c r="AY847" s="7"/>
      <c r="AZ847" s="7"/>
      <c r="BA847" s="7"/>
      <c r="BB847" s="7"/>
      <c r="BC847" s="7"/>
      <c r="BD847" s="7"/>
      <c r="BE847" s="1"/>
      <c r="BF847" s="1"/>
      <c r="BG847" s="1"/>
      <c r="BH847" s="1"/>
      <c r="BI847" s="1"/>
    </row>
    <row r="848" ht="14.25" hidden="1" customHeight="1">
      <c r="A848" s="5" t="s">
        <v>174</v>
      </c>
      <c r="B848" s="5" t="s">
        <v>724</v>
      </c>
      <c r="C848" s="5" t="s">
        <v>616</v>
      </c>
      <c r="D848" s="5" t="s">
        <v>1617</v>
      </c>
      <c r="E848" s="5" t="s">
        <v>174</v>
      </c>
      <c r="F848" s="5" t="s">
        <v>724</v>
      </c>
      <c r="G848" s="5" t="s">
        <v>616</v>
      </c>
      <c r="H848" s="18" t="str">
        <f t="shared" si="1"/>
        <v>DOE Ref 1980-2004WarehouseOffice</v>
      </c>
      <c r="I848" s="5">
        <v>2.02</v>
      </c>
      <c r="J848" s="21"/>
      <c r="K848" s="5"/>
      <c r="L848" s="5">
        <v>0.0</v>
      </c>
      <c r="M848" s="5">
        <v>0.5</v>
      </c>
      <c r="N848" s="5">
        <v>0.2</v>
      </c>
      <c r="O848" s="5" t="s">
        <v>4318</v>
      </c>
      <c r="P848" s="18" t="s">
        <v>56</v>
      </c>
      <c r="Q848" s="5" t="s">
        <v>141</v>
      </c>
      <c r="R848" s="5" t="s">
        <v>1620</v>
      </c>
      <c r="S848" s="5" t="str">
        <f t="shared" si="2"/>
        <v>ASHRAE 62.1-1999OfficesOffice Space</v>
      </c>
      <c r="T848" s="86" t="str">
        <f>VLOOKUP(S848,Ventilation!$A$4:$H$302,6,FALSE)</f>
        <v>0</v>
      </c>
      <c r="U848" s="86" t="str">
        <f>VLOOKUP(S848,Ventilation!$A$4:$H$302,5,FALSE)</f>
        <v>21.2</v>
      </c>
      <c r="V848" s="86" t="str">
        <f>VLOOKUP(S848,Ventilation!$A$4:$H$302,7,FALSE)</f>
        <v/>
      </c>
      <c r="W848" s="5">
        <v>1.96</v>
      </c>
      <c r="X848" s="5" t="s">
        <v>4319</v>
      </c>
      <c r="Y848" s="5" t="s">
        <v>4312</v>
      </c>
      <c r="Z848" s="5"/>
      <c r="AA848" s="5">
        <v>0.2232</v>
      </c>
      <c r="AB848" s="5" t="s">
        <v>298</v>
      </c>
      <c r="AC848" s="5"/>
      <c r="AD848" s="5"/>
      <c r="AE848" s="5"/>
      <c r="AF848" s="5"/>
      <c r="AG848" s="5"/>
      <c r="AH848" s="5">
        <v>0.75</v>
      </c>
      <c r="AI848" s="5">
        <v>0.0</v>
      </c>
      <c r="AJ848" s="5">
        <v>0.5</v>
      </c>
      <c r="AK848" s="5">
        <v>0.0</v>
      </c>
      <c r="AL848" s="5" t="s">
        <v>4317</v>
      </c>
      <c r="AM848" s="5" t="s">
        <v>1821</v>
      </c>
      <c r="AN848" s="5" t="s">
        <v>1823</v>
      </c>
      <c r="AO848" s="5"/>
      <c r="AP848" s="5"/>
      <c r="AQ848" s="5" t="str">
        <f>IF('Space Types'!$AO818=0,"",'Space Types'!$AO818/'Space Types'!$AP818)</f>
        <v/>
      </c>
      <c r="AR848" s="5"/>
      <c r="AS848" s="5"/>
      <c r="AT848" s="5"/>
      <c r="AU848" s="5"/>
      <c r="AV848" s="5"/>
      <c r="AW848" s="5"/>
      <c r="AX848" s="5"/>
      <c r="AY848" s="5"/>
      <c r="AZ848" s="5"/>
      <c r="BA848" s="5"/>
      <c r="BB848" s="5"/>
      <c r="BC848" s="5"/>
      <c r="BD848" s="5"/>
      <c r="BE848" s="1"/>
      <c r="BF848" s="1"/>
      <c r="BG848" s="1"/>
      <c r="BH848" s="1"/>
      <c r="BI848" s="1"/>
    </row>
    <row r="849" ht="14.25" hidden="1" customHeight="1">
      <c r="A849" s="18" t="s">
        <v>174</v>
      </c>
      <c r="B849" s="5" t="s">
        <v>724</v>
      </c>
      <c r="C849" s="5" t="s">
        <v>1350</v>
      </c>
      <c r="D849" s="5" t="s">
        <v>3232</v>
      </c>
      <c r="E849" s="18" t="s">
        <v>174</v>
      </c>
      <c r="F849" s="5" t="s">
        <v>724</v>
      </c>
      <c r="G849" s="5" t="s">
        <v>1350</v>
      </c>
      <c r="H849" s="18" t="str">
        <f t="shared" si="1"/>
        <v>DOE Ref 1980-2004WarehouseFine</v>
      </c>
      <c r="I849" s="5">
        <v>1.08</v>
      </c>
      <c r="J849" s="21"/>
      <c r="K849" s="5"/>
      <c r="L849" s="5">
        <v>0.0</v>
      </c>
      <c r="M849" s="5">
        <v>0.5</v>
      </c>
      <c r="N849" s="5">
        <v>0.2</v>
      </c>
      <c r="O849" s="5" t="s">
        <v>4318</v>
      </c>
      <c r="P849" s="18" t="s">
        <v>56</v>
      </c>
      <c r="Q849" s="5" t="s">
        <v>167</v>
      </c>
      <c r="R849" s="5" t="s">
        <v>214</v>
      </c>
      <c r="S849" s="5" t="str">
        <f t="shared" si="2"/>
        <v>ASHRAE 62.1-1999Retail Stores, Sales Floors, and Show Room FloorsWarehouses</v>
      </c>
      <c r="T849" s="86" t="str">
        <f>VLOOKUP(S849,Ventilation!$A$4:$H$302,6,FALSE)</f>
        <v>0.05</v>
      </c>
      <c r="U849" s="86" t="str">
        <f>VLOOKUP(S849,Ventilation!$A$4:$H$302,5,FALSE)</f>
        <v>0</v>
      </c>
      <c r="V849" s="86" t="str">
        <f>VLOOKUP(S849,Ventilation!$A$4:$H$302,7,FALSE)</f>
        <v/>
      </c>
      <c r="W849" s="5">
        <v>0.0</v>
      </c>
      <c r="X849" s="5" t="s">
        <v>4319</v>
      </c>
      <c r="Y849" s="5" t="s">
        <v>4312</v>
      </c>
      <c r="Z849" s="5"/>
      <c r="AA849" s="5">
        <v>0.2232</v>
      </c>
      <c r="AB849" s="5" t="s">
        <v>298</v>
      </c>
      <c r="AC849" s="5"/>
      <c r="AD849" s="5"/>
      <c r="AE849" s="5"/>
      <c r="AF849" s="5"/>
      <c r="AG849" s="5"/>
      <c r="AH849" s="5">
        <v>0.0</v>
      </c>
      <c r="AI849" s="5">
        <v>0.0</v>
      </c>
      <c r="AJ849" s="5">
        <v>0.5</v>
      </c>
      <c r="AK849" s="5">
        <v>0.0</v>
      </c>
      <c r="AL849" s="5" t="s">
        <v>4317</v>
      </c>
      <c r="AM849" s="5" t="s">
        <v>4333</v>
      </c>
      <c r="AN849" s="5" t="s">
        <v>4324</v>
      </c>
      <c r="AO849" s="5"/>
      <c r="AP849" s="5"/>
      <c r="AQ849" s="5" t="str">
        <f>IF('Space Types'!$AO824=0,"",'Space Types'!$AO824/'Space Types'!$AP824)</f>
        <v/>
      </c>
      <c r="AR849" s="5"/>
      <c r="AS849" s="5"/>
      <c r="AT849" s="5"/>
      <c r="AU849" s="5"/>
      <c r="AV849" s="5"/>
      <c r="AW849" s="5"/>
      <c r="AX849" s="5"/>
      <c r="AY849" s="5"/>
      <c r="AZ849" s="5"/>
      <c r="BA849" s="5"/>
      <c r="BB849" s="5"/>
      <c r="BC849" s="5"/>
      <c r="BD849" s="5"/>
      <c r="BE849" s="1"/>
      <c r="BF849" s="1"/>
      <c r="BG849" s="1"/>
      <c r="BH849" s="1"/>
      <c r="BI849" s="1"/>
    </row>
    <row r="850" ht="14.25" hidden="1" customHeight="1">
      <c r="A850" s="5" t="s">
        <v>174</v>
      </c>
      <c r="B850" s="5" t="s">
        <v>724</v>
      </c>
      <c r="C850" s="5" t="s">
        <v>1349</v>
      </c>
      <c r="D850" s="5" t="s">
        <v>3274</v>
      </c>
      <c r="E850" s="5" t="s">
        <v>174</v>
      </c>
      <c r="F850" s="5" t="s">
        <v>724</v>
      </c>
      <c r="G850" s="5" t="s">
        <v>1349</v>
      </c>
      <c r="H850" s="18" t="str">
        <f t="shared" si="1"/>
        <v>DOE Ref 1980-2004WarehouseBulk</v>
      </c>
      <c r="I850" s="5">
        <v>0.31</v>
      </c>
      <c r="J850" s="21"/>
      <c r="K850" s="5"/>
      <c r="L850" s="5">
        <v>0.0</v>
      </c>
      <c r="M850" s="5">
        <v>0.5</v>
      </c>
      <c r="N850" s="5">
        <v>0.2</v>
      </c>
      <c r="O850" s="5" t="s">
        <v>4318</v>
      </c>
      <c r="P850" s="5" t="s">
        <v>56</v>
      </c>
      <c r="Q850" s="5" t="s">
        <v>167</v>
      </c>
      <c r="R850" s="5" t="s">
        <v>214</v>
      </c>
      <c r="S850" s="5" t="str">
        <f t="shared" si="2"/>
        <v>ASHRAE 62.1-1999Retail Stores, Sales Floors, and Show Room FloorsWarehouses</v>
      </c>
      <c r="T850" s="86" t="str">
        <f>VLOOKUP(S850,Ventilation!$A$4:$H$302,6,FALSE)</f>
        <v>0.05</v>
      </c>
      <c r="U850" s="86" t="str">
        <f>VLOOKUP(S850,Ventilation!$A$4:$H$302,5,FALSE)</f>
        <v>0</v>
      </c>
      <c r="V850" s="86" t="str">
        <f>VLOOKUP(S850,Ventilation!$A$4:$H$302,7,FALSE)</f>
        <v/>
      </c>
      <c r="W850" s="5">
        <v>0.0</v>
      </c>
      <c r="X850" s="5" t="s">
        <v>4319</v>
      </c>
      <c r="Y850" s="5" t="s">
        <v>4312</v>
      </c>
      <c r="Z850" s="5"/>
      <c r="AA850" s="5">
        <v>0.2232</v>
      </c>
      <c r="AB850" s="5" t="s">
        <v>298</v>
      </c>
      <c r="AC850" s="5"/>
      <c r="AD850" s="5"/>
      <c r="AE850" s="5"/>
      <c r="AF850" s="5"/>
      <c r="AG850" s="5"/>
      <c r="AH850" s="5">
        <v>0.25</v>
      </c>
      <c r="AI850" s="5">
        <v>0.0</v>
      </c>
      <c r="AJ850" s="5">
        <v>0.5</v>
      </c>
      <c r="AK850" s="5">
        <v>0.0</v>
      </c>
      <c r="AL850" s="5" t="s">
        <v>4317</v>
      </c>
      <c r="AM850" s="5" t="s">
        <v>1841</v>
      </c>
      <c r="AN850" s="5" t="s">
        <v>1823</v>
      </c>
      <c r="AO850" s="5"/>
      <c r="AP850" s="5"/>
      <c r="AQ850" s="5" t="str">
        <f>IF('Space Types'!$AO830=0,"",'Space Types'!$AO830/'Space Types'!$AP830)</f>
        <v/>
      </c>
      <c r="AR850" s="5"/>
      <c r="AS850" s="5"/>
      <c r="AT850" s="5"/>
      <c r="AU850" s="5"/>
      <c r="AV850" s="5"/>
      <c r="AW850" s="5"/>
      <c r="AX850" s="5"/>
      <c r="AY850" s="5"/>
      <c r="AZ850" s="5"/>
      <c r="BA850" s="5"/>
      <c r="BB850" s="5"/>
      <c r="BC850" s="5"/>
      <c r="BD850" s="5"/>
      <c r="BE850" s="2"/>
      <c r="BF850" s="2"/>
      <c r="BG850" s="2"/>
      <c r="BH850" s="2"/>
      <c r="BI850" s="2"/>
    </row>
    <row r="851" ht="14.25" hidden="1" customHeight="1">
      <c r="A851" s="5" t="s">
        <v>75</v>
      </c>
      <c r="B851" s="5" t="s">
        <v>724</v>
      </c>
      <c r="C851" s="5" t="s">
        <v>616</v>
      </c>
      <c r="D851" s="5" t="s">
        <v>1617</v>
      </c>
      <c r="E851" s="5" t="s">
        <v>75</v>
      </c>
      <c r="F851" s="5" t="s">
        <v>724</v>
      </c>
      <c r="G851" s="5" t="s">
        <v>616</v>
      </c>
      <c r="H851" s="18" t="str">
        <f t="shared" si="1"/>
        <v>DOE Ref Pre-1980WarehouseOffice</v>
      </c>
      <c r="I851" s="5">
        <v>2.9</v>
      </c>
      <c r="J851" s="21"/>
      <c r="K851" s="5"/>
      <c r="L851" s="5">
        <v>0.0</v>
      </c>
      <c r="M851" s="5">
        <v>0.5</v>
      </c>
      <c r="N851" s="5">
        <v>0.2</v>
      </c>
      <c r="O851" s="5" t="s">
        <v>4318</v>
      </c>
      <c r="P851" s="18" t="s">
        <v>56</v>
      </c>
      <c r="Q851" s="5" t="s">
        <v>141</v>
      </c>
      <c r="R851" s="5" t="s">
        <v>1620</v>
      </c>
      <c r="S851" s="5" t="str">
        <f t="shared" si="2"/>
        <v>ASHRAE 62.1-1999OfficesOffice Space</v>
      </c>
      <c r="T851" s="86" t="str">
        <f>VLOOKUP(S851,Ventilation!$A$4:$H$302,6,FALSE)</f>
        <v>0</v>
      </c>
      <c r="U851" s="86" t="str">
        <f>VLOOKUP(S851,Ventilation!$A$4:$H$302,5,FALSE)</f>
        <v>21.2</v>
      </c>
      <c r="V851" s="86" t="str">
        <f>VLOOKUP(S851,Ventilation!$A$4:$H$302,7,FALSE)</f>
        <v/>
      </c>
      <c r="W851" s="5">
        <v>1.96</v>
      </c>
      <c r="X851" s="5" t="s">
        <v>4319</v>
      </c>
      <c r="Y851" s="5" t="s">
        <v>4312</v>
      </c>
      <c r="Z851" s="5"/>
      <c r="AA851" s="5">
        <v>0.2232</v>
      </c>
      <c r="AB851" s="5" t="s">
        <v>298</v>
      </c>
      <c r="AC851" s="5"/>
      <c r="AD851" s="5"/>
      <c r="AE851" s="5"/>
      <c r="AF851" s="5"/>
      <c r="AG851" s="5"/>
      <c r="AH851" s="5">
        <v>0.75</v>
      </c>
      <c r="AI851" s="5">
        <v>0.0</v>
      </c>
      <c r="AJ851" s="5">
        <v>0.5</v>
      </c>
      <c r="AK851" s="5">
        <v>0.0</v>
      </c>
      <c r="AL851" s="5" t="s">
        <v>4317</v>
      </c>
      <c r="AM851" s="5" t="s">
        <v>1821</v>
      </c>
      <c r="AN851" s="5" t="s">
        <v>1823</v>
      </c>
      <c r="AO851" s="5"/>
      <c r="AP851" s="5"/>
      <c r="AQ851" s="5" t="str">
        <f>IF('Space Types'!$AO820=0,"",'Space Types'!$AO820/'Space Types'!$AP820)</f>
        <v/>
      </c>
      <c r="AR851" s="5"/>
      <c r="AS851" s="5"/>
      <c r="AT851" s="5"/>
      <c r="AU851" s="5"/>
      <c r="AV851" s="5"/>
      <c r="AW851" s="5"/>
      <c r="AX851" s="5"/>
      <c r="AY851" s="5"/>
      <c r="AZ851" s="5"/>
      <c r="BA851" s="5"/>
      <c r="BB851" s="5"/>
      <c r="BC851" s="5"/>
      <c r="BD851" s="5"/>
      <c r="BE851" s="1"/>
      <c r="BF851" s="1"/>
      <c r="BG851" s="1"/>
      <c r="BH851" s="1"/>
      <c r="BI851" s="1"/>
    </row>
    <row r="852" ht="14.25" hidden="1" customHeight="1">
      <c r="A852" s="18" t="s">
        <v>75</v>
      </c>
      <c r="B852" s="5" t="s">
        <v>724</v>
      </c>
      <c r="C852" s="5" t="s">
        <v>1350</v>
      </c>
      <c r="D852" s="5" t="s">
        <v>3232</v>
      </c>
      <c r="E852" s="18" t="s">
        <v>75</v>
      </c>
      <c r="F852" s="5" t="s">
        <v>724</v>
      </c>
      <c r="G852" s="5" t="s">
        <v>1350</v>
      </c>
      <c r="H852" s="18" t="str">
        <f t="shared" si="1"/>
        <v>DOE Ref Pre-1980WarehouseFine</v>
      </c>
      <c r="I852" s="5">
        <v>1.08</v>
      </c>
      <c r="J852" s="21"/>
      <c r="K852" s="5"/>
      <c r="L852" s="5">
        <v>0.0</v>
      </c>
      <c r="M852" s="5">
        <v>0.5</v>
      </c>
      <c r="N852" s="5">
        <v>0.2</v>
      </c>
      <c r="O852" s="5" t="s">
        <v>4318</v>
      </c>
      <c r="P852" s="18" t="s">
        <v>56</v>
      </c>
      <c r="Q852" s="5" t="s">
        <v>167</v>
      </c>
      <c r="R852" s="5" t="s">
        <v>214</v>
      </c>
      <c r="S852" s="5" t="str">
        <f t="shared" si="2"/>
        <v>ASHRAE 62.1-1999Retail Stores, Sales Floors, and Show Room FloorsWarehouses</v>
      </c>
      <c r="T852" s="86" t="str">
        <f>VLOOKUP(S852,Ventilation!$A$4:$H$302,6,FALSE)</f>
        <v>0.05</v>
      </c>
      <c r="U852" s="86" t="str">
        <f>VLOOKUP(S852,Ventilation!$A$4:$H$302,5,FALSE)</f>
        <v>0</v>
      </c>
      <c r="V852" s="86" t="str">
        <f>VLOOKUP(S852,Ventilation!$A$4:$H$302,7,FALSE)</f>
        <v/>
      </c>
      <c r="W852" s="5">
        <v>0.0</v>
      </c>
      <c r="X852" s="5" t="s">
        <v>4319</v>
      </c>
      <c r="Y852" s="5" t="s">
        <v>4312</v>
      </c>
      <c r="Z852" s="5"/>
      <c r="AA852" s="5">
        <v>0.2232</v>
      </c>
      <c r="AB852" s="5" t="s">
        <v>298</v>
      </c>
      <c r="AC852" s="5"/>
      <c r="AD852" s="5"/>
      <c r="AE852" s="5"/>
      <c r="AF852" s="5"/>
      <c r="AG852" s="5"/>
      <c r="AH852" s="5">
        <v>0.0</v>
      </c>
      <c r="AI852" s="5">
        <v>0.0</v>
      </c>
      <c r="AJ852" s="5">
        <v>0.5</v>
      </c>
      <c r="AK852" s="5">
        <v>0.0</v>
      </c>
      <c r="AL852" s="5" t="s">
        <v>4317</v>
      </c>
      <c r="AM852" s="5" t="s">
        <v>4333</v>
      </c>
      <c r="AN852" s="5" t="s">
        <v>4324</v>
      </c>
      <c r="AO852" s="5"/>
      <c r="AP852" s="5"/>
      <c r="AQ852" s="5" t="str">
        <f>IF('Space Types'!$AO826=0,"",'Space Types'!$AO826/'Space Types'!$AP826)</f>
        <v/>
      </c>
      <c r="AR852" s="5"/>
      <c r="AS852" s="5"/>
      <c r="AT852" s="5"/>
      <c r="AU852" s="5"/>
      <c r="AV852" s="5"/>
      <c r="AW852" s="5"/>
      <c r="AX852" s="5"/>
      <c r="AY852" s="5"/>
      <c r="AZ852" s="5"/>
      <c r="BA852" s="5"/>
      <c r="BB852" s="5"/>
      <c r="BC852" s="5"/>
      <c r="BD852" s="5"/>
      <c r="BE852" s="1"/>
      <c r="BF852" s="1"/>
      <c r="BG852" s="1"/>
      <c r="BH852" s="1"/>
      <c r="BI852" s="1"/>
    </row>
    <row r="853" ht="14.25" hidden="1" customHeight="1">
      <c r="A853" s="5" t="s">
        <v>75</v>
      </c>
      <c r="B853" s="5" t="s">
        <v>724</v>
      </c>
      <c r="C853" s="5" t="s">
        <v>1349</v>
      </c>
      <c r="D853" s="5" t="s">
        <v>3274</v>
      </c>
      <c r="E853" s="5" t="s">
        <v>75</v>
      </c>
      <c r="F853" s="5" t="s">
        <v>724</v>
      </c>
      <c r="G853" s="5" t="s">
        <v>1349</v>
      </c>
      <c r="H853" s="18" t="str">
        <f t="shared" si="1"/>
        <v>DOE Ref Pre-1980WarehouseBulk</v>
      </c>
      <c r="I853" s="5">
        <v>0.62</v>
      </c>
      <c r="J853" s="21"/>
      <c r="K853" s="5"/>
      <c r="L853" s="5">
        <v>0.0</v>
      </c>
      <c r="M853" s="5">
        <v>0.5</v>
      </c>
      <c r="N853" s="5">
        <v>0.2</v>
      </c>
      <c r="O853" s="5" t="s">
        <v>4318</v>
      </c>
      <c r="P853" s="5" t="s">
        <v>56</v>
      </c>
      <c r="Q853" s="5" t="s">
        <v>167</v>
      </c>
      <c r="R853" s="5" t="s">
        <v>214</v>
      </c>
      <c r="S853" s="5" t="str">
        <f t="shared" si="2"/>
        <v>ASHRAE 62.1-1999Retail Stores, Sales Floors, and Show Room FloorsWarehouses</v>
      </c>
      <c r="T853" s="86" t="str">
        <f>VLOOKUP(S853,Ventilation!$A$4:$H$302,6,FALSE)</f>
        <v>0.05</v>
      </c>
      <c r="U853" s="86" t="str">
        <f>VLOOKUP(S853,Ventilation!$A$4:$H$302,5,FALSE)</f>
        <v>0</v>
      </c>
      <c r="V853" s="86" t="str">
        <f>VLOOKUP(S853,Ventilation!$A$4:$H$302,7,FALSE)</f>
        <v/>
      </c>
      <c r="W853" s="5">
        <v>0.0</v>
      </c>
      <c r="X853" s="5" t="s">
        <v>4319</v>
      </c>
      <c r="Y853" s="5" t="s">
        <v>4312</v>
      </c>
      <c r="Z853" s="5"/>
      <c r="AA853" s="5">
        <v>0.2232</v>
      </c>
      <c r="AB853" s="5" t="s">
        <v>298</v>
      </c>
      <c r="AC853" s="5"/>
      <c r="AD853" s="5"/>
      <c r="AE853" s="5"/>
      <c r="AF853" s="5"/>
      <c r="AG853" s="5"/>
      <c r="AH853" s="5">
        <v>0.25</v>
      </c>
      <c r="AI853" s="5">
        <v>0.0</v>
      </c>
      <c r="AJ853" s="5">
        <v>0.5</v>
      </c>
      <c r="AK853" s="5">
        <v>0.0</v>
      </c>
      <c r="AL853" s="5" t="s">
        <v>4317</v>
      </c>
      <c r="AM853" s="5" t="s">
        <v>1841</v>
      </c>
      <c r="AN853" s="5" t="s">
        <v>1823</v>
      </c>
      <c r="AO853" s="5"/>
      <c r="AP853" s="5"/>
      <c r="AQ853" s="5" t="str">
        <f>IF('Space Types'!$AO832=0,"",'Space Types'!$AO832/'Space Types'!$AP832)</f>
        <v/>
      </c>
      <c r="AR853" s="5"/>
      <c r="AS853" s="5"/>
      <c r="AT853" s="5"/>
      <c r="AU853" s="5"/>
      <c r="AV853" s="5"/>
      <c r="AW853" s="5"/>
      <c r="AX853" s="5"/>
      <c r="AY853" s="5"/>
      <c r="AZ853" s="5"/>
      <c r="BA853" s="5"/>
      <c r="BB853" s="5"/>
      <c r="BC853" s="5"/>
      <c r="BD853" s="5"/>
      <c r="BE853" s="1"/>
      <c r="BF853" s="1"/>
      <c r="BG853" s="1"/>
      <c r="BH853" s="1"/>
      <c r="BI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2"/>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2"/>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2"/>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2"/>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2"/>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2"/>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2"/>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2"/>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2"/>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2"/>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2"/>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2"/>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2"/>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2"/>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2"/>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2"/>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2"/>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2"/>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2"/>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2"/>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2"/>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2"/>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2"/>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2"/>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2"/>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2"/>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2"/>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2"/>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2"/>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2"/>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2"/>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2"/>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2"/>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2"/>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2"/>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2"/>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2"/>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2"/>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2"/>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2"/>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2"/>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2"/>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2"/>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2"/>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2"/>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2"/>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2"/>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2"/>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2"/>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2"/>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2"/>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2"/>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2"/>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2"/>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2"/>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2"/>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2"/>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2"/>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2"/>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2"/>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2"/>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2"/>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2"/>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2"/>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2"/>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2"/>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2"/>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2"/>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2"/>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2"/>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2"/>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2"/>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2"/>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2"/>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2"/>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2"/>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2"/>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2"/>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2"/>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2"/>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2"/>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2"/>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2"/>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2"/>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2"/>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2"/>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2"/>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2"/>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2"/>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2"/>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2"/>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2"/>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2"/>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2"/>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2"/>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2"/>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2"/>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2"/>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2"/>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2"/>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2"/>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2"/>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2"/>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2"/>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2"/>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2"/>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2"/>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2"/>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2"/>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2"/>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2"/>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2"/>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2"/>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2"/>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2"/>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2"/>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2"/>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2"/>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2"/>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2"/>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2"/>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2"/>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2"/>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2"/>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2"/>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2"/>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2"/>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2"/>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2"/>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2"/>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2"/>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2"/>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2"/>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2"/>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2"/>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2"/>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2"/>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2"/>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2"/>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2"/>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2"/>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2"/>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2"/>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2"/>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2"/>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2"/>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2"/>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2"/>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2"/>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2"/>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2"/>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2"/>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2"/>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2"/>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row>
    <row r="1008" ht="14.2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2"/>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row>
    <row r="1009" ht="14.2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2"/>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row>
    <row r="1010" ht="14.2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2"/>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row>
    <row r="1011" ht="14.2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2"/>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row>
    <row r="1012" ht="14.2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2"/>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row>
    <row r="1013" ht="14.2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2"/>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row>
    <row r="1014" ht="14.2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2"/>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row>
    <row r="1015" ht="14.2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2"/>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row>
    <row r="1016" ht="14.2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2"/>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row>
    <row r="1017" ht="14.2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2"/>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row>
    <row r="1018" ht="14.2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2"/>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row>
    <row r="1019" ht="14.2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2"/>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row>
    <row r="1020" ht="14.2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2"/>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row>
    <row r="1021" ht="14.2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2"/>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row>
    <row r="1022" ht="14.2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2"/>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row>
    <row r="1023" ht="14.2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2"/>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row>
    <row r="1024" ht="14.2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2"/>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row>
    <row r="1025" ht="14.2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2"/>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row>
    <row r="1026" ht="14.2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2"/>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row>
    <row r="1027" ht="14.2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2"/>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row>
    <row r="1028" ht="14.25"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2"/>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row>
    <row r="1029" ht="14.25"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2"/>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row>
    <row r="1030" ht="14.25"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2"/>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row>
    <row r="1031" ht="14.25"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2"/>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row>
    <row r="1032" ht="14.25"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2"/>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row>
    <row r="1033" ht="14.2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2"/>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row>
    <row r="1034" ht="14.25"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2"/>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row>
    <row r="1035" ht="14.25"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2"/>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row>
    <row r="1036" ht="14.25"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2"/>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row>
    <row r="1037" ht="14.2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2"/>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row>
    <row r="1038" ht="14.2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2"/>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row>
    <row r="1039" ht="14.25"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2"/>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row>
    <row r="1040" ht="14.2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2"/>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row>
    <row r="1041" ht="14.25"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2"/>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row>
    <row r="1042" ht="14.25"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2"/>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row>
    <row r="1043" ht="14.2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2"/>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row>
    <row r="1044" ht="14.2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2"/>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row>
    <row r="1045" ht="14.2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2"/>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row>
    <row r="1046" ht="14.2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2"/>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row>
    <row r="1047" ht="14.2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2"/>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row>
    <row r="1048" ht="14.2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2"/>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row>
    <row r="1049" ht="14.2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2"/>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row>
    <row r="1050" ht="14.2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2"/>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row>
    <row r="1051" ht="14.2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2"/>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row>
    <row r="1052" ht="14.2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2"/>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row>
    <row r="1053" ht="14.2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2"/>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row>
    <row r="1054" ht="14.25"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2"/>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row>
    <row r="1055" ht="14.25" customHeight="1">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2"/>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row>
    <row r="1056" ht="14.25" customHeight="1">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2"/>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row>
    <row r="1057" ht="14.25" customHeight="1">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2"/>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row>
    <row r="1058" ht="14.25" customHeight="1">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2"/>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row>
    <row r="1059" ht="14.25" customHeight="1">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2"/>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row>
    <row r="1060" ht="14.25" customHeight="1">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2"/>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row>
    <row r="1061" ht="14.25" customHeight="1">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2"/>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row>
    <row r="1062" ht="14.25" customHeight="1">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2"/>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row>
    <row r="1063" ht="14.25" customHeight="1">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2"/>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row>
    <row r="1064" ht="14.25" customHeight="1">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2"/>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row>
    <row r="1065" ht="14.25" customHeight="1">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2"/>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row>
    <row r="1066" ht="14.25" customHeight="1">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2"/>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row>
  </sheetData>
  <autoFilter ref="$A$3:$BI$853">
    <filterColumn colId="0">
      <filters>
        <filter val="90.1-2013"/>
      </filters>
    </filterColumn>
    <filterColumn colId="7">
      <filters blank="1">
        <filter val="ASHRAE 189.1-2009Dressing/Locker/Fitting RoomGeneral"/>
        <filter val="DOE Ref 1980-2004OutpatientDressingRoom"/>
        <filter val="DOE Ref Pre-1980OutpatientSoil Work"/>
        <filter val="DOE Ref Pre-1980OutpatientXray"/>
        <filter val="DOE Ref 1980-2004OfficeClosedOffice"/>
        <filter val="ASHRAE 90.1-2007Food PreparationGeneral"/>
        <filter val="ASHRAE 90.1-2004HospitalLaundry-Washing"/>
        <filter val="DOE Ref 1980-2004PrimarySchoolGym"/>
        <filter val="DOE Ref Pre-1980HospitalPhysTherapy"/>
        <filter val="DOE Ref Pre-1980OfficeRestroom"/>
        <filter val="ASHRAE 90.1-2010Dining AreaFor Family Dining"/>
        <filter val="DOE Ref 1980-2004OfficeWholeBuilding - Lg Office"/>
        <filter val="ASHRAE 90.1-2004Gymnasium/Exercise CenterExercise Area"/>
        <filter val="ASHRAE 90.1-2004Whole BuildingLibrary"/>
        <filter val="DOE Ref 1980-2004RetailRetail"/>
        <filter val="DOE Ref 1980-2004SmallHotelStair"/>
        <filter val="DOE Ref 1980-2004PrimarySchoolLobby"/>
        <filter val="ASHRAE 189.1-2009LobbyGeneral"/>
        <filter val="ASHRAE 189.1-2009WarehouseMedium/Bulky Material Storage"/>
        <filter val="ASHRAE 90.1-2004DormitoryLiving Quarters"/>
        <filter val="DOE Ref Pre-1980WarehouseOffice"/>
        <filter val="DOE Ref Pre-1980SmallHotelGuestLounge"/>
        <filter val="ASHRAE 90.1-2010Office-EnclosedGeneral"/>
        <filter val="ASHRAE 90.1-2007HospitalMedical Supply"/>
        <filter val="DOE Ref 1980-2004OutpatientElec/MechRoom"/>
        <filter val="DOE Ref Pre-1980HospitalOffice"/>
        <filter val="DOE Ref Pre-1980LargeHotelRetail"/>
        <filter val="ASHRAE 90.1-2007Retail (not including accent lighting)Mall Concourse"/>
        <filter val="ASHRAE 189.1-2009WarehouseFine Material Storage"/>
        <filter val="DOE Ref 1980-2004LargeHotelCorridor"/>
        <filter val="ASHRAE 90.1-2007Gymnasium/Exercise CenterPlaying Area"/>
        <filter val="DOE Ref 1980-2004OutpatientPACU"/>
        <filter val="DOE Ref 1980-2004FullServiceRestaurantDining"/>
        <filter val="DOE Ref Pre-1980LargeHotelBanquet"/>
        <filter val="ASHRAE 189.1-2009Active StorageFor Hospital"/>
        <filter val="ASHRAE 90.1-2007Whole BuildingLibrary"/>
        <filter val="ASHRAE 189.1-2009Food PreparationGeneral"/>
        <filter val="DOE Ref 1980-2004SmallHotelExercise"/>
        <filter val="ASHRAE 90.1-2010Corridor/TransitionGeneral"/>
        <filter val="DOE Ref Pre-1980LargeHotelCafe"/>
        <filter val="DOE Ref 1980-2004OutpatientPhysicalTherapy"/>
        <filter val="DOE Ref Pre-1980HospitalER_Trauma"/>
        <filter val="ASHRAE 90.1-2010Office-Open PlanGeneral"/>
        <filter val="DOE Ref Pre-1980SmallHotelMechanical"/>
        <filter val="DOE Ref 1980-2004HospitalICU_Open"/>
        <filter val="ASHRAE 189.1-2009LaboratoryGeneral"/>
        <filter val="DOE Ref 1980-2004WarehouseBulk"/>
        <filter val="ASHRAE 189.1-2009Hotel/MotelGuest Rooms"/>
        <filter val="DOE Ref Pre-1980PrimarySchoolGym"/>
        <filter val="DOE Ref 1980-2004SecondarySchoolCafeteria"/>
        <filter val="ASHRAE 90.1-2004Corridor/TransitionGeneral"/>
        <filter val="DOE Ref 1980-2004OutpatientLockerRoom"/>
        <filter val="ASHRAE 189.1-2009Office-EnclosedGeneral"/>
        <filter val="DOE Ref Pre-1980PrimarySchoolCafeteria"/>
        <filter val="DOE Ref Pre-1980HospitalER_NurseStn"/>
        <filter val="DOE Ref Pre-1980SmallHotelStaffLounge"/>
        <filter val="ASHRAE 90.1-2007Retail (not including accent lighting)Sales Area"/>
        <filter val="DOE Ref 1980-2004LargeHotelLobby"/>
        <filter val="ASHRAE 90.1-2007Dining AreaFor Family Dining"/>
        <filter val="DOE Ref 1980-2004HospitalICU_NurseStn"/>
        <filter val="DOE Ref 1980-2004MidriseApartmentApartment"/>
        <filter val="DOE Ref 1980-2004HospitalER_NurseStn"/>
        <filter val="DOE Ref 1980-2004SecondarySchoolKitchen"/>
        <filter val="DOE Ref Pre-1980MidriseApartmentOffice"/>
        <filter val="DOE Ref Pre-1980OutpatientMRI_Control"/>
        <filter val="ASHRAE 90.1-2007HospitalNurse Station"/>
        <filter val="DOE Ref Pre-1980SmallHotelExercise"/>
        <filter val="ASHRAE 90.1-2010RetailFor Hotel"/>
        <filter val="DOE Ref 1980-2004OutpatientStair"/>
        <filter val="DOE Ref 1980-2004QuickServiceRestaurantDining"/>
        <filter val="DOE Ref 1980-2004OfficeIT_Room"/>
        <filter val="DOE Ref 1980-2004LargeHotelRetail"/>
        <filter val="ASHRAE 90.1-2010Conference/Meeting/MultipurposeGeneral"/>
        <filter val="DOE Ref Pre-1980LargeHotelLaundry"/>
        <filter val="DOE Ref 1980-2004SmallHotelMechanical"/>
        <filter val="ASHRAE 189.1-2009HospitalRecovery"/>
        <filter val="DOE Ref Pre-1980OutpatientOffice"/>
        <filter val="ASHRAE 90.1-2004Food PreparationGeneral"/>
        <filter val="ASHRAE 90.1-2010LobbyFor Hotel"/>
        <filter val="DOE Ref 1980-2004SecondarySchoolAuditorium"/>
        <filter val="DOE Ref 1980-2004OutpatientOffice"/>
        <filter val="ASHRAE 90.1-2007Dining AreaFor Hotel"/>
        <filter val="ASHRAE 189.1-2009AtticsGeneral"/>
        <filter val="ASHRAE 189.1-2009HospitalOperating Room"/>
        <filter val="ASHRAE 189.1-2009HospitalRadiology"/>
        <filter val="DOE Ref Pre-1980PrimarySchoolLibrary"/>
        <filter val="ASHRAE 90.1-2004HospitalPatient Room"/>
        <filter val="DOE Ref Pre-1980OutpatientDressingRoom"/>
        <filter val="DOE Ref 1980-2004SuperMarketDryStorage"/>
        <filter val="DOE Ref 1980-2004MidriseApartmentOffice"/>
        <filter val="DOE Ref 1980-2004PrimarySchoolCorridor"/>
        <filter val="DOE Ref Pre-1980SecondarySchoolKitchen"/>
        <filter val="ASHRAE 189.1-2009HospitalLaundry-Washing"/>
        <filter val="ASHRAE 90.1-2010RestroomsGeneral"/>
        <filter val="DOE Ref 1980-2004HospitalRadiology"/>
        <filter val="DOE Ref 1980-2004PrimarySchoolClassroom"/>
        <filter val="ASHRAE 90.1-2010Audience/Seating AreaFor Auditorium"/>
        <filter val="ASHRAE 189.1-2009Whole BuildingLibrary"/>
        <filter val="DOE Ref 1980-2004RetailBack_Space"/>
        <filter val="ASHRAE 90.1-2007Stairs-ActiveGeneral"/>
        <filter val="ASHRAE 189.1-2009Gymnasium/Exercise CenterExercise Area"/>
        <filter val="DOE Ref Pre-1980OutpatientJanitor"/>
        <filter val="ASHRAE 90.1-2010Locker RoomGeneral"/>
        <filter val="DOE Ref Pre-1980OutpatientProcedureRoom"/>
        <filter val="ASHRAE 90.1-2010WarehouseMedium/Bulky Material Storage"/>
        <filter val="DOE Ref Pre-1980LargeHotelKitchen"/>
        <filter val="DOE Ref 1980-2004HospitalPatCorridor"/>
        <filter val="ASHRAE 90.1-2004RestroomsGeneral"/>
        <filter val="ASHRAE 90.1-2007RestroomsGeneral"/>
        <filter val="ASHRAE 189.1-2009Conference/Meeting/MultipurposeGeneral"/>
        <filter val="DOE Ref 1980-2004OutpatientSoil Work"/>
        <filter val="ASHRAE 90.1-2010Food PreparationGeneral"/>
        <filter val="ASHRAE 90.1-2010HospitalOperating Room"/>
        <filter val="DOE Ref Pre-1980RetailBack_Space"/>
        <filter val="DOE Ref Pre-1980OfficeWholeBuilding - Sm Office"/>
        <filter val="DOE Ref Pre-1980SecondarySchoolLobby"/>
        <filter val="DOE Ref Pre-1980LargeHotelGuestRoom"/>
        <filter val="ASHRAE 189.1-2009HospitalPhysical Therapy"/>
        <filter val="DOE Ref Pre-1980OfficeVending"/>
        <filter val="DOE Ref 1980-2004SecondarySchoolClassroom"/>
        <filter val="DOE Ref 1980-2004SmallHotelOffice"/>
        <filter val="DOE Ref Pre-1980SmallHotelCorridor"/>
        <filter val="ASHRAE 90.1-2007HospitalPatient Room"/>
        <filter val="DOE Ref Pre-1980HospitalLab"/>
        <filter val="ASHRAE 189.1-2009Office-Open PlanGeneral"/>
        <filter val="DOE Ref 1980-2004SecondarySchoolOffice"/>
        <filter val="DOE Ref 1980-2004HospitalPhysTherapy"/>
        <filter val="DOE Ref 1980-2004OutpatientPreOp"/>
        <filter val="ASHRAE 90.1-2004Electrical/MechanicalGeneral"/>
        <filter val="DOE Ref 1980-2004OfficeWholeBuilding - Sm Office"/>
        <filter val="DOE Ref 1980-2004WarehouseFine"/>
        <filter val="ASHRAE 90.1-2004Conference/Meeting/MultipurposeGeneral"/>
        <filter val="DOE Ref Pre-1980OutpatientCleanWork"/>
        <filter val="ASHRAE 90.1-2010HospitalPhysical Therapy"/>
        <filter val="DOE Ref Pre-1980OutpatientBioHazard"/>
        <filter val="ASHRAE 90.1-2007Office-EnclosedGeneral"/>
        <filter val="DOE Ref Pre-1980OutpatientLounge"/>
        <filter val="DOE Ref Pre-1980FullServiceRestaurantDining"/>
        <filter val="ASHRAE 189.1-2009Corridor/TransitionGeneral"/>
        <filter val="DOE Ref 1980-2004OfficeVending"/>
        <filter val="ASHRAE 189.1-2009Whole BuildingRetail"/>
        <filter val="DOE Ref Pre-1980OfficeWholeBuilding - Lg Office"/>
        <filter val="DOE Ref Pre-1980SmallHotelMeeting"/>
        <filter val="ASHRAE 90.1-2004HospitalMedical Supply"/>
        <filter val="DOE Ref 1980-2004HospitalLobby"/>
        <filter val="ASHRAE 189.1-2009Audience/Seating AreaGeneral"/>
        <filter val="DOE Ref Pre-1980HospitalLobby"/>
        <filter val="DOE Ref 1980-2004HospitalOffice"/>
        <filter val="DOE Ref 1980-2004OfficeElec/MechRoom"/>
        <filter val="DOE Ref Pre-1980OutpatientElec/MechRoom"/>
        <filter val="DOE Ref Pre-1980OfficeIT_Room"/>
        <filter val="DOE Ref Pre-1980PrimarySchoolRestroom"/>
        <filter val="ASHRAE 90.1-2004Stairs-ActiveGeneral"/>
        <filter val="ASHRAE 90.1-2007Hotel/MotelGuest Rooms"/>
        <filter val="ASHRAE 90.1-2010Whole BuildingOffice"/>
        <filter val="ASHRAE 90.1-2010HospitalLaundry-Washing"/>
        <filter val="ASHRAE 90.1-2007HospitalLaundry-Washing"/>
        <filter val="ASHRAE 90.1-2004WarehouseFine Material Storage"/>
        <filter val="ASHRAE 90.1-2004HospitalPhysical Therapy"/>
        <filter val="ASHRAE 90.1-2010HospitalMedical Supply"/>
        <filter val="DOE Ref 1980-2004HospitalOR"/>
        <filter val="DOE Ref 1980-2004OutpatientMedGas"/>
        <filter val="ASHRAE 90.1-2010WarehouseFine Material Storage"/>
        <filter val="DOE Ref Pre-1980SmallHotelStorage"/>
        <filter val="DOE Ref 1980-2004OutpatientOR"/>
        <filter val="ASHRAE 189.1-2009Active StorageGeneral"/>
        <filter val="DOE Ref Pre-1980HospitalICU_PatRm"/>
        <filter val="DOE Ref Pre-1980OutpatientExam"/>
        <filter val="ASHRAE 90.1-2010Corridor/TransitionFor Hospital"/>
        <filter val="ASHRAE 90.1-2010Guest RoomFor Hotel"/>
        <filter val="DOE Ref Pre-1980SecondarySchoolCorridor"/>
        <filter val="ASHRAE 90.1-2004HospitalExam/Treatment"/>
        <filter val="ASHRAE 90.1-2004Active StorageGeneral"/>
        <filter val="DOE Ref Pre-1980LargeHotelLobby"/>
        <filter val="ASHRAE 90.1-2007HospitalPhysical Therapy"/>
        <filter val="DOE Ref 1980-2004OfficeRestroom"/>
        <filter val="DOE Ref 1980-2004SecondarySchoolMechanical"/>
        <filter val="DOE Ref Pre-1980PrimarySchoolKitchen"/>
        <filter val="ASHRAE 90.1-2007HospitalOperating Room"/>
        <filter val="DOE Ref 1980-2004HospitalNurseStn"/>
        <filter val="ASHRAE 90.1-2007DormitoryLiving Quarters"/>
        <filter val="DOE Ref Pre-1980OutpatientHall"/>
        <filter val="ASHRAE 90.1-2007Dining AreaGeneral"/>
        <filter val="ASHRAE 90.1-2004Whole BuildingOffice"/>
        <filter val="DOE Ref Pre-1980HospitalICU_NurseStn"/>
        <filter val="ASHRAE 90.1-2007Dressing/Locker/Fitting RoomGeneral"/>
        <filter val="DOE Ref 1980-2004OutpatientCleanWork"/>
        <filter val="DOE Ref 1980-2004SmallHotelLaundry"/>
        <filter val="DOE Ref 1980-2004SmallHotelPublicRestroom"/>
        <filter val="DOE Ref 1980-2004FullServiceRestaurantKitchen"/>
        <filter val="DOE Ref Pre-1980PrimarySchoolLobby"/>
        <filter val="DOE Ref 1980-2004OutpatientConference"/>
        <filter val="DOE Ref 1980-2004OutpatientAnesthesia"/>
        <filter val="DOE Ref 1980-2004OutpatientBioHazard"/>
        <filter val="ASHRAE 189.1-2009HospitalNurse Station"/>
        <filter val="DOE Ref Pre-1980OfficeElec/MechRoom"/>
        <filter val="DOE Ref Pre-1980SecondarySchoolRestroom"/>
        <filter val="DOE Ref 1980-2004OfficeCorridor"/>
        <filter val="DOE Ref Pre-1980SuperMarketSales/Produce"/>
        <filter val="ASHRAE 90.1-2007Audience/Seating AreaGeneral"/>
        <filter val="DOE Ref Pre-1980OutpatientNurseStation"/>
        <filter val="ASHRAE 90.1-2004HospitalNurse Station"/>
        <filter val="DOE Ref 1980-2004OutpatientCafe"/>
        <filter val="DOE Ref Pre-1980HospitalRadiology"/>
        <filter val="DOE Ref 1980-2004StripMallWholeBuilding"/>
        <filter val="DOE Ref Pre-1980OfficeStorage"/>
        <filter val="DOE Ref 1980-2004OfficeConference"/>
        <filter val="ASHRAE 189.1-2009Lounge/RecreationGeneral"/>
        <filter val="ASHRAE 189.1-2009Dining AreaFor Hotel"/>
        <filter val="ASHRAE 90.1-2007Active StorageFor Hospital"/>
        <filter val="ASHRAE 90.1-2007WarehouseFine Material Storage"/>
        <filter val="ASHRAE 90.1-2004LobbyGeneral"/>
        <filter val="ASHRAE 90.1-2007LobbyGeneral"/>
        <filter val="DOE Ref 1980-2004LargeHotelMechanical"/>
        <filter val="DOE Ref 1980-2004SmallHotelMeeting"/>
        <filter val="ASHRAE 90.1-2010HospitalNurse Station"/>
        <filter val="DOE Ref Pre-1980OfficeOpenOffice"/>
        <filter val="DOE Ref Pre-1980OutpatientToilet"/>
        <filter val="DOE Ref Pre-1980SecondarySchoolAuditorium"/>
        <filter val="ASHRAE 90.1-2007Lounge/RecreationFor Hospital"/>
        <filter val="DOE Ref 1980-2004OutpatientJanitor"/>
        <filter val="DOE Ref Pre-1980HospitalNurseStn"/>
        <filter val="DOE Ref 1980-2004SmallHotelStaffLounge"/>
        <filter val="DOE Ref Pre-1980OutpatientPhysicalTherapy"/>
        <filter val="DOE Ref Pre-1980MidriseApartmentApartment"/>
        <filter val="DOE Ref 1980-2004OutpatientHall"/>
        <filter val="DOE Ref Pre-1980WarehouseBulk"/>
        <filter val="DOE Ref Pre-1980PrimarySchoolMechanical"/>
        <filter val="DOE Ref Pre-1980SecondarySchoolGym"/>
        <filter val="DOE Ref Pre-1980FullServiceRestaurantKitchen"/>
        <filter val="ASHRAE 90.1-2007Corridor/TransitionGeneral"/>
        <filter val="DOE Ref 1980-2004HospitalCorridor"/>
        <filter val="DOE Ref 1980-2004LargeHotelGuestRoom"/>
        <filter val="DOE Ref 1980-2004PrimarySchoolOffice"/>
        <filter val="ASHRAE 90.1-2010LobbyGeneral"/>
        <filter val="DOE Ref 1980-2004HospitalKitchen"/>
        <filter val="ASHRAE 189.1-2009HospitalExam/Treatment"/>
        <filter val="DOE Ref Pre-1980QuickServiceRestaurantKitchen"/>
        <filter val="ASHRAE 90.1-2010Sales AreaGeneral"/>
        <filter val="DOE Ref 1980-2004OutpatientProcedureRoom"/>
        <filter val="ASHRAE 90.1-2010Guest RoomFor Highway Lodging"/>
        <filter val="ASHRAE 90.1-2007Corridor/TransitionFor Hospital"/>
        <filter val="ASHRAE 90.1-2007WarehouseMedium/Bulky Material Storage"/>
        <filter val="ASHRAE 90.1-2004Active StorageFor Hospital"/>
        <filter val="DOE Ref 1980-2004SecondarySchoolCorridor"/>
        <filter val="DOE Ref 1980-2004LargeHotelLaundry"/>
        <filter val="DOE Ref 1980-2004LargeHotelStorage"/>
        <filter val="ASHRAE 90.1-2010HospitalExam/Treatment"/>
        <filter val="DOE Ref Pre-1980RetailEntry"/>
        <filter val="ASHRAE 90.1-2004Dining AreaFor Hotel"/>
        <filter val="DOE Ref 1980-2004SecondarySchoolLibrary"/>
        <filter val="DOE Ref 1980-2004SecondarySchoolLobby"/>
        <filter val="DOE Ref Pre-1980HospitalCorridor"/>
        <filter val="DOE Ref 1980-2004OfficeStair"/>
        <filter val="ASHRAE 189.1-2009Retail (not including accent lighting)Mall Concourse"/>
        <filter val="DOE Ref Pre-1980SmallHotelStair"/>
        <filter val="DOE Ref Pre-1980PrimarySchoolCorridor"/>
        <filter val="DOE Ref Pre-1980SmallHotelGuestRoom"/>
        <filter val="DOE Ref Pre-1980OutpatientStair"/>
        <filter val="DOE Ref Pre-1980SuperMarketDryStorage"/>
        <filter val="DOE Ref 1980-2004WarehouseOffice"/>
        <filter val="DOE Ref 1980-2004RetailEntry"/>
        <filter val="DOE Ref 1980-2004OutpatientExam"/>
        <filter val="DOE Ref Pre-1980SuperMarketDeli/Bakery"/>
        <filter val="ASHRAE 90.1-2010DormitoryLiving Quarters"/>
        <filter val="ASHRAE 90.1-2004Dining AreaGeneral"/>
        <filter val="DOE Ref Pre-1980SecondarySchoolClassroom"/>
        <filter val="DOE Ref 1980-2004OutpatientNurseStation"/>
        <filter val="DOE Ref Pre-1980HospitalPatCorridor"/>
        <filter val="DOE Ref Pre-1980OfficeWholeBuilding - Md Office"/>
        <filter val="DOE Ref Pre-1980SmallHotelLaundry"/>
        <filter val="ASHRAE 90.1-2007Lounge/RecreationGeneral"/>
        <filter val="DOE Ref 1980-2004OutpatientXray"/>
        <filter val="ASHRAE 90.1-2004Office-EnclosedGeneral"/>
        <filter val="DOE Ref 1980-2004LargeHotelCafe"/>
        <filter val="DOE Ref Pre-1980HospitalPatRoom"/>
        <filter val="DOE Ref Pre-1980OfficeBreakRoom"/>
        <filter val="DOE Ref Pre-1980SuperMarketOffice"/>
        <filter val="ASHRAE 189.1-2009Whole BuildingOffice"/>
        <filter val="DOE Ref 1980-2004OutpatientToilet"/>
        <filter val="DOE Ref 1980-2004SmallHotelGuestLounge"/>
        <filter val="DOE Ref 1980-2004OfficeStorage"/>
        <filter val="DOE Ref 1980-2004HospitalLab"/>
        <filter val="ASHRAE 90.1-2010Classroom/Lecture/TrainingGeneral"/>
        <filter val="ASHRAE 90.1-2004Classroom/Lecture/TrainingGeneral"/>
        <filter val="DOE Ref 1980-2004OutpatientLounge"/>
        <filter val="DOE Ref 1980-2004HospitalER_Trauma"/>
        <filter val="DOE Ref Pre-1980MidriseApartmentCorridor"/>
        <filter val="ASHRAE 90.1-2007LaboratoryGeneral"/>
        <filter val="ASHRAE 90.1-2004Office-Open PlanGeneral"/>
        <filter val="ASHRAE 90.1-2004Hotel/MotelGuest Rooms"/>
        <filter val="ASHRAE 90.1-2010Dining AreaFor Hotel"/>
        <filter val="ASHRAE 189.1-2009Corridor/TransitionFor Hospital"/>
        <filter val="DOE Ref 1980-2004HospitalDining"/>
        <filter val="ASHRAE 90.1-2007Gymnasium/Exercise CenterExercise Area"/>
        <filter val="ASHRAE 189.1-2009DormitoryLiving Quarters"/>
        <filter val="DOE Ref 1980-2004HospitalICU_PatRm"/>
        <filter val="ASHRAE 90.1-2004Whole BuildingRetail"/>
        <filter val="DOE Ref Pre-1980RetailRetail"/>
        <filter val="ASHRAE 90.1-2010StorageGeneral"/>
        <filter val="DOE Ref 1980-2004SmallHotelCorridor"/>
        <filter val="ASHRAE 90.1-2004Dining AreaFor Family Dining"/>
        <filter val="DOE Ref 1980-2004PrimarySchoolLibrary"/>
        <filter val="ASHRAE 90.1-2007Classroom/Lecture/TrainingGeneral"/>
        <filter val="DOE Ref 1980-2004SuperMarketDeli/Bakery"/>
        <filter val="ASHRAE 90.1-2007Active StorageGeneral"/>
        <filter val="DOE Ref 1980-2004SmallHotelStorage"/>
        <filter val="ASHRAE 189.1-2009HospitalEmergency"/>
        <filter val="DOE Ref 1980-2004OutpatientLobby"/>
        <filter val="DOE Ref Pre-1980HospitalER_Exam"/>
        <filter val="DOE Ref Pre-1980OfficeCorridor"/>
        <filter val="ASHRAE 90.1-2007Conference/Meeting/MultipurposeGeneral"/>
        <filter val="DOE Ref Pre-1980SmallHotelPublicRestroom"/>
        <filter val="ASHRAE 90.1-2010HospitalEmergency"/>
        <filter val="DOE Ref 1980-2004PrimarySchoolCafeteria"/>
        <filter val="DOE Ref Pre-1980LargeHotelCorridor"/>
        <filter val="DOE Ref Pre-1980SecondarySchoolLibrary"/>
        <filter val="DOE Ref 1980-2004OutpatientMRI_Control"/>
        <filter val="DOE Ref Pre-1980OutpatientCafe"/>
        <filter val="ASHRAE 189.1-2009Classroom/Lecture/TrainingGeneral"/>
        <filter val="ASHRAE 90.1-2004Retail (not including accent lighting)Sales Area"/>
        <filter val="DOE Ref Pre-1980LargeHotelMechanical"/>
        <filter val="ASHRAE 90.1-2004BasementFor Hotel"/>
        <filter val="DOE Ref 1980-2004PrimarySchoolRestroom"/>
        <filter val="DOE Ref Pre-1980HospitalOR"/>
        <filter val="ASHRAE 90.1-2004Retail (not including accent lighting)Mall Concourse"/>
        <filter val="DOE Ref Pre-1980PrimarySchoolClassroom"/>
        <filter val="DOE Ref 1980-2004SuperMarketSales/Produce"/>
        <filter val="ASHRAE 90.1-2004Lounge/RecreationGeneral"/>
        <filter val="DOE Ref 1980-2004SecondarySchoolGym"/>
        <filter val="ASHRAE 90.1-2004HospitalEmergency"/>
        <filter val="ASHRAE 90.1-2004Dressing/Locker/Fitting RoomGeneral"/>
        <filter val="DOE Ref Pre-1980OutpatientPreOp"/>
        <filter val="ASHRAE 90.1-2007HospitalRecovery"/>
        <filter val="ASHRAE 90.1-2004LaboratoryGeneral"/>
        <filter val="ASHRAE 189.1-2009HospitalMedical Supply"/>
        <filter val="ASHRAE 90.1-2010Gymnasium/Fitness CenterFitness Area"/>
        <filter val="ASHRAE 90.1-2010Electrical/MechanicalGeneral"/>
        <filter val="ASHRAE 90.1-2010HospitalRecovery"/>
        <filter val="DOE Ref 1980-2004OfficeLobby"/>
        <filter val="ASHRAE 90.1-2004HospitalRecovery"/>
        <filter val="DOE Ref 1980-2004RetailPoint_of_Sale"/>
        <filter val="ASHRAE 90.1-2010HospitalRadiology/Imaging"/>
        <filter val="DOE Ref Pre-1980SecondarySchoolCafeteria"/>
        <filter val="DOE Ref Pre-1980OutpatientLobby"/>
        <filter val="ASHRAE 189.1-2009HospitalPatient Room"/>
        <filter val="ASHRAE 90.1-2010HospitalPatient Room"/>
        <filter val="DOE Ref Pre-1980HospitalER_Triage"/>
        <filter val="ASHRAE 189.1-2009Dining AreaFor Family Dining"/>
        <filter val="ASHRAE 189.1-2009Dining AreaGeneral"/>
        <filter val="DOE Ref Pre-1980OfficeStair"/>
        <filter val="DOE Ref Pre-1980OutpatientOR"/>
        <filter val="ASHRAE 90.1-2007HospitalExam/Treatment"/>
        <filter val="DOE Ref Pre-1980HospitalICU_Open"/>
        <filter val="DOE Ref 1980-2004OutpatientIT_Room"/>
        <filter val="ASHRAE 90.1-2010Lounge/RecreationFor Hospital"/>
        <filter val="DOE Ref 1980-2004OfficeBreakRoom"/>
        <filter val="DOE Ref 1980-2004SuperMarketOffice"/>
        <filter val="DOE Ref 1980-2004LargeHotelBanquet"/>
        <filter val="DOE Ref Pre-1980OutpatientConference"/>
        <filter val="ASHRAE 90.1-2007Office-Open PlanGeneral"/>
        <filter val="DOE Ref Pre-1980SecondarySchoolOffice"/>
        <filter val="ASHRAE 90.1-2004Lounge/RecreationFor Hospital"/>
        <filter val="DOE Ref Pre-1980OutpatientAnesthesia"/>
        <filter val="DOE Ref Pre-1980OutpatientPACU"/>
        <filter val="DOE Ref Pre-1980StripMallWholeBuilding"/>
        <filter val="ASHRAE 90.1-2007LobbyFor Hotel"/>
        <filter val="ASHRAE 189.1-2009Retail (not including accent lighting)Sales Area"/>
        <filter val="DOE Ref Pre-1980OutpatientMRI"/>
        <filter val="ASHRAE 90.1-2010LaboratoryFor Medical/Industrial/Research"/>
        <filter val="ASHRAE 90.1-2010RetailMall Concourse"/>
        <filter val="ASHRAE 90.1-2004Audience/Seating AreaGeneral"/>
        <filter val="DOE Ref Pre-1980LargeHotelStorage"/>
        <filter val="DOE Ref 1980-2004HospitalER_Exam"/>
        <filter val="ASHRAE 90.1-2010Lounge/RecreationGeneral"/>
        <filter val="DOE Ref Pre-1980WarehouseFine"/>
        <filter val="DOE Ref 1980-2004HospitalPatRoom"/>
        <filter val="DOE Ref 1980-2004HospitalER_Triage"/>
        <filter val="DOE Ref Pre-1980QuickServiceRestaurantDining"/>
        <filter val="ASHRAE 189.1-2009Lounge/RecreationFor Hospital"/>
        <filter val="ASHRAE 90.1-2010Dining AreaGeneral"/>
        <filter val="ASHRAE 90.1-2007Electrical/MechanicalGeneral"/>
        <filter val="DOE Ref 1980-2004PrimarySchoolMechanical"/>
        <filter val="DOE Ref 1980-2004PrimarySchoolKitchen"/>
        <filter val="ASHRAE 189.1-2009Stairs-ActiveGeneral"/>
        <filter val="ASHRAE 90.1-2010Dressing/Fitting RoomFor Retail"/>
        <filter val="DOE Ref Pre-1980OutpatientIT_Room"/>
        <filter val="DOE Ref 1980-2004OfficePrintRoom"/>
        <filter val="DOE Ref Pre-1980OfficeLobby"/>
        <filter val="DOE Ref 1980-2004SmallHotelGuestRoom"/>
        <filter val="DOE Ref 1980-2004OfficeOpenOffice"/>
        <filter val="DOE Ref 1980-2004LargeHotelKitchen"/>
        <filter val="ASHRAE 90.1-2004LobbyFor Hotel"/>
        <filter val="ASHRAE 189.1-2009Electrical/MechanicalGeneral"/>
        <filter val="DOE Ref Pre-1980PrimarySchoolOffice"/>
        <filter val="ASHRAE 90.1-2007HospitalEmergency"/>
        <filter val="ASHRAE 90.1-2007HospitalRadiology"/>
        <filter val="DOE Ref Pre-1980OfficePrintRoom"/>
        <filter val="DOE Ref Pre-1980HospitalKitchen"/>
        <filter val="DOE Ref 1980-2004MidriseApartmentCorridor"/>
        <filter val="DOE Ref 1980-2004OutpatientMRI"/>
        <filter val="DOE Ref Pre-1980HospitalDining"/>
        <filter val="DOE Ref Pre-1980SecondarySchoolMechanical"/>
        <filter val="ASHRAE 90.1-2007Whole BuildingOffice"/>
        <filter val="DOE Ref Pre-1980OutpatientLockerRoom"/>
        <filter val="DOE Ref Pre-1980OfficeClosedOffice"/>
        <filter val="ASHRAE 90.1-2004Gymnasium/Exercise CenterPlaying Area"/>
        <filter val="DOE Ref 1980-2004OfficeWholeBuilding - Md Office"/>
        <filter val="ASHRAE 189.1-2009RestroomsGeneral"/>
        <filter val="DOE Ref Pre-1980OfficeConference"/>
        <filter val="ASHRAE 90.1-2004HospitalOperating Room"/>
        <filter val="ASHRAE 90.1-2004HospitalRadiology"/>
        <filter val="DOE Ref Pre-1980OutpatientMedGas"/>
        <filter val="ASHRAE 189.1-2009LobbyFor Hotel"/>
        <filter val="ASHRAE 90.1-2004Corridor/TransitionFor Hospital"/>
        <filter val="DOE Ref 1980-2004SecondarySchoolRestroom"/>
        <filter val="DOE Ref Pre-1980RetailPoint_of_Sale"/>
        <filter val="ASHRAE 90.1-2010Whole BuildingLibrary"/>
        <filter val="DOE Ref 1980-2004QuickServiceRestaurantKitchen"/>
        <filter val="ASHRAE 90.1-2004WarehouseMedium/Bulky Material Storage"/>
        <filter val="ASHRAE 90.1-2010StairwayGeneral"/>
        <filter val="DOE Ref Pre-1980SmallHotelOffice"/>
      </filters>
    </filterColumn>
    <filterColumn colId="1">
      <filters>
        <filter val="LargeHotel"/>
      </filters>
    </filterColumn>
    <filterColumn colId="19">
      <filters blank="1">
        <filter val="0.12"/>
        <filter val="#N/A"/>
        <filter val="0.96"/>
        <filter val="0.85"/>
        <filter val="0"/>
        <filter val="0.06"/>
        <filter val="0.18"/>
        <filter val="0.1"/>
        <filter val="0.15"/>
        <filter val="0.05"/>
        <filter val="0.3"/>
        <filter val="1.2"/>
        <filter val="1.5"/>
      </filters>
    </filterColumn>
  </autoFilter>
  <dataValidations>
    <dataValidation type="list" allowBlank="1" showErrorMessage="1" sqref="E4:E11 E16:E91 E130:E203 E224:E235 E242:E311 E346:E457 E514:E553 E574:E581 E586:E601 E610:E653 E676:E777 E808:E809 E812:E827 E836:E847">
      <formula1>Lookups!$J$5:$J$10</formula1>
    </dataValidation>
    <dataValidation type="list" allowBlank="1" showErrorMessage="1" sqref="O4:O853 X4:Y853 AB4:AB853 AG4:AG853 AL4:AN853 AU4:AU853 BC4:BD853">
      <formula1>Schedules!$A$4:$A$3259</formula1>
    </dataValidation>
    <dataValidation type="list" allowBlank="1" showErrorMessage="1" sqref="F4:F11 F16:F91 F130:F203 F224:F235 F242:F311 F346:F457 F514:F517 F519:F527 F529:F537 F539:F547 F549:F553 F574:F581 F586:F601 F610:F613 F615:F626 F628:F637 F639:F653 F676:F777 F808:F809 F812:F827 F836:F847">
      <formula1>'Interior Lighting'!$C$4:$C$815</formula1>
    </dataValidation>
    <dataValidation type="list" allowBlank="1" showErrorMessage="1" sqref="Q4:Q853">
      <formula1>Ventilation!$C$4:$C$302</formula1>
    </dataValidation>
    <dataValidation type="list" allowBlank="1" sqref="R4:R675 R677:R689 R693:R777 R779:R792 R794:R853">
      <formula1>Ventilation!$D$4:$D$302</formula1>
    </dataValidation>
    <dataValidation type="list" allowBlank="1" showErrorMessage="1" sqref="P4:P853">
      <formula1>Lookups!$L$5:$L$9</formula1>
    </dataValidation>
    <dataValidation type="list" allowBlank="1" showErrorMessage="1" sqref="G12:G15 G92:G129 C4:C195 G204:G223 G236:G241 G312:G345 G458:G513 G554:G573 G582:G585 G602:G609 G654:G675 G778:G807 G810:G811 G828:G835 G848:G853 C200:C964">
      <formula1>Lookups!$H$5:$H$202</formula1>
    </dataValidation>
    <dataValidation type="list" allowBlank="1" showErrorMessage="1" sqref="G4:G11 G16:G91 G130:G203 G224:G235 G242:G311 G346:G457 G514:G517 G519:G527 G529:G537 G539:G547 G549:G553 G574:G581 G586:G601 G610:G613 G615:G626 G628:G637 G639:G653 G676:G777 G808:G809 G812:G827 G836:G847">
      <formula1>'Interior Lighting'!$D$4:$D$815</formula1>
    </dataValidation>
    <dataValidation type="list" allowBlank="1" showErrorMessage="1" sqref="F12:F15 F92:F129 F204:F223 F236:F241 F312:F345 F458:F513 F554:F573 F582:F585 F602:F609 F654:F675 F778:F807 F810:F811 F828:F835 B4:B853 F848:F853">
      <formula1>Lookups!$F$5:$F$21</formula1>
    </dataValidation>
  </dataValidation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188</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25" t="s">
        <v>193</v>
      </c>
      <c r="D2" s="25"/>
      <c r="E2" s="25"/>
      <c r="F2" s="25"/>
      <c r="G2" s="25"/>
      <c r="H2" s="25"/>
      <c r="I2" s="25"/>
      <c r="J2" s="25"/>
      <c r="K2" s="25"/>
      <c r="L2" s="25"/>
      <c r="M2" s="35" t="s">
        <v>207</v>
      </c>
      <c r="N2" s="35"/>
      <c r="O2" s="35"/>
      <c r="P2" s="8" t="s">
        <v>368</v>
      </c>
      <c r="Q2" s="8"/>
      <c r="R2" s="8"/>
      <c r="S2" s="8"/>
      <c r="T2" s="8"/>
      <c r="U2" s="8"/>
      <c r="V2" s="8"/>
      <c r="W2" s="8"/>
      <c r="X2" s="8"/>
      <c r="Y2" s="8"/>
      <c r="Z2" s="8"/>
      <c r="AA2" s="8"/>
      <c r="AB2" s="64" t="s">
        <v>375</v>
      </c>
      <c r="AC2" s="64"/>
      <c r="AD2" s="64"/>
      <c r="AE2" s="64"/>
      <c r="AF2" s="64"/>
      <c r="AG2" s="64"/>
      <c r="AH2" s="64"/>
      <c r="AI2" s="64"/>
      <c r="AJ2" s="64"/>
    </row>
    <row r="3" ht="14.25" customHeight="1">
      <c r="A3" s="3" t="s">
        <v>3</v>
      </c>
      <c r="B3" s="3" t="s">
        <v>793</v>
      </c>
      <c r="C3" s="3" t="s">
        <v>794</v>
      </c>
      <c r="D3" s="66" t="s">
        <v>796</v>
      </c>
      <c r="E3" s="66" t="s">
        <v>802</v>
      </c>
      <c r="F3" s="66" t="s">
        <v>803</v>
      </c>
      <c r="G3" s="66" t="s">
        <v>805</v>
      </c>
      <c r="H3" s="66" t="s">
        <v>806</v>
      </c>
      <c r="I3" s="66" t="s">
        <v>807</v>
      </c>
      <c r="J3" s="66" t="s">
        <v>808</v>
      </c>
      <c r="K3" s="66" t="s">
        <v>809</v>
      </c>
      <c r="L3" s="66" t="s">
        <v>811</v>
      </c>
      <c r="M3" s="66" t="s">
        <v>813</v>
      </c>
      <c r="N3" s="66" t="s">
        <v>814</v>
      </c>
      <c r="O3" s="66" t="s">
        <v>815</v>
      </c>
      <c r="P3" s="3" t="s">
        <v>816</v>
      </c>
      <c r="Q3" s="66" t="s">
        <v>817</v>
      </c>
      <c r="R3" s="66" t="s">
        <v>819</v>
      </c>
      <c r="S3" s="69" t="s">
        <v>821</v>
      </c>
      <c r="T3" s="66" t="s">
        <v>836</v>
      </c>
      <c r="U3" s="66" t="s">
        <v>876</v>
      </c>
      <c r="V3" s="69" t="s">
        <v>877</v>
      </c>
      <c r="W3" s="66" t="s">
        <v>878</v>
      </c>
      <c r="X3" s="66" t="s">
        <v>925</v>
      </c>
      <c r="Y3" s="66" t="s">
        <v>926</v>
      </c>
      <c r="Z3" s="66" t="s">
        <v>927</v>
      </c>
      <c r="AA3" s="66" t="s">
        <v>928</v>
      </c>
      <c r="AB3" s="66" t="s">
        <v>929</v>
      </c>
      <c r="AC3" s="66" t="s">
        <v>930</v>
      </c>
      <c r="AD3" s="66" t="s">
        <v>931</v>
      </c>
      <c r="AE3" s="66" t="s">
        <v>933</v>
      </c>
      <c r="AF3" s="79" t="s">
        <v>943</v>
      </c>
      <c r="AG3" s="66" t="s">
        <v>965</v>
      </c>
      <c r="AH3" s="66" t="s">
        <v>967</v>
      </c>
      <c r="AI3" s="66" t="s">
        <v>969</v>
      </c>
      <c r="AJ3" s="66" t="s">
        <v>974</v>
      </c>
      <c r="AK3" s="66" t="s">
        <v>976</v>
      </c>
    </row>
    <row r="4" ht="14.25" hidden="1" customHeight="1">
      <c r="A4" s="21" t="s">
        <v>982</v>
      </c>
      <c r="B4" s="21" t="s">
        <v>550</v>
      </c>
      <c r="C4" s="21" t="s">
        <v>984</v>
      </c>
      <c r="D4" s="21">
        <v>0.38</v>
      </c>
      <c r="E4" s="21">
        <v>5.0004</v>
      </c>
      <c r="F4" s="81" t="str">
        <f t="shared" ref="F4:F54" si="1">D4/E4</f>
        <v>0.07599392049</v>
      </c>
      <c r="G4" s="21">
        <v>115.81</v>
      </c>
      <c r="H4" s="21">
        <v>0.2</v>
      </c>
      <c r="I4" s="21"/>
      <c r="J4" s="21"/>
      <c r="K4" s="21"/>
      <c r="L4" s="21"/>
      <c r="M4" s="21"/>
      <c r="N4" s="21"/>
      <c r="O4" s="21"/>
      <c r="P4" s="21"/>
      <c r="Q4" s="21"/>
      <c r="R4" s="21"/>
      <c r="S4" s="21"/>
      <c r="T4" s="21"/>
      <c r="U4" s="21"/>
      <c r="V4" s="21"/>
      <c r="W4" s="21"/>
      <c r="X4" s="21"/>
      <c r="Y4" s="21"/>
      <c r="Z4" s="21"/>
      <c r="AA4" s="21"/>
      <c r="AB4" s="21" t="s">
        <v>746</v>
      </c>
      <c r="AC4" s="21" t="s">
        <v>1002</v>
      </c>
      <c r="AD4" s="21" t="s">
        <v>1036</v>
      </c>
      <c r="AE4" s="21" t="s">
        <v>982</v>
      </c>
      <c r="AF4" s="21"/>
      <c r="AG4" s="21"/>
      <c r="AH4" s="21"/>
      <c r="AI4" s="21"/>
      <c r="AJ4" s="21"/>
      <c r="AK4" s="21">
        <v>605.0</v>
      </c>
    </row>
    <row r="5" ht="14.25" hidden="1" customHeight="1">
      <c r="A5" s="18" t="s">
        <v>194</v>
      </c>
      <c r="B5" s="18" t="s">
        <v>550</v>
      </c>
      <c r="C5" s="18" t="s">
        <v>1040</v>
      </c>
      <c r="D5" s="18">
        <v>0.5</v>
      </c>
      <c r="E5" s="18">
        <v>1.10935548776255</v>
      </c>
      <c r="F5" s="86" t="str">
        <f t="shared" si="1"/>
        <v>0.4507121527</v>
      </c>
      <c r="G5" s="18">
        <v>49.9423684609156</v>
      </c>
      <c r="H5" s="18">
        <v>0.26034202732397</v>
      </c>
      <c r="I5" s="18">
        <v>0.9</v>
      </c>
      <c r="J5" s="18">
        <v>0.7</v>
      </c>
      <c r="K5" s="18">
        <v>0.5</v>
      </c>
      <c r="L5" s="18"/>
      <c r="M5" s="18"/>
      <c r="N5" s="18"/>
      <c r="O5" s="18"/>
      <c r="P5" s="18"/>
      <c r="Q5" s="18"/>
      <c r="R5" s="18"/>
      <c r="S5" s="18"/>
      <c r="T5" s="18"/>
      <c r="U5" s="18"/>
      <c r="V5" s="18"/>
      <c r="W5" s="18"/>
      <c r="X5" s="18"/>
      <c r="Y5" s="18"/>
      <c r="Z5" s="18"/>
      <c r="AA5" s="18"/>
      <c r="AB5" s="18"/>
      <c r="AC5" s="18"/>
      <c r="AD5" s="18"/>
      <c r="AE5" s="18"/>
      <c r="AF5" s="18"/>
      <c r="AG5" s="18"/>
      <c r="AH5" s="18"/>
      <c r="AI5" s="18"/>
      <c r="AJ5" s="18"/>
      <c r="AK5" s="18">
        <v>1190.0</v>
      </c>
    </row>
    <row r="6" ht="14.25" hidden="1" customHeight="1">
      <c r="A6" s="87" t="s">
        <v>242</v>
      </c>
      <c r="B6" s="87" t="s">
        <v>550</v>
      </c>
      <c r="C6" s="87" t="s">
        <v>1040</v>
      </c>
      <c r="D6" s="87">
        <v>0.5</v>
      </c>
      <c r="E6" s="87">
        <v>1.10935548776256</v>
      </c>
      <c r="F6" s="89" t="str">
        <f t="shared" si="1"/>
        <v>0.4507121527</v>
      </c>
      <c r="G6" s="87">
        <v>48.9997062562159</v>
      </c>
      <c r="H6" s="87">
        <v>0.198242094200822</v>
      </c>
      <c r="I6" s="87">
        <v>0.9</v>
      </c>
      <c r="J6" s="87">
        <v>0.4</v>
      </c>
      <c r="K6" s="87">
        <v>0.4</v>
      </c>
      <c r="L6" s="87"/>
      <c r="M6" s="87"/>
      <c r="N6" s="87"/>
      <c r="O6" s="87"/>
      <c r="P6" s="87"/>
      <c r="Q6" s="87"/>
      <c r="R6" s="87"/>
      <c r="S6" s="87"/>
      <c r="T6" s="87"/>
      <c r="U6" s="87"/>
      <c r="V6" s="87"/>
      <c r="W6" s="87"/>
      <c r="X6" s="87"/>
      <c r="Y6" s="87"/>
      <c r="Z6" s="87"/>
      <c r="AA6" s="87"/>
      <c r="AB6" s="87"/>
      <c r="AC6" s="87"/>
      <c r="AD6" s="87"/>
      <c r="AE6" s="87"/>
      <c r="AF6" s="87"/>
      <c r="AG6" s="87"/>
      <c r="AH6" s="87"/>
      <c r="AI6" s="87"/>
      <c r="AJ6" s="87"/>
      <c r="AK6" s="87">
        <v>1.0</v>
      </c>
    </row>
    <row r="7" ht="14.25" hidden="1" customHeight="1">
      <c r="A7" s="18" t="s">
        <v>1081</v>
      </c>
      <c r="B7" s="18" t="s">
        <v>550</v>
      </c>
      <c r="C7" s="18" t="s">
        <v>1083</v>
      </c>
      <c r="D7" s="18">
        <v>1.0</v>
      </c>
      <c r="E7" s="18">
        <v>12.0048</v>
      </c>
      <c r="F7" s="86" t="str">
        <f t="shared" si="1"/>
        <v>0.08330001333</v>
      </c>
      <c r="G7" s="18">
        <v>120.0</v>
      </c>
      <c r="H7" s="18">
        <v>0.2</v>
      </c>
      <c r="I7" s="18"/>
      <c r="J7" s="18"/>
      <c r="K7" s="18"/>
      <c r="L7" s="18"/>
      <c r="M7" s="18"/>
      <c r="N7" s="18"/>
      <c r="O7" s="18"/>
      <c r="P7" s="18"/>
      <c r="Q7" s="18"/>
      <c r="R7" s="18"/>
      <c r="S7" s="18"/>
      <c r="T7" s="18"/>
      <c r="U7" s="18"/>
      <c r="V7" s="18"/>
      <c r="W7" s="18"/>
      <c r="X7" s="18"/>
      <c r="Y7" s="18"/>
      <c r="Z7" s="18"/>
      <c r="AA7" s="18"/>
      <c r="AB7" s="18" t="s">
        <v>746</v>
      </c>
      <c r="AC7" s="18" t="s">
        <v>1086</v>
      </c>
      <c r="AD7" s="18" t="s">
        <v>1087</v>
      </c>
      <c r="AE7" s="18" t="s">
        <v>1081</v>
      </c>
      <c r="AF7" s="18"/>
      <c r="AG7" s="18"/>
      <c r="AH7" s="18"/>
      <c r="AI7" s="18"/>
      <c r="AJ7" s="18"/>
      <c r="AK7" s="18">
        <v>684.0</v>
      </c>
    </row>
    <row r="8" ht="14.25" hidden="1" customHeight="1">
      <c r="A8" s="90" t="s">
        <v>1007</v>
      </c>
      <c r="B8" s="87" t="s">
        <v>550</v>
      </c>
      <c r="C8" s="87" t="s">
        <v>984</v>
      </c>
      <c r="D8" s="92">
        <v>4.0</v>
      </c>
      <c r="E8" s="93">
        <v>16.0194175</v>
      </c>
      <c r="F8" s="94" t="str">
        <f t="shared" si="1"/>
        <v>2.50E-01</v>
      </c>
      <c r="G8" s="92">
        <v>144.957816</v>
      </c>
      <c r="H8" s="93">
        <v>0.198852772</v>
      </c>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row>
    <row r="9" ht="14.25" hidden="1" customHeight="1">
      <c r="A9" s="21" t="s">
        <v>1130</v>
      </c>
      <c r="B9" s="21" t="s">
        <v>550</v>
      </c>
      <c r="C9" s="21" t="s">
        <v>1083</v>
      </c>
      <c r="D9" s="21">
        <v>1.5</v>
      </c>
      <c r="E9" s="21">
        <v>18.0071999999999</v>
      </c>
      <c r="F9" s="81" t="str">
        <f t="shared" si="1"/>
        <v>0.08330001333</v>
      </c>
      <c r="G9" s="21">
        <v>120.0</v>
      </c>
      <c r="H9" s="21">
        <v>0.2</v>
      </c>
      <c r="I9" s="21"/>
      <c r="J9" s="21"/>
      <c r="K9" s="21"/>
      <c r="L9" s="21"/>
      <c r="M9" s="21"/>
      <c r="N9" s="21"/>
      <c r="O9" s="21"/>
      <c r="P9" s="21"/>
      <c r="Q9" s="21"/>
      <c r="R9" s="21"/>
      <c r="S9" s="21"/>
      <c r="T9" s="21"/>
      <c r="U9" s="21"/>
      <c r="V9" s="21"/>
      <c r="W9" s="21"/>
      <c r="X9" s="21"/>
      <c r="Y9" s="21"/>
      <c r="Z9" s="21"/>
      <c r="AA9" s="21"/>
      <c r="AB9" s="21" t="s">
        <v>746</v>
      </c>
      <c r="AC9" s="21" t="s">
        <v>1086</v>
      </c>
      <c r="AD9" s="21" t="s">
        <v>1087</v>
      </c>
      <c r="AE9" s="21" t="s">
        <v>1130</v>
      </c>
      <c r="AF9" s="21"/>
      <c r="AG9" s="21"/>
      <c r="AH9" s="21"/>
      <c r="AI9" s="21"/>
      <c r="AJ9" s="21"/>
      <c r="AK9" s="21">
        <v>685.0</v>
      </c>
    </row>
    <row r="10" ht="14.25" hidden="1" customHeight="1">
      <c r="A10" s="87" t="s">
        <v>328</v>
      </c>
      <c r="B10" s="87" t="s">
        <v>550</v>
      </c>
      <c r="C10" s="87" t="s">
        <v>1040</v>
      </c>
      <c r="D10" s="87">
        <v>0.996062992125984</v>
      </c>
      <c r="E10" s="87">
        <v>4.79657579021335</v>
      </c>
      <c r="F10" s="89" t="str">
        <f t="shared" si="1"/>
        <v>0.2076612641</v>
      </c>
      <c r="G10" s="87">
        <v>115.991150750477</v>
      </c>
      <c r="H10" s="87">
        <v>0.199914015477214</v>
      </c>
      <c r="I10" s="87">
        <v>0.9</v>
      </c>
      <c r="J10" s="87">
        <v>0.92</v>
      </c>
      <c r="K10" s="87">
        <v>0.92</v>
      </c>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v>2.0</v>
      </c>
    </row>
    <row r="11" ht="14.25" hidden="1" customHeight="1">
      <c r="A11" s="18" t="s">
        <v>1261</v>
      </c>
      <c r="B11" s="18" t="s">
        <v>550</v>
      </c>
      <c r="C11" s="18" t="s">
        <v>1083</v>
      </c>
      <c r="D11" s="18">
        <v>2.5</v>
      </c>
      <c r="E11" s="18">
        <v>30.012</v>
      </c>
      <c r="F11" s="86" t="str">
        <f t="shared" si="1"/>
        <v>0.08330001333</v>
      </c>
      <c r="G11" s="18">
        <v>120.0</v>
      </c>
      <c r="H11" s="18">
        <v>0.2</v>
      </c>
      <c r="I11" s="18"/>
      <c r="J11" s="18"/>
      <c r="K11" s="18"/>
      <c r="L11" s="18"/>
      <c r="M11" s="18"/>
      <c r="N11" s="18"/>
      <c r="O11" s="18"/>
      <c r="P11" s="18"/>
      <c r="Q11" s="18"/>
      <c r="R11" s="18"/>
      <c r="S11" s="18"/>
      <c r="T11" s="18"/>
      <c r="U11" s="18"/>
      <c r="V11" s="18"/>
      <c r="W11" s="18"/>
      <c r="X11" s="18"/>
      <c r="Y11" s="18"/>
      <c r="Z11" s="18"/>
      <c r="AA11" s="18"/>
      <c r="AB11" s="18" t="s">
        <v>746</v>
      </c>
      <c r="AC11" s="18" t="s">
        <v>1086</v>
      </c>
      <c r="AD11" s="18" t="s">
        <v>1087</v>
      </c>
      <c r="AE11" s="18" t="s">
        <v>1261</v>
      </c>
      <c r="AF11" s="18"/>
      <c r="AG11" s="18"/>
      <c r="AH11" s="18"/>
      <c r="AI11" s="18"/>
      <c r="AJ11" s="18"/>
      <c r="AK11" s="18">
        <v>686.0</v>
      </c>
    </row>
    <row r="12" ht="14.25" hidden="1" customHeight="1">
      <c r="A12" s="21" t="s">
        <v>338</v>
      </c>
      <c r="B12" s="21" t="s">
        <v>550</v>
      </c>
      <c r="C12" s="21" t="s">
        <v>1040</v>
      </c>
      <c r="D12" s="21">
        <v>1.0</v>
      </c>
      <c r="E12" s="21">
        <v>4.9920996949315</v>
      </c>
      <c r="F12" s="81" t="str">
        <f t="shared" si="1"/>
        <v>0.2003165123</v>
      </c>
      <c r="G12" s="21">
        <v>115.866294829324</v>
      </c>
      <c r="H12" s="21">
        <v>0.200630553167096</v>
      </c>
      <c r="I12" s="21">
        <v>0.9</v>
      </c>
      <c r="J12" s="21">
        <v>0.7</v>
      </c>
      <c r="K12" s="21">
        <v>0.7</v>
      </c>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v>1191.0</v>
      </c>
    </row>
    <row r="13" ht="14.25" hidden="1" customHeight="1">
      <c r="A13" s="18" t="s">
        <v>1265</v>
      </c>
      <c r="B13" s="18" t="s">
        <v>550</v>
      </c>
      <c r="C13" s="18" t="s">
        <v>984</v>
      </c>
      <c r="D13" s="18">
        <v>0.88</v>
      </c>
      <c r="E13" s="18">
        <v>4.37519999999999</v>
      </c>
      <c r="F13" s="86" t="str">
        <f t="shared" si="1"/>
        <v>0.2011336625</v>
      </c>
      <c r="G13" s="18">
        <v>116.0</v>
      </c>
      <c r="H13" s="18">
        <v>0.2</v>
      </c>
      <c r="I13" s="18"/>
      <c r="J13" s="18"/>
      <c r="K13" s="18"/>
      <c r="L13" s="18"/>
      <c r="M13" s="18"/>
      <c r="N13" s="18"/>
      <c r="O13" s="18"/>
      <c r="P13" s="18"/>
      <c r="Q13" s="18"/>
      <c r="R13" s="18"/>
      <c r="S13" s="18"/>
      <c r="T13" s="18"/>
      <c r="U13" s="18"/>
      <c r="V13" s="18"/>
      <c r="W13" s="18"/>
      <c r="X13" s="18"/>
      <c r="Y13" s="18"/>
      <c r="Z13" s="18"/>
      <c r="AA13" s="18"/>
      <c r="AB13" s="18" t="s">
        <v>746</v>
      </c>
      <c r="AC13" s="18" t="s">
        <v>1086</v>
      </c>
      <c r="AD13" s="18" t="s">
        <v>1036</v>
      </c>
      <c r="AE13" s="18" t="s">
        <v>1265</v>
      </c>
      <c r="AF13" s="18"/>
      <c r="AG13" s="18"/>
      <c r="AH13" s="18"/>
      <c r="AI13" s="18"/>
      <c r="AJ13" s="18"/>
      <c r="AK13" s="18">
        <v>606.0</v>
      </c>
    </row>
    <row r="14" ht="14.25" hidden="1" customHeight="1">
      <c r="A14" s="18" t="s">
        <v>166</v>
      </c>
      <c r="B14" s="18" t="s">
        <v>550</v>
      </c>
      <c r="C14" s="18" t="s">
        <v>984</v>
      </c>
      <c r="D14" s="18">
        <v>4.0</v>
      </c>
      <c r="E14" s="18">
        <v>16.0163198545719</v>
      </c>
      <c r="F14" s="86" t="str">
        <f t="shared" si="1"/>
        <v>0.2497452621</v>
      </c>
      <c r="G14" s="18">
        <v>144.957724457807</v>
      </c>
      <c r="H14" s="18">
        <v>0.198719785994076</v>
      </c>
      <c r="I14" s="18">
        <v>0.9</v>
      </c>
      <c r="J14" s="18">
        <v>0.7</v>
      </c>
      <c r="K14" s="18">
        <v>0.7</v>
      </c>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v>1192.0</v>
      </c>
    </row>
    <row r="15" ht="14.25" hidden="1" customHeight="1">
      <c r="A15" s="21" t="s">
        <v>1270</v>
      </c>
      <c r="B15" s="21" t="s">
        <v>550</v>
      </c>
      <c r="C15" s="21" t="s">
        <v>984</v>
      </c>
      <c r="D15" s="21">
        <v>4.0</v>
      </c>
      <c r="E15" s="21">
        <v>16.0163198545719</v>
      </c>
      <c r="F15" s="81" t="str">
        <f t="shared" si="1"/>
        <v>0.2497452621</v>
      </c>
      <c r="G15" s="21">
        <v>144.957724457807</v>
      </c>
      <c r="H15" s="21">
        <v>0.198719785994076</v>
      </c>
      <c r="I15" s="21">
        <v>0.9</v>
      </c>
      <c r="J15" s="21">
        <v>0.7</v>
      </c>
      <c r="K15" s="21">
        <v>0.7</v>
      </c>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v>1193.0</v>
      </c>
    </row>
    <row r="16" ht="14.25" hidden="1" customHeight="1">
      <c r="A16" s="21" t="s">
        <v>1273</v>
      </c>
      <c r="B16" s="21" t="s">
        <v>550</v>
      </c>
      <c r="C16" s="21" t="s">
        <v>1083</v>
      </c>
      <c r="D16" s="21">
        <v>0.5</v>
      </c>
      <c r="E16" s="21">
        <v>6.0024</v>
      </c>
      <c r="F16" s="81" t="str">
        <f t="shared" si="1"/>
        <v>0.08330001333</v>
      </c>
      <c r="G16" s="21">
        <v>120.0</v>
      </c>
      <c r="H16" s="21">
        <v>0.2</v>
      </c>
      <c r="I16" s="21"/>
      <c r="J16" s="21"/>
      <c r="K16" s="21"/>
      <c r="L16" s="21"/>
      <c r="M16" s="21"/>
      <c r="N16" s="21"/>
      <c r="O16" s="21"/>
      <c r="P16" s="21"/>
      <c r="Q16" s="21"/>
      <c r="R16" s="21"/>
      <c r="S16" s="21"/>
      <c r="T16" s="21"/>
      <c r="U16" s="21"/>
      <c r="V16" s="21"/>
      <c r="W16" s="21"/>
      <c r="X16" s="21"/>
      <c r="Y16" s="21"/>
      <c r="Z16" s="21"/>
      <c r="AA16" s="21"/>
      <c r="AB16" s="21" t="s">
        <v>746</v>
      </c>
      <c r="AC16" s="21" t="s">
        <v>1086</v>
      </c>
      <c r="AD16" s="21" t="s">
        <v>1087</v>
      </c>
      <c r="AE16" s="21" t="s">
        <v>1273</v>
      </c>
      <c r="AF16" s="21"/>
      <c r="AG16" s="21"/>
      <c r="AH16" s="21"/>
      <c r="AI16" s="21"/>
      <c r="AJ16" s="21"/>
      <c r="AK16" s="21">
        <v>683.0</v>
      </c>
    </row>
    <row r="17" ht="14.25" hidden="1" customHeight="1">
      <c r="A17" s="18" t="s">
        <v>340</v>
      </c>
      <c r="B17" s="18" t="s">
        <v>550</v>
      </c>
      <c r="C17" s="18" t="s">
        <v>1274</v>
      </c>
      <c r="D17" s="18">
        <v>0.625984251968504</v>
      </c>
      <c r="E17" s="18">
        <v>1.10935548776255</v>
      </c>
      <c r="F17" s="86" t="str">
        <f t="shared" si="1"/>
        <v>0.5642774195</v>
      </c>
      <c r="G17" s="18">
        <v>49.9423684609156</v>
      </c>
      <c r="H17" s="18">
        <v>0.26034202732397</v>
      </c>
      <c r="I17" s="18">
        <v>0.9</v>
      </c>
      <c r="J17" s="18">
        <v>0.7</v>
      </c>
      <c r="K17" s="18">
        <v>0.7</v>
      </c>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v>1194.0</v>
      </c>
    </row>
    <row r="18" ht="14.25" hidden="1" customHeight="1">
      <c r="A18" s="21" t="s">
        <v>255</v>
      </c>
      <c r="B18" s="21" t="s">
        <v>550</v>
      </c>
      <c r="C18" s="21" t="s">
        <v>1040</v>
      </c>
      <c r="D18" s="21">
        <v>0.625984251968504</v>
      </c>
      <c r="E18" s="21">
        <v>0.832016615821917</v>
      </c>
      <c r="F18" s="81" t="str">
        <f t="shared" si="1"/>
        <v>0.7523698927</v>
      </c>
      <c r="G18" s="21">
        <v>33.9608105534226</v>
      </c>
      <c r="H18" s="21">
        <v>0.28900353491927</v>
      </c>
      <c r="I18" s="21">
        <v>0.9</v>
      </c>
      <c r="J18" s="21">
        <v>0.7</v>
      </c>
      <c r="K18" s="21">
        <v>0.7</v>
      </c>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v>1195.0</v>
      </c>
    </row>
    <row r="19" ht="14.25" hidden="1" customHeight="1">
      <c r="A19" s="18" t="s">
        <v>1278</v>
      </c>
      <c r="B19" s="18" t="s">
        <v>550</v>
      </c>
      <c r="C19" s="18" t="s">
        <v>984</v>
      </c>
      <c r="D19" s="18">
        <v>6.0</v>
      </c>
      <c r="E19" s="18">
        <v>16.0163198545719</v>
      </c>
      <c r="F19" s="86" t="str">
        <f t="shared" si="1"/>
        <v>0.3746178932</v>
      </c>
      <c r="G19" s="18">
        <v>144.957724457807</v>
      </c>
      <c r="H19" s="18">
        <v>0.198719785994076</v>
      </c>
      <c r="I19" s="18">
        <v>0.9</v>
      </c>
      <c r="J19" s="18">
        <v>0.7</v>
      </c>
      <c r="K19" s="18">
        <v>0.7</v>
      </c>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v>1196.0</v>
      </c>
    </row>
    <row r="20" ht="14.25" hidden="1" customHeight="1">
      <c r="A20" s="21" t="s">
        <v>317</v>
      </c>
      <c r="B20" s="21" t="s">
        <v>550</v>
      </c>
      <c r="C20" s="21" t="s">
        <v>984</v>
      </c>
      <c r="D20" s="21">
        <v>6.0</v>
      </c>
      <c r="E20" s="21">
        <v>16.0163198545719</v>
      </c>
      <c r="F20" s="81" t="str">
        <f t="shared" si="1"/>
        <v>0.3746178932</v>
      </c>
      <c r="G20" s="21">
        <v>144.957724457807</v>
      </c>
      <c r="H20" s="21">
        <v>0.198719785994076</v>
      </c>
      <c r="I20" s="21">
        <v>0.9</v>
      </c>
      <c r="J20" s="21">
        <v>0.7</v>
      </c>
      <c r="K20" s="21">
        <v>0.7</v>
      </c>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v>1197.0</v>
      </c>
    </row>
    <row r="21" ht="14.25" hidden="1" customHeight="1">
      <c r="A21" s="18" t="s">
        <v>320</v>
      </c>
      <c r="B21" s="18" t="s">
        <v>550</v>
      </c>
      <c r="C21" s="18" t="s">
        <v>984</v>
      </c>
      <c r="D21" s="18">
        <v>8.0</v>
      </c>
      <c r="E21" s="18">
        <v>9.19378360483219</v>
      </c>
      <c r="F21" s="86" t="str">
        <f t="shared" si="1"/>
        <v>0.8701531757</v>
      </c>
      <c r="G21" s="18">
        <v>114.992303381258</v>
      </c>
      <c r="H21" s="18">
        <v>0.217827457724276</v>
      </c>
      <c r="I21" s="18">
        <v>0.9</v>
      </c>
      <c r="J21" s="18">
        <v>0.7</v>
      </c>
      <c r="K21" s="18">
        <v>0.7</v>
      </c>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v>1198.0</v>
      </c>
    </row>
    <row r="22" ht="14.25" hidden="1" customHeight="1">
      <c r="A22" s="21" t="s">
        <v>1290</v>
      </c>
      <c r="B22" s="21" t="s">
        <v>550</v>
      </c>
      <c r="C22" s="21" t="s">
        <v>984</v>
      </c>
      <c r="D22" s="21">
        <v>8.0</v>
      </c>
      <c r="E22" s="21">
        <v>4.9920996949315</v>
      </c>
      <c r="F22" s="81" t="str">
        <f t="shared" si="1"/>
        <v>1.602532098</v>
      </c>
      <c r="G22" s="21">
        <v>49.9423684609156</v>
      </c>
      <c r="H22" s="21">
        <v>0.198719785994076</v>
      </c>
      <c r="I22" s="21">
        <v>0.9</v>
      </c>
      <c r="J22" s="21">
        <v>0.7</v>
      </c>
      <c r="K22" s="21">
        <v>0.7</v>
      </c>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v>1199.0</v>
      </c>
    </row>
    <row r="23" ht="14.25" hidden="1" customHeight="1">
      <c r="A23" s="18" t="s">
        <v>211</v>
      </c>
      <c r="B23" s="18" t="s">
        <v>550</v>
      </c>
      <c r="C23" s="18" t="s">
        <v>984</v>
      </c>
      <c r="D23" s="18">
        <v>8.0</v>
      </c>
      <c r="E23" s="18">
        <v>16.0163198545719</v>
      </c>
      <c r="F23" s="86" t="str">
        <f t="shared" si="1"/>
        <v>0.4994905242</v>
      </c>
      <c r="G23" s="18">
        <v>144.957724457807</v>
      </c>
      <c r="H23" s="18">
        <v>0.198719785994076</v>
      </c>
      <c r="I23" s="18">
        <v>0.9</v>
      </c>
      <c r="J23" s="18">
        <v>0.7</v>
      </c>
      <c r="K23" s="18">
        <v>0.7</v>
      </c>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v>1200.0</v>
      </c>
    </row>
    <row r="24" ht="14.25" hidden="1" customHeight="1">
      <c r="A24" s="21" t="s">
        <v>1305</v>
      </c>
      <c r="B24" s="21" t="s">
        <v>550</v>
      </c>
      <c r="C24" s="21" t="s">
        <v>984</v>
      </c>
      <c r="D24" s="21">
        <v>8.0</v>
      </c>
      <c r="E24" s="21">
        <v>16.0163198545719</v>
      </c>
      <c r="F24" s="81" t="str">
        <f t="shared" si="1"/>
        <v>0.4994905242</v>
      </c>
      <c r="G24" s="21">
        <v>144.957724457807</v>
      </c>
      <c r="H24" s="21">
        <v>0.198719785994076</v>
      </c>
      <c r="I24" s="21">
        <v>0.9</v>
      </c>
      <c r="J24" s="21">
        <v>0.7</v>
      </c>
      <c r="K24" s="21">
        <v>0.7</v>
      </c>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v>1201.0</v>
      </c>
    </row>
    <row r="25" ht="14.25" hidden="1" customHeight="1">
      <c r="A25" s="18" t="s">
        <v>1311</v>
      </c>
      <c r="B25" s="18" t="s">
        <v>550</v>
      </c>
      <c r="C25" s="18" t="s">
        <v>984</v>
      </c>
      <c r="D25" s="18">
        <v>8.00393700787402</v>
      </c>
      <c r="E25" s="18">
        <v>11.9921328227132</v>
      </c>
      <c r="F25" s="86" t="str">
        <f t="shared" si="1"/>
        <v>0.667432318</v>
      </c>
      <c r="G25" s="18">
        <v>140.025915572292</v>
      </c>
      <c r="H25" s="18">
        <v>0.199914015477214</v>
      </c>
      <c r="I25" s="18">
        <v>0.9</v>
      </c>
      <c r="J25" s="18">
        <v>0.65</v>
      </c>
      <c r="K25" s="18">
        <v>0.65</v>
      </c>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v>3.0</v>
      </c>
    </row>
    <row r="26" ht="14.25" hidden="1" customHeight="1">
      <c r="A26" s="87" t="s">
        <v>329</v>
      </c>
      <c r="B26" s="87" t="s">
        <v>550</v>
      </c>
      <c r="C26" s="87" t="s">
        <v>1321</v>
      </c>
      <c r="D26" s="87">
        <v>8.0</v>
      </c>
      <c r="E26" s="87">
        <v>9.08978152785445</v>
      </c>
      <c r="F26" s="89" t="str">
        <f t="shared" si="1"/>
        <v>0.8801091616</v>
      </c>
      <c r="G26" s="87">
        <v>139.838631690564</v>
      </c>
      <c r="H26" s="87">
        <v>0.199866246297889</v>
      </c>
      <c r="I26" s="87">
        <v>0.9</v>
      </c>
      <c r="J26" s="87">
        <v>0.7</v>
      </c>
      <c r="K26" s="87">
        <v>0.7</v>
      </c>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v>4.0</v>
      </c>
    </row>
    <row r="27" ht="14.25" hidden="1" customHeight="1">
      <c r="A27" s="18" t="s">
        <v>1327</v>
      </c>
      <c r="B27" s="18" t="s">
        <v>550</v>
      </c>
      <c r="C27" s="18" t="s">
        <v>1274</v>
      </c>
      <c r="D27" s="18">
        <v>0.5</v>
      </c>
      <c r="E27" s="18">
        <v>0.39520789251541</v>
      </c>
      <c r="F27" s="86" t="str">
        <f t="shared" si="1"/>
        <v>1.26515692</v>
      </c>
      <c r="G27" s="18">
        <v>17.9792526459296</v>
      </c>
      <c r="H27" s="18">
        <v>0.319814655584217</v>
      </c>
      <c r="I27" s="18">
        <v>0.9</v>
      </c>
      <c r="J27" s="18">
        <v>0.7</v>
      </c>
      <c r="K27" s="18">
        <v>0.2</v>
      </c>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v>1202.0</v>
      </c>
    </row>
    <row r="28" ht="14.25" hidden="1" customHeight="1">
      <c r="A28" s="18" t="s">
        <v>1332</v>
      </c>
      <c r="B28" s="18" t="s">
        <v>550</v>
      </c>
      <c r="C28" s="18" t="s">
        <v>1274</v>
      </c>
      <c r="D28" s="18">
        <v>0.5</v>
      </c>
      <c r="E28" s="18">
        <v>0.3996</v>
      </c>
      <c r="F28" s="86" t="str">
        <f t="shared" si="1"/>
        <v>1.251251251</v>
      </c>
      <c r="G28" s="18">
        <v>18.0</v>
      </c>
      <c r="H28" s="18">
        <v>0.19</v>
      </c>
      <c r="I28" s="18"/>
      <c r="J28" s="18"/>
      <c r="K28" s="18"/>
      <c r="L28" s="18"/>
      <c r="M28" s="18"/>
      <c r="N28" s="18"/>
      <c r="O28" s="18"/>
      <c r="P28" s="18"/>
      <c r="Q28" s="18"/>
      <c r="R28" s="18"/>
      <c r="S28" s="18"/>
      <c r="T28" s="18"/>
      <c r="U28" s="18"/>
      <c r="V28" s="18"/>
      <c r="W28" s="18"/>
      <c r="X28" s="18"/>
      <c r="Y28" s="18"/>
      <c r="Z28" s="18"/>
      <c r="AA28" s="18"/>
      <c r="AB28" s="18" t="s">
        <v>746</v>
      </c>
      <c r="AC28" s="18" t="s">
        <v>1338</v>
      </c>
      <c r="AD28" s="18" t="s">
        <v>1339</v>
      </c>
      <c r="AE28" s="18" t="s">
        <v>1332</v>
      </c>
      <c r="AF28" s="18"/>
      <c r="AG28" s="18"/>
      <c r="AH28" s="18"/>
      <c r="AI28" s="18"/>
      <c r="AJ28" s="18"/>
      <c r="AK28" s="18">
        <v>398.0</v>
      </c>
    </row>
    <row r="29" ht="14.25" hidden="1" customHeight="1">
      <c r="A29" s="21" t="s">
        <v>1342</v>
      </c>
      <c r="B29" s="21" t="s">
        <v>550</v>
      </c>
      <c r="C29" s="21" t="s">
        <v>1274</v>
      </c>
      <c r="D29" s="21">
        <v>0.75</v>
      </c>
      <c r="E29" s="21">
        <v>0.3996</v>
      </c>
      <c r="F29" s="81" t="str">
        <f t="shared" si="1"/>
        <v>1.876876877</v>
      </c>
      <c r="G29" s="21">
        <v>18.0</v>
      </c>
      <c r="H29" s="21">
        <v>0.19</v>
      </c>
      <c r="I29" s="21"/>
      <c r="J29" s="21"/>
      <c r="K29" s="21"/>
      <c r="L29" s="21"/>
      <c r="M29" s="21"/>
      <c r="N29" s="21"/>
      <c r="O29" s="21"/>
      <c r="P29" s="21"/>
      <c r="Q29" s="21"/>
      <c r="R29" s="21"/>
      <c r="S29" s="21"/>
      <c r="T29" s="21"/>
      <c r="U29" s="21"/>
      <c r="V29" s="21"/>
      <c r="W29" s="21"/>
      <c r="X29" s="21"/>
      <c r="Y29" s="21"/>
      <c r="Z29" s="21"/>
      <c r="AA29" s="21"/>
      <c r="AB29" s="21" t="s">
        <v>746</v>
      </c>
      <c r="AC29" s="21" t="s">
        <v>1338</v>
      </c>
      <c r="AD29" s="21" t="s">
        <v>1339</v>
      </c>
      <c r="AE29" s="21" t="s">
        <v>1342</v>
      </c>
      <c r="AF29" s="21"/>
      <c r="AG29" s="21"/>
      <c r="AH29" s="21"/>
      <c r="AI29" s="21"/>
      <c r="AJ29" s="21"/>
      <c r="AK29" s="21">
        <v>399.0</v>
      </c>
    </row>
    <row r="30" ht="14.25" hidden="1" customHeight="1">
      <c r="A30" s="21" t="s">
        <v>1352</v>
      </c>
      <c r="B30" s="21" t="s">
        <v>550</v>
      </c>
      <c r="C30" s="21" t="s">
        <v>1274</v>
      </c>
      <c r="D30" s="21">
        <v>0.38</v>
      </c>
      <c r="E30" s="21">
        <v>0.39</v>
      </c>
      <c r="F30" s="81" t="str">
        <f t="shared" si="1"/>
        <v>0.9743589744</v>
      </c>
      <c r="G30" s="21">
        <v>18.0</v>
      </c>
      <c r="H30" s="21">
        <v>0.19</v>
      </c>
      <c r="I30" s="21"/>
      <c r="J30" s="21"/>
      <c r="K30" s="21"/>
      <c r="L30" s="21"/>
      <c r="M30" s="21"/>
      <c r="N30" s="21"/>
      <c r="O30" s="21"/>
      <c r="P30" s="21"/>
      <c r="Q30" s="21"/>
      <c r="R30" s="21"/>
      <c r="S30" s="21"/>
      <c r="T30" s="21"/>
      <c r="U30" s="21"/>
      <c r="V30" s="21"/>
      <c r="W30" s="21"/>
      <c r="X30" s="21"/>
      <c r="Y30" s="21"/>
      <c r="Z30" s="21"/>
      <c r="AA30" s="21"/>
      <c r="AB30" s="21" t="s">
        <v>746</v>
      </c>
      <c r="AC30" s="21" t="s">
        <v>1338</v>
      </c>
      <c r="AD30" s="21" t="s">
        <v>1339</v>
      </c>
      <c r="AE30" s="21" t="s">
        <v>1352</v>
      </c>
      <c r="AF30" s="21"/>
      <c r="AG30" s="21"/>
      <c r="AH30" s="21"/>
      <c r="AI30" s="21"/>
      <c r="AJ30" s="21"/>
      <c r="AK30" s="21">
        <v>397.0</v>
      </c>
    </row>
    <row r="31" ht="14.25" hidden="1" customHeight="1">
      <c r="A31" s="21" t="s">
        <v>1356</v>
      </c>
      <c r="B31" s="21" t="s">
        <v>550</v>
      </c>
      <c r="C31" s="21" t="s">
        <v>1274</v>
      </c>
      <c r="D31" s="21">
        <v>0.5</v>
      </c>
      <c r="E31" s="21">
        <v>1.56</v>
      </c>
      <c r="F31" s="81" t="str">
        <f t="shared" si="1"/>
        <v>0.3205128205</v>
      </c>
      <c r="G31" s="21">
        <v>45.0</v>
      </c>
      <c r="H31" s="21">
        <v>0.32</v>
      </c>
      <c r="I31" s="21"/>
      <c r="J31" s="21"/>
      <c r="K31" s="21"/>
      <c r="L31" s="21"/>
      <c r="M31" s="21"/>
      <c r="N31" s="21"/>
      <c r="O31" s="21"/>
      <c r="P31" s="21"/>
      <c r="Q31" s="21"/>
      <c r="R31" s="21"/>
      <c r="S31" s="21"/>
      <c r="T31" s="21"/>
      <c r="U31" s="21"/>
      <c r="V31" s="21"/>
      <c r="W31" s="21"/>
      <c r="X31" s="21"/>
      <c r="Y31" s="21"/>
      <c r="Z31" s="21"/>
      <c r="AA31" s="21"/>
      <c r="AB31" s="21" t="s">
        <v>746</v>
      </c>
      <c r="AC31" s="21" t="s">
        <v>1338</v>
      </c>
      <c r="AD31" s="21" t="s">
        <v>1359</v>
      </c>
      <c r="AE31" s="21" t="s">
        <v>1356</v>
      </c>
      <c r="AF31" s="21"/>
      <c r="AG31" s="21"/>
      <c r="AH31" s="21"/>
      <c r="AI31" s="21"/>
      <c r="AJ31" s="21"/>
      <c r="AK31" s="21">
        <v>657.0</v>
      </c>
    </row>
    <row r="32" ht="14.25" hidden="1" customHeight="1">
      <c r="A32" s="18" t="s">
        <v>1360</v>
      </c>
      <c r="B32" s="18" t="s">
        <v>550</v>
      </c>
      <c r="C32" s="18" t="s">
        <v>1274</v>
      </c>
      <c r="D32" s="18">
        <v>0.63</v>
      </c>
      <c r="E32" s="18">
        <v>1.5996</v>
      </c>
      <c r="F32" s="86" t="str">
        <f t="shared" si="1"/>
        <v>0.3938484621</v>
      </c>
      <c r="G32" s="18">
        <v>45.0</v>
      </c>
      <c r="H32" s="18">
        <v>0.32</v>
      </c>
      <c r="I32" s="18"/>
      <c r="J32" s="18"/>
      <c r="K32" s="18"/>
      <c r="L32" s="18"/>
      <c r="M32" s="18"/>
      <c r="N32" s="18"/>
      <c r="O32" s="18"/>
      <c r="P32" s="18"/>
      <c r="Q32" s="18"/>
      <c r="R32" s="18"/>
      <c r="S32" s="18"/>
      <c r="T32" s="18"/>
      <c r="U32" s="18"/>
      <c r="V32" s="18"/>
      <c r="W32" s="18"/>
      <c r="X32" s="18"/>
      <c r="Y32" s="18"/>
      <c r="Z32" s="18"/>
      <c r="AA32" s="18"/>
      <c r="AB32" s="18" t="s">
        <v>746</v>
      </c>
      <c r="AC32" s="18" t="s">
        <v>1338</v>
      </c>
      <c r="AD32" s="18" t="s">
        <v>1359</v>
      </c>
      <c r="AE32" s="18" t="s">
        <v>1360</v>
      </c>
      <c r="AF32" s="18"/>
      <c r="AG32" s="18"/>
      <c r="AH32" s="18"/>
      <c r="AI32" s="18"/>
      <c r="AJ32" s="18"/>
      <c r="AK32" s="18">
        <v>658.0</v>
      </c>
    </row>
    <row r="33" ht="14.25" hidden="1" customHeight="1">
      <c r="A33" s="21" t="s">
        <v>1362</v>
      </c>
      <c r="B33" s="21" t="s">
        <v>550</v>
      </c>
      <c r="C33" s="21" t="s">
        <v>1274</v>
      </c>
      <c r="D33" s="21">
        <v>0.75</v>
      </c>
      <c r="E33" s="21">
        <v>1.5996</v>
      </c>
      <c r="F33" s="81" t="str">
        <f t="shared" si="1"/>
        <v>0.4688672168</v>
      </c>
      <c r="G33" s="21">
        <v>45.0</v>
      </c>
      <c r="H33" s="21">
        <v>0.32</v>
      </c>
      <c r="I33" s="21"/>
      <c r="J33" s="21"/>
      <c r="K33" s="21"/>
      <c r="L33" s="21"/>
      <c r="M33" s="21"/>
      <c r="N33" s="21"/>
      <c r="O33" s="21"/>
      <c r="P33" s="21"/>
      <c r="Q33" s="21"/>
      <c r="R33" s="21"/>
      <c r="S33" s="21"/>
      <c r="T33" s="21"/>
      <c r="U33" s="21"/>
      <c r="V33" s="21"/>
      <c r="W33" s="21"/>
      <c r="X33" s="21"/>
      <c r="Y33" s="21"/>
      <c r="Z33" s="21"/>
      <c r="AA33" s="21"/>
      <c r="AB33" s="21" t="s">
        <v>746</v>
      </c>
      <c r="AC33" s="21" t="s">
        <v>1338</v>
      </c>
      <c r="AD33" s="21" t="s">
        <v>1359</v>
      </c>
      <c r="AE33" s="21" t="s">
        <v>1362</v>
      </c>
      <c r="AF33" s="21"/>
      <c r="AG33" s="21"/>
      <c r="AH33" s="21"/>
      <c r="AI33" s="21"/>
      <c r="AJ33" s="21"/>
      <c r="AK33" s="21">
        <v>659.0</v>
      </c>
    </row>
    <row r="34" ht="14.25" hidden="1" customHeight="1">
      <c r="A34" s="18" t="s">
        <v>1364</v>
      </c>
      <c r="B34" s="18" t="s">
        <v>550</v>
      </c>
      <c r="C34" s="18" t="s">
        <v>1040</v>
      </c>
      <c r="D34" s="18">
        <v>0.5</v>
      </c>
      <c r="E34" s="18">
        <v>1.29959999999999</v>
      </c>
      <c r="F34" s="86" t="str">
        <f t="shared" si="1"/>
        <v>0.3847337642</v>
      </c>
      <c r="G34" s="18">
        <v>45.0</v>
      </c>
      <c r="H34" s="18">
        <v>0.32</v>
      </c>
      <c r="I34" s="18"/>
      <c r="J34" s="18"/>
      <c r="K34" s="18"/>
      <c r="L34" s="18"/>
      <c r="M34" s="18"/>
      <c r="N34" s="18"/>
      <c r="O34" s="18"/>
      <c r="P34" s="18"/>
      <c r="Q34" s="18"/>
      <c r="R34" s="18"/>
      <c r="S34" s="18"/>
      <c r="T34" s="18"/>
      <c r="U34" s="18"/>
      <c r="V34" s="18"/>
      <c r="W34" s="18"/>
      <c r="X34" s="18"/>
      <c r="Y34" s="18"/>
      <c r="Z34" s="18"/>
      <c r="AA34" s="18"/>
      <c r="AB34" s="18" t="s">
        <v>746</v>
      </c>
      <c r="AC34" s="18" t="s">
        <v>1338</v>
      </c>
      <c r="AD34" s="18" t="s">
        <v>1359</v>
      </c>
      <c r="AE34" s="18" t="s">
        <v>1364</v>
      </c>
      <c r="AF34" s="18"/>
      <c r="AG34" s="18"/>
      <c r="AH34" s="18"/>
      <c r="AI34" s="18"/>
      <c r="AJ34" s="18"/>
      <c r="AK34" s="18">
        <v>660.0</v>
      </c>
    </row>
    <row r="35" ht="14.25" hidden="1" customHeight="1">
      <c r="A35" s="21" t="s">
        <v>1366</v>
      </c>
      <c r="B35" s="21" t="s">
        <v>550</v>
      </c>
      <c r="C35" s="21" t="s">
        <v>1040</v>
      </c>
      <c r="D35" s="21">
        <v>0.63</v>
      </c>
      <c r="E35" s="21">
        <v>1.5</v>
      </c>
      <c r="F35" s="81" t="str">
        <f t="shared" si="1"/>
        <v>0.42</v>
      </c>
      <c r="G35" s="21">
        <v>45.0</v>
      </c>
      <c r="H35" s="21">
        <v>0.32</v>
      </c>
      <c r="I35" s="21"/>
      <c r="J35" s="21"/>
      <c r="K35" s="21"/>
      <c r="L35" s="21"/>
      <c r="M35" s="21"/>
      <c r="N35" s="21"/>
      <c r="O35" s="21"/>
      <c r="P35" s="21"/>
      <c r="Q35" s="21"/>
      <c r="R35" s="21"/>
      <c r="S35" s="21"/>
      <c r="T35" s="21"/>
      <c r="U35" s="21"/>
      <c r="V35" s="21"/>
      <c r="W35" s="21"/>
      <c r="X35" s="21"/>
      <c r="Y35" s="21"/>
      <c r="Z35" s="21"/>
      <c r="AA35" s="21"/>
      <c r="AB35" s="21" t="s">
        <v>746</v>
      </c>
      <c r="AC35" s="21" t="s">
        <v>1338</v>
      </c>
      <c r="AD35" s="21" t="s">
        <v>1359</v>
      </c>
      <c r="AE35" s="21" t="s">
        <v>1366</v>
      </c>
      <c r="AF35" s="21"/>
      <c r="AG35" s="21"/>
      <c r="AH35" s="21"/>
      <c r="AI35" s="21"/>
      <c r="AJ35" s="21"/>
      <c r="AK35" s="21">
        <v>661.0</v>
      </c>
    </row>
    <row r="36" ht="14.25" hidden="1" customHeight="1">
      <c r="A36" s="18" t="s">
        <v>1371</v>
      </c>
      <c r="B36" s="18" t="s">
        <v>550</v>
      </c>
      <c r="C36" s="18" t="s">
        <v>1040</v>
      </c>
      <c r="D36" s="18">
        <v>0.75</v>
      </c>
      <c r="E36" s="18">
        <v>1.7004</v>
      </c>
      <c r="F36" s="86" t="str">
        <f t="shared" si="1"/>
        <v>0.4410726888</v>
      </c>
      <c r="G36" s="18">
        <v>45.0</v>
      </c>
      <c r="H36" s="18">
        <v>0.32</v>
      </c>
      <c r="I36" s="18"/>
      <c r="J36" s="18"/>
      <c r="K36" s="18"/>
      <c r="L36" s="18"/>
      <c r="M36" s="18"/>
      <c r="N36" s="18"/>
      <c r="O36" s="18"/>
      <c r="P36" s="18"/>
      <c r="Q36" s="18"/>
      <c r="R36" s="18"/>
      <c r="S36" s="18"/>
      <c r="T36" s="18"/>
      <c r="U36" s="18"/>
      <c r="V36" s="18"/>
      <c r="W36" s="18"/>
      <c r="X36" s="18"/>
      <c r="Y36" s="18"/>
      <c r="Z36" s="18"/>
      <c r="AA36" s="18"/>
      <c r="AB36" s="18" t="s">
        <v>746</v>
      </c>
      <c r="AC36" s="18" t="s">
        <v>1338</v>
      </c>
      <c r="AD36" s="18" t="s">
        <v>1359</v>
      </c>
      <c r="AE36" s="18" t="s">
        <v>1371</v>
      </c>
      <c r="AF36" s="18"/>
      <c r="AG36" s="18"/>
      <c r="AH36" s="18"/>
      <c r="AI36" s="18"/>
      <c r="AJ36" s="18"/>
      <c r="AK36" s="18">
        <v>662.0</v>
      </c>
    </row>
    <row r="37" ht="14.25" hidden="1" customHeight="1">
      <c r="A37" s="18" t="s">
        <v>1408</v>
      </c>
      <c r="B37" s="18" t="s">
        <v>550</v>
      </c>
      <c r="C37" s="18"/>
      <c r="D37" s="18">
        <v>6.0</v>
      </c>
      <c r="E37" s="18">
        <v>6.5196</v>
      </c>
      <c r="F37" s="86" t="str">
        <f t="shared" si="1"/>
        <v>0.920301859</v>
      </c>
      <c r="G37" s="18">
        <v>0.08</v>
      </c>
      <c r="H37" s="18">
        <v>0.24</v>
      </c>
      <c r="I37" s="18"/>
      <c r="J37" s="18"/>
      <c r="K37" s="18"/>
      <c r="L37" s="18"/>
      <c r="M37" s="18"/>
      <c r="N37" s="18"/>
      <c r="O37" s="18"/>
      <c r="P37" s="18"/>
      <c r="Q37" s="18"/>
      <c r="R37" s="18"/>
      <c r="S37" s="18"/>
      <c r="T37" s="18"/>
      <c r="U37" s="18"/>
      <c r="V37" s="18"/>
      <c r="W37" s="18"/>
      <c r="X37" s="18"/>
      <c r="Y37" s="18"/>
      <c r="Z37" s="18"/>
      <c r="AA37" s="18"/>
      <c r="AB37" s="18" t="s">
        <v>746</v>
      </c>
      <c r="AC37" s="18" t="s">
        <v>1411</v>
      </c>
      <c r="AD37" s="18" t="s">
        <v>1412</v>
      </c>
      <c r="AE37" s="18" t="s">
        <v>1408</v>
      </c>
      <c r="AF37" s="18"/>
      <c r="AG37" s="18"/>
      <c r="AH37" s="18"/>
      <c r="AI37" s="18"/>
      <c r="AJ37" s="18"/>
      <c r="AK37" s="18">
        <v>290.0</v>
      </c>
    </row>
    <row r="38" ht="14.25" hidden="1" customHeight="1">
      <c r="A38" s="18" t="s">
        <v>1414</v>
      </c>
      <c r="B38" s="18" t="s">
        <v>550</v>
      </c>
      <c r="C38" s="18"/>
      <c r="D38" s="18">
        <v>1.5</v>
      </c>
      <c r="E38" s="18">
        <v>1.95</v>
      </c>
      <c r="F38" s="86" t="str">
        <f t="shared" si="1"/>
        <v>0.7692307692</v>
      </c>
      <c r="G38" s="18">
        <v>0.08</v>
      </c>
      <c r="H38" s="18">
        <v>0.24</v>
      </c>
      <c r="I38" s="18"/>
      <c r="J38" s="18"/>
      <c r="K38" s="18"/>
      <c r="L38" s="18"/>
      <c r="M38" s="18"/>
      <c r="N38" s="18"/>
      <c r="O38" s="18"/>
      <c r="P38" s="18"/>
      <c r="Q38" s="18"/>
      <c r="R38" s="18"/>
      <c r="S38" s="18"/>
      <c r="T38" s="18"/>
      <c r="U38" s="18"/>
      <c r="V38" s="18"/>
      <c r="W38" s="18"/>
      <c r="X38" s="18"/>
      <c r="Y38" s="18"/>
      <c r="Z38" s="18"/>
      <c r="AA38" s="18"/>
      <c r="AB38" s="18" t="s">
        <v>746</v>
      </c>
      <c r="AC38" s="18" t="s">
        <v>1416</v>
      </c>
      <c r="AD38" s="18" t="s">
        <v>1412</v>
      </c>
      <c r="AE38" s="18" t="s">
        <v>1414</v>
      </c>
      <c r="AF38" s="18"/>
      <c r="AG38" s="18"/>
      <c r="AH38" s="18"/>
      <c r="AI38" s="18"/>
      <c r="AJ38" s="18"/>
      <c r="AK38" s="18">
        <v>298.0</v>
      </c>
    </row>
    <row r="39" ht="14.25" hidden="1" customHeight="1">
      <c r="A39" s="18" t="s">
        <v>1417</v>
      </c>
      <c r="B39" s="18" t="s">
        <v>550</v>
      </c>
      <c r="C39" s="18"/>
      <c r="D39" s="18">
        <v>0.5</v>
      </c>
      <c r="E39" s="18">
        <v>0.6804</v>
      </c>
      <c r="F39" s="86" t="str">
        <f t="shared" si="1"/>
        <v>0.734861846</v>
      </c>
      <c r="G39" s="18">
        <v>0.08</v>
      </c>
      <c r="H39" s="18">
        <v>0.24</v>
      </c>
      <c r="I39" s="18"/>
      <c r="J39" s="18"/>
      <c r="K39" s="18"/>
      <c r="L39" s="18"/>
      <c r="M39" s="18"/>
      <c r="N39" s="18"/>
      <c r="O39" s="18"/>
      <c r="P39" s="18"/>
      <c r="Q39" s="18"/>
      <c r="R39" s="18"/>
      <c r="S39" s="18"/>
      <c r="T39" s="18"/>
      <c r="U39" s="18"/>
      <c r="V39" s="18"/>
      <c r="W39" s="18"/>
      <c r="X39" s="18"/>
      <c r="Y39" s="18"/>
      <c r="Z39" s="18"/>
      <c r="AA39" s="18"/>
      <c r="AB39" s="18" t="s">
        <v>746</v>
      </c>
      <c r="AC39" s="18" t="s">
        <v>1416</v>
      </c>
      <c r="AD39" s="18" t="s">
        <v>1412</v>
      </c>
      <c r="AE39" s="18" t="s">
        <v>1417</v>
      </c>
      <c r="AF39" s="18"/>
      <c r="AG39" s="18"/>
      <c r="AH39" s="18"/>
      <c r="AI39" s="18"/>
      <c r="AJ39" s="18"/>
      <c r="AK39" s="18">
        <v>296.0</v>
      </c>
    </row>
    <row r="40" ht="14.25" hidden="1" customHeight="1">
      <c r="A40" s="21" t="s">
        <v>1424</v>
      </c>
      <c r="B40" s="21" t="s">
        <v>550</v>
      </c>
      <c r="C40" s="21"/>
      <c r="D40" s="21">
        <v>3.5</v>
      </c>
      <c r="E40" s="21">
        <v>4.38</v>
      </c>
      <c r="F40" s="81" t="str">
        <f t="shared" si="1"/>
        <v>0.799086758</v>
      </c>
      <c r="G40" s="21">
        <v>0.08</v>
      </c>
      <c r="H40" s="21">
        <v>0.24</v>
      </c>
      <c r="I40" s="21"/>
      <c r="J40" s="21"/>
      <c r="K40" s="21"/>
      <c r="L40" s="21"/>
      <c r="M40" s="21"/>
      <c r="N40" s="21"/>
      <c r="O40" s="21"/>
      <c r="P40" s="21"/>
      <c r="Q40" s="21"/>
      <c r="R40" s="21"/>
      <c r="S40" s="21"/>
      <c r="T40" s="21"/>
      <c r="U40" s="21"/>
      <c r="V40" s="21"/>
      <c r="W40" s="21"/>
      <c r="X40" s="21"/>
      <c r="Y40" s="21"/>
      <c r="Z40" s="21"/>
      <c r="AA40" s="21"/>
      <c r="AB40" s="21" t="s">
        <v>746</v>
      </c>
      <c r="AC40" s="21" t="s">
        <v>1416</v>
      </c>
      <c r="AD40" s="21" t="s">
        <v>1412</v>
      </c>
      <c r="AE40" s="21" t="s">
        <v>1424</v>
      </c>
      <c r="AF40" s="21"/>
      <c r="AG40" s="21"/>
      <c r="AH40" s="21"/>
      <c r="AI40" s="21"/>
      <c r="AJ40" s="21"/>
      <c r="AK40" s="21">
        <v>299.0</v>
      </c>
    </row>
    <row r="41" ht="14.25" hidden="1" customHeight="1">
      <c r="A41" s="21" t="s">
        <v>1428</v>
      </c>
      <c r="B41" s="21" t="s">
        <v>550</v>
      </c>
      <c r="C41" s="21"/>
      <c r="D41" s="21">
        <v>0.75</v>
      </c>
      <c r="E41" s="21">
        <v>0.9996</v>
      </c>
      <c r="F41" s="81" t="str">
        <f t="shared" si="1"/>
        <v>0.75030012</v>
      </c>
      <c r="G41" s="21">
        <v>0.08</v>
      </c>
      <c r="H41" s="21">
        <v>0.24</v>
      </c>
      <c r="I41" s="21"/>
      <c r="J41" s="21"/>
      <c r="K41" s="21"/>
      <c r="L41" s="21"/>
      <c r="M41" s="21"/>
      <c r="N41" s="21"/>
      <c r="O41" s="21"/>
      <c r="P41" s="21"/>
      <c r="Q41" s="21"/>
      <c r="R41" s="21"/>
      <c r="S41" s="21"/>
      <c r="T41" s="21"/>
      <c r="U41" s="21"/>
      <c r="V41" s="21"/>
      <c r="W41" s="21"/>
      <c r="X41" s="21"/>
      <c r="Y41" s="21"/>
      <c r="Z41" s="21"/>
      <c r="AA41" s="21"/>
      <c r="AB41" s="21" t="s">
        <v>746</v>
      </c>
      <c r="AC41" s="21" t="s">
        <v>1416</v>
      </c>
      <c r="AD41" s="21" t="s">
        <v>1412</v>
      </c>
      <c r="AE41" s="21" t="s">
        <v>1428</v>
      </c>
      <c r="AF41" s="21"/>
      <c r="AG41" s="21"/>
      <c r="AH41" s="21"/>
      <c r="AI41" s="21"/>
      <c r="AJ41" s="21"/>
      <c r="AK41" s="21">
        <v>297.0</v>
      </c>
    </row>
    <row r="42" ht="14.25" hidden="1" customHeight="1">
      <c r="A42" s="18" t="s">
        <v>1431</v>
      </c>
      <c r="B42" s="18" t="s">
        <v>550</v>
      </c>
      <c r="C42" s="18"/>
      <c r="D42" s="18">
        <v>1.5</v>
      </c>
      <c r="E42" s="18">
        <v>1.5996</v>
      </c>
      <c r="F42" s="86" t="str">
        <f t="shared" si="1"/>
        <v>0.9377344336</v>
      </c>
      <c r="G42" s="18">
        <v>0.08</v>
      </c>
      <c r="H42" s="18">
        <v>0.24</v>
      </c>
      <c r="I42" s="18"/>
      <c r="J42" s="18"/>
      <c r="K42" s="18"/>
      <c r="L42" s="18"/>
      <c r="M42" s="18"/>
      <c r="N42" s="18"/>
      <c r="O42" s="18"/>
      <c r="P42" s="18"/>
      <c r="Q42" s="18"/>
      <c r="R42" s="18"/>
      <c r="S42" s="18"/>
      <c r="T42" s="18"/>
      <c r="U42" s="18"/>
      <c r="V42" s="18"/>
      <c r="W42" s="18"/>
      <c r="X42" s="18"/>
      <c r="Y42" s="18"/>
      <c r="Z42" s="18"/>
      <c r="AA42" s="18"/>
      <c r="AB42" s="18" t="s">
        <v>746</v>
      </c>
      <c r="AC42" s="18" t="s">
        <v>1416</v>
      </c>
      <c r="AD42" s="18" t="s">
        <v>1412</v>
      </c>
      <c r="AE42" s="18" t="s">
        <v>1431</v>
      </c>
      <c r="AF42" s="18"/>
      <c r="AG42" s="18"/>
      <c r="AH42" s="18"/>
      <c r="AI42" s="18"/>
      <c r="AJ42" s="18"/>
      <c r="AK42" s="18">
        <v>306.0</v>
      </c>
    </row>
    <row r="43" ht="14.25" hidden="1" customHeight="1">
      <c r="A43" s="18" t="s">
        <v>1439</v>
      </c>
      <c r="B43" s="18" t="s">
        <v>550</v>
      </c>
      <c r="C43" s="18"/>
      <c r="D43" s="18">
        <v>0.5</v>
      </c>
      <c r="E43" s="18">
        <v>0.6504</v>
      </c>
      <c r="F43" s="86" t="str">
        <f t="shared" si="1"/>
        <v>0.7687576876</v>
      </c>
      <c r="G43" s="18">
        <v>0.08</v>
      </c>
      <c r="H43" s="18">
        <v>0.24</v>
      </c>
      <c r="I43" s="18"/>
      <c r="J43" s="18"/>
      <c r="K43" s="18"/>
      <c r="L43" s="18"/>
      <c r="M43" s="18"/>
      <c r="N43" s="18"/>
      <c r="O43" s="18"/>
      <c r="P43" s="18"/>
      <c r="Q43" s="18"/>
      <c r="R43" s="18"/>
      <c r="S43" s="18"/>
      <c r="T43" s="18"/>
      <c r="U43" s="18"/>
      <c r="V43" s="18"/>
      <c r="W43" s="18"/>
      <c r="X43" s="18"/>
      <c r="Y43" s="18"/>
      <c r="Z43" s="18"/>
      <c r="AA43" s="18"/>
      <c r="AB43" s="18" t="s">
        <v>746</v>
      </c>
      <c r="AC43" s="18" t="s">
        <v>1416</v>
      </c>
      <c r="AD43" s="18" t="s">
        <v>1412</v>
      </c>
      <c r="AE43" s="18" t="s">
        <v>1439</v>
      </c>
      <c r="AF43" s="18"/>
      <c r="AG43" s="18"/>
      <c r="AH43" s="18"/>
      <c r="AI43" s="18"/>
      <c r="AJ43" s="18"/>
      <c r="AK43" s="18">
        <v>304.0</v>
      </c>
    </row>
    <row r="44" ht="14.25" hidden="1" customHeight="1">
      <c r="A44" s="21" t="s">
        <v>1446</v>
      </c>
      <c r="B44" s="21" t="s">
        <v>550</v>
      </c>
      <c r="C44" s="21"/>
      <c r="D44" s="21">
        <v>3.5</v>
      </c>
      <c r="E44" s="21">
        <v>3.5004</v>
      </c>
      <c r="F44" s="81" t="str">
        <f t="shared" si="1"/>
        <v>0.9998857273</v>
      </c>
      <c r="G44" s="21">
        <v>0.08</v>
      </c>
      <c r="H44" s="21">
        <v>0.24</v>
      </c>
      <c r="I44" s="21"/>
      <c r="J44" s="21"/>
      <c r="K44" s="21"/>
      <c r="L44" s="21"/>
      <c r="M44" s="21"/>
      <c r="N44" s="21"/>
      <c r="O44" s="21"/>
      <c r="P44" s="21"/>
      <c r="Q44" s="21"/>
      <c r="R44" s="21"/>
      <c r="S44" s="21"/>
      <c r="T44" s="21"/>
      <c r="U44" s="21"/>
      <c r="V44" s="21"/>
      <c r="W44" s="21"/>
      <c r="X44" s="21"/>
      <c r="Y44" s="21"/>
      <c r="Z44" s="21"/>
      <c r="AA44" s="21"/>
      <c r="AB44" s="21" t="s">
        <v>746</v>
      </c>
      <c r="AC44" s="21" t="s">
        <v>1416</v>
      </c>
      <c r="AD44" s="21" t="s">
        <v>1412</v>
      </c>
      <c r="AE44" s="21" t="s">
        <v>1446</v>
      </c>
      <c r="AF44" s="21"/>
      <c r="AG44" s="21"/>
      <c r="AH44" s="21"/>
      <c r="AI44" s="21"/>
      <c r="AJ44" s="21"/>
      <c r="AK44" s="21">
        <v>307.0</v>
      </c>
    </row>
    <row r="45" ht="14.25" hidden="1" customHeight="1">
      <c r="A45" s="21" t="s">
        <v>1459</v>
      </c>
      <c r="B45" s="21" t="s">
        <v>550</v>
      </c>
      <c r="C45" s="21"/>
      <c r="D45" s="21">
        <v>0.75</v>
      </c>
      <c r="E45" s="21">
        <v>0.8796</v>
      </c>
      <c r="F45" s="81" t="str">
        <f t="shared" si="1"/>
        <v>0.8526603001</v>
      </c>
      <c r="G45" s="21">
        <v>0.08</v>
      </c>
      <c r="H45" s="21">
        <v>0.24</v>
      </c>
      <c r="I45" s="21"/>
      <c r="J45" s="21"/>
      <c r="K45" s="21"/>
      <c r="L45" s="21"/>
      <c r="M45" s="21"/>
      <c r="N45" s="21"/>
      <c r="O45" s="21"/>
      <c r="P45" s="21"/>
      <c r="Q45" s="21"/>
      <c r="R45" s="21"/>
      <c r="S45" s="21"/>
      <c r="T45" s="21"/>
      <c r="U45" s="21"/>
      <c r="V45" s="21"/>
      <c r="W45" s="21"/>
      <c r="X45" s="21"/>
      <c r="Y45" s="21"/>
      <c r="Z45" s="21"/>
      <c r="AA45" s="21"/>
      <c r="AB45" s="21" t="s">
        <v>746</v>
      </c>
      <c r="AC45" s="21" t="s">
        <v>1416</v>
      </c>
      <c r="AD45" s="21" t="s">
        <v>1412</v>
      </c>
      <c r="AE45" s="21" t="s">
        <v>1459</v>
      </c>
      <c r="AF45" s="21"/>
      <c r="AG45" s="21"/>
      <c r="AH45" s="21"/>
      <c r="AI45" s="21"/>
      <c r="AJ45" s="21"/>
      <c r="AK45" s="21">
        <v>305.0</v>
      </c>
    </row>
    <row r="46" ht="14.25" hidden="1" customHeight="1">
      <c r="A46" s="21" t="s">
        <v>1478</v>
      </c>
      <c r="B46" s="21" t="s">
        <v>550</v>
      </c>
      <c r="C46" s="21"/>
      <c r="D46" s="21">
        <v>5.5</v>
      </c>
      <c r="E46" s="21">
        <v>8.45999999999999</v>
      </c>
      <c r="F46" s="81" t="str">
        <f t="shared" si="1"/>
        <v>0.6501182033</v>
      </c>
      <c r="G46" s="21">
        <v>0.08</v>
      </c>
      <c r="H46" s="21">
        <v>0.24</v>
      </c>
      <c r="I46" s="21"/>
      <c r="J46" s="21"/>
      <c r="K46" s="21"/>
      <c r="L46" s="21"/>
      <c r="M46" s="21"/>
      <c r="N46" s="21"/>
      <c r="O46" s="21"/>
      <c r="P46" s="21"/>
      <c r="Q46" s="21"/>
      <c r="R46" s="21"/>
      <c r="S46" s="21"/>
      <c r="T46" s="21"/>
      <c r="U46" s="21"/>
      <c r="V46" s="21"/>
      <c r="W46" s="21"/>
      <c r="X46" s="21"/>
      <c r="Y46" s="21"/>
      <c r="Z46" s="21"/>
      <c r="AA46" s="21"/>
      <c r="AB46" s="21" t="s">
        <v>746</v>
      </c>
      <c r="AC46" s="21" t="s">
        <v>1411</v>
      </c>
      <c r="AD46" s="21" t="s">
        <v>1412</v>
      </c>
      <c r="AE46" s="21" t="s">
        <v>1478</v>
      </c>
      <c r="AF46" s="21"/>
      <c r="AG46" s="21"/>
      <c r="AH46" s="21"/>
      <c r="AI46" s="21"/>
      <c r="AJ46" s="21"/>
      <c r="AK46" s="21">
        <v>291.0</v>
      </c>
    </row>
    <row r="47" ht="14.25" hidden="1" customHeight="1">
      <c r="A47" s="18" t="s">
        <v>1486</v>
      </c>
      <c r="B47" s="18" t="s">
        <v>550</v>
      </c>
      <c r="C47" s="18"/>
      <c r="D47" s="18">
        <v>1.5</v>
      </c>
      <c r="E47" s="18">
        <v>1.8804</v>
      </c>
      <c r="F47" s="86" t="str">
        <f t="shared" si="1"/>
        <v>0.7977026165</v>
      </c>
      <c r="G47" s="18">
        <v>0.08</v>
      </c>
      <c r="H47" s="18">
        <v>0.24</v>
      </c>
      <c r="I47" s="18"/>
      <c r="J47" s="18"/>
      <c r="K47" s="18"/>
      <c r="L47" s="18"/>
      <c r="M47" s="18"/>
      <c r="N47" s="18"/>
      <c r="O47" s="18"/>
      <c r="P47" s="18"/>
      <c r="Q47" s="18"/>
      <c r="R47" s="18"/>
      <c r="S47" s="18"/>
      <c r="T47" s="18"/>
      <c r="U47" s="18"/>
      <c r="V47" s="18"/>
      <c r="W47" s="18"/>
      <c r="X47" s="18"/>
      <c r="Y47" s="18"/>
      <c r="Z47" s="18"/>
      <c r="AA47" s="18"/>
      <c r="AB47" s="18" t="s">
        <v>746</v>
      </c>
      <c r="AC47" s="18" t="s">
        <v>1416</v>
      </c>
      <c r="AD47" s="18" t="s">
        <v>1412</v>
      </c>
      <c r="AE47" s="18" t="s">
        <v>1486</v>
      </c>
      <c r="AF47" s="18"/>
      <c r="AG47" s="18"/>
      <c r="AH47" s="18"/>
      <c r="AI47" s="18"/>
      <c r="AJ47" s="18"/>
      <c r="AK47" s="18">
        <v>302.0</v>
      </c>
    </row>
    <row r="48" ht="14.25" hidden="1" customHeight="1">
      <c r="A48" s="18" t="s">
        <v>1489</v>
      </c>
      <c r="B48" s="18" t="s">
        <v>550</v>
      </c>
      <c r="C48" s="18"/>
      <c r="D48" s="18">
        <v>0.5</v>
      </c>
      <c r="E48" s="18">
        <v>0.66</v>
      </c>
      <c r="F48" s="86" t="str">
        <f t="shared" si="1"/>
        <v>0.7575757576</v>
      </c>
      <c r="G48" s="18">
        <v>0.08</v>
      </c>
      <c r="H48" s="18">
        <v>0.24</v>
      </c>
      <c r="I48" s="18"/>
      <c r="J48" s="18"/>
      <c r="K48" s="18"/>
      <c r="L48" s="18"/>
      <c r="M48" s="18"/>
      <c r="N48" s="18"/>
      <c r="O48" s="18"/>
      <c r="P48" s="18"/>
      <c r="Q48" s="18"/>
      <c r="R48" s="18"/>
      <c r="S48" s="18"/>
      <c r="T48" s="18"/>
      <c r="U48" s="18"/>
      <c r="V48" s="18"/>
      <c r="W48" s="18"/>
      <c r="X48" s="18"/>
      <c r="Y48" s="18"/>
      <c r="Z48" s="18"/>
      <c r="AA48" s="18"/>
      <c r="AB48" s="18" t="s">
        <v>746</v>
      </c>
      <c r="AC48" s="18" t="s">
        <v>1416</v>
      </c>
      <c r="AD48" s="18" t="s">
        <v>1412</v>
      </c>
      <c r="AE48" s="18" t="s">
        <v>1489</v>
      </c>
      <c r="AF48" s="18"/>
      <c r="AG48" s="18"/>
      <c r="AH48" s="18"/>
      <c r="AI48" s="18"/>
      <c r="AJ48" s="18"/>
      <c r="AK48" s="18">
        <v>300.0</v>
      </c>
    </row>
    <row r="49" ht="14.25" hidden="1" customHeight="1">
      <c r="A49" s="21" t="s">
        <v>1493</v>
      </c>
      <c r="B49" s="21" t="s">
        <v>550</v>
      </c>
      <c r="C49" s="21"/>
      <c r="D49" s="21">
        <v>3.5</v>
      </c>
      <c r="E49" s="21">
        <v>4.2696</v>
      </c>
      <c r="F49" s="81" t="str">
        <f t="shared" si="1"/>
        <v>0.8197489226</v>
      </c>
      <c r="G49" s="21">
        <v>0.08</v>
      </c>
      <c r="H49" s="21">
        <v>0.24</v>
      </c>
      <c r="I49" s="21"/>
      <c r="J49" s="21"/>
      <c r="K49" s="21"/>
      <c r="L49" s="21"/>
      <c r="M49" s="21"/>
      <c r="N49" s="21"/>
      <c r="O49" s="21"/>
      <c r="P49" s="21"/>
      <c r="Q49" s="21"/>
      <c r="R49" s="21"/>
      <c r="S49" s="21"/>
      <c r="T49" s="21"/>
      <c r="U49" s="21"/>
      <c r="V49" s="21"/>
      <c r="W49" s="21"/>
      <c r="X49" s="21"/>
      <c r="Y49" s="21"/>
      <c r="Z49" s="21"/>
      <c r="AA49" s="21"/>
      <c r="AB49" s="21" t="s">
        <v>746</v>
      </c>
      <c r="AC49" s="21" t="s">
        <v>1416</v>
      </c>
      <c r="AD49" s="21" t="s">
        <v>1412</v>
      </c>
      <c r="AE49" s="21" t="s">
        <v>1493</v>
      </c>
      <c r="AF49" s="21"/>
      <c r="AG49" s="21"/>
      <c r="AH49" s="21"/>
      <c r="AI49" s="21"/>
      <c r="AJ49" s="21"/>
      <c r="AK49" s="21">
        <v>303.0</v>
      </c>
    </row>
    <row r="50" ht="14.25" hidden="1" customHeight="1">
      <c r="A50" s="21" t="s">
        <v>1497</v>
      </c>
      <c r="B50" s="21" t="s">
        <v>550</v>
      </c>
      <c r="C50" s="21"/>
      <c r="D50" s="21">
        <v>0.75</v>
      </c>
      <c r="E50" s="21">
        <v>0.929999999999999</v>
      </c>
      <c r="F50" s="81" t="str">
        <f t="shared" si="1"/>
        <v>0.8064516129</v>
      </c>
      <c r="G50" s="21">
        <v>0.08</v>
      </c>
      <c r="H50" s="21">
        <v>0.24</v>
      </c>
      <c r="I50" s="21"/>
      <c r="J50" s="21"/>
      <c r="K50" s="21"/>
      <c r="L50" s="21"/>
      <c r="M50" s="21"/>
      <c r="N50" s="21"/>
      <c r="O50" s="21"/>
      <c r="P50" s="21"/>
      <c r="Q50" s="21"/>
      <c r="R50" s="21"/>
      <c r="S50" s="21"/>
      <c r="T50" s="21"/>
      <c r="U50" s="21"/>
      <c r="V50" s="21"/>
      <c r="W50" s="21"/>
      <c r="X50" s="21"/>
      <c r="Y50" s="21"/>
      <c r="Z50" s="21"/>
      <c r="AA50" s="21"/>
      <c r="AB50" s="21" t="s">
        <v>746</v>
      </c>
      <c r="AC50" s="21" t="s">
        <v>1416</v>
      </c>
      <c r="AD50" s="21" t="s">
        <v>1412</v>
      </c>
      <c r="AE50" s="21" t="s">
        <v>1497</v>
      </c>
      <c r="AF50" s="21"/>
      <c r="AG50" s="21"/>
      <c r="AH50" s="21"/>
      <c r="AI50" s="21"/>
      <c r="AJ50" s="21"/>
      <c r="AK50" s="21">
        <v>301.0</v>
      </c>
    </row>
    <row r="51" ht="14.25" hidden="1" customHeight="1">
      <c r="A51" s="18" t="s">
        <v>1500</v>
      </c>
      <c r="B51" s="18" t="s">
        <v>550</v>
      </c>
      <c r="C51" s="18"/>
      <c r="D51" s="18">
        <v>1.5</v>
      </c>
      <c r="E51" s="18">
        <v>1.7196</v>
      </c>
      <c r="F51" s="86" t="str">
        <f t="shared" si="1"/>
        <v>0.8722958828</v>
      </c>
      <c r="G51" s="18">
        <v>0.08</v>
      </c>
      <c r="H51" s="18">
        <v>0.24</v>
      </c>
      <c r="I51" s="18"/>
      <c r="J51" s="18"/>
      <c r="K51" s="18"/>
      <c r="L51" s="18"/>
      <c r="M51" s="18"/>
      <c r="N51" s="18"/>
      <c r="O51" s="18"/>
      <c r="P51" s="18"/>
      <c r="Q51" s="18"/>
      <c r="R51" s="18"/>
      <c r="S51" s="18"/>
      <c r="T51" s="18"/>
      <c r="U51" s="18"/>
      <c r="V51" s="18"/>
      <c r="W51" s="18"/>
      <c r="X51" s="18"/>
      <c r="Y51" s="18"/>
      <c r="Z51" s="18"/>
      <c r="AA51" s="18"/>
      <c r="AB51" s="18" t="s">
        <v>746</v>
      </c>
      <c r="AC51" s="18" t="s">
        <v>1416</v>
      </c>
      <c r="AD51" s="18" t="s">
        <v>1412</v>
      </c>
      <c r="AE51" s="18" t="s">
        <v>1500</v>
      </c>
      <c r="AF51" s="18"/>
      <c r="AG51" s="18"/>
      <c r="AH51" s="18"/>
      <c r="AI51" s="18"/>
      <c r="AJ51" s="18"/>
      <c r="AK51" s="18">
        <v>294.0</v>
      </c>
    </row>
    <row r="52" ht="14.25" hidden="1" customHeight="1">
      <c r="A52" s="18" t="s">
        <v>1583</v>
      </c>
      <c r="B52" s="18" t="s">
        <v>550</v>
      </c>
      <c r="C52" s="18"/>
      <c r="D52" s="18">
        <v>0.5</v>
      </c>
      <c r="E52" s="18">
        <v>0.6504</v>
      </c>
      <c r="F52" s="86" t="str">
        <f t="shared" si="1"/>
        <v>0.7687576876</v>
      </c>
      <c r="G52" s="18">
        <v>0.08</v>
      </c>
      <c r="H52" s="18">
        <v>0.24</v>
      </c>
      <c r="I52" s="18"/>
      <c r="J52" s="18"/>
      <c r="K52" s="18"/>
      <c r="L52" s="18"/>
      <c r="M52" s="18"/>
      <c r="N52" s="18"/>
      <c r="O52" s="18"/>
      <c r="P52" s="18"/>
      <c r="Q52" s="18"/>
      <c r="R52" s="18"/>
      <c r="S52" s="18"/>
      <c r="T52" s="18"/>
      <c r="U52" s="18"/>
      <c r="V52" s="18"/>
      <c r="W52" s="18"/>
      <c r="X52" s="18"/>
      <c r="Y52" s="18"/>
      <c r="Z52" s="18"/>
      <c r="AA52" s="18"/>
      <c r="AB52" s="18" t="s">
        <v>746</v>
      </c>
      <c r="AC52" s="18" t="s">
        <v>1416</v>
      </c>
      <c r="AD52" s="18" t="s">
        <v>1412</v>
      </c>
      <c r="AE52" s="18" t="s">
        <v>1583</v>
      </c>
      <c r="AF52" s="18"/>
      <c r="AG52" s="18"/>
      <c r="AH52" s="18"/>
      <c r="AI52" s="18"/>
      <c r="AJ52" s="18"/>
      <c r="AK52" s="18">
        <v>292.0</v>
      </c>
    </row>
    <row r="53" ht="14.25" hidden="1" customHeight="1">
      <c r="A53" s="21" t="s">
        <v>1587</v>
      </c>
      <c r="B53" s="21" t="s">
        <v>550</v>
      </c>
      <c r="C53" s="21"/>
      <c r="D53" s="21">
        <v>3.5</v>
      </c>
      <c r="E53" s="21">
        <v>4.1196</v>
      </c>
      <c r="F53" s="81" t="str">
        <f t="shared" si="1"/>
        <v>0.8495970483</v>
      </c>
      <c r="G53" s="21">
        <v>0.08</v>
      </c>
      <c r="H53" s="21">
        <v>0.24</v>
      </c>
      <c r="I53" s="21"/>
      <c r="J53" s="21"/>
      <c r="K53" s="21"/>
      <c r="L53" s="21"/>
      <c r="M53" s="21"/>
      <c r="N53" s="21"/>
      <c r="O53" s="21"/>
      <c r="P53" s="21"/>
      <c r="Q53" s="21"/>
      <c r="R53" s="21"/>
      <c r="S53" s="21"/>
      <c r="T53" s="21"/>
      <c r="U53" s="21"/>
      <c r="V53" s="21"/>
      <c r="W53" s="21"/>
      <c r="X53" s="21"/>
      <c r="Y53" s="21"/>
      <c r="Z53" s="21"/>
      <c r="AA53" s="21"/>
      <c r="AB53" s="21" t="s">
        <v>746</v>
      </c>
      <c r="AC53" s="21" t="s">
        <v>1416</v>
      </c>
      <c r="AD53" s="21" t="s">
        <v>1412</v>
      </c>
      <c r="AE53" s="21" t="s">
        <v>1587</v>
      </c>
      <c r="AF53" s="21"/>
      <c r="AG53" s="21"/>
      <c r="AH53" s="21"/>
      <c r="AI53" s="21"/>
      <c r="AJ53" s="21"/>
      <c r="AK53" s="21">
        <v>295.0</v>
      </c>
    </row>
    <row r="54" ht="14.25" hidden="1" customHeight="1">
      <c r="A54" s="21" t="s">
        <v>1590</v>
      </c>
      <c r="B54" s="21" t="s">
        <v>550</v>
      </c>
      <c r="C54" s="21"/>
      <c r="D54" s="21">
        <v>0.75</v>
      </c>
      <c r="E54" s="21">
        <v>0.8904</v>
      </c>
      <c r="F54" s="81" t="str">
        <f t="shared" si="1"/>
        <v>0.8423180593</v>
      </c>
      <c r="G54" s="21">
        <v>0.08</v>
      </c>
      <c r="H54" s="21">
        <v>0.24</v>
      </c>
      <c r="I54" s="21"/>
      <c r="J54" s="21"/>
      <c r="K54" s="21"/>
      <c r="L54" s="21"/>
      <c r="M54" s="21"/>
      <c r="N54" s="21"/>
      <c r="O54" s="21"/>
      <c r="P54" s="21"/>
      <c r="Q54" s="21"/>
      <c r="R54" s="21"/>
      <c r="S54" s="21"/>
      <c r="T54" s="21"/>
      <c r="U54" s="21"/>
      <c r="V54" s="21"/>
      <c r="W54" s="21"/>
      <c r="X54" s="21"/>
      <c r="Y54" s="21"/>
      <c r="Z54" s="21"/>
      <c r="AA54" s="21"/>
      <c r="AB54" s="21" t="s">
        <v>746</v>
      </c>
      <c r="AC54" s="21" t="s">
        <v>1416</v>
      </c>
      <c r="AD54" s="21" t="s">
        <v>1412</v>
      </c>
      <c r="AE54" s="21" t="s">
        <v>1590</v>
      </c>
      <c r="AF54" s="21"/>
      <c r="AG54" s="21"/>
      <c r="AH54" s="21"/>
      <c r="AI54" s="21"/>
      <c r="AJ54" s="21"/>
      <c r="AK54" s="21">
        <v>293.0</v>
      </c>
    </row>
    <row r="55" ht="14.25" hidden="1" customHeight="1">
      <c r="A55" s="21" t="s">
        <v>1596</v>
      </c>
      <c r="B55" s="21" t="s">
        <v>312</v>
      </c>
      <c r="C55" s="21"/>
      <c r="D55" s="21">
        <v>0.5</v>
      </c>
      <c r="E55" s="21"/>
      <c r="F55" s="21"/>
      <c r="G55" s="21"/>
      <c r="H55" s="21"/>
      <c r="I55" s="21"/>
      <c r="J55" s="21"/>
      <c r="K55" s="21"/>
      <c r="L55" s="21" t="s">
        <v>1412</v>
      </c>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v>5.0</v>
      </c>
    </row>
    <row r="56" ht="14.25" hidden="1" customHeight="1">
      <c r="A56" s="18" t="s">
        <v>1441</v>
      </c>
      <c r="B56" s="18" t="s">
        <v>312</v>
      </c>
      <c r="C56" s="18"/>
      <c r="D56" s="18">
        <v>0.5</v>
      </c>
      <c r="E56" s="18"/>
      <c r="F56" s="18"/>
      <c r="G56" s="18"/>
      <c r="H56" s="18"/>
      <c r="I56" s="18"/>
      <c r="J56" s="18"/>
      <c r="K56" s="18"/>
      <c r="L56" s="18" t="s">
        <v>1412</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v>1350.0</v>
      </c>
    </row>
    <row r="57" ht="14.25" hidden="1" customHeight="1">
      <c r="A57" s="21" t="s">
        <v>1602</v>
      </c>
      <c r="B57" s="21" t="s">
        <v>312</v>
      </c>
      <c r="C57" s="21"/>
      <c r="D57" s="21">
        <v>0.125984251968503</v>
      </c>
      <c r="E57" s="21"/>
      <c r="F57" s="21"/>
      <c r="G57" s="21"/>
      <c r="H57" s="21"/>
      <c r="I57" s="21"/>
      <c r="J57" s="21"/>
      <c r="K57" s="21"/>
      <c r="L57" s="21" t="s">
        <v>1412</v>
      </c>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v>1351.0</v>
      </c>
    </row>
    <row r="58" ht="14.25" hidden="1" customHeight="1">
      <c r="A58" s="18" t="s">
        <v>1490</v>
      </c>
      <c r="B58" s="18" t="s">
        <v>312</v>
      </c>
      <c r="C58" s="18"/>
      <c r="D58" s="18">
        <v>0.248031496062992</v>
      </c>
      <c r="E58" s="18"/>
      <c r="F58" s="18"/>
      <c r="G58" s="18"/>
      <c r="H58" s="18"/>
      <c r="I58" s="18"/>
      <c r="J58" s="18"/>
      <c r="K58" s="18"/>
      <c r="L58" s="18" t="s">
        <v>1412</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v>1352.0</v>
      </c>
    </row>
    <row r="59" ht="14.25" hidden="1" customHeight="1">
      <c r="A59" s="21" t="s">
        <v>1605</v>
      </c>
      <c r="B59" s="21" t="s">
        <v>550</v>
      </c>
      <c r="C59" s="21" t="s">
        <v>1040</v>
      </c>
      <c r="D59" s="21">
        <v>2.27</v>
      </c>
      <c r="E59" s="21">
        <v>0.899999999999999</v>
      </c>
      <c r="F59" s="81" t="str">
        <f t="shared" ref="F59:F106" si="2">D59/E59</f>
        <v>2.522222222</v>
      </c>
      <c r="G59" s="21">
        <v>29.09</v>
      </c>
      <c r="H59" s="21">
        <v>0.26</v>
      </c>
      <c r="I59" s="21"/>
      <c r="J59" s="21"/>
      <c r="K59" s="21"/>
      <c r="L59" s="21"/>
      <c r="M59" s="21"/>
      <c r="N59" s="21"/>
      <c r="O59" s="21"/>
      <c r="P59" s="21"/>
      <c r="Q59" s="21"/>
      <c r="R59" s="21"/>
      <c r="S59" s="21"/>
      <c r="T59" s="21"/>
      <c r="U59" s="21"/>
      <c r="V59" s="21"/>
      <c r="W59" s="21"/>
      <c r="X59" s="21"/>
      <c r="Y59" s="21"/>
      <c r="Z59" s="21"/>
      <c r="AA59" s="21"/>
      <c r="AB59" s="21" t="s">
        <v>746</v>
      </c>
      <c r="AC59" s="21" t="s">
        <v>1608</v>
      </c>
      <c r="AD59" s="21" t="s">
        <v>1609</v>
      </c>
      <c r="AE59" s="21" t="s">
        <v>1605</v>
      </c>
      <c r="AF59" s="21"/>
      <c r="AG59" s="21"/>
      <c r="AH59" s="21"/>
      <c r="AI59" s="21"/>
      <c r="AJ59" s="21"/>
      <c r="AK59" s="21">
        <v>819.0</v>
      </c>
    </row>
    <row r="60" ht="14.25" hidden="1" customHeight="1">
      <c r="A60" s="18" t="s">
        <v>1610</v>
      </c>
      <c r="B60" s="18" t="s">
        <v>550</v>
      </c>
      <c r="C60" s="18" t="s">
        <v>1040</v>
      </c>
      <c r="D60" s="18">
        <v>3.27</v>
      </c>
      <c r="E60" s="18">
        <v>0.8196</v>
      </c>
      <c r="F60" s="86" t="str">
        <f t="shared" si="2"/>
        <v>3.989751098</v>
      </c>
      <c r="G60" s="18">
        <v>20.44</v>
      </c>
      <c r="H60" s="18">
        <v>0.26</v>
      </c>
      <c r="I60" s="18"/>
      <c r="J60" s="18"/>
      <c r="K60" s="18"/>
      <c r="L60" s="18"/>
      <c r="M60" s="18"/>
      <c r="N60" s="18"/>
      <c r="O60" s="18"/>
      <c r="P60" s="18"/>
      <c r="Q60" s="18"/>
      <c r="R60" s="18"/>
      <c r="S60" s="18"/>
      <c r="T60" s="18"/>
      <c r="U60" s="18"/>
      <c r="V60" s="18"/>
      <c r="W60" s="18"/>
      <c r="X60" s="18"/>
      <c r="Y60" s="18"/>
      <c r="Z60" s="18"/>
      <c r="AA60" s="18"/>
      <c r="AB60" s="18" t="s">
        <v>746</v>
      </c>
      <c r="AC60" s="18" t="s">
        <v>1608</v>
      </c>
      <c r="AD60" s="18" t="s">
        <v>1609</v>
      </c>
      <c r="AE60" s="18" t="s">
        <v>1610</v>
      </c>
      <c r="AF60" s="18"/>
      <c r="AG60" s="18"/>
      <c r="AH60" s="18"/>
      <c r="AI60" s="18"/>
      <c r="AJ60" s="18"/>
      <c r="AK60" s="18">
        <v>822.0</v>
      </c>
    </row>
    <row r="61" ht="14.25" hidden="1" customHeight="1">
      <c r="A61" s="21" t="s">
        <v>1611</v>
      </c>
      <c r="B61" s="21" t="s">
        <v>550</v>
      </c>
      <c r="C61" s="21" t="s">
        <v>1040</v>
      </c>
      <c r="D61" s="21">
        <v>4.47</v>
      </c>
      <c r="E61" s="21">
        <v>1.08</v>
      </c>
      <c r="F61" s="81" t="str">
        <f t="shared" si="2"/>
        <v>4.138888889</v>
      </c>
      <c r="G61" s="21">
        <v>15.23</v>
      </c>
      <c r="H61" s="21">
        <v>0.27</v>
      </c>
      <c r="I61" s="21"/>
      <c r="J61" s="21"/>
      <c r="K61" s="21"/>
      <c r="L61" s="21"/>
      <c r="M61" s="21"/>
      <c r="N61" s="21"/>
      <c r="O61" s="21"/>
      <c r="P61" s="21"/>
      <c r="Q61" s="21"/>
      <c r="R61" s="21"/>
      <c r="S61" s="21"/>
      <c r="T61" s="21"/>
      <c r="U61" s="21"/>
      <c r="V61" s="21"/>
      <c r="W61" s="21"/>
      <c r="X61" s="21"/>
      <c r="Y61" s="21"/>
      <c r="Z61" s="21"/>
      <c r="AA61" s="21"/>
      <c r="AB61" s="21" t="s">
        <v>746</v>
      </c>
      <c r="AC61" s="21" t="s">
        <v>1608</v>
      </c>
      <c r="AD61" s="21" t="s">
        <v>1609</v>
      </c>
      <c r="AE61" s="21" t="s">
        <v>1611</v>
      </c>
      <c r="AF61" s="21"/>
      <c r="AG61" s="21"/>
      <c r="AH61" s="21"/>
      <c r="AI61" s="21"/>
      <c r="AJ61" s="21"/>
      <c r="AK61" s="21">
        <v>823.0</v>
      </c>
    </row>
    <row r="62" ht="14.25" hidden="1" customHeight="1">
      <c r="A62" s="18" t="s">
        <v>1614</v>
      </c>
      <c r="B62" s="18" t="s">
        <v>550</v>
      </c>
      <c r="C62" s="18" t="s">
        <v>1040</v>
      </c>
      <c r="D62" s="18">
        <v>5.67</v>
      </c>
      <c r="E62" s="18">
        <v>1.3296</v>
      </c>
      <c r="F62" s="86" t="str">
        <f t="shared" si="2"/>
        <v>4.264440433</v>
      </c>
      <c r="G62" s="18">
        <v>12.22</v>
      </c>
      <c r="H62" s="18">
        <v>0.27</v>
      </c>
      <c r="I62" s="18"/>
      <c r="J62" s="18"/>
      <c r="K62" s="18"/>
      <c r="L62" s="18"/>
      <c r="M62" s="18"/>
      <c r="N62" s="18"/>
      <c r="O62" s="18"/>
      <c r="P62" s="18"/>
      <c r="Q62" s="18"/>
      <c r="R62" s="18"/>
      <c r="S62" s="18"/>
      <c r="T62" s="18"/>
      <c r="U62" s="18"/>
      <c r="V62" s="18"/>
      <c r="W62" s="18"/>
      <c r="X62" s="18"/>
      <c r="Y62" s="18"/>
      <c r="Z62" s="18"/>
      <c r="AA62" s="18"/>
      <c r="AB62" s="18" t="s">
        <v>746</v>
      </c>
      <c r="AC62" s="18" t="s">
        <v>1608</v>
      </c>
      <c r="AD62" s="18" t="s">
        <v>1609</v>
      </c>
      <c r="AE62" s="18" t="s">
        <v>1614</v>
      </c>
      <c r="AF62" s="18"/>
      <c r="AG62" s="18"/>
      <c r="AH62" s="18"/>
      <c r="AI62" s="18"/>
      <c r="AJ62" s="18"/>
      <c r="AK62" s="18">
        <v>824.0</v>
      </c>
    </row>
    <row r="63" ht="14.25" hidden="1" customHeight="1">
      <c r="A63" s="21" t="s">
        <v>1618</v>
      </c>
      <c r="B63" s="21" t="s">
        <v>550</v>
      </c>
      <c r="C63" s="21" t="s">
        <v>1040</v>
      </c>
      <c r="D63" s="21">
        <v>6.87</v>
      </c>
      <c r="E63" s="21">
        <v>1.5996</v>
      </c>
      <c r="F63" s="81" t="str">
        <f t="shared" si="2"/>
        <v>4.294823706</v>
      </c>
      <c r="G63" s="21">
        <v>10.26</v>
      </c>
      <c r="H63" s="21">
        <v>0.27</v>
      </c>
      <c r="I63" s="21"/>
      <c r="J63" s="21"/>
      <c r="K63" s="21"/>
      <c r="L63" s="21"/>
      <c r="M63" s="21"/>
      <c r="N63" s="21"/>
      <c r="O63" s="21"/>
      <c r="P63" s="21"/>
      <c r="Q63" s="21"/>
      <c r="R63" s="21"/>
      <c r="S63" s="21"/>
      <c r="T63" s="21"/>
      <c r="U63" s="21"/>
      <c r="V63" s="21"/>
      <c r="W63" s="21"/>
      <c r="X63" s="21"/>
      <c r="Y63" s="21"/>
      <c r="Z63" s="21"/>
      <c r="AA63" s="21"/>
      <c r="AB63" s="21" t="s">
        <v>746</v>
      </c>
      <c r="AC63" s="21" t="s">
        <v>1608</v>
      </c>
      <c r="AD63" s="21" t="s">
        <v>1609</v>
      </c>
      <c r="AE63" s="21" t="s">
        <v>1618</v>
      </c>
      <c r="AF63" s="21"/>
      <c r="AG63" s="21"/>
      <c r="AH63" s="21"/>
      <c r="AI63" s="21"/>
      <c r="AJ63" s="21"/>
      <c r="AK63" s="21">
        <v>825.0</v>
      </c>
    </row>
    <row r="64" ht="14.25" hidden="1" customHeight="1">
      <c r="A64" s="18" t="s">
        <v>1622</v>
      </c>
      <c r="B64" s="18" t="s">
        <v>550</v>
      </c>
      <c r="C64" s="18" t="s">
        <v>1040</v>
      </c>
      <c r="D64" s="18">
        <v>8.07</v>
      </c>
      <c r="E64" s="18">
        <v>1.8504</v>
      </c>
      <c r="F64" s="86" t="str">
        <f t="shared" si="2"/>
        <v>4.361219196</v>
      </c>
      <c r="G64" s="18">
        <v>8.88</v>
      </c>
      <c r="H64" s="18">
        <v>0.27</v>
      </c>
      <c r="I64" s="18"/>
      <c r="J64" s="18"/>
      <c r="K64" s="18"/>
      <c r="L64" s="18"/>
      <c r="M64" s="18"/>
      <c r="N64" s="18"/>
      <c r="O64" s="18"/>
      <c r="P64" s="18"/>
      <c r="Q64" s="18"/>
      <c r="R64" s="18"/>
      <c r="S64" s="18"/>
      <c r="T64" s="18"/>
      <c r="U64" s="18"/>
      <c r="V64" s="18"/>
      <c r="W64" s="18"/>
      <c r="X64" s="18"/>
      <c r="Y64" s="18"/>
      <c r="Z64" s="18"/>
      <c r="AA64" s="18"/>
      <c r="AB64" s="18" t="s">
        <v>746</v>
      </c>
      <c r="AC64" s="18" t="s">
        <v>1608</v>
      </c>
      <c r="AD64" s="18" t="s">
        <v>1609</v>
      </c>
      <c r="AE64" s="18" t="s">
        <v>1622</v>
      </c>
      <c r="AF64" s="18"/>
      <c r="AG64" s="18"/>
      <c r="AH64" s="18"/>
      <c r="AI64" s="18"/>
      <c r="AJ64" s="18"/>
      <c r="AK64" s="18">
        <v>826.0</v>
      </c>
    </row>
    <row r="65" ht="14.25" hidden="1" customHeight="1">
      <c r="A65" s="18" t="s">
        <v>1630</v>
      </c>
      <c r="B65" s="18" t="s">
        <v>550</v>
      </c>
      <c r="C65" s="18" t="s">
        <v>1040</v>
      </c>
      <c r="D65" s="18">
        <v>1.83</v>
      </c>
      <c r="E65" s="18">
        <v>0.5304</v>
      </c>
      <c r="F65" s="86" t="str">
        <f t="shared" si="2"/>
        <v>3.450226244</v>
      </c>
      <c r="G65" s="18">
        <v>35.69</v>
      </c>
      <c r="H65" s="18">
        <v>0.26</v>
      </c>
      <c r="I65" s="18"/>
      <c r="J65" s="18"/>
      <c r="K65" s="18"/>
      <c r="L65" s="18"/>
      <c r="M65" s="18"/>
      <c r="N65" s="18"/>
      <c r="O65" s="18"/>
      <c r="P65" s="18"/>
      <c r="Q65" s="18"/>
      <c r="R65" s="18"/>
      <c r="S65" s="18"/>
      <c r="T65" s="18"/>
      <c r="U65" s="18"/>
      <c r="V65" s="18"/>
      <c r="W65" s="18"/>
      <c r="X65" s="18"/>
      <c r="Y65" s="18"/>
      <c r="Z65" s="18"/>
      <c r="AA65" s="18"/>
      <c r="AB65" s="18" t="s">
        <v>746</v>
      </c>
      <c r="AC65" s="18" t="s">
        <v>1608</v>
      </c>
      <c r="AD65" s="18" t="s">
        <v>1609</v>
      </c>
      <c r="AE65" s="18" t="s">
        <v>1630</v>
      </c>
      <c r="AF65" s="18"/>
      <c r="AG65" s="18"/>
      <c r="AH65" s="18"/>
      <c r="AI65" s="18"/>
      <c r="AJ65" s="18"/>
      <c r="AK65" s="18">
        <v>820.0</v>
      </c>
    </row>
    <row r="66" ht="14.25" hidden="1" customHeight="1">
      <c r="A66" s="21" t="s">
        <v>1638</v>
      </c>
      <c r="B66" s="21" t="s">
        <v>550</v>
      </c>
      <c r="C66" s="21" t="s">
        <v>1040</v>
      </c>
      <c r="D66" s="21">
        <v>2.55</v>
      </c>
      <c r="E66" s="21">
        <v>0.6696</v>
      </c>
      <c r="F66" s="81" t="str">
        <f t="shared" si="2"/>
        <v>3.808243728</v>
      </c>
      <c r="G66" s="21">
        <v>25.92</v>
      </c>
      <c r="H66" s="21">
        <v>0.26</v>
      </c>
      <c r="I66" s="21"/>
      <c r="J66" s="21"/>
      <c r="K66" s="21"/>
      <c r="L66" s="21"/>
      <c r="M66" s="21"/>
      <c r="N66" s="21"/>
      <c r="O66" s="21"/>
      <c r="P66" s="21"/>
      <c r="Q66" s="21"/>
      <c r="R66" s="21"/>
      <c r="S66" s="21"/>
      <c r="T66" s="21"/>
      <c r="U66" s="21"/>
      <c r="V66" s="21"/>
      <c r="W66" s="21"/>
      <c r="X66" s="21"/>
      <c r="Y66" s="21"/>
      <c r="Z66" s="21"/>
      <c r="AA66" s="21"/>
      <c r="AB66" s="21" t="s">
        <v>746</v>
      </c>
      <c r="AC66" s="21" t="s">
        <v>1608</v>
      </c>
      <c r="AD66" s="21" t="s">
        <v>1609</v>
      </c>
      <c r="AE66" s="21" t="s">
        <v>1638</v>
      </c>
      <c r="AF66" s="21"/>
      <c r="AG66" s="21"/>
      <c r="AH66" s="21"/>
      <c r="AI66" s="21"/>
      <c r="AJ66" s="21"/>
      <c r="AK66" s="21">
        <v>821.0</v>
      </c>
    </row>
    <row r="67" ht="14.25" hidden="1" customHeight="1">
      <c r="A67" s="21" t="s">
        <v>1646</v>
      </c>
      <c r="B67" s="21" t="s">
        <v>550</v>
      </c>
      <c r="C67" s="21" t="s">
        <v>1040</v>
      </c>
      <c r="D67" s="21">
        <v>2.27</v>
      </c>
      <c r="E67" s="21">
        <v>1.1796</v>
      </c>
      <c r="F67" s="81" t="str">
        <f t="shared" si="2"/>
        <v>1.924381146</v>
      </c>
      <c r="G67" s="21">
        <v>29.09</v>
      </c>
      <c r="H67" s="21">
        <v>0.26</v>
      </c>
      <c r="I67" s="21"/>
      <c r="J67" s="21"/>
      <c r="K67" s="21"/>
      <c r="L67" s="21"/>
      <c r="M67" s="21"/>
      <c r="N67" s="21"/>
      <c r="O67" s="21"/>
      <c r="P67" s="21"/>
      <c r="Q67" s="21"/>
      <c r="R67" s="21"/>
      <c r="S67" s="21"/>
      <c r="T67" s="21"/>
      <c r="U67" s="21"/>
      <c r="V67" s="21"/>
      <c r="W67" s="21"/>
      <c r="X67" s="21"/>
      <c r="Y67" s="21"/>
      <c r="Z67" s="21"/>
      <c r="AA67" s="21"/>
      <c r="AB67" s="21" t="s">
        <v>746</v>
      </c>
      <c r="AC67" s="21" t="s">
        <v>1608</v>
      </c>
      <c r="AD67" s="21" t="s">
        <v>1609</v>
      </c>
      <c r="AE67" s="21" t="s">
        <v>1646</v>
      </c>
      <c r="AF67" s="21"/>
      <c r="AG67" s="21"/>
      <c r="AH67" s="21"/>
      <c r="AI67" s="21"/>
      <c r="AJ67" s="21"/>
      <c r="AK67" s="21">
        <v>811.0</v>
      </c>
    </row>
    <row r="68" ht="14.25" hidden="1" customHeight="1">
      <c r="A68" s="18" t="s">
        <v>1649</v>
      </c>
      <c r="B68" s="18" t="s">
        <v>550</v>
      </c>
      <c r="C68" s="18" t="s">
        <v>1040</v>
      </c>
      <c r="D68" s="18">
        <v>3.27</v>
      </c>
      <c r="E68" s="18">
        <v>0.8496</v>
      </c>
      <c r="F68" s="86" t="str">
        <f t="shared" si="2"/>
        <v>3.848870056</v>
      </c>
      <c r="G68" s="18">
        <v>20.44</v>
      </c>
      <c r="H68" s="18">
        <v>0.26</v>
      </c>
      <c r="I68" s="18"/>
      <c r="J68" s="18"/>
      <c r="K68" s="18"/>
      <c r="L68" s="18"/>
      <c r="M68" s="18"/>
      <c r="N68" s="18"/>
      <c r="O68" s="18"/>
      <c r="P68" s="18"/>
      <c r="Q68" s="18"/>
      <c r="R68" s="18"/>
      <c r="S68" s="18"/>
      <c r="T68" s="18"/>
      <c r="U68" s="18"/>
      <c r="V68" s="18"/>
      <c r="W68" s="18"/>
      <c r="X68" s="18"/>
      <c r="Y68" s="18"/>
      <c r="Z68" s="18"/>
      <c r="AA68" s="18"/>
      <c r="AB68" s="18" t="s">
        <v>746</v>
      </c>
      <c r="AC68" s="18" t="s">
        <v>1608</v>
      </c>
      <c r="AD68" s="18" t="s">
        <v>1609</v>
      </c>
      <c r="AE68" s="18" t="s">
        <v>1649</v>
      </c>
      <c r="AF68" s="18"/>
      <c r="AG68" s="18"/>
      <c r="AH68" s="18"/>
      <c r="AI68" s="18"/>
      <c r="AJ68" s="18"/>
      <c r="AK68" s="18">
        <v>814.0</v>
      </c>
    </row>
    <row r="69" ht="14.25" hidden="1" customHeight="1">
      <c r="A69" s="21" t="s">
        <v>1672</v>
      </c>
      <c r="B69" s="21" t="s">
        <v>550</v>
      </c>
      <c r="C69" s="21" t="s">
        <v>1040</v>
      </c>
      <c r="D69" s="21">
        <v>4.47</v>
      </c>
      <c r="E69" s="21">
        <v>1.1004</v>
      </c>
      <c r="F69" s="81" t="str">
        <f t="shared" si="2"/>
        <v>4.062159215</v>
      </c>
      <c r="G69" s="21">
        <v>15.23</v>
      </c>
      <c r="H69" s="21">
        <v>0.27</v>
      </c>
      <c r="I69" s="21"/>
      <c r="J69" s="21"/>
      <c r="K69" s="21"/>
      <c r="L69" s="21"/>
      <c r="M69" s="21"/>
      <c r="N69" s="21"/>
      <c r="O69" s="21"/>
      <c r="P69" s="21"/>
      <c r="Q69" s="21"/>
      <c r="R69" s="21"/>
      <c r="S69" s="21"/>
      <c r="T69" s="21"/>
      <c r="U69" s="21"/>
      <c r="V69" s="21"/>
      <c r="W69" s="21"/>
      <c r="X69" s="21"/>
      <c r="Y69" s="21"/>
      <c r="Z69" s="21"/>
      <c r="AA69" s="21"/>
      <c r="AB69" s="21" t="s">
        <v>746</v>
      </c>
      <c r="AC69" s="21" t="s">
        <v>1608</v>
      </c>
      <c r="AD69" s="21" t="s">
        <v>1609</v>
      </c>
      <c r="AE69" s="21" t="s">
        <v>1672</v>
      </c>
      <c r="AF69" s="21"/>
      <c r="AG69" s="21"/>
      <c r="AH69" s="21"/>
      <c r="AI69" s="21"/>
      <c r="AJ69" s="21"/>
      <c r="AK69" s="21">
        <v>815.0</v>
      </c>
    </row>
    <row r="70" ht="14.25" hidden="1" customHeight="1">
      <c r="A70" s="18" t="s">
        <v>1673</v>
      </c>
      <c r="B70" s="18" t="s">
        <v>550</v>
      </c>
      <c r="C70" s="18" t="s">
        <v>1040</v>
      </c>
      <c r="D70" s="18">
        <v>5.67</v>
      </c>
      <c r="E70" s="18">
        <v>1.35</v>
      </c>
      <c r="F70" s="86" t="str">
        <f t="shared" si="2"/>
        <v>4.2</v>
      </c>
      <c r="G70" s="18">
        <v>12.22</v>
      </c>
      <c r="H70" s="18">
        <v>0.27</v>
      </c>
      <c r="I70" s="18"/>
      <c r="J70" s="18"/>
      <c r="K70" s="18"/>
      <c r="L70" s="18"/>
      <c r="M70" s="18"/>
      <c r="N70" s="18"/>
      <c r="O70" s="18"/>
      <c r="P70" s="18"/>
      <c r="Q70" s="18"/>
      <c r="R70" s="18"/>
      <c r="S70" s="18"/>
      <c r="T70" s="18"/>
      <c r="U70" s="18"/>
      <c r="V70" s="18"/>
      <c r="W70" s="18"/>
      <c r="X70" s="18"/>
      <c r="Y70" s="18"/>
      <c r="Z70" s="18"/>
      <c r="AA70" s="18"/>
      <c r="AB70" s="18" t="s">
        <v>746</v>
      </c>
      <c r="AC70" s="18" t="s">
        <v>1608</v>
      </c>
      <c r="AD70" s="18" t="s">
        <v>1609</v>
      </c>
      <c r="AE70" s="18" t="s">
        <v>1673</v>
      </c>
      <c r="AF70" s="18"/>
      <c r="AG70" s="18"/>
      <c r="AH70" s="18"/>
      <c r="AI70" s="18"/>
      <c r="AJ70" s="18"/>
      <c r="AK70" s="18">
        <v>816.0</v>
      </c>
    </row>
    <row r="71" ht="14.25" hidden="1" customHeight="1">
      <c r="A71" s="21" t="s">
        <v>1674</v>
      </c>
      <c r="B71" s="21" t="s">
        <v>550</v>
      </c>
      <c r="C71" s="21" t="s">
        <v>1040</v>
      </c>
      <c r="D71" s="21">
        <v>6.87</v>
      </c>
      <c r="E71" s="21">
        <v>1.6104</v>
      </c>
      <c r="F71" s="81" t="str">
        <f t="shared" si="2"/>
        <v>4.266020864</v>
      </c>
      <c r="G71" s="21">
        <v>10.26</v>
      </c>
      <c r="H71" s="21">
        <v>0.27</v>
      </c>
      <c r="I71" s="21"/>
      <c r="J71" s="21"/>
      <c r="K71" s="21"/>
      <c r="L71" s="21"/>
      <c r="M71" s="21"/>
      <c r="N71" s="21"/>
      <c r="O71" s="21"/>
      <c r="P71" s="21"/>
      <c r="Q71" s="21"/>
      <c r="R71" s="21"/>
      <c r="S71" s="21"/>
      <c r="T71" s="21"/>
      <c r="U71" s="21"/>
      <c r="V71" s="21"/>
      <c r="W71" s="21"/>
      <c r="X71" s="21"/>
      <c r="Y71" s="21"/>
      <c r="Z71" s="21"/>
      <c r="AA71" s="21"/>
      <c r="AB71" s="21" t="s">
        <v>746</v>
      </c>
      <c r="AC71" s="21" t="s">
        <v>1608</v>
      </c>
      <c r="AD71" s="21" t="s">
        <v>1609</v>
      </c>
      <c r="AE71" s="21" t="s">
        <v>1674</v>
      </c>
      <c r="AF71" s="21"/>
      <c r="AG71" s="21"/>
      <c r="AH71" s="21"/>
      <c r="AI71" s="21"/>
      <c r="AJ71" s="21"/>
      <c r="AK71" s="21">
        <v>817.0</v>
      </c>
    </row>
    <row r="72" ht="14.25" hidden="1" customHeight="1">
      <c r="A72" s="18" t="s">
        <v>1676</v>
      </c>
      <c r="B72" s="18" t="s">
        <v>550</v>
      </c>
      <c r="C72" s="18" t="s">
        <v>1040</v>
      </c>
      <c r="D72" s="18">
        <v>8.07</v>
      </c>
      <c r="E72" s="18">
        <v>1.85999999999999</v>
      </c>
      <c r="F72" s="86" t="str">
        <f t="shared" si="2"/>
        <v>4.338709677</v>
      </c>
      <c r="G72" s="18">
        <v>8.88</v>
      </c>
      <c r="H72" s="18">
        <v>0.27</v>
      </c>
      <c r="I72" s="18"/>
      <c r="J72" s="18"/>
      <c r="K72" s="18"/>
      <c r="L72" s="18"/>
      <c r="M72" s="18"/>
      <c r="N72" s="18"/>
      <c r="O72" s="18"/>
      <c r="P72" s="18"/>
      <c r="Q72" s="18"/>
      <c r="R72" s="18"/>
      <c r="S72" s="18"/>
      <c r="T72" s="18"/>
      <c r="U72" s="18"/>
      <c r="V72" s="18"/>
      <c r="W72" s="18"/>
      <c r="X72" s="18"/>
      <c r="Y72" s="18"/>
      <c r="Z72" s="18"/>
      <c r="AA72" s="18"/>
      <c r="AB72" s="18" t="s">
        <v>746</v>
      </c>
      <c r="AC72" s="18" t="s">
        <v>1608</v>
      </c>
      <c r="AD72" s="18" t="s">
        <v>1609</v>
      </c>
      <c r="AE72" s="18" t="s">
        <v>1676</v>
      </c>
      <c r="AF72" s="18"/>
      <c r="AG72" s="18"/>
      <c r="AH72" s="18"/>
      <c r="AI72" s="18"/>
      <c r="AJ72" s="18"/>
      <c r="AK72" s="18">
        <v>818.0</v>
      </c>
    </row>
    <row r="73" ht="14.25" hidden="1" customHeight="1">
      <c r="A73" s="18" t="s">
        <v>1678</v>
      </c>
      <c r="B73" s="18" t="s">
        <v>550</v>
      </c>
      <c r="C73" s="18" t="s">
        <v>1040</v>
      </c>
      <c r="D73" s="18">
        <v>1.83</v>
      </c>
      <c r="E73" s="18">
        <v>0.5604</v>
      </c>
      <c r="F73" s="86" t="str">
        <f t="shared" si="2"/>
        <v>3.265524625</v>
      </c>
      <c r="G73" s="18">
        <v>35.69</v>
      </c>
      <c r="H73" s="18">
        <v>0.26</v>
      </c>
      <c r="I73" s="18"/>
      <c r="J73" s="18"/>
      <c r="K73" s="18"/>
      <c r="L73" s="18"/>
      <c r="M73" s="18"/>
      <c r="N73" s="18"/>
      <c r="O73" s="18"/>
      <c r="P73" s="18"/>
      <c r="Q73" s="18"/>
      <c r="R73" s="18"/>
      <c r="S73" s="18"/>
      <c r="T73" s="18"/>
      <c r="U73" s="18"/>
      <c r="V73" s="18"/>
      <c r="W73" s="18"/>
      <c r="X73" s="18"/>
      <c r="Y73" s="18"/>
      <c r="Z73" s="18"/>
      <c r="AA73" s="18"/>
      <c r="AB73" s="18" t="s">
        <v>746</v>
      </c>
      <c r="AC73" s="18" t="s">
        <v>1608</v>
      </c>
      <c r="AD73" s="18" t="s">
        <v>1609</v>
      </c>
      <c r="AE73" s="18" t="s">
        <v>1678</v>
      </c>
      <c r="AF73" s="18"/>
      <c r="AG73" s="18"/>
      <c r="AH73" s="18"/>
      <c r="AI73" s="18"/>
      <c r="AJ73" s="18"/>
      <c r="AK73" s="18">
        <v>812.0</v>
      </c>
    </row>
    <row r="74" ht="14.25" hidden="1" customHeight="1">
      <c r="A74" s="21" t="s">
        <v>1681</v>
      </c>
      <c r="B74" s="21" t="s">
        <v>550</v>
      </c>
      <c r="C74" s="21" t="s">
        <v>1040</v>
      </c>
      <c r="D74" s="21">
        <v>2.55</v>
      </c>
      <c r="E74" s="21">
        <v>0.6996</v>
      </c>
      <c r="F74" s="81" t="str">
        <f t="shared" si="2"/>
        <v>3.644939966</v>
      </c>
      <c r="G74" s="21">
        <v>25.92</v>
      </c>
      <c r="H74" s="21">
        <v>0.26</v>
      </c>
      <c r="I74" s="21"/>
      <c r="J74" s="21"/>
      <c r="K74" s="21"/>
      <c r="L74" s="21"/>
      <c r="M74" s="21"/>
      <c r="N74" s="21"/>
      <c r="O74" s="21"/>
      <c r="P74" s="21"/>
      <c r="Q74" s="21"/>
      <c r="R74" s="21"/>
      <c r="S74" s="21"/>
      <c r="T74" s="21"/>
      <c r="U74" s="21"/>
      <c r="V74" s="21"/>
      <c r="W74" s="21"/>
      <c r="X74" s="21"/>
      <c r="Y74" s="21"/>
      <c r="Z74" s="21"/>
      <c r="AA74" s="21"/>
      <c r="AB74" s="21" t="s">
        <v>746</v>
      </c>
      <c r="AC74" s="21" t="s">
        <v>1608</v>
      </c>
      <c r="AD74" s="21" t="s">
        <v>1609</v>
      </c>
      <c r="AE74" s="21" t="s">
        <v>1681</v>
      </c>
      <c r="AF74" s="21"/>
      <c r="AG74" s="21"/>
      <c r="AH74" s="21"/>
      <c r="AI74" s="21"/>
      <c r="AJ74" s="21"/>
      <c r="AK74" s="21">
        <v>813.0</v>
      </c>
    </row>
    <row r="75" ht="14.25" hidden="1" customHeight="1">
      <c r="A75" s="21" t="s">
        <v>1683</v>
      </c>
      <c r="B75" s="21" t="s">
        <v>550</v>
      </c>
      <c r="C75" s="21" t="s">
        <v>1040</v>
      </c>
      <c r="D75" s="21">
        <v>2.27</v>
      </c>
      <c r="E75" s="21">
        <v>0.78</v>
      </c>
      <c r="F75" s="81" t="str">
        <f t="shared" si="2"/>
        <v>2.91025641</v>
      </c>
      <c r="G75" s="21">
        <v>29.09</v>
      </c>
      <c r="H75" s="21">
        <v>0.26</v>
      </c>
      <c r="I75" s="21"/>
      <c r="J75" s="21"/>
      <c r="K75" s="21"/>
      <c r="L75" s="21"/>
      <c r="M75" s="21"/>
      <c r="N75" s="21"/>
      <c r="O75" s="21"/>
      <c r="P75" s="21"/>
      <c r="Q75" s="21"/>
      <c r="R75" s="21"/>
      <c r="S75" s="21"/>
      <c r="T75" s="21"/>
      <c r="U75" s="21"/>
      <c r="V75" s="21"/>
      <c r="W75" s="21"/>
      <c r="X75" s="21"/>
      <c r="Y75" s="21"/>
      <c r="Z75" s="21"/>
      <c r="AA75" s="21"/>
      <c r="AB75" s="21" t="s">
        <v>746</v>
      </c>
      <c r="AC75" s="21" t="s">
        <v>1608</v>
      </c>
      <c r="AD75" s="21" t="s">
        <v>1609</v>
      </c>
      <c r="AE75" s="21" t="s">
        <v>1683</v>
      </c>
      <c r="AF75" s="21"/>
      <c r="AG75" s="21"/>
      <c r="AH75" s="21"/>
      <c r="AI75" s="21"/>
      <c r="AJ75" s="21"/>
      <c r="AK75" s="21">
        <v>827.0</v>
      </c>
    </row>
    <row r="76" ht="14.25" hidden="1" customHeight="1">
      <c r="A76" s="18" t="s">
        <v>1684</v>
      </c>
      <c r="B76" s="18" t="s">
        <v>550</v>
      </c>
      <c r="C76" s="18" t="s">
        <v>1040</v>
      </c>
      <c r="D76" s="18">
        <v>3.27</v>
      </c>
      <c r="E76" s="18">
        <v>0.8196</v>
      </c>
      <c r="F76" s="86" t="str">
        <f t="shared" si="2"/>
        <v>3.989751098</v>
      </c>
      <c r="G76" s="18">
        <v>20.44</v>
      </c>
      <c r="H76" s="18">
        <v>0.26</v>
      </c>
      <c r="I76" s="18"/>
      <c r="J76" s="18"/>
      <c r="K76" s="18"/>
      <c r="L76" s="18"/>
      <c r="M76" s="18"/>
      <c r="N76" s="18"/>
      <c r="O76" s="18"/>
      <c r="P76" s="18"/>
      <c r="Q76" s="18"/>
      <c r="R76" s="18"/>
      <c r="S76" s="18"/>
      <c r="T76" s="18"/>
      <c r="U76" s="18"/>
      <c r="V76" s="18"/>
      <c r="W76" s="18"/>
      <c r="X76" s="18"/>
      <c r="Y76" s="18"/>
      <c r="Z76" s="18"/>
      <c r="AA76" s="18"/>
      <c r="AB76" s="18" t="s">
        <v>746</v>
      </c>
      <c r="AC76" s="18" t="s">
        <v>1608</v>
      </c>
      <c r="AD76" s="18" t="s">
        <v>1609</v>
      </c>
      <c r="AE76" s="18" t="s">
        <v>1684</v>
      </c>
      <c r="AF76" s="18"/>
      <c r="AG76" s="18"/>
      <c r="AH76" s="18"/>
      <c r="AI76" s="18"/>
      <c r="AJ76" s="18"/>
      <c r="AK76" s="18">
        <v>830.0</v>
      </c>
    </row>
    <row r="77" ht="14.25" hidden="1" customHeight="1">
      <c r="A77" s="21" t="s">
        <v>1692</v>
      </c>
      <c r="B77" s="21" t="s">
        <v>550</v>
      </c>
      <c r="C77" s="21" t="s">
        <v>1040</v>
      </c>
      <c r="D77" s="21">
        <v>4.47</v>
      </c>
      <c r="E77" s="21">
        <v>1.08</v>
      </c>
      <c r="F77" s="81" t="str">
        <f t="shared" si="2"/>
        <v>4.138888889</v>
      </c>
      <c r="G77" s="21">
        <v>15.23</v>
      </c>
      <c r="H77" s="21">
        <v>0.27</v>
      </c>
      <c r="I77" s="21"/>
      <c r="J77" s="21"/>
      <c r="K77" s="21"/>
      <c r="L77" s="21"/>
      <c r="M77" s="21"/>
      <c r="N77" s="21"/>
      <c r="O77" s="21"/>
      <c r="P77" s="21"/>
      <c r="Q77" s="21"/>
      <c r="R77" s="21"/>
      <c r="S77" s="21"/>
      <c r="T77" s="21"/>
      <c r="U77" s="21"/>
      <c r="V77" s="21"/>
      <c r="W77" s="21"/>
      <c r="X77" s="21"/>
      <c r="Y77" s="21"/>
      <c r="Z77" s="21"/>
      <c r="AA77" s="21"/>
      <c r="AB77" s="21" t="s">
        <v>746</v>
      </c>
      <c r="AC77" s="21" t="s">
        <v>1608</v>
      </c>
      <c r="AD77" s="21" t="s">
        <v>1609</v>
      </c>
      <c r="AE77" s="21" t="s">
        <v>1692</v>
      </c>
      <c r="AF77" s="21"/>
      <c r="AG77" s="21"/>
      <c r="AH77" s="21"/>
      <c r="AI77" s="21"/>
      <c r="AJ77" s="21"/>
      <c r="AK77" s="21">
        <v>831.0</v>
      </c>
    </row>
    <row r="78" ht="14.25" hidden="1" customHeight="1">
      <c r="A78" s="18" t="s">
        <v>1699</v>
      </c>
      <c r="B78" s="18" t="s">
        <v>550</v>
      </c>
      <c r="C78" s="18" t="s">
        <v>1040</v>
      </c>
      <c r="D78" s="18">
        <v>5.67</v>
      </c>
      <c r="E78" s="18">
        <v>1.3296</v>
      </c>
      <c r="F78" s="86" t="str">
        <f t="shared" si="2"/>
        <v>4.264440433</v>
      </c>
      <c r="G78" s="18">
        <v>12.22</v>
      </c>
      <c r="H78" s="18">
        <v>0.27</v>
      </c>
      <c r="I78" s="18"/>
      <c r="J78" s="18"/>
      <c r="K78" s="18"/>
      <c r="L78" s="18"/>
      <c r="M78" s="18"/>
      <c r="N78" s="18"/>
      <c r="O78" s="18"/>
      <c r="P78" s="18"/>
      <c r="Q78" s="18"/>
      <c r="R78" s="18"/>
      <c r="S78" s="18"/>
      <c r="T78" s="18"/>
      <c r="U78" s="18"/>
      <c r="V78" s="18"/>
      <c r="W78" s="18"/>
      <c r="X78" s="18"/>
      <c r="Y78" s="18"/>
      <c r="Z78" s="18"/>
      <c r="AA78" s="18"/>
      <c r="AB78" s="18" t="s">
        <v>746</v>
      </c>
      <c r="AC78" s="18" t="s">
        <v>1608</v>
      </c>
      <c r="AD78" s="18" t="s">
        <v>1609</v>
      </c>
      <c r="AE78" s="18" t="s">
        <v>1699</v>
      </c>
      <c r="AF78" s="18"/>
      <c r="AG78" s="18"/>
      <c r="AH78" s="18"/>
      <c r="AI78" s="18"/>
      <c r="AJ78" s="18"/>
      <c r="AK78" s="18">
        <v>832.0</v>
      </c>
    </row>
    <row r="79" ht="14.25" hidden="1" customHeight="1">
      <c r="A79" s="21" t="s">
        <v>1707</v>
      </c>
      <c r="B79" s="21" t="s">
        <v>550</v>
      </c>
      <c r="C79" s="21" t="s">
        <v>1040</v>
      </c>
      <c r="D79" s="21">
        <v>6.87</v>
      </c>
      <c r="E79" s="21">
        <v>1.5996</v>
      </c>
      <c r="F79" s="81" t="str">
        <f t="shared" si="2"/>
        <v>4.294823706</v>
      </c>
      <c r="G79" s="21">
        <v>10.26</v>
      </c>
      <c r="H79" s="21">
        <v>0.27</v>
      </c>
      <c r="I79" s="21"/>
      <c r="J79" s="21"/>
      <c r="K79" s="21"/>
      <c r="L79" s="21"/>
      <c r="M79" s="21"/>
      <c r="N79" s="21"/>
      <c r="O79" s="21"/>
      <c r="P79" s="21"/>
      <c r="Q79" s="21"/>
      <c r="R79" s="21"/>
      <c r="S79" s="21"/>
      <c r="T79" s="21"/>
      <c r="U79" s="21"/>
      <c r="V79" s="21"/>
      <c r="W79" s="21"/>
      <c r="X79" s="21"/>
      <c r="Y79" s="21"/>
      <c r="Z79" s="21"/>
      <c r="AA79" s="21"/>
      <c r="AB79" s="21" t="s">
        <v>746</v>
      </c>
      <c r="AC79" s="21" t="s">
        <v>1608</v>
      </c>
      <c r="AD79" s="21" t="s">
        <v>1609</v>
      </c>
      <c r="AE79" s="21" t="s">
        <v>1707</v>
      </c>
      <c r="AF79" s="21"/>
      <c r="AG79" s="21"/>
      <c r="AH79" s="21"/>
      <c r="AI79" s="21"/>
      <c r="AJ79" s="21"/>
      <c r="AK79" s="21">
        <v>833.0</v>
      </c>
    </row>
    <row r="80" ht="14.25" hidden="1" customHeight="1">
      <c r="A80" s="18" t="s">
        <v>1717</v>
      </c>
      <c r="B80" s="18" t="s">
        <v>550</v>
      </c>
      <c r="C80" s="18" t="s">
        <v>1040</v>
      </c>
      <c r="D80" s="18">
        <v>8.07</v>
      </c>
      <c r="E80" s="18">
        <v>1.8504</v>
      </c>
      <c r="F80" s="86" t="str">
        <f t="shared" si="2"/>
        <v>4.361219196</v>
      </c>
      <c r="G80" s="18">
        <v>8.88</v>
      </c>
      <c r="H80" s="18">
        <v>0.27</v>
      </c>
      <c r="I80" s="18"/>
      <c r="J80" s="18"/>
      <c r="K80" s="18"/>
      <c r="L80" s="18"/>
      <c r="M80" s="18"/>
      <c r="N80" s="18"/>
      <c r="O80" s="18"/>
      <c r="P80" s="18"/>
      <c r="Q80" s="18"/>
      <c r="R80" s="18"/>
      <c r="S80" s="18"/>
      <c r="T80" s="18"/>
      <c r="U80" s="18"/>
      <c r="V80" s="18"/>
      <c r="W80" s="18"/>
      <c r="X80" s="18"/>
      <c r="Y80" s="18"/>
      <c r="Z80" s="18"/>
      <c r="AA80" s="18"/>
      <c r="AB80" s="18" t="s">
        <v>746</v>
      </c>
      <c r="AC80" s="18" t="s">
        <v>1608</v>
      </c>
      <c r="AD80" s="18" t="s">
        <v>1609</v>
      </c>
      <c r="AE80" s="18" t="s">
        <v>1717</v>
      </c>
      <c r="AF80" s="18"/>
      <c r="AG80" s="18"/>
      <c r="AH80" s="18"/>
      <c r="AI80" s="18"/>
      <c r="AJ80" s="18"/>
      <c r="AK80" s="18">
        <v>834.0</v>
      </c>
    </row>
    <row r="81" ht="14.25" hidden="1" customHeight="1">
      <c r="A81" s="18" t="s">
        <v>1731</v>
      </c>
      <c r="B81" s="18" t="s">
        <v>550</v>
      </c>
      <c r="C81" s="18" t="s">
        <v>1040</v>
      </c>
      <c r="D81" s="18">
        <v>1.83</v>
      </c>
      <c r="E81" s="18">
        <v>0.51</v>
      </c>
      <c r="F81" s="86" t="str">
        <f t="shared" si="2"/>
        <v>3.588235294</v>
      </c>
      <c r="G81" s="18">
        <v>35.69</v>
      </c>
      <c r="H81" s="18">
        <v>0.26</v>
      </c>
      <c r="I81" s="18"/>
      <c r="J81" s="18"/>
      <c r="K81" s="18"/>
      <c r="L81" s="18"/>
      <c r="M81" s="18"/>
      <c r="N81" s="18"/>
      <c r="O81" s="18"/>
      <c r="P81" s="18"/>
      <c r="Q81" s="18"/>
      <c r="R81" s="18"/>
      <c r="S81" s="18"/>
      <c r="T81" s="18"/>
      <c r="U81" s="18"/>
      <c r="V81" s="18"/>
      <c r="W81" s="18"/>
      <c r="X81" s="18"/>
      <c r="Y81" s="18"/>
      <c r="Z81" s="18"/>
      <c r="AA81" s="18"/>
      <c r="AB81" s="18" t="s">
        <v>746</v>
      </c>
      <c r="AC81" s="18" t="s">
        <v>1608</v>
      </c>
      <c r="AD81" s="18" t="s">
        <v>1609</v>
      </c>
      <c r="AE81" s="18" t="s">
        <v>1731</v>
      </c>
      <c r="AF81" s="18"/>
      <c r="AG81" s="18"/>
      <c r="AH81" s="18"/>
      <c r="AI81" s="18"/>
      <c r="AJ81" s="18"/>
      <c r="AK81" s="18">
        <v>828.0</v>
      </c>
    </row>
    <row r="82" ht="14.25" hidden="1" customHeight="1">
      <c r="A82" s="21" t="s">
        <v>1735</v>
      </c>
      <c r="B82" s="21" t="s">
        <v>550</v>
      </c>
      <c r="C82" s="21" t="s">
        <v>1040</v>
      </c>
      <c r="D82" s="21">
        <v>2.55</v>
      </c>
      <c r="E82" s="21">
        <v>0.6696</v>
      </c>
      <c r="F82" s="81" t="str">
        <f t="shared" si="2"/>
        <v>3.808243728</v>
      </c>
      <c r="G82" s="21">
        <v>25.92</v>
      </c>
      <c r="H82" s="21">
        <v>0.26</v>
      </c>
      <c r="I82" s="21"/>
      <c r="J82" s="21"/>
      <c r="K82" s="21"/>
      <c r="L82" s="21"/>
      <c r="M82" s="21"/>
      <c r="N82" s="21"/>
      <c r="O82" s="21"/>
      <c r="P82" s="21"/>
      <c r="Q82" s="21"/>
      <c r="R82" s="21"/>
      <c r="S82" s="21"/>
      <c r="T82" s="21"/>
      <c r="U82" s="21"/>
      <c r="V82" s="21"/>
      <c r="W82" s="21"/>
      <c r="X82" s="21"/>
      <c r="Y82" s="21"/>
      <c r="Z82" s="21"/>
      <c r="AA82" s="21"/>
      <c r="AB82" s="21" t="s">
        <v>746</v>
      </c>
      <c r="AC82" s="21" t="s">
        <v>1608</v>
      </c>
      <c r="AD82" s="21" t="s">
        <v>1609</v>
      </c>
      <c r="AE82" s="21" t="s">
        <v>1735</v>
      </c>
      <c r="AF82" s="21"/>
      <c r="AG82" s="21"/>
      <c r="AH82" s="21"/>
      <c r="AI82" s="21"/>
      <c r="AJ82" s="21"/>
      <c r="AK82" s="21">
        <v>829.0</v>
      </c>
    </row>
    <row r="83" ht="14.25" hidden="1" customHeight="1">
      <c r="A83" s="21" t="s">
        <v>1758</v>
      </c>
      <c r="B83" s="21" t="s">
        <v>550</v>
      </c>
      <c r="C83" s="21" t="s">
        <v>1040</v>
      </c>
      <c r="D83" s="21">
        <v>2.27</v>
      </c>
      <c r="E83" s="21">
        <v>0.8304</v>
      </c>
      <c r="F83" s="81" t="str">
        <f t="shared" si="2"/>
        <v>2.733622351</v>
      </c>
      <c r="G83" s="21">
        <v>29.09</v>
      </c>
      <c r="H83" s="21">
        <v>0.26</v>
      </c>
      <c r="I83" s="21"/>
      <c r="J83" s="21"/>
      <c r="K83" s="21"/>
      <c r="L83" s="21"/>
      <c r="M83" s="21"/>
      <c r="N83" s="21"/>
      <c r="O83" s="21"/>
      <c r="P83" s="21"/>
      <c r="Q83" s="21"/>
      <c r="R83" s="21"/>
      <c r="S83" s="21"/>
      <c r="T83" s="21"/>
      <c r="U83" s="21"/>
      <c r="V83" s="21"/>
      <c r="W83" s="21"/>
      <c r="X83" s="21"/>
      <c r="Y83" s="21"/>
      <c r="Z83" s="21"/>
      <c r="AA83" s="21"/>
      <c r="AB83" s="21" t="s">
        <v>746</v>
      </c>
      <c r="AC83" s="21" t="s">
        <v>1608</v>
      </c>
      <c r="AD83" s="21" t="s">
        <v>1609</v>
      </c>
      <c r="AE83" s="21" t="s">
        <v>1758</v>
      </c>
      <c r="AF83" s="21"/>
      <c r="AG83" s="21"/>
      <c r="AH83" s="21"/>
      <c r="AI83" s="21"/>
      <c r="AJ83" s="21"/>
      <c r="AK83" s="21">
        <v>795.0</v>
      </c>
    </row>
    <row r="84" ht="14.25" hidden="1" customHeight="1">
      <c r="A84" s="18" t="s">
        <v>1771</v>
      </c>
      <c r="B84" s="18" t="s">
        <v>550</v>
      </c>
      <c r="C84" s="18" t="s">
        <v>1040</v>
      </c>
      <c r="D84" s="18">
        <v>3.27</v>
      </c>
      <c r="E84" s="18">
        <v>0.6504</v>
      </c>
      <c r="F84" s="86" t="str">
        <f t="shared" si="2"/>
        <v>5.027675277</v>
      </c>
      <c r="G84" s="18">
        <v>20.44</v>
      </c>
      <c r="H84" s="18">
        <v>0.26</v>
      </c>
      <c r="I84" s="18"/>
      <c r="J84" s="18"/>
      <c r="K84" s="18"/>
      <c r="L84" s="18"/>
      <c r="M84" s="18"/>
      <c r="N84" s="18"/>
      <c r="O84" s="18"/>
      <c r="P84" s="18"/>
      <c r="Q84" s="18"/>
      <c r="R84" s="18"/>
      <c r="S84" s="18"/>
      <c r="T84" s="18"/>
      <c r="U84" s="18"/>
      <c r="V84" s="18"/>
      <c r="W84" s="18"/>
      <c r="X84" s="18"/>
      <c r="Y84" s="18"/>
      <c r="Z84" s="18"/>
      <c r="AA84" s="18"/>
      <c r="AB84" s="18" t="s">
        <v>746</v>
      </c>
      <c r="AC84" s="18" t="s">
        <v>1608</v>
      </c>
      <c r="AD84" s="18" t="s">
        <v>1609</v>
      </c>
      <c r="AE84" s="18" t="s">
        <v>1771</v>
      </c>
      <c r="AF84" s="18"/>
      <c r="AG84" s="18"/>
      <c r="AH84" s="18"/>
      <c r="AI84" s="18"/>
      <c r="AJ84" s="18"/>
      <c r="AK84" s="18">
        <v>798.0</v>
      </c>
    </row>
    <row r="85" ht="14.25" hidden="1" customHeight="1">
      <c r="A85" s="21" t="s">
        <v>1810</v>
      </c>
      <c r="B85" s="21" t="s">
        <v>550</v>
      </c>
      <c r="C85" s="21" t="s">
        <v>1040</v>
      </c>
      <c r="D85" s="21">
        <v>4.47</v>
      </c>
      <c r="E85" s="21">
        <v>0.8304</v>
      </c>
      <c r="F85" s="81" t="str">
        <f t="shared" si="2"/>
        <v>5.382947977</v>
      </c>
      <c r="G85" s="21">
        <v>15.23</v>
      </c>
      <c r="H85" s="21">
        <v>0.27</v>
      </c>
      <c r="I85" s="21"/>
      <c r="J85" s="21"/>
      <c r="K85" s="21"/>
      <c r="L85" s="21"/>
      <c r="M85" s="21"/>
      <c r="N85" s="21"/>
      <c r="O85" s="21"/>
      <c r="P85" s="21"/>
      <c r="Q85" s="21"/>
      <c r="R85" s="21"/>
      <c r="S85" s="21"/>
      <c r="T85" s="21"/>
      <c r="U85" s="21"/>
      <c r="V85" s="21"/>
      <c r="W85" s="21"/>
      <c r="X85" s="21"/>
      <c r="Y85" s="21"/>
      <c r="Z85" s="21"/>
      <c r="AA85" s="21"/>
      <c r="AB85" s="21" t="s">
        <v>746</v>
      </c>
      <c r="AC85" s="21" t="s">
        <v>1608</v>
      </c>
      <c r="AD85" s="21" t="s">
        <v>1609</v>
      </c>
      <c r="AE85" s="21" t="s">
        <v>1810</v>
      </c>
      <c r="AF85" s="21"/>
      <c r="AG85" s="21"/>
      <c r="AH85" s="21"/>
      <c r="AI85" s="21"/>
      <c r="AJ85" s="21"/>
      <c r="AK85" s="21">
        <v>799.0</v>
      </c>
    </row>
    <row r="86" ht="14.25" hidden="1" customHeight="1">
      <c r="A86" s="18" t="s">
        <v>1813</v>
      </c>
      <c r="B86" s="18" t="s">
        <v>550</v>
      </c>
      <c r="C86" s="18" t="s">
        <v>1040</v>
      </c>
      <c r="D86" s="18">
        <v>5.67</v>
      </c>
      <c r="E86" s="18">
        <v>1.00464</v>
      </c>
      <c r="F86" s="86" t="str">
        <f t="shared" si="2"/>
        <v>5.643812709</v>
      </c>
      <c r="G86" s="18">
        <v>12.22</v>
      </c>
      <c r="H86" s="18">
        <v>0.27</v>
      </c>
      <c r="I86" s="18"/>
      <c r="J86" s="18"/>
      <c r="K86" s="18"/>
      <c r="L86" s="18"/>
      <c r="M86" s="18"/>
      <c r="N86" s="18"/>
      <c r="O86" s="18"/>
      <c r="P86" s="18"/>
      <c r="Q86" s="18"/>
      <c r="R86" s="18"/>
      <c r="S86" s="18"/>
      <c r="T86" s="18"/>
      <c r="U86" s="18"/>
      <c r="V86" s="18"/>
      <c r="W86" s="18"/>
      <c r="X86" s="18"/>
      <c r="Y86" s="18"/>
      <c r="Z86" s="18"/>
      <c r="AA86" s="18"/>
      <c r="AB86" s="18" t="s">
        <v>746</v>
      </c>
      <c r="AC86" s="18" t="s">
        <v>1608</v>
      </c>
      <c r="AD86" s="18" t="s">
        <v>1609</v>
      </c>
      <c r="AE86" s="18" t="s">
        <v>1813</v>
      </c>
      <c r="AF86" s="18"/>
      <c r="AG86" s="18"/>
      <c r="AH86" s="18"/>
      <c r="AI86" s="18"/>
      <c r="AJ86" s="18"/>
      <c r="AK86" s="18">
        <v>800.0</v>
      </c>
    </row>
    <row r="87" ht="14.25" hidden="1" customHeight="1">
      <c r="A87" s="21" t="s">
        <v>1819</v>
      </c>
      <c r="B87" s="21" t="s">
        <v>550</v>
      </c>
      <c r="C87" s="21" t="s">
        <v>1040</v>
      </c>
      <c r="D87" s="21">
        <v>6.87</v>
      </c>
      <c r="E87" s="21">
        <v>1.1904</v>
      </c>
      <c r="F87" s="81" t="str">
        <f t="shared" si="2"/>
        <v>5.771169355</v>
      </c>
      <c r="G87" s="21">
        <v>10.26</v>
      </c>
      <c r="H87" s="21">
        <v>0.27</v>
      </c>
      <c r="I87" s="21"/>
      <c r="J87" s="21"/>
      <c r="K87" s="21"/>
      <c r="L87" s="21"/>
      <c r="M87" s="21"/>
      <c r="N87" s="21"/>
      <c r="O87" s="21"/>
      <c r="P87" s="21"/>
      <c r="Q87" s="21"/>
      <c r="R87" s="21"/>
      <c r="S87" s="21"/>
      <c r="T87" s="21"/>
      <c r="U87" s="21"/>
      <c r="V87" s="21"/>
      <c r="W87" s="21"/>
      <c r="X87" s="21"/>
      <c r="Y87" s="21"/>
      <c r="Z87" s="21"/>
      <c r="AA87" s="21"/>
      <c r="AB87" s="21" t="s">
        <v>746</v>
      </c>
      <c r="AC87" s="21" t="s">
        <v>1608</v>
      </c>
      <c r="AD87" s="21" t="s">
        <v>1609</v>
      </c>
      <c r="AE87" s="21" t="s">
        <v>1819</v>
      </c>
      <c r="AF87" s="21"/>
      <c r="AG87" s="21"/>
      <c r="AH87" s="21"/>
      <c r="AI87" s="21"/>
      <c r="AJ87" s="21"/>
      <c r="AK87" s="21">
        <v>801.0</v>
      </c>
    </row>
    <row r="88" ht="14.25" hidden="1" customHeight="1">
      <c r="A88" s="18" t="s">
        <v>1833</v>
      </c>
      <c r="B88" s="18" t="s">
        <v>550</v>
      </c>
      <c r="C88" s="18" t="s">
        <v>1040</v>
      </c>
      <c r="D88" s="18">
        <v>8.07</v>
      </c>
      <c r="E88" s="18">
        <v>1.3704</v>
      </c>
      <c r="F88" s="86" t="str">
        <f t="shared" si="2"/>
        <v>5.888791594</v>
      </c>
      <c r="G88" s="18">
        <v>8.88</v>
      </c>
      <c r="H88" s="18">
        <v>0.27</v>
      </c>
      <c r="I88" s="18"/>
      <c r="J88" s="18"/>
      <c r="K88" s="18"/>
      <c r="L88" s="18"/>
      <c r="M88" s="18"/>
      <c r="N88" s="18"/>
      <c r="O88" s="18"/>
      <c r="P88" s="18"/>
      <c r="Q88" s="18"/>
      <c r="R88" s="18"/>
      <c r="S88" s="18"/>
      <c r="T88" s="18"/>
      <c r="U88" s="18"/>
      <c r="V88" s="18"/>
      <c r="W88" s="18"/>
      <c r="X88" s="18"/>
      <c r="Y88" s="18"/>
      <c r="Z88" s="18"/>
      <c r="AA88" s="18"/>
      <c r="AB88" s="18" t="s">
        <v>746</v>
      </c>
      <c r="AC88" s="18" t="s">
        <v>1608</v>
      </c>
      <c r="AD88" s="18" t="s">
        <v>1609</v>
      </c>
      <c r="AE88" s="18" t="s">
        <v>1833</v>
      </c>
      <c r="AF88" s="18"/>
      <c r="AG88" s="18"/>
      <c r="AH88" s="18"/>
      <c r="AI88" s="18"/>
      <c r="AJ88" s="18"/>
      <c r="AK88" s="18">
        <v>802.0</v>
      </c>
    </row>
    <row r="89" ht="14.25" hidden="1" customHeight="1">
      <c r="A89" s="18" t="s">
        <v>1840</v>
      </c>
      <c r="B89" s="18" t="s">
        <v>550</v>
      </c>
      <c r="C89" s="18" t="s">
        <v>1040</v>
      </c>
      <c r="D89" s="18">
        <v>1.83</v>
      </c>
      <c r="E89" s="18">
        <v>0.4404</v>
      </c>
      <c r="F89" s="86" t="str">
        <f t="shared" si="2"/>
        <v>4.155313351</v>
      </c>
      <c r="G89" s="18">
        <v>35.69</v>
      </c>
      <c r="H89" s="18">
        <v>0.26</v>
      </c>
      <c r="I89" s="18"/>
      <c r="J89" s="18"/>
      <c r="K89" s="18"/>
      <c r="L89" s="18"/>
      <c r="M89" s="18"/>
      <c r="N89" s="18"/>
      <c r="O89" s="18"/>
      <c r="P89" s="18"/>
      <c r="Q89" s="18"/>
      <c r="R89" s="18"/>
      <c r="S89" s="18"/>
      <c r="T89" s="18"/>
      <c r="U89" s="18"/>
      <c r="V89" s="18"/>
      <c r="W89" s="18"/>
      <c r="X89" s="18"/>
      <c r="Y89" s="18"/>
      <c r="Z89" s="18"/>
      <c r="AA89" s="18"/>
      <c r="AB89" s="18" t="s">
        <v>746</v>
      </c>
      <c r="AC89" s="18" t="s">
        <v>1608</v>
      </c>
      <c r="AD89" s="18" t="s">
        <v>1609</v>
      </c>
      <c r="AE89" s="18" t="s">
        <v>1840</v>
      </c>
      <c r="AF89" s="18"/>
      <c r="AG89" s="18"/>
      <c r="AH89" s="18"/>
      <c r="AI89" s="18"/>
      <c r="AJ89" s="18"/>
      <c r="AK89" s="18">
        <v>796.0</v>
      </c>
    </row>
    <row r="90" ht="14.25" hidden="1" customHeight="1">
      <c r="A90" s="21" t="s">
        <v>1844</v>
      </c>
      <c r="B90" s="21" t="s">
        <v>550</v>
      </c>
      <c r="C90" s="21" t="s">
        <v>1040</v>
      </c>
      <c r="D90" s="21">
        <v>2.55</v>
      </c>
      <c r="E90" s="21">
        <v>0.54</v>
      </c>
      <c r="F90" s="81" t="str">
        <f t="shared" si="2"/>
        <v>4.722222222</v>
      </c>
      <c r="G90" s="21">
        <v>25.92</v>
      </c>
      <c r="H90" s="21">
        <v>0.26</v>
      </c>
      <c r="I90" s="21"/>
      <c r="J90" s="21"/>
      <c r="K90" s="21"/>
      <c r="L90" s="21"/>
      <c r="M90" s="21"/>
      <c r="N90" s="21"/>
      <c r="O90" s="21"/>
      <c r="P90" s="21"/>
      <c r="Q90" s="21"/>
      <c r="R90" s="21"/>
      <c r="S90" s="21"/>
      <c r="T90" s="21"/>
      <c r="U90" s="21"/>
      <c r="V90" s="21"/>
      <c r="W90" s="21"/>
      <c r="X90" s="21"/>
      <c r="Y90" s="21"/>
      <c r="Z90" s="21"/>
      <c r="AA90" s="21"/>
      <c r="AB90" s="21" t="s">
        <v>746</v>
      </c>
      <c r="AC90" s="21" t="s">
        <v>1608</v>
      </c>
      <c r="AD90" s="21" t="s">
        <v>1609</v>
      </c>
      <c r="AE90" s="21" t="s">
        <v>1844</v>
      </c>
      <c r="AF90" s="21"/>
      <c r="AG90" s="21"/>
      <c r="AH90" s="21"/>
      <c r="AI90" s="21"/>
      <c r="AJ90" s="21"/>
      <c r="AK90" s="21">
        <v>797.0</v>
      </c>
    </row>
    <row r="91" ht="14.25" hidden="1" customHeight="1">
      <c r="A91" s="21" t="s">
        <v>1850</v>
      </c>
      <c r="B91" s="21" t="s">
        <v>550</v>
      </c>
      <c r="C91" s="21" t="s">
        <v>1040</v>
      </c>
      <c r="D91" s="21">
        <v>2.27</v>
      </c>
      <c r="E91" s="21">
        <v>1.1304</v>
      </c>
      <c r="F91" s="81" t="str">
        <f t="shared" si="2"/>
        <v>2.008138712</v>
      </c>
      <c r="G91" s="21">
        <v>29.09</v>
      </c>
      <c r="H91" s="21">
        <v>0.26</v>
      </c>
      <c r="I91" s="21"/>
      <c r="J91" s="21"/>
      <c r="K91" s="21"/>
      <c r="L91" s="21"/>
      <c r="M91" s="21"/>
      <c r="N91" s="21"/>
      <c r="O91" s="21"/>
      <c r="P91" s="21"/>
      <c r="Q91" s="21"/>
      <c r="R91" s="21"/>
      <c r="S91" s="21"/>
      <c r="T91" s="21"/>
      <c r="U91" s="21"/>
      <c r="V91" s="21"/>
      <c r="W91" s="21"/>
      <c r="X91" s="21"/>
      <c r="Y91" s="21"/>
      <c r="Z91" s="21"/>
      <c r="AA91" s="21"/>
      <c r="AB91" s="21" t="s">
        <v>746</v>
      </c>
      <c r="AC91" s="21" t="s">
        <v>1608</v>
      </c>
      <c r="AD91" s="21" t="s">
        <v>1609</v>
      </c>
      <c r="AE91" s="21" t="s">
        <v>1850</v>
      </c>
      <c r="AF91" s="21"/>
      <c r="AG91" s="21"/>
      <c r="AH91" s="21"/>
      <c r="AI91" s="21"/>
      <c r="AJ91" s="21"/>
      <c r="AK91" s="21">
        <v>787.0</v>
      </c>
    </row>
    <row r="92" ht="14.25" hidden="1" customHeight="1">
      <c r="A92" s="18" t="s">
        <v>1859</v>
      </c>
      <c r="B92" s="18" t="s">
        <v>550</v>
      </c>
      <c r="C92" s="18" t="s">
        <v>1040</v>
      </c>
      <c r="D92" s="18">
        <v>3.27</v>
      </c>
      <c r="E92" s="18">
        <v>0.66</v>
      </c>
      <c r="F92" s="86" t="str">
        <f t="shared" si="2"/>
        <v>4.954545455</v>
      </c>
      <c r="G92" s="18">
        <v>20.44</v>
      </c>
      <c r="H92" s="18">
        <v>0.26</v>
      </c>
      <c r="I92" s="18"/>
      <c r="J92" s="18"/>
      <c r="K92" s="18"/>
      <c r="L92" s="18"/>
      <c r="M92" s="18"/>
      <c r="N92" s="18"/>
      <c r="O92" s="18"/>
      <c r="P92" s="18"/>
      <c r="Q92" s="18"/>
      <c r="R92" s="18"/>
      <c r="S92" s="18"/>
      <c r="T92" s="18"/>
      <c r="U92" s="18"/>
      <c r="V92" s="18"/>
      <c r="W92" s="18"/>
      <c r="X92" s="18"/>
      <c r="Y92" s="18"/>
      <c r="Z92" s="18"/>
      <c r="AA92" s="18"/>
      <c r="AB92" s="18" t="s">
        <v>746</v>
      </c>
      <c r="AC92" s="18" t="s">
        <v>1608</v>
      </c>
      <c r="AD92" s="18" t="s">
        <v>1609</v>
      </c>
      <c r="AE92" s="18" t="s">
        <v>1859</v>
      </c>
      <c r="AF92" s="18"/>
      <c r="AG92" s="18"/>
      <c r="AH92" s="18"/>
      <c r="AI92" s="18"/>
      <c r="AJ92" s="18"/>
      <c r="AK92" s="18">
        <v>790.0</v>
      </c>
    </row>
    <row r="93" ht="14.25" hidden="1" customHeight="1">
      <c r="A93" s="21" t="s">
        <v>1861</v>
      </c>
      <c r="B93" s="21" t="s">
        <v>550</v>
      </c>
      <c r="C93" s="21" t="s">
        <v>1040</v>
      </c>
      <c r="D93" s="21">
        <v>4.47</v>
      </c>
      <c r="E93" s="21">
        <v>0.84</v>
      </c>
      <c r="F93" s="81" t="str">
        <f t="shared" si="2"/>
        <v>5.321428571</v>
      </c>
      <c r="G93" s="21">
        <v>15.23</v>
      </c>
      <c r="H93" s="21">
        <v>0.27</v>
      </c>
      <c r="I93" s="21"/>
      <c r="J93" s="21"/>
      <c r="K93" s="21"/>
      <c r="L93" s="21"/>
      <c r="M93" s="21"/>
      <c r="N93" s="21"/>
      <c r="O93" s="21"/>
      <c r="P93" s="21"/>
      <c r="Q93" s="21"/>
      <c r="R93" s="21"/>
      <c r="S93" s="21"/>
      <c r="T93" s="21"/>
      <c r="U93" s="21"/>
      <c r="V93" s="21"/>
      <c r="W93" s="21"/>
      <c r="X93" s="21"/>
      <c r="Y93" s="21"/>
      <c r="Z93" s="21"/>
      <c r="AA93" s="21"/>
      <c r="AB93" s="21" t="s">
        <v>746</v>
      </c>
      <c r="AC93" s="21" t="s">
        <v>1608</v>
      </c>
      <c r="AD93" s="21" t="s">
        <v>1609</v>
      </c>
      <c r="AE93" s="21" t="s">
        <v>1861</v>
      </c>
      <c r="AF93" s="21"/>
      <c r="AG93" s="21"/>
      <c r="AH93" s="21"/>
      <c r="AI93" s="21"/>
      <c r="AJ93" s="21"/>
      <c r="AK93" s="21">
        <v>791.0</v>
      </c>
    </row>
    <row r="94" ht="14.25" hidden="1" customHeight="1">
      <c r="A94" s="18" t="s">
        <v>1868</v>
      </c>
      <c r="B94" s="18" t="s">
        <v>550</v>
      </c>
      <c r="C94" s="18" t="s">
        <v>1040</v>
      </c>
      <c r="D94" s="18">
        <v>5.67</v>
      </c>
      <c r="E94" s="18">
        <v>1.0104</v>
      </c>
      <c r="F94" s="86" t="str">
        <f t="shared" si="2"/>
        <v>5.611638955</v>
      </c>
      <c r="G94" s="18">
        <v>12.22</v>
      </c>
      <c r="H94" s="18">
        <v>0.27</v>
      </c>
      <c r="I94" s="18"/>
      <c r="J94" s="18"/>
      <c r="K94" s="18"/>
      <c r="L94" s="18"/>
      <c r="M94" s="18"/>
      <c r="N94" s="18"/>
      <c r="O94" s="18"/>
      <c r="P94" s="18"/>
      <c r="Q94" s="18"/>
      <c r="R94" s="18"/>
      <c r="S94" s="18"/>
      <c r="T94" s="18"/>
      <c r="U94" s="18"/>
      <c r="V94" s="18"/>
      <c r="W94" s="18"/>
      <c r="X94" s="18"/>
      <c r="Y94" s="18"/>
      <c r="Z94" s="18"/>
      <c r="AA94" s="18"/>
      <c r="AB94" s="18" t="s">
        <v>746</v>
      </c>
      <c r="AC94" s="18" t="s">
        <v>1608</v>
      </c>
      <c r="AD94" s="18" t="s">
        <v>1609</v>
      </c>
      <c r="AE94" s="18" t="s">
        <v>1868</v>
      </c>
      <c r="AF94" s="18"/>
      <c r="AG94" s="18"/>
      <c r="AH94" s="18"/>
      <c r="AI94" s="18"/>
      <c r="AJ94" s="18"/>
      <c r="AK94" s="18">
        <v>792.0</v>
      </c>
    </row>
    <row r="95" ht="14.25" hidden="1" customHeight="1">
      <c r="A95" s="21" t="s">
        <v>1871</v>
      </c>
      <c r="B95" s="21" t="s">
        <v>550</v>
      </c>
      <c r="C95" s="21" t="s">
        <v>1040</v>
      </c>
      <c r="D95" s="21">
        <v>6.87</v>
      </c>
      <c r="E95" s="21">
        <v>1.1904</v>
      </c>
      <c r="F95" s="81" t="str">
        <f t="shared" si="2"/>
        <v>5.771169355</v>
      </c>
      <c r="G95" s="21">
        <v>10.26</v>
      </c>
      <c r="H95" s="21">
        <v>0.27</v>
      </c>
      <c r="I95" s="21"/>
      <c r="J95" s="21"/>
      <c r="K95" s="21"/>
      <c r="L95" s="21"/>
      <c r="M95" s="21"/>
      <c r="N95" s="21"/>
      <c r="O95" s="21"/>
      <c r="P95" s="21"/>
      <c r="Q95" s="21"/>
      <c r="R95" s="21"/>
      <c r="S95" s="21"/>
      <c r="T95" s="21"/>
      <c r="U95" s="21"/>
      <c r="V95" s="21"/>
      <c r="W95" s="21"/>
      <c r="X95" s="21"/>
      <c r="Y95" s="21"/>
      <c r="Z95" s="21"/>
      <c r="AA95" s="21"/>
      <c r="AB95" s="21" t="s">
        <v>746</v>
      </c>
      <c r="AC95" s="21" t="s">
        <v>1608</v>
      </c>
      <c r="AD95" s="21" t="s">
        <v>1609</v>
      </c>
      <c r="AE95" s="21" t="s">
        <v>1871</v>
      </c>
      <c r="AF95" s="21"/>
      <c r="AG95" s="21"/>
      <c r="AH95" s="21"/>
      <c r="AI95" s="21"/>
      <c r="AJ95" s="21"/>
      <c r="AK95" s="21">
        <v>793.0</v>
      </c>
    </row>
    <row r="96" ht="14.25" hidden="1" customHeight="1">
      <c r="A96" s="18" t="s">
        <v>1892</v>
      </c>
      <c r="B96" s="18" t="s">
        <v>550</v>
      </c>
      <c r="C96" s="18" t="s">
        <v>1040</v>
      </c>
      <c r="D96" s="18">
        <v>8.07</v>
      </c>
      <c r="E96" s="18">
        <v>1.38</v>
      </c>
      <c r="F96" s="86" t="str">
        <f t="shared" si="2"/>
        <v>5.847826087</v>
      </c>
      <c r="G96" s="18">
        <v>8.88</v>
      </c>
      <c r="H96" s="18">
        <v>0.27</v>
      </c>
      <c r="I96" s="18"/>
      <c r="J96" s="18"/>
      <c r="K96" s="18"/>
      <c r="L96" s="18"/>
      <c r="M96" s="18"/>
      <c r="N96" s="18"/>
      <c r="O96" s="18"/>
      <c r="P96" s="18"/>
      <c r="Q96" s="18"/>
      <c r="R96" s="18"/>
      <c r="S96" s="18"/>
      <c r="T96" s="18"/>
      <c r="U96" s="18"/>
      <c r="V96" s="18"/>
      <c r="W96" s="18"/>
      <c r="X96" s="18"/>
      <c r="Y96" s="18"/>
      <c r="Z96" s="18"/>
      <c r="AA96" s="18"/>
      <c r="AB96" s="18" t="s">
        <v>746</v>
      </c>
      <c r="AC96" s="18" t="s">
        <v>1608</v>
      </c>
      <c r="AD96" s="18" t="s">
        <v>1609</v>
      </c>
      <c r="AE96" s="18" t="s">
        <v>1892</v>
      </c>
      <c r="AF96" s="18"/>
      <c r="AG96" s="18"/>
      <c r="AH96" s="18"/>
      <c r="AI96" s="18"/>
      <c r="AJ96" s="18"/>
      <c r="AK96" s="18">
        <v>794.0</v>
      </c>
    </row>
    <row r="97" ht="14.25" hidden="1" customHeight="1">
      <c r="A97" s="18" t="s">
        <v>1895</v>
      </c>
      <c r="B97" s="18" t="s">
        <v>550</v>
      </c>
      <c r="C97" s="18" t="s">
        <v>1040</v>
      </c>
      <c r="D97" s="18">
        <v>1.83</v>
      </c>
      <c r="E97" s="18">
        <v>0.4704</v>
      </c>
      <c r="F97" s="86" t="str">
        <f t="shared" si="2"/>
        <v>3.890306122</v>
      </c>
      <c r="G97" s="18">
        <v>35.69</v>
      </c>
      <c r="H97" s="18">
        <v>0.26</v>
      </c>
      <c r="I97" s="18"/>
      <c r="J97" s="18"/>
      <c r="K97" s="18"/>
      <c r="L97" s="18"/>
      <c r="M97" s="18"/>
      <c r="N97" s="18"/>
      <c r="O97" s="18"/>
      <c r="P97" s="18"/>
      <c r="Q97" s="18"/>
      <c r="R97" s="18"/>
      <c r="S97" s="18"/>
      <c r="T97" s="18"/>
      <c r="U97" s="18"/>
      <c r="V97" s="18"/>
      <c r="W97" s="18"/>
      <c r="X97" s="18"/>
      <c r="Y97" s="18"/>
      <c r="Z97" s="18"/>
      <c r="AA97" s="18"/>
      <c r="AB97" s="18" t="s">
        <v>746</v>
      </c>
      <c r="AC97" s="18" t="s">
        <v>1608</v>
      </c>
      <c r="AD97" s="18" t="s">
        <v>1609</v>
      </c>
      <c r="AE97" s="18" t="s">
        <v>1895</v>
      </c>
      <c r="AF97" s="18"/>
      <c r="AG97" s="18"/>
      <c r="AH97" s="18"/>
      <c r="AI97" s="18"/>
      <c r="AJ97" s="18"/>
      <c r="AK97" s="18">
        <v>788.0</v>
      </c>
    </row>
    <row r="98" ht="14.25" hidden="1" customHeight="1">
      <c r="A98" s="21" t="s">
        <v>1907</v>
      </c>
      <c r="B98" s="21" t="s">
        <v>550</v>
      </c>
      <c r="C98" s="21" t="s">
        <v>1040</v>
      </c>
      <c r="D98" s="21">
        <v>2.55</v>
      </c>
      <c r="E98" s="21">
        <v>0.5604</v>
      </c>
      <c r="F98" s="81" t="str">
        <f t="shared" si="2"/>
        <v>4.550321199</v>
      </c>
      <c r="G98" s="21">
        <v>25.92</v>
      </c>
      <c r="H98" s="21">
        <v>0.26</v>
      </c>
      <c r="I98" s="21"/>
      <c r="J98" s="21"/>
      <c r="K98" s="21"/>
      <c r="L98" s="21"/>
      <c r="M98" s="21"/>
      <c r="N98" s="21"/>
      <c r="O98" s="21"/>
      <c r="P98" s="21"/>
      <c r="Q98" s="21"/>
      <c r="R98" s="21"/>
      <c r="S98" s="21"/>
      <c r="T98" s="21"/>
      <c r="U98" s="21"/>
      <c r="V98" s="21"/>
      <c r="W98" s="21"/>
      <c r="X98" s="21"/>
      <c r="Y98" s="21"/>
      <c r="Z98" s="21"/>
      <c r="AA98" s="21"/>
      <c r="AB98" s="21" t="s">
        <v>746</v>
      </c>
      <c r="AC98" s="21" t="s">
        <v>1608</v>
      </c>
      <c r="AD98" s="21" t="s">
        <v>1609</v>
      </c>
      <c r="AE98" s="21" t="s">
        <v>1907</v>
      </c>
      <c r="AF98" s="21"/>
      <c r="AG98" s="21"/>
      <c r="AH98" s="21"/>
      <c r="AI98" s="21"/>
      <c r="AJ98" s="21"/>
      <c r="AK98" s="21">
        <v>789.0</v>
      </c>
    </row>
    <row r="99" ht="14.25" hidden="1" customHeight="1">
      <c r="A99" s="21" t="s">
        <v>1919</v>
      </c>
      <c r="B99" s="21" t="s">
        <v>550</v>
      </c>
      <c r="C99" s="21" t="s">
        <v>1040</v>
      </c>
      <c r="D99" s="21">
        <v>2.27</v>
      </c>
      <c r="E99" s="21">
        <v>0.69</v>
      </c>
      <c r="F99" s="81" t="str">
        <f t="shared" si="2"/>
        <v>3.289855072</v>
      </c>
      <c r="G99" s="21">
        <v>29.09</v>
      </c>
      <c r="H99" s="21">
        <v>0.26</v>
      </c>
      <c r="I99" s="21"/>
      <c r="J99" s="21"/>
      <c r="K99" s="21"/>
      <c r="L99" s="21"/>
      <c r="M99" s="21"/>
      <c r="N99" s="21"/>
      <c r="O99" s="21"/>
      <c r="P99" s="21"/>
      <c r="Q99" s="21"/>
      <c r="R99" s="21"/>
      <c r="S99" s="21"/>
      <c r="T99" s="21"/>
      <c r="U99" s="21"/>
      <c r="V99" s="21"/>
      <c r="W99" s="21"/>
      <c r="X99" s="21"/>
      <c r="Y99" s="21"/>
      <c r="Z99" s="21"/>
      <c r="AA99" s="21"/>
      <c r="AB99" s="21" t="s">
        <v>746</v>
      </c>
      <c r="AC99" s="21" t="s">
        <v>1608</v>
      </c>
      <c r="AD99" s="21" t="s">
        <v>1609</v>
      </c>
      <c r="AE99" s="21" t="s">
        <v>1919</v>
      </c>
      <c r="AF99" s="21"/>
      <c r="AG99" s="21"/>
      <c r="AH99" s="21"/>
      <c r="AI99" s="21"/>
      <c r="AJ99" s="21"/>
      <c r="AK99" s="21">
        <v>803.0</v>
      </c>
    </row>
    <row r="100" ht="14.25" hidden="1" customHeight="1">
      <c r="A100" s="18" t="s">
        <v>1922</v>
      </c>
      <c r="B100" s="18" t="s">
        <v>550</v>
      </c>
      <c r="C100" s="18" t="s">
        <v>1040</v>
      </c>
      <c r="D100" s="18">
        <v>3.27</v>
      </c>
      <c r="E100" s="18">
        <v>0.636479999999999</v>
      </c>
      <c r="F100" s="86" t="str">
        <f t="shared" si="2"/>
        <v>5.137631976</v>
      </c>
      <c r="G100" s="18">
        <v>20.44</v>
      </c>
      <c r="H100" s="18">
        <v>0.26</v>
      </c>
      <c r="I100" s="18"/>
      <c r="J100" s="18"/>
      <c r="K100" s="18"/>
      <c r="L100" s="18"/>
      <c r="M100" s="18"/>
      <c r="N100" s="18"/>
      <c r="O100" s="18"/>
      <c r="P100" s="18"/>
      <c r="Q100" s="18"/>
      <c r="R100" s="18"/>
      <c r="S100" s="18"/>
      <c r="T100" s="18"/>
      <c r="U100" s="18"/>
      <c r="V100" s="18"/>
      <c r="W100" s="18"/>
      <c r="X100" s="18"/>
      <c r="Y100" s="18"/>
      <c r="Z100" s="18"/>
      <c r="AA100" s="18"/>
      <c r="AB100" s="18" t="s">
        <v>746</v>
      </c>
      <c r="AC100" s="18" t="s">
        <v>1608</v>
      </c>
      <c r="AD100" s="18" t="s">
        <v>1609</v>
      </c>
      <c r="AE100" s="18" t="s">
        <v>1922</v>
      </c>
      <c r="AF100" s="18"/>
      <c r="AG100" s="18"/>
      <c r="AH100" s="18"/>
      <c r="AI100" s="18"/>
      <c r="AJ100" s="18"/>
      <c r="AK100" s="18">
        <v>806.0</v>
      </c>
    </row>
    <row r="101" ht="14.25" hidden="1" customHeight="1">
      <c r="A101" s="21" t="s">
        <v>1932</v>
      </c>
      <c r="B101" s="21" t="s">
        <v>550</v>
      </c>
      <c r="C101" s="21" t="s">
        <v>1040</v>
      </c>
      <c r="D101" s="21">
        <v>4.47</v>
      </c>
      <c r="E101" s="21">
        <v>0.8196</v>
      </c>
      <c r="F101" s="81" t="str">
        <f t="shared" si="2"/>
        <v>5.453879941</v>
      </c>
      <c r="G101" s="21">
        <v>15.23</v>
      </c>
      <c r="H101" s="21">
        <v>0.27</v>
      </c>
      <c r="I101" s="21"/>
      <c r="J101" s="21"/>
      <c r="K101" s="21"/>
      <c r="L101" s="21"/>
      <c r="M101" s="21"/>
      <c r="N101" s="21"/>
      <c r="O101" s="21"/>
      <c r="P101" s="21"/>
      <c r="Q101" s="21"/>
      <c r="R101" s="21"/>
      <c r="S101" s="21"/>
      <c r="T101" s="21"/>
      <c r="U101" s="21"/>
      <c r="V101" s="21"/>
      <c r="W101" s="21"/>
      <c r="X101" s="21"/>
      <c r="Y101" s="21"/>
      <c r="Z101" s="21"/>
      <c r="AA101" s="21"/>
      <c r="AB101" s="21" t="s">
        <v>746</v>
      </c>
      <c r="AC101" s="21" t="s">
        <v>1608</v>
      </c>
      <c r="AD101" s="21" t="s">
        <v>1609</v>
      </c>
      <c r="AE101" s="21" t="s">
        <v>1932</v>
      </c>
      <c r="AF101" s="21"/>
      <c r="AG101" s="21"/>
      <c r="AH101" s="21"/>
      <c r="AI101" s="21"/>
      <c r="AJ101" s="21"/>
      <c r="AK101" s="21">
        <v>807.0</v>
      </c>
    </row>
    <row r="102" ht="14.25" hidden="1" customHeight="1">
      <c r="A102" s="18" t="s">
        <v>1940</v>
      </c>
      <c r="B102" s="18" t="s">
        <v>550</v>
      </c>
      <c r="C102" s="18" t="s">
        <v>1040</v>
      </c>
      <c r="D102" s="18">
        <v>5.67</v>
      </c>
      <c r="E102" s="18">
        <v>0.9996</v>
      </c>
      <c r="F102" s="86" t="str">
        <f t="shared" si="2"/>
        <v>5.672268908</v>
      </c>
      <c r="G102" s="18">
        <v>12.22</v>
      </c>
      <c r="H102" s="18">
        <v>0.27</v>
      </c>
      <c r="I102" s="18"/>
      <c r="J102" s="18"/>
      <c r="K102" s="18"/>
      <c r="L102" s="18"/>
      <c r="M102" s="18"/>
      <c r="N102" s="18"/>
      <c r="O102" s="18"/>
      <c r="P102" s="18"/>
      <c r="Q102" s="18"/>
      <c r="R102" s="18"/>
      <c r="S102" s="18"/>
      <c r="T102" s="18"/>
      <c r="U102" s="18"/>
      <c r="V102" s="18"/>
      <c r="W102" s="18"/>
      <c r="X102" s="18"/>
      <c r="Y102" s="18"/>
      <c r="Z102" s="18"/>
      <c r="AA102" s="18"/>
      <c r="AB102" s="18" t="s">
        <v>746</v>
      </c>
      <c r="AC102" s="18" t="s">
        <v>1608</v>
      </c>
      <c r="AD102" s="18" t="s">
        <v>1609</v>
      </c>
      <c r="AE102" s="18" t="s">
        <v>1940</v>
      </c>
      <c r="AF102" s="18"/>
      <c r="AG102" s="18"/>
      <c r="AH102" s="18"/>
      <c r="AI102" s="18"/>
      <c r="AJ102" s="18"/>
      <c r="AK102" s="18">
        <v>808.0</v>
      </c>
    </row>
    <row r="103" ht="14.25" hidden="1" customHeight="1">
      <c r="A103" s="21" t="s">
        <v>1950</v>
      </c>
      <c r="B103" s="21" t="s">
        <v>550</v>
      </c>
      <c r="C103" s="21" t="s">
        <v>1040</v>
      </c>
      <c r="D103" s="21">
        <v>6.87</v>
      </c>
      <c r="E103" s="21">
        <v>1.1796</v>
      </c>
      <c r="F103" s="81" t="str">
        <f t="shared" si="2"/>
        <v>5.824008138</v>
      </c>
      <c r="G103" s="21">
        <v>10.26</v>
      </c>
      <c r="H103" s="21">
        <v>0.27</v>
      </c>
      <c r="I103" s="21"/>
      <c r="J103" s="21"/>
      <c r="K103" s="21"/>
      <c r="L103" s="21"/>
      <c r="M103" s="21"/>
      <c r="N103" s="21"/>
      <c r="O103" s="21"/>
      <c r="P103" s="21"/>
      <c r="Q103" s="21"/>
      <c r="R103" s="21"/>
      <c r="S103" s="21"/>
      <c r="T103" s="21"/>
      <c r="U103" s="21"/>
      <c r="V103" s="21"/>
      <c r="W103" s="21"/>
      <c r="X103" s="21"/>
      <c r="Y103" s="21"/>
      <c r="Z103" s="21"/>
      <c r="AA103" s="21"/>
      <c r="AB103" s="21" t="s">
        <v>746</v>
      </c>
      <c r="AC103" s="21" t="s">
        <v>1608</v>
      </c>
      <c r="AD103" s="21" t="s">
        <v>1609</v>
      </c>
      <c r="AE103" s="21" t="s">
        <v>1950</v>
      </c>
      <c r="AF103" s="21"/>
      <c r="AG103" s="21"/>
      <c r="AH103" s="21"/>
      <c r="AI103" s="21"/>
      <c r="AJ103" s="21"/>
      <c r="AK103" s="21">
        <v>809.0</v>
      </c>
    </row>
    <row r="104" ht="14.25" hidden="1" customHeight="1">
      <c r="A104" s="18" t="s">
        <v>1955</v>
      </c>
      <c r="B104" s="18" t="s">
        <v>550</v>
      </c>
      <c r="C104" s="18" t="s">
        <v>1040</v>
      </c>
      <c r="D104" s="18">
        <v>8.07</v>
      </c>
      <c r="E104" s="18">
        <v>1.3704</v>
      </c>
      <c r="F104" s="86" t="str">
        <f t="shared" si="2"/>
        <v>5.888791594</v>
      </c>
      <c r="G104" s="18">
        <v>8.88</v>
      </c>
      <c r="H104" s="18">
        <v>0.27</v>
      </c>
      <c r="I104" s="18"/>
      <c r="J104" s="18"/>
      <c r="K104" s="18"/>
      <c r="L104" s="18"/>
      <c r="M104" s="18"/>
      <c r="N104" s="18"/>
      <c r="O104" s="18"/>
      <c r="P104" s="18"/>
      <c r="Q104" s="18"/>
      <c r="R104" s="18"/>
      <c r="S104" s="18"/>
      <c r="T104" s="18"/>
      <c r="U104" s="18"/>
      <c r="V104" s="18"/>
      <c r="W104" s="18"/>
      <c r="X104" s="18"/>
      <c r="Y104" s="18"/>
      <c r="Z104" s="18"/>
      <c r="AA104" s="18"/>
      <c r="AB104" s="18" t="s">
        <v>746</v>
      </c>
      <c r="AC104" s="18" t="s">
        <v>1608</v>
      </c>
      <c r="AD104" s="18" t="s">
        <v>1609</v>
      </c>
      <c r="AE104" s="18" t="s">
        <v>1955</v>
      </c>
      <c r="AF104" s="18"/>
      <c r="AG104" s="18"/>
      <c r="AH104" s="18"/>
      <c r="AI104" s="18"/>
      <c r="AJ104" s="18"/>
      <c r="AK104" s="18">
        <v>810.0</v>
      </c>
    </row>
    <row r="105" ht="14.25" hidden="1" customHeight="1">
      <c r="A105" s="18" t="s">
        <v>1959</v>
      </c>
      <c r="B105" s="18" t="s">
        <v>550</v>
      </c>
      <c r="C105" s="18" t="s">
        <v>1040</v>
      </c>
      <c r="D105" s="18">
        <v>1.83</v>
      </c>
      <c r="E105" s="18">
        <v>0.41724</v>
      </c>
      <c r="F105" s="86" t="str">
        <f t="shared" si="2"/>
        <v>4.385964912</v>
      </c>
      <c r="G105" s="18">
        <v>35.69</v>
      </c>
      <c r="H105" s="18">
        <v>0.26</v>
      </c>
      <c r="I105" s="18"/>
      <c r="J105" s="18"/>
      <c r="K105" s="18"/>
      <c r="L105" s="18"/>
      <c r="M105" s="18"/>
      <c r="N105" s="18"/>
      <c r="O105" s="18"/>
      <c r="P105" s="18"/>
      <c r="Q105" s="18"/>
      <c r="R105" s="18"/>
      <c r="S105" s="18"/>
      <c r="T105" s="18"/>
      <c r="U105" s="18"/>
      <c r="V105" s="18"/>
      <c r="W105" s="18"/>
      <c r="X105" s="18"/>
      <c r="Y105" s="18"/>
      <c r="Z105" s="18"/>
      <c r="AA105" s="18"/>
      <c r="AB105" s="18" t="s">
        <v>746</v>
      </c>
      <c r="AC105" s="18" t="s">
        <v>1608</v>
      </c>
      <c r="AD105" s="18" t="s">
        <v>1609</v>
      </c>
      <c r="AE105" s="18" t="s">
        <v>1959</v>
      </c>
      <c r="AF105" s="18"/>
      <c r="AG105" s="18"/>
      <c r="AH105" s="18"/>
      <c r="AI105" s="18"/>
      <c r="AJ105" s="18"/>
      <c r="AK105" s="18">
        <v>804.0</v>
      </c>
    </row>
    <row r="106" ht="14.25" hidden="1" customHeight="1">
      <c r="A106" s="21" t="s">
        <v>1965</v>
      </c>
      <c r="B106" s="21" t="s">
        <v>550</v>
      </c>
      <c r="C106" s="21" t="s">
        <v>1040</v>
      </c>
      <c r="D106" s="21">
        <v>2.55</v>
      </c>
      <c r="E106" s="21">
        <v>0.5304</v>
      </c>
      <c r="F106" s="81" t="str">
        <f t="shared" si="2"/>
        <v>4.807692308</v>
      </c>
      <c r="G106" s="21">
        <v>25.92</v>
      </c>
      <c r="H106" s="21">
        <v>0.26</v>
      </c>
      <c r="I106" s="21"/>
      <c r="J106" s="21"/>
      <c r="K106" s="21"/>
      <c r="L106" s="21"/>
      <c r="M106" s="21"/>
      <c r="N106" s="21"/>
      <c r="O106" s="21"/>
      <c r="P106" s="21"/>
      <c r="Q106" s="21"/>
      <c r="R106" s="21"/>
      <c r="S106" s="21"/>
      <c r="T106" s="21"/>
      <c r="U106" s="21"/>
      <c r="V106" s="21"/>
      <c r="W106" s="21"/>
      <c r="X106" s="21"/>
      <c r="Y106" s="21"/>
      <c r="Z106" s="21"/>
      <c r="AA106" s="21"/>
      <c r="AB106" s="21" t="s">
        <v>746</v>
      </c>
      <c r="AC106" s="21" t="s">
        <v>1608</v>
      </c>
      <c r="AD106" s="21" t="s">
        <v>1609</v>
      </c>
      <c r="AE106" s="21" t="s">
        <v>1965</v>
      </c>
      <c r="AF106" s="21"/>
      <c r="AG106" s="21"/>
      <c r="AH106" s="21"/>
      <c r="AI106" s="21"/>
      <c r="AJ106" s="21"/>
      <c r="AK106" s="21">
        <v>805.0</v>
      </c>
    </row>
    <row r="107" ht="14.25" hidden="1" customHeight="1">
      <c r="A107" s="21" t="s">
        <v>1448</v>
      </c>
      <c r="B107" s="21" t="s">
        <v>312</v>
      </c>
      <c r="C107" s="21"/>
      <c r="D107" s="21">
        <v>0.5</v>
      </c>
      <c r="E107" s="21"/>
      <c r="F107" s="21"/>
      <c r="G107" s="21"/>
      <c r="H107" s="21"/>
      <c r="I107" s="21"/>
      <c r="J107" s="21"/>
      <c r="K107" s="21"/>
      <c r="L107" s="21" t="s">
        <v>1972</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v>1353.0</v>
      </c>
    </row>
    <row r="108" ht="14.25" hidden="1" customHeight="1">
      <c r="A108" s="21" t="s">
        <v>1974</v>
      </c>
      <c r="B108" s="21" t="s">
        <v>550</v>
      </c>
      <c r="C108" s="21" t="s">
        <v>1083</v>
      </c>
      <c r="D108" s="21">
        <v>0.38</v>
      </c>
      <c r="E108" s="21">
        <v>1.7904</v>
      </c>
      <c r="F108" s="81" t="str">
        <f t="shared" ref="F108:F116" si="3">D108/E108</f>
        <v>0.2122430742</v>
      </c>
      <c r="G108" s="21">
        <v>120.0</v>
      </c>
      <c r="H108" s="21">
        <v>0.24</v>
      </c>
      <c r="I108" s="21"/>
      <c r="J108" s="21"/>
      <c r="K108" s="21"/>
      <c r="L108" s="21"/>
      <c r="M108" s="21"/>
      <c r="N108" s="21"/>
      <c r="O108" s="21"/>
      <c r="P108" s="21"/>
      <c r="Q108" s="21"/>
      <c r="R108" s="21"/>
      <c r="S108" s="21"/>
      <c r="T108" s="21"/>
      <c r="U108" s="21"/>
      <c r="V108" s="21"/>
      <c r="W108" s="21"/>
      <c r="X108" s="21"/>
      <c r="Y108" s="21"/>
      <c r="Z108" s="21"/>
      <c r="AA108" s="21"/>
      <c r="AB108" s="21" t="s">
        <v>746</v>
      </c>
      <c r="AC108" s="21" t="s">
        <v>1338</v>
      </c>
      <c r="AD108" s="21" t="s">
        <v>1087</v>
      </c>
      <c r="AE108" s="21" t="s">
        <v>1974</v>
      </c>
      <c r="AF108" s="21"/>
      <c r="AG108" s="21"/>
      <c r="AH108" s="21"/>
      <c r="AI108" s="21"/>
      <c r="AJ108" s="21"/>
      <c r="AK108" s="21">
        <v>687.0</v>
      </c>
    </row>
    <row r="109" ht="14.25" hidden="1" customHeight="1">
      <c r="A109" s="18" t="s">
        <v>1988</v>
      </c>
      <c r="B109" s="18" t="s">
        <v>550</v>
      </c>
      <c r="C109" s="18" t="s">
        <v>1274</v>
      </c>
      <c r="D109" s="18">
        <v>1.0</v>
      </c>
      <c r="E109" s="18">
        <v>1.1004</v>
      </c>
      <c r="F109" s="86" t="str">
        <f t="shared" si="3"/>
        <v>0.9087604507</v>
      </c>
      <c r="G109" s="18">
        <v>40.06</v>
      </c>
      <c r="H109" s="18">
        <v>0.39</v>
      </c>
      <c r="I109" s="18"/>
      <c r="J109" s="18"/>
      <c r="K109" s="18"/>
      <c r="L109" s="18"/>
      <c r="M109" s="18"/>
      <c r="N109" s="18"/>
      <c r="O109" s="18"/>
      <c r="P109" s="18"/>
      <c r="Q109" s="18"/>
      <c r="R109" s="18"/>
      <c r="S109" s="18"/>
      <c r="T109" s="18"/>
      <c r="U109" s="18"/>
      <c r="V109" s="18"/>
      <c r="W109" s="18"/>
      <c r="X109" s="18"/>
      <c r="Y109" s="18"/>
      <c r="Z109" s="18"/>
      <c r="AA109" s="18"/>
      <c r="AB109" s="18" t="s">
        <v>746</v>
      </c>
      <c r="AC109" s="18" t="s">
        <v>1338</v>
      </c>
      <c r="AD109" s="18" t="s">
        <v>1994</v>
      </c>
      <c r="AE109" s="18" t="s">
        <v>1988</v>
      </c>
      <c r="AF109" s="18"/>
      <c r="AG109" s="18"/>
      <c r="AH109" s="18"/>
      <c r="AI109" s="18"/>
      <c r="AJ109" s="18"/>
      <c r="AK109" s="18">
        <v>884.0</v>
      </c>
    </row>
    <row r="110" ht="14.25" hidden="1" customHeight="1">
      <c r="A110" s="18" t="s">
        <v>1996</v>
      </c>
      <c r="B110" s="18" t="s">
        <v>550</v>
      </c>
      <c r="C110" s="18" t="s">
        <v>1083</v>
      </c>
      <c r="D110" s="18">
        <v>0.75</v>
      </c>
      <c r="E110" s="18">
        <v>3.0</v>
      </c>
      <c r="F110" s="86" t="str">
        <f t="shared" si="3"/>
        <v>0.25</v>
      </c>
      <c r="G110" s="18">
        <v>100.0</v>
      </c>
      <c r="H110" s="18">
        <v>0.3</v>
      </c>
      <c r="I110" s="18"/>
      <c r="J110" s="18"/>
      <c r="K110" s="18"/>
      <c r="L110" s="18"/>
      <c r="M110" s="18"/>
      <c r="N110" s="18"/>
      <c r="O110" s="18"/>
      <c r="P110" s="18"/>
      <c r="Q110" s="18"/>
      <c r="R110" s="18"/>
      <c r="S110" s="18"/>
      <c r="T110" s="18"/>
      <c r="U110" s="18"/>
      <c r="V110" s="18"/>
      <c r="W110" s="18"/>
      <c r="X110" s="18"/>
      <c r="Y110" s="18"/>
      <c r="Z110" s="18"/>
      <c r="AA110" s="18"/>
      <c r="AB110" s="18" t="s">
        <v>746</v>
      </c>
      <c r="AC110" s="18" t="s">
        <v>1338</v>
      </c>
      <c r="AD110" s="18" t="s">
        <v>1087</v>
      </c>
      <c r="AE110" s="18" t="s">
        <v>1996</v>
      </c>
      <c r="AF110" s="18"/>
      <c r="AG110" s="18"/>
      <c r="AH110" s="18"/>
      <c r="AI110" s="18"/>
      <c r="AJ110" s="18"/>
      <c r="AK110" s="18">
        <v>688.0</v>
      </c>
    </row>
    <row r="111" ht="14.25" hidden="1" customHeight="1">
      <c r="A111" s="21" t="s">
        <v>2001</v>
      </c>
      <c r="B111" s="21" t="s">
        <v>550</v>
      </c>
      <c r="C111" s="21" t="s">
        <v>1083</v>
      </c>
      <c r="D111" s="21">
        <v>0.75</v>
      </c>
      <c r="E111" s="21">
        <v>8.00039999999999</v>
      </c>
      <c r="F111" s="81" t="str">
        <f t="shared" si="3"/>
        <v>0.09374531273</v>
      </c>
      <c r="G111" s="21">
        <v>144.0</v>
      </c>
      <c r="H111" s="21">
        <v>0.3</v>
      </c>
      <c r="I111" s="21"/>
      <c r="J111" s="21"/>
      <c r="K111" s="21"/>
      <c r="L111" s="21"/>
      <c r="M111" s="21"/>
      <c r="N111" s="21"/>
      <c r="O111" s="21"/>
      <c r="P111" s="21"/>
      <c r="Q111" s="21"/>
      <c r="R111" s="21"/>
      <c r="S111" s="21"/>
      <c r="T111" s="21"/>
      <c r="U111" s="21"/>
      <c r="V111" s="21"/>
      <c r="W111" s="21"/>
      <c r="X111" s="21"/>
      <c r="Y111" s="21"/>
      <c r="Z111" s="21"/>
      <c r="AA111" s="21"/>
      <c r="AB111" s="21" t="s">
        <v>746</v>
      </c>
      <c r="AC111" s="21" t="s">
        <v>1338</v>
      </c>
      <c r="AD111" s="21" t="s">
        <v>1087</v>
      </c>
      <c r="AE111" s="21" t="s">
        <v>2001</v>
      </c>
      <c r="AF111" s="21"/>
      <c r="AG111" s="21"/>
      <c r="AH111" s="21"/>
      <c r="AI111" s="21"/>
      <c r="AJ111" s="21"/>
      <c r="AK111" s="21">
        <v>689.0</v>
      </c>
    </row>
    <row r="112" ht="14.25" hidden="1" customHeight="1">
      <c r="A112" s="18" t="s">
        <v>2004</v>
      </c>
      <c r="B112" s="18" t="s">
        <v>550</v>
      </c>
      <c r="C112" s="18" t="s">
        <v>1083</v>
      </c>
      <c r="D112" s="18">
        <v>0.25</v>
      </c>
      <c r="E112" s="18">
        <v>1.67039999999999</v>
      </c>
      <c r="F112" s="86" t="str">
        <f t="shared" si="3"/>
        <v>0.149664751</v>
      </c>
      <c r="G112" s="18">
        <v>70.0</v>
      </c>
      <c r="H112" s="18">
        <v>0.36</v>
      </c>
      <c r="I112" s="18"/>
      <c r="J112" s="18"/>
      <c r="K112" s="18"/>
      <c r="L112" s="18"/>
      <c r="M112" s="18"/>
      <c r="N112" s="18"/>
      <c r="O112" s="18"/>
      <c r="P112" s="18"/>
      <c r="Q112" s="18"/>
      <c r="R112" s="18"/>
      <c r="S112" s="18"/>
      <c r="T112" s="18"/>
      <c r="U112" s="18"/>
      <c r="V112" s="18"/>
      <c r="W112" s="18"/>
      <c r="X112" s="18"/>
      <c r="Y112" s="18"/>
      <c r="Z112" s="18"/>
      <c r="AA112" s="18"/>
      <c r="AB112" s="18" t="s">
        <v>746</v>
      </c>
      <c r="AC112" s="18" t="s">
        <v>1338</v>
      </c>
      <c r="AD112" s="18" t="s">
        <v>1087</v>
      </c>
      <c r="AE112" s="18" t="s">
        <v>2004</v>
      </c>
      <c r="AF112" s="18"/>
      <c r="AG112" s="18"/>
      <c r="AH112" s="18"/>
      <c r="AI112" s="18"/>
      <c r="AJ112" s="18"/>
      <c r="AK112" s="18">
        <v>690.0</v>
      </c>
    </row>
    <row r="113" ht="14.25" hidden="1" customHeight="1">
      <c r="A113" s="18" t="s">
        <v>1419</v>
      </c>
      <c r="B113" s="18" t="s">
        <v>550</v>
      </c>
      <c r="C113" s="18" t="s">
        <v>1083</v>
      </c>
      <c r="D113" s="18">
        <v>0.125984251968503</v>
      </c>
      <c r="E113" s="18">
        <v>0.277338871940639</v>
      </c>
      <c r="F113" s="86" t="str">
        <f t="shared" si="3"/>
        <v>0.4542610673</v>
      </c>
      <c r="G113" s="18">
        <v>69.9193158452819</v>
      </c>
      <c r="H113" s="18">
        <v>0.300945829750644</v>
      </c>
      <c r="I113" s="18">
        <v>0.9</v>
      </c>
      <c r="J113" s="18">
        <v>0.7</v>
      </c>
      <c r="K113" s="18">
        <v>0.7</v>
      </c>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v>1203.0</v>
      </c>
    </row>
    <row r="114" ht="14.25" hidden="1" customHeight="1">
      <c r="A114" s="21" t="s">
        <v>2010</v>
      </c>
      <c r="B114" s="21" t="s">
        <v>550</v>
      </c>
      <c r="C114" s="21" t="s">
        <v>1083</v>
      </c>
      <c r="D114" s="21">
        <v>0.25</v>
      </c>
      <c r="E114" s="21">
        <v>0.5604</v>
      </c>
      <c r="F114" s="81" t="str">
        <f t="shared" si="3"/>
        <v>0.4461099215</v>
      </c>
      <c r="G114" s="21">
        <v>69.89</v>
      </c>
      <c r="H114" s="21">
        <v>0.3</v>
      </c>
      <c r="I114" s="21"/>
      <c r="J114" s="21"/>
      <c r="K114" s="21"/>
      <c r="L114" s="21"/>
      <c r="M114" s="21"/>
      <c r="N114" s="21"/>
      <c r="O114" s="21"/>
      <c r="P114" s="21"/>
      <c r="Q114" s="21"/>
      <c r="R114" s="21"/>
      <c r="S114" s="21"/>
      <c r="T114" s="21"/>
      <c r="U114" s="21"/>
      <c r="V114" s="21"/>
      <c r="W114" s="21"/>
      <c r="X114" s="21"/>
      <c r="Y114" s="21"/>
      <c r="Z114" s="21"/>
      <c r="AA114" s="21"/>
      <c r="AB114" s="21" t="s">
        <v>746</v>
      </c>
      <c r="AC114" s="21" t="s">
        <v>1416</v>
      </c>
      <c r="AD114" s="21" t="s">
        <v>1087</v>
      </c>
      <c r="AE114" s="21" t="s">
        <v>2010</v>
      </c>
      <c r="AF114" s="21"/>
      <c r="AG114" s="21"/>
      <c r="AH114" s="21"/>
      <c r="AI114" s="21"/>
      <c r="AJ114" s="21"/>
      <c r="AK114" s="21">
        <v>691.0</v>
      </c>
    </row>
    <row r="115" ht="14.25" hidden="1" customHeight="1">
      <c r="A115" s="21" t="s">
        <v>2012</v>
      </c>
      <c r="B115" s="21" t="s">
        <v>550</v>
      </c>
      <c r="C115" s="21" t="s">
        <v>984</v>
      </c>
      <c r="D115" s="21">
        <v>9.36614173228346</v>
      </c>
      <c r="E115" s="21">
        <v>0.339740118127283</v>
      </c>
      <c r="F115" s="81" t="str">
        <f t="shared" si="3"/>
        <v>27.56854794</v>
      </c>
      <c r="G115" s="21">
        <v>16.5434095526783</v>
      </c>
      <c r="H115" s="21">
        <v>0.199866246297889</v>
      </c>
      <c r="I115" s="21">
        <v>0.9</v>
      </c>
      <c r="J115" s="21">
        <v>0.7</v>
      </c>
      <c r="K115" s="21">
        <v>0.7</v>
      </c>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v>6.0</v>
      </c>
    </row>
    <row r="116" ht="14.25" hidden="1" customHeight="1">
      <c r="A116" s="21" t="s">
        <v>2014</v>
      </c>
      <c r="B116" s="21" t="s">
        <v>550</v>
      </c>
      <c r="C116" s="21" t="s">
        <v>1274</v>
      </c>
      <c r="D116" s="21">
        <v>1.0</v>
      </c>
      <c r="E116" s="21">
        <v>1.1904</v>
      </c>
      <c r="F116" s="81" t="str">
        <f t="shared" si="3"/>
        <v>0.8400537634</v>
      </c>
      <c r="G116" s="21">
        <v>43.93</v>
      </c>
      <c r="H116" s="21">
        <v>0.39</v>
      </c>
      <c r="I116" s="21"/>
      <c r="J116" s="21"/>
      <c r="K116" s="21"/>
      <c r="L116" s="21"/>
      <c r="M116" s="21"/>
      <c r="N116" s="21"/>
      <c r="O116" s="21"/>
      <c r="P116" s="21"/>
      <c r="Q116" s="21"/>
      <c r="R116" s="21"/>
      <c r="S116" s="21"/>
      <c r="T116" s="21"/>
      <c r="U116" s="21"/>
      <c r="V116" s="21"/>
      <c r="W116" s="21"/>
      <c r="X116" s="21"/>
      <c r="Y116" s="21"/>
      <c r="Z116" s="21"/>
      <c r="AA116" s="21"/>
      <c r="AB116" s="21" t="s">
        <v>746</v>
      </c>
      <c r="AC116" s="21" t="s">
        <v>1338</v>
      </c>
      <c r="AD116" s="21" t="s">
        <v>1994</v>
      </c>
      <c r="AE116" s="21" t="s">
        <v>2014</v>
      </c>
      <c r="AF116" s="21"/>
      <c r="AG116" s="21"/>
      <c r="AH116" s="21"/>
      <c r="AI116" s="21"/>
      <c r="AJ116" s="21"/>
      <c r="AK116" s="21">
        <v>885.0</v>
      </c>
    </row>
    <row r="117" ht="14.25" hidden="1" customHeight="1">
      <c r="A117" s="18" t="s">
        <v>1686</v>
      </c>
      <c r="B117" s="18" t="s">
        <v>603</v>
      </c>
      <c r="C117" s="18"/>
      <c r="D117" s="18">
        <v>0.236220472440944</v>
      </c>
      <c r="E117" s="18">
        <v>6.24012461866438</v>
      </c>
      <c r="F117" s="18">
        <v>0.160253209849202</v>
      </c>
      <c r="G117" s="18"/>
      <c r="H117" s="18"/>
      <c r="I117" s="18"/>
      <c r="J117" s="18"/>
      <c r="K117" s="18"/>
      <c r="L117" s="18"/>
      <c r="M117" s="18"/>
      <c r="N117" s="18"/>
      <c r="O117" s="18"/>
      <c r="P117" s="18" t="s">
        <v>2021</v>
      </c>
      <c r="Q117" s="18">
        <v>0.48</v>
      </c>
      <c r="R117" s="18">
        <v>0.05</v>
      </c>
      <c r="S117" s="18">
        <v>0.05</v>
      </c>
      <c r="T117" s="18">
        <v>0.57</v>
      </c>
      <c r="U117" s="18">
        <v>0.06</v>
      </c>
      <c r="V117" s="18">
        <v>0.06</v>
      </c>
      <c r="W117" s="18">
        <v>0.0</v>
      </c>
      <c r="X117" s="18">
        <v>0.84</v>
      </c>
      <c r="Y117" s="18">
        <v>0.84</v>
      </c>
      <c r="Z117" s="18">
        <v>1.0</v>
      </c>
      <c r="AA117" s="18" t="b">
        <v>0</v>
      </c>
      <c r="AB117" s="18"/>
      <c r="AC117" s="18"/>
      <c r="AD117" s="18"/>
      <c r="AE117" s="18"/>
      <c r="AF117" s="18"/>
      <c r="AG117" s="18"/>
      <c r="AH117" s="18"/>
      <c r="AI117" s="18"/>
      <c r="AJ117" s="18"/>
      <c r="AK117" s="18">
        <v>1310.0</v>
      </c>
    </row>
    <row r="118" ht="14.25" hidden="1" customHeight="1">
      <c r="A118" s="21" t="s">
        <v>2023</v>
      </c>
      <c r="B118" s="21" t="s">
        <v>550</v>
      </c>
      <c r="C118" s="21" t="s">
        <v>1321</v>
      </c>
      <c r="D118" s="21">
        <v>3.63</v>
      </c>
      <c r="E118" s="21">
        <v>1.5</v>
      </c>
      <c r="F118" s="81" t="str">
        <f t="shared" ref="F118:F119" si="4">D118/E118</f>
        <v>2.42</v>
      </c>
      <c r="G118" s="21">
        <v>48.0</v>
      </c>
      <c r="H118" s="21">
        <v>0.19</v>
      </c>
      <c r="I118" s="21"/>
      <c r="J118" s="21"/>
      <c r="K118" s="21"/>
      <c r="L118" s="21"/>
      <c r="M118" s="21"/>
      <c r="N118" s="21"/>
      <c r="O118" s="21"/>
      <c r="P118" s="21"/>
      <c r="Q118" s="21"/>
      <c r="R118" s="21"/>
      <c r="S118" s="21"/>
      <c r="T118" s="21"/>
      <c r="U118" s="21"/>
      <c r="V118" s="21"/>
      <c r="W118" s="21"/>
      <c r="X118" s="21"/>
      <c r="Y118" s="21"/>
      <c r="Z118" s="21"/>
      <c r="AA118" s="21"/>
      <c r="AB118" s="21" t="s">
        <v>746</v>
      </c>
      <c r="AC118" s="21" t="s">
        <v>1338</v>
      </c>
      <c r="AD118" s="21" t="s">
        <v>1036</v>
      </c>
      <c r="AE118" s="21" t="s">
        <v>2023</v>
      </c>
      <c r="AF118" s="21"/>
      <c r="AG118" s="21"/>
      <c r="AH118" s="21"/>
      <c r="AI118" s="21"/>
      <c r="AJ118" s="21"/>
      <c r="AK118" s="21">
        <v>591.0</v>
      </c>
    </row>
    <row r="119" ht="14.25" hidden="1" customHeight="1">
      <c r="A119" s="18" t="s">
        <v>2035</v>
      </c>
      <c r="B119" s="18" t="s">
        <v>550</v>
      </c>
      <c r="C119" s="18" t="s">
        <v>984</v>
      </c>
      <c r="D119" s="18">
        <v>3.63</v>
      </c>
      <c r="E119" s="18">
        <v>8.22</v>
      </c>
      <c r="F119" s="86" t="str">
        <f t="shared" si="4"/>
        <v>0.4416058394</v>
      </c>
      <c r="G119" s="18">
        <v>139.78</v>
      </c>
      <c r="H119" s="18">
        <v>0.19</v>
      </c>
      <c r="I119" s="18"/>
      <c r="J119" s="18"/>
      <c r="K119" s="18"/>
      <c r="L119" s="18"/>
      <c r="M119" s="18"/>
      <c r="N119" s="18"/>
      <c r="O119" s="18"/>
      <c r="P119" s="18"/>
      <c r="Q119" s="18"/>
      <c r="R119" s="18"/>
      <c r="S119" s="18"/>
      <c r="T119" s="18"/>
      <c r="U119" s="18"/>
      <c r="V119" s="18"/>
      <c r="W119" s="18"/>
      <c r="X119" s="18"/>
      <c r="Y119" s="18"/>
      <c r="Z119" s="18"/>
      <c r="AA119" s="18"/>
      <c r="AB119" s="18" t="s">
        <v>746</v>
      </c>
      <c r="AC119" s="18" t="s">
        <v>1338</v>
      </c>
      <c r="AD119" s="18" t="s">
        <v>1036</v>
      </c>
      <c r="AE119" s="18" t="s">
        <v>2035</v>
      </c>
      <c r="AF119" s="18"/>
      <c r="AG119" s="18"/>
      <c r="AH119" s="18"/>
      <c r="AI119" s="18"/>
      <c r="AJ119" s="18"/>
      <c r="AK119" s="18">
        <v>592.0</v>
      </c>
    </row>
    <row r="120" ht="14.25" hidden="1" customHeight="1">
      <c r="A120" s="21" t="s">
        <v>1440</v>
      </c>
      <c r="B120" s="21" t="s">
        <v>603</v>
      </c>
      <c r="C120" s="21"/>
      <c r="D120" s="21">
        <v>0.236220472440944</v>
      </c>
      <c r="E120" s="21">
        <v>6.24012461866438</v>
      </c>
      <c r="F120" s="21">
        <v>0.160253209849202</v>
      </c>
      <c r="G120" s="21"/>
      <c r="H120" s="21"/>
      <c r="I120" s="21"/>
      <c r="J120" s="21"/>
      <c r="K120" s="21"/>
      <c r="L120" s="21"/>
      <c r="M120" s="21"/>
      <c r="N120" s="21"/>
      <c r="O120" s="21"/>
      <c r="P120" s="21" t="s">
        <v>2021</v>
      </c>
      <c r="Q120" s="21">
        <v>0.482</v>
      </c>
      <c r="R120" s="21">
        <v>0.054</v>
      </c>
      <c r="S120" s="21">
        <v>0.054</v>
      </c>
      <c r="T120" s="21">
        <v>0.534</v>
      </c>
      <c r="U120" s="21">
        <v>0.057</v>
      </c>
      <c r="V120" s="21">
        <v>0.057</v>
      </c>
      <c r="W120" s="21">
        <v>0.0</v>
      </c>
      <c r="X120" s="21">
        <v>0.84</v>
      </c>
      <c r="Y120" s="21">
        <v>0.84</v>
      </c>
      <c r="Z120" s="21">
        <v>1.0</v>
      </c>
      <c r="AA120" s="21" t="b">
        <v>0</v>
      </c>
      <c r="AB120" s="21"/>
      <c r="AC120" s="21"/>
      <c r="AD120" s="21"/>
      <c r="AE120" s="21"/>
      <c r="AF120" s="21"/>
      <c r="AG120" s="21"/>
      <c r="AH120" s="21"/>
      <c r="AI120" s="21"/>
      <c r="AJ120" s="21"/>
      <c r="AK120" s="21">
        <v>1311.0</v>
      </c>
    </row>
    <row r="121" ht="14.25" hidden="1" customHeight="1">
      <c r="A121" s="18" t="s">
        <v>2043</v>
      </c>
      <c r="B121" s="18" t="s">
        <v>550</v>
      </c>
      <c r="C121" s="18" t="s">
        <v>1274</v>
      </c>
      <c r="D121" s="18">
        <v>0.06</v>
      </c>
      <c r="E121" s="18">
        <v>2.0004</v>
      </c>
      <c r="F121" s="86" t="str">
        <f t="shared" ref="F121:F156" si="5">D121/E121</f>
        <v>0.0299940012</v>
      </c>
      <c r="G121" s="18">
        <v>70.0</v>
      </c>
      <c r="H121" s="18">
        <v>0.3</v>
      </c>
      <c r="I121" s="18"/>
      <c r="J121" s="18"/>
      <c r="K121" s="18"/>
      <c r="L121" s="18"/>
      <c r="M121" s="18"/>
      <c r="N121" s="18"/>
      <c r="O121" s="18"/>
      <c r="P121" s="18"/>
      <c r="Q121" s="18"/>
      <c r="R121" s="18"/>
      <c r="S121" s="18"/>
      <c r="T121" s="18"/>
      <c r="U121" s="18"/>
      <c r="V121" s="18"/>
      <c r="W121" s="18"/>
      <c r="X121" s="18"/>
      <c r="Y121" s="18"/>
      <c r="Z121" s="18"/>
      <c r="AA121" s="18"/>
      <c r="AB121" s="18" t="s">
        <v>746</v>
      </c>
      <c r="AC121" s="18" t="s">
        <v>1416</v>
      </c>
      <c r="AD121" s="18" t="s">
        <v>2053</v>
      </c>
      <c r="AE121" s="18" t="s">
        <v>2043</v>
      </c>
      <c r="AF121" s="18"/>
      <c r="AG121" s="18"/>
      <c r="AH121" s="18"/>
      <c r="AI121" s="18"/>
      <c r="AJ121" s="18"/>
      <c r="AK121" s="18">
        <v>344.0</v>
      </c>
    </row>
    <row r="122" ht="14.25" hidden="1" customHeight="1">
      <c r="A122" s="18" t="s">
        <v>275</v>
      </c>
      <c r="B122" s="18" t="s">
        <v>550</v>
      </c>
      <c r="C122" s="18" t="s">
        <v>1321</v>
      </c>
      <c r="D122" s="18">
        <v>0.374015748031496</v>
      </c>
      <c r="E122" s="18">
        <v>1.10935548776255</v>
      </c>
      <c r="F122" s="86" t="str">
        <f t="shared" si="5"/>
        <v>0.3371468859</v>
      </c>
      <c r="G122" s="18">
        <v>69.9193158452819</v>
      </c>
      <c r="H122" s="18">
        <v>0.348715009076144</v>
      </c>
      <c r="I122" s="18">
        <v>0.9</v>
      </c>
      <c r="J122" s="18">
        <v>0.7</v>
      </c>
      <c r="K122" s="18">
        <v>0.7</v>
      </c>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v>1204.0</v>
      </c>
    </row>
    <row r="123" ht="14.25" hidden="1" customHeight="1">
      <c r="A123" s="49" t="s">
        <v>2062</v>
      </c>
      <c r="B123" s="18" t="s">
        <v>550</v>
      </c>
      <c r="C123" s="18" t="s">
        <v>1321</v>
      </c>
      <c r="D123" s="18">
        <v>0.374015748031496</v>
      </c>
      <c r="E123" s="18">
        <v>1.10935548776255</v>
      </c>
      <c r="F123" s="86" t="str">
        <f t="shared" si="5"/>
        <v>0.3371468859</v>
      </c>
      <c r="G123" s="18">
        <v>69.9193158452819</v>
      </c>
      <c r="H123" s="18">
        <v>0.348715009076144</v>
      </c>
      <c r="I123" s="18">
        <v>0.75</v>
      </c>
      <c r="J123" s="18">
        <v>0.45</v>
      </c>
      <c r="K123" s="18">
        <v>0.7</v>
      </c>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v>1204.0</v>
      </c>
    </row>
    <row r="124" ht="14.25" hidden="1" customHeight="1">
      <c r="A124" s="18" t="s">
        <v>2066</v>
      </c>
      <c r="B124" s="18" t="s">
        <v>550</v>
      </c>
      <c r="C124" s="18" t="s">
        <v>1083</v>
      </c>
      <c r="D124" s="18">
        <v>0.38</v>
      </c>
      <c r="E124" s="18">
        <v>1.14</v>
      </c>
      <c r="F124" s="86" t="str">
        <f t="shared" si="5"/>
        <v>0.3333333333</v>
      </c>
      <c r="G124" s="18">
        <v>70.0</v>
      </c>
      <c r="H124" s="18">
        <v>0.35</v>
      </c>
      <c r="I124" s="18"/>
      <c r="J124" s="18"/>
      <c r="K124" s="18"/>
      <c r="L124" s="18"/>
      <c r="M124" s="18"/>
      <c r="N124" s="18"/>
      <c r="O124" s="18"/>
      <c r="P124" s="18"/>
      <c r="Q124" s="18"/>
      <c r="R124" s="18"/>
      <c r="S124" s="18"/>
      <c r="T124" s="18"/>
      <c r="U124" s="18"/>
      <c r="V124" s="18"/>
      <c r="W124" s="18"/>
      <c r="X124" s="18"/>
      <c r="Y124" s="18"/>
      <c r="Z124" s="18"/>
      <c r="AA124" s="18"/>
      <c r="AB124" s="18" t="s">
        <v>746</v>
      </c>
      <c r="AC124" s="18" t="s">
        <v>1338</v>
      </c>
      <c r="AD124" s="18" t="s">
        <v>1087</v>
      </c>
      <c r="AE124" s="18" t="s">
        <v>2066</v>
      </c>
      <c r="AF124" s="18"/>
      <c r="AG124" s="18"/>
      <c r="AH124" s="18"/>
      <c r="AI124" s="18"/>
      <c r="AJ124" s="18"/>
      <c r="AK124" s="18">
        <v>692.0</v>
      </c>
    </row>
    <row r="125" ht="14.25" hidden="1" customHeight="1">
      <c r="A125" s="21" t="s">
        <v>2073</v>
      </c>
      <c r="B125" s="21" t="s">
        <v>550</v>
      </c>
      <c r="C125" s="21" t="s">
        <v>1321</v>
      </c>
      <c r="D125" s="21">
        <v>96.0001946048866</v>
      </c>
      <c r="E125" s="21">
        <v>9.99806664239079</v>
      </c>
      <c r="F125" s="81" t="str">
        <f t="shared" si="5"/>
        <v>9.601875846</v>
      </c>
      <c r="G125" s="21">
        <v>12.4999918429518</v>
      </c>
      <c r="H125" s="21">
        <v>0.199866247810275</v>
      </c>
      <c r="I125" s="21">
        <v>0.9</v>
      </c>
      <c r="J125" s="21">
        <v>0.7</v>
      </c>
      <c r="K125" s="21">
        <v>0.7</v>
      </c>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v>1205.0</v>
      </c>
    </row>
    <row r="126" ht="14.25" hidden="1" customHeight="1">
      <c r="A126" s="18" t="s">
        <v>2076</v>
      </c>
      <c r="B126" s="18" t="s">
        <v>550</v>
      </c>
      <c r="C126" s="18" t="s">
        <v>1274</v>
      </c>
      <c r="D126" s="18">
        <v>1.0</v>
      </c>
      <c r="E126" s="18">
        <v>0.78</v>
      </c>
      <c r="F126" s="86" t="str">
        <f t="shared" si="5"/>
        <v>1.282051282</v>
      </c>
      <c r="G126" s="18">
        <v>26.21</v>
      </c>
      <c r="H126" s="18">
        <v>0.39</v>
      </c>
      <c r="I126" s="18"/>
      <c r="J126" s="18"/>
      <c r="K126" s="18"/>
      <c r="L126" s="18"/>
      <c r="M126" s="18"/>
      <c r="N126" s="18"/>
      <c r="O126" s="18"/>
      <c r="P126" s="18"/>
      <c r="Q126" s="18"/>
      <c r="R126" s="18"/>
      <c r="S126" s="18"/>
      <c r="T126" s="18"/>
      <c r="U126" s="18"/>
      <c r="V126" s="18"/>
      <c r="W126" s="18"/>
      <c r="X126" s="18"/>
      <c r="Y126" s="18"/>
      <c r="Z126" s="18"/>
      <c r="AA126" s="18"/>
      <c r="AB126" s="18" t="s">
        <v>746</v>
      </c>
      <c r="AC126" s="18" t="s">
        <v>1338</v>
      </c>
      <c r="AD126" s="18" t="s">
        <v>1994</v>
      </c>
      <c r="AE126" s="18" t="s">
        <v>2076</v>
      </c>
      <c r="AF126" s="18"/>
      <c r="AG126" s="18"/>
      <c r="AH126" s="18"/>
      <c r="AI126" s="18"/>
      <c r="AJ126" s="18"/>
      <c r="AK126" s="18">
        <v>886.0</v>
      </c>
    </row>
    <row r="127" ht="14.25" customHeight="1">
      <c r="A127" s="18" t="s">
        <v>2079</v>
      </c>
      <c r="B127" s="18" t="s">
        <v>550</v>
      </c>
      <c r="C127" s="18" t="s">
        <v>1321</v>
      </c>
      <c r="D127" s="18">
        <v>0.75</v>
      </c>
      <c r="E127" s="18">
        <v>0.3156</v>
      </c>
      <c r="F127" s="86" t="str">
        <f t="shared" si="5"/>
        <v>2.376425856</v>
      </c>
      <c r="G127" s="18">
        <v>18.0</v>
      </c>
      <c r="H127" s="18">
        <v>0.33</v>
      </c>
      <c r="I127" s="18"/>
      <c r="J127" s="18"/>
      <c r="K127" s="18"/>
      <c r="L127" s="18"/>
      <c r="M127" s="18"/>
      <c r="N127" s="18"/>
      <c r="O127" s="18"/>
      <c r="P127" s="18"/>
      <c r="Q127" s="18"/>
      <c r="R127" s="18"/>
      <c r="S127" s="18"/>
      <c r="T127" s="18"/>
      <c r="U127" s="18"/>
      <c r="V127" s="18"/>
      <c r="W127" s="18"/>
      <c r="X127" s="18"/>
      <c r="Y127" s="18"/>
      <c r="Z127" s="18"/>
      <c r="AA127" s="18"/>
      <c r="AB127" s="18" t="s">
        <v>746</v>
      </c>
      <c r="AC127" s="18" t="s">
        <v>1416</v>
      </c>
      <c r="AD127" s="18" t="s">
        <v>1339</v>
      </c>
      <c r="AE127" s="18" t="s">
        <v>2079</v>
      </c>
      <c r="AF127" s="18"/>
      <c r="AG127" s="18"/>
      <c r="AH127" s="18"/>
      <c r="AI127" s="18"/>
      <c r="AJ127" s="18"/>
      <c r="AK127" s="18">
        <v>400.0</v>
      </c>
    </row>
    <row r="128" ht="14.25" hidden="1" customHeight="1">
      <c r="A128" s="18" t="s">
        <v>2082</v>
      </c>
      <c r="B128" s="18" t="s">
        <v>550</v>
      </c>
      <c r="C128" s="18" t="s">
        <v>1321</v>
      </c>
      <c r="D128" s="18">
        <v>1.5</v>
      </c>
      <c r="E128" s="18">
        <v>0.1704</v>
      </c>
      <c r="F128" s="86" t="str">
        <f t="shared" si="5"/>
        <v>8.802816901</v>
      </c>
      <c r="G128" s="18">
        <v>1.5</v>
      </c>
      <c r="H128" s="18">
        <v>0.38</v>
      </c>
      <c r="I128" s="18"/>
      <c r="J128" s="18"/>
      <c r="K128" s="18"/>
      <c r="L128" s="18"/>
      <c r="M128" s="18"/>
      <c r="N128" s="18"/>
      <c r="O128" s="18"/>
      <c r="P128" s="18"/>
      <c r="Q128" s="18"/>
      <c r="R128" s="18"/>
      <c r="S128" s="18"/>
      <c r="T128" s="18"/>
      <c r="U128" s="18"/>
      <c r="V128" s="18"/>
      <c r="W128" s="18"/>
      <c r="X128" s="18"/>
      <c r="Y128" s="18"/>
      <c r="Z128" s="18"/>
      <c r="AA128" s="18"/>
      <c r="AB128" s="18" t="s">
        <v>746</v>
      </c>
      <c r="AC128" s="18" t="s">
        <v>1338</v>
      </c>
      <c r="AD128" s="18" t="s">
        <v>2085</v>
      </c>
      <c r="AE128" s="18" t="s">
        <v>2082</v>
      </c>
      <c r="AF128" s="18"/>
      <c r="AG128" s="18"/>
      <c r="AH128" s="18"/>
      <c r="AI128" s="18"/>
      <c r="AJ128" s="18"/>
      <c r="AK128" s="18">
        <v>444.0</v>
      </c>
    </row>
    <row r="129" ht="14.25" hidden="1" customHeight="1">
      <c r="A129" s="21" t="s">
        <v>2086</v>
      </c>
      <c r="B129" s="21" t="s">
        <v>550</v>
      </c>
      <c r="C129" s="21" t="s">
        <v>1321</v>
      </c>
      <c r="D129" s="21">
        <v>1.0</v>
      </c>
      <c r="E129" s="21">
        <v>0.1704</v>
      </c>
      <c r="F129" s="81" t="str">
        <f t="shared" si="5"/>
        <v>5.868544601</v>
      </c>
      <c r="G129" s="21">
        <v>1.5</v>
      </c>
      <c r="H129" s="21">
        <v>0.38</v>
      </c>
      <c r="I129" s="21"/>
      <c r="J129" s="21"/>
      <c r="K129" s="21"/>
      <c r="L129" s="21"/>
      <c r="M129" s="21"/>
      <c r="N129" s="21"/>
      <c r="O129" s="21"/>
      <c r="P129" s="21"/>
      <c r="Q129" s="21"/>
      <c r="R129" s="21"/>
      <c r="S129" s="21"/>
      <c r="T129" s="21"/>
      <c r="U129" s="21"/>
      <c r="V129" s="21"/>
      <c r="W129" s="21"/>
      <c r="X129" s="21"/>
      <c r="Y129" s="21"/>
      <c r="Z129" s="21"/>
      <c r="AA129" s="21"/>
      <c r="AB129" s="21" t="s">
        <v>746</v>
      </c>
      <c r="AC129" s="21" t="s">
        <v>1338</v>
      </c>
      <c r="AD129" s="21" t="s">
        <v>2085</v>
      </c>
      <c r="AE129" s="21" t="s">
        <v>2086</v>
      </c>
      <c r="AF129" s="21"/>
      <c r="AG129" s="21"/>
      <c r="AH129" s="21"/>
      <c r="AI129" s="21"/>
      <c r="AJ129" s="21"/>
      <c r="AK129" s="21">
        <v>443.0</v>
      </c>
    </row>
    <row r="130" ht="14.25" hidden="1" customHeight="1">
      <c r="A130" s="18" t="s">
        <v>2089</v>
      </c>
      <c r="B130" s="18" t="s">
        <v>550</v>
      </c>
      <c r="C130" s="18" t="s">
        <v>1321</v>
      </c>
      <c r="D130" s="18">
        <v>0.5</v>
      </c>
      <c r="E130" s="18">
        <v>0.1704</v>
      </c>
      <c r="F130" s="86" t="str">
        <f t="shared" si="5"/>
        <v>2.9342723</v>
      </c>
      <c r="G130" s="18">
        <v>1.5</v>
      </c>
      <c r="H130" s="18">
        <v>0.38</v>
      </c>
      <c r="I130" s="18"/>
      <c r="J130" s="18"/>
      <c r="K130" s="18"/>
      <c r="L130" s="18"/>
      <c r="M130" s="18"/>
      <c r="N130" s="18"/>
      <c r="O130" s="18"/>
      <c r="P130" s="18"/>
      <c r="Q130" s="18"/>
      <c r="R130" s="18"/>
      <c r="S130" s="18"/>
      <c r="T130" s="18"/>
      <c r="U130" s="18"/>
      <c r="V130" s="18"/>
      <c r="W130" s="18"/>
      <c r="X130" s="18"/>
      <c r="Y130" s="18"/>
      <c r="Z130" s="18"/>
      <c r="AA130" s="18"/>
      <c r="AB130" s="18" t="s">
        <v>746</v>
      </c>
      <c r="AC130" s="18" t="s">
        <v>1338</v>
      </c>
      <c r="AD130" s="18" t="s">
        <v>2085</v>
      </c>
      <c r="AE130" s="18" t="s">
        <v>2089</v>
      </c>
      <c r="AF130" s="18"/>
      <c r="AG130" s="18"/>
      <c r="AH130" s="18"/>
      <c r="AI130" s="18"/>
      <c r="AJ130" s="18"/>
      <c r="AK130" s="18">
        <v>442.0</v>
      </c>
    </row>
    <row r="131" ht="14.25" hidden="1" customHeight="1">
      <c r="A131" s="21" t="s">
        <v>2093</v>
      </c>
      <c r="B131" s="21" t="s">
        <v>550</v>
      </c>
      <c r="C131" s="21" t="s">
        <v>1321</v>
      </c>
      <c r="D131" s="21">
        <v>0.25</v>
      </c>
      <c r="E131" s="21">
        <v>0.1704</v>
      </c>
      <c r="F131" s="81" t="str">
        <f t="shared" si="5"/>
        <v>1.46713615</v>
      </c>
      <c r="G131" s="21">
        <v>1.5</v>
      </c>
      <c r="H131" s="21">
        <v>0.38</v>
      </c>
      <c r="I131" s="21"/>
      <c r="J131" s="21"/>
      <c r="K131" s="21"/>
      <c r="L131" s="21"/>
      <c r="M131" s="21"/>
      <c r="N131" s="21"/>
      <c r="O131" s="21"/>
      <c r="P131" s="21"/>
      <c r="Q131" s="21"/>
      <c r="R131" s="21"/>
      <c r="S131" s="21"/>
      <c r="T131" s="21"/>
      <c r="U131" s="21"/>
      <c r="V131" s="21"/>
      <c r="W131" s="21"/>
      <c r="X131" s="21"/>
      <c r="Y131" s="21"/>
      <c r="Z131" s="21"/>
      <c r="AA131" s="21"/>
      <c r="AB131" s="21" t="s">
        <v>746</v>
      </c>
      <c r="AC131" s="21" t="s">
        <v>1338</v>
      </c>
      <c r="AD131" s="21" t="s">
        <v>2085</v>
      </c>
      <c r="AE131" s="21" t="s">
        <v>2093</v>
      </c>
      <c r="AF131" s="21"/>
      <c r="AG131" s="21"/>
      <c r="AH131" s="21"/>
      <c r="AI131" s="21"/>
      <c r="AJ131" s="21"/>
      <c r="AK131" s="21">
        <v>441.0</v>
      </c>
    </row>
    <row r="132" ht="14.25" hidden="1" customHeight="1">
      <c r="A132" s="18" t="s">
        <v>2094</v>
      </c>
      <c r="B132" s="18" t="s">
        <v>550</v>
      </c>
      <c r="C132" s="18" t="s">
        <v>1321</v>
      </c>
      <c r="D132" s="18">
        <v>0.13</v>
      </c>
      <c r="E132" s="18">
        <v>0.1704</v>
      </c>
      <c r="F132" s="86" t="str">
        <f t="shared" si="5"/>
        <v>0.7629107981</v>
      </c>
      <c r="G132" s="18">
        <v>1.5</v>
      </c>
      <c r="H132" s="18">
        <v>0.38</v>
      </c>
      <c r="I132" s="18"/>
      <c r="J132" s="18"/>
      <c r="K132" s="18"/>
      <c r="L132" s="18"/>
      <c r="M132" s="18"/>
      <c r="N132" s="18"/>
      <c r="O132" s="18"/>
      <c r="P132" s="18"/>
      <c r="Q132" s="18"/>
      <c r="R132" s="18"/>
      <c r="S132" s="18"/>
      <c r="T132" s="18"/>
      <c r="U132" s="18"/>
      <c r="V132" s="18"/>
      <c r="W132" s="18"/>
      <c r="X132" s="18"/>
      <c r="Y132" s="18"/>
      <c r="Z132" s="18"/>
      <c r="AA132" s="18"/>
      <c r="AB132" s="18" t="s">
        <v>746</v>
      </c>
      <c r="AC132" s="18" t="s">
        <v>1338</v>
      </c>
      <c r="AD132" s="18" t="s">
        <v>2085</v>
      </c>
      <c r="AE132" s="18" t="s">
        <v>2094</v>
      </c>
      <c r="AF132" s="18"/>
      <c r="AG132" s="18"/>
      <c r="AH132" s="18"/>
      <c r="AI132" s="18"/>
      <c r="AJ132" s="18"/>
      <c r="AK132" s="18">
        <v>440.0</v>
      </c>
    </row>
    <row r="133" ht="14.25" hidden="1" customHeight="1">
      <c r="A133" s="18" t="s">
        <v>2097</v>
      </c>
      <c r="B133" s="18" t="s">
        <v>550</v>
      </c>
      <c r="C133" s="18" t="s">
        <v>1321</v>
      </c>
      <c r="D133" s="18">
        <v>2.5</v>
      </c>
      <c r="E133" s="18">
        <v>0.1704</v>
      </c>
      <c r="F133" s="86" t="str">
        <f t="shared" si="5"/>
        <v>14.6713615</v>
      </c>
      <c r="G133" s="18">
        <v>1.5</v>
      </c>
      <c r="H133" s="18">
        <v>0.38</v>
      </c>
      <c r="I133" s="18"/>
      <c r="J133" s="18"/>
      <c r="K133" s="18"/>
      <c r="L133" s="18"/>
      <c r="M133" s="18"/>
      <c r="N133" s="18"/>
      <c r="O133" s="18"/>
      <c r="P133" s="18"/>
      <c r="Q133" s="18"/>
      <c r="R133" s="18"/>
      <c r="S133" s="18"/>
      <c r="T133" s="18"/>
      <c r="U133" s="18"/>
      <c r="V133" s="18"/>
      <c r="W133" s="18"/>
      <c r="X133" s="18"/>
      <c r="Y133" s="18"/>
      <c r="Z133" s="18"/>
      <c r="AA133" s="18"/>
      <c r="AB133" s="18" t="s">
        <v>746</v>
      </c>
      <c r="AC133" s="18" t="s">
        <v>1338</v>
      </c>
      <c r="AD133" s="18" t="s">
        <v>2085</v>
      </c>
      <c r="AE133" s="18" t="s">
        <v>2097</v>
      </c>
      <c r="AF133" s="18"/>
      <c r="AG133" s="18"/>
      <c r="AH133" s="18"/>
      <c r="AI133" s="18"/>
      <c r="AJ133" s="18"/>
      <c r="AK133" s="18">
        <v>446.0</v>
      </c>
    </row>
    <row r="134" ht="14.25" hidden="1" customHeight="1">
      <c r="A134" s="21" t="s">
        <v>2101</v>
      </c>
      <c r="B134" s="21" t="s">
        <v>550</v>
      </c>
      <c r="C134" s="21" t="s">
        <v>1321</v>
      </c>
      <c r="D134" s="21">
        <v>2.0</v>
      </c>
      <c r="E134" s="21">
        <v>0.1704</v>
      </c>
      <c r="F134" s="81" t="str">
        <f t="shared" si="5"/>
        <v>11.7370892</v>
      </c>
      <c r="G134" s="21">
        <v>1.5</v>
      </c>
      <c r="H134" s="21">
        <v>0.38</v>
      </c>
      <c r="I134" s="21"/>
      <c r="J134" s="21"/>
      <c r="K134" s="21"/>
      <c r="L134" s="21"/>
      <c r="M134" s="21"/>
      <c r="N134" s="21"/>
      <c r="O134" s="21"/>
      <c r="P134" s="21"/>
      <c r="Q134" s="21"/>
      <c r="R134" s="21"/>
      <c r="S134" s="21"/>
      <c r="T134" s="21"/>
      <c r="U134" s="21"/>
      <c r="V134" s="21"/>
      <c r="W134" s="21"/>
      <c r="X134" s="21"/>
      <c r="Y134" s="21"/>
      <c r="Z134" s="21"/>
      <c r="AA134" s="21"/>
      <c r="AB134" s="21" t="s">
        <v>746</v>
      </c>
      <c r="AC134" s="21" t="s">
        <v>1338</v>
      </c>
      <c r="AD134" s="21" t="s">
        <v>2085</v>
      </c>
      <c r="AE134" s="21" t="s">
        <v>2101</v>
      </c>
      <c r="AF134" s="21"/>
      <c r="AG134" s="21"/>
      <c r="AH134" s="21"/>
      <c r="AI134" s="21"/>
      <c r="AJ134" s="21"/>
      <c r="AK134" s="21">
        <v>445.0</v>
      </c>
    </row>
    <row r="135" ht="14.25" hidden="1" customHeight="1">
      <c r="A135" s="18" t="s">
        <v>2104</v>
      </c>
      <c r="B135" s="18" t="s">
        <v>550</v>
      </c>
      <c r="C135" s="18" t="s">
        <v>1321</v>
      </c>
      <c r="D135" s="18">
        <v>3.5</v>
      </c>
      <c r="E135" s="18">
        <v>0.1704</v>
      </c>
      <c r="F135" s="86" t="str">
        <f t="shared" si="5"/>
        <v>20.5399061</v>
      </c>
      <c r="G135" s="18">
        <v>1.5</v>
      </c>
      <c r="H135" s="18">
        <v>0.38</v>
      </c>
      <c r="I135" s="18"/>
      <c r="J135" s="18"/>
      <c r="K135" s="18"/>
      <c r="L135" s="18"/>
      <c r="M135" s="18"/>
      <c r="N135" s="18"/>
      <c r="O135" s="18"/>
      <c r="P135" s="18"/>
      <c r="Q135" s="18"/>
      <c r="R135" s="18"/>
      <c r="S135" s="18"/>
      <c r="T135" s="18"/>
      <c r="U135" s="18"/>
      <c r="V135" s="18"/>
      <c r="W135" s="18"/>
      <c r="X135" s="18"/>
      <c r="Y135" s="18"/>
      <c r="Z135" s="18"/>
      <c r="AA135" s="18"/>
      <c r="AB135" s="18" t="s">
        <v>746</v>
      </c>
      <c r="AC135" s="18" t="s">
        <v>1338</v>
      </c>
      <c r="AD135" s="18" t="s">
        <v>2085</v>
      </c>
      <c r="AE135" s="18" t="s">
        <v>2104</v>
      </c>
      <c r="AF135" s="18"/>
      <c r="AG135" s="18"/>
      <c r="AH135" s="18"/>
      <c r="AI135" s="18"/>
      <c r="AJ135" s="18"/>
      <c r="AK135" s="18">
        <v>448.0</v>
      </c>
    </row>
    <row r="136" ht="14.25" hidden="1" customHeight="1">
      <c r="A136" s="21" t="s">
        <v>2106</v>
      </c>
      <c r="B136" s="21" t="s">
        <v>550</v>
      </c>
      <c r="C136" s="21" t="s">
        <v>1321</v>
      </c>
      <c r="D136" s="21">
        <v>3.0</v>
      </c>
      <c r="E136" s="21">
        <v>0.1704</v>
      </c>
      <c r="F136" s="81" t="str">
        <f t="shared" si="5"/>
        <v>17.6056338</v>
      </c>
      <c r="G136" s="21">
        <v>1.5</v>
      </c>
      <c r="H136" s="21">
        <v>0.38</v>
      </c>
      <c r="I136" s="21"/>
      <c r="J136" s="21"/>
      <c r="K136" s="21"/>
      <c r="L136" s="21"/>
      <c r="M136" s="21"/>
      <c r="N136" s="21"/>
      <c r="O136" s="21"/>
      <c r="P136" s="21"/>
      <c r="Q136" s="21"/>
      <c r="R136" s="21"/>
      <c r="S136" s="21"/>
      <c r="T136" s="21"/>
      <c r="U136" s="21"/>
      <c r="V136" s="21"/>
      <c r="W136" s="21"/>
      <c r="X136" s="21"/>
      <c r="Y136" s="21"/>
      <c r="Z136" s="21"/>
      <c r="AA136" s="21"/>
      <c r="AB136" s="21" t="s">
        <v>746</v>
      </c>
      <c r="AC136" s="21" t="s">
        <v>1338</v>
      </c>
      <c r="AD136" s="21" t="s">
        <v>2085</v>
      </c>
      <c r="AE136" s="21" t="s">
        <v>2106</v>
      </c>
      <c r="AF136" s="21"/>
      <c r="AG136" s="21"/>
      <c r="AH136" s="21"/>
      <c r="AI136" s="21"/>
      <c r="AJ136" s="21"/>
      <c r="AK136" s="21">
        <v>447.0</v>
      </c>
    </row>
    <row r="137" ht="14.25" hidden="1" customHeight="1">
      <c r="A137" s="18" t="s">
        <v>2112</v>
      </c>
      <c r="B137" s="18" t="s">
        <v>550</v>
      </c>
      <c r="C137" s="18" t="s">
        <v>1321</v>
      </c>
      <c r="D137" s="18">
        <v>4.5</v>
      </c>
      <c r="E137" s="18">
        <v>0.1704</v>
      </c>
      <c r="F137" s="86" t="str">
        <f t="shared" si="5"/>
        <v>26.4084507</v>
      </c>
      <c r="G137" s="18">
        <v>1.5</v>
      </c>
      <c r="H137" s="18">
        <v>0.38</v>
      </c>
      <c r="I137" s="18"/>
      <c r="J137" s="18"/>
      <c r="K137" s="18"/>
      <c r="L137" s="18"/>
      <c r="M137" s="18"/>
      <c r="N137" s="18"/>
      <c r="O137" s="18"/>
      <c r="P137" s="18"/>
      <c r="Q137" s="18"/>
      <c r="R137" s="18"/>
      <c r="S137" s="18"/>
      <c r="T137" s="18"/>
      <c r="U137" s="18"/>
      <c r="V137" s="18"/>
      <c r="W137" s="18"/>
      <c r="X137" s="18"/>
      <c r="Y137" s="18"/>
      <c r="Z137" s="18"/>
      <c r="AA137" s="18"/>
      <c r="AB137" s="18" t="s">
        <v>746</v>
      </c>
      <c r="AC137" s="18" t="s">
        <v>1338</v>
      </c>
      <c r="AD137" s="18" t="s">
        <v>2085</v>
      </c>
      <c r="AE137" s="18" t="s">
        <v>2112</v>
      </c>
      <c r="AF137" s="18"/>
      <c r="AG137" s="18"/>
      <c r="AH137" s="18"/>
      <c r="AI137" s="18"/>
      <c r="AJ137" s="18"/>
      <c r="AK137" s="18">
        <v>450.0</v>
      </c>
    </row>
    <row r="138" ht="14.25" hidden="1" customHeight="1">
      <c r="A138" s="21" t="s">
        <v>2116</v>
      </c>
      <c r="B138" s="21" t="s">
        <v>550</v>
      </c>
      <c r="C138" s="21" t="s">
        <v>1321</v>
      </c>
      <c r="D138" s="21">
        <v>4.0</v>
      </c>
      <c r="E138" s="21">
        <v>0.1704</v>
      </c>
      <c r="F138" s="81" t="str">
        <f t="shared" si="5"/>
        <v>23.4741784</v>
      </c>
      <c r="G138" s="21">
        <v>1.5</v>
      </c>
      <c r="H138" s="21">
        <v>0.38</v>
      </c>
      <c r="I138" s="21"/>
      <c r="J138" s="21"/>
      <c r="K138" s="21"/>
      <c r="L138" s="21"/>
      <c r="M138" s="21"/>
      <c r="N138" s="21"/>
      <c r="O138" s="21"/>
      <c r="P138" s="21"/>
      <c r="Q138" s="21"/>
      <c r="R138" s="21"/>
      <c r="S138" s="21"/>
      <c r="T138" s="21"/>
      <c r="U138" s="21"/>
      <c r="V138" s="21"/>
      <c r="W138" s="21"/>
      <c r="X138" s="21"/>
      <c r="Y138" s="21"/>
      <c r="Z138" s="21"/>
      <c r="AA138" s="21"/>
      <c r="AB138" s="21" t="s">
        <v>746</v>
      </c>
      <c r="AC138" s="21" t="s">
        <v>1338</v>
      </c>
      <c r="AD138" s="21" t="s">
        <v>2085</v>
      </c>
      <c r="AE138" s="21" t="s">
        <v>2116</v>
      </c>
      <c r="AF138" s="21"/>
      <c r="AG138" s="21"/>
      <c r="AH138" s="21"/>
      <c r="AI138" s="21"/>
      <c r="AJ138" s="21"/>
      <c r="AK138" s="21">
        <v>449.0</v>
      </c>
    </row>
    <row r="139" ht="14.25" hidden="1" customHeight="1">
      <c r="A139" s="18" t="s">
        <v>2118</v>
      </c>
      <c r="B139" s="18" t="s">
        <v>550</v>
      </c>
      <c r="C139" s="18" t="s">
        <v>1321</v>
      </c>
      <c r="D139" s="18">
        <v>5.5</v>
      </c>
      <c r="E139" s="18">
        <v>0.1704</v>
      </c>
      <c r="F139" s="86" t="str">
        <f t="shared" si="5"/>
        <v>32.27699531</v>
      </c>
      <c r="G139" s="18">
        <v>1.5</v>
      </c>
      <c r="H139" s="18">
        <v>0.38</v>
      </c>
      <c r="I139" s="18"/>
      <c r="J139" s="18"/>
      <c r="K139" s="18"/>
      <c r="L139" s="18"/>
      <c r="M139" s="18"/>
      <c r="N139" s="18"/>
      <c r="O139" s="18"/>
      <c r="P139" s="18"/>
      <c r="Q139" s="18"/>
      <c r="R139" s="18"/>
      <c r="S139" s="18"/>
      <c r="T139" s="18"/>
      <c r="U139" s="18"/>
      <c r="V139" s="18"/>
      <c r="W139" s="18"/>
      <c r="X139" s="18"/>
      <c r="Y139" s="18"/>
      <c r="Z139" s="18"/>
      <c r="AA139" s="18"/>
      <c r="AB139" s="18" t="s">
        <v>746</v>
      </c>
      <c r="AC139" s="18" t="s">
        <v>1338</v>
      </c>
      <c r="AD139" s="18" t="s">
        <v>2085</v>
      </c>
      <c r="AE139" s="18" t="s">
        <v>2118</v>
      </c>
      <c r="AF139" s="18"/>
      <c r="AG139" s="18"/>
      <c r="AH139" s="18"/>
      <c r="AI139" s="18"/>
      <c r="AJ139" s="18"/>
      <c r="AK139" s="18">
        <v>452.0</v>
      </c>
    </row>
    <row r="140" ht="14.25" hidden="1" customHeight="1">
      <c r="A140" s="21" t="s">
        <v>2125</v>
      </c>
      <c r="B140" s="21" t="s">
        <v>550</v>
      </c>
      <c r="C140" s="21" t="s">
        <v>1321</v>
      </c>
      <c r="D140" s="21">
        <v>5.0</v>
      </c>
      <c r="E140" s="21">
        <v>0.1704</v>
      </c>
      <c r="F140" s="81" t="str">
        <f t="shared" si="5"/>
        <v>29.342723</v>
      </c>
      <c r="G140" s="21">
        <v>1.5</v>
      </c>
      <c r="H140" s="21">
        <v>0.38</v>
      </c>
      <c r="I140" s="21"/>
      <c r="J140" s="21"/>
      <c r="K140" s="21"/>
      <c r="L140" s="21"/>
      <c r="M140" s="21"/>
      <c r="N140" s="21"/>
      <c r="O140" s="21"/>
      <c r="P140" s="21"/>
      <c r="Q140" s="21"/>
      <c r="R140" s="21"/>
      <c r="S140" s="21"/>
      <c r="T140" s="21"/>
      <c r="U140" s="21"/>
      <c r="V140" s="21"/>
      <c r="W140" s="21"/>
      <c r="X140" s="21"/>
      <c r="Y140" s="21"/>
      <c r="Z140" s="21"/>
      <c r="AA140" s="21"/>
      <c r="AB140" s="21" t="s">
        <v>746</v>
      </c>
      <c r="AC140" s="21" t="s">
        <v>1338</v>
      </c>
      <c r="AD140" s="21" t="s">
        <v>2085</v>
      </c>
      <c r="AE140" s="21" t="s">
        <v>2125</v>
      </c>
      <c r="AF140" s="21"/>
      <c r="AG140" s="21"/>
      <c r="AH140" s="21"/>
      <c r="AI140" s="21"/>
      <c r="AJ140" s="21"/>
      <c r="AK140" s="21">
        <v>451.0</v>
      </c>
    </row>
    <row r="141" ht="14.25" hidden="1" customHeight="1">
      <c r="A141" s="18" t="s">
        <v>2127</v>
      </c>
      <c r="B141" s="18" t="s">
        <v>550</v>
      </c>
      <c r="C141" s="18" t="s">
        <v>1321</v>
      </c>
      <c r="D141" s="18">
        <v>6.5</v>
      </c>
      <c r="E141" s="18">
        <v>0.1704</v>
      </c>
      <c r="F141" s="86" t="str">
        <f t="shared" si="5"/>
        <v>38.14553991</v>
      </c>
      <c r="G141" s="18">
        <v>1.5</v>
      </c>
      <c r="H141" s="18">
        <v>0.38</v>
      </c>
      <c r="I141" s="18"/>
      <c r="J141" s="18"/>
      <c r="K141" s="18"/>
      <c r="L141" s="18"/>
      <c r="M141" s="18"/>
      <c r="N141" s="18"/>
      <c r="O141" s="18"/>
      <c r="P141" s="18"/>
      <c r="Q141" s="18"/>
      <c r="R141" s="18"/>
      <c r="S141" s="18"/>
      <c r="T141" s="18"/>
      <c r="U141" s="18"/>
      <c r="V141" s="18"/>
      <c r="W141" s="18"/>
      <c r="X141" s="18"/>
      <c r="Y141" s="18"/>
      <c r="Z141" s="18"/>
      <c r="AA141" s="18"/>
      <c r="AB141" s="18" t="s">
        <v>746</v>
      </c>
      <c r="AC141" s="18" t="s">
        <v>1338</v>
      </c>
      <c r="AD141" s="18" t="s">
        <v>2085</v>
      </c>
      <c r="AE141" s="18" t="s">
        <v>2127</v>
      </c>
      <c r="AF141" s="18"/>
      <c r="AG141" s="18"/>
      <c r="AH141" s="18"/>
      <c r="AI141" s="18"/>
      <c r="AJ141" s="18"/>
      <c r="AK141" s="18">
        <v>454.0</v>
      </c>
    </row>
    <row r="142" ht="14.25" hidden="1" customHeight="1">
      <c r="A142" s="21" t="s">
        <v>2128</v>
      </c>
      <c r="B142" s="21" t="s">
        <v>550</v>
      </c>
      <c r="C142" s="21" t="s">
        <v>1321</v>
      </c>
      <c r="D142" s="21">
        <v>6.0</v>
      </c>
      <c r="E142" s="21">
        <v>0.1704</v>
      </c>
      <c r="F142" s="81" t="str">
        <f t="shared" si="5"/>
        <v>35.21126761</v>
      </c>
      <c r="G142" s="21">
        <v>1.5</v>
      </c>
      <c r="H142" s="21">
        <v>0.38</v>
      </c>
      <c r="I142" s="21"/>
      <c r="J142" s="21"/>
      <c r="K142" s="21"/>
      <c r="L142" s="21"/>
      <c r="M142" s="21"/>
      <c r="N142" s="21"/>
      <c r="O142" s="21"/>
      <c r="P142" s="21"/>
      <c r="Q142" s="21"/>
      <c r="R142" s="21"/>
      <c r="S142" s="21"/>
      <c r="T142" s="21"/>
      <c r="U142" s="21"/>
      <c r="V142" s="21"/>
      <c r="W142" s="21"/>
      <c r="X142" s="21"/>
      <c r="Y142" s="21"/>
      <c r="Z142" s="21"/>
      <c r="AA142" s="21"/>
      <c r="AB142" s="21" t="s">
        <v>746</v>
      </c>
      <c r="AC142" s="21" t="s">
        <v>1338</v>
      </c>
      <c r="AD142" s="21" t="s">
        <v>2085</v>
      </c>
      <c r="AE142" s="21" t="s">
        <v>2128</v>
      </c>
      <c r="AF142" s="21"/>
      <c r="AG142" s="21"/>
      <c r="AH142" s="21"/>
      <c r="AI142" s="21"/>
      <c r="AJ142" s="21"/>
      <c r="AK142" s="21">
        <v>453.0</v>
      </c>
    </row>
    <row r="143" ht="14.25" hidden="1" customHeight="1">
      <c r="A143" s="21" t="s">
        <v>2133</v>
      </c>
      <c r="B143" s="21" t="s">
        <v>550</v>
      </c>
      <c r="C143" s="21" t="s">
        <v>984</v>
      </c>
      <c r="D143" s="21">
        <v>6.0</v>
      </c>
      <c r="E143" s="21">
        <v>3.12</v>
      </c>
      <c r="F143" s="81" t="str">
        <f t="shared" si="5"/>
        <v>1.923076923</v>
      </c>
      <c r="G143" s="21">
        <v>130.0</v>
      </c>
      <c r="H143" s="21">
        <v>0.13</v>
      </c>
      <c r="I143" s="21"/>
      <c r="J143" s="21"/>
      <c r="K143" s="21"/>
      <c r="L143" s="21"/>
      <c r="M143" s="21"/>
      <c r="N143" s="21"/>
      <c r="O143" s="21"/>
      <c r="P143" s="21"/>
      <c r="Q143" s="21"/>
      <c r="R143" s="21"/>
      <c r="S143" s="21"/>
      <c r="T143" s="21"/>
      <c r="U143" s="21"/>
      <c r="V143" s="21"/>
      <c r="W143" s="21"/>
      <c r="X143" s="21"/>
      <c r="Y143" s="21"/>
      <c r="Z143" s="21"/>
      <c r="AA143" s="21"/>
      <c r="AB143" s="21" t="s">
        <v>746</v>
      </c>
      <c r="AC143" s="21" t="s">
        <v>1608</v>
      </c>
      <c r="AD143" s="21" t="s">
        <v>2134</v>
      </c>
      <c r="AE143" s="21" t="s">
        <v>2133</v>
      </c>
      <c r="AF143" s="21"/>
      <c r="AG143" s="21"/>
      <c r="AH143" s="21"/>
      <c r="AI143" s="21"/>
      <c r="AJ143" s="21"/>
      <c r="AK143" s="21">
        <v>609.0</v>
      </c>
    </row>
    <row r="144" ht="14.25" hidden="1" customHeight="1">
      <c r="A144" s="18" t="s">
        <v>2135</v>
      </c>
      <c r="B144" s="18" t="s">
        <v>550</v>
      </c>
      <c r="C144" s="18" t="s">
        <v>984</v>
      </c>
      <c r="D144" s="18">
        <v>8.0</v>
      </c>
      <c r="E144" s="18">
        <v>3.7596</v>
      </c>
      <c r="F144" s="86" t="str">
        <f t="shared" si="5"/>
        <v>2.127885945</v>
      </c>
      <c r="G144" s="18">
        <v>130.0</v>
      </c>
      <c r="H144" s="18">
        <v>0.13</v>
      </c>
      <c r="I144" s="18"/>
      <c r="J144" s="18"/>
      <c r="K144" s="18"/>
      <c r="L144" s="18"/>
      <c r="M144" s="18"/>
      <c r="N144" s="18"/>
      <c r="O144" s="18"/>
      <c r="P144" s="18"/>
      <c r="Q144" s="18"/>
      <c r="R144" s="18"/>
      <c r="S144" s="18"/>
      <c r="T144" s="18"/>
      <c r="U144" s="18"/>
      <c r="V144" s="18"/>
      <c r="W144" s="18"/>
      <c r="X144" s="18"/>
      <c r="Y144" s="18"/>
      <c r="Z144" s="18"/>
      <c r="AA144" s="18"/>
      <c r="AB144" s="18" t="s">
        <v>746</v>
      </c>
      <c r="AC144" s="18" t="s">
        <v>1608</v>
      </c>
      <c r="AD144" s="18" t="s">
        <v>2134</v>
      </c>
      <c r="AE144" s="18" t="s">
        <v>2135</v>
      </c>
      <c r="AF144" s="18"/>
      <c r="AG144" s="18"/>
      <c r="AH144" s="18"/>
      <c r="AI144" s="18"/>
      <c r="AJ144" s="18"/>
      <c r="AK144" s="18">
        <v>610.0</v>
      </c>
    </row>
    <row r="145" ht="14.25" hidden="1" customHeight="1">
      <c r="A145" s="21" t="s">
        <v>2137</v>
      </c>
      <c r="B145" s="21" t="s">
        <v>550</v>
      </c>
      <c r="C145" s="21" t="s">
        <v>984</v>
      </c>
      <c r="D145" s="21">
        <v>6.0</v>
      </c>
      <c r="E145" s="21">
        <v>2.7</v>
      </c>
      <c r="F145" s="81" t="str">
        <f t="shared" si="5"/>
        <v>2.222222222</v>
      </c>
      <c r="G145" s="21">
        <v>130.0</v>
      </c>
      <c r="H145" s="21">
        <v>0.13</v>
      </c>
      <c r="I145" s="21"/>
      <c r="J145" s="21"/>
      <c r="K145" s="21"/>
      <c r="L145" s="21"/>
      <c r="M145" s="21"/>
      <c r="N145" s="21"/>
      <c r="O145" s="21"/>
      <c r="P145" s="21"/>
      <c r="Q145" s="21"/>
      <c r="R145" s="21"/>
      <c r="S145" s="21"/>
      <c r="T145" s="21"/>
      <c r="U145" s="21"/>
      <c r="V145" s="21"/>
      <c r="W145" s="21"/>
      <c r="X145" s="21"/>
      <c r="Y145" s="21"/>
      <c r="Z145" s="21"/>
      <c r="AA145" s="21"/>
      <c r="AB145" s="21" t="s">
        <v>746</v>
      </c>
      <c r="AC145" s="21" t="s">
        <v>1608</v>
      </c>
      <c r="AD145" s="21" t="s">
        <v>2138</v>
      </c>
      <c r="AE145" s="21" t="s">
        <v>2137</v>
      </c>
      <c r="AF145" s="21"/>
      <c r="AG145" s="21"/>
      <c r="AH145" s="21"/>
      <c r="AI145" s="21"/>
      <c r="AJ145" s="21"/>
      <c r="AK145" s="21">
        <v>637.0</v>
      </c>
    </row>
    <row r="146" ht="14.25" hidden="1" customHeight="1">
      <c r="A146" s="18" t="s">
        <v>2140</v>
      </c>
      <c r="B146" s="18" t="s">
        <v>550</v>
      </c>
      <c r="C146" s="18" t="s">
        <v>984</v>
      </c>
      <c r="D146" s="18">
        <v>8.0</v>
      </c>
      <c r="E146" s="18">
        <v>3.12</v>
      </c>
      <c r="F146" s="86" t="str">
        <f t="shared" si="5"/>
        <v>2.564102564</v>
      </c>
      <c r="G146" s="18">
        <v>130.0</v>
      </c>
      <c r="H146" s="18">
        <v>0.13</v>
      </c>
      <c r="I146" s="18"/>
      <c r="J146" s="18"/>
      <c r="K146" s="18"/>
      <c r="L146" s="18"/>
      <c r="M146" s="18"/>
      <c r="N146" s="18"/>
      <c r="O146" s="18"/>
      <c r="P146" s="18"/>
      <c r="Q146" s="18"/>
      <c r="R146" s="18"/>
      <c r="S146" s="18"/>
      <c r="T146" s="18"/>
      <c r="U146" s="18"/>
      <c r="V146" s="18"/>
      <c r="W146" s="18"/>
      <c r="X146" s="18"/>
      <c r="Y146" s="18"/>
      <c r="Z146" s="18"/>
      <c r="AA146" s="18"/>
      <c r="AB146" s="18" t="s">
        <v>746</v>
      </c>
      <c r="AC146" s="18" t="s">
        <v>1608</v>
      </c>
      <c r="AD146" s="18" t="s">
        <v>2138</v>
      </c>
      <c r="AE146" s="18" t="s">
        <v>2140</v>
      </c>
      <c r="AF146" s="18"/>
      <c r="AG146" s="18"/>
      <c r="AH146" s="18"/>
      <c r="AI146" s="18"/>
      <c r="AJ146" s="18"/>
      <c r="AK146" s="18">
        <v>638.0</v>
      </c>
    </row>
    <row r="147" ht="14.25" hidden="1" customHeight="1">
      <c r="A147" s="21" t="s">
        <v>2143</v>
      </c>
      <c r="B147" s="21" t="s">
        <v>550</v>
      </c>
      <c r="C147" s="21" t="s">
        <v>984</v>
      </c>
      <c r="D147" s="21">
        <v>6.0</v>
      </c>
      <c r="E147" s="21">
        <v>3.9</v>
      </c>
      <c r="F147" s="81" t="str">
        <f t="shared" si="5"/>
        <v>1.538461538</v>
      </c>
      <c r="G147" s="21">
        <v>130.0</v>
      </c>
      <c r="H147" s="21">
        <v>0.17</v>
      </c>
      <c r="I147" s="21"/>
      <c r="J147" s="21"/>
      <c r="K147" s="21"/>
      <c r="L147" s="21"/>
      <c r="M147" s="21"/>
      <c r="N147" s="21"/>
      <c r="O147" s="21"/>
      <c r="P147" s="21"/>
      <c r="Q147" s="21"/>
      <c r="R147" s="21"/>
      <c r="S147" s="21"/>
      <c r="T147" s="21"/>
      <c r="U147" s="21"/>
      <c r="V147" s="21"/>
      <c r="W147" s="21"/>
      <c r="X147" s="21"/>
      <c r="Y147" s="21"/>
      <c r="Z147" s="21"/>
      <c r="AA147" s="21"/>
      <c r="AB147" s="21" t="s">
        <v>746</v>
      </c>
      <c r="AC147" s="21" t="s">
        <v>1608</v>
      </c>
      <c r="AD147" s="21" t="s">
        <v>2144</v>
      </c>
      <c r="AE147" s="21" t="s">
        <v>2143</v>
      </c>
      <c r="AF147" s="21"/>
      <c r="AG147" s="21"/>
      <c r="AH147" s="21"/>
      <c r="AI147" s="21"/>
      <c r="AJ147" s="21"/>
      <c r="AK147" s="21">
        <v>623.0</v>
      </c>
    </row>
    <row r="148" ht="14.25" hidden="1" customHeight="1">
      <c r="A148" s="18" t="s">
        <v>2145</v>
      </c>
      <c r="B148" s="18" t="s">
        <v>550</v>
      </c>
      <c r="C148" s="18" t="s">
        <v>984</v>
      </c>
      <c r="D148" s="18">
        <v>8.0</v>
      </c>
      <c r="E148" s="18">
        <v>4.56</v>
      </c>
      <c r="F148" s="86" t="str">
        <f t="shared" si="5"/>
        <v>1.754385965</v>
      </c>
      <c r="G148" s="18">
        <v>130.0</v>
      </c>
      <c r="H148" s="18">
        <v>0.17</v>
      </c>
      <c r="I148" s="18"/>
      <c r="J148" s="18"/>
      <c r="K148" s="18"/>
      <c r="L148" s="18"/>
      <c r="M148" s="18"/>
      <c r="N148" s="18"/>
      <c r="O148" s="18"/>
      <c r="P148" s="18"/>
      <c r="Q148" s="18"/>
      <c r="R148" s="18"/>
      <c r="S148" s="18"/>
      <c r="T148" s="18"/>
      <c r="U148" s="18"/>
      <c r="V148" s="18"/>
      <c r="W148" s="18"/>
      <c r="X148" s="18"/>
      <c r="Y148" s="18"/>
      <c r="Z148" s="18"/>
      <c r="AA148" s="18"/>
      <c r="AB148" s="18" t="s">
        <v>746</v>
      </c>
      <c r="AC148" s="18" t="s">
        <v>1608</v>
      </c>
      <c r="AD148" s="18" t="s">
        <v>2144</v>
      </c>
      <c r="AE148" s="18" t="s">
        <v>2145</v>
      </c>
      <c r="AF148" s="18"/>
      <c r="AG148" s="18"/>
      <c r="AH148" s="18"/>
      <c r="AI148" s="18"/>
      <c r="AJ148" s="18"/>
      <c r="AK148" s="18">
        <v>624.0</v>
      </c>
    </row>
    <row r="149" ht="14.25" hidden="1" customHeight="1">
      <c r="A149" s="21" t="s">
        <v>2148</v>
      </c>
      <c r="B149" s="21" t="s">
        <v>550</v>
      </c>
      <c r="C149" s="21" t="s">
        <v>984</v>
      </c>
      <c r="D149" s="21">
        <v>0.5</v>
      </c>
      <c r="E149" s="21">
        <v>0.1896</v>
      </c>
      <c r="F149" s="81" t="str">
        <f t="shared" si="5"/>
        <v>2.637130802</v>
      </c>
      <c r="G149" s="21">
        <v>85.0</v>
      </c>
      <c r="H149" s="21">
        <v>0.21</v>
      </c>
      <c r="I149" s="21"/>
      <c r="J149" s="21"/>
      <c r="K149" s="21"/>
      <c r="L149" s="21"/>
      <c r="M149" s="21"/>
      <c r="N149" s="21"/>
      <c r="O149" s="21"/>
      <c r="P149" s="21"/>
      <c r="Q149" s="21"/>
      <c r="R149" s="21"/>
      <c r="S149" s="21"/>
      <c r="T149" s="21"/>
      <c r="U149" s="21"/>
      <c r="V149" s="21"/>
      <c r="W149" s="21"/>
      <c r="X149" s="21"/>
      <c r="Y149" s="21"/>
      <c r="Z149" s="21"/>
      <c r="AA149" s="21"/>
      <c r="AB149" s="21" t="s">
        <v>746</v>
      </c>
      <c r="AC149" s="21" t="s">
        <v>1338</v>
      </c>
      <c r="AD149" s="21" t="s">
        <v>1087</v>
      </c>
      <c r="AE149" s="21" t="s">
        <v>2148</v>
      </c>
      <c r="AF149" s="21"/>
      <c r="AG149" s="21"/>
      <c r="AH149" s="21"/>
      <c r="AI149" s="21"/>
      <c r="AJ149" s="21"/>
      <c r="AK149" s="21">
        <v>693.0</v>
      </c>
    </row>
    <row r="150" ht="14.25" hidden="1" customHeight="1">
      <c r="A150" s="21" t="s">
        <v>2150</v>
      </c>
      <c r="B150" s="21" t="s">
        <v>550</v>
      </c>
      <c r="C150" s="21" t="s">
        <v>984</v>
      </c>
      <c r="D150" s="21">
        <v>3.0</v>
      </c>
      <c r="E150" s="21">
        <v>3.75</v>
      </c>
      <c r="F150" s="81" t="str">
        <f t="shared" si="5"/>
        <v>0.8</v>
      </c>
      <c r="G150" s="21">
        <v>85.0</v>
      </c>
      <c r="H150" s="21">
        <v>0.21</v>
      </c>
      <c r="I150" s="21"/>
      <c r="J150" s="21"/>
      <c r="K150" s="21"/>
      <c r="L150" s="21"/>
      <c r="M150" s="21"/>
      <c r="N150" s="21"/>
      <c r="O150" s="21"/>
      <c r="P150" s="21"/>
      <c r="Q150" s="21"/>
      <c r="R150" s="21"/>
      <c r="S150" s="21"/>
      <c r="T150" s="21"/>
      <c r="U150" s="21"/>
      <c r="V150" s="21"/>
      <c r="W150" s="21"/>
      <c r="X150" s="21"/>
      <c r="Y150" s="21"/>
      <c r="Z150" s="21"/>
      <c r="AA150" s="21"/>
      <c r="AB150" s="21" t="s">
        <v>746</v>
      </c>
      <c r="AC150" s="21" t="s">
        <v>1338</v>
      </c>
      <c r="AD150" s="21" t="s">
        <v>1036</v>
      </c>
      <c r="AE150" s="21" t="s">
        <v>2150</v>
      </c>
      <c r="AF150" s="21"/>
      <c r="AG150" s="21"/>
      <c r="AH150" s="21"/>
      <c r="AI150" s="21"/>
      <c r="AJ150" s="21"/>
      <c r="AK150" s="21">
        <v>593.0</v>
      </c>
    </row>
    <row r="151" ht="14.25" hidden="1" customHeight="1">
      <c r="A151" s="18" t="s">
        <v>2152</v>
      </c>
      <c r="B151" s="18" t="s">
        <v>550</v>
      </c>
      <c r="C151" s="18" t="s">
        <v>984</v>
      </c>
      <c r="D151" s="18">
        <v>4.0</v>
      </c>
      <c r="E151" s="18">
        <v>3.59999999999999</v>
      </c>
      <c r="F151" s="86" t="str">
        <f t="shared" si="5"/>
        <v>1.111111111</v>
      </c>
      <c r="G151" s="18">
        <v>85.0</v>
      </c>
      <c r="H151" s="18">
        <v>0.21</v>
      </c>
      <c r="I151" s="18"/>
      <c r="J151" s="18"/>
      <c r="K151" s="18"/>
      <c r="L151" s="18"/>
      <c r="M151" s="18"/>
      <c r="N151" s="18"/>
      <c r="O151" s="18"/>
      <c r="P151" s="18"/>
      <c r="Q151" s="18"/>
      <c r="R151" s="18"/>
      <c r="S151" s="18"/>
      <c r="T151" s="18"/>
      <c r="U151" s="18"/>
      <c r="V151" s="18"/>
      <c r="W151" s="18"/>
      <c r="X151" s="18"/>
      <c r="Y151" s="18"/>
      <c r="Z151" s="18"/>
      <c r="AA151" s="18"/>
      <c r="AB151" s="18" t="s">
        <v>746</v>
      </c>
      <c r="AC151" s="18" t="s">
        <v>1338</v>
      </c>
      <c r="AD151" s="18" t="s">
        <v>1036</v>
      </c>
      <c r="AE151" s="18" t="s">
        <v>2152</v>
      </c>
      <c r="AF151" s="18"/>
      <c r="AG151" s="18"/>
      <c r="AH151" s="18"/>
      <c r="AI151" s="18"/>
      <c r="AJ151" s="18"/>
      <c r="AK151" s="18">
        <v>594.0</v>
      </c>
    </row>
    <row r="152" ht="14.25" hidden="1" customHeight="1">
      <c r="A152" s="21" t="s">
        <v>2155</v>
      </c>
      <c r="B152" s="21" t="s">
        <v>550</v>
      </c>
      <c r="C152" s="21" t="s">
        <v>984</v>
      </c>
      <c r="D152" s="21">
        <v>10.0</v>
      </c>
      <c r="E152" s="21">
        <v>4.5</v>
      </c>
      <c r="F152" s="81" t="str">
        <f t="shared" si="5"/>
        <v>2.222222222</v>
      </c>
      <c r="G152" s="21">
        <v>85.0</v>
      </c>
      <c r="H152" s="21">
        <v>0.21</v>
      </c>
      <c r="I152" s="21"/>
      <c r="J152" s="21"/>
      <c r="K152" s="21"/>
      <c r="L152" s="21"/>
      <c r="M152" s="21"/>
      <c r="N152" s="21"/>
      <c r="O152" s="21"/>
      <c r="P152" s="21"/>
      <c r="Q152" s="21"/>
      <c r="R152" s="21"/>
      <c r="S152" s="21"/>
      <c r="T152" s="21"/>
      <c r="U152" s="21"/>
      <c r="V152" s="21"/>
      <c r="W152" s="21"/>
      <c r="X152" s="21"/>
      <c r="Y152" s="21"/>
      <c r="Z152" s="21"/>
      <c r="AA152" s="21"/>
      <c r="AB152" s="21" t="s">
        <v>746</v>
      </c>
      <c r="AC152" s="21" t="s">
        <v>1338</v>
      </c>
      <c r="AD152" s="21" t="s">
        <v>1036</v>
      </c>
      <c r="AE152" s="21" t="s">
        <v>2155</v>
      </c>
      <c r="AF152" s="21"/>
      <c r="AG152" s="21"/>
      <c r="AH152" s="21"/>
      <c r="AI152" s="21"/>
      <c r="AJ152" s="21"/>
      <c r="AK152" s="21">
        <v>597.0</v>
      </c>
    </row>
    <row r="153" ht="14.25" hidden="1" customHeight="1">
      <c r="A153" s="21" t="s">
        <v>2157</v>
      </c>
      <c r="B153" s="21" t="s">
        <v>550</v>
      </c>
      <c r="C153" s="21" t="s">
        <v>984</v>
      </c>
      <c r="D153" s="21">
        <v>6.0</v>
      </c>
      <c r="E153" s="21">
        <v>3.9504</v>
      </c>
      <c r="F153" s="81" t="str">
        <f t="shared" si="5"/>
        <v>1.518833536</v>
      </c>
      <c r="G153" s="21">
        <v>85.0</v>
      </c>
      <c r="H153" s="21">
        <v>0.21</v>
      </c>
      <c r="I153" s="21"/>
      <c r="J153" s="21"/>
      <c r="K153" s="21"/>
      <c r="L153" s="21"/>
      <c r="M153" s="21"/>
      <c r="N153" s="21"/>
      <c r="O153" s="21"/>
      <c r="P153" s="21"/>
      <c r="Q153" s="21"/>
      <c r="R153" s="21"/>
      <c r="S153" s="21"/>
      <c r="T153" s="21"/>
      <c r="U153" s="21"/>
      <c r="V153" s="21"/>
      <c r="W153" s="21"/>
      <c r="X153" s="21"/>
      <c r="Y153" s="21"/>
      <c r="Z153" s="21"/>
      <c r="AA153" s="21"/>
      <c r="AB153" s="21" t="s">
        <v>746</v>
      </c>
      <c r="AC153" s="21" t="s">
        <v>1338</v>
      </c>
      <c r="AD153" s="21" t="s">
        <v>1036</v>
      </c>
      <c r="AE153" s="21" t="s">
        <v>2157</v>
      </c>
      <c r="AF153" s="21"/>
      <c r="AG153" s="21"/>
      <c r="AH153" s="21"/>
      <c r="AI153" s="21"/>
      <c r="AJ153" s="21"/>
      <c r="AK153" s="21">
        <v>595.0</v>
      </c>
    </row>
    <row r="154" ht="14.25" hidden="1" customHeight="1">
      <c r="A154" s="18" t="s">
        <v>2160</v>
      </c>
      <c r="B154" s="18" t="s">
        <v>550</v>
      </c>
      <c r="C154" s="18" t="s">
        <v>984</v>
      </c>
      <c r="D154" s="18">
        <v>8.0</v>
      </c>
      <c r="E154" s="18">
        <v>4.32</v>
      </c>
      <c r="F154" s="86" t="str">
        <f t="shared" si="5"/>
        <v>1.851851852</v>
      </c>
      <c r="G154" s="18">
        <v>85.0</v>
      </c>
      <c r="H154" s="18">
        <v>0.21</v>
      </c>
      <c r="I154" s="18"/>
      <c r="J154" s="18"/>
      <c r="K154" s="18"/>
      <c r="L154" s="18"/>
      <c r="M154" s="18"/>
      <c r="N154" s="18"/>
      <c r="O154" s="18"/>
      <c r="P154" s="18"/>
      <c r="Q154" s="18"/>
      <c r="R154" s="18"/>
      <c r="S154" s="18"/>
      <c r="T154" s="18"/>
      <c r="U154" s="18"/>
      <c r="V154" s="18"/>
      <c r="W154" s="18"/>
      <c r="X154" s="18"/>
      <c r="Y154" s="18"/>
      <c r="Z154" s="18"/>
      <c r="AA154" s="18"/>
      <c r="AB154" s="18" t="s">
        <v>746</v>
      </c>
      <c r="AC154" s="18" t="s">
        <v>1338</v>
      </c>
      <c r="AD154" s="18" t="s">
        <v>1036</v>
      </c>
      <c r="AE154" s="18" t="s">
        <v>2160</v>
      </c>
      <c r="AF154" s="18"/>
      <c r="AG154" s="18"/>
      <c r="AH154" s="18"/>
      <c r="AI154" s="18"/>
      <c r="AJ154" s="18"/>
      <c r="AK154" s="18">
        <v>596.0</v>
      </c>
    </row>
    <row r="155" ht="14.25" hidden="1" customHeight="1">
      <c r="A155" s="18" t="s">
        <v>2164</v>
      </c>
      <c r="B155" s="18" t="s">
        <v>550</v>
      </c>
      <c r="C155" s="18" t="s">
        <v>984</v>
      </c>
      <c r="D155" s="18">
        <v>12.0</v>
      </c>
      <c r="E155" s="18">
        <v>4.8</v>
      </c>
      <c r="F155" s="86" t="str">
        <f t="shared" si="5"/>
        <v>2.5</v>
      </c>
      <c r="G155" s="18">
        <v>85.0</v>
      </c>
      <c r="H155" s="18">
        <v>0.21</v>
      </c>
      <c r="I155" s="18"/>
      <c r="J155" s="18"/>
      <c r="K155" s="18"/>
      <c r="L155" s="18"/>
      <c r="M155" s="18"/>
      <c r="N155" s="18"/>
      <c r="O155" s="18"/>
      <c r="P155" s="18"/>
      <c r="Q155" s="18"/>
      <c r="R155" s="18"/>
      <c r="S155" s="18"/>
      <c r="T155" s="18"/>
      <c r="U155" s="18"/>
      <c r="V155" s="18"/>
      <c r="W155" s="18"/>
      <c r="X155" s="18"/>
      <c r="Y155" s="18"/>
      <c r="Z155" s="18"/>
      <c r="AA155" s="18"/>
      <c r="AB155" s="18" t="s">
        <v>746</v>
      </c>
      <c r="AC155" s="18" t="s">
        <v>1338</v>
      </c>
      <c r="AD155" s="18" t="s">
        <v>1036</v>
      </c>
      <c r="AE155" s="18" t="s">
        <v>2164</v>
      </c>
      <c r="AF155" s="18"/>
      <c r="AG155" s="18"/>
      <c r="AH155" s="18"/>
      <c r="AI155" s="18"/>
      <c r="AJ155" s="18"/>
      <c r="AK155" s="18">
        <v>598.0</v>
      </c>
    </row>
    <row r="156" ht="14.25" hidden="1" customHeight="1">
      <c r="A156" s="21" t="s">
        <v>2166</v>
      </c>
      <c r="B156" s="21" t="s">
        <v>550</v>
      </c>
      <c r="C156" s="21" t="s">
        <v>984</v>
      </c>
      <c r="D156" s="21">
        <v>0.38</v>
      </c>
      <c r="E156" s="21">
        <v>12.504</v>
      </c>
      <c r="F156" s="81" t="str">
        <f t="shared" si="5"/>
        <v>0.03039027511</v>
      </c>
      <c r="G156" s="21">
        <v>139.78</v>
      </c>
      <c r="H156" s="21">
        <v>0.22</v>
      </c>
      <c r="I156" s="21"/>
      <c r="J156" s="21"/>
      <c r="K156" s="21"/>
      <c r="L156" s="21"/>
      <c r="M156" s="21"/>
      <c r="N156" s="21"/>
      <c r="O156" s="21"/>
      <c r="P156" s="21"/>
      <c r="Q156" s="21"/>
      <c r="R156" s="21"/>
      <c r="S156" s="21"/>
      <c r="T156" s="21"/>
      <c r="U156" s="21"/>
      <c r="V156" s="21"/>
      <c r="W156" s="21"/>
      <c r="X156" s="21"/>
      <c r="Y156" s="21"/>
      <c r="Z156" s="21"/>
      <c r="AA156" s="21"/>
      <c r="AB156" s="21" t="s">
        <v>746</v>
      </c>
      <c r="AC156" s="21" t="s">
        <v>1416</v>
      </c>
      <c r="AD156" s="21" t="s">
        <v>1036</v>
      </c>
      <c r="AE156" s="21" t="s">
        <v>2166</v>
      </c>
      <c r="AF156" s="21"/>
      <c r="AG156" s="21"/>
      <c r="AH156" s="21"/>
      <c r="AI156" s="21"/>
      <c r="AJ156" s="21"/>
      <c r="AK156" s="21">
        <v>599.0</v>
      </c>
    </row>
    <row r="157" ht="14.25" hidden="1" customHeight="1">
      <c r="A157" s="18" t="s">
        <v>2170</v>
      </c>
      <c r="B157" s="18" t="s">
        <v>603</v>
      </c>
      <c r="C157" s="18"/>
      <c r="D157" s="18">
        <v>0.0984251968503937</v>
      </c>
      <c r="E157" s="18">
        <v>6.24012461866438</v>
      </c>
      <c r="F157" s="18">
        <v>0.160253209849202</v>
      </c>
      <c r="G157" s="18"/>
      <c r="H157" s="18"/>
      <c r="I157" s="18"/>
      <c r="J157" s="18"/>
      <c r="K157" s="18"/>
      <c r="L157" s="18"/>
      <c r="M157" s="18"/>
      <c r="N157" s="18"/>
      <c r="O157" s="18"/>
      <c r="P157" s="18" t="s">
        <v>2021</v>
      </c>
      <c r="Q157" s="18">
        <v>0.8</v>
      </c>
      <c r="R157" s="18">
        <v>0.075</v>
      </c>
      <c r="S157" s="18">
        <v>0.075</v>
      </c>
      <c r="T157" s="18">
        <v>0.901</v>
      </c>
      <c r="U157" s="18">
        <v>0.081</v>
      </c>
      <c r="V157" s="18">
        <v>0.081</v>
      </c>
      <c r="W157" s="18">
        <v>0.0</v>
      </c>
      <c r="X157" s="18">
        <v>0.84</v>
      </c>
      <c r="Y157" s="18">
        <v>0.84</v>
      </c>
      <c r="Z157" s="18">
        <v>1.0</v>
      </c>
      <c r="AA157" s="18" t="b">
        <v>0</v>
      </c>
      <c r="AB157" s="18"/>
      <c r="AC157" s="18"/>
      <c r="AD157" s="18"/>
      <c r="AE157" s="18"/>
      <c r="AF157" s="18"/>
      <c r="AG157" s="18"/>
      <c r="AH157" s="18"/>
      <c r="AI157" s="18"/>
      <c r="AJ157" s="18"/>
      <c r="AK157" s="18">
        <v>1312.0</v>
      </c>
    </row>
    <row r="158" ht="14.25" hidden="1" customHeight="1">
      <c r="A158" s="21" t="s">
        <v>1108</v>
      </c>
      <c r="B158" s="21" t="s">
        <v>603</v>
      </c>
      <c r="C158" s="21"/>
      <c r="D158" s="21">
        <v>0.118110236220472</v>
      </c>
      <c r="E158" s="21">
        <v>6.24012461866438</v>
      </c>
      <c r="F158" s="21">
        <v>0.160253209849203</v>
      </c>
      <c r="G158" s="21"/>
      <c r="H158" s="21"/>
      <c r="I158" s="21"/>
      <c r="J158" s="21"/>
      <c r="K158" s="21"/>
      <c r="L158" s="21"/>
      <c r="M158" s="21"/>
      <c r="N158" s="21"/>
      <c r="O158" s="21"/>
      <c r="P158" s="21" t="s">
        <v>2021</v>
      </c>
      <c r="Q158" s="21">
        <v>0.837</v>
      </c>
      <c r="R158" s="21">
        <v>0.075</v>
      </c>
      <c r="S158" s="21">
        <v>0.075</v>
      </c>
      <c r="T158" s="21">
        <v>0.898</v>
      </c>
      <c r="U158" s="21">
        <v>0.081</v>
      </c>
      <c r="V158" s="21">
        <v>0.081</v>
      </c>
      <c r="W158" s="21">
        <v>0.0</v>
      </c>
      <c r="X158" s="21">
        <v>0.84</v>
      </c>
      <c r="Y158" s="21">
        <v>0.84</v>
      </c>
      <c r="Z158" s="21">
        <v>1.0</v>
      </c>
      <c r="AA158" s="21" t="b">
        <v>0</v>
      </c>
      <c r="AB158" s="21"/>
      <c r="AC158" s="21"/>
      <c r="AD158" s="21"/>
      <c r="AE158" s="21"/>
      <c r="AF158" s="21"/>
      <c r="AG158" s="21"/>
      <c r="AH158" s="21"/>
      <c r="AI158" s="21"/>
      <c r="AJ158" s="21"/>
      <c r="AK158" s="21">
        <v>32.0</v>
      </c>
    </row>
    <row r="159" ht="14.25" hidden="1" customHeight="1">
      <c r="A159" s="18" t="s">
        <v>1443</v>
      </c>
      <c r="B159" s="18" t="s">
        <v>603</v>
      </c>
      <c r="C159" s="18"/>
      <c r="D159" s="18">
        <v>0.118110236220472</v>
      </c>
      <c r="E159" s="18">
        <v>6.24012461866438</v>
      </c>
      <c r="F159" s="18">
        <v>0.160253209849202</v>
      </c>
      <c r="G159" s="18"/>
      <c r="H159" s="18"/>
      <c r="I159" s="18"/>
      <c r="J159" s="18"/>
      <c r="K159" s="18"/>
      <c r="L159" s="18"/>
      <c r="M159" s="18"/>
      <c r="N159" s="18"/>
      <c r="O159" s="18"/>
      <c r="P159" s="18" t="s">
        <v>2021</v>
      </c>
      <c r="Q159" s="18">
        <v>0.837</v>
      </c>
      <c r="R159" s="18">
        <v>0.075</v>
      </c>
      <c r="S159" s="18">
        <v>0.075</v>
      </c>
      <c r="T159" s="18">
        <v>0.898</v>
      </c>
      <c r="U159" s="18">
        <v>0.081</v>
      </c>
      <c r="V159" s="18">
        <v>0.081</v>
      </c>
      <c r="W159" s="18">
        <v>0.0</v>
      </c>
      <c r="X159" s="18">
        <v>0.84</v>
      </c>
      <c r="Y159" s="18">
        <v>0.84</v>
      </c>
      <c r="Z159" s="18">
        <v>1.0</v>
      </c>
      <c r="AA159" s="18" t="b">
        <v>0</v>
      </c>
      <c r="AB159" s="18"/>
      <c r="AC159" s="18"/>
      <c r="AD159" s="18"/>
      <c r="AE159" s="18"/>
      <c r="AF159" s="18"/>
      <c r="AG159" s="18"/>
      <c r="AH159" s="18"/>
      <c r="AI159" s="18"/>
      <c r="AJ159" s="18"/>
      <c r="AK159" s="18">
        <v>1313.0</v>
      </c>
    </row>
    <row r="160" ht="14.25" hidden="1" customHeight="1">
      <c r="A160" s="21" t="s">
        <v>1458</v>
      </c>
      <c r="B160" s="21" t="s">
        <v>603</v>
      </c>
      <c r="C160" s="21"/>
      <c r="D160" s="21">
        <v>0.236220472440944</v>
      </c>
      <c r="E160" s="21">
        <v>6.24012461866438</v>
      </c>
      <c r="F160" s="21">
        <v>0.160253209849202</v>
      </c>
      <c r="G160" s="21"/>
      <c r="H160" s="21"/>
      <c r="I160" s="21"/>
      <c r="J160" s="21"/>
      <c r="K160" s="21"/>
      <c r="L160" s="21"/>
      <c r="M160" s="21"/>
      <c r="N160" s="21"/>
      <c r="O160" s="21"/>
      <c r="P160" s="21" t="s">
        <v>2021</v>
      </c>
      <c r="Q160" s="21">
        <v>0.775</v>
      </c>
      <c r="R160" s="21">
        <v>0.071</v>
      </c>
      <c r="S160" s="21">
        <v>0.071</v>
      </c>
      <c r="T160" s="21">
        <v>0.881</v>
      </c>
      <c r="U160" s="21">
        <v>0.08</v>
      </c>
      <c r="V160" s="21">
        <v>0.08</v>
      </c>
      <c r="W160" s="21">
        <v>0.0</v>
      </c>
      <c r="X160" s="21">
        <v>0.84</v>
      </c>
      <c r="Y160" s="21">
        <v>0.84</v>
      </c>
      <c r="Z160" s="21">
        <v>1.0</v>
      </c>
      <c r="AA160" s="21" t="b">
        <v>0</v>
      </c>
      <c r="AB160" s="21"/>
      <c r="AC160" s="21"/>
      <c r="AD160" s="21"/>
      <c r="AE160" s="21"/>
      <c r="AF160" s="21"/>
      <c r="AG160" s="21"/>
      <c r="AH160" s="21"/>
      <c r="AI160" s="21"/>
      <c r="AJ160" s="21"/>
      <c r="AK160" s="21">
        <v>1314.0</v>
      </c>
    </row>
    <row r="161" ht="14.25" hidden="1" customHeight="1">
      <c r="A161" s="18" t="s">
        <v>1442</v>
      </c>
      <c r="B161" s="18" t="s">
        <v>603</v>
      </c>
      <c r="C161" s="18"/>
      <c r="D161" s="18">
        <v>0.0200787401574803</v>
      </c>
      <c r="E161" s="18">
        <v>0.970686051792237</v>
      </c>
      <c r="F161" s="18">
        <v>1.03019920617344</v>
      </c>
      <c r="G161" s="18"/>
      <c r="H161" s="18"/>
      <c r="I161" s="18"/>
      <c r="J161" s="18"/>
      <c r="K161" s="18"/>
      <c r="L161" s="18"/>
      <c r="M161" s="18"/>
      <c r="N161" s="18"/>
      <c r="O161" s="18"/>
      <c r="P161" s="18" t="s">
        <v>2021</v>
      </c>
      <c r="Q161" s="18">
        <v>0.32</v>
      </c>
      <c r="R161" s="18">
        <v>0.582</v>
      </c>
      <c r="S161" s="18">
        <v>0.593</v>
      </c>
      <c r="T161" s="18">
        <v>0.551</v>
      </c>
      <c r="U161" s="18">
        <v>0.336</v>
      </c>
      <c r="V161" s="18">
        <v>0.375</v>
      </c>
      <c r="W161" s="18">
        <v>0.0</v>
      </c>
      <c r="X161" s="18">
        <v>0.046</v>
      </c>
      <c r="Y161" s="18">
        <v>0.72</v>
      </c>
      <c r="Z161" s="18">
        <v>1.0</v>
      </c>
      <c r="AA161" s="18" t="b">
        <v>0</v>
      </c>
      <c r="AB161" s="18"/>
      <c r="AC161" s="18"/>
      <c r="AD161" s="18"/>
      <c r="AE161" s="18"/>
      <c r="AF161" s="18"/>
      <c r="AG161" s="18"/>
      <c r="AH161" s="18"/>
      <c r="AI161" s="18"/>
      <c r="AJ161" s="18"/>
      <c r="AK161" s="18">
        <v>1315.0</v>
      </c>
    </row>
    <row r="162" ht="14.25" hidden="1" customHeight="1">
      <c r="A162" s="21" t="s">
        <v>1506</v>
      </c>
      <c r="B162" s="21" t="s">
        <v>603</v>
      </c>
      <c r="C162" s="21"/>
      <c r="D162" s="21">
        <v>0.0200787401574803</v>
      </c>
      <c r="E162" s="21">
        <v>0.970686051792237</v>
      </c>
      <c r="F162" s="21">
        <v>1.03019920617344</v>
      </c>
      <c r="G162" s="21"/>
      <c r="H162" s="21"/>
      <c r="I162" s="21"/>
      <c r="J162" s="21"/>
      <c r="K162" s="21"/>
      <c r="L162" s="21"/>
      <c r="M162" s="21"/>
      <c r="N162" s="21"/>
      <c r="O162" s="21"/>
      <c r="P162" s="21" t="s">
        <v>2021</v>
      </c>
      <c r="Q162" s="21">
        <v>0.504</v>
      </c>
      <c r="R162" s="21">
        <v>0.402</v>
      </c>
      <c r="S162" s="21">
        <v>0.398</v>
      </c>
      <c r="T162" s="21">
        <v>0.766</v>
      </c>
      <c r="U162" s="21">
        <v>0.147</v>
      </c>
      <c r="V162" s="21">
        <v>0.167</v>
      </c>
      <c r="W162" s="21">
        <v>0.0</v>
      </c>
      <c r="X162" s="21">
        <v>0.075</v>
      </c>
      <c r="Y162" s="21">
        <v>0.72</v>
      </c>
      <c r="Z162" s="21">
        <v>1.0</v>
      </c>
      <c r="AA162" s="21" t="b">
        <v>0</v>
      </c>
      <c r="AB162" s="21"/>
      <c r="AC162" s="21"/>
      <c r="AD162" s="21"/>
      <c r="AE162" s="21"/>
      <c r="AF162" s="21"/>
      <c r="AG162" s="21"/>
      <c r="AH162" s="21"/>
      <c r="AI162" s="21"/>
      <c r="AJ162" s="21"/>
      <c r="AK162" s="21">
        <v>1316.0</v>
      </c>
    </row>
    <row r="163" ht="14.25" hidden="1" customHeight="1">
      <c r="A163" s="21" t="s">
        <v>2183</v>
      </c>
      <c r="B163" s="21" t="s">
        <v>550</v>
      </c>
      <c r="C163" s="21" t="s">
        <v>1274</v>
      </c>
      <c r="D163" s="21">
        <v>0.0016</v>
      </c>
      <c r="E163" s="21">
        <v>0.1596</v>
      </c>
      <c r="F163" s="81" t="str">
        <f t="shared" ref="F163:F313" si="6">D163/E163</f>
        <v>0.01002506266</v>
      </c>
      <c r="G163" s="21">
        <v>1.0</v>
      </c>
      <c r="H163" s="21">
        <v>0.27</v>
      </c>
      <c r="I163" s="21"/>
      <c r="J163" s="21"/>
      <c r="K163" s="21"/>
      <c r="L163" s="21"/>
      <c r="M163" s="21"/>
      <c r="N163" s="21"/>
      <c r="O163" s="21"/>
      <c r="P163" s="21"/>
      <c r="Q163" s="21"/>
      <c r="R163" s="21"/>
      <c r="S163" s="21"/>
      <c r="T163" s="21"/>
      <c r="U163" s="21"/>
      <c r="V163" s="21"/>
      <c r="W163" s="21"/>
      <c r="X163" s="21"/>
      <c r="Y163" s="21"/>
      <c r="Z163" s="21"/>
      <c r="AA163" s="21"/>
      <c r="AB163" s="21" t="s">
        <v>746</v>
      </c>
      <c r="AC163" s="21" t="s">
        <v>1338</v>
      </c>
      <c r="AD163" s="21" t="s">
        <v>2085</v>
      </c>
      <c r="AE163" s="21" t="s">
        <v>2183</v>
      </c>
      <c r="AF163" s="21"/>
      <c r="AG163" s="21"/>
      <c r="AH163" s="21"/>
      <c r="AI163" s="21"/>
      <c r="AJ163" s="21"/>
      <c r="AK163" s="21">
        <v>515.0</v>
      </c>
    </row>
    <row r="164" ht="14.25" hidden="1" customHeight="1">
      <c r="A164" s="18" t="s">
        <v>2188</v>
      </c>
      <c r="B164" s="18" t="s">
        <v>550</v>
      </c>
      <c r="C164" s="18" t="s">
        <v>1274</v>
      </c>
      <c r="D164" s="18">
        <v>0.0032</v>
      </c>
      <c r="E164" s="18">
        <v>0.1596</v>
      </c>
      <c r="F164" s="86" t="str">
        <f t="shared" si="6"/>
        <v>0.02005012531</v>
      </c>
      <c r="G164" s="18">
        <v>1.0</v>
      </c>
      <c r="H164" s="18">
        <v>0.27</v>
      </c>
      <c r="I164" s="18"/>
      <c r="J164" s="18"/>
      <c r="K164" s="18"/>
      <c r="L164" s="18"/>
      <c r="M164" s="18"/>
      <c r="N164" s="18"/>
      <c r="O164" s="18"/>
      <c r="P164" s="18"/>
      <c r="Q164" s="18"/>
      <c r="R164" s="18"/>
      <c r="S164" s="18"/>
      <c r="T164" s="18"/>
      <c r="U164" s="18"/>
      <c r="V164" s="18"/>
      <c r="W164" s="18"/>
      <c r="X164" s="18"/>
      <c r="Y164" s="18"/>
      <c r="Z164" s="18"/>
      <c r="AA164" s="18"/>
      <c r="AB164" s="18" t="s">
        <v>746</v>
      </c>
      <c r="AC164" s="18" t="s">
        <v>1338</v>
      </c>
      <c r="AD164" s="18" t="s">
        <v>2085</v>
      </c>
      <c r="AE164" s="18" t="s">
        <v>2188</v>
      </c>
      <c r="AF164" s="18"/>
      <c r="AG164" s="18"/>
      <c r="AH164" s="18"/>
      <c r="AI164" s="18"/>
      <c r="AJ164" s="18"/>
      <c r="AK164" s="18">
        <v>516.0</v>
      </c>
    </row>
    <row r="165" ht="14.25" hidden="1" customHeight="1">
      <c r="A165" s="21" t="s">
        <v>2189</v>
      </c>
      <c r="B165" s="21" t="s">
        <v>550</v>
      </c>
      <c r="C165" s="21" t="s">
        <v>1274</v>
      </c>
      <c r="D165" s="21">
        <v>0.016</v>
      </c>
      <c r="E165" s="21">
        <v>0.1596</v>
      </c>
      <c r="F165" s="81" t="str">
        <f t="shared" si="6"/>
        <v>0.1002506266</v>
      </c>
      <c r="G165" s="21">
        <v>1.0</v>
      </c>
      <c r="H165" s="21">
        <v>0.27</v>
      </c>
      <c r="I165" s="21"/>
      <c r="J165" s="21"/>
      <c r="K165" s="21"/>
      <c r="L165" s="21"/>
      <c r="M165" s="21"/>
      <c r="N165" s="21"/>
      <c r="O165" s="21"/>
      <c r="P165" s="21"/>
      <c r="Q165" s="21"/>
      <c r="R165" s="21"/>
      <c r="S165" s="21"/>
      <c r="T165" s="21"/>
      <c r="U165" s="21"/>
      <c r="V165" s="21"/>
      <c r="W165" s="21"/>
      <c r="X165" s="21"/>
      <c r="Y165" s="21"/>
      <c r="Z165" s="21"/>
      <c r="AA165" s="21"/>
      <c r="AB165" s="21" t="s">
        <v>746</v>
      </c>
      <c r="AC165" s="21" t="s">
        <v>1338</v>
      </c>
      <c r="AD165" s="21" t="s">
        <v>2085</v>
      </c>
      <c r="AE165" s="21" t="s">
        <v>2189</v>
      </c>
      <c r="AF165" s="21"/>
      <c r="AG165" s="21"/>
      <c r="AH165" s="21"/>
      <c r="AI165" s="21"/>
      <c r="AJ165" s="21"/>
      <c r="AK165" s="21">
        <v>517.0</v>
      </c>
    </row>
    <row r="166" ht="14.25" hidden="1" customHeight="1">
      <c r="A166" s="18" t="s">
        <v>2192</v>
      </c>
      <c r="B166" s="18" t="s">
        <v>550</v>
      </c>
      <c r="C166" s="18" t="s">
        <v>1274</v>
      </c>
      <c r="D166" s="18">
        <v>0.216</v>
      </c>
      <c r="E166" s="18">
        <v>0.1596</v>
      </c>
      <c r="F166" s="86" t="str">
        <f t="shared" si="6"/>
        <v>1.353383459</v>
      </c>
      <c r="G166" s="18">
        <v>1.0</v>
      </c>
      <c r="H166" s="18">
        <v>0.27</v>
      </c>
      <c r="I166" s="18"/>
      <c r="J166" s="18"/>
      <c r="K166" s="18"/>
      <c r="L166" s="18"/>
      <c r="M166" s="18"/>
      <c r="N166" s="18"/>
      <c r="O166" s="18"/>
      <c r="P166" s="18"/>
      <c r="Q166" s="18"/>
      <c r="R166" s="18"/>
      <c r="S166" s="18"/>
      <c r="T166" s="18"/>
      <c r="U166" s="18"/>
      <c r="V166" s="18"/>
      <c r="W166" s="18"/>
      <c r="X166" s="18"/>
      <c r="Y166" s="18"/>
      <c r="Z166" s="18"/>
      <c r="AA166" s="18"/>
      <c r="AB166" s="18" t="s">
        <v>746</v>
      </c>
      <c r="AC166" s="18" t="s">
        <v>1338</v>
      </c>
      <c r="AD166" s="18" t="s">
        <v>2085</v>
      </c>
      <c r="AE166" s="18" t="s">
        <v>2192</v>
      </c>
      <c r="AF166" s="18"/>
      <c r="AG166" s="18"/>
      <c r="AH166" s="18"/>
      <c r="AI166" s="18"/>
      <c r="AJ166" s="18"/>
      <c r="AK166" s="18">
        <v>518.0</v>
      </c>
    </row>
    <row r="167" ht="14.25" hidden="1" customHeight="1">
      <c r="A167" s="21" t="s">
        <v>2194</v>
      </c>
      <c r="B167" s="21" t="s">
        <v>550</v>
      </c>
      <c r="C167" s="21" t="s">
        <v>1274</v>
      </c>
      <c r="D167" s="21">
        <v>0.2256</v>
      </c>
      <c r="E167" s="21">
        <v>0.1596</v>
      </c>
      <c r="F167" s="81" t="str">
        <f t="shared" si="6"/>
        <v>1.413533835</v>
      </c>
      <c r="G167" s="21">
        <v>1.0</v>
      </c>
      <c r="H167" s="21">
        <v>0.27</v>
      </c>
      <c r="I167" s="21"/>
      <c r="J167" s="21"/>
      <c r="K167" s="21"/>
      <c r="L167" s="21"/>
      <c r="M167" s="21"/>
      <c r="N167" s="21"/>
      <c r="O167" s="21"/>
      <c r="P167" s="21"/>
      <c r="Q167" s="21"/>
      <c r="R167" s="21"/>
      <c r="S167" s="21"/>
      <c r="T167" s="21"/>
      <c r="U167" s="21"/>
      <c r="V167" s="21"/>
      <c r="W167" s="21"/>
      <c r="X167" s="21"/>
      <c r="Y167" s="21"/>
      <c r="Z167" s="21"/>
      <c r="AA167" s="21"/>
      <c r="AB167" s="21" t="s">
        <v>746</v>
      </c>
      <c r="AC167" s="21" t="s">
        <v>1338</v>
      </c>
      <c r="AD167" s="21" t="s">
        <v>2085</v>
      </c>
      <c r="AE167" s="21" t="s">
        <v>2194</v>
      </c>
      <c r="AF167" s="21"/>
      <c r="AG167" s="21"/>
      <c r="AH167" s="21"/>
      <c r="AI167" s="21"/>
      <c r="AJ167" s="21"/>
      <c r="AK167" s="21">
        <v>519.0</v>
      </c>
    </row>
    <row r="168" ht="14.25" hidden="1" customHeight="1">
      <c r="A168" s="18" t="s">
        <v>2198</v>
      </c>
      <c r="B168" s="18" t="s">
        <v>550</v>
      </c>
      <c r="C168" s="18" t="s">
        <v>1274</v>
      </c>
      <c r="D168" s="18">
        <v>0.2464</v>
      </c>
      <c r="E168" s="18">
        <v>0.1596</v>
      </c>
      <c r="F168" s="86" t="str">
        <f t="shared" si="6"/>
        <v>1.543859649</v>
      </c>
      <c r="G168" s="18">
        <v>1.0</v>
      </c>
      <c r="H168" s="18">
        <v>0.27</v>
      </c>
      <c r="I168" s="18"/>
      <c r="J168" s="18"/>
      <c r="K168" s="18"/>
      <c r="L168" s="18"/>
      <c r="M168" s="18"/>
      <c r="N168" s="18"/>
      <c r="O168" s="18"/>
      <c r="P168" s="18"/>
      <c r="Q168" s="18"/>
      <c r="R168" s="18"/>
      <c r="S168" s="18"/>
      <c r="T168" s="18"/>
      <c r="U168" s="18"/>
      <c r="V168" s="18"/>
      <c r="W168" s="18"/>
      <c r="X168" s="18"/>
      <c r="Y168" s="18"/>
      <c r="Z168" s="18"/>
      <c r="AA168" s="18"/>
      <c r="AB168" s="18" t="s">
        <v>746</v>
      </c>
      <c r="AC168" s="18" t="s">
        <v>1338</v>
      </c>
      <c r="AD168" s="18" t="s">
        <v>2085</v>
      </c>
      <c r="AE168" s="18" t="s">
        <v>2198</v>
      </c>
      <c r="AF168" s="18"/>
      <c r="AG168" s="18"/>
      <c r="AH168" s="18"/>
      <c r="AI168" s="18"/>
      <c r="AJ168" s="18"/>
      <c r="AK168" s="18">
        <v>520.0</v>
      </c>
    </row>
    <row r="169" ht="14.25" hidden="1" customHeight="1">
      <c r="A169" s="18" t="s">
        <v>2201</v>
      </c>
      <c r="B169" s="18" t="s">
        <v>550</v>
      </c>
      <c r="C169" s="18" t="s">
        <v>1274</v>
      </c>
      <c r="D169" s="18">
        <v>1.6096</v>
      </c>
      <c r="E169" s="18">
        <v>0.1596</v>
      </c>
      <c r="F169" s="86" t="str">
        <f t="shared" si="6"/>
        <v>10.08521303</v>
      </c>
      <c r="G169" s="18">
        <v>1.0</v>
      </c>
      <c r="H169" s="18">
        <v>0.27</v>
      </c>
      <c r="I169" s="18"/>
      <c r="J169" s="18"/>
      <c r="K169" s="18"/>
      <c r="L169" s="18"/>
      <c r="M169" s="18"/>
      <c r="N169" s="18"/>
      <c r="O169" s="18"/>
      <c r="P169" s="18"/>
      <c r="Q169" s="18"/>
      <c r="R169" s="18"/>
      <c r="S169" s="18"/>
      <c r="T169" s="18"/>
      <c r="U169" s="18"/>
      <c r="V169" s="18"/>
      <c r="W169" s="18"/>
      <c r="X169" s="18"/>
      <c r="Y169" s="18"/>
      <c r="Z169" s="18"/>
      <c r="AA169" s="18"/>
      <c r="AB169" s="18" t="s">
        <v>746</v>
      </c>
      <c r="AC169" s="18" t="s">
        <v>1338</v>
      </c>
      <c r="AD169" s="18" t="s">
        <v>2085</v>
      </c>
      <c r="AE169" s="18" t="s">
        <v>2201</v>
      </c>
      <c r="AF169" s="18"/>
      <c r="AG169" s="18"/>
      <c r="AH169" s="18"/>
      <c r="AI169" s="18"/>
      <c r="AJ169" s="18"/>
      <c r="AK169" s="18">
        <v>536.0</v>
      </c>
    </row>
    <row r="170" ht="14.25" hidden="1" customHeight="1">
      <c r="A170" s="21" t="s">
        <v>2205</v>
      </c>
      <c r="B170" s="21" t="s">
        <v>550</v>
      </c>
      <c r="C170" s="21" t="s">
        <v>1274</v>
      </c>
      <c r="D170" s="21">
        <v>2.008</v>
      </c>
      <c r="E170" s="21">
        <v>0.1596</v>
      </c>
      <c r="F170" s="81" t="str">
        <f t="shared" si="6"/>
        <v>12.58145363</v>
      </c>
      <c r="G170" s="21">
        <v>1.0</v>
      </c>
      <c r="H170" s="21">
        <v>0.27</v>
      </c>
      <c r="I170" s="21"/>
      <c r="J170" s="21"/>
      <c r="K170" s="21"/>
      <c r="L170" s="21"/>
      <c r="M170" s="21"/>
      <c r="N170" s="21"/>
      <c r="O170" s="21"/>
      <c r="P170" s="21"/>
      <c r="Q170" s="21"/>
      <c r="R170" s="21"/>
      <c r="S170" s="21"/>
      <c r="T170" s="21"/>
      <c r="U170" s="21"/>
      <c r="V170" s="21"/>
      <c r="W170" s="21"/>
      <c r="X170" s="21"/>
      <c r="Y170" s="21"/>
      <c r="Z170" s="21"/>
      <c r="AA170" s="21"/>
      <c r="AB170" s="21" t="s">
        <v>746</v>
      </c>
      <c r="AC170" s="21" t="s">
        <v>1338</v>
      </c>
      <c r="AD170" s="21" t="s">
        <v>2085</v>
      </c>
      <c r="AE170" s="21" t="s">
        <v>2205</v>
      </c>
      <c r="AF170" s="21"/>
      <c r="AG170" s="21"/>
      <c r="AH170" s="21"/>
      <c r="AI170" s="21"/>
      <c r="AJ170" s="21"/>
      <c r="AK170" s="21">
        <v>537.0</v>
      </c>
    </row>
    <row r="171" ht="14.25" hidden="1" customHeight="1">
      <c r="A171" s="18" t="s">
        <v>2209</v>
      </c>
      <c r="B171" s="18" t="s">
        <v>550</v>
      </c>
      <c r="C171" s="18" t="s">
        <v>1274</v>
      </c>
      <c r="D171" s="18">
        <v>2.0304</v>
      </c>
      <c r="E171" s="18">
        <v>0.1596</v>
      </c>
      <c r="F171" s="86" t="str">
        <f t="shared" si="6"/>
        <v>12.72180451</v>
      </c>
      <c r="G171" s="18">
        <v>1.0</v>
      </c>
      <c r="H171" s="18">
        <v>0.27</v>
      </c>
      <c r="I171" s="18"/>
      <c r="J171" s="18"/>
      <c r="K171" s="18"/>
      <c r="L171" s="18"/>
      <c r="M171" s="18"/>
      <c r="N171" s="18"/>
      <c r="O171" s="18"/>
      <c r="P171" s="18"/>
      <c r="Q171" s="18"/>
      <c r="R171" s="18"/>
      <c r="S171" s="18"/>
      <c r="T171" s="18"/>
      <c r="U171" s="18"/>
      <c r="V171" s="18"/>
      <c r="W171" s="18"/>
      <c r="X171" s="18"/>
      <c r="Y171" s="18"/>
      <c r="Z171" s="18"/>
      <c r="AA171" s="18"/>
      <c r="AB171" s="18" t="s">
        <v>746</v>
      </c>
      <c r="AC171" s="18" t="s">
        <v>1338</v>
      </c>
      <c r="AD171" s="18" t="s">
        <v>2085</v>
      </c>
      <c r="AE171" s="18" t="s">
        <v>2209</v>
      </c>
      <c r="AF171" s="18"/>
      <c r="AG171" s="18"/>
      <c r="AH171" s="18"/>
      <c r="AI171" s="18"/>
      <c r="AJ171" s="18"/>
      <c r="AK171" s="18">
        <v>538.0</v>
      </c>
    </row>
    <row r="172" ht="14.25" hidden="1" customHeight="1">
      <c r="A172" s="21" t="s">
        <v>2212</v>
      </c>
      <c r="B172" s="21" t="s">
        <v>550</v>
      </c>
      <c r="C172" s="21" t="s">
        <v>1274</v>
      </c>
      <c r="D172" s="21">
        <v>2.2384</v>
      </c>
      <c r="E172" s="21">
        <v>0.1596</v>
      </c>
      <c r="F172" s="81" t="str">
        <f t="shared" si="6"/>
        <v>14.02506266</v>
      </c>
      <c r="G172" s="21">
        <v>1.0</v>
      </c>
      <c r="H172" s="21">
        <v>0.27</v>
      </c>
      <c r="I172" s="21"/>
      <c r="J172" s="21"/>
      <c r="K172" s="21"/>
      <c r="L172" s="21"/>
      <c r="M172" s="21"/>
      <c r="N172" s="21"/>
      <c r="O172" s="21"/>
      <c r="P172" s="21"/>
      <c r="Q172" s="21"/>
      <c r="R172" s="21"/>
      <c r="S172" s="21"/>
      <c r="T172" s="21"/>
      <c r="U172" s="21"/>
      <c r="V172" s="21"/>
      <c r="W172" s="21"/>
      <c r="X172" s="21"/>
      <c r="Y172" s="21"/>
      <c r="Z172" s="21"/>
      <c r="AA172" s="21"/>
      <c r="AB172" s="21" t="s">
        <v>746</v>
      </c>
      <c r="AC172" s="21" t="s">
        <v>1338</v>
      </c>
      <c r="AD172" s="21" t="s">
        <v>2085</v>
      </c>
      <c r="AE172" s="21" t="s">
        <v>2212</v>
      </c>
      <c r="AF172" s="21"/>
      <c r="AG172" s="21"/>
      <c r="AH172" s="21"/>
      <c r="AI172" s="21"/>
      <c r="AJ172" s="21"/>
      <c r="AK172" s="21">
        <v>539.0</v>
      </c>
    </row>
    <row r="173" ht="14.25" hidden="1" customHeight="1">
      <c r="A173" s="18" t="s">
        <v>2218</v>
      </c>
      <c r="B173" s="18" t="s">
        <v>550</v>
      </c>
      <c r="C173" s="18" t="s">
        <v>1274</v>
      </c>
      <c r="D173" s="18">
        <v>2.2624</v>
      </c>
      <c r="E173" s="18">
        <v>0.1596</v>
      </c>
      <c r="F173" s="86" t="str">
        <f t="shared" si="6"/>
        <v>14.1754386</v>
      </c>
      <c r="G173" s="18">
        <v>1.0</v>
      </c>
      <c r="H173" s="18">
        <v>0.27</v>
      </c>
      <c r="I173" s="18"/>
      <c r="J173" s="18"/>
      <c r="K173" s="18"/>
      <c r="L173" s="18"/>
      <c r="M173" s="18"/>
      <c r="N173" s="18"/>
      <c r="O173" s="18"/>
      <c r="P173" s="18"/>
      <c r="Q173" s="18"/>
      <c r="R173" s="18"/>
      <c r="S173" s="18"/>
      <c r="T173" s="18"/>
      <c r="U173" s="18"/>
      <c r="V173" s="18"/>
      <c r="W173" s="18"/>
      <c r="X173" s="18"/>
      <c r="Y173" s="18"/>
      <c r="Z173" s="18"/>
      <c r="AA173" s="18"/>
      <c r="AB173" s="18" t="s">
        <v>746</v>
      </c>
      <c r="AC173" s="18" t="s">
        <v>1338</v>
      </c>
      <c r="AD173" s="18" t="s">
        <v>2085</v>
      </c>
      <c r="AE173" s="18" t="s">
        <v>2218</v>
      </c>
      <c r="AF173" s="18"/>
      <c r="AG173" s="18"/>
      <c r="AH173" s="18"/>
      <c r="AI173" s="18"/>
      <c r="AJ173" s="18"/>
      <c r="AK173" s="18">
        <v>540.0</v>
      </c>
    </row>
    <row r="174" ht="14.25" hidden="1" customHeight="1">
      <c r="A174" s="21" t="s">
        <v>2224</v>
      </c>
      <c r="B174" s="21" t="s">
        <v>550</v>
      </c>
      <c r="C174" s="21" t="s">
        <v>1274</v>
      </c>
      <c r="D174" s="21">
        <v>2.2912</v>
      </c>
      <c r="E174" s="21">
        <v>0.1596</v>
      </c>
      <c r="F174" s="81" t="str">
        <f t="shared" si="6"/>
        <v>14.35588972</v>
      </c>
      <c r="G174" s="21">
        <v>1.0</v>
      </c>
      <c r="H174" s="21">
        <v>0.27</v>
      </c>
      <c r="I174" s="21"/>
      <c r="J174" s="21"/>
      <c r="K174" s="21"/>
      <c r="L174" s="21"/>
      <c r="M174" s="21"/>
      <c r="N174" s="21"/>
      <c r="O174" s="21"/>
      <c r="P174" s="21"/>
      <c r="Q174" s="21"/>
      <c r="R174" s="21"/>
      <c r="S174" s="21"/>
      <c r="T174" s="21"/>
      <c r="U174" s="21"/>
      <c r="V174" s="21"/>
      <c r="W174" s="21"/>
      <c r="X174" s="21"/>
      <c r="Y174" s="21"/>
      <c r="Z174" s="21"/>
      <c r="AA174" s="21"/>
      <c r="AB174" s="21" t="s">
        <v>746</v>
      </c>
      <c r="AC174" s="21" t="s">
        <v>1338</v>
      </c>
      <c r="AD174" s="21" t="s">
        <v>2085</v>
      </c>
      <c r="AE174" s="21" t="s">
        <v>2224</v>
      </c>
      <c r="AF174" s="21"/>
      <c r="AG174" s="21"/>
      <c r="AH174" s="21"/>
      <c r="AI174" s="21"/>
      <c r="AJ174" s="21"/>
      <c r="AK174" s="21">
        <v>541.0</v>
      </c>
    </row>
    <row r="175" ht="14.25" hidden="1" customHeight="1">
      <c r="A175" s="18" t="s">
        <v>2228</v>
      </c>
      <c r="B175" s="18" t="s">
        <v>550</v>
      </c>
      <c r="C175" s="18" t="s">
        <v>1274</v>
      </c>
      <c r="D175" s="18">
        <v>2.336</v>
      </c>
      <c r="E175" s="18">
        <v>0.1596</v>
      </c>
      <c r="F175" s="86" t="str">
        <f t="shared" si="6"/>
        <v>14.63659148</v>
      </c>
      <c r="G175" s="18">
        <v>1.0</v>
      </c>
      <c r="H175" s="18">
        <v>0.27</v>
      </c>
      <c r="I175" s="18"/>
      <c r="J175" s="18"/>
      <c r="K175" s="18"/>
      <c r="L175" s="18"/>
      <c r="M175" s="18"/>
      <c r="N175" s="18"/>
      <c r="O175" s="18"/>
      <c r="P175" s="18"/>
      <c r="Q175" s="18"/>
      <c r="R175" s="18"/>
      <c r="S175" s="18"/>
      <c r="T175" s="18"/>
      <c r="U175" s="18"/>
      <c r="V175" s="18"/>
      <c r="W175" s="18"/>
      <c r="X175" s="18"/>
      <c r="Y175" s="18"/>
      <c r="Z175" s="18"/>
      <c r="AA175" s="18"/>
      <c r="AB175" s="18" t="s">
        <v>746</v>
      </c>
      <c r="AC175" s="18" t="s">
        <v>1338</v>
      </c>
      <c r="AD175" s="18" t="s">
        <v>2085</v>
      </c>
      <c r="AE175" s="18" t="s">
        <v>2228</v>
      </c>
      <c r="AF175" s="18"/>
      <c r="AG175" s="18"/>
      <c r="AH175" s="18"/>
      <c r="AI175" s="18"/>
      <c r="AJ175" s="18"/>
      <c r="AK175" s="18">
        <v>542.0</v>
      </c>
    </row>
    <row r="176" ht="14.25" hidden="1" customHeight="1">
      <c r="A176" s="21" t="s">
        <v>2232</v>
      </c>
      <c r="B176" s="21" t="s">
        <v>550</v>
      </c>
      <c r="C176" s="21" t="s">
        <v>1274</v>
      </c>
      <c r="D176" s="21">
        <v>2.4864</v>
      </c>
      <c r="E176" s="21">
        <v>0.1596</v>
      </c>
      <c r="F176" s="81" t="str">
        <f t="shared" si="6"/>
        <v>15.57894737</v>
      </c>
      <c r="G176" s="21">
        <v>1.0</v>
      </c>
      <c r="H176" s="21">
        <v>0.27</v>
      </c>
      <c r="I176" s="21"/>
      <c r="J176" s="21"/>
      <c r="K176" s="21"/>
      <c r="L176" s="21"/>
      <c r="M176" s="21"/>
      <c r="N176" s="21"/>
      <c r="O176" s="21"/>
      <c r="P176" s="21"/>
      <c r="Q176" s="21"/>
      <c r="R176" s="21"/>
      <c r="S176" s="21"/>
      <c r="T176" s="21"/>
      <c r="U176" s="21"/>
      <c r="V176" s="21"/>
      <c r="W176" s="21"/>
      <c r="X176" s="21"/>
      <c r="Y176" s="21"/>
      <c r="Z176" s="21"/>
      <c r="AA176" s="21"/>
      <c r="AB176" s="21" t="s">
        <v>746</v>
      </c>
      <c r="AC176" s="21" t="s">
        <v>1338</v>
      </c>
      <c r="AD176" s="21" t="s">
        <v>2085</v>
      </c>
      <c r="AE176" s="21" t="s">
        <v>2232</v>
      </c>
      <c r="AF176" s="21"/>
      <c r="AG176" s="21"/>
      <c r="AH176" s="21"/>
      <c r="AI176" s="21"/>
      <c r="AJ176" s="21"/>
      <c r="AK176" s="21">
        <v>543.0</v>
      </c>
    </row>
    <row r="177" ht="14.25" hidden="1" customHeight="1">
      <c r="A177" s="18" t="s">
        <v>2233</v>
      </c>
      <c r="B177" s="18" t="s">
        <v>550</v>
      </c>
      <c r="C177" s="18" t="s">
        <v>1274</v>
      </c>
      <c r="D177" s="18">
        <v>2.6528</v>
      </c>
      <c r="E177" s="18">
        <v>0.1596</v>
      </c>
      <c r="F177" s="86" t="str">
        <f t="shared" si="6"/>
        <v>16.62155388</v>
      </c>
      <c r="G177" s="18">
        <v>1.0</v>
      </c>
      <c r="H177" s="18">
        <v>0.27</v>
      </c>
      <c r="I177" s="18"/>
      <c r="J177" s="18"/>
      <c r="K177" s="18"/>
      <c r="L177" s="18"/>
      <c r="M177" s="18"/>
      <c r="N177" s="18"/>
      <c r="O177" s="18"/>
      <c r="P177" s="18"/>
      <c r="Q177" s="18"/>
      <c r="R177" s="18"/>
      <c r="S177" s="18"/>
      <c r="T177" s="18"/>
      <c r="U177" s="18"/>
      <c r="V177" s="18"/>
      <c r="W177" s="18"/>
      <c r="X177" s="18"/>
      <c r="Y177" s="18"/>
      <c r="Z177" s="18"/>
      <c r="AA177" s="18"/>
      <c r="AB177" s="18" t="s">
        <v>746</v>
      </c>
      <c r="AC177" s="18" t="s">
        <v>1338</v>
      </c>
      <c r="AD177" s="18" t="s">
        <v>2085</v>
      </c>
      <c r="AE177" s="18" t="s">
        <v>2233</v>
      </c>
      <c r="AF177" s="18"/>
      <c r="AG177" s="18"/>
      <c r="AH177" s="18"/>
      <c r="AI177" s="18"/>
      <c r="AJ177" s="18"/>
      <c r="AK177" s="18">
        <v>544.0</v>
      </c>
    </row>
    <row r="178" ht="14.25" hidden="1" customHeight="1">
      <c r="A178" s="21" t="s">
        <v>2237</v>
      </c>
      <c r="B178" s="21" t="s">
        <v>550</v>
      </c>
      <c r="C178" s="21" t="s">
        <v>1274</v>
      </c>
      <c r="D178" s="21">
        <v>2.6704</v>
      </c>
      <c r="E178" s="21">
        <v>0.1596</v>
      </c>
      <c r="F178" s="81" t="str">
        <f t="shared" si="6"/>
        <v>16.73182957</v>
      </c>
      <c r="G178" s="21">
        <v>1.0</v>
      </c>
      <c r="H178" s="21">
        <v>0.27</v>
      </c>
      <c r="I178" s="21"/>
      <c r="J178" s="21"/>
      <c r="K178" s="21"/>
      <c r="L178" s="21"/>
      <c r="M178" s="21"/>
      <c r="N178" s="21"/>
      <c r="O178" s="21"/>
      <c r="P178" s="21"/>
      <c r="Q178" s="21"/>
      <c r="R178" s="21"/>
      <c r="S178" s="21"/>
      <c r="T178" s="21"/>
      <c r="U178" s="21"/>
      <c r="V178" s="21"/>
      <c r="W178" s="21"/>
      <c r="X178" s="21"/>
      <c r="Y178" s="21"/>
      <c r="Z178" s="21"/>
      <c r="AA178" s="21"/>
      <c r="AB178" s="21" t="s">
        <v>746</v>
      </c>
      <c r="AC178" s="21" t="s">
        <v>1338</v>
      </c>
      <c r="AD178" s="21" t="s">
        <v>2085</v>
      </c>
      <c r="AE178" s="21" t="s">
        <v>2237</v>
      </c>
      <c r="AF178" s="21"/>
      <c r="AG178" s="21"/>
      <c r="AH178" s="21"/>
      <c r="AI178" s="21"/>
      <c r="AJ178" s="21"/>
      <c r="AK178" s="21">
        <v>545.0</v>
      </c>
    </row>
    <row r="179" ht="14.25" hidden="1" customHeight="1">
      <c r="A179" s="18" t="s">
        <v>2241</v>
      </c>
      <c r="B179" s="18" t="s">
        <v>550</v>
      </c>
      <c r="C179" s="18" t="s">
        <v>1274</v>
      </c>
      <c r="D179" s="18">
        <v>2.8272</v>
      </c>
      <c r="E179" s="18">
        <v>0.1596</v>
      </c>
      <c r="F179" s="86" t="str">
        <f t="shared" si="6"/>
        <v>17.71428571</v>
      </c>
      <c r="G179" s="18">
        <v>1.0</v>
      </c>
      <c r="H179" s="18">
        <v>0.27</v>
      </c>
      <c r="I179" s="18"/>
      <c r="J179" s="18"/>
      <c r="K179" s="18"/>
      <c r="L179" s="18"/>
      <c r="M179" s="18"/>
      <c r="N179" s="18"/>
      <c r="O179" s="18"/>
      <c r="P179" s="18"/>
      <c r="Q179" s="18"/>
      <c r="R179" s="18"/>
      <c r="S179" s="18"/>
      <c r="T179" s="18"/>
      <c r="U179" s="18"/>
      <c r="V179" s="18"/>
      <c r="W179" s="18"/>
      <c r="X179" s="18"/>
      <c r="Y179" s="18"/>
      <c r="Z179" s="18"/>
      <c r="AA179" s="18"/>
      <c r="AB179" s="18" t="s">
        <v>746</v>
      </c>
      <c r="AC179" s="18" t="s">
        <v>1338</v>
      </c>
      <c r="AD179" s="18" t="s">
        <v>2085</v>
      </c>
      <c r="AE179" s="18" t="s">
        <v>2241</v>
      </c>
      <c r="AF179" s="18"/>
      <c r="AG179" s="18"/>
      <c r="AH179" s="18"/>
      <c r="AI179" s="18"/>
      <c r="AJ179" s="18"/>
      <c r="AK179" s="18">
        <v>546.0</v>
      </c>
    </row>
    <row r="180" ht="14.25" hidden="1" customHeight="1">
      <c r="A180" s="21" t="s">
        <v>2244</v>
      </c>
      <c r="B180" s="21" t="s">
        <v>550</v>
      </c>
      <c r="C180" s="21" t="s">
        <v>1274</v>
      </c>
      <c r="D180" s="21">
        <v>3.1408</v>
      </c>
      <c r="E180" s="21">
        <v>0.1596</v>
      </c>
      <c r="F180" s="81" t="str">
        <f t="shared" si="6"/>
        <v>19.67919799</v>
      </c>
      <c r="G180" s="21">
        <v>1.0</v>
      </c>
      <c r="H180" s="21">
        <v>0.27</v>
      </c>
      <c r="I180" s="21"/>
      <c r="J180" s="21"/>
      <c r="K180" s="21"/>
      <c r="L180" s="21"/>
      <c r="M180" s="21"/>
      <c r="N180" s="21"/>
      <c r="O180" s="21"/>
      <c r="P180" s="21"/>
      <c r="Q180" s="21"/>
      <c r="R180" s="21"/>
      <c r="S180" s="21"/>
      <c r="T180" s="21"/>
      <c r="U180" s="21"/>
      <c r="V180" s="21"/>
      <c r="W180" s="21"/>
      <c r="X180" s="21"/>
      <c r="Y180" s="21"/>
      <c r="Z180" s="21"/>
      <c r="AA180" s="21"/>
      <c r="AB180" s="21" t="s">
        <v>746</v>
      </c>
      <c r="AC180" s="21" t="s">
        <v>1338</v>
      </c>
      <c r="AD180" s="21" t="s">
        <v>2085</v>
      </c>
      <c r="AE180" s="21" t="s">
        <v>2244</v>
      </c>
      <c r="AF180" s="21"/>
      <c r="AG180" s="21"/>
      <c r="AH180" s="21"/>
      <c r="AI180" s="21"/>
      <c r="AJ180" s="21"/>
      <c r="AK180" s="21">
        <v>547.0</v>
      </c>
    </row>
    <row r="181" ht="14.25" hidden="1" customHeight="1">
      <c r="A181" s="21" t="s">
        <v>2248</v>
      </c>
      <c r="B181" s="21" t="s">
        <v>550</v>
      </c>
      <c r="C181" s="21" t="s">
        <v>1274</v>
      </c>
      <c r="D181" s="21">
        <v>0.344</v>
      </c>
      <c r="E181" s="21">
        <v>0.1596</v>
      </c>
      <c r="F181" s="81" t="str">
        <f t="shared" si="6"/>
        <v>2.155388471</v>
      </c>
      <c r="G181" s="21">
        <v>1.0</v>
      </c>
      <c r="H181" s="21">
        <v>0.27</v>
      </c>
      <c r="I181" s="21"/>
      <c r="J181" s="21"/>
      <c r="K181" s="21"/>
      <c r="L181" s="21"/>
      <c r="M181" s="21"/>
      <c r="N181" s="21"/>
      <c r="O181" s="21"/>
      <c r="P181" s="21"/>
      <c r="Q181" s="21"/>
      <c r="R181" s="21"/>
      <c r="S181" s="21"/>
      <c r="T181" s="21"/>
      <c r="U181" s="21"/>
      <c r="V181" s="21"/>
      <c r="W181" s="21"/>
      <c r="X181" s="21"/>
      <c r="Y181" s="21"/>
      <c r="Z181" s="21"/>
      <c r="AA181" s="21"/>
      <c r="AB181" s="21" t="s">
        <v>746</v>
      </c>
      <c r="AC181" s="21" t="s">
        <v>1338</v>
      </c>
      <c r="AD181" s="21" t="s">
        <v>2085</v>
      </c>
      <c r="AE181" s="21" t="s">
        <v>2248</v>
      </c>
      <c r="AF181" s="21"/>
      <c r="AG181" s="21"/>
      <c r="AH181" s="21"/>
      <c r="AI181" s="21"/>
      <c r="AJ181" s="21"/>
      <c r="AK181" s="21">
        <v>521.0</v>
      </c>
    </row>
    <row r="182" ht="14.25" hidden="1" customHeight="1">
      <c r="A182" s="18" t="s">
        <v>2249</v>
      </c>
      <c r="B182" s="18" t="s">
        <v>550</v>
      </c>
      <c r="C182" s="18" t="s">
        <v>1274</v>
      </c>
      <c r="D182" s="18">
        <v>0.3504</v>
      </c>
      <c r="E182" s="18">
        <v>0.1596</v>
      </c>
      <c r="F182" s="86" t="str">
        <f t="shared" si="6"/>
        <v>2.195488722</v>
      </c>
      <c r="G182" s="18">
        <v>1.0</v>
      </c>
      <c r="H182" s="18">
        <v>0.27</v>
      </c>
      <c r="I182" s="18"/>
      <c r="J182" s="18"/>
      <c r="K182" s="18"/>
      <c r="L182" s="18"/>
      <c r="M182" s="18"/>
      <c r="N182" s="18"/>
      <c r="O182" s="18"/>
      <c r="P182" s="18"/>
      <c r="Q182" s="18"/>
      <c r="R182" s="18"/>
      <c r="S182" s="18"/>
      <c r="T182" s="18"/>
      <c r="U182" s="18"/>
      <c r="V182" s="18"/>
      <c r="W182" s="18"/>
      <c r="X182" s="18"/>
      <c r="Y182" s="18"/>
      <c r="Z182" s="18"/>
      <c r="AA182" s="18"/>
      <c r="AB182" s="18" t="s">
        <v>746</v>
      </c>
      <c r="AC182" s="18" t="s">
        <v>1338</v>
      </c>
      <c r="AD182" s="18" t="s">
        <v>2085</v>
      </c>
      <c r="AE182" s="18" t="s">
        <v>2249</v>
      </c>
      <c r="AF182" s="18"/>
      <c r="AG182" s="18"/>
      <c r="AH182" s="18"/>
      <c r="AI182" s="18"/>
      <c r="AJ182" s="18"/>
      <c r="AK182" s="18">
        <v>522.0</v>
      </c>
    </row>
    <row r="183" ht="14.25" hidden="1" customHeight="1">
      <c r="A183" s="21" t="s">
        <v>2253</v>
      </c>
      <c r="B183" s="21" t="s">
        <v>550</v>
      </c>
      <c r="C183" s="21" t="s">
        <v>1274</v>
      </c>
      <c r="D183" s="21">
        <v>0.456</v>
      </c>
      <c r="E183" s="21">
        <v>0.1596</v>
      </c>
      <c r="F183" s="81" t="str">
        <f t="shared" si="6"/>
        <v>2.857142857</v>
      </c>
      <c r="G183" s="21">
        <v>1.0</v>
      </c>
      <c r="H183" s="21">
        <v>0.27</v>
      </c>
      <c r="I183" s="21"/>
      <c r="J183" s="21"/>
      <c r="K183" s="21"/>
      <c r="L183" s="21"/>
      <c r="M183" s="21"/>
      <c r="N183" s="21"/>
      <c r="O183" s="21"/>
      <c r="P183" s="21"/>
      <c r="Q183" s="21"/>
      <c r="R183" s="21"/>
      <c r="S183" s="21"/>
      <c r="T183" s="21"/>
      <c r="U183" s="21"/>
      <c r="V183" s="21"/>
      <c r="W183" s="21"/>
      <c r="X183" s="21"/>
      <c r="Y183" s="21"/>
      <c r="Z183" s="21"/>
      <c r="AA183" s="21"/>
      <c r="AB183" s="21" t="s">
        <v>746</v>
      </c>
      <c r="AC183" s="21" t="s">
        <v>1338</v>
      </c>
      <c r="AD183" s="21" t="s">
        <v>2085</v>
      </c>
      <c r="AE183" s="21" t="s">
        <v>2253</v>
      </c>
      <c r="AF183" s="21"/>
      <c r="AG183" s="21"/>
      <c r="AH183" s="21"/>
      <c r="AI183" s="21"/>
      <c r="AJ183" s="21"/>
      <c r="AK183" s="21">
        <v>523.0</v>
      </c>
    </row>
    <row r="184" ht="14.25" hidden="1" customHeight="1">
      <c r="A184" s="18" t="s">
        <v>2254</v>
      </c>
      <c r="B184" s="18" t="s">
        <v>550</v>
      </c>
      <c r="C184" s="18" t="s">
        <v>1274</v>
      </c>
      <c r="D184" s="18">
        <v>0.4624</v>
      </c>
      <c r="E184" s="18">
        <v>0.1596</v>
      </c>
      <c r="F184" s="86" t="str">
        <f t="shared" si="6"/>
        <v>2.897243108</v>
      </c>
      <c r="G184" s="18">
        <v>1.0</v>
      </c>
      <c r="H184" s="18">
        <v>0.27</v>
      </c>
      <c r="I184" s="18"/>
      <c r="J184" s="18"/>
      <c r="K184" s="18"/>
      <c r="L184" s="18"/>
      <c r="M184" s="18"/>
      <c r="N184" s="18"/>
      <c r="O184" s="18"/>
      <c r="P184" s="18"/>
      <c r="Q184" s="18"/>
      <c r="R184" s="18"/>
      <c r="S184" s="18"/>
      <c r="T184" s="18"/>
      <c r="U184" s="18"/>
      <c r="V184" s="18"/>
      <c r="W184" s="18"/>
      <c r="X184" s="18"/>
      <c r="Y184" s="18"/>
      <c r="Z184" s="18"/>
      <c r="AA184" s="18"/>
      <c r="AB184" s="18" t="s">
        <v>746</v>
      </c>
      <c r="AC184" s="18" t="s">
        <v>1338</v>
      </c>
      <c r="AD184" s="18" t="s">
        <v>2085</v>
      </c>
      <c r="AE184" s="18" t="s">
        <v>2254</v>
      </c>
      <c r="AF184" s="18"/>
      <c r="AG184" s="18"/>
      <c r="AH184" s="18"/>
      <c r="AI184" s="18"/>
      <c r="AJ184" s="18"/>
      <c r="AK184" s="18">
        <v>524.0</v>
      </c>
    </row>
    <row r="185" ht="14.25" hidden="1" customHeight="1">
      <c r="A185" s="18" t="s">
        <v>2258</v>
      </c>
      <c r="B185" s="18" t="s">
        <v>550</v>
      </c>
      <c r="C185" s="18" t="s">
        <v>1274</v>
      </c>
      <c r="D185" s="18">
        <v>3.208</v>
      </c>
      <c r="E185" s="18">
        <v>0.1596</v>
      </c>
      <c r="F185" s="86" t="str">
        <f t="shared" si="6"/>
        <v>20.10025063</v>
      </c>
      <c r="G185" s="18">
        <v>1.0</v>
      </c>
      <c r="H185" s="18">
        <v>0.27</v>
      </c>
      <c r="I185" s="18"/>
      <c r="J185" s="18"/>
      <c r="K185" s="18"/>
      <c r="L185" s="18"/>
      <c r="M185" s="18"/>
      <c r="N185" s="18"/>
      <c r="O185" s="18"/>
      <c r="P185" s="18"/>
      <c r="Q185" s="18"/>
      <c r="R185" s="18"/>
      <c r="S185" s="18"/>
      <c r="T185" s="18"/>
      <c r="U185" s="18"/>
      <c r="V185" s="18"/>
      <c r="W185" s="18"/>
      <c r="X185" s="18"/>
      <c r="Y185" s="18"/>
      <c r="Z185" s="18"/>
      <c r="AA185" s="18"/>
      <c r="AB185" s="18" t="s">
        <v>746</v>
      </c>
      <c r="AC185" s="18" t="s">
        <v>1338</v>
      </c>
      <c r="AD185" s="18" t="s">
        <v>2085</v>
      </c>
      <c r="AE185" s="18" t="s">
        <v>2258</v>
      </c>
      <c r="AF185" s="18"/>
      <c r="AG185" s="18"/>
      <c r="AH185" s="18"/>
      <c r="AI185" s="18"/>
      <c r="AJ185" s="18"/>
      <c r="AK185" s="18">
        <v>548.0</v>
      </c>
    </row>
    <row r="186" ht="14.25" hidden="1" customHeight="1">
      <c r="A186" s="21" t="s">
        <v>2261</v>
      </c>
      <c r="B186" s="21" t="s">
        <v>550</v>
      </c>
      <c r="C186" s="21" t="s">
        <v>1274</v>
      </c>
      <c r="D186" s="21">
        <v>3.3888</v>
      </c>
      <c r="E186" s="21">
        <v>0.1596</v>
      </c>
      <c r="F186" s="81" t="str">
        <f t="shared" si="6"/>
        <v>21.23308271</v>
      </c>
      <c r="G186" s="21">
        <v>1.0</v>
      </c>
      <c r="H186" s="21">
        <v>0.27</v>
      </c>
      <c r="I186" s="21"/>
      <c r="J186" s="21"/>
      <c r="K186" s="21"/>
      <c r="L186" s="21"/>
      <c r="M186" s="21"/>
      <c r="N186" s="21"/>
      <c r="O186" s="21"/>
      <c r="P186" s="21"/>
      <c r="Q186" s="21"/>
      <c r="R186" s="21"/>
      <c r="S186" s="21"/>
      <c r="T186" s="21"/>
      <c r="U186" s="21"/>
      <c r="V186" s="21"/>
      <c r="W186" s="21"/>
      <c r="X186" s="21"/>
      <c r="Y186" s="21"/>
      <c r="Z186" s="21"/>
      <c r="AA186" s="21"/>
      <c r="AB186" s="21" t="s">
        <v>746</v>
      </c>
      <c r="AC186" s="21" t="s">
        <v>1338</v>
      </c>
      <c r="AD186" s="21" t="s">
        <v>2085</v>
      </c>
      <c r="AE186" s="21" t="s">
        <v>2261</v>
      </c>
      <c r="AF186" s="21"/>
      <c r="AG186" s="21"/>
      <c r="AH186" s="21"/>
      <c r="AI186" s="21"/>
      <c r="AJ186" s="21"/>
      <c r="AK186" s="21">
        <v>549.0</v>
      </c>
    </row>
    <row r="187" ht="14.25" hidden="1" customHeight="1">
      <c r="A187" s="18" t="s">
        <v>2263</v>
      </c>
      <c r="B187" s="18" t="s">
        <v>550</v>
      </c>
      <c r="C187" s="18" t="s">
        <v>1274</v>
      </c>
      <c r="D187" s="18">
        <v>3.4224</v>
      </c>
      <c r="E187" s="18">
        <v>0.1596</v>
      </c>
      <c r="F187" s="86" t="str">
        <f t="shared" si="6"/>
        <v>21.44360902</v>
      </c>
      <c r="G187" s="18">
        <v>1.0</v>
      </c>
      <c r="H187" s="18">
        <v>0.27</v>
      </c>
      <c r="I187" s="18"/>
      <c r="J187" s="18"/>
      <c r="K187" s="18"/>
      <c r="L187" s="18"/>
      <c r="M187" s="18"/>
      <c r="N187" s="18"/>
      <c r="O187" s="18"/>
      <c r="P187" s="18"/>
      <c r="Q187" s="18"/>
      <c r="R187" s="18"/>
      <c r="S187" s="18"/>
      <c r="T187" s="18"/>
      <c r="U187" s="18"/>
      <c r="V187" s="18"/>
      <c r="W187" s="18"/>
      <c r="X187" s="18"/>
      <c r="Y187" s="18"/>
      <c r="Z187" s="18"/>
      <c r="AA187" s="18"/>
      <c r="AB187" s="18" t="s">
        <v>746</v>
      </c>
      <c r="AC187" s="18" t="s">
        <v>1338</v>
      </c>
      <c r="AD187" s="18" t="s">
        <v>2085</v>
      </c>
      <c r="AE187" s="18" t="s">
        <v>2263</v>
      </c>
      <c r="AF187" s="18"/>
      <c r="AG187" s="18"/>
      <c r="AH187" s="18"/>
      <c r="AI187" s="18"/>
      <c r="AJ187" s="18"/>
      <c r="AK187" s="18">
        <v>550.0</v>
      </c>
    </row>
    <row r="188" ht="14.25" hidden="1" customHeight="1">
      <c r="A188" s="21" t="s">
        <v>2266</v>
      </c>
      <c r="B188" s="21" t="s">
        <v>550</v>
      </c>
      <c r="C188" s="21" t="s">
        <v>1274</v>
      </c>
      <c r="D188" s="21">
        <v>3.5968</v>
      </c>
      <c r="E188" s="21">
        <v>0.1596</v>
      </c>
      <c r="F188" s="81" t="str">
        <f t="shared" si="6"/>
        <v>22.53634085</v>
      </c>
      <c r="G188" s="21">
        <v>1.0</v>
      </c>
      <c r="H188" s="21">
        <v>0.27</v>
      </c>
      <c r="I188" s="21"/>
      <c r="J188" s="21"/>
      <c r="K188" s="21"/>
      <c r="L188" s="21"/>
      <c r="M188" s="21"/>
      <c r="N188" s="21"/>
      <c r="O188" s="21"/>
      <c r="P188" s="21"/>
      <c r="Q188" s="21"/>
      <c r="R188" s="21"/>
      <c r="S188" s="21"/>
      <c r="T188" s="21"/>
      <c r="U188" s="21"/>
      <c r="V188" s="21"/>
      <c r="W188" s="21"/>
      <c r="X188" s="21"/>
      <c r="Y188" s="21"/>
      <c r="Z188" s="21"/>
      <c r="AA188" s="21"/>
      <c r="AB188" s="21" t="s">
        <v>746</v>
      </c>
      <c r="AC188" s="21" t="s">
        <v>1338</v>
      </c>
      <c r="AD188" s="21" t="s">
        <v>2085</v>
      </c>
      <c r="AE188" s="21" t="s">
        <v>2266</v>
      </c>
      <c r="AF188" s="21"/>
      <c r="AG188" s="21"/>
      <c r="AH188" s="21"/>
      <c r="AI188" s="21"/>
      <c r="AJ188" s="21"/>
      <c r="AK188" s="21">
        <v>551.0</v>
      </c>
    </row>
    <row r="189" ht="14.25" hidden="1" customHeight="1">
      <c r="A189" s="18" t="s">
        <v>2269</v>
      </c>
      <c r="B189" s="18" t="s">
        <v>550</v>
      </c>
      <c r="C189" s="18" t="s">
        <v>1274</v>
      </c>
      <c r="D189" s="18">
        <v>3.9776</v>
      </c>
      <c r="E189" s="18">
        <v>0.1596</v>
      </c>
      <c r="F189" s="86" t="str">
        <f t="shared" si="6"/>
        <v>24.92230576</v>
      </c>
      <c r="G189" s="18">
        <v>1.0</v>
      </c>
      <c r="H189" s="18">
        <v>0.27</v>
      </c>
      <c r="I189" s="18"/>
      <c r="J189" s="18"/>
      <c r="K189" s="18"/>
      <c r="L189" s="18"/>
      <c r="M189" s="18"/>
      <c r="N189" s="18"/>
      <c r="O189" s="18"/>
      <c r="P189" s="18"/>
      <c r="Q189" s="18"/>
      <c r="R189" s="18"/>
      <c r="S189" s="18"/>
      <c r="T189" s="18"/>
      <c r="U189" s="18"/>
      <c r="V189" s="18"/>
      <c r="W189" s="18"/>
      <c r="X189" s="18"/>
      <c r="Y189" s="18"/>
      <c r="Z189" s="18"/>
      <c r="AA189" s="18"/>
      <c r="AB189" s="18" t="s">
        <v>746</v>
      </c>
      <c r="AC189" s="18" t="s">
        <v>1338</v>
      </c>
      <c r="AD189" s="18" t="s">
        <v>2085</v>
      </c>
      <c r="AE189" s="18" t="s">
        <v>2269</v>
      </c>
      <c r="AF189" s="18"/>
      <c r="AG189" s="18"/>
      <c r="AH189" s="18"/>
      <c r="AI189" s="18"/>
      <c r="AJ189" s="18"/>
      <c r="AK189" s="18">
        <v>552.0</v>
      </c>
    </row>
    <row r="190" ht="14.25" hidden="1" customHeight="1">
      <c r="A190" s="21" t="s">
        <v>2273</v>
      </c>
      <c r="B190" s="21" t="s">
        <v>550</v>
      </c>
      <c r="C190" s="21" t="s">
        <v>1274</v>
      </c>
      <c r="D190" s="21">
        <v>4.0256</v>
      </c>
      <c r="E190" s="21">
        <v>0.1596</v>
      </c>
      <c r="F190" s="81" t="str">
        <f t="shared" si="6"/>
        <v>25.22305764</v>
      </c>
      <c r="G190" s="21">
        <v>1.0</v>
      </c>
      <c r="H190" s="21">
        <v>0.27</v>
      </c>
      <c r="I190" s="21"/>
      <c r="J190" s="21"/>
      <c r="K190" s="21"/>
      <c r="L190" s="21"/>
      <c r="M190" s="21"/>
      <c r="N190" s="21"/>
      <c r="O190" s="21"/>
      <c r="P190" s="21"/>
      <c r="Q190" s="21"/>
      <c r="R190" s="21"/>
      <c r="S190" s="21"/>
      <c r="T190" s="21"/>
      <c r="U190" s="21"/>
      <c r="V190" s="21"/>
      <c r="W190" s="21"/>
      <c r="X190" s="21"/>
      <c r="Y190" s="21"/>
      <c r="Z190" s="21"/>
      <c r="AA190" s="21"/>
      <c r="AB190" s="21" t="s">
        <v>746</v>
      </c>
      <c r="AC190" s="21" t="s">
        <v>1338</v>
      </c>
      <c r="AD190" s="21" t="s">
        <v>2085</v>
      </c>
      <c r="AE190" s="21" t="s">
        <v>2273</v>
      </c>
      <c r="AF190" s="21"/>
      <c r="AG190" s="21"/>
      <c r="AH190" s="21"/>
      <c r="AI190" s="21"/>
      <c r="AJ190" s="21"/>
      <c r="AK190" s="21">
        <v>553.0</v>
      </c>
    </row>
    <row r="191" ht="14.25" hidden="1" customHeight="1">
      <c r="A191" s="18" t="s">
        <v>2274</v>
      </c>
      <c r="B191" s="18" t="s">
        <v>550</v>
      </c>
      <c r="C191" s="18" t="s">
        <v>1274</v>
      </c>
      <c r="D191" s="18">
        <v>4.5808</v>
      </c>
      <c r="E191" s="18">
        <v>0.1596</v>
      </c>
      <c r="F191" s="86" t="str">
        <f t="shared" si="6"/>
        <v>28.70175439</v>
      </c>
      <c r="G191" s="18">
        <v>1.0</v>
      </c>
      <c r="H191" s="18">
        <v>0.27</v>
      </c>
      <c r="I191" s="18"/>
      <c r="J191" s="18"/>
      <c r="K191" s="18"/>
      <c r="L191" s="18"/>
      <c r="M191" s="18"/>
      <c r="N191" s="18"/>
      <c r="O191" s="18"/>
      <c r="P191" s="18"/>
      <c r="Q191" s="18"/>
      <c r="R191" s="18"/>
      <c r="S191" s="18"/>
      <c r="T191" s="18"/>
      <c r="U191" s="18"/>
      <c r="V191" s="18"/>
      <c r="W191" s="18"/>
      <c r="X191" s="18"/>
      <c r="Y191" s="18"/>
      <c r="Z191" s="18"/>
      <c r="AA191" s="18"/>
      <c r="AB191" s="18" t="s">
        <v>746</v>
      </c>
      <c r="AC191" s="18" t="s">
        <v>1338</v>
      </c>
      <c r="AD191" s="18" t="s">
        <v>2085</v>
      </c>
      <c r="AE191" s="18" t="s">
        <v>2274</v>
      </c>
      <c r="AF191" s="18"/>
      <c r="AG191" s="18"/>
      <c r="AH191" s="18"/>
      <c r="AI191" s="18"/>
      <c r="AJ191" s="18"/>
      <c r="AK191" s="18">
        <v>554.0</v>
      </c>
    </row>
    <row r="192" ht="14.25" hidden="1" customHeight="1">
      <c r="A192" s="21" t="s">
        <v>2277</v>
      </c>
      <c r="B192" s="21" t="s">
        <v>550</v>
      </c>
      <c r="C192" s="21" t="s">
        <v>1274</v>
      </c>
      <c r="D192" s="21">
        <v>0.5808</v>
      </c>
      <c r="E192" s="21">
        <v>0.1596</v>
      </c>
      <c r="F192" s="81" t="str">
        <f t="shared" si="6"/>
        <v>3.639097744</v>
      </c>
      <c r="G192" s="21">
        <v>1.0</v>
      </c>
      <c r="H192" s="21">
        <v>0.27</v>
      </c>
      <c r="I192" s="21"/>
      <c r="J192" s="21"/>
      <c r="K192" s="21"/>
      <c r="L192" s="21"/>
      <c r="M192" s="21"/>
      <c r="N192" s="21"/>
      <c r="O192" s="21"/>
      <c r="P192" s="21"/>
      <c r="Q192" s="21"/>
      <c r="R192" s="21"/>
      <c r="S192" s="21"/>
      <c r="T192" s="21"/>
      <c r="U192" s="21"/>
      <c r="V192" s="21"/>
      <c r="W192" s="21"/>
      <c r="X192" s="21"/>
      <c r="Y192" s="21"/>
      <c r="Z192" s="21"/>
      <c r="AA192" s="21"/>
      <c r="AB192" s="21" t="s">
        <v>746</v>
      </c>
      <c r="AC192" s="21" t="s">
        <v>1338</v>
      </c>
      <c r="AD192" s="21" t="s">
        <v>2085</v>
      </c>
      <c r="AE192" s="21" t="s">
        <v>2277</v>
      </c>
      <c r="AF192" s="21"/>
      <c r="AG192" s="21"/>
      <c r="AH192" s="21"/>
      <c r="AI192" s="21"/>
      <c r="AJ192" s="21"/>
      <c r="AK192" s="21">
        <v>525.0</v>
      </c>
    </row>
    <row r="193" ht="14.25" hidden="1" customHeight="1">
      <c r="A193" s="18" t="s">
        <v>2279</v>
      </c>
      <c r="B193" s="18" t="s">
        <v>550</v>
      </c>
      <c r="C193" s="18" t="s">
        <v>1274</v>
      </c>
      <c r="D193" s="18">
        <v>0.592</v>
      </c>
      <c r="E193" s="18">
        <v>0.1596</v>
      </c>
      <c r="F193" s="86" t="str">
        <f t="shared" si="6"/>
        <v>3.709273183</v>
      </c>
      <c r="G193" s="18">
        <v>1.0</v>
      </c>
      <c r="H193" s="18">
        <v>0.27</v>
      </c>
      <c r="I193" s="18"/>
      <c r="J193" s="18"/>
      <c r="K193" s="18"/>
      <c r="L193" s="18"/>
      <c r="M193" s="18"/>
      <c r="N193" s="18"/>
      <c r="O193" s="18"/>
      <c r="P193" s="18"/>
      <c r="Q193" s="18"/>
      <c r="R193" s="18"/>
      <c r="S193" s="18"/>
      <c r="T193" s="18"/>
      <c r="U193" s="18"/>
      <c r="V193" s="18"/>
      <c r="W193" s="18"/>
      <c r="X193" s="18"/>
      <c r="Y193" s="18"/>
      <c r="Z193" s="18"/>
      <c r="AA193" s="18"/>
      <c r="AB193" s="18" t="s">
        <v>746</v>
      </c>
      <c r="AC193" s="18" t="s">
        <v>1338</v>
      </c>
      <c r="AD193" s="18" t="s">
        <v>2085</v>
      </c>
      <c r="AE193" s="18" t="s">
        <v>2279</v>
      </c>
      <c r="AF193" s="18"/>
      <c r="AG193" s="18"/>
      <c r="AH193" s="18"/>
      <c r="AI193" s="18"/>
      <c r="AJ193" s="18"/>
      <c r="AK193" s="18">
        <v>526.0</v>
      </c>
    </row>
    <row r="194" ht="14.25" hidden="1" customHeight="1">
      <c r="A194" s="21" t="s">
        <v>2282</v>
      </c>
      <c r="B194" s="21" t="s">
        <v>550</v>
      </c>
      <c r="C194" s="21" t="s">
        <v>1274</v>
      </c>
      <c r="D194" s="21">
        <v>5.5888</v>
      </c>
      <c r="E194" s="21">
        <v>0.1596</v>
      </c>
      <c r="F194" s="81" t="str">
        <f t="shared" si="6"/>
        <v>35.01754386</v>
      </c>
      <c r="G194" s="21">
        <v>1.0</v>
      </c>
      <c r="H194" s="21">
        <v>0.27</v>
      </c>
      <c r="I194" s="21"/>
      <c r="J194" s="21"/>
      <c r="K194" s="21"/>
      <c r="L194" s="21"/>
      <c r="M194" s="21"/>
      <c r="N194" s="21"/>
      <c r="O194" s="21"/>
      <c r="P194" s="21"/>
      <c r="Q194" s="21"/>
      <c r="R194" s="21"/>
      <c r="S194" s="21"/>
      <c r="T194" s="21"/>
      <c r="U194" s="21"/>
      <c r="V194" s="21"/>
      <c r="W194" s="21"/>
      <c r="X194" s="21"/>
      <c r="Y194" s="21"/>
      <c r="Z194" s="21"/>
      <c r="AA194" s="21"/>
      <c r="AB194" s="21" t="s">
        <v>746</v>
      </c>
      <c r="AC194" s="21" t="s">
        <v>1338</v>
      </c>
      <c r="AD194" s="21" t="s">
        <v>2085</v>
      </c>
      <c r="AE194" s="21" t="s">
        <v>2282</v>
      </c>
      <c r="AF194" s="21"/>
      <c r="AG194" s="21"/>
      <c r="AH194" s="21"/>
      <c r="AI194" s="21"/>
      <c r="AJ194" s="21"/>
      <c r="AK194" s="21">
        <v>555.0</v>
      </c>
    </row>
    <row r="195" ht="14.25" hidden="1" customHeight="1">
      <c r="A195" s="21" t="s">
        <v>2284</v>
      </c>
      <c r="B195" s="21" t="s">
        <v>550</v>
      </c>
      <c r="C195" s="21" t="s">
        <v>1274</v>
      </c>
      <c r="D195" s="21">
        <v>1.0112</v>
      </c>
      <c r="E195" s="21">
        <v>0.1596</v>
      </c>
      <c r="F195" s="81" t="str">
        <f t="shared" si="6"/>
        <v>6.335839599</v>
      </c>
      <c r="G195" s="21">
        <v>1.0</v>
      </c>
      <c r="H195" s="21">
        <v>0.27</v>
      </c>
      <c r="I195" s="21"/>
      <c r="J195" s="21"/>
      <c r="K195" s="21"/>
      <c r="L195" s="21"/>
      <c r="M195" s="21"/>
      <c r="N195" s="21"/>
      <c r="O195" s="21"/>
      <c r="P195" s="21"/>
      <c r="Q195" s="21"/>
      <c r="R195" s="21"/>
      <c r="S195" s="21"/>
      <c r="T195" s="21"/>
      <c r="U195" s="21"/>
      <c r="V195" s="21"/>
      <c r="W195" s="21"/>
      <c r="X195" s="21"/>
      <c r="Y195" s="21"/>
      <c r="Z195" s="21"/>
      <c r="AA195" s="21"/>
      <c r="AB195" s="21" t="s">
        <v>746</v>
      </c>
      <c r="AC195" s="21" t="s">
        <v>1338</v>
      </c>
      <c r="AD195" s="21" t="s">
        <v>2085</v>
      </c>
      <c r="AE195" s="21" t="s">
        <v>2284</v>
      </c>
      <c r="AF195" s="21"/>
      <c r="AG195" s="21"/>
      <c r="AH195" s="21"/>
      <c r="AI195" s="21"/>
      <c r="AJ195" s="21"/>
      <c r="AK195" s="21">
        <v>527.0</v>
      </c>
    </row>
    <row r="196" ht="14.25" hidden="1" customHeight="1">
      <c r="A196" s="18" t="s">
        <v>2111</v>
      </c>
      <c r="B196" s="18" t="s">
        <v>550</v>
      </c>
      <c r="C196" s="18" t="s">
        <v>1274</v>
      </c>
      <c r="D196" s="18">
        <v>1.0336</v>
      </c>
      <c r="E196" s="18">
        <v>0.1596</v>
      </c>
      <c r="F196" s="86" t="str">
        <f t="shared" si="6"/>
        <v>6.476190476</v>
      </c>
      <c r="G196" s="18">
        <v>1.0</v>
      </c>
      <c r="H196" s="18">
        <v>0.27</v>
      </c>
      <c r="I196" s="18"/>
      <c r="J196" s="18"/>
      <c r="K196" s="18"/>
      <c r="L196" s="18"/>
      <c r="M196" s="18"/>
      <c r="N196" s="18"/>
      <c r="O196" s="18"/>
      <c r="P196" s="18"/>
      <c r="Q196" s="18"/>
      <c r="R196" s="18"/>
      <c r="S196" s="18"/>
      <c r="T196" s="18"/>
      <c r="U196" s="18"/>
      <c r="V196" s="18"/>
      <c r="W196" s="18"/>
      <c r="X196" s="18"/>
      <c r="Y196" s="18"/>
      <c r="Z196" s="18"/>
      <c r="AA196" s="18"/>
      <c r="AB196" s="18" t="s">
        <v>746</v>
      </c>
      <c r="AC196" s="18" t="s">
        <v>1338</v>
      </c>
      <c r="AD196" s="18" t="s">
        <v>2085</v>
      </c>
      <c r="AE196" s="18" t="s">
        <v>2111</v>
      </c>
      <c r="AF196" s="18"/>
      <c r="AG196" s="18"/>
      <c r="AH196" s="18"/>
      <c r="AI196" s="18"/>
      <c r="AJ196" s="18"/>
      <c r="AK196" s="18">
        <v>528.0</v>
      </c>
    </row>
    <row r="197" ht="14.25" hidden="1" customHeight="1">
      <c r="A197" s="21" t="s">
        <v>2290</v>
      </c>
      <c r="B197" s="21" t="s">
        <v>550</v>
      </c>
      <c r="C197" s="21" t="s">
        <v>1274</v>
      </c>
      <c r="D197" s="21">
        <v>1.136</v>
      </c>
      <c r="E197" s="21">
        <v>0.1596</v>
      </c>
      <c r="F197" s="81" t="str">
        <f t="shared" si="6"/>
        <v>7.117794486</v>
      </c>
      <c r="G197" s="21">
        <v>1.0</v>
      </c>
      <c r="H197" s="21">
        <v>0.27</v>
      </c>
      <c r="I197" s="21"/>
      <c r="J197" s="21"/>
      <c r="K197" s="21"/>
      <c r="L197" s="21"/>
      <c r="M197" s="21"/>
      <c r="N197" s="21"/>
      <c r="O197" s="21"/>
      <c r="P197" s="21"/>
      <c r="Q197" s="21"/>
      <c r="R197" s="21"/>
      <c r="S197" s="21"/>
      <c r="T197" s="21"/>
      <c r="U197" s="21"/>
      <c r="V197" s="21"/>
      <c r="W197" s="21"/>
      <c r="X197" s="21"/>
      <c r="Y197" s="21"/>
      <c r="Z197" s="21"/>
      <c r="AA197" s="21"/>
      <c r="AB197" s="21" t="s">
        <v>746</v>
      </c>
      <c r="AC197" s="21" t="s">
        <v>1338</v>
      </c>
      <c r="AD197" s="21" t="s">
        <v>2085</v>
      </c>
      <c r="AE197" s="21" t="s">
        <v>2290</v>
      </c>
      <c r="AF197" s="21"/>
      <c r="AG197" s="21"/>
      <c r="AH197" s="21"/>
      <c r="AI197" s="21"/>
      <c r="AJ197" s="21"/>
      <c r="AK197" s="21">
        <v>529.0</v>
      </c>
    </row>
    <row r="198" ht="14.25" hidden="1" customHeight="1">
      <c r="A198" s="18" t="s">
        <v>2294</v>
      </c>
      <c r="B198" s="18" t="s">
        <v>550</v>
      </c>
      <c r="C198" s="18" t="s">
        <v>1274</v>
      </c>
      <c r="D198" s="18">
        <v>1.1488</v>
      </c>
      <c r="E198" s="18">
        <v>0.1596</v>
      </c>
      <c r="F198" s="86" t="str">
        <f t="shared" si="6"/>
        <v>7.197994987</v>
      </c>
      <c r="G198" s="18">
        <v>1.0</v>
      </c>
      <c r="H198" s="18">
        <v>0.27</v>
      </c>
      <c r="I198" s="18"/>
      <c r="J198" s="18"/>
      <c r="K198" s="18"/>
      <c r="L198" s="18"/>
      <c r="M198" s="18"/>
      <c r="N198" s="18"/>
      <c r="O198" s="18"/>
      <c r="P198" s="18"/>
      <c r="Q198" s="18"/>
      <c r="R198" s="18"/>
      <c r="S198" s="18"/>
      <c r="T198" s="18"/>
      <c r="U198" s="18"/>
      <c r="V198" s="18"/>
      <c r="W198" s="18"/>
      <c r="X198" s="18"/>
      <c r="Y198" s="18"/>
      <c r="Z198" s="18"/>
      <c r="AA198" s="18"/>
      <c r="AB198" s="18" t="s">
        <v>746</v>
      </c>
      <c r="AC198" s="18" t="s">
        <v>1338</v>
      </c>
      <c r="AD198" s="18" t="s">
        <v>2085</v>
      </c>
      <c r="AE198" s="18" t="s">
        <v>2294</v>
      </c>
      <c r="AF198" s="18"/>
      <c r="AG198" s="18"/>
      <c r="AH198" s="18"/>
      <c r="AI198" s="18"/>
      <c r="AJ198" s="18"/>
      <c r="AK198" s="18">
        <v>530.0</v>
      </c>
    </row>
    <row r="199" ht="14.25" hidden="1" customHeight="1">
      <c r="A199" s="21" t="s">
        <v>2297</v>
      </c>
      <c r="B199" s="21" t="s">
        <v>550</v>
      </c>
      <c r="C199" s="21" t="s">
        <v>1274</v>
      </c>
      <c r="D199" s="21">
        <v>1.1824</v>
      </c>
      <c r="E199" s="21">
        <v>0.1596</v>
      </c>
      <c r="F199" s="81" t="str">
        <f t="shared" si="6"/>
        <v>7.408521303</v>
      </c>
      <c r="G199" s="21">
        <v>1.0</v>
      </c>
      <c r="H199" s="21">
        <v>0.27</v>
      </c>
      <c r="I199" s="21"/>
      <c r="J199" s="21"/>
      <c r="K199" s="21"/>
      <c r="L199" s="21"/>
      <c r="M199" s="21"/>
      <c r="N199" s="21"/>
      <c r="O199" s="21"/>
      <c r="P199" s="21"/>
      <c r="Q199" s="21"/>
      <c r="R199" s="21"/>
      <c r="S199" s="21"/>
      <c r="T199" s="21"/>
      <c r="U199" s="21"/>
      <c r="V199" s="21"/>
      <c r="W199" s="21"/>
      <c r="X199" s="21"/>
      <c r="Y199" s="21"/>
      <c r="Z199" s="21"/>
      <c r="AA199" s="21"/>
      <c r="AB199" s="21" t="s">
        <v>746</v>
      </c>
      <c r="AC199" s="21" t="s">
        <v>1338</v>
      </c>
      <c r="AD199" s="21" t="s">
        <v>2085</v>
      </c>
      <c r="AE199" s="21" t="s">
        <v>2297</v>
      </c>
      <c r="AF199" s="21"/>
      <c r="AG199" s="21"/>
      <c r="AH199" s="21"/>
      <c r="AI199" s="21"/>
      <c r="AJ199" s="21"/>
      <c r="AK199" s="21">
        <v>531.0</v>
      </c>
    </row>
    <row r="200" ht="14.25" hidden="1" customHeight="1">
      <c r="A200" s="18" t="s">
        <v>2300</v>
      </c>
      <c r="B200" s="18" t="s">
        <v>550</v>
      </c>
      <c r="C200" s="18" t="s">
        <v>1274</v>
      </c>
      <c r="D200" s="18">
        <v>1.28</v>
      </c>
      <c r="E200" s="18">
        <v>0.1596</v>
      </c>
      <c r="F200" s="86" t="str">
        <f t="shared" si="6"/>
        <v>8.020050125</v>
      </c>
      <c r="G200" s="18">
        <v>1.0</v>
      </c>
      <c r="H200" s="18">
        <v>0.27</v>
      </c>
      <c r="I200" s="18"/>
      <c r="J200" s="18"/>
      <c r="K200" s="18"/>
      <c r="L200" s="18"/>
      <c r="M200" s="18"/>
      <c r="N200" s="18"/>
      <c r="O200" s="18"/>
      <c r="P200" s="18"/>
      <c r="Q200" s="18"/>
      <c r="R200" s="18"/>
      <c r="S200" s="18"/>
      <c r="T200" s="18"/>
      <c r="U200" s="18"/>
      <c r="V200" s="18"/>
      <c r="W200" s="18"/>
      <c r="X200" s="18"/>
      <c r="Y200" s="18"/>
      <c r="Z200" s="18"/>
      <c r="AA200" s="18"/>
      <c r="AB200" s="18" t="s">
        <v>746</v>
      </c>
      <c r="AC200" s="18" t="s">
        <v>1338</v>
      </c>
      <c r="AD200" s="18" t="s">
        <v>2085</v>
      </c>
      <c r="AE200" s="18" t="s">
        <v>2300</v>
      </c>
      <c r="AF200" s="18"/>
      <c r="AG200" s="18"/>
      <c r="AH200" s="18"/>
      <c r="AI200" s="18"/>
      <c r="AJ200" s="18"/>
      <c r="AK200" s="18">
        <v>532.0</v>
      </c>
    </row>
    <row r="201" ht="14.25" hidden="1" customHeight="1">
      <c r="A201" s="21" t="s">
        <v>2302</v>
      </c>
      <c r="B201" s="21" t="s">
        <v>550</v>
      </c>
      <c r="C201" s="21" t="s">
        <v>1274</v>
      </c>
      <c r="D201" s="21">
        <v>1.2912</v>
      </c>
      <c r="E201" s="21">
        <v>0.1596</v>
      </c>
      <c r="F201" s="81" t="str">
        <f t="shared" si="6"/>
        <v>8.090225564</v>
      </c>
      <c r="G201" s="21">
        <v>1.0</v>
      </c>
      <c r="H201" s="21">
        <v>0.27</v>
      </c>
      <c r="I201" s="21"/>
      <c r="J201" s="21"/>
      <c r="K201" s="21"/>
      <c r="L201" s="21"/>
      <c r="M201" s="21"/>
      <c r="N201" s="21"/>
      <c r="O201" s="21"/>
      <c r="P201" s="21"/>
      <c r="Q201" s="21"/>
      <c r="R201" s="21"/>
      <c r="S201" s="21"/>
      <c r="T201" s="21"/>
      <c r="U201" s="21"/>
      <c r="V201" s="21"/>
      <c r="W201" s="21"/>
      <c r="X201" s="21"/>
      <c r="Y201" s="21"/>
      <c r="Z201" s="21"/>
      <c r="AA201" s="21"/>
      <c r="AB201" s="21" t="s">
        <v>746</v>
      </c>
      <c r="AC201" s="21" t="s">
        <v>1338</v>
      </c>
      <c r="AD201" s="21" t="s">
        <v>2085</v>
      </c>
      <c r="AE201" s="21" t="s">
        <v>2302</v>
      </c>
      <c r="AF201" s="21"/>
      <c r="AG201" s="21"/>
      <c r="AH201" s="21"/>
      <c r="AI201" s="21"/>
      <c r="AJ201" s="21"/>
      <c r="AK201" s="21">
        <v>533.0</v>
      </c>
    </row>
    <row r="202" ht="14.25" hidden="1" customHeight="1">
      <c r="A202" s="18" t="s">
        <v>2304</v>
      </c>
      <c r="B202" s="18" t="s">
        <v>550</v>
      </c>
      <c r="C202" s="18" t="s">
        <v>1274</v>
      </c>
      <c r="D202" s="18">
        <v>1.5697</v>
      </c>
      <c r="E202" s="18">
        <v>0.1596</v>
      </c>
      <c r="F202" s="86" t="str">
        <f t="shared" si="6"/>
        <v>9.835213033</v>
      </c>
      <c r="G202" s="18">
        <v>1.0</v>
      </c>
      <c r="H202" s="18">
        <v>0.27</v>
      </c>
      <c r="I202" s="18"/>
      <c r="J202" s="18"/>
      <c r="K202" s="18"/>
      <c r="L202" s="18"/>
      <c r="M202" s="18"/>
      <c r="N202" s="18"/>
      <c r="O202" s="18"/>
      <c r="P202" s="18"/>
      <c r="Q202" s="18"/>
      <c r="R202" s="18"/>
      <c r="S202" s="18"/>
      <c r="T202" s="18"/>
      <c r="U202" s="18"/>
      <c r="V202" s="18"/>
      <c r="W202" s="18"/>
      <c r="X202" s="18"/>
      <c r="Y202" s="18"/>
      <c r="Z202" s="18"/>
      <c r="AA202" s="18"/>
      <c r="AB202" s="18" t="s">
        <v>746</v>
      </c>
      <c r="AC202" s="18" t="s">
        <v>1338</v>
      </c>
      <c r="AD202" s="18" t="s">
        <v>2085</v>
      </c>
      <c r="AE202" s="18" t="s">
        <v>2304</v>
      </c>
      <c r="AF202" s="18"/>
      <c r="AG202" s="18"/>
      <c r="AH202" s="18"/>
      <c r="AI202" s="18"/>
      <c r="AJ202" s="18"/>
      <c r="AK202" s="18">
        <v>534.0</v>
      </c>
    </row>
    <row r="203" ht="14.25" hidden="1" customHeight="1">
      <c r="A203" s="21" t="s">
        <v>2308</v>
      </c>
      <c r="B203" s="21" t="s">
        <v>550</v>
      </c>
      <c r="C203" s="21" t="s">
        <v>1274</v>
      </c>
      <c r="D203" s="21">
        <v>1.5904</v>
      </c>
      <c r="E203" s="21">
        <v>0.1596</v>
      </c>
      <c r="F203" s="81" t="str">
        <f t="shared" si="6"/>
        <v>9.964912281</v>
      </c>
      <c r="G203" s="21">
        <v>1.0</v>
      </c>
      <c r="H203" s="21">
        <v>0.27</v>
      </c>
      <c r="I203" s="21"/>
      <c r="J203" s="21"/>
      <c r="K203" s="21"/>
      <c r="L203" s="21"/>
      <c r="M203" s="21"/>
      <c r="N203" s="21"/>
      <c r="O203" s="21"/>
      <c r="P203" s="21"/>
      <c r="Q203" s="21"/>
      <c r="R203" s="21"/>
      <c r="S203" s="21"/>
      <c r="T203" s="21"/>
      <c r="U203" s="21"/>
      <c r="V203" s="21"/>
      <c r="W203" s="21"/>
      <c r="X203" s="21"/>
      <c r="Y203" s="21"/>
      <c r="Z203" s="21"/>
      <c r="AA203" s="21"/>
      <c r="AB203" s="21" t="s">
        <v>746</v>
      </c>
      <c r="AC203" s="21" t="s">
        <v>1338</v>
      </c>
      <c r="AD203" s="21" t="s">
        <v>2085</v>
      </c>
      <c r="AE203" s="21" t="s">
        <v>2308</v>
      </c>
      <c r="AF203" s="21"/>
      <c r="AG203" s="21"/>
      <c r="AH203" s="21"/>
      <c r="AI203" s="21"/>
      <c r="AJ203" s="21"/>
      <c r="AK203" s="21">
        <v>535.0</v>
      </c>
    </row>
    <row r="204" ht="14.25" hidden="1" customHeight="1">
      <c r="A204" s="21" t="s">
        <v>2310</v>
      </c>
      <c r="B204" s="21" t="s">
        <v>550</v>
      </c>
      <c r="C204" s="21" t="s">
        <v>984</v>
      </c>
      <c r="D204" s="21">
        <v>10.0</v>
      </c>
      <c r="E204" s="21">
        <v>6.2496</v>
      </c>
      <c r="F204" s="81" t="str">
        <f t="shared" si="6"/>
        <v>1.600102407</v>
      </c>
      <c r="G204" s="21">
        <v>100.0</v>
      </c>
      <c r="H204" s="21">
        <v>0.21</v>
      </c>
      <c r="I204" s="21"/>
      <c r="J204" s="21"/>
      <c r="K204" s="21"/>
      <c r="L204" s="21"/>
      <c r="M204" s="21"/>
      <c r="N204" s="21"/>
      <c r="O204" s="21"/>
      <c r="P204" s="21"/>
      <c r="Q204" s="21"/>
      <c r="R204" s="21"/>
      <c r="S204" s="21"/>
      <c r="T204" s="21"/>
      <c r="U204" s="21"/>
      <c r="V204" s="21"/>
      <c r="W204" s="21"/>
      <c r="X204" s="21"/>
      <c r="Y204" s="21"/>
      <c r="Z204" s="21"/>
      <c r="AA204" s="21"/>
      <c r="AB204" s="21" t="s">
        <v>746</v>
      </c>
      <c r="AC204" s="21" t="s">
        <v>1338</v>
      </c>
      <c r="AD204" s="21" t="s">
        <v>2313</v>
      </c>
      <c r="AE204" s="21" t="s">
        <v>2310</v>
      </c>
      <c r="AF204" s="21"/>
      <c r="AG204" s="21"/>
      <c r="AH204" s="21"/>
      <c r="AI204" s="21"/>
      <c r="AJ204" s="21"/>
      <c r="AK204" s="21">
        <v>359.0</v>
      </c>
    </row>
    <row r="205" ht="14.25" hidden="1" customHeight="1">
      <c r="A205" s="18" t="s">
        <v>2314</v>
      </c>
      <c r="B205" s="18" t="s">
        <v>550</v>
      </c>
      <c r="C205" s="18" t="s">
        <v>984</v>
      </c>
      <c r="D205" s="18">
        <v>12.0</v>
      </c>
      <c r="E205" s="18">
        <v>6.2496</v>
      </c>
      <c r="F205" s="86" t="str">
        <f t="shared" si="6"/>
        <v>1.920122888</v>
      </c>
      <c r="G205" s="18">
        <v>100.0</v>
      </c>
      <c r="H205" s="18">
        <v>0.21</v>
      </c>
      <c r="I205" s="18"/>
      <c r="J205" s="18"/>
      <c r="K205" s="18"/>
      <c r="L205" s="18"/>
      <c r="M205" s="18"/>
      <c r="N205" s="18"/>
      <c r="O205" s="18"/>
      <c r="P205" s="18"/>
      <c r="Q205" s="18"/>
      <c r="R205" s="18"/>
      <c r="S205" s="18"/>
      <c r="T205" s="18"/>
      <c r="U205" s="18"/>
      <c r="V205" s="18"/>
      <c r="W205" s="18"/>
      <c r="X205" s="18"/>
      <c r="Y205" s="18"/>
      <c r="Z205" s="18"/>
      <c r="AA205" s="18"/>
      <c r="AB205" s="18" t="s">
        <v>746</v>
      </c>
      <c r="AC205" s="18" t="s">
        <v>1338</v>
      </c>
      <c r="AD205" s="18" t="s">
        <v>2313</v>
      </c>
      <c r="AE205" s="18" t="s">
        <v>2314</v>
      </c>
      <c r="AF205" s="18"/>
      <c r="AG205" s="18"/>
      <c r="AH205" s="18"/>
      <c r="AI205" s="18"/>
      <c r="AJ205" s="18"/>
      <c r="AK205" s="18">
        <v>360.0</v>
      </c>
    </row>
    <row r="206" ht="14.25" hidden="1" customHeight="1">
      <c r="A206" s="21" t="s">
        <v>2317</v>
      </c>
      <c r="B206" s="21" t="s">
        <v>550</v>
      </c>
      <c r="C206" s="21" t="s">
        <v>984</v>
      </c>
      <c r="D206" s="21">
        <v>2.0</v>
      </c>
      <c r="E206" s="21">
        <v>6.2496</v>
      </c>
      <c r="F206" s="81" t="str">
        <f t="shared" si="6"/>
        <v>0.3200204813</v>
      </c>
      <c r="G206" s="21">
        <v>100.0</v>
      </c>
      <c r="H206" s="21">
        <v>0.21</v>
      </c>
      <c r="I206" s="21"/>
      <c r="J206" s="21"/>
      <c r="K206" s="21"/>
      <c r="L206" s="21"/>
      <c r="M206" s="21"/>
      <c r="N206" s="21"/>
      <c r="O206" s="21"/>
      <c r="P206" s="21"/>
      <c r="Q206" s="21"/>
      <c r="R206" s="21"/>
      <c r="S206" s="21"/>
      <c r="T206" s="21"/>
      <c r="U206" s="21"/>
      <c r="V206" s="21"/>
      <c r="W206" s="21"/>
      <c r="X206" s="21"/>
      <c r="Y206" s="21"/>
      <c r="Z206" s="21"/>
      <c r="AA206" s="21"/>
      <c r="AB206" s="21" t="s">
        <v>746</v>
      </c>
      <c r="AC206" s="21" t="s">
        <v>1338</v>
      </c>
      <c r="AD206" s="21" t="s">
        <v>2313</v>
      </c>
      <c r="AE206" s="21" t="s">
        <v>2317</v>
      </c>
      <c r="AF206" s="21"/>
      <c r="AG206" s="21"/>
      <c r="AH206" s="21"/>
      <c r="AI206" s="21"/>
      <c r="AJ206" s="21"/>
      <c r="AK206" s="21">
        <v>355.0</v>
      </c>
    </row>
    <row r="207" ht="14.25" hidden="1" customHeight="1">
      <c r="A207" s="18" t="s">
        <v>2322</v>
      </c>
      <c r="B207" s="18" t="s">
        <v>550</v>
      </c>
      <c r="C207" s="18" t="s">
        <v>984</v>
      </c>
      <c r="D207" s="18">
        <v>4.0</v>
      </c>
      <c r="E207" s="18">
        <v>6.2496</v>
      </c>
      <c r="F207" s="86" t="str">
        <f t="shared" si="6"/>
        <v>0.6400409626</v>
      </c>
      <c r="G207" s="18">
        <v>100.0</v>
      </c>
      <c r="H207" s="18">
        <v>0.21</v>
      </c>
      <c r="I207" s="18"/>
      <c r="J207" s="18"/>
      <c r="K207" s="18"/>
      <c r="L207" s="18"/>
      <c r="M207" s="18"/>
      <c r="N207" s="18"/>
      <c r="O207" s="18"/>
      <c r="P207" s="18"/>
      <c r="Q207" s="18"/>
      <c r="R207" s="18"/>
      <c r="S207" s="18"/>
      <c r="T207" s="18"/>
      <c r="U207" s="18"/>
      <c r="V207" s="18"/>
      <c r="W207" s="18"/>
      <c r="X207" s="18"/>
      <c r="Y207" s="18"/>
      <c r="Z207" s="18"/>
      <c r="AA207" s="18"/>
      <c r="AB207" s="18" t="s">
        <v>746</v>
      </c>
      <c r="AC207" s="18" t="s">
        <v>1338</v>
      </c>
      <c r="AD207" s="18" t="s">
        <v>2313</v>
      </c>
      <c r="AE207" s="18" t="s">
        <v>2322</v>
      </c>
      <c r="AF207" s="18"/>
      <c r="AG207" s="18"/>
      <c r="AH207" s="18"/>
      <c r="AI207" s="18"/>
      <c r="AJ207" s="18"/>
      <c r="AK207" s="18">
        <v>356.0</v>
      </c>
    </row>
    <row r="208" ht="14.25" hidden="1" customHeight="1">
      <c r="A208" s="21" t="s">
        <v>2325</v>
      </c>
      <c r="B208" s="21" t="s">
        <v>550</v>
      </c>
      <c r="C208" s="21" t="s">
        <v>984</v>
      </c>
      <c r="D208" s="21">
        <v>6.0</v>
      </c>
      <c r="E208" s="21">
        <v>6.2496</v>
      </c>
      <c r="F208" s="81" t="str">
        <f t="shared" si="6"/>
        <v>0.9600614439</v>
      </c>
      <c r="G208" s="21">
        <v>100.0</v>
      </c>
      <c r="H208" s="21">
        <v>0.21</v>
      </c>
      <c r="I208" s="21"/>
      <c r="J208" s="21"/>
      <c r="K208" s="21"/>
      <c r="L208" s="21"/>
      <c r="M208" s="21"/>
      <c r="N208" s="21"/>
      <c r="O208" s="21"/>
      <c r="P208" s="21"/>
      <c r="Q208" s="21"/>
      <c r="R208" s="21"/>
      <c r="S208" s="21"/>
      <c r="T208" s="21"/>
      <c r="U208" s="21"/>
      <c r="V208" s="21"/>
      <c r="W208" s="21"/>
      <c r="X208" s="21"/>
      <c r="Y208" s="21"/>
      <c r="Z208" s="21"/>
      <c r="AA208" s="21"/>
      <c r="AB208" s="21" t="s">
        <v>746</v>
      </c>
      <c r="AC208" s="21" t="s">
        <v>1338</v>
      </c>
      <c r="AD208" s="21" t="s">
        <v>2313</v>
      </c>
      <c r="AE208" s="21" t="s">
        <v>2325</v>
      </c>
      <c r="AF208" s="21"/>
      <c r="AG208" s="21"/>
      <c r="AH208" s="21"/>
      <c r="AI208" s="21"/>
      <c r="AJ208" s="21"/>
      <c r="AK208" s="21">
        <v>357.0</v>
      </c>
    </row>
    <row r="209" ht="14.25" hidden="1" customHeight="1">
      <c r="A209" s="18" t="s">
        <v>2328</v>
      </c>
      <c r="B209" s="18" t="s">
        <v>550</v>
      </c>
      <c r="C209" s="18" t="s">
        <v>984</v>
      </c>
      <c r="D209" s="18">
        <v>8.0</v>
      </c>
      <c r="E209" s="18">
        <v>6.2496</v>
      </c>
      <c r="F209" s="86" t="str">
        <f t="shared" si="6"/>
        <v>1.280081925</v>
      </c>
      <c r="G209" s="18">
        <v>100.0</v>
      </c>
      <c r="H209" s="18">
        <v>0.21</v>
      </c>
      <c r="I209" s="18"/>
      <c r="J209" s="18"/>
      <c r="K209" s="18"/>
      <c r="L209" s="18"/>
      <c r="M209" s="18"/>
      <c r="N209" s="18"/>
      <c r="O209" s="18"/>
      <c r="P209" s="18"/>
      <c r="Q209" s="18"/>
      <c r="R209" s="18"/>
      <c r="S209" s="18"/>
      <c r="T209" s="18"/>
      <c r="U209" s="18"/>
      <c r="V209" s="18"/>
      <c r="W209" s="18"/>
      <c r="X209" s="18"/>
      <c r="Y209" s="18"/>
      <c r="Z209" s="18"/>
      <c r="AA209" s="18"/>
      <c r="AB209" s="18" t="s">
        <v>746</v>
      </c>
      <c r="AC209" s="18" t="s">
        <v>1338</v>
      </c>
      <c r="AD209" s="18" t="s">
        <v>2313</v>
      </c>
      <c r="AE209" s="18" t="s">
        <v>2328</v>
      </c>
      <c r="AF209" s="18"/>
      <c r="AG209" s="18"/>
      <c r="AH209" s="18"/>
      <c r="AI209" s="18"/>
      <c r="AJ209" s="18"/>
      <c r="AK209" s="18">
        <v>358.0</v>
      </c>
    </row>
    <row r="210" ht="14.25" hidden="1" customHeight="1">
      <c r="A210" s="21" t="s">
        <v>2332</v>
      </c>
      <c r="B210" s="21" t="s">
        <v>550</v>
      </c>
      <c r="C210" s="21" t="s">
        <v>984</v>
      </c>
      <c r="D210" s="21">
        <v>10.0</v>
      </c>
      <c r="E210" s="21">
        <v>13.53</v>
      </c>
      <c r="F210" s="81" t="str">
        <f t="shared" si="6"/>
        <v>0.7390983001</v>
      </c>
      <c r="G210" s="21">
        <v>139.78</v>
      </c>
      <c r="H210" s="21">
        <v>0.22</v>
      </c>
      <c r="I210" s="21"/>
      <c r="J210" s="21"/>
      <c r="K210" s="21"/>
      <c r="L210" s="21"/>
      <c r="M210" s="21"/>
      <c r="N210" s="21"/>
      <c r="O210" s="21"/>
      <c r="P210" s="21"/>
      <c r="Q210" s="21"/>
      <c r="R210" s="21"/>
      <c r="S210" s="21"/>
      <c r="T210" s="21"/>
      <c r="U210" s="21"/>
      <c r="V210" s="21"/>
      <c r="W210" s="21"/>
      <c r="X210" s="21"/>
      <c r="Y210" s="21"/>
      <c r="Z210" s="21"/>
      <c r="AA210" s="21"/>
      <c r="AB210" s="21" t="s">
        <v>746</v>
      </c>
      <c r="AC210" s="21" t="s">
        <v>1338</v>
      </c>
      <c r="AD210" s="21" t="s">
        <v>2313</v>
      </c>
      <c r="AE210" s="21" t="s">
        <v>2332</v>
      </c>
      <c r="AF210" s="21"/>
      <c r="AG210" s="21"/>
      <c r="AH210" s="21"/>
      <c r="AI210" s="21"/>
      <c r="AJ210" s="21"/>
      <c r="AK210" s="21">
        <v>365.0</v>
      </c>
    </row>
    <row r="211" ht="14.25" hidden="1" customHeight="1">
      <c r="A211" s="18" t="s">
        <v>2335</v>
      </c>
      <c r="B211" s="18" t="s">
        <v>550</v>
      </c>
      <c r="C211" s="18" t="s">
        <v>984</v>
      </c>
      <c r="D211" s="18">
        <v>12.0</v>
      </c>
      <c r="E211" s="18">
        <v>13.53</v>
      </c>
      <c r="F211" s="86" t="str">
        <f t="shared" si="6"/>
        <v>0.8869179601</v>
      </c>
      <c r="G211" s="18">
        <v>139.78</v>
      </c>
      <c r="H211" s="18">
        <v>0.22</v>
      </c>
      <c r="I211" s="18"/>
      <c r="J211" s="18"/>
      <c r="K211" s="18"/>
      <c r="L211" s="18"/>
      <c r="M211" s="18"/>
      <c r="N211" s="18"/>
      <c r="O211" s="18"/>
      <c r="P211" s="18"/>
      <c r="Q211" s="18"/>
      <c r="R211" s="18"/>
      <c r="S211" s="18"/>
      <c r="T211" s="18"/>
      <c r="U211" s="18"/>
      <c r="V211" s="18"/>
      <c r="W211" s="18"/>
      <c r="X211" s="18"/>
      <c r="Y211" s="18"/>
      <c r="Z211" s="18"/>
      <c r="AA211" s="18"/>
      <c r="AB211" s="18" t="s">
        <v>746</v>
      </c>
      <c r="AC211" s="18" t="s">
        <v>1338</v>
      </c>
      <c r="AD211" s="18" t="s">
        <v>2313</v>
      </c>
      <c r="AE211" s="18" t="s">
        <v>2335</v>
      </c>
      <c r="AF211" s="18"/>
      <c r="AG211" s="18"/>
      <c r="AH211" s="18"/>
      <c r="AI211" s="18"/>
      <c r="AJ211" s="18"/>
      <c r="AK211" s="18">
        <v>366.0</v>
      </c>
    </row>
    <row r="212" ht="14.25" hidden="1" customHeight="1">
      <c r="A212" s="21" t="s">
        <v>2337</v>
      </c>
      <c r="B212" s="21" t="s">
        <v>550</v>
      </c>
      <c r="C212" s="21" t="s">
        <v>984</v>
      </c>
      <c r="D212" s="21">
        <v>2.0</v>
      </c>
      <c r="E212" s="21">
        <v>13.53</v>
      </c>
      <c r="F212" s="81" t="str">
        <f t="shared" si="6"/>
        <v>0.14781966</v>
      </c>
      <c r="G212" s="21">
        <v>139.78</v>
      </c>
      <c r="H212" s="21">
        <v>0.22</v>
      </c>
      <c r="I212" s="21"/>
      <c r="J212" s="21"/>
      <c r="K212" s="21"/>
      <c r="L212" s="21"/>
      <c r="M212" s="21"/>
      <c r="N212" s="21"/>
      <c r="O212" s="21"/>
      <c r="P212" s="21"/>
      <c r="Q212" s="21"/>
      <c r="R212" s="21"/>
      <c r="S212" s="21"/>
      <c r="T212" s="21"/>
      <c r="U212" s="21"/>
      <c r="V212" s="21"/>
      <c r="W212" s="21"/>
      <c r="X212" s="21"/>
      <c r="Y212" s="21"/>
      <c r="Z212" s="21"/>
      <c r="AA212" s="21"/>
      <c r="AB212" s="21" t="s">
        <v>746</v>
      </c>
      <c r="AC212" s="21" t="s">
        <v>1338</v>
      </c>
      <c r="AD212" s="21" t="s">
        <v>2313</v>
      </c>
      <c r="AE212" s="21" t="s">
        <v>2337</v>
      </c>
      <c r="AF212" s="21"/>
      <c r="AG212" s="21"/>
      <c r="AH212" s="21"/>
      <c r="AI212" s="21"/>
      <c r="AJ212" s="21"/>
      <c r="AK212" s="21">
        <v>361.0</v>
      </c>
    </row>
    <row r="213" ht="14.25" hidden="1" customHeight="1">
      <c r="A213" s="18" t="s">
        <v>2340</v>
      </c>
      <c r="B213" s="18" t="s">
        <v>550</v>
      </c>
      <c r="C213" s="18" t="s">
        <v>984</v>
      </c>
      <c r="D213" s="18">
        <v>4.0</v>
      </c>
      <c r="E213" s="18">
        <v>13.53</v>
      </c>
      <c r="F213" s="86" t="str">
        <f t="shared" si="6"/>
        <v>0.29563932</v>
      </c>
      <c r="G213" s="18">
        <v>139.78</v>
      </c>
      <c r="H213" s="18">
        <v>0.22</v>
      </c>
      <c r="I213" s="18"/>
      <c r="J213" s="18"/>
      <c r="K213" s="18"/>
      <c r="L213" s="18"/>
      <c r="M213" s="18"/>
      <c r="N213" s="18"/>
      <c r="O213" s="18"/>
      <c r="P213" s="18"/>
      <c r="Q213" s="18"/>
      <c r="R213" s="18"/>
      <c r="S213" s="18"/>
      <c r="T213" s="18"/>
      <c r="U213" s="18"/>
      <c r="V213" s="18"/>
      <c r="W213" s="18"/>
      <c r="X213" s="18"/>
      <c r="Y213" s="18"/>
      <c r="Z213" s="18"/>
      <c r="AA213" s="18"/>
      <c r="AB213" s="18" t="s">
        <v>746</v>
      </c>
      <c r="AC213" s="18" t="s">
        <v>1338</v>
      </c>
      <c r="AD213" s="18" t="s">
        <v>2313</v>
      </c>
      <c r="AE213" s="18" t="s">
        <v>2340</v>
      </c>
      <c r="AF213" s="18"/>
      <c r="AG213" s="18"/>
      <c r="AH213" s="18"/>
      <c r="AI213" s="18"/>
      <c r="AJ213" s="18"/>
      <c r="AK213" s="18">
        <v>362.0</v>
      </c>
    </row>
    <row r="214" ht="14.25" hidden="1" customHeight="1">
      <c r="A214" s="21" t="s">
        <v>2344</v>
      </c>
      <c r="B214" s="21" t="s">
        <v>550</v>
      </c>
      <c r="C214" s="21" t="s">
        <v>984</v>
      </c>
      <c r="D214" s="21">
        <v>6.0</v>
      </c>
      <c r="E214" s="21">
        <v>13.53</v>
      </c>
      <c r="F214" s="81" t="str">
        <f t="shared" si="6"/>
        <v>0.44345898</v>
      </c>
      <c r="G214" s="21">
        <v>139.78</v>
      </c>
      <c r="H214" s="21">
        <v>0.22</v>
      </c>
      <c r="I214" s="21"/>
      <c r="J214" s="21"/>
      <c r="K214" s="21"/>
      <c r="L214" s="21"/>
      <c r="M214" s="21"/>
      <c r="N214" s="21"/>
      <c r="O214" s="21"/>
      <c r="P214" s="21"/>
      <c r="Q214" s="21"/>
      <c r="R214" s="21"/>
      <c r="S214" s="21"/>
      <c r="T214" s="21"/>
      <c r="U214" s="21"/>
      <c r="V214" s="21"/>
      <c r="W214" s="21"/>
      <c r="X214" s="21"/>
      <c r="Y214" s="21"/>
      <c r="Z214" s="21"/>
      <c r="AA214" s="21"/>
      <c r="AB214" s="21" t="s">
        <v>746</v>
      </c>
      <c r="AC214" s="21" t="s">
        <v>1338</v>
      </c>
      <c r="AD214" s="21" t="s">
        <v>2313</v>
      </c>
      <c r="AE214" s="21" t="s">
        <v>2344</v>
      </c>
      <c r="AF214" s="21"/>
      <c r="AG214" s="21"/>
      <c r="AH214" s="21"/>
      <c r="AI214" s="21"/>
      <c r="AJ214" s="21"/>
      <c r="AK214" s="21">
        <v>363.0</v>
      </c>
    </row>
    <row r="215" ht="14.25" hidden="1" customHeight="1">
      <c r="A215" s="18" t="s">
        <v>2346</v>
      </c>
      <c r="B215" s="18" t="s">
        <v>550</v>
      </c>
      <c r="C215" s="18" t="s">
        <v>984</v>
      </c>
      <c r="D215" s="18">
        <v>8.0</v>
      </c>
      <c r="E215" s="18">
        <v>13.53</v>
      </c>
      <c r="F215" s="86" t="str">
        <f t="shared" si="6"/>
        <v>0.5912786401</v>
      </c>
      <c r="G215" s="18">
        <v>139.78</v>
      </c>
      <c r="H215" s="18">
        <v>0.22</v>
      </c>
      <c r="I215" s="18"/>
      <c r="J215" s="18"/>
      <c r="K215" s="18"/>
      <c r="L215" s="18"/>
      <c r="M215" s="18"/>
      <c r="N215" s="18"/>
      <c r="O215" s="18"/>
      <c r="P215" s="18"/>
      <c r="Q215" s="18"/>
      <c r="R215" s="18"/>
      <c r="S215" s="18"/>
      <c r="T215" s="18"/>
      <c r="U215" s="18"/>
      <c r="V215" s="18"/>
      <c r="W215" s="18"/>
      <c r="X215" s="18"/>
      <c r="Y215" s="18"/>
      <c r="Z215" s="18"/>
      <c r="AA215" s="18"/>
      <c r="AB215" s="18" t="s">
        <v>746</v>
      </c>
      <c r="AC215" s="18" t="s">
        <v>1338</v>
      </c>
      <c r="AD215" s="18" t="s">
        <v>2313</v>
      </c>
      <c r="AE215" s="18" t="s">
        <v>2346</v>
      </c>
      <c r="AF215" s="18"/>
      <c r="AG215" s="18"/>
      <c r="AH215" s="18"/>
      <c r="AI215" s="18"/>
      <c r="AJ215" s="18"/>
      <c r="AK215" s="18">
        <v>364.0</v>
      </c>
    </row>
    <row r="216" ht="14.25" hidden="1" customHeight="1">
      <c r="A216" s="21" t="s">
        <v>2349</v>
      </c>
      <c r="B216" s="21" t="s">
        <v>550</v>
      </c>
      <c r="C216" s="21" t="s">
        <v>984</v>
      </c>
      <c r="D216" s="21">
        <v>10.0</v>
      </c>
      <c r="E216" s="21">
        <v>3.68039999999999</v>
      </c>
      <c r="F216" s="81" t="str">
        <f t="shared" si="6"/>
        <v>2.717095968</v>
      </c>
      <c r="G216" s="21">
        <v>79.87</v>
      </c>
      <c r="H216" s="21">
        <v>0.2</v>
      </c>
      <c r="I216" s="21"/>
      <c r="J216" s="21"/>
      <c r="K216" s="21"/>
      <c r="L216" s="21"/>
      <c r="M216" s="21"/>
      <c r="N216" s="21"/>
      <c r="O216" s="21"/>
      <c r="P216" s="21"/>
      <c r="Q216" s="21"/>
      <c r="R216" s="21"/>
      <c r="S216" s="21"/>
      <c r="T216" s="21"/>
      <c r="U216" s="21"/>
      <c r="V216" s="21"/>
      <c r="W216" s="21"/>
      <c r="X216" s="21"/>
      <c r="Y216" s="21"/>
      <c r="Z216" s="21"/>
      <c r="AA216" s="21"/>
      <c r="AB216" s="21" t="s">
        <v>746</v>
      </c>
      <c r="AC216" s="21" t="s">
        <v>1338</v>
      </c>
      <c r="AD216" s="21" t="s">
        <v>2313</v>
      </c>
      <c r="AE216" s="21" t="s">
        <v>2349</v>
      </c>
      <c r="AF216" s="21"/>
      <c r="AG216" s="21"/>
      <c r="AH216" s="21"/>
      <c r="AI216" s="21"/>
      <c r="AJ216" s="21"/>
      <c r="AK216" s="21">
        <v>353.0</v>
      </c>
    </row>
    <row r="217" ht="14.25" hidden="1" customHeight="1">
      <c r="A217" s="18" t="s">
        <v>2350</v>
      </c>
      <c r="B217" s="18" t="s">
        <v>550</v>
      </c>
      <c r="C217" s="18" t="s">
        <v>984</v>
      </c>
      <c r="D217" s="18">
        <v>12.0</v>
      </c>
      <c r="E217" s="18">
        <v>3.68039999999999</v>
      </c>
      <c r="F217" s="86" t="str">
        <f t="shared" si="6"/>
        <v>3.260515161</v>
      </c>
      <c r="G217" s="18">
        <v>79.87</v>
      </c>
      <c r="H217" s="18">
        <v>0.2</v>
      </c>
      <c r="I217" s="18"/>
      <c r="J217" s="18"/>
      <c r="K217" s="18"/>
      <c r="L217" s="18"/>
      <c r="M217" s="18"/>
      <c r="N217" s="18"/>
      <c r="O217" s="18"/>
      <c r="P217" s="18"/>
      <c r="Q217" s="18"/>
      <c r="R217" s="18"/>
      <c r="S217" s="18"/>
      <c r="T217" s="18"/>
      <c r="U217" s="18"/>
      <c r="V217" s="18"/>
      <c r="W217" s="18"/>
      <c r="X217" s="18"/>
      <c r="Y217" s="18"/>
      <c r="Z217" s="18"/>
      <c r="AA217" s="18"/>
      <c r="AB217" s="18" t="s">
        <v>746</v>
      </c>
      <c r="AC217" s="18" t="s">
        <v>1338</v>
      </c>
      <c r="AD217" s="18" t="s">
        <v>2313</v>
      </c>
      <c r="AE217" s="18" t="s">
        <v>2350</v>
      </c>
      <c r="AF217" s="18"/>
      <c r="AG217" s="18"/>
      <c r="AH217" s="18"/>
      <c r="AI217" s="18"/>
      <c r="AJ217" s="18"/>
      <c r="AK217" s="18">
        <v>354.0</v>
      </c>
    </row>
    <row r="218" ht="14.25" hidden="1" customHeight="1">
      <c r="A218" s="21" t="s">
        <v>2351</v>
      </c>
      <c r="B218" s="21" t="s">
        <v>550</v>
      </c>
      <c r="C218" s="21" t="s">
        <v>984</v>
      </c>
      <c r="D218" s="21">
        <v>2.0</v>
      </c>
      <c r="E218" s="21">
        <v>3.68039999999999</v>
      </c>
      <c r="F218" s="81" t="str">
        <f t="shared" si="6"/>
        <v>0.5434191936</v>
      </c>
      <c r="G218" s="21">
        <v>79.87</v>
      </c>
      <c r="H218" s="21">
        <v>0.2</v>
      </c>
      <c r="I218" s="21"/>
      <c r="J218" s="21"/>
      <c r="K218" s="21"/>
      <c r="L218" s="21"/>
      <c r="M218" s="21"/>
      <c r="N218" s="21"/>
      <c r="O218" s="21"/>
      <c r="P218" s="21"/>
      <c r="Q218" s="21"/>
      <c r="R218" s="21"/>
      <c r="S218" s="21"/>
      <c r="T218" s="21"/>
      <c r="U218" s="21"/>
      <c r="V218" s="21"/>
      <c r="W218" s="21"/>
      <c r="X218" s="21"/>
      <c r="Y218" s="21"/>
      <c r="Z218" s="21"/>
      <c r="AA218" s="21"/>
      <c r="AB218" s="21" t="s">
        <v>746</v>
      </c>
      <c r="AC218" s="21" t="s">
        <v>1338</v>
      </c>
      <c r="AD218" s="21" t="s">
        <v>2313</v>
      </c>
      <c r="AE218" s="21" t="s">
        <v>2351</v>
      </c>
      <c r="AF218" s="21"/>
      <c r="AG218" s="21"/>
      <c r="AH218" s="21"/>
      <c r="AI218" s="21"/>
      <c r="AJ218" s="21"/>
      <c r="AK218" s="21">
        <v>349.0</v>
      </c>
    </row>
    <row r="219" ht="14.25" hidden="1" customHeight="1">
      <c r="A219" s="18" t="s">
        <v>2352</v>
      </c>
      <c r="B219" s="18" t="s">
        <v>550</v>
      </c>
      <c r="C219" s="18" t="s">
        <v>984</v>
      </c>
      <c r="D219" s="18">
        <v>4.0</v>
      </c>
      <c r="E219" s="18">
        <v>3.68039999999999</v>
      </c>
      <c r="F219" s="86" t="str">
        <f t="shared" si="6"/>
        <v>1.086838387</v>
      </c>
      <c r="G219" s="18">
        <v>79.87</v>
      </c>
      <c r="H219" s="18">
        <v>0.2</v>
      </c>
      <c r="I219" s="18"/>
      <c r="J219" s="18"/>
      <c r="K219" s="18"/>
      <c r="L219" s="18"/>
      <c r="M219" s="18"/>
      <c r="N219" s="18"/>
      <c r="O219" s="18"/>
      <c r="P219" s="18"/>
      <c r="Q219" s="18"/>
      <c r="R219" s="18"/>
      <c r="S219" s="18"/>
      <c r="T219" s="18"/>
      <c r="U219" s="18"/>
      <c r="V219" s="18"/>
      <c r="W219" s="18"/>
      <c r="X219" s="18"/>
      <c r="Y219" s="18"/>
      <c r="Z219" s="18"/>
      <c r="AA219" s="18"/>
      <c r="AB219" s="18" t="s">
        <v>746</v>
      </c>
      <c r="AC219" s="18" t="s">
        <v>1338</v>
      </c>
      <c r="AD219" s="18" t="s">
        <v>2313</v>
      </c>
      <c r="AE219" s="18" t="s">
        <v>2352</v>
      </c>
      <c r="AF219" s="18"/>
      <c r="AG219" s="18"/>
      <c r="AH219" s="18"/>
      <c r="AI219" s="18"/>
      <c r="AJ219" s="18"/>
      <c r="AK219" s="18">
        <v>350.0</v>
      </c>
    </row>
    <row r="220" ht="14.25" hidden="1" customHeight="1">
      <c r="A220" s="21" t="s">
        <v>2353</v>
      </c>
      <c r="B220" s="21" t="s">
        <v>550</v>
      </c>
      <c r="C220" s="21" t="s">
        <v>984</v>
      </c>
      <c r="D220" s="21">
        <v>6.0</v>
      </c>
      <c r="E220" s="21">
        <v>3.68039999999999</v>
      </c>
      <c r="F220" s="81" t="str">
        <f t="shared" si="6"/>
        <v>1.630257581</v>
      </c>
      <c r="G220" s="21">
        <v>79.87</v>
      </c>
      <c r="H220" s="21">
        <v>0.2</v>
      </c>
      <c r="I220" s="21"/>
      <c r="J220" s="21"/>
      <c r="K220" s="21"/>
      <c r="L220" s="21"/>
      <c r="M220" s="21"/>
      <c r="N220" s="21"/>
      <c r="O220" s="21"/>
      <c r="P220" s="21"/>
      <c r="Q220" s="21"/>
      <c r="R220" s="21"/>
      <c r="S220" s="21"/>
      <c r="T220" s="21"/>
      <c r="U220" s="21"/>
      <c r="V220" s="21"/>
      <c r="W220" s="21"/>
      <c r="X220" s="21"/>
      <c r="Y220" s="21"/>
      <c r="Z220" s="21"/>
      <c r="AA220" s="21"/>
      <c r="AB220" s="21" t="s">
        <v>746</v>
      </c>
      <c r="AC220" s="21" t="s">
        <v>1338</v>
      </c>
      <c r="AD220" s="21" t="s">
        <v>2313</v>
      </c>
      <c r="AE220" s="21" t="s">
        <v>2353</v>
      </c>
      <c r="AF220" s="21"/>
      <c r="AG220" s="21"/>
      <c r="AH220" s="21"/>
      <c r="AI220" s="21"/>
      <c r="AJ220" s="21"/>
      <c r="AK220" s="21">
        <v>351.0</v>
      </c>
    </row>
    <row r="221" ht="14.25" hidden="1" customHeight="1">
      <c r="A221" s="18" t="s">
        <v>2354</v>
      </c>
      <c r="B221" s="18" t="s">
        <v>550</v>
      </c>
      <c r="C221" s="18" t="s">
        <v>984</v>
      </c>
      <c r="D221" s="18">
        <v>8.0</v>
      </c>
      <c r="E221" s="18">
        <v>3.68039999999999</v>
      </c>
      <c r="F221" s="86" t="str">
        <f t="shared" si="6"/>
        <v>2.173676774</v>
      </c>
      <c r="G221" s="18">
        <v>79.87</v>
      </c>
      <c r="H221" s="18">
        <v>0.2</v>
      </c>
      <c r="I221" s="18"/>
      <c r="J221" s="18"/>
      <c r="K221" s="18"/>
      <c r="L221" s="18"/>
      <c r="M221" s="18"/>
      <c r="N221" s="18"/>
      <c r="O221" s="18"/>
      <c r="P221" s="18"/>
      <c r="Q221" s="18"/>
      <c r="R221" s="18"/>
      <c r="S221" s="18"/>
      <c r="T221" s="18"/>
      <c r="U221" s="18"/>
      <c r="V221" s="18"/>
      <c r="W221" s="18"/>
      <c r="X221" s="18"/>
      <c r="Y221" s="18"/>
      <c r="Z221" s="18"/>
      <c r="AA221" s="18"/>
      <c r="AB221" s="18" t="s">
        <v>746</v>
      </c>
      <c r="AC221" s="18" t="s">
        <v>1338</v>
      </c>
      <c r="AD221" s="18" t="s">
        <v>2313</v>
      </c>
      <c r="AE221" s="18" t="s">
        <v>2354</v>
      </c>
      <c r="AF221" s="18"/>
      <c r="AG221" s="18"/>
      <c r="AH221" s="18"/>
      <c r="AI221" s="18"/>
      <c r="AJ221" s="18"/>
      <c r="AK221" s="18">
        <v>352.0</v>
      </c>
    </row>
    <row r="222" ht="14.25" hidden="1" customHeight="1">
      <c r="A222" s="21" t="s">
        <v>2356</v>
      </c>
      <c r="B222" s="21" t="s">
        <v>550</v>
      </c>
      <c r="C222" s="21" t="s">
        <v>984</v>
      </c>
      <c r="D222" s="21">
        <v>10.0</v>
      </c>
      <c r="E222" s="21">
        <v>4.5996</v>
      </c>
      <c r="F222" s="81" t="str">
        <f t="shared" si="6"/>
        <v>2.174102096</v>
      </c>
      <c r="G222" s="21">
        <v>105.0</v>
      </c>
      <c r="H222" s="21">
        <v>0.14</v>
      </c>
      <c r="I222" s="21"/>
      <c r="J222" s="21"/>
      <c r="K222" s="21"/>
      <c r="L222" s="21"/>
      <c r="M222" s="21"/>
      <c r="N222" s="21"/>
      <c r="O222" s="21"/>
      <c r="P222" s="21"/>
      <c r="Q222" s="21"/>
      <c r="R222" s="21"/>
      <c r="S222" s="21"/>
      <c r="T222" s="21"/>
      <c r="U222" s="21"/>
      <c r="V222" s="21"/>
      <c r="W222" s="21"/>
      <c r="X222" s="21"/>
      <c r="Y222" s="21"/>
      <c r="Z222" s="21"/>
      <c r="AA222" s="21"/>
      <c r="AB222" s="21" t="s">
        <v>746</v>
      </c>
      <c r="AC222" s="21" t="s">
        <v>1608</v>
      </c>
      <c r="AD222" s="21" t="s">
        <v>2134</v>
      </c>
      <c r="AE222" s="21" t="s">
        <v>2356</v>
      </c>
      <c r="AF222" s="21"/>
      <c r="AG222" s="21"/>
      <c r="AH222" s="21"/>
      <c r="AI222" s="21"/>
      <c r="AJ222" s="21"/>
      <c r="AK222" s="21">
        <v>613.0</v>
      </c>
    </row>
    <row r="223" ht="14.25" hidden="1" customHeight="1">
      <c r="A223" s="18" t="s">
        <v>2361</v>
      </c>
      <c r="B223" s="18" t="s">
        <v>550</v>
      </c>
      <c r="C223" s="18" t="s">
        <v>984</v>
      </c>
      <c r="D223" s="18">
        <v>12.0</v>
      </c>
      <c r="E223" s="18">
        <v>5.16</v>
      </c>
      <c r="F223" s="86" t="str">
        <f t="shared" si="6"/>
        <v>2.325581395</v>
      </c>
      <c r="G223" s="18">
        <v>105.0</v>
      </c>
      <c r="H223" s="18">
        <v>0.14</v>
      </c>
      <c r="I223" s="18"/>
      <c r="J223" s="18"/>
      <c r="K223" s="18"/>
      <c r="L223" s="18"/>
      <c r="M223" s="18"/>
      <c r="N223" s="18"/>
      <c r="O223" s="18"/>
      <c r="P223" s="18"/>
      <c r="Q223" s="18"/>
      <c r="R223" s="18"/>
      <c r="S223" s="18"/>
      <c r="T223" s="18"/>
      <c r="U223" s="18"/>
      <c r="V223" s="18"/>
      <c r="W223" s="18"/>
      <c r="X223" s="18"/>
      <c r="Y223" s="18"/>
      <c r="Z223" s="18"/>
      <c r="AA223" s="18"/>
      <c r="AB223" s="18" t="s">
        <v>746</v>
      </c>
      <c r="AC223" s="18" t="s">
        <v>1608</v>
      </c>
      <c r="AD223" s="18" t="s">
        <v>2134</v>
      </c>
      <c r="AE223" s="18" t="s">
        <v>2361</v>
      </c>
      <c r="AF223" s="18"/>
      <c r="AG223" s="18"/>
      <c r="AH223" s="18"/>
      <c r="AI223" s="18"/>
      <c r="AJ223" s="18"/>
      <c r="AK223" s="18">
        <v>614.0</v>
      </c>
    </row>
    <row r="224" ht="14.25" hidden="1" customHeight="1">
      <c r="A224" s="21" t="s">
        <v>2364</v>
      </c>
      <c r="B224" s="21" t="s">
        <v>550</v>
      </c>
      <c r="C224" s="21" t="s">
        <v>984</v>
      </c>
      <c r="D224" s="21">
        <v>6.0</v>
      </c>
      <c r="E224" s="21">
        <v>3.24</v>
      </c>
      <c r="F224" s="81" t="str">
        <f t="shared" si="6"/>
        <v>1.851851852</v>
      </c>
      <c r="G224" s="21">
        <v>105.0</v>
      </c>
      <c r="H224" s="21">
        <v>0.15</v>
      </c>
      <c r="I224" s="21"/>
      <c r="J224" s="21"/>
      <c r="K224" s="21"/>
      <c r="L224" s="21"/>
      <c r="M224" s="21"/>
      <c r="N224" s="21"/>
      <c r="O224" s="21"/>
      <c r="P224" s="21"/>
      <c r="Q224" s="21"/>
      <c r="R224" s="21"/>
      <c r="S224" s="21"/>
      <c r="T224" s="21"/>
      <c r="U224" s="21"/>
      <c r="V224" s="21"/>
      <c r="W224" s="21"/>
      <c r="X224" s="21"/>
      <c r="Y224" s="21"/>
      <c r="Z224" s="21"/>
      <c r="AA224" s="21"/>
      <c r="AB224" s="21" t="s">
        <v>746</v>
      </c>
      <c r="AC224" s="21" t="s">
        <v>1608</v>
      </c>
      <c r="AD224" s="21" t="s">
        <v>2134</v>
      </c>
      <c r="AE224" s="21" t="s">
        <v>2364</v>
      </c>
      <c r="AF224" s="21"/>
      <c r="AG224" s="21"/>
      <c r="AH224" s="21"/>
      <c r="AI224" s="21"/>
      <c r="AJ224" s="21"/>
      <c r="AK224" s="21">
        <v>611.0</v>
      </c>
    </row>
    <row r="225" ht="14.25" hidden="1" customHeight="1">
      <c r="A225" s="18" t="s">
        <v>2366</v>
      </c>
      <c r="B225" s="18" t="s">
        <v>550</v>
      </c>
      <c r="C225" s="18" t="s">
        <v>984</v>
      </c>
      <c r="D225" s="18">
        <v>8.0</v>
      </c>
      <c r="E225" s="18">
        <v>3.9996</v>
      </c>
      <c r="F225" s="86" t="str">
        <f t="shared" si="6"/>
        <v>2.00020002</v>
      </c>
      <c r="G225" s="18">
        <v>105.0</v>
      </c>
      <c r="H225" s="18">
        <v>0.14</v>
      </c>
      <c r="I225" s="18"/>
      <c r="J225" s="18"/>
      <c r="K225" s="18"/>
      <c r="L225" s="18"/>
      <c r="M225" s="18"/>
      <c r="N225" s="18"/>
      <c r="O225" s="18"/>
      <c r="P225" s="18"/>
      <c r="Q225" s="18"/>
      <c r="R225" s="18"/>
      <c r="S225" s="18"/>
      <c r="T225" s="18"/>
      <c r="U225" s="18"/>
      <c r="V225" s="18"/>
      <c r="W225" s="18"/>
      <c r="X225" s="18"/>
      <c r="Y225" s="18"/>
      <c r="Z225" s="18"/>
      <c r="AA225" s="18"/>
      <c r="AB225" s="18" t="s">
        <v>746</v>
      </c>
      <c r="AC225" s="18" t="s">
        <v>1608</v>
      </c>
      <c r="AD225" s="18" t="s">
        <v>2134</v>
      </c>
      <c r="AE225" s="18" t="s">
        <v>2366</v>
      </c>
      <c r="AF225" s="18"/>
      <c r="AG225" s="18"/>
      <c r="AH225" s="18"/>
      <c r="AI225" s="18"/>
      <c r="AJ225" s="18"/>
      <c r="AK225" s="18">
        <v>612.0</v>
      </c>
    </row>
    <row r="226" ht="14.25" hidden="1" customHeight="1">
      <c r="A226" s="21" t="s">
        <v>2367</v>
      </c>
      <c r="B226" s="21" t="s">
        <v>550</v>
      </c>
      <c r="C226" s="21" t="s">
        <v>984</v>
      </c>
      <c r="D226" s="21">
        <v>10.0</v>
      </c>
      <c r="E226" s="21">
        <v>4.89959999999999</v>
      </c>
      <c r="F226" s="81" t="str">
        <f t="shared" si="6"/>
        <v>2.040982937</v>
      </c>
      <c r="G226" s="21">
        <v>115.0</v>
      </c>
      <c r="H226" s="21">
        <v>0.14</v>
      </c>
      <c r="I226" s="21"/>
      <c r="J226" s="21"/>
      <c r="K226" s="21"/>
      <c r="L226" s="21"/>
      <c r="M226" s="21"/>
      <c r="N226" s="21"/>
      <c r="O226" s="21"/>
      <c r="P226" s="21"/>
      <c r="Q226" s="21"/>
      <c r="R226" s="21"/>
      <c r="S226" s="21"/>
      <c r="T226" s="21"/>
      <c r="U226" s="21"/>
      <c r="V226" s="21"/>
      <c r="W226" s="21"/>
      <c r="X226" s="21"/>
      <c r="Y226" s="21"/>
      <c r="Z226" s="21"/>
      <c r="AA226" s="21"/>
      <c r="AB226" s="21" t="s">
        <v>746</v>
      </c>
      <c r="AC226" s="21" t="s">
        <v>1608</v>
      </c>
      <c r="AD226" s="21" t="s">
        <v>2134</v>
      </c>
      <c r="AE226" s="21" t="s">
        <v>2367</v>
      </c>
      <c r="AF226" s="21"/>
      <c r="AG226" s="21"/>
      <c r="AH226" s="21"/>
      <c r="AI226" s="21"/>
      <c r="AJ226" s="21"/>
      <c r="AK226" s="21">
        <v>617.0</v>
      </c>
    </row>
    <row r="227" ht="14.25" hidden="1" customHeight="1">
      <c r="A227" s="18" t="s">
        <v>2369</v>
      </c>
      <c r="B227" s="18" t="s">
        <v>550</v>
      </c>
      <c r="C227" s="18" t="s">
        <v>984</v>
      </c>
      <c r="D227" s="18">
        <v>12.0</v>
      </c>
      <c r="E227" s="18">
        <v>5.52</v>
      </c>
      <c r="F227" s="86" t="str">
        <f t="shared" si="6"/>
        <v>2.173913043</v>
      </c>
      <c r="G227" s="18">
        <v>115.0</v>
      </c>
      <c r="H227" s="18">
        <v>0.14</v>
      </c>
      <c r="I227" s="18"/>
      <c r="J227" s="18"/>
      <c r="K227" s="18"/>
      <c r="L227" s="18"/>
      <c r="M227" s="18"/>
      <c r="N227" s="18"/>
      <c r="O227" s="18"/>
      <c r="P227" s="18"/>
      <c r="Q227" s="18"/>
      <c r="R227" s="18"/>
      <c r="S227" s="18"/>
      <c r="T227" s="18"/>
      <c r="U227" s="18"/>
      <c r="V227" s="18"/>
      <c r="W227" s="18"/>
      <c r="X227" s="18"/>
      <c r="Y227" s="18"/>
      <c r="Z227" s="18"/>
      <c r="AA227" s="18"/>
      <c r="AB227" s="18" t="s">
        <v>746</v>
      </c>
      <c r="AC227" s="18" t="s">
        <v>1608</v>
      </c>
      <c r="AD227" s="18" t="s">
        <v>2134</v>
      </c>
      <c r="AE227" s="18" t="s">
        <v>2369</v>
      </c>
      <c r="AF227" s="18"/>
      <c r="AG227" s="18"/>
      <c r="AH227" s="18"/>
      <c r="AI227" s="18"/>
      <c r="AJ227" s="18"/>
      <c r="AK227" s="18">
        <v>618.0</v>
      </c>
    </row>
    <row r="228" ht="14.25" hidden="1" customHeight="1">
      <c r="A228" s="21" t="s">
        <v>2377</v>
      </c>
      <c r="B228" s="21" t="s">
        <v>550</v>
      </c>
      <c r="C228" s="21" t="s">
        <v>984</v>
      </c>
      <c r="D228" s="21">
        <v>6.0</v>
      </c>
      <c r="E228" s="21">
        <v>3.47999999999999</v>
      </c>
      <c r="F228" s="81" t="str">
        <f t="shared" si="6"/>
        <v>1.724137931</v>
      </c>
      <c r="G228" s="21">
        <v>115.0</v>
      </c>
      <c r="H228" s="21">
        <v>0.15</v>
      </c>
      <c r="I228" s="21"/>
      <c r="J228" s="21"/>
      <c r="K228" s="21"/>
      <c r="L228" s="21"/>
      <c r="M228" s="21"/>
      <c r="N228" s="21"/>
      <c r="O228" s="21"/>
      <c r="P228" s="21"/>
      <c r="Q228" s="21"/>
      <c r="R228" s="21"/>
      <c r="S228" s="21"/>
      <c r="T228" s="21"/>
      <c r="U228" s="21"/>
      <c r="V228" s="21"/>
      <c r="W228" s="21"/>
      <c r="X228" s="21"/>
      <c r="Y228" s="21"/>
      <c r="Z228" s="21"/>
      <c r="AA228" s="21"/>
      <c r="AB228" s="21" t="s">
        <v>746</v>
      </c>
      <c r="AC228" s="21" t="s">
        <v>1608</v>
      </c>
      <c r="AD228" s="21" t="s">
        <v>2134</v>
      </c>
      <c r="AE228" s="21" t="s">
        <v>2377</v>
      </c>
      <c r="AF228" s="21"/>
      <c r="AG228" s="21"/>
      <c r="AH228" s="21"/>
      <c r="AI228" s="21"/>
      <c r="AJ228" s="21"/>
      <c r="AK228" s="21">
        <v>615.0</v>
      </c>
    </row>
    <row r="229" ht="14.25" hidden="1" customHeight="1">
      <c r="A229" s="18" t="s">
        <v>2379</v>
      </c>
      <c r="B229" s="18" t="s">
        <v>550</v>
      </c>
      <c r="C229" s="18" t="s">
        <v>984</v>
      </c>
      <c r="D229" s="18">
        <v>8.0</v>
      </c>
      <c r="E229" s="18">
        <v>4.2396</v>
      </c>
      <c r="F229" s="86" t="str">
        <f t="shared" si="6"/>
        <v>1.886970469</v>
      </c>
      <c r="G229" s="18">
        <v>115.0</v>
      </c>
      <c r="H229" s="18">
        <v>0.14</v>
      </c>
      <c r="I229" s="18"/>
      <c r="J229" s="18"/>
      <c r="K229" s="18"/>
      <c r="L229" s="18"/>
      <c r="M229" s="18"/>
      <c r="N229" s="18"/>
      <c r="O229" s="18"/>
      <c r="P229" s="18"/>
      <c r="Q229" s="18"/>
      <c r="R229" s="18"/>
      <c r="S229" s="18"/>
      <c r="T229" s="18"/>
      <c r="U229" s="18"/>
      <c r="V229" s="18"/>
      <c r="W229" s="18"/>
      <c r="X229" s="18"/>
      <c r="Y229" s="18"/>
      <c r="Z229" s="18"/>
      <c r="AA229" s="18"/>
      <c r="AB229" s="18" t="s">
        <v>746</v>
      </c>
      <c r="AC229" s="18" t="s">
        <v>1608</v>
      </c>
      <c r="AD229" s="18" t="s">
        <v>2134</v>
      </c>
      <c r="AE229" s="18" t="s">
        <v>2379</v>
      </c>
      <c r="AF229" s="18"/>
      <c r="AG229" s="18"/>
      <c r="AH229" s="18"/>
      <c r="AI229" s="18"/>
      <c r="AJ229" s="18"/>
      <c r="AK229" s="18">
        <v>616.0</v>
      </c>
    </row>
    <row r="230" ht="14.25" hidden="1" customHeight="1">
      <c r="A230" s="21" t="s">
        <v>2381</v>
      </c>
      <c r="B230" s="21" t="s">
        <v>550</v>
      </c>
      <c r="C230" s="21" t="s">
        <v>984</v>
      </c>
      <c r="D230" s="21">
        <v>10.0</v>
      </c>
      <c r="E230" s="21">
        <v>5.1996</v>
      </c>
      <c r="F230" s="81" t="str">
        <f t="shared" si="6"/>
        <v>1.923224863</v>
      </c>
      <c r="G230" s="21">
        <v>125.0</v>
      </c>
      <c r="H230" s="21">
        <v>0.14</v>
      </c>
      <c r="I230" s="21"/>
      <c r="J230" s="21"/>
      <c r="K230" s="21"/>
      <c r="L230" s="21"/>
      <c r="M230" s="21"/>
      <c r="N230" s="21"/>
      <c r="O230" s="21"/>
      <c r="P230" s="21"/>
      <c r="Q230" s="21"/>
      <c r="R230" s="21"/>
      <c r="S230" s="21"/>
      <c r="T230" s="21"/>
      <c r="U230" s="21"/>
      <c r="V230" s="21"/>
      <c r="W230" s="21"/>
      <c r="X230" s="21"/>
      <c r="Y230" s="21"/>
      <c r="Z230" s="21"/>
      <c r="AA230" s="21"/>
      <c r="AB230" s="21" t="s">
        <v>746</v>
      </c>
      <c r="AC230" s="21" t="s">
        <v>1608</v>
      </c>
      <c r="AD230" s="21" t="s">
        <v>2134</v>
      </c>
      <c r="AE230" s="21" t="s">
        <v>2381</v>
      </c>
      <c r="AF230" s="21"/>
      <c r="AG230" s="21"/>
      <c r="AH230" s="21"/>
      <c r="AI230" s="21"/>
      <c r="AJ230" s="21"/>
      <c r="AK230" s="21">
        <v>621.0</v>
      </c>
    </row>
    <row r="231" ht="14.25" hidden="1" customHeight="1">
      <c r="A231" s="18" t="s">
        <v>2382</v>
      </c>
      <c r="B231" s="18" t="s">
        <v>550</v>
      </c>
      <c r="C231" s="18" t="s">
        <v>984</v>
      </c>
      <c r="D231" s="18">
        <v>12.0</v>
      </c>
      <c r="E231" s="18">
        <v>5.88</v>
      </c>
      <c r="F231" s="86" t="str">
        <f t="shared" si="6"/>
        <v>2.040816327</v>
      </c>
      <c r="G231" s="18">
        <v>125.0</v>
      </c>
      <c r="H231" s="18">
        <v>0.13</v>
      </c>
      <c r="I231" s="18"/>
      <c r="J231" s="18"/>
      <c r="K231" s="18"/>
      <c r="L231" s="18"/>
      <c r="M231" s="18"/>
      <c r="N231" s="18"/>
      <c r="O231" s="18"/>
      <c r="P231" s="18"/>
      <c r="Q231" s="18"/>
      <c r="R231" s="18"/>
      <c r="S231" s="18"/>
      <c r="T231" s="18"/>
      <c r="U231" s="18"/>
      <c r="V231" s="18"/>
      <c r="W231" s="18"/>
      <c r="X231" s="18"/>
      <c r="Y231" s="18"/>
      <c r="Z231" s="18"/>
      <c r="AA231" s="18"/>
      <c r="AB231" s="18" t="s">
        <v>746</v>
      </c>
      <c r="AC231" s="18" t="s">
        <v>1608</v>
      </c>
      <c r="AD231" s="18" t="s">
        <v>2134</v>
      </c>
      <c r="AE231" s="18" t="s">
        <v>2382</v>
      </c>
      <c r="AF231" s="18"/>
      <c r="AG231" s="18"/>
      <c r="AH231" s="18"/>
      <c r="AI231" s="18"/>
      <c r="AJ231" s="18"/>
      <c r="AK231" s="18">
        <v>622.0</v>
      </c>
    </row>
    <row r="232" ht="14.25" hidden="1" customHeight="1">
      <c r="A232" s="21" t="s">
        <v>2384</v>
      </c>
      <c r="B232" s="21" t="s">
        <v>550</v>
      </c>
      <c r="C232" s="21" t="s">
        <v>984</v>
      </c>
      <c r="D232" s="21">
        <v>6.0</v>
      </c>
      <c r="E232" s="21">
        <v>3.66</v>
      </c>
      <c r="F232" s="81" t="str">
        <f t="shared" si="6"/>
        <v>1.639344262</v>
      </c>
      <c r="G232" s="21">
        <v>125.0</v>
      </c>
      <c r="H232" s="21">
        <v>0.14</v>
      </c>
      <c r="I232" s="21"/>
      <c r="J232" s="21"/>
      <c r="K232" s="21"/>
      <c r="L232" s="21"/>
      <c r="M232" s="21"/>
      <c r="N232" s="21"/>
      <c r="O232" s="21"/>
      <c r="P232" s="21"/>
      <c r="Q232" s="21"/>
      <c r="R232" s="21"/>
      <c r="S232" s="21"/>
      <c r="T232" s="21"/>
      <c r="U232" s="21"/>
      <c r="V232" s="21"/>
      <c r="W232" s="21"/>
      <c r="X232" s="21"/>
      <c r="Y232" s="21"/>
      <c r="Z232" s="21"/>
      <c r="AA232" s="21"/>
      <c r="AB232" s="21" t="s">
        <v>746</v>
      </c>
      <c r="AC232" s="21" t="s">
        <v>1608</v>
      </c>
      <c r="AD232" s="21" t="s">
        <v>2134</v>
      </c>
      <c r="AE232" s="21" t="s">
        <v>2384</v>
      </c>
      <c r="AF232" s="21"/>
      <c r="AG232" s="21"/>
      <c r="AH232" s="21"/>
      <c r="AI232" s="21"/>
      <c r="AJ232" s="21"/>
      <c r="AK232" s="21">
        <v>619.0</v>
      </c>
    </row>
    <row r="233" ht="14.25" hidden="1" customHeight="1">
      <c r="A233" s="18" t="s">
        <v>2386</v>
      </c>
      <c r="B233" s="18" t="s">
        <v>550</v>
      </c>
      <c r="C233" s="18" t="s">
        <v>984</v>
      </c>
      <c r="D233" s="18">
        <v>8.0</v>
      </c>
      <c r="E233" s="18">
        <v>4.4796</v>
      </c>
      <c r="F233" s="86" t="str">
        <f t="shared" si="6"/>
        <v>1.785873739</v>
      </c>
      <c r="G233" s="18">
        <v>125.0</v>
      </c>
      <c r="H233" s="18">
        <v>0.13</v>
      </c>
      <c r="I233" s="18"/>
      <c r="J233" s="18"/>
      <c r="K233" s="18"/>
      <c r="L233" s="18"/>
      <c r="M233" s="18"/>
      <c r="N233" s="18"/>
      <c r="O233" s="18"/>
      <c r="P233" s="18"/>
      <c r="Q233" s="18"/>
      <c r="R233" s="18"/>
      <c r="S233" s="18"/>
      <c r="T233" s="18"/>
      <c r="U233" s="18"/>
      <c r="V233" s="18"/>
      <c r="W233" s="18"/>
      <c r="X233" s="18"/>
      <c r="Y233" s="18"/>
      <c r="Z233" s="18"/>
      <c r="AA233" s="18"/>
      <c r="AB233" s="18" t="s">
        <v>746</v>
      </c>
      <c r="AC233" s="18" t="s">
        <v>1608</v>
      </c>
      <c r="AD233" s="18" t="s">
        <v>2134</v>
      </c>
      <c r="AE233" s="18" t="s">
        <v>2386</v>
      </c>
      <c r="AF233" s="18"/>
      <c r="AG233" s="18"/>
      <c r="AH233" s="18"/>
      <c r="AI233" s="18"/>
      <c r="AJ233" s="18"/>
      <c r="AK233" s="18">
        <v>620.0</v>
      </c>
    </row>
    <row r="234" ht="14.25" hidden="1" customHeight="1">
      <c r="A234" s="21" t="s">
        <v>2387</v>
      </c>
      <c r="B234" s="21" t="s">
        <v>550</v>
      </c>
      <c r="C234" s="21" t="s">
        <v>984</v>
      </c>
      <c r="D234" s="21">
        <v>10.0</v>
      </c>
      <c r="E234" s="21">
        <v>3.3996</v>
      </c>
      <c r="F234" s="81" t="str">
        <f t="shared" si="6"/>
        <v>2.941522532</v>
      </c>
      <c r="G234" s="21">
        <v>105.0</v>
      </c>
      <c r="H234" s="21">
        <v>0.14</v>
      </c>
      <c r="I234" s="21"/>
      <c r="J234" s="21"/>
      <c r="K234" s="21"/>
      <c r="L234" s="21"/>
      <c r="M234" s="21"/>
      <c r="N234" s="21"/>
      <c r="O234" s="21"/>
      <c r="P234" s="21"/>
      <c r="Q234" s="21"/>
      <c r="R234" s="21"/>
      <c r="S234" s="21"/>
      <c r="T234" s="21"/>
      <c r="U234" s="21"/>
      <c r="V234" s="21"/>
      <c r="W234" s="21"/>
      <c r="X234" s="21"/>
      <c r="Y234" s="21"/>
      <c r="Z234" s="21"/>
      <c r="AA234" s="21"/>
      <c r="AB234" s="21" t="s">
        <v>746</v>
      </c>
      <c r="AC234" s="21" t="s">
        <v>1608</v>
      </c>
      <c r="AD234" s="21" t="s">
        <v>2138</v>
      </c>
      <c r="AE234" s="21" t="s">
        <v>2387</v>
      </c>
      <c r="AF234" s="21"/>
      <c r="AG234" s="21"/>
      <c r="AH234" s="21"/>
      <c r="AI234" s="21"/>
      <c r="AJ234" s="21"/>
      <c r="AK234" s="21">
        <v>641.0</v>
      </c>
    </row>
    <row r="235" ht="14.25" hidden="1" customHeight="1">
      <c r="A235" s="18" t="s">
        <v>2389</v>
      </c>
      <c r="B235" s="18" t="s">
        <v>550</v>
      </c>
      <c r="C235" s="18" t="s">
        <v>984</v>
      </c>
      <c r="D235" s="18">
        <v>12.0</v>
      </c>
      <c r="E235" s="18">
        <v>3.59999999999999</v>
      </c>
      <c r="F235" s="86" t="str">
        <f t="shared" si="6"/>
        <v>3.333333333</v>
      </c>
      <c r="G235" s="18">
        <v>105.0</v>
      </c>
      <c r="H235" s="18">
        <v>0.14</v>
      </c>
      <c r="I235" s="18"/>
      <c r="J235" s="18"/>
      <c r="K235" s="18"/>
      <c r="L235" s="18"/>
      <c r="M235" s="18"/>
      <c r="N235" s="18"/>
      <c r="O235" s="18"/>
      <c r="P235" s="18"/>
      <c r="Q235" s="18"/>
      <c r="R235" s="18"/>
      <c r="S235" s="18"/>
      <c r="T235" s="18"/>
      <c r="U235" s="18"/>
      <c r="V235" s="18"/>
      <c r="W235" s="18"/>
      <c r="X235" s="18"/>
      <c r="Y235" s="18"/>
      <c r="Z235" s="18"/>
      <c r="AA235" s="18"/>
      <c r="AB235" s="18" t="s">
        <v>746</v>
      </c>
      <c r="AC235" s="18" t="s">
        <v>1608</v>
      </c>
      <c r="AD235" s="18" t="s">
        <v>2138</v>
      </c>
      <c r="AE235" s="18" t="s">
        <v>2389</v>
      </c>
      <c r="AF235" s="18"/>
      <c r="AG235" s="18"/>
      <c r="AH235" s="18"/>
      <c r="AI235" s="18"/>
      <c r="AJ235" s="18"/>
      <c r="AK235" s="18">
        <v>642.0</v>
      </c>
    </row>
    <row r="236" ht="14.25" hidden="1" customHeight="1">
      <c r="A236" s="21" t="s">
        <v>2392</v>
      </c>
      <c r="B236" s="21" t="s">
        <v>550</v>
      </c>
      <c r="C236" s="21" t="s">
        <v>984</v>
      </c>
      <c r="D236" s="21">
        <v>6.0</v>
      </c>
      <c r="E236" s="21">
        <v>2.64</v>
      </c>
      <c r="F236" s="81" t="str">
        <f t="shared" si="6"/>
        <v>2.272727273</v>
      </c>
      <c r="G236" s="21">
        <v>105.0</v>
      </c>
      <c r="H236" s="21">
        <v>0.15</v>
      </c>
      <c r="I236" s="21"/>
      <c r="J236" s="21"/>
      <c r="K236" s="21"/>
      <c r="L236" s="21"/>
      <c r="M236" s="21"/>
      <c r="N236" s="21"/>
      <c r="O236" s="21"/>
      <c r="P236" s="21"/>
      <c r="Q236" s="21"/>
      <c r="R236" s="21"/>
      <c r="S236" s="21"/>
      <c r="T236" s="21"/>
      <c r="U236" s="21"/>
      <c r="V236" s="21"/>
      <c r="W236" s="21"/>
      <c r="X236" s="21"/>
      <c r="Y236" s="21"/>
      <c r="Z236" s="21"/>
      <c r="AA236" s="21"/>
      <c r="AB236" s="21" t="s">
        <v>746</v>
      </c>
      <c r="AC236" s="21" t="s">
        <v>1608</v>
      </c>
      <c r="AD236" s="21" t="s">
        <v>2138</v>
      </c>
      <c r="AE236" s="21" t="s">
        <v>2392</v>
      </c>
      <c r="AF236" s="21"/>
      <c r="AG236" s="21"/>
      <c r="AH236" s="21"/>
      <c r="AI236" s="21"/>
      <c r="AJ236" s="21"/>
      <c r="AK236" s="21">
        <v>639.0</v>
      </c>
    </row>
    <row r="237" ht="14.25" hidden="1" customHeight="1">
      <c r="A237" s="18" t="s">
        <v>2395</v>
      </c>
      <c r="B237" s="18" t="s">
        <v>550</v>
      </c>
      <c r="C237" s="18" t="s">
        <v>984</v>
      </c>
      <c r="D237" s="18">
        <v>8.0</v>
      </c>
      <c r="E237" s="18">
        <v>2.9604</v>
      </c>
      <c r="F237" s="86" t="str">
        <f t="shared" si="6"/>
        <v>2.702337522</v>
      </c>
      <c r="G237" s="18">
        <v>105.0</v>
      </c>
      <c r="H237" s="18">
        <v>0.14</v>
      </c>
      <c r="I237" s="18"/>
      <c r="J237" s="18"/>
      <c r="K237" s="18"/>
      <c r="L237" s="18"/>
      <c r="M237" s="18"/>
      <c r="N237" s="18"/>
      <c r="O237" s="18"/>
      <c r="P237" s="18"/>
      <c r="Q237" s="18"/>
      <c r="R237" s="18"/>
      <c r="S237" s="18"/>
      <c r="T237" s="18"/>
      <c r="U237" s="18"/>
      <c r="V237" s="18"/>
      <c r="W237" s="18"/>
      <c r="X237" s="18"/>
      <c r="Y237" s="18"/>
      <c r="Z237" s="18"/>
      <c r="AA237" s="18"/>
      <c r="AB237" s="18" t="s">
        <v>746</v>
      </c>
      <c r="AC237" s="18" t="s">
        <v>1608</v>
      </c>
      <c r="AD237" s="18" t="s">
        <v>2138</v>
      </c>
      <c r="AE237" s="18" t="s">
        <v>2395</v>
      </c>
      <c r="AF237" s="18"/>
      <c r="AG237" s="18"/>
      <c r="AH237" s="18"/>
      <c r="AI237" s="18"/>
      <c r="AJ237" s="18"/>
      <c r="AK237" s="18">
        <v>640.0</v>
      </c>
    </row>
    <row r="238" ht="14.25" hidden="1" customHeight="1">
      <c r="A238" s="21" t="s">
        <v>2398</v>
      </c>
      <c r="B238" s="21" t="s">
        <v>550</v>
      </c>
      <c r="C238" s="21" t="s">
        <v>984</v>
      </c>
      <c r="D238" s="21">
        <v>10.0</v>
      </c>
      <c r="E238" s="21">
        <v>3.6996</v>
      </c>
      <c r="F238" s="81" t="str">
        <f t="shared" si="6"/>
        <v>2.702994918</v>
      </c>
      <c r="G238" s="21">
        <v>115.0</v>
      </c>
      <c r="H238" s="21">
        <v>0.14</v>
      </c>
      <c r="I238" s="21"/>
      <c r="J238" s="21"/>
      <c r="K238" s="21"/>
      <c r="L238" s="21"/>
      <c r="M238" s="21"/>
      <c r="N238" s="21"/>
      <c r="O238" s="21"/>
      <c r="P238" s="21"/>
      <c r="Q238" s="21"/>
      <c r="R238" s="21"/>
      <c r="S238" s="21"/>
      <c r="T238" s="21"/>
      <c r="U238" s="21"/>
      <c r="V238" s="21"/>
      <c r="W238" s="21"/>
      <c r="X238" s="21"/>
      <c r="Y238" s="21"/>
      <c r="Z238" s="21"/>
      <c r="AA238" s="21"/>
      <c r="AB238" s="21" t="s">
        <v>746</v>
      </c>
      <c r="AC238" s="21" t="s">
        <v>1608</v>
      </c>
      <c r="AD238" s="21" t="s">
        <v>2138</v>
      </c>
      <c r="AE238" s="21" t="s">
        <v>2398</v>
      </c>
      <c r="AF238" s="21"/>
      <c r="AG238" s="21"/>
      <c r="AH238" s="21"/>
      <c r="AI238" s="21"/>
      <c r="AJ238" s="21"/>
      <c r="AK238" s="21">
        <v>645.0</v>
      </c>
    </row>
    <row r="239" ht="14.25" hidden="1" customHeight="1">
      <c r="A239" s="18" t="s">
        <v>2401</v>
      </c>
      <c r="B239" s="18" t="s">
        <v>550</v>
      </c>
      <c r="C239" s="18" t="s">
        <v>984</v>
      </c>
      <c r="D239" s="18">
        <v>12.0</v>
      </c>
      <c r="E239" s="18">
        <v>3.96</v>
      </c>
      <c r="F239" s="86" t="str">
        <f t="shared" si="6"/>
        <v>3.03030303</v>
      </c>
      <c r="G239" s="18">
        <v>115.0</v>
      </c>
      <c r="H239" s="18">
        <v>0.14</v>
      </c>
      <c r="I239" s="18"/>
      <c r="J239" s="18"/>
      <c r="K239" s="18"/>
      <c r="L239" s="18"/>
      <c r="M239" s="18"/>
      <c r="N239" s="18"/>
      <c r="O239" s="18"/>
      <c r="P239" s="18"/>
      <c r="Q239" s="18"/>
      <c r="R239" s="18"/>
      <c r="S239" s="18"/>
      <c r="T239" s="18"/>
      <c r="U239" s="18"/>
      <c r="V239" s="18"/>
      <c r="W239" s="18"/>
      <c r="X239" s="18"/>
      <c r="Y239" s="18"/>
      <c r="Z239" s="18"/>
      <c r="AA239" s="18"/>
      <c r="AB239" s="18" t="s">
        <v>746</v>
      </c>
      <c r="AC239" s="18" t="s">
        <v>1608</v>
      </c>
      <c r="AD239" s="18" t="s">
        <v>2138</v>
      </c>
      <c r="AE239" s="18" t="s">
        <v>2401</v>
      </c>
      <c r="AF239" s="18"/>
      <c r="AG239" s="18"/>
      <c r="AH239" s="18"/>
      <c r="AI239" s="18"/>
      <c r="AJ239" s="18"/>
      <c r="AK239" s="18">
        <v>646.0</v>
      </c>
    </row>
    <row r="240" ht="14.25" hidden="1" customHeight="1">
      <c r="A240" s="21" t="s">
        <v>2404</v>
      </c>
      <c r="B240" s="21" t="s">
        <v>550</v>
      </c>
      <c r="C240" s="21" t="s">
        <v>984</v>
      </c>
      <c r="D240" s="21">
        <v>6.0</v>
      </c>
      <c r="E240" s="21">
        <v>2.88</v>
      </c>
      <c r="F240" s="81" t="str">
        <f t="shared" si="6"/>
        <v>2.083333333</v>
      </c>
      <c r="G240" s="21">
        <v>115.0</v>
      </c>
      <c r="H240" s="21">
        <v>0.15</v>
      </c>
      <c r="I240" s="21"/>
      <c r="J240" s="21"/>
      <c r="K240" s="21"/>
      <c r="L240" s="21"/>
      <c r="M240" s="21"/>
      <c r="N240" s="21"/>
      <c r="O240" s="21"/>
      <c r="P240" s="21"/>
      <c r="Q240" s="21"/>
      <c r="R240" s="21"/>
      <c r="S240" s="21"/>
      <c r="T240" s="21"/>
      <c r="U240" s="21"/>
      <c r="V240" s="21"/>
      <c r="W240" s="21"/>
      <c r="X240" s="21"/>
      <c r="Y240" s="21"/>
      <c r="Z240" s="21"/>
      <c r="AA240" s="21"/>
      <c r="AB240" s="21" t="s">
        <v>746</v>
      </c>
      <c r="AC240" s="21" t="s">
        <v>1608</v>
      </c>
      <c r="AD240" s="21" t="s">
        <v>2138</v>
      </c>
      <c r="AE240" s="21" t="s">
        <v>2404</v>
      </c>
      <c r="AF240" s="21"/>
      <c r="AG240" s="21"/>
      <c r="AH240" s="21"/>
      <c r="AI240" s="21"/>
      <c r="AJ240" s="21"/>
      <c r="AK240" s="21">
        <v>643.0</v>
      </c>
    </row>
    <row r="241" ht="14.25" hidden="1" customHeight="1">
      <c r="A241" s="18" t="s">
        <v>2407</v>
      </c>
      <c r="B241" s="18" t="s">
        <v>550</v>
      </c>
      <c r="C241" s="18" t="s">
        <v>984</v>
      </c>
      <c r="D241" s="18">
        <v>8.0</v>
      </c>
      <c r="E241" s="18">
        <v>3.2796</v>
      </c>
      <c r="F241" s="86" t="str">
        <f t="shared" si="6"/>
        <v>2.439321869</v>
      </c>
      <c r="G241" s="18">
        <v>115.0</v>
      </c>
      <c r="H241" s="18">
        <v>0.14</v>
      </c>
      <c r="I241" s="18"/>
      <c r="J241" s="18"/>
      <c r="K241" s="18"/>
      <c r="L241" s="18"/>
      <c r="M241" s="18"/>
      <c r="N241" s="18"/>
      <c r="O241" s="18"/>
      <c r="P241" s="18"/>
      <c r="Q241" s="18"/>
      <c r="R241" s="18"/>
      <c r="S241" s="18"/>
      <c r="T241" s="18"/>
      <c r="U241" s="18"/>
      <c r="V241" s="18"/>
      <c r="W241" s="18"/>
      <c r="X241" s="18"/>
      <c r="Y241" s="18"/>
      <c r="Z241" s="18"/>
      <c r="AA241" s="18"/>
      <c r="AB241" s="18" t="s">
        <v>746</v>
      </c>
      <c r="AC241" s="18" t="s">
        <v>1608</v>
      </c>
      <c r="AD241" s="18" t="s">
        <v>2138</v>
      </c>
      <c r="AE241" s="18" t="s">
        <v>2407</v>
      </c>
      <c r="AF241" s="18"/>
      <c r="AG241" s="18"/>
      <c r="AH241" s="18"/>
      <c r="AI241" s="18"/>
      <c r="AJ241" s="18"/>
      <c r="AK241" s="18">
        <v>644.0</v>
      </c>
    </row>
    <row r="242" ht="14.25" hidden="1" customHeight="1">
      <c r="A242" s="21" t="s">
        <v>2409</v>
      </c>
      <c r="B242" s="21" t="s">
        <v>550</v>
      </c>
      <c r="C242" s="21" t="s">
        <v>984</v>
      </c>
      <c r="D242" s="21">
        <v>10.0</v>
      </c>
      <c r="E242" s="21">
        <v>4.1004</v>
      </c>
      <c r="F242" s="81" t="str">
        <f t="shared" si="6"/>
        <v>2.43878646</v>
      </c>
      <c r="G242" s="21">
        <v>125.0</v>
      </c>
      <c r="H242" s="21">
        <v>0.14</v>
      </c>
      <c r="I242" s="21"/>
      <c r="J242" s="21"/>
      <c r="K242" s="21"/>
      <c r="L242" s="21"/>
      <c r="M242" s="21"/>
      <c r="N242" s="21"/>
      <c r="O242" s="21"/>
      <c r="P242" s="21"/>
      <c r="Q242" s="21"/>
      <c r="R242" s="21"/>
      <c r="S242" s="21"/>
      <c r="T242" s="21"/>
      <c r="U242" s="21"/>
      <c r="V242" s="21"/>
      <c r="W242" s="21"/>
      <c r="X242" s="21"/>
      <c r="Y242" s="21"/>
      <c r="Z242" s="21"/>
      <c r="AA242" s="21"/>
      <c r="AB242" s="21" t="s">
        <v>746</v>
      </c>
      <c r="AC242" s="21" t="s">
        <v>1608</v>
      </c>
      <c r="AD242" s="21" t="s">
        <v>2138</v>
      </c>
      <c r="AE242" s="21" t="s">
        <v>2409</v>
      </c>
      <c r="AF242" s="21"/>
      <c r="AG242" s="21"/>
      <c r="AH242" s="21"/>
      <c r="AI242" s="21"/>
      <c r="AJ242" s="21"/>
      <c r="AK242" s="21">
        <v>649.0</v>
      </c>
    </row>
    <row r="243" ht="14.25" hidden="1" customHeight="1">
      <c r="A243" s="18" t="s">
        <v>2410</v>
      </c>
      <c r="B243" s="18" t="s">
        <v>550</v>
      </c>
      <c r="C243" s="18" t="s">
        <v>984</v>
      </c>
      <c r="D243" s="18">
        <v>12.0</v>
      </c>
      <c r="E243" s="18">
        <v>4.32</v>
      </c>
      <c r="F243" s="86" t="str">
        <f t="shared" si="6"/>
        <v>2.777777778</v>
      </c>
      <c r="G243" s="18">
        <v>125.0</v>
      </c>
      <c r="H243" s="18">
        <v>0.13</v>
      </c>
      <c r="I243" s="18"/>
      <c r="J243" s="18"/>
      <c r="K243" s="18"/>
      <c r="L243" s="18"/>
      <c r="M243" s="18"/>
      <c r="N243" s="18"/>
      <c r="O243" s="18"/>
      <c r="P243" s="18"/>
      <c r="Q243" s="18"/>
      <c r="R243" s="18"/>
      <c r="S243" s="18"/>
      <c r="T243" s="18"/>
      <c r="U243" s="18"/>
      <c r="V243" s="18"/>
      <c r="W243" s="18"/>
      <c r="X243" s="18"/>
      <c r="Y243" s="18"/>
      <c r="Z243" s="18"/>
      <c r="AA243" s="18"/>
      <c r="AB243" s="18" t="s">
        <v>746</v>
      </c>
      <c r="AC243" s="18" t="s">
        <v>1608</v>
      </c>
      <c r="AD243" s="18" t="s">
        <v>2138</v>
      </c>
      <c r="AE243" s="18" t="s">
        <v>2410</v>
      </c>
      <c r="AF243" s="18"/>
      <c r="AG243" s="18"/>
      <c r="AH243" s="18"/>
      <c r="AI243" s="18"/>
      <c r="AJ243" s="18"/>
      <c r="AK243" s="18">
        <v>650.0</v>
      </c>
    </row>
    <row r="244" ht="14.25" hidden="1" customHeight="1">
      <c r="A244" s="21" t="s">
        <v>2412</v>
      </c>
      <c r="B244" s="21" t="s">
        <v>550</v>
      </c>
      <c r="C244" s="21" t="s">
        <v>984</v>
      </c>
      <c r="D244" s="21">
        <v>6.0</v>
      </c>
      <c r="E244" s="21">
        <v>3.12</v>
      </c>
      <c r="F244" s="81" t="str">
        <f t="shared" si="6"/>
        <v>1.923076923</v>
      </c>
      <c r="G244" s="21">
        <v>125.0</v>
      </c>
      <c r="H244" s="21">
        <v>0.14</v>
      </c>
      <c r="I244" s="21"/>
      <c r="J244" s="21"/>
      <c r="K244" s="21"/>
      <c r="L244" s="21"/>
      <c r="M244" s="21"/>
      <c r="N244" s="21"/>
      <c r="O244" s="21"/>
      <c r="P244" s="21"/>
      <c r="Q244" s="21"/>
      <c r="R244" s="21"/>
      <c r="S244" s="21"/>
      <c r="T244" s="21"/>
      <c r="U244" s="21"/>
      <c r="V244" s="21"/>
      <c r="W244" s="21"/>
      <c r="X244" s="21"/>
      <c r="Y244" s="21"/>
      <c r="Z244" s="21"/>
      <c r="AA244" s="21"/>
      <c r="AB244" s="21" t="s">
        <v>746</v>
      </c>
      <c r="AC244" s="21" t="s">
        <v>1608</v>
      </c>
      <c r="AD244" s="21" t="s">
        <v>2138</v>
      </c>
      <c r="AE244" s="21" t="s">
        <v>2412</v>
      </c>
      <c r="AF244" s="21"/>
      <c r="AG244" s="21"/>
      <c r="AH244" s="21"/>
      <c r="AI244" s="21"/>
      <c r="AJ244" s="21"/>
      <c r="AK244" s="21">
        <v>647.0</v>
      </c>
    </row>
    <row r="245" ht="14.25" hidden="1" customHeight="1">
      <c r="A245" s="18" t="s">
        <v>2413</v>
      </c>
      <c r="B245" s="18" t="s">
        <v>550</v>
      </c>
      <c r="C245" s="18" t="s">
        <v>984</v>
      </c>
      <c r="D245" s="18">
        <v>8.0</v>
      </c>
      <c r="E245" s="18">
        <v>3.5196</v>
      </c>
      <c r="F245" s="86" t="str">
        <f t="shared" si="6"/>
        <v>2.272985567</v>
      </c>
      <c r="G245" s="18">
        <v>125.0</v>
      </c>
      <c r="H245" s="18">
        <v>0.13</v>
      </c>
      <c r="I245" s="18"/>
      <c r="J245" s="18"/>
      <c r="K245" s="18"/>
      <c r="L245" s="18"/>
      <c r="M245" s="18"/>
      <c r="N245" s="18"/>
      <c r="O245" s="18"/>
      <c r="P245" s="18"/>
      <c r="Q245" s="18"/>
      <c r="R245" s="18"/>
      <c r="S245" s="18"/>
      <c r="T245" s="18"/>
      <c r="U245" s="18"/>
      <c r="V245" s="18"/>
      <c r="W245" s="18"/>
      <c r="X245" s="18"/>
      <c r="Y245" s="18"/>
      <c r="Z245" s="18"/>
      <c r="AA245" s="18"/>
      <c r="AB245" s="18" t="s">
        <v>746</v>
      </c>
      <c r="AC245" s="18" t="s">
        <v>1608</v>
      </c>
      <c r="AD245" s="18" t="s">
        <v>2138</v>
      </c>
      <c r="AE245" s="18" t="s">
        <v>2413</v>
      </c>
      <c r="AF245" s="18"/>
      <c r="AG245" s="18"/>
      <c r="AH245" s="18"/>
      <c r="AI245" s="18"/>
      <c r="AJ245" s="18"/>
      <c r="AK245" s="18">
        <v>648.0</v>
      </c>
    </row>
    <row r="246" ht="14.25" hidden="1" customHeight="1">
      <c r="A246" s="21" t="s">
        <v>2415</v>
      </c>
      <c r="B246" s="21" t="s">
        <v>550</v>
      </c>
      <c r="C246" s="21" t="s">
        <v>984</v>
      </c>
      <c r="D246" s="21">
        <v>10.0</v>
      </c>
      <c r="E246" s="21">
        <v>8.4744</v>
      </c>
      <c r="F246" s="81" t="str">
        <f t="shared" si="6"/>
        <v>1.180024545</v>
      </c>
      <c r="G246" s="21">
        <v>105.0</v>
      </c>
      <c r="H246" s="21">
        <v>0.22</v>
      </c>
      <c r="I246" s="21"/>
      <c r="J246" s="21"/>
      <c r="K246" s="21"/>
      <c r="L246" s="21"/>
      <c r="M246" s="21"/>
      <c r="N246" s="21"/>
      <c r="O246" s="21"/>
      <c r="P246" s="21"/>
      <c r="Q246" s="21"/>
      <c r="R246" s="21"/>
      <c r="S246" s="21"/>
      <c r="T246" s="21"/>
      <c r="U246" s="21"/>
      <c r="V246" s="21"/>
      <c r="W246" s="21"/>
      <c r="X246" s="21"/>
      <c r="Y246" s="21"/>
      <c r="Z246" s="21"/>
      <c r="AA246" s="21"/>
      <c r="AB246" s="21" t="s">
        <v>746</v>
      </c>
      <c r="AC246" s="21" t="s">
        <v>1608</v>
      </c>
      <c r="AD246" s="21" t="s">
        <v>2144</v>
      </c>
      <c r="AE246" s="21" t="s">
        <v>2415</v>
      </c>
      <c r="AF246" s="21"/>
      <c r="AG246" s="21"/>
      <c r="AH246" s="21"/>
      <c r="AI246" s="21"/>
      <c r="AJ246" s="21"/>
      <c r="AK246" s="21">
        <v>627.0</v>
      </c>
    </row>
    <row r="247" ht="14.25" hidden="1" customHeight="1">
      <c r="A247" s="18" t="s">
        <v>2417</v>
      </c>
      <c r="B247" s="18" t="s">
        <v>550</v>
      </c>
      <c r="C247" s="18" t="s">
        <v>984</v>
      </c>
      <c r="D247" s="18">
        <v>12.0</v>
      </c>
      <c r="E247" s="18">
        <v>8.5704</v>
      </c>
      <c r="F247" s="86" t="str">
        <f t="shared" si="6"/>
        <v>1.40016802</v>
      </c>
      <c r="G247" s="18">
        <v>105.0</v>
      </c>
      <c r="H247" s="18">
        <v>0.22</v>
      </c>
      <c r="I247" s="18"/>
      <c r="J247" s="18"/>
      <c r="K247" s="18"/>
      <c r="L247" s="18"/>
      <c r="M247" s="18"/>
      <c r="N247" s="18"/>
      <c r="O247" s="18"/>
      <c r="P247" s="18"/>
      <c r="Q247" s="18"/>
      <c r="R247" s="18"/>
      <c r="S247" s="18"/>
      <c r="T247" s="18"/>
      <c r="U247" s="18"/>
      <c r="V247" s="18"/>
      <c r="W247" s="18"/>
      <c r="X247" s="18"/>
      <c r="Y247" s="18"/>
      <c r="Z247" s="18"/>
      <c r="AA247" s="18"/>
      <c r="AB247" s="18" t="s">
        <v>746</v>
      </c>
      <c r="AC247" s="18" t="s">
        <v>1608</v>
      </c>
      <c r="AD247" s="18" t="s">
        <v>2144</v>
      </c>
      <c r="AE247" s="18" t="s">
        <v>2417</v>
      </c>
      <c r="AF247" s="18"/>
      <c r="AG247" s="18"/>
      <c r="AH247" s="18"/>
      <c r="AI247" s="18"/>
      <c r="AJ247" s="18"/>
      <c r="AK247" s="18">
        <v>628.0</v>
      </c>
    </row>
    <row r="248" ht="14.25" hidden="1" customHeight="1">
      <c r="A248" s="21" t="s">
        <v>2420</v>
      </c>
      <c r="B248" s="21" t="s">
        <v>550</v>
      </c>
      <c r="C248" s="21" t="s">
        <v>984</v>
      </c>
      <c r="D248" s="21">
        <v>6.0</v>
      </c>
      <c r="E248" s="21">
        <v>8.3328</v>
      </c>
      <c r="F248" s="81" t="str">
        <f t="shared" si="6"/>
        <v>0.7200460829</v>
      </c>
      <c r="G248" s="21">
        <v>105.0</v>
      </c>
      <c r="H248" s="21">
        <v>0.21</v>
      </c>
      <c r="I248" s="21"/>
      <c r="J248" s="21"/>
      <c r="K248" s="21"/>
      <c r="L248" s="21"/>
      <c r="M248" s="21"/>
      <c r="N248" s="21"/>
      <c r="O248" s="21"/>
      <c r="P248" s="21"/>
      <c r="Q248" s="21"/>
      <c r="R248" s="21"/>
      <c r="S248" s="21"/>
      <c r="T248" s="21"/>
      <c r="U248" s="21"/>
      <c r="V248" s="21"/>
      <c r="W248" s="21"/>
      <c r="X248" s="21"/>
      <c r="Y248" s="21"/>
      <c r="Z248" s="21"/>
      <c r="AA248" s="21"/>
      <c r="AB248" s="21" t="s">
        <v>746</v>
      </c>
      <c r="AC248" s="21" t="s">
        <v>1608</v>
      </c>
      <c r="AD248" s="21" t="s">
        <v>2144</v>
      </c>
      <c r="AE248" s="21" t="s">
        <v>2420</v>
      </c>
      <c r="AF248" s="21"/>
      <c r="AG248" s="21"/>
      <c r="AH248" s="21"/>
      <c r="AI248" s="21"/>
      <c r="AJ248" s="21"/>
      <c r="AK248" s="21">
        <v>625.0</v>
      </c>
    </row>
    <row r="249" ht="14.25" hidden="1" customHeight="1">
      <c r="A249" s="18" t="s">
        <v>2421</v>
      </c>
      <c r="B249" s="18" t="s">
        <v>550</v>
      </c>
      <c r="C249" s="18" t="s">
        <v>984</v>
      </c>
      <c r="D249" s="18">
        <v>8.0</v>
      </c>
      <c r="E249" s="18">
        <v>8.3328</v>
      </c>
      <c r="F249" s="86" t="str">
        <f t="shared" si="6"/>
        <v>0.9600614439</v>
      </c>
      <c r="G249" s="18">
        <v>105.0</v>
      </c>
      <c r="H249" s="18">
        <v>0.22</v>
      </c>
      <c r="I249" s="18"/>
      <c r="J249" s="18"/>
      <c r="K249" s="18"/>
      <c r="L249" s="18"/>
      <c r="M249" s="18"/>
      <c r="N249" s="18"/>
      <c r="O249" s="18"/>
      <c r="P249" s="18"/>
      <c r="Q249" s="18"/>
      <c r="R249" s="18"/>
      <c r="S249" s="18"/>
      <c r="T249" s="18"/>
      <c r="U249" s="18"/>
      <c r="V249" s="18"/>
      <c r="W249" s="18"/>
      <c r="X249" s="18"/>
      <c r="Y249" s="18"/>
      <c r="Z249" s="18"/>
      <c r="AA249" s="18"/>
      <c r="AB249" s="18" t="s">
        <v>746</v>
      </c>
      <c r="AC249" s="18" t="s">
        <v>1608</v>
      </c>
      <c r="AD249" s="18" t="s">
        <v>2144</v>
      </c>
      <c r="AE249" s="18" t="s">
        <v>2421</v>
      </c>
      <c r="AF249" s="18"/>
      <c r="AG249" s="18"/>
      <c r="AH249" s="18"/>
      <c r="AI249" s="18"/>
      <c r="AJ249" s="18"/>
      <c r="AK249" s="18">
        <v>626.0</v>
      </c>
    </row>
    <row r="250" ht="14.25" hidden="1" customHeight="1">
      <c r="A250" s="21" t="s">
        <v>2423</v>
      </c>
      <c r="B250" s="21" t="s">
        <v>550</v>
      </c>
      <c r="C250" s="21" t="s">
        <v>984</v>
      </c>
      <c r="D250" s="21">
        <v>10.0</v>
      </c>
      <c r="E250" s="21">
        <v>9.174</v>
      </c>
      <c r="F250" s="81" t="str">
        <f t="shared" si="6"/>
        <v>1.090037061</v>
      </c>
      <c r="G250" s="21">
        <v>115.0</v>
      </c>
      <c r="H250" s="21">
        <v>0.21</v>
      </c>
      <c r="I250" s="21"/>
      <c r="J250" s="21"/>
      <c r="K250" s="21"/>
      <c r="L250" s="21"/>
      <c r="M250" s="21"/>
      <c r="N250" s="21"/>
      <c r="O250" s="21"/>
      <c r="P250" s="21"/>
      <c r="Q250" s="21"/>
      <c r="R250" s="21"/>
      <c r="S250" s="21"/>
      <c r="T250" s="21"/>
      <c r="U250" s="21"/>
      <c r="V250" s="21"/>
      <c r="W250" s="21"/>
      <c r="X250" s="21"/>
      <c r="Y250" s="21"/>
      <c r="Z250" s="21"/>
      <c r="AA250" s="21"/>
      <c r="AB250" s="21" t="s">
        <v>746</v>
      </c>
      <c r="AC250" s="21" t="s">
        <v>1608</v>
      </c>
      <c r="AD250" s="21" t="s">
        <v>2144</v>
      </c>
      <c r="AE250" s="21" t="s">
        <v>2423</v>
      </c>
      <c r="AF250" s="21"/>
      <c r="AG250" s="21"/>
      <c r="AH250" s="21"/>
      <c r="AI250" s="21"/>
      <c r="AJ250" s="21"/>
      <c r="AK250" s="21">
        <v>631.0</v>
      </c>
    </row>
    <row r="251" ht="14.25" hidden="1" customHeight="1">
      <c r="A251" s="18" t="s">
        <v>2424</v>
      </c>
      <c r="B251" s="18" t="s">
        <v>550</v>
      </c>
      <c r="C251" s="18" t="s">
        <v>984</v>
      </c>
      <c r="D251" s="18">
        <v>12.0</v>
      </c>
      <c r="E251" s="18">
        <v>9.2304</v>
      </c>
      <c r="F251" s="86" t="str">
        <f t="shared" si="6"/>
        <v>1.300052002</v>
      </c>
      <c r="G251" s="18">
        <v>115.0</v>
      </c>
      <c r="H251" s="18">
        <v>0.21</v>
      </c>
      <c r="I251" s="18"/>
      <c r="J251" s="18"/>
      <c r="K251" s="18"/>
      <c r="L251" s="18"/>
      <c r="M251" s="18"/>
      <c r="N251" s="18"/>
      <c r="O251" s="18"/>
      <c r="P251" s="18"/>
      <c r="Q251" s="18"/>
      <c r="R251" s="18"/>
      <c r="S251" s="18"/>
      <c r="T251" s="18"/>
      <c r="U251" s="18"/>
      <c r="V251" s="18"/>
      <c r="W251" s="18"/>
      <c r="X251" s="18"/>
      <c r="Y251" s="18"/>
      <c r="Z251" s="18"/>
      <c r="AA251" s="18"/>
      <c r="AB251" s="18" t="s">
        <v>746</v>
      </c>
      <c r="AC251" s="18" t="s">
        <v>1608</v>
      </c>
      <c r="AD251" s="18" t="s">
        <v>2144</v>
      </c>
      <c r="AE251" s="18" t="s">
        <v>2424</v>
      </c>
      <c r="AF251" s="18"/>
      <c r="AG251" s="18"/>
      <c r="AH251" s="18"/>
      <c r="AI251" s="18"/>
      <c r="AJ251" s="18"/>
      <c r="AK251" s="18">
        <v>632.0</v>
      </c>
    </row>
    <row r="252" ht="14.25" hidden="1" customHeight="1">
      <c r="A252" s="21" t="s">
        <v>2426</v>
      </c>
      <c r="B252" s="21" t="s">
        <v>550</v>
      </c>
      <c r="C252" s="21" t="s">
        <v>984</v>
      </c>
      <c r="D252" s="21">
        <v>6.0</v>
      </c>
      <c r="E252" s="21">
        <v>10.17</v>
      </c>
      <c r="F252" s="81" t="str">
        <f t="shared" si="6"/>
        <v>0.5899705015</v>
      </c>
      <c r="G252" s="21">
        <v>115.0</v>
      </c>
      <c r="H252" s="21">
        <v>0.2</v>
      </c>
      <c r="I252" s="21"/>
      <c r="J252" s="21"/>
      <c r="K252" s="21"/>
      <c r="L252" s="21"/>
      <c r="M252" s="21"/>
      <c r="N252" s="21"/>
      <c r="O252" s="21"/>
      <c r="P252" s="21"/>
      <c r="Q252" s="21"/>
      <c r="R252" s="21"/>
      <c r="S252" s="21"/>
      <c r="T252" s="21"/>
      <c r="U252" s="21"/>
      <c r="V252" s="21"/>
      <c r="W252" s="21"/>
      <c r="X252" s="21"/>
      <c r="Y252" s="21"/>
      <c r="Z252" s="21"/>
      <c r="AA252" s="21"/>
      <c r="AB252" s="21" t="s">
        <v>746</v>
      </c>
      <c r="AC252" s="21" t="s">
        <v>1608</v>
      </c>
      <c r="AD252" s="21" t="s">
        <v>2144</v>
      </c>
      <c r="AE252" s="21" t="s">
        <v>2426</v>
      </c>
      <c r="AF252" s="21"/>
      <c r="AG252" s="21"/>
      <c r="AH252" s="21"/>
      <c r="AI252" s="21"/>
      <c r="AJ252" s="21"/>
      <c r="AK252" s="21">
        <v>629.0</v>
      </c>
    </row>
    <row r="253" ht="14.25" hidden="1" customHeight="1">
      <c r="A253" s="18" t="s">
        <v>2427</v>
      </c>
      <c r="B253" s="18" t="s">
        <v>550</v>
      </c>
      <c r="C253" s="18" t="s">
        <v>984</v>
      </c>
      <c r="D253" s="18">
        <v>8.0</v>
      </c>
      <c r="E253" s="18">
        <v>9.12239999999999</v>
      </c>
      <c r="F253" s="86" t="str">
        <f t="shared" si="6"/>
        <v>0.8769622029</v>
      </c>
      <c r="G253" s="18">
        <v>115.0</v>
      </c>
      <c r="H253" s="18">
        <v>0.2</v>
      </c>
      <c r="I253" s="18"/>
      <c r="J253" s="18"/>
      <c r="K253" s="18"/>
      <c r="L253" s="18"/>
      <c r="M253" s="18"/>
      <c r="N253" s="18"/>
      <c r="O253" s="18"/>
      <c r="P253" s="18"/>
      <c r="Q253" s="18"/>
      <c r="R253" s="18"/>
      <c r="S253" s="18"/>
      <c r="T253" s="18"/>
      <c r="U253" s="18"/>
      <c r="V253" s="18"/>
      <c r="W253" s="18"/>
      <c r="X253" s="18"/>
      <c r="Y253" s="18"/>
      <c r="Z253" s="18"/>
      <c r="AA253" s="18"/>
      <c r="AB253" s="18" t="s">
        <v>746</v>
      </c>
      <c r="AC253" s="18" t="s">
        <v>1608</v>
      </c>
      <c r="AD253" s="18" t="s">
        <v>2144</v>
      </c>
      <c r="AE253" s="18" t="s">
        <v>2427</v>
      </c>
      <c r="AF253" s="18"/>
      <c r="AG253" s="18"/>
      <c r="AH253" s="18"/>
      <c r="AI253" s="18"/>
      <c r="AJ253" s="18"/>
      <c r="AK253" s="18">
        <v>630.0</v>
      </c>
    </row>
    <row r="254" ht="14.25" hidden="1" customHeight="1">
      <c r="A254" s="21" t="s">
        <v>2430</v>
      </c>
      <c r="B254" s="21" t="s">
        <v>550</v>
      </c>
      <c r="C254" s="21" t="s">
        <v>984</v>
      </c>
      <c r="D254" s="21">
        <v>10.0</v>
      </c>
      <c r="E254" s="21">
        <v>10.1016</v>
      </c>
      <c r="F254" s="81" t="str">
        <f t="shared" si="6"/>
        <v>0.9899421874</v>
      </c>
      <c r="G254" s="21">
        <v>125.0</v>
      </c>
      <c r="H254" s="21">
        <v>0.2</v>
      </c>
      <c r="I254" s="21"/>
      <c r="J254" s="21"/>
      <c r="K254" s="21"/>
      <c r="L254" s="21"/>
      <c r="M254" s="21"/>
      <c r="N254" s="21"/>
      <c r="O254" s="21"/>
      <c r="P254" s="21"/>
      <c r="Q254" s="21"/>
      <c r="R254" s="21"/>
      <c r="S254" s="21"/>
      <c r="T254" s="21"/>
      <c r="U254" s="21"/>
      <c r="V254" s="21"/>
      <c r="W254" s="21"/>
      <c r="X254" s="21"/>
      <c r="Y254" s="21"/>
      <c r="Z254" s="21"/>
      <c r="AA254" s="21"/>
      <c r="AB254" s="21" t="s">
        <v>746</v>
      </c>
      <c r="AC254" s="21" t="s">
        <v>1608</v>
      </c>
      <c r="AD254" s="21" t="s">
        <v>2144</v>
      </c>
      <c r="AE254" s="21" t="s">
        <v>2430</v>
      </c>
      <c r="AF254" s="21"/>
      <c r="AG254" s="21"/>
      <c r="AH254" s="21"/>
      <c r="AI254" s="21"/>
      <c r="AJ254" s="21"/>
      <c r="AK254" s="21">
        <v>635.0</v>
      </c>
    </row>
    <row r="255" ht="14.25" hidden="1" customHeight="1">
      <c r="A255" s="18" t="s">
        <v>2435</v>
      </c>
      <c r="B255" s="18" t="s">
        <v>550</v>
      </c>
      <c r="C255" s="18" t="s">
        <v>984</v>
      </c>
      <c r="D255" s="18">
        <v>12.0</v>
      </c>
      <c r="E255" s="18">
        <v>10.0836</v>
      </c>
      <c r="F255" s="86" t="str">
        <f t="shared" si="6"/>
        <v>1.190051172</v>
      </c>
      <c r="G255" s="18">
        <v>125.0</v>
      </c>
      <c r="H255" s="18">
        <v>0.2</v>
      </c>
      <c r="I255" s="18"/>
      <c r="J255" s="18"/>
      <c r="K255" s="18"/>
      <c r="L255" s="18"/>
      <c r="M255" s="18"/>
      <c r="N255" s="18"/>
      <c r="O255" s="18"/>
      <c r="P255" s="18"/>
      <c r="Q255" s="18"/>
      <c r="R255" s="18"/>
      <c r="S255" s="18"/>
      <c r="T255" s="18"/>
      <c r="U255" s="18"/>
      <c r="V255" s="18"/>
      <c r="W255" s="18"/>
      <c r="X255" s="18"/>
      <c r="Y255" s="18"/>
      <c r="Z255" s="18"/>
      <c r="AA255" s="18"/>
      <c r="AB255" s="18" t="s">
        <v>746</v>
      </c>
      <c r="AC255" s="18" t="s">
        <v>1608</v>
      </c>
      <c r="AD255" s="18" t="s">
        <v>2144</v>
      </c>
      <c r="AE255" s="18" t="s">
        <v>2435</v>
      </c>
      <c r="AF255" s="18"/>
      <c r="AG255" s="18"/>
      <c r="AH255" s="18"/>
      <c r="AI255" s="18"/>
      <c r="AJ255" s="18"/>
      <c r="AK255" s="18">
        <v>636.0</v>
      </c>
    </row>
    <row r="256" ht="14.25" hidden="1" customHeight="1">
      <c r="A256" s="21" t="s">
        <v>2437</v>
      </c>
      <c r="B256" s="21" t="s">
        <v>550</v>
      </c>
      <c r="C256" s="21" t="s">
        <v>984</v>
      </c>
      <c r="D256" s="21">
        <v>6.0</v>
      </c>
      <c r="E256" s="21">
        <v>10.17</v>
      </c>
      <c r="F256" s="81" t="str">
        <f t="shared" si="6"/>
        <v>0.5899705015</v>
      </c>
      <c r="G256" s="21">
        <v>125.0</v>
      </c>
      <c r="H256" s="21">
        <v>0.19</v>
      </c>
      <c r="I256" s="21"/>
      <c r="J256" s="21"/>
      <c r="K256" s="21"/>
      <c r="L256" s="21"/>
      <c r="M256" s="21"/>
      <c r="N256" s="21"/>
      <c r="O256" s="21"/>
      <c r="P256" s="21"/>
      <c r="Q256" s="21"/>
      <c r="R256" s="21"/>
      <c r="S256" s="21"/>
      <c r="T256" s="21"/>
      <c r="U256" s="21"/>
      <c r="V256" s="21"/>
      <c r="W256" s="21"/>
      <c r="X256" s="21"/>
      <c r="Y256" s="21"/>
      <c r="Z256" s="21"/>
      <c r="AA256" s="21"/>
      <c r="AB256" s="21" t="s">
        <v>746</v>
      </c>
      <c r="AC256" s="21" t="s">
        <v>1608</v>
      </c>
      <c r="AD256" s="21" t="s">
        <v>2144</v>
      </c>
      <c r="AE256" s="21" t="s">
        <v>2437</v>
      </c>
      <c r="AF256" s="21"/>
      <c r="AG256" s="21"/>
      <c r="AH256" s="21"/>
      <c r="AI256" s="21"/>
      <c r="AJ256" s="21"/>
      <c r="AK256" s="21">
        <v>633.0</v>
      </c>
    </row>
    <row r="257" ht="14.25" hidden="1" customHeight="1">
      <c r="A257" s="18" t="s">
        <v>2438</v>
      </c>
      <c r="B257" s="18" t="s">
        <v>550</v>
      </c>
      <c r="C257" s="18" t="s">
        <v>984</v>
      </c>
      <c r="D257" s="18">
        <v>8.0</v>
      </c>
      <c r="E257" s="18">
        <v>10.1268</v>
      </c>
      <c r="F257" s="86" t="str">
        <f t="shared" si="6"/>
        <v>0.7899830154</v>
      </c>
      <c r="G257" s="18">
        <v>125.0</v>
      </c>
      <c r="H257" s="18">
        <v>0.2</v>
      </c>
      <c r="I257" s="18"/>
      <c r="J257" s="18"/>
      <c r="K257" s="18"/>
      <c r="L257" s="18"/>
      <c r="M257" s="18"/>
      <c r="N257" s="18"/>
      <c r="O257" s="18"/>
      <c r="P257" s="18"/>
      <c r="Q257" s="18"/>
      <c r="R257" s="18"/>
      <c r="S257" s="18"/>
      <c r="T257" s="18"/>
      <c r="U257" s="18"/>
      <c r="V257" s="18"/>
      <c r="W257" s="18"/>
      <c r="X257" s="18"/>
      <c r="Y257" s="18"/>
      <c r="Z257" s="18"/>
      <c r="AA257" s="18"/>
      <c r="AB257" s="18" t="s">
        <v>746</v>
      </c>
      <c r="AC257" s="18" t="s">
        <v>1608</v>
      </c>
      <c r="AD257" s="18" t="s">
        <v>2144</v>
      </c>
      <c r="AE257" s="18" t="s">
        <v>2438</v>
      </c>
      <c r="AF257" s="18"/>
      <c r="AG257" s="18"/>
      <c r="AH257" s="18"/>
      <c r="AI257" s="18"/>
      <c r="AJ257" s="18"/>
      <c r="AK257" s="18">
        <v>634.0</v>
      </c>
    </row>
    <row r="258" ht="14.25" hidden="1" customHeight="1">
      <c r="A258" s="18" t="s">
        <v>2439</v>
      </c>
      <c r="B258" s="18" t="s">
        <v>550</v>
      </c>
      <c r="C258" s="18" t="s">
        <v>984</v>
      </c>
      <c r="D258" s="18">
        <v>0.38</v>
      </c>
      <c r="E258" s="18">
        <v>4.5024</v>
      </c>
      <c r="F258" s="86" t="str">
        <f t="shared" si="6"/>
        <v>0.08439943141</v>
      </c>
      <c r="G258" s="18">
        <v>144.0</v>
      </c>
      <c r="H258" s="18">
        <v>0.2</v>
      </c>
      <c r="I258" s="18"/>
      <c r="J258" s="18"/>
      <c r="K258" s="18"/>
      <c r="L258" s="18"/>
      <c r="M258" s="18"/>
      <c r="N258" s="18"/>
      <c r="O258" s="18"/>
      <c r="P258" s="18"/>
      <c r="Q258" s="18"/>
      <c r="R258" s="18"/>
      <c r="S258" s="18"/>
      <c r="T258" s="18"/>
      <c r="U258" s="18"/>
      <c r="V258" s="18"/>
      <c r="W258" s="18"/>
      <c r="X258" s="18"/>
      <c r="Y258" s="18"/>
      <c r="Z258" s="18"/>
      <c r="AA258" s="18"/>
      <c r="AB258" s="18" t="s">
        <v>746</v>
      </c>
      <c r="AC258" s="18" t="s">
        <v>1086</v>
      </c>
      <c r="AD258" s="18" t="s">
        <v>1036</v>
      </c>
      <c r="AE258" s="18" t="s">
        <v>2439</v>
      </c>
      <c r="AF258" s="18"/>
      <c r="AG258" s="18"/>
      <c r="AH258" s="18"/>
      <c r="AI258" s="18"/>
      <c r="AJ258" s="18"/>
      <c r="AK258" s="18">
        <v>600.0</v>
      </c>
    </row>
    <row r="259" ht="14.25" hidden="1" customHeight="1">
      <c r="A259" s="21" t="s">
        <v>2441</v>
      </c>
      <c r="B259" s="21" t="s">
        <v>550</v>
      </c>
      <c r="C259" s="21" t="s">
        <v>984</v>
      </c>
      <c r="D259" s="21">
        <v>13.5</v>
      </c>
      <c r="E259" s="21">
        <v>1.8396</v>
      </c>
      <c r="F259" s="81" t="str">
        <f t="shared" si="6"/>
        <v>7.338551859</v>
      </c>
      <c r="G259" s="21">
        <v>133.44</v>
      </c>
      <c r="H259" s="21">
        <v>0.11</v>
      </c>
      <c r="I259" s="21"/>
      <c r="J259" s="21"/>
      <c r="K259" s="21"/>
      <c r="L259" s="21"/>
      <c r="M259" s="21"/>
      <c r="N259" s="21"/>
      <c r="O259" s="21"/>
      <c r="P259" s="21"/>
      <c r="Q259" s="21"/>
      <c r="R259" s="21"/>
      <c r="S259" s="21"/>
      <c r="T259" s="21"/>
      <c r="U259" s="21"/>
      <c r="V259" s="21"/>
      <c r="W259" s="21"/>
      <c r="X259" s="21"/>
      <c r="Y259" s="21"/>
      <c r="Z259" s="21"/>
      <c r="AA259" s="21"/>
      <c r="AB259" s="21" t="s">
        <v>746</v>
      </c>
      <c r="AC259" s="21" t="s">
        <v>1608</v>
      </c>
      <c r="AD259" s="21" t="s">
        <v>2442</v>
      </c>
      <c r="AE259" s="21" t="s">
        <v>2441</v>
      </c>
      <c r="AF259" s="21"/>
      <c r="AG259" s="21"/>
      <c r="AH259" s="21"/>
      <c r="AI259" s="21"/>
      <c r="AJ259" s="21"/>
      <c r="AK259" s="21">
        <v>387.0</v>
      </c>
    </row>
    <row r="260" ht="14.25" hidden="1" customHeight="1">
      <c r="A260" s="18" t="s">
        <v>2443</v>
      </c>
      <c r="B260" s="18" t="s">
        <v>550</v>
      </c>
      <c r="C260" s="18" t="s">
        <v>984</v>
      </c>
      <c r="D260" s="18">
        <v>14.0</v>
      </c>
      <c r="E260" s="18">
        <v>1.4496</v>
      </c>
      <c r="F260" s="86" t="str">
        <f t="shared" si="6"/>
        <v>9.657836645</v>
      </c>
      <c r="G260" s="18">
        <v>128.71</v>
      </c>
      <c r="H260" s="18">
        <v>0.11</v>
      </c>
      <c r="I260" s="18"/>
      <c r="J260" s="18"/>
      <c r="K260" s="18"/>
      <c r="L260" s="18"/>
      <c r="M260" s="18"/>
      <c r="N260" s="18"/>
      <c r="O260" s="18"/>
      <c r="P260" s="18"/>
      <c r="Q260" s="18"/>
      <c r="R260" s="18"/>
      <c r="S260" s="18"/>
      <c r="T260" s="18"/>
      <c r="U260" s="18"/>
      <c r="V260" s="18"/>
      <c r="W260" s="18"/>
      <c r="X260" s="18"/>
      <c r="Y260" s="18"/>
      <c r="Z260" s="18"/>
      <c r="AA260" s="18"/>
      <c r="AB260" s="18" t="s">
        <v>746</v>
      </c>
      <c r="AC260" s="18" t="s">
        <v>1608</v>
      </c>
      <c r="AD260" s="18" t="s">
        <v>2442</v>
      </c>
      <c r="AE260" s="18" t="s">
        <v>2443</v>
      </c>
      <c r="AF260" s="18"/>
      <c r="AG260" s="18"/>
      <c r="AH260" s="18"/>
      <c r="AI260" s="18"/>
      <c r="AJ260" s="18"/>
      <c r="AK260" s="18">
        <v>388.0</v>
      </c>
    </row>
    <row r="261" ht="14.25" hidden="1" customHeight="1">
      <c r="A261" s="21" t="s">
        <v>2444</v>
      </c>
      <c r="B261" s="21" t="s">
        <v>550</v>
      </c>
      <c r="C261" s="21" t="s">
        <v>984</v>
      </c>
      <c r="D261" s="21">
        <v>15.0</v>
      </c>
      <c r="E261" s="21">
        <v>1.04999999999999</v>
      </c>
      <c r="F261" s="81" t="str">
        <f t="shared" si="6"/>
        <v>14.28571429</v>
      </c>
      <c r="G261" s="21">
        <v>120.2</v>
      </c>
      <c r="H261" s="21">
        <v>0.11</v>
      </c>
      <c r="I261" s="21"/>
      <c r="J261" s="21"/>
      <c r="K261" s="21"/>
      <c r="L261" s="21"/>
      <c r="M261" s="21"/>
      <c r="N261" s="21"/>
      <c r="O261" s="21"/>
      <c r="P261" s="21"/>
      <c r="Q261" s="21"/>
      <c r="R261" s="21"/>
      <c r="S261" s="21"/>
      <c r="T261" s="21"/>
      <c r="U261" s="21"/>
      <c r="V261" s="21"/>
      <c r="W261" s="21"/>
      <c r="X261" s="21"/>
      <c r="Y261" s="21"/>
      <c r="Z261" s="21"/>
      <c r="AA261" s="21"/>
      <c r="AB261" s="21" t="s">
        <v>746</v>
      </c>
      <c r="AC261" s="21" t="s">
        <v>1608</v>
      </c>
      <c r="AD261" s="21" t="s">
        <v>2442</v>
      </c>
      <c r="AE261" s="21" t="s">
        <v>2444</v>
      </c>
      <c r="AF261" s="21"/>
      <c r="AG261" s="21"/>
      <c r="AH261" s="21"/>
      <c r="AI261" s="21"/>
      <c r="AJ261" s="21"/>
      <c r="AK261" s="21">
        <v>389.0</v>
      </c>
    </row>
    <row r="262" ht="14.25" hidden="1" customHeight="1">
      <c r="A262" s="18" t="s">
        <v>2445</v>
      </c>
      <c r="B262" s="18" t="s">
        <v>550</v>
      </c>
      <c r="C262" s="18" t="s">
        <v>984</v>
      </c>
      <c r="D262" s="18">
        <v>16.0</v>
      </c>
      <c r="E262" s="18">
        <v>0.8496</v>
      </c>
      <c r="F262" s="86" t="str">
        <f t="shared" si="6"/>
        <v>18.83239171</v>
      </c>
      <c r="G262" s="18">
        <v>112.75</v>
      </c>
      <c r="H262" s="18">
        <v>0.11</v>
      </c>
      <c r="I262" s="18"/>
      <c r="J262" s="18"/>
      <c r="K262" s="18"/>
      <c r="L262" s="18"/>
      <c r="M262" s="18"/>
      <c r="N262" s="18"/>
      <c r="O262" s="18"/>
      <c r="P262" s="18"/>
      <c r="Q262" s="18"/>
      <c r="R262" s="18"/>
      <c r="S262" s="18"/>
      <c r="T262" s="18"/>
      <c r="U262" s="18"/>
      <c r="V262" s="18"/>
      <c r="W262" s="18"/>
      <c r="X262" s="18"/>
      <c r="Y262" s="18"/>
      <c r="Z262" s="18"/>
      <c r="AA262" s="18"/>
      <c r="AB262" s="18" t="s">
        <v>746</v>
      </c>
      <c r="AC262" s="18" t="s">
        <v>1608</v>
      </c>
      <c r="AD262" s="18" t="s">
        <v>2442</v>
      </c>
      <c r="AE262" s="18" t="s">
        <v>2445</v>
      </c>
      <c r="AF262" s="18"/>
      <c r="AG262" s="18"/>
      <c r="AH262" s="18"/>
      <c r="AI262" s="18"/>
      <c r="AJ262" s="18"/>
      <c r="AK262" s="18">
        <v>390.0</v>
      </c>
    </row>
    <row r="263" ht="14.25" hidden="1" customHeight="1">
      <c r="A263" s="21" t="s">
        <v>2446</v>
      </c>
      <c r="B263" s="21" t="s">
        <v>550</v>
      </c>
      <c r="C263" s="21" t="s">
        <v>984</v>
      </c>
      <c r="D263" s="21">
        <v>18.0</v>
      </c>
      <c r="E263" s="21">
        <v>0.63</v>
      </c>
      <c r="F263" s="81" t="str">
        <f t="shared" si="6"/>
        <v>28.57142857</v>
      </c>
      <c r="G263" s="21">
        <v>100.33</v>
      </c>
      <c r="H263" s="21">
        <v>0.11</v>
      </c>
      <c r="I263" s="21"/>
      <c r="J263" s="21"/>
      <c r="K263" s="21"/>
      <c r="L263" s="21"/>
      <c r="M263" s="21"/>
      <c r="N263" s="21"/>
      <c r="O263" s="21"/>
      <c r="P263" s="21"/>
      <c r="Q263" s="21"/>
      <c r="R263" s="21"/>
      <c r="S263" s="21"/>
      <c r="T263" s="21"/>
      <c r="U263" s="21"/>
      <c r="V263" s="21"/>
      <c r="W263" s="21"/>
      <c r="X263" s="21"/>
      <c r="Y263" s="21"/>
      <c r="Z263" s="21"/>
      <c r="AA263" s="21"/>
      <c r="AB263" s="21" t="s">
        <v>746</v>
      </c>
      <c r="AC263" s="21" t="s">
        <v>1608</v>
      </c>
      <c r="AD263" s="21" t="s">
        <v>2442</v>
      </c>
      <c r="AE263" s="21" t="s">
        <v>2446</v>
      </c>
      <c r="AF263" s="21"/>
      <c r="AG263" s="21"/>
      <c r="AH263" s="21"/>
      <c r="AI263" s="21"/>
      <c r="AJ263" s="21"/>
      <c r="AK263" s="21">
        <v>391.0</v>
      </c>
    </row>
    <row r="264" ht="14.25" hidden="1" customHeight="1">
      <c r="A264" s="18" t="s">
        <v>2447</v>
      </c>
      <c r="B264" s="18" t="s">
        <v>550</v>
      </c>
      <c r="C264" s="18" t="s">
        <v>984</v>
      </c>
      <c r="D264" s="18">
        <v>13.5</v>
      </c>
      <c r="E264" s="18">
        <v>2.5704</v>
      </c>
      <c r="F264" s="86" t="str">
        <f t="shared" si="6"/>
        <v>5.25210084</v>
      </c>
      <c r="G264" s="18">
        <v>133.44</v>
      </c>
      <c r="H264" s="18">
        <v>0.11</v>
      </c>
      <c r="I264" s="18"/>
      <c r="J264" s="18"/>
      <c r="K264" s="18"/>
      <c r="L264" s="18"/>
      <c r="M264" s="18"/>
      <c r="N264" s="18"/>
      <c r="O264" s="18"/>
      <c r="P264" s="18"/>
      <c r="Q264" s="18"/>
      <c r="R264" s="18"/>
      <c r="S264" s="18"/>
      <c r="T264" s="18"/>
      <c r="U264" s="18"/>
      <c r="V264" s="18"/>
      <c r="W264" s="18"/>
      <c r="X264" s="18"/>
      <c r="Y264" s="18"/>
      <c r="Z264" s="18"/>
      <c r="AA264" s="18"/>
      <c r="AB264" s="18" t="s">
        <v>746</v>
      </c>
      <c r="AC264" s="18" t="s">
        <v>1608</v>
      </c>
      <c r="AD264" s="18" t="s">
        <v>2442</v>
      </c>
      <c r="AE264" s="18" t="s">
        <v>2447</v>
      </c>
      <c r="AF264" s="18"/>
      <c r="AG264" s="18"/>
      <c r="AH264" s="18"/>
      <c r="AI264" s="18"/>
      <c r="AJ264" s="18"/>
      <c r="AK264" s="18">
        <v>392.0</v>
      </c>
    </row>
    <row r="265" ht="14.25" hidden="1" customHeight="1">
      <c r="A265" s="21" t="s">
        <v>2452</v>
      </c>
      <c r="B265" s="21" t="s">
        <v>550</v>
      </c>
      <c r="C265" s="21" t="s">
        <v>984</v>
      </c>
      <c r="D265" s="21">
        <v>14.0</v>
      </c>
      <c r="E265" s="21">
        <v>2.01</v>
      </c>
      <c r="F265" s="81" t="str">
        <f t="shared" si="6"/>
        <v>6.965174129</v>
      </c>
      <c r="G265" s="21">
        <v>128.71</v>
      </c>
      <c r="H265" s="21">
        <v>0.11</v>
      </c>
      <c r="I265" s="21"/>
      <c r="J265" s="21"/>
      <c r="K265" s="21"/>
      <c r="L265" s="21"/>
      <c r="M265" s="21"/>
      <c r="N265" s="21"/>
      <c r="O265" s="21"/>
      <c r="P265" s="21"/>
      <c r="Q265" s="21"/>
      <c r="R265" s="21"/>
      <c r="S265" s="21"/>
      <c r="T265" s="21"/>
      <c r="U265" s="21"/>
      <c r="V265" s="21"/>
      <c r="W265" s="21"/>
      <c r="X265" s="21"/>
      <c r="Y265" s="21"/>
      <c r="Z265" s="21"/>
      <c r="AA265" s="21"/>
      <c r="AB265" s="21" t="s">
        <v>746</v>
      </c>
      <c r="AC265" s="21" t="s">
        <v>1608</v>
      </c>
      <c r="AD265" s="21" t="s">
        <v>2442</v>
      </c>
      <c r="AE265" s="21" t="s">
        <v>2452</v>
      </c>
      <c r="AF265" s="21"/>
      <c r="AG265" s="21"/>
      <c r="AH265" s="21"/>
      <c r="AI265" s="21"/>
      <c r="AJ265" s="21"/>
      <c r="AK265" s="21">
        <v>393.0</v>
      </c>
    </row>
    <row r="266" ht="14.25" hidden="1" customHeight="1">
      <c r="A266" s="18" t="s">
        <v>2453</v>
      </c>
      <c r="B266" s="18" t="s">
        <v>550</v>
      </c>
      <c r="C266" s="18" t="s">
        <v>984</v>
      </c>
      <c r="D266" s="18">
        <v>15.0</v>
      </c>
      <c r="E266" s="18">
        <v>1.4796</v>
      </c>
      <c r="F266" s="86" t="str">
        <f t="shared" si="6"/>
        <v>10.1378751</v>
      </c>
      <c r="G266" s="18">
        <v>120.2</v>
      </c>
      <c r="H266" s="18">
        <v>0.11</v>
      </c>
      <c r="I266" s="18"/>
      <c r="J266" s="18"/>
      <c r="K266" s="18"/>
      <c r="L266" s="18"/>
      <c r="M266" s="18"/>
      <c r="N266" s="18"/>
      <c r="O266" s="18"/>
      <c r="P266" s="18"/>
      <c r="Q266" s="18"/>
      <c r="R266" s="18"/>
      <c r="S266" s="18"/>
      <c r="T266" s="18"/>
      <c r="U266" s="18"/>
      <c r="V266" s="18"/>
      <c r="W266" s="18"/>
      <c r="X266" s="18"/>
      <c r="Y266" s="18"/>
      <c r="Z266" s="18"/>
      <c r="AA266" s="18"/>
      <c r="AB266" s="18" t="s">
        <v>746</v>
      </c>
      <c r="AC266" s="18" t="s">
        <v>1608</v>
      </c>
      <c r="AD266" s="18" t="s">
        <v>2442</v>
      </c>
      <c r="AE266" s="18" t="s">
        <v>2453</v>
      </c>
      <c r="AF266" s="18"/>
      <c r="AG266" s="18"/>
      <c r="AH266" s="18"/>
      <c r="AI266" s="18"/>
      <c r="AJ266" s="18"/>
      <c r="AK266" s="18">
        <v>394.0</v>
      </c>
    </row>
    <row r="267" ht="14.25" hidden="1" customHeight="1">
      <c r="A267" s="21" t="s">
        <v>2454</v>
      </c>
      <c r="B267" s="21" t="s">
        <v>550</v>
      </c>
      <c r="C267" s="21" t="s">
        <v>984</v>
      </c>
      <c r="D267" s="21">
        <v>16.0</v>
      </c>
      <c r="E267" s="21">
        <v>1.1904</v>
      </c>
      <c r="F267" s="81" t="str">
        <f t="shared" si="6"/>
        <v>13.44086022</v>
      </c>
      <c r="G267" s="21">
        <v>112.75</v>
      </c>
      <c r="H267" s="21">
        <v>0.11</v>
      </c>
      <c r="I267" s="21"/>
      <c r="J267" s="21"/>
      <c r="K267" s="21"/>
      <c r="L267" s="21"/>
      <c r="M267" s="21"/>
      <c r="N267" s="21"/>
      <c r="O267" s="21"/>
      <c r="P267" s="21"/>
      <c r="Q267" s="21"/>
      <c r="R267" s="21"/>
      <c r="S267" s="21"/>
      <c r="T267" s="21"/>
      <c r="U267" s="21"/>
      <c r="V267" s="21"/>
      <c r="W267" s="21"/>
      <c r="X267" s="21"/>
      <c r="Y267" s="21"/>
      <c r="Z267" s="21"/>
      <c r="AA267" s="21"/>
      <c r="AB267" s="21" t="s">
        <v>746</v>
      </c>
      <c r="AC267" s="21" t="s">
        <v>1608</v>
      </c>
      <c r="AD267" s="21" t="s">
        <v>2442</v>
      </c>
      <c r="AE267" s="21" t="s">
        <v>2454</v>
      </c>
      <c r="AF267" s="21"/>
      <c r="AG267" s="21"/>
      <c r="AH267" s="21"/>
      <c r="AI267" s="21"/>
      <c r="AJ267" s="21"/>
      <c r="AK267" s="21">
        <v>395.0</v>
      </c>
    </row>
    <row r="268" ht="14.25" hidden="1" customHeight="1">
      <c r="A268" s="18" t="s">
        <v>2457</v>
      </c>
      <c r="B268" s="18" t="s">
        <v>550</v>
      </c>
      <c r="C268" s="18" t="s">
        <v>984</v>
      </c>
      <c r="D268" s="18">
        <v>18.0</v>
      </c>
      <c r="E268" s="18">
        <v>0.899999999999999</v>
      </c>
      <c r="F268" s="86" t="str">
        <f t="shared" si="6"/>
        <v>20</v>
      </c>
      <c r="G268" s="18">
        <v>100.33</v>
      </c>
      <c r="H268" s="18">
        <v>0.11</v>
      </c>
      <c r="I268" s="18"/>
      <c r="J268" s="18"/>
      <c r="K268" s="18"/>
      <c r="L268" s="18"/>
      <c r="M268" s="18"/>
      <c r="N268" s="18"/>
      <c r="O268" s="18"/>
      <c r="P268" s="18"/>
      <c r="Q268" s="18"/>
      <c r="R268" s="18"/>
      <c r="S268" s="18"/>
      <c r="T268" s="18"/>
      <c r="U268" s="18"/>
      <c r="V268" s="18"/>
      <c r="W268" s="18"/>
      <c r="X268" s="18"/>
      <c r="Y268" s="18"/>
      <c r="Z268" s="18"/>
      <c r="AA268" s="18"/>
      <c r="AB268" s="18" t="s">
        <v>746</v>
      </c>
      <c r="AC268" s="18" t="s">
        <v>1608</v>
      </c>
      <c r="AD268" s="18" t="s">
        <v>2442</v>
      </c>
      <c r="AE268" s="18" t="s">
        <v>2457</v>
      </c>
      <c r="AF268" s="18"/>
      <c r="AG268" s="18"/>
      <c r="AH268" s="18"/>
      <c r="AI268" s="18"/>
      <c r="AJ268" s="18"/>
      <c r="AK268" s="18">
        <v>396.0</v>
      </c>
    </row>
    <row r="269" ht="14.25" hidden="1" customHeight="1">
      <c r="A269" s="21" t="s">
        <v>2460</v>
      </c>
      <c r="B269" s="21" t="s">
        <v>550</v>
      </c>
      <c r="C269" s="21" t="s">
        <v>984</v>
      </c>
      <c r="D269" s="21">
        <v>13.5</v>
      </c>
      <c r="E269" s="21">
        <v>15.8604</v>
      </c>
      <c r="F269" s="81" t="str">
        <f t="shared" si="6"/>
        <v>0.8511765151</v>
      </c>
      <c r="G269" s="21">
        <v>133.44</v>
      </c>
      <c r="H269" s="21">
        <v>0.11</v>
      </c>
      <c r="I269" s="21"/>
      <c r="J269" s="21"/>
      <c r="K269" s="21"/>
      <c r="L269" s="21"/>
      <c r="M269" s="21"/>
      <c r="N269" s="21"/>
      <c r="O269" s="21"/>
      <c r="P269" s="21"/>
      <c r="Q269" s="21"/>
      <c r="R269" s="21"/>
      <c r="S269" s="21"/>
      <c r="T269" s="21"/>
      <c r="U269" s="21"/>
      <c r="V269" s="21"/>
      <c r="W269" s="21"/>
      <c r="X269" s="21"/>
      <c r="Y269" s="21"/>
      <c r="Z269" s="21"/>
      <c r="AA269" s="21"/>
      <c r="AB269" s="21" t="s">
        <v>746</v>
      </c>
      <c r="AC269" s="21" t="s">
        <v>1608</v>
      </c>
      <c r="AD269" s="21" t="s">
        <v>2442</v>
      </c>
      <c r="AE269" s="21" t="s">
        <v>2460</v>
      </c>
      <c r="AF269" s="21"/>
      <c r="AG269" s="21"/>
      <c r="AH269" s="21"/>
      <c r="AI269" s="21"/>
      <c r="AJ269" s="21"/>
      <c r="AK269" s="21">
        <v>367.0</v>
      </c>
    </row>
    <row r="270" ht="14.25" hidden="1" customHeight="1">
      <c r="A270" s="18" t="s">
        <v>2462</v>
      </c>
      <c r="B270" s="18" t="s">
        <v>550</v>
      </c>
      <c r="C270" s="18" t="s">
        <v>984</v>
      </c>
      <c r="D270" s="18">
        <v>14.0</v>
      </c>
      <c r="E270" s="18">
        <v>14.7504</v>
      </c>
      <c r="F270" s="86" t="str">
        <f t="shared" si="6"/>
        <v>0.9491268033</v>
      </c>
      <c r="G270" s="18">
        <v>128.71</v>
      </c>
      <c r="H270" s="18">
        <v>0.11</v>
      </c>
      <c r="I270" s="18"/>
      <c r="J270" s="18"/>
      <c r="K270" s="18"/>
      <c r="L270" s="18"/>
      <c r="M270" s="18"/>
      <c r="N270" s="18"/>
      <c r="O270" s="18"/>
      <c r="P270" s="18"/>
      <c r="Q270" s="18"/>
      <c r="R270" s="18"/>
      <c r="S270" s="18"/>
      <c r="T270" s="18"/>
      <c r="U270" s="18"/>
      <c r="V270" s="18"/>
      <c r="W270" s="18"/>
      <c r="X270" s="18"/>
      <c r="Y270" s="18"/>
      <c r="Z270" s="18"/>
      <c r="AA270" s="18"/>
      <c r="AB270" s="18" t="s">
        <v>746</v>
      </c>
      <c r="AC270" s="18" t="s">
        <v>1608</v>
      </c>
      <c r="AD270" s="18" t="s">
        <v>2442</v>
      </c>
      <c r="AE270" s="18" t="s">
        <v>2462</v>
      </c>
      <c r="AF270" s="18"/>
      <c r="AG270" s="18"/>
      <c r="AH270" s="18"/>
      <c r="AI270" s="18"/>
      <c r="AJ270" s="18"/>
      <c r="AK270" s="18">
        <v>368.0</v>
      </c>
    </row>
    <row r="271" ht="14.25" hidden="1" customHeight="1">
      <c r="A271" s="21" t="s">
        <v>2463</v>
      </c>
      <c r="B271" s="21" t="s">
        <v>550</v>
      </c>
      <c r="C271" s="21" t="s">
        <v>984</v>
      </c>
      <c r="D271" s="21">
        <v>15.0</v>
      </c>
      <c r="E271" s="21">
        <v>11.9904</v>
      </c>
      <c r="F271" s="81" t="str">
        <f t="shared" si="6"/>
        <v>1.251000801</v>
      </c>
      <c r="G271" s="21">
        <v>120.2</v>
      </c>
      <c r="H271" s="21">
        <v>0.12</v>
      </c>
      <c r="I271" s="21"/>
      <c r="J271" s="21"/>
      <c r="K271" s="21"/>
      <c r="L271" s="21"/>
      <c r="M271" s="21"/>
      <c r="N271" s="21"/>
      <c r="O271" s="21"/>
      <c r="P271" s="21"/>
      <c r="Q271" s="21"/>
      <c r="R271" s="21"/>
      <c r="S271" s="21"/>
      <c r="T271" s="21"/>
      <c r="U271" s="21"/>
      <c r="V271" s="21"/>
      <c r="W271" s="21"/>
      <c r="X271" s="21"/>
      <c r="Y271" s="21"/>
      <c r="Z271" s="21"/>
      <c r="AA271" s="21"/>
      <c r="AB271" s="21" t="s">
        <v>746</v>
      </c>
      <c r="AC271" s="21" t="s">
        <v>1608</v>
      </c>
      <c r="AD271" s="21" t="s">
        <v>2442</v>
      </c>
      <c r="AE271" s="21" t="s">
        <v>2463</v>
      </c>
      <c r="AF271" s="21"/>
      <c r="AG271" s="21"/>
      <c r="AH271" s="21"/>
      <c r="AI271" s="21"/>
      <c r="AJ271" s="21"/>
      <c r="AK271" s="21">
        <v>369.0</v>
      </c>
    </row>
    <row r="272" ht="14.25" hidden="1" customHeight="1">
      <c r="A272" s="18" t="s">
        <v>2464</v>
      </c>
      <c r="B272" s="18" t="s">
        <v>550</v>
      </c>
      <c r="C272" s="18" t="s">
        <v>984</v>
      </c>
      <c r="D272" s="18">
        <v>16.0</v>
      </c>
      <c r="E272" s="18">
        <v>10.3404</v>
      </c>
      <c r="F272" s="86" t="str">
        <f t="shared" si="6"/>
        <v>1.547328923</v>
      </c>
      <c r="G272" s="18">
        <v>112.75</v>
      </c>
      <c r="H272" s="18">
        <v>0.12</v>
      </c>
      <c r="I272" s="18"/>
      <c r="J272" s="18"/>
      <c r="K272" s="18"/>
      <c r="L272" s="18"/>
      <c r="M272" s="18"/>
      <c r="N272" s="18"/>
      <c r="O272" s="18"/>
      <c r="P272" s="18"/>
      <c r="Q272" s="18"/>
      <c r="R272" s="18"/>
      <c r="S272" s="18"/>
      <c r="T272" s="18"/>
      <c r="U272" s="18"/>
      <c r="V272" s="18"/>
      <c r="W272" s="18"/>
      <c r="X272" s="18"/>
      <c r="Y272" s="18"/>
      <c r="Z272" s="18"/>
      <c r="AA272" s="18"/>
      <c r="AB272" s="18" t="s">
        <v>746</v>
      </c>
      <c r="AC272" s="18" t="s">
        <v>1608</v>
      </c>
      <c r="AD272" s="18" t="s">
        <v>2442</v>
      </c>
      <c r="AE272" s="18" t="s">
        <v>2464</v>
      </c>
      <c r="AF272" s="18"/>
      <c r="AG272" s="18"/>
      <c r="AH272" s="18"/>
      <c r="AI272" s="18"/>
      <c r="AJ272" s="18"/>
      <c r="AK272" s="18">
        <v>370.0</v>
      </c>
    </row>
    <row r="273" ht="14.25" hidden="1" customHeight="1">
      <c r="A273" s="21" t="s">
        <v>2465</v>
      </c>
      <c r="B273" s="21" t="s">
        <v>550</v>
      </c>
      <c r="C273" s="21" t="s">
        <v>984</v>
      </c>
      <c r="D273" s="21">
        <v>18.0</v>
      </c>
      <c r="E273" s="21">
        <v>8.3604</v>
      </c>
      <c r="F273" s="81" t="str">
        <f t="shared" si="6"/>
        <v>2.153007033</v>
      </c>
      <c r="G273" s="21">
        <v>100.33</v>
      </c>
      <c r="H273" s="21">
        <v>0.13</v>
      </c>
      <c r="I273" s="21"/>
      <c r="J273" s="21"/>
      <c r="K273" s="21"/>
      <c r="L273" s="21"/>
      <c r="M273" s="21"/>
      <c r="N273" s="21"/>
      <c r="O273" s="21"/>
      <c r="P273" s="21"/>
      <c r="Q273" s="21"/>
      <c r="R273" s="21"/>
      <c r="S273" s="21"/>
      <c r="T273" s="21"/>
      <c r="U273" s="21"/>
      <c r="V273" s="21"/>
      <c r="W273" s="21"/>
      <c r="X273" s="21"/>
      <c r="Y273" s="21"/>
      <c r="Z273" s="21"/>
      <c r="AA273" s="21"/>
      <c r="AB273" s="21" t="s">
        <v>746</v>
      </c>
      <c r="AC273" s="21" t="s">
        <v>1608</v>
      </c>
      <c r="AD273" s="21" t="s">
        <v>2442</v>
      </c>
      <c r="AE273" s="21" t="s">
        <v>2465</v>
      </c>
      <c r="AF273" s="21"/>
      <c r="AG273" s="21"/>
      <c r="AH273" s="21"/>
      <c r="AI273" s="21"/>
      <c r="AJ273" s="21"/>
      <c r="AK273" s="21">
        <v>371.0</v>
      </c>
    </row>
    <row r="274" ht="14.25" hidden="1" customHeight="1">
      <c r="A274" s="18" t="s">
        <v>2467</v>
      </c>
      <c r="B274" s="18" t="s">
        <v>550</v>
      </c>
      <c r="C274" s="18" t="s">
        <v>984</v>
      </c>
      <c r="D274" s="18">
        <v>13.5</v>
      </c>
      <c r="E274" s="18">
        <v>15.8604</v>
      </c>
      <c r="F274" s="86" t="str">
        <f t="shared" si="6"/>
        <v>0.8511765151</v>
      </c>
      <c r="G274" s="18">
        <v>133.44</v>
      </c>
      <c r="H274" s="18">
        <v>0.11</v>
      </c>
      <c r="I274" s="18"/>
      <c r="J274" s="18"/>
      <c r="K274" s="18"/>
      <c r="L274" s="18"/>
      <c r="M274" s="18"/>
      <c r="N274" s="18"/>
      <c r="O274" s="18"/>
      <c r="P274" s="18"/>
      <c r="Q274" s="18"/>
      <c r="R274" s="18"/>
      <c r="S274" s="18"/>
      <c r="T274" s="18"/>
      <c r="U274" s="18"/>
      <c r="V274" s="18"/>
      <c r="W274" s="18"/>
      <c r="X274" s="18"/>
      <c r="Y274" s="18"/>
      <c r="Z274" s="18"/>
      <c r="AA274" s="18"/>
      <c r="AB274" s="18" t="s">
        <v>746</v>
      </c>
      <c r="AC274" s="18" t="s">
        <v>1608</v>
      </c>
      <c r="AD274" s="18" t="s">
        <v>2442</v>
      </c>
      <c r="AE274" s="18" t="s">
        <v>2467</v>
      </c>
      <c r="AF274" s="18"/>
      <c r="AG274" s="18"/>
      <c r="AH274" s="18"/>
      <c r="AI274" s="18"/>
      <c r="AJ274" s="18"/>
      <c r="AK274" s="18">
        <v>372.0</v>
      </c>
    </row>
    <row r="275" ht="14.25" hidden="1" customHeight="1">
      <c r="A275" s="21" t="s">
        <v>2469</v>
      </c>
      <c r="B275" s="21" t="s">
        <v>550</v>
      </c>
      <c r="C275" s="21" t="s">
        <v>984</v>
      </c>
      <c r="D275" s="21">
        <v>14.0</v>
      </c>
      <c r="E275" s="21">
        <v>25.1796</v>
      </c>
      <c r="F275" s="81" t="str">
        <f t="shared" si="6"/>
        <v>0.5560056554</v>
      </c>
      <c r="G275" s="21">
        <v>128.71</v>
      </c>
      <c r="H275" s="21">
        <v>0.11</v>
      </c>
      <c r="I275" s="21"/>
      <c r="J275" s="21"/>
      <c r="K275" s="21"/>
      <c r="L275" s="21"/>
      <c r="M275" s="21"/>
      <c r="N275" s="21"/>
      <c r="O275" s="21"/>
      <c r="P275" s="21"/>
      <c r="Q275" s="21"/>
      <c r="R275" s="21"/>
      <c r="S275" s="21"/>
      <c r="T275" s="21"/>
      <c r="U275" s="21"/>
      <c r="V275" s="21"/>
      <c r="W275" s="21"/>
      <c r="X275" s="21"/>
      <c r="Y275" s="21"/>
      <c r="Z275" s="21"/>
      <c r="AA275" s="21"/>
      <c r="AB275" s="21" t="s">
        <v>746</v>
      </c>
      <c r="AC275" s="21" t="s">
        <v>1608</v>
      </c>
      <c r="AD275" s="21" t="s">
        <v>2442</v>
      </c>
      <c r="AE275" s="21" t="s">
        <v>2469</v>
      </c>
      <c r="AF275" s="21"/>
      <c r="AG275" s="21"/>
      <c r="AH275" s="21"/>
      <c r="AI275" s="21"/>
      <c r="AJ275" s="21"/>
      <c r="AK275" s="21">
        <v>373.0</v>
      </c>
    </row>
    <row r="276" ht="14.25" hidden="1" customHeight="1">
      <c r="A276" s="18" t="s">
        <v>2472</v>
      </c>
      <c r="B276" s="18" t="s">
        <v>550</v>
      </c>
      <c r="C276" s="18" t="s">
        <v>984</v>
      </c>
      <c r="D276" s="18">
        <v>15.0</v>
      </c>
      <c r="E276" s="18">
        <v>31.5096</v>
      </c>
      <c r="F276" s="86" t="str">
        <f t="shared" si="6"/>
        <v>0.4760453957</v>
      </c>
      <c r="G276" s="18">
        <v>120.2</v>
      </c>
      <c r="H276" s="18">
        <v>0.12</v>
      </c>
      <c r="I276" s="18"/>
      <c r="J276" s="18"/>
      <c r="K276" s="18"/>
      <c r="L276" s="18"/>
      <c r="M276" s="18"/>
      <c r="N276" s="18"/>
      <c r="O276" s="18"/>
      <c r="P276" s="18"/>
      <c r="Q276" s="18"/>
      <c r="R276" s="18"/>
      <c r="S276" s="18"/>
      <c r="T276" s="18"/>
      <c r="U276" s="18"/>
      <c r="V276" s="18"/>
      <c r="W276" s="18"/>
      <c r="X276" s="18"/>
      <c r="Y276" s="18"/>
      <c r="Z276" s="18"/>
      <c r="AA276" s="18"/>
      <c r="AB276" s="18" t="s">
        <v>746</v>
      </c>
      <c r="AC276" s="18" t="s">
        <v>1608</v>
      </c>
      <c r="AD276" s="18" t="s">
        <v>2442</v>
      </c>
      <c r="AE276" s="18" t="s">
        <v>2472</v>
      </c>
      <c r="AF276" s="18"/>
      <c r="AG276" s="18"/>
      <c r="AH276" s="18"/>
      <c r="AI276" s="18"/>
      <c r="AJ276" s="18"/>
      <c r="AK276" s="18">
        <v>374.0</v>
      </c>
    </row>
    <row r="277" ht="14.25" hidden="1" customHeight="1">
      <c r="A277" s="21" t="s">
        <v>2474</v>
      </c>
      <c r="B277" s="21" t="s">
        <v>550</v>
      </c>
      <c r="C277" s="21" t="s">
        <v>984</v>
      </c>
      <c r="D277" s="21">
        <v>16.0</v>
      </c>
      <c r="E277" s="21">
        <v>38.37</v>
      </c>
      <c r="F277" s="81" t="str">
        <f t="shared" si="6"/>
        <v>0.416992442</v>
      </c>
      <c r="G277" s="21">
        <v>112.75</v>
      </c>
      <c r="H277" s="21">
        <v>0.12</v>
      </c>
      <c r="I277" s="21"/>
      <c r="J277" s="21"/>
      <c r="K277" s="21"/>
      <c r="L277" s="21"/>
      <c r="M277" s="21"/>
      <c r="N277" s="21"/>
      <c r="O277" s="21"/>
      <c r="P277" s="21"/>
      <c r="Q277" s="21"/>
      <c r="R277" s="21"/>
      <c r="S277" s="21"/>
      <c r="T277" s="21"/>
      <c r="U277" s="21"/>
      <c r="V277" s="21"/>
      <c r="W277" s="21"/>
      <c r="X277" s="21"/>
      <c r="Y277" s="21"/>
      <c r="Z277" s="21"/>
      <c r="AA277" s="21"/>
      <c r="AB277" s="21" t="s">
        <v>746</v>
      </c>
      <c r="AC277" s="21" t="s">
        <v>1608</v>
      </c>
      <c r="AD277" s="21" t="s">
        <v>2442</v>
      </c>
      <c r="AE277" s="21" t="s">
        <v>2474</v>
      </c>
      <c r="AF277" s="21"/>
      <c r="AG277" s="21"/>
      <c r="AH277" s="21"/>
      <c r="AI277" s="21"/>
      <c r="AJ277" s="21"/>
      <c r="AK277" s="21">
        <v>375.0</v>
      </c>
    </row>
    <row r="278" ht="14.25" hidden="1" customHeight="1">
      <c r="A278" s="18" t="s">
        <v>2476</v>
      </c>
      <c r="B278" s="18" t="s">
        <v>550</v>
      </c>
      <c r="C278" s="18" t="s">
        <v>984</v>
      </c>
      <c r="D278" s="18">
        <v>18.0</v>
      </c>
      <c r="E278" s="18">
        <v>54.0503999999999</v>
      </c>
      <c r="F278" s="86" t="str">
        <f t="shared" si="6"/>
        <v>0.3330225123</v>
      </c>
      <c r="G278" s="18">
        <v>100.33</v>
      </c>
      <c r="H278" s="18">
        <v>0.13</v>
      </c>
      <c r="I278" s="18"/>
      <c r="J278" s="18"/>
      <c r="K278" s="18"/>
      <c r="L278" s="18"/>
      <c r="M278" s="18"/>
      <c r="N278" s="18"/>
      <c r="O278" s="18"/>
      <c r="P278" s="18"/>
      <c r="Q278" s="18"/>
      <c r="R278" s="18"/>
      <c r="S278" s="18"/>
      <c r="T278" s="18"/>
      <c r="U278" s="18"/>
      <c r="V278" s="18"/>
      <c r="W278" s="18"/>
      <c r="X278" s="18"/>
      <c r="Y278" s="18"/>
      <c r="Z278" s="18"/>
      <c r="AA278" s="18"/>
      <c r="AB278" s="18" t="s">
        <v>746</v>
      </c>
      <c r="AC278" s="18" t="s">
        <v>1608</v>
      </c>
      <c r="AD278" s="18" t="s">
        <v>2442</v>
      </c>
      <c r="AE278" s="18" t="s">
        <v>2476</v>
      </c>
      <c r="AF278" s="18"/>
      <c r="AG278" s="18"/>
      <c r="AH278" s="18"/>
      <c r="AI278" s="18"/>
      <c r="AJ278" s="18"/>
      <c r="AK278" s="18">
        <v>376.0</v>
      </c>
    </row>
    <row r="279" ht="14.25" hidden="1" customHeight="1">
      <c r="A279" s="21" t="s">
        <v>2479</v>
      </c>
      <c r="B279" s="21" t="s">
        <v>550</v>
      </c>
      <c r="C279" s="21" t="s">
        <v>984</v>
      </c>
      <c r="D279" s="21">
        <v>13.5</v>
      </c>
      <c r="E279" s="21">
        <v>10.7904</v>
      </c>
      <c r="F279" s="81" t="str">
        <f t="shared" si="6"/>
        <v>1.2511121</v>
      </c>
      <c r="G279" s="21">
        <v>133.44</v>
      </c>
      <c r="H279" s="21">
        <v>0.11</v>
      </c>
      <c r="I279" s="21"/>
      <c r="J279" s="21"/>
      <c r="K279" s="21"/>
      <c r="L279" s="21"/>
      <c r="M279" s="21"/>
      <c r="N279" s="21"/>
      <c r="O279" s="21"/>
      <c r="P279" s="21"/>
      <c r="Q279" s="21"/>
      <c r="R279" s="21"/>
      <c r="S279" s="21"/>
      <c r="T279" s="21"/>
      <c r="U279" s="21"/>
      <c r="V279" s="21"/>
      <c r="W279" s="21"/>
      <c r="X279" s="21"/>
      <c r="Y279" s="21"/>
      <c r="Z279" s="21"/>
      <c r="AA279" s="21"/>
      <c r="AB279" s="21" t="s">
        <v>746</v>
      </c>
      <c r="AC279" s="21" t="s">
        <v>1608</v>
      </c>
      <c r="AD279" s="21" t="s">
        <v>2442</v>
      </c>
      <c r="AE279" s="21" t="s">
        <v>2479</v>
      </c>
      <c r="AF279" s="21"/>
      <c r="AG279" s="21"/>
      <c r="AH279" s="21"/>
      <c r="AI279" s="21"/>
      <c r="AJ279" s="21"/>
      <c r="AK279" s="21">
        <v>377.0</v>
      </c>
    </row>
    <row r="280" ht="14.25" hidden="1" customHeight="1">
      <c r="A280" s="18" t="s">
        <v>2481</v>
      </c>
      <c r="B280" s="18" t="s">
        <v>550</v>
      </c>
      <c r="C280" s="18" t="s">
        <v>984</v>
      </c>
      <c r="D280" s="18">
        <v>14.0</v>
      </c>
      <c r="E280" s="18">
        <v>9.66</v>
      </c>
      <c r="F280" s="86" t="str">
        <f t="shared" si="6"/>
        <v>1.449275362</v>
      </c>
      <c r="G280" s="18">
        <v>128.71</v>
      </c>
      <c r="H280" s="18">
        <v>0.11</v>
      </c>
      <c r="I280" s="18"/>
      <c r="J280" s="18"/>
      <c r="K280" s="18"/>
      <c r="L280" s="18"/>
      <c r="M280" s="18"/>
      <c r="N280" s="18"/>
      <c r="O280" s="18"/>
      <c r="P280" s="18"/>
      <c r="Q280" s="18"/>
      <c r="R280" s="18"/>
      <c r="S280" s="18"/>
      <c r="T280" s="18"/>
      <c r="U280" s="18"/>
      <c r="V280" s="18"/>
      <c r="W280" s="18"/>
      <c r="X280" s="18"/>
      <c r="Y280" s="18"/>
      <c r="Z280" s="18"/>
      <c r="AA280" s="18"/>
      <c r="AB280" s="18" t="s">
        <v>746</v>
      </c>
      <c r="AC280" s="18" t="s">
        <v>1608</v>
      </c>
      <c r="AD280" s="18" t="s">
        <v>2442</v>
      </c>
      <c r="AE280" s="18" t="s">
        <v>2481</v>
      </c>
      <c r="AF280" s="18"/>
      <c r="AG280" s="18"/>
      <c r="AH280" s="18"/>
      <c r="AI280" s="18"/>
      <c r="AJ280" s="18"/>
      <c r="AK280" s="18">
        <v>378.0</v>
      </c>
    </row>
    <row r="281" ht="14.25" hidden="1" customHeight="1">
      <c r="A281" s="21" t="s">
        <v>2484</v>
      </c>
      <c r="B281" s="21" t="s">
        <v>550</v>
      </c>
      <c r="C281" s="21" t="s">
        <v>984</v>
      </c>
      <c r="D281" s="21">
        <v>15.0</v>
      </c>
      <c r="E281" s="21">
        <v>7.32</v>
      </c>
      <c r="F281" s="81" t="str">
        <f t="shared" si="6"/>
        <v>2.049180328</v>
      </c>
      <c r="G281" s="21">
        <v>120.2</v>
      </c>
      <c r="H281" s="21">
        <v>0.11</v>
      </c>
      <c r="I281" s="21"/>
      <c r="J281" s="21"/>
      <c r="K281" s="21"/>
      <c r="L281" s="21"/>
      <c r="M281" s="21"/>
      <c r="N281" s="21"/>
      <c r="O281" s="21"/>
      <c r="P281" s="21"/>
      <c r="Q281" s="21"/>
      <c r="R281" s="21"/>
      <c r="S281" s="21"/>
      <c r="T281" s="21"/>
      <c r="U281" s="21"/>
      <c r="V281" s="21"/>
      <c r="W281" s="21"/>
      <c r="X281" s="21"/>
      <c r="Y281" s="21"/>
      <c r="Z281" s="21"/>
      <c r="AA281" s="21"/>
      <c r="AB281" s="21" t="s">
        <v>746</v>
      </c>
      <c r="AC281" s="21" t="s">
        <v>1608</v>
      </c>
      <c r="AD281" s="21" t="s">
        <v>2442</v>
      </c>
      <c r="AE281" s="21" t="s">
        <v>2484</v>
      </c>
      <c r="AF281" s="21"/>
      <c r="AG281" s="21"/>
      <c r="AH281" s="21"/>
      <c r="AI281" s="21"/>
      <c r="AJ281" s="21"/>
      <c r="AK281" s="21">
        <v>379.0</v>
      </c>
    </row>
    <row r="282" ht="14.25" hidden="1" customHeight="1">
      <c r="A282" s="18" t="s">
        <v>2485</v>
      </c>
      <c r="B282" s="18" t="s">
        <v>550</v>
      </c>
      <c r="C282" s="18" t="s">
        <v>984</v>
      </c>
      <c r="D282" s="18">
        <v>16.0</v>
      </c>
      <c r="E282" s="18">
        <v>6.0396</v>
      </c>
      <c r="F282" s="86" t="str">
        <f t="shared" si="6"/>
        <v>2.649182065</v>
      </c>
      <c r="G282" s="18">
        <v>112.75</v>
      </c>
      <c r="H282" s="18">
        <v>0.11</v>
      </c>
      <c r="I282" s="18"/>
      <c r="J282" s="18"/>
      <c r="K282" s="18"/>
      <c r="L282" s="18"/>
      <c r="M282" s="18"/>
      <c r="N282" s="18"/>
      <c r="O282" s="18"/>
      <c r="P282" s="18"/>
      <c r="Q282" s="18"/>
      <c r="R282" s="18"/>
      <c r="S282" s="18"/>
      <c r="T282" s="18"/>
      <c r="U282" s="18"/>
      <c r="V282" s="18"/>
      <c r="W282" s="18"/>
      <c r="X282" s="18"/>
      <c r="Y282" s="18"/>
      <c r="Z282" s="18"/>
      <c r="AA282" s="18"/>
      <c r="AB282" s="18" t="s">
        <v>746</v>
      </c>
      <c r="AC282" s="18" t="s">
        <v>1608</v>
      </c>
      <c r="AD282" s="18" t="s">
        <v>2442</v>
      </c>
      <c r="AE282" s="18" t="s">
        <v>2485</v>
      </c>
      <c r="AF282" s="18"/>
      <c r="AG282" s="18"/>
      <c r="AH282" s="18"/>
      <c r="AI282" s="18"/>
      <c r="AJ282" s="18"/>
      <c r="AK282" s="18">
        <v>380.0</v>
      </c>
    </row>
    <row r="283" ht="14.25" hidden="1" customHeight="1">
      <c r="A283" s="21" t="s">
        <v>2487</v>
      </c>
      <c r="B283" s="21" t="s">
        <v>550</v>
      </c>
      <c r="C283" s="21" t="s">
        <v>984</v>
      </c>
      <c r="D283" s="21">
        <v>18.0</v>
      </c>
      <c r="E283" s="21">
        <v>4.7904</v>
      </c>
      <c r="F283" s="81" t="str">
        <f t="shared" si="6"/>
        <v>3.75751503</v>
      </c>
      <c r="G283" s="21">
        <v>100.33</v>
      </c>
      <c r="H283" s="21">
        <v>0.12</v>
      </c>
      <c r="I283" s="21"/>
      <c r="J283" s="21"/>
      <c r="K283" s="21"/>
      <c r="L283" s="21"/>
      <c r="M283" s="21"/>
      <c r="N283" s="21"/>
      <c r="O283" s="21"/>
      <c r="P283" s="21"/>
      <c r="Q283" s="21"/>
      <c r="R283" s="21"/>
      <c r="S283" s="21"/>
      <c r="T283" s="21"/>
      <c r="U283" s="21"/>
      <c r="V283" s="21"/>
      <c r="W283" s="21"/>
      <c r="X283" s="21"/>
      <c r="Y283" s="21"/>
      <c r="Z283" s="21"/>
      <c r="AA283" s="21"/>
      <c r="AB283" s="21" t="s">
        <v>746</v>
      </c>
      <c r="AC283" s="21" t="s">
        <v>1608</v>
      </c>
      <c r="AD283" s="21" t="s">
        <v>2442</v>
      </c>
      <c r="AE283" s="21" t="s">
        <v>2487</v>
      </c>
      <c r="AF283" s="21"/>
      <c r="AG283" s="21"/>
      <c r="AH283" s="21"/>
      <c r="AI283" s="21"/>
      <c r="AJ283" s="21"/>
      <c r="AK283" s="21">
        <v>381.0</v>
      </c>
    </row>
    <row r="284" ht="14.25" hidden="1" customHeight="1">
      <c r="A284" s="18" t="s">
        <v>2489</v>
      </c>
      <c r="B284" s="18" t="s">
        <v>550</v>
      </c>
      <c r="C284" s="18" t="s">
        <v>984</v>
      </c>
      <c r="D284" s="18">
        <v>13.5</v>
      </c>
      <c r="E284" s="18">
        <v>11.7396</v>
      </c>
      <c r="F284" s="86" t="str">
        <f t="shared" si="6"/>
        <v>1.149954002</v>
      </c>
      <c r="G284" s="18">
        <v>133.44</v>
      </c>
      <c r="H284" s="18">
        <v>0.11</v>
      </c>
      <c r="I284" s="18"/>
      <c r="J284" s="18"/>
      <c r="K284" s="18"/>
      <c r="L284" s="18"/>
      <c r="M284" s="18"/>
      <c r="N284" s="18"/>
      <c r="O284" s="18"/>
      <c r="P284" s="18"/>
      <c r="Q284" s="18"/>
      <c r="R284" s="18"/>
      <c r="S284" s="18"/>
      <c r="T284" s="18"/>
      <c r="U284" s="18"/>
      <c r="V284" s="18"/>
      <c r="W284" s="18"/>
      <c r="X284" s="18"/>
      <c r="Y284" s="18"/>
      <c r="Z284" s="18"/>
      <c r="AA284" s="18"/>
      <c r="AB284" s="18" t="s">
        <v>746</v>
      </c>
      <c r="AC284" s="18" t="s">
        <v>1608</v>
      </c>
      <c r="AD284" s="18" t="s">
        <v>2442</v>
      </c>
      <c r="AE284" s="18" t="s">
        <v>2489</v>
      </c>
      <c r="AF284" s="18"/>
      <c r="AG284" s="18"/>
      <c r="AH284" s="18"/>
      <c r="AI284" s="18"/>
      <c r="AJ284" s="18"/>
      <c r="AK284" s="18">
        <v>382.0</v>
      </c>
    </row>
    <row r="285" ht="14.25" hidden="1" customHeight="1">
      <c r="A285" s="21" t="s">
        <v>2490</v>
      </c>
      <c r="B285" s="21" t="s">
        <v>550</v>
      </c>
      <c r="C285" s="21" t="s">
        <v>984</v>
      </c>
      <c r="D285" s="21">
        <v>14.0</v>
      </c>
      <c r="E285" s="21">
        <v>9.66</v>
      </c>
      <c r="F285" s="81" t="str">
        <f t="shared" si="6"/>
        <v>1.449275362</v>
      </c>
      <c r="G285" s="21">
        <v>128.71</v>
      </c>
      <c r="H285" s="21">
        <v>0.11</v>
      </c>
      <c r="I285" s="21"/>
      <c r="J285" s="21"/>
      <c r="K285" s="21"/>
      <c r="L285" s="21"/>
      <c r="M285" s="21"/>
      <c r="N285" s="21"/>
      <c r="O285" s="21"/>
      <c r="P285" s="21"/>
      <c r="Q285" s="21"/>
      <c r="R285" s="21"/>
      <c r="S285" s="21"/>
      <c r="T285" s="21"/>
      <c r="U285" s="21"/>
      <c r="V285" s="21"/>
      <c r="W285" s="21"/>
      <c r="X285" s="21"/>
      <c r="Y285" s="21"/>
      <c r="Z285" s="21"/>
      <c r="AA285" s="21"/>
      <c r="AB285" s="21" t="s">
        <v>746</v>
      </c>
      <c r="AC285" s="21" t="s">
        <v>1608</v>
      </c>
      <c r="AD285" s="21" t="s">
        <v>2442</v>
      </c>
      <c r="AE285" s="21" t="s">
        <v>2490</v>
      </c>
      <c r="AF285" s="21"/>
      <c r="AG285" s="21"/>
      <c r="AH285" s="21"/>
      <c r="AI285" s="21"/>
      <c r="AJ285" s="21"/>
      <c r="AK285" s="21">
        <v>383.0</v>
      </c>
    </row>
    <row r="286" ht="14.25" hidden="1" customHeight="1">
      <c r="A286" s="18" t="s">
        <v>2491</v>
      </c>
      <c r="B286" s="18" t="s">
        <v>550</v>
      </c>
      <c r="C286" s="18" t="s">
        <v>984</v>
      </c>
      <c r="D286" s="18">
        <v>15.0</v>
      </c>
      <c r="E286" s="18">
        <v>7.6896</v>
      </c>
      <c r="F286" s="86" t="str">
        <f t="shared" si="6"/>
        <v>1.950686642</v>
      </c>
      <c r="G286" s="18">
        <v>120.2</v>
      </c>
      <c r="H286" s="18">
        <v>0.11</v>
      </c>
      <c r="I286" s="18"/>
      <c r="J286" s="18"/>
      <c r="K286" s="18"/>
      <c r="L286" s="18"/>
      <c r="M286" s="18"/>
      <c r="N286" s="18"/>
      <c r="O286" s="18"/>
      <c r="P286" s="18"/>
      <c r="Q286" s="18"/>
      <c r="R286" s="18"/>
      <c r="S286" s="18"/>
      <c r="T286" s="18"/>
      <c r="U286" s="18"/>
      <c r="V286" s="18"/>
      <c r="W286" s="18"/>
      <c r="X286" s="18"/>
      <c r="Y286" s="18"/>
      <c r="Z286" s="18"/>
      <c r="AA286" s="18"/>
      <c r="AB286" s="18" t="s">
        <v>746</v>
      </c>
      <c r="AC286" s="18" t="s">
        <v>1608</v>
      </c>
      <c r="AD286" s="18" t="s">
        <v>2442</v>
      </c>
      <c r="AE286" s="18" t="s">
        <v>2491</v>
      </c>
      <c r="AF286" s="18"/>
      <c r="AG286" s="18"/>
      <c r="AH286" s="18"/>
      <c r="AI286" s="18"/>
      <c r="AJ286" s="18"/>
      <c r="AK286" s="18">
        <v>384.0</v>
      </c>
    </row>
    <row r="287" ht="14.25" hidden="1" customHeight="1">
      <c r="A287" s="21" t="s">
        <v>2493</v>
      </c>
      <c r="B287" s="21" t="s">
        <v>550</v>
      </c>
      <c r="C287" s="21" t="s">
        <v>984</v>
      </c>
      <c r="D287" s="21">
        <v>16.0</v>
      </c>
      <c r="E287" s="21">
        <v>6.5304</v>
      </c>
      <c r="F287" s="81" t="str">
        <f t="shared" si="6"/>
        <v>2.450079628</v>
      </c>
      <c r="G287" s="21">
        <v>112.75</v>
      </c>
      <c r="H287" s="21">
        <v>0.11</v>
      </c>
      <c r="I287" s="21"/>
      <c r="J287" s="21"/>
      <c r="K287" s="21"/>
      <c r="L287" s="21"/>
      <c r="M287" s="21"/>
      <c r="N287" s="21"/>
      <c r="O287" s="21"/>
      <c r="P287" s="21"/>
      <c r="Q287" s="21"/>
      <c r="R287" s="21"/>
      <c r="S287" s="21"/>
      <c r="T287" s="21"/>
      <c r="U287" s="21"/>
      <c r="V287" s="21"/>
      <c r="W287" s="21"/>
      <c r="X287" s="21"/>
      <c r="Y287" s="21"/>
      <c r="Z287" s="21"/>
      <c r="AA287" s="21"/>
      <c r="AB287" s="21" t="s">
        <v>746</v>
      </c>
      <c r="AC287" s="21" t="s">
        <v>1608</v>
      </c>
      <c r="AD287" s="21" t="s">
        <v>2442</v>
      </c>
      <c r="AE287" s="21" t="s">
        <v>2493</v>
      </c>
      <c r="AF287" s="21"/>
      <c r="AG287" s="21"/>
      <c r="AH287" s="21"/>
      <c r="AI287" s="21"/>
      <c r="AJ287" s="21"/>
      <c r="AK287" s="21">
        <v>385.0</v>
      </c>
    </row>
    <row r="288" ht="14.25" hidden="1" customHeight="1">
      <c r="A288" s="18" t="s">
        <v>2494</v>
      </c>
      <c r="B288" s="18" t="s">
        <v>550</v>
      </c>
      <c r="C288" s="18" t="s">
        <v>984</v>
      </c>
      <c r="D288" s="18">
        <v>18.0</v>
      </c>
      <c r="E288" s="18">
        <v>5.0604</v>
      </c>
      <c r="F288" s="86" t="str">
        <f t="shared" si="6"/>
        <v>3.557031065</v>
      </c>
      <c r="G288" s="18">
        <v>100.33</v>
      </c>
      <c r="H288" s="18">
        <v>0.12</v>
      </c>
      <c r="I288" s="18"/>
      <c r="J288" s="18"/>
      <c r="K288" s="18"/>
      <c r="L288" s="18"/>
      <c r="M288" s="18"/>
      <c r="N288" s="18"/>
      <c r="O288" s="18"/>
      <c r="P288" s="18"/>
      <c r="Q288" s="18"/>
      <c r="R288" s="18"/>
      <c r="S288" s="18"/>
      <c r="T288" s="18"/>
      <c r="U288" s="18"/>
      <c r="V288" s="18"/>
      <c r="W288" s="18"/>
      <c r="X288" s="18"/>
      <c r="Y288" s="18"/>
      <c r="Z288" s="18"/>
      <c r="AA288" s="18"/>
      <c r="AB288" s="18" t="s">
        <v>746</v>
      </c>
      <c r="AC288" s="18" t="s">
        <v>1608</v>
      </c>
      <c r="AD288" s="18" t="s">
        <v>2442</v>
      </c>
      <c r="AE288" s="18" t="s">
        <v>2494</v>
      </c>
      <c r="AF288" s="18"/>
      <c r="AG288" s="18"/>
      <c r="AH288" s="18"/>
      <c r="AI288" s="18"/>
      <c r="AJ288" s="18"/>
      <c r="AK288" s="18">
        <v>386.0</v>
      </c>
    </row>
    <row r="289" ht="14.25" hidden="1" customHeight="1">
      <c r="A289" s="21" t="s">
        <v>2496</v>
      </c>
      <c r="B289" s="21" t="s">
        <v>550</v>
      </c>
      <c r="C289" s="21" t="s">
        <v>1040</v>
      </c>
      <c r="D289" s="21">
        <v>6.01</v>
      </c>
      <c r="E289" s="21">
        <v>4.29</v>
      </c>
      <c r="F289" s="81" t="str">
        <f t="shared" si="6"/>
        <v>1.400932401</v>
      </c>
      <c r="G289" s="21">
        <v>116.0</v>
      </c>
      <c r="H289" s="21">
        <v>0.2</v>
      </c>
      <c r="I289" s="21"/>
      <c r="J289" s="21"/>
      <c r="K289" s="21"/>
      <c r="L289" s="21"/>
      <c r="M289" s="21"/>
      <c r="N289" s="21"/>
      <c r="O289" s="21"/>
      <c r="P289" s="21"/>
      <c r="Q289" s="21"/>
      <c r="R289" s="21"/>
      <c r="S289" s="21"/>
      <c r="T289" s="21"/>
      <c r="U289" s="21"/>
      <c r="V289" s="21"/>
      <c r="W289" s="21"/>
      <c r="X289" s="21"/>
      <c r="Y289" s="21"/>
      <c r="Z289" s="21"/>
      <c r="AA289" s="21"/>
      <c r="AB289" s="21" t="s">
        <v>746</v>
      </c>
      <c r="AC289" s="21" t="s">
        <v>1416</v>
      </c>
      <c r="AD289" s="21" t="s">
        <v>1359</v>
      </c>
      <c r="AE289" s="21" t="s">
        <v>2496</v>
      </c>
      <c r="AF289" s="21"/>
      <c r="AG289" s="21"/>
      <c r="AH289" s="21"/>
      <c r="AI289" s="21"/>
      <c r="AJ289" s="21"/>
      <c r="AK289" s="21">
        <v>663.0</v>
      </c>
    </row>
    <row r="290" ht="14.25" hidden="1" customHeight="1">
      <c r="A290" s="21" t="s">
        <v>2498</v>
      </c>
      <c r="B290" s="21" t="s">
        <v>550</v>
      </c>
      <c r="C290" s="21" t="s">
        <v>1040</v>
      </c>
      <c r="D290" s="21">
        <v>2.27</v>
      </c>
      <c r="E290" s="21">
        <v>0.899999999999999</v>
      </c>
      <c r="F290" s="81" t="str">
        <f t="shared" si="6"/>
        <v>2.522222222</v>
      </c>
      <c r="G290" s="21">
        <v>29.09</v>
      </c>
      <c r="H290" s="21">
        <v>0.26</v>
      </c>
      <c r="I290" s="21"/>
      <c r="J290" s="21"/>
      <c r="K290" s="21"/>
      <c r="L290" s="21"/>
      <c r="M290" s="21"/>
      <c r="N290" s="21"/>
      <c r="O290" s="21"/>
      <c r="P290" s="21"/>
      <c r="Q290" s="21"/>
      <c r="R290" s="21"/>
      <c r="S290" s="21"/>
      <c r="T290" s="21"/>
      <c r="U290" s="21"/>
      <c r="V290" s="21"/>
      <c r="W290" s="21"/>
      <c r="X290" s="21"/>
      <c r="Y290" s="21"/>
      <c r="Z290" s="21"/>
      <c r="AA290" s="21"/>
      <c r="AB290" s="21" t="s">
        <v>746</v>
      </c>
      <c r="AC290" s="21" t="s">
        <v>1608</v>
      </c>
      <c r="AD290" s="21" t="s">
        <v>1609</v>
      </c>
      <c r="AE290" s="21" t="s">
        <v>2498</v>
      </c>
      <c r="AF290" s="21"/>
      <c r="AG290" s="21"/>
      <c r="AH290" s="21"/>
      <c r="AI290" s="21"/>
      <c r="AJ290" s="21"/>
      <c r="AK290" s="21">
        <v>843.0</v>
      </c>
    </row>
    <row r="291" ht="14.25" hidden="1" customHeight="1">
      <c r="A291" s="18" t="s">
        <v>2500</v>
      </c>
      <c r="B291" s="18" t="s">
        <v>550</v>
      </c>
      <c r="C291" s="18" t="s">
        <v>1040</v>
      </c>
      <c r="D291" s="18">
        <v>3.27</v>
      </c>
      <c r="E291" s="18">
        <v>0.261959999999999</v>
      </c>
      <c r="F291" s="86" t="str">
        <f t="shared" si="6"/>
        <v>12.4828218</v>
      </c>
      <c r="G291" s="18">
        <v>20.44</v>
      </c>
      <c r="H291" s="18">
        <v>0.26</v>
      </c>
      <c r="I291" s="18"/>
      <c r="J291" s="18"/>
      <c r="K291" s="18"/>
      <c r="L291" s="18"/>
      <c r="M291" s="18"/>
      <c r="N291" s="18"/>
      <c r="O291" s="18"/>
      <c r="P291" s="18"/>
      <c r="Q291" s="18"/>
      <c r="R291" s="18"/>
      <c r="S291" s="18"/>
      <c r="T291" s="18"/>
      <c r="U291" s="18"/>
      <c r="V291" s="18"/>
      <c r="W291" s="18"/>
      <c r="X291" s="18"/>
      <c r="Y291" s="18"/>
      <c r="Z291" s="18"/>
      <c r="AA291" s="18"/>
      <c r="AB291" s="18" t="s">
        <v>746</v>
      </c>
      <c r="AC291" s="18" t="s">
        <v>1608</v>
      </c>
      <c r="AD291" s="18" t="s">
        <v>1609</v>
      </c>
      <c r="AE291" s="18" t="s">
        <v>2500</v>
      </c>
      <c r="AF291" s="18"/>
      <c r="AG291" s="18"/>
      <c r="AH291" s="18"/>
      <c r="AI291" s="18"/>
      <c r="AJ291" s="18"/>
      <c r="AK291" s="18">
        <v>846.0</v>
      </c>
    </row>
    <row r="292" ht="14.25" hidden="1" customHeight="1">
      <c r="A292" s="21" t="s">
        <v>2503</v>
      </c>
      <c r="B292" s="21" t="s">
        <v>550</v>
      </c>
      <c r="C292" s="21" t="s">
        <v>1040</v>
      </c>
      <c r="D292" s="21">
        <v>4.47</v>
      </c>
      <c r="E292" s="21">
        <v>0.25296</v>
      </c>
      <c r="F292" s="81" t="str">
        <f t="shared" si="6"/>
        <v>17.67077799</v>
      </c>
      <c r="G292" s="21">
        <v>15.23</v>
      </c>
      <c r="H292" s="21">
        <v>0.27</v>
      </c>
      <c r="I292" s="21"/>
      <c r="J292" s="21"/>
      <c r="K292" s="21"/>
      <c r="L292" s="21"/>
      <c r="M292" s="21"/>
      <c r="N292" s="21"/>
      <c r="O292" s="21"/>
      <c r="P292" s="21"/>
      <c r="Q292" s="21"/>
      <c r="R292" s="21"/>
      <c r="S292" s="21"/>
      <c r="T292" s="21"/>
      <c r="U292" s="21"/>
      <c r="V292" s="21"/>
      <c r="W292" s="21"/>
      <c r="X292" s="21"/>
      <c r="Y292" s="21"/>
      <c r="Z292" s="21"/>
      <c r="AA292" s="21"/>
      <c r="AB292" s="21" t="s">
        <v>746</v>
      </c>
      <c r="AC292" s="21" t="s">
        <v>1608</v>
      </c>
      <c r="AD292" s="21" t="s">
        <v>1609</v>
      </c>
      <c r="AE292" s="21" t="s">
        <v>2503</v>
      </c>
      <c r="AF292" s="21"/>
      <c r="AG292" s="21"/>
      <c r="AH292" s="21"/>
      <c r="AI292" s="21"/>
      <c r="AJ292" s="21"/>
      <c r="AK292" s="21">
        <v>847.0</v>
      </c>
    </row>
    <row r="293" ht="14.25" hidden="1" customHeight="1">
      <c r="A293" s="18" t="s">
        <v>2505</v>
      </c>
      <c r="B293" s="18" t="s">
        <v>550</v>
      </c>
      <c r="C293" s="18" t="s">
        <v>1040</v>
      </c>
      <c r="D293" s="18">
        <v>5.67</v>
      </c>
      <c r="E293" s="18">
        <v>0.25308</v>
      </c>
      <c r="F293" s="86" t="str">
        <f t="shared" si="6"/>
        <v>22.40398293</v>
      </c>
      <c r="G293" s="18">
        <v>12.22</v>
      </c>
      <c r="H293" s="18">
        <v>0.27</v>
      </c>
      <c r="I293" s="18"/>
      <c r="J293" s="18"/>
      <c r="K293" s="18"/>
      <c r="L293" s="18"/>
      <c r="M293" s="18"/>
      <c r="N293" s="18"/>
      <c r="O293" s="18"/>
      <c r="P293" s="18"/>
      <c r="Q293" s="18"/>
      <c r="R293" s="18"/>
      <c r="S293" s="18"/>
      <c r="T293" s="18"/>
      <c r="U293" s="18"/>
      <c r="V293" s="18"/>
      <c r="W293" s="18"/>
      <c r="X293" s="18"/>
      <c r="Y293" s="18"/>
      <c r="Z293" s="18"/>
      <c r="AA293" s="18"/>
      <c r="AB293" s="18" t="s">
        <v>746</v>
      </c>
      <c r="AC293" s="18" t="s">
        <v>1608</v>
      </c>
      <c r="AD293" s="18" t="s">
        <v>1609</v>
      </c>
      <c r="AE293" s="18" t="s">
        <v>2505</v>
      </c>
      <c r="AF293" s="18"/>
      <c r="AG293" s="18"/>
      <c r="AH293" s="18"/>
      <c r="AI293" s="18"/>
      <c r="AJ293" s="18"/>
      <c r="AK293" s="18">
        <v>848.0</v>
      </c>
    </row>
    <row r="294" ht="14.25" hidden="1" customHeight="1">
      <c r="A294" s="21" t="s">
        <v>2509</v>
      </c>
      <c r="B294" s="21" t="s">
        <v>550</v>
      </c>
      <c r="C294" s="21" t="s">
        <v>1040</v>
      </c>
      <c r="D294" s="21">
        <v>6.87</v>
      </c>
      <c r="E294" s="21">
        <v>0.2478</v>
      </c>
      <c r="F294" s="81" t="str">
        <f t="shared" si="6"/>
        <v>27.72397094</v>
      </c>
      <c r="G294" s="21">
        <v>10.26</v>
      </c>
      <c r="H294" s="21">
        <v>0.27</v>
      </c>
      <c r="I294" s="21"/>
      <c r="J294" s="21"/>
      <c r="K294" s="21"/>
      <c r="L294" s="21"/>
      <c r="M294" s="21"/>
      <c r="N294" s="21"/>
      <c r="O294" s="21"/>
      <c r="P294" s="21"/>
      <c r="Q294" s="21"/>
      <c r="R294" s="21"/>
      <c r="S294" s="21"/>
      <c r="T294" s="21"/>
      <c r="U294" s="21"/>
      <c r="V294" s="21"/>
      <c r="W294" s="21"/>
      <c r="X294" s="21"/>
      <c r="Y294" s="21"/>
      <c r="Z294" s="21"/>
      <c r="AA294" s="21"/>
      <c r="AB294" s="21" t="s">
        <v>746</v>
      </c>
      <c r="AC294" s="21" t="s">
        <v>1608</v>
      </c>
      <c r="AD294" s="21" t="s">
        <v>1609</v>
      </c>
      <c r="AE294" s="21" t="s">
        <v>2509</v>
      </c>
      <c r="AF294" s="21"/>
      <c r="AG294" s="21"/>
      <c r="AH294" s="21"/>
      <c r="AI294" s="21"/>
      <c r="AJ294" s="21"/>
      <c r="AK294" s="21">
        <v>849.0</v>
      </c>
    </row>
    <row r="295" ht="14.25" hidden="1" customHeight="1">
      <c r="A295" s="18" t="s">
        <v>2510</v>
      </c>
      <c r="B295" s="18" t="s">
        <v>550</v>
      </c>
      <c r="C295" s="18" t="s">
        <v>1040</v>
      </c>
      <c r="D295" s="18">
        <v>8.07</v>
      </c>
      <c r="E295" s="18">
        <v>0.2484</v>
      </c>
      <c r="F295" s="86" t="str">
        <f t="shared" si="6"/>
        <v>32.48792271</v>
      </c>
      <c r="G295" s="18">
        <v>8.88</v>
      </c>
      <c r="H295" s="18">
        <v>0.27</v>
      </c>
      <c r="I295" s="18"/>
      <c r="J295" s="18"/>
      <c r="K295" s="18"/>
      <c r="L295" s="18"/>
      <c r="M295" s="18"/>
      <c r="N295" s="18"/>
      <c r="O295" s="18"/>
      <c r="P295" s="18"/>
      <c r="Q295" s="18"/>
      <c r="R295" s="18"/>
      <c r="S295" s="18"/>
      <c r="T295" s="18"/>
      <c r="U295" s="18"/>
      <c r="V295" s="18"/>
      <c r="W295" s="18"/>
      <c r="X295" s="18"/>
      <c r="Y295" s="18"/>
      <c r="Z295" s="18"/>
      <c r="AA295" s="18"/>
      <c r="AB295" s="18" t="s">
        <v>746</v>
      </c>
      <c r="AC295" s="18" t="s">
        <v>1608</v>
      </c>
      <c r="AD295" s="18" t="s">
        <v>1609</v>
      </c>
      <c r="AE295" s="18" t="s">
        <v>2510</v>
      </c>
      <c r="AF295" s="18"/>
      <c r="AG295" s="18"/>
      <c r="AH295" s="18"/>
      <c r="AI295" s="18"/>
      <c r="AJ295" s="18"/>
      <c r="AK295" s="18">
        <v>850.0</v>
      </c>
    </row>
    <row r="296" ht="14.25" hidden="1" customHeight="1">
      <c r="A296" s="18" t="s">
        <v>2513</v>
      </c>
      <c r="B296" s="18" t="s">
        <v>550</v>
      </c>
      <c r="C296" s="18" t="s">
        <v>1040</v>
      </c>
      <c r="D296" s="18">
        <v>1.83</v>
      </c>
      <c r="E296" s="18">
        <v>0.2814</v>
      </c>
      <c r="F296" s="86" t="str">
        <f t="shared" si="6"/>
        <v>6.503198294</v>
      </c>
      <c r="G296" s="18">
        <v>35.69</v>
      </c>
      <c r="H296" s="18">
        <v>0.26</v>
      </c>
      <c r="I296" s="18"/>
      <c r="J296" s="18"/>
      <c r="K296" s="18"/>
      <c r="L296" s="18"/>
      <c r="M296" s="18"/>
      <c r="N296" s="18"/>
      <c r="O296" s="18"/>
      <c r="P296" s="18"/>
      <c r="Q296" s="18"/>
      <c r="R296" s="18"/>
      <c r="S296" s="18"/>
      <c r="T296" s="18"/>
      <c r="U296" s="18"/>
      <c r="V296" s="18"/>
      <c r="W296" s="18"/>
      <c r="X296" s="18"/>
      <c r="Y296" s="18"/>
      <c r="Z296" s="18"/>
      <c r="AA296" s="18"/>
      <c r="AB296" s="18" t="s">
        <v>746</v>
      </c>
      <c r="AC296" s="18" t="s">
        <v>1608</v>
      </c>
      <c r="AD296" s="18" t="s">
        <v>1609</v>
      </c>
      <c r="AE296" s="18" t="s">
        <v>2513</v>
      </c>
      <c r="AF296" s="18"/>
      <c r="AG296" s="18"/>
      <c r="AH296" s="18"/>
      <c r="AI296" s="18"/>
      <c r="AJ296" s="18"/>
      <c r="AK296" s="18">
        <v>844.0</v>
      </c>
    </row>
    <row r="297" ht="14.25" hidden="1" customHeight="1">
      <c r="A297" s="21" t="s">
        <v>2516</v>
      </c>
      <c r="B297" s="21" t="s">
        <v>550</v>
      </c>
      <c r="C297" s="21" t="s">
        <v>1040</v>
      </c>
      <c r="D297" s="21">
        <v>2.55</v>
      </c>
      <c r="E297" s="21">
        <v>0.27</v>
      </c>
      <c r="F297" s="81" t="str">
        <f t="shared" si="6"/>
        <v>9.444444444</v>
      </c>
      <c r="G297" s="21">
        <v>25.92</v>
      </c>
      <c r="H297" s="21">
        <v>0.26</v>
      </c>
      <c r="I297" s="21"/>
      <c r="J297" s="21"/>
      <c r="K297" s="21"/>
      <c r="L297" s="21"/>
      <c r="M297" s="21"/>
      <c r="N297" s="21"/>
      <c r="O297" s="21"/>
      <c r="P297" s="21"/>
      <c r="Q297" s="21"/>
      <c r="R297" s="21"/>
      <c r="S297" s="21"/>
      <c r="T297" s="21"/>
      <c r="U297" s="21"/>
      <c r="V297" s="21"/>
      <c r="W297" s="21"/>
      <c r="X297" s="21"/>
      <c r="Y297" s="21"/>
      <c r="Z297" s="21"/>
      <c r="AA297" s="21"/>
      <c r="AB297" s="21" t="s">
        <v>746</v>
      </c>
      <c r="AC297" s="21" t="s">
        <v>1608</v>
      </c>
      <c r="AD297" s="21" t="s">
        <v>1609</v>
      </c>
      <c r="AE297" s="21" t="s">
        <v>2516</v>
      </c>
      <c r="AF297" s="21"/>
      <c r="AG297" s="21"/>
      <c r="AH297" s="21"/>
      <c r="AI297" s="21"/>
      <c r="AJ297" s="21"/>
      <c r="AK297" s="21">
        <v>845.0</v>
      </c>
    </row>
    <row r="298" ht="14.25" hidden="1" customHeight="1">
      <c r="A298" s="21" t="s">
        <v>2518</v>
      </c>
      <c r="B298" s="21" t="s">
        <v>550</v>
      </c>
      <c r="C298" s="21" t="s">
        <v>1040</v>
      </c>
      <c r="D298" s="21">
        <v>2.27</v>
      </c>
      <c r="E298" s="21">
        <v>1.1796</v>
      </c>
      <c r="F298" s="81" t="str">
        <f t="shared" si="6"/>
        <v>1.924381146</v>
      </c>
      <c r="G298" s="21">
        <v>29.09</v>
      </c>
      <c r="H298" s="21">
        <v>0.26</v>
      </c>
      <c r="I298" s="21"/>
      <c r="J298" s="21"/>
      <c r="K298" s="21"/>
      <c r="L298" s="21"/>
      <c r="M298" s="21"/>
      <c r="N298" s="21"/>
      <c r="O298" s="21"/>
      <c r="P298" s="21"/>
      <c r="Q298" s="21"/>
      <c r="R298" s="21"/>
      <c r="S298" s="21"/>
      <c r="T298" s="21"/>
      <c r="U298" s="21"/>
      <c r="V298" s="21"/>
      <c r="W298" s="21"/>
      <c r="X298" s="21"/>
      <c r="Y298" s="21"/>
      <c r="Z298" s="21"/>
      <c r="AA298" s="21"/>
      <c r="AB298" s="21" t="s">
        <v>746</v>
      </c>
      <c r="AC298" s="21" t="s">
        <v>1608</v>
      </c>
      <c r="AD298" s="21" t="s">
        <v>1609</v>
      </c>
      <c r="AE298" s="21" t="s">
        <v>2518</v>
      </c>
      <c r="AF298" s="21"/>
      <c r="AG298" s="21"/>
      <c r="AH298" s="21"/>
      <c r="AI298" s="21"/>
      <c r="AJ298" s="21"/>
      <c r="AK298" s="21">
        <v>835.0</v>
      </c>
    </row>
    <row r="299" ht="14.25" hidden="1" customHeight="1">
      <c r="A299" s="18" t="s">
        <v>2520</v>
      </c>
      <c r="B299" s="18" t="s">
        <v>550</v>
      </c>
      <c r="C299" s="18" t="s">
        <v>1040</v>
      </c>
      <c r="D299" s="18">
        <v>3.27</v>
      </c>
      <c r="E299" s="18">
        <v>0.27312</v>
      </c>
      <c r="F299" s="86" t="str">
        <f t="shared" si="6"/>
        <v>11.97275923</v>
      </c>
      <c r="G299" s="18">
        <v>20.44</v>
      </c>
      <c r="H299" s="18">
        <v>0.26</v>
      </c>
      <c r="I299" s="18"/>
      <c r="J299" s="18"/>
      <c r="K299" s="18"/>
      <c r="L299" s="18"/>
      <c r="M299" s="18"/>
      <c r="N299" s="18"/>
      <c r="O299" s="18"/>
      <c r="P299" s="18"/>
      <c r="Q299" s="18"/>
      <c r="R299" s="18"/>
      <c r="S299" s="18"/>
      <c r="T299" s="18"/>
      <c r="U299" s="18"/>
      <c r="V299" s="18"/>
      <c r="W299" s="18"/>
      <c r="X299" s="18"/>
      <c r="Y299" s="18"/>
      <c r="Z299" s="18"/>
      <c r="AA299" s="18"/>
      <c r="AB299" s="18" t="s">
        <v>746</v>
      </c>
      <c r="AC299" s="18" t="s">
        <v>1608</v>
      </c>
      <c r="AD299" s="18" t="s">
        <v>1609</v>
      </c>
      <c r="AE299" s="18" t="s">
        <v>2520</v>
      </c>
      <c r="AF299" s="18"/>
      <c r="AG299" s="18"/>
      <c r="AH299" s="18"/>
      <c r="AI299" s="18"/>
      <c r="AJ299" s="18"/>
      <c r="AK299" s="18">
        <v>838.0</v>
      </c>
    </row>
    <row r="300" ht="14.25" hidden="1" customHeight="1">
      <c r="A300" s="21" t="s">
        <v>2524</v>
      </c>
      <c r="B300" s="21" t="s">
        <v>550</v>
      </c>
      <c r="C300" s="21" t="s">
        <v>1040</v>
      </c>
      <c r="D300" s="21">
        <v>4.47</v>
      </c>
      <c r="E300" s="21">
        <v>0.2628</v>
      </c>
      <c r="F300" s="81" t="str">
        <f t="shared" si="6"/>
        <v>17.00913242</v>
      </c>
      <c r="G300" s="21">
        <v>15.23</v>
      </c>
      <c r="H300" s="21">
        <v>0.27</v>
      </c>
      <c r="I300" s="21"/>
      <c r="J300" s="21"/>
      <c r="K300" s="21"/>
      <c r="L300" s="21"/>
      <c r="M300" s="21"/>
      <c r="N300" s="21"/>
      <c r="O300" s="21"/>
      <c r="P300" s="21"/>
      <c r="Q300" s="21"/>
      <c r="R300" s="21"/>
      <c r="S300" s="21"/>
      <c r="T300" s="21"/>
      <c r="U300" s="21"/>
      <c r="V300" s="21"/>
      <c r="W300" s="21"/>
      <c r="X300" s="21"/>
      <c r="Y300" s="21"/>
      <c r="Z300" s="21"/>
      <c r="AA300" s="21"/>
      <c r="AB300" s="21" t="s">
        <v>746</v>
      </c>
      <c r="AC300" s="21" t="s">
        <v>1608</v>
      </c>
      <c r="AD300" s="21" t="s">
        <v>1609</v>
      </c>
      <c r="AE300" s="21" t="s">
        <v>2524</v>
      </c>
      <c r="AF300" s="21"/>
      <c r="AG300" s="21"/>
      <c r="AH300" s="21"/>
      <c r="AI300" s="21"/>
      <c r="AJ300" s="21"/>
      <c r="AK300" s="21">
        <v>839.0</v>
      </c>
    </row>
    <row r="301" ht="14.25" hidden="1" customHeight="1">
      <c r="A301" s="18" t="s">
        <v>2525</v>
      </c>
      <c r="B301" s="18" t="s">
        <v>550</v>
      </c>
      <c r="C301" s="18" t="s">
        <v>1040</v>
      </c>
      <c r="D301" s="18">
        <v>5.67</v>
      </c>
      <c r="E301" s="18">
        <v>0.2592</v>
      </c>
      <c r="F301" s="86" t="str">
        <f t="shared" si="6"/>
        <v>21.875</v>
      </c>
      <c r="G301" s="18">
        <v>12.22</v>
      </c>
      <c r="H301" s="18">
        <v>0.27</v>
      </c>
      <c r="I301" s="18"/>
      <c r="J301" s="18"/>
      <c r="K301" s="18"/>
      <c r="L301" s="18"/>
      <c r="M301" s="18"/>
      <c r="N301" s="18"/>
      <c r="O301" s="18"/>
      <c r="P301" s="18"/>
      <c r="Q301" s="18"/>
      <c r="R301" s="18"/>
      <c r="S301" s="18"/>
      <c r="T301" s="18"/>
      <c r="U301" s="18"/>
      <c r="V301" s="18"/>
      <c r="W301" s="18"/>
      <c r="X301" s="18"/>
      <c r="Y301" s="18"/>
      <c r="Z301" s="18"/>
      <c r="AA301" s="18"/>
      <c r="AB301" s="18" t="s">
        <v>746</v>
      </c>
      <c r="AC301" s="18" t="s">
        <v>1608</v>
      </c>
      <c r="AD301" s="18" t="s">
        <v>1609</v>
      </c>
      <c r="AE301" s="18" t="s">
        <v>2525</v>
      </c>
      <c r="AF301" s="18"/>
      <c r="AG301" s="18"/>
      <c r="AH301" s="18"/>
      <c r="AI301" s="18"/>
      <c r="AJ301" s="18"/>
      <c r="AK301" s="18">
        <v>840.0</v>
      </c>
    </row>
    <row r="302" ht="14.25" hidden="1" customHeight="1">
      <c r="A302" s="21" t="s">
        <v>2528</v>
      </c>
      <c r="B302" s="21" t="s">
        <v>550</v>
      </c>
      <c r="C302" s="21" t="s">
        <v>1040</v>
      </c>
      <c r="D302" s="21">
        <v>6.87</v>
      </c>
      <c r="E302" s="21">
        <v>0.25512</v>
      </c>
      <c r="F302" s="81" t="str">
        <f t="shared" si="6"/>
        <v>26.92850423</v>
      </c>
      <c r="G302" s="21">
        <v>10.26</v>
      </c>
      <c r="H302" s="21">
        <v>0.27</v>
      </c>
      <c r="I302" s="21"/>
      <c r="J302" s="21"/>
      <c r="K302" s="21"/>
      <c r="L302" s="21"/>
      <c r="M302" s="21"/>
      <c r="N302" s="21"/>
      <c r="O302" s="21"/>
      <c r="P302" s="21"/>
      <c r="Q302" s="21"/>
      <c r="R302" s="21"/>
      <c r="S302" s="21"/>
      <c r="T302" s="21"/>
      <c r="U302" s="21"/>
      <c r="V302" s="21"/>
      <c r="W302" s="21"/>
      <c r="X302" s="21"/>
      <c r="Y302" s="21"/>
      <c r="Z302" s="21"/>
      <c r="AA302" s="21"/>
      <c r="AB302" s="21" t="s">
        <v>746</v>
      </c>
      <c r="AC302" s="21" t="s">
        <v>1608</v>
      </c>
      <c r="AD302" s="21" t="s">
        <v>1609</v>
      </c>
      <c r="AE302" s="21" t="s">
        <v>2528</v>
      </c>
      <c r="AF302" s="21"/>
      <c r="AG302" s="21"/>
      <c r="AH302" s="21"/>
      <c r="AI302" s="21"/>
      <c r="AJ302" s="21"/>
      <c r="AK302" s="21">
        <v>841.0</v>
      </c>
    </row>
    <row r="303" ht="14.25" hidden="1" customHeight="1">
      <c r="A303" s="18" t="s">
        <v>2529</v>
      </c>
      <c r="B303" s="18" t="s">
        <v>550</v>
      </c>
      <c r="C303" s="18" t="s">
        <v>1040</v>
      </c>
      <c r="D303" s="18">
        <v>8.07</v>
      </c>
      <c r="E303" s="18">
        <v>0.25692</v>
      </c>
      <c r="F303" s="86" t="str">
        <f t="shared" si="6"/>
        <v>31.41055582</v>
      </c>
      <c r="G303" s="18">
        <v>8.88</v>
      </c>
      <c r="H303" s="18">
        <v>0.27</v>
      </c>
      <c r="I303" s="18"/>
      <c r="J303" s="18"/>
      <c r="K303" s="18"/>
      <c r="L303" s="18"/>
      <c r="M303" s="18"/>
      <c r="N303" s="18"/>
      <c r="O303" s="18"/>
      <c r="P303" s="18"/>
      <c r="Q303" s="18"/>
      <c r="R303" s="18"/>
      <c r="S303" s="18"/>
      <c r="T303" s="18"/>
      <c r="U303" s="18"/>
      <c r="V303" s="18"/>
      <c r="W303" s="18"/>
      <c r="X303" s="18"/>
      <c r="Y303" s="18"/>
      <c r="Z303" s="18"/>
      <c r="AA303" s="18"/>
      <c r="AB303" s="18" t="s">
        <v>746</v>
      </c>
      <c r="AC303" s="18" t="s">
        <v>1608</v>
      </c>
      <c r="AD303" s="18" t="s">
        <v>1609</v>
      </c>
      <c r="AE303" s="18" t="s">
        <v>2529</v>
      </c>
      <c r="AF303" s="18"/>
      <c r="AG303" s="18"/>
      <c r="AH303" s="18"/>
      <c r="AI303" s="18"/>
      <c r="AJ303" s="18"/>
      <c r="AK303" s="18">
        <v>842.0</v>
      </c>
    </row>
    <row r="304" ht="14.25" hidden="1" customHeight="1">
      <c r="A304" s="18" t="s">
        <v>2531</v>
      </c>
      <c r="B304" s="18" t="s">
        <v>550</v>
      </c>
      <c r="C304" s="18" t="s">
        <v>1040</v>
      </c>
      <c r="D304" s="18">
        <v>1.83</v>
      </c>
      <c r="E304" s="18">
        <v>0.3096</v>
      </c>
      <c r="F304" s="86" t="str">
        <f t="shared" si="6"/>
        <v>5.910852713</v>
      </c>
      <c r="G304" s="18">
        <v>35.69</v>
      </c>
      <c r="H304" s="18">
        <v>0.26</v>
      </c>
      <c r="I304" s="18"/>
      <c r="J304" s="18"/>
      <c r="K304" s="18"/>
      <c r="L304" s="18"/>
      <c r="M304" s="18"/>
      <c r="N304" s="18"/>
      <c r="O304" s="18"/>
      <c r="P304" s="18"/>
      <c r="Q304" s="18"/>
      <c r="R304" s="18"/>
      <c r="S304" s="18"/>
      <c r="T304" s="18"/>
      <c r="U304" s="18"/>
      <c r="V304" s="18"/>
      <c r="W304" s="18"/>
      <c r="X304" s="18"/>
      <c r="Y304" s="18"/>
      <c r="Z304" s="18"/>
      <c r="AA304" s="18"/>
      <c r="AB304" s="18" t="s">
        <v>746</v>
      </c>
      <c r="AC304" s="18" t="s">
        <v>1608</v>
      </c>
      <c r="AD304" s="18" t="s">
        <v>1609</v>
      </c>
      <c r="AE304" s="18" t="s">
        <v>2531</v>
      </c>
      <c r="AF304" s="18"/>
      <c r="AG304" s="18"/>
      <c r="AH304" s="18"/>
      <c r="AI304" s="18"/>
      <c r="AJ304" s="18"/>
      <c r="AK304" s="18">
        <v>836.0</v>
      </c>
    </row>
    <row r="305" ht="14.25" hidden="1" customHeight="1">
      <c r="A305" s="21" t="s">
        <v>2533</v>
      </c>
      <c r="B305" s="21" t="s">
        <v>550</v>
      </c>
      <c r="C305" s="21" t="s">
        <v>1040</v>
      </c>
      <c r="D305" s="21">
        <v>2.55</v>
      </c>
      <c r="E305" s="21">
        <v>0.28476</v>
      </c>
      <c r="F305" s="81" t="str">
        <f t="shared" si="6"/>
        <v>8.954909397</v>
      </c>
      <c r="G305" s="21">
        <v>25.92</v>
      </c>
      <c r="H305" s="21">
        <v>0.26</v>
      </c>
      <c r="I305" s="21"/>
      <c r="J305" s="21"/>
      <c r="K305" s="21"/>
      <c r="L305" s="21"/>
      <c r="M305" s="21"/>
      <c r="N305" s="21"/>
      <c r="O305" s="21"/>
      <c r="P305" s="21"/>
      <c r="Q305" s="21"/>
      <c r="R305" s="21"/>
      <c r="S305" s="21"/>
      <c r="T305" s="21"/>
      <c r="U305" s="21"/>
      <c r="V305" s="21"/>
      <c r="W305" s="21"/>
      <c r="X305" s="21"/>
      <c r="Y305" s="21"/>
      <c r="Z305" s="21"/>
      <c r="AA305" s="21"/>
      <c r="AB305" s="21" t="s">
        <v>746</v>
      </c>
      <c r="AC305" s="21" t="s">
        <v>1608</v>
      </c>
      <c r="AD305" s="21" t="s">
        <v>1609</v>
      </c>
      <c r="AE305" s="21" t="s">
        <v>2533</v>
      </c>
      <c r="AF305" s="21"/>
      <c r="AG305" s="21"/>
      <c r="AH305" s="21"/>
      <c r="AI305" s="21"/>
      <c r="AJ305" s="21"/>
      <c r="AK305" s="21">
        <v>837.0</v>
      </c>
    </row>
    <row r="306" ht="14.25" hidden="1" customHeight="1">
      <c r="A306" s="21" t="s">
        <v>2534</v>
      </c>
      <c r="B306" s="21" t="s">
        <v>550</v>
      </c>
      <c r="C306" s="21" t="s">
        <v>1040</v>
      </c>
      <c r="D306" s="21">
        <v>2.27</v>
      </c>
      <c r="E306" s="21">
        <v>0.78</v>
      </c>
      <c r="F306" s="81" t="str">
        <f t="shared" si="6"/>
        <v>2.91025641</v>
      </c>
      <c r="G306" s="21">
        <v>29.09</v>
      </c>
      <c r="H306" s="21">
        <v>0.26</v>
      </c>
      <c r="I306" s="21"/>
      <c r="J306" s="21"/>
      <c r="K306" s="21"/>
      <c r="L306" s="21"/>
      <c r="M306" s="21"/>
      <c r="N306" s="21"/>
      <c r="O306" s="21"/>
      <c r="P306" s="21"/>
      <c r="Q306" s="21"/>
      <c r="R306" s="21"/>
      <c r="S306" s="21"/>
      <c r="T306" s="21"/>
      <c r="U306" s="21"/>
      <c r="V306" s="21"/>
      <c r="W306" s="21"/>
      <c r="X306" s="21"/>
      <c r="Y306" s="21"/>
      <c r="Z306" s="21"/>
      <c r="AA306" s="21"/>
      <c r="AB306" s="21" t="s">
        <v>746</v>
      </c>
      <c r="AC306" s="21" t="s">
        <v>1608</v>
      </c>
      <c r="AD306" s="21" t="s">
        <v>1609</v>
      </c>
      <c r="AE306" s="21" t="s">
        <v>2534</v>
      </c>
      <c r="AF306" s="21"/>
      <c r="AG306" s="21"/>
      <c r="AH306" s="21"/>
      <c r="AI306" s="21"/>
      <c r="AJ306" s="21"/>
      <c r="AK306" s="21">
        <v>851.0</v>
      </c>
    </row>
    <row r="307" ht="14.25" hidden="1" customHeight="1">
      <c r="A307" s="18" t="s">
        <v>2536</v>
      </c>
      <c r="B307" s="18" t="s">
        <v>550</v>
      </c>
      <c r="C307" s="18" t="s">
        <v>1040</v>
      </c>
      <c r="D307" s="18">
        <v>3.27</v>
      </c>
      <c r="E307" s="18">
        <v>0.254519999999999</v>
      </c>
      <c r="F307" s="86" t="str">
        <f t="shared" si="6"/>
        <v>12.84771334</v>
      </c>
      <c r="G307" s="18">
        <v>20.44</v>
      </c>
      <c r="H307" s="18">
        <v>0.26</v>
      </c>
      <c r="I307" s="18"/>
      <c r="J307" s="18"/>
      <c r="K307" s="18"/>
      <c r="L307" s="18"/>
      <c r="M307" s="18"/>
      <c r="N307" s="18"/>
      <c r="O307" s="18"/>
      <c r="P307" s="18"/>
      <c r="Q307" s="18"/>
      <c r="R307" s="18"/>
      <c r="S307" s="18"/>
      <c r="T307" s="18"/>
      <c r="U307" s="18"/>
      <c r="V307" s="18"/>
      <c r="W307" s="18"/>
      <c r="X307" s="18"/>
      <c r="Y307" s="18"/>
      <c r="Z307" s="18"/>
      <c r="AA307" s="18"/>
      <c r="AB307" s="18" t="s">
        <v>746</v>
      </c>
      <c r="AC307" s="18" t="s">
        <v>1608</v>
      </c>
      <c r="AD307" s="18" t="s">
        <v>1609</v>
      </c>
      <c r="AE307" s="18" t="s">
        <v>2536</v>
      </c>
      <c r="AF307" s="18"/>
      <c r="AG307" s="18"/>
      <c r="AH307" s="18"/>
      <c r="AI307" s="18"/>
      <c r="AJ307" s="18"/>
      <c r="AK307" s="18">
        <v>854.0</v>
      </c>
    </row>
    <row r="308" ht="14.25" hidden="1" customHeight="1">
      <c r="A308" s="21" t="s">
        <v>2538</v>
      </c>
      <c r="B308" s="21" t="s">
        <v>550</v>
      </c>
      <c r="C308" s="21" t="s">
        <v>1040</v>
      </c>
      <c r="D308" s="21">
        <v>4.47</v>
      </c>
      <c r="E308" s="21">
        <v>0.24804</v>
      </c>
      <c r="F308" s="81" t="str">
        <f t="shared" si="6"/>
        <v>18.02128689</v>
      </c>
      <c r="G308" s="21">
        <v>15.23</v>
      </c>
      <c r="H308" s="21">
        <v>0.27</v>
      </c>
      <c r="I308" s="21"/>
      <c r="J308" s="21"/>
      <c r="K308" s="21"/>
      <c r="L308" s="21"/>
      <c r="M308" s="21"/>
      <c r="N308" s="21"/>
      <c r="O308" s="21"/>
      <c r="P308" s="21"/>
      <c r="Q308" s="21"/>
      <c r="R308" s="21"/>
      <c r="S308" s="21"/>
      <c r="T308" s="21"/>
      <c r="U308" s="21"/>
      <c r="V308" s="21"/>
      <c r="W308" s="21"/>
      <c r="X308" s="21"/>
      <c r="Y308" s="21"/>
      <c r="Z308" s="21"/>
      <c r="AA308" s="21"/>
      <c r="AB308" s="21" t="s">
        <v>746</v>
      </c>
      <c r="AC308" s="21" t="s">
        <v>1608</v>
      </c>
      <c r="AD308" s="21" t="s">
        <v>1609</v>
      </c>
      <c r="AE308" s="21" t="s">
        <v>2538</v>
      </c>
      <c r="AF308" s="21"/>
      <c r="AG308" s="21"/>
      <c r="AH308" s="21"/>
      <c r="AI308" s="21"/>
      <c r="AJ308" s="21"/>
      <c r="AK308" s="21">
        <v>855.0</v>
      </c>
    </row>
    <row r="309" ht="14.25" hidden="1" customHeight="1">
      <c r="A309" s="18" t="s">
        <v>2541</v>
      </c>
      <c r="B309" s="18" t="s">
        <v>550</v>
      </c>
      <c r="C309" s="18" t="s">
        <v>1040</v>
      </c>
      <c r="D309" s="18">
        <v>5.67</v>
      </c>
      <c r="E309" s="18">
        <v>0.24696</v>
      </c>
      <c r="F309" s="86" t="str">
        <f t="shared" si="6"/>
        <v>22.95918367</v>
      </c>
      <c r="G309" s="18">
        <v>12.22</v>
      </c>
      <c r="H309" s="18">
        <v>0.27</v>
      </c>
      <c r="I309" s="18"/>
      <c r="J309" s="18"/>
      <c r="K309" s="18"/>
      <c r="L309" s="18"/>
      <c r="M309" s="18"/>
      <c r="N309" s="18"/>
      <c r="O309" s="18"/>
      <c r="P309" s="18"/>
      <c r="Q309" s="18"/>
      <c r="R309" s="18"/>
      <c r="S309" s="18"/>
      <c r="T309" s="18"/>
      <c r="U309" s="18"/>
      <c r="V309" s="18"/>
      <c r="W309" s="18"/>
      <c r="X309" s="18"/>
      <c r="Y309" s="18"/>
      <c r="Z309" s="18"/>
      <c r="AA309" s="18"/>
      <c r="AB309" s="18" t="s">
        <v>746</v>
      </c>
      <c r="AC309" s="18" t="s">
        <v>1608</v>
      </c>
      <c r="AD309" s="18" t="s">
        <v>1609</v>
      </c>
      <c r="AE309" s="18" t="s">
        <v>2541</v>
      </c>
      <c r="AF309" s="18"/>
      <c r="AG309" s="18"/>
      <c r="AH309" s="18"/>
      <c r="AI309" s="18"/>
      <c r="AJ309" s="18"/>
      <c r="AK309" s="18">
        <v>856.0</v>
      </c>
    </row>
    <row r="310" ht="14.25" hidden="1" customHeight="1">
      <c r="A310" s="21" t="s">
        <v>2544</v>
      </c>
      <c r="B310" s="21" t="s">
        <v>550</v>
      </c>
      <c r="C310" s="21" t="s">
        <v>1040</v>
      </c>
      <c r="D310" s="21">
        <v>6.87</v>
      </c>
      <c r="E310" s="21">
        <v>0.2478</v>
      </c>
      <c r="F310" s="81" t="str">
        <f t="shared" si="6"/>
        <v>27.72397094</v>
      </c>
      <c r="G310" s="21">
        <v>10.26</v>
      </c>
      <c r="H310" s="21">
        <v>0.27</v>
      </c>
      <c r="I310" s="21"/>
      <c r="J310" s="21"/>
      <c r="K310" s="21"/>
      <c r="L310" s="21"/>
      <c r="M310" s="21"/>
      <c r="N310" s="21"/>
      <c r="O310" s="21"/>
      <c r="P310" s="21"/>
      <c r="Q310" s="21"/>
      <c r="R310" s="21"/>
      <c r="S310" s="21"/>
      <c r="T310" s="21"/>
      <c r="U310" s="21"/>
      <c r="V310" s="21"/>
      <c r="W310" s="21"/>
      <c r="X310" s="21"/>
      <c r="Y310" s="21"/>
      <c r="Z310" s="21"/>
      <c r="AA310" s="21"/>
      <c r="AB310" s="21" t="s">
        <v>746</v>
      </c>
      <c r="AC310" s="21" t="s">
        <v>1608</v>
      </c>
      <c r="AD310" s="21" t="s">
        <v>1609</v>
      </c>
      <c r="AE310" s="21" t="s">
        <v>2544</v>
      </c>
      <c r="AF310" s="21"/>
      <c r="AG310" s="21"/>
      <c r="AH310" s="21"/>
      <c r="AI310" s="21"/>
      <c r="AJ310" s="21"/>
      <c r="AK310" s="21">
        <v>857.0</v>
      </c>
    </row>
    <row r="311" ht="14.25" hidden="1" customHeight="1">
      <c r="A311" s="18" t="s">
        <v>2549</v>
      </c>
      <c r="B311" s="18" t="s">
        <v>550</v>
      </c>
      <c r="C311" s="18" t="s">
        <v>1040</v>
      </c>
      <c r="D311" s="18">
        <v>8.07</v>
      </c>
      <c r="E311" s="18">
        <v>0.2484</v>
      </c>
      <c r="F311" s="86" t="str">
        <f t="shared" si="6"/>
        <v>32.48792271</v>
      </c>
      <c r="G311" s="18">
        <v>8.88</v>
      </c>
      <c r="H311" s="18">
        <v>0.27</v>
      </c>
      <c r="I311" s="18"/>
      <c r="J311" s="18"/>
      <c r="K311" s="18"/>
      <c r="L311" s="18"/>
      <c r="M311" s="18"/>
      <c r="N311" s="18"/>
      <c r="O311" s="18"/>
      <c r="P311" s="18"/>
      <c r="Q311" s="18"/>
      <c r="R311" s="18"/>
      <c r="S311" s="18"/>
      <c r="T311" s="18"/>
      <c r="U311" s="18"/>
      <c r="V311" s="18"/>
      <c r="W311" s="18"/>
      <c r="X311" s="18"/>
      <c r="Y311" s="18"/>
      <c r="Z311" s="18"/>
      <c r="AA311" s="18"/>
      <c r="AB311" s="18" t="s">
        <v>746</v>
      </c>
      <c r="AC311" s="18" t="s">
        <v>1608</v>
      </c>
      <c r="AD311" s="18" t="s">
        <v>1609</v>
      </c>
      <c r="AE311" s="18" t="s">
        <v>2549</v>
      </c>
      <c r="AF311" s="18"/>
      <c r="AG311" s="18"/>
      <c r="AH311" s="18"/>
      <c r="AI311" s="18"/>
      <c r="AJ311" s="18"/>
      <c r="AK311" s="18">
        <v>858.0</v>
      </c>
    </row>
    <row r="312" ht="14.25" hidden="1" customHeight="1">
      <c r="A312" s="18" t="s">
        <v>2551</v>
      </c>
      <c r="B312" s="18" t="s">
        <v>550</v>
      </c>
      <c r="C312" s="18" t="s">
        <v>1040</v>
      </c>
      <c r="D312" s="18">
        <v>1.83</v>
      </c>
      <c r="E312" s="18">
        <v>0.2652</v>
      </c>
      <c r="F312" s="86" t="str">
        <f t="shared" si="6"/>
        <v>6.900452489</v>
      </c>
      <c r="G312" s="18">
        <v>35.69</v>
      </c>
      <c r="H312" s="18">
        <v>0.26</v>
      </c>
      <c r="I312" s="18"/>
      <c r="J312" s="18"/>
      <c r="K312" s="18"/>
      <c r="L312" s="18"/>
      <c r="M312" s="18"/>
      <c r="N312" s="18"/>
      <c r="O312" s="18"/>
      <c r="P312" s="18"/>
      <c r="Q312" s="18"/>
      <c r="R312" s="18"/>
      <c r="S312" s="18"/>
      <c r="T312" s="18"/>
      <c r="U312" s="18"/>
      <c r="V312" s="18"/>
      <c r="W312" s="18"/>
      <c r="X312" s="18"/>
      <c r="Y312" s="18"/>
      <c r="Z312" s="18"/>
      <c r="AA312" s="18"/>
      <c r="AB312" s="18" t="s">
        <v>746</v>
      </c>
      <c r="AC312" s="18" t="s">
        <v>1608</v>
      </c>
      <c r="AD312" s="18" t="s">
        <v>1609</v>
      </c>
      <c r="AE312" s="18" t="s">
        <v>2551</v>
      </c>
      <c r="AF312" s="18"/>
      <c r="AG312" s="18"/>
      <c r="AH312" s="18"/>
      <c r="AI312" s="18"/>
      <c r="AJ312" s="18"/>
      <c r="AK312" s="18">
        <v>852.0</v>
      </c>
    </row>
    <row r="313" ht="14.25" hidden="1" customHeight="1">
      <c r="A313" s="21" t="s">
        <v>2552</v>
      </c>
      <c r="B313" s="21" t="s">
        <v>550</v>
      </c>
      <c r="C313" s="21" t="s">
        <v>1040</v>
      </c>
      <c r="D313" s="21">
        <v>2.55</v>
      </c>
      <c r="E313" s="21">
        <v>0.257519999999999</v>
      </c>
      <c r="F313" s="81" t="str">
        <f t="shared" si="6"/>
        <v>9.902143523</v>
      </c>
      <c r="G313" s="21">
        <v>25.92</v>
      </c>
      <c r="H313" s="21">
        <v>0.26</v>
      </c>
      <c r="I313" s="21"/>
      <c r="J313" s="21"/>
      <c r="K313" s="21"/>
      <c r="L313" s="21"/>
      <c r="M313" s="21"/>
      <c r="N313" s="21"/>
      <c r="O313" s="21"/>
      <c r="P313" s="21"/>
      <c r="Q313" s="21"/>
      <c r="R313" s="21"/>
      <c r="S313" s="21"/>
      <c r="T313" s="21"/>
      <c r="U313" s="21"/>
      <c r="V313" s="21"/>
      <c r="W313" s="21"/>
      <c r="X313" s="21"/>
      <c r="Y313" s="21"/>
      <c r="Z313" s="21"/>
      <c r="AA313" s="21"/>
      <c r="AB313" s="21" t="s">
        <v>746</v>
      </c>
      <c r="AC313" s="21" t="s">
        <v>1608</v>
      </c>
      <c r="AD313" s="21" t="s">
        <v>1609</v>
      </c>
      <c r="AE313" s="21" t="s">
        <v>2552</v>
      </c>
      <c r="AF313" s="21"/>
      <c r="AG313" s="21"/>
      <c r="AH313" s="21"/>
      <c r="AI313" s="21"/>
      <c r="AJ313" s="21"/>
      <c r="AK313" s="21">
        <v>853.0</v>
      </c>
    </row>
    <row r="314" ht="14.25" customHeight="1">
      <c r="A314" s="92" t="s">
        <v>162</v>
      </c>
      <c r="B314" s="87" t="s">
        <v>612</v>
      </c>
      <c r="C314" s="92" t="s">
        <v>1083</v>
      </c>
      <c r="D314" s="87"/>
      <c r="E314" s="87"/>
      <c r="F314" s="92">
        <v>1.22923037424</v>
      </c>
      <c r="G314" s="87"/>
      <c r="H314" s="87"/>
      <c r="I314" s="87">
        <v>0.9</v>
      </c>
      <c r="J314" s="87">
        <v>0.7</v>
      </c>
      <c r="K314" s="87">
        <v>0.8</v>
      </c>
      <c r="L314" s="87"/>
      <c r="M314" s="87"/>
      <c r="N314" s="87"/>
      <c r="O314" s="87"/>
      <c r="P314" s="87"/>
      <c r="Q314" s="87"/>
      <c r="R314" s="87"/>
      <c r="S314" s="87"/>
      <c r="T314" s="87"/>
      <c r="U314" s="87"/>
      <c r="V314" s="87"/>
      <c r="W314" s="87"/>
      <c r="X314" s="87"/>
      <c r="Y314" s="87"/>
      <c r="Z314" s="87"/>
      <c r="AA314" s="87"/>
      <c r="AB314" s="87"/>
      <c r="AC314" s="87"/>
      <c r="AD314" s="87"/>
      <c r="AE314" s="87"/>
      <c r="AF314" s="87"/>
      <c r="AG314" s="87"/>
      <c r="AH314" s="87"/>
      <c r="AI314" s="87"/>
      <c r="AJ314" s="87"/>
      <c r="AK314" s="87"/>
    </row>
    <row r="315" ht="14.25" hidden="1" customHeight="1">
      <c r="A315" s="21" t="s">
        <v>2554</v>
      </c>
      <c r="B315" s="21" t="s">
        <v>550</v>
      </c>
      <c r="C315" s="21" t="s">
        <v>1274</v>
      </c>
      <c r="D315" s="21">
        <v>1.0</v>
      </c>
      <c r="E315" s="21">
        <v>0.980399999999999</v>
      </c>
      <c r="F315" s="81" t="str">
        <f>D315/E315</f>
        <v>1.01999184</v>
      </c>
      <c r="G315" s="21">
        <v>34.88</v>
      </c>
      <c r="H315" s="21">
        <v>0.39</v>
      </c>
      <c r="I315" s="21"/>
      <c r="J315" s="21"/>
      <c r="K315" s="21"/>
      <c r="L315" s="21"/>
      <c r="M315" s="21"/>
      <c r="N315" s="21"/>
      <c r="O315" s="21"/>
      <c r="P315" s="21"/>
      <c r="Q315" s="21"/>
      <c r="R315" s="21"/>
      <c r="S315" s="21"/>
      <c r="T315" s="21"/>
      <c r="U315" s="21"/>
      <c r="V315" s="21"/>
      <c r="W315" s="21"/>
      <c r="X315" s="21"/>
      <c r="Y315" s="21"/>
      <c r="Z315" s="21"/>
      <c r="AA315" s="21"/>
      <c r="AB315" s="21" t="s">
        <v>746</v>
      </c>
      <c r="AC315" s="21" t="s">
        <v>1338</v>
      </c>
      <c r="AD315" s="21" t="s">
        <v>1994</v>
      </c>
      <c r="AE315" s="21" t="s">
        <v>2554</v>
      </c>
      <c r="AF315" s="21"/>
      <c r="AG315" s="21"/>
      <c r="AH315" s="21"/>
      <c r="AI315" s="21"/>
      <c r="AJ315" s="21"/>
      <c r="AK315" s="21">
        <v>887.0</v>
      </c>
    </row>
    <row r="316" ht="14.25" hidden="1" customHeight="1">
      <c r="A316" s="18" t="s">
        <v>2555</v>
      </c>
      <c r="B316" s="18" t="s">
        <v>603</v>
      </c>
      <c r="C316" s="18"/>
      <c r="D316" s="18">
        <v>0.236220472440944</v>
      </c>
      <c r="E316" s="18">
        <v>6.24012461866438</v>
      </c>
      <c r="F316" s="18">
        <v>0.160253209849202</v>
      </c>
      <c r="G316" s="18"/>
      <c r="H316" s="18"/>
      <c r="I316" s="18"/>
      <c r="J316" s="18"/>
      <c r="K316" s="18"/>
      <c r="L316" s="18"/>
      <c r="M316" s="18"/>
      <c r="N316" s="18"/>
      <c r="O316" s="18"/>
      <c r="P316" s="18" t="s">
        <v>2021</v>
      </c>
      <c r="Q316" s="18">
        <v>0.814</v>
      </c>
      <c r="R316" s="18">
        <v>0.086</v>
      </c>
      <c r="S316" s="18">
        <v>0.086</v>
      </c>
      <c r="T316" s="18">
        <v>0.847</v>
      </c>
      <c r="U316" s="18">
        <v>0.099</v>
      </c>
      <c r="V316" s="18">
        <v>0.099</v>
      </c>
      <c r="W316" s="18">
        <v>0.0</v>
      </c>
      <c r="X316" s="18">
        <v>0.84</v>
      </c>
      <c r="Y316" s="18">
        <v>0.1</v>
      </c>
      <c r="Z316" s="18">
        <v>1.0</v>
      </c>
      <c r="AA316" s="18" t="b">
        <v>0</v>
      </c>
      <c r="AB316" s="18"/>
      <c r="AC316" s="18"/>
      <c r="AD316" s="18"/>
      <c r="AE316" s="18"/>
      <c r="AF316" s="18"/>
      <c r="AG316" s="18"/>
      <c r="AH316" s="18"/>
      <c r="AI316" s="18"/>
      <c r="AJ316" s="18"/>
      <c r="AK316" s="18">
        <v>1317.0</v>
      </c>
    </row>
    <row r="317" ht="14.25" hidden="1" customHeight="1">
      <c r="A317" s="21" t="s">
        <v>1447</v>
      </c>
      <c r="B317" s="21" t="s">
        <v>603</v>
      </c>
      <c r="C317" s="21"/>
      <c r="D317" s="21">
        <v>0.236220472440944</v>
      </c>
      <c r="E317" s="21">
        <v>6.24012461866438</v>
      </c>
      <c r="F317" s="21">
        <v>0.160253209849202</v>
      </c>
      <c r="G317" s="21"/>
      <c r="H317" s="21"/>
      <c r="I317" s="21"/>
      <c r="J317" s="21"/>
      <c r="K317" s="21"/>
      <c r="L317" s="21"/>
      <c r="M317" s="21"/>
      <c r="N317" s="21"/>
      <c r="O317" s="21"/>
      <c r="P317" s="21" t="s">
        <v>2021</v>
      </c>
      <c r="Q317" s="21">
        <v>0.111</v>
      </c>
      <c r="R317" s="21">
        <v>0.179</v>
      </c>
      <c r="S317" s="21">
        <v>0.179</v>
      </c>
      <c r="T317" s="21">
        <v>0.128</v>
      </c>
      <c r="U317" s="21">
        <v>0.081</v>
      </c>
      <c r="V317" s="21">
        <v>0.081</v>
      </c>
      <c r="W317" s="21">
        <v>0.0</v>
      </c>
      <c r="X317" s="21">
        <v>0.84</v>
      </c>
      <c r="Y317" s="21">
        <v>0.1</v>
      </c>
      <c r="Z317" s="21">
        <v>1.0</v>
      </c>
      <c r="AA317" s="21" t="b">
        <v>0</v>
      </c>
      <c r="AB317" s="21"/>
      <c r="AC317" s="21"/>
      <c r="AD317" s="21"/>
      <c r="AE317" s="21"/>
      <c r="AF317" s="21"/>
      <c r="AG317" s="21"/>
      <c r="AH317" s="21"/>
      <c r="AI317" s="21"/>
      <c r="AJ317" s="21"/>
      <c r="AK317" s="21">
        <v>1318.0</v>
      </c>
    </row>
    <row r="318" ht="14.25" hidden="1" customHeight="1">
      <c r="A318" s="18" t="s">
        <v>1925</v>
      </c>
      <c r="B318" s="18" t="s">
        <v>603</v>
      </c>
      <c r="C318" s="18"/>
      <c r="D318" s="18">
        <v>0.236220472440944</v>
      </c>
      <c r="E318" s="18">
        <v>6.24012461866438</v>
      </c>
      <c r="F318" s="18">
        <v>0.160253209849202</v>
      </c>
      <c r="G318" s="18"/>
      <c r="H318" s="18"/>
      <c r="I318" s="18"/>
      <c r="J318" s="18"/>
      <c r="K318" s="18"/>
      <c r="L318" s="18"/>
      <c r="M318" s="18"/>
      <c r="N318" s="18"/>
      <c r="O318" s="18"/>
      <c r="P318" s="18" t="s">
        <v>2021</v>
      </c>
      <c r="Q318" s="18">
        <v>0.099</v>
      </c>
      <c r="R318" s="18">
        <v>0.219</v>
      </c>
      <c r="S318" s="18">
        <v>0.219</v>
      </c>
      <c r="T318" s="18">
        <v>0.155</v>
      </c>
      <c r="U318" s="18">
        <v>0.073</v>
      </c>
      <c r="V318" s="18">
        <v>0.073</v>
      </c>
      <c r="W318" s="18">
        <v>0.0</v>
      </c>
      <c r="X318" s="18">
        <v>0.84</v>
      </c>
      <c r="Y318" s="18">
        <v>0.84</v>
      </c>
      <c r="Z318" s="18">
        <v>1.0</v>
      </c>
      <c r="AA318" s="18" t="b">
        <v>0</v>
      </c>
      <c r="AB318" s="18"/>
      <c r="AC318" s="18"/>
      <c r="AD318" s="18"/>
      <c r="AE318" s="18"/>
      <c r="AF318" s="18"/>
      <c r="AG318" s="18"/>
      <c r="AH318" s="18"/>
      <c r="AI318" s="18"/>
      <c r="AJ318" s="18"/>
      <c r="AK318" s="18">
        <v>1319.0</v>
      </c>
    </row>
    <row r="319" ht="14.25" hidden="1" customHeight="1">
      <c r="A319" s="21" t="s">
        <v>2557</v>
      </c>
      <c r="B319" s="21" t="s">
        <v>603</v>
      </c>
      <c r="C319" s="21"/>
      <c r="D319" s="21">
        <v>0.236220472440944</v>
      </c>
      <c r="E319" s="21">
        <v>6.24012461866438</v>
      </c>
      <c r="F319" s="21">
        <v>0.160253209849202</v>
      </c>
      <c r="G319" s="21"/>
      <c r="H319" s="21"/>
      <c r="I319" s="21"/>
      <c r="J319" s="21"/>
      <c r="K319" s="21"/>
      <c r="L319" s="21"/>
      <c r="M319" s="21"/>
      <c r="N319" s="21"/>
      <c r="O319" s="21"/>
      <c r="P319" s="21" t="s">
        <v>2021</v>
      </c>
      <c r="Q319" s="21">
        <v>0.694</v>
      </c>
      <c r="R319" s="21">
        <v>0.168</v>
      </c>
      <c r="S319" s="21">
        <v>0.168</v>
      </c>
      <c r="T319" s="21">
        <v>0.818</v>
      </c>
      <c r="U319" s="21">
        <v>0.11</v>
      </c>
      <c r="V319" s="21">
        <v>0.11</v>
      </c>
      <c r="W319" s="21">
        <v>0.0</v>
      </c>
      <c r="X319" s="21">
        <v>0.84</v>
      </c>
      <c r="Y319" s="21">
        <v>0.1</v>
      </c>
      <c r="Z319" s="21">
        <v>1.0</v>
      </c>
      <c r="AA319" s="21" t="b">
        <v>0</v>
      </c>
      <c r="AB319" s="21"/>
      <c r="AC319" s="21"/>
      <c r="AD319" s="21"/>
      <c r="AE319" s="21"/>
      <c r="AF319" s="21"/>
      <c r="AG319" s="21"/>
      <c r="AH319" s="21"/>
      <c r="AI319" s="21"/>
      <c r="AJ319" s="21"/>
      <c r="AK319" s="21">
        <v>1320.0</v>
      </c>
    </row>
    <row r="320" ht="14.25" hidden="1" customHeight="1">
      <c r="A320" s="18" t="s">
        <v>1480</v>
      </c>
      <c r="B320" s="18" t="s">
        <v>603</v>
      </c>
      <c r="C320" s="18"/>
      <c r="D320" s="18">
        <v>0.236220472440944</v>
      </c>
      <c r="E320" s="18">
        <v>6.24012461866438</v>
      </c>
      <c r="F320" s="18">
        <v>0.160253209849202</v>
      </c>
      <c r="G320" s="18"/>
      <c r="H320" s="18"/>
      <c r="I320" s="18"/>
      <c r="J320" s="18"/>
      <c r="K320" s="18"/>
      <c r="L320" s="18"/>
      <c r="M320" s="18"/>
      <c r="N320" s="18"/>
      <c r="O320" s="18"/>
      <c r="P320" s="18" t="s">
        <v>2021</v>
      </c>
      <c r="Q320" s="18">
        <v>0.099</v>
      </c>
      <c r="R320" s="18">
        <v>0.219</v>
      </c>
      <c r="S320" s="18">
        <v>0.219</v>
      </c>
      <c r="T320" s="18">
        <v>0.155</v>
      </c>
      <c r="U320" s="18">
        <v>0.073</v>
      </c>
      <c r="V320" s="18">
        <v>0.073</v>
      </c>
      <c r="W320" s="18">
        <v>0.0</v>
      </c>
      <c r="X320" s="18">
        <v>0.84</v>
      </c>
      <c r="Y320" s="18">
        <v>0.1</v>
      </c>
      <c r="Z320" s="18">
        <v>1.0</v>
      </c>
      <c r="AA320" s="18" t="b">
        <v>0</v>
      </c>
      <c r="AB320" s="18"/>
      <c r="AC320" s="18"/>
      <c r="AD320" s="18"/>
      <c r="AE320" s="18"/>
      <c r="AF320" s="18"/>
      <c r="AG320" s="18"/>
      <c r="AH320" s="18"/>
      <c r="AI320" s="18"/>
      <c r="AJ320" s="18"/>
      <c r="AK320" s="18">
        <v>1321.0</v>
      </c>
    </row>
    <row r="321" ht="14.25" hidden="1" customHeight="1">
      <c r="A321" s="21" t="s">
        <v>2561</v>
      </c>
      <c r="B321" s="21" t="s">
        <v>550</v>
      </c>
      <c r="C321" s="21" t="s">
        <v>1274</v>
      </c>
      <c r="D321" s="21">
        <v>1.5</v>
      </c>
      <c r="E321" s="21">
        <v>0.36</v>
      </c>
      <c r="F321" s="81" t="str">
        <f t="shared" ref="F321:F375" si="7">D321/E321</f>
        <v>4.166666667</v>
      </c>
      <c r="G321" s="21">
        <v>1.0</v>
      </c>
      <c r="H321" s="21">
        <v>0.3</v>
      </c>
      <c r="I321" s="21"/>
      <c r="J321" s="21"/>
      <c r="K321" s="21"/>
      <c r="L321" s="21"/>
      <c r="M321" s="21"/>
      <c r="N321" s="21"/>
      <c r="O321" s="21"/>
      <c r="P321" s="21"/>
      <c r="Q321" s="21"/>
      <c r="R321" s="21"/>
      <c r="S321" s="21"/>
      <c r="T321" s="21"/>
      <c r="U321" s="21"/>
      <c r="V321" s="21"/>
      <c r="W321" s="21"/>
      <c r="X321" s="21"/>
      <c r="Y321" s="21"/>
      <c r="Z321" s="21"/>
      <c r="AA321" s="21"/>
      <c r="AB321" s="21" t="s">
        <v>746</v>
      </c>
      <c r="AC321" s="21" t="s">
        <v>1338</v>
      </c>
      <c r="AD321" s="21" t="s">
        <v>2085</v>
      </c>
      <c r="AE321" s="21" t="s">
        <v>2561</v>
      </c>
      <c r="AF321" s="21"/>
      <c r="AG321" s="21"/>
      <c r="AH321" s="21"/>
      <c r="AI321" s="21"/>
      <c r="AJ321" s="21"/>
      <c r="AK321" s="21">
        <v>457.0</v>
      </c>
    </row>
    <row r="322" ht="14.25" hidden="1" customHeight="1">
      <c r="A322" s="18" t="s">
        <v>2565</v>
      </c>
      <c r="B322" s="18" t="s">
        <v>550</v>
      </c>
      <c r="C322" s="18" t="s">
        <v>1274</v>
      </c>
      <c r="D322" s="18">
        <v>1.0</v>
      </c>
      <c r="E322" s="18">
        <v>0.36</v>
      </c>
      <c r="F322" s="86" t="str">
        <f t="shared" si="7"/>
        <v>2.777777778</v>
      </c>
      <c r="G322" s="18">
        <v>1.0</v>
      </c>
      <c r="H322" s="18">
        <v>0.3</v>
      </c>
      <c r="I322" s="18"/>
      <c r="J322" s="18"/>
      <c r="K322" s="18"/>
      <c r="L322" s="18"/>
      <c r="M322" s="18"/>
      <c r="N322" s="18"/>
      <c r="O322" s="18"/>
      <c r="P322" s="18"/>
      <c r="Q322" s="18"/>
      <c r="R322" s="18"/>
      <c r="S322" s="18"/>
      <c r="T322" s="18"/>
      <c r="U322" s="18"/>
      <c r="V322" s="18"/>
      <c r="W322" s="18"/>
      <c r="X322" s="18"/>
      <c r="Y322" s="18"/>
      <c r="Z322" s="18"/>
      <c r="AA322" s="18"/>
      <c r="AB322" s="18" t="s">
        <v>746</v>
      </c>
      <c r="AC322" s="18" t="s">
        <v>1338</v>
      </c>
      <c r="AD322" s="18" t="s">
        <v>2085</v>
      </c>
      <c r="AE322" s="18" t="s">
        <v>2565</v>
      </c>
      <c r="AF322" s="18"/>
      <c r="AG322" s="18"/>
      <c r="AH322" s="18"/>
      <c r="AI322" s="18"/>
      <c r="AJ322" s="18"/>
      <c r="AK322" s="18">
        <v>456.0</v>
      </c>
    </row>
    <row r="323" ht="14.25" hidden="1" customHeight="1">
      <c r="A323" s="18" t="s">
        <v>2566</v>
      </c>
      <c r="B323" s="18" t="s">
        <v>550</v>
      </c>
      <c r="C323" s="18" t="s">
        <v>1274</v>
      </c>
      <c r="D323" s="18">
        <v>2.0</v>
      </c>
      <c r="E323" s="18">
        <v>0.36</v>
      </c>
      <c r="F323" s="86" t="str">
        <f t="shared" si="7"/>
        <v>5.555555556</v>
      </c>
      <c r="G323" s="18">
        <v>1.0</v>
      </c>
      <c r="H323" s="18">
        <v>0.3</v>
      </c>
      <c r="I323" s="18"/>
      <c r="J323" s="18"/>
      <c r="K323" s="18"/>
      <c r="L323" s="18"/>
      <c r="M323" s="18"/>
      <c r="N323" s="18"/>
      <c r="O323" s="18"/>
      <c r="P323" s="18"/>
      <c r="Q323" s="18"/>
      <c r="R323" s="18"/>
      <c r="S323" s="18"/>
      <c r="T323" s="18"/>
      <c r="U323" s="18"/>
      <c r="V323" s="18"/>
      <c r="W323" s="18"/>
      <c r="X323" s="18"/>
      <c r="Y323" s="18"/>
      <c r="Z323" s="18"/>
      <c r="AA323" s="18"/>
      <c r="AB323" s="18" t="s">
        <v>746</v>
      </c>
      <c r="AC323" s="18" t="s">
        <v>1338</v>
      </c>
      <c r="AD323" s="18" t="s">
        <v>2085</v>
      </c>
      <c r="AE323" s="18" t="s">
        <v>2566</v>
      </c>
      <c r="AF323" s="18"/>
      <c r="AG323" s="18"/>
      <c r="AH323" s="18"/>
      <c r="AI323" s="18"/>
      <c r="AJ323" s="18"/>
      <c r="AK323" s="18">
        <v>458.0</v>
      </c>
    </row>
    <row r="324" ht="14.25" hidden="1" customHeight="1">
      <c r="A324" s="21" t="s">
        <v>2568</v>
      </c>
      <c r="B324" s="21" t="s">
        <v>550</v>
      </c>
      <c r="C324" s="21" t="s">
        <v>1274</v>
      </c>
      <c r="D324" s="21">
        <v>3.0</v>
      </c>
      <c r="E324" s="21">
        <v>0.36</v>
      </c>
      <c r="F324" s="81" t="str">
        <f t="shared" si="7"/>
        <v>8.333333333</v>
      </c>
      <c r="G324" s="21">
        <v>1.0</v>
      </c>
      <c r="H324" s="21">
        <v>0.3</v>
      </c>
      <c r="I324" s="21"/>
      <c r="J324" s="21"/>
      <c r="K324" s="21"/>
      <c r="L324" s="21"/>
      <c r="M324" s="21"/>
      <c r="N324" s="21"/>
      <c r="O324" s="21"/>
      <c r="P324" s="21"/>
      <c r="Q324" s="21"/>
      <c r="R324" s="21"/>
      <c r="S324" s="21"/>
      <c r="T324" s="21"/>
      <c r="U324" s="21"/>
      <c r="V324" s="21"/>
      <c r="W324" s="21"/>
      <c r="X324" s="21"/>
      <c r="Y324" s="21"/>
      <c r="Z324" s="21"/>
      <c r="AA324" s="21"/>
      <c r="AB324" s="21" t="s">
        <v>746</v>
      </c>
      <c r="AC324" s="21" t="s">
        <v>1338</v>
      </c>
      <c r="AD324" s="21" t="s">
        <v>2085</v>
      </c>
      <c r="AE324" s="21" t="s">
        <v>2568</v>
      </c>
      <c r="AF324" s="21"/>
      <c r="AG324" s="21"/>
      <c r="AH324" s="21"/>
      <c r="AI324" s="21"/>
      <c r="AJ324" s="21"/>
      <c r="AK324" s="21">
        <v>459.0</v>
      </c>
    </row>
    <row r="325" ht="14.25" hidden="1" customHeight="1">
      <c r="A325" s="21" t="s">
        <v>2570</v>
      </c>
      <c r="B325" s="21" t="s">
        <v>550</v>
      </c>
      <c r="C325" s="21" t="s">
        <v>1274</v>
      </c>
      <c r="D325" s="21">
        <v>0.75</v>
      </c>
      <c r="E325" s="21">
        <v>0.36</v>
      </c>
      <c r="F325" s="81" t="str">
        <f t="shared" si="7"/>
        <v>2.083333333</v>
      </c>
      <c r="G325" s="21">
        <v>1.0</v>
      </c>
      <c r="H325" s="21">
        <v>0.3</v>
      </c>
      <c r="I325" s="21"/>
      <c r="J325" s="21"/>
      <c r="K325" s="21"/>
      <c r="L325" s="21"/>
      <c r="M325" s="21"/>
      <c r="N325" s="21"/>
      <c r="O325" s="21"/>
      <c r="P325" s="21"/>
      <c r="Q325" s="21"/>
      <c r="R325" s="21"/>
      <c r="S325" s="21"/>
      <c r="T325" s="21"/>
      <c r="U325" s="21"/>
      <c r="V325" s="21"/>
      <c r="W325" s="21"/>
      <c r="X325" s="21"/>
      <c r="Y325" s="21"/>
      <c r="Z325" s="21"/>
      <c r="AA325" s="21"/>
      <c r="AB325" s="21" t="s">
        <v>746</v>
      </c>
      <c r="AC325" s="21" t="s">
        <v>1338</v>
      </c>
      <c r="AD325" s="21" t="s">
        <v>2085</v>
      </c>
      <c r="AE325" s="21" t="s">
        <v>2570</v>
      </c>
      <c r="AF325" s="21"/>
      <c r="AG325" s="21"/>
      <c r="AH325" s="21"/>
      <c r="AI325" s="21"/>
      <c r="AJ325" s="21"/>
      <c r="AK325" s="21">
        <v>455.0</v>
      </c>
    </row>
    <row r="326" ht="14.25" hidden="1" customHeight="1">
      <c r="A326" s="18" t="s">
        <v>2571</v>
      </c>
      <c r="B326" s="18" t="s">
        <v>550</v>
      </c>
      <c r="C326" s="18" t="s">
        <v>1274</v>
      </c>
      <c r="D326" s="18">
        <v>4.0</v>
      </c>
      <c r="E326" s="18">
        <v>0.36</v>
      </c>
      <c r="F326" s="86" t="str">
        <f t="shared" si="7"/>
        <v>11.11111111</v>
      </c>
      <c r="G326" s="18">
        <v>1.0</v>
      </c>
      <c r="H326" s="18">
        <v>0.3</v>
      </c>
      <c r="I326" s="18"/>
      <c r="J326" s="18"/>
      <c r="K326" s="18"/>
      <c r="L326" s="18"/>
      <c r="M326" s="18"/>
      <c r="N326" s="18"/>
      <c r="O326" s="18"/>
      <c r="P326" s="18"/>
      <c r="Q326" s="18"/>
      <c r="R326" s="18"/>
      <c r="S326" s="18"/>
      <c r="T326" s="18"/>
      <c r="U326" s="18"/>
      <c r="V326" s="18"/>
      <c r="W326" s="18"/>
      <c r="X326" s="18"/>
      <c r="Y326" s="18"/>
      <c r="Z326" s="18"/>
      <c r="AA326" s="18"/>
      <c r="AB326" s="18" t="s">
        <v>746</v>
      </c>
      <c r="AC326" s="18" t="s">
        <v>1338</v>
      </c>
      <c r="AD326" s="18" t="s">
        <v>2085</v>
      </c>
      <c r="AE326" s="18" t="s">
        <v>2571</v>
      </c>
      <c r="AF326" s="18"/>
      <c r="AG326" s="18"/>
      <c r="AH326" s="18"/>
      <c r="AI326" s="18"/>
      <c r="AJ326" s="18"/>
      <c r="AK326" s="18">
        <v>460.0</v>
      </c>
    </row>
    <row r="327" ht="14.25" hidden="1" customHeight="1">
      <c r="A327" s="21" t="s">
        <v>2574</v>
      </c>
      <c r="B327" s="21" t="s">
        <v>550</v>
      </c>
      <c r="C327" s="21" t="s">
        <v>1274</v>
      </c>
      <c r="D327" s="21">
        <v>6.0</v>
      </c>
      <c r="E327" s="21">
        <v>0.36</v>
      </c>
      <c r="F327" s="81" t="str">
        <f t="shared" si="7"/>
        <v>16.66666667</v>
      </c>
      <c r="G327" s="21">
        <v>1.0</v>
      </c>
      <c r="H327" s="21">
        <v>0.3</v>
      </c>
      <c r="I327" s="21"/>
      <c r="J327" s="21"/>
      <c r="K327" s="21"/>
      <c r="L327" s="21"/>
      <c r="M327" s="21"/>
      <c r="N327" s="21"/>
      <c r="O327" s="21"/>
      <c r="P327" s="21"/>
      <c r="Q327" s="21"/>
      <c r="R327" s="21"/>
      <c r="S327" s="21"/>
      <c r="T327" s="21"/>
      <c r="U327" s="21"/>
      <c r="V327" s="21"/>
      <c r="W327" s="21"/>
      <c r="X327" s="21"/>
      <c r="Y327" s="21"/>
      <c r="Z327" s="21"/>
      <c r="AA327" s="21"/>
      <c r="AB327" s="21" t="s">
        <v>746</v>
      </c>
      <c r="AC327" s="21" t="s">
        <v>1338</v>
      </c>
      <c r="AD327" s="21" t="s">
        <v>2085</v>
      </c>
      <c r="AE327" s="21" t="s">
        <v>2574</v>
      </c>
      <c r="AF327" s="21"/>
      <c r="AG327" s="21"/>
      <c r="AH327" s="21"/>
      <c r="AI327" s="21"/>
      <c r="AJ327" s="21"/>
      <c r="AK327" s="21">
        <v>461.0</v>
      </c>
    </row>
    <row r="328" ht="14.25" hidden="1" customHeight="1">
      <c r="A328" s="21" t="s">
        <v>2577</v>
      </c>
      <c r="B328" s="21" t="s">
        <v>550</v>
      </c>
      <c r="C328" s="21" t="s">
        <v>1274</v>
      </c>
      <c r="D328" s="21">
        <v>1.5</v>
      </c>
      <c r="E328" s="21">
        <v>0.24</v>
      </c>
      <c r="F328" s="81" t="str">
        <f t="shared" si="7"/>
        <v>6.25</v>
      </c>
      <c r="G328" s="21">
        <v>1.2</v>
      </c>
      <c r="H328" s="21">
        <v>0.27</v>
      </c>
      <c r="I328" s="21"/>
      <c r="J328" s="21"/>
      <c r="K328" s="21"/>
      <c r="L328" s="21"/>
      <c r="M328" s="21"/>
      <c r="N328" s="21"/>
      <c r="O328" s="21"/>
      <c r="P328" s="21"/>
      <c r="Q328" s="21"/>
      <c r="R328" s="21"/>
      <c r="S328" s="21"/>
      <c r="T328" s="21"/>
      <c r="U328" s="21"/>
      <c r="V328" s="21"/>
      <c r="W328" s="21"/>
      <c r="X328" s="21"/>
      <c r="Y328" s="21"/>
      <c r="Z328" s="21"/>
      <c r="AA328" s="21"/>
      <c r="AB328" s="21" t="s">
        <v>746</v>
      </c>
      <c r="AC328" s="21" t="s">
        <v>1338</v>
      </c>
      <c r="AD328" s="21" t="s">
        <v>2085</v>
      </c>
      <c r="AE328" s="21" t="s">
        <v>2577</v>
      </c>
      <c r="AF328" s="21"/>
      <c r="AG328" s="21"/>
      <c r="AH328" s="21"/>
      <c r="AI328" s="21"/>
      <c r="AJ328" s="21"/>
      <c r="AK328" s="21">
        <v>467.0</v>
      </c>
    </row>
    <row r="329" ht="14.25" hidden="1" customHeight="1">
      <c r="A329" s="18" t="s">
        <v>2580</v>
      </c>
      <c r="B329" s="18" t="s">
        <v>550</v>
      </c>
      <c r="C329" s="18" t="s">
        <v>1274</v>
      </c>
      <c r="D329" s="18">
        <v>1.25</v>
      </c>
      <c r="E329" s="18">
        <v>0.24</v>
      </c>
      <c r="F329" s="86" t="str">
        <f t="shared" si="7"/>
        <v>5.208333333</v>
      </c>
      <c r="G329" s="18">
        <v>1.2</v>
      </c>
      <c r="H329" s="18">
        <v>0.27</v>
      </c>
      <c r="I329" s="18"/>
      <c r="J329" s="18"/>
      <c r="K329" s="18"/>
      <c r="L329" s="18"/>
      <c r="M329" s="18"/>
      <c r="N329" s="18"/>
      <c r="O329" s="18"/>
      <c r="P329" s="18"/>
      <c r="Q329" s="18"/>
      <c r="R329" s="18"/>
      <c r="S329" s="18"/>
      <c r="T329" s="18"/>
      <c r="U329" s="18"/>
      <c r="V329" s="18"/>
      <c r="W329" s="18"/>
      <c r="X329" s="18"/>
      <c r="Y329" s="18"/>
      <c r="Z329" s="18"/>
      <c r="AA329" s="18"/>
      <c r="AB329" s="18" t="s">
        <v>746</v>
      </c>
      <c r="AC329" s="18" t="s">
        <v>1416</v>
      </c>
      <c r="AD329" s="18" t="s">
        <v>2085</v>
      </c>
      <c r="AE329" s="18" t="s">
        <v>2580</v>
      </c>
      <c r="AF329" s="18"/>
      <c r="AG329" s="18"/>
      <c r="AH329" s="18"/>
      <c r="AI329" s="18"/>
      <c r="AJ329" s="18"/>
      <c r="AK329" s="18">
        <v>466.0</v>
      </c>
    </row>
    <row r="330" ht="14.25" hidden="1" customHeight="1">
      <c r="A330" s="18" t="s">
        <v>2584</v>
      </c>
      <c r="B330" s="18" t="s">
        <v>550</v>
      </c>
      <c r="C330" s="18" t="s">
        <v>1274</v>
      </c>
      <c r="D330" s="18">
        <v>1.94</v>
      </c>
      <c r="E330" s="18">
        <v>0.24</v>
      </c>
      <c r="F330" s="86" t="str">
        <f t="shared" si="7"/>
        <v>8.083333333</v>
      </c>
      <c r="G330" s="18">
        <v>1.2</v>
      </c>
      <c r="H330" s="18">
        <v>0.27</v>
      </c>
      <c r="I330" s="18"/>
      <c r="J330" s="18"/>
      <c r="K330" s="18"/>
      <c r="L330" s="18"/>
      <c r="M330" s="18"/>
      <c r="N330" s="18"/>
      <c r="O330" s="18"/>
      <c r="P330" s="18"/>
      <c r="Q330" s="18"/>
      <c r="R330" s="18"/>
      <c r="S330" s="18"/>
      <c r="T330" s="18"/>
      <c r="U330" s="18"/>
      <c r="V330" s="18"/>
      <c r="W330" s="18"/>
      <c r="X330" s="18"/>
      <c r="Y330" s="18"/>
      <c r="Z330" s="18"/>
      <c r="AA330" s="18"/>
      <c r="AB330" s="18" t="s">
        <v>746</v>
      </c>
      <c r="AC330" s="18" t="s">
        <v>1338</v>
      </c>
      <c r="AD330" s="18" t="s">
        <v>2085</v>
      </c>
      <c r="AE330" s="18" t="s">
        <v>2584</v>
      </c>
      <c r="AF330" s="18"/>
      <c r="AG330" s="18"/>
      <c r="AH330" s="18"/>
      <c r="AI330" s="18"/>
      <c r="AJ330" s="18"/>
      <c r="AK330" s="18">
        <v>470.0</v>
      </c>
    </row>
    <row r="331" ht="14.25" hidden="1" customHeight="1">
      <c r="A331" s="18" t="s">
        <v>2586</v>
      </c>
      <c r="B331" s="18" t="s">
        <v>550</v>
      </c>
      <c r="C331" s="18" t="s">
        <v>1274</v>
      </c>
      <c r="D331" s="18">
        <v>1.75</v>
      </c>
      <c r="E331" s="18">
        <v>0.24</v>
      </c>
      <c r="F331" s="86" t="str">
        <f t="shared" si="7"/>
        <v>7.291666667</v>
      </c>
      <c r="G331" s="18">
        <v>1.2</v>
      </c>
      <c r="H331" s="18">
        <v>0.27</v>
      </c>
      <c r="I331" s="18"/>
      <c r="J331" s="18"/>
      <c r="K331" s="18"/>
      <c r="L331" s="18"/>
      <c r="M331" s="18"/>
      <c r="N331" s="18"/>
      <c r="O331" s="18"/>
      <c r="P331" s="18"/>
      <c r="Q331" s="18"/>
      <c r="R331" s="18"/>
      <c r="S331" s="18"/>
      <c r="T331" s="18"/>
      <c r="U331" s="18"/>
      <c r="V331" s="18"/>
      <c r="W331" s="18"/>
      <c r="X331" s="18"/>
      <c r="Y331" s="18"/>
      <c r="Z331" s="18"/>
      <c r="AA331" s="18"/>
      <c r="AB331" s="18" t="s">
        <v>746</v>
      </c>
      <c r="AC331" s="18" t="s">
        <v>1338</v>
      </c>
      <c r="AD331" s="18" t="s">
        <v>2085</v>
      </c>
      <c r="AE331" s="18" t="s">
        <v>2586</v>
      </c>
      <c r="AF331" s="18"/>
      <c r="AG331" s="18"/>
      <c r="AH331" s="18"/>
      <c r="AI331" s="18"/>
      <c r="AJ331" s="18"/>
      <c r="AK331" s="18">
        <v>468.0</v>
      </c>
    </row>
    <row r="332" ht="14.25" hidden="1" customHeight="1">
      <c r="A332" s="21" t="s">
        <v>2587</v>
      </c>
      <c r="B332" s="21" t="s">
        <v>550</v>
      </c>
      <c r="C332" s="21" t="s">
        <v>1274</v>
      </c>
      <c r="D332" s="21">
        <v>1.92</v>
      </c>
      <c r="E332" s="21">
        <v>0.24</v>
      </c>
      <c r="F332" s="81" t="str">
        <f t="shared" si="7"/>
        <v>8</v>
      </c>
      <c r="G332" s="21">
        <v>1.2</v>
      </c>
      <c r="H332" s="21">
        <v>0.27</v>
      </c>
      <c r="I332" s="21"/>
      <c r="J332" s="21"/>
      <c r="K332" s="21"/>
      <c r="L332" s="21"/>
      <c r="M332" s="21"/>
      <c r="N332" s="21"/>
      <c r="O332" s="21"/>
      <c r="P332" s="21"/>
      <c r="Q332" s="21"/>
      <c r="R332" s="21"/>
      <c r="S332" s="21"/>
      <c r="T332" s="21"/>
      <c r="U332" s="21"/>
      <c r="V332" s="21"/>
      <c r="W332" s="21"/>
      <c r="X332" s="21"/>
      <c r="Y332" s="21"/>
      <c r="Z332" s="21"/>
      <c r="AA332" s="21"/>
      <c r="AB332" s="21" t="s">
        <v>746</v>
      </c>
      <c r="AC332" s="21" t="s">
        <v>1338</v>
      </c>
      <c r="AD332" s="21" t="s">
        <v>2085</v>
      </c>
      <c r="AE332" s="21" t="s">
        <v>2587</v>
      </c>
      <c r="AF332" s="21"/>
      <c r="AG332" s="21"/>
      <c r="AH332" s="21"/>
      <c r="AI332" s="21"/>
      <c r="AJ332" s="21"/>
      <c r="AK332" s="21">
        <v>469.0</v>
      </c>
    </row>
    <row r="333" ht="14.25" hidden="1" customHeight="1">
      <c r="A333" s="21" t="s">
        <v>2589</v>
      </c>
      <c r="B333" s="21" t="s">
        <v>550</v>
      </c>
      <c r="C333" s="21" t="s">
        <v>1274</v>
      </c>
      <c r="D333" s="21">
        <v>1.0</v>
      </c>
      <c r="E333" s="21">
        <v>0.24</v>
      </c>
      <c r="F333" s="81" t="str">
        <f t="shared" si="7"/>
        <v>4.166666667</v>
      </c>
      <c r="G333" s="21">
        <v>1.2</v>
      </c>
      <c r="H333" s="21">
        <v>0.27</v>
      </c>
      <c r="I333" s="21"/>
      <c r="J333" s="21"/>
      <c r="K333" s="21"/>
      <c r="L333" s="21"/>
      <c r="M333" s="21"/>
      <c r="N333" s="21"/>
      <c r="O333" s="21"/>
      <c r="P333" s="21"/>
      <c r="Q333" s="21"/>
      <c r="R333" s="21"/>
      <c r="S333" s="21"/>
      <c r="T333" s="21"/>
      <c r="U333" s="21"/>
      <c r="V333" s="21"/>
      <c r="W333" s="21"/>
      <c r="X333" s="21"/>
      <c r="Y333" s="21"/>
      <c r="Z333" s="21"/>
      <c r="AA333" s="21"/>
      <c r="AB333" s="21" t="s">
        <v>746</v>
      </c>
      <c r="AC333" s="21" t="s">
        <v>1416</v>
      </c>
      <c r="AD333" s="21" t="s">
        <v>2085</v>
      </c>
      <c r="AE333" s="21" t="s">
        <v>2589</v>
      </c>
      <c r="AF333" s="21"/>
      <c r="AG333" s="21"/>
      <c r="AH333" s="21"/>
      <c r="AI333" s="21"/>
      <c r="AJ333" s="21"/>
      <c r="AK333" s="21">
        <v>465.0</v>
      </c>
    </row>
    <row r="334" ht="14.25" hidden="1" customHeight="1">
      <c r="A334" s="21" t="s">
        <v>2591</v>
      </c>
      <c r="B334" s="21" t="s">
        <v>550</v>
      </c>
      <c r="C334" s="21" t="s">
        <v>1274</v>
      </c>
      <c r="D334" s="21">
        <v>0.5</v>
      </c>
      <c r="E334" s="21">
        <v>0.24</v>
      </c>
      <c r="F334" s="81" t="str">
        <f t="shared" si="7"/>
        <v>2.083333333</v>
      </c>
      <c r="G334" s="21">
        <v>1.2</v>
      </c>
      <c r="H334" s="21">
        <v>0.27</v>
      </c>
      <c r="I334" s="21"/>
      <c r="J334" s="21"/>
      <c r="K334" s="21"/>
      <c r="L334" s="21"/>
      <c r="M334" s="21"/>
      <c r="N334" s="21"/>
      <c r="O334" s="21"/>
      <c r="P334" s="21"/>
      <c r="Q334" s="21"/>
      <c r="R334" s="21"/>
      <c r="S334" s="21"/>
      <c r="T334" s="21"/>
      <c r="U334" s="21"/>
      <c r="V334" s="21"/>
      <c r="W334" s="21"/>
      <c r="X334" s="21"/>
      <c r="Y334" s="21"/>
      <c r="Z334" s="21"/>
      <c r="AA334" s="21"/>
      <c r="AB334" s="21" t="s">
        <v>746</v>
      </c>
      <c r="AC334" s="21" t="s">
        <v>1416</v>
      </c>
      <c r="AD334" s="21" t="s">
        <v>2085</v>
      </c>
      <c r="AE334" s="21" t="s">
        <v>2591</v>
      </c>
      <c r="AF334" s="21"/>
      <c r="AG334" s="21"/>
      <c r="AH334" s="21"/>
      <c r="AI334" s="21"/>
      <c r="AJ334" s="21"/>
      <c r="AK334" s="21">
        <v>463.0</v>
      </c>
    </row>
    <row r="335" ht="14.25" hidden="1" customHeight="1">
      <c r="A335" s="18" t="s">
        <v>2595</v>
      </c>
      <c r="B335" s="18" t="s">
        <v>550</v>
      </c>
      <c r="C335" s="18" t="s">
        <v>1274</v>
      </c>
      <c r="D335" s="18">
        <v>0.25</v>
      </c>
      <c r="E335" s="18">
        <v>0.24</v>
      </c>
      <c r="F335" s="86" t="str">
        <f t="shared" si="7"/>
        <v>1.041666667</v>
      </c>
      <c r="G335" s="18">
        <v>1.2</v>
      </c>
      <c r="H335" s="18">
        <v>0.27</v>
      </c>
      <c r="I335" s="18"/>
      <c r="J335" s="18"/>
      <c r="K335" s="18"/>
      <c r="L335" s="18"/>
      <c r="M335" s="18"/>
      <c r="N335" s="18"/>
      <c r="O335" s="18"/>
      <c r="P335" s="18"/>
      <c r="Q335" s="18"/>
      <c r="R335" s="18"/>
      <c r="S335" s="18"/>
      <c r="T335" s="18"/>
      <c r="U335" s="18"/>
      <c r="V335" s="18"/>
      <c r="W335" s="18"/>
      <c r="X335" s="18"/>
      <c r="Y335" s="18"/>
      <c r="Z335" s="18"/>
      <c r="AA335" s="18"/>
      <c r="AB335" s="18" t="s">
        <v>746</v>
      </c>
      <c r="AC335" s="18" t="s">
        <v>1338</v>
      </c>
      <c r="AD335" s="18" t="s">
        <v>2085</v>
      </c>
      <c r="AE335" s="18" t="s">
        <v>2595</v>
      </c>
      <c r="AF335" s="18"/>
      <c r="AG335" s="18"/>
      <c r="AH335" s="18"/>
      <c r="AI335" s="18"/>
      <c r="AJ335" s="18"/>
      <c r="AK335" s="18">
        <v>462.0</v>
      </c>
    </row>
    <row r="336" ht="14.25" hidden="1" customHeight="1">
      <c r="A336" s="18" t="s">
        <v>2599</v>
      </c>
      <c r="B336" s="18" t="s">
        <v>550</v>
      </c>
      <c r="C336" s="18" t="s">
        <v>1274</v>
      </c>
      <c r="D336" s="18">
        <v>2.4</v>
      </c>
      <c r="E336" s="18">
        <v>0.24</v>
      </c>
      <c r="F336" s="86" t="str">
        <f t="shared" si="7"/>
        <v>10</v>
      </c>
      <c r="G336" s="18">
        <v>1.2</v>
      </c>
      <c r="H336" s="18">
        <v>0.27</v>
      </c>
      <c r="I336" s="18"/>
      <c r="J336" s="18"/>
      <c r="K336" s="18"/>
      <c r="L336" s="18"/>
      <c r="M336" s="18"/>
      <c r="N336" s="18"/>
      <c r="O336" s="18"/>
      <c r="P336" s="18"/>
      <c r="Q336" s="18"/>
      <c r="R336" s="18"/>
      <c r="S336" s="18"/>
      <c r="T336" s="18"/>
      <c r="U336" s="18"/>
      <c r="V336" s="18"/>
      <c r="W336" s="18"/>
      <c r="X336" s="18"/>
      <c r="Y336" s="18"/>
      <c r="Z336" s="18"/>
      <c r="AA336" s="18"/>
      <c r="AB336" s="18" t="s">
        <v>746</v>
      </c>
      <c r="AC336" s="18" t="s">
        <v>1338</v>
      </c>
      <c r="AD336" s="18" t="s">
        <v>2085</v>
      </c>
      <c r="AE336" s="18" t="s">
        <v>2599</v>
      </c>
      <c r="AF336" s="18"/>
      <c r="AG336" s="18"/>
      <c r="AH336" s="18"/>
      <c r="AI336" s="18"/>
      <c r="AJ336" s="18"/>
      <c r="AK336" s="18">
        <v>472.0</v>
      </c>
    </row>
    <row r="337" ht="14.25" hidden="1" customHeight="1">
      <c r="A337" s="21" t="s">
        <v>2601</v>
      </c>
      <c r="B337" s="21" t="s">
        <v>550</v>
      </c>
      <c r="C337" s="21" t="s">
        <v>1274</v>
      </c>
      <c r="D337" s="21">
        <v>2.43</v>
      </c>
      <c r="E337" s="21">
        <v>0.24</v>
      </c>
      <c r="F337" s="81" t="str">
        <f t="shared" si="7"/>
        <v>10.125</v>
      </c>
      <c r="G337" s="21">
        <v>1.2</v>
      </c>
      <c r="H337" s="21">
        <v>0.27</v>
      </c>
      <c r="I337" s="21"/>
      <c r="J337" s="21"/>
      <c r="K337" s="21"/>
      <c r="L337" s="21"/>
      <c r="M337" s="21"/>
      <c r="N337" s="21"/>
      <c r="O337" s="21"/>
      <c r="P337" s="21"/>
      <c r="Q337" s="21"/>
      <c r="R337" s="21"/>
      <c r="S337" s="21"/>
      <c r="T337" s="21"/>
      <c r="U337" s="21"/>
      <c r="V337" s="21"/>
      <c r="W337" s="21"/>
      <c r="X337" s="21"/>
      <c r="Y337" s="21"/>
      <c r="Z337" s="21"/>
      <c r="AA337" s="21"/>
      <c r="AB337" s="21" t="s">
        <v>746</v>
      </c>
      <c r="AC337" s="21" t="s">
        <v>1338</v>
      </c>
      <c r="AD337" s="21" t="s">
        <v>2085</v>
      </c>
      <c r="AE337" s="21" t="s">
        <v>2601</v>
      </c>
      <c r="AF337" s="21"/>
      <c r="AG337" s="21"/>
      <c r="AH337" s="21"/>
      <c r="AI337" s="21"/>
      <c r="AJ337" s="21"/>
      <c r="AK337" s="21">
        <v>473.0</v>
      </c>
    </row>
    <row r="338" ht="14.25" hidden="1" customHeight="1">
      <c r="A338" s="21" t="s">
        <v>2602</v>
      </c>
      <c r="B338" s="21" t="s">
        <v>550</v>
      </c>
      <c r="C338" s="21" t="s">
        <v>1274</v>
      </c>
      <c r="D338" s="21">
        <v>2.0</v>
      </c>
      <c r="E338" s="21">
        <v>0.24</v>
      </c>
      <c r="F338" s="81" t="str">
        <f t="shared" si="7"/>
        <v>8.333333333</v>
      </c>
      <c r="G338" s="21">
        <v>1.2</v>
      </c>
      <c r="H338" s="21">
        <v>0.27</v>
      </c>
      <c r="I338" s="21"/>
      <c r="J338" s="21"/>
      <c r="K338" s="21"/>
      <c r="L338" s="21"/>
      <c r="M338" s="21"/>
      <c r="N338" s="21"/>
      <c r="O338" s="21"/>
      <c r="P338" s="21"/>
      <c r="Q338" s="21"/>
      <c r="R338" s="21"/>
      <c r="S338" s="21"/>
      <c r="T338" s="21"/>
      <c r="U338" s="21"/>
      <c r="V338" s="21"/>
      <c r="W338" s="21"/>
      <c r="X338" s="21"/>
      <c r="Y338" s="21"/>
      <c r="Z338" s="21"/>
      <c r="AA338" s="21"/>
      <c r="AB338" s="21" t="s">
        <v>746</v>
      </c>
      <c r="AC338" s="21" t="s">
        <v>1416</v>
      </c>
      <c r="AD338" s="21" t="s">
        <v>2085</v>
      </c>
      <c r="AE338" s="21" t="s">
        <v>2602</v>
      </c>
      <c r="AF338" s="21"/>
      <c r="AG338" s="21"/>
      <c r="AH338" s="21"/>
      <c r="AI338" s="21"/>
      <c r="AJ338" s="21"/>
      <c r="AK338" s="21">
        <v>471.0</v>
      </c>
    </row>
    <row r="339" ht="14.25" hidden="1" customHeight="1">
      <c r="A339" s="21" t="s">
        <v>2604</v>
      </c>
      <c r="B339" s="21" t="s">
        <v>550</v>
      </c>
      <c r="C339" s="21" t="s">
        <v>1274</v>
      </c>
      <c r="D339" s="21">
        <v>3.5</v>
      </c>
      <c r="E339" s="21">
        <v>0.24</v>
      </c>
      <c r="F339" s="81" t="str">
        <f t="shared" si="7"/>
        <v>14.58333333</v>
      </c>
      <c r="G339" s="21">
        <v>1.2</v>
      </c>
      <c r="H339" s="21">
        <v>0.27</v>
      </c>
      <c r="I339" s="21"/>
      <c r="J339" s="21"/>
      <c r="K339" s="21"/>
      <c r="L339" s="21"/>
      <c r="M339" s="21"/>
      <c r="N339" s="21"/>
      <c r="O339" s="21"/>
      <c r="P339" s="21"/>
      <c r="Q339" s="21"/>
      <c r="R339" s="21"/>
      <c r="S339" s="21"/>
      <c r="T339" s="21"/>
      <c r="U339" s="21"/>
      <c r="V339" s="21"/>
      <c r="W339" s="21"/>
      <c r="X339" s="21"/>
      <c r="Y339" s="21"/>
      <c r="Z339" s="21"/>
      <c r="AA339" s="21"/>
      <c r="AB339" s="21" t="s">
        <v>746</v>
      </c>
      <c r="AC339" s="21" t="s">
        <v>1338</v>
      </c>
      <c r="AD339" s="21" t="s">
        <v>2085</v>
      </c>
      <c r="AE339" s="21" t="s">
        <v>2604</v>
      </c>
      <c r="AF339" s="21"/>
      <c r="AG339" s="21"/>
      <c r="AH339" s="21"/>
      <c r="AI339" s="21"/>
      <c r="AJ339" s="21"/>
      <c r="AK339" s="21">
        <v>477.0</v>
      </c>
    </row>
    <row r="340" ht="14.25" hidden="1" customHeight="1">
      <c r="A340" s="21" t="s">
        <v>2609</v>
      </c>
      <c r="B340" s="21" t="s">
        <v>550</v>
      </c>
      <c r="C340" s="21" t="s">
        <v>1274</v>
      </c>
      <c r="D340" s="21">
        <v>3.35</v>
      </c>
      <c r="E340" s="21">
        <v>0.24</v>
      </c>
      <c r="F340" s="81" t="str">
        <f t="shared" si="7"/>
        <v>13.95833333</v>
      </c>
      <c r="G340" s="21">
        <v>1.2</v>
      </c>
      <c r="H340" s="21">
        <v>0.27</v>
      </c>
      <c r="I340" s="21"/>
      <c r="J340" s="21"/>
      <c r="K340" s="21"/>
      <c r="L340" s="21"/>
      <c r="M340" s="21"/>
      <c r="N340" s="21"/>
      <c r="O340" s="21"/>
      <c r="P340" s="21"/>
      <c r="Q340" s="21"/>
      <c r="R340" s="21"/>
      <c r="S340" s="21"/>
      <c r="T340" s="21"/>
      <c r="U340" s="21"/>
      <c r="V340" s="21"/>
      <c r="W340" s="21"/>
      <c r="X340" s="21"/>
      <c r="Y340" s="21"/>
      <c r="Z340" s="21"/>
      <c r="AA340" s="21"/>
      <c r="AB340" s="21" t="s">
        <v>746</v>
      </c>
      <c r="AC340" s="21" t="s">
        <v>1338</v>
      </c>
      <c r="AD340" s="21" t="s">
        <v>2085</v>
      </c>
      <c r="AE340" s="21" t="s">
        <v>2609</v>
      </c>
      <c r="AF340" s="21"/>
      <c r="AG340" s="21"/>
      <c r="AH340" s="21"/>
      <c r="AI340" s="21"/>
      <c r="AJ340" s="21"/>
      <c r="AK340" s="21">
        <v>475.0</v>
      </c>
    </row>
    <row r="341" ht="14.25" hidden="1" customHeight="1">
      <c r="A341" s="18" t="s">
        <v>2613</v>
      </c>
      <c r="B341" s="18" t="s">
        <v>550</v>
      </c>
      <c r="C341" s="18" t="s">
        <v>1274</v>
      </c>
      <c r="D341" s="18">
        <v>3.39</v>
      </c>
      <c r="E341" s="18">
        <v>0.24</v>
      </c>
      <c r="F341" s="86" t="str">
        <f t="shared" si="7"/>
        <v>14.125</v>
      </c>
      <c r="G341" s="18">
        <v>1.2</v>
      </c>
      <c r="H341" s="18">
        <v>0.27</v>
      </c>
      <c r="I341" s="18"/>
      <c r="J341" s="18"/>
      <c r="K341" s="18"/>
      <c r="L341" s="18"/>
      <c r="M341" s="18"/>
      <c r="N341" s="18"/>
      <c r="O341" s="18"/>
      <c r="P341" s="18"/>
      <c r="Q341" s="18"/>
      <c r="R341" s="18"/>
      <c r="S341" s="18"/>
      <c r="T341" s="18"/>
      <c r="U341" s="18"/>
      <c r="V341" s="18"/>
      <c r="W341" s="18"/>
      <c r="X341" s="18"/>
      <c r="Y341" s="18"/>
      <c r="Z341" s="18"/>
      <c r="AA341" s="18"/>
      <c r="AB341" s="18" t="s">
        <v>746</v>
      </c>
      <c r="AC341" s="18" t="s">
        <v>1338</v>
      </c>
      <c r="AD341" s="18" t="s">
        <v>2085</v>
      </c>
      <c r="AE341" s="18" t="s">
        <v>2613</v>
      </c>
      <c r="AF341" s="18"/>
      <c r="AG341" s="18"/>
      <c r="AH341" s="18"/>
      <c r="AI341" s="18"/>
      <c r="AJ341" s="18"/>
      <c r="AK341" s="18">
        <v>476.0</v>
      </c>
    </row>
    <row r="342" ht="14.25" hidden="1" customHeight="1">
      <c r="A342" s="18" t="s">
        <v>2614</v>
      </c>
      <c r="B342" s="18" t="s">
        <v>550</v>
      </c>
      <c r="C342" s="18" t="s">
        <v>1274</v>
      </c>
      <c r="D342" s="18">
        <v>3.01</v>
      </c>
      <c r="E342" s="18">
        <v>0.24</v>
      </c>
      <c r="F342" s="86" t="str">
        <f t="shared" si="7"/>
        <v>12.54166667</v>
      </c>
      <c r="G342" s="18">
        <v>1.2</v>
      </c>
      <c r="H342" s="18">
        <v>0.27</v>
      </c>
      <c r="I342" s="18"/>
      <c r="J342" s="18"/>
      <c r="K342" s="18"/>
      <c r="L342" s="18"/>
      <c r="M342" s="18"/>
      <c r="N342" s="18"/>
      <c r="O342" s="18"/>
      <c r="P342" s="18"/>
      <c r="Q342" s="18"/>
      <c r="R342" s="18"/>
      <c r="S342" s="18"/>
      <c r="T342" s="18"/>
      <c r="U342" s="18"/>
      <c r="V342" s="18"/>
      <c r="W342" s="18"/>
      <c r="X342" s="18"/>
      <c r="Y342" s="18"/>
      <c r="Z342" s="18"/>
      <c r="AA342" s="18"/>
      <c r="AB342" s="18" t="s">
        <v>746</v>
      </c>
      <c r="AC342" s="18" t="s">
        <v>1338</v>
      </c>
      <c r="AD342" s="18" t="s">
        <v>2085</v>
      </c>
      <c r="AE342" s="18" t="s">
        <v>2614</v>
      </c>
      <c r="AF342" s="18"/>
      <c r="AG342" s="18"/>
      <c r="AH342" s="18"/>
      <c r="AI342" s="18"/>
      <c r="AJ342" s="18"/>
      <c r="AK342" s="18">
        <v>474.0</v>
      </c>
    </row>
    <row r="343" ht="14.25" hidden="1" customHeight="1">
      <c r="A343" s="18" t="s">
        <v>2615</v>
      </c>
      <c r="B343" s="18" t="s">
        <v>550</v>
      </c>
      <c r="C343" s="18" t="s">
        <v>1274</v>
      </c>
      <c r="D343" s="18">
        <v>0.75</v>
      </c>
      <c r="E343" s="18">
        <v>0.24</v>
      </c>
      <c r="F343" s="86" t="str">
        <f t="shared" si="7"/>
        <v>3.125</v>
      </c>
      <c r="G343" s="18">
        <v>1.2</v>
      </c>
      <c r="H343" s="18">
        <v>0.27</v>
      </c>
      <c r="I343" s="18"/>
      <c r="J343" s="18"/>
      <c r="K343" s="18"/>
      <c r="L343" s="18"/>
      <c r="M343" s="18"/>
      <c r="N343" s="18"/>
      <c r="O343" s="18"/>
      <c r="P343" s="18"/>
      <c r="Q343" s="18"/>
      <c r="R343" s="18"/>
      <c r="S343" s="18"/>
      <c r="T343" s="18"/>
      <c r="U343" s="18"/>
      <c r="V343" s="18"/>
      <c r="W343" s="18"/>
      <c r="X343" s="18"/>
      <c r="Y343" s="18"/>
      <c r="Z343" s="18"/>
      <c r="AA343" s="18"/>
      <c r="AB343" s="18" t="s">
        <v>746</v>
      </c>
      <c r="AC343" s="18" t="s">
        <v>1338</v>
      </c>
      <c r="AD343" s="18" t="s">
        <v>2085</v>
      </c>
      <c r="AE343" s="18" t="s">
        <v>2615</v>
      </c>
      <c r="AF343" s="18"/>
      <c r="AG343" s="18"/>
      <c r="AH343" s="18"/>
      <c r="AI343" s="18"/>
      <c r="AJ343" s="18"/>
      <c r="AK343" s="18">
        <v>464.0</v>
      </c>
    </row>
    <row r="344" ht="14.25" hidden="1" customHeight="1">
      <c r="A344" s="18" t="s">
        <v>2616</v>
      </c>
      <c r="B344" s="18" t="s">
        <v>550</v>
      </c>
      <c r="C344" s="18" t="s">
        <v>1274</v>
      </c>
      <c r="D344" s="18">
        <v>4.05</v>
      </c>
      <c r="E344" s="18">
        <v>0.24</v>
      </c>
      <c r="F344" s="86" t="str">
        <f t="shared" si="7"/>
        <v>16.875</v>
      </c>
      <c r="G344" s="18">
        <v>1.2</v>
      </c>
      <c r="H344" s="18">
        <v>0.27</v>
      </c>
      <c r="I344" s="18"/>
      <c r="J344" s="18"/>
      <c r="K344" s="18"/>
      <c r="L344" s="18"/>
      <c r="M344" s="18"/>
      <c r="N344" s="18"/>
      <c r="O344" s="18"/>
      <c r="P344" s="18"/>
      <c r="Q344" s="18"/>
      <c r="R344" s="18"/>
      <c r="S344" s="18"/>
      <c r="T344" s="18"/>
      <c r="U344" s="18"/>
      <c r="V344" s="18"/>
      <c r="W344" s="18"/>
      <c r="X344" s="18"/>
      <c r="Y344" s="18"/>
      <c r="Z344" s="18"/>
      <c r="AA344" s="18"/>
      <c r="AB344" s="18" t="s">
        <v>746</v>
      </c>
      <c r="AC344" s="18" t="s">
        <v>1338</v>
      </c>
      <c r="AD344" s="18" t="s">
        <v>2085</v>
      </c>
      <c r="AE344" s="18" t="s">
        <v>2616</v>
      </c>
      <c r="AF344" s="18"/>
      <c r="AG344" s="18"/>
      <c r="AH344" s="18"/>
      <c r="AI344" s="18"/>
      <c r="AJ344" s="18"/>
      <c r="AK344" s="18">
        <v>478.0</v>
      </c>
    </row>
    <row r="345" ht="14.25" hidden="1" customHeight="1">
      <c r="A345" s="21" t="s">
        <v>2617</v>
      </c>
      <c r="B345" s="21" t="s">
        <v>550</v>
      </c>
      <c r="C345" s="21" t="s">
        <v>1274</v>
      </c>
      <c r="D345" s="21">
        <v>4.71</v>
      </c>
      <c r="E345" s="21">
        <v>0.24</v>
      </c>
      <c r="F345" s="81" t="str">
        <f t="shared" si="7"/>
        <v>19.625</v>
      </c>
      <c r="G345" s="21">
        <v>1.2</v>
      </c>
      <c r="H345" s="21">
        <v>0.27</v>
      </c>
      <c r="I345" s="21"/>
      <c r="J345" s="21"/>
      <c r="K345" s="21"/>
      <c r="L345" s="21"/>
      <c r="M345" s="21"/>
      <c r="N345" s="21"/>
      <c r="O345" s="21"/>
      <c r="P345" s="21"/>
      <c r="Q345" s="21"/>
      <c r="R345" s="21"/>
      <c r="S345" s="21"/>
      <c r="T345" s="21"/>
      <c r="U345" s="21"/>
      <c r="V345" s="21"/>
      <c r="W345" s="21"/>
      <c r="X345" s="21"/>
      <c r="Y345" s="21"/>
      <c r="Z345" s="21"/>
      <c r="AA345" s="21"/>
      <c r="AB345" s="21" t="s">
        <v>746</v>
      </c>
      <c r="AC345" s="21" t="s">
        <v>1338</v>
      </c>
      <c r="AD345" s="21" t="s">
        <v>2085</v>
      </c>
      <c r="AE345" s="21" t="s">
        <v>2617</v>
      </c>
      <c r="AF345" s="21"/>
      <c r="AG345" s="21"/>
      <c r="AH345" s="21"/>
      <c r="AI345" s="21"/>
      <c r="AJ345" s="21"/>
      <c r="AK345" s="21">
        <v>479.0</v>
      </c>
    </row>
    <row r="346" ht="14.25" hidden="1" customHeight="1">
      <c r="A346" s="21" t="s">
        <v>2618</v>
      </c>
      <c r="B346" s="21" t="s">
        <v>550</v>
      </c>
      <c r="C346" s="21" t="s">
        <v>1274</v>
      </c>
      <c r="D346" s="21">
        <v>5.96</v>
      </c>
      <c r="E346" s="21">
        <v>0.24</v>
      </c>
      <c r="F346" s="81" t="str">
        <f t="shared" si="7"/>
        <v>24.83333333</v>
      </c>
      <c r="G346" s="21">
        <v>1.2</v>
      </c>
      <c r="H346" s="21">
        <v>0.27</v>
      </c>
      <c r="I346" s="21"/>
      <c r="J346" s="21"/>
      <c r="K346" s="21"/>
      <c r="L346" s="21"/>
      <c r="M346" s="21"/>
      <c r="N346" s="21"/>
      <c r="O346" s="21"/>
      <c r="P346" s="21"/>
      <c r="Q346" s="21"/>
      <c r="R346" s="21"/>
      <c r="S346" s="21"/>
      <c r="T346" s="21"/>
      <c r="U346" s="21"/>
      <c r="V346" s="21"/>
      <c r="W346" s="21"/>
      <c r="X346" s="21"/>
      <c r="Y346" s="21"/>
      <c r="Z346" s="21"/>
      <c r="AA346" s="21"/>
      <c r="AB346" s="21" t="s">
        <v>746</v>
      </c>
      <c r="AC346" s="21" t="s">
        <v>1338</v>
      </c>
      <c r="AD346" s="21" t="s">
        <v>2085</v>
      </c>
      <c r="AE346" s="21" t="s">
        <v>2618</v>
      </c>
      <c r="AF346" s="21"/>
      <c r="AG346" s="21"/>
      <c r="AH346" s="21"/>
      <c r="AI346" s="21"/>
      <c r="AJ346" s="21"/>
      <c r="AK346" s="21">
        <v>481.0</v>
      </c>
    </row>
    <row r="347" ht="14.25" hidden="1" customHeight="1">
      <c r="A347" s="18" t="s">
        <v>2620</v>
      </c>
      <c r="B347" s="18" t="s">
        <v>550</v>
      </c>
      <c r="C347" s="18" t="s">
        <v>1274</v>
      </c>
      <c r="D347" s="18">
        <v>5.2</v>
      </c>
      <c r="E347" s="18">
        <v>0.24</v>
      </c>
      <c r="F347" s="86" t="str">
        <f t="shared" si="7"/>
        <v>21.66666667</v>
      </c>
      <c r="G347" s="18">
        <v>1.2</v>
      </c>
      <c r="H347" s="18">
        <v>0.27</v>
      </c>
      <c r="I347" s="18"/>
      <c r="J347" s="18"/>
      <c r="K347" s="18"/>
      <c r="L347" s="18"/>
      <c r="M347" s="18"/>
      <c r="N347" s="18"/>
      <c r="O347" s="18"/>
      <c r="P347" s="18"/>
      <c r="Q347" s="18"/>
      <c r="R347" s="18"/>
      <c r="S347" s="18"/>
      <c r="T347" s="18"/>
      <c r="U347" s="18"/>
      <c r="V347" s="18"/>
      <c r="W347" s="18"/>
      <c r="X347" s="18"/>
      <c r="Y347" s="18"/>
      <c r="Z347" s="18"/>
      <c r="AA347" s="18"/>
      <c r="AB347" s="18" t="s">
        <v>746</v>
      </c>
      <c r="AC347" s="18" t="s">
        <v>1338</v>
      </c>
      <c r="AD347" s="18" t="s">
        <v>2085</v>
      </c>
      <c r="AE347" s="18" t="s">
        <v>2620</v>
      </c>
      <c r="AF347" s="18"/>
      <c r="AG347" s="18"/>
      <c r="AH347" s="18"/>
      <c r="AI347" s="18"/>
      <c r="AJ347" s="18"/>
      <c r="AK347" s="18">
        <v>480.0</v>
      </c>
    </row>
    <row r="348" ht="14.25" hidden="1" customHeight="1">
      <c r="A348" s="18" t="s">
        <v>2623</v>
      </c>
      <c r="B348" s="18" t="s">
        <v>550</v>
      </c>
      <c r="C348" s="18" t="s">
        <v>1274</v>
      </c>
      <c r="D348" s="18">
        <v>6.11</v>
      </c>
      <c r="E348" s="18">
        <v>0.24</v>
      </c>
      <c r="F348" s="86" t="str">
        <f t="shared" si="7"/>
        <v>25.45833333</v>
      </c>
      <c r="G348" s="18">
        <v>1.2</v>
      </c>
      <c r="H348" s="18">
        <v>0.27</v>
      </c>
      <c r="I348" s="18"/>
      <c r="J348" s="18"/>
      <c r="K348" s="18"/>
      <c r="L348" s="18"/>
      <c r="M348" s="18"/>
      <c r="N348" s="18"/>
      <c r="O348" s="18"/>
      <c r="P348" s="18"/>
      <c r="Q348" s="18"/>
      <c r="R348" s="18"/>
      <c r="S348" s="18"/>
      <c r="T348" s="18"/>
      <c r="U348" s="18"/>
      <c r="V348" s="18"/>
      <c r="W348" s="18"/>
      <c r="X348" s="18"/>
      <c r="Y348" s="18"/>
      <c r="Z348" s="18"/>
      <c r="AA348" s="18"/>
      <c r="AB348" s="18" t="s">
        <v>746</v>
      </c>
      <c r="AC348" s="18" t="s">
        <v>1338</v>
      </c>
      <c r="AD348" s="18" t="s">
        <v>2085</v>
      </c>
      <c r="AE348" s="18" t="s">
        <v>2623</v>
      </c>
      <c r="AF348" s="18"/>
      <c r="AG348" s="18"/>
      <c r="AH348" s="18"/>
      <c r="AI348" s="18"/>
      <c r="AJ348" s="18"/>
      <c r="AK348" s="18">
        <v>482.0</v>
      </c>
    </row>
    <row r="349" ht="14.25" hidden="1" customHeight="1">
      <c r="A349" s="21" t="s">
        <v>2627</v>
      </c>
      <c r="B349" s="21" t="s">
        <v>550</v>
      </c>
      <c r="C349" s="21" t="s">
        <v>1274</v>
      </c>
      <c r="D349" s="21">
        <v>6.87</v>
      </c>
      <c r="E349" s="21">
        <v>0.24</v>
      </c>
      <c r="F349" s="81" t="str">
        <f t="shared" si="7"/>
        <v>28.625</v>
      </c>
      <c r="G349" s="21">
        <v>1.2</v>
      </c>
      <c r="H349" s="21">
        <v>0.27</v>
      </c>
      <c r="I349" s="21"/>
      <c r="J349" s="21"/>
      <c r="K349" s="21"/>
      <c r="L349" s="21"/>
      <c r="M349" s="21"/>
      <c r="N349" s="21"/>
      <c r="O349" s="21"/>
      <c r="P349" s="21"/>
      <c r="Q349" s="21"/>
      <c r="R349" s="21"/>
      <c r="S349" s="21"/>
      <c r="T349" s="21"/>
      <c r="U349" s="21"/>
      <c r="V349" s="21"/>
      <c r="W349" s="21"/>
      <c r="X349" s="21"/>
      <c r="Y349" s="21"/>
      <c r="Z349" s="21"/>
      <c r="AA349" s="21"/>
      <c r="AB349" s="21" t="s">
        <v>746</v>
      </c>
      <c r="AC349" s="21" t="s">
        <v>1338</v>
      </c>
      <c r="AD349" s="21" t="s">
        <v>2085</v>
      </c>
      <c r="AE349" s="21" t="s">
        <v>2627</v>
      </c>
      <c r="AF349" s="21"/>
      <c r="AG349" s="21"/>
      <c r="AH349" s="21"/>
      <c r="AI349" s="21"/>
      <c r="AJ349" s="21"/>
      <c r="AK349" s="21">
        <v>483.0</v>
      </c>
    </row>
    <row r="350" ht="14.25" hidden="1" customHeight="1">
      <c r="A350" s="18" t="s">
        <v>2631</v>
      </c>
      <c r="B350" s="18" t="s">
        <v>550</v>
      </c>
      <c r="C350" s="18" t="s">
        <v>1274</v>
      </c>
      <c r="D350" s="18">
        <v>8.38</v>
      </c>
      <c r="E350" s="18">
        <v>0.24</v>
      </c>
      <c r="F350" s="86" t="str">
        <f t="shared" si="7"/>
        <v>34.91666667</v>
      </c>
      <c r="G350" s="18">
        <v>1.2</v>
      </c>
      <c r="H350" s="18">
        <v>0.27</v>
      </c>
      <c r="I350" s="18"/>
      <c r="J350" s="18"/>
      <c r="K350" s="18"/>
      <c r="L350" s="18"/>
      <c r="M350" s="18"/>
      <c r="N350" s="18"/>
      <c r="O350" s="18"/>
      <c r="P350" s="18"/>
      <c r="Q350" s="18"/>
      <c r="R350" s="18"/>
      <c r="S350" s="18"/>
      <c r="T350" s="18"/>
      <c r="U350" s="18"/>
      <c r="V350" s="18"/>
      <c r="W350" s="18"/>
      <c r="X350" s="18"/>
      <c r="Y350" s="18"/>
      <c r="Z350" s="18"/>
      <c r="AA350" s="18"/>
      <c r="AB350" s="18" t="s">
        <v>746</v>
      </c>
      <c r="AC350" s="18" t="s">
        <v>1338</v>
      </c>
      <c r="AD350" s="18" t="s">
        <v>2085</v>
      </c>
      <c r="AE350" s="18" t="s">
        <v>2631</v>
      </c>
      <c r="AF350" s="18"/>
      <c r="AG350" s="18"/>
      <c r="AH350" s="18"/>
      <c r="AI350" s="18"/>
      <c r="AJ350" s="18"/>
      <c r="AK350" s="18">
        <v>484.0</v>
      </c>
    </row>
    <row r="351" ht="14.25" hidden="1" customHeight="1">
      <c r="A351" s="18" t="s">
        <v>2634</v>
      </c>
      <c r="B351" s="18" t="s">
        <v>550</v>
      </c>
      <c r="C351" s="18" t="s">
        <v>1274</v>
      </c>
      <c r="D351" s="18">
        <v>1.25</v>
      </c>
      <c r="E351" s="18">
        <v>0.1596</v>
      </c>
      <c r="F351" s="86" t="str">
        <f t="shared" si="7"/>
        <v>7.832080201</v>
      </c>
      <c r="G351" s="18">
        <v>1.0</v>
      </c>
      <c r="H351" s="18">
        <v>0.27</v>
      </c>
      <c r="I351" s="18"/>
      <c r="J351" s="18"/>
      <c r="K351" s="18"/>
      <c r="L351" s="18"/>
      <c r="M351" s="18"/>
      <c r="N351" s="18"/>
      <c r="O351" s="18"/>
      <c r="P351" s="18"/>
      <c r="Q351" s="18"/>
      <c r="R351" s="18"/>
      <c r="S351" s="18"/>
      <c r="T351" s="18"/>
      <c r="U351" s="18"/>
      <c r="V351" s="18"/>
      <c r="W351" s="18"/>
      <c r="X351" s="18"/>
      <c r="Y351" s="18"/>
      <c r="Z351" s="18"/>
      <c r="AA351" s="18"/>
      <c r="AB351" s="18" t="s">
        <v>746</v>
      </c>
      <c r="AC351" s="18" t="s">
        <v>1416</v>
      </c>
      <c r="AD351" s="18" t="s">
        <v>2085</v>
      </c>
      <c r="AE351" s="18" t="s">
        <v>2634</v>
      </c>
      <c r="AF351" s="18"/>
      <c r="AG351" s="18"/>
      <c r="AH351" s="18"/>
      <c r="AI351" s="18"/>
      <c r="AJ351" s="18"/>
      <c r="AK351" s="18">
        <v>508.0</v>
      </c>
    </row>
    <row r="352" ht="14.25" hidden="1" customHeight="1">
      <c r="A352" s="21" t="s">
        <v>2637</v>
      </c>
      <c r="B352" s="21" t="s">
        <v>550</v>
      </c>
      <c r="C352" s="21" t="s">
        <v>1274</v>
      </c>
      <c r="D352" s="21">
        <v>1.0</v>
      </c>
      <c r="E352" s="21">
        <v>0.1596</v>
      </c>
      <c r="F352" s="81" t="str">
        <f t="shared" si="7"/>
        <v>6.26566416</v>
      </c>
      <c r="G352" s="21">
        <v>1.0</v>
      </c>
      <c r="H352" s="21">
        <v>0.27</v>
      </c>
      <c r="I352" s="21"/>
      <c r="J352" s="21"/>
      <c r="K352" s="21"/>
      <c r="L352" s="21"/>
      <c r="M352" s="21"/>
      <c r="N352" s="21"/>
      <c r="O352" s="21"/>
      <c r="P352" s="21"/>
      <c r="Q352" s="21"/>
      <c r="R352" s="21"/>
      <c r="S352" s="21"/>
      <c r="T352" s="21"/>
      <c r="U352" s="21"/>
      <c r="V352" s="21"/>
      <c r="W352" s="21"/>
      <c r="X352" s="21"/>
      <c r="Y352" s="21"/>
      <c r="Z352" s="21"/>
      <c r="AA352" s="21"/>
      <c r="AB352" s="21" t="s">
        <v>746</v>
      </c>
      <c r="AC352" s="21" t="s">
        <v>1416</v>
      </c>
      <c r="AD352" s="21" t="s">
        <v>2085</v>
      </c>
      <c r="AE352" s="21" t="s">
        <v>2637</v>
      </c>
      <c r="AF352" s="21"/>
      <c r="AG352" s="21"/>
      <c r="AH352" s="21"/>
      <c r="AI352" s="21"/>
      <c r="AJ352" s="21"/>
      <c r="AK352" s="21">
        <v>507.0</v>
      </c>
    </row>
    <row r="353" ht="14.25" hidden="1" customHeight="1">
      <c r="A353" s="21" t="s">
        <v>2639</v>
      </c>
      <c r="B353" s="21" t="s">
        <v>550</v>
      </c>
      <c r="C353" s="21" t="s">
        <v>1274</v>
      </c>
      <c r="D353" s="21">
        <v>0.5</v>
      </c>
      <c r="E353" s="21">
        <v>0.1596</v>
      </c>
      <c r="F353" s="81" t="str">
        <f t="shared" si="7"/>
        <v>3.13283208</v>
      </c>
      <c r="G353" s="21">
        <v>1.0</v>
      </c>
      <c r="H353" s="21">
        <v>0.27</v>
      </c>
      <c r="I353" s="21"/>
      <c r="J353" s="21"/>
      <c r="K353" s="21"/>
      <c r="L353" s="21"/>
      <c r="M353" s="21"/>
      <c r="N353" s="21"/>
      <c r="O353" s="21"/>
      <c r="P353" s="21"/>
      <c r="Q353" s="21"/>
      <c r="R353" s="21"/>
      <c r="S353" s="21"/>
      <c r="T353" s="21"/>
      <c r="U353" s="21"/>
      <c r="V353" s="21"/>
      <c r="W353" s="21"/>
      <c r="X353" s="21"/>
      <c r="Y353" s="21"/>
      <c r="Z353" s="21"/>
      <c r="AA353" s="21"/>
      <c r="AB353" s="21" t="s">
        <v>746</v>
      </c>
      <c r="AC353" s="21" t="s">
        <v>1416</v>
      </c>
      <c r="AD353" s="21" t="s">
        <v>2085</v>
      </c>
      <c r="AE353" s="21" t="s">
        <v>2639</v>
      </c>
      <c r="AF353" s="21"/>
      <c r="AG353" s="21"/>
      <c r="AH353" s="21"/>
      <c r="AI353" s="21"/>
      <c r="AJ353" s="21"/>
      <c r="AK353" s="21">
        <v>505.0</v>
      </c>
    </row>
    <row r="354" ht="14.25" hidden="1" customHeight="1">
      <c r="A354" s="21" t="s">
        <v>2641</v>
      </c>
      <c r="B354" s="21" t="s">
        <v>550</v>
      </c>
      <c r="C354" s="21" t="s">
        <v>1274</v>
      </c>
      <c r="D354" s="21">
        <v>2.0</v>
      </c>
      <c r="E354" s="21">
        <v>0.1596</v>
      </c>
      <c r="F354" s="81" t="str">
        <f t="shared" si="7"/>
        <v>12.53132832</v>
      </c>
      <c r="G354" s="21">
        <v>1.0</v>
      </c>
      <c r="H354" s="21">
        <v>0.27</v>
      </c>
      <c r="I354" s="21"/>
      <c r="J354" s="21"/>
      <c r="K354" s="21"/>
      <c r="L354" s="21"/>
      <c r="M354" s="21"/>
      <c r="N354" s="21"/>
      <c r="O354" s="21"/>
      <c r="P354" s="21"/>
      <c r="Q354" s="21"/>
      <c r="R354" s="21"/>
      <c r="S354" s="21"/>
      <c r="T354" s="21"/>
      <c r="U354" s="21"/>
      <c r="V354" s="21"/>
      <c r="W354" s="21"/>
      <c r="X354" s="21"/>
      <c r="Y354" s="21"/>
      <c r="Z354" s="21"/>
      <c r="AA354" s="21"/>
      <c r="AB354" s="21" t="s">
        <v>746</v>
      </c>
      <c r="AC354" s="21" t="s">
        <v>1416</v>
      </c>
      <c r="AD354" s="21" t="s">
        <v>2085</v>
      </c>
      <c r="AE354" s="21" t="s">
        <v>2641</v>
      </c>
      <c r="AF354" s="21"/>
      <c r="AG354" s="21"/>
      <c r="AH354" s="21"/>
      <c r="AI354" s="21"/>
      <c r="AJ354" s="21"/>
      <c r="AK354" s="21">
        <v>509.0</v>
      </c>
    </row>
    <row r="355" ht="14.25" hidden="1" customHeight="1">
      <c r="A355" s="18" t="s">
        <v>2642</v>
      </c>
      <c r="B355" s="18" t="s">
        <v>550</v>
      </c>
      <c r="C355" s="18" t="s">
        <v>1274</v>
      </c>
      <c r="D355" s="18">
        <v>0.75</v>
      </c>
      <c r="E355" s="18">
        <v>0.1596</v>
      </c>
      <c r="F355" s="86" t="str">
        <f t="shared" si="7"/>
        <v>4.69924812</v>
      </c>
      <c r="G355" s="18">
        <v>1.0</v>
      </c>
      <c r="H355" s="18">
        <v>0.27</v>
      </c>
      <c r="I355" s="18"/>
      <c r="J355" s="18"/>
      <c r="K355" s="18"/>
      <c r="L355" s="18"/>
      <c r="M355" s="18"/>
      <c r="N355" s="18"/>
      <c r="O355" s="18"/>
      <c r="P355" s="18"/>
      <c r="Q355" s="18"/>
      <c r="R355" s="18"/>
      <c r="S355" s="18"/>
      <c r="T355" s="18"/>
      <c r="U355" s="18"/>
      <c r="V355" s="18"/>
      <c r="W355" s="18"/>
      <c r="X355" s="18"/>
      <c r="Y355" s="18"/>
      <c r="Z355" s="18"/>
      <c r="AA355" s="18"/>
      <c r="AB355" s="18" t="s">
        <v>746</v>
      </c>
      <c r="AC355" s="18" t="s">
        <v>1416</v>
      </c>
      <c r="AD355" s="18" t="s">
        <v>2085</v>
      </c>
      <c r="AE355" s="18" t="s">
        <v>2642</v>
      </c>
      <c r="AF355" s="18"/>
      <c r="AG355" s="18"/>
      <c r="AH355" s="18"/>
      <c r="AI355" s="18"/>
      <c r="AJ355" s="18"/>
      <c r="AK355" s="18">
        <v>506.0</v>
      </c>
    </row>
    <row r="356" ht="14.25" hidden="1" customHeight="1">
      <c r="A356" s="18" t="s">
        <v>2645</v>
      </c>
      <c r="B356" s="18" t="s">
        <v>550</v>
      </c>
      <c r="C356" s="18" t="s">
        <v>1274</v>
      </c>
      <c r="D356" s="18">
        <v>1.5</v>
      </c>
      <c r="E356" s="18">
        <v>0.200000004</v>
      </c>
      <c r="F356" s="86" t="str">
        <f t="shared" si="7"/>
        <v>7.49999985</v>
      </c>
      <c r="G356" s="18">
        <v>1.3</v>
      </c>
      <c r="H356" s="18">
        <v>0.35</v>
      </c>
      <c r="I356" s="18"/>
      <c r="J356" s="18"/>
      <c r="K356" s="18"/>
      <c r="L356" s="18"/>
      <c r="M356" s="18"/>
      <c r="N356" s="18"/>
      <c r="O356" s="18"/>
      <c r="P356" s="18"/>
      <c r="Q356" s="18"/>
      <c r="R356" s="18"/>
      <c r="S356" s="18"/>
      <c r="T356" s="18"/>
      <c r="U356" s="18"/>
      <c r="V356" s="18"/>
      <c r="W356" s="18"/>
      <c r="X356" s="18"/>
      <c r="Y356" s="18"/>
      <c r="Z356" s="18"/>
      <c r="AA356" s="18"/>
      <c r="AB356" s="18" t="s">
        <v>746</v>
      </c>
      <c r="AC356" s="18" t="s">
        <v>1002</v>
      </c>
      <c r="AD356" s="18" t="s">
        <v>2085</v>
      </c>
      <c r="AE356" s="18" t="s">
        <v>2645</v>
      </c>
      <c r="AF356" s="18"/>
      <c r="AG356" s="18"/>
      <c r="AH356" s="18"/>
      <c r="AI356" s="18"/>
      <c r="AJ356" s="18"/>
      <c r="AK356" s="18">
        <v>490.0</v>
      </c>
    </row>
    <row r="357" ht="14.25" hidden="1" customHeight="1">
      <c r="A357" s="21" t="s">
        <v>2648</v>
      </c>
      <c r="B357" s="21" t="s">
        <v>550</v>
      </c>
      <c r="C357" s="21" t="s">
        <v>1274</v>
      </c>
      <c r="D357" s="21">
        <v>1.25</v>
      </c>
      <c r="E357" s="21">
        <v>0.200000004</v>
      </c>
      <c r="F357" s="81" t="str">
        <f t="shared" si="7"/>
        <v>6.249999875</v>
      </c>
      <c r="G357" s="21">
        <v>1.3</v>
      </c>
      <c r="H357" s="21">
        <v>0.35</v>
      </c>
      <c r="I357" s="21"/>
      <c r="J357" s="21"/>
      <c r="K357" s="21"/>
      <c r="L357" s="21"/>
      <c r="M357" s="21"/>
      <c r="N357" s="21"/>
      <c r="O357" s="21"/>
      <c r="P357" s="21"/>
      <c r="Q357" s="21"/>
      <c r="R357" s="21"/>
      <c r="S357" s="21"/>
      <c r="T357" s="21"/>
      <c r="U357" s="21"/>
      <c r="V357" s="21"/>
      <c r="W357" s="21"/>
      <c r="X357" s="21"/>
      <c r="Y357" s="21"/>
      <c r="Z357" s="21"/>
      <c r="AA357" s="21"/>
      <c r="AB357" s="21" t="s">
        <v>746</v>
      </c>
      <c r="AC357" s="21" t="s">
        <v>1002</v>
      </c>
      <c r="AD357" s="21" t="s">
        <v>2085</v>
      </c>
      <c r="AE357" s="21" t="s">
        <v>2648</v>
      </c>
      <c r="AF357" s="21"/>
      <c r="AG357" s="21"/>
      <c r="AH357" s="21"/>
      <c r="AI357" s="21"/>
      <c r="AJ357" s="21"/>
      <c r="AK357" s="21">
        <v>489.0</v>
      </c>
    </row>
    <row r="358" ht="14.25" hidden="1" customHeight="1">
      <c r="A358" s="21" t="s">
        <v>2649</v>
      </c>
      <c r="B358" s="21" t="s">
        <v>550</v>
      </c>
      <c r="C358" s="21" t="s">
        <v>1274</v>
      </c>
      <c r="D358" s="21">
        <v>1.75</v>
      </c>
      <c r="E358" s="21">
        <v>0.200000004</v>
      </c>
      <c r="F358" s="81" t="str">
        <f t="shared" si="7"/>
        <v>8.749999825</v>
      </c>
      <c r="G358" s="21">
        <v>1.3</v>
      </c>
      <c r="H358" s="21">
        <v>0.35</v>
      </c>
      <c r="I358" s="21"/>
      <c r="J358" s="21"/>
      <c r="K358" s="21"/>
      <c r="L358" s="21"/>
      <c r="M358" s="21"/>
      <c r="N358" s="21"/>
      <c r="O358" s="21"/>
      <c r="P358" s="21"/>
      <c r="Q358" s="21"/>
      <c r="R358" s="21"/>
      <c r="S358" s="21"/>
      <c r="T358" s="21"/>
      <c r="U358" s="21"/>
      <c r="V358" s="21"/>
      <c r="W358" s="21"/>
      <c r="X358" s="21"/>
      <c r="Y358" s="21"/>
      <c r="Z358" s="21"/>
      <c r="AA358" s="21"/>
      <c r="AB358" s="21" t="s">
        <v>746</v>
      </c>
      <c r="AC358" s="21" t="s">
        <v>1002</v>
      </c>
      <c r="AD358" s="21" t="s">
        <v>2085</v>
      </c>
      <c r="AE358" s="21" t="s">
        <v>2649</v>
      </c>
      <c r="AF358" s="21"/>
      <c r="AG358" s="21"/>
      <c r="AH358" s="21"/>
      <c r="AI358" s="21"/>
      <c r="AJ358" s="21"/>
      <c r="AK358" s="21">
        <v>491.0</v>
      </c>
    </row>
    <row r="359" ht="14.25" hidden="1" customHeight="1">
      <c r="A359" s="18" t="s">
        <v>2652</v>
      </c>
      <c r="B359" s="18" t="s">
        <v>550</v>
      </c>
      <c r="C359" s="18" t="s">
        <v>1274</v>
      </c>
      <c r="D359" s="18">
        <v>1.88</v>
      </c>
      <c r="E359" s="18">
        <v>0.200000004</v>
      </c>
      <c r="F359" s="86" t="str">
        <f t="shared" si="7"/>
        <v>9.399999812</v>
      </c>
      <c r="G359" s="18">
        <v>1.3</v>
      </c>
      <c r="H359" s="18">
        <v>0.35</v>
      </c>
      <c r="I359" s="18"/>
      <c r="J359" s="18"/>
      <c r="K359" s="18"/>
      <c r="L359" s="18"/>
      <c r="M359" s="18"/>
      <c r="N359" s="18"/>
      <c r="O359" s="18"/>
      <c r="P359" s="18"/>
      <c r="Q359" s="18"/>
      <c r="R359" s="18"/>
      <c r="S359" s="18"/>
      <c r="T359" s="18"/>
      <c r="U359" s="18"/>
      <c r="V359" s="18"/>
      <c r="W359" s="18"/>
      <c r="X359" s="18"/>
      <c r="Y359" s="18"/>
      <c r="Z359" s="18"/>
      <c r="AA359" s="18"/>
      <c r="AB359" s="18" t="s">
        <v>746</v>
      </c>
      <c r="AC359" s="18" t="s">
        <v>1002</v>
      </c>
      <c r="AD359" s="18" t="s">
        <v>2085</v>
      </c>
      <c r="AE359" s="18" t="s">
        <v>2652</v>
      </c>
      <c r="AF359" s="18"/>
      <c r="AG359" s="18"/>
      <c r="AH359" s="18"/>
      <c r="AI359" s="18"/>
      <c r="AJ359" s="18"/>
      <c r="AK359" s="18">
        <v>492.0</v>
      </c>
    </row>
    <row r="360" ht="14.25" hidden="1" customHeight="1">
      <c r="A360" s="18" t="s">
        <v>2655</v>
      </c>
      <c r="B360" s="18" t="s">
        <v>550</v>
      </c>
      <c r="C360" s="18" t="s">
        <v>1274</v>
      </c>
      <c r="D360" s="18">
        <v>1.0</v>
      </c>
      <c r="E360" s="18">
        <v>0.200000004</v>
      </c>
      <c r="F360" s="86" t="str">
        <f t="shared" si="7"/>
        <v>4.9999999</v>
      </c>
      <c r="G360" s="18">
        <v>1.3</v>
      </c>
      <c r="H360" s="18">
        <v>0.35</v>
      </c>
      <c r="I360" s="18"/>
      <c r="J360" s="18"/>
      <c r="K360" s="18"/>
      <c r="L360" s="18"/>
      <c r="M360" s="18"/>
      <c r="N360" s="18"/>
      <c r="O360" s="18"/>
      <c r="P360" s="18"/>
      <c r="Q360" s="18"/>
      <c r="R360" s="18"/>
      <c r="S360" s="18"/>
      <c r="T360" s="18"/>
      <c r="U360" s="18"/>
      <c r="V360" s="18"/>
      <c r="W360" s="18"/>
      <c r="X360" s="18"/>
      <c r="Y360" s="18"/>
      <c r="Z360" s="18"/>
      <c r="AA360" s="18"/>
      <c r="AB360" s="18" t="s">
        <v>746</v>
      </c>
      <c r="AC360" s="18" t="s">
        <v>1002</v>
      </c>
      <c r="AD360" s="18" t="s">
        <v>2085</v>
      </c>
      <c r="AE360" s="18" t="s">
        <v>2655</v>
      </c>
      <c r="AF360" s="18"/>
      <c r="AG360" s="18"/>
      <c r="AH360" s="18"/>
      <c r="AI360" s="18"/>
      <c r="AJ360" s="18"/>
      <c r="AK360" s="18">
        <v>488.0</v>
      </c>
    </row>
    <row r="361" ht="14.25" hidden="1" customHeight="1">
      <c r="A361" s="18" t="s">
        <v>2657</v>
      </c>
      <c r="B361" s="18" t="s">
        <v>550</v>
      </c>
      <c r="C361" s="18" t="s">
        <v>1274</v>
      </c>
      <c r="D361" s="18">
        <v>0.5</v>
      </c>
      <c r="E361" s="18">
        <v>0.200000004</v>
      </c>
      <c r="F361" s="86" t="str">
        <f t="shared" si="7"/>
        <v>2.49999995</v>
      </c>
      <c r="G361" s="18">
        <v>1.3</v>
      </c>
      <c r="H361" s="18">
        <v>0.35</v>
      </c>
      <c r="I361" s="18"/>
      <c r="J361" s="18"/>
      <c r="K361" s="18"/>
      <c r="L361" s="18"/>
      <c r="M361" s="18"/>
      <c r="N361" s="18"/>
      <c r="O361" s="18"/>
      <c r="P361" s="18"/>
      <c r="Q361" s="18"/>
      <c r="R361" s="18"/>
      <c r="S361" s="18"/>
      <c r="T361" s="18"/>
      <c r="U361" s="18"/>
      <c r="V361" s="18"/>
      <c r="W361" s="18"/>
      <c r="X361" s="18"/>
      <c r="Y361" s="18"/>
      <c r="Z361" s="18"/>
      <c r="AA361" s="18"/>
      <c r="AB361" s="18" t="s">
        <v>746</v>
      </c>
      <c r="AC361" s="18" t="s">
        <v>1002</v>
      </c>
      <c r="AD361" s="18" t="s">
        <v>2085</v>
      </c>
      <c r="AE361" s="18" t="s">
        <v>2657</v>
      </c>
      <c r="AF361" s="18"/>
      <c r="AG361" s="18"/>
      <c r="AH361" s="18"/>
      <c r="AI361" s="18"/>
      <c r="AJ361" s="18"/>
      <c r="AK361" s="18">
        <v>486.0</v>
      </c>
    </row>
    <row r="362" ht="14.25" hidden="1" customHeight="1">
      <c r="A362" s="21" t="s">
        <v>2660</v>
      </c>
      <c r="B362" s="21" t="s">
        <v>550</v>
      </c>
      <c r="C362" s="21" t="s">
        <v>1274</v>
      </c>
      <c r="D362" s="21">
        <v>0.25</v>
      </c>
      <c r="E362" s="21">
        <v>0.200000004</v>
      </c>
      <c r="F362" s="81" t="str">
        <f t="shared" si="7"/>
        <v>1.249999975</v>
      </c>
      <c r="G362" s="21">
        <v>1.3</v>
      </c>
      <c r="H362" s="21">
        <v>0.35</v>
      </c>
      <c r="I362" s="21"/>
      <c r="J362" s="21"/>
      <c r="K362" s="21"/>
      <c r="L362" s="21"/>
      <c r="M362" s="21"/>
      <c r="N362" s="21"/>
      <c r="O362" s="21"/>
      <c r="P362" s="21"/>
      <c r="Q362" s="21"/>
      <c r="R362" s="21"/>
      <c r="S362" s="21"/>
      <c r="T362" s="21"/>
      <c r="U362" s="21"/>
      <c r="V362" s="21"/>
      <c r="W362" s="21"/>
      <c r="X362" s="21"/>
      <c r="Y362" s="21"/>
      <c r="Z362" s="21"/>
      <c r="AA362" s="21"/>
      <c r="AB362" s="21" t="s">
        <v>746</v>
      </c>
      <c r="AC362" s="21" t="s">
        <v>1002</v>
      </c>
      <c r="AD362" s="21" t="s">
        <v>2085</v>
      </c>
      <c r="AE362" s="21" t="s">
        <v>2660</v>
      </c>
      <c r="AF362" s="21"/>
      <c r="AG362" s="21"/>
      <c r="AH362" s="21"/>
      <c r="AI362" s="21"/>
      <c r="AJ362" s="21"/>
      <c r="AK362" s="21">
        <v>485.0</v>
      </c>
    </row>
    <row r="363" ht="14.25" hidden="1" customHeight="1">
      <c r="A363" s="18" t="s">
        <v>2662</v>
      </c>
      <c r="B363" s="18" t="s">
        <v>550</v>
      </c>
      <c r="C363" s="18" t="s">
        <v>1274</v>
      </c>
      <c r="D363" s="18">
        <v>2.5</v>
      </c>
      <c r="E363" s="18">
        <v>0.200000004</v>
      </c>
      <c r="F363" s="86" t="str">
        <f t="shared" si="7"/>
        <v>12.49999975</v>
      </c>
      <c r="G363" s="18">
        <v>1.3</v>
      </c>
      <c r="H363" s="18">
        <v>0.35</v>
      </c>
      <c r="I363" s="18"/>
      <c r="J363" s="18"/>
      <c r="K363" s="18"/>
      <c r="L363" s="18"/>
      <c r="M363" s="18"/>
      <c r="N363" s="18"/>
      <c r="O363" s="18"/>
      <c r="P363" s="18"/>
      <c r="Q363" s="18"/>
      <c r="R363" s="18"/>
      <c r="S363" s="18"/>
      <c r="T363" s="18"/>
      <c r="U363" s="18"/>
      <c r="V363" s="18"/>
      <c r="W363" s="18"/>
      <c r="X363" s="18"/>
      <c r="Y363" s="18"/>
      <c r="Z363" s="18"/>
      <c r="AA363" s="18"/>
      <c r="AB363" s="18" t="s">
        <v>746</v>
      </c>
      <c r="AC363" s="18" t="s">
        <v>1002</v>
      </c>
      <c r="AD363" s="18" t="s">
        <v>2085</v>
      </c>
      <c r="AE363" s="18" t="s">
        <v>2662</v>
      </c>
      <c r="AF363" s="18"/>
      <c r="AG363" s="18"/>
      <c r="AH363" s="18"/>
      <c r="AI363" s="18"/>
      <c r="AJ363" s="18"/>
      <c r="AK363" s="18">
        <v>494.0</v>
      </c>
    </row>
    <row r="364" ht="14.25" hidden="1" customHeight="1">
      <c r="A364" s="21" t="s">
        <v>2666</v>
      </c>
      <c r="B364" s="21" t="s">
        <v>550</v>
      </c>
      <c r="C364" s="21" t="s">
        <v>1274</v>
      </c>
      <c r="D364" s="21">
        <v>2.0</v>
      </c>
      <c r="E364" s="21">
        <v>0.200000004</v>
      </c>
      <c r="F364" s="81" t="str">
        <f t="shared" si="7"/>
        <v>9.9999998</v>
      </c>
      <c r="G364" s="21">
        <v>1.3</v>
      </c>
      <c r="H364" s="21">
        <v>0.35</v>
      </c>
      <c r="I364" s="21"/>
      <c r="J364" s="21"/>
      <c r="K364" s="21"/>
      <c r="L364" s="21"/>
      <c r="M364" s="21"/>
      <c r="N364" s="21"/>
      <c r="O364" s="21"/>
      <c r="P364" s="21"/>
      <c r="Q364" s="21"/>
      <c r="R364" s="21"/>
      <c r="S364" s="21"/>
      <c r="T364" s="21"/>
      <c r="U364" s="21"/>
      <c r="V364" s="21"/>
      <c r="W364" s="21"/>
      <c r="X364" s="21"/>
      <c r="Y364" s="21"/>
      <c r="Z364" s="21"/>
      <c r="AA364" s="21"/>
      <c r="AB364" s="21" t="s">
        <v>746</v>
      </c>
      <c r="AC364" s="21" t="s">
        <v>1002</v>
      </c>
      <c r="AD364" s="21" t="s">
        <v>2085</v>
      </c>
      <c r="AE364" s="21" t="s">
        <v>2666</v>
      </c>
      <c r="AF364" s="21"/>
      <c r="AG364" s="21"/>
      <c r="AH364" s="21"/>
      <c r="AI364" s="21"/>
      <c r="AJ364" s="21"/>
      <c r="AK364" s="21">
        <v>493.0</v>
      </c>
    </row>
    <row r="365" ht="14.25" hidden="1" customHeight="1">
      <c r="A365" s="18" t="s">
        <v>2668</v>
      </c>
      <c r="B365" s="18" t="s">
        <v>550</v>
      </c>
      <c r="C365" s="18" t="s">
        <v>1274</v>
      </c>
      <c r="D365" s="18">
        <v>3.5</v>
      </c>
      <c r="E365" s="18">
        <v>0.200000004</v>
      </c>
      <c r="F365" s="86" t="str">
        <f t="shared" si="7"/>
        <v>17.49999965</v>
      </c>
      <c r="G365" s="18">
        <v>1.3</v>
      </c>
      <c r="H365" s="18">
        <v>0.35</v>
      </c>
      <c r="I365" s="18"/>
      <c r="J365" s="18"/>
      <c r="K365" s="18"/>
      <c r="L365" s="18"/>
      <c r="M365" s="18"/>
      <c r="N365" s="18"/>
      <c r="O365" s="18"/>
      <c r="P365" s="18"/>
      <c r="Q365" s="18"/>
      <c r="R365" s="18"/>
      <c r="S365" s="18"/>
      <c r="T365" s="18"/>
      <c r="U365" s="18"/>
      <c r="V365" s="18"/>
      <c r="W365" s="18"/>
      <c r="X365" s="18"/>
      <c r="Y365" s="18"/>
      <c r="Z365" s="18"/>
      <c r="AA365" s="18"/>
      <c r="AB365" s="18" t="s">
        <v>746</v>
      </c>
      <c r="AC365" s="18" t="s">
        <v>1002</v>
      </c>
      <c r="AD365" s="18" t="s">
        <v>2085</v>
      </c>
      <c r="AE365" s="18" t="s">
        <v>2668</v>
      </c>
      <c r="AF365" s="18"/>
      <c r="AG365" s="18"/>
      <c r="AH365" s="18"/>
      <c r="AI365" s="18"/>
      <c r="AJ365" s="18"/>
      <c r="AK365" s="18">
        <v>496.0</v>
      </c>
    </row>
    <row r="366" ht="14.25" hidden="1" customHeight="1">
      <c r="A366" s="21" t="s">
        <v>2670</v>
      </c>
      <c r="B366" s="21" t="s">
        <v>550</v>
      </c>
      <c r="C366" s="21" t="s">
        <v>1274</v>
      </c>
      <c r="D366" s="21">
        <v>3.0</v>
      </c>
      <c r="E366" s="21">
        <v>0.200000004</v>
      </c>
      <c r="F366" s="81" t="str">
        <f t="shared" si="7"/>
        <v>14.9999997</v>
      </c>
      <c r="G366" s="21">
        <v>1.3</v>
      </c>
      <c r="H366" s="21">
        <v>0.35</v>
      </c>
      <c r="I366" s="21"/>
      <c r="J366" s="21"/>
      <c r="K366" s="21"/>
      <c r="L366" s="21"/>
      <c r="M366" s="21"/>
      <c r="N366" s="21"/>
      <c r="O366" s="21"/>
      <c r="P366" s="21"/>
      <c r="Q366" s="21"/>
      <c r="R366" s="21"/>
      <c r="S366" s="21"/>
      <c r="T366" s="21"/>
      <c r="U366" s="21"/>
      <c r="V366" s="21"/>
      <c r="W366" s="21"/>
      <c r="X366" s="21"/>
      <c r="Y366" s="21"/>
      <c r="Z366" s="21"/>
      <c r="AA366" s="21"/>
      <c r="AB366" s="21" t="s">
        <v>746</v>
      </c>
      <c r="AC366" s="21" t="s">
        <v>1002</v>
      </c>
      <c r="AD366" s="21" t="s">
        <v>2085</v>
      </c>
      <c r="AE366" s="21" t="s">
        <v>2670</v>
      </c>
      <c r="AF366" s="21"/>
      <c r="AG366" s="21"/>
      <c r="AH366" s="21"/>
      <c r="AI366" s="21"/>
      <c r="AJ366" s="21"/>
      <c r="AK366" s="21">
        <v>495.0</v>
      </c>
    </row>
    <row r="367" ht="14.25" hidden="1" customHeight="1">
      <c r="A367" s="21" t="s">
        <v>2672</v>
      </c>
      <c r="B367" s="21" t="s">
        <v>550</v>
      </c>
      <c r="C367" s="21" t="s">
        <v>1274</v>
      </c>
      <c r="D367" s="21">
        <v>0.75</v>
      </c>
      <c r="E367" s="21">
        <v>0.200000004</v>
      </c>
      <c r="F367" s="81" t="str">
        <f t="shared" si="7"/>
        <v>3.749999925</v>
      </c>
      <c r="G367" s="21">
        <v>1.3</v>
      </c>
      <c r="H367" s="21">
        <v>0.35</v>
      </c>
      <c r="I367" s="21"/>
      <c r="J367" s="21"/>
      <c r="K367" s="21"/>
      <c r="L367" s="21"/>
      <c r="M367" s="21"/>
      <c r="N367" s="21"/>
      <c r="O367" s="21"/>
      <c r="P367" s="21"/>
      <c r="Q367" s="21"/>
      <c r="R367" s="21"/>
      <c r="S367" s="21"/>
      <c r="T367" s="21"/>
      <c r="U367" s="21"/>
      <c r="V367" s="21"/>
      <c r="W367" s="21"/>
      <c r="X367" s="21"/>
      <c r="Y367" s="21"/>
      <c r="Z367" s="21"/>
      <c r="AA367" s="21"/>
      <c r="AB367" s="21" t="s">
        <v>746</v>
      </c>
      <c r="AC367" s="21" t="s">
        <v>1002</v>
      </c>
      <c r="AD367" s="21" t="s">
        <v>2085</v>
      </c>
      <c r="AE367" s="21" t="s">
        <v>2672</v>
      </c>
      <c r="AF367" s="21"/>
      <c r="AG367" s="21"/>
      <c r="AH367" s="21"/>
      <c r="AI367" s="21"/>
      <c r="AJ367" s="21"/>
      <c r="AK367" s="21">
        <v>487.0</v>
      </c>
    </row>
    <row r="368" ht="14.25" hidden="1" customHeight="1">
      <c r="A368" s="18" t="s">
        <v>2675</v>
      </c>
      <c r="B368" s="18" t="s">
        <v>550</v>
      </c>
      <c r="C368" s="18" t="s">
        <v>1274</v>
      </c>
      <c r="D368" s="18">
        <v>4.5</v>
      </c>
      <c r="E368" s="18">
        <v>0.200000004</v>
      </c>
      <c r="F368" s="86" t="str">
        <f t="shared" si="7"/>
        <v>22.49999955</v>
      </c>
      <c r="G368" s="18">
        <v>1.3</v>
      </c>
      <c r="H368" s="18">
        <v>0.35</v>
      </c>
      <c r="I368" s="18"/>
      <c r="J368" s="18"/>
      <c r="K368" s="18"/>
      <c r="L368" s="18"/>
      <c r="M368" s="18"/>
      <c r="N368" s="18"/>
      <c r="O368" s="18"/>
      <c r="P368" s="18"/>
      <c r="Q368" s="18"/>
      <c r="R368" s="18"/>
      <c r="S368" s="18"/>
      <c r="T368" s="18"/>
      <c r="U368" s="18"/>
      <c r="V368" s="18"/>
      <c r="W368" s="18"/>
      <c r="X368" s="18"/>
      <c r="Y368" s="18"/>
      <c r="Z368" s="18"/>
      <c r="AA368" s="18"/>
      <c r="AB368" s="18" t="s">
        <v>746</v>
      </c>
      <c r="AC368" s="18" t="s">
        <v>1002</v>
      </c>
      <c r="AD368" s="18" t="s">
        <v>2085</v>
      </c>
      <c r="AE368" s="18" t="s">
        <v>2675</v>
      </c>
      <c r="AF368" s="18"/>
      <c r="AG368" s="18"/>
      <c r="AH368" s="18"/>
      <c r="AI368" s="18"/>
      <c r="AJ368" s="18"/>
      <c r="AK368" s="18">
        <v>498.0</v>
      </c>
    </row>
    <row r="369" ht="14.25" hidden="1" customHeight="1">
      <c r="A369" s="21" t="s">
        <v>2678</v>
      </c>
      <c r="B369" s="21" t="s">
        <v>550</v>
      </c>
      <c r="C369" s="21" t="s">
        <v>1274</v>
      </c>
      <c r="D369" s="21">
        <v>4.0</v>
      </c>
      <c r="E369" s="21">
        <v>0.200000004</v>
      </c>
      <c r="F369" s="81" t="str">
        <f t="shared" si="7"/>
        <v>19.9999996</v>
      </c>
      <c r="G369" s="21">
        <v>1.3</v>
      </c>
      <c r="H369" s="21">
        <v>0.35</v>
      </c>
      <c r="I369" s="21"/>
      <c r="J369" s="21"/>
      <c r="K369" s="21"/>
      <c r="L369" s="21"/>
      <c r="M369" s="21"/>
      <c r="N369" s="21"/>
      <c r="O369" s="21"/>
      <c r="P369" s="21"/>
      <c r="Q369" s="21"/>
      <c r="R369" s="21"/>
      <c r="S369" s="21"/>
      <c r="T369" s="21"/>
      <c r="U369" s="21"/>
      <c r="V369" s="21"/>
      <c r="W369" s="21"/>
      <c r="X369" s="21"/>
      <c r="Y369" s="21"/>
      <c r="Z369" s="21"/>
      <c r="AA369" s="21"/>
      <c r="AB369" s="21" t="s">
        <v>746</v>
      </c>
      <c r="AC369" s="21" t="s">
        <v>1002</v>
      </c>
      <c r="AD369" s="21" t="s">
        <v>2085</v>
      </c>
      <c r="AE369" s="21" t="s">
        <v>2678</v>
      </c>
      <c r="AF369" s="21"/>
      <c r="AG369" s="21"/>
      <c r="AH369" s="21"/>
      <c r="AI369" s="21"/>
      <c r="AJ369" s="21"/>
      <c r="AK369" s="21">
        <v>497.0</v>
      </c>
    </row>
    <row r="370" ht="14.25" hidden="1" customHeight="1">
      <c r="A370" s="18" t="s">
        <v>2679</v>
      </c>
      <c r="B370" s="18" t="s">
        <v>550</v>
      </c>
      <c r="C370" s="18" t="s">
        <v>1274</v>
      </c>
      <c r="D370" s="18">
        <v>5.5</v>
      </c>
      <c r="E370" s="18">
        <v>0.200000004</v>
      </c>
      <c r="F370" s="86" t="str">
        <f t="shared" si="7"/>
        <v>27.49999945</v>
      </c>
      <c r="G370" s="18">
        <v>1.3</v>
      </c>
      <c r="H370" s="18">
        <v>0.35</v>
      </c>
      <c r="I370" s="18"/>
      <c r="J370" s="18"/>
      <c r="K370" s="18"/>
      <c r="L370" s="18"/>
      <c r="M370" s="18"/>
      <c r="N370" s="18"/>
      <c r="O370" s="18"/>
      <c r="P370" s="18"/>
      <c r="Q370" s="18"/>
      <c r="R370" s="18"/>
      <c r="S370" s="18"/>
      <c r="T370" s="18"/>
      <c r="U370" s="18"/>
      <c r="V370" s="18"/>
      <c r="W370" s="18"/>
      <c r="X370" s="18"/>
      <c r="Y370" s="18"/>
      <c r="Z370" s="18"/>
      <c r="AA370" s="18"/>
      <c r="AB370" s="18" t="s">
        <v>746</v>
      </c>
      <c r="AC370" s="18" t="s">
        <v>1002</v>
      </c>
      <c r="AD370" s="18" t="s">
        <v>2085</v>
      </c>
      <c r="AE370" s="18" t="s">
        <v>2679</v>
      </c>
      <c r="AF370" s="18"/>
      <c r="AG370" s="18"/>
      <c r="AH370" s="18"/>
      <c r="AI370" s="18"/>
      <c r="AJ370" s="18"/>
      <c r="AK370" s="18">
        <v>500.0</v>
      </c>
    </row>
    <row r="371" ht="14.25" hidden="1" customHeight="1">
      <c r="A371" s="21" t="s">
        <v>2682</v>
      </c>
      <c r="B371" s="21" t="s">
        <v>550</v>
      </c>
      <c r="C371" s="21" t="s">
        <v>1274</v>
      </c>
      <c r="D371" s="21">
        <v>5.0</v>
      </c>
      <c r="E371" s="21">
        <v>0.200000004</v>
      </c>
      <c r="F371" s="81" t="str">
        <f t="shared" si="7"/>
        <v>24.9999995</v>
      </c>
      <c r="G371" s="21">
        <v>1.3</v>
      </c>
      <c r="H371" s="21">
        <v>0.35</v>
      </c>
      <c r="I371" s="21"/>
      <c r="J371" s="21"/>
      <c r="K371" s="21"/>
      <c r="L371" s="21"/>
      <c r="M371" s="21"/>
      <c r="N371" s="21"/>
      <c r="O371" s="21"/>
      <c r="P371" s="21"/>
      <c r="Q371" s="21"/>
      <c r="R371" s="21"/>
      <c r="S371" s="21"/>
      <c r="T371" s="21"/>
      <c r="U371" s="21"/>
      <c r="V371" s="21"/>
      <c r="W371" s="21"/>
      <c r="X371" s="21"/>
      <c r="Y371" s="21"/>
      <c r="Z371" s="21"/>
      <c r="AA371" s="21"/>
      <c r="AB371" s="21" t="s">
        <v>746</v>
      </c>
      <c r="AC371" s="21" t="s">
        <v>1002</v>
      </c>
      <c r="AD371" s="21" t="s">
        <v>2085</v>
      </c>
      <c r="AE371" s="21" t="s">
        <v>2682</v>
      </c>
      <c r="AF371" s="21"/>
      <c r="AG371" s="21"/>
      <c r="AH371" s="21"/>
      <c r="AI371" s="21"/>
      <c r="AJ371" s="21"/>
      <c r="AK371" s="21">
        <v>499.0</v>
      </c>
    </row>
    <row r="372" ht="14.25" hidden="1" customHeight="1">
      <c r="A372" s="18" t="s">
        <v>2684</v>
      </c>
      <c r="B372" s="18" t="s">
        <v>550</v>
      </c>
      <c r="C372" s="18" t="s">
        <v>1274</v>
      </c>
      <c r="D372" s="18">
        <v>6.5</v>
      </c>
      <c r="E372" s="18">
        <v>0.200000004</v>
      </c>
      <c r="F372" s="86" t="str">
        <f t="shared" si="7"/>
        <v>32.49999935</v>
      </c>
      <c r="G372" s="18">
        <v>1.3</v>
      </c>
      <c r="H372" s="18">
        <v>0.35</v>
      </c>
      <c r="I372" s="18"/>
      <c r="J372" s="18"/>
      <c r="K372" s="18"/>
      <c r="L372" s="18"/>
      <c r="M372" s="18"/>
      <c r="N372" s="18"/>
      <c r="O372" s="18"/>
      <c r="P372" s="18"/>
      <c r="Q372" s="18"/>
      <c r="R372" s="18"/>
      <c r="S372" s="18"/>
      <c r="T372" s="18"/>
      <c r="U372" s="18"/>
      <c r="V372" s="18"/>
      <c r="W372" s="18"/>
      <c r="X372" s="18"/>
      <c r="Y372" s="18"/>
      <c r="Z372" s="18"/>
      <c r="AA372" s="18"/>
      <c r="AB372" s="18" t="s">
        <v>746</v>
      </c>
      <c r="AC372" s="18" t="s">
        <v>1002</v>
      </c>
      <c r="AD372" s="18" t="s">
        <v>2085</v>
      </c>
      <c r="AE372" s="18" t="s">
        <v>2684</v>
      </c>
      <c r="AF372" s="18"/>
      <c r="AG372" s="18"/>
      <c r="AH372" s="18"/>
      <c r="AI372" s="18"/>
      <c r="AJ372" s="18"/>
      <c r="AK372" s="18">
        <v>502.0</v>
      </c>
    </row>
    <row r="373" ht="14.25" hidden="1" customHeight="1">
      <c r="A373" s="21" t="s">
        <v>2686</v>
      </c>
      <c r="B373" s="21" t="s">
        <v>550</v>
      </c>
      <c r="C373" s="21" t="s">
        <v>1274</v>
      </c>
      <c r="D373" s="21">
        <v>6.0</v>
      </c>
      <c r="E373" s="21">
        <v>0.200000004</v>
      </c>
      <c r="F373" s="81" t="str">
        <f t="shared" si="7"/>
        <v>29.9999994</v>
      </c>
      <c r="G373" s="21">
        <v>1.3</v>
      </c>
      <c r="H373" s="21">
        <v>0.35</v>
      </c>
      <c r="I373" s="21"/>
      <c r="J373" s="21"/>
      <c r="K373" s="21"/>
      <c r="L373" s="21"/>
      <c r="M373" s="21"/>
      <c r="N373" s="21"/>
      <c r="O373" s="21"/>
      <c r="P373" s="21"/>
      <c r="Q373" s="21"/>
      <c r="R373" s="21"/>
      <c r="S373" s="21"/>
      <c r="T373" s="21"/>
      <c r="U373" s="21"/>
      <c r="V373" s="21"/>
      <c r="W373" s="21"/>
      <c r="X373" s="21"/>
      <c r="Y373" s="21"/>
      <c r="Z373" s="21"/>
      <c r="AA373" s="21"/>
      <c r="AB373" s="21" t="s">
        <v>746</v>
      </c>
      <c r="AC373" s="21" t="s">
        <v>1002</v>
      </c>
      <c r="AD373" s="21" t="s">
        <v>2085</v>
      </c>
      <c r="AE373" s="21" t="s">
        <v>2686</v>
      </c>
      <c r="AF373" s="21"/>
      <c r="AG373" s="21"/>
      <c r="AH373" s="21"/>
      <c r="AI373" s="21"/>
      <c r="AJ373" s="21"/>
      <c r="AK373" s="21">
        <v>501.0</v>
      </c>
    </row>
    <row r="374" ht="14.25" hidden="1" customHeight="1">
      <c r="A374" s="18" t="s">
        <v>2687</v>
      </c>
      <c r="B374" s="18" t="s">
        <v>550</v>
      </c>
      <c r="C374" s="18" t="s">
        <v>1274</v>
      </c>
      <c r="D374" s="18">
        <v>8.5</v>
      </c>
      <c r="E374" s="18">
        <v>0.200000004</v>
      </c>
      <c r="F374" s="86" t="str">
        <f t="shared" si="7"/>
        <v>42.49999915</v>
      </c>
      <c r="G374" s="18">
        <v>1.3</v>
      </c>
      <c r="H374" s="18">
        <v>0.35</v>
      </c>
      <c r="I374" s="18"/>
      <c r="J374" s="18"/>
      <c r="K374" s="18"/>
      <c r="L374" s="18"/>
      <c r="M374" s="18"/>
      <c r="N374" s="18"/>
      <c r="O374" s="18"/>
      <c r="P374" s="18"/>
      <c r="Q374" s="18"/>
      <c r="R374" s="18"/>
      <c r="S374" s="18"/>
      <c r="T374" s="18"/>
      <c r="U374" s="18"/>
      <c r="V374" s="18"/>
      <c r="W374" s="18"/>
      <c r="X374" s="18"/>
      <c r="Y374" s="18"/>
      <c r="Z374" s="18"/>
      <c r="AA374" s="18"/>
      <c r="AB374" s="18" t="s">
        <v>746</v>
      </c>
      <c r="AC374" s="18" t="s">
        <v>1002</v>
      </c>
      <c r="AD374" s="18" t="s">
        <v>2085</v>
      </c>
      <c r="AE374" s="18" t="s">
        <v>2687</v>
      </c>
      <c r="AF374" s="18"/>
      <c r="AG374" s="18"/>
      <c r="AH374" s="18"/>
      <c r="AI374" s="18"/>
      <c r="AJ374" s="18"/>
      <c r="AK374" s="18">
        <v>504.0</v>
      </c>
    </row>
    <row r="375" ht="14.25" hidden="1" customHeight="1">
      <c r="A375" s="21" t="s">
        <v>2688</v>
      </c>
      <c r="B375" s="21" t="s">
        <v>550</v>
      </c>
      <c r="C375" s="21" t="s">
        <v>1274</v>
      </c>
      <c r="D375" s="21">
        <v>8.0</v>
      </c>
      <c r="E375" s="21">
        <v>0.200000004</v>
      </c>
      <c r="F375" s="81" t="str">
        <f t="shared" si="7"/>
        <v>39.9999992</v>
      </c>
      <c r="G375" s="21">
        <v>1.3</v>
      </c>
      <c r="H375" s="21">
        <v>0.35</v>
      </c>
      <c r="I375" s="21"/>
      <c r="J375" s="21"/>
      <c r="K375" s="21"/>
      <c r="L375" s="21"/>
      <c r="M375" s="21"/>
      <c r="N375" s="21"/>
      <c r="O375" s="21"/>
      <c r="P375" s="21"/>
      <c r="Q375" s="21"/>
      <c r="R375" s="21"/>
      <c r="S375" s="21"/>
      <c r="T375" s="21"/>
      <c r="U375" s="21"/>
      <c r="V375" s="21"/>
      <c r="W375" s="21"/>
      <c r="X375" s="21"/>
      <c r="Y375" s="21"/>
      <c r="Z375" s="21"/>
      <c r="AA375" s="21"/>
      <c r="AB375" s="21" t="s">
        <v>746</v>
      </c>
      <c r="AC375" s="21" t="s">
        <v>1002</v>
      </c>
      <c r="AD375" s="21" t="s">
        <v>2085</v>
      </c>
      <c r="AE375" s="21" t="s">
        <v>2688</v>
      </c>
      <c r="AF375" s="21"/>
      <c r="AG375" s="21"/>
      <c r="AH375" s="21"/>
      <c r="AI375" s="21"/>
      <c r="AJ375" s="21"/>
      <c r="AK375" s="21">
        <v>503.0</v>
      </c>
    </row>
    <row r="376" ht="14.25" hidden="1" customHeight="1">
      <c r="A376" s="21" t="s">
        <v>2689</v>
      </c>
      <c r="B376" s="21" t="s">
        <v>584</v>
      </c>
      <c r="C376" s="21"/>
      <c r="D376" s="21"/>
      <c r="E376" s="21">
        <v>46.2231453234399</v>
      </c>
      <c r="F376" s="21">
        <v>0.0216341833296424</v>
      </c>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v>34.0</v>
      </c>
    </row>
    <row r="377" ht="14.25" hidden="1" customHeight="1">
      <c r="A377" s="18" t="s">
        <v>2690</v>
      </c>
      <c r="B377" s="18" t="s">
        <v>584</v>
      </c>
      <c r="C377" s="18"/>
      <c r="D377" s="18"/>
      <c r="E377" s="18">
        <v>38.5192877695332</v>
      </c>
      <c r="F377" s="18">
        <v>0.0259610199955709</v>
      </c>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v>35.0</v>
      </c>
    </row>
    <row r="378" ht="14.25" hidden="1" customHeight="1">
      <c r="A378" s="21" t="s">
        <v>750</v>
      </c>
      <c r="B378" s="21" t="s">
        <v>550</v>
      </c>
      <c r="C378" s="21" t="s">
        <v>1040</v>
      </c>
      <c r="D378" s="21">
        <v>0.031496062992126</v>
      </c>
      <c r="E378" s="21">
        <v>313.947603036804</v>
      </c>
      <c r="F378" s="81" t="str">
        <f t="shared" ref="F378:F383" si="8">D378/E378</f>
        <v>0.0001003226739</v>
      </c>
      <c r="G378" s="21">
        <v>488.436363547755</v>
      </c>
      <c r="H378" s="21">
        <v>0.119422948313748</v>
      </c>
      <c r="I378" s="21">
        <v>0.9</v>
      </c>
      <c r="J378" s="21">
        <v>0.7</v>
      </c>
      <c r="K378" s="21">
        <v>0.7</v>
      </c>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v>36.0</v>
      </c>
    </row>
    <row r="379" ht="14.25" hidden="1" customHeight="1">
      <c r="A379" s="18" t="s">
        <v>2693</v>
      </c>
      <c r="B379" s="18" t="s">
        <v>550</v>
      </c>
      <c r="C379" s="18" t="s">
        <v>1274</v>
      </c>
      <c r="D379" s="18">
        <v>0.751968503937008</v>
      </c>
      <c r="E379" s="18">
        <v>0.416008307910959</v>
      </c>
      <c r="F379" s="86" t="str">
        <f t="shared" si="8"/>
        <v>1.807580497</v>
      </c>
      <c r="G379" s="18">
        <v>22.9734894920212</v>
      </c>
      <c r="H379" s="18">
        <v>0.140919079010223</v>
      </c>
      <c r="I379" s="18">
        <v>0.9</v>
      </c>
      <c r="J379" s="18">
        <v>0.3</v>
      </c>
      <c r="K379" s="18">
        <v>0.3</v>
      </c>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v>37.0</v>
      </c>
    </row>
    <row r="380" ht="14.25" hidden="1" customHeight="1">
      <c r="A380" s="18" t="s">
        <v>2694</v>
      </c>
      <c r="B380" s="18" t="s">
        <v>550</v>
      </c>
      <c r="C380" s="18" t="s">
        <v>1040</v>
      </c>
      <c r="D380" s="18">
        <v>0.31</v>
      </c>
      <c r="E380" s="18">
        <v>1.29959999999999</v>
      </c>
      <c r="F380" s="86" t="str">
        <f t="shared" si="8"/>
        <v>0.2385349338</v>
      </c>
      <c r="G380" s="18">
        <v>63.0</v>
      </c>
      <c r="H380" s="18">
        <v>0.2</v>
      </c>
      <c r="I380" s="18"/>
      <c r="J380" s="18"/>
      <c r="K380" s="18"/>
      <c r="L380" s="18"/>
      <c r="M380" s="18"/>
      <c r="N380" s="18"/>
      <c r="O380" s="18"/>
      <c r="P380" s="18"/>
      <c r="Q380" s="18"/>
      <c r="R380" s="18"/>
      <c r="S380" s="18"/>
      <c r="T380" s="18"/>
      <c r="U380" s="18"/>
      <c r="V380" s="18"/>
      <c r="W380" s="18"/>
      <c r="X380" s="18"/>
      <c r="Y380" s="18"/>
      <c r="Z380" s="18"/>
      <c r="AA380" s="18"/>
      <c r="AB380" s="18" t="s">
        <v>746</v>
      </c>
      <c r="AC380" s="18" t="s">
        <v>1338</v>
      </c>
      <c r="AD380" s="18" t="s">
        <v>2696</v>
      </c>
      <c r="AE380" s="18" t="s">
        <v>2694</v>
      </c>
      <c r="AF380" s="18"/>
      <c r="AG380" s="18"/>
      <c r="AH380" s="18"/>
      <c r="AI380" s="18"/>
      <c r="AJ380" s="18"/>
      <c r="AK380" s="18">
        <v>308.0</v>
      </c>
    </row>
    <row r="381" ht="14.25" hidden="1" customHeight="1">
      <c r="A381" s="18" t="s">
        <v>2697</v>
      </c>
      <c r="B381" s="18" t="s">
        <v>550</v>
      </c>
      <c r="C381" s="18" t="s">
        <v>1040</v>
      </c>
      <c r="D381" s="18">
        <v>0.47</v>
      </c>
      <c r="E381" s="18">
        <v>1.7004</v>
      </c>
      <c r="F381" s="86" t="str">
        <f t="shared" si="8"/>
        <v>0.2764055516</v>
      </c>
      <c r="G381" s="18">
        <v>88.0</v>
      </c>
      <c r="H381" s="18">
        <v>0.2</v>
      </c>
      <c r="I381" s="18"/>
      <c r="J381" s="18"/>
      <c r="K381" s="18"/>
      <c r="L381" s="18"/>
      <c r="M381" s="18"/>
      <c r="N381" s="18"/>
      <c r="O381" s="18"/>
      <c r="P381" s="18"/>
      <c r="Q381" s="18"/>
      <c r="R381" s="18"/>
      <c r="S381" s="18"/>
      <c r="T381" s="18"/>
      <c r="U381" s="18"/>
      <c r="V381" s="18"/>
      <c r="W381" s="18"/>
      <c r="X381" s="18"/>
      <c r="Y381" s="18"/>
      <c r="Z381" s="18"/>
      <c r="AA381" s="18"/>
      <c r="AB381" s="18" t="s">
        <v>746</v>
      </c>
      <c r="AC381" s="18" t="s">
        <v>1338</v>
      </c>
      <c r="AD381" s="18" t="s">
        <v>2696</v>
      </c>
      <c r="AE381" s="18" t="s">
        <v>2697</v>
      </c>
      <c r="AF381" s="18"/>
      <c r="AG381" s="18"/>
      <c r="AH381" s="18"/>
      <c r="AI381" s="18"/>
      <c r="AJ381" s="18"/>
      <c r="AK381" s="18">
        <v>310.0</v>
      </c>
    </row>
    <row r="382" ht="14.25" hidden="1" customHeight="1">
      <c r="A382" s="21" t="s">
        <v>2699</v>
      </c>
      <c r="B382" s="21" t="s">
        <v>550</v>
      </c>
      <c r="C382" s="21" t="s">
        <v>1040</v>
      </c>
      <c r="D382" s="21">
        <v>0.31</v>
      </c>
      <c r="E382" s="21">
        <v>1.7004</v>
      </c>
      <c r="F382" s="81" t="str">
        <f t="shared" si="8"/>
        <v>0.1823100447</v>
      </c>
      <c r="G382" s="21">
        <v>88.0</v>
      </c>
      <c r="H382" s="21">
        <v>0.2</v>
      </c>
      <c r="I382" s="21"/>
      <c r="J382" s="21"/>
      <c r="K382" s="21"/>
      <c r="L382" s="21"/>
      <c r="M382" s="21"/>
      <c r="N382" s="21"/>
      <c r="O382" s="21"/>
      <c r="P382" s="21"/>
      <c r="Q382" s="21"/>
      <c r="R382" s="21"/>
      <c r="S382" s="21"/>
      <c r="T382" s="21"/>
      <c r="U382" s="21"/>
      <c r="V382" s="21"/>
      <c r="W382" s="21"/>
      <c r="X382" s="21"/>
      <c r="Y382" s="21"/>
      <c r="Z382" s="21"/>
      <c r="AA382" s="21"/>
      <c r="AB382" s="21" t="s">
        <v>746</v>
      </c>
      <c r="AC382" s="21" t="s">
        <v>1338</v>
      </c>
      <c r="AD382" s="21" t="s">
        <v>2696</v>
      </c>
      <c r="AE382" s="21" t="s">
        <v>2699</v>
      </c>
      <c r="AF382" s="21"/>
      <c r="AG382" s="21"/>
      <c r="AH382" s="21"/>
      <c r="AI382" s="21"/>
      <c r="AJ382" s="21"/>
      <c r="AK382" s="21">
        <v>309.0</v>
      </c>
    </row>
    <row r="383" ht="14.25" hidden="1" customHeight="1">
      <c r="A383" s="21" t="s">
        <v>2702</v>
      </c>
      <c r="B383" s="21" t="s">
        <v>550</v>
      </c>
      <c r="C383" s="21" t="s">
        <v>1040</v>
      </c>
      <c r="D383" s="21">
        <v>0.5</v>
      </c>
      <c r="E383" s="21">
        <v>0.4896</v>
      </c>
      <c r="F383" s="81" t="str">
        <f t="shared" si="8"/>
        <v>1.02124183</v>
      </c>
      <c r="G383" s="21">
        <v>24.96</v>
      </c>
      <c r="H383" s="21">
        <v>0.31</v>
      </c>
      <c r="I383" s="21"/>
      <c r="J383" s="21"/>
      <c r="K383" s="21"/>
      <c r="L383" s="21"/>
      <c r="M383" s="21"/>
      <c r="N383" s="21"/>
      <c r="O383" s="21"/>
      <c r="P383" s="21"/>
      <c r="Q383" s="21"/>
      <c r="R383" s="21"/>
      <c r="S383" s="21"/>
      <c r="T383" s="21"/>
      <c r="U383" s="21"/>
      <c r="V383" s="21"/>
      <c r="W383" s="21"/>
      <c r="X383" s="21"/>
      <c r="Y383" s="21"/>
      <c r="Z383" s="21"/>
      <c r="AA383" s="21"/>
      <c r="AB383" s="21" t="s">
        <v>746</v>
      </c>
      <c r="AC383" s="21" t="s">
        <v>1338</v>
      </c>
      <c r="AD383" s="21" t="s">
        <v>2696</v>
      </c>
      <c r="AE383" s="21" t="s">
        <v>2702</v>
      </c>
      <c r="AF383" s="21"/>
      <c r="AG383" s="21"/>
      <c r="AH383" s="21"/>
      <c r="AI383" s="21"/>
      <c r="AJ383" s="21"/>
      <c r="AK383" s="21">
        <v>311.0</v>
      </c>
    </row>
    <row r="384" ht="14.25" hidden="1" customHeight="1">
      <c r="A384" s="21" t="s">
        <v>2704</v>
      </c>
      <c r="B384" s="21" t="s">
        <v>620</v>
      </c>
      <c r="C384" s="21"/>
      <c r="D384" s="21"/>
      <c r="E384" s="21"/>
      <c r="F384" s="21"/>
      <c r="G384" s="21"/>
      <c r="H384" s="21"/>
      <c r="I384" s="21"/>
      <c r="J384" s="21"/>
      <c r="K384" s="21"/>
      <c r="L384" s="21"/>
      <c r="M384" s="21">
        <v>0.35</v>
      </c>
      <c r="N384" s="21">
        <v>0.4</v>
      </c>
      <c r="O384" s="21">
        <v>0.31</v>
      </c>
      <c r="P384" s="21"/>
      <c r="Q384" s="21"/>
      <c r="R384" s="21"/>
      <c r="S384" s="21"/>
      <c r="T384" s="21"/>
      <c r="U384" s="21"/>
      <c r="V384" s="21"/>
      <c r="W384" s="21"/>
      <c r="X384" s="21"/>
      <c r="Y384" s="21"/>
      <c r="Z384" s="21"/>
      <c r="AA384" s="21"/>
      <c r="AB384" s="21"/>
      <c r="AC384" s="21"/>
      <c r="AD384" s="21"/>
      <c r="AE384" s="21"/>
      <c r="AF384" s="21"/>
      <c r="AG384" s="21"/>
      <c r="AH384" s="21"/>
      <c r="AI384" s="21"/>
      <c r="AJ384" s="21"/>
      <c r="AK384" s="21">
        <v>38.0</v>
      </c>
    </row>
    <row r="385" ht="14.25" hidden="1" customHeight="1">
      <c r="A385" s="18" t="s">
        <v>2705</v>
      </c>
      <c r="B385" s="18" t="s">
        <v>620</v>
      </c>
      <c r="C385" s="18"/>
      <c r="D385" s="18"/>
      <c r="E385" s="18"/>
      <c r="F385" s="18"/>
      <c r="G385" s="18"/>
      <c r="H385" s="18"/>
      <c r="I385" s="18"/>
      <c r="J385" s="18"/>
      <c r="K385" s="18"/>
      <c r="L385" s="18"/>
      <c r="M385" s="18">
        <v>0.35</v>
      </c>
      <c r="N385" s="18">
        <v>0.45</v>
      </c>
      <c r="O385" s="18">
        <v>0.35</v>
      </c>
      <c r="P385" s="18"/>
      <c r="Q385" s="18"/>
      <c r="R385" s="18"/>
      <c r="S385" s="18"/>
      <c r="T385" s="18"/>
      <c r="U385" s="18"/>
      <c r="V385" s="18"/>
      <c r="W385" s="18"/>
      <c r="X385" s="18"/>
      <c r="Y385" s="18"/>
      <c r="Z385" s="18"/>
      <c r="AA385" s="18"/>
      <c r="AB385" s="18"/>
      <c r="AC385" s="18"/>
      <c r="AD385" s="18"/>
      <c r="AE385" s="18"/>
      <c r="AF385" s="18"/>
      <c r="AG385" s="18"/>
      <c r="AH385" s="18"/>
      <c r="AI385" s="18"/>
      <c r="AJ385" s="18"/>
      <c r="AK385" s="18">
        <v>39.0</v>
      </c>
    </row>
    <row r="386" ht="14.25" hidden="1" customHeight="1">
      <c r="A386" s="21" t="s">
        <v>2707</v>
      </c>
      <c r="B386" s="21" t="s">
        <v>620</v>
      </c>
      <c r="C386" s="21"/>
      <c r="D386" s="21"/>
      <c r="E386" s="21"/>
      <c r="F386" s="21"/>
      <c r="G386" s="21"/>
      <c r="H386" s="21"/>
      <c r="I386" s="21"/>
      <c r="J386" s="21"/>
      <c r="K386" s="21"/>
      <c r="L386" s="21"/>
      <c r="M386" s="21">
        <v>0.4</v>
      </c>
      <c r="N386" s="21">
        <v>0.4</v>
      </c>
      <c r="O386" s="21">
        <v>0.31</v>
      </c>
      <c r="P386" s="21"/>
      <c r="Q386" s="21"/>
      <c r="R386" s="21"/>
      <c r="S386" s="21"/>
      <c r="T386" s="21"/>
      <c r="U386" s="21"/>
      <c r="V386" s="21"/>
      <c r="W386" s="21"/>
      <c r="X386" s="21"/>
      <c r="Y386" s="21"/>
      <c r="Z386" s="21"/>
      <c r="AA386" s="21"/>
      <c r="AB386" s="21"/>
      <c r="AC386" s="21"/>
      <c r="AD386" s="21"/>
      <c r="AE386" s="21"/>
      <c r="AF386" s="21"/>
      <c r="AG386" s="21"/>
      <c r="AH386" s="21"/>
      <c r="AI386" s="21"/>
      <c r="AJ386" s="21"/>
      <c r="AK386" s="21">
        <v>40.0</v>
      </c>
    </row>
    <row r="387" ht="14.25" hidden="1" customHeight="1">
      <c r="A387" s="18" t="s">
        <v>2709</v>
      </c>
      <c r="B387" s="18" t="s">
        <v>620</v>
      </c>
      <c r="C387" s="18"/>
      <c r="D387" s="18"/>
      <c r="E387" s="18"/>
      <c r="F387" s="18"/>
      <c r="G387" s="18"/>
      <c r="H387" s="18"/>
      <c r="I387" s="18"/>
      <c r="J387" s="18"/>
      <c r="K387" s="18"/>
      <c r="L387" s="18"/>
      <c r="M387" s="18">
        <v>0.45</v>
      </c>
      <c r="N387" s="18">
        <v>0.45</v>
      </c>
      <c r="O387" s="18">
        <v>0.35</v>
      </c>
      <c r="P387" s="18"/>
      <c r="Q387" s="18"/>
      <c r="R387" s="18"/>
      <c r="S387" s="18"/>
      <c r="T387" s="18"/>
      <c r="U387" s="18"/>
      <c r="V387" s="18"/>
      <c r="W387" s="18"/>
      <c r="X387" s="18"/>
      <c r="Y387" s="18"/>
      <c r="Z387" s="18"/>
      <c r="AA387" s="18"/>
      <c r="AB387" s="18"/>
      <c r="AC387" s="18"/>
      <c r="AD387" s="18"/>
      <c r="AE387" s="18"/>
      <c r="AF387" s="18"/>
      <c r="AG387" s="18"/>
      <c r="AH387" s="18"/>
      <c r="AI387" s="18"/>
      <c r="AJ387" s="18"/>
      <c r="AK387" s="18">
        <v>41.0</v>
      </c>
    </row>
    <row r="388" ht="14.25" hidden="1" customHeight="1">
      <c r="A388" s="21" t="s">
        <v>2711</v>
      </c>
      <c r="B388" s="21" t="s">
        <v>620</v>
      </c>
      <c r="C388" s="21"/>
      <c r="D388" s="21"/>
      <c r="E388" s="21"/>
      <c r="F388" s="21"/>
      <c r="G388" s="21"/>
      <c r="H388" s="21"/>
      <c r="I388" s="21"/>
      <c r="J388" s="21"/>
      <c r="K388" s="21"/>
      <c r="L388" s="21"/>
      <c r="M388" s="21">
        <v>0.459978666556141</v>
      </c>
      <c r="N388" s="21">
        <v>0.3</v>
      </c>
      <c r="O388" s="21">
        <v>0.21</v>
      </c>
      <c r="P388" s="21"/>
      <c r="Q388" s="21"/>
      <c r="R388" s="21"/>
      <c r="S388" s="21"/>
      <c r="T388" s="21"/>
      <c r="U388" s="21"/>
      <c r="V388" s="21"/>
      <c r="W388" s="21"/>
      <c r="X388" s="21"/>
      <c r="Y388" s="21"/>
      <c r="Z388" s="21"/>
      <c r="AA388" s="21"/>
      <c r="AB388" s="21"/>
      <c r="AC388" s="21"/>
      <c r="AD388" s="21"/>
      <c r="AE388" s="21"/>
      <c r="AF388" s="21"/>
      <c r="AG388" s="21"/>
      <c r="AH388" s="21"/>
      <c r="AI388" s="21"/>
      <c r="AJ388" s="21"/>
      <c r="AK388" s="21">
        <v>42.0</v>
      </c>
    </row>
    <row r="389" ht="14.25" hidden="1" customHeight="1">
      <c r="A389" s="18" t="s">
        <v>2713</v>
      </c>
      <c r="B389" s="18" t="s">
        <v>620</v>
      </c>
      <c r="C389" s="18"/>
      <c r="D389" s="18"/>
      <c r="E389" s="18"/>
      <c r="F389" s="18"/>
      <c r="G389" s="18"/>
      <c r="H389" s="18"/>
      <c r="I389" s="18"/>
      <c r="J389" s="18"/>
      <c r="K389" s="18"/>
      <c r="L389" s="18"/>
      <c r="M389" s="18">
        <v>0.469978202785622</v>
      </c>
      <c r="N389" s="18">
        <v>0.49</v>
      </c>
      <c r="O389" s="18">
        <v>0.38</v>
      </c>
      <c r="P389" s="18"/>
      <c r="Q389" s="18"/>
      <c r="R389" s="18"/>
      <c r="S389" s="18"/>
      <c r="T389" s="18"/>
      <c r="U389" s="18"/>
      <c r="V389" s="18"/>
      <c r="W389" s="18"/>
      <c r="X389" s="18"/>
      <c r="Y389" s="18"/>
      <c r="Z389" s="18"/>
      <c r="AA389" s="18"/>
      <c r="AB389" s="18"/>
      <c r="AC389" s="18"/>
      <c r="AD389" s="18"/>
      <c r="AE389" s="18"/>
      <c r="AF389" s="18"/>
      <c r="AG389" s="18"/>
      <c r="AH389" s="18"/>
      <c r="AI389" s="18"/>
      <c r="AJ389" s="18"/>
      <c r="AK389" s="18">
        <v>43.0</v>
      </c>
    </row>
    <row r="390" ht="14.25" hidden="1" customHeight="1">
      <c r="A390" s="21" t="s">
        <v>2715</v>
      </c>
      <c r="B390" s="21" t="s">
        <v>620</v>
      </c>
      <c r="C390" s="21"/>
      <c r="D390" s="21"/>
      <c r="E390" s="21"/>
      <c r="F390" s="21"/>
      <c r="G390" s="21"/>
      <c r="H390" s="21"/>
      <c r="I390" s="21"/>
      <c r="J390" s="21"/>
      <c r="K390" s="21"/>
      <c r="L390" s="21"/>
      <c r="M390" s="21">
        <v>0.519975883933029</v>
      </c>
      <c r="N390" s="21">
        <v>0.39</v>
      </c>
      <c r="O390" s="21">
        <v>0.31</v>
      </c>
      <c r="P390" s="21"/>
      <c r="Q390" s="21"/>
      <c r="R390" s="21"/>
      <c r="S390" s="21"/>
      <c r="T390" s="21"/>
      <c r="U390" s="21"/>
      <c r="V390" s="21"/>
      <c r="W390" s="21"/>
      <c r="X390" s="21"/>
      <c r="Y390" s="21"/>
      <c r="Z390" s="21"/>
      <c r="AA390" s="21"/>
      <c r="AB390" s="21"/>
      <c r="AC390" s="21"/>
      <c r="AD390" s="21"/>
      <c r="AE390" s="21"/>
      <c r="AF390" s="21"/>
      <c r="AG390" s="21"/>
      <c r="AH390" s="21"/>
      <c r="AI390" s="21"/>
      <c r="AJ390" s="21"/>
      <c r="AK390" s="21">
        <v>44.0</v>
      </c>
    </row>
    <row r="391" ht="14.25" hidden="1" customHeight="1">
      <c r="A391" s="18" t="s">
        <v>2717</v>
      </c>
      <c r="B391" s="18" t="s">
        <v>620</v>
      </c>
      <c r="C391" s="18"/>
      <c r="D391" s="18"/>
      <c r="E391" s="18"/>
      <c r="F391" s="18"/>
      <c r="G391" s="18"/>
      <c r="H391" s="18"/>
      <c r="I391" s="18"/>
      <c r="J391" s="18"/>
      <c r="K391" s="18"/>
      <c r="L391" s="18"/>
      <c r="M391" s="18">
        <v>0.519975883933029</v>
      </c>
      <c r="N391" s="18">
        <v>0.49</v>
      </c>
      <c r="O391" s="18">
        <v>0.41</v>
      </c>
      <c r="P391" s="18"/>
      <c r="Q391" s="18"/>
      <c r="R391" s="18"/>
      <c r="S391" s="18"/>
      <c r="T391" s="18"/>
      <c r="U391" s="18"/>
      <c r="V391" s="18"/>
      <c r="W391" s="18"/>
      <c r="X391" s="18"/>
      <c r="Y391" s="18"/>
      <c r="Z391" s="18"/>
      <c r="AA391" s="18"/>
      <c r="AB391" s="18"/>
      <c r="AC391" s="18"/>
      <c r="AD391" s="18"/>
      <c r="AE391" s="18"/>
      <c r="AF391" s="18"/>
      <c r="AG391" s="18"/>
      <c r="AH391" s="18"/>
      <c r="AI391" s="18"/>
      <c r="AJ391" s="18"/>
      <c r="AK391" s="18">
        <v>45.0</v>
      </c>
    </row>
    <row r="392" ht="14.25" hidden="1" customHeight="1">
      <c r="A392" s="21" t="s">
        <v>2720</v>
      </c>
      <c r="B392" s="21" t="s">
        <v>620</v>
      </c>
      <c r="C392" s="21"/>
      <c r="D392" s="21"/>
      <c r="E392" s="21"/>
      <c r="F392" s="21"/>
      <c r="G392" s="21"/>
      <c r="H392" s="21"/>
      <c r="I392" s="21"/>
      <c r="J392" s="21"/>
      <c r="K392" s="21"/>
      <c r="L392" s="21"/>
      <c r="M392" s="21">
        <v>0.519975883933029</v>
      </c>
      <c r="N392" s="21">
        <v>0.62</v>
      </c>
      <c r="O392" s="21">
        <v>0.54</v>
      </c>
      <c r="P392" s="21"/>
      <c r="Q392" s="21"/>
      <c r="R392" s="21"/>
      <c r="S392" s="21"/>
      <c r="T392" s="21"/>
      <c r="U392" s="21"/>
      <c r="V392" s="21"/>
      <c r="W392" s="21"/>
      <c r="X392" s="21"/>
      <c r="Y392" s="21"/>
      <c r="Z392" s="21"/>
      <c r="AA392" s="21"/>
      <c r="AB392" s="21"/>
      <c r="AC392" s="21"/>
      <c r="AD392" s="21"/>
      <c r="AE392" s="21"/>
      <c r="AF392" s="21"/>
      <c r="AG392" s="21"/>
      <c r="AH392" s="21"/>
      <c r="AI392" s="21"/>
      <c r="AJ392" s="21"/>
      <c r="AK392" s="21">
        <v>46.0</v>
      </c>
    </row>
    <row r="393" ht="14.25" hidden="1" customHeight="1">
      <c r="A393" s="18" t="s">
        <v>2721</v>
      </c>
      <c r="B393" s="18" t="s">
        <v>620</v>
      </c>
      <c r="C393" s="18"/>
      <c r="D393" s="18"/>
      <c r="E393" s="18"/>
      <c r="F393" s="18"/>
      <c r="G393" s="18"/>
      <c r="H393" s="18"/>
      <c r="I393" s="18"/>
      <c r="J393" s="18"/>
      <c r="K393" s="18"/>
      <c r="L393" s="18"/>
      <c r="M393" s="18">
        <v>0.55</v>
      </c>
      <c r="N393" s="18">
        <v>0.4</v>
      </c>
      <c r="O393" s="18">
        <v>0.31</v>
      </c>
      <c r="P393" s="18"/>
      <c r="Q393" s="18"/>
      <c r="R393" s="18"/>
      <c r="S393" s="18"/>
      <c r="T393" s="18"/>
      <c r="U393" s="18"/>
      <c r="V393" s="18"/>
      <c r="W393" s="18"/>
      <c r="X393" s="18"/>
      <c r="Y393" s="18"/>
      <c r="Z393" s="18"/>
      <c r="AA393" s="18"/>
      <c r="AB393" s="18"/>
      <c r="AC393" s="18"/>
      <c r="AD393" s="18"/>
      <c r="AE393" s="18"/>
      <c r="AF393" s="18"/>
      <c r="AG393" s="18"/>
      <c r="AH393" s="18"/>
      <c r="AI393" s="18"/>
      <c r="AJ393" s="18"/>
      <c r="AK393" s="18">
        <v>47.0</v>
      </c>
    </row>
    <row r="394" ht="14.25" hidden="1" customHeight="1">
      <c r="A394" s="21" t="s">
        <v>2722</v>
      </c>
      <c r="B394" s="21" t="s">
        <v>620</v>
      </c>
      <c r="C394" s="21"/>
      <c r="D394" s="21"/>
      <c r="E394" s="21"/>
      <c r="F394" s="21"/>
      <c r="G394" s="21"/>
      <c r="H394" s="21"/>
      <c r="I394" s="21"/>
      <c r="J394" s="21"/>
      <c r="K394" s="21"/>
      <c r="L394" s="21"/>
      <c r="M394" s="21">
        <v>0.569973565080436</v>
      </c>
      <c r="N394" s="21">
        <v>0.25</v>
      </c>
      <c r="O394" s="21">
        <v>0.16</v>
      </c>
      <c r="P394" s="21"/>
      <c r="Q394" s="21"/>
      <c r="R394" s="21"/>
      <c r="S394" s="21"/>
      <c r="T394" s="21"/>
      <c r="U394" s="21"/>
      <c r="V394" s="21"/>
      <c r="W394" s="21"/>
      <c r="X394" s="21"/>
      <c r="Y394" s="21"/>
      <c r="Z394" s="21"/>
      <c r="AA394" s="21"/>
      <c r="AB394" s="21"/>
      <c r="AC394" s="21"/>
      <c r="AD394" s="21"/>
      <c r="AE394" s="21"/>
      <c r="AF394" s="21"/>
      <c r="AG394" s="21"/>
      <c r="AH394" s="21"/>
      <c r="AI394" s="21"/>
      <c r="AJ394" s="21"/>
      <c r="AK394" s="21">
        <v>48.0</v>
      </c>
    </row>
    <row r="395" ht="14.25" hidden="1" customHeight="1">
      <c r="A395" s="18" t="s">
        <v>2724</v>
      </c>
      <c r="B395" s="18" t="s">
        <v>620</v>
      </c>
      <c r="C395" s="18"/>
      <c r="D395" s="18"/>
      <c r="E395" s="18"/>
      <c r="F395" s="18"/>
      <c r="G395" s="18"/>
      <c r="H395" s="18"/>
      <c r="I395" s="18"/>
      <c r="J395" s="18"/>
      <c r="K395" s="18"/>
      <c r="L395" s="18"/>
      <c r="M395" s="18">
        <v>0.569973565080436</v>
      </c>
      <c r="N395" s="18">
        <v>0.39</v>
      </c>
      <c r="O395" s="18">
        <v>0.31</v>
      </c>
      <c r="P395" s="18"/>
      <c r="Q395" s="18"/>
      <c r="R395" s="18"/>
      <c r="S395" s="18"/>
      <c r="T395" s="18"/>
      <c r="U395" s="18"/>
      <c r="V395" s="18"/>
      <c r="W395" s="18"/>
      <c r="X395" s="18"/>
      <c r="Y395" s="18"/>
      <c r="Z395" s="18"/>
      <c r="AA395" s="18"/>
      <c r="AB395" s="18"/>
      <c r="AC395" s="18"/>
      <c r="AD395" s="18"/>
      <c r="AE395" s="18"/>
      <c r="AF395" s="18"/>
      <c r="AG395" s="18"/>
      <c r="AH395" s="18"/>
      <c r="AI395" s="18"/>
      <c r="AJ395" s="18"/>
      <c r="AK395" s="18">
        <v>49.0</v>
      </c>
    </row>
    <row r="396" ht="14.25" hidden="1" customHeight="1">
      <c r="A396" s="21" t="s">
        <v>2725</v>
      </c>
      <c r="B396" s="21" t="s">
        <v>620</v>
      </c>
      <c r="C396" s="21"/>
      <c r="D396" s="21"/>
      <c r="E396" s="21"/>
      <c r="F396" s="21"/>
      <c r="G396" s="21"/>
      <c r="H396" s="21"/>
      <c r="I396" s="21"/>
      <c r="J396" s="21"/>
      <c r="K396" s="21"/>
      <c r="L396" s="21"/>
      <c r="M396" s="21">
        <v>0.569973565080436</v>
      </c>
      <c r="N396" s="21">
        <v>0.49</v>
      </c>
      <c r="O396" s="21">
        <v>0.41</v>
      </c>
      <c r="P396" s="21"/>
      <c r="Q396" s="21"/>
      <c r="R396" s="21"/>
      <c r="S396" s="21"/>
      <c r="T396" s="21"/>
      <c r="U396" s="21"/>
      <c r="V396" s="21"/>
      <c r="W396" s="21"/>
      <c r="X396" s="21"/>
      <c r="Y396" s="21"/>
      <c r="Z396" s="21"/>
      <c r="AA396" s="21"/>
      <c r="AB396" s="21"/>
      <c r="AC396" s="21"/>
      <c r="AD396" s="21"/>
      <c r="AE396" s="21"/>
      <c r="AF396" s="21"/>
      <c r="AG396" s="21"/>
      <c r="AH396" s="21"/>
      <c r="AI396" s="21"/>
      <c r="AJ396" s="21"/>
      <c r="AK396" s="21">
        <v>50.0</v>
      </c>
    </row>
    <row r="397" ht="14.25" hidden="1" customHeight="1">
      <c r="A397" s="18" t="s">
        <v>2726</v>
      </c>
      <c r="B397" s="18" t="s">
        <v>620</v>
      </c>
      <c r="C397" s="18"/>
      <c r="D397" s="18"/>
      <c r="E397" s="18"/>
      <c r="F397" s="18"/>
      <c r="G397" s="18"/>
      <c r="H397" s="18"/>
      <c r="I397" s="18"/>
      <c r="J397" s="18"/>
      <c r="K397" s="18"/>
      <c r="L397" s="18"/>
      <c r="M397" s="18">
        <v>0.589972637539398</v>
      </c>
      <c r="N397" s="18">
        <v>0.36</v>
      </c>
      <c r="O397" s="18">
        <v>0.27</v>
      </c>
      <c r="P397" s="18"/>
      <c r="Q397" s="18"/>
      <c r="R397" s="18"/>
      <c r="S397" s="18"/>
      <c r="T397" s="18"/>
      <c r="U397" s="18"/>
      <c r="V397" s="18"/>
      <c r="W397" s="18"/>
      <c r="X397" s="18"/>
      <c r="Y397" s="18"/>
      <c r="Z397" s="18"/>
      <c r="AA397" s="18"/>
      <c r="AB397" s="18"/>
      <c r="AC397" s="18"/>
      <c r="AD397" s="18"/>
      <c r="AE397" s="18"/>
      <c r="AF397" s="18"/>
      <c r="AG397" s="18"/>
      <c r="AH397" s="18"/>
      <c r="AI397" s="18"/>
      <c r="AJ397" s="18"/>
      <c r="AK397" s="18">
        <v>51.0</v>
      </c>
    </row>
    <row r="398" ht="14.25" hidden="1" customHeight="1">
      <c r="A398" s="21" t="s">
        <v>2727</v>
      </c>
      <c r="B398" s="21" t="s">
        <v>620</v>
      </c>
      <c r="C398" s="21"/>
      <c r="D398" s="21"/>
      <c r="E398" s="21"/>
      <c r="F398" s="21"/>
      <c r="G398" s="21"/>
      <c r="H398" s="21"/>
      <c r="I398" s="21"/>
      <c r="J398" s="21"/>
      <c r="K398" s="21"/>
      <c r="L398" s="21"/>
      <c r="M398" s="21">
        <v>0.589972637539398</v>
      </c>
      <c r="N398" s="21">
        <v>0.39</v>
      </c>
      <c r="O398" s="21">
        <v>0.31</v>
      </c>
      <c r="P398" s="21"/>
      <c r="Q398" s="21"/>
      <c r="R398" s="21"/>
      <c r="S398" s="21"/>
      <c r="T398" s="21"/>
      <c r="U398" s="21"/>
      <c r="V398" s="21"/>
      <c r="W398" s="21"/>
      <c r="X398" s="21"/>
      <c r="Y398" s="21"/>
      <c r="Z398" s="21"/>
      <c r="AA398" s="21"/>
      <c r="AB398" s="21"/>
      <c r="AC398" s="21"/>
      <c r="AD398" s="21"/>
      <c r="AE398" s="21"/>
      <c r="AF398" s="21"/>
      <c r="AG398" s="21"/>
      <c r="AH398" s="21"/>
      <c r="AI398" s="21"/>
      <c r="AJ398" s="21"/>
      <c r="AK398" s="21">
        <v>52.0</v>
      </c>
    </row>
    <row r="399" ht="14.25" hidden="1" customHeight="1">
      <c r="A399" s="18" t="s">
        <v>2729</v>
      </c>
      <c r="B399" s="18" t="s">
        <v>620</v>
      </c>
      <c r="C399" s="18"/>
      <c r="D399" s="18"/>
      <c r="E399" s="18"/>
      <c r="F399" s="18"/>
      <c r="G399" s="18"/>
      <c r="H399" s="18"/>
      <c r="I399" s="18"/>
      <c r="J399" s="18"/>
      <c r="K399" s="18"/>
      <c r="L399" s="18"/>
      <c r="M399" s="18">
        <v>0.619971246227842</v>
      </c>
      <c r="N399" s="18">
        <v>0.41</v>
      </c>
      <c r="O399" s="18">
        <v>0.32</v>
      </c>
      <c r="P399" s="18"/>
      <c r="Q399" s="18"/>
      <c r="R399" s="18"/>
      <c r="S399" s="18"/>
      <c r="T399" s="18"/>
      <c r="U399" s="18"/>
      <c r="V399" s="18"/>
      <c r="W399" s="18"/>
      <c r="X399" s="18"/>
      <c r="Y399" s="18"/>
      <c r="Z399" s="18"/>
      <c r="AA399" s="18"/>
      <c r="AB399" s="18"/>
      <c r="AC399" s="18"/>
      <c r="AD399" s="18"/>
      <c r="AE399" s="18"/>
      <c r="AF399" s="18"/>
      <c r="AG399" s="18"/>
      <c r="AH399" s="18"/>
      <c r="AI399" s="18"/>
      <c r="AJ399" s="18"/>
      <c r="AK399" s="18">
        <v>53.0</v>
      </c>
    </row>
    <row r="400" ht="14.25" hidden="1" customHeight="1">
      <c r="A400" s="21" t="s">
        <v>2730</v>
      </c>
      <c r="B400" s="21" t="s">
        <v>620</v>
      </c>
      <c r="C400" s="21"/>
      <c r="D400" s="21"/>
      <c r="E400" s="21"/>
      <c r="F400" s="21"/>
      <c r="G400" s="21"/>
      <c r="H400" s="21"/>
      <c r="I400" s="21"/>
      <c r="J400" s="21"/>
      <c r="K400" s="21"/>
      <c r="L400" s="21"/>
      <c r="M400" s="21">
        <v>0.65</v>
      </c>
      <c r="N400" s="21">
        <v>0.25</v>
      </c>
      <c r="O400" s="21">
        <v>0.16</v>
      </c>
      <c r="P400" s="21"/>
      <c r="Q400" s="21"/>
      <c r="R400" s="21"/>
      <c r="S400" s="21"/>
      <c r="T400" s="21"/>
      <c r="U400" s="21"/>
      <c r="V400" s="21"/>
      <c r="W400" s="21"/>
      <c r="X400" s="21"/>
      <c r="Y400" s="21"/>
      <c r="Z400" s="21"/>
      <c r="AA400" s="21"/>
      <c r="AB400" s="21"/>
      <c r="AC400" s="21"/>
      <c r="AD400" s="21"/>
      <c r="AE400" s="21"/>
      <c r="AF400" s="21"/>
      <c r="AG400" s="21"/>
      <c r="AH400" s="21"/>
      <c r="AI400" s="21"/>
      <c r="AJ400" s="21"/>
      <c r="AK400" s="21">
        <v>54.0</v>
      </c>
    </row>
    <row r="401" ht="14.25" hidden="1" customHeight="1">
      <c r="A401" s="18" t="s">
        <v>2731</v>
      </c>
      <c r="B401" s="18" t="s">
        <v>620</v>
      </c>
      <c r="C401" s="18"/>
      <c r="D401" s="18"/>
      <c r="E401" s="18"/>
      <c r="F401" s="18"/>
      <c r="G401" s="18"/>
      <c r="H401" s="18"/>
      <c r="I401" s="18"/>
      <c r="J401" s="18"/>
      <c r="K401" s="18"/>
      <c r="L401" s="18"/>
      <c r="M401" s="18">
        <v>0.65</v>
      </c>
      <c r="N401" s="18">
        <v>0.7</v>
      </c>
      <c r="O401" s="18">
        <v>0.6</v>
      </c>
      <c r="P401" s="18"/>
      <c r="Q401" s="18"/>
      <c r="R401" s="18"/>
      <c r="S401" s="18"/>
      <c r="T401" s="18"/>
      <c r="U401" s="18"/>
      <c r="V401" s="18"/>
      <c r="W401" s="18"/>
      <c r="X401" s="18"/>
      <c r="Y401" s="18"/>
      <c r="Z401" s="18"/>
      <c r="AA401" s="18"/>
      <c r="AB401" s="18"/>
      <c r="AC401" s="18"/>
      <c r="AD401" s="18"/>
      <c r="AE401" s="18"/>
      <c r="AF401" s="18"/>
      <c r="AG401" s="18"/>
      <c r="AH401" s="18"/>
      <c r="AI401" s="18"/>
      <c r="AJ401" s="18"/>
      <c r="AK401" s="18">
        <v>55.0</v>
      </c>
    </row>
    <row r="402" ht="14.25" hidden="1" customHeight="1">
      <c r="A402" s="21" t="s">
        <v>2733</v>
      </c>
      <c r="B402" s="21" t="s">
        <v>620</v>
      </c>
      <c r="C402" s="21"/>
      <c r="D402" s="21"/>
      <c r="E402" s="21"/>
      <c r="F402" s="21"/>
      <c r="G402" s="21"/>
      <c r="H402" s="21"/>
      <c r="I402" s="21"/>
      <c r="J402" s="21"/>
      <c r="K402" s="21"/>
      <c r="L402" s="21"/>
      <c r="M402" s="21">
        <v>0.519975883933029</v>
      </c>
      <c r="N402" s="21">
        <v>0.39</v>
      </c>
      <c r="O402" s="21">
        <v>0.27</v>
      </c>
      <c r="P402" s="21"/>
      <c r="Q402" s="21"/>
      <c r="R402" s="21"/>
      <c r="S402" s="21"/>
      <c r="T402" s="21"/>
      <c r="U402" s="21"/>
      <c r="V402" s="21"/>
      <c r="W402" s="21"/>
      <c r="X402" s="21"/>
      <c r="Y402" s="21"/>
      <c r="Z402" s="21"/>
      <c r="AA402" s="21"/>
      <c r="AB402" s="21"/>
      <c r="AC402" s="21"/>
      <c r="AD402" s="21"/>
      <c r="AE402" s="21"/>
      <c r="AF402" s="21"/>
      <c r="AG402" s="21"/>
      <c r="AH402" s="21"/>
      <c r="AI402" s="21"/>
      <c r="AJ402" s="21"/>
      <c r="AK402" s="21">
        <v>56.0</v>
      </c>
    </row>
    <row r="403" ht="14.25" hidden="1" customHeight="1">
      <c r="A403" s="18" t="s">
        <v>2735</v>
      </c>
      <c r="B403" s="18" t="s">
        <v>620</v>
      </c>
      <c r="C403" s="18"/>
      <c r="D403" s="18"/>
      <c r="E403" s="18"/>
      <c r="F403" s="18"/>
      <c r="G403" s="18"/>
      <c r="H403" s="18"/>
      <c r="I403" s="18"/>
      <c r="J403" s="18"/>
      <c r="K403" s="18"/>
      <c r="L403" s="18"/>
      <c r="M403" s="18">
        <v>0.519975883933029</v>
      </c>
      <c r="N403" s="18">
        <v>0.49</v>
      </c>
      <c r="O403" s="18">
        <v>0.38</v>
      </c>
      <c r="P403" s="18"/>
      <c r="Q403" s="18"/>
      <c r="R403" s="18"/>
      <c r="S403" s="18"/>
      <c r="T403" s="18"/>
      <c r="U403" s="18"/>
      <c r="V403" s="18"/>
      <c r="W403" s="18"/>
      <c r="X403" s="18"/>
      <c r="Y403" s="18"/>
      <c r="Z403" s="18"/>
      <c r="AA403" s="18"/>
      <c r="AB403" s="18"/>
      <c r="AC403" s="18"/>
      <c r="AD403" s="18"/>
      <c r="AE403" s="18"/>
      <c r="AF403" s="18"/>
      <c r="AG403" s="18"/>
      <c r="AH403" s="18"/>
      <c r="AI403" s="18"/>
      <c r="AJ403" s="18"/>
      <c r="AK403" s="18">
        <v>57.0</v>
      </c>
    </row>
    <row r="404" ht="14.25" hidden="1" customHeight="1">
      <c r="A404" s="21" t="s">
        <v>2736</v>
      </c>
      <c r="B404" s="21" t="s">
        <v>620</v>
      </c>
      <c r="C404" s="21"/>
      <c r="D404" s="21"/>
      <c r="E404" s="21"/>
      <c r="F404" s="21"/>
      <c r="G404" s="21"/>
      <c r="H404" s="21"/>
      <c r="I404" s="21"/>
      <c r="J404" s="21"/>
      <c r="K404" s="21"/>
      <c r="L404" s="21"/>
      <c r="M404" s="21">
        <v>0.719966608522656</v>
      </c>
      <c r="N404" s="21">
        <v>0.25</v>
      </c>
      <c r="O404" s="21">
        <v>0.13</v>
      </c>
      <c r="P404" s="21"/>
      <c r="Q404" s="21"/>
      <c r="R404" s="21"/>
      <c r="S404" s="21"/>
      <c r="T404" s="21"/>
      <c r="U404" s="21"/>
      <c r="V404" s="21"/>
      <c r="W404" s="21"/>
      <c r="X404" s="21"/>
      <c r="Y404" s="21"/>
      <c r="Z404" s="21"/>
      <c r="AA404" s="21"/>
      <c r="AB404" s="21"/>
      <c r="AC404" s="21"/>
      <c r="AD404" s="21"/>
      <c r="AE404" s="21"/>
      <c r="AF404" s="21"/>
      <c r="AG404" s="21"/>
      <c r="AH404" s="21"/>
      <c r="AI404" s="21"/>
      <c r="AJ404" s="21"/>
      <c r="AK404" s="21">
        <v>58.0</v>
      </c>
    </row>
    <row r="405" ht="14.25" hidden="1" customHeight="1">
      <c r="A405" s="18" t="s">
        <v>2737</v>
      </c>
      <c r="B405" s="18" t="s">
        <v>620</v>
      </c>
      <c r="C405" s="18"/>
      <c r="D405" s="18"/>
      <c r="E405" s="18"/>
      <c r="F405" s="18"/>
      <c r="G405" s="18"/>
      <c r="H405" s="18"/>
      <c r="I405" s="18"/>
      <c r="J405" s="18"/>
      <c r="K405" s="18"/>
      <c r="L405" s="18"/>
      <c r="M405" s="18">
        <v>0.719966608522656</v>
      </c>
      <c r="N405" s="18">
        <v>0.36</v>
      </c>
      <c r="O405" s="18">
        <v>0.23</v>
      </c>
      <c r="P405" s="18"/>
      <c r="Q405" s="18"/>
      <c r="R405" s="18"/>
      <c r="S405" s="18"/>
      <c r="T405" s="18"/>
      <c r="U405" s="18"/>
      <c r="V405" s="18"/>
      <c r="W405" s="18"/>
      <c r="X405" s="18"/>
      <c r="Y405" s="18"/>
      <c r="Z405" s="18"/>
      <c r="AA405" s="18"/>
      <c r="AB405" s="18"/>
      <c r="AC405" s="18"/>
      <c r="AD405" s="18"/>
      <c r="AE405" s="18"/>
      <c r="AF405" s="18"/>
      <c r="AG405" s="18"/>
      <c r="AH405" s="18"/>
      <c r="AI405" s="18"/>
      <c r="AJ405" s="18"/>
      <c r="AK405" s="18">
        <v>59.0</v>
      </c>
    </row>
    <row r="406" ht="14.25" hidden="1" customHeight="1">
      <c r="A406" s="21" t="s">
        <v>2739</v>
      </c>
      <c r="B406" s="21" t="s">
        <v>620</v>
      </c>
      <c r="C406" s="21"/>
      <c r="D406" s="21"/>
      <c r="E406" s="21"/>
      <c r="F406" s="21"/>
      <c r="G406" s="21"/>
      <c r="H406" s="21"/>
      <c r="I406" s="21"/>
      <c r="J406" s="21"/>
      <c r="K406" s="21"/>
      <c r="L406" s="21"/>
      <c r="M406" s="21">
        <v>0.719966608522656</v>
      </c>
      <c r="N406" s="21">
        <v>0.39</v>
      </c>
      <c r="O406" s="21">
        <v>0.25</v>
      </c>
      <c r="P406" s="21"/>
      <c r="Q406" s="21"/>
      <c r="R406" s="21"/>
      <c r="S406" s="21"/>
      <c r="T406" s="21"/>
      <c r="U406" s="21"/>
      <c r="V406" s="21"/>
      <c r="W406" s="21"/>
      <c r="X406" s="21"/>
      <c r="Y406" s="21"/>
      <c r="Z406" s="21"/>
      <c r="AA406" s="21"/>
      <c r="AB406" s="21"/>
      <c r="AC406" s="21"/>
      <c r="AD406" s="21"/>
      <c r="AE406" s="21"/>
      <c r="AF406" s="21"/>
      <c r="AG406" s="21"/>
      <c r="AH406" s="21"/>
      <c r="AI406" s="21"/>
      <c r="AJ406" s="21"/>
      <c r="AK406" s="21">
        <v>60.0</v>
      </c>
    </row>
    <row r="407" ht="14.25" hidden="1" customHeight="1">
      <c r="A407" s="18" t="s">
        <v>2741</v>
      </c>
      <c r="B407" s="18" t="s">
        <v>620</v>
      </c>
      <c r="C407" s="18"/>
      <c r="D407" s="18"/>
      <c r="E407" s="18"/>
      <c r="F407" s="18"/>
      <c r="G407" s="18"/>
      <c r="H407" s="18"/>
      <c r="I407" s="18"/>
      <c r="J407" s="18"/>
      <c r="K407" s="18"/>
      <c r="L407" s="18"/>
      <c r="M407" s="18">
        <v>0.75</v>
      </c>
      <c r="N407" s="18">
        <v>0.25</v>
      </c>
      <c r="O407" s="18">
        <v>0.16</v>
      </c>
      <c r="P407" s="18"/>
      <c r="Q407" s="18"/>
      <c r="R407" s="18"/>
      <c r="S407" s="18"/>
      <c r="T407" s="18"/>
      <c r="U407" s="18"/>
      <c r="V407" s="18"/>
      <c r="W407" s="18"/>
      <c r="X407" s="18"/>
      <c r="Y407" s="18"/>
      <c r="Z407" s="18"/>
      <c r="AA407" s="18"/>
      <c r="AB407" s="18"/>
      <c r="AC407" s="18"/>
      <c r="AD407" s="18"/>
      <c r="AE407" s="18"/>
      <c r="AF407" s="18"/>
      <c r="AG407" s="18"/>
      <c r="AH407" s="18"/>
      <c r="AI407" s="18"/>
      <c r="AJ407" s="18"/>
      <c r="AK407" s="18">
        <v>61.0</v>
      </c>
    </row>
    <row r="408" ht="14.25" hidden="1" customHeight="1">
      <c r="A408" s="21" t="s">
        <v>2742</v>
      </c>
      <c r="B408" s="21" t="s">
        <v>620</v>
      </c>
      <c r="C408" s="21"/>
      <c r="D408" s="21"/>
      <c r="E408" s="21"/>
      <c r="F408" s="21"/>
      <c r="G408" s="21"/>
      <c r="H408" s="21"/>
      <c r="I408" s="21"/>
      <c r="J408" s="21"/>
      <c r="K408" s="21"/>
      <c r="L408" s="21"/>
      <c r="M408" s="21">
        <v>1.02848347270467</v>
      </c>
      <c r="N408" s="21">
        <v>0.25</v>
      </c>
      <c r="O408" s="21">
        <v>0.11</v>
      </c>
      <c r="P408" s="21"/>
      <c r="Q408" s="21"/>
      <c r="R408" s="21"/>
      <c r="S408" s="21"/>
      <c r="T408" s="21"/>
      <c r="U408" s="21"/>
      <c r="V408" s="21"/>
      <c r="W408" s="21"/>
      <c r="X408" s="21"/>
      <c r="Y408" s="21"/>
      <c r="Z408" s="21"/>
      <c r="AA408" s="21"/>
      <c r="AB408" s="21"/>
      <c r="AC408" s="21"/>
      <c r="AD408" s="21"/>
      <c r="AE408" s="21"/>
      <c r="AF408" s="21"/>
      <c r="AG408" s="21"/>
      <c r="AH408" s="21"/>
      <c r="AI408" s="21"/>
      <c r="AJ408" s="21"/>
      <c r="AK408" s="21">
        <v>62.0</v>
      </c>
    </row>
    <row r="409" ht="14.25" hidden="1" customHeight="1">
      <c r="A409" s="18" t="s">
        <v>2743</v>
      </c>
      <c r="B409" s="18" t="s">
        <v>620</v>
      </c>
      <c r="C409" s="18"/>
      <c r="D409" s="18"/>
      <c r="E409" s="18"/>
      <c r="F409" s="18"/>
      <c r="G409" s="18"/>
      <c r="H409" s="18"/>
      <c r="I409" s="18"/>
      <c r="J409" s="18"/>
      <c r="K409" s="18"/>
      <c r="L409" s="18"/>
      <c r="M409" s="18">
        <v>1.02848347270467</v>
      </c>
      <c r="N409" s="18">
        <v>0.39</v>
      </c>
      <c r="O409" s="18">
        <v>0.22</v>
      </c>
      <c r="P409" s="18"/>
      <c r="Q409" s="18"/>
      <c r="R409" s="18"/>
      <c r="S409" s="18"/>
      <c r="T409" s="18"/>
      <c r="U409" s="18"/>
      <c r="V409" s="18"/>
      <c r="W409" s="18"/>
      <c r="X409" s="18"/>
      <c r="Y409" s="18"/>
      <c r="Z409" s="18"/>
      <c r="AA409" s="18"/>
      <c r="AB409" s="18"/>
      <c r="AC409" s="18"/>
      <c r="AD409" s="18"/>
      <c r="AE409" s="18"/>
      <c r="AF409" s="18"/>
      <c r="AG409" s="18"/>
      <c r="AH409" s="18"/>
      <c r="AI409" s="18"/>
      <c r="AJ409" s="18"/>
      <c r="AK409" s="18">
        <v>63.0</v>
      </c>
    </row>
    <row r="410" ht="14.25" hidden="1" customHeight="1">
      <c r="A410" s="21" t="s">
        <v>2744</v>
      </c>
      <c r="B410" s="21" t="s">
        <v>620</v>
      </c>
      <c r="C410" s="21"/>
      <c r="D410" s="21"/>
      <c r="E410" s="21"/>
      <c r="F410" s="21"/>
      <c r="G410" s="21"/>
      <c r="H410" s="21"/>
      <c r="I410" s="21"/>
      <c r="J410" s="21"/>
      <c r="K410" s="21"/>
      <c r="L410" s="21"/>
      <c r="M410" s="21">
        <v>1.02848347270467</v>
      </c>
      <c r="N410" s="21">
        <v>0.44</v>
      </c>
      <c r="O410" s="21">
        <v>0.27</v>
      </c>
      <c r="P410" s="21"/>
      <c r="Q410" s="21"/>
      <c r="R410" s="21"/>
      <c r="S410" s="21"/>
      <c r="T410" s="21"/>
      <c r="U410" s="21"/>
      <c r="V410" s="21"/>
      <c r="W410" s="21"/>
      <c r="X410" s="21"/>
      <c r="Y410" s="21"/>
      <c r="Z410" s="21"/>
      <c r="AA410" s="21"/>
      <c r="AB410" s="21"/>
      <c r="AC410" s="21"/>
      <c r="AD410" s="21"/>
      <c r="AE410" s="21"/>
      <c r="AF410" s="21"/>
      <c r="AG410" s="21"/>
      <c r="AH410" s="21"/>
      <c r="AI410" s="21"/>
      <c r="AJ410" s="21"/>
      <c r="AK410" s="21">
        <v>64.0</v>
      </c>
    </row>
    <row r="411" ht="14.25" hidden="1" customHeight="1">
      <c r="A411" s="18" t="s">
        <v>2745</v>
      </c>
      <c r="B411" s="18" t="s">
        <v>620</v>
      </c>
      <c r="C411" s="18"/>
      <c r="D411" s="18"/>
      <c r="E411" s="18"/>
      <c r="F411" s="18"/>
      <c r="G411" s="18"/>
      <c r="H411" s="18"/>
      <c r="I411" s="18"/>
      <c r="J411" s="18"/>
      <c r="K411" s="18"/>
      <c r="L411" s="18"/>
      <c r="M411" s="18">
        <v>1.02848347270467</v>
      </c>
      <c r="N411" s="18">
        <v>0.54</v>
      </c>
      <c r="O411" s="18">
        <v>0.38</v>
      </c>
      <c r="P411" s="18"/>
      <c r="Q411" s="18"/>
      <c r="R411" s="18"/>
      <c r="S411" s="18"/>
      <c r="T411" s="18"/>
      <c r="U411" s="18"/>
      <c r="V411" s="18"/>
      <c r="W411" s="18"/>
      <c r="X411" s="18"/>
      <c r="Y411" s="18"/>
      <c r="Z411" s="18"/>
      <c r="AA411" s="18"/>
      <c r="AB411" s="18"/>
      <c r="AC411" s="18"/>
      <c r="AD411" s="18"/>
      <c r="AE411" s="18"/>
      <c r="AF411" s="18"/>
      <c r="AG411" s="18"/>
      <c r="AH411" s="18"/>
      <c r="AI411" s="18"/>
      <c r="AJ411" s="18"/>
      <c r="AK411" s="18">
        <v>65.0</v>
      </c>
    </row>
    <row r="412" ht="14.25" hidden="1" customHeight="1">
      <c r="A412" s="21" t="s">
        <v>2747</v>
      </c>
      <c r="B412" s="21" t="s">
        <v>620</v>
      </c>
      <c r="C412" s="21"/>
      <c r="D412" s="21"/>
      <c r="E412" s="21"/>
      <c r="F412" s="21"/>
      <c r="G412" s="21"/>
      <c r="H412" s="21"/>
      <c r="I412" s="21"/>
      <c r="J412" s="21"/>
      <c r="K412" s="21"/>
      <c r="L412" s="21"/>
      <c r="M412" s="21">
        <v>1.02848347270467</v>
      </c>
      <c r="N412" s="21">
        <v>0.61</v>
      </c>
      <c r="O412" s="21">
        <v>0.47</v>
      </c>
      <c r="P412" s="21"/>
      <c r="Q412" s="21"/>
      <c r="R412" s="21"/>
      <c r="S412" s="21"/>
      <c r="T412" s="21"/>
      <c r="U412" s="21"/>
      <c r="V412" s="21"/>
      <c r="W412" s="21"/>
      <c r="X412" s="21"/>
      <c r="Y412" s="21"/>
      <c r="Z412" s="21"/>
      <c r="AA412" s="21"/>
      <c r="AB412" s="21"/>
      <c r="AC412" s="21"/>
      <c r="AD412" s="21"/>
      <c r="AE412" s="21"/>
      <c r="AF412" s="21"/>
      <c r="AG412" s="21"/>
      <c r="AH412" s="21"/>
      <c r="AI412" s="21"/>
      <c r="AJ412" s="21"/>
      <c r="AK412" s="21">
        <v>66.0</v>
      </c>
    </row>
    <row r="413" ht="14.25" hidden="1" customHeight="1">
      <c r="A413" s="18" t="s">
        <v>2748</v>
      </c>
      <c r="B413" s="18" t="s">
        <v>620</v>
      </c>
      <c r="C413" s="18"/>
      <c r="D413" s="18"/>
      <c r="E413" s="18"/>
      <c r="F413" s="18"/>
      <c r="G413" s="18"/>
      <c r="H413" s="18"/>
      <c r="I413" s="18"/>
      <c r="J413" s="18"/>
      <c r="K413" s="18"/>
      <c r="L413" s="18"/>
      <c r="M413" s="18">
        <v>1.02848347270467</v>
      </c>
      <c r="N413" s="18">
        <v>0.7</v>
      </c>
      <c r="O413" s="18">
        <v>0.6</v>
      </c>
      <c r="P413" s="18"/>
      <c r="Q413" s="18"/>
      <c r="R413" s="18"/>
      <c r="S413" s="18"/>
      <c r="T413" s="18"/>
      <c r="U413" s="18"/>
      <c r="V413" s="18"/>
      <c r="W413" s="18"/>
      <c r="X413" s="18"/>
      <c r="Y413" s="18"/>
      <c r="Z413" s="18"/>
      <c r="AA413" s="18"/>
      <c r="AB413" s="18"/>
      <c r="AC413" s="18"/>
      <c r="AD413" s="18"/>
      <c r="AE413" s="18"/>
      <c r="AF413" s="18"/>
      <c r="AG413" s="18"/>
      <c r="AH413" s="18"/>
      <c r="AI413" s="18"/>
      <c r="AJ413" s="18"/>
      <c r="AK413" s="18">
        <v>67.0</v>
      </c>
    </row>
    <row r="414" ht="14.25" hidden="1" customHeight="1">
      <c r="A414" s="49" t="s">
        <v>1093</v>
      </c>
      <c r="B414" s="21" t="s">
        <v>550</v>
      </c>
      <c r="C414" s="49" t="s">
        <v>1040</v>
      </c>
      <c r="D414" s="49">
        <v>0.5</v>
      </c>
      <c r="E414" s="123">
        <v>1.10957004</v>
      </c>
      <c r="F414" s="124" t="str">
        <f t="shared" ref="F414:F416" si="9">D414/E414</f>
        <v>4.51E-01</v>
      </c>
      <c r="G414" s="49">
        <v>49.9424</v>
      </c>
      <c r="H414" s="123">
        <v>0.260516252</v>
      </c>
      <c r="I414" s="49">
        <v>0.9</v>
      </c>
      <c r="J414" s="49">
        <v>0.7</v>
      </c>
      <c r="K414" s="49">
        <v>0.5</v>
      </c>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row>
    <row r="415" ht="14.25" hidden="1" customHeight="1">
      <c r="A415" s="21" t="s">
        <v>2751</v>
      </c>
      <c r="B415" s="21" t="s">
        <v>550</v>
      </c>
      <c r="C415" s="21" t="s">
        <v>1274</v>
      </c>
      <c r="D415" s="21">
        <v>0.748031496062992</v>
      </c>
      <c r="E415" s="21">
        <v>1.10935548776256</v>
      </c>
      <c r="F415" s="81" t="str">
        <f t="shared" si="9"/>
        <v>0.6742937718</v>
      </c>
      <c r="G415" s="21">
        <v>49.9423684609157</v>
      </c>
      <c r="H415" s="21">
        <v>0.260342027323971</v>
      </c>
      <c r="I415" s="21">
        <v>0.9</v>
      </c>
      <c r="J415" s="21">
        <v>0.4</v>
      </c>
      <c r="K415" s="21">
        <v>0.4</v>
      </c>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v>68.0</v>
      </c>
    </row>
    <row r="416" ht="14.25" hidden="1" customHeight="1">
      <c r="A416" s="18" t="s">
        <v>1030</v>
      </c>
      <c r="B416" s="18" t="s">
        <v>550</v>
      </c>
      <c r="C416" s="18" t="s">
        <v>1274</v>
      </c>
      <c r="D416" s="18">
        <v>1.0</v>
      </c>
      <c r="E416" s="18">
        <v>1.0400207697774</v>
      </c>
      <c r="F416" s="86" t="str">
        <f t="shared" si="9"/>
        <v>0.9615192591</v>
      </c>
      <c r="G416" s="18">
        <v>37.9562000302959</v>
      </c>
      <c r="H416" s="18">
        <v>0.389318811502818</v>
      </c>
      <c r="I416" s="18">
        <v>0.9</v>
      </c>
      <c r="J416" s="18">
        <v>0.5</v>
      </c>
      <c r="K416" s="18">
        <v>0.5</v>
      </c>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v>69.0</v>
      </c>
    </row>
    <row r="417" ht="14.25" hidden="1" customHeight="1">
      <c r="A417" s="21" t="s">
        <v>2752</v>
      </c>
      <c r="B417" s="21" t="s">
        <v>312</v>
      </c>
      <c r="C417" s="21"/>
      <c r="D417" s="21">
        <v>0.0708661417322834</v>
      </c>
      <c r="E417" s="21"/>
      <c r="F417" s="21"/>
      <c r="G417" s="21"/>
      <c r="H417" s="21"/>
      <c r="I417" s="21"/>
      <c r="J417" s="21"/>
      <c r="K417" s="21"/>
      <c r="L417" s="21" t="s">
        <v>1412</v>
      </c>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v>1354.0</v>
      </c>
    </row>
    <row r="418" ht="14.25" hidden="1" customHeight="1">
      <c r="A418" s="18" t="s">
        <v>2753</v>
      </c>
      <c r="B418" s="18" t="s">
        <v>312</v>
      </c>
      <c r="C418" s="18"/>
      <c r="D418" s="18">
        <v>0.0944881889763779</v>
      </c>
      <c r="E418" s="18"/>
      <c r="F418" s="18"/>
      <c r="G418" s="18"/>
      <c r="H418" s="18"/>
      <c r="I418" s="18"/>
      <c r="J418" s="18"/>
      <c r="K418" s="18"/>
      <c r="L418" s="18" t="s">
        <v>1412</v>
      </c>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v>1355.0</v>
      </c>
    </row>
    <row r="419" ht="14.25" hidden="1" customHeight="1">
      <c r="A419" s="21" t="s">
        <v>2755</v>
      </c>
      <c r="B419" s="21" t="s">
        <v>312</v>
      </c>
      <c r="C419" s="21"/>
      <c r="D419" s="21">
        <v>0.0984251968503937</v>
      </c>
      <c r="E419" s="21"/>
      <c r="F419" s="21"/>
      <c r="G419" s="21"/>
      <c r="H419" s="21"/>
      <c r="I419" s="21"/>
      <c r="J419" s="21"/>
      <c r="K419" s="21"/>
      <c r="L419" s="21" t="s">
        <v>1412</v>
      </c>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v>1356.0</v>
      </c>
    </row>
    <row r="420" ht="14.25" hidden="1" customHeight="1">
      <c r="A420" s="18" t="s">
        <v>2758</v>
      </c>
      <c r="B420" s="18" t="s">
        <v>312</v>
      </c>
      <c r="C420" s="18"/>
      <c r="D420" s="18">
        <v>0.125984251968503</v>
      </c>
      <c r="E420" s="18"/>
      <c r="F420" s="18"/>
      <c r="G420" s="18"/>
      <c r="H420" s="18"/>
      <c r="I420" s="18"/>
      <c r="J420" s="18"/>
      <c r="K420" s="18"/>
      <c r="L420" s="18" t="s">
        <v>1412</v>
      </c>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v>1357.0</v>
      </c>
    </row>
    <row r="421" ht="14.25" hidden="1" customHeight="1">
      <c r="A421" s="21" t="s">
        <v>2759</v>
      </c>
      <c r="B421" s="21" t="s">
        <v>312</v>
      </c>
      <c r="C421" s="21"/>
      <c r="D421" s="21">
        <v>0.149606299212598</v>
      </c>
      <c r="E421" s="21"/>
      <c r="F421" s="21"/>
      <c r="G421" s="21"/>
      <c r="H421" s="21"/>
      <c r="I421" s="21"/>
      <c r="J421" s="21"/>
      <c r="K421" s="21"/>
      <c r="L421" s="21" t="s">
        <v>1412</v>
      </c>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v>1358.0</v>
      </c>
    </row>
    <row r="422" ht="14.25" hidden="1" customHeight="1">
      <c r="A422" s="18" t="s">
        <v>2760</v>
      </c>
      <c r="B422" s="18" t="s">
        <v>312</v>
      </c>
      <c r="C422" s="18"/>
      <c r="D422" s="18">
        <v>0.165354330708661</v>
      </c>
      <c r="E422" s="18"/>
      <c r="F422" s="18"/>
      <c r="G422" s="18"/>
      <c r="H422" s="18"/>
      <c r="I422" s="18"/>
      <c r="J422" s="18"/>
      <c r="K422" s="18"/>
      <c r="L422" s="18" t="s">
        <v>1412</v>
      </c>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v>1359.0</v>
      </c>
    </row>
    <row r="423" ht="14.25" hidden="1" customHeight="1">
      <c r="A423" s="21" t="s">
        <v>2762</v>
      </c>
      <c r="B423" s="21" t="s">
        <v>312</v>
      </c>
      <c r="C423" s="21"/>
      <c r="D423" s="21">
        <v>0.169291338582677</v>
      </c>
      <c r="E423" s="21"/>
      <c r="F423" s="21"/>
      <c r="G423" s="21"/>
      <c r="H423" s="21"/>
      <c r="I423" s="21"/>
      <c r="J423" s="21"/>
      <c r="K423" s="21"/>
      <c r="L423" s="21" t="s">
        <v>1412</v>
      </c>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v>1360.0</v>
      </c>
    </row>
    <row r="424" ht="14.25" hidden="1" customHeight="1">
      <c r="A424" s="21" t="s">
        <v>2763</v>
      </c>
      <c r="B424" s="21" t="s">
        <v>550</v>
      </c>
      <c r="C424" s="21" t="s">
        <v>984</v>
      </c>
      <c r="D424" s="21">
        <v>10.0</v>
      </c>
      <c r="E424" s="21">
        <v>0.3336</v>
      </c>
      <c r="F424" s="81" t="str">
        <f t="shared" ref="F424:F438" si="10">D424/E424</f>
        <v>29.97601918</v>
      </c>
      <c r="G424" s="21">
        <v>0.7</v>
      </c>
      <c r="H424" s="21">
        <v>0.2</v>
      </c>
      <c r="I424" s="21"/>
      <c r="J424" s="21"/>
      <c r="K424" s="21"/>
      <c r="L424" s="21"/>
      <c r="M424" s="21"/>
      <c r="N424" s="21"/>
      <c r="O424" s="21"/>
      <c r="P424" s="21"/>
      <c r="Q424" s="21"/>
      <c r="R424" s="21"/>
      <c r="S424" s="21"/>
      <c r="T424" s="21"/>
      <c r="U424" s="21"/>
      <c r="V424" s="21"/>
      <c r="W424" s="21"/>
      <c r="X424" s="21"/>
      <c r="Y424" s="21"/>
      <c r="Z424" s="21"/>
      <c r="AA424" s="21"/>
      <c r="AB424" s="21" t="s">
        <v>746</v>
      </c>
      <c r="AC424" s="21" t="s">
        <v>1002</v>
      </c>
      <c r="AD424" s="21" t="s">
        <v>2765</v>
      </c>
      <c r="AE424" s="21" t="s">
        <v>2763</v>
      </c>
      <c r="AF424" s="21"/>
      <c r="AG424" s="21"/>
      <c r="AH424" s="21"/>
      <c r="AI424" s="21"/>
      <c r="AJ424" s="21"/>
      <c r="AK424" s="21">
        <v>433.0</v>
      </c>
    </row>
    <row r="425" ht="14.25" hidden="1" customHeight="1">
      <c r="A425" s="18" t="s">
        <v>2766</v>
      </c>
      <c r="B425" s="18" t="s">
        <v>550</v>
      </c>
      <c r="C425" s="18" t="s">
        <v>984</v>
      </c>
      <c r="D425" s="18">
        <v>12.0</v>
      </c>
      <c r="E425" s="18">
        <v>0.3156</v>
      </c>
      <c r="F425" s="86" t="str">
        <f t="shared" si="10"/>
        <v>38.02281369</v>
      </c>
      <c r="G425" s="18">
        <v>0.7</v>
      </c>
      <c r="H425" s="18">
        <v>0.2</v>
      </c>
      <c r="I425" s="18"/>
      <c r="J425" s="18"/>
      <c r="K425" s="18"/>
      <c r="L425" s="18"/>
      <c r="M425" s="18"/>
      <c r="N425" s="18"/>
      <c r="O425" s="18"/>
      <c r="P425" s="18"/>
      <c r="Q425" s="18"/>
      <c r="R425" s="18"/>
      <c r="S425" s="18"/>
      <c r="T425" s="18"/>
      <c r="U425" s="18"/>
      <c r="V425" s="18"/>
      <c r="W425" s="18"/>
      <c r="X425" s="18"/>
      <c r="Y425" s="18"/>
      <c r="Z425" s="18"/>
      <c r="AA425" s="18"/>
      <c r="AB425" s="18" t="s">
        <v>746</v>
      </c>
      <c r="AC425" s="18" t="s">
        <v>1002</v>
      </c>
      <c r="AD425" s="18" t="s">
        <v>2765</v>
      </c>
      <c r="AE425" s="18" t="s">
        <v>2766</v>
      </c>
      <c r="AF425" s="18"/>
      <c r="AG425" s="18"/>
      <c r="AH425" s="18"/>
      <c r="AI425" s="18"/>
      <c r="AJ425" s="18"/>
      <c r="AK425" s="18">
        <v>434.0</v>
      </c>
    </row>
    <row r="426" ht="14.25" hidden="1" customHeight="1">
      <c r="A426" s="21" t="s">
        <v>2769</v>
      </c>
      <c r="B426" s="21" t="s">
        <v>550</v>
      </c>
      <c r="C426" s="21" t="s">
        <v>984</v>
      </c>
      <c r="D426" s="21">
        <v>3.5</v>
      </c>
      <c r="E426" s="21">
        <v>0.318</v>
      </c>
      <c r="F426" s="81" t="str">
        <f t="shared" si="10"/>
        <v>11.00628931</v>
      </c>
      <c r="G426" s="21">
        <v>0.7</v>
      </c>
      <c r="H426" s="21">
        <v>0.2</v>
      </c>
      <c r="I426" s="21"/>
      <c r="J426" s="21"/>
      <c r="K426" s="21"/>
      <c r="L426" s="21"/>
      <c r="M426" s="21"/>
      <c r="N426" s="21"/>
      <c r="O426" s="21"/>
      <c r="P426" s="21"/>
      <c r="Q426" s="21"/>
      <c r="R426" s="21"/>
      <c r="S426" s="21"/>
      <c r="T426" s="21"/>
      <c r="U426" s="21"/>
      <c r="V426" s="21"/>
      <c r="W426" s="21"/>
      <c r="X426" s="21"/>
      <c r="Y426" s="21"/>
      <c r="Z426" s="21"/>
      <c r="AA426" s="21"/>
      <c r="AB426" s="21" t="s">
        <v>746</v>
      </c>
      <c r="AC426" s="21" t="s">
        <v>1002</v>
      </c>
      <c r="AD426" s="21" t="s">
        <v>2765</v>
      </c>
      <c r="AE426" s="21" t="s">
        <v>2769</v>
      </c>
      <c r="AF426" s="21"/>
      <c r="AG426" s="21"/>
      <c r="AH426" s="21"/>
      <c r="AI426" s="21"/>
      <c r="AJ426" s="21"/>
      <c r="AK426" s="21">
        <v>425.0</v>
      </c>
    </row>
    <row r="427" ht="14.25" hidden="1" customHeight="1">
      <c r="A427" s="18" t="s">
        <v>2771</v>
      </c>
      <c r="B427" s="18" t="s">
        <v>550</v>
      </c>
      <c r="C427" s="18" t="s">
        <v>984</v>
      </c>
      <c r="D427" s="18">
        <v>3.5</v>
      </c>
      <c r="E427" s="18">
        <v>0.2688</v>
      </c>
      <c r="F427" s="86" t="str">
        <f t="shared" si="10"/>
        <v>13.02083333</v>
      </c>
      <c r="G427" s="18">
        <v>0.7</v>
      </c>
      <c r="H427" s="18">
        <v>0.2</v>
      </c>
      <c r="I427" s="18"/>
      <c r="J427" s="18"/>
      <c r="K427" s="18"/>
      <c r="L427" s="18"/>
      <c r="M427" s="18"/>
      <c r="N427" s="18"/>
      <c r="O427" s="18"/>
      <c r="P427" s="18"/>
      <c r="Q427" s="18"/>
      <c r="R427" s="18"/>
      <c r="S427" s="18"/>
      <c r="T427" s="18"/>
      <c r="U427" s="18"/>
      <c r="V427" s="18"/>
      <c r="W427" s="18"/>
      <c r="X427" s="18"/>
      <c r="Y427" s="18"/>
      <c r="Z427" s="18"/>
      <c r="AA427" s="18"/>
      <c r="AB427" s="18" t="s">
        <v>746</v>
      </c>
      <c r="AC427" s="18" t="s">
        <v>1002</v>
      </c>
      <c r="AD427" s="18" t="s">
        <v>2765</v>
      </c>
      <c r="AE427" s="18" t="s">
        <v>2771</v>
      </c>
      <c r="AF427" s="18"/>
      <c r="AG427" s="18"/>
      <c r="AH427" s="18"/>
      <c r="AI427" s="18"/>
      <c r="AJ427" s="18"/>
      <c r="AK427" s="18">
        <v>426.0</v>
      </c>
    </row>
    <row r="428" ht="14.25" hidden="1" customHeight="1">
      <c r="A428" s="21" t="s">
        <v>2775</v>
      </c>
      <c r="B428" s="21" t="s">
        <v>550</v>
      </c>
      <c r="C428" s="21" t="s">
        <v>984</v>
      </c>
      <c r="D428" s="21">
        <v>3.5</v>
      </c>
      <c r="E428" s="21">
        <v>0.2328</v>
      </c>
      <c r="F428" s="81" t="str">
        <f t="shared" si="10"/>
        <v>15.03436426</v>
      </c>
      <c r="G428" s="21">
        <v>0.7</v>
      </c>
      <c r="H428" s="21">
        <v>0.2</v>
      </c>
      <c r="I428" s="21"/>
      <c r="J428" s="21"/>
      <c r="K428" s="21"/>
      <c r="L428" s="21"/>
      <c r="M428" s="21"/>
      <c r="N428" s="21"/>
      <c r="O428" s="21"/>
      <c r="P428" s="21"/>
      <c r="Q428" s="21"/>
      <c r="R428" s="21"/>
      <c r="S428" s="21"/>
      <c r="T428" s="21"/>
      <c r="U428" s="21"/>
      <c r="V428" s="21"/>
      <c r="W428" s="21"/>
      <c r="X428" s="21"/>
      <c r="Y428" s="21"/>
      <c r="Z428" s="21"/>
      <c r="AA428" s="21"/>
      <c r="AB428" s="21" t="s">
        <v>746</v>
      </c>
      <c r="AC428" s="21" t="s">
        <v>1002</v>
      </c>
      <c r="AD428" s="21" t="s">
        <v>2765</v>
      </c>
      <c r="AE428" s="21" t="s">
        <v>2775</v>
      </c>
      <c r="AF428" s="21"/>
      <c r="AG428" s="21"/>
      <c r="AH428" s="21"/>
      <c r="AI428" s="21"/>
      <c r="AJ428" s="21"/>
      <c r="AK428" s="21">
        <v>427.0</v>
      </c>
    </row>
    <row r="429" ht="14.25" hidden="1" customHeight="1">
      <c r="A429" s="18" t="s">
        <v>2777</v>
      </c>
      <c r="B429" s="18" t="s">
        <v>550</v>
      </c>
      <c r="C429" s="18" t="s">
        <v>984</v>
      </c>
      <c r="D429" s="18">
        <v>4.5</v>
      </c>
      <c r="E429" s="18">
        <v>0.3</v>
      </c>
      <c r="F429" s="86" t="str">
        <f t="shared" si="10"/>
        <v>15</v>
      </c>
      <c r="G429" s="18">
        <v>0.7</v>
      </c>
      <c r="H429" s="18">
        <v>0.2</v>
      </c>
      <c r="I429" s="18"/>
      <c r="J429" s="18"/>
      <c r="K429" s="18"/>
      <c r="L429" s="18"/>
      <c r="M429" s="18"/>
      <c r="N429" s="18"/>
      <c r="O429" s="18"/>
      <c r="P429" s="18"/>
      <c r="Q429" s="18"/>
      <c r="R429" s="18"/>
      <c r="S429" s="18"/>
      <c r="T429" s="18"/>
      <c r="U429" s="18"/>
      <c r="V429" s="18"/>
      <c r="W429" s="18"/>
      <c r="X429" s="18"/>
      <c r="Y429" s="18"/>
      <c r="Z429" s="18"/>
      <c r="AA429" s="18"/>
      <c r="AB429" s="18" t="s">
        <v>746</v>
      </c>
      <c r="AC429" s="18" t="s">
        <v>1338</v>
      </c>
      <c r="AD429" s="18" t="s">
        <v>2765</v>
      </c>
      <c r="AE429" s="18" t="s">
        <v>2777</v>
      </c>
      <c r="AF429" s="18"/>
      <c r="AG429" s="18"/>
      <c r="AH429" s="18"/>
      <c r="AI429" s="18"/>
      <c r="AJ429" s="18"/>
      <c r="AK429" s="18">
        <v>436.0</v>
      </c>
    </row>
    <row r="430" ht="14.25" hidden="1" customHeight="1">
      <c r="A430" s="21" t="s">
        <v>2779</v>
      </c>
      <c r="B430" s="21" t="s">
        <v>550</v>
      </c>
      <c r="C430" s="21" t="s">
        <v>984</v>
      </c>
      <c r="D430" s="21">
        <v>4.0</v>
      </c>
      <c r="E430" s="21">
        <v>0.3</v>
      </c>
      <c r="F430" s="81" t="str">
        <f t="shared" si="10"/>
        <v>13.33333333</v>
      </c>
      <c r="G430" s="21">
        <v>0.7</v>
      </c>
      <c r="H430" s="21">
        <v>0.2</v>
      </c>
      <c r="I430" s="21"/>
      <c r="J430" s="21"/>
      <c r="K430" s="21"/>
      <c r="L430" s="21"/>
      <c r="M430" s="21"/>
      <c r="N430" s="21"/>
      <c r="O430" s="21"/>
      <c r="P430" s="21"/>
      <c r="Q430" s="21"/>
      <c r="R430" s="21"/>
      <c r="S430" s="21"/>
      <c r="T430" s="21"/>
      <c r="U430" s="21"/>
      <c r="V430" s="21"/>
      <c r="W430" s="21"/>
      <c r="X430" s="21"/>
      <c r="Y430" s="21"/>
      <c r="Z430" s="21"/>
      <c r="AA430" s="21"/>
      <c r="AB430" s="21" t="s">
        <v>746</v>
      </c>
      <c r="AC430" s="21" t="s">
        <v>1338</v>
      </c>
      <c r="AD430" s="21" t="s">
        <v>2765</v>
      </c>
      <c r="AE430" s="21" t="s">
        <v>2779</v>
      </c>
      <c r="AF430" s="21"/>
      <c r="AG430" s="21"/>
      <c r="AH430" s="21"/>
      <c r="AI430" s="21"/>
      <c r="AJ430" s="21"/>
      <c r="AK430" s="21">
        <v>435.0</v>
      </c>
    </row>
    <row r="431" ht="14.25" hidden="1" customHeight="1">
      <c r="A431" s="18" t="s">
        <v>2781</v>
      </c>
      <c r="B431" s="18" t="s">
        <v>550</v>
      </c>
      <c r="C431" s="18" t="s">
        <v>984</v>
      </c>
      <c r="D431" s="18">
        <v>5.5</v>
      </c>
      <c r="E431" s="18">
        <v>0.306</v>
      </c>
      <c r="F431" s="86" t="str">
        <f t="shared" si="10"/>
        <v>17.97385621</v>
      </c>
      <c r="G431" s="18">
        <v>0.7</v>
      </c>
      <c r="H431" s="18">
        <v>0.2</v>
      </c>
      <c r="I431" s="18"/>
      <c r="J431" s="18"/>
      <c r="K431" s="18"/>
      <c r="L431" s="18"/>
      <c r="M431" s="18"/>
      <c r="N431" s="18"/>
      <c r="O431" s="18"/>
      <c r="P431" s="18"/>
      <c r="Q431" s="18"/>
      <c r="R431" s="18"/>
      <c r="S431" s="18"/>
      <c r="T431" s="18"/>
      <c r="U431" s="18"/>
      <c r="V431" s="18"/>
      <c r="W431" s="18"/>
      <c r="X431" s="18"/>
      <c r="Y431" s="18"/>
      <c r="Z431" s="18"/>
      <c r="AA431" s="18"/>
      <c r="AB431" s="18" t="s">
        <v>746</v>
      </c>
      <c r="AC431" s="18" t="s">
        <v>1002</v>
      </c>
      <c r="AD431" s="18" t="s">
        <v>2765</v>
      </c>
      <c r="AE431" s="18" t="s">
        <v>2781</v>
      </c>
      <c r="AF431" s="18"/>
      <c r="AG431" s="18"/>
      <c r="AH431" s="18"/>
      <c r="AI431" s="18"/>
      <c r="AJ431" s="18"/>
      <c r="AK431" s="18">
        <v>428.0</v>
      </c>
    </row>
    <row r="432" ht="14.25" hidden="1" customHeight="1">
      <c r="A432" s="21" t="s">
        <v>2783</v>
      </c>
      <c r="B432" s="21" t="s">
        <v>550</v>
      </c>
      <c r="C432" s="21" t="s">
        <v>984</v>
      </c>
      <c r="D432" s="21">
        <v>5.5</v>
      </c>
      <c r="E432" s="21">
        <v>0.2616</v>
      </c>
      <c r="F432" s="81" t="str">
        <f t="shared" si="10"/>
        <v>21.02446483</v>
      </c>
      <c r="G432" s="21">
        <v>0.7</v>
      </c>
      <c r="H432" s="21">
        <v>0.2</v>
      </c>
      <c r="I432" s="21"/>
      <c r="J432" s="21"/>
      <c r="K432" s="21"/>
      <c r="L432" s="21"/>
      <c r="M432" s="21"/>
      <c r="N432" s="21"/>
      <c r="O432" s="21"/>
      <c r="P432" s="21"/>
      <c r="Q432" s="21"/>
      <c r="R432" s="21"/>
      <c r="S432" s="21"/>
      <c r="T432" s="21"/>
      <c r="U432" s="21"/>
      <c r="V432" s="21"/>
      <c r="W432" s="21"/>
      <c r="X432" s="21"/>
      <c r="Y432" s="21"/>
      <c r="Z432" s="21"/>
      <c r="AA432" s="21"/>
      <c r="AB432" s="21" t="s">
        <v>746</v>
      </c>
      <c r="AC432" s="21" t="s">
        <v>1002</v>
      </c>
      <c r="AD432" s="21" t="s">
        <v>2765</v>
      </c>
      <c r="AE432" s="21" t="s">
        <v>2783</v>
      </c>
      <c r="AF432" s="21"/>
      <c r="AG432" s="21"/>
      <c r="AH432" s="21"/>
      <c r="AI432" s="21"/>
      <c r="AJ432" s="21"/>
      <c r="AK432" s="21">
        <v>429.0</v>
      </c>
    </row>
    <row r="433" ht="14.25" hidden="1" customHeight="1">
      <c r="A433" s="21" t="s">
        <v>2785</v>
      </c>
      <c r="B433" s="21" t="s">
        <v>550</v>
      </c>
      <c r="C433" s="21" t="s">
        <v>984</v>
      </c>
      <c r="D433" s="21">
        <v>5.0</v>
      </c>
      <c r="E433" s="21">
        <v>0.3</v>
      </c>
      <c r="F433" s="81" t="str">
        <f t="shared" si="10"/>
        <v>16.66666667</v>
      </c>
      <c r="G433" s="21">
        <v>0.7</v>
      </c>
      <c r="H433" s="21">
        <v>0.2</v>
      </c>
      <c r="I433" s="21"/>
      <c r="J433" s="21"/>
      <c r="K433" s="21"/>
      <c r="L433" s="21"/>
      <c r="M433" s="21"/>
      <c r="N433" s="21"/>
      <c r="O433" s="21"/>
      <c r="P433" s="21"/>
      <c r="Q433" s="21"/>
      <c r="R433" s="21"/>
      <c r="S433" s="21"/>
      <c r="T433" s="21"/>
      <c r="U433" s="21"/>
      <c r="V433" s="21"/>
      <c r="W433" s="21"/>
      <c r="X433" s="21"/>
      <c r="Y433" s="21"/>
      <c r="Z433" s="21"/>
      <c r="AA433" s="21"/>
      <c r="AB433" s="21" t="s">
        <v>746</v>
      </c>
      <c r="AC433" s="21" t="s">
        <v>1338</v>
      </c>
      <c r="AD433" s="21" t="s">
        <v>2765</v>
      </c>
      <c r="AE433" s="21" t="s">
        <v>2785</v>
      </c>
      <c r="AF433" s="21"/>
      <c r="AG433" s="21"/>
      <c r="AH433" s="21"/>
      <c r="AI433" s="21"/>
      <c r="AJ433" s="21"/>
      <c r="AK433" s="21">
        <v>437.0</v>
      </c>
    </row>
    <row r="434" ht="14.25" hidden="1" customHeight="1">
      <c r="A434" s="21" t="s">
        <v>2787</v>
      </c>
      <c r="B434" s="21" t="s">
        <v>550</v>
      </c>
      <c r="C434" s="21" t="s">
        <v>984</v>
      </c>
      <c r="D434" s="21">
        <v>6.5</v>
      </c>
      <c r="E434" s="21">
        <v>0.3</v>
      </c>
      <c r="F434" s="81" t="str">
        <f t="shared" si="10"/>
        <v>21.66666667</v>
      </c>
      <c r="G434" s="21">
        <v>0.7</v>
      </c>
      <c r="H434" s="21">
        <v>0.2</v>
      </c>
      <c r="I434" s="21"/>
      <c r="J434" s="21"/>
      <c r="K434" s="21"/>
      <c r="L434" s="21"/>
      <c r="M434" s="21"/>
      <c r="N434" s="21"/>
      <c r="O434" s="21"/>
      <c r="P434" s="21"/>
      <c r="Q434" s="21"/>
      <c r="R434" s="21"/>
      <c r="S434" s="21"/>
      <c r="T434" s="21"/>
      <c r="U434" s="21"/>
      <c r="V434" s="21"/>
      <c r="W434" s="21"/>
      <c r="X434" s="21"/>
      <c r="Y434" s="21"/>
      <c r="Z434" s="21"/>
      <c r="AA434" s="21"/>
      <c r="AB434" s="21" t="s">
        <v>746</v>
      </c>
      <c r="AC434" s="21" t="s">
        <v>1338</v>
      </c>
      <c r="AD434" s="21" t="s">
        <v>2765</v>
      </c>
      <c r="AE434" s="21" t="s">
        <v>2787</v>
      </c>
      <c r="AF434" s="21"/>
      <c r="AG434" s="21"/>
      <c r="AH434" s="21"/>
      <c r="AI434" s="21"/>
      <c r="AJ434" s="21"/>
      <c r="AK434" s="21">
        <v>439.0</v>
      </c>
    </row>
    <row r="435" ht="14.25" hidden="1" customHeight="1">
      <c r="A435" s="18" t="s">
        <v>2788</v>
      </c>
      <c r="B435" s="18" t="s">
        <v>550</v>
      </c>
      <c r="C435" s="18" t="s">
        <v>984</v>
      </c>
      <c r="D435" s="18">
        <v>6.0</v>
      </c>
      <c r="E435" s="18">
        <v>0.3</v>
      </c>
      <c r="F435" s="86" t="str">
        <f t="shared" si="10"/>
        <v>20</v>
      </c>
      <c r="G435" s="18">
        <v>0.7</v>
      </c>
      <c r="H435" s="18">
        <v>0.2</v>
      </c>
      <c r="I435" s="18"/>
      <c r="J435" s="18"/>
      <c r="K435" s="18"/>
      <c r="L435" s="18"/>
      <c r="M435" s="18"/>
      <c r="N435" s="18"/>
      <c r="O435" s="18"/>
      <c r="P435" s="18"/>
      <c r="Q435" s="18"/>
      <c r="R435" s="18"/>
      <c r="S435" s="18"/>
      <c r="T435" s="18"/>
      <c r="U435" s="18"/>
      <c r="V435" s="18"/>
      <c r="W435" s="18"/>
      <c r="X435" s="18"/>
      <c r="Y435" s="18"/>
      <c r="Z435" s="18"/>
      <c r="AA435" s="18"/>
      <c r="AB435" s="18" t="s">
        <v>746</v>
      </c>
      <c r="AC435" s="18" t="s">
        <v>1338</v>
      </c>
      <c r="AD435" s="18" t="s">
        <v>2765</v>
      </c>
      <c r="AE435" s="18" t="s">
        <v>2788</v>
      </c>
      <c r="AF435" s="18"/>
      <c r="AG435" s="18"/>
      <c r="AH435" s="18"/>
      <c r="AI435" s="18"/>
      <c r="AJ435" s="18"/>
      <c r="AK435" s="18">
        <v>438.0</v>
      </c>
    </row>
    <row r="436" ht="14.25" hidden="1" customHeight="1">
      <c r="A436" s="18" t="s">
        <v>2790</v>
      </c>
      <c r="B436" s="18" t="s">
        <v>550</v>
      </c>
      <c r="C436" s="18" t="s">
        <v>984</v>
      </c>
      <c r="D436" s="18">
        <v>7.25</v>
      </c>
      <c r="E436" s="18">
        <v>0.3024</v>
      </c>
      <c r="F436" s="86" t="str">
        <f t="shared" si="10"/>
        <v>23.97486772</v>
      </c>
      <c r="G436" s="18">
        <v>0.7</v>
      </c>
      <c r="H436" s="18">
        <v>0.2</v>
      </c>
      <c r="I436" s="18"/>
      <c r="J436" s="18"/>
      <c r="K436" s="18"/>
      <c r="L436" s="18"/>
      <c r="M436" s="18"/>
      <c r="N436" s="18"/>
      <c r="O436" s="18"/>
      <c r="P436" s="18"/>
      <c r="Q436" s="18"/>
      <c r="R436" s="18"/>
      <c r="S436" s="18"/>
      <c r="T436" s="18"/>
      <c r="U436" s="18"/>
      <c r="V436" s="18"/>
      <c r="W436" s="18"/>
      <c r="X436" s="18"/>
      <c r="Y436" s="18"/>
      <c r="Z436" s="18"/>
      <c r="AA436" s="18"/>
      <c r="AB436" s="18" t="s">
        <v>746</v>
      </c>
      <c r="AC436" s="18" t="s">
        <v>1002</v>
      </c>
      <c r="AD436" s="18" t="s">
        <v>2765</v>
      </c>
      <c r="AE436" s="18" t="s">
        <v>2790</v>
      </c>
      <c r="AF436" s="18"/>
      <c r="AG436" s="18"/>
      <c r="AH436" s="18"/>
      <c r="AI436" s="18"/>
      <c r="AJ436" s="18"/>
      <c r="AK436" s="18">
        <v>430.0</v>
      </c>
    </row>
    <row r="437" ht="14.25" hidden="1" customHeight="1">
      <c r="A437" s="21" t="s">
        <v>2793</v>
      </c>
      <c r="B437" s="21" t="s">
        <v>550</v>
      </c>
      <c r="C437" s="21" t="s">
        <v>984</v>
      </c>
      <c r="D437" s="21">
        <v>7.25</v>
      </c>
      <c r="E437" s="21">
        <v>0.2904</v>
      </c>
      <c r="F437" s="81" t="str">
        <f t="shared" si="10"/>
        <v>24.96556474</v>
      </c>
      <c r="G437" s="21">
        <v>0.7</v>
      </c>
      <c r="H437" s="21">
        <v>0.2</v>
      </c>
      <c r="I437" s="21"/>
      <c r="J437" s="21"/>
      <c r="K437" s="21"/>
      <c r="L437" s="21"/>
      <c r="M437" s="21"/>
      <c r="N437" s="21"/>
      <c r="O437" s="21"/>
      <c r="P437" s="21"/>
      <c r="Q437" s="21"/>
      <c r="R437" s="21"/>
      <c r="S437" s="21"/>
      <c r="T437" s="21"/>
      <c r="U437" s="21"/>
      <c r="V437" s="21"/>
      <c r="W437" s="21"/>
      <c r="X437" s="21"/>
      <c r="Y437" s="21"/>
      <c r="Z437" s="21"/>
      <c r="AA437" s="21"/>
      <c r="AB437" s="21" t="s">
        <v>746</v>
      </c>
      <c r="AC437" s="21" t="s">
        <v>1002</v>
      </c>
      <c r="AD437" s="21" t="s">
        <v>2765</v>
      </c>
      <c r="AE437" s="21" t="s">
        <v>2793</v>
      </c>
      <c r="AF437" s="21"/>
      <c r="AG437" s="21"/>
      <c r="AH437" s="21"/>
      <c r="AI437" s="21"/>
      <c r="AJ437" s="21"/>
      <c r="AK437" s="21">
        <v>431.0</v>
      </c>
    </row>
    <row r="438" ht="14.25" hidden="1" customHeight="1">
      <c r="A438" s="18" t="s">
        <v>2796</v>
      </c>
      <c r="B438" s="18" t="s">
        <v>550</v>
      </c>
      <c r="C438" s="18" t="s">
        <v>984</v>
      </c>
      <c r="D438" s="18">
        <v>8.25</v>
      </c>
      <c r="E438" s="18">
        <v>0.2748</v>
      </c>
      <c r="F438" s="86" t="str">
        <f t="shared" si="10"/>
        <v>30.02183406</v>
      </c>
      <c r="G438" s="18">
        <v>0.7</v>
      </c>
      <c r="H438" s="18">
        <v>0.2</v>
      </c>
      <c r="I438" s="18"/>
      <c r="J438" s="18"/>
      <c r="K438" s="18"/>
      <c r="L438" s="18"/>
      <c r="M438" s="18"/>
      <c r="N438" s="18"/>
      <c r="O438" s="18"/>
      <c r="P438" s="18"/>
      <c r="Q438" s="18"/>
      <c r="R438" s="18"/>
      <c r="S438" s="18"/>
      <c r="T438" s="18"/>
      <c r="U438" s="18"/>
      <c r="V438" s="18"/>
      <c r="W438" s="18"/>
      <c r="X438" s="18"/>
      <c r="Y438" s="18"/>
      <c r="Z438" s="18"/>
      <c r="AA438" s="18"/>
      <c r="AB438" s="18" t="s">
        <v>746</v>
      </c>
      <c r="AC438" s="18" t="s">
        <v>1002</v>
      </c>
      <c r="AD438" s="18" t="s">
        <v>2765</v>
      </c>
      <c r="AE438" s="18" t="s">
        <v>2796</v>
      </c>
      <c r="AF438" s="18"/>
      <c r="AG438" s="18"/>
      <c r="AH438" s="18"/>
      <c r="AI438" s="18"/>
      <c r="AJ438" s="18"/>
      <c r="AK438" s="18">
        <v>432.0</v>
      </c>
    </row>
    <row r="439" ht="14.25" hidden="1" customHeight="1">
      <c r="A439" s="18" t="s">
        <v>2797</v>
      </c>
      <c r="B439" s="18" t="s">
        <v>603</v>
      </c>
      <c r="C439" s="18"/>
      <c r="D439" s="18">
        <v>0.087007874015748</v>
      </c>
      <c r="E439" s="18">
        <v>6.93347179851597</v>
      </c>
      <c r="F439" s="18">
        <v>0.144227888864282</v>
      </c>
      <c r="G439" s="18"/>
      <c r="H439" s="18"/>
      <c r="I439" s="18"/>
      <c r="J439" s="18"/>
      <c r="K439" s="18"/>
      <c r="L439" s="18"/>
      <c r="M439" s="18"/>
      <c r="N439" s="18"/>
      <c r="O439" s="18"/>
      <c r="P439" s="18" t="s">
        <v>2021</v>
      </c>
      <c r="Q439" s="18">
        <v>0.434294</v>
      </c>
      <c r="R439" s="18">
        <v>0.4183747</v>
      </c>
      <c r="S439" s="18">
        <v>0.3410654</v>
      </c>
      <c r="T439" s="18">
        <v>0.797579</v>
      </c>
      <c r="U439" s="18">
        <v>0.043577</v>
      </c>
      <c r="V439" s="18">
        <v>0.056031</v>
      </c>
      <c r="W439" s="18">
        <v>0.0</v>
      </c>
      <c r="X439" s="18">
        <v>0.042274</v>
      </c>
      <c r="Y439" s="18">
        <v>0.84</v>
      </c>
      <c r="Z439" s="18">
        <v>1.0</v>
      </c>
      <c r="AA439" s="18" t="b">
        <v>0</v>
      </c>
      <c r="AB439" s="18"/>
      <c r="AC439" s="18"/>
      <c r="AD439" s="18"/>
      <c r="AE439" s="18"/>
      <c r="AF439" s="18"/>
      <c r="AG439" s="18"/>
      <c r="AH439" s="18"/>
      <c r="AI439" s="18"/>
      <c r="AJ439" s="18"/>
      <c r="AK439" s="18">
        <v>1322.0</v>
      </c>
    </row>
    <row r="440" ht="14.25" hidden="1" customHeight="1">
      <c r="A440" s="21" t="s">
        <v>2800</v>
      </c>
      <c r="B440" s="21" t="s">
        <v>603</v>
      </c>
      <c r="C440" s="21"/>
      <c r="D440" s="21">
        <v>0.153543307086614</v>
      </c>
      <c r="E440" s="21">
        <v>6.93347179851597</v>
      </c>
      <c r="F440" s="21">
        <v>0.144227888864282</v>
      </c>
      <c r="G440" s="21"/>
      <c r="H440" s="21"/>
      <c r="I440" s="21"/>
      <c r="J440" s="21"/>
      <c r="K440" s="21"/>
      <c r="L440" s="21"/>
      <c r="M440" s="21"/>
      <c r="N440" s="21"/>
      <c r="O440" s="21"/>
      <c r="P440" s="21" t="s">
        <v>2021</v>
      </c>
      <c r="Q440" s="21">
        <v>0.355897</v>
      </c>
      <c r="R440" s="21">
        <v>0.3940945</v>
      </c>
      <c r="S440" s="21">
        <v>0.2656452</v>
      </c>
      <c r="T440" s="21">
        <v>0.677694</v>
      </c>
      <c r="U440" s="21">
        <v>0.042734</v>
      </c>
      <c r="V440" s="21">
        <v>0.05547</v>
      </c>
      <c r="W440" s="21">
        <v>0.0</v>
      </c>
      <c r="X440" s="21">
        <v>0.046</v>
      </c>
      <c r="Y440" s="21">
        <v>0.84</v>
      </c>
      <c r="Z440" s="21">
        <v>1.0</v>
      </c>
      <c r="AA440" s="21" t="b">
        <v>0</v>
      </c>
      <c r="AB440" s="21"/>
      <c r="AC440" s="21"/>
      <c r="AD440" s="21"/>
      <c r="AE440" s="21"/>
      <c r="AF440" s="21"/>
      <c r="AG440" s="21"/>
      <c r="AH440" s="21"/>
      <c r="AI440" s="21"/>
      <c r="AJ440" s="21"/>
      <c r="AK440" s="21">
        <v>1323.0</v>
      </c>
    </row>
    <row r="441" ht="14.25" hidden="1" customHeight="1">
      <c r="A441" s="18" t="s">
        <v>2801</v>
      </c>
      <c r="B441" s="18" t="s">
        <v>603</v>
      </c>
      <c r="C441" s="18"/>
      <c r="D441" s="18">
        <v>0.157480314960629</v>
      </c>
      <c r="E441" s="18">
        <v>6.93347179851597</v>
      </c>
      <c r="F441" s="18">
        <v>0.144227888864282</v>
      </c>
      <c r="G441" s="18"/>
      <c r="H441" s="18"/>
      <c r="I441" s="18"/>
      <c r="J441" s="18"/>
      <c r="K441" s="18"/>
      <c r="L441" s="18"/>
      <c r="M441" s="18"/>
      <c r="N441" s="18"/>
      <c r="O441" s="18"/>
      <c r="P441" s="18" t="s">
        <v>2021</v>
      </c>
      <c r="Q441" s="18">
        <v>0.369744</v>
      </c>
      <c r="R441" s="18">
        <v>0.4700695</v>
      </c>
      <c r="S441" s="18">
        <v>0.340935</v>
      </c>
      <c r="T441" s="18">
        <v>0.765222</v>
      </c>
      <c r="U441" s="18">
        <v>0.0546</v>
      </c>
      <c r="V441" s="18">
        <v>0.073741</v>
      </c>
      <c r="W441" s="18">
        <v>0.0</v>
      </c>
      <c r="X441" s="18">
        <v>0.03675</v>
      </c>
      <c r="Y441" s="18">
        <v>0.84</v>
      </c>
      <c r="Z441" s="18">
        <v>1.0</v>
      </c>
      <c r="AA441" s="18" t="b">
        <v>0</v>
      </c>
      <c r="AB441" s="18"/>
      <c r="AC441" s="18"/>
      <c r="AD441" s="18"/>
      <c r="AE441" s="18"/>
      <c r="AF441" s="18"/>
      <c r="AG441" s="18"/>
      <c r="AH441" s="18"/>
      <c r="AI441" s="18"/>
      <c r="AJ441" s="18"/>
      <c r="AK441" s="18">
        <v>1324.0</v>
      </c>
    </row>
    <row r="442" ht="14.25" hidden="1" customHeight="1">
      <c r="A442" s="21" t="s">
        <v>2802</v>
      </c>
      <c r="B442" s="21" t="s">
        <v>603</v>
      </c>
      <c r="C442" s="21"/>
      <c r="D442" s="21">
        <v>0.329527559055118</v>
      </c>
      <c r="E442" s="21">
        <v>6.93347179851597</v>
      </c>
      <c r="F442" s="21">
        <v>0.144227888864282</v>
      </c>
      <c r="G442" s="21"/>
      <c r="H442" s="21"/>
      <c r="I442" s="21"/>
      <c r="J442" s="21"/>
      <c r="K442" s="21"/>
      <c r="L442" s="21"/>
      <c r="M442" s="21"/>
      <c r="N442" s="21"/>
      <c r="O442" s="21"/>
      <c r="P442" s="21" t="s">
        <v>2021</v>
      </c>
      <c r="Q442" s="21">
        <v>0.507767</v>
      </c>
      <c r="R442" s="21">
        <v>0.05422805</v>
      </c>
      <c r="S442" s="21">
        <v>0.05449309</v>
      </c>
      <c r="T442" s="21">
        <v>0.586833</v>
      </c>
      <c r="U442" s="21">
        <v>0.05805</v>
      </c>
      <c r="V442" s="21">
        <v>0.058397</v>
      </c>
      <c r="W442" s="21">
        <v>0.0</v>
      </c>
      <c r="X442" s="21">
        <v>0.84</v>
      </c>
      <c r="Y442" s="21">
        <v>0.84</v>
      </c>
      <c r="Z442" s="21">
        <v>1.0</v>
      </c>
      <c r="AA442" s="21" t="b">
        <v>0</v>
      </c>
      <c r="AB442" s="21"/>
      <c r="AC442" s="21"/>
      <c r="AD442" s="21"/>
      <c r="AE442" s="21"/>
      <c r="AF442" s="21"/>
      <c r="AG442" s="21"/>
      <c r="AH442" s="21"/>
      <c r="AI442" s="21"/>
      <c r="AJ442" s="21"/>
      <c r="AK442" s="21">
        <v>1325.0</v>
      </c>
    </row>
    <row r="443" ht="14.25" hidden="1" customHeight="1">
      <c r="A443" s="18" t="s">
        <v>2803</v>
      </c>
      <c r="B443" s="18" t="s">
        <v>603</v>
      </c>
      <c r="C443" s="18"/>
      <c r="D443" s="18">
        <v>0.338582677165354</v>
      </c>
      <c r="E443" s="18">
        <v>6.93347179851597</v>
      </c>
      <c r="F443" s="18">
        <v>0.144227888864282</v>
      </c>
      <c r="G443" s="18"/>
      <c r="H443" s="18"/>
      <c r="I443" s="18"/>
      <c r="J443" s="18"/>
      <c r="K443" s="18"/>
      <c r="L443" s="18"/>
      <c r="M443" s="18"/>
      <c r="N443" s="18"/>
      <c r="O443" s="18"/>
      <c r="P443" s="18" t="s">
        <v>2021</v>
      </c>
      <c r="Q443" s="18">
        <v>0.167758</v>
      </c>
      <c r="R443" s="18">
        <v>0.2176064</v>
      </c>
      <c r="S443" s="18">
        <v>0.4379779</v>
      </c>
      <c r="T443" s="18">
        <v>0.416044</v>
      </c>
      <c r="U443" s="18">
        <v>0.078729</v>
      </c>
      <c r="V443" s="18">
        <v>0.10654</v>
      </c>
      <c r="W443" s="18">
        <v>0.0</v>
      </c>
      <c r="X443" s="18">
        <v>0.84</v>
      </c>
      <c r="Y443" s="18">
        <v>0.84</v>
      </c>
      <c r="Z443" s="18">
        <v>1.0</v>
      </c>
      <c r="AA443" s="18" t="b">
        <v>0</v>
      </c>
      <c r="AB443" s="18"/>
      <c r="AC443" s="18"/>
      <c r="AD443" s="18"/>
      <c r="AE443" s="18"/>
      <c r="AF443" s="18"/>
      <c r="AG443" s="18"/>
      <c r="AH443" s="18"/>
      <c r="AI443" s="18"/>
      <c r="AJ443" s="18"/>
      <c r="AK443" s="18">
        <v>1326.0</v>
      </c>
    </row>
    <row r="444" ht="14.25" hidden="1" customHeight="1">
      <c r="A444" s="21" t="s">
        <v>1995</v>
      </c>
      <c r="B444" s="21" t="s">
        <v>603</v>
      </c>
      <c r="C444" s="21"/>
      <c r="D444" s="21">
        <v>0.118110236220472</v>
      </c>
      <c r="E444" s="21">
        <v>6.24012461866438</v>
      </c>
      <c r="F444" s="21">
        <v>0.160253209849202</v>
      </c>
      <c r="G444" s="21"/>
      <c r="H444" s="21"/>
      <c r="I444" s="21"/>
      <c r="J444" s="21"/>
      <c r="K444" s="21"/>
      <c r="L444" s="21"/>
      <c r="M444" s="21"/>
      <c r="N444" s="21"/>
      <c r="O444" s="21"/>
      <c r="P444" s="21" t="s">
        <v>2021</v>
      </c>
      <c r="Q444" s="21">
        <v>0.635</v>
      </c>
      <c r="R444" s="21">
        <v>0.063</v>
      </c>
      <c r="S444" s="21">
        <v>0.063</v>
      </c>
      <c r="T444" s="21">
        <v>0.822</v>
      </c>
      <c r="U444" s="21">
        <v>0.075</v>
      </c>
      <c r="V444" s="21">
        <v>0.075</v>
      </c>
      <c r="W444" s="21">
        <v>0.0</v>
      </c>
      <c r="X444" s="21">
        <v>0.84</v>
      </c>
      <c r="Y444" s="21">
        <v>0.84</v>
      </c>
      <c r="Z444" s="21">
        <v>1.0</v>
      </c>
      <c r="AA444" s="21" t="b">
        <v>0</v>
      </c>
      <c r="AB444" s="21"/>
      <c r="AC444" s="21"/>
      <c r="AD444" s="21"/>
      <c r="AE444" s="21"/>
      <c r="AF444" s="21"/>
      <c r="AG444" s="21"/>
      <c r="AH444" s="21"/>
      <c r="AI444" s="21"/>
      <c r="AJ444" s="21"/>
      <c r="AK444" s="21">
        <v>1327.0</v>
      </c>
    </row>
    <row r="445" ht="14.25" hidden="1" customHeight="1">
      <c r="A445" s="18" t="s">
        <v>2045</v>
      </c>
      <c r="B445" s="18" t="s">
        <v>603</v>
      </c>
      <c r="C445" s="18"/>
      <c r="D445" s="18">
        <v>0.236220472440944</v>
      </c>
      <c r="E445" s="18">
        <v>6.24012461866438</v>
      </c>
      <c r="F445" s="18">
        <v>0.160253209849202</v>
      </c>
      <c r="G445" s="18"/>
      <c r="H445" s="18"/>
      <c r="I445" s="18"/>
      <c r="J445" s="18"/>
      <c r="K445" s="18"/>
      <c r="L445" s="18"/>
      <c r="M445" s="18"/>
      <c r="N445" s="18"/>
      <c r="O445" s="18"/>
      <c r="P445" s="18" t="s">
        <v>2021</v>
      </c>
      <c r="Q445" s="18">
        <v>0.487</v>
      </c>
      <c r="R445" s="18">
        <v>0.056</v>
      </c>
      <c r="S445" s="18">
        <v>0.056</v>
      </c>
      <c r="T445" s="18">
        <v>0.749</v>
      </c>
      <c r="U445" s="18">
        <v>0.07</v>
      </c>
      <c r="V445" s="18">
        <v>0.07</v>
      </c>
      <c r="W445" s="18">
        <v>0.0</v>
      </c>
      <c r="X445" s="18">
        <v>0.84</v>
      </c>
      <c r="Y445" s="18">
        <v>0.84</v>
      </c>
      <c r="Z445" s="18">
        <v>1.0</v>
      </c>
      <c r="AA445" s="18" t="b">
        <v>0</v>
      </c>
      <c r="AB445" s="18"/>
      <c r="AC445" s="18"/>
      <c r="AD445" s="18"/>
      <c r="AE445" s="18"/>
      <c r="AF445" s="18"/>
      <c r="AG445" s="18"/>
      <c r="AH445" s="18"/>
      <c r="AI445" s="18"/>
      <c r="AJ445" s="18"/>
      <c r="AK445" s="18">
        <v>1328.0</v>
      </c>
    </row>
    <row r="446" ht="14.25" hidden="1" customHeight="1">
      <c r="A446" s="21" t="s">
        <v>1599</v>
      </c>
      <c r="B446" s="21" t="s">
        <v>603</v>
      </c>
      <c r="C446" s="21"/>
      <c r="D446" s="21">
        <v>0.236220472440944</v>
      </c>
      <c r="E446" s="21">
        <v>6.24012461866438</v>
      </c>
      <c r="F446" s="21">
        <v>0.160253209849202</v>
      </c>
      <c r="G446" s="21"/>
      <c r="H446" s="21"/>
      <c r="I446" s="21"/>
      <c r="J446" s="21"/>
      <c r="K446" s="21"/>
      <c r="L446" s="21"/>
      <c r="M446" s="21"/>
      <c r="N446" s="21"/>
      <c r="O446" s="21"/>
      <c r="P446" s="21" t="s">
        <v>2021</v>
      </c>
      <c r="Q446" s="21">
        <v>0.455</v>
      </c>
      <c r="R446" s="21">
        <v>0.053</v>
      </c>
      <c r="S446" s="21">
        <v>0.053</v>
      </c>
      <c r="T446" s="21">
        <v>0.431</v>
      </c>
      <c r="U446" s="21">
        <v>0.052</v>
      </c>
      <c r="V446" s="21">
        <v>0.052</v>
      </c>
      <c r="W446" s="21">
        <v>0.0</v>
      </c>
      <c r="X446" s="21">
        <v>0.84</v>
      </c>
      <c r="Y446" s="21">
        <v>0.84</v>
      </c>
      <c r="Z446" s="21">
        <v>1.0</v>
      </c>
      <c r="AA446" s="21" t="b">
        <v>0</v>
      </c>
      <c r="AB446" s="21"/>
      <c r="AC446" s="21"/>
      <c r="AD446" s="21"/>
      <c r="AE446" s="21"/>
      <c r="AF446" s="21"/>
      <c r="AG446" s="21"/>
      <c r="AH446" s="21"/>
      <c r="AI446" s="21"/>
      <c r="AJ446" s="21"/>
      <c r="AK446" s="21">
        <v>1329.0</v>
      </c>
    </row>
    <row r="447" ht="14.25" hidden="1" customHeight="1">
      <c r="A447" s="21" t="s">
        <v>2806</v>
      </c>
      <c r="B447" s="21" t="s">
        <v>550</v>
      </c>
      <c r="C447" s="21" t="s">
        <v>1274</v>
      </c>
      <c r="D447" s="21">
        <v>0.5</v>
      </c>
      <c r="E447" s="21">
        <v>1.10004</v>
      </c>
      <c r="F447" s="81" t="str">
        <f t="shared" ref="F447:F494" si="11">D447/E447</f>
        <v>0.4545289262</v>
      </c>
      <c r="G447" s="21">
        <v>40.0</v>
      </c>
      <c r="H447" s="21">
        <v>0.27</v>
      </c>
      <c r="I447" s="21"/>
      <c r="J447" s="21"/>
      <c r="K447" s="21"/>
      <c r="L447" s="21"/>
      <c r="M447" s="21"/>
      <c r="N447" s="21"/>
      <c r="O447" s="21"/>
      <c r="P447" s="21"/>
      <c r="Q447" s="21"/>
      <c r="R447" s="21"/>
      <c r="S447" s="21"/>
      <c r="T447" s="21"/>
      <c r="U447" s="21"/>
      <c r="V447" s="21"/>
      <c r="W447" s="21"/>
      <c r="X447" s="21"/>
      <c r="Y447" s="21"/>
      <c r="Z447" s="21"/>
      <c r="AA447" s="21"/>
      <c r="AB447" s="21" t="s">
        <v>746</v>
      </c>
      <c r="AC447" s="21" t="s">
        <v>1416</v>
      </c>
      <c r="AD447" s="21" t="s">
        <v>2696</v>
      </c>
      <c r="AE447" s="21" t="s">
        <v>2806</v>
      </c>
      <c r="AF447" s="21"/>
      <c r="AG447" s="21"/>
      <c r="AH447" s="21"/>
      <c r="AI447" s="21"/>
      <c r="AJ447" s="21"/>
      <c r="AK447" s="21">
        <v>313.0</v>
      </c>
    </row>
    <row r="448" ht="14.25" hidden="1" customHeight="1">
      <c r="A448" s="21" t="s">
        <v>2810</v>
      </c>
      <c r="B448" s="21" t="s">
        <v>550</v>
      </c>
      <c r="C448" s="21" t="s">
        <v>1274</v>
      </c>
      <c r="D448" s="21">
        <v>0.75</v>
      </c>
      <c r="E448" s="21">
        <v>1.10004</v>
      </c>
      <c r="F448" s="81" t="str">
        <f t="shared" si="11"/>
        <v>0.6817933893</v>
      </c>
      <c r="G448" s="21">
        <v>40.0</v>
      </c>
      <c r="H448" s="21">
        <v>0.27</v>
      </c>
      <c r="I448" s="21"/>
      <c r="J448" s="21"/>
      <c r="K448" s="21"/>
      <c r="L448" s="21"/>
      <c r="M448" s="21"/>
      <c r="N448" s="21"/>
      <c r="O448" s="21"/>
      <c r="P448" s="21"/>
      <c r="Q448" s="21"/>
      <c r="R448" s="21"/>
      <c r="S448" s="21"/>
      <c r="T448" s="21"/>
      <c r="U448" s="21"/>
      <c r="V448" s="21"/>
      <c r="W448" s="21"/>
      <c r="X448" s="21"/>
      <c r="Y448" s="21"/>
      <c r="Z448" s="21"/>
      <c r="AA448" s="21"/>
      <c r="AB448" s="21" t="s">
        <v>746</v>
      </c>
      <c r="AC448" s="21" t="s">
        <v>1416</v>
      </c>
      <c r="AD448" s="21" t="s">
        <v>2696</v>
      </c>
      <c r="AE448" s="21" t="s">
        <v>2810</v>
      </c>
      <c r="AF448" s="21"/>
      <c r="AG448" s="21"/>
      <c r="AH448" s="21"/>
      <c r="AI448" s="21"/>
      <c r="AJ448" s="21"/>
      <c r="AK448" s="21">
        <v>315.0</v>
      </c>
    </row>
    <row r="449" ht="14.25" hidden="1" customHeight="1">
      <c r="A449" s="18" t="s">
        <v>2113</v>
      </c>
      <c r="B449" s="18" t="s">
        <v>550</v>
      </c>
      <c r="C449" s="18" t="s">
        <v>1274</v>
      </c>
      <c r="D449" s="18">
        <v>0.38</v>
      </c>
      <c r="E449" s="18">
        <v>1.10004</v>
      </c>
      <c r="F449" s="86" t="str">
        <f t="shared" si="11"/>
        <v>0.3454419839</v>
      </c>
      <c r="G449" s="18">
        <v>40.0</v>
      </c>
      <c r="H449" s="18">
        <v>0.27</v>
      </c>
      <c r="I449" s="18"/>
      <c r="J449" s="18"/>
      <c r="K449" s="18"/>
      <c r="L449" s="18"/>
      <c r="M449" s="18"/>
      <c r="N449" s="18"/>
      <c r="O449" s="18"/>
      <c r="P449" s="18"/>
      <c r="Q449" s="18"/>
      <c r="R449" s="18"/>
      <c r="S449" s="18"/>
      <c r="T449" s="18"/>
      <c r="U449" s="18"/>
      <c r="V449" s="18"/>
      <c r="W449" s="18"/>
      <c r="X449" s="18"/>
      <c r="Y449" s="18"/>
      <c r="Z449" s="18"/>
      <c r="AA449" s="18"/>
      <c r="AB449" s="18" t="s">
        <v>746</v>
      </c>
      <c r="AC449" s="18" t="s">
        <v>1416</v>
      </c>
      <c r="AD449" s="18" t="s">
        <v>2696</v>
      </c>
      <c r="AE449" s="18" t="s">
        <v>2113</v>
      </c>
      <c r="AF449" s="18"/>
      <c r="AG449" s="18"/>
      <c r="AH449" s="18"/>
      <c r="AI449" s="18"/>
      <c r="AJ449" s="18"/>
      <c r="AK449" s="18">
        <v>312.0</v>
      </c>
    </row>
    <row r="450" ht="14.25" hidden="1" customHeight="1">
      <c r="A450" s="18" t="s">
        <v>2814</v>
      </c>
      <c r="B450" s="18" t="s">
        <v>550</v>
      </c>
      <c r="C450" s="18" t="s">
        <v>1274</v>
      </c>
      <c r="D450" s="18">
        <v>0.63</v>
      </c>
      <c r="E450" s="18">
        <v>1.10004</v>
      </c>
      <c r="F450" s="86" t="str">
        <f t="shared" si="11"/>
        <v>0.572706447</v>
      </c>
      <c r="G450" s="18">
        <v>40.0</v>
      </c>
      <c r="H450" s="18">
        <v>0.27</v>
      </c>
      <c r="I450" s="18"/>
      <c r="J450" s="18"/>
      <c r="K450" s="18"/>
      <c r="L450" s="18"/>
      <c r="M450" s="18"/>
      <c r="N450" s="18"/>
      <c r="O450" s="18"/>
      <c r="P450" s="18"/>
      <c r="Q450" s="18"/>
      <c r="R450" s="18"/>
      <c r="S450" s="18"/>
      <c r="T450" s="18"/>
      <c r="U450" s="18"/>
      <c r="V450" s="18"/>
      <c r="W450" s="18"/>
      <c r="X450" s="18"/>
      <c r="Y450" s="18"/>
      <c r="Z450" s="18"/>
      <c r="AA450" s="18"/>
      <c r="AB450" s="18" t="s">
        <v>746</v>
      </c>
      <c r="AC450" s="18" t="s">
        <v>1416</v>
      </c>
      <c r="AD450" s="18" t="s">
        <v>2696</v>
      </c>
      <c r="AE450" s="18" t="s">
        <v>2814</v>
      </c>
      <c r="AF450" s="18"/>
      <c r="AG450" s="18"/>
      <c r="AH450" s="18"/>
      <c r="AI450" s="18"/>
      <c r="AJ450" s="18"/>
      <c r="AK450" s="18">
        <v>314.0</v>
      </c>
    </row>
    <row r="451" ht="14.25" hidden="1" customHeight="1">
      <c r="A451" s="18" t="s">
        <v>2817</v>
      </c>
      <c r="B451" s="18" t="s">
        <v>550</v>
      </c>
      <c r="C451" s="18" t="s">
        <v>1274</v>
      </c>
      <c r="D451" s="18">
        <v>0.374015748031496</v>
      </c>
      <c r="E451" s="18">
        <v>4.02141364313926</v>
      </c>
      <c r="F451" s="86" t="str">
        <f t="shared" si="11"/>
        <v>0.09300603748</v>
      </c>
      <c r="G451" s="18">
        <v>49.9423684609156</v>
      </c>
      <c r="H451" s="18">
        <v>0.26034202732397</v>
      </c>
      <c r="I451" s="18">
        <v>0.9</v>
      </c>
      <c r="J451" s="18">
        <v>0.7</v>
      </c>
      <c r="K451" s="18">
        <v>0.7</v>
      </c>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v>1206.0</v>
      </c>
    </row>
    <row r="452" ht="14.25" hidden="1" customHeight="1">
      <c r="A452" s="21" t="s">
        <v>2818</v>
      </c>
      <c r="B452" s="21" t="s">
        <v>550</v>
      </c>
      <c r="C452" s="21" t="s">
        <v>984</v>
      </c>
      <c r="D452" s="21">
        <v>4.0</v>
      </c>
      <c r="E452" s="21">
        <v>2.4</v>
      </c>
      <c r="F452" s="81" t="str">
        <f t="shared" si="11"/>
        <v>1.666666667</v>
      </c>
      <c r="G452" s="21">
        <v>53.1</v>
      </c>
      <c r="H452" s="21">
        <v>0.19</v>
      </c>
      <c r="I452" s="21"/>
      <c r="J452" s="21"/>
      <c r="K452" s="21"/>
      <c r="L452" s="21"/>
      <c r="M452" s="21"/>
      <c r="N452" s="21"/>
      <c r="O452" s="21"/>
      <c r="P452" s="21"/>
      <c r="Q452" s="21"/>
      <c r="R452" s="21"/>
      <c r="S452" s="21"/>
      <c r="T452" s="21"/>
      <c r="U452" s="21"/>
      <c r="V452" s="21"/>
      <c r="W452" s="21"/>
      <c r="X452" s="21"/>
      <c r="Y452" s="21"/>
      <c r="Z452" s="21"/>
      <c r="AA452" s="21"/>
      <c r="AB452" s="21" t="s">
        <v>746</v>
      </c>
      <c r="AC452" s="21" t="s">
        <v>1338</v>
      </c>
      <c r="AD452" s="21" t="s">
        <v>1036</v>
      </c>
      <c r="AE452" s="21" t="s">
        <v>2818</v>
      </c>
      <c r="AF452" s="21"/>
      <c r="AG452" s="21"/>
      <c r="AH452" s="21"/>
      <c r="AI452" s="21"/>
      <c r="AJ452" s="21"/>
      <c r="AK452" s="21">
        <v>603.0</v>
      </c>
    </row>
    <row r="453" ht="14.25" hidden="1" customHeight="1">
      <c r="A453" s="18" t="s">
        <v>2819</v>
      </c>
      <c r="B453" s="18" t="s">
        <v>550</v>
      </c>
      <c r="C453" s="18" t="s">
        <v>984</v>
      </c>
      <c r="D453" s="18">
        <v>3.0</v>
      </c>
      <c r="E453" s="18">
        <v>2.21999999999999</v>
      </c>
      <c r="F453" s="86" t="str">
        <f t="shared" si="11"/>
        <v>1.351351351</v>
      </c>
      <c r="G453" s="18">
        <v>53.1</v>
      </c>
      <c r="H453" s="18">
        <v>0.19</v>
      </c>
      <c r="I453" s="18"/>
      <c r="J453" s="18"/>
      <c r="K453" s="18"/>
      <c r="L453" s="18"/>
      <c r="M453" s="18"/>
      <c r="N453" s="18"/>
      <c r="O453" s="18"/>
      <c r="P453" s="18"/>
      <c r="Q453" s="18"/>
      <c r="R453" s="18"/>
      <c r="S453" s="18"/>
      <c r="T453" s="18"/>
      <c r="U453" s="18"/>
      <c r="V453" s="18"/>
      <c r="W453" s="18"/>
      <c r="X453" s="18"/>
      <c r="Y453" s="18"/>
      <c r="Z453" s="18"/>
      <c r="AA453" s="18"/>
      <c r="AB453" s="18" t="s">
        <v>746</v>
      </c>
      <c r="AC453" s="18" t="s">
        <v>1338</v>
      </c>
      <c r="AD453" s="18" t="s">
        <v>1036</v>
      </c>
      <c r="AE453" s="18" t="s">
        <v>2819</v>
      </c>
      <c r="AF453" s="18"/>
      <c r="AG453" s="18"/>
      <c r="AH453" s="18"/>
      <c r="AI453" s="18"/>
      <c r="AJ453" s="18"/>
      <c r="AK453" s="18">
        <v>602.0</v>
      </c>
    </row>
    <row r="454" ht="14.25" hidden="1" customHeight="1">
      <c r="A454" s="21" t="s">
        <v>2821</v>
      </c>
      <c r="B454" s="21" t="s">
        <v>550</v>
      </c>
      <c r="C454" s="21" t="s">
        <v>984</v>
      </c>
      <c r="D454" s="21">
        <v>3.0</v>
      </c>
      <c r="E454" s="21">
        <v>2.3796</v>
      </c>
      <c r="F454" s="81" t="str">
        <f t="shared" si="11"/>
        <v>1.260716087</v>
      </c>
      <c r="G454" s="21">
        <v>62.4</v>
      </c>
      <c r="H454" s="21">
        <v>0.19</v>
      </c>
      <c r="I454" s="21"/>
      <c r="J454" s="21"/>
      <c r="K454" s="21"/>
      <c r="L454" s="21"/>
      <c r="M454" s="21"/>
      <c r="N454" s="21"/>
      <c r="O454" s="21"/>
      <c r="P454" s="21"/>
      <c r="Q454" s="21"/>
      <c r="R454" s="21"/>
      <c r="S454" s="21"/>
      <c r="T454" s="21"/>
      <c r="U454" s="21"/>
      <c r="V454" s="21"/>
      <c r="W454" s="21"/>
      <c r="X454" s="21"/>
      <c r="Y454" s="21"/>
      <c r="Z454" s="21"/>
      <c r="AA454" s="21"/>
      <c r="AB454" s="21" t="s">
        <v>746</v>
      </c>
      <c r="AC454" s="21" t="s">
        <v>1338</v>
      </c>
      <c r="AD454" s="21" t="s">
        <v>1036</v>
      </c>
      <c r="AE454" s="21" t="s">
        <v>2821</v>
      </c>
      <c r="AF454" s="21"/>
      <c r="AG454" s="21"/>
      <c r="AH454" s="21"/>
      <c r="AI454" s="21"/>
      <c r="AJ454" s="21"/>
      <c r="AK454" s="21">
        <v>601.0</v>
      </c>
    </row>
    <row r="455" ht="14.25" hidden="1" customHeight="1">
      <c r="A455" s="18" t="s">
        <v>2822</v>
      </c>
      <c r="B455" s="18" t="s">
        <v>550</v>
      </c>
      <c r="C455" s="18" t="s">
        <v>1040</v>
      </c>
      <c r="D455" s="18">
        <v>0.5</v>
      </c>
      <c r="E455" s="18">
        <v>3.2004</v>
      </c>
      <c r="F455" s="86" t="str">
        <f t="shared" si="11"/>
        <v>0.1562304712</v>
      </c>
      <c r="G455" s="18">
        <v>80.0</v>
      </c>
      <c r="H455" s="18">
        <v>0.26</v>
      </c>
      <c r="I455" s="18"/>
      <c r="J455" s="18"/>
      <c r="K455" s="18"/>
      <c r="L455" s="18"/>
      <c r="M455" s="18"/>
      <c r="N455" s="18"/>
      <c r="O455" s="18"/>
      <c r="P455" s="18"/>
      <c r="Q455" s="18"/>
      <c r="R455" s="18"/>
      <c r="S455" s="18"/>
      <c r="T455" s="18"/>
      <c r="U455" s="18"/>
      <c r="V455" s="18"/>
      <c r="W455" s="18"/>
      <c r="X455" s="18"/>
      <c r="Y455" s="18"/>
      <c r="Z455" s="18"/>
      <c r="AA455" s="18"/>
      <c r="AB455" s="18" t="s">
        <v>746</v>
      </c>
      <c r="AC455" s="18" t="s">
        <v>1338</v>
      </c>
      <c r="AD455" s="18" t="s">
        <v>1359</v>
      </c>
      <c r="AE455" s="18" t="s">
        <v>2822</v>
      </c>
      <c r="AF455" s="18"/>
      <c r="AG455" s="18"/>
      <c r="AH455" s="18"/>
      <c r="AI455" s="18"/>
      <c r="AJ455" s="18"/>
      <c r="AK455" s="18">
        <v>664.0</v>
      </c>
    </row>
    <row r="456" ht="14.25" hidden="1" customHeight="1">
      <c r="A456" s="21" t="s">
        <v>2823</v>
      </c>
      <c r="B456" s="21" t="s">
        <v>550</v>
      </c>
      <c r="C456" s="21" t="s">
        <v>1040</v>
      </c>
      <c r="D456" s="21">
        <v>0.63</v>
      </c>
      <c r="E456" s="21">
        <v>3.2004</v>
      </c>
      <c r="F456" s="81" t="str">
        <f t="shared" si="11"/>
        <v>0.1968503937</v>
      </c>
      <c r="G456" s="21">
        <v>80.0</v>
      </c>
      <c r="H456" s="21">
        <v>0.26</v>
      </c>
      <c r="I456" s="21"/>
      <c r="J456" s="21"/>
      <c r="K456" s="21"/>
      <c r="L456" s="21"/>
      <c r="M456" s="21"/>
      <c r="N456" s="21"/>
      <c r="O456" s="21"/>
      <c r="P456" s="21"/>
      <c r="Q456" s="21"/>
      <c r="R456" s="21"/>
      <c r="S456" s="21"/>
      <c r="T456" s="21"/>
      <c r="U456" s="21"/>
      <c r="V456" s="21"/>
      <c r="W456" s="21"/>
      <c r="X456" s="21"/>
      <c r="Y456" s="21"/>
      <c r="Z456" s="21"/>
      <c r="AA456" s="21"/>
      <c r="AB456" s="21" t="s">
        <v>746</v>
      </c>
      <c r="AC456" s="21" t="s">
        <v>1338</v>
      </c>
      <c r="AD456" s="21" t="s">
        <v>1359</v>
      </c>
      <c r="AE456" s="21" t="s">
        <v>2823</v>
      </c>
      <c r="AF456" s="21"/>
      <c r="AG456" s="21"/>
      <c r="AH456" s="21"/>
      <c r="AI456" s="21"/>
      <c r="AJ456" s="21"/>
      <c r="AK456" s="21">
        <v>665.0</v>
      </c>
    </row>
    <row r="457" ht="14.25" hidden="1" customHeight="1">
      <c r="A457" s="18" t="s">
        <v>2826</v>
      </c>
      <c r="B457" s="18" t="s">
        <v>550</v>
      </c>
      <c r="C457" s="18" t="s">
        <v>1040</v>
      </c>
      <c r="D457" s="18">
        <v>0.75</v>
      </c>
      <c r="E457" s="18">
        <v>2.6004</v>
      </c>
      <c r="F457" s="86" t="str">
        <f t="shared" si="11"/>
        <v>0.2884171666</v>
      </c>
      <c r="G457" s="18">
        <v>70.0</v>
      </c>
      <c r="H457" s="18">
        <v>0.26</v>
      </c>
      <c r="I457" s="18"/>
      <c r="J457" s="18"/>
      <c r="K457" s="18"/>
      <c r="L457" s="18"/>
      <c r="M457" s="18"/>
      <c r="N457" s="18"/>
      <c r="O457" s="18"/>
      <c r="P457" s="18"/>
      <c r="Q457" s="18"/>
      <c r="R457" s="18"/>
      <c r="S457" s="18"/>
      <c r="T457" s="18"/>
      <c r="U457" s="18"/>
      <c r="V457" s="18"/>
      <c r="W457" s="18"/>
      <c r="X457" s="18"/>
      <c r="Y457" s="18"/>
      <c r="Z457" s="18"/>
      <c r="AA457" s="18"/>
      <c r="AB457" s="18" t="s">
        <v>746</v>
      </c>
      <c r="AC457" s="18" t="s">
        <v>1338</v>
      </c>
      <c r="AD457" s="18" t="s">
        <v>1359</v>
      </c>
      <c r="AE457" s="18" t="s">
        <v>2826</v>
      </c>
      <c r="AF457" s="18"/>
      <c r="AG457" s="18"/>
      <c r="AH457" s="18"/>
      <c r="AI457" s="18"/>
      <c r="AJ457" s="18"/>
      <c r="AK457" s="18">
        <v>666.0</v>
      </c>
    </row>
    <row r="458" ht="14.25" hidden="1" customHeight="1">
      <c r="A458" s="21" t="s">
        <v>2827</v>
      </c>
      <c r="B458" s="21" t="s">
        <v>550</v>
      </c>
      <c r="C458" s="21" t="s">
        <v>1040</v>
      </c>
      <c r="D458" s="21">
        <v>0.75</v>
      </c>
      <c r="E458" s="21">
        <v>3.2004</v>
      </c>
      <c r="F458" s="81" t="str">
        <f t="shared" si="11"/>
        <v>0.2343457068</v>
      </c>
      <c r="G458" s="21">
        <v>80.0</v>
      </c>
      <c r="H458" s="21">
        <v>0.26</v>
      </c>
      <c r="I458" s="21"/>
      <c r="J458" s="21"/>
      <c r="K458" s="21"/>
      <c r="L458" s="21"/>
      <c r="M458" s="21"/>
      <c r="N458" s="21"/>
      <c r="O458" s="21"/>
      <c r="P458" s="21"/>
      <c r="Q458" s="21"/>
      <c r="R458" s="21"/>
      <c r="S458" s="21"/>
      <c r="T458" s="21"/>
      <c r="U458" s="21"/>
      <c r="V458" s="21"/>
      <c r="W458" s="21"/>
      <c r="X458" s="21"/>
      <c r="Y458" s="21"/>
      <c r="Z458" s="21"/>
      <c r="AA458" s="21"/>
      <c r="AB458" s="21" t="s">
        <v>746</v>
      </c>
      <c r="AC458" s="21" t="s">
        <v>1338</v>
      </c>
      <c r="AD458" s="21" t="s">
        <v>1359</v>
      </c>
      <c r="AE458" s="21" t="s">
        <v>2827</v>
      </c>
      <c r="AF458" s="21"/>
      <c r="AG458" s="21"/>
      <c r="AH458" s="21"/>
      <c r="AI458" s="21"/>
      <c r="AJ458" s="21"/>
      <c r="AK458" s="21">
        <v>667.0</v>
      </c>
    </row>
    <row r="459" ht="14.25" hidden="1" customHeight="1">
      <c r="A459" s="18" t="s">
        <v>2829</v>
      </c>
      <c r="B459" s="18" t="s">
        <v>550</v>
      </c>
      <c r="C459" s="18" t="s">
        <v>1040</v>
      </c>
      <c r="D459" s="18">
        <v>0.75</v>
      </c>
      <c r="E459" s="18">
        <v>0.72</v>
      </c>
      <c r="F459" s="86" t="str">
        <f t="shared" si="11"/>
        <v>1.041666667</v>
      </c>
      <c r="G459" s="18">
        <v>50.0</v>
      </c>
      <c r="H459" s="18">
        <v>0.31</v>
      </c>
      <c r="I459" s="18"/>
      <c r="J459" s="18"/>
      <c r="K459" s="18"/>
      <c r="L459" s="18"/>
      <c r="M459" s="18"/>
      <c r="N459" s="18"/>
      <c r="O459" s="18"/>
      <c r="P459" s="18"/>
      <c r="Q459" s="18"/>
      <c r="R459" s="18"/>
      <c r="S459" s="18"/>
      <c r="T459" s="18"/>
      <c r="U459" s="18"/>
      <c r="V459" s="18"/>
      <c r="W459" s="18"/>
      <c r="X459" s="18"/>
      <c r="Y459" s="18"/>
      <c r="Z459" s="18"/>
      <c r="AA459" s="18"/>
      <c r="AB459" s="18" t="s">
        <v>746</v>
      </c>
      <c r="AC459" s="18" t="s">
        <v>1416</v>
      </c>
      <c r="AD459" s="18" t="s">
        <v>2696</v>
      </c>
      <c r="AE459" s="18" t="s">
        <v>2829</v>
      </c>
      <c r="AF459" s="18"/>
      <c r="AG459" s="18"/>
      <c r="AH459" s="18"/>
      <c r="AI459" s="18"/>
      <c r="AJ459" s="18"/>
      <c r="AK459" s="18">
        <v>316.0</v>
      </c>
    </row>
    <row r="460" ht="14.25" hidden="1" customHeight="1">
      <c r="A460" s="18" t="s">
        <v>2831</v>
      </c>
      <c r="B460" s="18" t="s">
        <v>550</v>
      </c>
      <c r="C460" s="18" t="s">
        <v>1040</v>
      </c>
      <c r="D460" s="18">
        <v>0.5</v>
      </c>
      <c r="E460" s="18">
        <v>0.7296</v>
      </c>
      <c r="F460" s="86" t="str">
        <f t="shared" si="11"/>
        <v>0.6853070175</v>
      </c>
      <c r="G460" s="18">
        <v>50.0</v>
      </c>
      <c r="H460" s="18">
        <v>0.31</v>
      </c>
      <c r="I460" s="18"/>
      <c r="J460" s="18"/>
      <c r="K460" s="18"/>
      <c r="L460" s="18"/>
      <c r="M460" s="18"/>
      <c r="N460" s="18"/>
      <c r="O460" s="18"/>
      <c r="P460" s="18"/>
      <c r="Q460" s="18"/>
      <c r="R460" s="18"/>
      <c r="S460" s="18"/>
      <c r="T460" s="18"/>
      <c r="U460" s="18"/>
      <c r="V460" s="18"/>
      <c r="W460" s="18"/>
      <c r="X460" s="18"/>
      <c r="Y460" s="18"/>
      <c r="Z460" s="18"/>
      <c r="AA460" s="18"/>
      <c r="AB460" s="18" t="s">
        <v>746</v>
      </c>
      <c r="AC460" s="18" t="s">
        <v>1338</v>
      </c>
      <c r="AD460" s="18" t="s">
        <v>2696</v>
      </c>
      <c r="AE460" s="18" t="s">
        <v>2831</v>
      </c>
      <c r="AF460" s="18"/>
      <c r="AG460" s="18"/>
      <c r="AH460" s="18"/>
      <c r="AI460" s="18"/>
      <c r="AJ460" s="18"/>
      <c r="AK460" s="18">
        <v>318.0</v>
      </c>
    </row>
    <row r="461" ht="14.25" hidden="1" customHeight="1">
      <c r="A461" s="18" t="s">
        <v>2832</v>
      </c>
      <c r="B461" s="18" t="s">
        <v>550</v>
      </c>
      <c r="C461" s="18" t="s">
        <v>1040</v>
      </c>
      <c r="D461" s="18">
        <v>0.75</v>
      </c>
      <c r="E461" s="18">
        <v>0.7296</v>
      </c>
      <c r="F461" s="86" t="str">
        <f t="shared" si="11"/>
        <v>1.027960526</v>
      </c>
      <c r="G461" s="18">
        <v>50.0</v>
      </c>
      <c r="H461" s="18">
        <v>0.31</v>
      </c>
      <c r="I461" s="18"/>
      <c r="J461" s="18"/>
      <c r="K461" s="18"/>
      <c r="L461" s="18"/>
      <c r="M461" s="18"/>
      <c r="N461" s="18"/>
      <c r="O461" s="18"/>
      <c r="P461" s="18"/>
      <c r="Q461" s="18"/>
      <c r="R461" s="18"/>
      <c r="S461" s="18"/>
      <c r="T461" s="18"/>
      <c r="U461" s="18"/>
      <c r="V461" s="18"/>
      <c r="W461" s="18"/>
      <c r="X461" s="18"/>
      <c r="Y461" s="18"/>
      <c r="Z461" s="18"/>
      <c r="AA461" s="18"/>
      <c r="AB461" s="18" t="s">
        <v>746</v>
      </c>
      <c r="AC461" s="18" t="s">
        <v>1338</v>
      </c>
      <c r="AD461" s="18" t="s">
        <v>2696</v>
      </c>
      <c r="AE461" s="18" t="s">
        <v>2832</v>
      </c>
      <c r="AF461" s="18"/>
      <c r="AG461" s="18"/>
      <c r="AH461" s="18"/>
      <c r="AI461" s="18"/>
      <c r="AJ461" s="18"/>
      <c r="AK461" s="18">
        <v>320.0</v>
      </c>
    </row>
    <row r="462" ht="14.25" hidden="1" customHeight="1">
      <c r="A462" s="21" t="s">
        <v>2833</v>
      </c>
      <c r="B462" s="21" t="s">
        <v>550</v>
      </c>
      <c r="C462" s="21" t="s">
        <v>1040</v>
      </c>
      <c r="D462" s="21">
        <v>0.38</v>
      </c>
      <c r="E462" s="21">
        <v>0.7296</v>
      </c>
      <c r="F462" s="81" t="str">
        <f t="shared" si="11"/>
        <v>0.5208333333</v>
      </c>
      <c r="G462" s="21">
        <v>50.0</v>
      </c>
      <c r="H462" s="21">
        <v>0.31</v>
      </c>
      <c r="I462" s="21"/>
      <c r="J462" s="21"/>
      <c r="K462" s="21"/>
      <c r="L462" s="21"/>
      <c r="M462" s="21"/>
      <c r="N462" s="21"/>
      <c r="O462" s="21"/>
      <c r="P462" s="21"/>
      <c r="Q462" s="21"/>
      <c r="R462" s="21"/>
      <c r="S462" s="21"/>
      <c r="T462" s="21"/>
      <c r="U462" s="21"/>
      <c r="V462" s="21"/>
      <c r="W462" s="21"/>
      <c r="X462" s="21"/>
      <c r="Y462" s="21"/>
      <c r="Z462" s="21"/>
      <c r="AA462" s="21"/>
      <c r="AB462" s="21" t="s">
        <v>746</v>
      </c>
      <c r="AC462" s="21" t="s">
        <v>1338</v>
      </c>
      <c r="AD462" s="21" t="s">
        <v>2696</v>
      </c>
      <c r="AE462" s="21" t="s">
        <v>2833</v>
      </c>
      <c r="AF462" s="21"/>
      <c r="AG462" s="21"/>
      <c r="AH462" s="21"/>
      <c r="AI462" s="21"/>
      <c r="AJ462" s="21"/>
      <c r="AK462" s="21">
        <v>317.0</v>
      </c>
    </row>
    <row r="463" ht="14.25" hidden="1" customHeight="1">
      <c r="A463" s="21" t="s">
        <v>2834</v>
      </c>
      <c r="B463" s="21" t="s">
        <v>550</v>
      </c>
      <c r="C463" s="21" t="s">
        <v>1040</v>
      </c>
      <c r="D463" s="21">
        <v>0.63</v>
      </c>
      <c r="E463" s="21">
        <v>0.7296</v>
      </c>
      <c r="F463" s="81" t="str">
        <f t="shared" si="11"/>
        <v>0.8634868421</v>
      </c>
      <c r="G463" s="21">
        <v>50.0</v>
      </c>
      <c r="H463" s="21">
        <v>0.31</v>
      </c>
      <c r="I463" s="21"/>
      <c r="J463" s="21"/>
      <c r="K463" s="21"/>
      <c r="L463" s="21"/>
      <c r="M463" s="21"/>
      <c r="N463" s="21"/>
      <c r="O463" s="21"/>
      <c r="P463" s="21"/>
      <c r="Q463" s="21"/>
      <c r="R463" s="21"/>
      <c r="S463" s="21"/>
      <c r="T463" s="21"/>
      <c r="U463" s="21"/>
      <c r="V463" s="21"/>
      <c r="W463" s="21"/>
      <c r="X463" s="21"/>
      <c r="Y463" s="21"/>
      <c r="Z463" s="21"/>
      <c r="AA463" s="21"/>
      <c r="AB463" s="21" t="s">
        <v>746</v>
      </c>
      <c r="AC463" s="21" t="s">
        <v>1338</v>
      </c>
      <c r="AD463" s="21" t="s">
        <v>2696</v>
      </c>
      <c r="AE463" s="21" t="s">
        <v>2834</v>
      </c>
      <c r="AF463" s="21"/>
      <c r="AG463" s="21"/>
      <c r="AH463" s="21"/>
      <c r="AI463" s="21"/>
      <c r="AJ463" s="21"/>
      <c r="AK463" s="21">
        <v>319.0</v>
      </c>
    </row>
    <row r="464" ht="14.25" hidden="1" customHeight="1">
      <c r="A464" s="18" t="s">
        <v>2836</v>
      </c>
      <c r="B464" s="18" t="s">
        <v>550</v>
      </c>
      <c r="C464" s="18" t="s">
        <v>1274</v>
      </c>
      <c r="D464" s="18">
        <v>1.0</v>
      </c>
      <c r="E464" s="18">
        <v>1.16039999999999</v>
      </c>
      <c r="F464" s="86" t="str">
        <f t="shared" si="11"/>
        <v>0.8617718028</v>
      </c>
      <c r="G464" s="18">
        <v>42.43</v>
      </c>
      <c r="H464" s="18">
        <v>0.39</v>
      </c>
      <c r="I464" s="18"/>
      <c r="J464" s="18"/>
      <c r="K464" s="18"/>
      <c r="L464" s="18"/>
      <c r="M464" s="18"/>
      <c r="N464" s="18"/>
      <c r="O464" s="18"/>
      <c r="P464" s="18"/>
      <c r="Q464" s="18"/>
      <c r="R464" s="18"/>
      <c r="S464" s="18"/>
      <c r="T464" s="18"/>
      <c r="U464" s="18"/>
      <c r="V464" s="18"/>
      <c r="W464" s="18"/>
      <c r="X464" s="18"/>
      <c r="Y464" s="18"/>
      <c r="Z464" s="18"/>
      <c r="AA464" s="18"/>
      <c r="AB464" s="18" t="s">
        <v>746</v>
      </c>
      <c r="AC464" s="18" t="s">
        <v>1338</v>
      </c>
      <c r="AD464" s="18" t="s">
        <v>1994</v>
      </c>
      <c r="AE464" s="18" t="s">
        <v>2836</v>
      </c>
      <c r="AF464" s="18"/>
      <c r="AG464" s="18"/>
      <c r="AH464" s="18"/>
      <c r="AI464" s="18"/>
      <c r="AJ464" s="18"/>
      <c r="AK464" s="18">
        <v>888.0</v>
      </c>
    </row>
    <row r="465" ht="14.25" hidden="1" customHeight="1">
      <c r="A465" s="21" t="s">
        <v>2837</v>
      </c>
      <c r="B465" s="21" t="s">
        <v>550</v>
      </c>
      <c r="C465" s="21" t="s">
        <v>1274</v>
      </c>
      <c r="D465" s="21">
        <v>0.5</v>
      </c>
      <c r="E465" s="21">
        <v>1.16039999999999</v>
      </c>
      <c r="F465" s="81" t="str">
        <f t="shared" si="11"/>
        <v>0.4308859014</v>
      </c>
      <c r="G465" s="21">
        <v>42.43</v>
      </c>
      <c r="H465" s="21">
        <v>0.39</v>
      </c>
      <c r="I465" s="21"/>
      <c r="J465" s="21"/>
      <c r="K465" s="21"/>
      <c r="L465" s="21"/>
      <c r="M465" s="21"/>
      <c r="N465" s="21"/>
      <c r="O465" s="21"/>
      <c r="P465" s="21"/>
      <c r="Q465" s="21"/>
      <c r="R465" s="21"/>
      <c r="S465" s="21"/>
      <c r="T465" s="21"/>
      <c r="U465" s="21"/>
      <c r="V465" s="21"/>
      <c r="W465" s="21"/>
      <c r="X465" s="21"/>
      <c r="Y465" s="21"/>
      <c r="Z465" s="21"/>
      <c r="AA465" s="21"/>
      <c r="AB465" s="21" t="s">
        <v>746</v>
      </c>
      <c r="AC465" s="21" t="s">
        <v>1338</v>
      </c>
      <c r="AD465" s="21" t="s">
        <v>1994</v>
      </c>
      <c r="AE465" s="21" t="s">
        <v>2837</v>
      </c>
      <c r="AF465" s="21"/>
      <c r="AG465" s="21"/>
      <c r="AH465" s="21"/>
      <c r="AI465" s="21"/>
      <c r="AJ465" s="21"/>
      <c r="AK465" s="21">
        <v>889.0</v>
      </c>
    </row>
    <row r="466" ht="14.25" hidden="1" customHeight="1">
      <c r="A466" s="18" t="s">
        <v>2838</v>
      </c>
      <c r="B466" s="18" t="s">
        <v>550</v>
      </c>
      <c r="C466" s="18" t="s">
        <v>1274</v>
      </c>
      <c r="D466" s="18">
        <v>0.75</v>
      </c>
      <c r="E466" s="18">
        <v>1.16039999999999</v>
      </c>
      <c r="F466" s="86" t="str">
        <f t="shared" si="11"/>
        <v>0.6463288521</v>
      </c>
      <c r="G466" s="18">
        <v>42.43</v>
      </c>
      <c r="H466" s="18">
        <v>0.39</v>
      </c>
      <c r="I466" s="18"/>
      <c r="J466" s="18"/>
      <c r="K466" s="18"/>
      <c r="L466" s="18"/>
      <c r="M466" s="18"/>
      <c r="N466" s="18"/>
      <c r="O466" s="18"/>
      <c r="P466" s="18"/>
      <c r="Q466" s="18"/>
      <c r="R466" s="18"/>
      <c r="S466" s="18"/>
      <c r="T466" s="18"/>
      <c r="U466" s="18"/>
      <c r="V466" s="18"/>
      <c r="W466" s="18"/>
      <c r="X466" s="18"/>
      <c r="Y466" s="18"/>
      <c r="Z466" s="18"/>
      <c r="AA466" s="18"/>
      <c r="AB466" s="18" t="s">
        <v>746</v>
      </c>
      <c r="AC466" s="18" t="s">
        <v>1338</v>
      </c>
      <c r="AD466" s="18" t="s">
        <v>1994</v>
      </c>
      <c r="AE466" s="18" t="s">
        <v>2838</v>
      </c>
      <c r="AF466" s="18"/>
      <c r="AG466" s="18"/>
      <c r="AH466" s="18"/>
      <c r="AI466" s="18"/>
      <c r="AJ466" s="18"/>
      <c r="AK466" s="18">
        <v>890.0</v>
      </c>
    </row>
    <row r="467" ht="14.25" hidden="1" customHeight="1">
      <c r="A467" s="21" t="s">
        <v>2839</v>
      </c>
      <c r="B467" s="21" t="s">
        <v>550</v>
      </c>
      <c r="C467" s="21" t="s">
        <v>1040</v>
      </c>
      <c r="D467" s="21">
        <v>0.75</v>
      </c>
      <c r="E467" s="21">
        <v>1.17996</v>
      </c>
      <c r="F467" s="81" t="str">
        <f t="shared" si="11"/>
        <v>0.6356147666</v>
      </c>
      <c r="G467" s="21">
        <v>50.0</v>
      </c>
      <c r="H467" s="21">
        <v>0.31</v>
      </c>
      <c r="I467" s="21"/>
      <c r="J467" s="21"/>
      <c r="K467" s="21"/>
      <c r="L467" s="21"/>
      <c r="M467" s="21"/>
      <c r="N467" s="21"/>
      <c r="O467" s="21"/>
      <c r="P467" s="21"/>
      <c r="Q467" s="21"/>
      <c r="R467" s="21"/>
      <c r="S467" s="21"/>
      <c r="T467" s="21"/>
      <c r="U467" s="21"/>
      <c r="V467" s="21"/>
      <c r="W467" s="21"/>
      <c r="X467" s="21"/>
      <c r="Y467" s="21"/>
      <c r="Z467" s="21"/>
      <c r="AA467" s="21"/>
      <c r="AB467" s="21" t="s">
        <v>746</v>
      </c>
      <c r="AC467" s="21" t="s">
        <v>1416</v>
      </c>
      <c r="AD467" s="21" t="s">
        <v>2696</v>
      </c>
      <c r="AE467" s="21" t="s">
        <v>2839</v>
      </c>
      <c r="AF467" s="21"/>
      <c r="AG467" s="21"/>
      <c r="AH467" s="21"/>
      <c r="AI467" s="21"/>
      <c r="AJ467" s="21"/>
      <c r="AK467" s="21">
        <v>321.0</v>
      </c>
    </row>
    <row r="468" ht="14.25" hidden="1" customHeight="1">
      <c r="A468" s="21" t="s">
        <v>2840</v>
      </c>
      <c r="B468" s="21" t="s">
        <v>550</v>
      </c>
      <c r="C468" s="21" t="s">
        <v>984</v>
      </c>
      <c r="D468" s="21">
        <v>1.0</v>
      </c>
      <c r="E468" s="21">
        <v>0.208004153955479</v>
      </c>
      <c r="F468" s="81" t="str">
        <f t="shared" si="11"/>
        <v>4.807596295</v>
      </c>
      <c r="G468" s="21">
        <v>2.68440230477422</v>
      </c>
      <c r="H468" s="21">
        <v>0.28900353491927</v>
      </c>
      <c r="I468" s="21">
        <v>0.9</v>
      </c>
      <c r="J468" s="21">
        <v>0.6</v>
      </c>
      <c r="K468" s="21">
        <v>0.6</v>
      </c>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v>70.0</v>
      </c>
    </row>
    <row r="469" ht="14.25" hidden="1" customHeight="1">
      <c r="A469" s="18" t="s">
        <v>2841</v>
      </c>
      <c r="B469" s="18" t="s">
        <v>550</v>
      </c>
      <c r="C469" s="18" t="s">
        <v>984</v>
      </c>
      <c r="D469" s="18">
        <v>2.0</v>
      </c>
      <c r="E469" s="18">
        <v>0.208004153955479</v>
      </c>
      <c r="F469" s="86" t="str">
        <f t="shared" si="11"/>
        <v>9.615192591</v>
      </c>
      <c r="G469" s="18">
        <v>2.68440230477422</v>
      </c>
      <c r="H469" s="18">
        <v>0.28900353491927</v>
      </c>
      <c r="I469" s="18">
        <v>0.9</v>
      </c>
      <c r="J469" s="18">
        <v>0.6</v>
      </c>
      <c r="K469" s="18">
        <v>0.6</v>
      </c>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v>71.0</v>
      </c>
    </row>
    <row r="470" ht="14.25" hidden="1" customHeight="1">
      <c r="A470" s="21" t="s">
        <v>2842</v>
      </c>
      <c r="B470" s="21" t="s">
        <v>550</v>
      </c>
      <c r="C470" s="21" t="s">
        <v>984</v>
      </c>
      <c r="D470" s="21">
        <v>2.912618227554</v>
      </c>
      <c r="E470" s="21">
        <v>0.339740118127283</v>
      </c>
      <c r="F470" s="81" t="str">
        <f t="shared" si="11"/>
        <v>8.573077103</v>
      </c>
      <c r="G470" s="21">
        <v>16.5434095526783</v>
      </c>
      <c r="H470" s="21">
        <v>0.199866246297889</v>
      </c>
      <c r="I470" s="21">
        <v>0.9</v>
      </c>
      <c r="J470" s="21">
        <v>0.7</v>
      </c>
      <c r="K470" s="21">
        <v>0.7</v>
      </c>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v>72.0</v>
      </c>
    </row>
    <row r="471" ht="14.25" hidden="1" customHeight="1">
      <c r="A471" s="18" t="s">
        <v>2843</v>
      </c>
      <c r="B471" s="18" t="s">
        <v>550</v>
      </c>
      <c r="C471" s="18" t="s">
        <v>984</v>
      </c>
      <c r="D471" s="18">
        <v>1.1788369979776623</v>
      </c>
      <c r="E471" s="18">
        <v>0.339740118127283</v>
      </c>
      <c r="F471" s="86" t="str">
        <f t="shared" si="11"/>
        <v>3.469819827</v>
      </c>
      <c r="G471" s="18">
        <v>16.5434095526783</v>
      </c>
      <c r="H471" s="18">
        <v>0.199866246297889</v>
      </c>
      <c r="I471" s="18">
        <v>0.9</v>
      </c>
      <c r="J471" s="18">
        <v>0.7</v>
      </c>
      <c r="K471" s="18">
        <v>0.7</v>
      </c>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v>97.0</v>
      </c>
    </row>
    <row r="472" ht="14.25" hidden="1" customHeight="1">
      <c r="A472" s="21" t="s">
        <v>2844</v>
      </c>
      <c r="B472" s="21" t="s">
        <v>550</v>
      </c>
      <c r="C472" s="21" t="s">
        <v>1040</v>
      </c>
      <c r="D472" s="21">
        <v>9.0</v>
      </c>
      <c r="E472" s="21">
        <v>0.4704</v>
      </c>
      <c r="F472" s="81" t="str">
        <f t="shared" si="11"/>
        <v>19.13265306</v>
      </c>
      <c r="G472" s="21">
        <v>100.33</v>
      </c>
      <c r="H472" s="21">
        <v>0.23</v>
      </c>
      <c r="I472" s="21"/>
      <c r="J472" s="21"/>
      <c r="K472" s="21"/>
      <c r="L472" s="21"/>
      <c r="M472" s="21"/>
      <c r="N472" s="21"/>
      <c r="O472" s="21"/>
      <c r="P472" s="21"/>
      <c r="Q472" s="21"/>
      <c r="R472" s="21"/>
      <c r="S472" s="21"/>
      <c r="T472" s="21"/>
      <c r="U472" s="21"/>
      <c r="V472" s="21"/>
      <c r="W472" s="21"/>
      <c r="X472" s="21"/>
      <c r="Y472" s="21"/>
      <c r="Z472" s="21"/>
      <c r="AA472" s="21"/>
      <c r="AB472" s="21" t="s">
        <v>746</v>
      </c>
      <c r="AC472" s="21" t="s">
        <v>1608</v>
      </c>
      <c r="AD472" s="21" t="s">
        <v>2846</v>
      </c>
      <c r="AE472" s="21" t="s">
        <v>2844</v>
      </c>
      <c r="AF472" s="21"/>
      <c r="AG472" s="21"/>
      <c r="AH472" s="21"/>
      <c r="AI472" s="21"/>
      <c r="AJ472" s="21"/>
      <c r="AK472" s="21">
        <v>405.0</v>
      </c>
    </row>
    <row r="473" ht="14.25" hidden="1" customHeight="1">
      <c r="A473" s="18" t="s">
        <v>2847</v>
      </c>
      <c r="B473" s="18" t="s">
        <v>550</v>
      </c>
      <c r="C473" s="18" t="s">
        <v>1040</v>
      </c>
      <c r="D473" s="18">
        <v>11.0</v>
      </c>
      <c r="E473" s="18">
        <v>0.57</v>
      </c>
      <c r="F473" s="86" t="str">
        <f t="shared" si="11"/>
        <v>19.29824561</v>
      </c>
      <c r="G473" s="18">
        <v>109.36</v>
      </c>
      <c r="H473" s="18">
        <v>0.22</v>
      </c>
      <c r="I473" s="18"/>
      <c r="J473" s="18"/>
      <c r="K473" s="18"/>
      <c r="L473" s="18"/>
      <c r="M473" s="18"/>
      <c r="N473" s="18"/>
      <c r="O473" s="18"/>
      <c r="P473" s="18"/>
      <c r="Q473" s="18"/>
      <c r="R473" s="18"/>
      <c r="S473" s="18"/>
      <c r="T473" s="18"/>
      <c r="U473" s="18"/>
      <c r="V473" s="18"/>
      <c r="W473" s="18"/>
      <c r="X473" s="18"/>
      <c r="Y473" s="18"/>
      <c r="Z473" s="18"/>
      <c r="AA473" s="18"/>
      <c r="AB473" s="18" t="s">
        <v>746</v>
      </c>
      <c r="AC473" s="18" t="s">
        <v>1608</v>
      </c>
      <c r="AD473" s="18" t="s">
        <v>2846</v>
      </c>
      <c r="AE473" s="18" t="s">
        <v>2847</v>
      </c>
      <c r="AF473" s="18"/>
      <c r="AG473" s="18"/>
      <c r="AH473" s="18"/>
      <c r="AI473" s="18"/>
      <c r="AJ473" s="18"/>
      <c r="AK473" s="18">
        <v>406.0</v>
      </c>
    </row>
    <row r="474" ht="14.25" hidden="1" customHeight="1">
      <c r="A474" s="21" t="s">
        <v>2848</v>
      </c>
      <c r="B474" s="21" t="s">
        <v>550</v>
      </c>
      <c r="C474" s="21" t="s">
        <v>1040</v>
      </c>
      <c r="D474" s="21">
        <v>11.0</v>
      </c>
      <c r="E474" s="21">
        <v>0.51648</v>
      </c>
      <c r="F474" s="81" t="str">
        <f t="shared" si="11"/>
        <v>21.29801735</v>
      </c>
      <c r="G474" s="21">
        <v>76.81</v>
      </c>
      <c r="H474" s="21">
        <v>0.23</v>
      </c>
      <c r="I474" s="21"/>
      <c r="J474" s="21"/>
      <c r="K474" s="21"/>
      <c r="L474" s="21"/>
      <c r="M474" s="21"/>
      <c r="N474" s="21"/>
      <c r="O474" s="21"/>
      <c r="P474" s="21"/>
      <c r="Q474" s="21"/>
      <c r="R474" s="21"/>
      <c r="S474" s="21"/>
      <c r="T474" s="21"/>
      <c r="U474" s="21"/>
      <c r="V474" s="21"/>
      <c r="W474" s="21"/>
      <c r="X474" s="21"/>
      <c r="Y474" s="21"/>
      <c r="Z474" s="21"/>
      <c r="AA474" s="21"/>
      <c r="AB474" s="21" t="s">
        <v>746</v>
      </c>
      <c r="AC474" s="21" t="s">
        <v>1002</v>
      </c>
      <c r="AD474" s="21" t="s">
        <v>2846</v>
      </c>
      <c r="AE474" s="21" t="s">
        <v>2848</v>
      </c>
      <c r="AF474" s="21"/>
      <c r="AG474" s="21"/>
      <c r="AH474" s="21"/>
      <c r="AI474" s="21"/>
      <c r="AJ474" s="21"/>
      <c r="AK474" s="21">
        <v>413.0</v>
      </c>
    </row>
    <row r="475" ht="14.25" hidden="1" customHeight="1">
      <c r="A475" s="18" t="s">
        <v>2849</v>
      </c>
      <c r="B475" s="18" t="s">
        <v>550</v>
      </c>
      <c r="C475" s="18" t="s">
        <v>1040</v>
      </c>
      <c r="D475" s="18">
        <v>13.0</v>
      </c>
      <c r="E475" s="18">
        <v>0.60612</v>
      </c>
      <c r="F475" s="86" t="str">
        <f t="shared" si="11"/>
        <v>21.44789811</v>
      </c>
      <c r="G475" s="18">
        <v>86.54</v>
      </c>
      <c r="H475" s="18">
        <v>0.22</v>
      </c>
      <c r="I475" s="18"/>
      <c r="J475" s="18"/>
      <c r="K475" s="18"/>
      <c r="L475" s="18"/>
      <c r="M475" s="18"/>
      <c r="N475" s="18"/>
      <c r="O475" s="18"/>
      <c r="P475" s="18"/>
      <c r="Q475" s="18"/>
      <c r="R475" s="18"/>
      <c r="S475" s="18"/>
      <c r="T475" s="18"/>
      <c r="U475" s="18"/>
      <c r="V475" s="18"/>
      <c r="W475" s="18"/>
      <c r="X475" s="18"/>
      <c r="Y475" s="18"/>
      <c r="Z475" s="18"/>
      <c r="AA475" s="18"/>
      <c r="AB475" s="18" t="s">
        <v>746</v>
      </c>
      <c r="AC475" s="18" t="s">
        <v>1002</v>
      </c>
      <c r="AD475" s="18" t="s">
        <v>2846</v>
      </c>
      <c r="AE475" s="18" t="s">
        <v>2849</v>
      </c>
      <c r="AF475" s="18"/>
      <c r="AG475" s="18"/>
      <c r="AH475" s="18"/>
      <c r="AI475" s="18"/>
      <c r="AJ475" s="18"/>
      <c r="AK475" s="18">
        <v>414.0</v>
      </c>
    </row>
    <row r="476" ht="14.25" hidden="1" customHeight="1">
      <c r="A476" s="21" t="s">
        <v>2850</v>
      </c>
      <c r="B476" s="21" t="s">
        <v>550</v>
      </c>
      <c r="C476" s="21" t="s">
        <v>1040</v>
      </c>
      <c r="D476" s="21">
        <v>10.0</v>
      </c>
      <c r="E476" s="21">
        <v>0.609599999999999</v>
      </c>
      <c r="F476" s="81" t="str">
        <f t="shared" si="11"/>
        <v>16.40419948</v>
      </c>
      <c r="G476" s="21">
        <v>90.4</v>
      </c>
      <c r="H476" s="21">
        <v>0.23</v>
      </c>
      <c r="I476" s="21"/>
      <c r="J476" s="21"/>
      <c r="K476" s="21"/>
      <c r="L476" s="21"/>
      <c r="M476" s="21"/>
      <c r="N476" s="21"/>
      <c r="O476" s="21"/>
      <c r="P476" s="21"/>
      <c r="Q476" s="21"/>
      <c r="R476" s="21"/>
      <c r="S476" s="21"/>
      <c r="T476" s="21"/>
      <c r="U476" s="21"/>
      <c r="V476" s="21"/>
      <c r="W476" s="21"/>
      <c r="X476" s="21"/>
      <c r="Y476" s="21"/>
      <c r="Z476" s="21"/>
      <c r="AA476" s="21"/>
      <c r="AB476" s="21" t="s">
        <v>746</v>
      </c>
      <c r="AC476" s="21" t="s">
        <v>1608</v>
      </c>
      <c r="AD476" s="21" t="s">
        <v>2846</v>
      </c>
      <c r="AE476" s="21" t="s">
        <v>2850</v>
      </c>
      <c r="AF476" s="21"/>
      <c r="AG476" s="21"/>
      <c r="AH476" s="21"/>
      <c r="AI476" s="21"/>
      <c r="AJ476" s="21"/>
      <c r="AK476" s="21">
        <v>411.0</v>
      </c>
    </row>
    <row r="477" ht="14.25" hidden="1" customHeight="1">
      <c r="A477" s="18" t="s">
        <v>2851</v>
      </c>
      <c r="B477" s="18" t="s">
        <v>550</v>
      </c>
      <c r="C477" s="18" t="s">
        <v>1040</v>
      </c>
      <c r="D477" s="18">
        <v>12.0</v>
      </c>
      <c r="E477" s="18">
        <v>0.72</v>
      </c>
      <c r="F477" s="86" t="str">
        <f t="shared" si="11"/>
        <v>16.66666667</v>
      </c>
      <c r="G477" s="18">
        <v>100.33</v>
      </c>
      <c r="H477" s="18">
        <v>0.22</v>
      </c>
      <c r="I477" s="18"/>
      <c r="J477" s="18"/>
      <c r="K477" s="18"/>
      <c r="L477" s="18"/>
      <c r="M477" s="18"/>
      <c r="N477" s="18"/>
      <c r="O477" s="18"/>
      <c r="P477" s="18"/>
      <c r="Q477" s="18"/>
      <c r="R477" s="18"/>
      <c r="S477" s="18"/>
      <c r="T477" s="18"/>
      <c r="U477" s="18"/>
      <c r="V477" s="18"/>
      <c r="W477" s="18"/>
      <c r="X477" s="18"/>
      <c r="Y477" s="18"/>
      <c r="Z477" s="18"/>
      <c r="AA477" s="18"/>
      <c r="AB477" s="18" t="s">
        <v>746</v>
      </c>
      <c r="AC477" s="18" t="s">
        <v>1608</v>
      </c>
      <c r="AD477" s="18" t="s">
        <v>2846</v>
      </c>
      <c r="AE477" s="18" t="s">
        <v>2851</v>
      </c>
      <c r="AF477" s="18"/>
      <c r="AG477" s="18"/>
      <c r="AH477" s="18"/>
      <c r="AI477" s="18"/>
      <c r="AJ477" s="18"/>
      <c r="AK477" s="18">
        <v>412.0</v>
      </c>
    </row>
    <row r="478" ht="14.25" hidden="1" customHeight="1">
      <c r="A478" s="21" t="s">
        <v>2852</v>
      </c>
      <c r="B478" s="21" t="s">
        <v>550</v>
      </c>
      <c r="C478" s="21" t="s">
        <v>1040</v>
      </c>
      <c r="D478" s="21">
        <v>10.0</v>
      </c>
      <c r="E478" s="21">
        <v>0.4404</v>
      </c>
      <c r="F478" s="81" t="str">
        <f t="shared" si="11"/>
        <v>22.70663034</v>
      </c>
      <c r="G478" s="21">
        <v>90.4</v>
      </c>
      <c r="H478" s="21">
        <v>0.23</v>
      </c>
      <c r="I478" s="21"/>
      <c r="J478" s="21"/>
      <c r="K478" s="21"/>
      <c r="L478" s="21"/>
      <c r="M478" s="21"/>
      <c r="N478" s="21"/>
      <c r="O478" s="21"/>
      <c r="P478" s="21"/>
      <c r="Q478" s="21"/>
      <c r="R478" s="21"/>
      <c r="S478" s="21"/>
      <c r="T478" s="21"/>
      <c r="U478" s="21"/>
      <c r="V478" s="21"/>
      <c r="W478" s="21"/>
      <c r="X478" s="21"/>
      <c r="Y478" s="21"/>
      <c r="Z478" s="21"/>
      <c r="AA478" s="21"/>
      <c r="AB478" s="21" t="s">
        <v>746</v>
      </c>
      <c r="AC478" s="21" t="s">
        <v>1608</v>
      </c>
      <c r="AD478" s="21" t="s">
        <v>2846</v>
      </c>
      <c r="AE478" s="21" t="s">
        <v>2852</v>
      </c>
      <c r="AF478" s="21"/>
      <c r="AG478" s="21"/>
      <c r="AH478" s="21"/>
      <c r="AI478" s="21"/>
      <c r="AJ478" s="21"/>
      <c r="AK478" s="21">
        <v>407.0</v>
      </c>
    </row>
    <row r="479" ht="14.25" hidden="1" customHeight="1">
      <c r="A479" s="18" t="s">
        <v>2853</v>
      </c>
      <c r="B479" s="18" t="s">
        <v>550</v>
      </c>
      <c r="C479" s="18" t="s">
        <v>1040</v>
      </c>
      <c r="D479" s="18">
        <v>12.0</v>
      </c>
      <c r="E479" s="18">
        <v>0.5196</v>
      </c>
      <c r="F479" s="86" t="str">
        <f t="shared" si="11"/>
        <v>23.09468822</v>
      </c>
      <c r="G479" s="18">
        <v>100.33</v>
      </c>
      <c r="H479" s="18">
        <v>0.22</v>
      </c>
      <c r="I479" s="18"/>
      <c r="J479" s="18"/>
      <c r="K479" s="18"/>
      <c r="L479" s="18"/>
      <c r="M479" s="18"/>
      <c r="N479" s="18"/>
      <c r="O479" s="18"/>
      <c r="P479" s="18"/>
      <c r="Q479" s="18"/>
      <c r="R479" s="18"/>
      <c r="S479" s="18"/>
      <c r="T479" s="18"/>
      <c r="U479" s="18"/>
      <c r="V479" s="18"/>
      <c r="W479" s="18"/>
      <c r="X479" s="18"/>
      <c r="Y479" s="18"/>
      <c r="Z479" s="18"/>
      <c r="AA479" s="18"/>
      <c r="AB479" s="18" t="s">
        <v>746</v>
      </c>
      <c r="AC479" s="18" t="s">
        <v>1608</v>
      </c>
      <c r="AD479" s="18" t="s">
        <v>2846</v>
      </c>
      <c r="AE479" s="18" t="s">
        <v>2853</v>
      </c>
      <c r="AF479" s="18"/>
      <c r="AG479" s="18"/>
      <c r="AH479" s="18"/>
      <c r="AI479" s="18"/>
      <c r="AJ479" s="18"/>
      <c r="AK479" s="18">
        <v>408.0</v>
      </c>
    </row>
    <row r="480" ht="14.25" hidden="1" customHeight="1">
      <c r="A480" s="21" t="s">
        <v>2854</v>
      </c>
      <c r="B480" s="21" t="s">
        <v>550</v>
      </c>
      <c r="C480" s="21" t="s">
        <v>1040</v>
      </c>
      <c r="D480" s="21">
        <v>10.0</v>
      </c>
      <c r="E480" s="21">
        <v>0.4704</v>
      </c>
      <c r="F480" s="81" t="str">
        <f t="shared" si="11"/>
        <v>21.2585034</v>
      </c>
      <c r="G480" s="21">
        <v>90.4</v>
      </c>
      <c r="H480" s="21">
        <v>0.23</v>
      </c>
      <c r="I480" s="21"/>
      <c r="J480" s="21"/>
      <c r="K480" s="21"/>
      <c r="L480" s="21"/>
      <c r="M480" s="21"/>
      <c r="N480" s="21"/>
      <c r="O480" s="21"/>
      <c r="P480" s="21"/>
      <c r="Q480" s="21"/>
      <c r="R480" s="21"/>
      <c r="S480" s="21"/>
      <c r="T480" s="21"/>
      <c r="U480" s="21"/>
      <c r="V480" s="21"/>
      <c r="W480" s="21"/>
      <c r="X480" s="21"/>
      <c r="Y480" s="21"/>
      <c r="Z480" s="21"/>
      <c r="AA480" s="21"/>
      <c r="AB480" s="21" t="s">
        <v>746</v>
      </c>
      <c r="AC480" s="21" t="s">
        <v>1608</v>
      </c>
      <c r="AD480" s="21" t="s">
        <v>2846</v>
      </c>
      <c r="AE480" s="21" t="s">
        <v>2854</v>
      </c>
      <c r="AF480" s="21"/>
      <c r="AG480" s="21"/>
      <c r="AH480" s="21"/>
      <c r="AI480" s="21"/>
      <c r="AJ480" s="21"/>
      <c r="AK480" s="21">
        <v>419.0</v>
      </c>
    </row>
    <row r="481" ht="14.25" hidden="1" customHeight="1">
      <c r="A481" s="18" t="s">
        <v>2855</v>
      </c>
      <c r="B481" s="18" t="s">
        <v>550</v>
      </c>
      <c r="C481" s="18" t="s">
        <v>1040</v>
      </c>
      <c r="D481" s="18">
        <v>12.0</v>
      </c>
      <c r="E481" s="18">
        <v>0.57</v>
      </c>
      <c r="F481" s="86" t="str">
        <f t="shared" si="11"/>
        <v>21.05263158</v>
      </c>
      <c r="G481" s="18">
        <v>100.33</v>
      </c>
      <c r="H481" s="18">
        <v>0.22</v>
      </c>
      <c r="I481" s="18"/>
      <c r="J481" s="18"/>
      <c r="K481" s="18"/>
      <c r="L481" s="18"/>
      <c r="M481" s="18"/>
      <c r="N481" s="18"/>
      <c r="O481" s="18"/>
      <c r="P481" s="18"/>
      <c r="Q481" s="18"/>
      <c r="R481" s="18"/>
      <c r="S481" s="18"/>
      <c r="T481" s="18"/>
      <c r="U481" s="18"/>
      <c r="V481" s="18"/>
      <c r="W481" s="18"/>
      <c r="X481" s="18"/>
      <c r="Y481" s="18"/>
      <c r="Z481" s="18"/>
      <c r="AA481" s="18"/>
      <c r="AB481" s="18" t="s">
        <v>746</v>
      </c>
      <c r="AC481" s="18" t="s">
        <v>1608</v>
      </c>
      <c r="AD481" s="18" t="s">
        <v>2846</v>
      </c>
      <c r="AE481" s="18" t="s">
        <v>2855</v>
      </c>
      <c r="AF481" s="18"/>
      <c r="AG481" s="18"/>
      <c r="AH481" s="18"/>
      <c r="AI481" s="18"/>
      <c r="AJ481" s="18"/>
      <c r="AK481" s="18">
        <v>420.0</v>
      </c>
    </row>
    <row r="482" ht="14.25" hidden="1" customHeight="1">
      <c r="A482" s="21" t="s">
        <v>2856</v>
      </c>
      <c r="B482" s="21" t="s">
        <v>550</v>
      </c>
      <c r="C482" s="21" t="s">
        <v>1040</v>
      </c>
      <c r="D482" s="21">
        <v>12.0</v>
      </c>
      <c r="E482" s="21">
        <v>0.5004</v>
      </c>
      <c r="F482" s="81" t="str">
        <f t="shared" si="11"/>
        <v>23.98081535</v>
      </c>
      <c r="G482" s="21">
        <v>75.5</v>
      </c>
      <c r="H482" s="21">
        <v>0.23</v>
      </c>
      <c r="I482" s="21"/>
      <c r="J482" s="21"/>
      <c r="K482" s="21"/>
      <c r="L482" s="21"/>
      <c r="M482" s="21"/>
      <c r="N482" s="21"/>
      <c r="O482" s="21"/>
      <c r="P482" s="21"/>
      <c r="Q482" s="21"/>
      <c r="R482" s="21"/>
      <c r="S482" s="21"/>
      <c r="T482" s="21"/>
      <c r="U482" s="21"/>
      <c r="V482" s="21"/>
      <c r="W482" s="21"/>
      <c r="X482" s="21"/>
      <c r="Y482" s="21"/>
      <c r="Z482" s="21"/>
      <c r="AA482" s="21"/>
      <c r="AB482" s="21" t="s">
        <v>746</v>
      </c>
      <c r="AC482" s="21" t="s">
        <v>1608</v>
      </c>
      <c r="AD482" s="21" t="s">
        <v>2846</v>
      </c>
      <c r="AE482" s="21" t="s">
        <v>2856</v>
      </c>
      <c r="AF482" s="21"/>
      <c r="AG482" s="21"/>
      <c r="AH482" s="21"/>
      <c r="AI482" s="21"/>
      <c r="AJ482" s="21"/>
      <c r="AK482" s="21">
        <v>415.0</v>
      </c>
    </row>
    <row r="483" ht="14.25" hidden="1" customHeight="1">
      <c r="A483" s="18" t="s">
        <v>2857</v>
      </c>
      <c r="B483" s="18" t="s">
        <v>550</v>
      </c>
      <c r="C483" s="18" t="s">
        <v>1040</v>
      </c>
      <c r="D483" s="18">
        <v>14.0</v>
      </c>
      <c r="E483" s="18">
        <v>0.57</v>
      </c>
      <c r="F483" s="86" t="str">
        <f t="shared" si="11"/>
        <v>24.56140351</v>
      </c>
      <c r="G483" s="18">
        <v>86.14</v>
      </c>
      <c r="H483" s="18">
        <v>0.22</v>
      </c>
      <c r="I483" s="18"/>
      <c r="J483" s="18"/>
      <c r="K483" s="18"/>
      <c r="L483" s="18"/>
      <c r="M483" s="18"/>
      <c r="N483" s="18"/>
      <c r="O483" s="18"/>
      <c r="P483" s="18"/>
      <c r="Q483" s="18"/>
      <c r="R483" s="18"/>
      <c r="S483" s="18"/>
      <c r="T483" s="18"/>
      <c r="U483" s="18"/>
      <c r="V483" s="18"/>
      <c r="W483" s="18"/>
      <c r="X483" s="18"/>
      <c r="Y483" s="18"/>
      <c r="Z483" s="18"/>
      <c r="AA483" s="18"/>
      <c r="AB483" s="18" t="s">
        <v>746</v>
      </c>
      <c r="AC483" s="18" t="s">
        <v>1608</v>
      </c>
      <c r="AD483" s="18" t="s">
        <v>2846</v>
      </c>
      <c r="AE483" s="18" t="s">
        <v>2857</v>
      </c>
      <c r="AF483" s="18"/>
      <c r="AG483" s="18"/>
      <c r="AH483" s="18"/>
      <c r="AI483" s="18"/>
      <c r="AJ483" s="18"/>
      <c r="AK483" s="18">
        <v>416.0</v>
      </c>
    </row>
    <row r="484" ht="14.25" hidden="1" customHeight="1">
      <c r="A484" s="21" t="s">
        <v>2858</v>
      </c>
      <c r="B484" s="21" t="s">
        <v>550</v>
      </c>
      <c r="C484" s="21" t="s">
        <v>1040</v>
      </c>
      <c r="D484" s="21">
        <v>12.0</v>
      </c>
      <c r="E484" s="21">
        <v>0.39</v>
      </c>
      <c r="F484" s="81" t="str">
        <f t="shared" si="11"/>
        <v>30.76923077</v>
      </c>
      <c r="G484" s="21">
        <v>75.5</v>
      </c>
      <c r="H484" s="21">
        <v>0.23</v>
      </c>
      <c r="I484" s="21"/>
      <c r="J484" s="21"/>
      <c r="K484" s="21"/>
      <c r="L484" s="21"/>
      <c r="M484" s="21"/>
      <c r="N484" s="21"/>
      <c r="O484" s="21"/>
      <c r="P484" s="21"/>
      <c r="Q484" s="21"/>
      <c r="R484" s="21"/>
      <c r="S484" s="21"/>
      <c r="T484" s="21"/>
      <c r="U484" s="21"/>
      <c r="V484" s="21"/>
      <c r="W484" s="21"/>
      <c r="X484" s="21"/>
      <c r="Y484" s="21"/>
      <c r="Z484" s="21"/>
      <c r="AA484" s="21"/>
      <c r="AB484" s="21" t="s">
        <v>746</v>
      </c>
      <c r="AC484" s="21" t="s">
        <v>1608</v>
      </c>
      <c r="AD484" s="21" t="s">
        <v>2846</v>
      </c>
      <c r="AE484" s="21" t="s">
        <v>2858</v>
      </c>
      <c r="AF484" s="21"/>
      <c r="AG484" s="21"/>
      <c r="AH484" s="21"/>
      <c r="AI484" s="21"/>
      <c r="AJ484" s="21"/>
      <c r="AK484" s="21">
        <v>421.0</v>
      </c>
    </row>
    <row r="485" ht="14.25" hidden="1" customHeight="1">
      <c r="A485" s="18" t="s">
        <v>2859</v>
      </c>
      <c r="B485" s="18" t="s">
        <v>550</v>
      </c>
      <c r="C485" s="18" t="s">
        <v>1040</v>
      </c>
      <c r="D485" s="18">
        <v>14.0</v>
      </c>
      <c r="E485" s="18">
        <v>0.449999999999999</v>
      </c>
      <c r="F485" s="86" t="str">
        <f t="shared" si="11"/>
        <v>31.11111111</v>
      </c>
      <c r="G485" s="18">
        <v>86.14</v>
      </c>
      <c r="H485" s="18">
        <v>0.22</v>
      </c>
      <c r="I485" s="18"/>
      <c r="J485" s="18"/>
      <c r="K485" s="18"/>
      <c r="L485" s="18"/>
      <c r="M485" s="18"/>
      <c r="N485" s="18"/>
      <c r="O485" s="18"/>
      <c r="P485" s="18"/>
      <c r="Q485" s="18"/>
      <c r="R485" s="18"/>
      <c r="S485" s="18"/>
      <c r="T485" s="18"/>
      <c r="U485" s="18"/>
      <c r="V485" s="18"/>
      <c r="W485" s="18"/>
      <c r="X485" s="18"/>
      <c r="Y485" s="18"/>
      <c r="Z485" s="18"/>
      <c r="AA485" s="18"/>
      <c r="AB485" s="18" t="s">
        <v>746</v>
      </c>
      <c r="AC485" s="18" t="s">
        <v>1608</v>
      </c>
      <c r="AD485" s="18" t="s">
        <v>2846</v>
      </c>
      <c r="AE485" s="18" t="s">
        <v>2859</v>
      </c>
      <c r="AF485" s="18"/>
      <c r="AG485" s="18"/>
      <c r="AH485" s="18"/>
      <c r="AI485" s="18"/>
      <c r="AJ485" s="18"/>
      <c r="AK485" s="18">
        <v>422.0</v>
      </c>
    </row>
    <row r="486" ht="14.25" hidden="1" customHeight="1">
      <c r="A486" s="21" t="s">
        <v>2860</v>
      </c>
      <c r="B486" s="21" t="s">
        <v>550</v>
      </c>
      <c r="C486" s="21" t="s">
        <v>1040</v>
      </c>
      <c r="D486" s="21">
        <v>15.0</v>
      </c>
      <c r="E486" s="21">
        <v>0.3504</v>
      </c>
      <c r="F486" s="81" t="str">
        <f t="shared" si="11"/>
        <v>42.80821918</v>
      </c>
      <c r="G486" s="21">
        <v>60.6</v>
      </c>
      <c r="H486" s="21">
        <v>0.23</v>
      </c>
      <c r="I486" s="21"/>
      <c r="J486" s="21"/>
      <c r="K486" s="21"/>
      <c r="L486" s="21"/>
      <c r="M486" s="21"/>
      <c r="N486" s="21"/>
      <c r="O486" s="21"/>
      <c r="P486" s="21"/>
      <c r="Q486" s="21"/>
      <c r="R486" s="21"/>
      <c r="S486" s="21"/>
      <c r="T486" s="21"/>
      <c r="U486" s="21"/>
      <c r="V486" s="21"/>
      <c r="W486" s="21"/>
      <c r="X486" s="21"/>
      <c r="Y486" s="21"/>
      <c r="Z486" s="21"/>
      <c r="AA486" s="21"/>
      <c r="AB486" s="21" t="s">
        <v>746</v>
      </c>
      <c r="AC486" s="21" t="s">
        <v>1608</v>
      </c>
      <c r="AD486" s="21" t="s">
        <v>2846</v>
      </c>
      <c r="AE486" s="21" t="s">
        <v>2860</v>
      </c>
      <c r="AF486" s="21"/>
      <c r="AG486" s="21"/>
      <c r="AH486" s="21"/>
      <c r="AI486" s="21"/>
      <c r="AJ486" s="21"/>
      <c r="AK486" s="21">
        <v>409.0</v>
      </c>
    </row>
    <row r="487" ht="14.25" hidden="1" customHeight="1">
      <c r="A487" s="18" t="s">
        <v>2861</v>
      </c>
      <c r="B487" s="18" t="s">
        <v>550</v>
      </c>
      <c r="C487" s="18" t="s">
        <v>1040</v>
      </c>
      <c r="D487" s="18">
        <v>17.0</v>
      </c>
      <c r="E487" s="18">
        <v>0.3996</v>
      </c>
      <c r="F487" s="86" t="str">
        <f t="shared" si="11"/>
        <v>42.54254254</v>
      </c>
      <c r="G487" s="18">
        <v>71.12</v>
      </c>
      <c r="H487" s="18">
        <v>0.22</v>
      </c>
      <c r="I487" s="18"/>
      <c r="J487" s="18"/>
      <c r="K487" s="18"/>
      <c r="L487" s="18"/>
      <c r="M487" s="18"/>
      <c r="N487" s="18"/>
      <c r="O487" s="18"/>
      <c r="P487" s="18"/>
      <c r="Q487" s="18"/>
      <c r="R487" s="18"/>
      <c r="S487" s="18"/>
      <c r="T487" s="18"/>
      <c r="U487" s="18"/>
      <c r="V487" s="18"/>
      <c r="W487" s="18"/>
      <c r="X487" s="18"/>
      <c r="Y487" s="18"/>
      <c r="Z487" s="18"/>
      <c r="AA487" s="18"/>
      <c r="AB487" s="18" t="s">
        <v>746</v>
      </c>
      <c r="AC487" s="18" t="s">
        <v>1608</v>
      </c>
      <c r="AD487" s="18" t="s">
        <v>2846</v>
      </c>
      <c r="AE487" s="18" t="s">
        <v>2861</v>
      </c>
      <c r="AF487" s="18"/>
      <c r="AG487" s="18"/>
      <c r="AH487" s="18"/>
      <c r="AI487" s="18"/>
      <c r="AJ487" s="18"/>
      <c r="AK487" s="18">
        <v>410.0</v>
      </c>
    </row>
    <row r="488" ht="14.25" hidden="1" customHeight="1">
      <c r="A488" s="21" t="s">
        <v>2862</v>
      </c>
      <c r="B488" s="21" t="s">
        <v>550</v>
      </c>
      <c r="C488" s="21" t="s">
        <v>1040</v>
      </c>
      <c r="D488" s="21">
        <v>14.0</v>
      </c>
      <c r="E488" s="21">
        <v>0.4296</v>
      </c>
      <c r="F488" s="81" t="str">
        <f t="shared" si="11"/>
        <v>32.58845438</v>
      </c>
      <c r="G488" s="21">
        <v>64.86</v>
      </c>
      <c r="H488" s="21">
        <v>0.23</v>
      </c>
      <c r="I488" s="21"/>
      <c r="J488" s="21"/>
      <c r="K488" s="21"/>
      <c r="L488" s="21"/>
      <c r="M488" s="21"/>
      <c r="N488" s="21"/>
      <c r="O488" s="21"/>
      <c r="P488" s="21"/>
      <c r="Q488" s="21"/>
      <c r="R488" s="21"/>
      <c r="S488" s="21"/>
      <c r="T488" s="21"/>
      <c r="U488" s="21"/>
      <c r="V488" s="21"/>
      <c r="W488" s="21"/>
      <c r="X488" s="21"/>
      <c r="Y488" s="21"/>
      <c r="Z488" s="21"/>
      <c r="AA488" s="21"/>
      <c r="AB488" s="21" t="s">
        <v>746</v>
      </c>
      <c r="AC488" s="21" t="s">
        <v>1608</v>
      </c>
      <c r="AD488" s="21" t="s">
        <v>2846</v>
      </c>
      <c r="AE488" s="21" t="s">
        <v>2862</v>
      </c>
      <c r="AF488" s="21"/>
      <c r="AG488" s="21"/>
      <c r="AH488" s="21"/>
      <c r="AI488" s="21"/>
      <c r="AJ488" s="21"/>
      <c r="AK488" s="21">
        <v>417.0</v>
      </c>
    </row>
    <row r="489" ht="14.25" hidden="1" customHeight="1">
      <c r="A489" s="18" t="s">
        <v>2863</v>
      </c>
      <c r="B489" s="18" t="s">
        <v>550</v>
      </c>
      <c r="C489" s="18" t="s">
        <v>1040</v>
      </c>
      <c r="D489" s="18">
        <v>16.0</v>
      </c>
      <c r="E489" s="18">
        <v>0.5004</v>
      </c>
      <c r="F489" s="86" t="str">
        <f t="shared" si="11"/>
        <v>31.97442046</v>
      </c>
      <c r="G489" s="18">
        <v>75.5</v>
      </c>
      <c r="H489" s="18">
        <v>0.22</v>
      </c>
      <c r="I489" s="18"/>
      <c r="J489" s="18"/>
      <c r="K489" s="18"/>
      <c r="L489" s="18"/>
      <c r="M489" s="18"/>
      <c r="N489" s="18"/>
      <c r="O489" s="18"/>
      <c r="P489" s="18"/>
      <c r="Q489" s="18"/>
      <c r="R489" s="18"/>
      <c r="S489" s="18"/>
      <c r="T489" s="18"/>
      <c r="U489" s="18"/>
      <c r="V489" s="18"/>
      <c r="W489" s="18"/>
      <c r="X489" s="18"/>
      <c r="Y489" s="18"/>
      <c r="Z489" s="18"/>
      <c r="AA489" s="18"/>
      <c r="AB489" s="18" t="s">
        <v>746</v>
      </c>
      <c r="AC489" s="18" t="s">
        <v>1608</v>
      </c>
      <c r="AD489" s="18" t="s">
        <v>2846</v>
      </c>
      <c r="AE489" s="18" t="s">
        <v>2863</v>
      </c>
      <c r="AF489" s="18"/>
      <c r="AG489" s="18"/>
      <c r="AH489" s="18"/>
      <c r="AI489" s="18"/>
      <c r="AJ489" s="18"/>
      <c r="AK489" s="18">
        <v>418.0</v>
      </c>
    </row>
    <row r="490" ht="14.25" hidden="1" customHeight="1">
      <c r="A490" s="21" t="s">
        <v>2864</v>
      </c>
      <c r="B490" s="21" t="s">
        <v>550</v>
      </c>
      <c r="C490" s="21" t="s">
        <v>1040</v>
      </c>
      <c r="D490" s="21">
        <v>14.0</v>
      </c>
      <c r="E490" s="21">
        <v>0.3504</v>
      </c>
      <c r="F490" s="81" t="str">
        <f t="shared" si="11"/>
        <v>39.9543379</v>
      </c>
      <c r="G490" s="21">
        <v>64.86</v>
      </c>
      <c r="H490" s="21">
        <v>0.23</v>
      </c>
      <c r="I490" s="21"/>
      <c r="J490" s="21"/>
      <c r="K490" s="21"/>
      <c r="L490" s="21"/>
      <c r="M490" s="21"/>
      <c r="N490" s="21"/>
      <c r="O490" s="21"/>
      <c r="P490" s="21"/>
      <c r="Q490" s="21"/>
      <c r="R490" s="21"/>
      <c r="S490" s="21"/>
      <c r="T490" s="21"/>
      <c r="U490" s="21"/>
      <c r="V490" s="21"/>
      <c r="W490" s="21"/>
      <c r="X490" s="21"/>
      <c r="Y490" s="21"/>
      <c r="Z490" s="21"/>
      <c r="AA490" s="21"/>
      <c r="AB490" s="21" t="s">
        <v>746</v>
      </c>
      <c r="AC490" s="21" t="s">
        <v>1608</v>
      </c>
      <c r="AD490" s="21" t="s">
        <v>2846</v>
      </c>
      <c r="AE490" s="21" t="s">
        <v>2864</v>
      </c>
      <c r="AF490" s="21"/>
      <c r="AG490" s="21"/>
      <c r="AH490" s="21"/>
      <c r="AI490" s="21"/>
      <c r="AJ490" s="21"/>
      <c r="AK490" s="21">
        <v>423.0</v>
      </c>
    </row>
    <row r="491" ht="14.25" hidden="1" customHeight="1">
      <c r="A491" s="18" t="s">
        <v>2866</v>
      </c>
      <c r="B491" s="18" t="s">
        <v>550</v>
      </c>
      <c r="C491" s="18" t="s">
        <v>1040</v>
      </c>
      <c r="D491" s="18">
        <v>16.0</v>
      </c>
      <c r="E491" s="18">
        <v>0.39</v>
      </c>
      <c r="F491" s="86" t="str">
        <f t="shared" si="11"/>
        <v>41.02564103</v>
      </c>
      <c r="G491" s="18">
        <v>75.5</v>
      </c>
      <c r="H491" s="18">
        <v>0.22</v>
      </c>
      <c r="I491" s="18"/>
      <c r="J491" s="18"/>
      <c r="K491" s="18"/>
      <c r="L491" s="18"/>
      <c r="M491" s="18"/>
      <c r="N491" s="18"/>
      <c r="O491" s="18"/>
      <c r="P491" s="18"/>
      <c r="Q491" s="18"/>
      <c r="R491" s="18"/>
      <c r="S491" s="18"/>
      <c r="T491" s="18"/>
      <c r="U491" s="18"/>
      <c r="V491" s="18"/>
      <c r="W491" s="18"/>
      <c r="X491" s="18"/>
      <c r="Y491" s="18"/>
      <c r="Z491" s="18"/>
      <c r="AA491" s="18"/>
      <c r="AB491" s="18" t="s">
        <v>746</v>
      </c>
      <c r="AC491" s="18" t="s">
        <v>1608</v>
      </c>
      <c r="AD491" s="18" t="s">
        <v>2846</v>
      </c>
      <c r="AE491" s="18" t="s">
        <v>2866</v>
      </c>
      <c r="AF491" s="18"/>
      <c r="AG491" s="18"/>
      <c r="AH491" s="18"/>
      <c r="AI491" s="18"/>
      <c r="AJ491" s="18"/>
      <c r="AK491" s="18">
        <v>424.0</v>
      </c>
    </row>
    <row r="492" ht="14.25" hidden="1" customHeight="1">
      <c r="A492" s="21" t="s">
        <v>2868</v>
      </c>
      <c r="B492" s="21" t="s">
        <v>550</v>
      </c>
      <c r="C492" s="21" t="s">
        <v>984</v>
      </c>
      <c r="D492" s="21">
        <v>1.00000202713423E-6</v>
      </c>
      <c r="E492" s="21">
        <v>0.299941999271723</v>
      </c>
      <c r="F492" s="81" t="str">
        <f t="shared" si="11"/>
        <v>0.000003333984669</v>
      </c>
      <c r="G492" s="21">
        <v>1.3999990864106</v>
      </c>
      <c r="H492" s="21">
        <v>0.199866247810275</v>
      </c>
      <c r="I492" s="21">
        <v>0.9</v>
      </c>
      <c r="J492" s="21">
        <v>0.7</v>
      </c>
      <c r="K492" s="21">
        <v>0.7</v>
      </c>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v>1207.0</v>
      </c>
    </row>
    <row r="493" ht="14.25" hidden="1" customHeight="1">
      <c r="A493" s="18" t="s">
        <v>2869</v>
      </c>
      <c r="B493" s="18" t="s">
        <v>550</v>
      </c>
      <c r="C493" s="18" t="s">
        <v>1083</v>
      </c>
      <c r="D493" s="18">
        <v>0.2</v>
      </c>
      <c r="E493" s="18">
        <v>2.4012</v>
      </c>
      <c r="F493" s="86" t="str">
        <f t="shared" si="11"/>
        <v>0.08329168749</v>
      </c>
      <c r="G493" s="18">
        <v>120.0</v>
      </c>
      <c r="H493" s="18">
        <v>0.2</v>
      </c>
      <c r="I493" s="18"/>
      <c r="J493" s="18"/>
      <c r="K493" s="18"/>
      <c r="L493" s="18"/>
      <c r="M493" s="18"/>
      <c r="N493" s="18"/>
      <c r="O493" s="18"/>
      <c r="P493" s="18"/>
      <c r="Q493" s="18"/>
      <c r="R493" s="18"/>
      <c r="S493" s="18"/>
      <c r="T493" s="18"/>
      <c r="U493" s="18"/>
      <c r="V493" s="18"/>
      <c r="W493" s="18"/>
      <c r="X493" s="18"/>
      <c r="Y493" s="18"/>
      <c r="Z493" s="18"/>
      <c r="AA493" s="18"/>
      <c r="AB493" s="18" t="s">
        <v>746</v>
      </c>
      <c r="AC493" s="18" t="s">
        <v>1086</v>
      </c>
      <c r="AD493" s="18" t="s">
        <v>1087</v>
      </c>
      <c r="AE493" s="18" t="s">
        <v>2869</v>
      </c>
      <c r="AF493" s="18"/>
      <c r="AG493" s="18"/>
      <c r="AH493" s="18"/>
      <c r="AI493" s="18"/>
      <c r="AJ493" s="18"/>
      <c r="AK493" s="18">
        <v>694.0</v>
      </c>
    </row>
    <row r="494" ht="14.25" hidden="1" customHeight="1">
      <c r="A494" s="21" t="s">
        <v>2872</v>
      </c>
      <c r="B494" s="21" t="s">
        <v>550</v>
      </c>
      <c r="C494" s="21" t="s">
        <v>984</v>
      </c>
      <c r="D494" s="21">
        <v>0.25</v>
      </c>
      <c r="E494" s="21">
        <v>0.51</v>
      </c>
      <c r="F494" s="81" t="str">
        <f t="shared" si="11"/>
        <v>0.4901960784</v>
      </c>
      <c r="G494" s="21">
        <v>29.0</v>
      </c>
      <c r="H494" s="21">
        <v>0.45</v>
      </c>
      <c r="I494" s="21"/>
      <c r="J494" s="21"/>
      <c r="K494" s="21"/>
      <c r="L494" s="21"/>
      <c r="M494" s="21"/>
      <c r="N494" s="21"/>
      <c r="O494" s="21"/>
      <c r="P494" s="21"/>
      <c r="Q494" s="21"/>
      <c r="R494" s="21"/>
      <c r="S494" s="21"/>
      <c r="T494" s="21"/>
      <c r="U494" s="21"/>
      <c r="V494" s="21"/>
      <c r="W494" s="21"/>
      <c r="X494" s="21"/>
      <c r="Y494" s="21"/>
      <c r="Z494" s="21"/>
      <c r="AA494" s="21"/>
      <c r="AB494" s="21" t="s">
        <v>746</v>
      </c>
      <c r="AC494" s="21" t="s">
        <v>1338</v>
      </c>
      <c r="AD494" s="21" t="s">
        <v>1339</v>
      </c>
      <c r="AE494" s="21" t="s">
        <v>2872</v>
      </c>
      <c r="AF494" s="21"/>
      <c r="AG494" s="21"/>
      <c r="AH494" s="21"/>
      <c r="AI494" s="21"/>
      <c r="AJ494" s="21"/>
      <c r="AK494" s="21">
        <v>401.0</v>
      </c>
    </row>
    <row r="495" ht="14.25" hidden="1" customHeight="1">
      <c r="A495" s="18" t="s">
        <v>2873</v>
      </c>
      <c r="B495" s="18" t="s">
        <v>603</v>
      </c>
      <c r="C495" s="18"/>
      <c r="D495" s="18">
        <v>0.236220472440944</v>
      </c>
      <c r="E495" s="18">
        <v>6.24012461866438</v>
      </c>
      <c r="F495" s="18">
        <v>0.160253209849202</v>
      </c>
      <c r="G495" s="18"/>
      <c r="H495" s="18"/>
      <c r="I495" s="18"/>
      <c r="J495" s="18"/>
      <c r="K495" s="18"/>
      <c r="L495" s="18"/>
      <c r="M495" s="18"/>
      <c r="N495" s="18"/>
      <c r="O495" s="18"/>
      <c r="P495" s="18" t="s">
        <v>2021</v>
      </c>
      <c r="Q495" s="18">
        <v>0.6</v>
      </c>
      <c r="R495" s="18">
        <v>0.17</v>
      </c>
      <c r="S495" s="18">
        <v>0.22</v>
      </c>
      <c r="T495" s="18">
        <v>0.84</v>
      </c>
      <c r="U495" s="18">
        <v>0.055</v>
      </c>
      <c r="V495" s="18">
        <v>0.078</v>
      </c>
      <c r="W495" s="18">
        <v>0.0</v>
      </c>
      <c r="X495" s="18">
        <v>0.84</v>
      </c>
      <c r="Y495" s="18">
        <v>0.1</v>
      </c>
      <c r="Z495" s="18">
        <v>1.0</v>
      </c>
      <c r="AA495" s="18" t="b">
        <v>0</v>
      </c>
      <c r="AB495" s="18"/>
      <c r="AC495" s="18"/>
      <c r="AD495" s="18"/>
      <c r="AE495" s="18"/>
      <c r="AF495" s="18"/>
      <c r="AG495" s="18"/>
      <c r="AH495" s="18"/>
      <c r="AI495" s="18"/>
      <c r="AJ495" s="18"/>
      <c r="AK495" s="18">
        <v>1330.0</v>
      </c>
    </row>
    <row r="496" ht="14.25" hidden="1" customHeight="1">
      <c r="A496" s="21" t="s">
        <v>1566</v>
      </c>
      <c r="B496" s="21" t="s">
        <v>603</v>
      </c>
      <c r="C496" s="21"/>
      <c r="D496" s="21">
        <v>0.118110236220472</v>
      </c>
      <c r="E496" s="21">
        <v>6.24012461866438</v>
      </c>
      <c r="F496" s="21">
        <v>0.160253209849202</v>
      </c>
      <c r="G496" s="21"/>
      <c r="H496" s="21"/>
      <c r="I496" s="21"/>
      <c r="J496" s="21"/>
      <c r="K496" s="21"/>
      <c r="L496" s="21"/>
      <c r="M496" s="21"/>
      <c r="N496" s="21"/>
      <c r="O496" s="21"/>
      <c r="P496" s="21" t="s">
        <v>2021</v>
      </c>
      <c r="Q496" s="21">
        <v>0.45</v>
      </c>
      <c r="R496" s="21">
        <v>0.34</v>
      </c>
      <c r="S496" s="21">
        <v>0.37</v>
      </c>
      <c r="T496" s="21">
        <v>0.78</v>
      </c>
      <c r="U496" s="21">
        <v>0.07</v>
      </c>
      <c r="V496" s="21">
        <v>0.06</v>
      </c>
      <c r="W496" s="21">
        <v>0.0</v>
      </c>
      <c r="X496" s="21">
        <v>0.84</v>
      </c>
      <c r="Y496" s="21">
        <v>0.03</v>
      </c>
      <c r="Z496" s="21">
        <v>1.0</v>
      </c>
      <c r="AA496" s="21" t="b">
        <v>0</v>
      </c>
      <c r="AB496" s="21"/>
      <c r="AC496" s="21"/>
      <c r="AD496" s="21"/>
      <c r="AE496" s="21"/>
      <c r="AF496" s="21"/>
      <c r="AG496" s="21"/>
      <c r="AH496" s="21"/>
      <c r="AI496" s="21"/>
      <c r="AJ496" s="21"/>
      <c r="AK496" s="21">
        <v>1331.0</v>
      </c>
    </row>
    <row r="497" ht="14.25" hidden="1" customHeight="1">
      <c r="A497" s="18" t="s">
        <v>1449</v>
      </c>
      <c r="B497" s="18" t="s">
        <v>603</v>
      </c>
      <c r="C497" s="18"/>
      <c r="D497" s="18">
        <v>0.236220472440944</v>
      </c>
      <c r="E497" s="18">
        <v>6.24012461866438</v>
      </c>
      <c r="F497" s="18">
        <v>0.160253209849202</v>
      </c>
      <c r="G497" s="18"/>
      <c r="H497" s="18"/>
      <c r="I497" s="18"/>
      <c r="J497" s="18"/>
      <c r="K497" s="18"/>
      <c r="L497" s="18"/>
      <c r="M497" s="18"/>
      <c r="N497" s="18"/>
      <c r="O497" s="18"/>
      <c r="P497" s="18" t="s">
        <v>2021</v>
      </c>
      <c r="Q497" s="18">
        <v>0.43</v>
      </c>
      <c r="R497" s="18">
        <v>0.42</v>
      </c>
      <c r="S497" s="18">
        <v>0.3</v>
      </c>
      <c r="T497" s="18">
        <v>0.77</v>
      </c>
      <c r="U497" s="18">
        <v>0.06</v>
      </c>
      <c r="V497" s="18">
        <v>0.07</v>
      </c>
      <c r="W497" s="18">
        <v>0.0</v>
      </c>
      <c r="X497" s="18">
        <v>0.03</v>
      </c>
      <c r="Y497" s="18">
        <v>0.84</v>
      </c>
      <c r="Z497" s="18">
        <v>1.0</v>
      </c>
      <c r="AA497" s="18" t="b">
        <v>0</v>
      </c>
      <c r="AB497" s="18"/>
      <c r="AC497" s="18"/>
      <c r="AD497" s="18"/>
      <c r="AE497" s="18"/>
      <c r="AF497" s="18"/>
      <c r="AG497" s="18"/>
      <c r="AH497" s="18"/>
      <c r="AI497" s="18"/>
      <c r="AJ497" s="18"/>
      <c r="AK497" s="18">
        <v>1332.0</v>
      </c>
    </row>
    <row r="498" ht="14.25" hidden="1" customHeight="1">
      <c r="A498" s="21" t="s">
        <v>1465</v>
      </c>
      <c r="B498" s="21" t="s">
        <v>603</v>
      </c>
      <c r="C498" s="21"/>
      <c r="D498" s="21">
        <v>0.236220472440944</v>
      </c>
      <c r="E498" s="21">
        <v>6.24012461866438</v>
      </c>
      <c r="F498" s="21">
        <v>0.160253209849202</v>
      </c>
      <c r="G498" s="21"/>
      <c r="H498" s="21"/>
      <c r="I498" s="21"/>
      <c r="J498" s="21"/>
      <c r="K498" s="21"/>
      <c r="L498" s="21"/>
      <c r="M498" s="21"/>
      <c r="N498" s="21"/>
      <c r="O498" s="21"/>
      <c r="P498" s="21" t="s">
        <v>2021</v>
      </c>
      <c r="Q498" s="21">
        <v>0.26</v>
      </c>
      <c r="R498" s="21">
        <v>0.14</v>
      </c>
      <c r="S498" s="21">
        <v>0.41</v>
      </c>
      <c r="T498" s="21">
        <v>0.46</v>
      </c>
      <c r="U498" s="21">
        <v>0.06</v>
      </c>
      <c r="V498" s="21">
        <v>0.04</v>
      </c>
      <c r="W498" s="21">
        <v>0.0</v>
      </c>
      <c r="X498" s="21">
        <v>0.84</v>
      </c>
      <c r="Y498" s="21">
        <v>0.03</v>
      </c>
      <c r="Z498" s="21">
        <v>1.0</v>
      </c>
      <c r="AA498" s="21" t="b">
        <v>0</v>
      </c>
      <c r="AB498" s="21"/>
      <c r="AC498" s="21"/>
      <c r="AD498" s="21"/>
      <c r="AE498" s="21"/>
      <c r="AF498" s="21"/>
      <c r="AG498" s="21"/>
      <c r="AH498" s="21"/>
      <c r="AI498" s="21"/>
      <c r="AJ498" s="21"/>
      <c r="AK498" s="21">
        <v>1333.0</v>
      </c>
    </row>
    <row r="499" ht="14.25" hidden="1" customHeight="1">
      <c r="A499" s="18" t="s">
        <v>1473</v>
      </c>
      <c r="B499" s="18" t="s">
        <v>603</v>
      </c>
      <c r="C499" s="18"/>
      <c r="D499" s="18">
        <v>0.236220472440944</v>
      </c>
      <c r="E499" s="18">
        <v>6.24012461866438</v>
      </c>
      <c r="F499" s="18">
        <v>0.160253209849202</v>
      </c>
      <c r="G499" s="18"/>
      <c r="H499" s="18"/>
      <c r="I499" s="18"/>
      <c r="J499" s="18"/>
      <c r="K499" s="18"/>
      <c r="L499" s="18"/>
      <c r="M499" s="18"/>
      <c r="N499" s="18"/>
      <c r="O499" s="18"/>
      <c r="P499" s="18" t="s">
        <v>2021</v>
      </c>
      <c r="Q499" s="18">
        <v>0.36</v>
      </c>
      <c r="R499" s="18">
        <v>0.093</v>
      </c>
      <c r="S499" s="18">
        <v>0.2</v>
      </c>
      <c r="T499" s="18">
        <v>0.5</v>
      </c>
      <c r="U499" s="18">
        <v>0.035</v>
      </c>
      <c r="V499" s="18">
        <v>0.054</v>
      </c>
      <c r="W499" s="18">
        <v>0.0</v>
      </c>
      <c r="X499" s="18">
        <v>0.84</v>
      </c>
      <c r="Y499" s="18">
        <v>0.1</v>
      </c>
      <c r="Z499" s="18">
        <v>1.0</v>
      </c>
      <c r="AA499" s="18" t="b">
        <v>0</v>
      </c>
      <c r="AB499" s="18"/>
      <c r="AC499" s="18"/>
      <c r="AD499" s="18"/>
      <c r="AE499" s="18"/>
      <c r="AF499" s="18"/>
      <c r="AG499" s="18"/>
      <c r="AH499" s="18"/>
      <c r="AI499" s="18"/>
      <c r="AJ499" s="18"/>
      <c r="AK499" s="18">
        <v>1334.0</v>
      </c>
    </row>
    <row r="500" ht="14.25" hidden="1" customHeight="1">
      <c r="A500" s="21" t="s">
        <v>2876</v>
      </c>
      <c r="B500" s="21" t="s">
        <v>550</v>
      </c>
      <c r="C500" s="21" t="s">
        <v>1321</v>
      </c>
      <c r="D500" s="21">
        <v>13.75</v>
      </c>
      <c r="E500" s="21">
        <v>0.336</v>
      </c>
      <c r="F500" s="81" t="str">
        <f t="shared" ref="F500:F514" si="12">D500/E500</f>
        <v>40.92261905</v>
      </c>
      <c r="G500" s="21">
        <v>2.0</v>
      </c>
      <c r="H500" s="21">
        <v>0.2</v>
      </c>
      <c r="I500" s="21"/>
      <c r="J500" s="21"/>
      <c r="K500" s="21"/>
      <c r="L500" s="21"/>
      <c r="M500" s="21"/>
      <c r="N500" s="21"/>
      <c r="O500" s="21"/>
      <c r="P500" s="21"/>
      <c r="Q500" s="21"/>
      <c r="R500" s="21"/>
      <c r="S500" s="21"/>
      <c r="T500" s="21"/>
      <c r="U500" s="21"/>
      <c r="V500" s="21"/>
      <c r="W500" s="21"/>
      <c r="X500" s="21"/>
      <c r="Y500" s="21"/>
      <c r="Z500" s="21"/>
      <c r="AA500" s="21"/>
      <c r="AB500" s="21" t="s">
        <v>746</v>
      </c>
      <c r="AC500" s="21" t="s">
        <v>1338</v>
      </c>
      <c r="AD500" s="21" t="s">
        <v>2877</v>
      </c>
      <c r="AE500" s="21" t="s">
        <v>2876</v>
      </c>
      <c r="AF500" s="21"/>
      <c r="AG500" s="21"/>
      <c r="AH500" s="21"/>
      <c r="AI500" s="21"/>
      <c r="AJ500" s="21"/>
      <c r="AK500" s="21">
        <v>561.0</v>
      </c>
    </row>
    <row r="501" ht="14.25" hidden="1" customHeight="1">
      <c r="A501" s="21" t="s">
        <v>2878</v>
      </c>
      <c r="B501" s="21" t="s">
        <v>550</v>
      </c>
      <c r="C501" s="21" t="s">
        <v>1321</v>
      </c>
      <c r="D501" s="21">
        <v>4.0</v>
      </c>
      <c r="E501" s="21">
        <v>0.336</v>
      </c>
      <c r="F501" s="81" t="str">
        <f t="shared" si="12"/>
        <v>11.9047619</v>
      </c>
      <c r="G501" s="21">
        <v>2.0</v>
      </c>
      <c r="H501" s="21">
        <v>0.2</v>
      </c>
      <c r="I501" s="21"/>
      <c r="J501" s="21"/>
      <c r="K501" s="21"/>
      <c r="L501" s="21"/>
      <c r="M501" s="21"/>
      <c r="N501" s="21"/>
      <c r="O501" s="21"/>
      <c r="P501" s="21"/>
      <c r="Q501" s="21"/>
      <c r="R501" s="21"/>
      <c r="S501" s="21"/>
      <c r="T501" s="21"/>
      <c r="U501" s="21"/>
      <c r="V501" s="21"/>
      <c r="W501" s="21"/>
      <c r="X501" s="21"/>
      <c r="Y501" s="21"/>
      <c r="Z501" s="21"/>
      <c r="AA501" s="21"/>
      <c r="AB501" s="21" t="s">
        <v>746</v>
      </c>
      <c r="AC501" s="21" t="s">
        <v>1338</v>
      </c>
      <c r="AD501" s="21" t="s">
        <v>2877</v>
      </c>
      <c r="AE501" s="21" t="s">
        <v>2878</v>
      </c>
      <c r="AF501" s="21"/>
      <c r="AG501" s="21"/>
      <c r="AH501" s="21"/>
      <c r="AI501" s="21"/>
      <c r="AJ501" s="21"/>
      <c r="AK501" s="21">
        <v>557.0</v>
      </c>
    </row>
    <row r="502" ht="14.25" hidden="1" customHeight="1">
      <c r="A502" s="18" t="s">
        <v>2879</v>
      </c>
      <c r="B502" s="18" t="s">
        <v>550</v>
      </c>
      <c r="C502" s="18" t="s">
        <v>1321</v>
      </c>
      <c r="D502" s="18">
        <v>6.5</v>
      </c>
      <c r="E502" s="18">
        <v>0.336</v>
      </c>
      <c r="F502" s="86" t="str">
        <f t="shared" si="12"/>
        <v>19.3452381</v>
      </c>
      <c r="G502" s="18">
        <v>2.0</v>
      </c>
      <c r="H502" s="18">
        <v>0.2</v>
      </c>
      <c r="I502" s="18"/>
      <c r="J502" s="18"/>
      <c r="K502" s="18"/>
      <c r="L502" s="18"/>
      <c r="M502" s="18"/>
      <c r="N502" s="18"/>
      <c r="O502" s="18"/>
      <c r="P502" s="18"/>
      <c r="Q502" s="18"/>
      <c r="R502" s="18"/>
      <c r="S502" s="18"/>
      <c r="T502" s="18"/>
      <c r="U502" s="18"/>
      <c r="V502" s="18"/>
      <c r="W502" s="18"/>
      <c r="X502" s="18"/>
      <c r="Y502" s="18"/>
      <c r="Z502" s="18"/>
      <c r="AA502" s="18"/>
      <c r="AB502" s="18" t="s">
        <v>746</v>
      </c>
      <c r="AC502" s="18" t="s">
        <v>1338</v>
      </c>
      <c r="AD502" s="18" t="s">
        <v>2877</v>
      </c>
      <c r="AE502" s="18" t="s">
        <v>2879</v>
      </c>
      <c r="AF502" s="18"/>
      <c r="AG502" s="18"/>
      <c r="AH502" s="18"/>
      <c r="AI502" s="18"/>
      <c r="AJ502" s="18"/>
      <c r="AK502" s="18">
        <v>558.0</v>
      </c>
    </row>
    <row r="503" ht="14.25" hidden="1" customHeight="1">
      <c r="A503" s="21" t="s">
        <v>2880</v>
      </c>
      <c r="B503" s="21" t="s">
        <v>550</v>
      </c>
      <c r="C503" s="21" t="s">
        <v>1321</v>
      </c>
      <c r="D503" s="21">
        <v>7.5</v>
      </c>
      <c r="E503" s="21">
        <v>0.336</v>
      </c>
      <c r="F503" s="81" t="str">
        <f t="shared" si="12"/>
        <v>22.32142857</v>
      </c>
      <c r="G503" s="21">
        <v>2.0</v>
      </c>
      <c r="H503" s="21">
        <v>0.2</v>
      </c>
      <c r="I503" s="21"/>
      <c r="J503" s="21"/>
      <c r="K503" s="21"/>
      <c r="L503" s="21"/>
      <c r="M503" s="21"/>
      <c r="N503" s="21"/>
      <c r="O503" s="21"/>
      <c r="P503" s="21"/>
      <c r="Q503" s="21"/>
      <c r="R503" s="21"/>
      <c r="S503" s="21"/>
      <c r="T503" s="21"/>
      <c r="U503" s="21"/>
      <c r="V503" s="21"/>
      <c r="W503" s="21"/>
      <c r="X503" s="21"/>
      <c r="Y503" s="21"/>
      <c r="Z503" s="21"/>
      <c r="AA503" s="21"/>
      <c r="AB503" s="21" t="s">
        <v>746</v>
      </c>
      <c r="AC503" s="21" t="s">
        <v>1338</v>
      </c>
      <c r="AD503" s="21" t="s">
        <v>2877</v>
      </c>
      <c r="AE503" s="21" t="s">
        <v>2880</v>
      </c>
      <c r="AF503" s="21"/>
      <c r="AG503" s="21"/>
      <c r="AH503" s="21"/>
      <c r="AI503" s="21"/>
      <c r="AJ503" s="21"/>
      <c r="AK503" s="21">
        <v>559.0</v>
      </c>
    </row>
    <row r="504" ht="14.25" hidden="1" customHeight="1">
      <c r="A504" s="18" t="s">
        <v>2881</v>
      </c>
      <c r="B504" s="18" t="s">
        <v>550</v>
      </c>
      <c r="C504" s="18" t="s">
        <v>1321</v>
      </c>
      <c r="D504" s="18">
        <v>8.25</v>
      </c>
      <c r="E504" s="18">
        <v>0.336</v>
      </c>
      <c r="F504" s="86" t="str">
        <f t="shared" si="12"/>
        <v>24.55357143</v>
      </c>
      <c r="G504" s="18">
        <v>2.0</v>
      </c>
      <c r="H504" s="18">
        <v>0.2</v>
      </c>
      <c r="I504" s="18"/>
      <c r="J504" s="18"/>
      <c r="K504" s="18"/>
      <c r="L504" s="18"/>
      <c r="M504" s="18"/>
      <c r="N504" s="18"/>
      <c r="O504" s="18"/>
      <c r="P504" s="18"/>
      <c r="Q504" s="18"/>
      <c r="R504" s="18"/>
      <c r="S504" s="18"/>
      <c r="T504" s="18"/>
      <c r="U504" s="18"/>
      <c r="V504" s="18"/>
      <c r="W504" s="18"/>
      <c r="X504" s="18"/>
      <c r="Y504" s="18"/>
      <c r="Z504" s="18"/>
      <c r="AA504" s="18"/>
      <c r="AB504" s="18" t="s">
        <v>746</v>
      </c>
      <c r="AC504" s="18" t="s">
        <v>1338</v>
      </c>
      <c r="AD504" s="18" t="s">
        <v>2877</v>
      </c>
      <c r="AE504" s="18" t="s">
        <v>2881</v>
      </c>
      <c r="AF504" s="18"/>
      <c r="AG504" s="18"/>
      <c r="AH504" s="18"/>
      <c r="AI504" s="18"/>
      <c r="AJ504" s="18"/>
      <c r="AK504" s="18">
        <v>560.0</v>
      </c>
    </row>
    <row r="505" ht="14.25" hidden="1" customHeight="1">
      <c r="A505" s="18" t="s">
        <v>2883</v>
      </c>
      <c r="B505" s="18" t="s">
        <v>550</v>
      </c>
      <c r="C505" s="18" t="s">
        <v>1321</v>
      </c>
      <c r="D505" s="18">
        <v>3.5</v>
      </c>
      <c r="E505" s="18">
        <v>0.336</v>
      </c>
      <c r="F505" s="86" t="str">
        <f t="shared" si="12"/>
        <v>10.41666667</v>
      </c>
      <c r="G505" s="18">
        <v>2.0</v>
      </c>
      <c r="H505" s="18">
        <v>0.2</v>
      </c>
      <c r="I505" s="18"/>
      <c r="J505" s="18"/>
      <c r="K505" s="18"/>
      <c r="L505" s="18"/>
      <c r="M505" s="18"/>
      <c r="N505" s="18"/>
      <c r="O505" s="18"/>
      <c r="P505" s="18"/>
      <c r="Q505" s="18"/>
      <c r="R505" s="18"/>
      <c r="S505" s="18"/>
      <c r="T505" s="18"/>
      <c r="U505" s="18"/>
      <c r="V505" s="18"/>
      <c r="W505" s="18"/>
      <c r="X505" s="18"/>
      <c r="Y505" s="18"/>
      <c r="Z505" s="18"/>
      <c r="AA505" s="18"/>
      <c r="AB505" s="18" t="s">
        <v>746</v>
      </c>
      <c r="AC505" s="18" t="s">
        <v>1338</v>
      </c>
      <c r="AD505" s="18" t="s">
        <v>2877</v>
      </c>
      <c r="AE505" s="18" t="s">
        <v>2883</v>
      </c>
      <c r="AF505" s="18"/>
      <c r="AG505" s="18"/>
      <c r="AH505" s="18"/>
      <c r="AI505" s="18"/>
      <c r="AJ505" s="18"/>
      <c r="AK505" s="18">
        <v>556.0</v>
      </c>
    </row>
    <row r="506" ht="14.25" hidden="1" customHeight="1">
      <c r="A506" s="21" t="s">
        <v>2884</v>
      </c>
      <c r="B506" s="21" t="s">
        <v>550</v>
      </c>
      <c r="C506" s="21" t="s">
        <v>984</v>
      </c>
      <c r="D506" s="21">
        <v>4.0</v>
      </c>
      <c r="E506" s="21">
        <v>6.17078990067922</v>
      </c>
      <c r="F506" s="81" t="str">
        <f t="shared" si="12"/>
        <v>0.6482152309</v>
      </c>
      <c r="G506" s="21">
        <v>119.861684306198</v>
      </c>
      <c r="H506" s="21">
        <v>0.188688258335722</v>
      </c>
      <c r="I506" s="21">
        <v>0.9</v>
      </c>
      <c r="J506" s="21">
        <v>0.7</v>
      </c>
      <c r="K506" s="21">
        <v>0.7</v>
      </c>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v>103.0</v>
      </c>
    </row>
    <row r="507" ht="14.25" hidden="1" customHeight="1">
      <c r="A507" s="18" t="s">
        <v>2886</v>
      </c>
      <c r="B507" s="18" t="s">
        <v>550</v>
      </c>
      <c r="C507" s="18" t="s">
        <v>984</v>
      </c>
      <c r="D507" s="18">
        <v>4.0</v>
      </c>
      <c r="E507" s="18">
        <v>3.67474005321347</v>
      </c>
      <c r="F507" s="86" t="str">
        <f t="shared" si="12"/>
        <v>1.088512369</v>
      </c>
      <c r="G507" s="18">
        <v>79.9077895374651</v>
      </c>
      <c r="H507" s="18">
        <v>0.200630553167097</v>
      </c>
      <c r="I507" s="18">
        <v>0.9</v>
      </c>
      <c r="J507" s="18">
        <v>0.5</v>
      </c>
      <c r="K507" s="18">
        <v>0.5</v>
      </c>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v>104.0</v>
      </c>
    </row>
    <row r="508" ht="14.25" hidden="1" customHeight="1">
      <c r="A508" s="21" t="s">
        <v>2887</v>
      </c>
      <c r="B508" s="21" t="s">
        <v>550</v>
      </c>
      <c r="C508" s="21" t="s">
        <v>984</v>
      </c>
      <c r="D508" s="21">
        <v>8.0</v>
      </c>
      <c r="E508" s="21">
        <v>13.5202700071062</v>
      </c>
      <c r="F508" s="81" t="str">
        <f t="shared" si="12"/>
        <v>0.5917041594</v>
      </c>
      <c r="G508" s="21">
        <v>139.838631690564</v>
      </c>
      <c r="H508" s="21">
        <v>0.214961306964746</v>
      </c>
      <c r="I508" s="21">
        <v>0.9</v>
      </c>
      <c r="J508" s="21">
        <v>0.5</v>
      </c>
      <c r="K508" s="21">
        <v>0.5</v>
      </c>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v>105.0</v>
      </c>
    </row>
    <row r="509" ht="14.25" hidden="1" customHeight="1">
      <c r="A509" s="21" t="s">
        <v>2888</v>
      </c>
      <c r="B509" s="21" t="s">
        <v>550</v>
      </c>
      <c r="C509" s="21" t="s">
        <v>1274</v>
      </c>
      <c r="D509" s="21">
        <v>1.0</v>
      </c>
      <c r="E509" s="21">
        <v>1.14</v>
      </c>
      <c r="F509" s="81" t="str">
        <f t="shared" si="12"/>
        <v>0.8771929825</v>
      </c>
      <c r="G509" s="21">
        <v>41.87</v>
      </c>
      <c r="H509" s="21">
        <v>0.39</v>
      </c>
      <c r="I509" s="21"/>
      <c r="J509" s="21"/>
      <c r="K509" s="21"/>
      <c r="L509" s="21"/>
      <c r="M509" s="21"/>
      <c r="N509" s="21"/>
      <c r="O509" s="21"/>
      <c r="P509" s="21"/>
      <c r="Q509" s="21"/>
      <c r="R509" s="21"/>
      <c r="S509" s="21"/>
      <c r="T509" s="21"/>
      <c r="U509" s="21"/>
      <c r="V509" s="21"/>
      <c r="W509" s="21"/>
      <c r="X509" s="21"/>
      <c r="Y509" s="21"/>
      <c r="Z509" s="21"/>
      <c r="AA509" s="21"/>
      <c r="AB509" s="21" t="s">
        <v>746</v>
      </c>
      <c r="AC509" s="21" t="s">
        <v>1338</v>
      </c>
      <c r="AD509" s="21" t="s">
        <v>1994</v>
      </c>
      <c r="AE509" s="21" t="s">
        <v>2888</v>
      </c>
      <c r="AF509" s="21"/>
      <c r="AG509" s="21"/>
      <c r="AH509" s="21"/>
      <c r="AI509" s="21"/>
      <c r="AJ509" s="21"/>
      <c r="AK509" s="21">
        <v>891.0</v>
      </c>
    </row>
    <row r="510" ht="14.25" hidden="1" customHeight="1">
      <c r="A510" s="18" t="s">
        <v>2889</v>
      </c>
      <c r="B510" s="18" t="s">
        <v>550</v>
      </c>
      <c r="C510" s="18" t="s">
        <v>984</v>
      </c>
      <c r="D510" s="18">
        <v>0.0171961191585844</v>
      </c>
      <c r="E510" s="18">
        <v>0.339740118127283</v>
      </c>
      <c r="F510" s="86" t="str">
        <f t="shared" si="12"/>
        <v>0.05061550945</v>
      </c>
      <c r="G510" s="18">
        <v>16.5434095526783</v>
      </c>
      <c r="H510" s="18">
        <v>0.199866246297889</v>
      </c>
      <c r="I510" s="18">
        <v>0.9</v>
      </c>
      <c r="J510" s="18">
        <v>0.7</v>
      </c>
      <c r="K510" s="18">
        <v>0.7</v>
      </c>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v>106.0</v>
      </c>
    </row>
    <row r="511" ht="14.25" hidden="1" customHeight="1">
      <c r="A511" s="21" t="s">
        <v>2891</v>
      </c>
      <c r="B511" s="21" t="s">
        <v>550</v>
      </c>
      <c r="C511" s="21" t="s">
        <v>984</v>
      </c>
      <c r="D511" s="21">
        <v>1.438471204</v>
      </c>
      <c r="E511" s="21">
        <v>0.339740118127283</v>
      </c>
      <c r="F511" s="81" t="str">
        <f t="shared" si="12"/>
        <v>4.234033978</v>
      </c>
      <c r="G511" s="21">
        <v>16.5434095526783</v>
      </c>
      <c r="H511" s="21">
        <v>0.199866246297889</v>
      </c>
      <c r="I511" s="21">
        <v>0.9</v>
      </c>
      <c r="J511" s="21">
        <v>0.7</v>
      </c>
      <c r="K511" s="21">
        <v>0.7</v>
      </c>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v>133.0</v>
      </c>
    </row>
    <row r="512" ht="14.25" hidden="1" customHeight="1">
      <c r="A512" s="21" t="s">
        <v>2893</v>
      </c>
      <c r="B512" s="21" t="s">
        <v>550</v>
      </c>
      <c r="C512" s="21" t="s">
        <v>1083</v>
      </c>
      <c r="D512" s="21">
        <v>1.0</v>
      </c>
      <c r="E512" s="21">
        <v>1.29959999999999</v>
      </c>
      <c r="F512" s="81" t="str">
        <f t="shared" si="12"/>
        <v>0.7694675285</v>
      </c>
      <c r="G512" s="21">
        <v>59.0</v>
      </c>
      <c r="H512" s="21">
        <v>0.22</v>
      </c>
      <c r="I512" s="21"/>
      <c r="J512" s="21"/>
      <c r="K512" s="21"/>
      <c r="L512" s="21"/>
      <c r="M512" s="21"/>
      <c r="N512" s="21"/>
      <c r="O512" s="21"/>
      <c r="P512" s="21"/>
      <c r="Q512" s="21"/>
      <c r="R512" s="21"/>
      <c r="S512" s="21"/>
      <c r="T512" s="21"/>
      <c r="U512" s="21"/>
      <c r="V512" s="21"/>
      <c r="W512" s="21"/>
      <c r="X512" s="21"/>
      <c r="Y512" s="21"/>
      <c r="Z512" s="21"/>
      <c r="AA512" s="21"/>
      <c r="AB512" s="21" t="s">
        <v>746</v>
      </c>
      <c r="AC512" s="21" t="s">
        <v>1338</v>
      </c>
      <c r="AD512" s="21" t="s">
        <v>1087</v>
      </c>
      <c r="AE512" s="21" t="s">
        <v>2893</v>
      </c>
      <c r="AF512" s="21"/>
      <c r="AG512" s="21"/>
      <c r="AH512" s="21"/>
      <c r="AI512" s="21"/>
      <c r="AJ512" s="21"/>
      <c r="AK512" s="21">
        <v>695.0</v>
      </c>
    </row>
    <row r="513" ht="14.25" hidden="1" customHeight="1">
      <c r="A513" s="18" t="s">
        <v>288</v>
      </c>
      <c r="B513" s="18" t="s">
        <v>550</v>
      </c>
      <c r="C513" s="18" t="s">
        <v>1321</v>
      </c>
      <c r="D513" s="18">
        <v>4.0</v>
      </c>
      <c r="E513" s="18">
        <v>9.08978152785445</v>
      </c>
      <c r="F513" s="86" t="str">
        <f t="shared" si="12"/>
        <v>0.4400545808</v>
      </c>
      <c r="G513" s="18">
        <v>139.838631690564</v>
      </c>
      <c r="H513" s="18">
        <v>0.199866246297889</v>
      </c>
      <c r="I513" s="18">
        <v>0.9</v>
      </c>
      <c r="J513" s="18">
        <v>0.85</v>
      </c>
      <c r="K513" s="18">
        <v>0.85</v>
      </c>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v>140.0</v>
      </c>
    </row>
    <row r="514" ht="14.25" hidden="1" customHeight="1">
      <c r="A514" s="21" t="s">
        <v>2894</v>
      </c>
      <c r="B514" s="21" t="s">
        <v>550</v>
      </c>
      <c r="C514" s="21" t="s">
        <v>1321</v>
      </c>
      <c r="D514" s="21">
        <v>8.0</v>
      </c>
      <c r="E514" s="21">
        <v>9.08978152785445</v>
      </c>
      <c r="F514" s="81" t="str">
        <f t="shared" si="12"/>
        <v>0.8801091616</v>
      </c>
      <c r="G514" s="21">
        <v>139.838631690564</v>
      </c>
      <c r="H514" s="21">
        <v>0.199866246297889</v>
      </c>
      <c r="I514" s="21">
        <v>0.9</v>
      </c>
      <c r="J514" s="21">
        <v>0.85</v>
      </c>
      <c r="K514" s="21">
        <v>0.85</v>
      </c>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v>141.0</v>
      </c>
    </row>
    <row r="515" ht="14.25" hidden="1" customHeight="1">
      <c r="A515" s="18" t="s">
        <v>2895</v>
      </c>
      <c r="B515" s="18" t="s">
        <v>612</v>
      </c>
      <c r="C515" s="18"/>
      <c r="D515" s="18"/>
      <c r="E515" s="18">
        <v>6.24012461866438</v>
      </c>
      <c r="F515" s="18">
        <v>0.160253209849203</v>
      </c>
      <c r="G515" s="18">
        <v>0.0436995724033012</v>
      </c>
      <c r="H515" s="18">
        <v>1.67192127639247E-4</v>
      </c>
      <c r="I515" s="18">
        <v>0.9</v>
      </c>
      <c r="J515" s="18">
        <v>0.7</v>
      </c>
      <c r="K515" s="18">
        <v>0.7</v>
      </c>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v>142.0</v>
      </c>
    </row>
    <row r="516" ht="14.25" hidden="1" customHeight="1">
      <c r="A516" s="21" t="s">
        <v>2897</v>
      </c>
      <c r="B516" s="21" t="s">
        <v>550</v>
      </c>
      <c r="C516" s="21" t="s">
        <v>984</v>
      </c>
      <c r="D516" s="21">
        <v>0.604172732476984</v>
      </c>
      <c r="E516" s="21">
        <v>0.339740118127283</v>
      </c>
      <c r="F516" s="81" t="str">
        <f t="shared" ref="F516:F519" si="13">D516/E516</f>
        <v>1.778337913</v>
      </c>
      <c r="G516" s="21">
        <v>16.5434095526783</v>
      </c>
      <c r="H516" s="21">
        <v>0.199866246297889</v>
      </c>
      <c r="I516" s="21">
        <v>0.9</v>
      </c>
      <c r="J516" s="21">
        <v>0.7</v>
      </c>
      <c r="K516" s="21">
        <v>0.7</v>
      </c>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v>143.0</v>
      </c>
    </row>
    <row r="517" ht="14.25" hidden="1" customHeight="1">
      <c r="A517" s="18" t="s">
        <v>2901</v>
      </c>
      <c r="B517" s="18" t="s">
        <v>550</v>
      </c>
      <c r="C517" s="18" t="s">
        <v>984</v>
      </c>
      <c r="D517" s="18">
        <v>1.404445223</v>
      </c>
      <c r="E517" s="18">
        <v>0.339740118127283</v>
      </c>
      <c r="F517" s="86" t="str">
        <f t="shared" si="13"/>
        <v>4.133881011</v>
      </c>
      <c r="G517" s="18">
        <v>16.5434095526783</v>
      </c>
      <c r="H517" s="18">
        <v>0.199866246297889</v>
      </c>
      <c r="I517" s="18">
        <v>0.9</v>
      </c>
      <c r="J517" s="18">
        <v>0.7</v>
      </c>
      <c r="K517" s="18">
        <v>0.7</v>
      </c>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v>169.0</v>
      </c>
    </row>
    <row r="518" ht="14.25" hidden="1" customHeight="1">
      <c r="A518" s="18" t="s">
        <v>2903</v>
      </c>
      <c r="B518" s="18" t="s">
        <v>550</v>
      </c>
      <c r="C518" s="18" t="s">
        <v>1040</v>
      </c>
      <c r="D518" s="18">
        <v>0.0625</v>
      </c>
      <c r="E518" s="18">
        <v>314.4</v>
      </c>
      <c r="F518" s="86" t="str">
        <f t="shared" si="13"/>
        <v>0.0001987913486</v>
      </c>
      <c r="G518" s="18">
        <v>488.22</v>
      </c>
      <c r="H518" s="18">
        <v>0.12</v>
      </c>
      <c r="I518" s="18"/>
      <c r="J518" s="18"/>
      <c r="K518" s="18"/>
      <c r="L518" s="18"/>
      <c r="M518" s="18"/>
      <c r="N518" s="18"/>
      <c r="O518" s="18"/>
      <c r="P518" s="18"/>
      <c r="Q518" s="18"/>
      <c r="R518" s="18"/>
      <c r="S518" s="18"/>
      <c r="T518" s="18"/>
      <c r="U518" s="18"/>
      <c r="V518" s="18"/>
      <c r="W518" s="18"/>
      <c r="X518" s="18"/>
      <c r="Y518" s="18"/>
      <c r="Z518" s="18"/>
      <c r="AA518" s="18"/>
      <c r="AB518" s="18" t="s">
        <v>746</v>
      </c>
      <c r="AC518" s="18" t="s">
        <v>1338</v>
      </c>
      <c r="AD518" s="18" t="s">
        <v>2696</v>
      </c>
      <c r="AE518" s="18" t="s">
        <v>2903</v>
      </c>
      <c r="AF518" s="18"/>
      <c r="AG518" s="18"/>
      <c r="AH518" s="18"/>
      <c r="AI518" s="18"/>
      <c r="AJ518" s="18"/>
      <c r="AK518" s="18">
        <v>322.0</v>
      </c>
    </row>
    <row r="519" ht="14.25" hidden="1" customHeight="1">
      <c r="A519" s="21" t="s">
        <v>1405</v>
      </c>
      <c r="B519" s="21" t="s">
        <v>550</v>
      </c>
      <c r="C519" s="21" t="s">
        <v>1274</v>
      </c>
      <c r="D519" s="21">
        <v>0.0590551181102362</v>
      </c>
      <c r="E519" s="21">
        <v>312.04783176401</v>
      </c>
      <c r="F519" s="81" t="str">
        <f t="shared" si="13"/>
        <v>0.0001892502113</v>
      </c>
      <c r="G519" s="21">
        <v>479.446737224791</v>
      </c>
      <c r="H519" s="21">
        <v>0.0999331231489443</v>
      </c>
      <c r="I519" s="21">
        <v>0.9</v>
      </c>
      <c r="J519" s="21">
        <v>0.6</v>
      </c>
      <c r="K519" s="21">
        <v>0.6</v>
      </c>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v>177.0</v>
      </c>
    </row>
    <row r="520" ht="14.25" hidden="1" customHeight="1">
      <c r="A520" s="21" t="s">
        <v>2905</v>
      </c>
      <c r="B520" s="21" t="s">
        <v>612</v>
      </c>
      <c r="C520" s="21"/>
      <c r="D520" s="21"/>
      <c r="E520" s="21"/>
      <c r="F520" s="21">
        <v>9.383</v>
      </c>
      <c r="G520" s="21"/>
      <c r="H520" s="21"/>
      <c r="I520" s="21"/>
      <c r="J520" s="21"/>
      <c r="K520" s="21"/>
      <c r="L520" s="21"/>
      <c r="M520" s="21"/>
      <c r="N520" s="21"/>
      <c r="O520" s="21"/>
      <c r="P520" s="21"/>
      <c r="Q520" s="21"/>
      <c r="R520" s="21"/>
      <c r="S520" s="21"/>
      <c r="T520" s="21"/>
      <c r="U520" s="21"/>
      <c r="V520" s="21"/>
      <c r="W520" s="21"/>
      <c r="X520" s="21"/>
      <c r="Y520" s="21"/>
      <c r="Z520" s="21"/>
      <c r="AA520" s="21"/>
      <c r="AB520" s="21" t="s">
        <v>746</v>
      </c>
      <c r="AC520" s="21"/>
      <c r="AD520" s="21" t="s">
        <v>2906</v>
      </c>
      <c r="AE520" s="21"/>
      <c r="AF520" s="21" t="s">
        <v>639</v>
      </c>
      <c r="AG520" s="21" t="s">
        <v>2907</v>
      </c>
      <c r="AH520" s="21" t="s">
        <v>2908</v>
      </c>
      <c r="AI520" s="21" t="s">
        <v>2910</v>
      </c>
      <c r="AJ520" s="21">
        <v>30.0</v>
      </c>
      <c r="AK520" s="21">
        <v>927.0</v>
      </c>
    </row>
    <row r="521" ht="14.25" hidden="1" customHeight="1">
      <c r="A521" s="18" t="s">
        <v>2911</v>
      </c>
      <c r="B521" s="18" t="s">
        <v>612</v>
      </c>
      <c r="C521" s="18"/>
      <c r="D521" s="18"/>
      <c r="E521" s="18"/>
      <c r="F521" s="18">
        <v>10.756</v>
      </c>
      <c r="G521" s="18"/>
      <c r="H521" s="18"/>
      <c r="I521" s="18"/>
      <c r="J521" s="18"/>
      <c r="K521" s="18"/>
      <c r="L521" s="18"/>
      <c r="M521" s="18"/>
      <c r="N521" s="18"/>
      <c r="O521" s="18"/>
      <c r="P521" s="18"/>
      <c r="Q521" s="18"/>
      <c r="R521" s="18"/>
      <c r="S521" s="18"/>
      <c r="T521" s="18"/>
      <c r="U521" s="18"/>
      <c r="V521" s="18"/>
      <c r="W521" s="18"/>
      <c r="X521" s="18"/>
      <c r="Y521" s="18"/>
      <c r="Z521" s="18"/>
      <c r="AA521" s="18"/>
      <c r="AB521" s="18" t="s">
        <v>746</v>
      </c>
      <c r="AC521" s="18"/>
      <c r="AD521" s="18" t="s">
        <v>2906</v>
      </c>
      <c r="AE521" s="18"/>
      <c r="AF521" s="18" t="s">
        <v>639</v>
      </c>
      <c r="AG521" s="18" t="s">
        <v>2907</v>
      </c>
      <c r="AH521" s="18" t="s">
        <v>2913</v>
      </c>
      <c r="AI521" s="18" t="s">
        <v>2914</v>
      </c>
      <c r="AJ521" s="18">
        <v>38.0</v>
      </c>
      <c r="AK521" s="18">
        <v>928.0</v>
      </c>
    </row>
    <row r="522" ht="14.25" hidden="1" customHeight="1">
      <c r="A522" s="21" t="s">
        <v>2915</v>
      </c>
      <c r="B522" s="21" t="s">
        <v>612</v>
      </c>
      <c r="C522" s="21"/>
      <c r="D522" s="21"/>
      <c r="E522" s="21"/>
      <c r="F522" s="21">
        <v>0.003</v>
      </c>
      <c r="G522" s="21"/>
      <c r="H522" s="21"/>
      <c r="I522" s="21"/>
      <c r="J522" s="21"/>
      <c r="K522" s="21"/>
      <c r="L522" s="21"/>
      <c r="M522" s="21"/>
      <c r="N522" s="21"/>
      <c r="O522" s="21"/>
      <c r="P522" s="21"/>
      <c r="Q522" s="21"/>
      <c r="R522" s="21"/>
      <c r="S522" s="21"/>
      <c r="T522" s="21"/>
      <c r="U522" s="21"/>
      <c r="V522" s="21"/>
      <c r="W522" s="21"/>
      <c r="X522" s="21"/>
      <c r="Y522" s="21"/>
      <c r="Z522" s="21"/>
      <c r="AA522" s="21"/>
      <c r="AB522" s="21" t="s">
        <v>746</v>
      </c>
      <c r="AC522" s="21"/>
      <c r="AD522" s="21" t="s">
        <v>2906</v>
      </c>
      <c r="AE522" s="21"/>
      <c r="AF522" s="21" t="s">
        <v>639</v>
      </c>
      <c r="AG522" s="21" t="s">
        <v>2907</v>
      </c>
      <c r="AH522" s="21" t="s">
        <v>2916</v>
      </c>
      <c r="AI522" s="21" t="s">
        <v>2917</v>
      </c>
      <c r="AJ522" s="21">
        <v>0.0</v>
      </c>
      <c r="AK522" s="21">
        <v>921.0</v>
      </c>
    </row>
    <row r="523" ht="14.25" hidden="1" customHeight="1">
      <c r="A523" s="18" t="s">
        <v>2918</v>
      </c>
      <c r="B523" s="18" t="s">
        <v>612</v>
      </c>
      <c r="C523" s="18"/>
      <c r="D523" s="18"/>
      <c r="E523" s="18"/>
      <c r="F523" s="18">
        <v>5.309</v>
      </c>
      <c r="G523" s="18"/>
      <c r="H523" s="18"/>
      <c r="I523" s="18"/>
      <c r="J523" s="18"/>
      <c r="K523" s="18"/>
      <c r="L523" s="18"/>
      <c r="M523" s="18"/>
      <c r="N523" s="18"/>
      <c r="O523" s="18"/>
      <c r="P523" s="18"/>
      <c r="Q523" s="18"/>
      <c r="R523" s="18"/>
      <c r="S523" s="18"/>
      <c r="T523" s="18"/>
      <c r="U523" s="18"/>
      <c r="V523" s="18"/>
      <c r="W523" s="18"/>
      <c r="X523" s="18"/>
      <c r="Y523" s="18"/>
      <c r="Z523" s="18"/>
      <c r="AA523" s="18"/>
      <c r="AB523" s="18" t="s">
        <v>746</v>
      </c>
      <c r="AC523" s="18"/>
      <c r="AD523" s="18" t="s">
        <v>2906</v>
      </c>
      <c r="AE523" s="18"/>
      <c r="AF523" s="18" t="s">
        <v>639</v>
      </c>
      <c r="AG523" s="18" t="s">
        <v>2907</v>
      </c>
      <c r="AH523" s="18" t="s">
        <v>2916</v>
      </c>
      <c r="AI523" s="18" t="s">
        <v>2917</v>
      </c>
      <c r="AJ523" s="18">
        <v>11.0</v>
      </c>
      <c r="AK523" s="18">
        <v>922.0</v>
      </c>
    </row>
    <row r="524" ht="14.25" hidden="1" customHeight="1">
      <c r="A524" s="21" t="s">
        <v>2919</v>
      </c>
      <c r="B524" s="21" t="s">
        <v>612</v>
      </c>
      <c r="C524" s="21"/>
      <c r="D524" s="21"/>
      <c r="E524" s="21"/>
      <c r="F524" s="21">
        <v>5.854</v>
      </c>
      <c r="G524" s="21"/>
      <c r="H524" s="21"/>
      <c r="I524" s="21"/>
      <c r="J524" s="21"/>
      <c r="K524" s="21"/>
      <c r="L524" s="21"/>
      <c r="M524" s="21"/>
      <c r="N524" s="21"/>
      <c r="O524" s="21"/>
      <c r="P524" s="21"/>
      <c r="Q524" s="21"/>
      <c r="R524" s="21"/>
      <c r="S524" s="21"/>
      <c r="T524" s="21"/>
      <c r="U524" s="21"/>
      <c r="V524" s="21"/>
      <c r="W524" s="21"/>
      <c r="X524" s="21"/>
      <c r="Y524" s="21"/>
      <c r="Z524" s="21"/>
      <c r="AA524" s="21"/>
      <c r="AB524" s="21" t="s">
        <v>746</v>
      </c>
      <c r="AC524" s="21"/>
      <c r="AD524" s="21" t="s">
        <v>2906</v>
      </c>
      <c r="AE524" s="21"/>
      <c r="AF524" s="21" t="s">
        <v>639</v>
      </c>
      <c r="AG524" s="21" t="s">
        <v>2907</v>
      </c>
      <c r="AH524" s="21" t="s">
        <v>2916</v>
      </c>
      <c r="AI524" s="21" t="s">
        <v>2917</v>
      </c>
      <c r="AJ524" s="21">
        <v>13.0</v>
      </c>
      <c r="AK524" s="21">
        <v>923.0</v>
      </c>
    </row>
    <row r="525" ht="14.25" hidden="1" customHeight="1">
      <c r="A525" s="18" t="s">
        <v>2920</v>
      </c>
      <c r="B525" s="18" t="s">
        <v>612</v>
      </c>
      <c r="C525" s="18"/>
      <c r="D525" s="18"/>
      <c r="E525" s="18"/>
      <c r="F525" s="18">
        <v>6.92</v>
      </c>
      <c r="G525" s="18"/>
      <c r="H525" s="18"/>
      <c r="I525" s="18"/>
      <c r="J525" s="18"/>
      <c r="K525" s="18"/>
      <c r="L525" s="18"/>
      <c r="M525" s="18"/>
      <c r="N525" s="18"/>
      <c r="O525" s="18"/>
      <c r="P525" s="18"/>
      <c r="Q525" s="18"/>
      <c r="R525" s="18"/>
      <c r="S525" s="18"/>
      <c r="T525" s="18"/>
      <c r="U525" s="18"/>
      <c r="V525" s="18"/>
      <c r="W525" s="18"/>
      <c r="X525" s="18"/>
      <c r="Y525" s="18"/>
      <c r="Z525" s="18"/>
      <c r="AA525" s="18"/>
      <c r="AB525" s="18" t="s">
        <v>746</v>
      </c>
      <c r="AC525" s="18"/>
      <c r="AD525" s="18" t="s">
        <v>2906</v>
      </c>
      <c r="AE525" s="18"/>
      <c r="AF525" s="18" t="s">
        <v>639</v>
      </c>
      <c r="AG525" s="18" t="s">
        <v>2907</v>
      </c>
      <c r="AH525" s="18" t="s">
        <v>2916</v>
      </c>
      <c r="AI525" s="18" t="s">
        <v>2917</v>
      </c>
      <c r="AJ525" s="18">
        <v>19.0</v>
      </c>
      <c r="AK525" s="18">
        <v>924.0</v>
      </c>
    </row>
    <row r="526" ht="14.25" hidden="1" customHeight="1">
      <c r="A526" s="21" t="s">
        <v>2922</v>
      </c>
      <c r="B526" s="21" t="s">
        <v>612</v>
      </c>
      <c r="C526" s="21"/>
      <c r="D526" s="21"/>
      <c r="E526" s="21"/>
      <c r="F526" s="21">
        <v>7.414</v>
      </c>
      <c r="G526" s="21"/>
      <c r="H526" s="21"/>
      <c r="I526" s="21"/>
      <c r="J526" s="21"/>
      <c r="K526" s="21"/>
      <c r="L526" s="21"/>
      <c r="M526" s="21"/>
      <c r="N526" s="21"/>
      <c r="O526" s="21"/>
      <c r="P526" s="21"/>
      <c r="Q526" s="21"/>
      <c r="R526" s="21"/>
      <c r="S526" s="21"/>
      <c r="T526" s="21"/>
      <c r="U526" s="21"/>
      <c r="V526" s="21"/>
      <c r="W526" s="21"/>
      <c r="X526" s="21"/>
      <c r="Y526" s="21"/>
      <c r="Z526" s="21"/>
      <c r="AA526" s="21"/>
      <c r="AB526" s="21" t="s">
        <v>746</v>
      </c>
      <c r="AC526" s="21"/>
      <c r="AD526" s="21" t="s">
        <v>2906</v>
      </c>
      <c r="AE526" s="21"/>
      <c r="AF526" s="21" t="s">
        <v>639</v>
      </c>
      <c r="AG526" s="21" t="s">
        <v>2907</v>
      </c>
      <c r="AH526" s="21" t="s">
        <v>2923</v>
      </c>
      <c r="AI526" s="21" t="s">
        <v>2924</v>
      </c>
      <c r="AJ526" s="21">
        <v>19.0</v>
      </c>
      <c r="AK526" s="21">
        <v>925.0</v>
      </c>
    </row>
    <row r="527" ht="14.25" hidden="1" customHeight="1">
      <c r="A527" s="18" t="s">
        <v>2925</v>
      </c>
      <c r="B527" s="18" t="s">
        <v>612</v>
      </c>
      <c r="C527" s="18"/>
      <c r="D527" s="18"/>
      <c r="E527" s="18"/>
      <c r="F527" s="18">
        <v>7.815</v>
      </c>
      <c r="G527" s="18"/>
      <c r="H527" s="18"/>
      <c r="I527" s="18"/>
      <c r="J527" s="18"/>
      <c r="K527" s="18"/>
      <c r="L527" s="18"/>
      <c r="M527" s="18"/>
      <c r="N527" s="18"/>
      <c r="O527" s="18"/>
      <c r="P527" s="18"/>
      <c r="Q527" s="18"/>
      <c r="R527" s="18"/>
      <c r="S527" s="18"/>
      <c r="T527" s="18"/>
      <c r="U527" s="18"/>
      <c r="V527" s="18"/>
      <c r="W527" s="18"/>
      <c r="X527" s="18"/>
      <c r="Y527" s="18"/>
      <c r="Z527" s="18"/>
      <c r="AA527" s="18"/>
      <c r="AB527" s="18" t="s">
        <v>746</v>
      </c>
      <c r="AC527" s="18"/>
      <c r="AD527" s="18" t="s">
        <v>2906</v>
      </c>
      <c r="AE527" s="18"/>
      <c r="AF527" s="18" t="s">
        <v>639</v>
      </c>
      <c r="AG527" s="18" t="s">
        <v>2907</v>
      </c>
      <c r="AH527" s="18" t="s">
        <v>2923</v>
      </c>
      <c r="AI527" s="18" t="s">
        <v>2924</v>
      </c>
      <c r="AJ527" s="18">
        <v>22.0</v>
      </c>
      <c r="AK527" s="18">
        <v>926.0</v>
      </c>
    </row>
    <row r="528" ht="14.25" hidden="1" customHeight="1">
      <c r="A528" s="21" t="s">
        <v>2927</v>
      </c>
      <c r="B528" s="21" t="s">
        <v>612</v>
      </c>
      <c r="C528" s="21"/>
      <c r="D528" s="21"/>
      <c r="E528" s="21"/>
      <c r="F528" s="21">
        <v>12.443</v>
      </c>
      <c r="G528" s="21"/>
      <c r="H528" s="21"/>
      <c r="I528" s="21"/>
      <c r="J528" s="21"/>
      <c r="K528" s="21"/>
      <c r="L528" s="21"/>
      <c r="M528" s="21"/>
      <c r="N528" s="21"/>
      <c r="O528" s="21"/>
      <c r="P528" s="21"/>
      <c r="Q528" s="21"/>
      <c r="R528" s="21"/>
      <c r="S528" s="21"/>
      <c r="T528" s="21"/>
      <c r="U528" s="21"/>
      <c r="V528" s="21"/>
      <c r="W528" s="21"/>
      <c r="X528" s="21"/>
      <c r="Y528" s="21"/>
      <c r="Z528" s="21"/>
      <c r="AA528" s="21"/>
      <c r="AB528" s="21" t="s">
        <v>746</v>
      </c>
      <c r="AC528" s="21"/>
      <c r="AD528" s="21" t="s">
        <v>2906</v>
      </c>
      <c r="AE528" s="21"/>
      <c r="AF528" s="21" t="s">
        <v>639</v>
      </c>
      <c r="AG528" s="21" t="s">
        <v>2928</v>
      </c>
      <c r="AH528" s="21" t="s">
        <v>2908</v>
      </c>
      <c r="AI528" s="21" t="s">
        <v>2910</v>
      </c>
      <c r="AJ528" s="21">
        <v>30.0</v>
      </c>
      <c r="AK528" s="21">
        <v>935.0</v>
      </c>
    </row>
    <row r="529" ht="14.25" hidden="1" customHeight="1">
      <c r="A529" s="18" t="s">
        <v>2930</v>
      </c>
      <c r="B529" s="18" t="s">
        <v>612</v>
      </c>
      <c r="C529" s="18"/>
      <c r="D529" s="18"/>
      <c r="E529" s="18"/>
      <c r="F529" s="18">
        <v>14.569</v>
      </c>
      <c r="G529" s="18"/>
      <c r="H529" s="18"/>
      <c r="I529" s="18"/>
      <c r="J529" s="18"/>
      <c r="K529" s="18"/>
      <c r="L529" s="18"/>
      <c r="M529" s="18"/>
      <c r="N529" s="18"/>
      <c r="O529" s="18"/>
      <c r="P529" s="18"/>
      <c r="Q529" s="18"/>
      <c r="R529" s="18"/>
      <c r="S529" s="18"/>
      <c r="T529" s="18"/>
      <c r="U529" s="18"/>
      <c r="V529" s="18"/>
      <c r="W529" s="18"/>
      <c r="X529" s="18"/>
      <c r="Y529" s="18"/>
      <c r="Z529" s="18"/>
      <c r="AA529" s="18"/>
      <c r="AB529" s="18" t="s">
        <v>746</v>
      </c>
      <c r="AC529" s="18"/>
      <c r="AD529" s="18" t="s">
        <v>2906</v>
      </c>
      <c r="AE529" s="18"/>
      <c r="AF529" s="18" t="s">
        <v>639</v>
      </c>
      <c r="AG529" s="18" t="s">
        <v>2928</v>
      </c>
      <c r="AH529" s="18" t="s">
        <v>2913</v>
      </c>
      <c r="AI529" s="18" t="s">
        <v>2914</v>
      </c>
      <c r="AJ529" s="18">
        <v>38.0</v>
      </c>
      <c r="AK529" s="18">
        <v>936.0</v>
      </c>
    </row>
    <row r="530" ht="14.25" hidden="1" customHeight="1">
      <c r="A530" s="21" t="s">
        <v>2932</v>
      </c>
      <c r="B530" s="21" t="s">
        <v>612</v>
      </c>
      <c r="C530" s="21"/>
      <c r="D530" s="21"/>
      <c r="E530" s="21"/>
      <c r="F530" s="21">
        <v>0.003</v>
      </c>
      <c r="G530" s="21"/>
      <c r="H530" s="21"/>
      <c r="I530" s="21"/>
      <c r="J530" s="21"/>
      <c r="K530" s="21"/>
      <c r="L530" s="21"/>
      <c r="M530" s="21"/>
      <c r="N530" s="21"/>
      <c r="O530" s="21"/>
      <c r="P530" s="21"/>
      <c r="Q530" s="21"/>
      <c r="R530" s="21"/>
      <c r="S530" s="21"/>
      <c r="T530" s="21"/>
      <c r="U530" s="21"/>
      <c r="V530" s="21"/>
      <c r="W530" s="21"/>
      <c r="X530" s="21"/>
      <c r="Y530" s="21"/>
      <c r="Z530" s="21"/>
      <c r="AA530" s="21"/>
      <c r="AB530" s="21" t="s">
        <v>746</v>
      </c>
      <c r="AC530" s="21"/>
      <c r="AD530" s="21" t="s">
        <v>2906</v>
      </c>
      <c r="AE530" s="21"/>
      <c r="AF530" s="21" t="s">
        <v>639</v>
      </c>
      <c r="AG530" s="21" t="s">
        <v>2928</v>
      </c>
      <c r="AH530" s="21" t="s">
        <v>2916</v>
      </c>
      <c r="AI530" s="21" t="s">
        <v>2917</v>
      </c>
      <c r="AJ530" s="21">
        <v>0.0</v>
      </c>
      <c r="AK530" s="21">
        <v>929.0</v>
      </c>
    </row>
    <row r="531" ht="14.25" hidden="1" customHeight="1">
      <c r="A531" s="18" t="s">
        <v>2933</v>
      </c>
      <c r="B531" s="18" t="s">
        <v>612</v>
      </c>
      <c r="C531" s="18"/>
      <c r="D531" s="18"/>
      <c r="E531" s="18"/>
      <c r="F531" s="18">
        <v>6.576</v>
      </c>
      <c r="G531" s="18"/>
      <c r="H531" s="18"/>
      <c r="I531" s="18"/>
      <c r="J531" s="18"/>
      <c r="K531" s="18"/>
      <c r="L531" s="18"/>
      <c r="M531" s="18"/>
      <c r="N531" s="18"/>
      <c r="O531" s="18"/>
      <c r="P531" s="18"/>
      <c r="Q531" s="18"/>
      <c r="R531" s="18"/>
      <c r="S531" s="18"/>
      <c r="T531" s="18"/>
      <c r="U531" s="18"/>
      <c r="V531" s="18"/>
      <c r="W531" s="18"/>
      <c r="X531" s="18"/>
      <c r="Y531" s="18"/>
      <c r="Z531" s="18"/>
      <c r="AA531" s="18"/>
      <c r="AB531" s="18" t="s">
        <v>746</v>
      </c>
      <c r="AC531" s="18"/>
      <c r="AD531" s="18" t="s">
        <v>2906</v>
      </c>
      <c r="AE531" s="18"/>
      <c r="AF531" s="18" t="s">
        <v>639</v>
      </c>
      <c r="AG531" s="18" t="s">
        <v>2928</v>
      </c>
      <c r="AH531" s="18" t="s">
        <v>2916</v>
      </c>
      <c r="AI531" s="18" t="s">
        <v>2917</v>
      </c>
      <c r="AJ531" s="18">
        <v>11.0</v>
      </c>
      <c r="AK531" s="18">
        <v>930.0</v>
      </c>
    </row>
    <row r="532" ht="14.25" hidden="1" customHeight="1">
      <c r="A532" s="21" t="s">
        <v>2935</v>
      </c>
      <c r="B532" s="21" t="s">
        <v>612</v>
      </c>
      <c r="C532" s="21"/>
      <c r="D532" s="21"/>
      <c r="E532" s="21"/>
      <c r="F532" s="21">
        <v>7.544</v>
      </c>
      <c r="G532" s="21"/>
      <c r="H532" s="21"/>
      <c r="I532" s="21"/>
      <c r="J532" s="21"/>
      <c r="K532" s="21"/>
      <c r="L532" s="21"/>
      <c r="M532" s="21"/>
      <c r="N532" s="21"/>
      <c r="O532" s="21"/>
      <c r="P532" s="21"/>
      <c r="Q532" s="21"/>
      <c r="R532" s="21"/>
      <c r="S532" s="21"/>
      <c r="T532" s="21"/>
      <c r="U532" s="21"/>
      <c r="V532" s="21"/>
      <c r="W532" s="21"/>
      <c r="X532" s="21"/>
      <c r="Y532" s="21"/>
      <c r="Z532" s="21"/>
      <c r="AA532" s="21"/>
      <c r="AB532" s="21" t="s">
        <v>746</v>
      </c>
      <c r="AC532" s="21"/>
      <c r="AD532" s="21" t="s">
        <v>2906</v>
      </c>
      <c r="AE532" s="21"/>
      <c r="AF532" s="21" t="s">
        <v>639</v>
      </c>
      <c r="AG532" s="21" t="s">
        <v>2928</v>
      </c>
      <c r="AH532" s="21" t="s">
        <v>2916</v>
      </c>
      <c r="AI532" s="21" t="s">
        <v>2917</v>
      </c>
      <c r="AJ532" s="21">
        <v>13.0</v>
      </c>
      <c r="AK532" s="21">
        <v>931.0</v>
      </c>
    </row>
    <row r="533" ht="14.25" hidden="1" customHeight="1">
      <c r="A533" s="18" t="s">
        <v>2937</v>
      </c>
      <c r="B533" s="18" t="s">
        <v>612</v>
      </c>
      <c r="C533" s="18"/>
      <c r="D533" s="18"/>
      <c r="E533" s="18"/>
      <c r="F533" s="18">
        <v>9.037</v>
      </c>
      <c r="G533" s="18"/>
      <c r="H533" s="18"/>
      <c r="I533" s="18"/>
      <c r="J533" s="18"/>
      <c r="K533" s="18"/>
      <c r="L533" s="18"/>
      <c r="M533" s="18"/>
      <c r="N533" s="18"/>
      <c r="O533" s="18"/>
      <c r="P533" s="18"/>
      <c r="Q533" s="18"/>
      <c r="R533" s="18"/>
      <c r="S533" s="18"/>
      <c r="T533" s="18"/>
      <c r="U533" s="18"/>
      <c r="V533" s="18"/>
      <c r="W533" s="18"/>
      <c r="X533" s="18"/>
      <c r="Y533" s="18"/>
      <c r="Z533" s="18"/>
      <c r="AA533" s="18"/>
      <c r="AB533" s="18" t="s">
        <v>746</v>
      </c>
      <c r="AC533" s="18"/>
      <c r="AD533" s="18" t="s">
        <v>2906</v>
      </c>
      <c r="AE533" s="18"/>
      <c r="AF533" s="18" t="s">
        <v>639</v>
      </c>
      <c r="AG533" s="18" t="s">
        <v>2928</v>
      </c>
      <c r="AH533" s="18" t="s">
        <v>2916</v>
      </c>
      <c r="AI533" s="18" t="s">
        <v>2917</v>
      </c>
      <c r="AJ533" s="18">
        <v>19.0</v>
      </c>
      <c r="AK533" s="18">
        <v>932.0</v>
      </c>
    </row>
    <row r="534" ht="14.25" hidden="1" customHeight="1">
      <c r="A534" s="21" t="s">
        <v>2938</v>
      </c>
      <c r="B534" s="21" t="s">
        <v>612</v>
      </c>
      <c r="C534" s="21"/>
      <c r="D534" s="21"/>
      <c r="E534" s="21"/>
      <c r="F534" s="21">
        <v>9.564</v>
      </c>
      <c r="G534" s="21"/>
      <c r="H534" s="21"/>
      <c r="I534" s="21"/>
      <c r="J534" s="21"/>
      <c r="K534" s="21"/>
      <c r="L534" s="21"/>
      <c r="M534" s="21"/>
      <c r="N534" s="21"/>
      <c r="O534" s="21"/>
      <c r="P534" s="21"/>
      <c r="Q534" s="21"/>
      <c r="R534" s="21"/>
      <c r="S534" s="21"/>
      <c r="T534" s="21"/>
      <c r="U534" s="21"/>
      <c r="V534" s="21"/>
      <c r="W534" s="21"/>
      <c r="X534" s="21"/>
      <c r="Y534" s="21"/>
      <c r="Z534" s="21"/>
      <c r="AA534" s="21"/>
      <c r="AB534" s="21" t="s">
        <v>746</v>
      </c>
      <c r="AC534" s="21"/>
      <c r="AD534" s="21" t="s">
        <v>2906</v>
      </c>
      <c r="AE534" s="21"/>
      <c r="AF534" s="21" t="s">
        <v>639</v>
      </c>
      <c r="AG534" s="21" t="s">
        <v>2928</v>
      </c>
      <c r="AH534" s="21" t="s">
        <v>2923</v>
      </c>
      <c r="AI534" s="21" t="s">
        <v>2924</v>
      </c>
      <c r="AJ534" s="21">
        <v>19.0</v>
      </c>
      <c r="AK534" s="21">
        <v>933.0</v>
      </c>
    </row>
    <row r="535" ht="14.25" hidden="1" customHeight="1">
      <c r="A535" s="18" t="s">
        <v>2940</v>
      </c>
      <c r="B535" s="18" t="s">
        <v>612</v>
      </c>
      <c r="C535" s="18"/>
      <c r="D535" s="18"/>
      <c r="E535" s="18"/>
      <c r="F535" s="18">
        <v>10.336</v>
      </c>
      <c r="G535" s="18"/>
      <c r="H535" s="18"/>
      <c r="I535" s="18"/>
      <c r="J535" s="18"/>
      <c r="K535" s="18"/>
      <c r="L535" s="18"/>
      <c r="M535" s="18"/>
      <c r="N535" s="18"/>
      <c r="O535" s="18"/>
      <c r="P535" s="18"/>
      <c r="Q535" s="18"/>
      <c r="R535" s="18"/>
      <c r="S535" s="18"/>
      <c r="T535" s="18"/>
      <c r="U535" s="18"/>
      <c r="V535" s="18"/>
      <c r="W535" s="18"/>
      <c r="X535" s="18"/>
      <c r="Y535" s="18"/>
      <c r="Z535" s="18"/>
      <c r="AA535" s="18"/>
      <c r="AB535" s="18" t="s">
        <v>746</v>
      </c>
      <c r="AC535" s="18"/>
      <c r="AD535" s="18" t="s">
        <v>2906</v>
      </c>
      <c r="AE535" s="18"/>
      <c r="AF535" s="18" t="s">
        <v>639</v>
      </c>
      <c r="AG535" s="18" t="s">
        <v>2928</v>
      </c>
      <c r="AH535" s="18" t="s">
        <v>2923</v>
      </c>
      <c r="AI535" s="18" t="s">
        <v>2924</v>
      </c>
      <c r="AJ535" s="18">
        <v>22.0</v>
      </c>
      <c r="AK535" s="18">
        <v>934.0</v>
      </c>
    </row>
    <row r="536" ht="14.25" hidden="1" customHeight="1">
      <c r="A536" s="18" t="s">
        <v>2941</v>
      </c>
      <c r="B536" s="18" t="s">
        <v>612</v>
      </c>
      <c r="C536" s="18"/>
      <c r="D536" s="18"/>
      <c r="E536" s="18"/>
      <c r="F536" s="18">
        <v>10.16</v>
      </c>
      <c r="G536" s="18"/>
      <c r="H536" s="18"/>
      <c r="I536" s="18"/>
      <c r="J536" s="18"/>
      <c r="K536" s="18"/>
      <c r="L536" s="18"/>
      <c r="M536" s="18"/>
      <c r="N536" s="18"/>
      <c r="O536" s="18"/>
      <c r="P536" s="18"/>
      <c r="Q536" s="18"/>
      <c r="R536" s="18"/>
      <c r="S536" s="18"/>
      <c r="T536" s="18"/>
      <c r="U536" s="18"/>
      <c r="V536" s="18"/>
      <c r="W536" s="18"/>
      <c r="X536" s="18"/>
      <c r="Y536" s="18"/>
      <c r="Z536" s="18"/>
      <c r="AA536" s="18"/>
      <c r="AB536" s="18" t="s">
        <v>746</v>
      </c>
      <c r="AC536" s="18"/>
      <c r="AD536" s="18" t="s">
        <v>2943</v>
      </c>
      <c r="AE536" s="18"/>
      <c r="AF536" s="18" t="s">
        <v>639</v>
      </c>
      <c r="AG536" s="18" t="s">
        <v>2944</v>
      </c>
      <c r="AH536" s="18" t="s">
        <v>2945</v>
      </c>
      <c r="AI536" s="18" t="s">
        <v>2910</v>
      </c>
      <c r="AJ536" s="18">
        <v>25.0</v>
      </c>
      <c r="AK536" s="18">
        <v>970.0</v>
      </c>
    </row>
    <row r="537" ht="14.25" hidden="1" customHeight="1">
      <c r="A537" s="21" t="s">
        <v>2946</v>
      </c>
      <c r="B537" s="21" t="s">
        <v>612</v>
      </c>
      <c r="C537" s="21"/>
      <c r="D537" s="21"/>
      <c r="E537" s="21"/>
      <c r="F537" s="21">
        <v>10.92</v>
      </c>
      <c r="G537" s="21"/>
      <c r="H537" s="21"/>
      <c r="I537" s="21"/>
      <c r="J537" s="21"/>
      <c r="K537" s="21"/>
      <c r="L537" s="21"/>
      <c r="M537" s="21"/>
      <c r="N537" s="21"/>
      <c r="O537" s="21"/>
      <c r="P537" s="21"/>
      <c r="Q537" s="21"/>
      <c r="R537" s="21"/>
      <c r="S537" s="21"/>
      <c r="T537" s="21"/>
      <c r="U537" s="21"/>
      <c r="V537" s="21"/>
      <c r="W537" s="21"/>
      <c r="X537" s="21"/>
      <c r="Y537" s="21"/>
      <c r="Z537" s="21"/>
      <c r="AA537" s="21"/>
      <c r="AB537" s="21" t="s">
        <v>746</v>
      </c>
      <c r="AC537" s="21"/>
      <c r="AD537" s="21" t="s">
        <v>2943</v>
      </c>
      <c r="AE537" s="21"/>
      <c r="AF537" s="21" t="s">
        <v>639</v>
      </c>
      <c r="AG537" s="21" t="s">
        <v>2944</v>
      </c>
      <c r="AH537" s="21" t="s">
        <v>2945</v>
      </c>
      <c r="AI537" s="21" t="s">
        <v>2910</v>
      </c>
      <c r="AJ537" s="21">
        <v>30.0</v>
      </c>
      <c r="AK537" s="21">
        <v>971.0</v>
      </c>
    </row>
    <row r="538" ht="14.25" hidden="1" customHeight="1">
      <c r="A538" s="18" t="s">
        <v>2947</v>
      </c>
      <c r="B538" s="18" t="s">
        <v>612</v>
      </c>
      <c r="C538" s="18"/>
      <c r="D538" s="18"/>
      <c r="E538" s="18"/>
      <c r="F538" s="18">
        <v>11.42</v>
      </c>
      <c r="G538" s="18"/>
      <c r="H538" s="18"/>
      <c r="I538" s="18"/>
      <c r="J538" s="18"/>
      <c r="K538" s="18"/>
      <c r="L538" s="18"/>
      <c r="M538" s="18"/>
      <c r="N538" s="18"/>
      <c r="O538" s="18"/>
      <c r="P538" s="18"/>
      <c r="Q538" s="18"/>
      <c r="R538" s="18"/>
      <c r="S538" s="18"/>
      <c r="T538" s="18"/>
      <c r="U538" s="18"/>
      <c r="V538" s="18"/>
      <c r="W538" s="18"/>
      <c r="X538" s="18"/>
      <c r="Y538" s="18"/>
      <c r="Z538" s="18"/>
      <c r="AA538" s="18"/>
      <c r="AB538" s="18" t="s">
        <v>746</v>
      </c>
      <c r="AC538" s="18"/>
      <c r="AD538" s="18" t="s">
        <v>2943</v>
      </c>
      <c r="AE538" s="18"/>
      <c r="AF538" s="18" t="s">
        <v>639</v>
      </c>
      <c r="AG538" s="18" t="s">
        <v>2944</v>
      </c>
      <c r="AH538" s="18" t="s">
        <v>2948</v>
      </c>
      <c r="AI538" s="18" t="s">
        <v>2914</v>
      </c>
      <c r="AJ538" s="18">
        <v>30.0</v>
      </c>
      <c r="AK538" s="18">
        <v>972.0</v>
      </c>
    </row>
    <row r="539" ht="14.25" hidden="1" customHeight="1">
      <c r="A539" s="21" t="s">
        <v>2949</v>
      </c>
      <c r="B539" s="21" t="s">
        <v>612</v>
      </c>
      <c r="C539" s="21"/>
      <c r="D539" s="21"/>
      <c r="E539" s="21"/>
      <c r="F539" s="21">
        <v>12.34</v>
      </c>
      <c r="G539" s="21"/>
      <c r="H539" s="21"/>
      <c r="I539" s="21"/>
      <c r="J539" s="21"/>
      <c r="K539" s="21"/>
      <c r="L539" s="21"/>
      <c r="M539" s="21"/>
      <c r="N539" s="21"/>
      <c r="O539" s="21"/>
      <c r="P539" s="21"/>
      <c r="Q539" s="21"/>
      <c r="R539" s="21"/>
      <c r="S539" s="21"/>
      <c r="T539" s="21"/>
      <c r="U539" s="21"/>
      <c r="V539" s="21"/>
      <c r="W539" s="21"/>
      <c r="X539" s="21"/>
      <c r="Y539" s="21"/>
      <c r="Z539" s="21"/>
      <c r="AA539" s="21"/>
      <c r="AB539" s="21" t="s">
        <v>746</v>
      </c>
      <c r="AC539" s="21"/>
      <c r="AD539" s="21" t="s">
        <v>2943</v>
      </c>
      <c r="AE539" s="21"/>
      <c r="AF539" s="21" t="s">
        <v>639</v>
      </c>
      <c r="AG539" s="21" t="s">
        <v>2944</v>
      </c>
      <c r="AH539" s="21" t="s">
        <v>2948</v>
      </c>
      <c r="AI539" s="21" t="s">
        <v>2914</v>
      </c>
      <c r="AJ539" s="21">
        <v>38.0</v>
      </c>
      <c r="AK539" s="21">
        <v>973.0</v>
      </c>
    </row>
    <row r="540" ht="14.25" hidden="1" customHeight="1">
      <c r="A540" s="18" t="s">
        <v>2952</v>
      </c>
      <c r="B540" s="18" t="s">
        <v>612</v>
      </c>
      <c r="C540" s="18"/>
      <c r="D540" s="18"/>
      <c r="E540" s="18"/>
      <c r="F540" s="18">
        <v>12.97</v>
      </c>
      <c r="G540" s="18"/>
      <c r="H540" s="18"/>
      <c r="I540" s="18"/>
      <c r="J540" s="18"/>
      <c r="K540" s="18"/>
      <c r="L540" s="18"/>
      <c r="M540" s="18"/>
      <c r="N540" s="18"/>
      <c r="O540" s="18"/>
      <c r="P540" s="18"/>
      <c r="Q540" s="18"/>
      <c r="R540" s="18"/>
      <c r="S540" s="18"/>
      <c r="T540" s="18"/>
      <c r="U540" s="18"/>
      <c r="V540" s="18"/>
      <c r="W540" s="18"/>
      <c r="X540" s="18"/>
      <c r="Y540" s="18"/>
      <c r="Z540" s="18"/>
      <c r="AA540" s="18"/>
      <c r="AB540" s="18" t="s">
        <v>746</v>
      </c>
      <c r="AC540" s="18"/>
      <c r="AD540" s="18" t="s">
        <v>2943</v>
      </c>
      <c r="AE540" s="18"/>
      <c r="AF540" s="18" t="s">
        <v>639</v>
      </c>
      <c r="AG540" s="18" t="s">
        <v>2944</v>
      </c>
      <c r="AH540" s="18" t="s">
        <v>2953</v>
      </c>
      <c r="AI540" s="18" t="s">
        <v>2954</v>
      </c>
      <c r="AJ540" s="18">
        <v>38.0</v>
      </c>
      <c r="AK540" s="18">
        <v>974.0</v>
      </c>
    </row>
    <row r="541" ht="14.25" hidden="1" customHeight="1">
      <c r="A541" s="18" t="s">
        <v>2955</v>
      </c>
      <c r="B541" s="18" t="s">
        <v>612</v>
      </c>
      <c r="C541" s="18"/>
      <c r="D541" s="18"/>
      <c r="E541" s="18"/>
      <c r="F541" s="18">
        <v>6.01</v>
      </c>
      <c r="G541" s="18"/>
      <c r="H541" s="18"/>
      <c r="I541" s="18"/>
      <c r="J541" s="18"/>
      <c r="K541" s="18"/>
      <c r="L541" s="18"/>
      <c r="M541" s="18"/>
      <c r="N541" s="18"/>
      <c r="O541" s="18"/>
      <c r="P541" s="18"/>
      <c r="Q541" s="18"/>
      <c r="R541" s="18"/>
      <c r="S541" s="18"/>
      <c r="T541" s="18"/>
      <c r="U541" s="18"/>
      <c r="V541" s="18"/>
      <c r="W541" s="18"/>
      <c r="X541" s="18"/>
      <c r="Y541" s="18"/>
      <c r="Z541" s="18"/>
      <c r="AA541" s="18"/>
      <c r="AB541" s="18" t="s">
        <v>746</v>
      </c>
      <c r="AC541" s="18"/>
      <c r="AD541" s="18" t="s">
        <v>2943</v>
      </c>
      <c r="AE541" s="18"/>
      <c r="AF541" s="18" t="s">
        <v>639</v>
      </c>
      <c r="AG541" s="18" t="s">
        <v>2944</v>
      </c>
      <c r="AH541" s="18" t="s">
        <v>2956</v>
      </c>
      <c r="AI541" s="18" t="s">
        <v>2957</v>
      </c>
      <c r="AJ541" s="18">
        <v>11.0</v>
      </c>
      <c r="AK541" s="18">
        <v>960.0</v>
      </c>
    </row>
    <row r="542" ht="14.25" hidden="1" customHeight="1">
      <c r="A542" s="21" t="s">
        <v>2958</v>
      </c>
      <c r="B542" s="21" t="s">
        <v>612</v>
      </c>
      <c r="C542" s="21"/>
      <c r="D542" s="21"/>
      <c r="E542" s="21"/>
      <c r="F542" s="21">
        <v>6.52</v>
      </c>
      <c r="G542" s="21"/>
      <c r="H542" s="21"/>
      <c r="I542" s="21"/>
      <c r="J542" s="21"/>
      <c r="K542" s="21"/>
      <c r="L542" s="21"/>
      <c r="M542" s="21"/>
      <c r="N542" s="21"/>
      <c r="O542" s="21"/>
      <c r="P542" s="21"/>
      <c r="Q542" s="21"/>
      <c r="R542" s="21"/>
      <c r="S542" s="21"/>
      <c r="T542" s="21"/>
      <c r="U542" s="21"/>
      <c r="V542" s="21"/>
      <c r="W542" s="21"/>
      <c r="X542" s="21"/>
      <c r="Y542" s="21"/>
      <c r="Z542" s="21"/>
      <c r="AA542" s="21"/>
      <c r="AB542" s="21" t="s">
        <v>746</v>
      </c>
      <c r="AC542" s="21"/>
      <c r="AD542" s="21" t="s">
        <v>2943</v>
      </c>
      <c r="AE542" s="21"/>
      <c r="AF542" s="21" t="s">
        <v>639</v>
      </c>
      <c r="AG542" s="21" t="s">
        <v>2944</v>
      </c>
      <c r="AH542" s="21" t="s">
        <v>2956</v>
      </c>
      <c r="AI542" s="21" t="s">
        <v>2957</v>
      </c>
      <c r="AJ542" s="21">
        <v>13.0</v>
      </c>
      <c r="AK542" s="21">
        <v>961.0</v>
      </c>
    </row>
    <row r="543" ht="14.25" hidden="1" customHeight="1">
      <c r="A543" s="18" t="s">
        <v>2960</v>
      </c>
      <c r="B543" s="18" t="s">
        <v>612</v>
      </c>
      <c r="C543" s="18"/>
      <c r="D543" s="18"/>
      <c r="E543" s="18"/>
      <c r="F543" s="18">
        <v>6.96</v>
      </c>
      <c r="G543" s="18"/>
      <c r="H543" s="18"/>
      <c r="I543" s="18"/>
      <c r="J543" s="18"/>
      <c r="K543" s="18"/>
      <c r="L543" s="18"/>
      <c r="M543" s="18"/>
      <c r="N543" s="18"/>
      <c r="O543" s="18"/>
      <c r="P543" s="18"/>
      <c r="Q543" s="18"/>
      <c r="R543" s="18"/>
      <c r="S543" s="18"/>
      <c r="T543" s="18"/>
      <c r="U543" s="18"/>
      <c r="V543" s="18"/>
      <c r="W543" s="18"/>
      <c r="X543" s="18"/>
      <c r="Y543" s="18"/>
      <c r="Z543" s="18"/>
      <c r="AA543" s="18"/>
      <c r="AB543" s="18" t="s">
        <v>746</v>
      </c>
      <c r="AC543" s="18"/>
      <c r="AD543" s="18" t="s">
        <v>2943</v>
      </c>
      <c r="AE543" s="18"/>
      <c r="AF543" s="18" t="s">
        <v>639</v>
      </c>
      <c r="AG543" s="18" t="s">
        <v>2944</v>
      </c>
      <c r="AH543" s="18" t="s">
        <v>2956</v>
      </c>
      <c r="AI543" s="18" t="s">
        <v>2957</v>
      </c>
      <c r="AJ543" s="18">
        <v>15.0</v>
      </c>
      <c r="AK543" s="18">
        <v>962.0</v>
      </c>
    </row>
    <row r="544" ht="14.25" hidden="1" customHeight="1">
      <c r="A544" s="21" t="s">
        <v>2961</v>
      </c>
      <c r="B544" s="21" t="s">
        <v>612</v>
      </c>
      <c r="C544" s="21"/>
      <c r="D544" s="21"/>
      <c r="E544" s="21"/>
      <c r="F544" s="21">
        <v>6.52</v>
      </c>
      <c r="G544" s="21"/>
      <c r="H544" s="21"/>
      <c r="I544" s="21"/>
      <c r="J544" s="21"/>
      <c r="K544" s="21"/>
      <c r="L544" s="21"/>
      <c r="M544" s="21"/>
      <c r="N544" s="21"/>
      <c r="O544" s="21"/>
      <c r="P544" s="21"/>
      <c r="Q544" s="21"/>
      <c r="R544" s="21"/>
      <c r="S544" s="21"/>
      <c r="T544" s="21"/>
      <c r="U544" s="21"/>
      <c r="V544" s="21"/>
      <c r="W544" s="21"/>
      <c r="X544" s="21"/>
      <c r="Y544" s="21"/>
      <c r="Z544" s="21"/>
      <c r="AA544" s="21"/>
      <c r="AB544" s="21" t="s">
        <v>746</v>
      </c>
      <c r="AC544" s="21"/>
      <c r="AD544" s="21" t="s">
        <v>2943</v>
      </c>
      <c r="AE544" s="21"/>
      <c r="AF544" s="21" t="s">
        <v>639</v>
      </c>
      <c r="AG544" s="21" t="s">
        <v>2944</v>
      </c>
      <c r="AH544" s="21" t="s">
        <v>2956</v>
      </c>
      <c r="AI544" s="21" t="s">
        <v>2957</v>
      </c>
      <c r="AJ544" s="21">
        <v>19.0</v>
      </c>
      <c r="AK544" s="21">
        <v>963.0</v>
      </c>
    </row>
    <row r="545" ht="14.25" hidden="1" customHeight="1">
      <c r="A545" s="18" t="s">
        <v>2962</v>
      </c>
      <c r="B545" s="18" t="s">
        <v>612</v>
      </c>
      <c r="C545" s="18"/>
      <c r="D545" s="18"/>
      <c r="E545" s="18"/>
      <c r="F545" s="18">
        <v>6.39</v>
      </c>
      <c r="G545" s="18"/>
      <c r="H545" s="18"/>
      <c r="I545" s="18"/>
      <c r="J545" s="18"/>
      <c r="K545" s="18"/>
      <c r="L545" s="18"/>
      <c r="M545" s="18"/>
      <c r="N545" s="18"/>
      <c r="O545" s="18"/>
      <c r="P545" s="18"/>
      <c r="Q545" s="18"/>
      <c r="R545" s="18"/>
      <c r="S545" s="18"/>
      <c r="T545" s="18"/>
      <c r="U545" s="18"/>
      <c r="V545" s="18"/>
      <c r="W545" s="18"/>
      <c r="X545" s="18"/>
      <c r="Y545" s="18"/>
      <c r="Z545" s="18"/>
      <c r="AA545" s="18"/>
      <c r="AB545" s="18" t="s">
        <v>746</v>
      </c>
      <c r="AC545" s="18"/>
      <c r="AD545" s="18" t="s">
        <v>2943</v>
      </c>
      <c r="AE545" s="18"/>
      <c r="AF545" s="18" t="s">
        <v>639</v>
      </c>
      <c r="AG545" s="18" t="s">
        <v>2944</v>
      </c>
      <c r="AH545" s="18" t="s">
        <v>2963</v>
      </c>
      <c r="AI545" s="18" t="s">
        <v>2917</v>
      </c>
      <c r="AJ545" s="18">
        <v>11.0</v>
      </c>
      <c r="AK545" s="18">
        <v>964.0</v>
      </c>
    </row>
    <row r="546" ht="14.25" hidden="1" customHeight="1">
      <c r="A546" s="21" t="s">
        <v>2964</v>
      </c>
      <c r="B546" s="21" t="s">
        <v>612</v>
      </c>
      <c r="C546" s="21"/>
      <c r="D546" s="21"/>
      <c r="E546" s="21"/>
      <c r="F546" s="21">
        <v>6.96</v>
      </c>
      <c r="G546" s="21"/>
      <c r="H546" s="21"/>
      <c r="I546" s="21"/>
      <c r="J546" s="21"/>
      <c r="K546" s="21"/>
      <c r="L546" s="21"/>
      <c r="M546" s="21"/>
      <c r="N546" s="21"/>
      <c r="O546" s="21"/>
      <c r="P546" s="21"/>
      <c r="Q546" s="21"/>
      <c r="R546" s="21"/>
      <c r="S546" s="21"/>
      <c r="T546" s="21"/>
      <c r="U546" s="21"/>
      <c r="V546" s="21"/>
      <c r="W546" s="21"/>
      <c r="X546" s="21"/>
      <c r="Y546" s="21"/>
      <c r="Z546" s="21"/>
      <c r="AA546" s="21"/>
      <c r="AB546" s="21" t="s">
        <v>746</v>
      </c>
      <c r="AC546" s="21"/>
      <c r="AD546" s="21" t="s">
        <v>2943</v>
      </c>
      <c r="AE546" s="21"/>
      <c r="AF546" s="21" t="s">
        <v>639</v>
      </c>
      <c r="AG546" s="21" t="s">
        <v>2944</v>
      </c>
      <c r="AH546" s="21" t="s">
        <v>2963</v>
      </c>
      <c r="AI546" s="21" t="s">
        <v>2917</v>
      </c>
      <c r="AJ546" s="21">
        <v>13.0</v>
      </c>
      <c r="AK546" s="21">
        <v>965.0</v>
      </c>
    </row>
    <row r="547" ht="14.25" hidden="1" customHeight="1">
      <c r="A547" s="18" t="s">
        <v>2966</v>
      </c>
      <c r="B547" s="18" t="s">
        <v>612</v>
      </c>
      <c r="C547" s="18"/>
      <c r="D547" s="18"/>
      <c r="E547" s="18"/>
      <c r="F547" s="18">
        <v>8.16</v>
      </c>
      <c r="G547" s="18"/>
      <c r="H547" s="18"/>
      <c r="I547" s="18"/>
      <c r="J547" s="18"/>
      <c r="K547" s="18"/>
      <c r="L547" s="18"/>
      <c r="M547" s="18"/>
      <c r="N547" s="18"/>
      <c r="O547" s="18"/>
      <c r="P547" s="18"/>
      <c r="Q547" s="18"/>
      <c r="R547" s="18"/>
      <c r="S547" s="18"/>
      <c r="T547" s="18"/>
      <c r="U547" s="18"/>
      <c r="V547" s="18"/>
      <c r="W547" s="18"/>
      <c r="X547" s="18"/>
      <c r="Y547" s="18"/>
      <c r="Z547" s="18"/>
      <c r="AA547" s="18"/>
      <c r="AB547" s="18" t="s">
        <v>746</v>
      </c>
      <c r="AC547" s="18"/>
      <c r="AD547" s="18" t="s">
        <v>2943</v>
      </c>
      <c r="AE547" s="18"/>
      <c r="AF547" s="18" t="s">
        <v>639</v>
      </c>
      <c r="AG547" s="18" t="s">
        <v>2944</v>
      </c>
      <c r="AH547" s="18" t="s">
        <v>2963</v>
      </c>
      <c r="AI547" s="18" t="s">
        <v>2917</v>
      </c>
      <c r="AJ547" s="18">
        <v>15.0</v>
      </c>
      <c r="AK547" s="18">
        <v>966.0</v>
      </c>
    </row>
    <row r="548" ht="14.25" hidden="1" customHeight="1">
      <c r="A548" s="21" t="s">
        <v>2967</v>
      </c>
      <c r="B548" s="21" t="s">
        <v>612</v>
      </c>
      <c r="C548" s="21"/>
      <c r="D548" s="21"/>
      <c r="E548" s="21"/>
      <c r="F548" s="21">
        <v>8.26</v>
      </c>
      <c r="G548" s="21"/>
      <c r="H548" s="21"/>
      <c r="I548" s="21"/>
      <c r="J548" s="21"/>
      <c r="K548" s="21"/>
      <c r="L548" s="21"/>
      <c r="M548" s="21"/>
      <c r="N548" s="21"/>
      <c r="O548" s="21"/>
      <c r="P548" s="21"/>
      <c r="Q548" s="21"/>
      <c r="R548" s="21"/>
      <c r="S548" s="21"/>
      <c r="T548" s="21"/>
      <c r="U548" s="21"/>
      <c r="V548" s="21"/>
      <c r="W548" s="21"/>
      <c r="X548" s="21"/>
      <c r="Y548" s="21"/>
      <c r="Z548" s="21"/>
      <c r="AA548" s="21"/>
      <c r="AB548" s="21" t="s">
        <v>746</v>
      </c>
      <c r="AC548" s="21"/>
      <c r="AD548" s="21" t="s">
        <v>2943</v>
      </c>
      <c r="AE548" s="21"/>
      <c r="AF548" s="21" t="s">
        <v>639</v>
      </c>
      <c r="AG548" s="21" t="s">
        <v>2944</v>
      </c>
      <c r="AH548" s="21" t="s">
        <v>2963</v>
      </c>
      <c r="AI548" s="21" t="s">
        <v>2917</v>
      </c>
      <c r="AJ548" s="21">
        <v>19.0</v>
      </c>
      <c r="AK548" s="21">
        <v>967.0</v>
      </c>
    </row>
    <row r="549" ht="14.25" hidden="1" customHeight="1">
      <c r="A549" s="18" t="s">
        <v>2968</v>
      </c>
      <c r="B549" s="18" t="s">
        <v>612</v>
      </c>
      <c r="C549" s="18"/>
      <c r="D549" s="18"/>
      <c r="E549" s="18"/>
      <c r="F549" s="18">
        <v>8.68</v>
      </c>
      <c r="G549" s="18"/>
      <c r="H549" s="18"/>
      <c r="I549" s="18"/>
      <c r="J549" s="18"/>
      <c r="K549" s="18"/>
      <c r="L549" s="18"/>
      <c r="M549" s="18"/>
      <c r="N549" s="18"/>
      <c r="O549" s="18"/>
      <c r="P549" s="18"/>
      <c r="Q549" s="18"/>
      <c r="R549" s="18"/>
      <c r="S549" s="18"/>
      <c r="T549" s="18"/>
      <c r="U549" s="18"/>
      <c r="V549" s="18"/>
      <c r="W549" s="18"/>
      <c r="X549" s="18"/>
      <c r="Y549" s="18"/>
      <c r="Z549" s="18"/>
      <c r="AA549" s="18"/>
      <c r="AB549" s="18" t="s">
        <v>746</v>
      </c>
      <c r="AC549" s="18"/>
      <c r="AD549" s="18" t="s">
        <v>2943</v>
      </c>
      <c r="AE549" s="18"/>
      <c r="AF549" s="18" t="s">
        <v>639</v>
      </c>
      <c r="AG549" s="18" t="s">
        <v>2944</v>
      </c>
      <c r="AH549" s="18" t="s">
        <v>2969</v>
      </c>
      <c r="AI549" s="18" t="s">
        <v>2924</v>
      </c>
      <c r="AJ549" s="18">
        <v>19.0</v>
      </c>
      <c r="AK549" s="18">
        <v>968.0</v>
      </c>
    </row>
    <row r="550" ht="14.25" hidden="1" customHeight="1">
      <c r="A550" s="21" t="s">
        <v>2970</v>
      </c>
      <c r="B550" s="21" t="s">
        <v>612</v>
      </c>
      <c r="C550" s="21"/>
      <c r="D550" s="21"/>
      <c r="E550" s="21"/>
      <c r="F550" s="21">
        <v>9.01</v>
      </c>
      <c r="G550" s="21"/>
      <c r="H550" s="21"/>
      <c r="I550" s="21"/>
      <c r="J550" s="21"/>
      <c r="K550" s="21"/>
      <c r="L550" s="21"/>
      <c r="M550" s="21"/>
      <c r="N550" s="21"/>
      <c r="O550" s="21"/>
      <c r="P550" s="21"/>
      <c r="Q550" s="21"/>
      <c r="R550" s="21"/>
      <c r="S550" s="21"/>
      <c r="T550" s="21"/>
      <c r="U550" s="21"/>
      <c r="V550" s="21"/>
      <c r="W550" s="21"/>
      <c r="X550" s="21"/>
      <c r="Y550" s="21"/>
      <c r="Z550" s="21"/>
      <c r="AA550" s="21"/>
      <c r="AB550" s="21" t="s">
        <v>746</v>
      </c>
      <c r="AC550" s="21"/>
      <c r="AD550" s="21" t="s">
        <v>2943</v>
      </c>
      <c r="AE550" s="21"/>
      <c r="AF550" s="21" t="s">
        <v>639</v>
      </c>
      <c r="AG550" s="21" t="s">
        <v>2944</v>
      </c>
      <c r="AH550" s="21" t="s">
        <v>2969</v>
      </c>
      <c r="AI550" s="21" t="s">
        <v>2924</v>
      </c>
      <c r="AJ550" s="21">
        <v>21.0</v>
      </c>
      <c r="AK550" s="21">
        <v>969.0</v>
      </c>
    </row>
    <row r="551" ht="14.25" hidden="1" customHeight="1">
      <c r="A551" s="21" t="s">
        <v>2971</v>
      </c>
      <c r="B551" s="21" t="s">
        <v>612</v>
      </c>
      <c r="C551" s="21"/>
      <c r="D551" s="21"/>
      <c r="E551" s="21"/>
      <c r="F551" s="21">
        <v>12.97</v>
      </c>
      <c r="G551" s="21"/>
      <c r="H551" s="21"/>
      <c r="I551" s="21"/>
      <c r="J551" s="21"/>
      <c r="K551" s="21"/>
      <c r="L551" s="21"/>
      <c r="M551" s="21"/>
      <c r="N551" s="21"/>
      <c r="O551" s="21"/>
      <c r="P551" s="21"/>
      <c r="Q551" s="21"/>
      <c r="R551" s="21"/>
      <c r="S551" s="21"/>
      <c r="T551" s="21"/>
      <c r="U551" s="21"/>
      <c r="V551" s="21"/>
      <c r="W551" s="21"/>
      <c r="X551" s="21"/>
      <c r="Y551" s="21"/>
      <c r="Z551" s="21"/>
      <c r="AA551" s="21"/>
      <c r="AB551" s="21" t="s">
        <v>746</v>
      </c>
      <c r="AC551" s="21"/>
      <c r="AD551" s="21" t="s">
        <v>2943</v>
      </c>
      <c r="AE551" s="21"/>
      <c r="AF551" s="21" t="s">
        <v>639</v>
      </c>
      <c r="AG551" s="21" t="s">
        <v>2973</v>
      </c>
      <c r="AH551" s="21" t="s">
        <v>2945</v>
      </c>
      <c r="AI551" s="21" t="s">
        <v>2910</v>
      </c>
      <c r="AJ551" s="21">
        <v>25.0</v>
      </c>
      <c r="AK551" s="21">
        <v>985.0</v>
      </c>
    </row>
    <row r="552" ht="14.25" hidden="1" customHeight="1">
      <c r="A552" s="18" t="s">
        <v>2974</v>
      </c>
      <c r="B552" s="18" t="s">
        <v>612</v>
      </c>
      <c r="C552" s="18"/>
      <c r="D552" s="18"/>
      <c r="E552" s="18"/>
      <c r="F552" s="18">
        <v>14.13</v>
      </c>
      <c r="G552" s="18"/>
      <c r="H552" s="18"/>
      <c r="I552" s="18"/>
      <c r="J552" s="18"/>
      <c r="K552" s="18"/>
      <c r="L552" s="18"/>
      <c r="M552" s="18"/>
      <c r="N552" s="18"/>
      <c r="O552" s="18"/>
      <c r="P552" s="18"/>
      <c r="Q552" s="18"/>
      <c r="R552" s="18"/>
      <c r="S552" s="18"/>
      <c r="T552" s="18"/>
      <c r="U552" s="18"/>
      <c r="V552" s="18"/>
      <c r="W552" s="18"/>
      <c r="X552" s="18"/>
      <c r="Y552" s="18"/>
      <c r="Z552" s="18"/>
      <c r="AA552" s="18"/>
      <c r="AB552" s="18" t="s">
        <v>746</v>
      </c>
      <c r="AC552" s="18"/>
      <c r="AD552" s="18" t="s">
        <v>2943</v>
      </c>
      <c r="AE552" s="18"/>
      <c r="AF552" s="18" t="s">
        <v>639</v>
      </c>
      <c r="AG552" s="18" t="s">
        <v>2973</v>
      </c>
      <c r="AH552" s="18" t="s">
        <v>2945</v>
      </c>
      <c r="AI552" s="18" t="s">
        <v>2910</v>
      </c>
      <c r="AJ552" s="18">
        <v>30.0</v>
      </c>
      <c r="AK552" s="18">
        <v>986.0</v>
      </c>
    </row>
    <row r="553" ht="14.25" hidden="1" customHeight="1">
      <c r="A553" s="21" t="s">
        <v>2975</v>
      </c>
      <c r="B553" s="21" t="s">
        <v>612</v>
      </c>
      <c r="C553" s="21"/>
      <c r="D553" s="21"/>
      <c r="E553" s="21"/>
      <c r="F553" s="21">
        <v>14.65</v>
      </c>
      <c r="G553" s="21"/>
      <c r="H553" s="21"/>
      <c r="I553" s="21"/>
      <c r="J553" s="21"/>
      <c r="K553" s="21"/>
      <c r="L553" s="21"/>
      <c r="M553" s="21"/>
      <c r="N553" s="21"/>
      <c r="O553" s="21"/>
      <c r="P553" s="21"/>
      <c r="Q553" s="21"/>
      <c r="R553" s="21"/>
      <c r="S553" s="21"/>
      <c r="T553" s="21"/>
      <c r="U553" s="21"/>
      <c r="V553" s="21"/>
      <c r="W553" s="21"/>
      <c r="X553" s="21"/>
      <c r="Y553" s="21"/>
      <c r="Z553" s="21"/>
      <c r="AA553" s="21"/>
      <c r="AB553" s="21" t="s">
        <v>746</v>
      </c>
      <c r="AC553" s="21"/>
      <c r="AD553" s="21" t="s">
        <v>2943</v>
      </c>
      <c r="AE553" s="21"/>
      <c r="AF553" s="21" t="s">
        <v>639</v>
      </c>
      <c r="AG553" s="21" t="s">
        <v>2973</v>
      </c>
      <c r="AH553" s="21" t="s">
        <v>2948</v>
      </c>
      <c r="AI553" s="21" t="s">
        <v>2914</v>
      </c>
      <c r="AJ553" s="21">
        <v>30.0</v>
      </c>
      <c r="AK553" s="21">
        <v>987.0</v>
      </c>
    </row>
    <row r="554" ht="14.25" hidden="1" customHeight="1">
      <c r="A554" s="18" t="s">
        <v>2976</v>
      </c>
      <c r="B554" s="18" t="s">
        <v>612</v>
      </c>
      <c r="C554" s="18"/>
      <c r="D554" s="18"/>
      <c r="E554" s="18"/>
      <c r="F554" s="18">
        <v>16.44</v>
      </c>
      <c r="G554" s="18"/>
      <c r="H554" s="18"/>
      <c r="I554" s="18"/>
      <c r="J554" s="18"/>
      <c r="K554" s="18"/>
      <c r="L554" s="18"/>
      <c r="M554" s="18"/>
      <c r="N554" s="18"/>
      <c r="O554" s="18"/>
      <c r="P554" s="18"/>
      <c r="Q554" s="18"/>
      <c r="R554" s="18"/>
      <c r="S554" s="18"/>
      <c r="T554" s="18"/>
      <c r="U554" s="18"/>
      <c r="V554" s="18"/>
      <c r="W554" s="18"/>
      <c r="X554" s="18"/>
      <c r="Y554" s="18"/>
      <c r="Z554" s="18"/>
      <c r="AA554" s="18"/>
      <c r="AB554" s="18" t="s">
        <v>746</v>
      </c>
      <c r="AC554" s="18"/>
      <c r="AD554" s="18" t="s">
        <v>2943</v>
      </c>
      <c r="AE554" s="18"/>
      <c r="AF554" s="18" t="s">
        <v>639</v>
      </c>
      <c r="AG554" s="18" t="s">
        <v>2973</v>
      </c>
      <c r="AH554" s="18" t="s">
        <v>2948</v>
      </c>
      <c r="AI554" s="18" t="s">
        <v>2914</v>
      </c>
      <c r="AJ554" s="18">
        <v>38.0</v>
      </c>
      <c r="AK554" s="18">
        <v>988.0</v>
      </c>
    </row>
    <row r="555" ht="14.25" hidden="1" customHeight="1">
      <c r="A555" s="21" t="s">
        <v>2977</v>
      </c>
      <c r="B555" s="21" t="s">
        <v>612</v>
      </c>
      <c r="C555" s="21"/>
      <c r="D555" s="21"/>
      <c r="E555" s="21"/>
      <c r="F555" s="21">
        <v>17.13</v>
      </c>
      <c r="G555" s="21"/>
      <c r="H555" s="21"/>
      <c r="I555" s="21"/>
      <c r="J555" s="21"/>
      <c r="K555" s="21"/>
      <c r="L555" s="21"/>
      <c r="M555" s="21"/>
      <c r="N555" s="21"/>
      <c r="O555" s="21"/>
      <c r="P555" s="21"/>
      <c r="Q555" s="21"/>
      <c r="R555" s="21"/>
      <c r="S555" s="21"/>
      <c r="T555" s="21"/>
      <c r="U555" s="21"/>
      <c r="V555" s="21"/>
      <c r="W555" s="21"/>
      <c r="X555" s="21"/>
      <c r="Y555" s="21"/>
      <c r="Z555" s="21"/>
      <c r="AA555" s="21"/>
      <c r="AB555" s="21" t="s">
        <v>746</v>
      </c>
      <c r="AC555" s="21"/>
      <c r="AD555" s="21" t="s">
        <v>2943</v>
      </c>
      <c r="AE555" s="21"/>
      <c r="AF555" s="21" t="s">
        <v>639</v>
      </c>
      <c r="AG555" s="21" t="s">
        <v>2973</v>
      </c>
      <c r="AH555" s="21" t="s">
        <v>2953</v>
      </c>
      <c r="AI555" s="21" t="s">
        <v>2954</v>
      </c>
      <c r="AJ555" s="21">
        <v>38.0</v>
      </c>
      <c r="AK555" s="21">
        <v>989.0</v>
      </c>
    </row>
    <row r="556" ht="14.25" hidden="1" customHeight="1">
      <c r="A556" s="21" t="s">
        <v>2978</v>
      </c>
      <c r="B556" s="21" t="s">
        <v>612</v>
      </c>
      <c r="C556" s="21"/>
      <c r="D556" s="21"/>
      <c r="E556" s="21"/>
      <c r="F556" s="21">
        <v>7.27</v>
      </c>
      <c r="G556" s="21"/>
      <c r="H556" s="21"/>
      <c r="I556" s="21"/>
      <c r="J556" s="21"/>
      <c r="K556" s="21"/>
      <c r="L556" s="21"/>
      <c r="M556" s="21"/>
      <c r="N556" s="21"/>
      <c r="O556" s="21"/>
      <c r="P556" s="21"/>
      <c r="Q556" s="21"/>
      <c r="R556" s="21"/>
      <c r="S556" s="21"/>
      <c r="T556" s="21"/>
      <c r="U556" s="21"/>
      <c r="V556" s="21"/>
      <c r="W556" s="21"/>
      <c r="X556" s="21"/>
      <c r="Y556" s="21"/>
      <c r="Z556" s="21"/>
      <c r="AA556" s="21"/>
      <c r="AB556" s="21" t="s">
        <v>746</v>
      </c>
      <c r="AC556" s="21"/>
      <c r="AD556" s="21" t="s">
        <v>2943</v>
      </c>
      <c r="AE556" s="21"/>
      <c r="AF556" s="21" t="s">
        <v>639</v>
      </c>
      <c r="AG556" s="21" t="s">
        <v>2973</v>
      </c>
      <c r="AH556" s="21" t="s">
        <v>2956</v>
      </c>
      <c r="AI556" s="21" t="s">
        <v>2957</v>
      </c>
      <c r="AJ556" s="21">
        <v>11.0</v>
      </c>
      <c r="AK556" s="21">
        <v>975.0</v>
      </c>
    </row>
    <row r="557" ht="14.25" hidden="1" customHeight="1">
      <c r="A557" s="18" t="s">
        <v>2979</v>
      </c>
      <c r="B557" s="18" t="s">
        <v>612</v>
      </c>
      <c r="C557" s="18"/>
      <c r="D557" s="18"/>
      <c r="E557" s="18"/>
      <c r="F557" s="18">
        <v>8.06</v>
      </c>
      <c r="G557" s="18"/>
      <c r="H557" s="18"/>
      <c r="I557" s="18"/>
      <c r="J557" s="18"/>
      <c r="K557" s="18"/>
      <c r="L557" s="18"/>
      <c r="M557" s="18"/>
      <c r="N557" s="18"/>
      <c r="O557" s="18"/>
      <c r="P557" s="18"/>
      <c r="Q557" s="18"/>
      <c r="R557" s="18"/>
      <c r="S557" s="18"/>
      <c r="T557" s="18"/>
      <c r="U557" s="18"/>
      <c r="V557" s="18"/>
      <c r="W557" s="18"/>
      <c r="X557" s="18"/>
      <c r="Y557" s="18"/>
      <c r="Z557" s="18"/>
      <c r="AA557" s="18"/>
      <c r="AB557" s="18" t="s">
        <v>746</v>
      </c>
      <c r="AC557" s="18"/>
      <c r="AD557" s="18" t="s">
        <v>2943</v>
      </c>
      <c r="AE557" s="18"/>
      <c r="AF557" s="18" t="s">
        <v>639</v>
      </c>
      <c r="AG557" s="18" t="s">
        <v>2973</v>
      </c>
      <c r="AH557" s="18" t="s">
        <v>2956</v>
      </c>
      <c r="AI557" s="18" t="s">
        <v>2957</v>
      </c>
      <c r="AJ557" s="18">
        <v>13.0</v>
      </c>
      <c r="AK557" s="18">
        <v>976.0</v>
      </c>
    </row>
    <row r="558" ht="14.25" hidden="1" customHeight="1">
      <c r="A558" s="21" t="s">
        <v>2980</v>
      </c>
      <c r="B558" s="21" t="s">
        <v>612</v>
      </c>
      <c r="C558" s="21"/>
      <c r="D558" s="21"/>
      <c r="E558" s="21"/>
      <c r="F558" s="21">
        <v>8.68</v>
      </c>
      <c r="G558" s="21"/>
      <c r="H558" s="21"/>
      <c r="I558" s="21"/>
      <c r="J558" s="21"/>
      <c r="K558" s="21"/>
      <c r="L558" s="21"/>
      <c r="M558" s="21"/>
      <c r="N558" s="21"/>
      <c r="O558" s="21"/>
      <c r="P558" s="21"/>
      <c r="Q558" s="21"/>
      <c r="R558" s="21"/>
      <c r="S558" s="21"/>
      <c r="T558" s="21"/>
      <c r="U558" s="21"/>
      <c r="V558" s="21"/>
      <c r="W558" s="21"/>
      <c r="X558" s="21"/>
      <c r="Y558" s="21"/>
      <c r="Z558" s="21"/>
      <c r="AA558" s="21"/>
      <c r="AB558" s="21" t="s">
        <v>746</v>
      </c>
      <c r="AC558" s="21"/>
      <c r="AD558" s="21" t="s">
        <v>2943</v>
      </c>
      <c r="AE558" s="21"/>
      <c r="AF558" s="21" t="s">
        <v>639</v>
      </c>
      <c r="AG558" s="21" t="s">
        <v>2973</v>
      </c>
      <c r="AH558" s="21" t="s">
        <v>2956</v>
      </c>
      <c r="AI558" s="21" t="s">
        <v>2957</v>
      </c>
      <c r="AJ558" s="21">
        <v>15.0</v>
      </c>
      <c r="AK558" s="21">
        <v>977.0</v>
      </c>
    </row>
    <row r="559" ht="14.25" hidden="1" customHeight="1">
      <c r="A559" s="18" t="s">
        <v>2981</v>
      </c>
      <c r="B559" s="18" t="s">
        <v>612</v>
      </c>
      <c r="C559" s="18"/>
      <c r="D559" s="18"/>
      <c r="E559" s="18"/>
      <c r="F559" s="18">
        <v>8.06</v>
      </c>
      <c r="G559" s="18"/>
      <c r="H559" s="18"/>
      <c r="I559" s="18"/>
      <c r="J559" s="18"/>
      <c r="K559" s="18"/>
      <c r="L559" s="18"/>
      <c r="M559" s="18"/>
      <c r="N559" s="18"/>
      <c r="O559" s="18"/>
      <c r="P559" s="18"/>
      <c r="Q559" s="18"/>
      <c r="R559" s="18"/>
      <c r="S559" s="18"/>
      <c r="T559" s="18"/>
      <c r="U559" s="18"/>
      <c r="V559" s="18"/>
      <c r="W559" s="18"/>
      <c r="X559" s="18"/>
      <c r="Y559" s="18"/>
      <c r="Z559" s="18"/>
      <c r="AA559" s="18"/>
      <c r="AB559" s="18" t="s">
        <v>746</v>
      </c>
      <c r="AC559" s="18"/>
      <c r="AD559" s="18" t="s">
        <v>2943</v>
      </c>
      <c r="AE559" s="18"/>
      <c r="AF559" s="18" t="s">
        <v>639</v>
      </c>
      <c r="AG559" s="18" t="s">
        <v>2973</v>
      </c>
      <c r="AH559" s="18" t="s">
        <v>2956</v>
      </c>
      <c r="AI559" s="18" t="s">
        <v>2957</v>
      </c>
      <c r="AJ559" s="18">
        <v>19.0</v>
      </c>
      <c r="AK559" s="18">
        <v>978.0</v>
      </c>
    </row>
    <row r="560" ht="14.25" hidden="1" customHeight="1">
      <c r="A560" s="21" t="s">
        <v>2982</v>
      </c>
      <c r="B560" s="21" t="s">
        <v>612</v>
      </c>
      <c r="C560" s="21"/>
      <c r="D560" s="21"/>
      <c r="E560" s="21"/>
      <c r="F560" s="21">
        <v>7.61</v>
      </c>
      <c r="G560" s="21"/>
      <c r="H560" s="21"/>
      <c r="I560" s="21"/>
      <c r="J560" s="21"/>
      <c r="K560" s="21"/>
      <c r="L560" s="21"/>
      <c r="M560" s="21"/>
      <c r="N560" s="21"/>
      <c r="O560" s="21"/>
      <c r="P560" s="21"/>
      <c r="Q560" s="21"/>
      <c r="R560" s="21"/>
      <c r="S560" s="21"/>
      <c r="T560" s="21"/>
      <c r="U560" s="21"/>
      <c r="V560" s="21"/>
      <c r="W560" s="21"/>
      <c r="X560" s="21"/>
      <c r="Y560" s="21"/>
      <c r="Z560" s="21"/>
      <c r="AA560" s="21"/>
      <c r="AB560" s="21" t="s">
        <v>746</v>
      </c>
      <c r="AC560" s="21"/>
      <c r="AD560" s="21" t="s">
        <v>2943</v>
      </c>
      <c r="AE560" s="21"/>
      <c r="AF560" s="21" t="s">
        <v>639</v>
      </c>
      <c r="AG560" s="21" t="s">
        <v>2973</v>
      </c>
      <c r="AH560" s="21" t="s">
        <v>2963</v>
      </c>
      <c r="AI560" s="21" t="s">
        <v>2917</v>
      </c>
      <c r="AJ560" s="21">
        <v>11.0</v>
      </c>
      <c r="AK560" s="21">
        <v>979.0</v>
      </c>
    </row>
    <row r="561" ht="14.25" hidden="1" customHeight="1">
      <c r="A561" s="18" t="s">
        <v>2984</v>
      </c>
      <c r="B561" s="18" t="s">
        <v>612</v>
      </c>
      <c r="C561" s="18"/>
      <c r="D561" s="18"/>
      <c r="E561" s="18"/>
      <c r="F561" s="18">
        <v>8.36</v>
      </c>
      <c r="G561" s="18"/>
      <c r="H561" s="18"/>
      <c r="I561" s="18"/>
      <c r="J561" s="18"/>
      <c r="K561" s="18"/>
      <c r="L561" s="18"/>
      <c r="M561" s="18"/>
      <c r="N561" s="18"/>
      <c r="O561" s="18"/>
      <c r="P561" s="18"/>
      <c r="Q561" s="18"/>
      <c r="R561" s="18"/>
      <c r="S561" s="18"/>
      <c r="T561" s="18"/>
      <c r="U561" s="18"/>
      <c r="V561" s="18"/>
      <c r="W561" s="18"/>
      <c r="X561" s="18"/>
      <c r="Y561" s="18"/>
      <c r="Z561" s="18"/>
      <c r="AA561" s="18"/>
      <c r="AB561" s="18" t="s">
        <v>746</v>
      </c>
      <c r="AC561" s="18"/>
      <c r="AD561" s="18" t="s">
        <v>2943</v>
      </c>
      <c r="AE561" s="18"/>
      <c r="AF561" s="18" t="s">
        <v>639</v>
      </c>
      <c r="AG561" s="18" t="s">
        <v>2973</v>
      </c>
      <c r="AH561" s="18" t="s">
        <v>2963</v>
      </c>
      <c r="AI561" s="18" t="s">
        <v>2917</v>
      </c>
      <c r="AJ561" s="18">
        <v>13.0</v>
      </c>
      <c r="AK561" s="18">
        <v>980.0</v>
      </c>
    </row>
    <row r="562" ht="14.25" hidden="1" customHeight="1">
      <c r="A562" s="21" t="s">
        <v>2985</v>
      </c>
      <c r="B562" s="21" t="s">
        <v>612</v>
      </c>
      <c r="C562" s="21"/>
      <c r="D562" s="21"/>
      <c r="E562" s="21"/>
      <c r="F562" s="21">
        <v>9.89</v>
      </c>
      <c r="G562" s="21"/>
      <c r="H562" s="21"/>
      <c r="I562" s="21"/>
      <c r="J562" s="21"/>
      <c r="K562" s="21"/>
      <c r="L562" s="21"/>
      <c r="M562" s="21"/>
      <c r="N562" s="21"/>
      <c r="O562" s="21"/>
      <c r="P562" s="21"/>
      <c r="Q562" s="21"/>
      <c r="R562" s="21"/>
      <c r="S562" s="21"/>
      <c r="T562" s="21"/>
      <c r="U562" s="21"/>
      <c r="V562" s="21"/>
      <c r="W562" s="21"/>
      <c r="X562" s="21"/>
      <c r="Y562" s="21"/>
      <c r="Z562" s="21"/>
      <c r="AA562" s="21"/>
      <c r="AB562" s="21" t="s">
        <v>746</v>
      </c>
      <c r="AC562" s="21"/>
      <c r="AD562" s="21" t="s">
        <v>2943</v>
      </c>
      <c r="AE562" s="21"/>
      <c r="AF562" s="21" t="s">
        <v>639</v>
      </c>
      <c r="AG562" s="21" t="s">
        <v>2973</v>
      </c>
      <c r="AH562" s="21" t="s">
        <v>2963</v>
      </c>
      <c r="AI562" s="21" t="s">
        <v>2917</v>
      </c>
      <c r="AJ562" s="21">
        <v>15.0</v>
      </c>
      <c r="AK562" s="21">
        <v>981.0</v>
      </c>
    </row>
    <row r="563" ht="14.25" hidden="1" customHeight="1">
      <c r="A563" s="18" t="s">
        <v>2986</v>
      </c>
      <c r="B563" s="18" t="s">
        <v>612</v>
      </c>
      <c r="C563" s="18"/>
      <c r="D563" s="18"/>
      <c r="E563" s="18"/>
      <c r="F563" s="18">
        <v>10.31</v>
      </c>
      <c r="G563" s="18"/>
      <c r="H563" s="18"/>
      <c r="I563" s="18"/>
      <c r="J563" s="18"/>
      <c r="K563" s="18"/>
      <c r="L563" s="18"/>
      <c r="M563" s="18"/>
      <c r="N563" s="18"/>
      <c r="O563" s="18"/>
      <c r="P563" s="18"/>
      <c r="Q563" s="18"/>
      <c r="R563" s="18"/>
      <c r="S563" s="18"/>
      <c r="T563" s="18"/>
      <c r="U563" s="18"/>
      <c r="V563" s="18"/>
      <c r="W563" s="18"/>
      <c r="X563" s="18"/>
      <c r="Y563" s="18"/>
      <c r="Z563" s="18"/>
      <c r="AA563" s="18"/>
      <c r="AB563" s="18" t="s">
        <v>746</v>
      </c>
      <c r="AC563" s="18"/>
      <c r="AD563" s="18" t="s">
        <v>2943</v>
      </c>
      <c r="AE563" s="18"/>
      <c r="AF563" s="18" t="s">
        <v>639</v>
      </c>
      <c r="AG563" s="18" t="s">
        <v>2973</v>
      </c>
      <c r="AH563" s="18" t="s">
        <v>2963</v>
      </c>
      <c r="AI563" s="18" t="s">
        <v>2917</v>
      </c>
      <c r="AJ563" s="18">
        <v>19.0</v>
      </c>
      <c r="AK563" s="18">
        <v>982.0</v>
      </c>
    </row>
    <row r="564" ht="14.25" hidden="1" customHeight="1">
      <c r="A564" s="21" t="s">
        <v>2987</v>
      </c>
      <c r="B564" s="21" t="s">
        <v>612</v>
      </c>
      <c r="C564" s="21"/>
      <c r="D564" s="21"/>
      <c r="E564" s="21"/>
      <c r="F564" s="21">
        <v>10.76</v>
      </c>
      <c r="G564" s="21"/>
      <c r="H564" s="21"/>
      <c r="I564" s="21"/>
      <c r="J564" s="21"/>
      <c r="K564" s="21"/>
      <c r="L564" s="21"/>
      <c r="M564" s="21"/>
      <c r="N564" s="21"/>
      <c r="O564" s="21"/>
      <c r="P564" s="21"/>
      <c r="Q564" s="21"/>
      <c r="R564" s="21"/>
      <c r="S564" s="21"/>
      <c r="T564" s="21"/>
      <c r="U564" s="21"/>
      <c r="V564" s="21"/>
      <c r="W564" s="21"/>
      <c r="X564" s="21"/>
      <c r="Y564" s="21"/>
      <c r="Z564" s="21"/>
      <c r="AA564" s="21"/>
      <c r="AB564" s="21" t="s">
        <v>746</v>
      </c>
      <c r="AC564" s="21"/>
      <c r="AD564" s="21" t="s">
        <v>2943</v>
      </c>
      <c r="AE564" s="21"/>
      <c r="AF564" s="21" t="s">
        <v>639</v>
      </c>
      <c r="AG564" s="21" t="s">
        <v>2973</v>
      </c>
      <c r="AH564" s="21" t="s">
        <v>2969</v>
      </c>
      <c r="AI564" s="21" t="s">
        <v>2924</v>
      </c>
      <c r="AJ564" s="21">
        <v>19.0</v>
      </c>
      <c r="AK564" s="21">
        <v>983.0</v>
      </c>
    </row>
    <row r="565" ht="14.25" hidden="1" customHeight="1">
      <c r="A565" s="18" t="s">
        <v>2988</v>
      </c>
      <c r="B565" s="18" t="s">
        <v>612</v>
      </c>
      <c r="C565" s="18"/>
      <c r="D565" s="18"/>
      <c r="E565" s="18"/>
      <c r="F565" s="18">
        <v>11.42</v>
      </c>
      <c r="G565" s="18"/>
      <c r="H565" s="18"/>
      <c r="I565" s="18"/>
      <c r="J565" s="18"/>
      <c r="K565" s="18"/>
      <c r="L565" s="18"/>
      <c r="M565" s="18"/>
      <c r="N565" s="18"/>
      <c r="O565" s="18"/>
      <c r="P565" s="18"/>
      <c r="Q565" s="18"/>
      <c r="R565" s="18"/>
      <c r="S565" s="18"/>
      <c r="T565" s="18"/>
      <c r="U565" s="18"/>
      <c r="V565" s="18"/>
      <c r="W565" s="18"/>
      <c r="X565" s="18"/>
      <c r="Y565" s="18"/>
      <c r="Z565" s="18"/>
      <c r="AA565" s="18"/>
      <c r="AB565" s="18" t="s">
        <v>746</v>
      </c>
      <c r="AC565" s="18"/>
      <c r="AD565" s="18" t="s">
        <v>2943</v>
      </c>
      <c r="AE565" s="18"/>
      <c r="AF565" s="18" t="s">
        <v>639</v>
      </c>
      <c r="AG565" s="18" t="s">
        <v>2973</v>
      </c>
      <c r="AH565" s="18" t="s">
        <v>2969</v>
      </c>
      <c r="AI565" s="18" t="s">
        <v>2924</v>
      </c>
      <c r="AJ565" s="18">
        <v>21.0</v>
      </c>
      <c r="AK565" s="18">
        <v>984.0</v>
      </c>
    </row>
    <row r="566" ht="14.25" hidden="1" customHeight="1">
      <c r="A566" s="21" t="s">
        <v>2990</v>
      </c>
      <c r="B566" s="21" t="s">
        <v>612</v>
      </c>
      <c r="C566" s="21"/>
      <c r="D566" s="21"/>
      <c r="E566" s="21"/>
      <c r="F566" s="21">
        <v>0.643</v>
      </c>
      <c r="G566" s="21"/>
      <c r="H566" s="21"/>
      <c r="I566" s="21"/>
      <c r="J566" s="21"/>
      <c r="K566" s="21"/>
      <c r="L566" s="21"/>
      <c r="M566" s="21"/>
      <c r="N566" s="21"/>
      <c r="O566" s="21"/>
      <c r="P566" s="21"/>
      <c r="Q566" s="21"/>
      <c r="R566" s="21"/>
      <c r="S566" s="21"/>
      <c r="T566" s="21"/>
      <c r="U566" s="21"/>
      <c r="V566" s="21"/>
      <c r="W566" s="21"/>
      <c r="X566" s="21"/>
      <c r="Y566" s="21"/>
      <c r="Z566" s="21"/>
      <c r="AA566" s="21"/>
      <c r="AB566" s="21" t="s">
        <v>746</v>
      </c>
      <c r="AC566" s="21"/>
      <c r="AD566" s="21" t="s">
        <v>2991</v>
      </c>
      <c r="AE566" s="21"/>
      <c r="AF566" s="21" t="s">
        <v>639</v>
      </c>
      <c r="AG566" s="21" t="s">
        <v>2992</v>
      </c>
      <c r="AH566" s="21" t="s">
        <v>2993</v>
      </c>
      <c r="AI566" s="21" t="s">
        <v>2957</v>
      </c>
      <c r="AJ566" s="21">
        <v>0.0</v>
      </c>
      <c r="AK566" s="21">
        <v>899.0</v>
      </c>
    </row>
    <row r="567" ht="14.25" hidden="1" customHeight="1">
      <c r="A567" s="21" t="s">
        <v>2994</v>
      </c>
      <c r="B567" s="21" t="s">
        <v>612</v>
      </c>
      <c r="C567" s="21"/>
      <c r="D567" s="21"/>
      <c r="E567" s="21"/>
      <c r="F567" s="21">
        <v>2.924</v>
      </c>
      <c r="G567" s="21"/>
      <c r="H567" s="21"/>
      <c r="I567" s="21"/>
      <c r="J567" s="21"/>
      <c r="K567" s="21"/>
      <c r="L567" s="21"/>
      <c r="M567" s="21"/>
      <c r="N567" s="21"/>
      <c r="O567" s="21"/>
      <c r="P567" s="21"/>
      <c r="Q567" s="21"/>
      <c r="R567" s="21"/>
      <c r="S567" s="21"/>
      <c r="T567" s="21"/>
      <c r="U567" s="21"/>
      <c r="V567" s="21"/>
      <c r="W567" s="21"/>
      <c r="X567" s="21"/>
      <c r="Y567" s="21"/>
      <c r="Z567" s="21"/>
      <c r="AA567" s="21"/>
      <c r="AB567" s="21" t="s">
        <v>746</v>
      </c>
      <c r="AC567" s="21"/>
      <c r="AD567" s="21" t="s">
        <v>2991</v>
      </c>
      <c r="AE567" s="21"/>
      <c r="AF567" s="21" t="s">
        <v>639</v>
      </c>
      <c r="AG567" s="21" t="s">
        <v>2992</v>
      </c>
      <c r="AH567" s="21" t="s">
        <v>2993</v>
      </c>
      <c r="AI567" s="21" t="s">
        <v>2957</v>
      </c>
      <c r="AJ567" s="21">
        <v>11.0</v>
      </c>
      <c r="AK567" s="21">
        <v>901.0</v>
      </c>
    </row>
    <row r="568" ht="14.25" hidden="1" customHeight="1">
      <c r="A568" s="18" t="s">
        <v>2995</v>
      </c>
      <c r="B568" s="18" t="s">
        <v>612</v>
      </c>
      <c r="C568" s="18"/>
      <c r="D568" s="18"/>
      <c r="E568" s="18"/>
      <c r="F568" s="18">
        <v>3.068</v>
      </c>
      <c r="G568" s="18"/>
      <c r="H568" s="18"/>
      <c r="I568" s="18"/>
      <c r="J568" s="18"/>
      <c r="K568" s="18"/>
      <c r="L568" s="18"/>
      <c r="M568" s="18"/>
      <c r="N568" s="18"/>
      <c r="O568" s="18"/>
      <c r="P568" s="18"/>
      <c r="Q568" s="18"/>
      <c r="R568" s="18"/>
      <c r="S568" s="18"/>
      <c r="T568" s="18"/>
      <c r="U568" s="18"/>
      <c r="V568" s="18"/>
      <c r="W568" s="18"/>
      <c r="X568" s="18"/>
      <c r="Y568" s="18"/>
      <c r="Z568" s="18"/>
      <c r="AA568" s="18"/>
      <c r="AB568" s="18" t="s">
        <v>746</v>
      </c>
      <c r="AC568" s="18"/>
      <c r="AD568" s="18" t="s">
        <v>2991</v>
      </c>
      <c r="AE568" s="18"/>
      <c r="AF568" s="18" t="s">
        <v>639</v>
      </c>
      <c r="AG568" s="18" t="s">
        <v>2992</v>
      </c>
      <c r="AH568" s="18" t="s">
        <v>2993</v>
      </c>
      <c r="AI568" s="18" t="s">
        <v>2957</v>
      </c>
      <c r="AJ568" s="18">
        <v>13.0</v>
      </c>
      <c r="AK568" s="18">
        <v>902.0</v>
      </c>
    </row>
    <row r="569" ht="14.25" hidden="1" customHeight="1">
      <c r="A569" s="21" t="s">
        <v>2998</v>
      </c>
      <c r="B569" s="21" t="s">
        <v>612</v>
      </c>
      <c r="C569" s="21"/>
      <c r="D569" s="21"/>
      <c r="E569" s="21"/>
      <c r="F569" s="21">
        <v>3.199</v>
      </c>
      <c r="G569" s="21"/>
      <c r="H569" s="21"/>
      <c r="I569" s="21"/>
      <c r="J569" s="21"/>
      <c r="K569" s="21"/>
      <c r="L569" s="21"/>
      <c r="M569" s="21"/>
      <c r="N569" s="21"/>
      <c r="O569" s="21"/>
      <c r="P569" s="21"/>
      <c r="Q569" s="21"/>
      <c r="R569" s="21"/>
      <c r="S569" s="21"/>
      <c r="T569" s="21"/>
      <c r="U569" s="21"/>
      <c r="V569" s="21"/>
      <c r="W569" s="21"/>
      <c r="X569" s="21"/>
      <c r="Y569" s="21"/>
      <c r="Z569" s="21"/>
      <c r="AA569" s="21"/>
      <c r="AB569" s="21" t="s">
        <v>746</v>
      </c>
      <c r="AC569" s="21"/>
      <c r="AD569" s="21" t="s">
        <v>2991</v>
      </c>
      <c r="AE569" s="21"/>
      <c r="AF569" s="21" t="s">
        <v>639</v>
      </c>
      <c r="AG569" s="21" t="s">
        <v>2992</v>
      </c>
      <c r="AH569" s="21" t="s">
        <v>2993</v>
      </c>
      <c r="AI569" s="21" t="s">
        <v>2957</v>
      </c>
      <c r="AJ569" s="21">
        <v>15.0</v>
      </c>
      <c r="AK569" s="21">
        <v>903.0</v>
      </c>
    </row>
    <row r="570" ht="14.25" hidden="1" customHeight="1">
      <c r="A570" s="18" t="s">
        <v>3000</v>
      </c>
      <c r="B570" s="18" t="s">
        <v>612</v>
      </c>
      <c r="C570" s="18"/>
      <c r="D570" s="18"/>
      <c r="E570" s="18"/>
      <c r="F570" s="18">
        <v>1.309</v>
      </c>
      <c r="G570" s="18"/>
      <c r="H570" s="18"/>
      <c r="I570" s="18"/>
      <c r="J570" s="18"/>
      <c r="K570" s="18"/>
      <c r="L570" s="18"/>
      <c r="M570" s="18"/>
      <c r="N570" s="18"/>
      <c r="O570" s="18"/>
      <c r="P570" s="18"/>
      <c r="Q570" s="18"/>
      <c r="R570" s="18"/>
      <c r="S570" s="18"/>
      <c r="T570" s="18"/>
      <c r="U570" s="18"/>
      <c r="V570" s="18"/>
      <c r="W570" s="18"/>
      <c r="X570" s="18"/>
      <c r="Y570" s="18"/>
      <c r="Z570" s="18"/>
      <c r="AA570" s="18"/>
      <c r="AB570" s="18" t="s">
        <v>746</v>
      </c>
      <c r="AC570" s="18"/>
      <c r="AD570" s="18" t="s">
        <v>2991</v>
      </c>
      <c r="AE570" s="18"/>
      <c r="AF570" s="18" t="s">
        <v>639</v>
      </c>
      <c r="AG570" s="18" t="s">
        <v>2992</v>
      </c>
      <c r="AH570" s="18" t="s">
        <v>2993</v>
      </c>
      <c r="AI570" s="18" t="s">
        <v>2957</v>
      </c>
      <c r="AJ570" s="18">
        <v>5.0</v>
      </c>
      <c r="AK570" s="18">
        <v>900.0</v>
      </c>
    </row>
    <row r="571" ht="14.25" hidden="1" customHeight="1">
      <c r="A571" s="18" t="s">
        <v>3002</v>
      </c>
      <c r="B571" s="18" t="s">
        <v>612</v>
      </c>
      <c r="C571" s="18"/>
      <c r="D571" s="18"/>
      <c r="E571" s="18"/>
      <c r="F571" s="18">
        <v>3.924</v>
      </c>
      <c r="G571" s="18"/>
      <c r="H571" s="18"/>
      <c r="I571" s="18"/>
      <c r="J571" s="18"/>
      <c r="K571" s="18"/>
      <c r="L571" s="18"/>
      <c r="M571" s="18"/>
      <c r="N571" s="18"/>
      <c r="O571" s="18"/>
      <c r="P571" s="18"/>
      <c r="Q571" s="18"/>
      <c r="R571" s="18"/>
      <c r="S571" s="18"/>
      <c r="T571" s="18"/>
      <c r="U571" s="18"/>
      <c r="V571" s="18"/>
      <c r="W571" s="18"/>
      <c r="X571" s="18"/>
      <c r="Y571" s="18"/>
      <c r="Z571" s="18"/>
      <c r="AA571" s="18"/>
      <c r="AB571" s="18" t="s">
        <v>746</v>
      </c>
      <c r="AC571" s="18"/>
      <c r="AD571" s="18" t="s">
        <v>2991</v>
      </c>
      <c r="AE571" s="18"/>
      <c r="AF571" s="18" t="s">
        <v>639</v>
      </c>
      <c r="AG571" s="18" t="s">
        <v>2992</v>
      </c>
      <c r="AH571" s="18" t="s">
        <v>2916</v>
      </c>
      <c r="AI571" s="18" t="s">
        <v>2917</v>
      </c>
      <c r="AJ571" s="18">
        <v>19.0</v>
      </c>
      <c r="AK571" s="18">
        <v>904.0</v>
      </c>
    </row>
    <row r="572" ht="14.25" hidden="1" customHeight="1">
      <c r="A572" s="21" t="s">
        <v>3005</v>
      </c>
      <c r="B572" s="21" t="s">
        <v>612</v>
      </c>
      <c r="C572" s="21"/>
      <c r="D572" s="21"/>
      <c r="E572" s="21"/>
      <c r="F572" s="21">
        <v>4.078</v>
      </c>
      <c r="G572" s="21"/>
      <c r="H572" s="21"/>
      <c r="I572" s="21"/>
      <c r="J572" s="21"/>
      <c r="K572" s="21"/>
      <c r="L572" s="21"/>
      <c r="M572" s="21"/>
      <c r="N572" s="21"/>
      <c r="O572" s="21"/>
      <c r="P572" s="21"/>
      <c r="Q572" s="21"/>
      <c r="R572" s="21"/>
      <c r="S572" s="21"/>
      <c r="T572" s="21"/>
      <c r="U572" s="21"/>
      <c r="V572" s="21"/>
      <c r="W572" s="21"/>
      <c r="X572" s="21"/>
      <c r="Y572" s="21"/>
      <c r="Z572" s="21"/>
      <c r="AA572" s="21"/>
      <c r="AB572" s="21" t="s">
        <v>746</v>
      </c>
      <c r="AC572" s="21"/>
      <c r="AD572" s="21" t="s">
        <v>2991</v>
      </c>
      <c r="AE572" s="21"/>
      <c r="AF572" s="21" t="s">
        <v>639</v>
      </c>
      <c r="AG572" s="21" t="s">
        <v>2992</v>
      </c>
      <c r="AH572" s="21" t="s">
        <v>2916</v>
      </c>
      <c r="AI572" s="21" t="s">
        <v>2917</v>
      </c>
      <c r="AJ572" s="21">
        <v>21.0</v>
      </c>
      <c r="AK572" s="21">
        <v>905.0</v>
      </c>
    </row>
    <row r="573" ht="14.25" hidden="1" customHeight="1">
      <c r="A573" s="18" t="s">
        <v>3006</v>
      </c>
      <c r="B573" s="18" t="s">
        <v>612</v>
      </c>
      <c r="C573" s="18"/>
      <c r="D573" s="18"/>
      <c r="E573" s="18"/>
      <c r="F573" s="18">
        <v>4.558</v>
      </c>
      <c r="G573" s="18"/>
      <c r="H573" s="18"/>
      <c r="I573" s="18"/>
      <c r="J573" s="18"/>
      <c r="K573" s="18"/>
      <c r="L573" s="18"/>
      <c r="M573" s="18"/>
      <c r="N573" s="18"/>
      <c r="O573" s="18"/>
      <c r="P573" s="18"/>
      <c r="Q573" s="18"/>
      <c r="R573" s="18"/>
      <c r="S573" s="18"/>
      <c r="T573" s="18"/>
      <c r="U573" s="18"/>
      <c r="V573" s="18"/>
      <c r="W573" s="18"/>
      <c r="X573" s="18"/>
      <c r="Y573" s="18"/>
      <c r="Z573" s="18"/>
      <c r="AA573" s="18"/>
      <c r="AB573" s="18" t="s">
        <v>746</v>
      </c>
      <c r="AC573" s="18"/>
      <c r="AD573" s="18" t="s">
        <v>2991</v>
      </c>
      <c r="AE573" s="18"/>
      <c r="AF573" s="18" t="s">
        <v>639</v>
      </c>
      <c r="AG573" s="18" t="s">
        <v>2992</v>
      </c>
      <c r="AH573" s="18" t="s">
        <v>2923</v>
      </c>
      <c r="AI573" s="18" t="s">
        <v>2924</v>
      </c>
      <c r="AJ573" s="18">
        <v>19.0</v>
      </c>
      <c r="AK573" s="18">
        <v>906.0</v>
      </c>
    </row>
    <row r="574" ht="14.25" hidden="1" customHeight="1">
      <c r="A574" s="21" t="s">
        <v>3008</v>
      </c>
      <c r="B574" s="21" t="s">
        <v>612</v>
      </c>
      <c r="C574" s="21"/>
      <c r="D574" s="21"/>
      <c r="E574" s="21"/>
      <c r="F574" s="21">
        <v>4.71</v>
      </c>
      <c r="G574" s="21"/>
      <c r="H574" s="21"/>
      <c r="I574" s="21"/>
      <c r="J574" s="21"/>
      <c r="K574" s="21"/>
      <c r="L574" s="21"/>
      <c r="M574" s="21"/>
      <c r="N574" s="21"/>
      <c r="O574" s="21"/>
      <c r="P574" s="21"/>
      <c r="Q574" s="21"/>
      <c r="R574" s="21"/>
      <c r="S574" s="21"/>
      <c r="T574" s="21"/>
      <c r="U574" s="21"/>
      <c r="V574" s="21"/>
      <c r="W574" s="21"/>
      <c r="X574" s="21"/>
      <c r="Y574" s="21"/>
      <c r="Z574" s="21"/>
      <c r="AA574" s="21"/>
      <c r="AB574" s="21" t="s">
        <v>746</v>
      </c>
      <c r="AC574" s="21"/>
      <c r="AD574" s="21" t="s">
        <v>2991</v>
      </c>
      <c r="AE574" s="21"/>
      <c r="AF574" s="21" t="s">
        <v>639</v>
      </c>
      <c r="AG574" s="21" t="s">
        <v>2992</v>
      </c>
      <c r="AH574" s="21" t="s">
        <v>2923</v>
      </c>
      <c r="AI574" s="21" t="s">
        <v>2924</v>
      </c>
      <c r="AJ574" s="21">
        <v>22.0</v>
      </c>
      <c r="AK574" s="21">
        <v>907.0</v>
      </c>
    </row>
    <row r="575" ht="14.25" hidden="1" customHeight="1">
      <c r="A575" s="18" t="s">
        <v>3010</v>
      </c>
      <c r="B575" s="18" t="s">
        <v>612</v>
      </c>
      <c r="C575" s="18"/>
      <c r="D575" s="18"/>
      <c r="E575" s="18"/>
      <c r="F575" s="18">
        <v>4.789</v>
      </c>
      <c r="G575" s="18"/>
      <c r="H575" s="18"/>
      <c r="I575" s="18"/>
      <c r="J575" s="18"/>
      <c r="K575" s="18"/>
      <c r="L575" s="18"/>
      <c r="M575" s="18"/>
      <c r="N575" s="18"/>
      <c r="O575" s="18"/>
      <c r="P575" s="18"/>
      <c r="Q575" s="18"/>
      <c r="R575" s="18"/>
      <c r="S575" s="18"/>
      <c r="T575" s="18"/>
      <c r="U575" s="18"/>
      <c r="V575" s="18"/>
      <c r="W575" s="18"/>
      <c r="X575" s="18"/>
      <c r="Y575" s="18"/>
      <c r="Z575" s="18"/>
      <c r="AA575" s="18"/>
      <c r="AB575" s="18" t="s">
        <v>746</v>
      </c>
      <c r="AC575" s="18"/>
      <c r="AD575" s="18" t="s">
        <v>2991</v>
      </c>
      <c r="AE575" s="18"/>
      <c r="AF575" s="18" t="s">
        <v>639</v>
      </c>
      <c r="AG575" s="18" t="s">
        <v>2992</v>
      </c>
      <c r="AH575" s="18" t="s">
        <v>2923</v>
      </c>
      <c r="AI575" s="18" t="s">
        <v>2924</v>
      </c>
      <c r="AJ575" s="18">
        <v>25.0</v>
      </c>
      <c r="AK575" s="18">
        <v>908.0</v>
      </c>
    </row>
    <row r="576" ht="14.25" hidden="1" customHeight="1">
      <c r="A576" s="21" t="s">
        <v>3013</v>
      </c>
      <c r="B576" s="21" t="s">
        <v>612</v>
      </c>
      <c r="C576" s="21"/>
      <c r="D576" s="21"/>
      <c r="E576" s="21"/>
      <c r="F576" s="21">
        <v>4.829</v>
      </c>
      <c r="G576" s="21"/>
      <c r="H576" s="21"/>
      <c r="I576" s="21"/>
      <c r="J576" s="21"/>
      <c r="K576" s="21"/>
      <c r="L576" s="21"/>
      <c r="M576" s="21"/>
      <c r="N576" s="21"/>
      <c r="O576" s="21"/>
      <c r="P576" s="21"/>
      <c r="Q576" s="21"/>
      <c r="R576" s="21"/>
      <c r="S576" s="21"/>
      <c r="T576" s="21"/>
      <c r="U576" s="21"/>
      <c r="V576" s="21"/>
      <c r="W576" s="21"/>
      <c r="X576" s="21"/>
      <c r="Y576" s="21"/>
      <c r="Z576" s="21"/>
      <c r="AA576" s="21"/>
      <c r="AB576" s="21" t="s">
        <v>746</v>
      </c>
      <c r="AC576" s="21"/>
      <c r="AD576" s="21" t="s">
        <v>2991</v>
      </c>
      <c r="AE576" s="21"/>
      <c r="AF576" s="21" t="s">
        <v>639</v>
      </c>
      <c r="AG576" s="21" t="s">
        <v>2992</v>
      </c>
      <c r="AH576" s="21" t="s">
        <v>2923</v>
      </c>
      <c r="AI576" s="21" t="s">
        <v>2924</v>
      </c>
      <c r="AJ576" s="21">
        <v>30.0</v>
      </c>
      <c r="AK576" s="21">
        <v>909.0</v>
      </c>
    </row>
    <row r="577" ht="14.25" hidden="1" customHeight="1">
      <c r="A577" s="18" t="s">
        <v>3015</v>
      </c>
      <c r="B577" s="18" t="s">
        <v>612</v>
      </c>
      <c r="C577" s="18"/>
      <c r="D577" s="18"/>
      <c r="E577" s="18"/>
      <c r="F577" s="18">
        <v>0.658</v>
      </c>
      <c r="G577" s="18"/>
      <c r="H577" s="18"/>
      <c r="I577" s="18"/>
      <c r="J577" s="18"/>
      <c r="K577" s="18"/>
      <c r="L577" s="18"/>
      <c r="M577" s="18"/>
      <c r="N577" s="18"/>
      <c r="O577" s="18"/>
      <c r="P577" s="18"/>
      <c r="Q577" s="18"/>
      <c r="R577" s="18"/>
      <c r="S577" s="18"/>
      <c r="T577" s="18"/>
      <c r="U577" s="18"/>
      <c r="V577" s="18"/>
      <c r="W577" s="18"/>
      <c r="X577" s="18"/>
      <c r="Y577" s="18"/>
      <c r="Z577" s="18"/>
      <c r="AA577" s="18"/>
      <c r="AB577" s="18" t="s">
        <v>746</v>
      </c>
      <c r="AC577" s="18"/>
      <c r="AD577" s="18" t="s">
        <v>2991</v>
      </c>
      <c r="AE577" s="18"/>
      <c r="AF577" s="18" t="s">
        <v>639</v>
      </c>
      <c r="AG577" s="18" t="s">
        <v>3016</v>
      </c>
      <c r="AH577" s="18" t="s">
        <v>2993</v>
      </c>
      <c r="AI577" s="18" t="s">
        <v>2957</v>
      </c>
      <c r="AJ577" s="18">
        <v>0.0</v>
      </c>
      <c r="AK577" s="18">
        <v>910.0</v>
      </c>
    </row>
    <row r="578" ht="14.25" hidden="1" customHeight="1">
      <c r="A578" s="18" t="s">
        <v>3017</v>
      </c>
      <c r="B578" s="18" t="s">
        <v>612</v>
      </c>
      <c r="C578" s="18"/>
      <c r="D578" s="18"/>
      <c r="E578" s="18"/>
      <c r="F578" s="18">
        <v>3.222</v>
      </c>
      <c r="G578" s="18"/>
      <c r="H578" s="18"/>
      <c r="I578" s="18"/>
      <c r="J578" s="18"/>
      <c r="K578" s="18"/>
      <c r="L578" s="18"/>
      <c r="M578" s="18"/>
      <c r="N578" s="18"/>
      <c r="O578" s="18"/>
      <c r="P578" s="18"/>
      <c r="Q578" s="18"/>
      <c r="R578" s="18"/>
      <c r="S578" s="18"/>
      <c r="T578" s="18"/>
      <c r="U578" s="18"/>
      <c r="V578" s="18"/>
      <c r="W578" s="18"/>
      <c r="X578" s="18"/>
      <c r="Y578" s="18"/>
      <c r="Z578" s="18"/>
      <c r="AA578" s="18"/>
      <c r="AB578" s="18" t="s">
        <v>746</v>
      </c>
      <c r="AC578" s="18"/>
      <c r="AD578" s="18" t="s">
        <v>2991</v>
      </c>
      <c r="AE578" s="18"/>
      <c r="AF578" s="18" t="s">
        <v>639</v>
      </c>
      <c r="AG578" s="18" t="s">
        <v>3016</v>
      </c>
      <c r="AH578" s="18" t="s">
        <v>2993</v>
      </c>
      <c r="AI578" s="18" t="s">
        <v>2957</v>
      </c>
      <c r="AJ578" s="18">
        <v>11.0</v>
      </c>
      <c r="AK578" s="18">
        <v>912.0</v>
      </c>
    </row>
    <row r="579" ht="14.25" hidden="1" customHeight="1">
      <c r="A579" s="21" t="s">
        <v>3018</v>
      </c>
      <c r="B579" s="21" t="s">
        <v>612</v>
      </c>
      <c r="C579" s="21"/>
      <c r="D579" s="21"/>
      <c r="E579" s="21"/>
      <c r="F579" s="21">
        <v>3.386</v>
      </c>
      <c r="G579" s="21"/>
      <c r="H579" s="21"/>
      <c r="I579" s="21"/>
      <c r="J579" s="21"/>
      <c r="K579" s="21"/>
      <c r="L579" s="21"/>
      <c r="M579" s="21"/>
      <c r="N579" s="21"/>
      <c r="O579" s="21"/>
      <c r="P579" s="21"/>
      <c r="Q579" s="21"/>
      <c r="R579" s="21"/>
      <c r="S579" s="21"/>
      <c r="T579" s="21"/>
      <c r="U579" s="21"/>
      <c r="V579" s="21"/>
      <c r="W579" s="21"/>
      <c r="X579" s="21"/>
      <c r="Y579" s="21"/>
      <c r="Z579" s="21"/>
      <c r="AA579" s="21"/>
      <c r="AB579" s="21" t="s">
        <v>746</v>
      </c>
      <c r="AC579" s="21"/>
      <c r="AD579" s="21" t="s">
        <v>2991</v>
      </c>
      <c r="AE579" s="21"/>
      <c r="AF579" s="21" t="s">
        <v>639</v>
      </c>
      <c r="AG579" s="21" t="s">
        <v>3016</v>
      </c>
      <c r="AH579" s="21" t="s">
        <v>2993</v>
      </c>
      <c r="AI579" s="21" t="s">
        <v>2957</v>
      </c>
      <c r="AJ579" s="21">
        <v>13.0</v>
      </c>
      <c r="AK579" s="21">
        <v>913.0</v>
      </c>
    </row>
    <row r="580" ht="14.25" hidden="1" customHeight="1">
      <c r="A580" s="18" t="s">
        <v>3020</v>
      </c>
      <c r="B580" s="18" t="s">
        <v>612</v>
      </c>
      <c r="C580" s="18"/>
      <c r="D580" s="18"/>
      <c r="E580" s="18"/>
      <c r="F580" s="18">
        <v>3.536</v>
      </c>
      <c r="G580" s="18"/>
      <c r="H580" s="18"/>
      <c r="I580" s="18"/>
      <c r="J580" s="18"/>
      <c r="K580" s="18"/>
      <c r="L580" s="18"/>
      <c r="M580" s="18"/>
      <c r="N580" s="18"/>
      <c r="O580" s="18"/>
      <c r="P580" s="18"/>
      <c r="Q580" s="18"/>
      <c r="R580" s="18"/>
      <c r="S580" s="18"/>
      <c r="T580" s="18"/>
      <c r="U580" s="18"/>
      <c r="V580" s="18"/>
      <c r="W580" s="18"/>
      <c r="X580" s="18"/>
      <c r="Y580" s="18"/>
      <c r="Z580" s="18"/>
      <c r="AA580" s="18"/>
      <c r="AB580" s="18" t="s">
        <v>746</v>
      </c>
      <c r="AC580" s="18"/>
      <c r="AD580" s="18" t="s">
        <v>2991</v>
      </c>
      <c r="AE580" s="18"/>
      <c r="AF580" s="18" t="s">
        <v>639</v>
      </c>
      <c r="AG580" s="18" t="s">
        <v>3016</v>
      </c>
      <c r="AH580" s="18" t="s">
        <v>2993</v>
      </c>
      <c r="AI580" s="18" t="s">
        <v>2957</v>
      </c>
      <c r="AJ580" s="18">
        <v>15.0</v>
      </c>
      <c r="AK580" s="18">
        <v>914.0</v>
      </c>
    </row>
    <row r="581" ht="14.25" hidden="1" customHeight="1">
      <c r="A581" s="21" t="s">
        <v>3022</v>
      </c>
      <c r="B581" s="21" t="s">
        <v>612</v>
      </c>
      <c r="C581" s="21"/>
      <c r="D581" s="21"/>
      <c r="E581" s="21"/>
      <c r="F581" s="21">
        <v>1.463</v>
      </c>
      <c r="G581" s="21"/>
      <c r="H581" s="21"/>
      <c r="I581" s="21"/>
      <c r="J581" s="21"/>
      <c r="K581" s="21"/>
      <c r="L581" s="21"/>
      <c r="M581" s="21"/>
      <c r="N581" s="21"/>
      <c r="O581" s="21"/>
      <c r="P581" s="21"/>
      <c r="Q581" s="21"/>
      <c r="R581" s="21"/>
      <c r="S581" s="21"/>
      <c r="T581" s="21"/>
      <c r="U581" s="21"/>
      <c r="V581" s="21"/>
      <c r="W581" s="21"/>
      <c r="X581" s="21"/>
      <c r="Y581" s="21"/>
      <c r="Z581" s="21"/>
      <c r="AA581" s="21"/>
      <c r="AB581" s="21" t="s">
        <v>746</v>
      </c>
      <c r="AC581" s="21"/>
      <c r="AD581" s="21" t="s">
        <v>2991</v>
      </c>
      <c r="AE581" s="21"/>
      <c r="AF581" s="21" t="s">
        <v>639</v>
      </c>
      <c r="AG581" s="21" t="s">
        <v>3016</v>
      </c>
      <c r="AH581" s="21" t="s">
        <v>2993</v>
      </c>
      <c r="AI581" s="21" t="s">
        <v>2957</v>
      </c>
      <c r="AJ581" s="21">
        <v>5.0</v>
      </c>
      <c r="AK581" s="21">
        <v>911.0</v>
      </c>
    </row>
    <row r="582" ht="14.25" hidden="1" customHeight="1">
      <c r="A582" s="21" t="s">
        <v>3024</v>
      </c>
      <c r="B582" s="21" t="s">
        <v>612</v>
      </c>
      <c r="C582" s="21"/>
      <c r="D582" s="21"/>
      <c r="E582" s="21"/>
      <c r="F582" s="21">
        <v>4.558</v>
      </c>
      <c r="G582" s="21"/>
      <c r="H582" s="21"/>
      <c r="I582" s="21"/>
      <c r="J582" s="21"/>
      <c r="K582" s="21"/>
      <c r="L582" s="21"/>
      <c r="M582" s="21"/>
      <c r="N582" s="21"/>
      <c r="O582" s="21"/>
      <c r="P582" s="21"/>
      <c r="Q582" s="21"/>
      <c r="R582" s="21"/>
      <c r="S582" s="21"/>
      <c r="T582" s="21"/>
      <c r="U582" s="21"/>
      <c r="V582" s="21"/>
      <c r="W582" s="21"/>
      <c r="X582" s="21"/>
      <c r="Y582" s="21"/>
      <c r="Z582" s="21"/>
      <c r="AA582" s="21"/>
      <c r="AB582" s="21" t="s">
        <v>746</v>
      </c>
      <c r="AC582" s="21"/>
      <c r="AD582" s="21" t="s">
        <v>2991</v>
      </c>
      <c r="AE582" s="21"/>
      <c r="AF582" s="21" t="s">
        <v>639</v>
      </c>
      <c r="AG582" s="21" t="s">
        <v>3016</v>
      </c>
      <c r="AH582" s="21" t="s">
        <v>2916</v>
      </c>
      <c r="AI582" s="21" t="s">
        <v>2917</v>
      </c>
      <c r="AJ582" s="21">
        <v>19.0</v>
      </c>
      <c r="AK582" s="21">
        <v>915.0</v>
      </c>
    </row>
    <row r="583" ht="14.25" hidden="1" customHeight="1">
      <c r="A583" s="18" t="s">
        <v>3027</v>
      </c>
      <c r="B583" s="18" t="s">
        <v>612</v>
      </c>
      <c r="C583" s="18"/>
      <c r="D583" s="18"/>
      <c r="E583" s="18"/>
      <c r="F583" s="18">
        <v>4.671</v>
      </c>
      <c r="G583" s="18"/>
      <c r="H583" s="18"/>
      <c r="I583" s="18"/>
      <c r="J583" s="18"/>
      <c r="K583" s="18"/>
      <c r="L583" s="18"/>
      <c r="M583" s="18"/>
      <c r="N583" s="18"/>
      <c r="O583" s="18"/>
      <c r="P583" s="18"/>
      <c r="Q583" s="18"/>
      <c r="R583" s="18"/>
      <c r="S583" s="18"/>
      <c r="T583" s="18"/>
      <c r="U583" s="18"/>
      <c r="V583" s="18"/>
      <c r="W583" s="18"/>
      <c r="X583" s="18"/>
      <c r="Y583" s="18"/>
      <c r="Z583" s="18"/>
      <c r="AA583" s="18"/>
      <c r="AB583" s="18" t="s">
        <v>746</v>
      </c>
      <c r="AC583" s="18"/>
      <c r="AD583" s="18" t="s">
        <v>2991</v>
      </c>
      <c r="AE583" s="18"/>
      <c r="AF583" s="18" t="s">
        <v>639</v>
      </c>
      <c r="AG583" s="18" t="s">
        <v>3016</v>
      </c>
      <c r="AH583" s="18" t="s">
        <v>2916</v>
      </c>
      <c r="AI583" s="18" t="s">
        <v>2917</v>
      </c>
      <c r="AJ583" s="18">
        <v>21.0</v>
      </c>
      <c r="AK583" s="18">
        <v>916.0</v>
      </c>
    </row>
    <row r="584" ht="14.25" hidden="1" customHeight="1">
      <c r="A584" s="21" t="s">
        <v>3028</v>
      </c>
      <c r="B584" s="21" t="s">
        <v>612</v>
      </c>
      <c r="C584" s="21"/>
      <c r="D584" s="21"/>
      <c r="E584" s="21"/>
      <c r="F584" s="21">
        <v>4.996</v>
      </c>
      <c r="G584" s="21"/>
      <c r="H584" s="21"/>
      <c r="I584" s="21"/>
      <c r="J584" s="21"/>
      <c r="K584" s="21"/>
      <c r="L584" s="21"/>
      <c r="M584" s="21"/>
      <c r="N584" s="21"/>
      <c r="O584" s="21"/>
      <c r="P584" s="21"/>
      <c r="Q584" s="21"/>
      <c r="R584" s="21"/>
      <c r="S584" s="21"/>
      <c r="T584" s="21"/>
      <c r="U584" s="21"/>
      <c r="V584" s="21"/>
      <c r="W584" s="21"/>
      <c r="X584" s="21"/>
      <c r="Y584" s="21"/>
      <c r="Z584" s="21"/>
      <c r="AA584" s="21"/>
      <c r="AB584" s="21" t="s">
        <v>746</v>
      </c>
      <c r="AC584" s="21"/>
      <c r="AD584" s="21" t="s">
        <v>2991</v>
      </c>
      <c r="AE584" s="21"/>
      <c r="AF584" s="21" t="s">
        <v>639</v>
      </c>
      <c r="AG584" s="21" t="s">
        <v>3016</v>
      </c>
      <c r="AH584" s="21" t="s">
        <v>2923</v>
      </c>
      <c r="AI584" s="21" t="s">
        <v>2924</v>
      </c>
      <c r="AJ584" s="21">
        <v>19.0</v>
      </c>
      <c r="AK584" s="21">
        <v>917.0</v>
      </c>
    </row>
    <row r="585" ht="14.25" hidden="1" customHeight="1">
      <c r="A585" s="18" t="s">
        <v>3029</v>
      </c>
      <c r="B585" s="18" t="s">
        <v>612</v>
      </c>
      <c r="C585" s="18"/>
      <c r="D585" s="18"/>
      <c r="E585" s="18"/>
      <c r="F585" s="18">
        <v>5.171</v>
      </c>
      <c r="G585" s="18"/>
      <c r="H585" s="18"/>
      <c r="I585" s="18"/>
      <c r="J585" s="18"/>
      <c r="K585" s="18"/>
      <c r="L585" s="18"/>
      <c r="M585" s="18"/>
      <c r="N585" s="18"/>
      <c r="O585" s="18"/>
      <c r="P585" s="18"/>
      <c r="Q585" s="18"/>
      <c r="R585" s="18"/>
      <c r="S585" s="18"/>
      <c r="T585" s="18"/>
      <c r="U585" s="18"/>
      <c r="V585" s="18"/>
      <c r="W585" s="18"/>
      <c r="X585" s="18"/>
      <c r="Y585" s="18"/>
      <c r="Z585" s="18"/>
      <c r="AA585" s="18"/>
      <c r="AB585" s="18" t="s">
        <v>746</v>
      </c>
      <c r="AC585" s="18"/>
      <c r="AD585" s="18" t="s">
        <v>2991</v>
      </c>
      <c r="AE585" s="18"/>
      <c r="AF585" s="18" t="s">
        <v>639</v>
      </c>
      <c r="AG585" s="18" t="s">
        <v>3016</v>
      </c>
      <c r="AH585" s="18" t="s">
        <v>2923</v>
      </c>
      <c r="AI585" s="18" t="s">
        <v>2924</v>
      </c>
      <c r="AJ585" s="18">
        <v>22.0</v>
      </c>
      <c r="AK585" s="18">
        <v>918.0</v>
      </c>
    </row>
    <row r="586" ht="14.25" hidden="1" customHeight="1">
      <c r="A586" s="21" t="s">
        <v>3031</v>
      </c>
      <c r="B586" s="21" t="s">
        <v>612</v>
      </c>
      <c r="C586" s="21"/>
      <c r="D586" s="21"/>
      <c r="E586" s="21"/>
      <c r="F586" s="21">
        <v>5.263</v>
      </c>
      <c r="G586" s="21"/>
      <c r="H586" s="21"/>
      <c r="I586" s="21"/>
      <c r="J586" s="21"/>
      <c r="K586" s="21"/>
      <c r="L586" s="21"/>
      <c r="M586" s="21"/>
      <c r="N586" s="21"/>
      <c r="O586" s="21"/>
      <c r="P586" s="21"/>
      <c r="Q586" s="21"/>
      <c r="R586" s="21"/>
      <c r="S586" s="21"/>
      <c r="T586" s="21"/>
      <c r="U586" s="21"/>
      <c r="V586" s="21"/>
      <c r="W586" s="21"/>
      <c r="X586" s="21"/>
      <c r="Y586" s="21"/>
      <c r="Z586" s="21"/>
      <c r="AA586" s="21"/>
      <c r="AB586" s="21" t="s">
        <v>746</v>
      </c>
      <c r="AC586" s="21"/>
      <c r="AD586" s="21" t="s">
        <v>2991</v>
      </c>
      <c r="AE586" s="21"/>
      <c r="AF586" s="21" t="s">
        <v>639</v>
      </c>
      <c r="AG586" s="21" t="s">
        <v>3016</v>
      </c>
      <c r="AH586" s="21" t="s">
        <v>2923</v>
      </c>
      <c r="AI586" s="21" t="s">
        <v>2924</v>
      </c>
      <c r="AJ586" s="21">
        <v>25.0</v>
      </c>
      <c r="AK586" s="21">
        <v>919.0</v>
      </c>
    </row>
    <row r="587" ht="14.25" hidden="1" customHeight="1">
      <c r="A587" s="18" t="s">
        <v>3033</v>
      </c>
      <c r="B587" s="18" t="s">
        <v>612</v>
      </c>
      <c r="C587" s="18"/>
      <c r="D587" s="18"/>
      <c r="E587" s="18"/>
      <c r="F587" s="18">
        <v>5.309</v>
      </c>
      <c r="G587" s="18"/>
      <c r="H587" s="18"/>
      <c r="I587" s="18"/>
      <c r="J587" s="18"/>
      <c r="K587" s="18"/>
      <c r="L587" s="18"/>
      <c r="M587" s="18"/>
      <c r="N587" s="18"/>
      <c r="O587" s="18"/>
      <c r="P587" s="18"/>
      <c r="Q587" s="18"/>
      <c r="R587" s="18"/>
      <c r="S587" s="18"/>
      <c r="T587" s="18"/>
      <c r="U587" s="18"/>
      <c r="V587" s="18"/>
      <c r="W587" s="18"/>
      <c r="X587" s="18"/>
      <c r="Y587" s="18"/>
      <c r="Z587" s="18"/>
      <c r="AA587" s="18"/>
      <c r="AB587" s="18" t="s">
        <v>746</v>
      </c>
      <c r="AC587" s="18"/>
      <c r="AD587" s="18" t="s">
        <v>2991</v>
      </c>
      <c r="AE587" s="18"/>
      <c r="AF587" s="18" t="s">
        <v>639</v>
      </c>
      <c r="AG587" s="18" t="s">
        <v>3016</v>
      </c>
      <c r="AH587" s="18" t="s">
        <v>2923</v>
      </c>
      <c r="AI587" s="18" t="s">
        <v>2924</v>
      </c>
      <c r="AJ587" s="18">
        <v>30.0</v>
      </c>
      <c r="AK587" s="18">
        <v>920.0</v>
      </c>
    </row>
    <row r="588" ht="14.25" hidden="1" customHeight="1">
      <c r="A588" s="18" t="s">
        <v>3035</v>
      </c>
      <c r="B588" s="18" t="s">
        <v>550</v>
      </c>
      <c r="C588" s="18" t="s">
        <v>1040</v>
      </c>
      <c r="D588" s="18">
        <v>2.5</v>
      </c>
      <c r="E588" s="18">
        <v>0.16644</v>
      </c>
      <c r="F588" s="86" t="str">
        <f t="shared" ref="F588:F598" si="14">D588/E588</f>
        <v>15.02042778</v>
      </c>
      <c r="G588" s="18">
        <v>28.47</v>
      </c>
      <c r="H588" s="18">
        <v>0.26</v>
      </c>
      <c r="I588" s="18"/>
      <c r="J588" s="18"/>
      <c r="K588" s="18"/>
      <c r="L588" s="18"/>
      <c r="M588" s="18"/>
      <c r="N588" s="18"/>
      <c r="O588" s="18"/>
      <c r="P588" s="18"/>
      <c r="Q588" s="18"/>
      <c r="R588" s="18"/>
      <c r="S588" s="18"/>
      <c r="T588" s="18"/>
      <c r="U588" s="18"/>
      <c r="V588" s="18"/>
      <c r="W588" s="18"/>
      <c r="X588" s="18"/>
      <c r="Y588" s="18"/>
      <c r="Z588" s="18"/>
      <c r="AA588" s="18"/>
      <c r="AB588" s="18" t="s">
        <v>746</v>
      </c>
      <c r="AC588" s="18" t="s">
        <v>1608</v>
      </c>
      <c r="AD588" s="18" t="s">
        <v>3038</v>
      </c>
      <c r="AE588" s="18" t="s">
        <v>3035</v>
      </c>
      <c r="AF588" s="18"/>
      <c r="AG588" s="18"/>
      <c r="AH588" s="18"/>
      <c r="AI588" s="18"/>
      <c r="AJ588" s="18"/>
      <c r="AK588" s="18">
        <v>652.0</v>
      </c>
    </row>
    <row r="589" ht="14.25" hidden="1" customHeight="1">
      <c r="A589" s="21" t="s">
        <v>3040</v>
      </c>
      <c r="B589" s="21" t="s">
        <v>550</v>
      </c>
      <c r="C589" s="21" t="s">
        <v>1040</v>
      </c>
      <c r="D589" s="21">
        <v>2.0</v>
      </c>
      <c r="E589" s="21">
        <v>0.16704</v>
      </c>
      <c r="F589" s="81" t="str">
        <f t="shared" si="14"/>
        <v>11.97318008</v>
      </c>
      <c r="G589" s="21">
        <v>34.87</v>
      </c>
      <c r="H589" s="21">
        <v>0.26</v>
      </c>
      <c r="I589" s="21"/>
      <c r="J589" s="21"/>
      <c r="K589" s="21"/>
      <c r="L589" s="21"/>
      <c r="M589" s="21"/>
      <c r="N589" s="21"/>
      <c r="O589" s="21"/>
      <c r="P589" s="21"/>
      <c r="Q589" s="21"/>
      <c r="R589" s="21"/>
      <c r="S589" s="21"/>
      <c r="T589" s="21"/>
      <c r="U589" s="21"/>
      <c r="V589" s="21"/>
      <c r="W589" s="21"/>
      <c r="X589" s="21"/>
      <c r="Y589" s="21"/>
      <c r="Z589" s="21"/>
      <c r="AA589" s="21"/>
      <c r="AB589" s="21" t="s">
        <v>746</v>
      </c>
      <c r="AC589" s="21" t="s">
        <v>1608</v>
      </c>
      <c r="AD589" s="21" t="s">
        <v>3038</v>
      </c>
      <c r="AE589" s="21" t="s">
        <v>3040</v>
      </c>
      <c r="AF589" s="21"/>
      <c r="AG589" s="21"/>
      <c r="AH589" s="21"/>
      <c r="AI589" s="21"/>
      <c r="AJ589" s="21"/>
      <c r="AK589" s="21">
        <v>651.0</v>
      </c>
    </row>
    <row r="590" ht="14.25" hidden="1" customHeight="1">
      <c r="A590" s="21" t="s">
        <v>3042</v>
      </c>
      <c r="B590" s="21" t="s">
        <v>550</v>
      </c>
      <c r="C590" s="21" t="s">
        <v>1040</v>
      </c>
      <c r="D590" s="21">
        <v>3.0</v>
      </c>
      <c r="E590" s="21">
        <v>0.166559999999999</v>
      </c>
      <c r="F590" s="81" t="str">
        <f t="shared" si="14"/>
        <v>18.01152738</v>
      </c>
      <c r="G590" s="21">
        <v>24.11</v>
      </c>
      <c r="H590" s="21">
        <v>0.26</v>
      </c>
      <c r="I590" s="21"/>
      <c r="J590" s="21"/>
      <c r="K590" s="21"/>
      <c r="L590" s="21"/>
      <c r="M590" s="21"/>
      <c r="N590" s="21"/>
      <c r="O590" s="21"/>
      <c r="P590" s="21"/>
      <c r="Q590" s="21"/>
      <c r="R590" s="21"/>
      <c r="S590" s="21"/>
      <c r="T590" s="21"/>
      <c r="U590" s="21"/>
      <c r="V590" s="21"/>
      <c r="W590" s="21"/>
      <c r="X590" s="21"/>
      <c r="Y590" s="21"/>
      <c r="Z590" s="21"/>
      <c r="AA590" s="21"/>
      <c r="AB590" s="21" t="s">
        <v>746</v>
      </c>
      <c r="AC590" s="21" t="s">
        <v>1608</v>
      </c>
      <c r="AD590" s="21" t="s">
        <v>3038</v>
      </c>
      <c r="AE590" s="21" t="s">
        <v>3042</v>
      </c>
      <c r="AF590" s="21"/>
      <c r="AG590" s="21"/>
      <c r="AH590" s="21"/>
      <c r="AI590" s="21"/>
      <c r="AJ590" s="21"/>
      <c r="AK590" s="21">
        <v>653.0</v>
      </c>
    </row>
    <row r="591" ht="14.25" hidden="1" customHeight="1">
      <c r="A591" s="18" t="s">
        <v>3044</v>
      </c>
      <c r="B591" s="18" t="s">
        <v>550</v>
      </c>
      <c r="C591" s="18" t="s">
        <v>1040</v>
      </c>
      <c r="D591" s="18">
        <v>4.0</v>
      </c>
      <c r="E591" s="18">
        <v>0.16992</v>
      </c>
      <c r="F591" s="86" t="str">
        <f t="shared" si="14"/>
        <v>23.54048964</v>
      </c>
      <c r="G591" s="18">
        <v>18.54</v>
      </c>
      <c r="H591" s="18">
        <v>0.26</v>
      </c>
      <c r="I591" s="18"/>
      <c r="J591" s="18"/>
      <c r="K591" s="18"/>
      <c r="L591" s="18"/>
      <c r="M591" s="18"/>
      <c r="N591" s="18"/>
      <c r="O591" s="18"/>
      <c r="P591" s="18"/>
      <c r="Q591" s="18"/>
      <c r="R591" s="18"/>
      <c r="S591" s="18"/>
      <c r="T591" s="18"/>
      <c r="U591" s="18"/>
      <c r="V591" s="18"/>
      <c r="W591" s="18"/>
      <c r="X591" s="18"/>
      <c r="Y591" s="18"/>
      <c r="Z591" s="18"/>
      <c r="AA591" s="18"/>
      <c r="AB591" s="18" t="s">
        <v>746</v>
      </c>
      <c r="AC591" s="18" t="s">
        <v>1608</v>
      </c>
      <c r="AD591" s="18" t="s">
        <v>3038</v>
      </c>
      <c r="AE591" s="18" t="s">
        <v>3044</v>
      </c>
      <c r="AF591" s="18"/>
      <c r="AG591" s="18"/>
      <c r="AH591" s="18"/>
      <c r="AI591" s="18"/>
      <c r="AJ591" s="18"/>
      <c r="AK591" s="18">
        <v>654.0</v>
      </c>
    </row>
    <row r="592" ht="14.25" hidden="1" customHeight="1">
      <c r="A592" s="21" t="s">
        <v>3046</v>
      </c>
      <c r="B592" s="21" t="s">
        <v>550</v>
      </c>
      <c r="C592" s="21" t="s">
        <v>1040</v>
      </c>
      <c r="D592" s="21">
        <v>5.0</v>
      </c>
      <c r="E592" s="21">
        <v>0.1698</v>
      </c>
      <c r="F592" s="81" t="str">
        <f t="shared" si="14"/>
        <v>29.44640754</v>
      </c>
      <c r="G592" s="21">
        <v>15.14</v>
      </c>
      <c r="H592" s="21">
        <v>0.27</v>
      </c>
      <c r="I592" s="21"/>
      <c r="J592" s="21"/>
      <c r="K592" s="21"/>
      <c r="L592" s="21"/>
      <c r="M592" s="21"/>
      <c r="N592" s="21"/>
      <c r="O592" s="21"/>
      <c r="P592" s="21"/>
      <c r="Q592" s="21"/>
      <c r="R592" s="21"/>
      <c r="S592" s="21"/>
      <c r="T592" s="21"/>
      <c r="U592" s="21"/>
      <c r="V592" s="21"/>
      <c r="W592" s="21"/>
      <c r="X592" s="21"/>
      <c r="Y592" s="21"/>
      <c r="Z592" s="21"/>
      <c r="AA592" s="21"/>
      <c r="AB592" s="21" t="s">
        <v>746</v>
      </c>
      <c r="AC592" s="21" t="s">
        <v>1608</v>
      </c>
      <c r="AD592" s="21" t="s">
        <v>3038</v>
      </c>
      <c r="AE592" s="21" t="s">
        <v>3046</v>
      </c>
      <c r="AF592" s="21"/>
      <c r="AG592" s="21"/>
      <c r="AH592" s="21"/>
      <c r="AI592" s="21"/>
      <c r="AJ592" s="21"/>
      <c r="AK592" s="21">
        <v>655.0</v>
      </c>
    </row>
    <row r="593" ht="14.25" hidden="1" customHeight="1">
      <c r="A593" s="18" t="s">
        <v>3050</v>
      </c>
      <c r="B593" s="18" t="s">
        <v>550</v>
      </c>
      <c r="C593" s="18" t="s">
        <v>1040</v>
      </c>
      <c r="D593" s="18">
        <v>6.0</v>
      </c>
      <c r="E593" s="18">
        <v>0.16584</v>
      </c>
      <c r="F593" s="86" t="str">
        <f t="shared" si="14"/>
        <v>36.17945007</v>
      </c>
      <c r="G593" s="18">
        <v>12.84</v>
      </c>
      <c r="H593" s="18">
        <v>0.27</v>
      </c>
      <c r="I593" s="18"/>
      <c r="J593" s="18"/>
      <c r="K593" s="18"/>
      <c r="L593" s="18"/>
      <c r="M593" s="18"/>
      <c r="N593" s="18"/>
      <c r="O593" s="18"/>
      <c r="P593" s="18"/>
      <c r="Q593" s="18"/>
      <c r="R593" s="18"/>
      <c r="S593" s="18"/>
      <c r="T593" s="18"/>
      <c r="U593" s="18"/>
      <c r="V593" s="18"/>
      <c r="W593" s="18"/>
      <c r="X593" s="18"/>
      <c r="Y593" s="18"/>
      <c r="Z593" s="18"/>
      <c r="AA593" s="18"/>
      <c r="AB593" s="18" t="s">
        <v>746</v>
      </c>
      <c r="AC593" s="18" t="s">
        <v>1608</v>
      </c>
      <c r="AD593" s="18" t="s">
        <v>3038</v>
      </c>
      <c r="AE593" s="18" t="s">
        <v>3050</v>
      </c>
      <c r="AF593" s="18"/>
      <c r="AG593" s="18"/>
      <c r="AH593" s="18"/>
      <c r="AI593" s="18"/>
      <c r="AJ593" s="18"/>
      <c r="AK593" s="18">
        <v>656.0</v>
      </c>
    </row>
    <row r="594" ht="14.25" hidden="1" customHeight="1">
      <c r="A594" s="18" t="s">
        <v>3052</v>
      </c>
      <c r="B594" s="18" t="s">
        <v>550</v>
      </c>
      <c r="C594" s="18" t="s">
        <v>984</v>
      </c>
      <c r="D594" s="18">
        <v>1.769246081</v>
      </c>
      <c r="E594" s="18">
        <v>0.339740118127283</v>
      </c>
      <c r="F594" s="86" t="str">
        <f t="shared" si="14"/>
        <v>5.207645452</v>
      </c>
      <c r="G594" s="18">
        <v>16.5434095526783</v>
      </c>
      <c r="H594" s="18">
        <v>0.199866246297889</v>
      </c>
      <c r="I594" s="18">
        <v>0.9</v>
      </c>
      <c r="J594" s="18">
        <v>0.7</v>
      </c>
      <c r="K594" s="18">
        <v>0.7</v>
      </c>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v>198.0</v>
      </c>
    </row>
    <row r="595" ht="14.25" hidden="1" customHeight="1">
      <c r="A595" s="21" t="s">
        <v>323</v>
      </c>
      <c r="B595" s="21" t="s">
        <v>550</v>
      </c>
      <c r="C595" s="21" t="s">
        <v>1040</v>
      </c>
      <c r="D595" s="21">
        <v>0.0314960629921259</v>
      </c>
      <c r="E595" s="21">
        <v>313.947603036803</v>
      </c>
      <c r="F595" s="81" t="str">
        <f t="shared" si="14"/>
        <v>0.0001003226739</v>
      </c>
      <c r="G595" s="21">
        <v>488.436363547755</v>
      </c>
      <c r="H595" s="21">
        <v>0.119422948313747</v>
      </c>
      <c r="I595" s="21">
        <v>0.9</v>
      </c>
      <c r="J595" s="21">
        <v>0.7</v>
      </c>
      <c r="K595" s="21">
        <v>0.7</v>
      </c>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v>1208.0</v>
      </c>
    </row>
    <row r="596" ht="14.25" hidden="1" customHeight="1">
      <c r="A596" s="27" t="s">
        <v>2130</v>
      </c>
      <c r="B596" s="21" t="s">
        <v>550</v>
      </c>
      <c r="C596" s="21" t="s">
        <v>1040</v>
      </c>
      <c r="D596" s="21">
        <v>0.0314960629921259</v>
      </c>
      <c r="E596" s="21">
        <v>313.947603036803</v>
      </c>
      <c r="F596" s="81" t="str">
        <f t="shared" si="14"/>
        <v>0.0001003226739</v>
      </c>
      <c r="G596" s="21">
        <v>488.436363547755</v>
      </c>
      <c r="H596" s="21">
        <v>0.119422948313747</v>
      </c>
      <c r="I596" s="27">
        <v>0.75</v>
      </c>
      <c r="J596" s="27">
        <v>0.45</v>
      </c>
      <c r="K596" s="21">
        <v>0.7</v>
      </c>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v>1208.0</v>
      </c>
    </row>
    <row r="597" ht="14.25" hidden="1" customHeight="1">
      <c r="A597" s="18" t="s">
        <v>1389</v>
      </c>
      <c r="B597" s="18" t="s">
        <v>550</v>
      </c>
      <c r="C597" s="18" t="s">
        <v>1274</v>
      </c>
      <c r="D597" s="18">
        <v>0.0590551181102362</v>
      </c>
      <c r="E597" s="18">
        <v>312.04783176401</v>
      </c>
      <c r="F597" s="86" t="str">
        <f t="shared" si="14"/>
        <v>0.0001892502113</v>
      </c>
      <c r="G597" s="18">
        <v>479.446737224791</v>
      </c>
      <c r="H597" s="18">
        <v>0.0999331231489443</v>
      </c>
      <c r="I597" s="18">
        <v>0.9</v>
      </c>
      <c r="J597" s="18">
        <v>0.6</v>
      </c>
      <c r="K597" s="18">
        <v>0.6</v>
      </c>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v>178.0</v>
      </c>
    </row>
    <row r="598" ht="14.25" hidden="1" customHeight="1">
      <c r="A598" s="49" t="s">
        <v>2136</v>
      </c>
      <c r="B598" s="18" t="s">
        <v>550</v>
      </c>
      <c r="C598" s="18" t="s">
        <v>1274</v>
      </c>
      <c r="D598" s="18">
        <v>0.0590551181102362</v>
      </c>
      <c r="E598" s="18">
        <v>312.04783176401</v>
      </c>
      <c r="F598" s="86" t="str">
        <f t="shared" si="14"/>
        <v>0.0001892502113</v>
      </c>
      <c r="G598" s="18">
        <v>479.446737224791</v>
      </c>
      <c r="H598" s="18">
        <v>0.0999331231489443</v>
      </c>
      <c r="I598" s="49">
        <v>0.75</v>
      </c>
      <c r="J598" s="49">
        <v>0.45</v>
      </c>
      <c r="K598" s="18">
        <v>0.6</v>
      </c>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v>178.0</v>
      </c>
    </row>
    <row r="599" ht="14.25" hidden="1" customHeight="1">
      <c r="A599" s="21" t="s">
        <v>3056</v>
      </c>
      <c r="B599" s="21" t="s">
        <v>612</v>
      </c>
      <c r="C599" s="21"/>
      <c r="D599" s="21"/>
      <c r="E599" s="21"/>
      <c r="F599" s="21">
        <v>5.756</v>
      </c>
      <c r="G599" s="21"/>
      <c r="H599" s="21"/>
      <c r="I599" s="21"/>
      <c r="J599" s="21"/>
      <c r="K599" s="21"/>
      <c r="L599" s="21"/>
      <c r="M599" s="21"/>
      <c r="N599" s="21"/>
      <c r="O599" s="21"/>
      <c r="P599" s="21"/>
      <c r="Q599" s="21"/>
      <c r="R599" s="21"/>
      <c r="S599" s="21"/>
      <c r="T599" s="21"/>
      <c r="U599" s="21"/>
      <c r="V599" s="21"/>
      <c r="W599" s="21"/>
      <c r="X599" s="21"/>
      <c r="Y599" s="21"/>
      <c r="Z599" s="21"/>
      <c r="AA599" s="21"/>
      <c r="AB599" s="21" t="s">
        <v>746</v>
      </c>
      <c r="AC599" s="21"/>
      <c r="AD599" s="21" t="s">
        <v>2943</v>
      </c>
      <c r="AE599" s="21"/>
      <c r="AF599" s="21" t="s">
        <v>639</v>
      </c>
      <c r="AG599" s="21" t="s">
        <v>3057</v>
      </c>
      <c r="AH599" s="21" t="s">
        <v>3058</v>
      </c>
      <c r="AI599" s="21" t="s">
        <v>3058</v>
      </c>
      <c r="AJ599" s="21">
        <v>10.0</v>
      </c>
      <c r="AK599" s="21">
        <v>937.0</v>
      </c>
    </row>
    <row r="600" ht="14.25" hidden="1" customHeight="1">
      <c r="A600" s="18" t="s">
        <v>3059</v>
      </c>
      <c r="B600" s="18" t="s">
        <v>612</v>
      </c>
      <c r="C600" s="18"/>
      <c r="D600" s="18"/>
      <c r="E600" s="18"/>
      <c r="F600" s="18">
        <v>6.414</v>
      </c>
      <c r="G600" s="18"/>
      <c r="H600" s="18"/>
      <c r="I600" s="18"/>
      <c r="J600" s="18"/>
      <c r="K600" s="18"/>
      <c r="L600" s="18"/>
      <c r="M600" s="18"/>
      <c r="N600" s="18"/>
      <c r="O600" s="18"/>
      <c r="P600" s="18"/>
      <c r="Q600" s="18"/>
      <c r="R600" s="18"/>
      <c r="S600" s="18"/>
      <c r="T600" s="18"/>
      <c r="U600" s="18"/>
      <c r="V600" s="18"/>
      <c r="W600" s="18"/>
      <c r="X600" s="18"/>
      <c r="Y600" s="18"/>
      <c r="Z600" s="18"/>
      <c r="AA600" s="18"/>
      <c r="AB600" s="18" t="s">
        <v>746</v>
      </c>
      <c r="AC600" s="18"/>
      <c r="AD600" s="18" t="s">
        <v>2943</v>
      </c>
      <c r="AE600" s="18"/>
      <c r="AF600" s="18" t="s">
        <v>639</v>
      </c>
      <c r="AG600" s="18" t="s">
        <v>3057</v>
      </c>
      <c r="AH600" s="18" t="s">
        <v>3058</v>
      </c>
      <c r="AI600" s="18" t="s">
        <v>3058</v>
      </c>
      <c r="AJ600" s="18">
        <v>11.0</v>
      </c>
      <c r="AK600" s="18">
        <v>938.0</v>
      </c>
    </row>
    <row r="601" ht="14.25" hidden="1" customHeight="1">
      <c r="A601" s="21" t="s">
        <v>3061</v>
      </c>
      <c r="B601" s="21" t="s">
        <v>612</v>
      </c>
      <c r="C601" s="21"/>
      <c r="D601" s="21"/>
      <c r="E601" s="21"/>
      <c r="F601" s="21">
        <v>6.912</v>
      </c>
      <c r="G601" s="21"/>
      <c r="H601" s="21"/>
      <c r="I601" s="21"/>
      <c r="J601" s="21"/>
      <c r="K601" s="21"/>
      <c r="L601" s="21"/>
      <c r="M601" s="21"/>
      <c r="N601" s="21"/>
      <c r="O601" s="21"/>
      <c r="P601" s="21"/>
      <c r="Q601" s="21"/>
      <c r="R601" s="21"/>
      <c r="S601" s="21"/>
      <c r="T601" s="21"/>
      <c r="U601" s="21"/>
      <c r="V601" s="21"/>
      <c r="W601" s="21"/>
      <c r="X601" s="21"/>
      <c r="Y601" s="21"/>
      <c r="Z601" s="21"/>
      <c r="AA601" s="21"/>
      <c r="AB601" s="21" t="s">
        <v>746</v>
      </c>
      <c r="AC601" s="21"/>
      <c r="AD601" s="21" t="s">
        <v>2943</v>
      </c>
      <c r="AE601" s="21"/>
      <c r="AF601" s="21" t="s">
        <v>639</v>
      </c>
      <c r="AG601" s="21" t="s">
        <v>3057</v>
      </c>
      <c r="AH601" s="21" t="s">
        <v>3058</v>
      </c>
      <c r="AI601" s="21" t="s">
        <v>3058</v>
      </c>
      <c r="AJ601" s="21">
        <v>13.0</v>
      </c>
      <c r="AK601" s="21">
        <v>939.0</v>
      </c>
    </row>
    <row r="602" ht="14.25" hidden="1" customHeight="1">
      <c r="A602" s="18" t="s">
        <v>3062</v>
      </c>
      <c r="B602" s="18" t="s">
        <v>612</v>
      </c>
      <c r="C602" s="18"/>
      <c r="D602" s="18"/>
      <c r="E602" s="18"/>
      <c r="F602" s="18">
        <v>8.654</v>
      </c>
      <c r="G602" s="18"/>
      <c r="H602" s="18"/>
      <c r="I602" s="18"/>
      <c r="J602" s="18"/>
      <c r="K602" s="18"/>
      <c r="L602" s="18"/>
      <c r="M602" s="18"/>
      <c r="N602" s="18"/>
      <c r="O602" s="18"/>
      <c r="P602" s="18"/>
      <c r="Q602" s="18"/>
      <c r="R602" s="18"/>
      <c r="S602" s="18"/>
      <c r="T602" s="18"/>
      <c r="U602" s="18"/>
      <c r="V602" s="18"/>
      <c r="W602" s="18"/>
      <c r="X602" s="18"/>
      <c r="Y602" s="18"/>
      <c r="Z602" s="18"/>
      <c r="AA602" s="18"/>
      <c r="AB602" s="18" t="s">
        <v>746</v>
      </c>
      <c r="AC602" s="18"/>
      <c r="AD602" s="18" t="s">
        <v>2943</v>
      </c>
      <c r="AE602" s="18"/>
      <c r="AF602" s="18" t="s">
        <v>639</v>
      </c>
      <c r="AG602" s="18" t="s">
        <v>3057</v>
      </c>
      <c r="AH602" s="18" t="s">
        <v>3058</v>
      </c>
      <c r="AI602" s="18" t="s">
        <v>3058</v>
      </c>
      <c r="AJ602" s="18">
        <v>16.0</v>
      </c>
      <c r="AK602" s="18">
        <v>940.0</v>
      </c>
    </row>
    <row r="603" ht="14.25" hidden="1" customHeight="1">
      <c r="A603" s="21" t="s">
        <v>3063</v>
      </c>
      <c r="B603" s="21" t="s">
        <v>612</v>
      </c>
      <c r="C603" s="21"/>
      <c r="D603" s="21"/>
      <c r="E603" s="21"/>
      <c r="F603" s="21">
        <v>9.424</v>
      </c>
      <c r="G603" s="21"/>
      <c r="H603" s="21"/>
      <c r="I603" s="21"/>
      <c r="J603" s="21"/>
      <c r="K603" s="21"/>
      <c r="L603" s="21"/>
      <c r="M603" s="21"/>
      <c r="N603" s="21"/>
      <c r="O603" s="21"/>
      <c r="P603" s="21"/>
      <c r="Q603" s="21"/>
      <c r="R603" s="21"/>
      <c r="S603" s="21"/>
      <c r="T603" s="21"/>
      <c r="U603" s="21"/>
      <c r="V603" s="21"/>
      <c r="W603" s="21"/>
      <c r="X603" s="21"/>
      <c r="Y603" s="21"/>
      <c r="Z603" s="21"/>
      <c r="AA603" s="21"/>
      <c r="AB603" s="21" t="s">
        <v>746</v>
      </c>
      <c r="AC603" s="21"/>
      <c r="AD603" s="21" t="s">
        <v>2943</v>
      </c>
      <c r="AE603" s="21"/>
      <c r="AF603" s="21" t="s">
        <v>639</v>
      </c>
      <c r="AG603" s="21" t="s">
        <v>3057</v>
      </c>
      <c r="AH603" s="21" t="s">
        <v>3058</v>
      </c>
      <c r="AI603" s="21" t="s">
        <v>3058</v>
      </c>
      <c r="AJ603" s="21">
        <v>19.0</v>
      </c>
      <c r="AK603" s="21">
        <v>941.0</v>
      </c>
    </row>
    <row r="604" ht="14.25" hidden="1" customHeight="1">
      <c r="A604" s="21" t="s">
        <v>3064</v>
      </c>
      <c r="B604" s="21" t="s">
        <v>550</v>
      </c>
      <c r="C604" s="21" t="s">
        <v>984</v>
      </c>
      <c r="D604" s="21">
        <v>1.66406811774139</v>
      </c>
      <c r="E604" s="21">
        <v>0.339740118127283</v>
      </c>
      <c r="F604" s="81" t="str">
        <f t="shared" ref="F604:F607" si="15">D604/E604</f>
        <v>4.898061868</v>
      </c>
      <c r="G604" s="21">
        <v>16.5434095526783</v>
      </c>
      <c r="H604" s="21">
        <v>0.199866246297889</v>
      </c>
      <c r="I604" s="21">
        <v>0.9</v>
      </c>
      <c r="J604" s="21">
        <v>0.7</v>
      </c>
      <c r="K604" s="21">
        <v>0.7</v>
      </c>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v>179.0</v>
      </c>
    </row>
    <row r="605" ht="14.25" hidden="1" customHeight="1">
      <c r="A605" s="18" t="s">
        <v>677</v>
      </c>
      <c r="B605" s="18" t="s">
        <v>550</v>
      </c>
      <c r="C605" s="18" t="s">
        <v>1040</v>
      </c>
      <c r="D605" s="18">
        <v>0.0590551181102362</v>
      </c>
      <c r="E605" s="18">
        <v>311.728892061278</v>
      </c>
      <c r="F605" s="86" t="str">
        <f t="shared" si="15"/>
        <v>0.0001894438392</v>
      </c>
      <c r="G605" s="18">
        <v>479.999848955495</v>
      </c>
      <c r="H605" s="18">
        <v>0.0979268176172734</v>
      </c>
      <c r="I605" s="18">
        <v>0.9</v>
      </c>
      <c r="J605" s="18">
        <v>0.6</v>
      </c>
      <c r="K605" s="18">
        <v>0.6</v>
      </c>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v>206.0</v>
      </c>
    </row>
    <row r="606" ht="14.25" hidden="1" customHeight="1">
      <c r="A606" s="21" t="s">
        <v>3070</v>
      </c>
      <c r="B606" s="21" t="s">
        <v>550</v>
      </c>
      <c r="C606" s="21" t="s">
        <v>1040</v>
      </c>
      <c r="D606" s="21">
        <v>0.0625</v>
      </c>
      <c r="E606" s="21">
        <v>314.4</v>
      </c>
      <c r="F606" s="81" t="str">
        <f t="shared" si="15"/>
        <v>0.0001987913486</v>
      </c>
      <c r="G606" s="21">
        <v>488.22</v>
      </c>
      <c r="H606" s="21">
        <v>0.12</v>
      </c>
      <c r="I606" s="21"/>
      <c r="J606" s="21"/>
      <c r="K606" s="21"/>
      <c r="L606" s="21"/>
      <c r="M606" s="21"/>
      <c r="N606" s="21"/>
      <c r="O606" s="21"/>
      <c r="P606" s="21"/>
      <c r="Q606" s="21"/>
      <c r="R606" s="21"/>
      <c r="S606" s="21"/>
      <c r="T606" s="21"/>
      <c r="U606" s="21"/>
      <c r="V606" s="21"/>
      <c r="W606" s="21"/>
      <c r="X606" s="21"/>
      <c r="Y606" s="21"/>
      <c r="Z606" s="21"/>
      <c r="AA606" s="21"/>
      <c r="AB606" s="21" t="s">
        <v>746</v>
      </c>
      <c r="AC606" s="21" t="s">
        <v>1338</v>
      </c>
      <c r="AD606" s="21" t="s">
        <v>2696</v>
      </c>
      <c r="AE606" s="21" t="s">
        <v>3070</v>
      </c>
      <c r="AF606" s="21"/>
      <c r="AG606" s="21"/>
      <c r="AH606" s="21"/>
      <c r="AI606" s="21"/>
      <c r="AJ606" s="21"/>
      <c r="AK606" s="21">
        <v>323.0</v>
      </c>
    </row>
    <row r="607" ht="14.25" hidden="1" customHeight="1">
      <c r="A607" s="18" t="s">
        <v>3072</v>
      </c>
      <c r="B607" s="18" t="s">
        <v>550</v>
      </c>
      <c r="C607" s="18" t="s">
        <v>1040</v>
      </c>
      <c r="D607" s="18">
        <v>0.0625</v>
      </c>
      <c r="E607" s="18">
        <v>3.9996</v>
      </c>
      <c r="F607" s="86" t="str">
        <f t="shared" si="15"/>
        <v>0.01562656266</v>
      </c>
      <c r="G607" s="18">
        <v>488.22</v>
      </c>
      <c r="H607" s="18">
        <v>0.12</v>
      </c>
      <c r="I607" s="18"/>
      <c r="J607" s="18"/>
      <c r="K607" s="18"/>
      <c r="L607" s="18"/>
      <c r="M607" s="18"/>
      <c r="N607" s="18"/>
      <c r="O607" s="18"/>
      <c r="P607" s="18"/>
      <c r="Q607" s="18"/>
      <c r="R607" s="18"/>
      <c r="S607" s="18"/>
      <c r="T607" s="18"/>
      <c r="U607" s="18"/>
      <c r="V607" s="18"/>
      <c r="W607" s="18"/>
      <c r="X607" s="18"/>
      <c r="Y607" s="18"/>
      <c r="Z607" s="18"/>
      <c r="AA607" s="18"/>
      <c r="AB607" s="18" t="s">
        <v>746</v>
      </c>
      <c r="AC607" s="18" t="s">
        <v>1338</v>
      </c>
      <c r="AD607" s="18" t="s">
        <v>1087</v>
      </c>
      <c r="AE607" s="18" t="s">
        <v>3072</v>
      </c>
      <c r="AF607" s="18"/>
      <c r="AG607" s="18"/>
      <c r="AH607" s="18"/>
      <c r="AI607" s="18"/>
      <c r="AJ607" s="18"/>
      <c r="AK607" s="18">
        <v>696.0</v>
      </c>
    </row>
    <row r="608" ht="14.25" hidden="1" customHeight="1">
      <c r="A608" s="18" t="s">
        <v>3073</v>
      </c>
      <c r="B608" s="18" t="s">
        <v>612</v>
      </c>
      <c r="C608" s="18"/>
      <c r="D608" s="18"/>
      <c r="E608" s="18"/>
      <c r="F608" s="18">
        <v>15.093</v>
      </c>
      <c r="G608" s="18"/>
      <c r="H608" s="18"/>
      <c r="I608" s="18"/>
      <c r="J608" s="18"/>
      <c r="K608" s="18"/>
      <c r="L608" s="18"/>
      <c r="M608" s="18"/>
      <c r="N608" s="18"/>
      <c r="O608" s="18"/>
      <c r="P608" s="18"/>
      <c r="Q608" s="18"/>
      <c r="R608" s="18"/>
      <c r="S608" s="18"/>
      <c r="T608" s="18"/>
      <c r="U608" s="18"/>
      <c r="V608" s="18"/>
      <c r="W608" s="18"/>
      <c r="X608" s="18"/>
      <c r="Y608" s="18"/>
      <c r="Z608" s="18"/>
      <c r="AA608" s="18"/>
      <c r="AB608" s="18" t="s">
        <v>746</v>
      </c>
      <c r="AC608" s="18"/>
      <c r="AD608" s="18" t="s">
        <v>2943</v>
      </c>
      <c r="AE608" s="18"/>
      <c r="AF608" s="18" t="s">
        <v>639</v>
      </c>
      <c r="AG608" s="18" t="s">
        <v>3074</v>
      </c>
      <c r="AH608" s="18" t="s">
        <v>3058</v>
      </c>
      <c r="AI608" s="18" t="s">
        <v>3058</v>
      </c>
      <c r="AJ608" s="18">
        <v>20.0</v>
      </c>
      <c r="AK608" s="18">
        <v>948.0</v>
      </c>
    </row>
    <row r="609" ht="14.25" hidden="1" customHeight="1">
      <c r="A609" s="21" t="s">
        <v>3076</v>
      </c>
      <c r="B609" s="21" t="s">
        <v>612</v>
      </c>
      <c r="C609" s="21"/>
      <c r="D609" s="21"/>
      <c r="E609" s="21"/>
      <c r="F609" s="21">
        <v>15.613</v>
      </c>
      <c r="G609" s="21"/>
      <c r="H609" s="21"/>
      <c r="I609" s="21"/>
      <c r="J609" s="21"/>
      <c r="K609" s="21"/>
      <c r="L609" s="21"/>
      <c r="M609" s="21"/>
      <c r="N609" s="21"/>
      <c r="O609" s="21"/>
      <c r="P609" s="21"/>
      <c r="Q609" s="21"/>
      <c r="R609" s="21"/>
      <c r="S609" s="21"/>
      <c r="T609" s="21"/>
      <c r="U609" s="21"/>
      <c r="V609" s="21"/>
      <c r="W609" s="21"/>
      <c r="X609" s="21"/>
      <c r="Y609" s="21"/>
      <c r="Z609" s="21"/>
      <c r="AA609" s="21"/>
      <c r="AB609" s="21" t="s">
        <v>746</v>
      </c>
      <c r="AC609" s="21"/>
      <c r="AD609" s="21" t="s">
        <v>2943</v>
      </c>
      <c r="AE609" s="21"/>
      <c r="AF609" s="21" t="s">
        <v>639</v>
      </c>
      <c r="AG609" s="21" t="s">
        <v>3074</v>
      </c>
      <c r="AH609" s="21" t="s">
        <v>3058</v>
      </c>
      <c r="AI609" s="21" t="s">
        <v>3058</v>
      </c>
      <c r="AJ609" s="21">
        <v>21.0</v>
      </c>
      <c r="AK609" s="21">
        <v>949.0</v>
      </c>
    </row>
    <row r="610" ht="14.25" hidden="1" customHeight="1">
      <c r="A610" s="21" t="s">
        <v>3077</v>
      </c>
      <c r="B610" s="21" t="s">
        <v>612</v>
      </c>
      <c r="C610" s="21"/>
      <c r="D610" s="21"/>
      <c r="E610" s="21"/>
      <c r="F610" s="21">
        <v>16.461</v>
      </c>
      <c r="G610" s="21"/>
      <c r="H610" s="21"/>
      <c r="I610" s="21"/>
      <c r="J610" s="21"/>
      <c r="K610" s="21"/>
      <c r="L610" s="21"/>
      <c r="M610" s="21"/>
      <c r="N610" s="21"/>
      <c r="O610" s="21"/>
      <c r="P610" s="21"/>
      <c r="Q610" s="21"/>
      <c r="R610" s="21"/>
      <c r="S610" s="21"/>
      <c r="T610" s="21"/>
      <c r="U610" s="21"/>
      <c r="V610" s="21"/>
      <c r="W610" s="21"/>
      <c r="X610" s="21"/>
      <c r="Y610" s="21"/>
      <c r="Z610" s="21"/>
      <c r="AA610" s="21"/>
      <c r="AB610" s="21" t="s">
        <v>746</v>
      </c>
      <c r="AC610" s="21"/>
      <c r="AD610" s="21" t="s">
        <v>2943</v>
      </c>
      <c r="AE610" s="21"/>
      <c r="AF610" s="21" t="s">
        <v>639</v>
      </c>
      <c r="AG610" s="21" t="s">
        <v>3074</v>
      </c>
      <c r="AH610" s="21" t="s">
        <v>3058</v>
      </c>
      <c r="AI610" s="21" t="s">
        <v>3058</v>
      </c>
      <c r="AJ610" s="21">
        <v>23.0</v>
      </c>
      <c r="AK610" s="21">
        <v>951.0</v>
      </c>
    </row>
    <row r="611" ht="14.25" hidden="1" customHeight="1">
      <c r="A611" s="18" t="s">
        <v>3078</v>
      </c>
      <c r="B611" s="18" t="s">
        <v>612</v>
      </c>
      <c r="C611" s="18"/>
      <c r="D611" s="18"/>
      <c r="E611" s="18"/>
      <c r="F611" s="18">
        <v>18.451</v>
      </c>
      <c r="G611" s="18"/>
      <c r="H611" s="18"/>
      <c r="I611" s="18"/>
      <c r="J611" s="18"/>
      <c r="K611" s="18"/>
      <c r="L611" s="18"/>
      <c r="M611" s="18"/>
      <c r="N611" s="18"/>
      <c r="O611" s="18"/>
      <c r="P611" s="18"/>
      <c r="Q611" s="18"/>
      <c r="R611" s="18"/>
      <c r="S611" s="18"/>
      <c r="T611" s="18"/>
      <c r="U611" s="18"/>
      <c r="V611" s="18"/>
      <c r="W611" s="18"/>
      <c r="X611" s="18"/>
      <c r="Y611" s="18"/>
      <c r="Z611" s="18"/>
      <c r="AA611" s="18"/>
      <c r="AB611" s="18" t="s">
        <v>746</v>
      </c>
      <c r="AC611" s="18"/>
      <c r="AD611" s="18" t="s">
        <v>2943</v>
      </c>
      <c r="AE611" s="18"/>
      <c r="AF611" s="18" t="s">
        <v>639</v>
      </c>
      <c r="AG611" s="18" t="s">
        <v>3074</v>
      </c>
      <c r="AH611" s="18" t="s">
        <v>3058</v>
      </c>
      <c r="AI611" s="18" t="s">
        <v>3058</v>
      </c>
      <c r="AJ611" s="18">
        <v>29.0</v>
      </c>
      <c r="AK611" s="18">
        <v>954.0</v>
      </c>
    </row>
    <row r="612" ht="14.25" hidden="1" customHeight="1">
      <c r="A612" s="18" t="s">
        <v>3079</v>
      </c>
      <c r="B612" s="18" t="s">
        <v>612</v>
      </c>
      <c r="C612" s="18"/>
      <c r="D612" s="18"/>
      <c r="E612" s="18"/>
      <c r="F612" s="18">
        <v>15.887</v>
      </c>
      <c r="G612" s="18"/>
      <c r="H612" s="18"/>
      <c r="I612" s="18"/>
      <c r="J612" s="18"/>
      <c r="K612" s="18"/>
      <c r="L612" s="18"/>
      <c r="M612" s="18"/>
      <c r="N612" s="18"/>
      <c r="O612" s="18"/>
      <c r="P612" s="18"/>
      <c r="Q612" s="18"/>
      <c r="R612" s="18"/>
      <c r="S612" s="18"/>
      <c r="T612" s="18"/>
      <c r="U612" s="18"/>
      <c r="V612" s="18"/>
      <c r="W612" s="18"/>
      <c r="X612" s="18"/>
      <c r="Y612" s="18"/>
      <c r="Z612" s="18"/>
      <c r="AA612" s="18"/>
      <c r="AB612" s="18" t="s">
        <v>746</v>
      </c>
      <c r="AC612" s="18"/>
      <c r="AD612" s="18" t="s">
        <v>2943</v>
      </c>
      <c r="AE612" s="18"/>
      <c r="AF612" s="18" t="s">
        <v>639</v>
      </c>
      <c r="AG612" s="18" t="s">
        <v>3074</v>
      </c>
      <c r="AH612" s="18" t="s">
        <v>3058</v>
      </c>
      <c r="AI612" s="18" t="s">
        <v>3058</v>
      </c>
      <c r="AJ612" s="18">
        <v>22.0</v>
      </c>
      <c r="AK612" s="18">
        <v>950.0</v>
      </c>
    </row>
    <row r="613" ht="14.25" hidden="1" customHeight="1">
      <c r="A613" s="18" t="s">
        <v>3081</v>
      </c>
      <c r="B613" s="18" t="s">
        <v>612</v>
      </c>
      <c r="C613" s="18"/>
      <c r="D613" s="18"/>
      <c r="E613" s="18"/>
      <c r="F613" s="18">
        <v>16.764</v>
      </c>
      <c r="G613" s="18"/>
      <c r="H613" s="18"/>
      <c r="I613" s="18"/>
      <c r="J613" s="18"/>
      <c r="K613" s="18"/>
      <c r="L613" s="18"/>
      <c r="M613" s="18"/>
      <c r="N613" s="18"/>
      <c r="O613" s="18"/>
      <c r="P613" s="18"/>
      <c r="Q613" s="18"/>
      <c r="R613" s="18"/>
      <c r="S613" s="18"/>
      <c r="T613" s="18"/>
      <c r="U613" s="18"/>
      <c r="V613" s="18"/>
      <c r="W613" s="18"/>
      <c r="X613" s="18"/>
      <c r="Y613" s="18"/>
      <c r="Z613" s="18"/>
      <c r="AA613" s="18"/>
      <c r="AB613" s="18" t="s">
        <v>746</v>
      </c>
      <c r="AC613" s="18"/>
      <c r="AD613" s="18" t="s">
        <v>2943</v>
      </c>
      <c r="AE613" s="18"/>
      <c r="AF613" s="18" t="s">
        <v>639</v>
      </c>
      <c r="AG613" s="18" t="s">
        <v>3074</v>
      </c>
      <c r="AH613" s="18" t="s">
        <v>3058</v>
      </c>
      <c r="AI613" s="18" t="s">
        <v>3058</v>
      </c>
      <c r="AJ613" s="18">
        <v>24.0</v>
      </c>
      <c r="AK613" s="18">
        <v>952.0</v>
      </c>
    </row>
    <row r="614" ht="14.25" hidden="1" customHeight="1">
      <c r="A614" s="21" t="s">
        <v>3082</v>
      </c>
      <c r="B614" s="21" t="s">
        <v>612</v>
      </c>
      <c r="C614" s="21"/>
      <c r="D614" s="21"/>
      <c r="E614" s="21"/>
      <c r="F614" s="21">
        <v>18.828</v>
      </c>
      <c r="G614" s="21"/>
      <c r="H614" s="21"/>
      <c r="I614" s="21"/>
      <c r="J614" s="21"/>
      <c r="K614" s="21"/>
      <c r="L614" s="21"/>
      <c r="M614" s="21"/>
      <c r="N614" s="21"/>
      <c r="O614" s="21"/>
      <c r="P614" s="21"/>
      <c r="Q614" s="21"/>
      <c r="R614" s="21"/>
      <c r="S614" s="21"/>
      <c r="T614" s="21"/>
      <c r="U614" s="21"/>
      <c r="V614" s="21"/>
      <c r="W614" s="21"/>
      <c r="X614" s="21"/>
      <c r="Y614" s="21"/>
      <c r="Z614" s="21"/>
      <c r="AA614" s="21"/>
      <c r="AB614" s="21" t="s">
        <v>746</v>
      </c>
      <c r="AC614" s="21"/>
      <c r="AD614" s="21" t="s">
        <v>2943</v>
      </c>
      <c r="AE614" s="21"/>
      <c r="AF614" s="21" t="s">
        <v>639</v>
      </c>
      <c r="AG614" s="21" t="s">
        <v>3074</v>
      </c>
      <c r="AH614" s="21" t="s">
        <v>3058</v>
      </c>
      <c r="AI614" s="21" t="s">
        <v>3058</v>
      </c>
      <c r="AJ614" s="21">
        <v>30.0</v>
      </c>
      <c r="AK614" s="21">
        <v>955.0</v>
      </c>
    </row>
    <row r="615" ht="14.25" hidden="1" customHeight="1">
      <c r="A615" s="21" t="s">
        <v>3083</v>
      </c>
      <c r="B615" s="21" t="s">
        <v>612</v>
      </c>
      <c r="C615" s="21"/>
      <c r="D615" s="21"/>
      <c r="E615" s="21"/>
      <c r="F615" s="21">
        <v>17.402</v>
      </c>
      <c r="G615" s="21"/>
      <c r="H615" s="21"/>
      <c r="I615" s="21"/>
      <c r="J615" s="21"/>
      <c r="K615" s="21"/>
      <c r="L615" s="21"/>
      <c r="M615" s="21"/>
      <c r="N615" s="21"/>
      <c r="O615" s="21"/>
      <c r="P615" s="21"/>
      <c r="Q615" s="21"/>
      <c r="R615" s="21"/>
      <c r="S615" s="21"/>
      <c r="T615" s="21"/>
      <c r="U615" s="21"/>
      <c r="V615" s="21"/>
      <c r="W615" s="21"/>
      <c r="X615" s="21"/>
      <c r="Y615" s="21"/>
      <c r="Z615" s="21"/>
      <c r="AA615" s="21"/>
      <c r="AB615" s="21" t="s">
        <v>746</v>
      </c>
      <c r="AC615" s="21"/>
      <c r="AD615" s="21" t="s">
        <v>2943</v>
      </c>
      <c r="AE615" s="21"/>
      <c r="AF615" s="21" t="s">
        <v>639</v>
      </c>
      <c r="AG615" s="21" t="s">
        <v>3074</v>
      </c>
      <c r="AH615" s="21" t="s">
        <v>3058</v>
      </c>
      <c r="AI615" s="21" t="s">
        <v>3058</v>
      </c>
      <c r="AJ615" s="21">
        <v>26.0</v>
      </c>
      <c r="AK615" s="21">
        <v>953.0</v>
      </c>
    </row>
    <row r="616" ht="14.25" hidden="1" customHeight="1">
      <c r="A616" s="18" t="s">
        <v>3084</v>
      </c>
      <c r="B616" s="18" t="s">
        <v>612</v>
      </c>
      <c r="C616" s="18"/>
      <c r="D616" s="18"/>
      <c r="E616" s="18"/>
      <c r="F616" s="18">
        <v>19.628</v>
      </c>
      <c r="G616" s="18"/>
      <c r="H616" s="18"/>
      <c r="I616" s="18"/>
      <c r="J616" s="18"/>
      <c r="K616" s="18"/>
      <c r="L616" s="18"/>
      <c r="M616" s="18"/>
      <c r="N616" s="18"/>
      <c r="O616" s="18"/>
      <c r="P616" s="18"/>
      <c r="Q616" s="18"/>
      <c r="R616" s="18"/>
      <c r="S616" s="18"/>
      <c r="T616" s="18"/>
      <c r="U616" s="18"/>
      <c r="V616" s="18"/>
      <c r="W616" s="18"/>
      <c r="X616" s="18"/>
      <c r="Y616" s="18"/>
      <c r="Z616" s="18"/>
      <c r="AA616" s="18"/>
      <c r="AB616" s="18" t="s">
        <v>746</v>
      </c>
      <c r="AC616" s="18"/>
      <c r="AD616" s="18" t="s">
        <v>2943</v>
      </c>
      <c r="AE616" s="18"/>
      <c r="AF616" s="18" t="s">
        <v>639</v>
      </c>
      <c r="AG616" s="18" t="s">
        <v>3074</v>
      </c>
      <c r="AH616" s="18" t="s">
        <v>3058</v>
      </c>
      <c r="AI616" s="18" t="s">
        <v>3058</v>
      </c>
      <c r="AJ616" s="18">
        <v>32.0</v>
      </c>
      <c r="AK616" s="18">
        <v>956.0</v>
      </c>
    </row>
    <row r="617" ht="14.25" hidden="1" customHeight="1">
      <c r="A617" s="21" t="s">
        <v>3085</v>
      </c>
      <c r="B617" s="21" t="s">
        <v>612</v>
      </c>
      <c r="C617" s="21"/>
      <c r="D617" s="21"/>
      <c r="E617" s="21"/>
      <c r="F617" s="21">
        <v>20.497</v>
      </c>
      <c r="G617" s="21"/>
      <c r="H617" s="21"/>
      <c r="I617" s="21"/>
      <c r="J617" s="21"/>
      <c r="K617" s="21"/>
      <c r="L617" s="21"/>
      <c r="M617" s="21"/>
      <c r="N617" s="21"/>
      <c r="O617" s="21"/>
      <c r="P617" s="21"/>
      <c r="Q617" s="21"/>
      <c r="R617" s="21"/>
      <c r="S617" s="21"/>
      <c r="T617" s="21"/>
      <c r="U617" s="21"/>
      <c r="V617" s="21"/>
      <c r="W617" s="21"/>
      <c r="X617" s="21"/>
      <c r="Y617" s="21"/>
      <c r="Z617" s="21"/>
      <c r="AA617" s="21"/>
      <c r="AB617" s="21" t="s">
        <v>746</v>
      </c>
      <c r="AC617" s="21"/>
      <c r="AD617" s="21" t="s">
        <v>2943</v>
      </c>
      <c r="AE617" s="21"/>
      <c r="AF617" s="21" t="s">
        <v>639</v>
      </c>
      <c r="AG617" s="21" t="s">
        <v>3074</v>
      </c>
      <c r="AH617" s="21" t="s">
        <v>3058</v>
      </c>
      <c r="AI617" s="21" t="s">
        <v>3058</v>
      </c>
      <c r="AJ617" s="21">
        <v>35.0</v>
      </c>
      <c r="AK617" s="21">
        <v>957.0</v>
      </c>
    </row>
    <row r="618" ht="14.25" hidden="1" customHeight="1">
      <c r="A618" s="18" t="s">
        <v>3086</v>
      </c>
      <c r="B618" s="18" t="s">
        <v>612</v>
      </c>
      <c r="C618" s="18"/>
      <c r="D618" s="18"/>
      <c r="E618" s="18"/>
      <c r="F618" s="18">
        <v>20.959</v>
      </c>
      <c r="G618" s="18"/>
      <c r="H618" s="18"/>
      <c r="I618" s="18"/>
      <c r="J618" s="18"/>
      <c r="K618" s="18"/>
      <c r="L618" s="18"/>
      <c r="M618" s="18"/>
      <c r="N618" s="18"/>
      <c r="O618" s="18"/>
      <c r="P618" s="18"/>
      <c r="Q618" s="18"/>
      <c r="R618" s="18"/>
      <c r="S618" s="18"/>
      <c r="T618" s="18"/>
      <c r="U618" s="18"/>
      <c r="V618" s="18"/>
      <c r="W618" s="18"/>
      <c r="X618" s="18"/>
      <c r="Y618" s="18"/>
      <c r="Z618" s="18"/>
      <c r="AA618" s="18"/>
      <c r="AB618" s="18" t="s">
        <v>746</v>
      </c>
      <c r="AC618" s="18"/>
      <c r="AD618" s="18" t="s">
        <v>2943</v>
      </c>
      <c r="AE618" s="18"/>
      <c r="AF618" s="18" t="s">
        <v>639</v>
      </c>
      <c r="AG618" s="18" t="s">
        <v>3074</v>
      </c>
      <c r="AH618" s="18" t="s">
        <v>3058</v>
      </c>
      <c r="AI618" s="18" t="s">
        <v>3058</v>
      </c>
      <c r="AJ618" s="18">
        <v>36.0</v>
      </c>
      <c r="AK618" s="18">
        <v>958.0</v>
      </c>
    </row>
    <row r="619" ht="14.25" hidden="1" customHeight="1">
      <c r="A619" s="21" t="s">
        <v>3087</v>
      </c>
      <c r="B619" s="21" t="s">
        <v>612</v>
      </c>
      <c r="C619" s="21"/>
      <c r="D619" s="21"/>
      <c r="E619" s="21"/>
      <c r="F619" s="21">
        <v>23.61</v>
      </c>
      <c r="G619" s="21"/>
      <c r="H619" s="21"/>
      <c r="I619" s="21"/>
      <c r="J619" s="21"/>
      <c r="K619" s="21"/>
      <c r="L619" s="21"/>
      <c r="M619" s="21"/>
      <c r="N619" s="21"/>
      <c r="O619" s="21"/>
      <c r="P619" s="21"/>
      <c r="Q619" s="21"/>
      <c r="R619" s="21"/>
      <c r="S619" s="21"/>
      <c r="T619" s="21"/>
      <c r="U619" s="21"/>
      <c r="V619" s="21"/>
      <c r="W619" s="21"/>
      <c r="X619" s="21"/>
      <c r="Y619" s="21"/>
      <c r="Z619" s="21"/>
      <c r="AA619" s="21"/>
      <c r="AB619" s="21" t="s">
        <v>746</v>
      </c>
      <c r="AC619" s="21"/>
      <c r="AD619" s="21" t="s">
        <v>2943</v>
      </c>
      <c r="AE619" s="21"/>
      <c r="AF619" s="21" t="s">
        <v>639</v>
      </c>
      <c r="AG619" s="21" t="s">
        <v>3088</v>
      </c>
      <c r="AH619" s="21" t="s">
        <v>3058</v>
      </c>
      <c r="AI619" s="21" t="s">
        <v>3058</v>
      </c>
      <c r="AJ619" s="21">
        <v>29.0</v>
      </c>
      <c r="AK619" s="21">
        <v>959.0</v>
      </c>
    </row>
    <row r="620" ht="14.25" hidden="1" customHeight="1">
      <c r="A620" s="21" t="s">
        <v>3089</v>
      </c>
      <c r="B620" s="21" t="s">
        <v>612</v>
      </c>
      <c r="C620" s="21"/>
      <c r="D620" s="21"/>
      <c r="E620" s="21"/>
      <c r="F620" s="21">
        <v>9.529</v>
      </c>
      <c r="G620" s="21"/>
      <c r="H620" s="21"/>
      <c r="I620" s="21"/>
      <c r="J620" s="21"/>
      <c r="K620" s="21"/>
      <c r="L620" s="21"/>
      <c r="M620" s="21"/>
      <c r="N620" s="21"/>
      <c r="O620" s="21"/>
      <c r="P620" s="21"/>
      <c r="Q620" s="21"/>
      <c r="R620" s="21"/>
      <c r="S620" s="21"/>
      <c r="T620" s="21"/>
      <c r="U620" s="21"/>
      <c r="V620" s="21"/>
      <c r="W620" s="21"/>
      <c r="X620" s="21"/>
      <c r="Y620" s="21"/>
      <c r="Z620" s="21"/>
      <c r="AA620" s="21"/>
      <c r="AB620" s="21" t="s">
        <v>746</v>
      </c>
      <c r="AC620" s="21"/>
      <c r="AD620" s="21" t="s">
        <v>2943</v>
      </c>
      <c r="AE620" s="21"/>
      <c r="AF620" s="21" t="s">
        <v>639</v>
      </c>
      <c r="AG620" s="21" t="s">
        <v>3074</v>
      </c>
      <c r="AH620" s="21" t="s">
        <v>3058</v>
      </c>
      <c r="AI620" s="21" t="s">
        <v>3058</v>
      </c>
      <c r="AJ620" s="21">
        <v>10.0</v>
      </c>
      <c r="AK620" s="21">
        <v>943.0</v>
      </c>
    </row>
    <row r="621" ht="14.25" hidden="1" customHeight="1">
      <c r="A621" s="18" t="s">
        <v>3090</v>
      </c>
      <c r="B621" s="18" t="s">
        <v>612</v>
      </c>
      <c r="C621" s="18"/>
      <c r="D621" s="18"/>
      <c r="E621" s="18"/>
      <c r="F621" s="18">
        <v>10.09</v>
      </c>
      <c r="G621" s="18"/>
      <c r="H621" s="18"/>
      <c r="I621" s="18"/>
      <c r="J621" s="18"/>
      <c r="K621" s="18"/>
      <c r="L621" s="18"/>
      <c r="M621" s="18"/>
      <c r="N621" s="18"/>
      <c r="O621" s="18"/>
      <c r="P621" s="18"/>
      <c r="Q621" s="18"/>
      <c r="R621" s="18"/>
      <c r="S621" s="18"/>
      <c r="T621" s="18"/>
      <c r="U621" s="18"/>
      <c r="V621" s="18"/>
      <c r="W621" s="18"/>
      <c r="X621" s="18"/>
      <c r="Y621" s="18"/>
      <c r="Z621" s="18"/>
      <c r="AA621" s="18"/>
      <c r="AB621" s="18" t="s">
        <v>746</v>
      </c>
      <c r="AC621" s="18"/>
      <c r="AD621" s="18" t="s">
        <v>2943</v>
      </c>
      <c r="AE621" s="18"/>
      <c r="AF621" s="18" t="s">
        <v>639</v>
      </c>
      <c r="AG621" s="18" t="s">
        <v>3074</v>
      </c>
      <c r="AH621" s="18" t="s">
        <v>3058</v>
      </c>
      <c r="AI621" s="18" t="s">
        <v>3058</v>
      </c>
      <c r="AJ621" s="18">
        <v>11.0</v>
      </c>
      <c r="AK621" s="18">
        <v>944.0</v>
      </c>
    </row>
    <row r="622" ht="14.25" hidden="1" customHeight="1">
      <c r="A622" s="21" t="s">
        <v>3092</v>
      </c>
      <c r="B622" s="21" t="s">
        <v>612</v>
      </c>
      <c r="C622" s="21"/>
      <c r="D622" s="21"/>
      <c r="E622" s="21"/>
      <c r="F622" s="21">
        <v>11.268</v>
      </c>
      <c r="G622" s="21"/>
      <c r="H622" s="21"/>
      <c r="I622" s="21"/>
      <c r="J622" s="21"/>
      <c r="K622" s="21"/>
      <c r="L622" s="21"/>
      <c r="M622" s="21"/>
      <c r="N622" s="21"/>
      <c r="O622" s="21"/>
      <c r="P622" s="21"/>
      <c r="Q622" s="21"/>
      <c r="R622" s="21"/>
      <c r="S622" s="21"/>
      <c r="T622" s="21"/>
      <c r="U622" s="21"/>
      <c r="V622" s="21"/>
      <c r="W622" s="21"/>
      <c r="X622" s="21"/>
      <c r="Y622" s="21"/>
      <c r="Z622" s="21"/>
      <c r="AA622" s="21"/>
      <c r="AB622" s="21" t="s">
        <v>746</v>
      </c>
      <c r="AC622" s="21"/>
      <c r="AD622" s="21" t="s">
        <v>2943</v>
      </c>
      <c r="AE622" s="21"/>
      <c r="AF622" s="21" t="s">
        <v>639</v>
      </c>
      <c r="AG622" s="21" t="s">
        <v>3074</v>
      </c>
      <c r="AH622" s="21" t="s">
        <v>3058</v>
      </c>
      <c r="AI622" s="21" t="s">
        <v>3058</v>
      </c>
      <c r="AJ622" s="21">
        <v>13.0</v>
      </c>
      <c r="AK622" s="21">
        <v>945.0</v>
      </c>
    </row>
    <row r="623" ht="14.25" hidden="1" customHeight="1">
      <c r="A623" s="18" t="s">
        <v>3093</v>
      </c>
      <c r="B623" s="18" t="s">
        <v>612</v>
      </c>
      <c r="C623" s="18"/>
      <c r="D623" s="18"/>
      <c r="E623" s="18"/>
      <c r="F623" s="18">
        <v>13.109</v>
      </c>
      <c r="G623" s="18"/>
      <c r="H623" s="18"/>
      <c r="I623" s="18"/>
      <c r="J623" s="18"/>
      <c r="K623" s="18"/>
      <c r="L623" s="18"/>
      <c r="M623" s="18"/>
      <c r="N623" s="18"/>
      <c r="O623" s="18"/>
      <c r="P623" s="18"/>
      <c r="Q623" s="18"/>
      <c r="R623" s="18"/>
      <c r="S623" s="18"/>
      <c r="T623" s="18"/>
      <c r="U623" s="18"/>
      <c r="V623" s="18"/>
      <c r="W623" s="18"/>
      <c r="X623" s="18"/>
      <c r="Y623" s="18"/>
      <c r="Z623" s="18"/>
      <c r="AA623" s="18"/>
      <c r="AB623" s="18" t="s">
        <v>746</v>
      </c>
      <c r="AC623" s="18"/>
      <c r="AD623" s="18" t="s">
        <v>2943</v>
      </c>
      <c r="AE623" s="18"/>
      <c r="AF623" s="18" t="s">
        <v>639</v>
      </c>
      <c r="AG623" s="18" t="s">
        <v>3074</v>
      </c>
      <c r="AH623" s="18" t="s">
        <v>3058</v>
      </c>
      <c r="AI623" s="18" t="s">
        <v>3058</v>
      </c>
      <c r="AJ623" s="18">
        <v>16.0</v>
      </c>
      <c r="AK623" s="18">
        <v>946.0</v>
      </c>
    </row>
    <row r="624" ht="14.25" hidden="1" customHeight="1">
      <c r="A624" s="21" t="s">
        <v>3095</v>
      </c>
      <c r="B624" s="21" t="s">
        <v>612</v>
      </c>
      <c r="C624" s="21"/>
      <c r="D624" s="21"/>
      <c r="E624" s="21"/>
      <c r="F624" s="21">
        <v>14.605</v>
      </c>
      <c r="G624" s="21"/>
      <c r="H624" s="21"/>
      <c r="I624" s="21"/>
      <c r="J624" s="21"/>
      <c r="K624" s="21"/>
      <c r="L624" s="21"/>
      <c r="M624" s="21"/>
      <c r="N624" s="21"/>
      <c r="O624" s="21"/>
      <c r="P624" s="21"/>
      <c r="Q624" s="21"/>
      <c r="R624" s="21"/>
      <c r="S624" s="21"/>
      <c r="T624" s="21"/>
      <c r="U624" s="21"/>
      <c r="V624" s="21"/>
      <c r="W624" s="21"/>
      <c r="X624" s="21"/>
      <c r="Y624" s="21"/>
      <c r="Z624" s="21"/>
      <c r="AA624" s="21"/>
      <c r="AB624" s="21" t="s">
        <v>746</v>
      </c>
      <c r="AC624" s="21"/>
      <c r="AD624" s="21" t="s">
        <v>2943</v>
      </c>
      <c r="AE624" s="21"/>
      <c r="AF624" s="21" t="s">
        <v>639</v>
      </c>
      <c r="AG624" s="21" t="s">
        <v>3074</v>
      </c>
      <c r="AH624" s="21" t="s">
        <v>3058</v>
      </c>
      <c r="AI624" s="21" t="s">
        <v>3058</v>
      </c>
      <c r="AJ624" s="21">
        <v>19.0</v>
      </c>
      <c r="AK624" s="21">
        <v>947.0</v>
      </c>
    </row>
    <row r="625" ht="14.25" hidden="1" customHeight="1">
      <c r="A625" s="18" t="s">
        <v>3096</v>
      </c>
      <c r="B625" s="18" t="s">
        <v>612</v>
      </c>
      <c r="C625" s="18"/>
      <c r="D625" s="18"/>
      <c r="E625" s="18"/>
      <c r="F625" s="18">
        <v>5.208</v>
      </c>
      <c r="G625" s="18"/>
      <c r="H625" s="18"/>
      <c r="I625" s="18"/>
      <c r="J625" s="18"/>
      <c r="K625" s="18"/>
      <c r="L625" s="18"/>
      <c r="M625" s="18"/>
      <c r="N625" s="18"/>
      <c r="O625" s="18"/>
      <c r="P625" s="18"/>
      <c r="Q625" s="18"/>
      <c r="R625" s="18"/>
      <c r="S625" s="18"/>
      <c r="T625" s="18"/>
      <c r="U625" s="18"/>
      <c r="V625" s="18"/>
      <c r="W625" s="18"/>
      <c r="X625" s="18"/>
      <c r="Y625" s="18"/>
      <c r="Z625" s="18"/>
      <c r="AA625" s="18"/>
      <c r="AB625" s="18" t="s">
        <v>746</v>
      </c>
      <c r="AC625" s="18"/>
      <c r="AD625" s="18" t="s">
        <v>2943</v>
      </c>
      <c r="AE625" s="18"/>
      <c r="AF625" s="18" t="s">
        <v>639</v>
      </c>
      <c r="AG625" s="18" t="s">
        <v>3074</v>
      </c>
      <c r="AH625" s="18" t="s">
        <v>3058</v>
      </c>
      <c r="AI625" s="18" t="s">
        <v>3058</v>
      </c>
      <c r="AJ625" s="18">
        <v>6.0</v>
      </c>
      <c r="AK625" s="18">
        <v>942.0</v>
      </c>
    </row>
    <row r="626" ht="14.25" hidden="1" customHeight="1">
      <c r="A626" s="21" t="s">
        <v>277</v>
      </c>
      <c r="B626" s="21" t="s">
        <v>550</v>
      </c>
      <c r="C626" s="21" t="s">
        <v>1040</v>
      </c>
      <c r="D626" s="21">
        <v>0.0314960629921259</v>
      </c>
      <c r="E626" s="21">
        <v>313.947603036803</v>
      </c>
      <c r="F626" s="81" t="str">
        <f t="shared" ref="F626:F628" si="16">D626/E626</f>
        <v>0.0001003226739</v>
      </c>
      <c r="G626" s="21">
        <v>488.436363547755</v>
      </c>
      <c r="H626" s="21">
        <v>0.119422948313747</v>
      </c>
      <c r="I626" s="21">
        <v>0.9</v>
      </c>
      <c r="J626" s="21">
        <v>0.7</v>
      </c>
      <c r="K626" s="21">
        <v>0.7</v>
      </c>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v>1209.0</v>
      </c>
    </row>
    <row r="627" ht="14.25" hidden="1" customHeight="1">
      <c r="A627" s="21" t="s">
        <v>3098</v>
      </c>
      <c r="B627" s="21" t="s">
        <v>550</v>
      </c>
      <c r="C627" s="21" t="s">
        <v>1040</v>
      </c>
      <c r="D627" s="21">
        <v>1.76</v>
      </c>
      <c r="E627" s="21">
        <v>5.01</v>
      </c>
      <c r="F627" s="81" t="str">
        <f t="shared" si="16"/>
        <v>0.3512974052</v>
      </c>
      <c r="G627" s="21">
        <v>116.0</v>
      </c>
      <c r="H627" s="21">
        <v>0.2</v>
      </c>
      <c r="I627" s="21"/>
      <c r="J627" s="21"/>
      <c r="K627" s="21"/>
      <c r="L627" s="21"/>
      <c r="M627" s="21"/>
      <c r="N627" s="21"/>
      <c r="O627" s="21"/>
      <c r="P627" s="21"/>
      <c r="Q627" s="21"/>
      <c r="R627" s="21"/>
      <c r="S627" s="21"/>
      <c r="T627" s="21"/>
      <c r="U627" s="21"/>
      <c r="V627" s="21"/>
      <c r="W627" s="21"/>
      <c r="X627" s="21"/>
      <c r="Y627" s="21"/>
      <c r="Z627" s="21"/>
      <c r="AA627" s="21"/>
      <c r="AB627" s="21" t="s">
        <v>746</v>
      </c>
      <c r="AC627" s="21" t="s">
        <v>1416</v>
      </c>
      <c r="AD627" s="21" t="s">
        <v>1359</v>
      </c>
      <c r="AE627" s="21" t="s">
        <v>3098</v>
      </c>
      <c r="AF627" s="21"/>
      <c r="AG627" s="21"/>
      <c r="AH627" s="21"/>
      <c r="AI627" s="21"/>
      <c r="AJ627" s="21"/>
      <c r="AK627" s="21">
        <v>669.0</v>
      </c>
    </row>
    <row r="628" ht="14.25" hidden="1" customHeight="1">
      <c r="A628" s="18" t="s">
        <v>3100</v>
      </c>
      <c r="B628" s="18" t="s">
        <v>550</v>
      </c>
      <c r="C628" s="18" t="s">
        <v>1040</v>
      </c>
      <c r="D628" s="18">
        <v>1.01</v>
      </c>
      <c r="E628" s="18">
        <v>5.0304</v>
      </c>
      <c r="F628" s="86" t="str">
        <f t="shared" si="16"/>
        <v>0.2007792621</v>
      </c>
      <c r="G628" s="18">
        <v>116.0</v>
      </c>
      <c r="H628" s="18">
        <v>0.2</v>
      </c>
      <c r="I628" s="18"/>
      <c r="J628" s="18"/>
      <c r="K628" s="18"/>
      <c r="L628" s="18"/>
      <c r="M628" s="18"/>
      <c r="N628" s="18"/>
      <c r="O628" s="18"/>
      <c r="P628" s="18"/>
      <c r="Q628" s="18"/>
      <c r="R628" s="18"/>
      <c r="S628" s="18"/>
      <c r="T628" s="18"/>
      <c r="U628" s="18"/>
      <c r="V628" s="18"/>
      <c r="W628" s="18"/>
      <c r="X628" s="18"/>
      <c r="Y628" s="18"/>
      <c r="Z628" s="18"/>
      <c r="AA628" s="18"/>
      <c r="AB628" s="18" t="s">
        <v>746</v>
      </c>
      <c r="AC628" s="18" t="s">
        <v>1416</v>
      </c>
      <c r="AD628" s="18" t="s">
        <v>1359</v>
      </c>
      <c r="AE628" s="18" t="s">
        <v>3100</v>
      </c>
      <c r="AF628" s="18"/>
      <c r="AG628" s="18"/>
      <c r="AH628" s="18"/>
      <c r="AI628" s="18"/>
      <c r="AJ628" s="18"/>
      <c r="AK628" s="18">
        <v>668.0</v>
      </c>
    </row>
    <row r="629" ht="14.25" hidden="1" customHeight="1">
      <c r="A629" s="92" t="s">
        <v>1017</v>
      </c>
      <c r="B629" s="87" t="s">
        <v>612</v>
      </c>
      <c r="C629" s="87" t="s">
        <v>1274</v>
      </c>
      <c r="D629" s="87"/>
      <c r="E629" s="87"/>
      <c r="F629" s="93">
        <v>16.3699766</v>
      </c>
      <c r="G629" s="87"/>
      <c r="H629" s="87"/>
      <c r="I629" s="21">
        <v>0.9</v>
      </c>
      <c r="J629" s="21">
        <v>0.7</v>
      </c>
      <c r="K629" s="21">
        <v>0.7</v>
      </c>
      <c r="L629" s="87"/>
      <c r="M629" s="87"/>
      <c r="N629" s="87"/>
      <c r="O629" s="87"/>
      <c r="P629" s="87"/>
      <c r="Q629" s="87"/>
      <c r="R629" s="87"/>
      <c r="S629" s="87"/>
      <c r="T629" s="87"/>
      <c r="U629" s="87"/>
      <c r="V629" s="87"/>
      <c r="W629" s="87"/>
      <c r="X629" s="87"/>
      <c r="Y629" s="87"/>
      <c r="Z629" s="87"/>
      <c r="AA629" s="87"/>
      <c r="AB629" s="87"/>
      <c r="AC629" s="87"/>
      <c r="AD629" s="87"/>
      <c r="AE629" s="87"/>
      <c r="AF629" s="87"/>
      <c r="AG629" s="87"/>
      <c r="AH629" s="87"/>
      <c r="AI629" s="87"/>
      <c r="AJ629" s="87"/>
      <c r="AK629" s="87"/>
    </row>
    <row r="630" ht="14.25" hidden="1" customHeight="1">
      <c r="A630" s="18" t="s">
        <v>3102</v>
      </c>
      <c r="B630" s="18" t="s">
        <v>550</v>
      </c>
      <c r="C630" s="18" t="s">
        <v>1274</v>
      </c>
      <c r="D630" s="18">
        <v>1.0</v>
      </c>
      <c r="E630" s="18">
        <v>1.1796</v>
      </c>
      <c r="F630" s="86" t="str">
        <f t="shared" ref="F630:F650" si="17">D630/E630</f>
        <v>0.8477449983</v>
      </c>
      <c r="G630" s="18">
        <v>43.93</v>
      </c>
      <c r="H630" s="18">
        <v>0.39</v>
      </c>
      <c r="I630" s="18"/>
      <c r="J630" s="18"/>
      <c r="K630" s="18"/>
      <c r="L630" s="18"/>
      <c r="M630" s="18"/>
      <c r="N630" s="18"/>
      <c r="O630" s="18"/>
      <c r="P630" s="18"/>
      <c r="Q630" s="18"/>
      <c r="R630" s="18"/>
      <c r="S630" s="18"/>
      <c r="T630" s="18"/>
      <c r="U630" s="18"/>
      <c r="V630" s="18"/>
      <c r="W630" s="18"/>
      <c r="X630" s="18"/>
      <c r="Y630" s="18"/>
      <c r="Z630" s="18"/>
      <c r="AA630" s="18"/>
      <c r="AB630" s="18" t="s">
        <v>746</v>
      </c>
      <c r="AC630" s="18" t="s">
        <v>1338</v>
      </c>
      <c r="AD630" s="18" t="s">
        <v>1994</v>
      </c>
      <c r="AE630" s="18" t="s">
        <v>3102</v>
      </c>
      <c r="AF630" s="18"/>
      <c r="AG630" s="18"/>
      <c r="AH630" s="18"/>
      <c r="AI630" s="18"/>
      <c r="AJ630" s="18"/>
      <c r="AK630" s="18">
        <v>892.0</v>
      </c>
    </row>
    <row r="631" ht="14.25" hidden="1" customHeight="1">
      <c r="A631" s="18" t="s">
        <v>3104</v>
      </c>
      <c r="B631" s="18" t="s">
        <v>550</v>
      </c>
      <c r="C631" s="18" t="s">
        <v>1274</v>
      </c>
      <c r="D631" s="18">
        <v>0.5</v>
      </c>
      <c r="E631" s="18">
        <v>0.6204</v>
      </c>
      <c r="F631" s="86" t="str">
        <f t="shared" si="17"/>
        <v>0.805931657</v>
      </c>
      <c r="G631" s="18">
        <v>41.0</v>
      </c>
      <c r="H631" s="18">
        <v>0.45</v>
      </c>
      <c r="I631" s="18"/>
      <c r="J631" s="18"/>
      <c r="K631" s="18"/>
      <c r="L631" s="18"/>
      <c r="M631" s="18"/>
      <c r="N631" s="18"/>
      <c r="O631" s="18"/>
      <c r="P631" s="18"/>
      <c r="Q631" s="18"/>
      <c r="R631" s="18"/>
      <c r="S631" s="18"/>
      <c r="T631" s="18"/>
      <c r="U631" s="18"/>
      <c r="V631" s="18"/>
      <c r="W631" s="18"/>
      <c r="X631" s="18"/>
      <c r="Y631" s="18"/>
      <c r="Z631" s="18"/>
      <c r="AA631" s="18"/>
      <c r="AB631" s="18" t="s">
        <v>746</v>
      </c>
      <c r="AC631" s="18" t="s">
        <v>1338</v>
      </c>
      <c r="AD631" s="18" t="s">
        <v>2696</v>
      </c>
      <c r="AE631" s="18" t="s">
        <v>3104</v>
      </c>
      <c r="AF631" s="18"/>
      <c r="AG631" s="18"/>
      <c r="AH631" s="18"/>
      <c r="AI631" s="18"/>
      <c r="AJ631" s="18"/>
      <c r="AK631" s="18">
        <v>324.0</v>
      </c>
    </row>
    <row r="632" ht="14.25" hidden="1" customHeight="1">
      <c r="A632" s="18" t="s">
        <v>3105</v>
      </c>
      <c r="B632" s="18" t="s">
        <v>550</v>
      </c>
      <c r="C632" s="18" t="s">
        <v>1274</v>
      </c>
      <c r="D632" s="18">
        <v>0.75</v>
      </c>
      <c r="E632" s="18">
        <v>0.9096</v>
      </c>
      <c r="F632" s="86" t="str">
        <f t="shared" si="17"/>
        <v>0.8245382586</v>
      </c>
      <c r="G632" s="18">
        <v>41.0</v>
      </c>
      <c r="H632" s="18">
        <v>0.45</v>
      </c>
      <c r="I632" s="18"/>
      <c r="J632" s="18"/>
      <c r="K632" s="18"/>
      <c r="L632" s="18"/>
      <c r="M632" s="18"/>
      <c r="N632" s="18"/>
      <c r="O632" s="18"/>
      <c r="P632" s="18"/>
      <c r="Q632" s="18"/>
      <c r="R632" s="18"/>
      <c r="S632" s="18"/>
      <c r="T632" s="18"/>
      <c r="U632" s="18"/>
      <c r="V632" s="18"/>
      <c r="W632" s="18"/>
      <c r="X632" s="18"/>
      <c r="Y632" s="18"/>
      <c r="Z632" s="18"/>
      <c r="AA632" s="18"/>
      <c r="AB632" s="18" t="s">
        <v>746</v>
      </c>
      <c r="AC632" s="18" t="s">
        <v>1338</v>
      </c>
      <c r="AD632" s="18" t="s">
        <v>2696</v>
      </c>
      <c r="AE632" s="18" t="s">
        <v>3105</v>
      </c>
      <c r="AF632" s="18"/>
      <c r="AG632" s="18"/>
      <c r="AH632" s="18"/>
      <c r="AI632" s="18"/>
      <c r="AJ632" s="18"/>
      <c r="AK632" s="18">
        <v>326.0</v>
      </c>
    </row>
    <row r="633" ht="14.25" hidden="1" customHeight="1">
      <c r="A633" s="21" t="s">
        <v>3107</v>
      </c>
      <c r="B633" s="21" t="s">
        <v>550</v>
      </c>
      <c r="C633" s="21" t="s">
        <v>1274</v>
      </c>
      <c r="D633" s="21">
        <v>0.63</v>
      </c>
      <c r="E633" s="21">
        <v>0.759599999999999</v>
      </c>
      <c r="F633" s="81" t="str">
        <f t="shared" si="17"/>
        <v>0.8293838863</v>
      </c>
      <c r="G633" s="21">
        <v>41.0</v>
      </c>
      <c r="H633" s="21">
        <v>0.45</v>
      </c>
      <c r="I633" s="21"/>
      <c r="J633" s="21"/>
      <c r="K633" s="21"/>
      <c r="L633" s="21"/>
      <c r="M633" s="21"/>
      <c r="N633" s="21"/>
      <c r="O633" s="21"/>
      <c r="P633" s="21"/>
      <c r="Q633" s="21"/>
      <c r="R633" s="21"/>
      <c r="S633" s="21"/>
      <c r="T633" s="21"/>
      <c r="U633" s="21"/>
      <c r="V633" s="21"/>
      <c r="W633" s="21"/>
      <c r="X633" s="21"/>
      <c r="Y633" s="21"/>
      <c r="Z633" s="21"/>
      <c r="AA633" s="21"/>
      <c r="AB633" s="21" t="s">
        <v>746</v>
      </c>
      <c r="AC633" s="21" t="s">
        <v>1338</v>
      </c>
      <c r="AD633" s="21" t="s">
        <v>2696</v>
      </c>
      <c r="AE633" s="21" t="s">
        <v>3107</v>
      </c>
      <c r="AF633" s="21"/>
      <c r="AG633" s="21"/>
      <c r="AH633" s="21"/>
      <c r="AI633" s="21"/>
      <c r="AJ633" s="21"/>
      <c r="AK633" s="21">
        <v>325.0</v>
      </c>
    </row>
    <row r="634" ht="14.25" hidden="1" customHeight="1">
      <c r="A634" s="18" t="s">
        <v>3108</v>
      </c>
      <c r="B634" s="18" t="s">
        <v>550</v>
      </c>
      <c r="C634" s="18" t="s">
        <v>1321</v>
      </c>
      <c r="D634" s="18">
        <v>1.5</v>
      </c>
      <c r="E634" s="18">
        <v>0.3996</v>
      </c>
      <c r="F634" s="86" t="str">
        <f t="shared" si="17"/>
        <v>3.753753754</v>
      </c>
      <c r="G634" s="18">
        <v>10.0</v>
      </c>
      <c r="H634" s="18">
        <v>0.2</v>
      </c>
      <c r="I634" s="18"/>
      <c r="J634" s="18"/>
      <c r="K634" s="18"/>
      <c r="L634" s="18"/>
      <c r="M634" s="18"/>
      <c r="N634" s="18"/>
      <c r="O634" s="18"/>
      <c r="P634" s="18"/>
      <c r="Q634" s="18"/>
      <c r="R634" s="18"/>
      <c r="S634" s="18"/>
      <c r="T634" s="18"/>
      <c r="U634" s="18"/>
      <c r="V634" s="18"/>
      <c r="W634" s="18"/>
      <c r="X634" s="18"/>
      <c r="Y634" s="18"/>
      <c r="Z634" s="18"/>
      <c r="AA634" s="18"/>
      <c r="AB634" s="18" t="s">
        <v>746</v>
      </c>
      <c r="AC634" s="18" t="s">
        <v>1338</v>
      </c>
      <c r="AD634" s="18" t="s">
        <v>2085</v>
      </c>
      <c r="AE634" s="18" t="s">
        <v>3108</v>
      </c>
      <c r="AF634" s="18"/>
      <c r="AG634" s="18"/>
      <c r="AH634" s="18"/>
      <c r="AI634" s="18"/>
      <c r="AJ634" s="18"/>
      <c r="AK634" s="18">
        <v>512.0</v>
      </c>
    </row>
    <row r="635" ht="14.25" hidden="1" customHeight="1">
      <c r="A635" s="21" t="s">
        <v>3111</v>
      </c>
      <c r="B635" s="21" t="s">
        <v>550</v>
      </c>
      <c r="C635" s="21" t="s">
        <v>1321</v>
      </c>
      <c r="D635" s="21">
        <v>1.0</v>
      </c>
      <c r="E635" s="21">
        <v>0.3996</v>
      </c>
      <c r="F635" s="81" t="str">
        <f t="shared" si="17"/>
        <v>2.502502503</v>
      </c>
      <c r="G635" s="21">
        <v>10.0</v>
      </c>
      <c r="H635" s="21">
        <v>0.2</v>
      </c>
      <c r="I635" s="21"/>
      <c r="J635" s="21"/>
      <c r="K635" s="21"/>
      <c r="L635" s="21"/>
      <c r="M635" s="21"/>
      <c r="N635" s="21"/>
      <c r="O635" s="21"/>
      <c r="P635" s="21"/>
      <c r="Q635" s="21"/>
      <c r="R635" s="21"/>
      <c r="S635" s="21"/>
      <c r="T635" s="21"/>
      <c r="U635" s="21"/>
      <c r="V635" s="21"/>
      <c r="W635" s="21"/>
      <c r="X635" s="21"/>
      <c r="Y635" s="21"/>
      <c r="Z635" s="21"/>
      <c r="AA635" s="21"/>
      <c r="AB635" s="21" t="s">
        <v>746</v>
      </c>
      <c r="AC635" s="21" t="s">
        <v>1338</v>
      </c>
      <c r="AD635" s="21" t="s">
        <v>2085</v>
      </c>
      <c r="AE635" s="21" t="s">
        <v>3111</v>
      </c>
      <c r="AF635" s="21"/>
      <c r="AG635" s="21"/>
      <c r="AH635" s="21"/>
      <c r="AI635" s="21"/>
      <c r="AJ635" s="21"/>
      <c r="AK635" s="21">
        <v>511.0</v>
      </c>
    </row>
    <row r="636" ht="14.25" hidden="1" customHeight="1">
      <c r="A636" s="21" t="s">
        <v>3114</v>
      </c>
      <c r="B636" s="21" t="s">
        <v>550</v>
      </c>
      <c r="C636" s="21" t="s">
        <v>1321</v>
      </c>
      <c r="D636" s="21">
        <v>2.0</v>
      </c>
      <c r="E636" s="21">
        <v>0.3996</v>
      </c>
      <c r="F636" s="81" t="str">
        <f t="shared" si="17"/>
        <v>5.005005005</v>
      </c>
      <c r="G636" s="21">
        <v>10.0</v>
      </c>
      <c r="H636" s="21">
        <v>0.2</v>
      </c>
      <c r="I636" s="21"/>
      <c r="J636" s="21"/>
      <c r="K636" s="21"/>
      <c r="L636" s="21"/>
      <c r="M636" s="21"/>
      <c r="N636" s="21"/>
      <c r="O636" s="21"/>
      <c r="P636" s="21"/>
      <c r="Q636" s="21"/>
      <c r="R636" s="21"/>
      <c r="S636" s="21"/>
      <c r="T636" s="21"/>
      <c r="U636" s="21"/>
      <c r="V636" s="21"/>
      <c r="W636" s="21"/>
      <c r="X636" s="21"/>
      <c r="Y636" s="21"/>
      <c r="Z636" s="21"/>
      <c r="AA636" s="21"/>
      <c r="AB636" s="21" t="s">
        <v>746</v>
      </c>
      <c r="AC636" s="21" t="s">
        <v>1338</v>
      </c>
      <c r="AD636" s="21" t="s">
        <v>2085</v>
      </c>
      <c r="AE636" s="21" t="s">
        <v>3114</v>
      </c>
      <c r="AF636" s="21"/>
      <c r="AG636" s="21"/>
      <c r="AH636" s="21"/>
      <c r="AI636" s="21"/>
      <c r="AJ636" s="21"/>
      <c r="AK636" s="21">
        <v>513.0</v>
      </c>
    </row>
    <row r="637" ht="14.25" hidden="1" customHeight="1">
      <c r="A637" s="18" t="s">
        <v>3116</v>
      </c>
      <c r="B637" s="18" t="s">
        <v>550</v>
      </c>
      <c r="C637" s="18" t="s">
        <v>1321</v>
      </c>
      <c r="D637" s="18">
        <v>0.75</v>
      </c>
      <c r="E637" s="18">
        <v>0.3996</v>
      </c>
      <c r="F637" s="86" t="str">
        <f t="shared" si="17"/>
        <v>1.876876877</v>
      </c>
      <c r="G637" s="18">
        <v>10.0</v>
      </c>
      <c r="H637" s="18">
        <v>0.2</v>
      </c>
      <c r="I637" s="18"/>
      <c r="J637" s="18"/>
      <c r="K637" s="18"/>
      <c r="L637" s="18"/>
      <c r="M637" s="18"/>
      <c r="N637" s="18"/>
      <c r="O637" s="18"/>
      <c r="P637" s="18"/>
      <c r="Q637" s="18"/>
      <c r="R637" s="18"/>
      <c r="S637" s="18"/>
      <c r="T637" s="18"/>
      <c r="U637" s="18"/>
      <c r="V637" s="18"/>
      <c r="W637" s="18"/>
      <c r="X637" s="18"/>
      <c r="Y637" s="18"/>
      <c r="Z637" s="18"/>
      <c r="AA637" s="18"/>
      <c r="AB637" s="18" t="s">
        <v>746</v>
      </c>
      <c r="AC637" s="18" t="s">
        <v>1338</v>
      </c>
      <c r="AD637" s="18" t="s">
        <v>2085</v>
      </c>
      <c r="AE637" s="18" t="s">
        <v>3116</v>
      </c>
      <c r="AF637" s="18"/>
      <c r="AG637" s="18"/>
      <c r="AH637" s="18"/>
      <c r="AI637" s="18"/>
      <c r="AJ637" s="18"/>
      <c r="AK637" s="18">
        <v>510.0</v>
      </c>
    </row>
    <row r="638" ht="14.25" hidden="1" customHeight="1">
      <c r="A638" s="18" t="s">
        <v>3120</v>
      </c>
      <c r="B638" s="18" t="s">
        <v>550</v>
      </c>
      <c r="C638" s="18" t="s">
        <v>1040</v>
      </c>
      <c r="D638" s="18">
        <v>0.5</v>
      </c>
      <c r="E638" s="18">
        <v>0.6</v>
      </c>
      <c r="F638" s="86" t="str">
        <f t="shared" si="17"/>
        <v>0.8333333333</v>
      </c>
      <c r="G638" s="18">
        <v>25.0</v>
      </c>
      <c r="H638" s="18">
        <v>0.32</v>
      </c>
      <c r="I638" s="18"/>
      <c r="J638" s="18"/>
      <c r="K638" s="18"/>
      <c r="L638" s="18"/>
      <c r="M638" s="18"/>
      <c r="N638" s="18"/>
      <c r="O638" s="18"/>
      <c r="P638" s="18"/>
      <c r="Q638" s="18"/>
      <c r="R638" s="18"/>
      <c r="S638" s="18"/>
      <c r="T638" s="18"/>
      <c r="U638" s="18"/>
      <c r="V638" s="18"/>
      <c r="W638" s="18"/>
      <c r="X638" s="18"/>
      <c r="Y638" s="18"/>
      <c r="Z638" s="18"/>
      <c r="AA638" s="18"/>
      <c r="AB638" s="18" t="s">
        <v>746</v>
      </c>
      <c r="AC638" s="18" t="s">
        <v>1338</v>
      </c>
      <c r="AD638" s="18" t="s">
        <v>1359</v>
      </c>
      <c r="AE638" s="18" t="s">
        <v>3120</v>
      </c>
      <c r="AF638" s="18"/>
      <c r="AG638" s="18"/>
      <c r="AH638" s="18"/>
      <c r="AI638" s="18"/>
      <c r="AJ638" s="18"/>
      <c r="AK638" s="18">
        <v>670.0</v>
      </c>
    </row>
    <row r="639" ht="14.25" hidden="1" customHeight="1">
      <c r="A639" s="21" t="s">
        <v>3123</v>
      </c>
      <c r="B639" s="21" t="s">
        <v>550</v>
      </c>
      <c r="C639" s="21" t="s">
        <v>1040</v>
      </c>
      <c r="D639" s="21">
        <v>0.5</v>
      </c>
      <c r="E639" s="21">
        <v>1.29959999999999</v>
      </c>
      <c r="F639" s="81" t="str">
        <f t="shared" si="17"/>
        <v>0.3847337642</v>
      </c>
      <c r="G639" s="21">
        <v>38.0</v>
      </c>
      <c r="H639" s="21">
        <v>0.32</v>
      </c>
      <c r="I639" s="21"/>
      <c r="J639" s="21"/>
      <c r="K639" s="21"/>
      <c r="L639" s="21"/>
      <c r="M639" s="21"/>
      <c r="N639" s="21"/>
      <c r="O639" s="21"/>
      <c r="P639" s="21"/>
      <c r="Q639" s="21"/>
      <c r="R639" s="21"/>
      <c r="S639" s="21"/>
      <c r="T639" s="21"/>
      <c r="U639" s="21"/>
      <c r="V639" s="21"/>
      <c r="W639" s="21"/>
      <c r="X639" s="21"/>
      <c r="Y639" s="21"/>
      <c r="Z639" s="21"/>
      <c r="AA639" s="21"/>
      <c r="AB639" s="21" t="s">
        <v>746</v>
      </c>
      <c r="AC639" s="21" t="s">
        <v>1338</v>
      </c>
      <c r="AD639" s="21" t="s">
        <v>1359</v>
      </c>
      <c r="AE639" s="21" t="s">
        <v>3123</v>
      </c>
      <c r="AF639" s="21"/>
      <c r="AG639" s="21"/>
      <c r="AH639" s="21"/>
      <c r="AI639" s="21"/>
      <c r="AJ639" s="21"/>
      <c r="AK639" s="21">
        <v>671.0</v>
      </c>
    </row>
    <row r="640" ht="14.25" hidden="1" customHeight="1">
      <c r="A640" s="21" t="s">
        <v>3126</v>
      </c>
      <c r="B640" s="21" t="s">
        <v>550</v>
      </c>
      <c r="C640" s="21" t="s">
        <v>1274</v>
      </c>
      <c r="D640" s="21">
        <v>1.0</v>
      </c>
      <c r="E640" s="21">
        <v>0.6396</v>
      </c>
      <c r="F640" s="81" t="str">
        <f t="shared" si="17"/>
        <v>1.563477173</v>
      </c>
      <c r="G640" s="21">
        <v>23.0</v>
      </c>
      <c r="H640" s="21">
        <v>0.45</v>
      </c>
      <c r="I640" s="21"/>
      <c r="J640" s="21"/>
      <c r="K640" s="21"/>
      <c r="L640" s="21"/>
      <c r="M640" s="21"/>
      <c r="N640" s="21"/>
      <c r="O640" s="21"/>
      <c r="P640" s="21"/>
      <c r="Q640" s="21"/>
      <c r="R640" s="21"/>
      <c r="S640" s="21"/>
      <c r="T640" s="21"/>
      <c r="U640" s="21"/>
      <c r="V640" s="21"/>
      <c r="W640" s="21"/>
      <c r="X640" s="21"/>
      <c r="Y640" s="21"/>
      <c r="Z640" s="21"/>
      <c r="AA640" s="21"/>
      <c r="AB640" s="21" t="s">
        <v>746</v>
      </c>
      <c r="AC640" s="21" t="s">
        <v>1338</v>
      </c>
      <c r="AD640" s="21" t="s">
        <v>1994</v>
      </c>
      <c r="AE640" s="21" t="s">
        <v>3126</v>
      </c>
      <c r="AF640" s="21"/>
      <c r="AG640" s="21"/>
      <c r="AH640" s="21"/>
      <c r="AI640" s="21"/>
      <c r="AJ640" s="21"/>
      <c r="AK640" s="21">
        <v>893.0</v>
      </c>
    </row>
    <row r="641" ht="14.25" hidden="1" customHeight="1">
      <c r="A641" s="18" t="s">
        <v>3130</v>
      </c>
      <c r="B641" s="18" t="s">
        <v>550</v>
      </c>
      <c r="C641" s="18" t="s">
        <v>1040</v>
      </c>
      <c r="D641" s="18">
        <v>1.01</v>
      </c>
      <c r="E641" s="18">
        <v>5.0304</v>
      </c>
      <c r="F641" s="86" t="str">
        <f t="shared" si="17"/>
        <v>0.2007792621</v>
      </c>
      <c r="G641" s="18">
        <v>116.0</v>
      </c>
      <c r="H641" s="18">
        <v>0.2</v>
      </c>
      <c r="I641" s="18"/>
      <c r="J641" s="18"/>
      <c r="K641" s="18"/>
      <c r="L641" s="18"/>
      <c r="M641" s="18"/>
      <c r="N641" s="18"/>
      <c r="O641" s="18"/>
      <c r="P641" s="18"/>
      <c r="Q641" s="18"/>
      <c r="R641" s="18"/>
      <c r="S641" s="18"/>
      <c r="T641" s="18"/>
      <c r="U641" s="18"/>
      <c r="V641" s="18"/>
      <c r="W641" s="18"/>
      <c r="X641" s="18"/>
      <c r="Y641" s="18"/>
      <c r="Z641" s="18"/>
      <c r="AA641" s="18"/>
      <c r="AB641" s="18" t="s">
        <v>746</v>
      </c>
      <c r="AC641" s="18" t="s">
        <v>1416</v>
      </c>
      <c r="AD641" s="18" t="s">
        <v>1359</v>
      </c>
      <c r="AE641" s="18" t="s">
        <v>3130</v>
      </c>
      <c r="AF641" s="18"/>
      <c r="AG641" s="18"/>
      <c r="AH641" s="18"/>
      <c r="AI641" s="18"/>
      <c r="AJ641" s="18"/>
      <c r="AK641" s="18">
        <v>672.0</v>
      </c>
    </row>
    <row r="642" ht="14.25" hidden="1" customHeight="1">
      <c r="A642" s="18" t="s">
        <v>3134</v>
      </c>
      <c r="B642" s="18" t="s">
        <v>550</v>
      </c>
      <c r="C642" s="18" t="s">
        <v>1274</v>
      </c>
      <c r="D642" s="18">
        <v>1.5</v>
      </c>
      <c r="E642" s="18">
        <v>0.8004</v>
      </c>
      <c r="F642" s="86" t="str">
        <f t="shared" si="17"/>
        <v>1.874062969</v>
      </c>
      <c r="G642" s="18">
        <v>30.0</v>
      </c>
      <c r="H642" s="18">
        <v>0.45</v>
      </c>
      <c r="I642" s="18"/>
      <c r="J642" s="18"/>
      <c r="K642" s="18"/>
      <c r="L642" s="18"/>
      <c r="M642" s="18"/>
      <c r="N642" s="18"/>
      <c r="O642" s="18"/>
      <c r="P642" s="18"/>
      <c r="Q642" s="18"/>
      <c r="R642" s="18"/>
      <c r="S642" s="18"/>
      <c r="T642" s="18"/>
      <c r="U642" s="18"/>
      <c r="V642" s="18"/>
      <c r="W642" s="18"/>
      <c r="X642" s="18"/>
      <c r="Y642" s="18"/>
      <c r="Z642" s="18"/>
      <c r="AA642" s="18"/>
      <c r="AB642" s="18" t="s">
        <v>746</v>
      </c>
      <c r="AC642" s="18" t="s">
        <v>1002</v>
      </c>
      <c r="AD642" s="18" t="s">
        <v>2696</v>
      </c>
      <c r="AE642" s="18" t="s">
        <v>3134</v>
      </c>
      <c r="AF642" s="18"/>
      <c r="AG642" s="18"/>
      <c r="AH642" s="18"/>
      <c r="AI642" s="18"/>
      <c r="AJ642" s="18"/>
      <c r="AK642" s="18">
        <v>334.0</v>
      </c>
    </row>
    <row r="643" ht="14.25" hidden="1" customHeight="1">
      <c r="A643" s="21" t="s">
        <v>3137</v>
      </c>
      <c r="B643" s="21" t="s">
        <v>550</v>
      </c>
      <c r="C643" s="21" t="s">
        <v>1274</v>
      </c>
      <c r="D643" s="21">
        <v>1.25</v>
      </c>
      <c r="E643" s="21">
        <v>0.8004</v>
      </c>
      <c r="F643" s="81" t="str">
        <f t="shared" si="17"/>
        <v>1.56171914</v>
      </c>
      <c r="G643" s="21">
        <v>30.0</v>
      </c>
      <c r="H643" s="21">
        <v>0.45</v>
      </c>
      <c r="I643" s="21"/>
      <c r="J643" s="21"/>
      <c r="K643" s="21"/>
      <c r="L643" s="21"/>
      <c r="M643" s="21"/>
      <c r="N643" s="21"/>
      <c r="O643" s="21"/>
      <c r="P643" s="21"/>
      <c r="Q643" s="21"/>
      <c r="R643" s="21"/>
      <c r="S643" s="21"/>
      <c r="T643" s="21"/>
      <c r="U643" s="21"/>
      <c r="V643" s="21"/>
      <c r="W643" s="21"/>
      <c r="X643" s="21"/>
      <c r="Y643" s="21"/>
      <c r="Z643" s="21"/>
      <c r="AA643" s="21"/>
      <c r="AB643" s="21" t="s">
        <v>746</v>
      </c>
      <c r="AC643" s="21" t="s">
        <v>1002</v>
      </c>
      <c r="AD643" s="21" t="s">
        <v>2696</v>
      </c>
      <c r="AE643" s="21" t="s">
        <v>3137</v>
      </c>
      <c r="AF643" s="21"/>
      <c r="AG643" s="21"/>
      <c r="AH643" s="21"/>
      <c r="AI643" s="21"/>
      <c r="AJ643" s="21"/>
      <c r="AK643" s="21">
        <v>333.0</v>
      </c>
    </row>
    <row r="644" ht="14.25" hidden="1" customHeight="1">
      <c r="A644" s="18" t="s">
        <v>3139</v>
      </c>
      <c r="B644" s="18" t="s">
        <v>550</v>
      </c>
      <c r="C644" s="18" t="s">
        <v>1274</v>
      </c>
      <c r="D644" s="18">
        <v>1.0</v>
      </c>
      <c r="E644" s="18">
        <v>0.8004</v>
      </c>
      <c r="F644" s="86" t="str">
        <f t="shared" si="17"/>
        <v>1.249375312</v>
      </c>
      <c r="G644" s="18">
        <v>30.0</v>
      </c>
      <c r="H644" s="18">
        <v>0.45</v>
      </c>
      <c r="I644" s="18"/>
      <c r="J644" s="18"/>
      <c r="K644" s="18"/>
      <c r="L644" s="18"/>
      <c r="M644" s="18"/>
      <c r="N644" s="18"/>
      <c r="O644" s="18"/>
      <c r="P644" s="18"/>
      <c r="Q644" s="18"/>
      <c r="R644" s="18"/>
      <c r="S644" s="18"/>
      <c r="T644" s="18"/>
      <c r="U644" s="18"/>
      <c r="V644" s="18"/>
      <c r="W644" s="18"/>
      <c r="X644" s="18"/>
      <c r="Y644" s="18"/>
      <c r="Z644" s="18"/>
      <c r="AA644" s="18"/>
      <c r="AB644" s="18" t="s">
        <v>746</v>
      </c>
      <c r="AC644" s="18" t="s">
        <v>1416</v>
      </c>
      <c r="AD644" s="18" t="s">
        <v>2696</v>
      </c>
      <c r="AE644" s="18" t="s">
        <v>3139</v>
      </c>
      <c r="AF644" s="18"/>
      <c r="AG644" s="18"/>
      <c r="AH644" s="18"/>
      <c r="AI644" s="18"/>
      <c r="AJ644" s="18"/>
      <c r="AK644" s="18">
        <v>332.0</v>
      </c>
    </row>
    <row r="645" ht="14.25" hidden="1" customHeight="1">
      <c r="A645" s="21" t="s">
        <v>3141</v>
      </c>
      <c r="B645" s="21" t="s">
        <v>550</v>
      </c>
      <c r="C645" s="21" t="s">
        <v>1274</v>
      </c>
      <c r="D645" s="21">
        <v>0.5</v>
      </c>
      <c r="E645" s="21">
        <v>0.8004</v>
      </c>
      <c r="F645" s="81" t="str">
        <f t="shared" si="17"/>
        <v>0.6246876562</v>
      </c>
      <c r="G645" s="21">
        <v>30.0</v>
      </c>
      <c r="H645" s="21">
        <v>0.45</v>
      </c>
      <c r="I645" s="21"/>
      <c r="J645" s="21"/>
      <c r="K645" s="21"/>
      <c r="L645" s="21"/>
      <c r="M645" s="21"/>
      <c r="N645" s="21"/>
      <c r="O645" s="21"/>
      <c r="P645" s="21"/>
      <c r="Q645" s="21"/>
      <c r="R645" s="21"/>
      <c r="S645" s="21"/>
      <c r="T645" s="21"/>
      <c r="U645" s="21"/>
      <c r="V645" s="21"/>
      <c r="W645" s="21"/>
      <c r="X645" s="21"/>
      <c r="Y645" s="21"/>
      <c r="Z645" s="21"/>
      <c r="AA645" s="21"/>
      <c r="AB645" s="21" t="s">
        <v>746</v>
      </c>
      <c r="AC645" s="21" t="s">
        <v>1416</v>
      </c>
      <c r="AD645" s="21" t="s">
        <v>2696</v>
      </c>
      <c r="AE645" s="21" t="s">
        <v>3141</v>
      </c>
      <c r="AF645" s="21"/>
      <c r="AG645" s="21"/>
      <c r="AH645" s="21"/>
      <c r="AI645" s="21"/>
      <c r="AJ645" s="21"/>
      <c r="AK645" s="21">
        <v>329.0</v>
      </c>
    </row>
    <row r="646" ht="14.25" hidden="1" customHeight="1">
      <c r="A646" s="21" t="s">
        <v>3144</v>
      </c>
      <c r="B646" s="21" t="s">
        <v>550</v>
      </c>
      <c r="C646" s="21" t="s">
        <v>1274</v>
      </c>
      <c r="D646" s="21">
        <v>0.25</v>
      </c>
      <c r="E646" s="21">
        <v>0.8004</v>
      </c>
      <c r="F646" s="81" t="str">
        <f t="shared" si="17"/>
        <v>0.3123438281</v>
      </c>
      <c r="G646" s="21">
        <v>30.0</v>
      </c>
      <c r="H646" s="21">
        <v>0.45</v>
      </c>
      <c r="I646" s="21"/>
      <c r="J646" s="21"/>
      <c r="K646" s="21"/>
      <c r="L646" s="21"/>
      <c r="M646" s="21"/>
      <c r="N646" s="21"/>
      <c r="O646" s="21"/>
      <c r="P646" s="21"/>
      <c r="Q646" s="21"/>
      <c r="R646" s="21"/>
      <c r="S646" s="21"/>
      <c r="T646" s="21"/>
      <c r="U646" s="21"/>
      <c r="V646" s="21"/>
      <c r="W646" s="21"/>
      <c r="X646" s="21"/>
      <c r="Y646" s="21"/>
      <c r="Z646" s="21"/>
      <c r="AA646" s="21"/>
      <c r="AB646" s="21" t="s">
        <v>746</v>
      </c>
      <c r="AC646" s="21" t="s">
        <v>1416</v>
      </c>
      <c r="AD646" s="21" t="s">
        <v>2696</v>
      </c>
      <c r="AE646" s="21" t="s">
        <v>3144</v>
      </c>
      <c r="AF646" s="21"/>
      <c r="AG646" s="21"/>
      <c r="AH646" s="21"/>
      <c r="AI646" s="21"/>
      <c r="AJ646" s="21"/>
      <c r="AK646" s="21">
        <v>327.0</v>
      </c>
    </row>
    <row r="647" ht="14.25" hidden="1" customHeight="1">
      <c r="A647" s="21" t="s">
        <v>3145</v>
      </c>
      <c r="B647" s="21" t="s">
        <v>550</v>
      </c>
      <c r="C647" s="21" t="s">
        <v>1274</v>
      </c>
      <c r="D647" s="21">
        <v>0.75</v>
      </c>
      <c r="E647" s="21">
        <v>0.8004</v>
      </c>
      <c r="F647" s="81" t="str">
        <f t="shared" si="17"/>
        <v>0.9370314843</v>
      </c>
      <c r="G647" s="21">
        <v>30.0</v>
      </c>
      <c r="H647" s="21">
        <v>0.45</v>
      </c>
      <c r="I647" s="21"/>
      <c r="J647" s="21"/>
      <c r="K647" s="21"/>
      <c r="L647" s="21"/>
      <c r="M647" s="21"/>
      <c r="N647" s="21"/>
      <c r="O647" s="21"/>
      <c r="P647" s="21"/>
      <c r="Q647" s="21"/>
      <c r="R647" s="21"/>
      <c r="S647" s="21"/>
      <c r="T647" s="21"/>
      <c r="U647" s="21"/>
      <c r="V647" s="21"/>
      <c r="W647" s="21"/>
      <c r="X647" s="21"/>
      <c r="Y647" s="21"/>
      <c r="Z647" s="21"/>
      <c r="AA647" s="21"/>
      <c r="AB647" s="21" t="s">
        <v>746</v>
      </c>
      <c r="AC647" s="21" t="s">
        <v>1416</v>
      </c>
      <c r="AD647" s="21" t="s">
        <v>2696</v>
      </c>
      <c r="AE647" s="21" t="s">
        <v>3145</v>
      </c>
      <c r="AF647" s="21"/>
      <c r="AG647" s="21"/>
      <c r="AH647" s="21"/>
      <c r="AI647" s="21"/>
      <c r="AJ647" s="21"/>
      <c r="AK647" s="21">
        <v>331.0</v>
      </c>
    </row>
    <row r="648" ht="14.25" hidden="1" customHeight="1">
      <c r="A648" s="18" t="s">
        <v>3148</v>
      </c>
      <c r="B648" s="18" t="s">
        <v>550</v>
      </c>
      <c r="C648" s="18" t="s">
        <v>1274</v>
      </c>
      <c r="D648" s="18">
        <v>0.38</v>
      </c>
      <c r="E648" s="18">
        <v>0.8004</v>
      </c>
      <c r="F648" s="86" t="str">
        <f t="shared" si="17"/>
        <v>0.4747626187</v>
      </c>
      <c r="G648" s="18">
        <v>30.0</v>
      </c>
      <c r="H648" s="18">
        <v>0.45</v>
      </c>
      <c r="I648" s="18"/>
      <c r="J648" s="18"/>
      <c r="K648" s="18"/>
      <c r="L648" s="18"/>
      <c r="M648" s="18"/>
      <c r="N648" s="18"/>
      <c r="O648" s="18"/>
      <c r="P648" s="18"/>
      <c r="Q648" s="18"/>
      <c r="R648" s="18"/>
      <c r="S648" s="18"/>
      <c r="T648" s="18"/>
      <c r="U648" s="18"/>
      <c r="V648" s="18"/>
      <c r="W648" s="18"/>
      <c r="X648" s="18"/>
      <c r="Y648" s="18"/>
      <c r="Z648" s="18"/>
      <c r="AA648" s="18"/>
      <c r="AB648" s="18" t="s">
        <v>746</v>
      </c>
      <c r="AC648" s="18" t="s">
        <v>1416</v>
      </c>
      <c r="AD648" s="18" t="s">
        <v>2696</v>
      </c>
      <c r="AE648" s="18" t="s">
        <v>3148</v>
      </c>
      <c r="AF648" s="18"/>
      <c r="AG648" s="18"/>
      <c r="AH648" s="18"/>
      <c r="AI648" s="18"/>
      <c r="AJ648" s="18"/>
      <c r="AK648" s="18">
        <v>328.0</v>
      </c>
    </row>
    <row r="649" ht="14.25" hidden="1" customHeight="1">
      <c r="A649" s="18" t="s">
        <v>2108</v>
      </c>
      <c r="B649" s="18" t="s">
        <v>550</v>
      </c>
      <c r="C649" s="18" t="s">
        <v>1274</v>
      </c>
      <c r="D649" s="18">
        <v>0.63</v>
      </c>
      <c r="E649" s="18">
        <v>0.8004</v>
      </c>
      <c r="F649" s="86" t="str">
        <f t="shared" si="17"/>
        <v>0.7871064468</v>
      </c>
      <c r="G649" s="18">
        <v>30.0</v>
      </c>
      <c r="H649" s="18">
        <v>0.45</v>
      </c>
      <c r="I649" s="18"/>
      <c r="J649" s="18"/>
      <c r="K649" s="18"/>
      <c r="L649" s="18"/>
      <c r="M649" s="18"/>
      <c r="N649" s="18"/>
      <c r="O649" s="18"/>
      <c r="P649" s="18"/>
      <c r="Q649" s="18"/>
      <c r="R649" s="18"/>
      <c r="S649" s="18"/>
      <c r="T649" s="18"/>
      <c r="U649" s="18"/>
      <c r="V649" s="18"/>
      <c r="W649" s="18"/>
      <c r="X649" s="18"/>
      <c r="Y649" s="18"/>
      <c r="Z649" s="18"/>
      <c r="AA649" s="18"/>
      <c r="AB649" s="18" t="s">
        <v>746</v>
      </c>
      <c r="AC649" s="18" t="s">
        <v>1416</v>
      </c>
      <c r="AD649" s="18" t="s">
        <v>2696</v>
      </c>
      <c r="AE649" s="18" t="s">
        <v>2108</v>
      </c>
      <c r="AF649" s="18"/>
      <c r="AG649" s="18"/>
      <c r="AH649" s="18"/>
      <c r="AI649" s="18"/>
      <c r="AJ649" s="18"/>
      <c r="AK649" s="18">
        <v>330.0</v>
      </c>
    </row>
    <row r="650" ht="14.25" hidden="1" customHeight="1">
      <c r="A650" s="21" t="s">
        <v>3152</v>
      </c>
      <c r="B650" s="21" t="s">
        <v>550</v>
      </c>
      <c r="C650" s="21" t="s">
        <v>1040</v>
      </c>
      <c r="D650" s="21">
        <v>0.5</v>
      </c>
      <c r="E650" s="21">
        <v>0.5004</v>
      </c>
      <c r="F650" s="81" t="str">
        <f t="shared" si="17"/>
        <v>0.9992006395</v>
      </c>
      <c r="G650" s="21">
        <v>38.0</v>
      </c>
      <c r="H650" s="21">
        <v>0.32</v>
      </c>
      <c r="I650" s="21"/>
      <c r="J650" s="21"/>
      <c r="K650" s="21"/>
      <c r="L650" s="21"/>
      <c r="M650" s="21"/>
      <c r="N650" s="21"/>
      <c r="O650" s="21"/>
      <c r="P650" s="21"/>
      <c r="Q650" s="21"/>
      <c r="R650" s="21"/>
      <c r="S650" s="21"/>
      <c r="T650" s="21"/>
      <c r="U650" s="21"/>
      <c r="V650" s="21"/>
      <c r="W650" s="21"/>
      <c r="X650" s="21"/>
      <c r="Y650" s="21"/>
      <c r="Z650" s="21"/>
      <c r="AA650" s="21"/>
      <c r="AB650" s="21" t="s">
        <v>746</v>
      </c>
      <c r="AC650" s="21" t="s">
        <v>1338</v>
      </c>
      <c r="AD650" s="21" t="s">
        <v>1359</v>
      </c>
      <c r="AE650" s="21" t="s">
        <v>3152</v>
      </c>
      <c r="AF650" s="21"/>
      <c r="AG650" s="21"/>
      <c r="AH650" s="21"/>
      <c r="AI650" s="21"/>
      <c r="AJ650" s="21"/>
      <c r="AK650" s="21">
        <v>673.0</v>
      </c>
    </row>
    <row r="651" ht="14.25" hidden="1" customHeight="1">
      <c r="A651" s="18" t="s">
        <v>1769</v>
      </c>
      <c r="B651" s="18" t="s">
        <v>603</v>
      </c>
      <c r="C651" s="18"/>
      <c r="D651" s="18">
        <v>0.118110236220472</v>
      </c>
      <c r="E651" s="18">
        <v>6.24012461866438</v>
      </c>
      <c r="F651" s="18">
        <v>0.160253209849202</v>
      </c>
      <c r="G651" s="18"/>
      <c r="H651" s="18"/>
      <c r="I651" s="18"/>
      <c r="J651" s="18"/>
      <c r="K651" s="18"/>
      <c r="L651" s="18"/>
      <c r="M651" s="18"/>
      <c r="N651" s="18"/>
      <c r="O651" s="18"/>
      <c r="P651" s="18" t="s">
        <v>2021</v>
      </c>
      <c r="Q651" s="18">
        <v>0.74</v>
      </c>
      <c r="R651" s="18">
        <v>0.09</v>
      </c>
      <c r="S651" s="18">
        <v>0.1</v>
      </c>
      <c r="T651" s="18">
        <v>0.82</v>
      </c>
      <c r="U651" s="18">
        <v>0.11</v>
      </c>
      <c r="V651" s="18">
        <v>0.12</v>
      </c>
      <c r="W651" s="18">
        <v>0.0</v>
      </c>
      <c r="X651" s="18">
        <v>0.84</v>
      </c>
      <c r="Y651" s="18">
        <v>0.2</v>
      </c>
      <c r="Z651" s="18">
        <v>1.0</v>
      </c>
      <c r="AA651" s="18" t="b">
        <v>0</v>
      </c>
      <c r="AB651" s="18"/>
      <c r="AC651" s="18"/>
      <c r="AD651" s="18"/>
      <c r="AE651" s="18"/>
      <c r="AF651" s="18"/>
      <c r="AG651" s="18"/>
      <c r="AH651" s="18"/>
      <c r="AI651" s="18"/>
      <c r="AJ651" s="18"/>
      <c r="AK651" s="18">
        <v>1335.0</v>
      </c>
    </row>
    <row r="652" ht="14.25" hidden="1" customHeight="1">
      <c r="A652" s="21" t="s">
        <v>1516</v>
      </c>
      <c r="B652" s="21" t="s">
        <v>603</v>
      </c>
      <c r="C652" s="21"/>
      <c r="D652" s="21">
        <v>0.236220472440944</v>
      </c>
      <c r="E652" s="21">
        <v>6.24012461866438</v>
      </c>
      <c r="F652" s="21">
        <v>0.160253209849202</v>
      </c>
      <c r="G652" s="21"/>
      <c r="H652" s="21"/>
      <c r="I652" s="21"/>
      <c r="J652" s="21"/>
      <c r="K652" s="21"/>
      <c r="L652" s="21"/>
      <c r="M652" s="21"/>
      <c r="N652" s="21"/>
      <c r="O652" s="21"/>
      <c r="P652" s="21" t="s">
        <v>2021</v>
      </c>
      <c r="Q652" s="21">
        <v>0.68</v>
      </c>
      <c r="R652" s="21">
        <v>0.09</v>
      </c>
      <c r="S652" s="21">
        <v>0.1</v>
      </c>
      <c r="T652" s="21">
        <v>0.81</v>
      </c>
      <c r="U652" s="21">
        <v>0.11</v>
      </c>
      <c r="V652" s="21">
        <v>0.12</v>
      </c>
      <c r="W652" s="21">
        <v>0.0</v>
      </c>
      <c r="X652" s="21">
        <v>0.84</v>
      </c>
      <c r="Y652" s="21">
        <v>0.2</v>
      </c>
      <c r="Z652" s="21">
        <v>1.0</v>
      </c>
      <c r="AA652" s="21" t="b">
        <v>0</v>
      </c>
      <c r="AB652" s="21"/>
      <c r="AC652" s="21"/>
      <c r="AD652" s="21"/>
      <c r="AE652" s="21"/>
      <c r="AF652" s="21"/>
      <c r="AG652" s="21"/>
      <c r="AH652" s="21"/>
      <c r="AI652" s="21"/>
      <c r="AJ652" s="21"/>
      <c r="AK652" s="21">
        <v>1336.0</v>
      </c>
    </row>
    <row r="653" ht="14.25" hidden="1" customHeight="1">
      <c r="A653" s="18" t="s">
        <v>3154</v>
      </c>
      <c r="B653" s="18" t="s">
        <v>550</v>
      </c>
      <c r="C653" s="18" t="s">
        <v>1083</v>
      </c>
      <c r="D653" s="18">
        <v>8.0</v>
      </c>
      <c r="E653" s="18">
        <v>0.3336</v>
      </c>
      <c r="F653" s="86" t="str">
        <f t="shared" ref="F653:F654" si="18">D653/E653</f>
        <v>23.98081535</v>
      </c>
      <c r="G653" s="18">
        <v>1.19</v>
      </c>
      <c r="H653" s="18">
        <v>0.23</v>
      </c>
      <c r="I653" s="18"/>
      <c r="J653" s="18"/>
      <c r="K653" s="18"/>
      <c r="L653" s="18"/>
      <c r="M653" s="18"/>
      <c r="N653" s="18"/>
      <c r="O653" s="18"/>
      <c r="P653" s="18"/>
      <c r="Q653" s="18"/>
      <c r="R653" s="18"/>
      <c r="S653" s="18"/>
      <c r="T653" s="18"/>
      <c r="U653" s="18"/>
      <c r="V653" s="18"/>
      <c r="W653" s="18"/>
      <c r="X653" s="18"/>
      <c r="Y653" s="18"/>
      <c r="Z653" s="18"/>
      <c r="AA653" s="18"/>
      <c r="AB653" s="18" t="s">
        <v>746</v>
      </c>
      <c r="AC653" s="18" t="s">
        <v>1416</v>
      </c>
      <c r="AD653" s="18" t="s">
        <v>2085</v>
      </c>
      <c r="AE653" s="18" t="s">
        <v>3154</v>
      </c>
      <c r="AF653" s="18"/>
      <c r="AG653" s="18"/>
      <c r="AH653" s="18"/>
      <c r="AI653" s="18"/>
      <c r="AJ653" s="18"/>
      <c r="AK653" s="18">
        <v>514.0</v>
      </c>
    </row>
    <row r="654" ht="14.25" hidden="1" customHeight="1">
      <c r="A654" s="18" t="s">
        <v>3155</v>
      </c>
      <c r="B654" s="18" t="s">
        <v>550</v>
      </c>
      <c r="C654" s="18" t="s">
        <v>1321</v>
      </c>
      <c r="D654" s="18">
        <v>18.0</v>
      </c>
      <c r="E654" s="18">
        <v>1.4796</v>
      </c>
      <c r="F654" s="86" t="str">
        <f t="shared" si="18"/>
        <v>12.16545012</v>
      </c>
      <c r="G654" s="18">
        <v>115.0</v>
      </c>
      <c r="H654" s="18">
        <v>0.2</v>
      </c>
      <c r="I654" s="18"/>
      <c r="J654" s="18"/>
      <c r="K654" s="18"/>
      <c r="L654" s="18"/>
      <c r="M654" s="18"/>
      <c r="N654" s="18"/>
      <c r="O654" s="18"/>
      <c r="P654" s="18"/>
      <c r="Q654" s="18"/>
      <c r="R654" s="18"/>
      <c r="S654" s="18"/>
      <c r="T654" s="18"/>
      <c r="U654" s="18"/>
      <c r="V654" s="18"/>
      <c r="W654" s="18"/>
      <c r="X654" s="18"/>
      <c r="Y654" s="18"/>
      <c r="Z654" s="18"/>
      <c r="AA654" s="18"/>
      <c r="AB654" s="18" t="s">
        <v>746</v>
      </c>
      <c r="AC654" s="18" t="s">
        <v>3156</v>
      </c>
      <c r="AD654" s="18" t="s">
        <v>3157</v>
      </c>
      <c r="AE654" s="18" t="s">
        <v>3155</v>
      </c>
      <c r="AF654" s="18"/>
      <c r="AG654" s="18"/>
      <c r="AH654" s="18"/>
      <c r="AI654" s="18"/>
      <c r="AJ654" s="18"/>
      <c r="AK654" s="18">
        <v>562.0</v>
      </c>
    </row>
    <row r="655" ht="14.25" hidden="1" customHeight="1">
      <c r="A655" s="18" t="s">
        <v>1629</v>
      </c>
      <c r="B655" s="18" t="s">
        <v>603</v>
      </c>
      <c r="C655" s="18"/>
      <c r="D655" s="18">
        <v>0.236220472440944</v>
      </c>
      <c r="E655" s="18">
        <v>6.24012461866438</v>
      </c>
      <c r="F655" s="18">
        <v>0.160253209849202</v>
      </c>
      <c r="G655" s="18"/>
      <c r="H655" s="18"/>
      <c r="I655" s="18"/>
      <c r="J655" s="18"/>
      <c r="K655" s="18"/>
      <c r="L655" s="18"/>
      <c r="M655" s="18"/>
      <c r="N655" s="18"/>
      <c r="O655" s="18"/>
      <c r="P655" s="18" t="s">
        <v>2021</v>
      </c>
      <c r="Q655" s="18">
        <v>0.066</v>
      </c>
      <c r="R655" s="18">
        <v>0.341</v>
      </c>
      <c r="S655" s="18">
        <v>0.493</v>
      </c>
      <c r="T655" s="18">
        <v>0.08</v>
      </c>
      <c r="U655" s="18">
        <v>0.41</v>
      </c>
      <c r="V655" s="18">
        <v>0.37</v>
      </c>
      <c r="W655" s="18">
        <v>0.0</v>
      </c>
      <c r="X655" s="18">
        <v>0.84</v>
      </c>
      <c r="Y655" s="18">
        <v>0.4</v>
      </c>
      <c r="Z655" s="18">
        <v>1.0</v>
      </c>
      <c r="AA655" s="18" t="b">
        <v>0</v>
      </c>
      <c r="AB655" s="18"/>
      <c r="AC655" s="18"/>
      <c r="AD655" s="18"/>
      <c r="AE655" s="18"/>
      <c r="AF655" s="18"/>
      <c r="AG655" s="18"/>
      <c r="AH655" s="18"/>
      <c r="AI655" s="18"/>
      <c r="AJ655" s="18"/>
      <c r="AK655" s="18">
        <v>1337.0</v>
      </c>
    </row>
    <row r="656" ht="14.25" hidden="1" customHeight="1">
      <c r="A656" s="21" t="s">
        <v>3158</v>
      </c>
      <c r="B656" s="21" t="s">
        <v>603</v>
      </c>
      <c r="C656" s="21"/>
      <c r="D656" s="21">
        <v>0.236220472440944</v>
      </c>
      <c r="E656" s="21">
        <v>6.24012461866438</v>
      </c>
      <c r="F656" s="21">
        <v>0.160253209849202</v>
      </c>
      <c r="G656" s="21"/>
      <c r="H656" s="21"/>
      <c r="I656" s="21"/>
      <c r="J656" s="21"/>
      <c r="K656" s="21"/>
      <c r="L656" s="21"/>
      <c r="M656" s="21"/>
      <c r="N656" s="21"/>
      <c r="O656" s="21"/>
      <c r="P656" s="21" t="s">
        <v>2021</v>
      </c>
      <c r="Q656" s="21">
        <v>0.11</v>
      </c>
      <c r="R656" s="21">
        <v>0.27</v>
      </c>
      <c r="S656" s="21">
        <v>0.43</v>
      </c>
      <c r="T656" s="21">
        <v>0.14</v>
      </c>
      <c r="U656" s="21">
        <v>0.31</v>
      </c>
      <c r="V656" s="21">
        <v>0.35</v>
      </c>
      <c r="W656" s="21">
        <v>0.0</v>
      </c>
      <c r="X656" s="21">
        <v>0.84</v>
      </c>
      <c r="Y656" s="21">
        <v>0.47</v>
      </c>
      <c r="Z656" s="21">
        <v>1.0</v>
      </c>
      <c r="AA656" s="21" t="b">
        <v>0</v>
      </c>
      <c r="AB656" s="21"/>
      <c r="AC656" s="21"/>
      <c r="AD656" s="21"/>
      <c r="AE656" s="21"/>
      <c r="AF656" s="21"/>
      <c r="AG656" s="21"/>
      <c r="AH656" s="21"/>
      <c r="AI656" s="21"/>
      <c r="AJ656" s="21"/>
      <c r="AK656" s="21">
        <v>1338.0</v>
      </c>
    </row>
    <row r="657" ht="14.25" hidden="1" customHeight="1">
      <c r="A657" s="18" t="s">
        <v>1635</v>
      </c>
      <c r="B657" s="18" t="s">
        <v>603</v>
      </c>
      <c r="C657" s="18"/>
      <c r="D657" s="18">
        <v>0.236220472440944</v>
      </c>
      <c r="E657" s="18">
        <v>6.24012461866438</v>
      </c>
      <c r="F657" s="18">
        <v>0.160253209849202</v>
      </c>
      <c r="G657" s="18"/>
      <c r="H657" s="18"/>
      <c r="I657" s="18"/>
      <c r="J657" s="18"/>
      <c r="K657" s="18"/>
      <c r="L657" s="18"/>
      <c r="M657" s="18"/>
      <c r="N657" s="18"/>
      <c r="O657" s="18"/>
      <c r="P657" s="18" t="s">
        <v>2021</v>
      </c>
      <c r="Q657" s="18">
        <v>0.06</v>
      </c>
      <c r="R657" s="18">
        <v>0.13</v>
      </c>
      <c r="S657" s="18">
        <v>0.42</v>
      </c>
      <c r="T657" s="18">
        <v>0.09</v>
      </c>
      <c r="U657" s="18">
        <v>0.14</v>
      </c>
      <c r="V657" s="18">
        <v>0.35</v>
      </c>
      <c r="W657" s="18">
        <v>0.0</v>
      </c>
      <c r="X657" s="18">
        <v>0.84</v>
      </c>
      <c r="Y657" s="18">
        <v>0.47</v>
      </c>
      <c r="Z657" s="18">
        <v>1.0</v>
      </c>
      <c r="AA657" s="18" t="b">
        <v>0</v>
      </c>
      <c r="AB657" s="18"/>
      <c r="AC657" s="18"/>
      <c r="AD657" s="18"/>
      <c r="AE657" s="18"/>
      <c r="AF657" s="18"/>
      <c r="AG657" s="18"/>
      <c r="AH657" s="18"/>
      <c r="AI657" s="18"/>
      <c r="AJ657" s="18"/>
      <c r="AK657" s="18">
        <v>1339.0</v>
      </c>
    </row>
    <row r="658" ht="14.25" hidden="1" customHeight="1">
      <c r="A658" s="21" t="s">
        <v>1549</v>
      </c>
      <c r="B658" s="21" t="s">
        <v>603</v>
      </c>
      <c r="C658" s="21"/>
      <c r="D658" s="21">
        <v>0.236220472440944</v>
      </c>
      <c r="E658" s="21">
        <v>6.24012461866438</v>
      </c>
      <c r="F658" s="21">
        <v>0.160253209849202</v>
      </c>
      <c r="G658" s="21"/>
      <c r="H658" s="21"/>
      <c r="I658" s="21"/>
      <c r="J658" s="21"/>
      <c r="K658" s="21"/>
      <c r="L658" s="21"/>
      <c r="M658" s="21"/>
      <c r="N658" s="21"/>
      <c r="O658" s="21"/>
      <c r="P658" s="21" t="s">
        <v>2021</v>
      </c>
      <c r="Q658" s="21">
        <v>0.24</v>
      </c>
      <c r="R658" s="21">
        <v>0.16</v>
      </c>
      <c r="S658" s="21">
        <v>0.32</v>
      </c>
      <c r="T658" s="21">
        <v>0.3</v>
      </c>
      <c r="U658" s="21">
        <v>0.16</v>
      </c>
      <c r="V658" s="21">
        <v>0.29</v>
      </c>
      <c r="W658" s="21">
        <v>0.0</v>
      </c>
      <c r="X658" s="21">
        <v>0.84</v>
      </c>
      <c r="Y658" s="21">
        <v>0.6</v>
      </c>
      <c r="Z658" s="21">
        <v>1.0</v>
      </c>
      <c r="AA658" s="21" t="b">
        <v>0</v>
      </c>
      <c r="AB658" s="21"/>
      <c r="AC658" s="21"/>
      <c r="AD658" s="21"/>
      <c r="AE658" s="21"/>
      <c r="AF658" s="21"/>
      <c r="AG658" s="21"/>
      <c r="AH658" s="21"/>
      <c r="AI658" s="21"/>
      <c r="AJ658" s="21"/>
      <c r="AK658" s="21">
        <v>1340.0</v>
      </c>
    </row>
    <row r="659" ht="14.25" hidden="1" customHeight="1">
      <c r="A659" s="18" t="s">
        <v>1603</v>
      </c>
      <c r="B659" s="18" t="s">
        <v>603</v>
      </c>
      <c r="C659" s="18"/>
      <c r="D659" s="18">
        <v>0.236220472440944</v>
      </c>
      <c r="E659" s="18">
        <v>6.24012461866438</v>
      </c>
      <c r="F659" s="18">
        <v>0.160253209849202</v>
      </c>
      <c r="G659" s="18"/>
      <c r="H659" s="18"/>
      <c r="I659" s="18"/>
      <c r="J659" s="18"/>
      <c r="K659" s="18"/>
      <c r="L659" s="18"/>
      <c r="M659" s="18"/>
      <c r="N659" s="18"/>
      <c r="O659" s="18"/>
      <c r="P659" s="18" t="s">
        <v>2021</v>
      </c>
      <c r="Q659" s="18">
        <v>0.15</v>
      </c>
      <c r="R659" s="18">
        <v>0.22</v>
      </c>
      <c r="S659" s="18">
        <v>0.38</v>
      </c>
      <c r="T659" s="18">
        <v>0.2</v>
      </c>
      <c r="U659" s="18">
        <v>0.23</v>
      </c>
      <c r="V659" s="18">
        <v>0.33</v>
      </c>
      <c r="W659" s="18">
        <v>0.0</v>
      </c>
      <c r="X659" s="18">
        <v>0.84</v>
      </c>
      <c r="Y659" s="18">
        <v>0.58</v>
      </c>
      <c r="Z659" s="18">
        <v>1.0</v>
      </c>
      <c r="AA659" s="18" t="b">
        <v>0</v>
      </c>
      <c r="AB659" s="18"/>
      <c r="AC659" s="18"/>
      <c r="AD659" s="18"/>
      <c r="AE659" s="18"/>
      <c r="AF659" s="18"/>
      <c r="AG659" s="18"/>
      <c r="AH659" s="18"/>
      <c r="AI659" s="18"/>
      <c r="AJ659" s="18"/>
      <c r="AK659" s="18">
        <v>1341.0</v>
      </c>
    </row>
    <row r="660" ht="14.25" hidden="1" customHeight="1">
      <c r="A660" s="21" t="s">
        <v>1542</v>
      </c>
      <c r="B660" s="21" t="s">
        <v>603</v>
      </c>
      <c r="C660" s="21"/>
      <c r="D660" s="21">
        <v>0.236220472440944</v>
      </c>
      <c r="E660" s="21">
        <v>6.24012461866438</v>
      </c>
      <c r="F660" s="21">
        <v>0.160253209849202</v>
      </c>
      <c r="G660" s="21"/>
      <c r="H660" s="21"/>
      <c r="I660" s="21"/>
      <c r="J660" s="21"/>
      <c r="K660" s="21"/>
      <c r="L660" s="21"/>
      <c r="M660" s="21"/>
      <c r="N660" s="21"/>
      <c r="O660" s="21"/>
      <c r="P660" s="21" t="s">
        <v>2021</v>
      </c>
      <c r="Q660" s="21">
        <v>0.15</v>
      </c>
      <c r="R660" s="21">
        <v>0.09</v>
      </c>
      <c r="S660" s="21">
        <v>0.33</v>
      </c>
      <c r="T660" s="21">
        <v>0.18</v>
      </c>
      <c r="U660" s="21">
        <v>0.08</v>
      </c>
      <c r="V660" s="21">
        <v>0.28</v>
      </c>
      <c r="W660" s="21">
        <v>0.0</v>
      </c>
      <c r="X660" s="21">
        <v>0.84</v>
      </c>
      <c r="Y660" s="21">
        <v>0.6</v>
      </c>
      <c r="Z660" s="21">
        <v>1.0</v>
      </c>
      <c r="AA660" s="21" t="b">
        <v>0</v>
      </c>
      <c r="AB660" s="21"/>
      <c r="AC660" s="21"/>
      <c r="AD660" s="21"/>
      <c r="AE660" s="21"/>
      <c r="AF660" s="21"/>
      <c r="AG660" s="21"/>
      <c r="AH660" s="21"/>
      <c r="AI660" s="21"/>
      <c r="AJ660" s="21"/>
      <c r="AK660" s="21">
        <v>1342.0</v>
      </c>
    </row>
    <row r="661" ht="14.25" hidden="1" customHeight="1">
      <c r="A661" s="18" t="s">
        <v>1845</v>
      </c>
      <c r="B661" s="18" t="s">
        <v>603</v>
      </c>
      <c r="C661" s="18"/>
      <c r="D661" s="18">
        <v>0.236220472440944</v>
      </c>
      <c r="E661" s="18">
        <v>6.24012461866438</v>
      </c>
      <c r="F661" s="18">
        <v>0.160253209849202</v>
      </c>
      <c r="G661" s="18"/>
      <c r="H661" s="18"/>
      <c r="I661" s="18"/>
      <c r="J661" s="18"/>
      <c r="K661" s="18"/>
      <c r="L661" s="18"/>
      <c r="M661" s="18"/>
      <c r="N661" s="18"/>
      <c r="O661" s="18"/>
      <c r="P661" s="18" t="s">
        <v>2021</v>
      </c>
      <c r="Q661" s="18">
        <v>0.1</v>
      </c>
      <c r="R661" s="18">
        <v>0.11</v>
      </c>
      <c r="S661" s="18">
        <v>0.41</v>
      </c>
      <c r="T661" s="18">
        <v>0.13</v>
      </c>
      <c r="U661" s="18">
        <v>0.1</v>
      </c>
      <c r="V661" s="18">
        <v>0.32</v>
      </c>
      <c r="W661" s="18">
        <v>0.0</v>
      </c>
      <c r="X661" s="18">
        <v>0.84</v>
      </c>
      <c r="Y661" s="18">
        <v>0.45</v>
      </c>
      <c r="Z661" s="18">
        <v>1.0</v>
      </c>
      <c r="AA661" s="18" t="b">
        <v>0</v>
      </c>
      <c r="AB661" s="18"/>
      <c r="AC661" s="18"/>
      <c r="AD661" s="18"/>
      <c r="AE661" s="18"/>
      <c r="AF661" s="18"/>
      <c r="AG661" s="18"/>
      <c r="AH661" s="18"/>
      <c r="AI661" s="18"/>
      <c r="AJ661" s="18"/>
      <c r="AK661" s="18">
        <v>1343.0</v>
      </c>
    </row>
    <row r="662" ht="14.25" hidden="1" customHeight="1">
      <c r="A662" s="21" t="s">
        <v>1640</v>
      </c>
      <c r="B662" s="21" t="s">
        <v>603</v>
      </c>
      <c r="C662" s="21"/>
      <c r="D662" s="21">
        <v>0.236220472440944</v>
      </c>
      <c r="E662" s="21">
        <v>6.24012461866438</v>
      </c>
      <c r="F662" s="21">
        <v>0.160253209849202</v>
      </c>
      <c r="G662" s="21"/>
      <c r="H662" s="21"/>
      <c r="I662" s="21"/>
      <c r="J662" s="21"/>
      <c r="K662" s="21"/>
      <c r="L662" s="21"/>
      <c r="M662" s="21"/>
      <c r="N662" s="21"/>
      <c r="O662" s="21"/>
      <c r="P662" s="21" t="s">
        <v>2021</v>
      </c>
      <c r="Q662" s="21">
        <v>0.2</v>
      </c>
      <c r="R662" s="21">
        <v>0.16</v>
      </c>
      <c r="S662" s="21">
        <v>0.39</v>
      </c>
      <c r="T662" s="21">
        <v>0.22</v>
      </c>
      <c r="U662" s="21">
        <v>0.17</v>
      </c>
      <c r="V662" s="21">
        <v>0.35</v>
      </c>
      <c r="W662" s="21">
        <v>0.0</v>
      </c>
      <c r="X662" s="21">
        <v>0.84</v>
      </c>
      <c r="Y662" s="21">
        <v>0.55</v>
      </c>
      <c r="Z662" s="21">
        <v>1.0</v>
      </c>
      <c r="AA662" s="21" t="b">
        <v>0</v>
      </c>
      <c r="AB662" s="21"/>
      <c r="AC662" s="21"/>
      <c r="AD662" s="21"/>
      <c r="AE662" s="21"/>
      <c r="AF662" s="21"/>
      <c r="AG662" s="21"/>
      <c r="AH662" s="21"/>
      <c r="AI662" s="21"/>
      <c r="AJ662" s="21"/>
      <c r="AK662" s="21">
        <v>1344.0</v>
      </c>
    </row>
    <row r="663" ht="14.25" hidden="1" customHeight="1">
      <c r="A663" s="18" t="s">
        <v>1518</v>
      </c>
      <c r="B663" s="18" t="s">
        <v>603</v>
      </c>
      <c r="C663" s="18"/>
      <c r="D663" s="18">
        <v>0.236220472440944</v>
      </c>
      <c r="E663" s="18">
        <v>6.24012461866438</v>
      </c>
      <c r="F663" s="18">
        <v>0.160253209849202</v>
      </c>
      <c r="G663" s="18"/>
      <c r="H663" s="18"/>
      <c r="I663" s="18"/>
      <c r="J663" s="18"/>
      <c r="K663" s="18"/>
      <c r="L663" s="18"/>
      <c r="M663" s="18"/>
      <c r="N663" s="18"/>
      <c r="O663" s="18"/>
      <c r="P663" s="18" t="s">
        <v>2021</v>
      </c>
      <c r="Q663" s="18">
        <v>0.17</v>
      </c>
      <c r="R663" s="18">
        <v>0.2</v>
      </c>
      <c r="S663" s="18">
        <v>0.42</v>
      </c>
      <c r="T663" s="18">
        <v>0.19</v>
      </c>
      <c r="U663" s="18">
        <v>0.21</v>
      </c>
      <c r="V663" s="18">
        <v>0.38</v>
      </c>
      <c r="W663" s="18">
        <v>0.0</v>
      </c>
      <c r="X663" s="18">
        <v>0.84</v>
      </c>
      <c r="Y663" s="18">
        <v>0.51</v>
      </c>
      <c r="Z663" s="18">
        <v>1.0</v>
      </c>
      <c r="AA663" s="18" t="b">
        <v>0</v>
      </c>
      <c r="AB663" s="18"/>
      <c r="AC663" s="18"/>
      <c r="AD663" s="18"/>
      <c r="AE663" s="18"/>
      <c r="AF663" s="18"/>
      <c r="AG663" s="18"/>
      <c r="AH663" s="18"/>
      <c r="AI663" s="18"/>
      <c r="AJ663" s="18"/>
      <c r="AK663" s="18">
        <v>1345.0</v>
      </c>
    </row>
    <row r="664" ht="14.25" hidden="1" customHeight="1">
      <c r="A664" s="21" t="s">
        <v>1577</v>
      </c>
      <c r="B664" s="21" t="s">
        <v>603</v>
      </c>
      <c r="C664" s="21"/>
      <c r="D664" s="21">
        <v>0.236220472440944</v>
      </c>
      <c r="E664" s="21">
        <v>6.24012461866438</v>
      </c>
      <c r="F664" s="21">
        <v>0.160253209849202</v>
      </c>
      <c r="G664" s="21"/>
      <c r="H664" s="21"/>
      <c r="I664" s="21"/>
      <c r="J664" s="21"/>
      <c r="K664" s="21"/>
      <c r="L664" s="21"/>
      <c r="M664" s="21"/>
      <c r="N664" s="21"/>
      <c r="O664" s="21"/>
      <c r="P664" s="21" t="s">
        <v>2021</v>
      </c>
      <c r="Q664" s="21">
        <v>0.429</v>
      </c>
      <c r="R664" s="21">
        <v>0.308</v>
      </c>
      <c r="S664" s="21">
        <v>0.379</v>
      </c>
      <c r="T664" s="21">
        <v>0.334</v>
      </c>
      <c r="U664" s="21">
        <v>0.453</v>
      </c>
      <c r="V664" s="21">
        <v>0.505</v>
      </c>
      <c r="W664" s="21">
        <v>0.0</v>
      </c>
      <c r="X664" s="21">
        <v>0.84</v>
      </c>
      <c r="Y664" s="21">
        <v>0.82</v>
      </c>
      <c r="Z664" s="21">
        <v>1.0</v>
      </c>
      <c r="AA664" s="21" t="b">
        <v>0</v>
      </c>
      <c r="AB664" s="21"/>
      <c r="AC664" s="21"/>
      <c r="AD664" s="21"/>
      <c r="AE664" s="21"/>
      <c r="AF664" s="21"/>
      <c r="AG664" s="21"/>
      <c r="AH664" s="21"/>
      <c r="AI664" s="21"/>
      <c r="AJ664" s="21"/>
      <c r="AK664" s="21">
        <v>1346.0</v>
      </c>
    </row>
    <row r="665" ht="14.25" hidden="1" customHeight="1">
      <c r="A665" s="18" t="s">
        <v>1644</v>
      </c>
      <c r="B665" s="18" t="s">
        <v>603</v>
      </c>
      <c r="C665" s="18"/>
      <c r="D665" s="18">
        <v>0.236220472440944</v>
      </c>
      <c r="E665" s="18">
        <v>6.24012461866438</v>
      </c>
      <c r="F665" s="18">
        <v>0.160253209849202</v>
      </c>
      <c r="G665" s="18"/>
      <c r="H665" s="18"/>
      <c r="I665" s="18"/>
      <c r="J665" s="18"/>
      <c r="K665" s="18"/>
      <c r="L665" s="18"/>
      <c r="M665" s="18"/>
      <c r="N665" s="18"/>
      <c r="O665" s="18"/>
      <c r="P665" s="18" t="s">
        <v>2021</v>
      </c>
      <c r="Q665" s="18">
        <v>0.3</v>
      </c>
      <c r="R665" s="18">
        <v>0.14</v>
      </c>
      <c r="S665" s="18">
        <v>0.36</v>
      </c>
      <c r="T665" s="18">
        <v>0.25</v>
      </c>
      <c r="U665" s="18">
        <v>0.18</v>
      </c>
      <c r="V665" s="18">
        <v>0.45</v>
      </c>
      <c r="W665" s="18">
        <v>0.0</v>
      </c>
      <c r="X665" s="18">
        <v>0.84</v>
      </c>
      <c r="Y665" s="18">
        <v>0.82</v>
      </c>
      <c r="Z665" s="18">
        <v>1.0</v>
      </c>
      <c r="AA665" s="18" t="b">
        <v>0</v>
      </c>
      <c r="AB665" s="18"/>
      <c r="AC665" s="18"/>
      <c r="AD665" s="18"/>
      <c r="AE665" s="18"/>
      <c r="AF665" s="18"/>
      <c r="AG665" s="18"/>
      <c r="AH665" s="18"/>
      <c r="AI665" s="18"/>
      <c r="AJ665" s="18"/>
      <c r="AK665" s="18">
        <v>1347.0</v>
      </c>
    </row>
    <row r="666" ht="14.25" hidden="1" customHeight="1">
      <c r="A666" s="21" t="s">
        <v>3163</v>
      </c>
      <c r="B666" s="21" t="s">
        <v>550</v>
      </c>
      <c r="C666" s="21" t="s">
        <v>1083</v>
      </c>
      <c r="D666" s="21">
        <v>1.0</v>
      </c>
      <c r="E666" s="21">
        <v>9.9996</v>
      </c>
      <c r="F666" s="81" t="str">
        <f t="shared" ref="F666:F834" si="19">D666/E666</f>
        <v>0.1000040002</v>
      </c>
      <c r="G666" s="21">
        <v>159.74</v>
      </c>
      <c r="H666" s="21">
        <v>0.19</v>
      </c>
      <c r="I666" s="21"/>
      <c r="J666" s="21"/>
      <c r="K666" s="21"/>
      <c r="L666" s="21"/>
      <c r="M666" s="21"/>
      <c r="N666" s="21"/>
      <c r="O666" s="21"/>
      <c r="P666" s="21"/>
      <c r="Q666" s="21"/>
      <c r="R666" s="21"/>
      <c r="S666" s="21"/>
      <c r="T666" s="21"/>
      <c r="U666" s="21"/>
      <c r="V666" s="21"/>
      <c r="W666" s="21"/>
      <c r="X666" s="21"/>
      <c r="Y666" s="21"/>
      <c r="Z666" s="21"/>
      <c r="AA666" s="21"/>
      <c r="AB666" s="21" t="s">
        <v>746</v>
      </c>
      <c r="AC666" s="21" t="s">
        <v>1416</v>
      </c>
      <c r="AD666" s="21" t="s">
        <v>1087</v>
      </c>
      <c r="AE666" s="21" t="s">
        <v>3163</v>
      </c>
      <c r="AF666" s="21"/>
      <c r="AG666" s="21"/>
      <c r="AH666" s="21"/>
      <c r="AI666" s="21"/>
      <c r="AJ666" s="21"/>
      <c r="AK666" s="21">
        <v>697.0</v>
      </c>
    </row>
    <row r="667" ht="14.25" hidden="1" customHeight="1">
      <c r="A667" s="18" t="s">
        <v>3165</v>
      </c>
      <c r="B667" s="18" t="s">
        <v>550</v>
      </c>
      <c r="C667" s="18" t="s">
        <v>1083</v>
      </c>
      <c r="D667" s="18">
        <v>0.5</v>
      </c>
      <c r="E667" s="18">
        <v>9.9996</v>
      </c>
      <c r="F667" s="86" t="str">
        <f t="shared" si="19"/>
        <v>0.05000200008</v>
      </c>
      <c r="G667" s="18">
        <v>159.74</v>
      </c>
      <c r="H667" s="18">
        <v>0.19</v>
      </c>
      <c r="I667" s="18"/>
      <c r="J667" s="18"/>
      <c r="K667" s="18"/>
      <c r="L667" s="18"/>
      <c r="M667" s="18"/>
      <c r="N667" s="18"/>
      <c r="O667" s="18"/>
      <c r="P667" s="18"/>
      <c r="Q667" s="18"/>
      <c r="R667" s="18"/>
      <c r="S667" s="18"/>
      <c r="T667" s="18"/>
      <c r="U667" s="18"/>
      <c r="V667" s="18"/>
      <c r="W667" s="18"/>
      <c r="X667" s="18"/>
      <c r="Y667" s="18"/>
      <c r="Z667" s="18"/>
      <c r="AA667" s="18"/>
      <c r="AB667" s="18" t="s">
        <v>746</v>
      </c>
      <c r="AC667" s="18" t="s">
        <v>1416</v>
      </c>
      <c r="AD667" s="18" t="s">
        <v>1087</v>
      </c>
      <c r="AE667" s="18" t="s">
        <v>3165</v>
      </c>
      <c r="AF667" s="18"/>
      <c r="AG667" s="18"/>
      <c r="AH667" s="18"/>
      <c r="AI667" s="18"/>
      <c r="AJ667" s="18"/>
      <c r="AK667" s="18">
        <v>698.0</v>
      </c>
    </row>
    <row r="668" ht="14.25" hidden="1" customHeight="1">
      <c r="A668" s="21" t="s">
        <v>3166</v>
      </c>
      <c r="B668" s="21" t="s">
        <v>550</v>
      </c>
      <c r="C668" s="21" t="s">
        <v>984</v>
      </c>
      <c r="D668" s="21">
        <v>6.66535433070866</v>
      </c>
      <c r="E668" s="21">
        <v>0.339740118127283</v>
      </c>
      <c r="F668" s="81" t="str">
        <f t="shared" si="19"/>
        <v>19.61897926</v>
      </c>
      <c r="G668" s="21">
        <v>16.5434095526783</v>
      </c>
      <c r="H668" s="21">
        <v>0.199866246297889</v>
      </c>
      <c r="I668" s="21">
        <v>0.9</v>
      </c>
      <c r="J668" s="21">
        <v>0.7</v>
      </c>
      <c r="K668" s="21">
        <v>0.7</v>
      </c>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v>207.0</v>
      </c>
    </row>
    <row r="669" ht="14.25" hidden="1" customHeight="1">
      <c r="A669" s="18" t="s">
        <v>322</v>
      </c>
      <c r="B669" s="18" t="s">
        <v>550</v>
      </c>
      <c r="C669" s="18" t="s">
        <v>1083</v>
      </c>
      <c r="D669" s="18">
        <v>0.374015748031496</v>
      </c>
      <c r="E669" s="18">
        <v>1.10935548776256</v>
      </c>
      <c r="F669" s="86" t="str">
        <f t="shared" si="19"/>
        <v>0.3371468859</v>
      </c>
      <c r="G669" s="18">
        <v>69.9998479144252</v>
      </c>
      <c r="H669" s="18">
        <v>0.348715009076144</v>
      </c>
      <c r="I669" s="49">
        <v>0.9</v>
      </c>
      <c r="J669" s="49">
        <v>0.77</v>
      </c>
      <c r="K669" s="18">
        <v>0.7</v>
      </c>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v>215.0</v>
      </c>
    </row>
    <row r="670" ht="14.25" hidden="1" customHeight="1">
      <c r="A670" s="49" t="s">
        <v>2124</v>
      </c>
      <c r="B670" s="18" t="s">
        <v>550</v>
      </c>
      <c r="C670" s="18" t="s">
        <v>1083</v>
      </c>
      <c r="D670" s="18">
        <v>0.374015748031496</v>
      </c>
      <c r="E670" s="18">
        <v>1.10935548776256</v>
      </c>
      <c r="F670" s="86" t="str">
        <f t="shared" si="19"/>
        <v>0.3371468859</v>
      </c>
      <c r="G670" s="18">
        <v>69.9998479144252</v>
      </c>
      <c r="H670" s="18">
        <v>0.348715009076144</v>
      </c>
      <c r="I670" s="18">
        <v>0.75</v>
      </c>
      <c r="J670" s="18">
        <v>0.45</v>
      </c>
      <c r="K670" s="18">
        <v>0.7</v>
      </c>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v>215.0</v>
      </c>
    </row>
    <row r="671" ht="14.25" hidden="1" customHeight="1">
      <c r="A671" s="21" t="s">
        <v>3172</v>
      </c>
      <c r="B671" s="21" t="s">
        <v>550</v>
      </c>
      <c r="C671" s="21" t="s">
        <v>1083</v>
      </c>
      <c r="D671" s="21">
        <v>0.13</v>
      </c>
      <c r="E671" s="21">
        <v>8.3004</v>
      </c>
      <c r="F671" s="81" t="str">
        <f t="shared" si="19"/>
        <v>0.01566189581</v>
      </c>
      <c r="G671" s="21">
        <v>141.0</v>
      </c>
      <c r="H671" s="21">
        <v>0.3</v>
      </c>
      <c r="I671" s="21"/>
      <c r="J671" s="21"/>
      <c r="K671" s="21"/>
      <c r="L671" s="21"/>
      <c r="M671" s="21"/>
      <c r="N671" s="21"/>
      <c r="O671" s="21"/>
      <c r="P671" s="21"/>
      <c r="Q671" s="21"/>
      <c r="R671" s="21"/>
      <c r="S671" s="21"/>
      <c r="T671" s="21"/>
      <c r="U671" s="21"/>
      <c r="V671" s="21"/>
      <c r="W671" s="21"/>
      <c r="X671" s="21"/>
      <c r="Y671" s="21"/>
      <c r="Z671" s="21"/>
      <c r="AA671" s="21"/>
      <c r="AB671" s="21" t="s">
        <v>746</v>
      </c>
      <c r="AC671" s="21" t="s">
        <v>1338</v>
      </c>
      <c r="AD671" s="21" t="s">
        <v>2053</v>
      </c>
      <c r="AE671" s="21" t="s">
        <v>3172</v>
      </c>
      <c r="AF671" s="21"/>
      <c r="AG671" s="21"/>
      <c r="AH671" s="21"/>
      <c r="AI671" s="21"/>
      <c r="AJ671" s="21"/>
      <c r="AK671" s="21">
        <v>345.0</v>
      </c>
    </row>
    <row r="672" ht="14.25" hidden="1" customHeight="1">
      <c r="A672" s="18" t="s">
        <v>3175</v>
      </c>
      <c r="B672" s="18" t="s">
        <v>550</v>
      </c>
      <c r="C672" s="18" t="s">
        <v>1274</v>
      </c>
      <c r="D672" s="18">
        <v>1.0</v>
      </c>
      <c r="E672" s="18">
        <v>0.3396</v>
      </c>
      <c r="F672" s="86" t="str">
        <f t="shared" si="19"/>
        <v>2.944640754</v>
      </c>
      <c r="G672" s="18">
        <v>119.0</v>
      </c>
      <c r="H672" s="18">
        <v>0.48</v>
      </c>
      <c r="I672" s="18"/>
      <c r="J672" s="18"/>
      <c r="K672" s="18"/>
      <c r="L672" s="18"/>
      <c r="M672" s="18"/>
      <c r="N672" s="18"/>
      <c r="O672" s="18"/>
      <c r="P672" s="18"/>
      <c r="Q672" s="18"/>
      <c r="R672" s="18"/>
      <c r="S672" s="18"/>
      <c r="T672" s="18"/>
      <c r="U672" s="18"/>
      <c r="V672" s="18"/>
      <c r="W672" s="18"/>
      <c r="X672" s="18"/>
      <c r="Y672" s="18"/>
      <c r="Z672" s="18"/>
      <c r="AA672" s="18"/>
      <c r="AB672" s="18" t="s">
        <v>746</v>
      </c>
      <c r="AC672" s="18" t="s">
        <v>1338</v>
      </c>
      <c r="AD672" s="18" t="s">
        <v>1339</v>
      </c>
      <c r="AE672" s="18" t="s">
        <v>3175</v>
      </c>
      <c r="AF672" s="18"/>
      <c r="AG672" s="18"/>
      <c r="AH672" s="18"/>
      <c r="AI672" s="18"/>
      <c r="AJ672" s="18"/>
      <c r="AK672" s="18">
        <v>402.0</v>
      </c>
    </row>
    <row r="673" ht="14.25" hidden="1" customHeight="1">
      <c r="A673" s="21" t="s">
        <v>3178</v>
      </c>
      <c r="B673" s="21" t="s">
        <v>550</v>
      </c>
      <c r="C673" s="21" t="s">
        <v>1040</v>
      </c>
      <c r="D673" s="21">
        <v>0.5</v>
      </c>
      <c r="E673" s="21">
        <v>5.4504</v>
      </c>
      <c r="F673" s="81" t="str">
        <f t="shared" si="19"/>
        <v>0.09173638632</v>
      </c>
      <c r="G673" s="21">
        <v>105.0</v>
      </c>
      <c r="H673" s="21">
        <v>0.2</v>
      </c>
      <c r="I673" s="21"/>
      <c r="J673" s="21"/>
      <c r="K673" s="21"/>
      <c r="L673" s="21"/>
      <c r="M673" s="21"/>
      <c r="N673" s="21"/>
      <c r="O673" s="21"/>
      <c r="P673" s="21"/>
      <c r="Q673" s="21"/>
      <c r="R673" s="21"/>
      <c r="S673" s="21"/>
      <c r="T673" s="21"/>
      <c r="U673" s="21"/>
      <c r="V673" s="21"/>
      <c r="W673" s="21"/>
      <c r="X673" s="21"/>
      <c r="Y673" s="21"/>
      <c r="Z673" s="21"/>
      <c r="AA673" s="21"/>
      <c r="AB673" s="21" t="s">
        <v>746</v>
      </c>
      <c r="AC673" s="21" t="s">
        <v>1338</v>
      </c>
      <c r="AD673" s="21" t="s">
        <v>1359</v>
      </c>
      <c r="AE673" s="21" t="s">
        <v>3178</v>
      </c>
      <c r="AF673" s="21"/>
      <c r="AG673" s="21"/>
      <c r="AH673" s="21"/>
      <c r="AI673" s="21"/>
      <c r="AJ673" s="21"/>
      <c r="AK673" s="21">
        <v>675.0</v>
      </c>
    </row>
    <row r="674" ht="14.25" hidden="1" customHeight="1">
      <c r="A674" s="21" t="s">
        <v>3181</v>
      </c>
      <c r="B674" s="21" t="s">
        <v>550</v>
      </c>
      <c r="C674" s="21" t="s">
        <v>1040</v>
      </c>
      <c r="D674" s="21">
        <v>0.75</v>
      </c>
      <c r="E674" s="21">
        <v>5.0796</v>
      </c>
      <c r="F674" s="81" t="str">
        <f t="shared" si="19"/>
        <v>0.1476494212</v>
      </c>
      <c r="G674" s="21">
        <v>116.0</v>
      </c>
      <c r="H674" s="21">
        <v>0.2</v>
      </c>
      <c r="I674" s="21"/>
      <c r="J674" s="21"/>
      <c r="K674" s="21"/>
      <c r="L674" s="21"/>
      <c r="M674" s="21"/>
      <c r="N674" s="21"/>
      <c r="O674" s="21"/>
      <c r="P674" s="21"/>
      <c r="Q674" s="21"/>
      <c r="R674" s="21"/>
      <c r="S674" s="21"/>
      <c r="T674" s="21"/>
      <c r="U674" s="21"/>
      <c r="V674" s="21"/>
      <c r="W674" s="21"/>
      <c r="X674" s="21"/>
      <c r="Y674" s="21"/>
      <c r="Z674" s="21"/>
      <c r="AA674" s="21"/>
      <c r="AB674" s="21" t="s">
        <v>746</v>
      </c>
      <c r="AC674" s="21" t="s">
        <v>1338</v>
      </c>
      <c r="AD674" s="21" t="s">
        <v>1359</v>
      </c>
      <c r="AE674" s="21" t="s">
        <v>3181</v>
      </c>
      <c r="AF674" s="21"/>
      <c r="AG674" s="21"/>
      <c r="AH674" s="21"/>
      <c r="AI674" s="21"/>
      <c r="AJ674" s="21"/>
      <c r="AK674" s="21">
        <v>677.0</v>
      </c>
    </row>
    <row r="675" ht="14.25" hidden="1" customHeight="1">
      <c r="A675" s="18" t="s">
        <v>3183</v>
      </c>
      <c r="B675" s="18" t="s">
        <v>550</v>
      </c>
      <c r="C675" s="18" t="s">
        <v>1040</v>
      </c>
      <c r="D675" s="18">
        <v>0.38</v>
      </c>
      <c r="E675" s="18">
        <v>5.1504</v>
      </c>
      <c r="F675" s="86" t="str">
        <f t="shared" si="19"/>
        <v>0.07378067723</v>
      </c>
      <c r="G675" s="18">
        <v>116.0</v>
      </c>
      <c r="H675" s="18">
        <v>0.2</v>
      </c>
      <c r="I675" s="18"/>
      <c r="J675" s="18"/>
      <c r="K675" s="18"/>
      <c r="L675" s="18"/>
      <c r="M675" s="18"/>
      <c r="N675" s="18"/>
      <c r="O675" s="18"/>
      <c r="P675" s="18"/>
      <c r="Q675" s="18"/>
      <c r="R675" s="18"/>
      <c r="S675" s="18"/>
      <c r="T675" s="18"/>
      <c r="U675" s="18"/>
      <c r="V675" s="18"/>
      <c r="W675" s="18"/>
      <c r="X675" s="18"/>
      <c r="Y675" s="18"/>
      <c r="Z675" s="18"/>
      <c r="AA675" s="18"/>
      <c r="AB675" s="18" t="s">
        <v>746</v>
      </c>
      <c r="AC675" s="18" t="s">
        <v>1338</v>
      </c>
      <c r="AD675" s="18" t="s">
        <v>1359</v>
      </c>
      <c r="AE675" s="18" t="s">
        <v>3183</v>
      </c>
      <c r="AF675" s="18"/>
      <c r="AG675" s="18"/>
      <c r="AH675" s="18"/>
      <c r="AI675" s="18"/>
      <c r="AJ675" s="18"/>
      <c r="AK675" s="18">
        <v>674.0</v>
      </c>
    </row>
    <row r="676" ht="14.25" hidden="1" customHeight="1">
      <c r="A676" s="18" t="s">
        <v>3185</v>
      </c>
      <c r="B676" s="18" t="s">
        <v>550</v>
      </c>
      <c r="C676" s="18" t="s">
        <v>1040</v>
      </c>
      <c r="D676" s="18">
        <v>0.63</v>
      </c>
      <c r="E676" s="18">
        <v>5.6004</v>
      </c>
      <c r="F676" s="86" t="str">
        <f t="shared" si="19"/>
        <v>0.1124919649</v>
      </c>
      <c r="G676" s="18">
        <v>105.0</v>
      </c>
      <c r="H676" s="18">
        <v>0.2</v>
      </c>
      <c r="I676" s="18"/>
      <c r="J676" s="18"/>
      <c r="K676" s="18"/>
      <c r="L676" s="18"/>
      <c r="M676" s="18"/>
      <c r="N676" s="18"/>
      <c r="O676" s="18"/>
      <c r="P676" s="18"/>
      <c r="Q676" s="18"/>
      <c r="R676" s="18"/>
      <c r="S676" s="18"/>
      <c r="T676" s="18"/>
      <c r="U676" s="18"/>
      <c r="V676" s="18"/>
      <c r="W676" s="18"/>
      <c r="X676" s="18"/>
      <c r="Y676" s="18"/>
      <c r="Z676" s="18"/>
      <c r="AA676" s="18"/>
      <c r="AB676" s="18" t="s">
        <v>746</v>
      </c>
      <c r="AC676" s="18" t="s">
        <v>1338</v>
      </c>
      <c r="AD676" s="18" t="s">
        <v>1359</v>
      </c>
      <c r="AE676" s="18" t="s">
        <v>3185</v>
      </c>
      <c r="AF676" s="18"/>
      <c r="AG676" s="18"/>
      <c r="AH676" s="18"/>
      <c r="AI676" s="18"/>
      <c r="AJ676" s="18"/>
      <c r="AK676" s="18">
        <v>676.0</v>
      </c>
    </row>
    <row r="677" ht="14.25" hidden="1" customHeight="1">
      <c r="A677" s="18" t="s">
        <v>3188</v>
      </c>
      <c r="B677" s="18" t="s">
        <v>550</v>
      </c>
      <c r="C677" s="18" t="s">
        <v>1040</v>
      </c>
      <c r="D677" s="18">
        <v>0.75</v>
      </c>
      <c r="E677" s="18">
        <v>5.7696</v>
      </c>
      <c r="F677" s="86" t="str">
        <f t="shared" si="19"/>
        <v>0.1299916805</v>
      </c>
      <c r="G677" s="18">
        <v>105.0</v>
      </c>
      <c r="H677" s="18">
        <v>0.2</v>
      </c>
      <c r="I677" s="18"/>
      <c r="J677" s="18"/>
      <c r="K677" s="18"/>
      <c r="L677" s="18"/>
      <c r="M677" s="18"/>
      <c r="N677" s="18"/>
      <c r="O677" s="18"/>
      <c r="P677" s="18"/>
      <c r="Q677" s="18"/>
      <c r="R677" s="18"/>
      <c r="S677" s="18"/>
      <c r="T677" s="18"/>
      <c r="U677" s="18"/>
      <c r="V677" s="18"/>
      <c r="W677" s="18"/>
      <c r="X677" s="18"/>
      <c r="Y677" s="18"/>
      <c r="Z677" s="18"/>
      <c r="AA677" s="18"/>
      <c r="AB677" s="18" t="s">
        <v>746</v>
      </c>
      <c r="AC677" s="18" t="s">
        <v>1338</v>
      </c>
      <c r="AD677" s="18" t="s">
        <v>1359</v>
      </c>
      <c r="AE677" s="18" t="s">
        <v>3188</v>
      </c>
      <c r="AF677" s="18"/>
      <c r="AG677" s="18"/>
      <c r="AH677" s="18"/>
      <c r="AI677" s="18"/>
      <c r="AJ677" s="18"/>
      <c r="AK677" s="18">
        <v>678.0</v>
      </c>
    </row>
    <row r="678" ht="14.25" hidden="1" customHeight="1">
      <c r="A678" s="21" t="s">
        <v>3192</v>
      </c>
      <c r="B678" s="21" t="s">
        <v>550</v>
      </c>
      <c r="C678" s="21" t="s">
        <v>1083</v>
      </c>
      <c r="D678" s="21">
        <v>0.25</v>
      </c>
      <c r="E678" s="21">
        <v>1.1904</v>
      </c>
      <c r="F678" s="81" t="str">
        <f t="shared" si="19"/>
        <v>0.2100134409</v>
      </c>
      <c r="G678" s="21">
        <v>120.0</v>
      </c>
      <c r="H678" s="21">
        <v>0.24</v>
      </c>
      <c r="I678" s="21"/>
      <c r="J678" s="21"/>
      <c r="K678" s="21"/>
      <c r="L678" s="21"/>
      <c r="M678" s="21"/>
      <c r="N678" s="21"/>
      <c r="O678" s="21"/>
      <c r="P678" s="21"/>
      <c r="Q678" s="21"/>
      <c r="R678" s="21"/>
      <c r="S678" s="21"/>
      <c r="T678" s="21"/>
      <c r="U678" s="21"/>
      <c r="V678" s="21"/>
      <c r="W678" s="21"/>
      <c r="X678" s="21"/>
      <c r="Y678" s="21"/>
      <c r="Z678" s="21"/>
      <c r="AA678" s="21"/>
      <c r="AB678" s="21" t="s">
        <v>746</v>
      </c>
      <c r="AC678" s="21" t="s">
        <v>1338</v>
      </c>
      <c r="AD678" s="21" t="s">
        <v>2696</v>
      </c>
      <c r="AE678" s="21" t="s">
        <v>3192</v>
      </c>
      <c r="AF678" s="21"/>
      <c r="AG678" s="21"/>
      <c r="AH678" s="21"/>
      <c r="AI678" s="21"/>
      <c r="AJ678" s="21"/>
      <c r="AK678" s="21">
        <v>335.0</v>
      </c>
    </row>
    <row r="679" ht="14.25" hidden="1" customHeight="1">
      <c r="A679" s="18" t="s">
        <v>3196</v>
      </c>
      <c r="B679" s="18" t="s">
        <v>550</v>
      </c>
      <c r="C679" s="18" t="s">
        <v>1083</v>
      </c>
      <c r="D679" s="18">
        <v>0.25</v>
      </c>
      <c r="E679" s="18">
        <v>1.67039999999999</v>
      </c>
      <c r="F679" s="86" t="str">
        <f t="shared" si="19"/>
        <v>0.149664751</v>
      </c>
      <c r="G679" s="18">
        <v>70.0</v>
      </c>
      <c r="H679" s="18">
        <v>0.36</v>
      </c>
      <c r="I679" s="18"/>
      <c r="J679" s="18"/>
      <c r="K679" s="18"/>
      <c r="L679" s="18"/>
      <c r="M679" s="18"/>
      <c r="N679" s="18"/>
      <c r="O679" s="18"/>
      <c r="P679" s="18"/>
      <c r="Q679" s="18"/>
      <c r="R679" s="18"/>
      <c r="S679" s="18"/>
      <c r="T679" s="18"/>
      <c r="U679" s="18"/>
      <c r="V679" s="18"/>
      <c r="W679" s="18"/>
      <c r="X679" s="18"/>
      <c r="Y679" s="18"/>
      <c r="Z679" s="18"/>
      <c r="AA679" s="18"/>
      <c r="AB679" s="18" t="s">
        <v>746</v>
      </c>
      <c r="AC679" s="18" t="s">
        <v>1338</v>
      </c>
      <c r="AD679" s="18" t="s">
        <v>2696</v>
      </c>
      <c r="AE679" s="18" t="s">
        <v>3196</v>
      </c>
      <c r="AF679" s="18"/>
      <c r="AG679" s="18"/>
      <c r="AH679" s="18"/>
      <c r="AI679" s="18"/>
      <c r="AJ679" s="18"/>
      <c r="AK679" s="18">
        <v>336.0</v>
      </c>
    </row>
    <row r="680" ht="14.25" hidden="1" customHeight="1">
      <c r="A680" s="21" t="s">
        <v>3198</v>
      </c>
      <c r="B680" s="21" t="s">
        <v>550</v>
      </c>
      <c r="C680" s="21" t="s">
        <v>984</v>
      </c>
      <c r="D680" s="21">
        <v>0.5</v>
      </c>
      <c r="E680" s="21">
        <v>0.57</v>
      </c>
      <c r="F680" s="81" t="str">
        <f t="shared" si="19"/>
        <v>0.8771929825</v>
      </c>
      <c r="G680" s="21">
        <v>22.0</v>
      </c>
      <c r="H680" s="21">
        <v>0.31</v>
      </c>
      <c r="I680" s="21"/>
      <c r="J680" s="21"/>
      <c r="K680" s="21"/>
      <c r="L680" s="21"/>
      <c r="M680" s="21"/>
      <c r="N680" s="21"/>
      <c r="O680" s="21"/>
      <c r="P680" s="21"/>
      <c r="Q680" s="21"/>
      <c r="R680" s="21"/>
      <c r="S680" s="21"/>
      <c r="T680" s="21"/>
      <c r="U680" s="21"/>
      <c r="V680" s="21"/>
      <c r="W680" s="21"/>
      <c r="X680" s="21"/>
      <c r="Y680" s="21"/>
      <c r="Z680" s="21"/>
      <c r="AA680" s="21"/>
      <c r="AB680" s="21" t="s">
        <v>746</v>
      </c>
      <c r="AC680" s="21" t="s">
        <v>1338</v>
      </c>
      <c r="AD680" s="21" t="s">
        <v>2696</v>
      </c>
      <c r="AE680" s="21" t="s">
        <v>3198</v>
      </c>
      <c r="AF680" s="21"/>
      <c r="AG680" s="21"/>
      <c r="AH680" s="21"/>
      <c r="AI680" s="21"/>
      <c r="AJ680" s="21"/>
      <c r="AK680" s="21">
        <v>337.0</v>
      </c>
    </row>
    <row r="681" ht="14.25" hidden="1" customHeight="1">
      <c r="A681" s="18" t="s">
        <v>3199</v>
      </c>
      <c r="B681" s="18" t="s">
        <v>550</v>
      </c>
      <c r="C681" s="18" t="s">
        <v>984</v>
      </c>
      <c r="D681" s="18">
        <v>0.31</v>
      </c>
      <c r="E681" s="18">
        <v>0.2196</v>
      </c>
      <c r="F681" s="86" t="str">
        <f t="shared" si="19"/>
        <v>1.411657559</v>
      </c>
      <c r="G681" s="18">
        <v>22.0</v>
      </c>
      <c r="H681" s="18">
        <v>0.31</v>
      </c>
      <c r="I681" s="18"/>
      <c r="J681" s="18"/>
      <c r="K681" s="18"/>
      <c r="L681" s="18"/>
      <c r="M681" s="18"/>
      <c r="N681" s="18"/>
      <c r="O681" s="18"/>
      <c r="P681" s="18"/>
      <c r="Q681" s="18"/>
      <c r="R681" s="18"/>
      <c r="S681" s="18"/>
      <c r="T681" s="18"/>
      <c r="U681" s="18"/>
      <c r="V681" s="18"/>
      <c r="W681" s="18"/>
      <c r="X681" s="18"/>
      <c r="Y681" s="18"/>
      <c r="Z681" s="18"/>
      <c r="AA681" s="18"/>
      <c r="AB681" s="18" t="s">
        <v>746</v>
      </c>
      <c r="AC681" s="18" t="s">
        <v>1338</v>
      </c>
      <c r="AD681" s="18" t="s">
        <v>2696</v>
      </c>
      <c r="AE681" s="18" t="s">
        <v>3199</v>
      </c>
      <c r="AF681" s="18"/>
      <c r="AG681" s="18"/>
      <c r="AH681" s="18"/>
      <c r="AI681" s="18"/>
      <c r="AJ681" s="18"/>
      <c r="AK681" s="18">
        <v>338.0</v>
      </c>
    </row>
    <row r="682" ht="14.25" hidden="1" customHeight="1">
      <c r="A682" s="21" t="s">
        <v>3201</v>
      </c>
      <c r="B682" s="21" t="s">
        <v>550</v>
      </c>
      <c r="C682" s="21" t="s">
        <v>1083</v>
      </c>
      <c r="D682" s="21">
        <v>0.5</v>
      </c>
      <c r="E682" s="21">
        <v>0.3396</v>
      </c>
      <c r="F682" s="81" t="str">
        <f t="shared" si="19"/>
        <v>1.472320377</v>
      </c>
      <c r="G682" s="21">
        <v>70.0</v>
      </c>
      <c r="H682" s="21">
        <v>0.35</v>
      </c>
      <c r="I682" s="21"/>
      <c r="J682" s="21"/>
      <c r="K682" s="21"/>
      <c r="L682" s="21"/>
      <c r="M682" s="21"/>
      <c r="N682" s="21"/>
      <c r="O682" s="21"/>
      <c r="P682" s="21"/>
      <c r="Q682" s="21"/>
      <c r="R682" s="21"/>
      <c r="S682" s="21"/>
      <c r="T682" s="21"/>
      <c r="U682" s="21"/>
      <c r="V682" s="21"/>
      <c r="W682" s="21"/>
      <c r="X682" s="21"/>
      <c r="Y682" s="21"/>
      <c r="Z682" s="21"/>
      <c r="AA682" s="21"/>
      <c r="AB682" s="21" t="s">
        <v>746</v>
      </c>
      <c r="AC682" s="21" t="s">
        <v>1338</v>
      </c>
      <c r="AD682" s="21" t="s">
        <v>2696</v>
      </c>
      <c r="AE682" s="21" t="s">
        <v>3201</v>
      </c>
      <c r="AF682" s="21"/>
      <c r="AG682" s="21"/>
      <c r="AH682" s="21"/>
      <c r="AI682" s="21"/>
      <c r="AJ682" s="21"/>
      <c r="AK682" s="21">
        <v>341.0</v>
      </c>
    </row>
    <row r="683" ht="14.25" hidden="1" customHeight="1">
      <c r="A683" s="18" t="s">
        <v>3202</v>
      </c>
      <c r="B683" s="18" t="s">
        <v>550</v>
      </c>
      <c r="C683" s="18" t="s">
        <v>1321</v>
      </c>
      <c r="D683" s="18">
        <v>0.75</v>
      </c>
      <c r="E683" s="18">
        <v>0.7104</v>
      </c>
      <c r="F683" s="86" t="str">
        <f t="shared" si="19"/>
        <v>1.055743243</v>
      </c>
      <c r="G683" s="18">
        <v>22.0</v>
      </c>
      <c r="H683" s="18">
        <v>0.28</v>
      </c>
      <c r="I683" s="18"/>
      <c r="J683" s="18"/>
      <c r="K683" s="18"/>
      <c r="L683" s="18"/>
      <c r="M683" s="18"/>
      <c r="N683" s="18"/>
      <c r="O683" s="18"/>
      <c r="P683" s="18"/>
      <c r="Q683" s="18"/>
      <c r="R683" s="18"/>
      <c r="S683" s="18"/>
      <c r="T683" s="18"/>
      <c r="U683" s="18"/>
      <c r="V683" s="18"/>
      <c r="W683" s="18"/>
      <c r="X683" s="18"/>
      <c r="Y683" s="18"/>
      <c r="Z683" s="18"/>
      <c r="AA683" s="18"/>
      <c r="AB683" s="18" t="s">
        <v>746</v>
      </c>
      <c r="AC683" s="18" t="s">
        <v>1338</v>
      </c>
      <c r="AD683" s="18" t="s">
        <v>2696</v>
      </c>
      <c r="AE683" s="18" t="s">
        <v>3202</v>
      </c>
      <c r="AF683" s="18"/>
      <c r="AG683" s="18"/>
      <c r="AH683" s="18"/>
      <c r="AI683" s="18"/>
      <c r="AJ683" s="18"/>
      <c r="AK683" s="18">
        <v>342.0</v>
      </c>
    </row>
    <row r="684" ht="14.25" hidden="1" customHeight="1">
      <c r="A684" s="21" t="s">
        <v>3203</v>
      </c>
      <c r="B684" s="21" t="s">
        <v>550</v>
      </c>
      <c r="C684" s="21" t="s">
        <v>1040</v>
      </c>
      <c r="D684" s="21">
        <v>6.5</v>
      </c>
      <c r="E684" s="21">
        <v>0.247679999999999</v>
      </c>
      <c r="F684" s="81" t="str">
        <f t="shared" si="19"/>
        <v>26.24354005</v>
      </c>
      <c r="G684" s="21">
        <v>7.15</v>
      </c>
      <c r="H684" s="21">
        <v>0.3</v>
      </c>
      <c r="I684" s="21"/>
      <c r="J684" s="21"/>
      <c r="K684" s="21"/>
      <c r="L684" s="21"/>
      <c r="M684" s="21"/>
      <c r="N684" s="21"/>
      <c r="O684" s="21"/>
      <c r="P684" s="21"/>
      <c r="Q684" s="21"/>
      <c r="R684" s="21"/>
      <c r="S684" s="21"/>
      <c r="T684" s="21"/>
      <c r="U684" s="21"/>
      <c r="V684" s="21"/>
      <c r="W684" s="21"/>
      <c r="X684" s="21"/>
      <c r="Y684" s="21"/>
      <c r="Z684" s="21"/>
      <c r="AA684" s="21"/>
      <c r="AB684" s="21" t="s">
        <v>746</v>
      </c>
      <c r="AC684" s="21" t="s">
        <v>1608</v>
      </c>
      <c r="AD684" s="21" t="s">
        <v>3204</v>
      </c>
      <c r="AE684" s="21" t="s">
        <v>3203</v>
      </c>
      <c r="AF684" s="21"/>
      <c r="AG684" s="21"/>
      <c r="AH684" s="21"/>
      <c r="AI684" s="21"/>
      <c r="AJ684" s="21"/>
      <c r="AK684" s="21">
        <v>711.0</v>
      </c>
    </row>
    <row r="685" ht="14.25" hidden="1" customHeight="1">
      <c r="A685" s="21" t="s">
        <v>3205</v>
      </c>
      <c r="B685" s="21" t="s">
        <v>550</v>
      </c>
      <c r="C685" s="21" t="s">
        <v>1040</v>
      </c>
      <c r="D685" s="21">
        <v>6.5</v>
      </c>
      <c r="E685" s="21">
        <v>0.23148</v>
      </c>
      <c r="F685" s="81" t="str">
        <f t="shared" si="19"/>
        <v>28.08017971</v>
      </c>
      <c r="G685" s="21">
        <v>7.15</v>
      </c>
      <c r="H685" s="21">
        <v>0.3</v>
      </c>
      <c r="I685" s="21"/>
      <c r="J685" s="21"/>
      <c r="K685" s="21"/>
      <c r="L685" s="21"/>
      <c r="M685" s="21"/>
      <c r="N685" s="21"/>
      <c r="O685" s="21"/>
      <c r="P685" s="21"/>
      <c r="Q685" s="21"/>
      <c r="R685" s="21"/>
      <c r="S685" s="21"/>
      <c r="T685" s="21"/>
      <c r="U685" s="21"/>
      <c r="V685" s="21"/>
      <c r="W685" s="21"/>
      <c r="X685" s="21"/>
      <c r="Y685" s="21"/>
      <c r="Z685" s="21"/>
      <c r="AA685" s="21"/>
      <c r="AB685" s="21" t="s">
        <v>746</v>
      </c>
      <c r="AC685" s="21" t="s">
        <v>1608</v>
      </c>
      <c r="AD685" s="21" t="s">
        <v>3204</v>
      </c>
      <c r="AE685" s="21" t="s">
        <v>3205</v>
      </c>
      <c r="AF685" s="21"/>
      <c r="AG685" s="21"/>
      <c r="AH685" s="21"/>
      <c r="AI685" s="21"/>
      <c r="AJ685" s="21"/>
      <c r="AK685" s="21">
        <v>703.0</v>
      </c>
    </row>
    <row r="686" ht="14.25" hidden="1" customHeight="1">
      <c r="A686" s="21" t="s">
        <v>3207</v>
      </c>
      <c r="B686" s="21" t="s">
        <v>550</v>
      </c>
      <c r="C686" s="21" t="s">
        <v>1040</v>
      </c>
      <c r="D686" s="21">
        <v>6.5</v>
      </c>
      <c r="E686" s="21">
        <v>0.239519999999999</v>
      </c>
      <c r="F686" s="81" t="str">
        <f t="shared" si="19"/>
        <v>27.13760855</v>
      </c>
      <c r="G686" s="21">
        <v>7.15</v>
      </c>
      <c r="H686" s="21">
        <v>0.3</v>
      </c>
      <c r="I686" s="21"/>
      <c r="J686" s="21"/>
      <c r="K686" s="21"/>
      <c r="L686" s="21"/>
      <c r="M686" s="21"/>
      <c r="N686" s="21"/>
      <c r="O686" s="21"/>
      <c r="P686" s="21"/>
      <c r="Q686" s="21"/>
      <c r="R686" s="21"/>
      <c r="S686" s="21"/>
      <c r="T686" s="21"/>
      <c r="U686" s="21"/>
      <c r="V686" s="21"/>
      <c r="W686" s="21"/>
      <c r="X686" s="21"/>
      <c r="Y686" s="21"/>
      <c r="Z686" s="21"/>
      <c r="AA686" s="21"/>
      <c r="AB686" s="21" t="s">
        <v>746</v>
      </c>
      <c r="AC686" s="21" t="s">
        <v>1608</v>
      </c>
      <c r="AD686" s="21" t="s">
        <v>3204</v>
      </c>
      <c r="AE686" s="21" t="s">
        <v>3207</v>
      </c>
      <c r="AF686" s="21"/>
      <c r="AG686" s="21"/>
      <c r="AH686" s="21"/>
      <c r="AI686" s="21"/>
      <c r="AJ686" s="21"/>
      <c r="AK686" s="21">
        <v>707.0</v>
      </c>
    </row>
    <row r="687" ht="14.25" hidden="1" customHeight="1">
      <c r="A687" s="21" t="s">
        <v>3208</v>
      </c>
      <c r="B687" s="21" t="s">
        <v>550</v>
      </c>
      <c r="C687" s="21" t="s">
        <v>1040</v>
      </c>
      <c r="D687" s="21">
        <v>8.25</v>
      </c>
      <c r="E687" s="21">
        <v>0.25356</v>
      </c>
      <c r="F687" s="81" t="str">
        <f t="shared" si="19"/>
        <v>32.53667771</v>
      </c>
      <c r="G687" s="21">
        <v>5.85</v>
      </c>
      <c r="H687" s="21">
        <v>0.29</v>
      </c>
      <c r="I687" s="21"/>
      <c r="J687" s="21"/>
      <c r="K687" s="21"/>
      <c r="L687" s="21"/>
      <c r="M687" s="21"/>
      <c r="N687" s="21"/>
      <c r="O687" s="21"/>
      <c r="P687" s="21"/>
      <c r="Q687" s="21"/>
      <c r="R687" s="21"/>
      <c r="S687" s="21"/>
      <c r="T687" s="21"/>
      <c r="U687" s="21"/>
      <c r="V687" s="21"/>
      <c r="W687" s="21"/>
      <c r="X687" s="21"/>
      <c r="Y687" s="21"/>
      <c r="Z687" s="21"/>
      <c r="AA687" s="21"/>
      <c r="AB687" s="21" t="s">
        <v>746</v>
      </c>
      <c r="AC687" s="21" t="s">
        <v>1608</v>
      </c>
      <c r="AD687" s="21" t="s">
        <v>3204</v>
      </c>
      <c r="AE687" s="21" t="s">
        <v>3208</v>
      </c>
      <c r="AF687" s="21"/>
      <c r="AG687" s="21"/>
      <c r="AH687" s="21"/>
      <c r="AI687" s="21"/>
      <c r="AJ687" s="21"/>
      <c r="AK687" s="21">
        <v>713.0</v>
      </c>
    </row>
    <row r="688" ht="14.25" hidden="1" customHeight="1">
      <c r="A688" s="21" t="s">
        <v>3210</v>
      </c>
      <c r="B688" s="21" t="s">
        <v>550</v>
      </c>
      <c r="C688" s="21" t="s">
        <v>1040</v>
      </c>
      <c r="D688" s="21">
        <v>8.25</v>
      </c>
      <c r="E688" s="21">
        <v>0.243599999999999</v>
      </c>
      <c r="F688" s="81" t="str">
        <f t="shared" si="19"/>
        <v>33.86699507</v>
      </c>
      <c r="G688" s="21">
        <v>5.85</v>
      </c>
      <c r="H688" s="21">
        <v>0.29</v>
      </c>
      <c r="I688" s="21"/>
      <c r="J688" s="21"/>
      <c r="K688" s="21"/>
      <c r="L688" s="21"/>
      <c r="M688" s="21"/>
      <c r="N688" s="21"/>
      <c r="O688" s="21"/>
      <c r="P688" s="21"/>
      <c r="Q688" s="21"/>
      <c r="R688" s="21"/>
      <c r="S688" s="21"/>
      <c r="T688" s="21"/>
      <c r="U688" s="21"/>
      <c r="V688" s="21"/>
      <c r="W688" s="21"/>
      <c r="X688" s="21"/>
      <c r="Y688" s="21"/>
      <c r="Z688" s="21"/>
      <c r="AA688" s="21"/>
      <c r="AB688" s="21" t="s">
        <v>746</v>
      </c>
      <c r="AC688" s="21" t="s">
        <v>1608</v>
      </c>
      <c r="AD688" s="21" t="s">
        <v>3204</v>
      </c>
      <c r="AE688" s="21" t="s">
        <v>3210</v>
      </c>
      <c r="AF688" s="21"/>
      <c r="AG688" s="21"/>
      <c r="AH688" s="21"/>
      <c r="AI688" s="21"/>
      <c r="AJ688" s="21"/>
      <c r="AK688" s="21">
        <v>705.0</v>
      </c>
    </row>
    <row r="689" ht="14.25" hidden="1" customHeight="1">
      <c r="A689" s="21" t="s">
        <v>3211</v>
      </c>
      <c r="B689" s="21" t="s">
        <v>550</v>
      </c>
      <c r="C689" s="21" t="s">
        <v>1040</v>
      </c>
      <c r="D689" s="21">
        <v>8.25</v>
      </c>
      <c r="E689" s="21">
        <v>0.243599999999999</v>
      </c>
      <c r="F689" s="81" t="str">
        <f t="shared" si="19"/>
        <v>33.86699507</v>
      </c>
      <c r="G689" s="21">
        <v>5.85</v>
      </c>
      <c r="H689" s="21">
        <v>0.29</v>
      </c>
      <c r="I689" s="21"/>
      <c r="J689" s="21"/>
      <c r="K689" s="21"/>
      <c r="L689" s="21"/>
      <c r="M689" s="21"/>
      <c r="N689" s="21"/>
      <c r="O689" s="21"/>
      <c r="P689" s="21"/>
      <c r="Q689" s="21"/>
      <c r="R689" s="21"/>
      <c r="S689" s="21"/>
      <c r="T689" s="21"/>
      <c r="U689" s="21"/>
      <c r="V689" s="21"/>
      <c r="W689" s="21"/>
      <c r="X689" s="21"/>
      <c r="Y689" s="21"/>
      <c r="Z689" s="21"/>
      <c r="AA689" s="21"/>
      <c r="AB689" s="21" t="s">
        <v>746</v>
      </c>
      <c r="AC689" s="21" t="s">
        <v>1608</v>
      </c>
      <c r="AD689" s="21" t="s">
        <v>3204</v>
      </c>
      <c r="AE689" s="21" t="s">
        <v>3211</v>
      </c>
      <c r="AF689" s="21"/>
      <c r="AG689" s="21"/>
      <c r="AH689" s="21"/>
      <c r="AI689" s="21"/>
      <c r="AJ689" s="21"/>
      <c r="AK689" s="21">
        <v>709.0</v>
      </c>
    </row>
    <row r="690" ht="14.25" hidden="1" customHeight="1">
      <c r="A690" s="18" t="s">
        <v>3213</v>
      </c>
      <c r="B690" s="18" t="s">
        <v>550</v>
      </c>
      <c r="C690" s="18" t="s">
        <v>1040</v>
      </c>
      <c r="D690" s="18">
        <v>6.5</v>
      </c>
      <c r="E690" s="18">
        <v>0.1842</v>
      </c>
      <c r="F690" s="86" t="str">
        <f t="shared" si="19"/>
        <v>35.28773073</v>
      </c>
      <c r="G690" s="18">
        <v>7.15</v>
      </c>
      <c r="H690" s="18">
        <v>0.3</v>
      </c>
      <c r="I690" s="18"/>
      <c r="J690" s="18"/>
      <c r="K690" s="18"/>
      <c r="L690" s="18"/>
      <c r="M690" s="18"/>
      <c r="N690" s="18"/>
      <c r="O690" s="18"/>
      <c r="P690" s="18"/>
      <c r="Q690" s="18"/>
      <c r="R690" s="18"/>
      <c r="S690" s="18"/>
      <c r="T690" s="18"/>
      <c r="U690" s="18"/>
      <c r="V690" s="18"/>
      <c r="W690" s="18"/>
      <c r="X690" s="18"/>
      <c r="Y690" s="18"/>
      <c r="Z690" s="18"/>
      <c r="AA690" s="18"/>
      <c r="AB690" s="18" t="s">
        <v>746</v>
      </c>
      <c r="AC690" s="18" t="s">
        <v>1608</v>
      </c>
      <c r="AD690" s="18" t="s">
        <v>3204</v>
      </c>
      <c r="AE690" s="18" t="s">
        <v>3213</v>
      </c>
      <c r="AF690" s="18"/>
      <c r="AG690" s="18"/>
      <c r="AH690" s="18"/>
      <c r="AI690" s="18"/>
      <c r="AJ690" s="18"/>
      <c r="AK690" s="18">
        <v>712.0</v>
      </c>
    </row>
    <row r="691" ht="14.25" hidden="1" customHeight="1">
      <c r="A691" s="18" t="s">
        <v>3214</v>
      </c>
      <c r="B691" s="18" t="s">
        <v>550</v>
      </c>
      <c r="C691" s="18" t="s">
        <v>1040</v>
      </c>
      <c r="D691" s="18">
        <v>6.5</v>
      </c>
      <c r="E691" s="18">
        <v>0.16884</v>
      </c>
      <c r="F691" s="86" t="str">
        <f t="shared" si="19"/>
        <v>38.49798626</v>
      </c>
      <c r="G691" s="18">
        <v>7.15</v>
      </c>
      <c r="H691" s="18">
        <v>0.3</v>
      </c>
      <c r="I691" s="18"/>
      <c r="J691" s="18"/>
      <c r="K691" s="18"/>
      <c r="L691" s="18"/>
      <c r="M691" s="18"/>
      <c r="N691" s="18"/>
      <c r="O691" s="18"/>
      <c r="P691" s="18"/>
      <c r="Q691" s="18"/>
      <c r="R691" s="18"/>
      <c r="S691" s="18"/>
      <c r="T691" s="18"/>
      <c r="U691" s="18"/>
      <c r="V691" s="18"/>
      <c r="W691" s="18"/>
      <c r="X691" s="18"/>
      <c r="Y691" s="18"/>
      <c r="Z691" s="18"/>
      <c r="AA691" s="18"/>
      <c r="AB691" s="18" t="s">
        <v>746</v>
      </c>
      <c r="AC691" s="18" t="s">
        <v>1608</v>
      </c>
      <c r="AD691" s="18" t="s">
        <v>3204</v>
      </c>
      <c r="AE691" s="18" t="s">
        <v>3214</v>
      </c>
      <c r="AF691" s="18"/>
      <c r="AG691" s="18"/>
      <c r="AH691" s="18"/>
      <c r="AI691" s="18"/>
      <c r="AJ691" s="18"/>
      <c r="AK691" s="18">
        <v>704.0</v>
      </c>
    </row>
    <row r="692" ht="14.25" hidden="1" customHeight="1">
      <c r="A692" s="18" t="s">
        <v>3216</v>
      </c>
      <c r="B692" s="18" t="s">
        <v>550</v>
      </c>
      <c r="C692" s="18" t="s">
        <v>1040</v>
      </c>
      <c r="D692" s="18">
        <v>6.5</v>
      </c>
      <c r="E692" s="18">
        <v>0.16884</v>
      </c>
      <c r="F692" s="86" t="str">
        <f t="shared" si="19"/>
        <v>38.49798626</v>
      </c>
      <c r="G692" s="18">
        <v>7.15</v>
      </c>
      <c r="H692" s="18">
        <v>0.3</v>
      </c>
      <c r="I692" s="18"/>
      <c r="J692" s="18"/>
      <c r="K692" s="18"/>
      <c r="L692" s="18"/>
      <c r="M692" s="18"/>
      <c r="N692" s="18"/>
      <c r="O692" s="18"/>
      <c r="P692" s="18"/>
      <c r="Q692" s="18"/>
      <c r="R692" s="18"/>
      <c r="S692" s="18"/>
      <c r="T692" s="18"/>
      <c r="U692" s="18"/>
      <c r="V692" s="18"/>
      <c r="W692" s="18"/>
      <c r="X692" s="18"/>
      <c r="Y692" s="18"/>
      <c r="Z692" s="18"/>
      <c r="AA692" s="18"/>
      <c r="AB692" s="18" t="s">
        <v>746</v>
      </c>
      <c r="AC692" s="18" t="s">
        <v>1608</v>
      </c>
      <c r="AD692" s="18" t="s">
        <v>3204</v>
      </c>
      <c r="AE692" s="18" t="s">
        <v>3216</v>
      </c>
      <c r="AF692" s="18"/>
      <c r="AG692" s="18"/>
      <c r="AH692" s="18"/>
      <c r="AI692" s="18"/>
      <c r="AJ692" s="18"/>
      <c r="AK692" s="18">
        <v>708.0</v>
      </c>
    </row>
    <row r="693" ht="14.25" hidden="1" customHeight="1">
      <c r="A693" s="18" t="s">
        <v>3217</v>
      </c>
      <c r="B693" s="18" t="s">
        <v>550</v>
      </c>
      <c r="C693" s="18" t="s">
        <v>1040</v>
      </c>
      <c r="D693" s="18">
        <v>10.25</v>
      </c>
      <c r="E693" s="18">
        <v>0.26628</v>
      </c>
      <c r="F693" s="86" t="str">
        <f t="shared" si="19"/>
        <v>38.49331531</v>
      </c>
      <c r="G693" s="18">
        <v>4.9</v>
      </c>
      <c r="H693" s="18">
        <v>0.29</v>
      </c>
      <c r="I693" s="18"/>
      <c r="J693" s="18"/>
      <c r="K693" s="18"/>
      <c r="L693" s="18"/>
      <c r="M693" s="18"/>
      <c r="N693" s="18"/>
      <c r="O693" s="18"/>
      <c r="P693" s="18"/>
      <c r="Q693" s="18"/>
      <c r="R693" s="18"/>
      <c r="S693" s="18"/>
      <c r="T693" s="18"/>
      <c r="U693" s="18"/>
      <c r="V693" s="18"/>
      <c r="W693" s="18"/>
      <c r="X693" s="18"/>
      <c r="Y693" s="18"/>
      <c r="Z693" s="18"/>
      <c r="AA693" s="18"/>
      <c r="AB693" s="18" t="s">
        <v>746</v>
      </c>
      <c r="AC693" s="18" t="s">
        <v>1608</v>
      </c>
      <c r="AD693" s="18" t="s">
        <v>3204</v>
      </c>
      <c r="AE693" s="18" t="s">
        <v>3217</v>
      </c>
      <c r="AF693" s="18"/>
      <c r="AG693" s="18"/>
      <c r="AH693" s="18"/>
      <c r="AI693" s="18"/>
      <c r="AJ693" s="18"/>
      <c r="AK693" s="18">
        <v>714.0</v>
      </c>
    </row>
    <row r="694" ht="14.25" hidden="1" customHeight="1">
      <c r="A694" s="18" t="s">
        <v>3219</v>
      </c>
      <c r="B694" s="18" t="s">
        <v>550</v>
      </c>
      <c r="C694" s="18" t="s">
        <v>1040</v>
      </c>
      <c r="D694" s="18">
        <v>10.25</v>
      </c>
      <c r="E694" s="18">
        <v>0.2424</v>
      </c>
      <c r="F694" s="86" t="str">
        <f t="shared" si="19"/>
        <v>42.28547855</v>
      </c>
      <c r="G694" s="18">
        <v>4.9</v>
      </c>
      <c r="H694" s="18">
        <v>0.29</v>
      </c>
      <c r="I694" s="18"/>
      <c r="J694" s="18"/>
      <c r="K694" s="18"/>
      <c r="L694" s="18"/>
      <c r="M694" s="18"/>
      <c r="N694" s="18"/>
      <c r="O694" s="18"/>
      <c r="P694" s="18"/>
      <c r="Q694" s="18"/>
      <c r="R694" s="18"/>
      <c r="S694" s="18"/>
      <c r="T694" s="18"/>
      <c r="U694" s="18"/>
      <c r="V694" s="18"/>
      <c r="W694" s="18"/>
      <c r="X694" s="18"/>
      <c r="Y694" s="18"/>
      <c r="Z694" s="18"/>
      <c r="AA694" s="18"/>
      <c r="AB694" s="18" t="s">
        <v>746</v>
      </c>
      <c r="AC694" s="18" t="s">
        <v>1608</v>
      </c>
      <c r="AD694" s="18" t="s">
        <v>3204</v>
      </c>
      <c r="AE694" s="18" t="s">
        <v>3219</v>
      </c>
      <c r="AF694" s="18"/>
      <c r="AG694" s="18"/>
      <c r="AH694" s="18"/>
      <c r="AI694" s="18"/>
      <c r="AJ694" s="18"/>
      <c r="AK694" s="18">
        <v>706.0</v>
      </c>
    </row>
    <row r="695" ht="14.25" hidden="1" customHeight="1">
      <c r="A695" s="18" t="s">
        <v>3221</v>
      </c>
      <c r="B695" s="18" t="s">
        <v>550</v>
      </c>
      <c r="C695" s="18" t="s">
        <v>1040</v>
      </c>
      <c r="D695" s="18">
        <v>10.25</v>
      </c>
      <c r="E695" s="18">
        <v>0.25428</v>
      </c>
      <c r="F695" s="86" t="str">
        <f t="shared" si="19"/>
        <v>40.3098946</v>
      </c>
      <c r="G695" s="18">
        <v>4.9</v>
      </c>
      <c r="H695" s="18">
        <v>0.29</v>
      </c>
      <c r="I695" s="18"/>
      <c r="J695" s="18"/>
      <c r="K695" s="18"/>
      <c r="L695" s="18"/>
      <c r="M695" s="18"/>
      <c r="N695" s="18"/>
      <c r="O695" s="18"/>
      <c r="P695" s="18"/>
      <c r="Q695" s="18"/>
      <c r="R695" s="18"/>
      <c r="S695" s="18"/>
      <c r="T695" s="18"/>
      <c r="U695" s="18"/>
      <c r="V695" s="18"/>
      <c r="W695" s="18"/>
      <c r="X695" s="18"/>
      <c r="Y695" s="18"/>
      <c r="Z695" s="18"/>
      <c r="AA695" s="18"/>
      <c r="AB695" s="18" t="s">
        <v>746</v>
      </c>
      <c r="AC695" s="18" t="s">
        <v>1608</v>
      </c>
      <c r="AD695" s="18" t="s">
        <v>3204</v>
      </c>
      <c r="AE695" s="18" t="s">
        <v>3221</v>
      </c>
      <c r="AF695" s="18"/>
      <c r="AG695" s="18"/>
      <c r="AH695" s="18"/>
      <c r="AI695" s="18"/>
      <c r="AJ695" s="18"/>
      <c r="AK695" s="18">
        <v>710.0</v>
      </c>
    </row>
    <row r="696" ht="14.25" hidden="1" customHeight="1">
      <c r="A696" s="21" t="s">
        <v>3222</v>
      </c>
      <c r="B696" s="21" t="s">
        <v>550</v>
      </c>
      <c r="C696" s="21" t="s">
        <v>1040</v>
      </c>
      <c r="D696" s="21">
        <v>6.5</v>
      </c>
      <c r="E696" s="21">
        <v>0.32364</v>
      </c>
      <c r="F696" s="81" t="str">
        <f t="shared" si="19"/>
        <v>20.084044</v>
      </c>
      <c r="G696" s="21">
        <v>7.15</v>
      </c>
      <c r="H696" s="21">
        <v>0.3</v>
      </c>
      <c r="I696" s="21"/>
      <c r="J696" s="21"/>
      <c r="K696" s="21"/>
      <c r="L696" s="21"/>
      <c r="M696" s="21"/>
      <c r="N696" s="21"/>
      <c r="O696" s="21"/>
      <c r="P696" s="21"/>
      <c r="Q696" s="21"/>
      <c r="R696" s="21"/>
      <c r="S696" s="21"/>
      <c r="T696" s="21"/>
      <c r="U696" s="21"/>
      <c r="V696" s="21"/>
      <c r="W696" s="21"/>
      <c r="X696" s="21"/>
      <c r="Y696" s="21"/>
      <c r="Z696" s="21"/>
      <c r="AA696" s="21"/>
      <c r="AB696" s="21" t="s">
        <v>746</v>
      </c>
      <c r="AC696" s="21" t="s">
        <v>1608</v>
      </c>
      <c r="AD696" s="21" t="s">
        <v>3204</v>
      </c>
      <c r="AE696" s="21" t="s">
        <v>3222</v>
      </c>
      <c r="AF696" s="21"/>
      <c r="AG696" s="21"/>
      <c r="AH696" s="21"/>
      <c r="AI696" s="21"/>
      <c r="AJ696" s="21"/>
      <c r="AK696" s="21">
        <v>723.0</v>
      </c>
    </row>
    <row r="697" ht="14.25" hidden="1" customHeight="1">
      <c r="A697" s="21" t="s">
        <v>3224</v>
      </c>
      <c r="B697" s="21" t="s">
        <v>550</v>
      </c>
      <c r="C697" s="21" t="s">
        <v>1040</v>
      </c>
      <c r="D697" s="21">
        <v>6.5</v>
      </c>
      <c r="E697" s="21">
        <v>0.29772</v>
      </c>
      <c r="F697" s="81" t="str">
        <f t="shared" si="19"/>
        <v>21.83259438</v>
      </c>
      <c r="G697" s="21">
        <v>7.15</v>
      </c>
      <c r="H697" s="21">
        <v>0.3</v>
      </c>
      <c r="I697" s="21"/>
      <c r="J697" s="21"/>
      <c r="K697" s="21"/>
      <c r="L697" s="21"/>
      <c r="M697" s="21"/>
      <c r="N697" s="21"/>
      <c r="O697" s="21"/>
      <c r="P697" s="21"/>
      <c r="Q697" s="21"/>
      <c r="R697" s="21"/>
      <c r="S697" s="21"/>
      <c r="T697" s="21"/>
      <c r="U697" s="21"/>
      <c r="V697" s="21"/>
      <c r="W697" s="21"/>
      <c r="X697" s="21"/>
      <c r="Y697" s="21"/>
      <c r="Z697" s="21"/>
      <c r="AA697" s="21"/>
      <c r="AB697" s="21" t="s">
        <v>746</v>
      </c>
      <c r="AC697" s="21" t="s">
        <v>1608</v>
      </c>
      <c r="AD697" s="21" t="s">
        <v>3204</v>
      </c>
      <c r="AE697" s="21" t="s">
        <v>3224</v>
      </c>
      <c r="AF697" s="21"/>
      <c r="AG697" s="21"/>
      <c r="AH697" s="21"/>
      <c r="AI697" s="21"/>
      <c r="AJ697" s="21"/>
      <c r="AK697" s="21">
        <v>715.0</v>
      </c>
    </row>
    <row r="698" ht="14.25" hidden="1" customHeight="1">
      <c r="A698" s="21" t="s">
        <v>3226</v>
      </c>
      <c r="B698" s="21" t="s">
        <v>550</v>
      </c>
      <c r="C698" s="21" t="s">
        <v>1040</v>
      </c>
      <c r="D698" s="21">
        <v>6.5</v>
      </c>
      <c r="E698" s="21">
        <v>0.30636</v>
      </c>
      <c r="F698" s="81" t="str">
        <f t="shared" si="19"/>
        <v>21.21686904</v>
      </c>
      <c r="G698" s="21">
        <v>7.15</v>
      </c>
      <c r="H698" s="21">
        <v>0.3</v>
      </c>
      <c r="I698" s="21"/>
      <c r="J698" s="21"/>
      <c r="K698" s="21"/>
      <c r="L698" s="21"/>
      <c r="M698" s="21"/>
      <c r="N698" s="21"/>
      <c r="O698" s="21"/>
      <c r="P698" s="21"/>
      <c r="Q698" s="21"/>
      <c r="R698" s="21"/>
      <c r="S698" s="21"/>
      <c r="T698" s="21"/>
      <c r="U698" s="21"/>
      <c r="V698" s="21"/>
      <c r="W698" s="21"/>
      <c r="X698" s="21"/>
      <c r="Y698" s="21"/>
      <c r="Z698" s="21"/>
      <c r="AA698" s="21"/>
      <c r="AB698" s="21" t="s">
        <v>746</v>
      </c>
      <c r="AC698" s="21" t="s">
        <v>1608</v>
      </c>
      <c r="AD698" s="21" t="s">
        <v>3204</v>
      </c>
      <c r="AE698" s="21" t="s">
        <v>3226</v>
      </c>
      <c r="AF698" s="21"/>
      <c r="AG698" s="21"/>
      <c r="AH698" s="21"/>
      <c r="AI698" s="21"/>
      <c r="AJ698" s="21"/>
      <c r="AK698" s="21">
        <v>719.0</v>
      </c>
    </row>
    <row r="699" ht="14.25" hidden="1" customHeight="1">
      <c r="A699" s="21" t="s">
        <v>3227</v>
      </c>
      <c r="B699" s="21" t="s">
        <v>550</v>
      </c>
      <c r="C699" s="21" t="s">
        <v>1040</v>
      </c>
      <c r="D699" s="21">
        <v>8.25</v>
      </c>
      <c r="E699" s="21">
        <v>0.3144</v>
      </c>
      <c r="F699" s="81" t="str">
        <f t="shared" si="19"/>
        <v>26.24045802</v>
      </c>
      <c r="G699" s="21">
        <v>5.85</v>
      </c>
      <c r="H699" s="21">
        <v>0.29</v>
      </c>
      <c r="I699" s="21"/>
      <c r="J699" s="21"/>
      <c r="K699" s="21"/>
      <c r="L699" s="21"/>
      <c r="M699" s="21"/>
      <c r="N699" s="21"/>
      <c r="O699" s="21"/>
      <c r="P699" s="21"/>
      <c r="Q699" s="21"/>
      <c r="R699" s="21"/>
      <c r="S699" s="21"/>
      <c r="T699" s="21"/>
      <c r="U699" s="21"/>
      <c r="V699" s="21"/>
      <c r="W699" s="21"/>
      <c r="X699" s="21"/>
      <c r="Y699" s="21"/>
      <c r="Z699" s="21"/>
      <c r="AA699" s="21"/>
      <c r="AB699" s="21" t="s">
        <v>746</v>
      </c>
      <c r="AC699" s="21" t="s">
        <v>1608</v>
      </c>
      <c r="AD699" s="21" t="s">
        <v>3204</v>
      </c>
      <c r="AE699" s="21" t="s">
        <v>3227</v>
      </c>
      <c r="AF699" s="21"/>
      <c r="AG699" s="21"/>
      <c r="AH699" s="21"/>
      <c r="AI699" s="21"/>
      <c r="AJ699" s="21"/>
      <c r="AK699" s="21">
        <v>725.0</v>
      </c>
    </row>
    <row r="700" ht="14.25" hidden="1" customHeight="1">
      <c r="A700" s="21" t="s">
        <v>3228</v>
      </c>
      <c r="B700" s="21" t="s">
        <v>550</v>
      </c>
      <c r="C700" s="21" t="s">
        <v>1040</v>
      </c>
      <c r="D700" s="21">
        <v>8.25</v>
      </c>
      <c r="E700" s="21">
        <v>0.293759999999999</v>
      </c>
      <c r="F700" s="81" t="str">
        <f t="shared" si="19"/>
        <v>28.08415033</v>
      </c>
      <c r="G700" s="21">
        <v>5.85</v>
      </c>
      <c r="H700" s="21">
        <v>0.29</v>
      </c>
      <c r="I700" s="21"/>
      <c r="J700" s="21"/>
      <c r="K700" s="21"/>
      <c r="L700" s="21"/>
      <c r="M700" s="21"/>
      <c r="N700" s="21"/>
      <c r="O700" s="21"/>
      <c r="P700" s="21"/>
      <c r="Q700" s="21"/>
      <c r="R700" s="21"/>
      <c r="S700" s="21"/>
      <c r="T700" s="21"/>
      <c r="U700" s="21"/>
      <c r="V700" s="21"/>
      <c r="W700" s="21"/>
      <c r="X700" s="21"/>
      <c r="Y700" s="21"/>
      <c r="Z700" s="21"/>
      <c r="AA700" s="21"/>
      <c r="AB700" s="21" t="s">
        <v>746</v>
      </c>
      <c r="AC700" s="21" t="s">
        <v>1608</v>
      </c>
      <c r="AD700" s="21" t="s">
        <v>3204</v>
      </c>
      <c r="AE700" s="21" t="s">
        <v>3228</v>
      </c>
      <c r="AF700" s="21"/>
      <c r="AG700" s="21"/>
      <c r="AH700" s="21"/>
      <c r="AI700" s="21"/>
      <c r="AJ700" s="21"/>
      <c r="AK700" s="21">
        <v>717.0</v>
      </c>
    </row>
    <row r="701" ht="14.25" hidden="1" customHeight="1">
      <c r="A701" s="21" t="s">
        <v>3231</v>
      </c>
      <c r="B701" s="21" t="s">
        <v>550</v>
      </c>
      <c r="C701" s="21" t="s">
        <v>1040</v>
      </c>
      <c r="D701" s="21">
        <v>8.25</v>
      </c>
      <c r="E701" s="21">
        <v>0.30408</v>
      </c>
      <c r="F701" s="81" t="str">
        <f t="shared" si="19"/>
        <v>27.13101815</v>
      </c>
      <c r="G701" s="21">
        <v>5.85</v>
      </c>
      <c r="H701" s="21">
        <v>0.29</v>
      </c>
      <c r="I701" s="21"/>
      <c r="J701" s="21"/>
      <c r="K701" s="21"/>
      <c r="L701" s="21"/>
      <c r="M701" s="21"/>
      <c r="N701" s="21"/>
      <c r="O701" s="21"/>
      <c r="P701" s="21"/>
      <c r="Q701" s="21"/>
      <c r="R701" s="21"/>
      <c r="S701" s="21"/>
      <c r="T701" s="21"/>
      <c r="U701" s="21"/>
      <c r="V701" s="21"/>
      <c r="W701" s="21"/>
      <c r="X701" s="21"/>
      <c r="Y701" s="21"/>
      <c r="Z701" s="21"/>
      <c r="AA701" s="21"/>
      <c r="AB701" s="21" t="s">
        <v>746</v>
      </c>
      <c r="AC701" s="21" t="s">
        <v>1608</v>
      </c>
      <c r="AD701" s="21" t="s">
        <v>3204</v>
      </c>
      <c r="AE701" s="21" t="s">
        <v>3231</v>
      </c>
      <c r="AF701" s="21"/>
      <c r="AG701" s="21"/>
      <c r="AH701" s="21"/>
      <c r="AI701" s="21"/>
      <c r="AJ701" s="21"/>
      <c r="AK701" s="21">
        <v>721.0</v>
      </c>
    </row>
    <row r="702" ht="14.25" hidden="1" customHeight="1">
      <c r="A702" s="18" t="s">
        <v>3234</v>
      </c>
      <c r="B702" s="18" t="s">
        <v>550</v>
      </c>
      <c r="C702" s="18" t="s">
        <v>1040</v>
      </c>
      <c r="D702" s="18">
        <v>6.5</v>
      </c>
      <c r="E702" s="18">
        <v>0.23148</v>
      </c>
      <c r="F702" s="86" t="str">
        <f t="shared" si="19"/>
        <v>28.08017971</v>
      </c>
      <c r="G702" s="18">
        <v>7.15</v>
      </c>
      <c r="H702" s="18">
        <v>0.3</v>
      </c>
      <c r="I702" s="18"/>
      <c r="J702" s="18"/>
      <c r="K702" s="18"/>
      <c r="L702" s="18"/>
      <c r="M702" s="18"/>
      <c r="N702" s="18"/>
      <c r="O702" s="18"/>
      <c r="P702" s="18"/>
      <c r="Q702" s="18"/>
      <c r="R702" s="18"/>
      <c r="S702" s="18"/>
      <c r="T702" s="18"/>
      <c r="U702" s="18"/>
      <c r="V702" s="18"/>
      <c r="W702" s="18"/>
      <c r="X702" s="18"/>
      <c r="Y702" s="18"/>
      <c r="Z702" s="18"/>
      <c r="AA702" s="18"/>
      <c r="AB702" s="18" t="s">
        <v>746</v>
      </c>
      <c r="AC702" s="18" t="s">
        <v>1608</v>
      </c>
      <c r="AD702" s="18" t="s">
        <v>3204</v>
      </c>
      <c r="AE702" s="18" t="s">
        <v>3234</v>
      </c>
      <c r="AF702" s="18"/>
      <c r="AG702" s="18"/>
      <c r="AH702" s="18"/>
      <c r="AI702" s="18"/>
      <c r="AJ702" s="18"/>
      <c r="AK702" s="18">
        <v>724.0</v>
      </c>
    </row>
    <row r="703" ht="14.25" hidden="1" customHeight="1">
      <c r="A703" s="18" t="s">
        <v>3235</v>
      </c>
      <c r="B703" s="18" t="s">
        <v>550</v>
      </c>
      <c r="C703" s="18" t="s">
        <v>1040</v>
      </c>
      <c r="D703" s="18">
        <v>6.5</v>
      </c>
      <c r="E703" s="18">
        <v>0.199679999999999</v>
      </c>
      <c r="F703" s="86" t="str">
        <f t="shared" si="19"/>
        <v>32.55208333</v>
      </c>
      <c r="G703" s="18">
        <v>7.15</v>
      </c>
      <c r="H703" s="18">
        <v>0.3</v>
      </c>
      <c r="I703" s="18"/>
      <c r="J703" s="18"/>
      <c r="K703" s="18"/>
      <c r="L703" s="18"/>
      <c r="M703" s="18"/>
      <c r="N703" s="18"/>
      <c r="O703" s="18"/>
      <c r="P703" s="18"/>
      <c r="Q703" s="18"/>
      <c r="R703" s="18"/>
      <c r="S703" s="18"/>
      <c r="T703" s="18"/>
      <c r="U703" s="18"/>
      <c r="V703" s="18"/>
      <c r="W703" s="18"/>
      <c r="X703" s="18"/>
      <c r="Y703" s="18"/>
      <c r="Z703" s="18"/>
      <c r="AA703" s="18"/>
      <c r="AB703" s="18" t="s">
        <v>746</v>
      </c>
      <c r="AC703" s="18" t="s">
        <v>1608</v>
      </c>
      <c r="AD703" s="18" t="s">
        <v>3204</v>
      </c>
      <c r="AE703" s="18" t="s">
        <v>3235</v>
      </c>
      <c r="AF703" s="18"/>
      <c r="AG703" s="18"/>
      <c r="AH703" s="18"/>
      <c r="AI703" s="18"/>
      <c r="AJ703" s="18"/>
      <c r="AK703" s="18">
        <v>716.0</v>
      </c>
    </row>
    <row r="704" ht="14.25" hidden="1" customHeight="1">
      <c r="A704" s="18" t="s">
        <v>3238</v>
      </c>
      <c r="B704" s="18" t="s">
        <v>550</v>
      </c>
      <c r="C704" s="18" t="s">
        <v>1040</v>
      </c>
      <c r="D704" s="18">
        <v>6.5</v>
      </c>
      <c r="E704" s="18">
        <v>0.2076</v>
      </c>
      <c r="F704" s="86" t="str">
        <f t="shared" si="19"/>
        <v>31.31021195</v>
      </c>
      <c r="G704" s="18">
        <v>7.15</v>
      </c>
      <c r="H704" s="18">
        <v>0.3</v>
      </c>
      <c r="I704" s="18"/>
      <c r="J704" s="18"/>
      <c r="K704" s="18"/>
      <c r="L704" s="18"/>
      <c r="M704" s="18"/>
      <c r="N704" s="18"/>
      <c r="O704" s="18"/>
      <c r="P704" s="18"/>
      <c r="Q704" s="18"/>
      <c r="R704" s="18"/>
      <c r="S704" s="18"/>
      <c r="T704" s="18"/>
      <c r="U704" s="18"/>
      <c r="V704" s="18"/>
      <c r="W704" s="18"/>
      <c r="X704" s="18"/>
      <c r="Y704" s="18"/>
      <c r="Z704" s="18"/>
      <c r="AA704" s="18"/>
      <c r="AB704" s="18" t="s">
        <v>746</v>
      </c>
      <c r="AC704" s="18" t="s">
        <v>1608</v>
      </c>
      <c r="AD704" s="18" t="s">
        <v>3204</v>
      </c>
      <c r="AE704" s="18" t="s">
        <v>3238</v>
      </c>
      <c r="AF704" s="18"/>
      <c r="AG704" s="18"/>
      <c r="AH704" s="18"/>
      <c r="AI704" s="18"/>
      <c r="AJ704" s="18"/>
      <c r="AK704" s="18">
        <v>720.0</v>
      </c>
    </row>
    <row r="705" ht="14.25" hidden="1" customHeight="1">
      <c r="A705" s="18" t="s">
        <v>3239</v>
      </c>
      <c r="B705" s="18" t="s">
        <v>550</v>
      </c>
      <c r="C705" s="18" t="s">
        <v>1040</v>
      </c>
      <c r="D705" s="18">
        <v>10.25</v>
      </c>
      <c r="E705" s="18">
        <v>0.315</v>
      </c>
      <c r="F705" s="86" t="str">
        <f t="shared" si="19"/>
        <v>32.53968254</v>
      </c>
      <c r="G705" s="18">
        <v>4.9</v>
      </c>
      <c r="H705" s="18">
        <v>0.29</v>
      </c>
      <c r="I705" s="18"/>
      <c r="J705" s="18"/>
      <c r="K705" s="18"/>
      <c r="L705" s="18"/>
      <c r="M705" s="18"/>
      <c r="N705" s="18"/>
      <c r="O705" s="18"/>
      <c r="P705" s="18"/>
      <c r="Q705" s="18"/>
      <c r="R705" s="18"/>
      <c r="S705" s="18"/>
      <c r="T705" s="18"/>
      <c r="U705" s="18"/>
      <c r="V705" s="18"/>
      <c r="W705" s="18"/>
      <c r="X705" s="18"/>
      <c r="Y705" s="18"/>
      <c r="Z705" s="18"/>
      <c r="AA705" s="18"/>
      <c r="AB705" s="18" t="s">
        <v>746</v>
      </c>
      <c r="AC705" s="18" t="s">
        <v>1608</v>
      </c>
      <c r="AD705" s="18" t="s">
        <v>3204</v>
      </c>
      <c r="AE705" s="18" t="s">
        <v>3239</v>
      </c>
      <c r="AF705" s="18"/>
      <c r="AG705" s="18"/>
      <c r="AH705" s="18"/>
      <c r="AI705" s="18"/>
      <c r="AJ705" s="18"/>
      <c r="AK705" s="18">
        <v>726.0</v>
      </c>
    </row>
    <row r="706" ht="14.25" hidden="1" customHeight="1">
      <c r="A706" s="18" t="s">
        <v>3245</v>
      </c>
      <c r="B706" s="18" t="s">
        <v>550</v>
      </c>
      <c r="C706" s="18" t="s">
        <v>1040</v>
      </c>
      <c r="D706" s="18">
        <v>10.25</v>
      </c>
      <c r="E706" s="18">
        <v>0.2904</v>
      </c>
      <c r="F706" s="86" t="str">
        <f t="shared" si="19"/>
        <v>35.29614325</v>
      </c>
      <c r="G706" s="18">
        <v>4.9</v>
      </c>
      <c r="H706" s="18">
        <v>0.29</v>
      </c>
      <c r="I706" s="18"/>
      <c r="J706" s="18"/>
      <c r="K706" s="18"/>
      <c r="L706" s="18"/>
      <c r="M706" s="18"/>
      <c r="N706" s="18"/>
      <c r="O706" s="18"/>
      <c r="P706" s="18"/>
      <c r="Q706" s="18"/>
      <c r="R706" s="18"/>
      <c r="S706" s="18"/>
      <c r="T706" s="18"/>
      <c r="U706" s="18"/>
      <c r="V706" s="18"/>
      <c r="W706" s="18"/>
      <c r="X706" s="18"/>
      <c r="Y706" s="18"/>
      <c r="Z706" s="18"/>
      <c r="AA706" s="18"/>
      <c r="AB706" s="18" t="s">
        <v>746</v>
      </c>
      <c r="AC706" s="18" t="s">
        <v>1608</v>
      </c>
      <c r="AD706" s="18" t="s">
        <v>3204</v>
      </c>
      <c r="AE706" s="18" t="s">
        <v>3245</v>
      </c>
      <c r="AF706" s="18"/>
      <c r="AG706" s="18"/>
      <c r="AH706" s="18"/>
      <c r="AI706" s="18"/>
      <c r="AJ706" s="18"/>
      <c r="AK706" s="18">
        <v>718.0</v>
      </c>
    </row>
    <row r="707" ht="14.25" hidden="1" customHeight="1">
      <c r="A707" s="18" t="s">
        <v>3249</v>
      </c>
      <c r="B707" s="18" t="s">
        <v>550</v>
      </c>
      <c r="C707" s="18" t="s">
        <v>1040</v>
      </c>
      <c r="D707" s="18">
        <v>10.25</v>
      </c>
      <c r="E707" s="18">
        <v>0.2904</v>
      </c>
      <c r="F707" s="86" t="str">
        <f t="shared" si="19"/>
        <v>35.29614325</v>
      </c>
      <c r="G707" s="18">
        <v>4.9</v>
      </c>
      <c r="H707" s="18">
        <v>0.29</v>
      </c>
      <c r="I707" s="18"/>
      <c r="J707" s="18"/>
      <c r="K707" s="18"/>
      <c r="L707" s="18"/>
      <c r="M707" s="18"/>
      <c r="N707" s="18"/>
      <c r="O707" s="18"/>
      <c r="P707" s="18"/>
      <c r="Q707" s="18"/>
      <c r="R707" s="18"/>
      <c r="S707" s="18"/>
      <c r="T707" s="18"/>
      <c r="U707" s="18"/>
      <c r="V707" s="18"/>
      <c r="W707" s="18"/>
      <c r="X707" s="18"/>
      <c r="Y707" s="18"/>
      <c r="Z707" s="18"/>
      <c r="AA707" s="18"/>
      <c r="AB707" s="18" t="s">
        <v>746</v>
      </c>
      <c r="AC707" s="18" t="s">
        <v>1608</v>
      </c>
      <c r="AD707" s="18" t="s">
        <v>3204</v>
      </c>
      <c r="AE707" s="18" t="s">
        <v>3249</v>
      </c>
      <c r="AF707" s="18"/>
      <c r="AG707" s="18"/>
      <c r="AH707" s="18"/>
      <c r="AI707" s="18"/>
      <c r="AJ707" s="18"/>
      <c r="AK707" s="18">
        <v>722.0</v>
      </c>
    </row>
    <row r="708" ht="14.25" hidden="1" customHeight="1">
      <c r="A708" s="21" t="s">
        <v>3253</v>
      </c>
      <c r="B708" s="21" t="s">
        <v>550</v>
      </c>
      <c r="C708" s="21" t="s">
        <v>1040</v>
      </c>
      <c r="D708" s="21">
        <v>4.5</v>
      </c>
      <c r="E708" s="21">
        <v>0.393119999999999</v>
      </c>
      <c r="F708" s="81" t="str">
        <f t="shared" si="19"/>
        <v>11.44688645</v>
      </c>
      <c r="G708" s="21">
        <v>9.89</v>
      </c>
      <c r="H708" s="21">
        <v>0.31</v>
      </c>
      <c r="I708" s="21"/>
      <c r="J708" s="21"/>
      <c r="K708" s="21"/>
      <c r="L708" s="21"/>
      <c r="M708" s="21"/>
      <c r="N708" s="21"/>
      <c r="O708" s="21"/>
      <c r="P708" s="21"/>
      <c r="Q708" s="21"/>
      <c r="R708" s="21"/>
      <c r="S708" s="21"/>
      <c r="T708" s="21"/>
      <c r="U708" s="21"/>
      <c r="V708" s="21"/>
      <c r="W708" s="21"/>
      <c r="X708" s="21"/>
      <c r="Y708" s="21"/>
      <c r="Z708" s="21"/>
      <c r="AA708" s="21"/>
      <c r="AB708" s="21" t="s">
        <v>746</v>
      </c>
      <c r="AC708" s="21" t="s">
        <v>1608</v>
      </c>
      <c r="AD708" s="21" t="s">
        <v>3258</v>
      </c>
      <c r="AE708" s="21" t="s">
        <v>3253</v>
      </c>
      <c r="AF708" s="21"/>
      <c r="AG708" s="21"/>
      <c r="AH708" s="21"/>
      <c r="AI708" s="21"/>
      <c r="AJ708" s="21"/>
      <c r="AK708" s="21">
        <v>771.0</v>
      </c>
    </row>
    <row r="709" ht="14.25" hidden="1" customHeight="1">
      <c r="A709" s="21" t="s">
        <v>3259</v>
      </c>
      <c r="B709" s="21" t="s">
        <v>550</v>
      </c>
      <c r="C709" s="21" t="s">
        <v>1040</v>
      </c>
      <c r="D709" s="21">
        <v>4.5</v>
      </c>
      <c r="E709" s="21">
        <v>0.35304</v>
      </c>
      <c r="F709" s="81" t="str">
        <f t="shared" si="19"/>
        <v>12.746431</v>
      </c>
      <c r="G709" s="21">
        <v>9.89</v>
      </c>
      <c r="H709" s="21">
        <v>0.31</v>
      </c>
      <c r="I709" s="21"/>
      <c r="J709" s="21"/>
      <c r="K709" s="21"/>
      <c r="L709" s="21"/>
      <c r="M709" s="21"/>
      <c r="N709" s="21"/>
      <c r="O709" s="21"/>
      <c r="P709" s="21"/>
      <c r="Q709" s="21"/>
      <c r="R709" s="21"/>
      <c r="S709" s="21"/>
      <c r="T709" s="21"/>
      <c r="U709" s="21"/>
      <c r="V709" s="21"/>
      <c r="W709" s="21"/>
      <c r="X709" s="21"/>
      <c r="Y709" s="21"/>
      <c r="Z709" s="21"/>
      <c r="AA709" s="21"/>
      <c r="AB709" s="21" t="s">
        <v>746</v>
      </c>
      <c r="AC709" s="21" t="s">
        <v>1608</v>
      </c>
      <c r="AD709" s="21" t="s">
        <v>3258</v>
      </c>
      <c r="AE709" s="21" t="s">
        <v>3259</v>
      </c>
      <c r="AF709" s="21"/>
      <c r="AG709" s="21"/>
      <c r="AH709" s="21"/>
      <c r="AI709" s="21"/>
      <c r="AJ709" s="21"/>
      <c r="AK709" s="21">
        <v>755.0</v>
      </c>
    </row>
    <row r="710" ht="14.25" hidden="1" customHeight="1">
      <c r="A710" s="21" t="s">
        <v>3262</v>
      </c>
      <c r="B710" s="21" t="s">
        <v>550</v>
      </c>
      <c r="C710" s="21" t="s">
        <v>1040</v>
      </c>
      <c r="D710" s="21">
        <v>48.0</v>
      </c>
      <c r="E710" s="21">
        <v>4.14</v>
      </c>
      <c r="F710" s="81" t="str">
        <f t="shared" si="19"/>
        <v>11.5942029</v>
      </c>
      <c r="G710" s="21">
        <v>1.83</v>
      </c>
      <c r="H710" s="21">
        <v>0.27</v>
      </c>
      <c r="I710" s="21"/>
      <c r="J710" s="21"/>
      <c r="K710" s="21"/>
      <c r="L710" s="21"/>
      <c r="M710" s="21"/>
      <c r="N710" s="21"/>
      <c r="O710" s="21"/>
      <c r="P710" s="21"/>
      <c r="Q710" s="21"/>
      <c r="R710" s="21"/>
      <c r="S710" s="21"/>
      <c r="T710" s="21"/>
      <c r="U710" s="21"/>
      <c r="V710" s="21"/>
      <c r="W710" s="21"/>
      <c r="X710" s="21"/>
      <c r="Y710" s="21"/>
      <c r="Z710" s="21"/>
      <c r="AA710" s="21"/>
      <c r="AB710" s="21" t="s">
        <v>746</v>
      </c>
      <c r="AC710" s="21" t="s">
        <v>1608</v>
      </c>
      <c r="AD710" s="21" t="s">
        <v>3266</v>
      </c>
      <c r="AE710" s="21" t="s">
        <v>3262</v>
      </c>
      <c r="AF710" s="21"/>
      <c r="AG710" s="21"/>
      <c r="AH710" s="21"/>
      <c r="AI710" s="21"/>
      <c r="AJ710" s="21"/>
      <c r="AK710" s="21">
        <v>751.0</v>
      </c>
    </row>
    <row r="711" ht="14.25" hidden="1" customHeight="1">
      <c r="A711" s="21" t="s">
        <v>3267</v>
      </c>
      <c r="B711" s="21" t="s">
        <v>550</v>
      </c>
      <c r="C711" s="21" t="s">
        <v>1040</v>
      </c>
      <c r="D711" s="21">
        <v>4.5</v>
      </c>
      <c r="E711" s="21">
        <v>0.303</v>
      </c>
      <c r="F711" s="81" t="str">
        <f t="shared" si="19"/>
        <v>14.85148515</v>
      </c>
      <c r="G711" s="21">
        <v>9.89</v>
      </c>
      <c r="H711" s="21">
        <v>0.31</v>
      </c>
      <c r="I711" s="21"/>
      <c r="J711" s="21"/>
      <c r="K711" s="21"/>
      <c r="L711" s="21"/>
      <c r="M711" s="21"/>
      <c r="N711" s="21"/>
      <c r="O711" s="21"/>
      <c r="P711" s="21"/>
      <c r="Q711" s="21"/>
      <c r="R711" s="21"/>
      <c r="S711" s="21"/>
      <c r="T711" s="21"/>
      <c r="U711" s="21"/>
      <c r="V711" s="21"/>
      <c r="W711" s="21"/>
      <c r="X711" s="21"/>
      <c r="Y711" s="21"/>
      <c r="Z711" s="21"/>
      <c r="AA711" s="21"/>
      <c r="AB711" s="21" t="s">
        <v>746</v>
      </c>
      <c r="AC711" s="21" t="s">
        <v>1608</v>
      </c>
      <c r="AD711" s="21" t="s">
        <v>3258</v>
      </c>
      <c r="AE711" s="21" t="s">
        <v>3267</v>
      </c>
      <c r="AF711" s="21"/>
      <c r="AG711" s="21"/>
      <c r="AH711" s="21"/>
      <c r="AI711" s="21"/>
      <c r="AJ711" s="21"/>
      <c r="AK711" s="21">
        <v>779.0</v>
      </c>
    </row>
    <row r="712" ht="14.25" hidden="1" customHeight="1">
      <c r="A712" s="21" t="s">
        <v>3269</v>
      </c>
      <c r="B712" s="21" t="s">
        <v>550</v>
      </c>
      <c r="C712" s="21" t="s">
        <v>1040</v>
      </c>
      <c r="D712" s="21">
        <v>4.5</v>
      </c>
      <c r="E712" s="21">
        <v>0.35868</v>
      </c>
      <c r="F712" s="81" t="str">
        <f t="shared" si="19"/>
        <v>12.54600201</v>
      </c>
      <c r="G712" s="21">
        <v>9.89</v>
      </c>
      <c r="H712" s="21">
        <v>0.31</v>
      </c>
      <c r="I712" s="21"/>
      <c r="J712" s="21"/>
      <c r="K712" s="21"/>
      <c r="L712" s="21"/>
      <c r="M712" s="21"/>
      <c r="N712" s="21"/>
      <c r="O712" s="21"/>
      <c r="P712" s="21"/>
      <c r="Q712" s="21"/>
      <c r="R712" s="21"/>
      <c r="S712" s="21"/>
      <c r="T712" s="21"/>
      <c r="U712" s="21"/>
      <c r="V712" s="21"/>
      <c r="W712" s="21"/>
      <c r="X712" s="21"/>
      <c r="Y712" s="21"/>
      <c r="Z712" s="21"/>
      <c r="AA712" s="21"/>
      <c r="AB712" s="21" t="s">
        <v>746</v>
      </c>
      <c r="AC712" s="21" t="s">
        <v>1608</v>
      </c>
      <c r="AD712" s="21" t="s">
        <v>3258</v>
      </c>
      <c r="AE712" s="21" t="s">
        <v>3269</v>
      </c>
      <c r="AF712" s="21"/>
      <c r="AG712" s="21"/>
      <c r="AH712" s="21"/>
      <c r="AI712" s="21"/>
      <c r="AJ712" s="21"/>
      <c r="AK712" s="21">
        <v>763.0</v>
      </c>
    </row>
    <row r="713" ht="14.25" hidden="1" customHeight="1">
      <c r="A713" s="18" t="s">
        <v>3271</v>
      </c>
      <c r="B713" s="18" t="s">
        <v>550</v>
      </c>
      <c r="C713" s="18" t="s">
        <v>1040</v>
      </c>
      <c r="D713" s="18">
        <v>4.5</v>
      </c>
      <c r="E713" s="18">
        <v>0.3306</v>
      </c>
      <c r="F713" s="86" t="str">
        <f t="shared" si="19"/>
        <v>13.61161525</v>
      </c>
      <c r="G713" s="18">
        <v>9.89</v>
      </c>
      <c r="H713" s="18">
        <v>0.31</v>
      </c>
      <c r="I713" s="18"/>
      <c r="J713" s="18"/>
      <c r="K713" s="18"/>
      <c r="L713" s="18"/>
      <c r="M713" s="18"/>
      <c r="N713" s="18"/>
      <c r="O713" s="18"/>
      <c r="P713" s="18"/>
      <c r="Q713" s="18"/>
      <c r="R713" s="18"/>
      <c r="S713" s="18"/>
      <c r="T713" s="18"/>
      <c r="U713" s="18"/>
      <c r="V713" s="18"/>
      <c r="W713" s="18"/>
      <c r="X713" s="18"/>
      <c r="Y713" s="18"/>
      <c r="Z713" s="18"/>
      <c r="AA713" s="18"/>
      <c r="AB713" s="18" t="s">
        <v>746</v>
      </c>
      <c r="AC713" s="18" t="s">
        <v>1608</v>
      </c>
      <c r="AD713" s="18" t="s">
        <v>3258</v>
      </c>
      <c r="AE713" s="18" t="s">
        <v>3271</v>
      </c>
      <c r="AF713" s="18"/>
      <c r="AG713" s="18"/>
      <c r="AH713" s="18"/>
      <c r="AI713" s="18"/>
      <c r="AJ713" s="18"/>
      <c r="AK713" s="18">
        <v>772.0</v>
      </c>
    </row>
    <row r="714" ht="14.25" hidden="1" customHeight="1">
      <c r="A714" s="18" t="s">
        <v>3273</v>
      </c>
      <c r="B714" s="18" t="s">
        <v>550</v>
      </c>
      <c r="C714" s="18" t="s">
        <v>1040</v>
      </c>
      <c r="D714" s="18">
        <v>4.5</v>
      </c>
      <c r="E714" s="18">
        <v>0.29208</v>
      </c>
      <c r="F714" s="86" t="str">
        <f t="shared" si="19"/>
        <v>15.40673788</v>
      </c>
      <c r="G714" s="18">
        <v>9.89</v>
      </c>
      <c r="H714" s="18">
        <v>0.31</v>
      </c>
      <c r="I714" s="18"/>
      <c r="J714" s="18"/>
      <c r="K714" s="18"/>
      <c r="L714" s="18"/>
      <c r="M714" s="18"/>
      <c r="N714" s="18"/>
      <c r="O714" s="18"/>
      <c r="P714" s="18"/>
      <c r="Q714" s="18"/>
      <c r="R714" s="18"/>
      <c r="S714" s="18"/>
      <c r="T714" s="18"/>
      <c r="U714" s="18"/>
      <c r="V714" s="18"/>
      <c r="W714" s="18"/>
      <c r="X714" s="18"/>
      <c r="Y714" s="18"/>
      <c r="Z714" s="18"/>
      <c r="AA714" s="18"/>
      <c r="AB714" s="18" t="s">
        <v>746</v>
      </c>
      <c r="AC714" s="18" t="s">
        <v>1608</v>
      </c>
      <c r="AD714" s="18" t="s">
        <v>3258</v>
      </c>
      <c r="AE714" s="18" t="s">
        <v>3273</v>
      </c>
      <c r="AF714" s="18"/>
      <c r="AG714" s="18"/>
      <c r="AH714" s="18"/>
      <c r="AI714" s="18"/>
      <c r="AJ714" s="18"/>
      <c r="AK714" s="18">
        <v>756.0</v>
      </c>
    </row>
    <row r="715" ht="14.25" hidden="1" customHeight="1">
      <c r="A715" s="18" t="s">
        <v>3277</v>
      </c>
      <c r="B715" s="18" t="s">
        <v>550</v>
      </c>
      <c r="C715" s="18" t="s">
        <v>1040</v>
      </c>
      <c r="D715" s="18">
        <v>4.5</v>
      </c>
      <c r="E715" s="18">
        <v>0.25968</v>
      </c>
      <c r="F715" s="86" t="str">
        <f t="shared" si="19"/>
        <v>17.32902033</v>
      </c>
      <c r="G715" s="18">
        <v>9.89</v>
      </c>
      <c r="H715" s="18">
        <v>0.31</v>
      </c>
      <c r="I715" s="18"/>
      <c r="J715" s="18"/>
      <c r="K715" s="18"/>
      <c r="L715" s="18"/>
      <c r="M715" s="18"/>
      <c r="N715" s="18"/>
      <c r="O715" s="18"/>
      <c r="P715" s="18"/>
      <c r="Q715" s="18"/>
      <c r="R715" s="18"/>
      <c r="S715" s="18"/>
      <c r="T715" s="18"/>
      <c r="U715" s="18"/>
      <c r="V715" s="18"/>
      <c r="W715" s="18"/>
      <c r="X715" s="18"/>
      <c r="Y715" s="18"/>
      <c r="Z715" s="18"/>
      <c r="AA715" s="18"/>
      <c r="AB715" s="18" t="s">
        <v>746</v>
      </c>
      <c r="AC715" s="18" t="s">
        <v>1608</v>
      </c>
      <c r="AD715" s="18" t="s">
        <v>3258</v>
      </c>
      <c r="AE715" s="18" t="s">
        <v>3277</v>
      </c>
      <c r="AF715" s="18"/>
      <c r="AG715" s="18"/>
      <c r="AH715" s="18"/>
      <c r="AI715" s="18"/>
      <c r="AJ715" s="18"/>
      <c r="AK715" s="18">
        <v>780.0</v>
      </c>
    </row>
    <row r="716" ht="14.25" hidden="1" customHeight="1">
      <c r="A716" s="18" t="s">
        <v>3279</v>
      </c>
      <c r="B716" s="18" t="s">
        <v>550</v>
      </c>
      <c r="C716" s="18" t="s">
        <v>1040</v>
      </c>
      <c r="D716" s="18">
        <v>4.5</v>
      </c>
      <c r="E716" s="18">
        <v>0.303</v>
      </c>
      <c r="F716" s="86" t="str">
        <f t="shared" si="19"/>
        <v>14.85148515</v>
      </c>
      <c r="G716" s="18">
        <v>9.89</v>
      </c>
      <c r="H716" s="18">
        <v>0.31</v>
      </c>
      <c r="I716" s="18"/>
      <c r="J716" s="18"/>
      <c r="K716" s="18"/>
      <c r="L716" s="18"/>
      <c r="M716" s="18"/>
      <c r="N716" s="18"/>
      <c r="O716" s="18"/>
      <c r="P716" s="18"/>
      <c r="Q716" s="18"/>
      <c r="R716" s="18"/>
      <c r="S716" s="18"/>
      <c r="T716" s="18"/>
      <c r="U716" s="18"/>
      <c r="V716" s="18"/>
      <c r="W716" s="18"/>
      <c r="X716" s="18"/>
      <c r="Y716" s="18"/>
      <c r="Z716" s="18"/>
      <c r="AA716" s="18"/>
      <c r="AB716" s="18" t="s">
        <v>746</v>
      </c>
      <c r="AC716" s="18" t="s">
        <v>1608</v>
      </c>
      <c r="AD716" s="18" t="s">
        <v>3258</v>
      </c>
      <c r="AE716" s="18" t="s">
        <v>3279</v>
      </c>
      <c r="AF716" s="18"/>
      <c r="AG716" s="18"/>
      <c r="AH716" s="18"/>
      <c r="AI716" s="18"/>
      <c r="AJ716" s="18"/>
      <c r="AK716" s="18">
        <v>764.0</v>
      </c>
    </row>
    <row r="717" ht="14.25" hidden="1" customHeight="1">
      <c r="A717" s="21" t="s">
        <v>3281</v>
      </c>
      <c r="B717" s="21" t="s">
        <v>550</v>
      </c>
      <c r="C717" s="21" t="s">
        <v>1040</v>
      </c>
      <c r="D717" s="21">
        <v>6.5</v>
      </c>
      <c r="E717" s="21">
        <v>0.32496</v>
      </c>
      <c r="F717" s="81" t="str">
        <f t="shared" si="19"/>
        <v>20.00246184</v>
      </c>
      <c r="G717" s="21">
        <v>7.15</v>
      </c>
      <c r="H717" s="21">
        <v>0.3</v>
      </c>
      <c r="I717" s="21"/>
      <c r="J717" s="21"/>
      <c r="K717" s="21"/>
      <c r="L717" s="21"/>
      <c r="M717" s="21"/>
      <c r="N717" s="21"/>
      <c r="O717" s="21"/>
      <c r="P717" s="21"/>
      <c r="Q717" s="21"/>
      <c r="R717" s="21"/>
      <c r="S717" s="21"/>
      <c r="T717" s="21"/>
      <c r="U717" s="21"/>
      <c r="V717" s="21"/>
      <c r="W717" s="21"/>
      <c r="X717" s="21"/>
      <c r="Y717" s="21"/>
      <c r="Z717" s="21"/>
      <c r="AA717" s="21"/>
      <c r="AB717" s="21" t="s">
        <v>746</v>
      </c>
      <c r="AC717" s="21" t="s">
        <v>1608</v>
      </c>
      <c r="AD717" s="21" t="s">
        <v>3266</v>
      </c>
      <c r="AE717" s="21" t="s">
        <v>3281</v>
      </c>
      <c r="AF717" s="21"/>
      <c r="AG717" s="21"/>
      <c r="AH717" s="21"/>
      <c r="AI717" s="21"/>
      <c r="AJ717" s="21"/>
      <c r="AK717" s="21">
        <v>739.0</v>
      </c>
    </row>
    <row r="718" ht="14.25" hidden="1" customHeight="1">
      <c r="A718" s="21" t="s">
        <v>3281</v>
      </c>
      <c r="B718" s="21" t="s">
        <v>550</v>
      </c>
      <c r="C718" s="21" t="s">
        <v>1040</v>
      </c>
      <c r="D718" s="21">
        <v>6.5</v>
      </c>
      <c r="E718" s="21">
        <v>0.3828</v>
      </c>
      <c r="F718" s="81" t="str">
        <f t="shared" si="19"/>
        <v>16.98014629</v>
      </c>
      <c r="G718" s="21">
        <v>7.15</v>
      </c>
      <c r="H718" s="21">
        <v>0.3</v>
      </c>
      <c r="I718" s="21"/>
      <c r="J718" s="21"/>
      <c r="K718" s="21"/>
      <c r="L718" s="21"/>
      <c r="M718" s="21"/>
      <c r="N718" s="21"/>
      <c r="O718" s="21"/>
      <c r="P718" s="21"/>
      <c r="Q718" s="21"/>
      <c r="R718" s="21"/>
      <c r="S718" s="21"/>
      <c r="T718" s="21"/>
      <c r="U718" s="21"/>
      <c r="V718" s="21"/>
      <c r="W718" s="21"/>
      <c r="X718" s="21"/>
      <c r="Y718" s="21"/>
      <c r="Z718" s="21"/>
      <c r="AA718" s="21"/>
      <c r="AB718" s="21" t="s">
        <v>746</v>
      </c>
      <c r="AC718" s="21" t="s">
        <v>1608</v>
      </c>
      <c r="AD718" s="21" t="s">
        <v>3258</v>
      </c>
      <c r="AE718" s="21" t="s">
        <v>3281</v>
      </c>
      <c r="AF718" s="21"/>
      <c r="AG718" s="21"/>
      <c r="AH718" s="21"/>
      <c r="AI718" s="21"/>
      <c r="AJ718" s="21"/>
      <c r="AK718" s="21">
        <v>773.0</v>
      </c>
    </row>
    <row r="719" ht="14.25" hidden="1" customHeight="1">
      <c r="A719" s="21" t="s">
        <v>3283</v>
      </c>
      <c r="B719" s="21" t="s">
        <v>550</v>
      </c>
      <c r="C719" s="21" t="s">
        <v>1040</v>
      </c>
      <c r="D719" s="21">
        <v>6.5</v>
      </c>
      <c r="E719" s="21">
        <v>0.30216</v>
      </c>
      <c r="F719" s="81" t="str">
        <f t="shared" si="19"/>
        <v>21.51178184</v>
      </c>
      <c r="G719" s="21">
        <v>7.15</v>
      </c>
      <c r="H719" s="21">
        <v>0.3</v>
      </c>
      <c r="I719" s="21"/>
      <c r="J719" s="21"/>
      <c r="K719" s="21"/>
      <c r="L719" s="21"/>
      <c r="M719" s="21"/>
      <c r="N719" s="21"/>
      <c r="O719" s="21"/>
      <c r="P719" s="21"/>
      <c r="Q719" s="21"/>
      <c r="R719" s="21"/>
      <c r="S719" s="21"/>
      <c r="T719" s="21"/>
      <c r="U719" s="21"/>
      <c r="V719" s="21"/>
      <c r="W719" s="21"/>
      <c r="X719" s="21"/>
      <c r="Y719" s="21"/>
      <c r="Z719" s="21"/>
      <c r="AA719" s="21"/>
      <c r="AB719" s="21" t="s">
        <v>746</v>
      </c>
      <c r="AC719" s="21" t="s">
        <v>1608</v>
      </c>
      <c r="AD719" s="21" t="s">
        <v>3266</v>
      </c>
      <c r="AE719" s="21" t="s">
        <v>3283</v>
      </c>
      <c r="AF719" s="21"/>
      <c r="AG719" s="21"/>
      <c r="AH719" s="21"/>
      <c r="AI719" s="21"/>
      <c r="AJ719" s="21"/>
      <c r="AK719" s="21">
        <v>727.0</v>
      </c>
    </row>
    <row r="720" ht="14.25" hidden="1" customHeight="1">
      <c r="A720" s="21" t="s">
        <v>3283</v>
      </c>
      <c r="B720" s="21" t="s">
        <v>550</v>
      </c>
      <c r="C720" s="21" t="s">
        <v>1040</v>
      </c>
      <c r="D720" s="21">
        <v>6.5</v>
      </c>
      <c r="E720" s="21">
        <v>0.33696</v>
      </c>
      <c r="F720" s="81" t="str">
        <f t="shared" si="19"/>
        <v>19.29012346</v>
      </c>
      <c r="G720" s="21">
        <v>7.15</v>
      </c>
      <c r="H720" s="21">
        <v>0.3</v>
      </c>
      <c r="I720" s="21"/>
      <c r="J720" s="21"/>
      <c r="K720" s="21"/>
      <c r="L720" s="21"/>
      <c r="M720" s="21"/>
      <c r="N720" s="21"/>
      <c r="O720" s="21"/>
      <c r="P720" s="21"/>
      <c r="Q720" s="21"/>
      <c r="R720" s="21"/>
      <c r="S720" s="21"/>
      <c r="T720" s="21"/>
      <c r="U720" s="21"/>
      <c r="V720" s="21"/>
      <c r="W720" s="21"/>
      <c r="X720" s="21"/>
      <c r="Y720" s="21"/>
      <c r="Z720" s="21"/>
      <c r="AA720" s="21"/>
      <c r="AB720" s="21" t="s">
        <v>746</v>
      </c>
      <c r="AC720" s="21" t="s">
        <v>1608</v>
      </c>
      <c r="AD720" s="21" t="s">
        <v>3258</v>
      </c>
      <c r="AE720" s="21" t="s">
        <v>3283</v>
      </c>
      <c r="AF720" s="21"/>
      <c r="AG720" s="21"/>
      <c r="AH720" s="21"/>
      <c r="AI720" s="21"/>
      <c r="AJ720" s="21"/>
      <c r="AK720" s="21">
        <v>757.0</v>
      </c>
    </row>
    <row r="721" ht="14.25" hidden="1" customHeight="1">
      <c r="A721" s="18" t="s">
        <v>3286</v>
      </c>
      <c r="B721" s="18" t="s">
        <v>550</v>
      </c>
      <c r="C721" s="18" t="s">
        <v>1040</v>
      </c>
      <c r="D721" s="18">
        <v>48.0</v>
      </c>
      <c r="E721" s="18">
        <v>3.0396</v>
      </c>
      <c r="F721" s="86" t="str">
        <f t="shared" si="19"/>
        <v>15.79155152</v>
      </c>
      <c r="G721" s="18">
        <v>1.83</v>
      </c>
      <c r="H721" s="18">
        <v>0.27</v>
      </c>
      <c r="I721" s="18"/>
      <c r="J721" s="18"/>
      <c r="K721" s="18"/>
      <c r="L721" s="18"/>
      <c r="M721" s="18"/>
      <c r="N721" s="18"/>
      <c r="O721" s="18"/>
      <c r="P721" s="18"/>
      <c r="Q721" s="18"/>
      <c r="R721" s="18"/>
      <c r="S721" s="18"/>
      <c r="T721" s="18"/>
      <c r="U721" s="18"/>
      <c r="V721" s="18"/>
      <c r="W721" s="18"/>
      <c r="X721" s="18"/>
      <c r="Y721" s="18"/>
      <c r="Z721" s="18"/>
      <c r="AA721" s="18"/>
      <c r="AB721" s="18" t="s">
        <v>746</v>
      </c>
      <c r="AC721" s="18" t="s">
        <v>1608</v>
      </c>
      <c r="AD721" s="18" t="s">
        <v>3266</v>
      </c>
      <c r="AE721" s="18" t="s">
        <v>3286</v>
      </c>
      <c r="AF721" s="18"/>
      <c r="AG721" s="18"/>
      <c r="AH721" s="18"/>
      <c r="AI721" s="18"/>
      <c r="AJ721" s="18"/>
      <c r="AK721" s="18">
        <v>752.0</v>
      </c>
    </row>
    <row r="722" ht="14.25" hidden="1" customHeight="1">
      <c r="A722" s="21" t="s">
        <v>3288</v>
      </c>
      <c r="B722" s="21" t="s">
        <v>550</v>
      </c>
      <c r="C722" s="21" t="s">
        <v>1040</v>
      </c>
      <c r="D722" s="21">
        <v>6.5</v>
      </c>
      <c r="E722" s="21">
        <v>0.28692</v>
      </c>
      <c r="F722" s="81" t="str">
        <f t="shared" si="19"/>
        <v>22.65439844</v>
      </c>
      <c r="G722" s="21">
        <v>7.15</v>
      </c>
      <c r="H722" s="21">
        <v>0.3</v>
      </c>
      <c r="I722" s="21"/>
      <c r="J722" s="21"/>
      <c r="K722" s="21"/>
      <c r="L722" s="21"/>
      <c r="M722" s="21"/>
      <c r="N722" s="21"/>
      <c r="O722" s="21"/>
      <c r="P722" s="21"/>
      <c r="Q722" s="21"/>
      <c r="R722" s="21"/>
      <c r="S722" s="21"/>
      <c r="T722" s="21"/>
      <c r="U722" s="21"/>
      <c r="V722" s="21"/>
      <c r="W722" s="21"/>
      <c r="X722" s="21"/>
      <c r="Y722" s="21"/>
      <c r="Z722" s="21"/>
      <c r="AA722" s="21"/>
      <c r="AB722" s="21" t="s">
        <v>746</v>
      </c>
      <c r="AC722" s="21" t="s">
        <v>1608</v>
      </c>
      <c r="AD722" s="21" t="s">
        <v>3266</v>
      </c>
      <c r="AE722" s="21" t="s">
        <v>3288</v>
      </c>
      <c r="AF722" s="21"/>
      <c r="AG722" s="21"/>
      <c r="AH722" s="21"/>
      <c r="AI722" s="21"/>
      <c r="AJ722" s="21"/>
      <c r="AK722" s="21">
        <v>745.0</v>
      </c>
    </row>
    <row r="723" ht="14.25" hidden="1" customHeight="1">
      <c r="A723" s="21" t="s">
        <v>3288</v>
      </c>
      <c r="B723" s="21" t="s">
        <v>550</v>
      </c>
      <c r="C723" s="21" t="s">
        <v>1040</v>
      </c>
      <c r="D723" s="21">
        <v>6.5</v>
      </c>
      <c r="E723" s="21">
        <v>0.28452</v>
      </c>
      <c r="F723" s="81" t="str">
        <f t="shared" si="19"/>
        <v>22.84549417</v>
      </c>
      <c r="G723" s="21">
        <v>7.15</v>
      </c>
      <c r="H723" s="21">
        <v>0.3</v>
      </c>
      <c r="I723" s="21"/>
      <c r="J723" s="21"/>
      <c r="K723" s="21"/>
      <c r="L723" s="21"/>
      <c r="M723" s="21"/>
      <c r="N723" s="21"/>
      <c r="O723" s="21"/>
      <c r="P723" s="21"/>
      <c r="Q723" s="21"/>
      <c r="R723" s="21"/>
      <c r="S723" s="21"/>
      <c r="T723" s="21"/>
      <c r="U723" s="21"/>
      <c r="V723" s="21"/>
      <c r="W723" s="21"/>
      <c r="X723" s="21"/>
      <c r="Y723" s="21"/>
      <c r="Z723" s="21"/>
      <c r="AA723" s="21"/>
      <c r="AB723" s="21" t="s">
        <v>746</v>
      </c>
      <c r="AC723" s="21" t="s">
        <v>1608</v>
      </c>
      <c r="AD723" s="21" t="s">
        <v>3258</v>
      </c>
      <c r="AE723" s="21" t="s">
        <v>3288</v>
      </c>
      <c r="AF723" s="21"/>
      <c r="AG723" s="21"/>
      <c r="AH723" s="21"/>
      <c r="AI723" s="21"/>
      <c r="AJ723" s="21"/>
      <c r="AK723" s="21">
        <v>781.0</v>
      </c>
    </row>
    <row r="724" ht="14.25" hidden="1" customHeight="1">
      <c r="A724" s="21" t="s">
        <v>3289</v>
      </c>
      <c r="B724" s="21" t="s">
        <v>550</v>
      </c>
      <c r="C724" s="21" t="s">
        <v>1040</v>
      </c>
      <c r="D724" s="21">
        <v>6.5</v>
      </c>
      <c r="E724" s="21">
        <v>0.3096</v>
      </c>
      <c r="F724" s="81" t="str">
        <f t="shared" si="19"/>
        <v>20.99483204</v>
      </c>
      <c r="G724" s="21">
        <v>7.15</v>
      </c>
      <c r="H724" s="21">
        <v>0.3</v>
      </c>
      <c r="I724" s="21"/>
      <c r="J724" s="21"/>
      <c r="K724" s="21"/>
      <c r="L724" s="21"/>
      <c r="M724" s="21"/>
      <c r="N724" s="21"/>
      <c r="O724" s="21"/>
      <c r="P724" s="21"/>
      <c r="Q724" s="21"/>
      <c r="R724" s="21"/>
      <c r="S724" s="21"/>
      <c r="T724" s="21"/>
      <c r="U724" s="21"/>
      <c r="V724" s="21"/>
      <c r="W724" s="21"/>
      <c r="X724" s="21"/>
      <c r="Y724" s="21"/>
      <c r="Z724" s="21"/>
      <c r="AA724" s="21"/>
      <c r="AB724" s="21" t="s">
        <v>746</v>
      </c>
      <c r="AC724" s="21" t="s">
        <v>1608</v>
      </c>
      <c r="AD724" s="21" t="s">
        <v>3266</v>
      </c>
      <c r="AE724" s="21" t="s">
        <v>3289</v>
      </c>
      <c r="AF724" s="21"/>
      <c r="AG724" s="21"/>
      <c r="AH724" s="21"/>
      <c r="AI724" s="21"/>
      <c r="AJ724" s="21"/>
      <c r="AK724" s="21">
        <v>733.0</v>
      </c>
    </row>
    <row r="725" ht="14.25" hidden="1" customHeight="1">
      <c r="A725" s="21" t="s">
        <v>3289</v>
      </c>
      <c r="B725" s="21" t="s">
        <v>550</v>
      </c>
      <c r="C725" s="21" t="s">
        <v>1040</v>
      </c>
      <c r="D725" s="21">
        <v>6.5</v>
      </c>
      <c r="E725" s="21">
        <v>0.35208</v>
      </c>
      <c r="F725" s="81" t="str">
        <f t="shared" si="19"/>
        <v>18.46171325</v>
      </c>
      <c r="G725" s="21">
        <v>7.15</v>
      </c>
      <c r="H725" s="21">
        <v>0.3</v>
      </c>
      <c r="I725" s="21"/>
      <c r="J725" s="21"/>
      <c r="K725" s="21"/>
      <c r="L725" s="21"/>
      <c r="M725" s="21"/>
      <c r="N725" s="21"/>
      <c r="O725" s="21"/>
      <c r="P725" s="21"/>
      <c r="Q725" s="21"/>
      <c r="R725" s="21"/>
      <c r="S725" s="21"/>
      <c r="T725" s="21"/>
      <c r="U725" s="21"/>
      <c r="V725" s="21"/>
      <c r="W725" s="21"/>
      <c r="X725" s="21"/>
      <c r="Y725" s="21"/>
      <c r="Z725" s="21"/>
      <c r="AA725" s="21"/>
      <c r="AB725" s="21" t="s">
        <v>746</v>
      </c>
      <c r="AC725" s="21" t="s">
        <v>1608</v>
      </c>
      <c r="AD725" s="21" t="s">
        <v>3258</v>
      </c>
      <c r="AE725" s="21" t="s">
        <v>3289</v>
      </c>
      <c r="AF725" s="21"/>
      <c r="AG725" s="21"/>
      <c r="AH725" s="21"/>
      <c r="AI725" s="21"/>
      <c r="AJ725" s="21"/>
      <c r="AK725" s="21">
        <v>765.0</v>
      </c>
    </row>
    <row r="726" ht="14.25" hidden="1" customHeight="1">
      <c r="A726" s="21" t="s">
        <v>3291</v>
      </c>
      <c r="B726" s="21" t="s">
        <v>550</v>
      </c>
      <c r="C726" s="21" t="s">
        <v>1040</v>
      </c>
      <c r="D726" s="21">
        <v>8.5</v>
      </c>
      <c r="E726" s="21">
        <v>0.33612</v>
      </c>
      <c r="F726" s="81" t="str">
        <f t="shared" si="19"/>
        <v>25.28858741</v>
      </c>
      <c r="G726" s="21">
        <v>5.71</v>
      </c>
      <c r="H726" s="21">
        <v>0.29</v>
      </c>
      <c r="I726" s="21"/>
      <c r="J726" s="21"/>
      <c r="K726" s="21"/>
      <c r="L726" s="21"/>
      <c r="M726" s="21"/>
      <c r="N726" s="21"/>
      <c r="O726" s="21"/>
      <c r="P726" s="21"/>
      <c r="Q726" s="21"/>
      <c r="R726" s="21"/>
      <c r="S726" s="21"/>
      <c r="T726" s="21"/>
      <c r="U726" s="21"/>
      <c r="V726" s="21"/>
      <c r="W726" s="21"/>
      <c r="X726" s="21"/>
      <c r="Y726" s="21"/>
      <c r="Z726" s="21"/>
      <c r="AA726" s="21"/>
      <c r="AB726" s="21" t="s">
        <v>746</v>
      </c>
      <c r="AC726" s="21" t="s">
        <v>1608</v>
      </c>
      <c r="AD726" s="21" t="s">
        <v>3266</v>
      </c>
      <c r="AE726" s="21" t="s">
        <v>3291</v>
      </c>
      <c r="AF726" s="21"/>
      <c r="AG726" s="21"/>
      <c r="AH726" s="21"/>
      <c r="AI726" s="21"/>
      <c r="AJ726" s="21"/>
      <c r="AK726" s="21">
        <v>741.0</v>
      </c>
    </row>
    <row r="727" ht="14.25" hidden="1" customHeight="1">
      <c r="A727" s="21" t="s">
        <v>3293</v>
      </c>
      <c r="B727" s="21" t="s">
        <v>550</v>
      </c>
      <c r="C727" s="21" t="s">
        <v>1040</v>
      </c>
      <c r="D727" s="21">
        <v>8.25</v>
      </c>
      <c r="E727" s="21">
        <v>0.37992</v>
      </c>
      <c r="F727" s="81" t="str">
        <f t="shared" si="19"/>
        <v>21.71509792</v>
      </c>
      <c r="G727" s="21">
        <v>5.85</v>
      </c>
      <c r="H727" s="21">
        <v>0.29</v>
      </c>
      <c r="I727" s="21"/>
      <c r="J727" s="21"/>
      <c r="K727" s="21"/>
      <c r="L727" s="21"/>
      <c r="M727" s="21"/>
      <c r="N727" s="21"/>
      <c r="O727" s="21"/>
      <c r="P727" s="21"/>
      <c r="Q727" s="21"/>
      <c r="R727" s="21"/>
      <c r="S727" s="21"/>
      <c r="T727" s="21"/>
      <c r="U727" s="21"/>
      <c r="V727" s="21"/>
      <c r="W727" s="21"/>
      <c r="X727" s="21"/>
      <c r="Y727" s="21"/>
      <c r="Z727" s="21"/>
      <c r="AA727" s="21"/>
      <c r="AB727" s="21" t="s">
        <v>746</v>
      </c>
      <c r="AC727" s="21" t="s">
        <v>1608</v>
      </c>
      <c r="AD727" s="21" t="s">
        <v>3258</v>
      </c>
      <c r="AE727" s="21" t="s">
        <v>3293</v>
      </c>
      <c r="AF727" s="21"/>
      <c r="AG727" s="21"/>
      <c r="AH727" s="21"/>
      <c r="AI727" s="21"/>
      <c r="AJ727" s="21"/>
      <c r="AK727" s="21">
        <v>775.0</v>
      </c>
    </row>
    <row r="728" ht="14.25" hidden="1" customHeight="1">
      <c r="A728" s="21" t="s">
        <v>3294</v>
      </c>
      <c r="B728" s="21" t="s">
        <v>550</v>
      </c>
      <c r="C728" s="21" t="s">
        <v>1040</v>
      </c>
      <c r="D728" s="21">
        <v>8.5</v>
      </c>
      <c r="E728" s="21">
        <v>0.2976</v>
      </c>
      <c r="F728" s="81" t="str">
        <f t="shared" si="19"/>
        <v>28.56182796</v>
      </c>
      <c r="G728" s="21">
        <v>5.71</v>
      </c>
      <c r="H728" s="21">
        <v>0.29</v>
      </c>
      <c r="I728" s="21"/>
      <c r="J728" s="21"/>
      <c r="K728" s="21"/>
      <c r="L728" s="21"/>
      <c r="M728" s="21"/>
      <c r="N728" s="21"/>
      <c r="O728" s="21"/>
      <c r="P728" s="21"/>
      <c r="Q728" s="21"/>
      <c r="R728" s="21"/>
      <c r="S728" s="21"/>
      <c r="T728" s="21"/>
      <c r="U728" s="21"/>
      <c r="V728" s="21"/>
      <c r="W728" s="21"/>
      <c r="X728" s="21"/>
      <c r="Y728" s="21"/>
      <c r="Z728" s="21"/>
      <c r="AA728" s="21"/>
      <c r="AB728" s="21" t="s">
        <v>746</v>
      </c>
      <c r="AC728" s="21" t="s">
        <v>1608</v>
      </c>
      <c r="AD728" s="21" t="s">
        <v>3266</v>
      </c>
      <c r="AE728" s="21" t="s">
        <v>3294</v>
      </c>
      <c r="AF728" s="21"/>
      <c r="AG728" s="21"/>
      <c r="AH728" s="21"/>
      <c r="AI728" s="21"/>
      <c r="AJ728" s="21"/>
      <c r="AK728" s="21">
        <v>729.0</v>
      </c>
    </row>
    <row r="729" ht="14.25" hidden="1" customHeight="1">
      <c r="A729" s="21" t="s">
        <v>3296</v>
      </c>
      <c r="B729" s="21" t="s">
        <v>550</v>
      </c>
      <c r="C729" s="21" t="s">
        <v>1040</v>
      </c>
      <c r="D729" s="21">
        <v>8.25</v>
      </c>
      <c r="E729" s="21">
        <v>0.32364</v>
      </c>
      <c r="F729" s="81" t="str">
        <f t="shared" si="19"/>
        <v>25.49128661</v>
      </c>
      <c r="G729" s="21">
        <v>5.85</v>
      </c>
      <c r="H729" s="21">
        <v>0.29</v>
      </c>
      <c r="I729" s="21"/>
      <c r="J729" s="21"/>
      <c r="K729" s="21"/>
      <c r="L729" s="21"/>
      <c r="M729" s="21"/>
      <c r="N729" s="21"/>
      <c r="O729" s="21"/>
      <c r="P729" s="21"/>
      <c r="Q729" s="21"/>
      <c r="R729" s="21"/>
      <c r="S729" s="21"/>
      <c r="T729" s="21"/>
      <c r="U729" s="21"/>
      <c r="V729" s="21"/>
      <c r="W729" s="21"/>
      <c r="X729" s="21"/>
      <c r="Y729" s="21"/>
      <c r="Z729" s="21"/>
      <c r="AA729" s="21"/>
      <c r="AB729" s="21" t="s">
        <v>746</v>
      </c>
      <c r="AC729" s="21" t="s">
        <v>1608</v>
      </c>
      <c r="AD729" s="21" t="s">
        <v>3258</v>
      </c>
      <c r="AE729" s="21" t="s">
        <v>3296</v>
      </c>
      <c r="AF729" s="21"/>
      <c r="AG729" s="21"/>
      <c r="AH729" s="21"/>
      <c r="AI729" s="21"/>
      <c r="AJ729" s="21"/>
      <c r="AK729" s="21">
        <v>759.0</v>
      </c>
    </row>
    <row r="730" ht="14.25" hidden="1" customHeight="1">
      <c r="A730" s="21" t="s">
        <v>3297</v>
      </c>
      <c r="B730" s="21" t="s">
        <v>550</v>
      </c>
      <c r="C730" s="21" t="s">
        <v>1040</v>
      </c>
      <c r="D730" s="21">
        <v>48.0</v>
      </c>
      <c r="E730" s="21">
        <v>2.45688</v>
      </c>
      <c r="F730" s="81" t="str">
        <f t="shared" si="19"/>
        <v>19.53697372</v>
      </c>
      <c r="G730" s="21">
        <v>1.83</v>
      </c>
      <c r="H730" s="21">
        <v>0.27</v>
      </c>
      <c r="I730" s="21"/>
      <c r="J730" s="21"/>
      <c r="K730" s="21"/>
      <c r="L730" s="21"/>
      <c r="M730" s="21"/>
      <c r="N730" s="21"/>
      <c r="O730" s="21"/>
      <c r="P730" s="21"/>
      <c r="Q730" s="21"/>
      <c r="R730" s="21"/>
      <c r="S730" s="21"/>
      <c r="T730" s="21"/>
      <c r="U730" s="21"/>
      <c r="V730" s="21"/>
      <c r="W730" s="21"/>
      <c r="X730" s="21"/>
      <c r="Y730" s="21"/>
      <c r="Z730" s="21"/>
      <c r="AA730" s="21"/>
      <c r="AB730" s="21" t="s">
        <v>746</v>
      </c>
      <c r="AC730" s="21" t="s">
        <v>1608</v>
      </c>
      <c r="AD730" s="21" t="s">
        <v>3266</v>
      </c>
      <c r="AE730" s="21" t="s">
        <v>3297</v>
      </c>
      <c r="AF730" s="21"/>
      <c r="AG730" s="21"/>
      <c r="AH730" s="21"/>
      <c r="AI730" s="21"/>
      <c r="AJ730" s="21"/>
      <c r="AK730" s="21">
        <v>753.0</v>
      </c>
    </row>
    <row r="731" ht="14.25" hidden="1" customHeight="1">
      <c r="A731" s="21" t="s">
        <v>3300</v>
      </c>
      <c r="B731" s="21" t="s">
        <v>550</v>
      </c>
      <c r="C731" s="21" t="s">
        <v>1040</v>
      </c>
      <c r="D731" s="21">
        <v>8.5</v>
      </c>
      <c r="E731" s="21">
        <v>0.2976</v>
      </c>
      <c r="F731" s="81" t="str">
        <f t="shared" si="19"/>
        <v>28.56182796</v>
      </c>
      <c r="G731" s="21">
        <v>5.71</v>
      </c>
      <c r="H731" s="21">
        <v>0.29</v>
      </c>
      <c r="I731" s="21"/>
      <c r="J731" s="21"/>
      <c r="K731" s="21"/>
      <c r="L731" s="21"/>
      <c r="M731" s="21"/>
      <c r="N731" s="21"/>
      <c r="O731" s="21"/>
      <c r="P731" s="21"/>
      <c r="Q731" s="21"/>
      <c r="R731" s="21"/>
      <c r="S731" s="21"/>
      <c r="T731" s="21"/>
      <c r="U731" s="21"/>
      <c r="V731" s="21"/>
      <c r="W731" s="21"/>
      <c r="X731" s="21"/>
      <c r="Y731" s="21"/>
      <c r="Z731" s="21"/>
      <c r="AA731" s="21"/>
      <c r="AB731" s="21" t="s">
        <v>746</v>
      </c>
      <c r="AC731" s="21" t="s">
        <v>1608</v>
      </c>
      <c r="AD731" s="21" t="s">
        <v>3266</v>
      </c>
      <c r="AE731" s="21" t="s">
        <v>3300</v>
      </c>
      <c r="AF731" s="21"/>
      <c r="AG731" s="21"/>
      <c r="AH731" s="21"/>
      <c r="AI731" s="21"/>
      <c r="AJ731" s="21"/>
      <c r="AK731" s="21">
        <v>747.0</v>
      </c>
    </row>
    <row r="732" ht="14.25" hidden="1" customHeight="1">
      <c r="A732" s="21" t="s">
        <v>3302</v>
      </c>
      <c r="B732" s="21" t="s">
        <v>550</v>
      </c>
      <c r="C732" s="21" t="s">
        <v>1040</v>
      </c>
      <c r="D732" s="21">
        <v>8.25</v>
      </c>
      <c r="E732" s="21">
        <v>0.27768</v>
      </c>
      <c r="F732" s="81" t="str">
        <f t="shared" si="19"/>
        <v>29.71045808</v>
      </c>
      <c r="G732" s="21">
        <v>5.85</v>
      </c>
      <c r="H732" s="21">
        <v>0.29</v>
      </c>
      <c r="I732" s="21"/>
      <c r="J732" s="21"/>
      <c r="K732" s="21"/>
      <c r="L732" s="21"/>
      <c r="M732" s="21"/>
      <c r="N732" s="21"/>
      <c r="O732" s="21"/>
      <c r="P732" s="21"/>
      <c r="Q732" s="21"/>
      <c r="R732" s="21"/>
      <c r="S732" s="21"/>
      <c r="T732" s="21"/>
      <c r="U732" s="21"/>
      <c r="V732" s="21"/>
      <c r="W732" s="21"/>
      <c r="X732" s="21"/>
      <c r="Y732" s="21"/>
      <c r="Z732" s="21"/>
      <c r="AA732" s="21"/>
      <c r="AB732" s="21" t="s">
        <v>746</v>
      </c>
      <c r="AC732" s="21" t="s">
        <v>1608</v>
      </c>
      <c r="AD732" s="21" t="s">
        <v>3258</v>
      </c>
      <c r="AE732" s="21" t="s">
        <v>3302</v>
      </c>
      <c r="AF732" s="21"/>
      <c r="AG732" s="21"/>
      <c r="AH732" s="21"/>
      <c r="AI732" s="21"/>
      <c r="AJ732" s="21"/>
      <c r="AK732" s="21">
        <v>783.0</v>
      </c>
    </row>
    <row r="733" ht="14.25" hidden="1" customHeight="1">
      <c r="A733" s="21" t="s">
        <v>3303</v>
      </c>
      <c r="B733" s="21" t="s">
        <v>550</v>
      </c>
      <c r="C733" s="21" t="s">
        <v>1040</v>
      </c>
      <c r="D733" s="21">
        <v>8.5</v>
      </c>
      <c r="E733" s="21">
        <v>0.3072</v>
      </c>
      <c r="F733" s="81" t="str">
        <f t="shared" si="19"/>
        <v>27.66927083</v>
      </c>
      <c r="G733" s="21">
        <v>5.71</v>
      </c>
      <c r="H733" s="21">
        <v>0.29</v>
      </c>
      <c r="I733" s="21"/>
      <c r="J733" s="21"/>
      <c r="K733" s="21"/>
      <c r="L733" s="21"/>
      <c r="M733" s="21"/>
      <c r="N733" s="21"/>
      <c r="O733" s="21"/>
      <c r="P733" s="21"/>
      <c r="Q733" s="21"/>
      <c r="R733" s="21"/>
      <c r="S733" s="21"/>
      <c r="T733" s="21"/>
      <c r="U733" s="21"/>
      <c r="V733" s="21"/>
      <c r="W733" s="21"/>
      <c r="X733" s="21"/>
      <c r="Y733" s="21"/>
      <c r="Z733" s="21"/>
      <c r="AA733" s="21"/>
      <c r="AB733" s="21" t="s">
        <v>746</v>
      </c>
      <c r="AC733" s="21" t="s">
        <v>1608</v>
      </c>
      <c r="AD733" s="21" t="s">
        <v>3266</v>
      </c>
      <c r="AE733" s="21" t="s">
        <v>3303</v>
      </c>
      <c r="AF733" s="21"/>
      <c r="AG733" s="21"/>
      <c r="AH733" s="21"/>
      <c r="AI733" s="21"/>
      <c r="AJ733" s="21"/>
      <c r="AK733" s="21">
        <v>735.0</v>
      </c>
    </row>
    <row r="734" ht="14.25" hidden="1" customHeight="1">
      <c r="A734" s="21" t="s">
        <v>3306</v>
      </c>
      <c r="B734" s="21" t="s">
        <v>550</v>
      </c>
      <c r="C734" s="21" t="s">
        <v>1040</v>
      </c>
      <c r="D734" s="21">
        <v>8.25</v>
      </c>
      <c r="E734" s="21">
        <v>0.34236</v>
      </c>
      <c r="F734" s="81" t="str">
        <f t="shared" si="19"/>
        <v>24.09744129</v>
      </c>
      <c r="G734" s="21">
        <v>5.85</v>
      </c>
      <c r="H734" s="21">
        <v>0.29</v>
      </c>
      <c r="I734" s="21"/>
      <c r="J734" s="21"/>
      <c r="K734" s="21"/>
      <c r="L734" s="21"/>
      <c r="M734" s="21"/>
      <c r="N734" s="21"/>
      <c r="O734" s="21"/>
      <c r="P734" s="21"/>
      <c r="Q734" s="21"/>
      <c r="R734" s="21"/>
      <c r="S734" s="21"/>
      <c r="T734" s="21"/>
      <c r="U734" s="21"/>
      <c r="V734" s="21"/>
      <c r="W734" s="21"/>
      <c r="X734" s="21"/>
      <c r="Y734" s="21"/>
      <c r="Z734" s="21"/>
      <c r="AA734" s="21"/>
      <c r="AB734" s="21" t="s">
        <v>746</v>
      </c>
      <c r="AC734" s="21" t="s">
        <v>1608</v>
      </c>
      <c r="AD734" s="21" t="s">
        <v>3258</v>
      </c>
      <c r="AE734" s="21" t="s">
        <v>3306</v>
      </c>
      <c r="AF734" s="21"/>
      <c r="AG734" s="21"/>
      <c r="AH734" s="21"/>
      <c r="AI734" s="21"/>
      <c r="AJ734" s="21"/>
      <c r="AK734" s="21">
        <v>767.0</v>
      </c>
    </row>
    <row r="735" ht="14.25" hidden="1" customHeight="1">
      <c r="A735" s="18" t="s">
        <v>3309</v>
      </c>
      <c r="B735" s="18" t="s">
        <v>550</v>
      </c>
      <c r="C735" s="18" t="s">
        <v>1040</v>
      </c>
      <c r="D735" s="18">
        <v>6.5</v>
      </c>
      <c r="E735" s="18">
        <v>0.23484</v>
      </c>
      <c r="F735" s="86" t="str">
        <f t="shared" si="19"/>
        <v>27.67841935</v>
      </c>
      <c r="G735" s="18">
        <v>7.15</v>
      </c>
      <c r="H735" s="18">
        <v>0.3</v>
      </c>
      <c r="I735" s="18"/>
      <c r="J735" s="18"/>
      <c r="K735" s="18"/>
      <c r="L735" s="18"/>
      <c r="M735" s="18"/>
      <c r="N735" s="18"/>
      <c r="O735" s="18"/>
      <c r="P735" s="18"/>
      <c r="Q735" s="18"/>
      <c r="R735" s="18"/>
      <c r="S735" s="18"/>
      <c r="T735" s="18"/>
      <c r="U735" s="18"/>
      <c r="V735" s="18"/>
      <c r="W735" s="18"/>
      <c r="X735" s="18"/>
      <c r="Y735" s="18"/>
      <c r="Z735" s="18"/>
      <c r="AA735" s="18"/>
      <c r="AB735" s="18" t="s">
        <v>746</v>
      </c>
      <c r="AC735" s="18" t="s">
        <v>1608</v>
      </c>
      <c r="AD735" s="18" t="s">
        <v>3266</v>
      </c>
      <c r="AE735" s="18" t="s">
        <v>3309</v>
      </c>
      <c r="AF735" s="18"/>
      <c r="AG735" s="18"/>
      <c r="AH735" s="18"/>
      <c r="AI735" s="18"/>
      <c r="AJ735" s="18"/>
      <c r="AK735" s="18">
        <v>740.0</v>
      </c>
    </row>
    <row r="736" ht="14.25" hidden="1" customHeight="1">
      <c r="A736" s="18" t="s">
        <v>3309</v>
      </c>
      <c r="B736" s="18" t="s">
        <v>550</v>
      </c>
      <c r="C736" s="18" t="s">
        <v>1040</v>
      </c>
      <c r="D736" s="18">
        <v>6.5</v>
      </c>
      <c r="E736" s="18">
        <v>0.29928</v>
      </c>
      <c r="F736" s="86" t="str">
        <f t="shared" si="19"/>
        <v>21.71879177</v>
      </c>
      <c r="G736" s="18">
        <v>7.15</v>
      </c>
      <c r="H736" s="18">
        <v>0.3</v>
      </c>
      <c r="I736" s="18"/>
      <c r="J736" s="18"/>
      <c r="K736" s="18"/>
      <c r="L736" s="18"/>
      <c r="M736" s="18"/>
      <c r="N736" s="18"/>
      <c r="O736" s="18"/>
      <c r="P736" s="18"/>
      <c r="Q736" s="18"/>
      <c r="R736" s="18"/>
      <c r="S736" s="18"/>
      <c r="T736" s="18"/>
      <c r="U736" s="18"/>
      <c r="V736" s="18"/>
      <c r="W736" s="18"/>
      <c r="X736" s="18"/>
      <c r="Y736" s="18"/>
      <c r="Z736" s="18"/>
      <c r="AA736" s="18"/>
      <c r="AB736" s="18" t="s">
        <v>746</v>
      </c>
      <c r="AC736" s="18" t="s">
        <v>1608</v>
      </c>
      <c r="AD736" s="18" t="s">
        <v>3258</v>
      </c>
      <c r="AE736" s="18" t="s">
        <v>3309</v>
      </c>
      <c r="AF736" s="18"/>
      <c r="AG736" s="18"/>
      <c r="AH736" s="18"/>
      <c r="AI736" s="18"/>
      <c r="AJ736" s="18"/>
      <c r="AK736" s="18">
        <v>774.0</v>
      </c>
    </row>
    <row r="737" ht="14.25" hidden="1" customHeight="1">
      <c r="A737" s="18" t="s">
        <v>3313</v>
      </c>
      <c r="B737" s="18" t="s">
        <v>550</v>
      </c>
      <c r="C737" s="18" t="s">
        <v>1040</v>
      </c>
      <c r="D737" s="18">
        <v>6.5</v>
      </c>
      <c r="E737" s="18">
        <v>0.212999999999999</v>
      </c>
      <c r="F737" s="86" t="str">
        <f t="shared" si="19"/>
        <v>30.51643192</v>
      </c>
      <c r="G737" s="18">
        <v>7.15</v>
      </c>
      <c r="H737" s="18">
        <v>0.3</v>
      </c>
      <c r="I737" s="18"/>
      <c r="J737" s="18"/>
      <c r="K737" s="18"/>
      <c r="L737" s="18"/>
      <c r="M737" s="18"/>
      <c r="N737" s="18"/>
      <c r="O737" s="18"/>
      <c r="P737" s="18"/>
      <c r="Q737" s="18"/>
      <c r="R737" s="18"/>
      <c r="S737" s="18"/>
      <c r="T737" s="18"/>
      <c r="U737" s="18"/>
      <c r="V737" s="18"/>
      <c r="W737" s="18"/>
      <c r="X737" s="18"/>
      <c r="Y737" s="18"/>
      <c r="Z737" s="18"/>
      <c r="AA737" s="18"/>
      <c r="AB737" s="18" t="s">
        <v>746</v>
      </c>
      <c r="AC737" s="18" t="s">
        <v>1608</v>
      </c>
      <c r="AD737" s="18" t="s">
        <v>3266</v>
      </c>
      <c r="AE737" s="18" t="s">
        <v>3313</v>
      </c>
      <c r="AF737" s="18"/>
      <c r="AG737" s="18"/>
      <c r="AH737" s="18"/>
      <c r="AI737" s="18"/>
      <c r="AJ737" s="18"/>
      <c r="AK737" s="18">
        <v>728.0</v>
      </c>
    </row>
    <row r="738" ht="14.25" hidden="1" customHeight="1">
      <c r="A738" s="18" t="s">
        <v>3313</v>
      </c>
      <c r="B738" s="18" t="s">
        <v>550</v>
      </c>
      <c r="C738" s="18" t="s">
        <v>1040</v>
      </c>
      <c r="D738" s="18">
        <v>6.5</v>
      </c>
      <c r="E738" s="18">
        <v>0.247679999999999</v>
      </c>
      <c r="F738" s="86" t="str">
        <f t="shared" si="19"/>
        <v>26.24354005</v>
      </c>
      <c r="G738" s="18">
        <v>7.15</v>
      </c>
      <c r="H738" s="18">
        <v>0.3</v>
      </c>
      <c r="I738" s="18"/>
      <c r="J738" s="18"/>
      <c r="K738" s="18"/>
      <c r="L738" s="18"/>
      <c r="M738" s="18"/>
      <c r="N738" s="18"/>
      <c r="O738" s="18"/>
      <c r="P738" s="18"/>
      <c r="Q738" s="18"/>
      <c r="R738" s="18"/>
      <c r="S738" s="18"/>
      <c r="T738" s="18"/>
      <c r="U738" s="18"/>
      <c r="V738" s="18"/>
      <c r="W738" s="18"/>
      <c r="X738" s="18"/>
      <c r="Y738" s="18"/>
      <c r="Z738" s="18"/>
      <c r="AA738" s="18"/>
      <c r="AB738" s="18" t="s">
        <v>746</v>
      </c>
      <c r="AC738" s="18" t="s">
        <v>1608</v>
      </c>
      <c r="AD738" s="18" t="s">
        <v>3258</v>
      </c>
      <c r="AE738" s="18" t="s">
        <v>3313</v>
      </c>
      <c r="AF738" s="18"/>
      <c r="AG738" s="18"/>
      <c r="AH738" s="18"/>
      <c r="AI738" s="18"/>
      <c r="AJ738" s="18"/>
      <c r="AK738" s="18">
        <v>758.0</v>
      </c>
    </row>
    <row r="739" ht="14.25" hidden="1" customHeight="1">
      <c r="A739" s="18" t="s">
        <v>3319</v>
      </c>
      <c r="B739" s="18" t="s">
        <v>550</v>
      </c>
      <c r="C739" s="18" t="s">
        <v>1040</v>
      </c>
      <c r="D739" s="18">
        <v>6.5</v>
      </c>
      <c r="E739" s="18">
        <v>0.205799999999999</v>
      </c>
      <c r="F739" s="86" t="str">
        <f t="shared" si="19"/>
        <v>31.5840622</v>
      </c>
      <c r="G739" s="18">
        <v>7.15</v>
      </c>
      <c r="H739" s="18">
        <v>0.3</v>
      </c>
      <c r="I739" s="18"/>
      <c r="J739" s="18"/>
      <c r="K739" s="18"/>
      <c r="L739" s="18"/>
      <c r="M739" s="18"/>
      <c r="N739" s="18"/>
      <c r="O739" s="18"/>
      <c r="P739" s="18"/>
      <c r="Q739" s="18"/>
      <c r="R739" s="18"/>
      <c r="S739" s="18"/>
      <c r="T739" s="18"/>
      <c r="U739" s="18"/>
      <c r="V739" s="18"/>
      <c r="W739" s="18"/>
      <c r="X739" s="18"/>
      <c r="Y739" s="18"/>
      <c r="Z739" s="18"/>
      <c r="AA739" s="18"/>
      <c r="AB739" s="18" t="s">
        <v>746</v>
      </c>
      <c r="AC739" s="18" t="s">
        <v>1608</v>
      </c>
      <c r="AD739" s="18" t="s">
        <v>3266</v>
      </c>
      <c r="AE739" s="18" t="s">
        <v>3319</v>
      </c>
      <c r="AF739" s="18"/>
      <c r="AG739" s="18"/>
      <c r="AH739" s="18"/>
      <c r="AI739" s="18"/>
      <c r="AJ739" s="18"/>
      <c r="AK739" s="18">
        <v>746.0</v>
      </c>
    </row>
    <row r="740" ht="14.25" hidden="1" customHeight="1">
      <c r="A740" s="18" t="s">
        <v>3319</v>
      </c>
      <c r="B740" s="18" t="s">
        <v>550</v>
      </c>
      <c r="C740" s="18" t="s">
        <v>1040</v>
      </c>
      <c r="D740" s="18">
        <v>6.5</v>
      </c>
      <c r="E740" s="18">
        <v>0.21876</v>
      </c>
      <c r="F740" s="86" t="str">
        <f t="shared" si="19"/>
        <v>29.71292741</v>
      </c>
      <c r="G740" s="18">
        <v>7.15</v>
      </c>
      <c r="H740" s="18">
        <v>0.3</v>
      </c>
      <c r="I740" s="18"/>
      <c r="J740" s="18"/>
      <c r="K740" s="18"/>
      <c r="L740" s="18"/>
      <c r="M740" s="18"/>
      <c r="N740" s="18"/>
      <c r="O740" s="18"/>
      <c r="P740" s="18"/>
      <c r="Q740" s="18"/>
      <c r="R740" s="18"/>
      <c r="S740" s="18"/>
      <c r="T740" s="18"/>
      <c r="U740" s="18"/>
      <c r="V740" s="18"/>
      <c r="W740" s="18"/>
      <c r="X740" s="18"/>
      <c r="Y740" s="18"/>
      <c r="Z740" s="18"/>
      <c r="AA740" s="18"/>
      <c r="AB740" s="18" t="s">
        <v>746</v>
      </c>
      <c r="AC740" s="18" t="s">
        <v>1608</v>
      </c>
      <c r="AD740" s="18" t="s">
        <v>3258</v>
      </c>
      <c r="AE740" s="18" t="s">
        <v>3319</v>
      </c>
      <c r="AF740" s="18"/>
      <c r="AG740" s="18"/>
      <c r="AH740" s="18"/>
      <c r="AI740" s="18"/>
      <c r="AJ740" s="18"/>
      <c r="AK740" s="18">
        <v>782.0</v>
      </c>
    </row>
    <row r="741" ht="14.25" hidden="1" customHeight="1">
      <c r="A741" s="18" t="s">
        <v>3324</v>
      </c>
      <c r="B741" s="18" t="s">
        <v>550</v>
      </c>
      <c r="C741" s="18" t="s">
        <v>1040</v>
      </c>
      <c r="D741" s="18">
        <v>6.5</v>
      </c>
      <c r="E741" s="18">
        <v>0.212999999999999</v>
      </c>
      <c r="F741" s="86" t="str">
        <f t="shared" si="19"/>
        <v>30.51643192</v>
      </c>
      <c r="G741" s="18">
        <v>7.15</v>
      </c>
      <c r="H741" s="18">
        <v>0.3</v>
      </c>
      <c r="I741" s="18"/>
      <c r="J741" s="18"/>
      <c r="K741" s="18"/>
      <c r="L741" s="18"/>
      <c r="M741" s="18"/>
      <c r="N741" s="18"/>
      <c r="O741" s="18"/>
      <c r="P741" s="18"/>
      <c r="Q741" s="18"/>
      <c r="R741" s="18"/>
      <c r="S741" s="18"/>
      <c r="T741" s="18"/>
      <c r="U741" s="18"/>
      <c r="V741" s="18"/>
      <c r="W741" s="18"/>
      <c r="X741" s="18"/>
      <c r="Y741" s="18"/>
      <c r="Z741" s="18"/>
      <c r="AA741" s="18"/>
      <c r="AB741" s="18" t="s">
        <v>746</v>
      </c>
      <c r="AC741" s="18" t="s">
        <v>1608</v>
      </c>
      <c r="AD741" s="18" t="s">
        <v>3266</v>
      </c>
      <c r="AE741" s="18" t="s">
        <v>3324</v>
      </c>
      <c r="AF741" s="18"/>
      <c r="AG741" s="18"/>
      <c r="AH741" s="18"/>
      <c r="AI741" s="18"/>
      <c r="AJ741" s="18"/>
      <c r="AK741" s="18">
        <v>734.0</v>
      </c>
    </row>
    <row r="742" ht="14.25" hidden="1" customHeight="1">
      <c r="A742" s="18" t="s">
        <v>3324</v>
      </c>
      <c r="B742" s="18" t="s">
        <v>550</v>
      </c>
      <c r="C742" s="18" t="s">
        <v>1040</v>
      </c>
      <c r="D742" s="18">
        <v>6.5</v>
      </c>
      <c r="E742" s="18">
        <v>0.26232</v>
      </c>
      <c r="F742" s="86" t="str">
        <f t="shared" si="19"/>
        <v>24.778896</v>
      </c>
      <c r="G742" s="18">
        <v>7.15</v>
      </c>
      <c r="H742" s="18">
        <v>0.3</v>
      </c>
      <c r="I742" s="18"/>
      <c r="J742" s="18"/>
      <c r="K742" s="18"/>
      <c r="L742" s="18"/>
      <c r="M742" s="18"/>
      <c r="N742" s="18"/>
      <c r="O742" s="18"/>
      <c r="P742" s="18"/>
      <c r="Q742" s="18"/>
      <c r="R742" s="18"/>
      <c r="S742" s="18"/>
      <c r="T742" s="18"/>
      <c r="U742" s="18"/>
      <c r="V742" s="18"/>
      <c r="W742" s="18"/>
      <c r="X742" s="18"/>
      <c r="Y742" s="18"/>
      <c r="Z742" s="18"/>
      <c r="AA742" s="18"/>
      <c r="AB742" s="18" t="s">
        <v>746</v>
      </c>
      <c r="AC742" s="18" t="s">
        <v>1608</v>
      </c>
      <c r="AD742" s="18" t="s">
        <v>3258</v>
      </c>
      <c r="AE742" s="18" t="s">
        <v>3324</v>
      </c>
      <c r="AF742" s="18"/>
      <c r="AG742" s="18"/>
      <c r="AH742" s="18"/>
      <c r="AI742" s="18"/>
      <c r="AJ742" s="18"/>
      <c r="AK742" s="18">
        <v>766.0</v>
      </c>
    </row>
    <row r="743" ht="14.25" hidden="1" customHeight="1">
      <c r="A743" s="18" t="s">
        <v>3332</v>
      </c>
      <c r="B743" s="18" t="s">
        <v>550</v>
      </c>
      <c r="C743" s="18" t="s">
        <v>1040</v>
      </c>
      <c r="D743" s="18">
        <v>10.25</v>
      </c>
      <c r="E743" s="18">
        <v>0.313079999999999</v>
      </c>
      <c r="F743" s="86" t="str">
        <f t="shared" si="19"/>
        <v>32.73923598</v>
      </c>
      <c r="G743" s="18">
        <v>4.9</v>
      </c>
      <c r="H743" s="18">
        <v>0.29</v>
      </c>
      <c r="I743" s="18"/>
      <c r="J743" s="18"/>
      <c r="K743" s="18"/>
      <c r="L743" s="18"/>
      <c r="M743" s="18"/>
      <c r="N743" s="18"/>
      <c r="O743" s="18"/>
      <c r="P743" s="18"/>
      <c r="Q743" s="18"/>
      <c r="R743" s="18"/>
      <c r="S743" s="18"/>
      <c r="T743" s="18"/>
      <c r="U743" s="18"/>
      <c r="V743" s="18"/>
      <c r="W743" s="18"/>
      <c r="X743" s="18"/>
      <c r="Y743" s="18"/>
      <c r="Z743" s="18"/>
      <c r="AA743" s="18"/>
      <c r="AB743" s="18" t="s">
        <v>746</v>
      </c>
      <c r="AC743" s="18" t="s">
        <v>1608</v>
      </c>
      <c r="AD743" s="18" t="s">
        <v>3266</v>
      </c>
      <c r="AE743" s="18" t="s">
        <v>3332</v>
      </c>
      <c r="AF743" s="18"/>
      <c r="AG743" s="18"/>
      <c r="AH743" s="18"/>
      <c r="AI743" s="18"/>
      <c r="AJ743" s="18"/>
      <c r="AK743" s="18">
        <v>742.0</v>
      </c>
    </row>
    <row r="744" ht="14.25" hidden="1" customHeight="1">
      <c r="A744" s="18" t="s">
        <v>3332</v>
      </c>
      <c r="B744" s="18" t="s">
        <v>550</v>
      </c>
      <c r="C744" s="18" t="s">
        <v>1040</v>
      </c>
      <c r="D744" s="18">
        <v>10.25</v>
      </c>
      <c r="E744" s="18">
        <v>0.3792</v>
      </c>
      <c r="F744" s="86" t="str">
        <f t="shared" si="19"/>
        <v>27.03059072</v>
      </c>
      <c r="G744" s="18">
        <v>4.9</v>
      </c>
      <c r="H744" s="18">
        <v>0.29</v>
      </c>
      <c r="I744" s="18"/>
      <c r="J744" s="18"/>
      <c r="K744" s="18"/>
      <c r="L744" s="18"/>
      <c r="M744" s="18"/>
      <c r="N744" s="18"/>
      <c r="O744" s="18"/>
      <c r="P744" s="18"/>
      <c r="Q744" s="18"/>
      <c r="R744" s="18"/>
      <c r="S744" s="18"/>
      <c r="T744" s="18"/>
      <c r="U744" s="18"/>
      <c r="V744" s="18"/>
      <c r="W744" s="18"/>
      <c r="X744" s="18"/>
      <c r="Y744" s="18"/>
      <c r="Z744" s="18"/>
      <c r="AA744" s="18"/>
      <c r="AB744" s="18" t="s">
        <v>746</v>
      </c>
      <c r="AC744" s="18" t="s">
        <v>1608</v>
      </c>
      <c r="AD744" s="18" t="s">
        <v>3258</v>
      </c>
      <c r="AE744" s="18" t="s">
        <v>3332</v>
      </c>
      <c r="AF744" s="18"/>
      <c r="AG744" s="18"/>
      <c r="AH744" s="18"/>
      <c r="AI744" s="18"/>
      <c r="AJ744" s="18"/>
      <c r="AK744" s="18">
        <v>776.0</v>
      </c>
    </row>
    <row r="745" ht="14.25" hidden="1" customHeight="1">
      <c r="A745" s="18" t="s">
        <v>3338</v>
      </c>
      <c r="B745" s="18" t="s">
        <v>550</v>
      </c>
      <c r="C745" s="18" t="s">
        <v>1040</v>
      </c>
      <c r="D745" s="18">
        <v>10.25</v>
      </c>
      <c r="E745" s="18">
        <v>0.2904</v>
      </c>
      <c r="F745" s="86" t="str">
        <f t="shared" si="19"/>
        <v>35.29614325</v>
      </c>
      <c r="G745" s="18">
        <v>4.9</v>
      </c>
      <c r="H745" s="18">
        <v>0.29</v>
      </c>
      <c r="I745" s="18"/>
      <c r="J745" s="18"/>
      <c r="K745" s="18"/>
      <c r="L745" s="18"/>
      <c r="M745" s="18"/>
      <c r="N745" s="18"/>
      <c r="O745" s="18"/>
      <c r="P745" s="18"/>
      <c r="Q745" s="18"/>
      <c r="R745" s="18"/>
      <c r="S745" s="18"/>
      <c r="T745" s="18"/>
      <c r="U745" s="18"/>
      <c r="V745" s="18"/>
      <c r="W745" s="18"/>
      <c r="X745" s="18"/>
      <c r="Y745" s="18"/>
      <c r="Z745" s="18"/>
      <c r="AA745" s="18"/>
      <c r="AB745" s="18" t="s">
        <v>746</v>
      </c>
      <c r="AC745" s="18" t="s">
        <v>1608</v>
      </c>
      <c r="AD745" s="18" t="s">
        <v>3266</v>
      </c>
      <c r="AE745" s="18" t="s">
        <v>3338</v>
      </c>
      <c r="AF745" s="18"/>
      <c r="AG745" s="18"/>
      <c r="AH745" s="18"/>
      <c r="AI745" s="18"/>
      <c r="AJ745" s="18"/>
      <c r="AK745" s="18">
        <v>730.0</v>
      </c>
    </row>
    <row r="746" ht="14.25" hidden="1" customHeight="1">
      <c r="A746" s="18" t="s">
        <v>3338</v>
      </c>
      <c r="B746" s="18" t="s">
        <v>550</v>
      </c>
      <c r="C746" s="18" t="s">
        <v>1040</v>
      </c>
      <c r="D746" s="18">
        <v>10.25</v>
      </c>
      <c r="E746" s="18">
        <v>0.32244</v>
      </c>
      <c r="F746" s="86" t="str">
        <f t="shared" si="19"/>
        <v>31.78885994</v>
      </c>
      <c r="G746" s="18">
        <v>4.9</v>
      </c>
      <c r="H746" s="18">
        <v>0.29</v>
      </c>
      <c r="I746" s="18"/>
      <c r="J746" s="18"/>
      <c r="K746" s="18"/>
      <c r="L746" s="18"/>
      <c r="M746" s="18"/>
      <c r="N746" s="18"/>
      <c r="O746" s="18"/>
      <c r="P746" s="18"/>
      <c r="Q746" s="18"/>
      <c r="R746" s="18"/>
      <c r="S746" s="18"/>
      <c r="T746" s="18"/>
      <c r="U746" s="18"/>
      <c r="V746" s="18"/>
      <c r="W746" s="18"/>
      <c r="X746" s="18"/>
      <c r="Y746" s="18"/>
      <c r="Z746" s="18"/>
      <c r="AA746" s="18"/>
      <c r="AB746" s="18" t="s">
        <v>746</v>
      </c>
      <c r="AC746" s="18" t="s">
        <v>1608</v>
      </c>
      <c r="AD746" s="18" t="s">
        <v>3258</v>
      </c>
      <c r="AE746" s="18" t="s">
        <v>3338</v>
      </c>
      <c r="AF746" s="18"/>
      <c r="AG746" s="18"/>
      <c r="AH746" s="18"/>
      <c r="AI746" s="18"/>
      <c r="AJ746" s="18"/>
      <c r="AK746" s="18">
        <v>760.0</v>
      </c>
    </row>
    <row r="747" ht="14.25" hidden="1" customHeight="1">
      <c r="A747" s="18" t="s">
        <v>3344</v>
      </c>
      <c r="B747" s="18" t="s">
        <v>550</v>
      </c>
      <c r="C747" s="18" t="s">
        <v>1040</v>
      </c>
      <c r="D747" s="18">
        <v>48.0</v>
      </c>
      <c r="E747" s="18">
        <v>2.2296</v>
      </c>
      <c r="F747" s="86" t="str">
        <f t="shared" si="19"/>
        <v>21.5285253</v>
      </c>
      <c r="G747" s="18">
        <v>1.83</v>
      </c>
      <c r="H747" s="18">
        <v>0.27</v>
      </c>
      <c r="I747" s="18"/>
      <c r="J747" s="18"/>
      <c r="K747" s="18"/>
      <c r="L747" s="18"/>
      <c r="M747" s="18"/>
      <c r="N747" s="18"/>
      <c r="O747" s="18"/>
      <c r="P747" s="18"/>
      <c r="Q747" s="18"/>
      <c r="R747" s="18"/>
      <c r="S747" s="18"/>
      <c r="T747" s="18"/>
      <c r="U747" s="18"/>
      <c r="V747" s="18"/>
      <c r="W747" s="18"/>
      <c r="X747" s="18"/>
      <c r="Y747" s="18"/>
      <c r="Z747" s="18"/>
      <c r="AA747" s="18"/>
      <c r="AB747" s="18" t="s">
        <v>746</v>
      </c>
      <c r="AC747" s="18" t="s">
        <v>1608</v>
      </c>
      <c r="AD747" s="18" t="s">
        <v>3266</v>
      </c>
      <c r="AE747" s="18" t="s">
        <v>3344</v>
      </c>
      <c r="AF747" s="18"/>
      <c r="AG747" s="18"/>
      <c r="AH747" s="18"/>
      <c r="AI747" s="18"/>
      <c r="AJ747" s="18"/>
      <c r="AK747" s="18">
        <v>754.0</v>
      </c>
    </row>
    <row r="748" ht="14.25" hidden="1" customHeight="1">
      <c r="A748" s="18" t="s">
        <v>3347</v>
      </c>
      <c r="B748" s="18" t="s">
        <v>550</v>
      </c>
      <c r="C748" s="18" t="s">
        <v>1040</v>
      </c>
      <c r="D748" s="18">
        <v>10.25</v>
      </c>
      <c r="E748" s="18">
        <v>0.27912</v>
      </c>
      <c r="F748" s="86" t="str">
        <f t="shared" si="19"/>
        <v>36.72255661</v>
      </c>
      <c r="G748" s="18">
        <v>4.9</v>
      </c>
      <c r="H748" s="18">
        <v>0.29</v>
      </c>
      <c r="I748" s="18"/>
      <c r="J748" s="18"/>
      <c r="K748" s="18"/>
      <c r="L748" s="18"/>
      <c r="M748" s="18"/>
      <c r="N748" s="18"/>
      <c r="O748" s="18"/>
      <c r="P748" s="18"/>
      <c r="Q748" s="18"/>
      <c r="R748" s="18"/>
      <c r="S748" s="18"/>
      <c r="T748" s="18"/>
      <c r="U748" s="18"/>
      <c r="V748" s="18"/>
      <c r="W748" s="18"/>
      <c r="X748" s="18"/>
      <c r="Y748" s="18"/>
      <c r="Z748" s="18"/>
      <c r="AA748" s="18"/>
      <c r="AB748" s="18" t="s">
        <v>746</v>
      </c>
      <c r="AC748" s="18" t="s">
        <v>1608</v>
      </c>
      <c r="AD748" s="18" t="s">
        <v>3266</v>
      </c>
      <c r="AE748" s="18" t="s">
        <v>3347</v>
      </c>
      <c r="AF748" s="18"/>
      <c r="AG748" s="18"/>
      <c r="AH748" s="18"/>
      <c r="AI748" s="18"/>
      <c r="AJ748" s="18"/>
      <c r="AK748" s="18">
        <v>748.0</v>
      </c>
    </row>
    <row r="749" ht="14.25" hidden="1" customHeight="1">
      <c r="A749" s="18" t="s">
        <v>3347</v>
      </c>
      <c r="B749" s="18" t="s">
        <v>550</v>
      </c>
      <c r="C749" s="18" t="s">
        <v>1040</v>
      </c>
      <c r="D749" s="18">
        <v>10.25</v>
      </c>
      <c r="E749" s="18">
        <v>0.27756</v>
      </c>
      <c r="F749" s="86" t="str">
        <f t="shared" si="19"/>
        <v>36.9289523</v>
      </c>
      <c r="G749" s="18">
        <v>4.9</v>
      </c>
      <c r="H749" s="18">
        <v>0.29</v>
      </c>
      <c r="I749" s="18"/>
      <c r="J749" s="18"/>
      <c r="K749" s="18"/>
      <c r="L749" s="18"/>
      <c r="M749" s="18"/>
      <c r="N749" s="18"/>
      <c r="O749" s="18"/>
      <c r="P749" s="18"/>
      <c r="Q749" s="18"/>
      <c r="R749" s="18"/>
      <c r="S749" s="18"/>
      <c r="T749" s="18"/>
      <c r="U749" s="18"/>
      <c r="V749" s="18"/>
      <c r="W749" s="18"/>
      <c r="X749" s="18"/>
      <c r="Y749" s="18"/>
      <c r="Z749" s="18"/>
      <c r="AA749" s="18"/>
      <c r="AB749" s="18" t="s">
        <v>746</v>
      </c>
      <c r="AC749" s="18" t="s">
        <v>1608</v>
      </c>
      <c r="AD749" s="18" t="s">
        <v>3258</v>
      </c>
      <c r="AE749" s="18" t="s">
        <v>3347</v>
      </c>
      <c r="AF749" s="18"/>
      <c r="AG749" s="18"/>
      <c r="AH749" s="18"/>
      <c r="AI749" s="18"/>
      <c r="AJ749" s="18"/>
      <c r="AK749" s="18">
        <v>784.0</v>
      </c>
    </row>
    <row r="750" ht="14.25" hidden="1" customHeight="1">
      <c r="A750" s="18" t="s">
        <v>3353</v>
      </c>
      <c r="B750" s="18" t="s">
        <v>550</v>
      </c>
      <c r="C750" s="18" t="s">
        <v>1040</v>
      </c>
      <c r="D750" s="18">
        <v>10.25</v>
      </c>
      <c r="E750" s="18">
        <v>0.30168</v>
      </c>
      <c r="F750" s="86" t="str">
        <f t="shared" si="19"/>
        <v>33.97639883</v>
      </c>
      <c r="G750" s="18">
        <v>4.9</v>
      </c>
      <c r="H750" s="18">
        <v>0.29</v>
      </c>
      <c r="I750" s="18"/>
      <c r="J750" s="18"/>
      <c r="K750" s="18"/>
      <c r="L750" s="18"/>
      <c r="M750" s="18"/>
      <c r="N750" s="18"/>
      <c r="O750" s="18"/>
      <c r="P750" s="18"/>
      <c r="Q750" s="18"/>
      <c r="R750" s="18"/>
      <c r="S750" s="18"/>
      <c r="T750" s="18"/>
      <c r="U750" s="18"/>
      <c r="V750" s="18"/>
      <c r="W750" s="18"/>
      <c r="X750" s="18"/>
      <c r="Y750" s="18"/>
      <c r="Z750" s="18"/>
      <c r="AA750" s="18"/>
      <c r="AB750" s="18" t="s">
        <v>746</v>
      </c>
      <c r="AC750" s="18" t="s">
        <v>1608</v>
      </c>
      <c r="AD750" s="18" t="s">
        <v>3266</v>
      </c>
      <c r="AE750" s="18" t="s">
        <v>3353</v>
      </c>
      <c r="AF750" s="18"/>
      <c r="AG750" s="18"/>
      <c r="AH750" s="18"/>
      <c r="AI750" s="18"/>
      <c r="AJ750" s="18"/>
      <c r="AK750" s="18">
        <v>736.0</v>
      </c>
    </row>
    <row r="751" ht="14.25" hidden="1" customHeight="1">
      <c r="A751" s="18" t="s">
        <v>3353</v>
      </c>
      <c r="B751" s="18" t="s">
        <v>550</v>
      </c>
      <c r="C751" s="18" t="s">
        <v>1040</v>
      </c>
      <c r="D751" s="18">
        <v>10.25</v>
      </c>
      <c r="E751" s="18">
        <v>0.345</v>
      </c>
      <c r="F751" s="86" t="str">
        <f t="shared" si="19"/>
        <v>29.71014493</v>
      </c>
      <c r="G751" s="18">
        <v>4.9</v>
      </c>
      <c r="H751" s="18">
        <v>0.29</v>
      </c>
      <c r="I751" s="18"/>
      <c r="J751" s="18"/>
      <c r="K751" s="18"/>
      <c r="L751" s="18"/>
      <c r="M751" s="18"/>
      <c r="N751" s="18"/>
      <c r="O751" s="18"/>
      <c r="P751" s="18"/>
      <c r="Q751" s="18"/>
      <c r="R751" s="18"/>
      <c r="S751" s="18"/>
      <c r="T751" s="18"/>
      <c r="U751" s="18"/>
      <c r="V751" s="18"/>
      <c r="W751" s="18"/>
      <c r="X751" s="18"/>
      <c r="Y751" s="18"/>
      <c r="Z751" s="18"/>
      <c r="AA751" s="18"/>
      <c r="AB751" s="18" t="s">
        <v>746</v>
      </c>
      <c r="AC751" s="18" t="s">
        <v>1608</v>
      </c>
      <c r="AD751" s="18" t="s">
        <v>3258</v>
      </c>
      <c r="AE751" s="18" t="s">
        <v>3353</v>
      </c>
      <c r="AF751" s="18"/>
      <c r="AG751" s="18"/>
      <c r="AH751" s="18"/>
      <c r="AI751" s="18"/>
      <c r="AJ751" s="18"/>
      <c r="AK751" s="18">
        <v>768.0</v>
      </c>
    </row>
    <row r="752" ht="14.25" hidden="1" customHeight="1">
      <c r="A752" s="18" t="s">
        <v>3358</v>
      </c>
      <c r="B752" s="18" t="s">
        <v>550</v>
      </c>
      <c r="C752" s="18" t="s">
        <v>1040</v>
      </c>
      <c r="D752" s="18">
        <v>12.25</v>
      </c>
      <c r="E752" s="18">
        <v>0.32016</v>
      </c>
      <c r="F752" s="86" t="str">
        <f t="shared" si="19"/>
        <v>38.26211894</v>
      </c>
      <c r="G752" s="18">
        <v>4.27</v>
      </c>
      <c r="H752" s="18">
        <v>0.28</v>
      </c>
      <c r="I752" s="18"/>
      <c r="J752" s="18"/>
      <c r="K752" s="18"/>
      <c r="L752" s="18"/>
      <c r="M752" s="18"/>
      <c r="N752" s="18"/>
      <c r="O752" s="18"/>
      <c r="P752" s="18"/>
      <c r="Q752" s="18"/>
      <c r="R752" s="18"/>
      <c r="S752" s="18"/>
      <c r="T752" s="18"/>
      <c r="U752" s="18"/>
      <c r="V752" s="18"/>
      <c r="W752" s="18"/>
      <c r="X752" s="18"/>
      <c r="Y752" s="18"/>
      <c r="Z752" s="18"/>
      <c r="AA752" s="18"/>
      <c r="AB752" s="18" t="s">
        <v>746</v>
      </c>
      <c r="AC752" s="18" t="s">
        <v>1608</v>
      </c>
      <c r="AD752" s="18" t="s">
        <v>3266</v>
      </c>
      <c r="AE752" s="18" t="s">
        <v>3358</v>
      </c>
      <c r="AF752" s="18"/>
      <c r="AG752" s="18"/>
      <c r="AH752" s="18"/>
      <c r="AI752" s="18"/>
      <c r="AJ752" s="18"/>
      <c r="AK752" s="18">
        <v>744.0</v>
      </c>
    </row>
    <row r="753" ht="14.25" hidden="1" customHeight="1">
      <c r="A753" s="18" t="s">
        <v>3358</v>
      </c>
      <c r="B753" s="18" t="s">
        <v>550</v>
      </c>
      <c r="C753" s="18" t="s">
        <v>1040</v>
      </c>
      <c r="D753" s="18">
        <v>12.25</v>
      </c>
      <c r="E753" s="18">
        <v>0.35844</v>
      </c>
      <c r="F753" s="86" t="str">
        <f t="shared" si="19"/>
        <v>34.17587323</v>
      </c>
      <c r="G753" s="18">
        <v>4.27</v>
      </c>
      <c r="H753" s="18">
        <v>0.28</v>
      </c>
      <c r="I753" s="18"/>
      <c r="J753" s="18"/>
      <c r="K753" s="18"/>
      <c r="L753" s="18"/>
      <c r="M753" s="18"/>
      <c r="N753" s="18"/>
      <c r="O753" s="18"/>
      <c r="P753" s="18"/>
      <c r="Q753" s="18"/>
      <c r="R753" s="18"/>
      <c r="S753" s="18"/>
      <c r="T753" s="18"/>
      <c r="U753" s="18"/>
      <c r="V753" s="18"/>
      <c r="W753" s="18"/>
      <c r="X753" s="18"/>
      <c r="Y753" s="18"/>
      <c r="Z753" s="18"/>
      <c r="AA753" s="18"/>
      <c r="AB753" s="18" t="s">
        <v>746</v>
      </c>
      <c r="AC753" s="18" t="s">
        <v>1608</v>
      </c>
      <c r="AD753" s="18" t="s">
        <v>3258</v>
      </c>
      <c r="AE753" s="18" t="s">
        <v>3358</v>
      </c>
      <c r="AF753" s="18"/>
      <c r="AG753" s="18"/>
      <c r="AH753" s="18"/>
      <c r="AI753" s="18"/>
      <c r="AJ753" s="18"/>
      <c r="AK753" s="18">
        <v>778.0</v>
      </c>
    </row>
    <row r="754" ht="14.25" hidden="1" customHeight="1">
      <c r="A754" s="18" t="s">
        <v>3364</v>
      </c>
      <c r="B754" s="18" t="s">
        <v>550</v>
      </c>
      <c r="C754" s="18" t="s">
        <v>1040</v>
      </c>
      <c r="D754" s="18">
        <v>12.25</v>
      </c>
      <c r="E754" s="18">
        <v>0.2802</v>
      </c>
      <c r="F754" s="86" t="str">
        <f t="shared" si="19"/>
        <v>43.71877231</v>
      </c>
      <c r="G754" s="18">
        <v>4.27</v>
      </c>
      <c r="H754" s="18">
        <v>0.28</v>
      </c>
      <c r="I754" s="18"/>
      <c r="J754" s="18"/>
      <c r="K754" s="18"/>
      <c r="L754" s="18"/>
      <c r="M754" s="18"/>
      <c r="N754" s="18"/>
      <c r="O754" s="18"/>
      <c r="P754" s="18"/>
      <c r="Q754" s="18"/>
      <c r="R754" s="18"/>
      <c r="S754" s="18"/>
      <c r="T754" s="18"/>
      <c r="U754" s="18"/>
      <c r="V754" s="18"/>
      <c r="W754" s="18"/>
      <c r="X754" s="18"/>
      <c r="Y754" s="18"/>
      <c r="Z754" s="18"/>
      <c r="AA754" s="18"/>
      <c r="AB754" s="18" t="s">
        <v>746</v>
      </c>
      <c r="AC754" s="18" t="s">
        <v>1608</v>
      </c>
      <c r="AD754" s="18" t="s">
        <v>3266</v>
      </c>
      <c r="AE754" s="18" t="s">
        <v>3364</v>
      </c>
      <c r="AF754" s="18"/>
      <c r="AG754" s="18"/>
      <c r="AH754" s="18"/>
      <c r="AI754" s="18"/>
      <c r="AJ754" s="18"/>
      <c r="AK754" s="18">
        <v>732.0</v>
      </c>
    </row>
    <row r="755" ht="14.25" hidden="1" customHeight="1">
      <c r="A755" s="18" t="s">
        <v>3364</v>
      </c>
      <c r="B755" s="18" t="s">
        <v>550</v>
      </c>
      <c r="C755" s="18" t="s">
        <v>1040</v>
      </c>
      <c r="D755" s="18">
        <v>12.25</v>
      </c>
      <c r="E755" s="18">
        <v>0.31848</v>
      </c>
      <c r="F755" s="86" t="str">
        <f t="shared" si="19"/>
        <v>38.46395378</v>
      </c>
      <c r="G755" s="18">
        <v>4.27</v>
      </c>
      <c r="H755" s="18">
        <v>0.28</v>
      </c>
      <c r="I755" s="18"/>
      <c r="J755" s="18"/>
      <c r="K755" s="18"/>
      <c r="L755" s="18"/>
      <c r="M755" s="18"/>
      <c r="N755" s="18"/>
      <c r="O755" s="18"/>
      <c r="P755" s="18"/>
      <c r="Q755" s="18"/>
      <c r="R755" s="18"/>
      <c r="S755" s="18"/>
      <c r="T755" s="18"/>
      <c r="U755" s="18"/>
      <c r="V755" s="18"/>
      <c r="W755" s="18"/>
      <c r="X755" s="18"/>
      <c r="Y755" s="18"/>
      <c r="Z755" s="18"/>
      <c r="AA755" s="18"/>
      <c r="AB755" s="18" t="s">
        <v>746</v>
      </c>
      <c r="AC755" s="18" t="s">
        <v>1608</v>
      </c>
      <c r="AD755" s="18" t="s">
        <v>3258</v>
      </c>
      <c r="AE755" s="18" t="s">
        <v>3364</v>
      </c>
      <c r="AF755" s="18"/>
      <c r="AG755" s="18"/>
      <c r="AH755" s="18"/>
      <c r="AI755" s="18"/>
      <c r="AJ755" s="18"/>
      <c r="AK755" s="18">
        <v>762.0</v>
      </c>
    </row>
    <row r="756" ht="14.25" hidden="1" customHeight="1">
      <c r="A756" s="18" t="s">
        <v>3370</v>
      </c>
      <c r="B756" s="18" t="s">
        <v>550</v>
      </c>
      <c r="C756" s="18" t="s">
        <v>1040</v>
      </c>
      <c r="D756" s="18">
        <v>12.25</v>
      </c>
      <c r="E756" s="18">
        <v>0.267</v>
      </c>
      <c r="F756" s="86" t="str">
        <f t="shared" si="19"/>
        <v>45.88014981</v>
      </c>
      <c r="G756" s="18">
        <v>4.27</v>
      </c>
      <c r="H756" s="18">
        <v>0.28</v>
      </c>
      <c r="I756" s="18"/>
      <c r="J756" s="18"/>
      <c r="K756" s="18"/>
      <c r="L756" s="18"/>
      <c r="M756" s="18"/>
      <c r="N756" s="18"/>
      <c r="O756" s="18"/>
      <c r="P756" s="18"/>
      <c r="Q756" s="18"/>
      <c r="R756" s="18"/>
      <c r="S756" s="18"/>
      <c r="T756" s="18"/>
      <c r="U756" s="18"/>
      <c r="V756" s="18"/>
      <c r="W756" s="18"/>
      <c r="X756" s="18"/>
      <c r="Y756" s="18"/>
      <c r="Z756" s="18"/>
      <c r="AA756" s="18"/>
      <c r="AB756" s="18" t="s">
        <v>746</v>
      </c>
      <c r="AC756" s="18" t="s">
        <v>1608</v>
      </c>
      <c r="AD756" s="18" t="s">
        <v>3266</v>
      </c>
      <c r="AE756" s="18" t="s">
        <v>3370</v>
      </c>
      <c r="AF756" s="18"/>
      <c r="AG756" s="18"/>
      <c r="AH756" s="18"/>
      <c r="AI756" s="18"/>
      <c r="AJ756" s="18"/>
      <c r="AK756" s="18">
        <v>750.0</v>
      </c>
    </row>
    <row r="757" ht="14.25" hidden="1" customHeight="1">
      <c r="A757" s="18" t="s">
        <v>3370</v>
      </c>
      <c r="B757" s="18" t="s">
        <v>550</v>
      </c>
      <c r="C757" s="18" t="s">
        <v>1040</v>
      </c>
      <c r="D757" s="18">
        <v>12.25</v>
      </c>
      <c r="E757" s="18">
        <v>0.279</v>
      </c>
      <c r="F757" s="86" t="str">
        <f t="shared" si="19"/>
        <v>43.90681004</v>
      </c>
      <c r="G757" s="18">
        <v>4.27</v>
      </c>
      <c r="H757" s="18">
        <v>0.28</v>
      </c>
      <c r="I757" s="18"/>
      <c r="J757" s="18"/>
      <c r="K757" s="18"/>
      <c r="L757" s="18"/>
      <c r="M757" s="18"/>
      <c r="N757" s="18"/>
      <c r="O757" s="18"/>
      <c r="P757" s="18"/>
      <c r="Q757" s="18"/>
      <c r="R757" s="18"/>
      <c r="S757" s="18"/>
      <c r="T757" s="18"/>
      <c r="U757" s="18"/>
      <c r="V757" s="18"/>
      <c r="W757" s="18"/>
      <c r="X757" s="18"/>
      <c r="Y757" s="18"/>
      <c r="Z757" s="18"/>
      <c r="AA757" s="18"/>
      <c r="AB757" s="18" t="s">
        <v>746</v>
      </c>
      <c r="AC757" s="18" t="s">
        <v>1608</v>
      </c>
      <c r="AD757" s="18" t="s">
        <v>3258</v>
      </c>
      <c r="AE757" s="18" t="s">
        <v>3370</v>
      </c>
      <c r="AF757" s="18"/>
      <c r="AG757" s="18"/>
      <c r="AH757" s="18"/>
      <c r="AI757" s="18"/>
      <c r="AJ757" s="18"/>
      <c r="AK757" s="18">
        <v>786.0</v>
      </c>
    </row>
    <row r="758" ht="14.25" hidden="1" customHeight="1">
      <c r="A758" s="18" t="s">
        <v>3373</v>
      </c>
      <c r="B758" s="18" t="s">
        <v>550</v>
      </c>
      <c r="C758" s="18" t="s">
        <v>1040</v>
      </c>
      <c r="D758" s="18">
        <v>12.25</v>
      </c>
      <c r="E758" s="18">
        <v>0.29352</v>
      </c>
      <c r="F758" s="86" t="str">
        <f t="shared" si="19"/>
        <v>41.73480512</v>
      </c>
      <c r="G758" s="18">
        <v>4.27</v>
      </c>
      <c r="H758" s="18">
        <v>0.28</v>
      </c>
      <c r="I758" s="18"/>
      <c r="J758" s="18"/>
      <c r="K758" s="18"/>
      <c r="L758" s="18"/>
      <c r="M758" s="18"/>
      <c r="N758" s="18"/>
      <c r="O758" s="18"/>
      <c r="P758" s="18"/>
      <c r="Q758" s="18"/>
      <c r="R758" s="18"/>
      <c r="S758" s="18"/>
      <c r="T758" s="18"/>
      <c r="U758" s="18"/>
      <c r="V758" s="18"/>
      <c r="W758" s="18"/>
      <c r="X758" s="18"/>
      <c r="Y758" s="18"/>
      <c r="Z758" s="18"/>
      <c r="AA758" s="18"/>
      <c r="AB758" s="18" t="s">
        <v>746</v>
      </c>
      <c r="AC758" s="18" t="s">
        <v>1608</v>
      </c>
      <c r="AD758" s="18" t="s">
        <v>3266</v>
      </c>
      <c r="AE758" s="18" t="s">
        <v>3373</v>
      </c>
      <c r="AF758" s="18"/>
      <c r="AG758" s="18"/>
      <c r="AH758" s="18"/>
      <c r="AI758" s="18"/>
      <c r="AJ758" s="18"/>
      <c r="AK758" s="18">
        <v>738.0</v>
      </c>
    </row>
    <row r="759" ht="14.25" hidden="1" customHeight="1">
      <c r="A759" s="18" t="s">
        <v>3373</v>
      </c>
      <c r="B759" s="18" t="s">
        <v>550</v>
      </c>
      <c r="C759" s="18" t="s">
        <v>1040</v>
      </c>
      <c r="D759" s="18">
        <v>12.25</v>
      </c>
      <c r="E759" s="18">
        <v>0.34512</v>
      </c>
      <c r="F759" s="86" t="str">
        <f t="shared" si="19"/>
        <v>35.49490032</v>
      </c>
      <c r="G759" s="18">
        <v>4.27</v>
      </c>
      <c r="H759" s="18">
        <v>0.28</v>
      </c>
      <c r="I759" s="18"/>
      <c r="J759" s="18"/>
      <c r="K759" s="18"/>
      <c r="L759" s="18"/>
      <c r="M759" s="18"/>
      <c r="N759" s="18"/>
      <c r="O759" s="18"/>
      <c r="P759" s="18"/>
      <c r="Q759" s="18"/>
      <c r="R759" s="18"/>
      <c r="S759" s="18"/>
      <c r="T759" s="18"/>
      <c r="U759" s="18"/>
      <c r="V759" s="18"/>
      <c r="W759" s="18"/>
      <c r="X759" s="18"/>
      <c r="Y759" s="18"/>
      <c r="Z759" s="18"/>
      <c r="AA759" s="18"/>
      <c r="AB759" s="18" t="s">
        <v>746</v>
      </c>
      <c r="AC759" s="18" t="s">
        <v>1608</v>
      </c>
      <c r="AD759" s="18" t="s">
        <v>3258</v>
      </c>
      <c r="AE759" s="18" t="s">
        <v>3373</v>
      </c>
      <c r="AF759" s="18"/>
      <c r="AG759" s="18"/>
      <c r="AH759" s="18"/>
      <c r="AI759" s="18"/>
      <c r="AJ759" s="18"/>
      <c r="AK759" s="18">
        <v>770.0</v>
      </c>
    </row>
    <row r="760" ht="14.25" hidden="1" customHeight="1">
      <c r="A760" s="21" t="s">
        <v>3375</v>
      </c>
      <c r="B760" s="21" t="s">
        <v>550</v>
      </c>
      <c r="C760" s="21" t="s">
        <v>1040</v>
      </c>
      <c r="D760" s="21">
        <v>10.25</v>
      </c>
      <c r="E760" s="21">
        <v>0.22344</v>
      </c>
      <c r="F760" s="81" t="str">
        <f t="shared" si="19"/>
        <v>45.8736126</v>
      </c>
      <c r="G760" s="21">
        <v>4.9</v>
      </c>
      <c r="H760" s="21">
        <v>0.29</v>
      </c>
      <c r="I760" s="21"/>
      <c r="J760" s="21"/>
      <c r="K760" s="21"/>
      <c r="L760" s="21"/>
      <c r="M760" s="21"/>
      <c r="N760" s="21"/>
      <c r="O760" s="21"/>
      <c r="P760" s="21"/>
      <c r="Q760" s="21"/>
      <c r="R760" s="21"/>
      <c r="S760" s="21"/>
      <c r="T760" s="21"/>
      <c r="U760" s="21"/>
      <c r="V760" s="21"/>
      <c r="W760" s="21"/>
      <c r="X760" s="21"/>
      <c r="Y760" s="21"/>
      <c r="Z760" s="21"/>
      <c r="AA760" s="21"/>
      <c r="AB760" s="21" t="s">
        <v>746</v>
      </c>
      <c r="AC760" s="21" t="s">
        <v>1608</v>
      </c>
      <c r="AD760" s="21" t="s">
        <v>3266</v>
      </c>
      <c r="AE760" s="21" t="s">
        <v>3375</v>
      </c>
      <c r="AF760" s="21"/>
      <c r="AG760" s="21"/>
      <c r="AH760" s="21"/>
      <c r="AI760" s="21"/>
      <c r="AJ760" s="21"/>
      <c r="AK760" s="21">
        <v>743.0</v>
      </c>
    </row>
    <row r="761" ht="14.25" hidden="1" customHeight="1">
      <c r="A761" s="21" t="s">
        <v>3375</v>
      </c>
      <c r="B761" s="21" t="s">
        <v>550</v>
      </c>
      <c r="C761" s="21" t="s">
        <v>1040</v>
      </c>
      <c r="D761" s="21">
        <v>10.25</v>
      </c>
      <c r="E761" s="21">
        <v>0.3</v>
      </c>
      <c r="F761" s="81" t="str">
        <f t="shared" si="19"/>
        <v>34.16666667</v>
      </c>
      <c r="G761" s="21">
        <v>4.9</v>
      </c>
      <c r="H761" s="21">
        <v>0.29</v>
      </c>
      <c r="I761" s="21"/>
      <c r="J761" s="21"/>
      <c r="K761" s="21"/>
      <c r="L761" s="21"/>
      <c r="M761" s="21"/>
      <c r="N761" s="21"/>
      <c r="O761" s="21"/>
      <c r="P761" s="21"/>
      <c r="Q761" s="21"/>
      <c r="R761" s="21"/>
      <c r="S761" s="21"/>
      <c r="T761" s="21"/>
      <c r="U761" s="21"/>
      <c r="V761" s="21"/>
      <c r="W761" s="21"/>
      <c r="X761" s="21"/>
      <c r="Y761" s="21"/>
      <c r="Z761" s="21"/>
      <c r="AA761" s="21"/>
      <c r="AB761" s="21" t="s">
        <v>746</v>
      </c>
      <c r="AC761" s="21" t="s">
        <v>1608</v>
      </c>
      <c r="AD761" s="21" t="s">
        <v>3258</v>
      </c>
      <c r="AE761" s="21" t="s">
        <v>3375</v>
      </c>
      <c r="AF761" s="21"/>
      <c r="AG761" s="21"/>
      <c r="AH761" s="21"/>
      <c r="AI761" s="21"/>
      <c r="AJ761" s="21"/>
      <c r="AK761" s="21">
        <v>777.0</v>
      </c>
    </row>
    <row r="762" ht="14.25" hidden="1" customHeight="1">
      <c r="A762" s="21" t="s">
        <v>3379</v>
      </c>
      <c r="B762" s="21" t="s">
        <v>550</v>
      </c>
      <c r="C762" s="21" t="s">
        <v>1040</v>
      </c>
      <c r="D762" s="21">
        <v>10.25</v>
      </c>
      <c r="E762" s="21">
        <v>0.19044</v>
      </c>
      <c r="F762" s="81" t="str">
        <f t="shared" si="19"/>
        <v>53.82272632</v>
      </c>
      <c r="G762" s="21">
        <v>4.9</v>
      </c>
      <c r="H762" s="21">
        <v>0.29</v>
      </c>
      <c r="I762" s="21"/>
      <c r="J762" s="21"/>
      <c r="K762" s="21"/>
      <c r="L762" s="21"/>
      <c r="M762" s="21"/>
      <c r="N762" s="21"/>
      <c r="O762" s="21"/>
      <c r="P762" s="21"/>
      <c r="Q762" s="21"/>
      <c r="R762" s="21"/>
      <c r="S762" s="21"/>
      <c r="T762" s="21"/>
      <c r="U762" s="21"/>
      <c r="V762" s="21"/>
      <c r="W762" s="21"/>
      <c r="X762" s="21"/>
      <c r="Y762" s="21"/>
      <c r="Z762" s="21"/>
      <c r="AA762" s="21"/>
      <c r="AB762" s="21" t="s">
        <v>746</v>
      </c>
      <c r="AC762" s="21" t="s">
        <v>1608</v>
      </c>
      <c r="AD762" s="21" t="s">
        <v>3266</v>
      </c>
      <c r="AE762" s="21" t="s">
        <v>3379</v>
      </c>
      <c r="AF762" s="21"/>
      <c r="AG762" s="21"/>
      <c r="AH762" s="21"/>
      <c r="AI762" s="21"/>
      <c r="AJ762" s="21"/>
      <c r="AK762" s="21">
        <v>731.0</v>
      </c>
    </row>
    <row r="763" ht="14.25" hidden="1" customHeight="1">
      <c r="A763" s="21" t="s">
        <v>3379</v>
      </c>
      <c r="B763" s="21" t="s">
        <v>550</v>
      </c>
      <c r="C763" s="21" t="s">
        <v>1040</v>
      </c>
      <c r="D763" s="21">
        <v>10.25</v>
      </c>
      <c r="E763" s="21">
        <v>0.2334</v>
      </c>
      <c r="F763" s="81" t="str">
        <f t="shared" si="19"/>
        <v>43.91602399</v>
      </c>
      <c r="G763" s="21">
        <v>4.9</v>
      </c>
      <c r="H763" s="21">
        <v>0.29</v>
      </c>
      <c r="I763" s="21"/>
      <c r="J763" s="21"/>
      <c r="K763" s="21"/>
      <c r="L763" s="21"/>
      <c r="M763" s="21"/>
      <c r="N763" s="21"/>
      <c r="O763" s="21"/>
      <c r="P763" s="21"/>
      <c r="Q763" s="21"/>
      <c r="R763" s="21"/>
      <c r="S763" s="21"/>
      <c r="T763" s="21"/>
      <c r="U763" s="21"/>
      <c r="V763" s="21"/>
      <c r="W763" s="21"/>
      <c r="X763" s="21"/>
      <c r="Y763" s="21"/>
      <c r="Z763" s="21"/>
      <c r="AA763" s="21"/>
      <c r="AB763" s="21" t="s">
        <v>746</v>
      </c>
      <c r="AC763" s="21" t="s">
        <v>1608</v>
      </c>
      <c r="AD763" s="21" t="s">
        <v>3258</v>
      </c>
      <c r="AE763" s="21" t="s">
        <v>3379</v>
      </c>
      <c r="AF763" s="21"/>
      <c r="AG763" s="21"/>
      <c r="AH763" s="21"/>
      <c r="AI763" s="21"/>
      <c r="AJ763" s="21"/>
      <c r="AK763" s="21">
        <v>761.0</v>
      </c>
    </row>
    <row r="764" ht="14.25" hidden="1" customHeight="1">
      <c r="A764" s="21" t="s">
        <v>3383</v>
      </c>
      <c r="B764" s="21" t="s">
        <v>550</v>
      </c>
      <c r="C764" s="21" t="s">
        <v>1040</v>
      </c>
      <c r="D764" s="21">
        <v>10.25</v>
      </c>
      <c r="E764" s="21">
        <v>0.179519999999999</v>
      </c>
      <c r="F764" s="81" t="str">
        <f t="shared" si="19"/>
        <v>57.09670232</v>
      </c>
      <c r="G764" s="21">
        <v>4.9</v>
      </c>
      <c r="H764" s="21">
        <v>0.29</v>
      </c>
      <c r="I764" s="21"/>
      <c r="J764" s="21"/>
      <c r="K764" s="21"/>
      <c r="L764" s="21"/>
      <c r="M764" s="21"/>
      <c r="N764" s="21"/>
      <c r="O764" s="21"/>
      <c r="P764" s="21"/>
      <c r="Q764" s="21"/>
      <c r="R764" s="21"/>
      <c r="S764" s="21"/>
      <c r="T764" s="21"/>
      <c r="U764" s="21"/>
      <c r="V764" s="21"/>
      <c r="W764" s="21"/>
      <c r="X764" s="21"/>
      <c r="Y764" s="21"/>
      <c r="Z764" s="21"/>
      <c r="AA764" s="21"/>
      <c r="AB764" s="21" t="s">
        <v>746</v>
      </c>
      <c r="AC764" s="21" t="s">
        <v>1608</v>
      </c>
      <c r="AD764" s="21" t="s">
        <v>3266</v>
      </c>
      <c r="AE764" s="21" t="s">
        <v>3383</v>
      </c>
      <c r="AF764" s="21"/>
      <c r="AG764" s="21"/>
      <c r="AH764" s="21"/>
      <c r="AI764" s="21"/>
      <c r="AJ764" s="21"/>
      <c r="AK764" s="21">
        <v>749.0</v>
      </c>
    </row>
    <row r="765" ht="14.25" hidden="1" customHeight="1">
      <c r="A765" s="21" t="s">
        <v>3383</v>
      </c>
      <c r="B765" s="21" t="s">
        <v>550</v>
      </c>
      <c r="C765" s="21" t="s">
        <v>1040</v>
      </c>
      <c r="D765" s="21">
        <v>10.25</v>
      </c>
      <c r="E765" s="21">
        <v>0.21156</v>
      </c>
      <c r="F765" s="81" t="str">
        <f t="shared" si="19"/>
        <v>48.4496124</v>
      </c>
      <c r="G765" s="21">
        <v>4.9</v>
      </c>
      <c r="H765" s="21">
        <v>0.29</v>
      </c>
      <c r="I765" s="21"/>
      <c r="J765" s="21"/>
      <c r="K765" s="21"/>
      <c r="L765" s="21"/>
      <c r="M765" s="21"/>
      <c r="N765" s="21"/>
      <c r="O765" s="21"/>
      <c r="P765" s="21"/>
      <c r="Q765" s="21"/>
      <c r="R765" s="21"/>
      <c r="S765" s="21"/>
      <c r="T765" s="21"/>
      <c r="U765" s="21"/>
      <c r="V765" s="21"/>
      <c r="W765" s="21"/>
      <c r="X765" s="21"/>
      <c r="Y765" s="21"/>
      <c r="Z765" s="21"/>
      <c r="AA765" s="21"/>
      <c r="AB765" s="21" t="s">
        <v>746</v>
      </c>
      <c r="AC765" s="21" t="s">
        <v>1608</v>
      </c>
      <c r="AD765" s="21" t="s">
        <v>3258</v>
      </c>
      <c r="AE765" s="21" t="s">
        <v>3383</v>
      </c>
      <c r="AF765" s="21"/>
      <c r="AG765" s="21"/>
      <c r="AH765" s="21"/>
      <c r="AI765" s="21"/>
      <c r="AJ765" s="21"/>
      <c r="AK765" s="21">
        <v>785.0</v>
      </c>
    </row>
    <row r="766" ht="14.25" hidden="1" customHeight="1">
      <c r="A766" s="21" t="s">
        <v>3386</v>
      </c>
      <c r="B766" s="21" t="s">
        <v>550</v>
      </c>
      <c r="C766" s="21" t="s">
        <v>1040</v>
      </c>
      <c r="D766" s="21">
        <v>10.25</v>
      </c>
      <c r="E766" s="21">
        <v>0.201359999999999</v>
      </c>
      <c r="F766" s="81" t="str">
        <f t="shared" si="19"/>
        <v>50.90385379</v>
      </c>
      <c r="G766" s="21">
        <v>4.9</v>
      </c>
      <c r="H766" s="21">
        <v>0.29</v>
      </c>
      <c r="I766" s="21"/>
      <c r="J766" s="21"/>
      <c r="K766" s="21"/>
      <c r="L766" s="21"/>
      <c r="M766" s="21"/>
      <c r="N766" s="21"/>
      <c r="O766" s="21"/>
      <c r="P766" s="21"/>
      <c r="Q766" s="21"/>
      <c r="R766" s="21"/>
      <c r="S766" s="21"/>
      <c r="T766" s="21"/>
      <c r="U766" s="21"/>
      <c r="V766" s="21"/>
      <c r="W766" s="21"/>
      <c r="X766" s="21"/>
      <c r="Y766" s="21"/>
      <c r="Z766" s="21"/>
      <c r="AA766" s="21"/>
      <c r="AB766" s="21" t="s">
        <v>746</v>
      </c>
      <c r="AC766" s="21" t="s">
        <v>1608</v>
      </c>
      <c r="AD766" s="21" t="s">
        <v>3266</v>
      </c>
      <c r="AE766" s="21" t="s">
        <v>3386</v>
      </c>
      <c r="AF766" s="21"/>
      <c r="AG766" s="21"/>
      <c r="AH766" s="21"/>
      <c r="AI766" s="21"/>
      <c r="AJ766" s="21"/>
      <c r="AK766" s="21">
        <v>737.0</v>
      </c>
    </row>
    <row r="767" ht="14.25" hidden="1" customHeight="1">
      <c r="A767" s="21" t="s">
        <v>3386</v>
      </c>
      <c r="B767" s="21" t="s">
        <v>550</v>
      </c>
      <c r="C767" s="21" t="s">
        <v>1040</v>
      </c>
      <c r="D767" s="21">
        <v>10.25</v>
      </c>
      <c r="E767" s="21">
        <v>0.25548</v>
      </c>
      <c r="F767" s="81" t="str">
        <f t="shared" si="19"/>
        <v>40.12055738</v>
      </c>
      <c r="G767" s="21">
        <v>4.9</v>
      </c>
      <c r="H767" s="21">
        <v>0.29</v>
      </c>
      <c r="I767" s="21"/>
      <c r="J767" s="21"/>
      <c r="K767" s="21"/>
      <c r="L767" s="21"/>
      <c r="M767" s="21"/>
      <c r="N767" s="21"/>
      <c r="O767" s="21"/>
      <c r="P767" s="21"/>
      <c r="Q767" s="21"/>
      <c r="R767" s="21"/>
      <c r="S767" s="21"/>
      <c r="T767" s="21"/>
      <c r="U767" s="21"/>
      <c r="V767" s="21"/>
      <c r="W767" s="21"/>
      <c r="X767" s="21"/>
      <c r="Y767" s="21"/>
      <c r="Z767" s="21"/>
      <c r="AA767" s="21"/>
      <c r="AB767" s="21" t="s">
        <v>746</v>
      </c>
      <c r="AC767" s="21" t="s">
        <v>1608</v>
      </c>
      <c r="AD767" s="21" t="s">
        <v>3258</v>
      </c>
      <c r="AE767" s="21" t="s">
        <v>3386</v>
      </c>
      <c r="AF767" s="21"/>
      <c r="AG767" s="21"/>
      <c r="AH767" s="21"/>
      <c r="AI767" s="21"/>
      <c r="AJ767" s="21"/>
      <c r="AK767" s="21">
        <v>769.0</v>
      </c>
    </row>
    <row r="768" ht="14.25" hidden="1" customHeight="1">
      <c r="A768" s="21" t="s">
        <v>3388</v>
      </c>
      <c r="B768" s="21" t="s">
        <v>550</v>
      </c>
      <c r="C768" s="21" t="s">
        <v>1083</v>
      </c>
      <c r="D768" s="21">
        <v>0.5</v>
      </c>
      <c r="E768" s="21">
        <v>11.0304</v>
      </c>
      <c r="F768" s="81" t="str">
        <f t="shared" si="19"/>
        <v>0.04532927183</v>
      </c>
      <c r="G768" s="21">
        <v>119.81</v>
      </c>
      <c r="H768" s="21">
        <v>0.3</v>
      </c>
      <c r="I768" s="21"/>
      <c r="J768" s="21"/>
      <c r="K768" s="21"/>
      <c r="L768" s="21"/>
      <c r="M768" s="21"/>
      <c r="N768" s="21"/>
      <c r="O768" s="21"/>
      <c r="P768" s="21"/>
      <c r="Q768" s="21"/>
      <c r="R768" s="21"/>
      <c r="S768" s="21"/>
      <c r="T768" s="21"/>
      <c r="U768" s="21"/>
      <c r="V768" s="21"/>
      <c r="W768" s="21"/>
      <c r="X768" s="21"/>
      <c r="Y768" s="21"/>
      <c r="Z768" s="21"/>
      <c r="AA768" s="21"/>
      <c r="AB768" s="21" t="s">
        <v>746</v>
      </c>
      <c r="AC768" s="21" t="s">
        <v>1416</v>
      </c>
      <c r="AD768" s="21" t="s">
        <v>1087</v>
      </c>
      <c r="AE768" s="21" t="s">
        <v>3388</v>
      </c>
      <c r="AF768" s="21"/>
      <c r="AG768" s="21"/>
      <c r="AH768" s="21"/>
      <c r="AI768" s="21"/>
      <c r="AJ768" s="21"/>
      <c r="AK768" s="21">
        <v>699.0</v>
      </c>
    </row>
    <row r="769" ht="14.25" hidden="1" customHeight="1">
      <c r="A769" s="21" t="s">
        <v>3390</v>
      </c>
      <c r="B769" s="21" t="s">
        <v>550</v>
      </c>
      <c r="C769" s="21" t="s">
        <v>1083</v>
      </c>
      <c r="D769" s="21">
        <v>0.5</v>
      </c>
      <c r="E769" s="21">
        <v>11.0304</v>
      </c>
      <c r="F769" s="81" t="str">
        <f t="shared" si="19"/>
        <v>0.04532927183</v>
      </c>
      <c r="G769" s="21">
        <v>119.81</v>
      </c>
      <c r="H769" s="21">
        <v>0.3</v>
      </c>
      <c r="I769" s="21"/>
      <c r="J769" s="21"/>
      <c r="K769" s="21"/>
      <c r="L769" s="21"/>
      <c r="M769" s="21"/>
      <c r="N769" s="21"/>
      <c r="O769" s="21"/>
      <c r="P769" s="21"/>
      <c r="Q769" s="21"/>
      <c r="R769" s="21"/>
      <c r="S769" s="21"/>
      <c r="T769" s="21"/>
      <c r="U769" s="21"/>
      <c r="V769" s="21"/>
      <c r="W769" s="21"/>
      <c r="X769" s="21"/>
      <c r="Y769" s="21"/>
      <c r="Z769" s="21"/>
      <c r="AA769" s="21"/>
      <c r="AB769" s="21" t="s">
        <v>746</v>
      </c>
      <c r="AC769" s="21" t="s">
        <v>1338</v>
      </c>
      <c r="AD769" s="21" t="s">
        <v>1339</v>
      </c>
      <c r="AE769" s="21" t="s">
        <v>3390</v>
      </c>
      <c r="AF769" s="21"/>
      <c r="AG769" s="21"/>
      <c r="AH769" s="21"/>
      <c r="AI769" s="21"/>
      <c r="AJ769" s="21"/>
      <c r="AK769" s="21">
        <v>403.0</v>
      </c>
    </row>
    <row r="770" ht="14.25" hidden="1" customHeight="1">
      <c r="A770" s="21" t="s">
        <v>3391</v>
      </c>
      <c r="B770" s="21" t="s">
        <v>550</v>
      </c>
      <c r="C770" s="21" t="s">
        <v>1321</v>
      </c>
      <c r="D770" s="21">
        <v>3.5</v>
      </c>
      <c r="E770" s="21">
        <v>0.3204</v>
      </c>
      <c r="F770" s="81" t="str">
        <f t="shared" si="19"/>
        <v>10.92384519</v>
      </c>
      <c r="G770" s="21">
        <v>4.6</v>
      </c>
      <c r="H770" s="21">
        <v>0.34</v>
      </c>
      <c r="I770" s="21"/>
      <c r="J770" s="21"/>
      <c r="K770" s="21"/>
      <c r="L770" s="21"/>
      <c r="M770" s="21"/>
      <c r="N770" s="21"/>
      <c r="O770" s="21"/>
      <c r="P770" s="21"/>
      <c r="Q770" s="21"/>
      <c r="R770" s="21"/>
      <c r="S770" s="21"/>
      <c r="T770" s="21"/>
      <c r="U770" s="21"/>
      <c r="V770" s="21"/>
      <c r="W770" s="21"/>
      <c r="X770" s="21"/>
      <c r="Y770" s="21"/>
      <c r="Z770" s="21"/>
      <c r="AA770" s="21"/>
      <c r="AB770" s="21" t="s">
        <v>746</v>
      </c>
      <c r="AC770" s="21" t="s">
        <v>1338</v>
      </c>
      <c r="AD770" s="21" t="s">
        <v>3392</v>
      </c>
      <c r="AE770" s="21" t="s">
        <v>3391</v>
      </c>
      <c r="AF770" s="21"/>
      <c r="AG770" s="21"/>
      <c r="AH770" s="21"/>
      <c r="AI770" s="21"/>
      <c r="AJ770" s="21"/>
      <c r="AK770" s="21">
        <v>563.0</v>
      </c>
    </row>
    <row r="771" ht="14.25" hidden="1" customHeight="1">
      <c r="A771" s="21" t="s">
        <v>3393</v>
      </c>
      <c r="B771" s="21" t="s">
        <v>550</v>
      </c>
      <c r="C771" s="21" t="s">
        <v>1321</v>
      </c>
      <c r="D771" s="21">
        <v>4.5</v>
      </c>
      <c r="E771" s="21">
        <v>0.3204</v>
      </c>
      <c r="F771" s="81" t="str">
        <f t="shared" si="19"/>
        <v>14.04494382</v>
      </c>
      <c r="G771" s="21">
        <v>4.6</v>
      </c>
      <c r="H771" s="21">
        <v>0.34</v>
      </c>
      <c r="I771" s="21"/>
      <c r="J771" s="21"/>
      <c r="K771" s="21"/>
      <c r="L771" s="21"/>
      <c r="M771" s="21"/>
      <c r="N771" s="21"/>
      <c r="O771" s="21"/>
      <c r="P771" s="21"/>
      <c r="Q771" s="21"/>
      <c r="R771" s="21"/>
      <c r="S771" s="21"/>
      <c r="T771" s="21"/>
      <c r="U771" s="21"/>
      <c r="V771" s="21"/>
      <c r="W771" s="21"/>
      <c r="X771" s="21"/>
      <c r="Y771" s="21"/>
      <c r="Z771" s="21"/>
      <c r="AA771" s="21"/>
      <c r="AB771" s="21" t="s">
        <v>746</v>
      </c>
      <c r="AC771" s="21" t="s">
        <v>1338</v>
      </c>
      <c r="AD771" s="21" t="s">
        <v>3392</v>
      </c>
      <c r="AE771" s="21" t="s">
        <v>3393</v>
      </c>
      <c r="AF771" s="21"/>
      <c r="AG771" s="21"/>
      <c r="AH771" s="21"/>
      <c r="AI771" s="21"/>
      <c r="AJ771" s="21"/>
      <c r="AK771" s="21">
        <v>565.0</v>
      </c>
    </row>
    <row r="772" ht="14.25" hidden="1" customHeight="1">
      <c r="A772" s="18" t="s">
        <v>3395</v>
      </c>
      <c r="B772" s="18" t="s">
        <v>550</v>
      </c>
      <c r="C772" s="18" t="s">
        <v>1321</v>
      </c>
      <c r="D772" s="18">
        <v>4.0</v>
      </c>
      <c r="E772" s="18">
        <v>0.3204</v>
      </c>
      <c r="F772" s="86" t="str">
        <f t="shared" si="19"/>
        <v>12.48439451</v>
      </c>
      <c r="G772" s="18">
        <v>4.6</v>
      </c>
      <c r="H772" s="18">
        <v>0.34</v>
      </c>
      <c r="I772" s="18"/>
      <c r="J772" s="18"/>
      <c r="K772" s="18"/>
      <c r="L772" s="18"/>
      <c r="M772" s="18"/>
      <c r="N772" s="18"/>
      <c r="O772" s="18"/>
      <c r="P772" s="18"/>
      <c r="Q772" s="18"/>
      <c r="R772" s="18"/>
      <c r="S772" s="18"/>
      <c r="T772" s="18"/>
      <c r="U772" s="18"/>
      <c r="V772" s="18"/>
      <c r="W772" s="18"/>
      <c r="X772" s="18"/>
      <c r="Y772" s="18"/>
      <c r="Z772" s="18"/>
      <c r="AA772" s="18"/>
      <c r="AB772" s="18" t="s">
        <v>746</v>
      </c>
      <c r="AC772" s="18" t="s">
        <v>1338</v>
      </c>
      <c r="AD772" s="18" t="s">
        <v>3392</v>
      </c>
      <c r="AE772" s="18" t="s">
        <v>3395</v>
      </c>
      <c r="AF772" s="18"/>
      <c r="AG772" s="18"/>
      <c r="AH772" s="18"/>
      <c r="AI772" s="18"/>
      <c r="AJ772" s="18"/>
      <c r="AK772" s="18">
        <v>564.0</v>
      </c>
    </row>
    <row r="773" ht="14.25" hidden="1" customHeight="1">
      <c r="A773" s="21" t="s">
        <v>3397</v>
      </c>
      <c r="B773" s="21" t="s">
        <v>550</v>
      </c>
      <c r="C773" s="21" t="s">
        <v>1321</v>
      </c>
      <c r="D773" s="21">
        <v>5.5</v>
      </c>
      <c r="E773" s="21">
        <v>0.3204</v>
      </c>
      <c r="F773" s="81" t="str">
        <f t="shared" si="19"/>
        <v>17.16604245</v>
      </c>
      <c r="G773" s="21">
        <v>4.6</v>
      </c>
      <c r="H773" s="21">
        <v>0.34</v>
      </c>
      <c r="I773" s="21"/>
      <c r="J773" s="21"/>
      <c r="K773" s="21"/>
      <c r="L773" s="21"/>
      <c r="M773" s="21"/>
      <c r="N773" s="21"/>
      <c r="O773" s="21"/>
      <c r="P773" s="21"/>
      <c r="Q773" s="21"/>
      <c r="R773" s="21"/>
      <c r="S773" s="21"/>
      <c r="T773" s="21"/>
      <c r="U773" s="21"/>
      <c r="V773" s="21"/>
      <c r="W773" s="21"/>
      <c r="X773" s="21"/>
      <c r="Y773" s="21"/>
      <c r="Z773" s="21"/>
      <c r="AA773" s="21"/>
      <c r="AB773" s="21" t="s">
        <v>746</v>
      </c>
      <c r="AC773" s="21" t="s">
        <v>1338</v>
      </c>
      <c r="AD773" s="21" t="s">
        <v>3392</v>
      </c>
      <c r="AE773" s="21" t="s">
        <v>3397</v>
      </c>
      <c r="AF773" s="21"/>
      <c r="AG773" s="21"/>
      <c r="AH773" s="21"/>
      <c r="AI773" s="21"/>
      <c r="AJ773" s="21"/>
      <c r="AK773" s="21">
        <v>567.0</v>
      </c>
    </row>
    <row r="774" ht="14.25" hidden="1" customHeight="1">
      <c r="A774" s="18" t="s">
        <v>3398</v>
      </c>
      <c r="B774" s="18" t="s">
        <v>550</v>
      </c>
      <c r="C774" s="18" t="s">
        <v>1321</v>
      </c>
      <c r="D774" s="18">
        <v>5.0</v>
      </c>
      <c r="E774" s="18">
        <v>0.3204</v>
      </c>
      <c r="F774" s="86" t="str">
        <f t="shared" si="19"/>
        <v>15.60549313</v>
      </c>
      <c r="G774" s="18">
        <v>4.6</v>
      </c>
      <c r="H774" s="18">
        <v>0.34</v>
      </c>
      <c r="I774" s="18"/>
      <c r="J774" s="18"/>
      <c r="K774" s="18"/>
      <c r="L774" s="18"/>
      <c r="M774" s="18"/>
      <c r="N774" s="18"/>
      <c r="O774" s="18"/>
      <c r="P774" s="18"/>
      <c r="Q774" s="18"/>
      <c r="R774" s="18"/>
      <c r="S774" s="18"/>
      <c r="T774" s="18"/>
      <c r="U774" s="18"/>
      <c r="V774" s="18"/>
      <c r="W774" s="18"/>
      <c r="X774" s="18"/>
      <c r="Y774" s="18"/>
      <c r="Z774" s="18"/>
      <c r="AA774" s="18"/>
      <c r="AB774" s="18" t="s">
        <v>746</v>
      </c>
      <c r="AC774" s="18" t="s">
        <v>1338</v>
      </c>
      <c r="AD774" s="18" t="s">
        <v>3392</v>
      </c>
      <c r="AE774" s="18" t="s">
        <v>3398</v>
      </c>
      <c r="AF774" s="18"/>
      <c r="AG774" s="18"/>
      <c r="AH774" s="18"/>
      <c r="AI774" s="18"/>
      <c r="AJ774" s="18"/>
      <c r="AK774" s="18">
        <v>566.0</v>
      </c>
    </row>
    <row r="775" ht="14.25" hidden="1" customHeight="1">
      <c r="A775" s="21" t="s">
        <v>3402</v>
      </c>
      <c r="B775" s="21" t="s">
        <v>550</v>
      </c>
      <c r="C775" s="21" t="s">
        <v>1321</v>
      </c>
      <c r="D775" s="21">
        <v>6.5</v>
      </c>
      <c r="E775" s="21">
        <v>0.3204</v>
      </c>
      <c r="F775" s="81" t="str">
        <f t="shared" si="19"/>
        <v>20.28714107</v>
      </c>
      <c r="G775" s="21">
        <v>4.6</v>
      </c>
      <c r="H775" s="21">
        <v>0.34</v>
      </c>
      <c r="I775" s="21"/>
      <c r="J775" s="21"/>
      <c r="K775" s="21"/>
      <c r="L775" s="21"/>
      <c r="M775" s="21"/>
      <c r="N775" s="21"/>
      <c r="O775" s="21"/>
      <c r="P775" s="21"/>
      <c r="Q775" s="21"/>
      <c r="R775" s="21"/>
      <c r="S775" s="21"/>
      <c r="T775" s="21"/>
      <c r="U775" s="21"/>
      <c r="V775" s="21"/>
      <c r="W775" s="21"/>
      <c r="X775" s="21"/>
      <c r="Y775" s="21"/>
      <c r="Z775" s="21"/>
      <c r="AA775" s="21"/>
      <c r="AB775" s="21" t="s">
        <v>746</v>
      </c>
      <c r="AC775" s="21" t="s">
        <v>1338</v>
      </c>
      <c r="AD775" s="21" t="s">
        <v>3392</v>
      </c>
      <c r="AE775" s="21" t="s">
        <v>3402</v>
      </c>
      <c r="AF775" s="21"/>
      <c r="AG775" s="21"/>
      <c r="AH775" s="21"/>
      <c r="AI775" s="21"/>
      <c r="AJ775" s="21"/>
      <c r="AK775" s="21">
        <v>569.0</v>
      </c>
    </row>
    <row r="776" ht="14.25" hidden="1" customHeight="1">
      <c r="A776" s="18" t="s">
        <v>3405</v>
      </c>
      <c r="B776" s="18" t="s">
        <v>550</v>
      </c>
      <c r="C776" s="18" t="s">
        <v>1321</v>
      </c>
      <c r="D776" s="18">
        <v>6.0</v>
      </c>
      <c r="E776" s="18">
        <v>0.3204</v>
      </c>
      <c r="F776" s="86" t="str">
        <f t="shared" si="19"/>
        <v>18.72659176</v>
      </c>
      <c r="G776" s="18">
        <v>4.6</v>
      </c>
      <c r="H776" s="18">
        <v>0.34</v>
      </c>
      <c r="I776" s="18"/>
      <c r="J776" s="18"/>
      <c r="K776" s="18"/>
      <c r="L776" s="18"/>
      <c r="M776" s="18"/>
      <c r="N776" s="18"/>
      <c r="O776" s="18"/>
      <c r="P776" s="18"/>
      <c r="Q776" s="18"/>
      <c r="R776" s="18"/>
      <c r="S776" s="18"/>
      <c r="T776" s="18"/>
      <c r="U776" s="18"/>
      <c r="V776" s="18"/>
      <c r="W776" s="18"/>
      <c r="X776" s="18"/>
      <c r="Y776" s="18"/>
      <c r="Z776" s="18"/>
      <c r="AA776" s="18"/>
      <c r="AB776" s="18" t="s">
        <v>746</v>
      </c>
      <c r="AC776" s="18" t="s">
        <v>1338</v>
      </c>
      <c r="AD776" s="18" t="s">
        <v>3392</v>
      </c>
      <c r="AE776" s="18" t="s">
        <v>3405</v>
      </c>
      <c r="AF776" s="18"/>
      <c r="AG776" s="18"/>
      <c r="AH776" s="18"/>
      <c r="AI776" s="18"/>
      <c r="AJ776" s="18"/>
      <c r="AK776" s="18">
        <v>568.0</v>
      </c>
    </row>
    <row r="777" ht="14.25" hidden="1" customHeight="1">
      <c r="A777" s="18" t="s">
        <v>3408</v>
      </c>
      <c r="B777" s="18" t="s">
        <v>550</v>
      </c>
      <c r="C777" s="18" t="s">
        <v>984</v>
      </c>
      <c r="D777" s="18">
        <v>3.5</v>
      </c>
      <c r="E777" s="18">
        <v>0.27</v>
      </c>
      <c r="F777" s="86" t="str">
        <f t="shared" si="19"/>
        <v>12.96296296</v>
      </c>
      <c r="G777" s="18">
        <v>3.9</v>
      </c>
      <c r="H777" s="18">
        <v>0.23</v>
      </c>
      <c r="I777" s="18"/>
      <c r="J777" s="18"/>
      <c r="K777" s="18"/>
      <c r="L777" s="18"/>
      <c r="M777" s="18"/>
      <c r="N777" s="18"/>
      <c r="O777" s="18"/>
      <c r="P777" s="18"/>
      <c r="Q777" s="18"/>
      <c r="R777" s="18"/>
      <c r="S777" s="18"/>
      <c r="T777" s="18"/>
      <c r="U777" s="18"/>
      <c r="V777" s="18"/>
      <c r="W777" s="18"/>
      <c r="X777" s="18"/>
      <c r="Y777" s="18"/>
      <c r="Z777" s="18"/>
      <c r="AA777" s="18"/>
      <c r="AB777" s="18" t="s">
        <v>746</v>
      </c>
      <c r="AC777" s="18" t="s">
        <v>1338</v>
      </c>
      <c r="AD777" s="18" t="s">
        <v>3392</v>
      </c>
      <c r="AE777" s="18" t="s">
        <v>3408</v>
      </c>
      <c r="AF777" s="18"/>
      <c r="AG777" s="18"/>
      <c r="AH777" s="18"/>
      <c r="AI777" s="18"/>
      <c r="AJ777" s="18"/>
      <c r="AK777" s="18">
        <v>570.0</v>
      </c>
    </row>
    <row r="778" ht="14.25" hidden="1" customHeight="1">
      <c r="A778" s="18" t="s">
        <v>3411</v>
      </c>
      <c r="B778" s="18" t="s">
        <v>550</v>
      </c>
      <c r="C778" s="18" t="s">
        <v>984</v>
      </c>
      <c r="D778" s="18">
        <v>4.5</v>
      </c>
      <c r="E778" s="18">
        <v>0.27</v>
      </c>
      <c r="F778" s="86" t="str">
        <f t="shared" si="19"/>
        <v>16.66666667</v>
      </c>
      <c r="G778" s="18">
        <v>3.9</v>
      </c>
      <c r="H778" s="18">
        <v>0.23</v>
      </c>
      <c r="I778" s="18"/>
      <c r="J778" s="18"/>
      <c r="K778" s="18"/>
      <c r="L778" s="18"/>
      <c r="M778" s="18"/>
      <c r="N778" s="18"/>
      <c r="O778" s="18"/>
      <c r="P778" s="18"/>
      <c r="Q778" s="18"/>
      <c r="R778" s="18"/>
      <c r="S778" s="18"/>
      <c r="T778" s="18"/>
      <c r="U778" s="18"/>
      <c r="V778" s="18"/>
      <c r="W778" s="18"/>
      <c r="X778" s="18"/>
      <c r="Y778" s="18"/>
      <c r="Z778" s="18"/>
      <c r="AA778" s="18"/>
      <c r="AB778" s="18" t="s">
        <v>746</v>
      </c>
      <c r="AC778" s="18" t="s">
        <v>1338</v>
      </c>
      <c r="AD778" s="18" t="s">
        <v>3392</v>
      </c>
      <c r="AE778" s="18" t="s">
        <v>3411</v>
      </c>
      <c r="AF778" s="18"/>
      <c r="AG778" s="18"/>
      <c r="AH778" s="18"/>
      <c r="AI778" s="18"/>
      <c r="AJ778" s="18"/>
      <c r="AK778" s="18">
        <v>572.0</v>
      </c>
    </row>
    <row r="779" ht="14.25" hidden="1" customHeight="1">
      <c r="A779" s="21" t="s">
        <v>3413</v>
      </c>
      <c r="B779" s="21" t="s">
        <v>550</v>
      </c>
      <c r="C779" s="21" t="s">
        <v>984</v>
      </c>
      <c r="D779" s="21">
        <v>4.0</v>
      </c>
      <c r="E779" s="21">
        <v>0.27</v>
      </c>
      <c r="F779" s="81" t="str">
        <f t="shared" si="19"/>
        <v>14.81481481</v>
      </c>
      <c r="G779" s="21">
        <v>3.9</v>
      </c>
      <c r="H779" s="21">
        <v>0.23</v>
      </c>
      <c r="I779" s="21"/>
      <c r="J779" s="21"/>
      <c r="K779" s="21"/>
      <c r="L779" s="21"/>
      <c r="M779" s="21"/>
      <c r="N779" s="21"/>
      <c r="O779" s="21"/>
      <c r="P779" s="21"/>
      <c r="Q779" s="21"/>
      <c r="R779" s="21"/>
      <c r="S779" s="21"/>
      <c r="T779" s="21"/>
      <c r="U779" s="21"/>
      <c r="V779" s="21"/>
      <c r="W779" s="21"/>
      <c r="X779" s="21"/>
      <c r="Y779" s="21"/>
      <c r="Z779" s="21"/>
      <c r="AA779" s="21"/>
      <c r="AB779" s="21" t="s">
        <v>746</v>
      </c>
      <c r="AC779" s="21" t="s">
        <v>1338</v>
      </c>
      <c r="AD779" s="21" t="s">
        <v>3392</v>
      </c>
      <c r="AE779" s="21" t="s">
        <v>3413</v>
      </c>
      <c r="AF779" s="21"/>
      <c r="AG779" s="21"/>
      <c r="AH779" s="21"/>
      <c r="AI779" s="21"/>
      <c r="AJ779" s="21"/>
      <c r="AK779" s="21">
        <v>571.0</v>
      </c>
    </row>
    <row r="780" ht="14.25" hidden="1" customHeight="1">
      <c r="A780" s="18" t="s">
        <v>3414</v>
      </c>
      <c r="B780" s="18" t="s">
        <v>550</v>
      </c>
      <c r="C780" s="18" t="s">
        <v>984</v>
      </c>
      <c r="D780" s="18">
        <v>5.5</v>
      </c>
      <c r="E780" s="18">
        <v>0.27</v>
      </c>
      <c r="F780" s="86" t="str">
        <f t="shared" si="19"/>
        <v>20.37037037</v>
      </c>
      <c r="G780" s="18">
        <v>3.9</v>
      </c>
      <c r="H780" s="18">
        <v>0.23</v>
      </c>
      <c r="I780" s="18"/>
      <c r="J780" s="18"/>
      <c r="K780" s="18"/>
      <c r="L780" s="18"/>
      <c r="M780" s="18"/>
      <c r="N780" s="18"/>
      <c r="O780" s="18"/>
      <c r="P780" s="18"/>
      <c r="Q780" s="18"/>
      <c r="R780" s="18"/>
      <c r="S780" s="18"/>
      <c r="T780" s="18"/>
      <c r="U780" s="18"/>
      <c r="V780" s="18"/>
      <c r="W780" s="18"/>
      <c r="X780" s="18"/>
      <c r="Y780" s="18"/>
      <c r="Z780" s="18"/>
      <c r="AA780" s="18"/>
      <c r="AB780" s="18" t="s">
        <v>746</v>
      </c>
      <c r="AC780" s="18" t="s">
        <v>1338</v>
      </c>
      <c r="AD780" s="18" t="s">
        <v>3392</v>
      </c>
      <c r="AE780" s="18" t="s">
        <v>3414</v>
      </c>
      <c r="AF780" s="18"/>
      <c r="AG780" s="18"/>
      <c r="AH780" s="18"/>
      <c r="AI780" s="18"/>
      <c r="AJ780" s="18"/>
      <c r="AK780" s="18">
        <v>574.0</v>
      </c>
    </row>
    <row r="781" ht="14.25" hidden="1" customHeight="1">
      <c r="A781" s="21" t="s">
        <v>3416</v>
      </c>
      <c r="B781" s="21" t="s">
        <v>550</v>
      </c>
      <c r="C781" s="21" t="s">
        <v>984</v>
      </c>
      <c r="D781" s="21">
        <v>5.0</v>
      </c>
      <c r="E781" s="21">
        <v>0.27</v>
      </c>
      <c r="F781" s="81" t="str">
        <f t="shared" si="19"/>
        <v>18.51851852</v>
      </c>
      <c r="G781" s="21">
        <v>3.9</v>
      </c>
      <c r="H781" s="21">
        <v>0.23</v>
      </c>
      <c r="I781" s="21"/>
      <c r="J781" s="21"/>
      <c r="K781" s="21"/>
      <c r="L781" s="21"/>
      <c r="M781" s="21"/>
      <c r="N781" s="21"/>
      <c r="O781" s="21"/>
      <c r="P781" s="21"/>
      <c r="Q781" s="21"/>
      <c r="R781" s="21"/>
      <c r="S781" s="21"/>
      <c r="T781" s="21"/>
      <c r="U781" s="21"/>
      <c r="V781" s="21"/>
      <c r="W781" s="21"/>
      <c r="X781" s="21"/>
      <c r="Y781" s="21"/>
      <c r="Z781" s="21"/>
      <c r="AA781" s="21"/>
      <c r="AB781" s="21" t="s">
        <v>746</v>
      </c>
      <c r="AC781" s="21" t="s">
        <v>1338</v>
      </c>
      <c r="AD781" s="21" t="s">
        <v>3392</v>
      </c>
      <c r="AE781" s="21" t="s">
        <v>3416</v>
      </c>
      <c r="AF781" s="21"/>
      <c r="AG781" s="21"/>
      <c r="AH781" s="21"/>
      <c r="AI781" s="21"/>
      <c r="AJ781" s="21"/>
      <c r="AK781" s="21">
        <v>573.0</v>
      </c>
    </row>
    <row r="782" ht="14.25" hidden="1" customHeight="1">
      <c r="A782" s="18" t="s">
        <v>3417</v>
      </c>
      <c r="B782" s="18" t="s">
        <v>550</v>
      </c>
      <c r="C782" s="18" t="s">
        <v>984</v>
      </c>
      <c r="D782" s="18">
        <v>6.5</v>
      </c>
      <c r="E782" s="18">
        <v>0.27</v>
      </c>
      <c r="F782" s="86" t="str">
        <f t="shared" si="19"/>
        <v>24.07407407</v>
      </c>
      <c r="G782" s="18">
        <v>3.9</v>
      </c>
      <c r="H782" s="18">
        <v>0.23</v>
      </c>
      <c r="I782" s="18"/>
      <c r="J782" s="18"/>
      <c r="K782" s="18"/>
      <c r="L782" s="18"/>
      <c r="M782" s="18"/>
      <c r="N782" s="18"/>
      <c r="O782" s="18"/>
      <c r="P782" s="18"/>
      <c r="Q782" s="18"/>
      <c r="R782" s="18"/>
      <c r="S782" s="18"/>
      <c r="T782" s="18"/>
      <c r="U782" s="18"/>
      <c r="V782" s="18"/>
      <c r="W782" s="18"/>
      <c r="X782" s="18"/>
      <c r="Y782" s="18"/>
      <c r="Z782" s="18"/>
      <c r="AA782" s="18"/>
      <c r="AB782" s="18" t="s">
        <v>746</v>
      </c>
      <c r="AC782" s="18" t="s">
        <v>1338</v>
      </c>
      <c r="AD782" s="18" t="s">
        <v>3392</v>
      </c>
      <c r="AE782" s="18" t="s">
        <v>3417</v>
      </c>
      <c r="AF782" s="18"/>
      <c r="AG782" s="18"/>
      <c r="AH782" s="18"/>
      <c r="AI782" s="18"/>
      <c r="AJ782" s="18"/>
      <c r="AK782" s="18">
        <v>576.0</v>
      </c>
    </row>
    <row r="783" ht="14.25" hidden="1" customHeight="1">
      <c r="A783" s="21" t="s">
        <v>3419</v>
      </c>
      <c r="B783" s="21" t="s">
        <v>550</v>
      </c>
      <c r="C783" s="21" t="s">
        <v>984</v>
      </c>
      <c r="D783" s="21">
        <v>6.0</v>
      </c>
      <c r="E783" s="21">
        <v>0.27</v>
      </c>
      <c r="F783" s="81" t="str">
        <f t="shared" si="19"/>
        <v>22.22222222</v>
      </c>
      <c r="G783" s="21">
        <v>3.9</v>
      </c>
      <c r="H783" s="21">
        <v>0.23</v>
      </c>
      <c r="I783" s="21"/>
      <c r="J783" s="21"/>
      <c r="K783" s="21"/>
      <c r="L783" s="21"/>
      <c r="M783" s="21"/>
      <c r="N783" s="21"/>
      <c r="O783" s="21"/>
      <c r="P783" s="21"/>
      <c r="Q783" s="21"/>
      <c r="R783" s="21"/>
      <c r="S783" s="21"/>
      <c r="T783" s="21"/>
      <c r="U783" s="21"/>
      <c r="V783" s="21"/>
      <c r="W783" s="21"/>
      <c r="X783" s="21"/>
      <c r="Y783" s="21"/>
      <c r="Z783" s="21"/>
      <c r="AA783" s="21"/>
      <c r="AB783" s="21" t="s">
        <v>746</v>
      </c>
      <c r="AC783" s="21" t="s">
        <v>1338</v>
      </c>
      <c r="AD783" s="21" t="s">
        <v>3392</v>
      </c>
      <c r="AE783" s="21" t="s">
        <v>3419</v>
      </c>
      <c r="AF783" s="21"/>
      <c r="AG783" s="21"/>
      <c r="AH783" s="21"/>
      <c r="AI783" s="21"/>
      <c r="AJ783" s="21"/>
      <c r="AK783" s="21">
        <v>575.0</v>
      </c>
    </row>
    <row r="784" ht="14.25" hidden="1" customHeight="1">
      <c r="A784" s="21" t="s">
        <v>3420</v>
      </c>
      <c r="B784" s="21" t="s">
        <v>550</v>
      </c>
      <c r="C784" s="21" t="s">
        <v>1321</v>
      </c>
      <c r="D784" s="21">
        <v>3.5</v>
      </c>
      <c r="E784" s="21">
        <v>0.3</v>
      </c>
      <c r="F784" s="81" t="str">
        <f t="shared" si="19"/>
        <v>11.66666667</v>
      </c>
      <c r="G784" s="21">
        <v>0.5</v>
      </c>
      <c r="H784" s="21">
        <v>0.35</v>
      </c>
      <c r="I784" s="21"/>
      <c r="J784" s="21"/>
      <c r="K784" s="21"/>
      <c r="L784" s="21"/>
      <c r="M784" s="21"/>
      <c r="N784" s="21"/>
      <c r="O784" s="21"/>
      <c r="P784" s="21"/>
      <c r="Q784" s="21"/>
      <c r="R784" s="21"/>
      <c r="S784" s="21"/>
      <c r="T784" s="21"/>
      <c r="U784" s="21"/>
      <c r="V784" s="21"/>
      <c r="W784" s="21"/>
      <c r="X784" s="21"/>
      <c r="Y784" s="21"/>
      <c r="Z784" s="21"/>
      <c r="AA784" s="21"/>
      <c r="AB784" s="21" t="s">
        <v>746</v>
      </c>
      <c r="AC784" s="21" t="s">
        <v>1338</v>
      </c>
      <c r="AD784" s="21" t="s">
        <v>3392</v>
      </c>
      <c r="AE784" s="21" t="s">
        <v>3420</v>
      </c>
      <c r="AF784" s="21"/>
      <c r="AG784" s="21"/>
      <c r="AH784" s="21"/>
      <c r="AI784" s="21"/>
      <c r="AJ784" s="21"/>
      <c r="AK784" s="21">
        <v>577.0</v>
      </c>
    </row>
    <row r="785" ht="14.25" hidden="1" customHeight="1">
      <c r="A785" s="21" t="s">
        <v>3423</v>
      </c>
      <c r="B785" s="21" t="s">
        <v>550</v>
      </c>
      <c r="C785" s="21" t="s">
        <v>1321</v>
      </c>
      <c r="D785" s="21">
        <v>4.5</v>
      </c>
      <c r="E785" s="21">
        <v>0.3</v>
      </c>
      <c r="F785" s="81" t="str">
        <f t="shared" si="19"/>
        <v>15</v>
      </c>
      <c r="G785" s="21">
        <v>0.5</v>
      </c>
      <c r="H785" s="21">
        <v>0.35</v>
      </c>
      <c r="I785" s="21"/>
      <c r="J785" s="21"/>
      <c r="K785" s="21"/>
      <c r="L785" s="21"/>
      <c r="M785" s="21"/>
      <c r="N785" s="21"/>
      <c r="O785" s="21"/>
      <c r="P785" s="21"/>
      <c r="Q785" s="21"/>
      <c r="R785" s="21"/>
      <c r="S785" s="21"/>
      <c r="T785" s="21"/>
      <c r="U785" s="21"/>
      <c r="V785" s="21"/>
      <c r="W785" s="21"/>
      <c r="X785" s="21"/>
      <c r="Y785" s="21"/>
      <c r="Z785" s="21"/>
      <c r="AA785" s="21"/>
      <c r="AB785" s="21" t="s">
        <v>746</v>
      </c>
      <c r="AC785" s="21" t="s">
        <v>1338</v>
      </c>
      <c r="AD785" s="21" t="s">
        <v>3392</v>
      </c>
      <c r="AE785" s="21" t="s">
        <v>3423</v>
      </c>
      <c r="AF785" s="21"/>
      <c r="AG785" s="21"/>
      <c r="AH785" s="21"/>
      <c r="AI785" s="21"/>
      <c r="AJ785" s="21"/>
      <c r="AK785" s="21">
        <v>579.0</v>
      </c>
    </row>
    <row r="786" ht="14.25" hidden="1" customHeight="1">
      <c r="A786" s="18" t="s">
        <v>3425</v>
      </c>
      <c r="B786" s="18" t="s">
        <v>550</v>
      </c>
      <c r="C786" s="18" t="s">
        <v>1321</v>
      </c>
      <c r="D786" s="18">
        <v>4.0</v>
      </c>
      <c r="E786" s="18">
        <v>0.3</v>
      </c>
      <c r="F786" s="86" t="str">
        <f t="shared" si="19"/>
        <v>13.33333333</v>
      </c>
      <c r="G786" s="18">
        <v>0.5</v>
      </c>
      <c r="H786" s="18">
        <v>0.35</v>
      </c>
      <c r="I786" s="18"/>
      <c r="J786" s="18"/>
      <c r="K786" s="18"/>
      <c r="L786" s="18"/>
      <c r="M786" s="18"/>
      <c r="N786" s="18"/>
      <c r="O786" s="18"/>
      <c r="P786" s="18"/>
      <c r="Q786" s="18"/>
      <c r="R786" s="18"/>
      <c r="S786" s="18"/>
      <c r="T786" s="18"/>
      <c r="U786" s="18"/>
      <c r="V786" s="18"/>
      <c r="W786" s="18"/>
      <c r="X786" s="18"/>
      <c r="Y786" s="18"/>
      <c r="Z786" s="18"/>
      <c r="AA786" s="18"/>
      <c r="AB786" s="18" t="s">
        <v>746</v>
      </c>
      <c r="AC786" s="18" t="s">
        <v>1338</v>
      </c>
      <c r="AD786" s="18" t="s">
        <v>3392</v>
      </c>
      <c r="AE786" s="18" t="s">
        <v>3425</v>
      </c>
      <c r="AF786" s="18"/>
      <c r="AG786" s="18"/>
      <c r="AH786" s="18"/>
      <c r="AI786" s="18"/>
      <c r="AJ786" s="18"/>
      <c r="AK786" s="18">
        <v>578.0</v>
      </c>
    </row>
    <row r="787" ht="14.25" hidden="1" customHeight="1">
      <c r="A787" s="21" t="s">
        <v>3426</v>
      </c>
      <c r="B787" s="21" t="s">
        <v>550</v>
      </c>
      <c r="C787" s="21" t="s">
        <v>1321</v>
      </c>
      <c r="D787" s="21">
        <v>5.5</v>
      </c>
      <c r="E787" s="21">
        <v>0.3</v>
      </c>
      <c r="F787" s="81" t="str">
        <f t="shared" si="19"/>
        <v>18.33333333</v>
      </c>
      <c r="G787" s="21">
        <v>0.5</v>
      </c>
      <c r="H787" s="21">
        <v>0.35</v>
      </c>
      <c r="I787" s="21"/>
      <c r="J787" s="21"/>
      <c r="K787" s="21"/>
      <c r="L787" s="21"/>
      <c r="M787" s="21"/>
      <c r="N787" s="21"/>
      <c r="O787" s="21"/>
      <c r="P787" s="21"/>
      <c r="Q787" s="21"/>
      <c r="R787" s="21"/>
      <c r="S787" s="21"/>
      <c r="T787" s="21"/>
      <c r="U787" s="21"/>
      <c r="V787" s="21"/>
      <c r="W787" s="21"/>
      <c r="X787" s="21"/>
      <c r="Y787" s="21"/>
      <c r="Z787" s="21"/>
      <c r="AA787" s="21"/>
      <c r="AB787" s="21" t="s">
        <v>746</v>
      </c>
      <c r="AC787" s="21" t="s">
        <v>1338</v>
      </c>
      <c r="AD787" s="21" t="s">
        <v>3392</v>
      </c>
      <c r="AE787" s="21" t="s">
        <v>3426</v>
      </c>
      <c r="AF787" s="21"/>
      <c r="AG787" s="21"/>
      <c r="AH787" s="21"/>
      <c r="AI787" s="21"/>
      <c r="AJ787" s="21"/>
      <c r="AK787" s="21">
        <v>581.0</v>
      </c>
    </row>
    <row r="788" ht="14.25" hidden="1" customHeight="1">
      <c r="A788" s="18" t="s">
        <v>3428</v>
      </c>
      <c r="B788" s="18" t="s">
        <v>550</v>
      </c>
      <c r="C788" s="18" t="s">
        <v>1321</v>
      </c>
      <c r="D788" s="18">
        <v>5.0</v>
      </c>
      <c r="E788" s="18">
        <v>0.3</v>
      </c>
      <c r="F788" s="86" t="str">
        <f t="shared" si="19"/>
        <v>16.66666667</v>
      </c>
      <c r="G788" s="18">
        <v>0.5</v>
      </c>
      <c r="H788" s="18">
        <v>0.35</v>
      </c>
      <c r="I788" s="18"/>
      <c r="J788" s="18"/>
      <c r="K788" s="18"/>
      <c r="L788" s="18"/>
      <c r="M788" s="18"/>
      <c r="N788" s="18"/>
      <c r="O788" s="18"/>
      <c r="P788" s="18"/>
      <c r="Q788" s="18"/>
      <c r="R788" s="18"/>
      <c r="S788" s="18"/>
      <c r="T788" s="18"/>
      <c r="U788" s="18"/>
      <c r="V788" s="18"/>
      <c r="W788" s="18"/>
      <c r="X788" s="18"/>
      <c r="Y788" s="18"/>
      <c r="Z788" s="18"/>
      <c r="AA788" s="18"/>
      <c r="AB788" s="18" t="s">
        <v>746</v>
      </c>
      <c r="AC788" s="18" t="s">
        <v>1338</v>
      </c>
      <c r="AD788" s="18" t="s">
        <v>3392</v>
      </c>
      <c r="AE788" s="18" t="s">
        <v>3428</v>
      </c>
      <c r="AF788" s="18"/>
      <c r="AG788" s="18"/>
      <c r="AH788" s="18"/>
      <c r="AI788" s="18"/>
      <c r="AJ788" s="18"/>
      <c r="AK788" s="18">
        <v>580.0</v>
      </c>
    </row>
    <row r="789" ht="14.25" hidden="1" customHeight="1">
      <c r="A789" s="21" t="s">
        <v>3432</v>
      </c>
      <c r="B789" s="21" t="s">
        <v>550</v>
      </c>
      <c r="C789" s="21" t="s">
        <v>1321</v>
      </c>
      <c r="D789" s="21">
        <v>6.5</v>
      </c>
      <c r="E789" s="21">
        <v>0.3</v>
      </c>
      <c r="F789" s="81" t="str">
        <f t="shared" si="19"/>
        <v>21.66666667</v>
      </c>
      <c r="G789" s="21">
        <v>0.5</v>
      </c>
      <c r="H789" s="21">
        <v>0.35</v>
      </c>
      <c r="I789" s="21"/>
      <c r="J789" s="21"/>
      <c r="K789" s="21"/>
      <c r="L789" s="21"/>
      <c r="M789" s="21"/>
      <c r="N789" s="21"/>
      <c r="O789" s="21"/>
      <c r="P789" s="21"/>
      <c r="Q789" s="21"/>
      <c r="R789" s="21"/>
      <c r="S789" s="21"/>
      <c r="T789" s="21"/>
      <c r="U789" s="21"/>
      <c r="V789" s="21"/>
      <c r="W789" s="21"/>
      <c r="X789" s="21"/>
      <c r="Y789" s="21"/>
      <c r="Z789" s="21"/>
      <c r="AA789" s="21"/>
      <c r="AB789" s="21" t="s">
        <v>746</v>
      </c>
      <c r="AC789" s="21" t="s">
        <v>1338</v>
      </c>
      <c r="AD789" s="21" t="s">
        <v>3392</v>
      </c>
      <c r="AE789" s="21" t="s">
        <v>3432</v>
      </c>
      <c r="AF789" s="21"/>
      <c r="AG789" s="21"/>
      <c r="AH789" s="21"/>
      <c r="AI789" s="21"/>
      <c r="AJ789" s="21"/>
      <c r="AK789" s="21">
        <v>583.0</v>
      </c>
    </row>
    <row r="790" ht="14.25" hidden="1" customHeight="1">
      <c r="A790" s="18" t="s">
        <v>3433</v>
      </c>
      <c r="B790" s="18" t="s">
        <v>550</v>
      </c>
      <c r="C790" s="18" t="s">
        <v>1321</v>
      </c>
      <c r="D790" s="18">
        <v>6.0</v>
      </c>
      <c r="E790" s="18">
        <v>0.3</v>
      </c>
      <c r="F790" s="86" t="str">
        <f t="shared" si="19"/>
        <v>20</v>
      </c>
      <c r="G790" s="18">
        <v>0.5</v>
      </c>
      <c r="H790" s="18">
        <v>0.35</v>
      </c>
      <c r="I790" s="18"/>
      <c r="J790" s="18"/>
      <c r="K790" s="18"/>
      <c r="L790" s="18"/>
      <c r="M790" s="18"/>
      <c r="N790" s="18"/>
      <c r="O790" s="18"/>
      <c r="P790" s="18"/>
      <c r="Q790" s="18"/>
      <c r="R790" s="18"/>
      <c r="S790" s="18"/>
      <c r="T790" s="18"/>
      <c r="U790" s="18"/>
      <c r="V790" s="18"/>
      <c r="W790" s="18"/>
      <c r="X790" s="18"/>
      <c r="Y790" s="18"/>
      <c r="Z790" s="18"/>
      <c r="AA790" s="18"/>
      <c r="AB790" s="18" t="s">
        <v>746</v>
      </c>
      <c r="AC790" s="18" t="s">
        <v>1338</v>
      </c>
      <c r="AD790" s="18" t="s">
        <v>3392</v>
      </c>
      <c r="AE790" s="18" t="s">
        <v>3433</v>
      </c>
      <c r="AF790" s="18"/>
      <c r="AG790" s="18"/>
      <c r="AH790" s="18"/>
      <c r="AI790" s="18"/>
      <c r="AJ790" s="18"/>
      <c r="AK790" s="18">
        <v>582.0</v>
      </c>
    </row>
    <row r="791" ht="14.25" hidden="1" customHeight="1">
      <c r="A791" s="18" t="s">
        <v>3436</v>
      </c>
      <c r="B791" s="18" t="s">
        <v>550</v>
      </c>
      <c r="C791" s="18" t="s">
        <v>1321</v>
      </c>
      <c r="D791" s="18">
        <v>3.5</v>
      </c>
      <c r="E791" s="18">
        <v>0.20004</v>
      </c>
      <c r="F791" s="86" t="str">
        <f t="shared" si="19"/>
        <v>17.4965007</v>
      </c>
      <c r="G791" s="18">
        <v>3.0</v>
      </c>
      <c r="H791" s="18">
        <v>0.35</v>
      </c>
      <c r="I791" s="18"/>
      <c r="J791" s="18"/>
      <c r="K791" s="18"/>
      <c r="L791" s="18"/>
      <c r="M791" s="18"/>
      <c r="N791" s="18"/>
      <c r="O791" s="18"/>
      <c r="P791" s="18"/>
      <c r="Q791" s="18"/>
      <c r="R791" s="18"/>
      <c r="S791" s="18"/>
      <c r="T791" s="18"/>
      <c r="U791" s="18"/>
      <c r="V791" s="18"/>
      <c r="W791" s="18"/>
      <c r="X791" s="18"/>
      <c r="Y791" s="18"/>
      <c r="Z791" s="18"/>
      <c r="AA791" s="18"/>
      <c r="AB791" s="18" t="s">
        <v>746</v>
      </c>
      <c r="AC791" s="18" t="s">
        <v>1338</v>
      </c>
      <c r="AD791" s="18" t="s">
        <v>3392</v>
      </c>
      <c r="AE791" s="18" t="s">
        <v>3436</v>
      </c>
      <c r="AF791" s="18"/>
      <c r="AG791" s="18"/>
      <c r="AH791" s="18"/>
      <c r="AI791" s="18"/>
      <c r="AJ791" s="18"/>
      <c r="AK791" s="18">
        <v>584.0</v>
      </c>
    </row>
    <row r="792" ht="14.25" hidden="1" customHeight="1">
      <c r="A792" s="18" t="s">
        <v>3439</v>
      </c>
      <c r="B792" s="18" t="s">
        <v>550</v>
      </c>
      <c r="C792" s="18" t="s">
        <v>1321</v>
      </c>
      <c r="D792" s="18">
        <v>4.5</v>
      </c>
      <c r="E792" s="18">
        <v>0.20004</v>
      </c>
      <c r="F792" s="86" t="str">
        <f t="shared" si="19"/>
        <v>22.4955009</v>
      </c>
      <c r="G792" s="18">
        <v>3.0</v>
      </c>
      <c r="H792" s="18">
        <v>0.35</v>
      </c>
      <c r="I792" s="18"/>
      <c r="J792" s="18"/>
      <c r="K792" s="18"/>
      <c r="L792" s="18"/>
      <c r="M792" s="18"/>
      <c r="N792" s="18"/>
      <c r="O792" s="18"/>
      <c r="P792" s="18"/>
      <c r="Q792" s="18"/>
      <c r="R792" s="18"/>
      <c r="S792" s="18"/>
      <c r="T792" s="18"/>
      <c r="U792" s="18"/>
      <c r="V792" s="18"/>
      <c r="W792" s="18"/>
      <c r="X792" s="18"/>
      <c r="Y792" s="18"/>
      <c r="Z792" s="18"/>
      <c r="AA792" s="18"/>
      <c r="AB792" s="18" t="s">
        <v>746</v>
      </c>
      <c r="AC792" s="18" t="s">
        <v>1338</v>
      </c>
      <c r="AD792" s="18" t="s">
        <v>3392</v>
      </c>
      <c r="AE792" s="18" t="s">
        <v>3439</v>
      </c>
      <c r="AF792" s="18"/>
      <c r="AG792" s="18"/>
      <c r="AH792" s="18"/>
      <c r="AI792" s="18"/>
      <c r="AJ792" s="18"/>
      <c r="AK792" s="18">
        <v>586.0</v>
      </c>
    </row>
    <row r="793" ht="14.25" hidden="1" customHeight="1">
      <c r="A793" s="21" t="s">
        <v>3443</v>
      </c>
      <c r="B793" s="21" t="s">
        <v>550</v>
      </c>
      <c r="C793" s="21" t="s">
        <v>1321</v>
      </c>
      <c r="D793" s="21">
        <v>4.0</v>
      </c>
      <c r="E793" s="21">
        <v>0.20004</v>
      </c>
      <c r="F793" s="81" t="str">
        <f t="shared" si="19"/>
        <v>19.9960008</v>
      </c>
      <c r="G793" s="21">
        <v>3.0</v>
      </c>
      <c r="H793" s="21">
        <v>0.35</v>
      </c>
      <c r="I793" s="21"/>
      <c r="J793" s="21"/>
      <c r="K793" s="21"/>
      <c r="L793" s="21"/>
      <c r="M793" s="21"/>
      <c r="N793" s="21"/>
      <c r="O793" s="21"/>
      <c r="P793" s="21"/>
      <c r="Q793" s="21"/>
      <c r="R793" s="21"/>
      <c r="S793" s="21"/>
      <c r="T793" s="21"/>
      <c r="U793" s="21"/>
      <c r="V793" s="21"/>
      <c r="W793" s="21"/>
      <c r="X793" s="21"/>
      <c r="Y793" s="21"/>
      <c r="Z793" s="21"/>
      <c r="AA793" s="21"/>
      <c r="AB793" s="21" t="s">
        <v>746</v>
      </c>
      <c r="AC793" s="21" t="s">
        <v>1338</v>
      </c>
      <c r="AD793" s="21" t="s">
        <v>3392</v>
      </c>
      <c r="AE793" s="21" t="s">
        <v>3443</v>
      </c>
      <c r="AF793" s="21"/>
      <c r="AG793" s="21"/>
      <c r="AH793" s="21"/>
      <c r="AI793" s="21"/>
      <c r="AJ793" s="21"/>
      <c r="AK793" s="21">
        <v>585.0</v>
      </c>
    </row>
    <row r="794" ht="14.25" hidden="1" customHeight="1">
      <c r="A794" s="18" t="s">
        <v>3444</v>
      </c>
      <c r="B794" s="18" t="s">
        <v>550</v>
      </c>
      <c r="C794" s="18" t="s">
        <v>1321</v>
      </c>
      <c r="D794" s="18">
        <v>5.5</v>
      </c>
      <c r="E794" s="18">
        <v>0.20004</v>
      </c>
      <c r="F794" s="86" t="str">
        <f t="shared" si="19"/>
        <v>27.4945011</v>
      </c>
      <c r="G794" s="18">
        <v>3.0</v>
      </c>
      <c r="H794" s="18">
        <v>0.35</v>
      </c>
      <c r="I794" s="18"/>
      <c r="J794" s="18"/>
      <c r="K794" s="18"/>
      <c r="L794" s="18"/>
      <c r="M794" s="18"/>
      <c r="N794" s="18"/>
      <c r="O794" s="18"/>
      <c r="P794" s="18"/>
      <c r="Q794" s="18"/>
      <c r="R794" s="18"/>
      <c r="S794" s="18"/>
      <c r="T794" s="18"/>
      <c r="U794" s="18"/>
      <c r="V794" s="18"/>
      <c r="W794" s="18"/>
      <c r="X794" s="18"/>
      <c r="Y794" s="18"/>
      <c r="Z794" s="18"/>
      <c r="AA794" s="18"/>
      <c r="AB794" s="18" t="s">
        <v>746</v>
      </c>
      <c r="AC794" s="18" t="s">
        <v>1338</v>
      </c>
      <c r="AD794" s="18" t="s">
        <v>3392</v>
      </c>
      <c r="AE794" s="18" t="s">
        <v>3444</v>
      </c>
      <c r="AF794" s="18"/>
      <c r="AG794" s="18"/>
      <c r="AH794" s="18"/>
      <c r="AI794" s="18"/>
      <c r="AJ794" s="18"/>
      <c r="AK794" s="18">
        <v>588.0</v>
      </c>
    </row>
    <row r="795" ht="14.25" hidden="1" customHeight="1">
      <c r="A795" s="21" t="s">
        <v>3446</v>
      </c>
      <c r="B795" s="21" t="s">
        <v>550</v>
      </c>
      <c r="C795" s="21" t="s">
        <v>1321</v>
      </c>
      <c r="D795" s="21">
        <v>5.0</v>
      </c>
      <c r="E795" s="21">
        <v>0.20004</v>
      </c>
      <c r="F795" s="81" t="str">
        <f t="shared" si="19"/>
        <v>24.995001</v>
      </c>
      <c r="G795" s="21">
        <v>3.0</v>
      </c>
      <c r="H795" s="21">
        <v>0.35</v>
      </c>
      <c r="I795" s="21"/>
      <c r="J795" s="21"/>
      <c r="K795" s="21"/>
      <c r="L795" s="21"/>
      <c r="M795" s="21"/>
      <c r="N795" s="21"/>
      <c r="O795" s="21"/>
      <c r="P795" s="21"/>
      <c r="Q795" s="21"/>
      <c r="R795" s="21"/>
      <c r="S795" s="21"/>
      <c r="T795" s="21"/>
      <c r="U795" s="21"/>
      <c r="V795" s="21"/>
      <c r="W795" s="21"/>
      <c r="X795" s="21"/>
      <c r="Y795" s="21"/>
      <c r="Z795" s="21"/>
      <c r="AA795" s="21"/>
      <c r="AB795" s="21" t="s">
        <v>746</v>
      </c>
      <c r="AC795" s="21" t="s">
        <v>1338</v>
      </c>
      <c r="AD795" s="21" t="s">
        <v>3392</v>
      </c>
      <c r="AE795" s="21" t="s">
        <v>3446</v>
      </c>
      <c r="AF795" s="21"/>
      <c r="AG795" s="21"/>
      <c r="AH795" s="21"/>
      <c r="AI795" s="21"/>
      <c r="AJ795" s="21"/>
      <c r="AK795" s="21">
        <v>587.0</v>
      </c>
    </row>
    <row r="796" ht="14.25" hidden="1" customHeight="1">
      <c r="A796" s="18" t="s">
        <v>3448</v>
      </c>
      <c r="B796" s="18" t="s">
        <v>550</v>
      </c>
      <c r="C796" s="18" t="s">
        <v>1321</v>
      </c>
      <c r="D796" s="18">
        <v>6.5</v>
      </c>
      <c r="E796" s="18">
        <v>0.20004</v>
      </c>
      <c r="F796" s="86" t="str">
        <f t="shared" si="19"/>
        <v>32.4935013</v>
      </c>
      <c r="G796" s="18">
        <v>3.0</v>
      </c>
      <c r="H796" s="18">
        <v>0.35</v>
      </c>
      <c r="I796" s="18"/>
      <c r="J796" s="18"/>
      <c r="K796" s="18"/>
      <c r="L796" s="18"/>
      <c r="M796" s="18"/>
      <c r="N796" s="18"/>
      <c r="O796" s="18"/>
      <c r="P796" s="18"/>
      <c r="Q796" s="18"/>
      <c r="R796" s="18"/>
      <c r="S796" s="18"/>
      <c r="T796" s="18"/>
      <c r="U796" s="18"/>
      <c r="V796" s="18"/>
      <c r="W796" s="18"/>
      <c r="X796" s="18"/>
      <c r="Y796" s="18"/>
      <c r="Z796" s="18"/>
      <c r="AA796" s="18"/>
      <c r="AB796" s="18" t="s">
        <v>746</v>
      </c>
      <c r="AC796" s="18" t="s">
        <v>1338</v>
      </c>
      <c r="AD796" s="18" t="s">
        <v>3392</v>
      </c>
      <c r="AE796" s="18" t="s">
        <v>3448</v>
      </c>
      <c r="AF796" s="18"/>
      <c r="AG796" s="18"/>
      <c r="AH796" s="18"/>
      <c r="AI796" s="18"/>
      <c r="AJ796" s="18"/>
      <c r="AK796" s="18">
        <v>590.0</v>
      </c>
    </row>
    <row r="797" ht="14.25" hidden="1" customHeight="1">
      <c r="A797" s="21" t="s">
        <v>3449</v>
      </c>
      <c r="B797" s="21" t="s">
        <v>550</v>
      </c>
      <c r="C797" s="21" t="s">
        <v>1321</v>
      </c>
      <c r="D797" s="21">
        <v>6.0</v>
      </c>
      <c r="E797" s="21">
        <v>0.20004</v>
      </c>
      <c r="F797" s="81" t="str">
        <f t="shared" si="19"/>
        <v>29.9940012</v>
      </c>
      <c r="G797" s="21">
        <v>3.0</v>
      </c>
      <c r="H797" s="21">
        <v>0.35</v>
      </c>
      <c r="I797" s="21"/>
      <c r="J797" s="21"/>
      <c r="K797" s="21"/>
      <c r="L797" s="21"/>
      <c r="M797" s="21"/>
      <c r="N797" s="21"/>
      <c r="O797" s="21"/>
      <c r="P797" s="21"/>
      <c r="Q797" s="21"/>
      <c r="R797" s="21"/>
      <c r="S797" s="21"/>
      <c r="T797" s="21"/>
      <c r="U797" s="21"/>
      <c r="V797" s="21"/>
      <c r="W797" s="21"/>
      <c r="X797" s="21"/>
      <c r="Y797" s="21"/>
      <c r="Z797" s="21"/>
      <c r="AA797" s="21"/>
      <c r="AB797" s="21" t="s">
        <v>746</v>
      </c>
      <c r="AC797" s="21" t="s">
        <v>1338</v>
      </c>
      <c r="AD797" s="21" t="s">
        <v>3392</v>
      </c>
      <c r="AE797" s="21" t="s">
        <v>3449</v>
      </c>
      <c r="AF797" s="21"/>
      <c r="AG797" s="21"/>
      <c r="AH797" s="21"/>
      <c r="AI797" s="21"/>
      <c r="AJ797" s="21"/>
      <c r="AK797" s="21">
        <v>589.0</v>
      </c>
    </row>
    <row r="798" ht="14.25" hidden="1" customHeight="1">
      <c r="A798" s="21" t="s">
        <v>3451</v>
      </c>
      <c r="B798" s="21" t="s">
        <v>550</v>
      </c>
      <c r="C798" s="21" t="s">
        <v>1274</v>
      </c>
      <c r="D798" s="21">
        <v>5.90551181102362</v>
      </c>
      <c r="E798" s="21">
        <v>0.832016615821917</v>
      </c>
      <c r="F798" s="81" t="str">
        <f t="shared" si="19"/>
        <v>7.097829176</v>
      </c>
      <c r="G798" s="21">
        <v>33.711098711118</v>
      </c>
      <c r="H798" s="21">
        <v>0.28900353491927</v>
      </c>
      <c r="I798" s="21">
        <v>0.9</v>
      </c>
      <c r="J798" s="21">
        <v>0.7</v>
      </c>
      <c r="K798" s="21">
        <v>0.7</v>
      </c>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v>1210.0</v>
      </c>
    </row>
    <row r="799" ht="14.25" hidden="1" customHeight="1">
      <c r="A799" s="18" t="s">
        <v>3452</v>
      </c>
      <c r="B799" s="18" t="s">
        <v>550</v>
      </c>
      <c r="C799" s="18" t="s">
        <v>984</v>
      </c>
      <c r="D799" s="18">
        <v>0.798356180129949</v>
      </c>
      <c r="E799" s="18">
        <v>0.339740118127283</v>
      </c>
      <c r="F799" s="86" t="str">
        <f t="shared" si="19"/>
        <v>2.34990258</v>
      </c>
      <c r="G799" s="18">
        <v>16.5434095526783</v>
      </c>
      <c r="H799" s="18">
        <v>0.199866246297889</v>
      </c>
      <c r="I799" s="18">
        <v>0.9</v>
      </c>
      <c r="J799" s="18">
        <v>0.7</v>
      </c>
      <c r="K799" s="18">
        <v>0.7</v>
      </c>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v>216.0</v>
      </c>
    </row>
    <row r="800" ht="14.25" hidden="1" customHeight="1">
      <c r="A800" s="21" t="s">
        <v>3453</v>
      </c>
      <c r="B800" s="21" t="s">
        <v>550</v>
      </c>
      <c r="C800" s="21" t="s">
        <v>984</v>
      </c>
      <c r="D800" s="21">
        <v>0.347890885</v>
      </c>
      <c r="E800" s="21">
        <v>0.339740118127283</v>
      </c>
      <c r="F800" s="81" t="str">
        <f t="shared" si="19"/>
        <v>1.023991182</v>
      </c>
      <c r="G800" s="21">
        <v>16.5434095526783</v>
      </c>
      <c r="H800" s="21">
        <v>0.199866246297889</v>
      </c>
      <c r="I800" s="21">
        <v>0.9</v>
      </c>
      <c r="J800" s="21">
        <v>0.7</v>
      </c>
      <c r="K800" s="21">
        <v>0.7</v>
      </c>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v>243.0</v>
      </c>
    </row>
    <row r="801" ht="14.25" hidden="1" customHeight="1">
      <c r="A801" s="18" t="s">
        <v>342</v>
      </c>
      <c r="B801" s="18" t="s">
        <v>550</v>
      </c>
      <c r="C801" s="18" t="s">
        <v>984</v>
      </c>
      <c r="D801" s="18">
        <v>3.50000709496982</v>
      </c>
      <c r="E801" s="18">
        <v>0.583217221450581</v>
      </c>
      <c r="F801" s="86" t="str">
        <f t="shared" si="19"/>
        <v>6.001206697</v>
      </c>
      <c r="G801" s="18">
        <v>40.0399738713433</v>
      </c>
      <c r="H801" s="18">
        <v>0.119919748686165</v>
      </c>
      <c r="I801" s="18">
        <v>0.9</v>
      </c>
      <c r="J801" s="18">
        <v>0.7</v>
      </c>
      <c r="K801" s="18">
        <v>0.7</v>
      </c>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v>1211.0</v>
      </c>
    </row>
    <row r="802" ht="14.25" hidden="1" customHeight="1">
      <c r="A802" s="18" t="s">
        <v>3455</v>
      </c>
      <c r="B802" s="18" t="s">
        <v>550</v>
      </c>
      <c r="C802" s="18" t="s">
        <v>984</v>
      </c>
      <c r="D802" s="18">
        <v>1.0</v>
      </c>
      <c r="E802" s="18">
        <v>12.504</v>
      </c>
      <c r="F802" s="86" t="str">
        <f t="shared" si="19"/>
        <v>0.07997440819</v>
      </c>
      <c r="G802" s="18">
        <v>139.78</v>
      </c>
      <c r="H802" s="18">
        <v>0.22</v>
      </c>
      <c r="I802" s="18"/>
      <c r="J802" s="18"/>
      <c r="K802" s="18"/>
      <c r="L802" s="18"/>
      <c r="M802" s="18"/>
      <c r="N802" s="18"/>
      <c r="O802" s="18"/>
      <c r="P802" s="18"/>
      <c r="Q802" s="18"/>
      <c r="R802" s="18"/>
      <c r="S802" s="18"/>
      <c r="T802" s="18"/>
      <c r="U802" s="18"/>
      <c r="V802" s="18"/>
      <c r="W802" s="18"/>
      <c r="X802" s="18"/>
      <c r="Y802" s="18"/>
      <c r="Z802" s="18"/>
      <c r="AA802" s="18"/>
      <c r="AB802" s="18" t="s">
        <v>746</v>
      </c>
      <c r="AC802" s="18" t="s">
        <v>1416</v>
      </c>
      <c r="AD802" s="18" t="s">
        <v>1036</v>
      </c>
      <c r="AE802" s="18" t="s">
        <v>3455</v>
      </c>
      <c r="AF802" s="18"/>
      <c r="AG802" s="18"/>
      <c r="AH802" s="18"/>
      <c r="AI802" s="18"/>
      <c r="AJ802" s="18"/>
      <c r="AK802" s="18">
        <v>604.0</v>
      </c>
    </row>
    <row r="803" ht="14.25" hidden="1" customHeight="1">
      <c r="A803" s="21" t="s">
        <v>3456</v>
      </c>
      <c r="B803" s="21" t="s">
        <v>550</v>
      </c>
      <c r="C803" s="21" t="s">
        <v>1040</v>
      </c>
      <c r="D803" s="21">
        <v>19.5</v>
      </c>
      <c r="E803" s="21">
        <v>0.6504</v>
      </c>
      <c r="F803" s="81" t="str">
        <f t="shared" si="19"/>
        <v>29.98154982</v>
      </c>
      <c r="G803" s="21">
        <v>12.95</v>
      </c>
      <c r="H803" s="21">
        <v>0.11</v>
      </c>
      <c r="I803" s="21"/>
      <c r="J803" s="21"/>
      <c r="K803" s="21"/>
      <c r="L803" s="21"/>
      <c r="M803" s="21"/>
      <c r="N803" s="21"/>
      <c r="O803" s="21"/>
      <c r="P803" s="21"/>
      <c r="Q803" s="21"/>
      <c r="R803" s="21"/>
      <c r="S803" s="21"/>
      <c r="T803" s="21"/>
      <c r="U803" s="21"/>
      <c r="V803" s="21"/>
      <c r="W803" s="21"/>
      <c r="X803" s="21"/>
      <c r="Y803" s="21"/>
      <c r="Z803" s="21"/>
      <c r="AA803" s="21"/>
      <c r="AB803" s="21" t="s">
        <v>746</v>
      </c>
      <c r="AC803" s="21" t="s">
        <v>1608</v>
      </c>
      <c r="AD803" s="21" t="s">
        <v>3458</v>
      </c>
      <c r="AE803" s="21" t="s">
        <v>3456</v>
      </c>
      <c r="AF803" s="21"/>
      <c r="AG803" s="21"/>
      <c r="AH803" s="21"/>
      <c r="AI803" s="21"/>
      <c r="AJ803" s="21"/>
      <c r="AK803" s="21">
        <v>883.0</v>
      </c>
    </row>
    <row r="804" ht="14.25" hidden="1" customHeight="1">
      <c r="A804" s="21" t="s">
        <v>3460</v>
      </c>
      <c r="B804" s="21" t="s">
        <v>550</v>
      </c>
      <c r="C804" s="21" t="s">
        <v>1040</v>
      </c>
      <c r="D804" s="21">
        <v>2.27</v>
      </c>
      <c r="E804" s="21">
        <v>0.81</v>
      </c>
      <c r="F804" s="81" t="str">
        <f t="shared" si="19"/>
        <v>2.802469136</v>
      </c>
      <c r="G804" s="21">
        <v>29.09</v>
      </c>
      <c r="H804" s="21">
        <v>0.26</v>
      </c>
      <c r="I804" s="21"/>
      <c r="J804" s="21"/>
      <c r="K804" s="21"/>
      <c r="L804" s="21"/>
      <c r="M804" s="21"/>
      <c r="N804" s="21"/>
      <c r="O804" s="21"/>
      <c r="P804" s="21"/>
      <c r="Q804" s="21"/>
      <c r="R804" s="21"/>
      <c r="S804" s="21"/>
      <c r="T804" s="21"/>
      <c r="U804" s="21"/>
      <c r="V804" s="21"/>
      <c r="W804" s="21"/>
      <c r="X804" s="21"/>
      <c r="Y804" s="21"/>
      <c r="Z804" s="21"/>
      <c r="AA804" s="21"/>
      <c r="AB804" s="21" t="s">
        <v>746</v>
      </c>
      <c r="AC804" s="21" t="s">
        <v>1608</v>
      </c>
      <c r="AD804" s="21" t="s">
        <v>1609</v>
      </c>
      <c r="AE804" s="21" t="s">
        <v>3460</v>
      </c>
      <c r="AF804" s="21"/>
      <c r="AG804" s="21"/>
      <c r="AH804" s="21"/>
      <c r="AI804" s="21"/>
      <c r="AJ804" s="21"/>
      <c r="AK804" s="21">
        <v>867.0</v>
      </c>
    </row>
    <row r="805" ht="14.25" hidden="1" customHeight="1">
      <c r="A805" s="18" t="s">
        <v>3463</v>
      </c>
      <c r="B805" s="18" t="s">
        <v>550</v>
      </c>
      <c r="C805" s="18" t="s">
        <v>1040</v>
      </c>
      <c r="D805" s="18">
        <v>3.27</v>
      </c>
      <c r="E805" s="18">
        <v>0.5304</v>
      </c>
      <c r="F805" s="86" t="str">
        <f t="shared" si="19"/>
        <v>6.165158371</v>
      </c>
      <c r="G805" s="18">
        <v>20.44</v>
      </c>
      <c r="H805" s="18">
        <v>0.26</v>
      </c>
      <c r="I805" s="18"/>
      <c r="J805" s="18"/>
      <c r="K805" s="18"/>
      <c r="L805" s="18"/>
      <c r="M805" s="18"/>
      <c r="N805" s="18"/>
      <c r="O805" s="18"/>
      <c r="P805" s="18"/>
      <c r="Q805" s="18"/>
      <c r="R805" s="18"/>
      <c r="S805" s="18"/>
      <c r="T805" s="18"/>
      <c r="U805" s="18"/>
      <c r="V805" s="18"/>
      <c r="W805" s="18"/>
      <c r="X805" s="18"/>
      <c r="Y805" s="18"/>
      <c r="Z805" s="18"/>
      <c r="AA805" s="18"/>
      <c r="AB805" s="18" t="s">
        <v>746</v>
      </c>
      <c r="AC805" s="18" t="s">
        <v>1608</v>
      </c>
      <c r="AD805" s="18" t="s">
        <v>1609</v>
      </c>
      <c r="AE805" s="18" t="s">
        <v>3463</v>
      </c>
      <c r="AF805" s="18"/>
      <c r="AG805" s="18"/>
      <c r="AH805" s="18"/>
      <c r="AI805" s="18"/>
      <c r="AJ805" s="18"/>
      <c r="AK805" s="18">
        <v>870.0</v>
      </c>
    </row>
    <row r="806" ht="14.25" hidden="1" customHeight="1">
      <c r="A806" s="21" t="s">
        <v>3465</v>
      </c>
      <c r="B806" s="21" t="s">
        <v>550</v>
      </c>
      <c r="C806" s="21" t="s">
        <v>1040</v>
      </c>
      <c r="D806" s="21">
        <v>4.47</v>
      </c>
      <c r="E806" s="21">
        <v>0.64764</v>
      </c>
      <c r="F806" s="81" t="str">
        <f t="shared" si="19"/>
        <v>6.901982583</v>
      </c>
      <c r="G806" s="21">
        <v>15.23</v>
      </c>
      <c r="H806" s="21">
        <v>0.27</v>
      </c>
      <c r="I806" s="21"/>
      <c r="J806" s="21"/>
      <c r="K806" s="21"/>
      <c r="L806" s="21"/>
      <c r="M806" s="21"/>
      <c r="N806" s="21"/>
      <c r="O806" s="21"/>
      <c r="P806" s="21"/>
      <c r="Q806" s="21"/>
      <c r="R806" s="21"/>
      <c r="S806" s="21"/>
      <c r="T806" s="21"/>
      <c r="U806" s="21"/>
      <c r="V806" s="21"/>
      <c r="W806" s="21"/>
      <c r="X806" s="21"/>
      <c r="Y806" s="21"/>
      <c r="Z806" s="21"/>
      <c r="AA806" s="21"/>
      <c r="AB806" s="21" t="s">
        <v>746</v>
      </c>
      <c r="AC806" s="21" t="s">
        <v>1608</v>
      </c>
      <c r="AD806" s="21" t="s">
        <v>1609</v>
      </c>
      <c r="AE806" s="21" t="s">
        <v>3465</v>
      </c>
      <c r="AF806" s="21"/>
      <c r="AG806" s="21"/>
      <c r="AH806" s="21"/>
      <c r="AI806" s="21"/>
      <c r="AJ806" s="21"/>
      <c r="AK806" s="21">
        <v>871.0</v>
      </c>
    </row>
    <row r="807" ht="14.25" hidden="1" customHeight="1">
      <c r="A807" s="18" t="s">
        <v>3467</v>
      </c>
      <c r="B807" s="18" t="s">
        <v>550</v>
      </c>
      <c r="C807" s="18" t="s">
        <v>1040</v>
      </c>
      <c r="D807" s="18">
        <v>5.67</v>
      </c>
      <c r="E807" s="18">
        <v>0.7704</v>
      </c>
      <c r="F807" s="86" t="str">
        <f t="shared" si="19"/>
        <v>7.359813084</v>
      </c>
      <c r="G807" s="18">
        <v>12.22</v>
      </c>
      <c r="H807" s="18">
        <v>0.27</v>
      </c>
      <c r="I807" s="18"/>
      <c r="J807" s="18"/>
      <c r="K807" s="18"/>
      <c r="L807" s="18"/>
      <c r="M807" s="18"/>
      <c r="N807" s="18"/>
      <c r="O807" s="18"/>
      <c r="P807" s="18"/>
      <c r="Q807" s="18"/>
      <c r="R807" s="18"/>
      <c r="S807" s="18"/>
      <c r="T807" s="18"/>
      <c r="U807" s="18"/>
      <c r="V807" s="18"/>
      <c r="W807" s="18"/>
      <c r="X807" s="18"/>
      <c r="Y807" s="18"/>
      <c r="Z807" s="18"/>
      <c r="AA807" s="18"/>
      <c r="AB807" s="18" t="s">
        <v>746</v>
      </c>
      <c r="AC807" s="18" t="s">
        <v>1608</v>
      </c>
      <c r="AD807" s="18" t="s">
        <v>1609</v>
      </c>
      <c r="AE807" s="18" t="s">
        <v>3467</v>
      </c>
      <c r="AF807" s="18"/>
      <c r="AG807" s="18"/>
      <c r="AH807" s="18"/>
      <c r="AI807" s="18"/>
      <c r="AJ807" s="18"/>
      <c r="AK807" s="18">
        <v>872.0</v>
      </c>
    </row>
    <row r="808" ht="14.25" hidden="1" customHeight="1">
      <c r="A808" s="21" t="s">
        <v>3471</v>
      </c>
      <c r="B808" s="21" t="s">
        <v>550</v>
      </c>
      <c r="C808" s="21" t="s">
        <v>1040</v>
      </c>
      <c r="D808" s="21">
        <v>6.87</v>
      </c>
      <c r="E808" s="21">
        <v>0.8904</v>
      </c>
      <c r="F808" s="81" t="str">
        <f t="shared" si="19"/>
        <v>7.715633423</v>
      </c>
      <c r="G808" s="21">
        <v>10.26</v>
      </c>
      <c r="H808" s="21">
        <v>0.27</v>
      </c>
      <c r="I808" s="21"/>
      <c r="J808" s="21"/>
      <c r="K808" s="21"/>
      <c r="L808" s="21"/>
      <c r="M808" s="21"/>
      <c r="N808" s="21"/>
      <c r="O808" s="21"/>
      <c r="P808" s="21"/>
      <c r="Q808" s="21"/>
      <c r="R808" s="21"/>
      <c r="S808" s="21"/>
      <c r="T808" s="21"/>
      <c r="U808" s="21"/>
      <c r="V808" s="21"/>
      <c r="W808" s="21"/>
      <c r="X808" s="21"/>
      <c r="Y808" s="21"/>
      <c r="Z808" s="21"/>
      <c r="AA808" s="21"/>
      <c r="AB808" s="21" t="s">
        <v>746</v>
      </c>
      <c r="AC808" s="21" t="s">
        <v>1608</v>
      </c>
      <c r="AD808" s="21" t="s">
        <v>1609</v>
      </c>
      <c r="AE808" s="21" t="s">
        <v>3471</v>
      </c>
      <c r="AF808" s="21"/>
      <c r="AG808" s="21"/>
      <c r="AH808" s="21"/>
      <c r="AI808" s="21"/>
      <c r="AJ808" s="21"/>
      <c r="AK808" s="21">
        <v>873.0</v>
      </c>
    </row>
    <row r="809" ht="14.25" hidden="1" customHeight="1">
      <c r="A809" s="18" t="s">
        <v>3474</v>
      </c>
      <c r="B809" s="18" t="s">
        <v>550</v>
      </c>
      <c r="C809" s="18" t="s">
        <v>1040</v>
      </c>
      <c r="D809" s="18">
        <v>8.07</v>
      </c>
      <c r="E809" s="18">
        <v>1.02</v>
      </c>
      <c r="F809" s="86" t="str">
        <f t="shared" si="19"/>
        <v>7.911764706</v>
      </c>
      <c r="G809" s="18">
        <v>8.88</v>
      </c>
      <c r="H809" s="18">
        <v>0.27</v>
      </c>
      <c r="I809" s="18"/>
      <c r="J809" s="18"/>
      <c r="K809" s="18"/>
      <c r="L809" s="18"/>
      <c r="M809" s="18"/>
      <c r="N809" s="18"/>
      <c r="O809" s="18"/>
      <c r="P809" s="18"/>
      <c r="Q809" s="18"/>
      <c r="R809" s="18"/>
      <c r="S809" s="18"/>
      <c r="T809" s="18"/>
      <c r="U809" s="18"/>
      <c r="V809" s="18"/>
      <c r="W809" s="18"/>
      <c r="X809" s="18"/>
      <c r="Y809" s="18"/>
      <c r="Z809" s="18"/>
      <c r="AA809" s="18"/>
      <c r="AB809" s="18" t="s">
        <v>746</v>
      </c>
      <c r="AC809" s="18" t="s">
        <v>1608</v>
      </c>
      <c r="AD809" s="18" t="s">
        <v>1609</v>
      </c>
      <c r="AE809" s="18" t="s">
        <v>3474</v>
      </c>
      <c r="AF809" s="18"/>
      <c r="AG809" s="18"/>
      <c r="AH809" s="18"/>
      <c r="AI809" s="18"/>
      <c r="AJ809" s="18"/>
      <c r="AK809" s="18">
        <v>874.0</v>
      </c>
    </row>
    <row r="810" ht="14.25" hidden="1" customHeight="1">
      <c r="A810" s="18" t="s">
        <v>3477</v>
      </c>
      <c r="B810" s="18" t="s">
        <v>550</v>
      </c>
      <c r="C810" s="18" t="s">
        <v>1040</v>
      </c>
      <c r="D810" s="18">
        <v>1.83</v>
      </c>
      <c r="E810" s="18">
        <v>0.39</v>
      </c>
      <c r="F810" s="86" t="str">
        <f t="shared" si="19"/>
        <v>4.692307692</v>
      </c>
      <c r="G810" s="18">
        <v>35.69</v>
      </c>
      <c r="H810" s="18">
        <v>0.26</v>
      </c>
      <c r="I810" s="18"/>
      <c r="J810" s="18"/>
      <c r="K810" s="18"/>
      <c r="L810" s="18"/>
      <c r="M810" s="18"/>
      <c r="N810" s="18"/>
      <c r="O810" s="18"/>
      <c r="P810" s="18"/>
      <c r="Q810" s="18"/>
      <c r="R810" s="18"/>
      <c r="S810" s="18"/>
      <c r="T810" s="18"/>
      <c r="U810" s="18"/>
      <c r="V810" s="18"/>
      <c r="W810" s="18"/>
      <c r="X810" s="18"/>
      <c r="Y810" s="18"/>
      <c r="Z810" s="18"/>
      <c r="AA810" s="18"/>
      <c r="AB810" s="18" t="s">
        <v>746</v>
      </c>
      <c r="AC810" s="18" t="s">
        <v>1608</v>
      </c>
      <c r="AD810" s="18" t="s">
        <v>1609</v>
      </c>
      <c r="AE810" s="18" t="s">
        <v>3477</v>
      </c>
      <c r="AF810" s="18"/>
      <c r="AG810" s="18"/>
      <c r="AH810" s="18"/>
      <c r="AI810" s="18"/>
      <c r="AJ810" s="18"/>
      <c r="AK810" s="18">
        <v>868.0</v>
      </c>
    </row>
    <row r="811" ht="14.25" hidden="1" customHeight="1">
      <c r="A811" s="21" t="s">
        <v>3479</v>
      </c>
      <c r="B811" s="21" t="s">
        <v>550</v>
      </c>
      <c r="C811" s="21" t="s">
        <v>1040</v>
      </c>
      <c r="D811" s="21">
        <v>2.55</v>
      </c>
      <c r="E811" s="21">
        <v>0.4596</v>
      </c>
      <c r="F811" s="81" t="str">
        <f t="shared" si="19"/>
        <v>5.548302872</v>
      </c>
      <c r="G811" s="21">
        <v>25.92</v>
      </c>
      <c r="H811" s="21">
        <v>0.26</v>
      </c>
      <c r="I811" s="21"/>
      <c r="J811" s="21"/>
      <c r="K811" s="21"/>
      <c r="L811" s="21"/>
      <c r="M811" s="21"/>
      <c r="N811" s="21"/>
      <c r="O811" s="21"/>
      <c r="P811" s="21"/>
      <c r="Q811" s="21"/>
      <c r="R811" s="21"/>
      <c r="S811" s="21"/>
      <c r="T811" s="21"/>
      <c r="U811" s="21"/>
      <c r="V811" s="21"/>
      <c r="W811" s="21"/>
      <c r="X811" s="21"/>
      <c r="Y811" s="21"/>
      <c r="Z811" s="21"/>
      <c r="AA811" s="21"/>
      <c r="AB811" s="21" t="s">
        <v>746</v>
      </c>
      <c r="AC811" s="21" t="s">
        <v>1608</v>
      </c>
      <c r="AD811" s="21" t="s">
        <v>1609</v>
      </c>
      <c r="AE811" s="21" t="s">
        <v>3479</v>
      </c>
      <c r="AF811" s="21"/>
      <c r="AG811" s="21"/>
      <c r="AH811" s="21"/>
      <c r="AI811" s="21"/>
      <c r="AJ811" s="21"/>
      <c r="AK811" s="21">
        <v>869.0</v>
      </c>
    </row>
    <row r="812" ht="14.25" hidden="1" customHeight="1">
      <c r="A812" s="21" t="s">
        <v>3481</v>
      </c>
      <c r="B812" s="21" t="s">
        <v>550</v>
      </c>
      <c r="C812" s="21" t="s">
        <v>1040</v>
      </c>
      <c r="D812" s="21">
        <v>2.52</v>
      </c>
      <c r="E812" s="21">
        <v>1.2804</v>
      </c>
      <c r="F812" s="81" t="str">
        <f t="shared" si="19"/>
        <v>1.968134958</v>
      </c>
      <c r="G812" s="21">
        <v>41.9</v>
      </c>
      <c r="H812" s="21">
        <v>0.26</v>
      </c>
      <c r="I812" s="21"/>
      <c r="J812" s="21"/>
      <c r="K812" s="21"/>
      <c r="L812" s="21"/>
      <c r="M812" s="21"/>
      <c r="N812" s="21"/>
      <c r="O812" s="21"/>
      <c r="P812" s="21"/>
      <c r="Q812" s="21"/>
      <c r="R812" s="21"/>
      <c r="S812" s="21"/>
      <c r="T812" s="21"/>
      <c r="U812" s="21"/>
      <c r="V812" s="21"/>
      <c r="W812" s="21"/>
      <c r="X812" s="21"/>
      <c r="Y812" s="21"/>
      <c r="Z812" s="21"/>
      <c r="AA812" s="21"/>
      <c r="AB812" s="21" t="s">
        <v>746</v>
      </c>
      <c r="AC812" s="21" t="s">
        <v>1608</v>
      </c>
      <c r="AD812" s="21" t="s">
        <v>1609</v>
      </c>
      <c r="AE812" s="21" t="s">
        <v>3481</v>
      </c>
      <c r="AF812" s="21"/>
      <c r="AG812" s="21"/>
      <c r="AH812" s="21"/>
      <c r="AI812" s="21"/>
      <c r="AJ812" s="21"/>
      <c r="AK812" s="21">
        <v>859.0</v>
      </c>
    </row>
    <row r="813" ht="14.25" hidden="1" customHeight="1">
      <c r="A813" s="18" t="s">
        <v>3482</v>
      </c>
      <c r="B813" s="18" t="s">
        <v>550</v>
      </c>
      <c r="C813" s="18" t="s">
        <v>1040</v>
      </c>
      <c r="D813" s="18">
        <v>3.52</v>
      </c>
      <c r="E813" s="18">
        <v>0.5904</v>
      </c>
      <c r="F813" s="86" t="str">
        <f t="shared" si="19"/>
        <v>5.962059621</v>
      </c>
      <c r="G813" s="18">
        <v>30.2</v>
      </c>
      <c r="H813" s="18">
        <v>0.26</v>
      </c>
      <c r="I813" s="18"/>
      <c r="J813" s="18"/>
      <c r="K813" s="18"/>
      <c r="L813" s="18"/>
      <c r="M813" s="18"/>
      <c r="N813" s="18"/>
      <c r="O813" s="18"/>
      <c r="P813" s="18"/>
      <c r="Q813" s="18"/>
      <c r="R813" s="18"/>
      <c r="S813" s="18"/>
      <c r="T813" s="18"/>
      <c r="U813" s="18"/>
      <c r="V813" s="18"/>
      <c r="W813" s="18"/>
      <c r="X813" s="18"/>
      <c r="Y813" s="18"/>
      <c r="Z813" s="18"/>
      <c r="AA813" s="18"/>
      <c r="AB813" s="18" t="s">
        <v>746</v>
      </c>
      <c r="AC813" s="18" t="s">
        <v>1608</v>
      </c>
      <c r="AD813" s="18" t="s">
        <v>1609</v>
      </c>
      <c r="AE813" s="18" t="s">
        <v>3482</v>
      </c>
      <c r="AF813" s="18"/>
      <c r="AG813" s="18"/>
      <c r="AH813" s="18"/>
      <c r="AI813" s="18"/>
      <c r="AJ813" s="18"/>
      <c r="AK813" s="18">
        <v>862.0</v>
      </c>
    </row>
    <row r="814" ht="14.25" hidden="1" customHeight="1">
      <c r="A814" s="21" t="s">
        <v>3483</v>
      </c>
      <c r="B814" s="21" t="s">
        <v>550</v>
      </c>
      <c r="C814" s="21" t="s">
        <v>1040</v>
      </c>
      <c r="D814" s="21">
        <v>4.72</v>
      </c>
      <c r="E814" s="21">
        <v>0.6996</v>
      </c>
      <c r="F814" s="81" t="str">
        <f t="shared" si="19"/>
        <v>6.746712407</v>
      </c>
      <c r="G814" s="21">
        <v>22.79</v>
      </c>
      <c r="H814" s="21">
        <v>0.26</v>
      </c>
      <c r="I814" s="21"/>
      <c r="J814" s="21"/>
      <c r="K814" s="21"/>
      <c r="L814" s="21"/>
      <c r="M814" s="21"/>
      <c r="N814" s="21"/>
      <c r="O814" s="21"/>
      <c r="P814" s="21"/>
      <c r="Q814" s="21"/>
      <c r="R814" s="21"/>
      <c r="S814" s="21"/>
      <c r="T814" s="21"/>
      <c r="U814" s="21"/>
      <c r="V814" s="21"/>
      <c r="W814" s="21"/>
      <c r="X814" s="21"/>
      <c r="Y814" s="21"/>
      <c r="Z814" s="21"/>
      <c r="AA814" s="21"/>
      <c r="AB814" s="21" t="s">
        <v>746</v>
      </c>
      <c r="AC814" s="21" t="s">
        <v>1608</v>
      </c>
      <c r="AD814" s="21" t="s">
        <v>1609</v>
      </c>
      <c r="AE814" s="21" t="s">
        <v>3483</v>
      </c>
      <c r="AF814" s="21"/>
      <c r="AG814" s="21"/>
      <c r="AH814" s="21"/>
      <c r="AI814" s="21"/>
      <c r="AJ814" s="21"/>
      <c r="AK814" s="21">
        <v>863.0</v>
      </c>
    </row>
    <row r="815" ht="14.25" hidden="1" customHeight="1">
      <c r="A815" s="18" t="s">
        <v>3485</v>
      </c>
      <c r="B815" s="18" t="s">
        <v>550</v>
      </c>
      <c r="C815" s="18" t="s">
        <v>1040</v>
      </c>
      <c r="D815" s="18">
        <v>5.92</v>
      </c>
      <c r="E815" s="18">
        <v>0.81324</v>
      </c>
      <c r="F815" s="86" t="str">
        <f t="shared" si="19"/>
        <v>7.27952388</v>
      </c>
      <c r="G815" s="18">
        <v>18.37</v>
      </c>
      <c r="H815" s="18">
        <v>0.26</v>
      </c>
      <c r="I815" s="18"/>
      <c r="J815" s="18"/>
      <c r="K815" s="18"/>
      <c r="L815" s="18"/>
      <c r="M815" s="18"/>
      <c r="N815" s="18"/>
      <c r="O815" s="18"/>
      <c r="P815" s="18"/>
      <c r="Q815" s="18"/>
      <c r="R815" s="18"/>
      <c r="S815" s="18"/>
      <c r="T815" s="18"/>
      <c r="U815" s="18"/>
      <c r="V815" s="18"/>
      <c r="W815" s="18"/>
      <c r="X815" s="18"/>
      <c r="Y815" s="18"/>
      <c r="Z815" s="18"/>
      <c r="AA815" s="18"/>
      <c r="AB815" s="18" t="s">
        <v>746</v>
      </c>
      <c r="AC815" s="18" t="s">
        <v>1608</v>
      </c>
      <c r="AD815" s="18" t="s">
        <v>1609</v>
      </c>
      <c r="AE815" s="18" t="s">
        <v>3485</v>
      </c>
      <c r="AF815" s="18"/>
      <c r="AG815" s="18"/>
      <c r="AH815" s="18"/>
      <c r="AI815" s="18"/>
      <c r="AJ815" s="18"/>
      <c r="AK815" s="18">
        <v>864.0</v>
      </c>
    </row>
    <row r="816" ht="14.25" hidden="1" customHeight="1">
      <c r="A816" s="21" t="s">
        <v>3487</v>
      </c>
      <c r="B816" s="21" t="s">
        <v>550</v>
      </c>
      <c r="C816" s="21" t="s">
        <v>1040</v>
      </c>
      <c r="D816" s="21">
        <v>7.12</v>
      </c>
      <c r="E816" s="21">
        <v>0.93372</v>
      </c>
      <c r="F816" s="81" t="str">
        <f t="shared" si="19"/>
        <v>7.625412329</v>
      </c>
      <c r="G816" s="21">
        <v>15.45</v>
      </c>
      <c r="H816" s="21">
        <v>0.27</v>
      </c>
      <c r="I816" s="21"/>
      <c r="J816" s="21"/>
      <c r="K816" s="21"/>
      <c r="L816" s="21"/>
      <c r="M816" s="21"/>
      <c r="N816" s="21"/>
      <c r="O816" s="21"/>
      <c r="P816" s="21"/>
      <c r="Q816" s="21"/>
      <c r="R816" s="21"/>
      <c r="S816" s="21"/>
      <c r="T816" s="21"/>
      <c r="U816" s="21"/>
      <c r="V816" s="21"/>
      <c r="W816" s="21"/>
      <c r="X816" s="21"/>
      <c r="Y816" s="21"/>
      <c r="Z816" s="21"/>
      <c r="AA816" s="21"/>
      <c r="AB816" s="21" t="s">
        <v>746</v>
      </c>
      <c r="AC816" s="21" t="s">
        <v>1608</v>
      </c>
      <c r="AD816" s="21" t="s">
        <v>1609</v>
      </c>
      <c r="AE816" s="21" t="s">
        <v>3487</v>
      </c>
      <c r="AF816" s="21"/>
      <c r="AG816" s="21"/>
      <c r="AH816" s="21"/>
      <c r="AI816" s="21"/>
      <c r="AJ816" s="21"/>
      <c r="AK816" s="21">
        <v>865.0</v>
      </c>
    </row>
    <row r="817" ht="14.25" hidden="1" customHeight="1">
      <c r="A817" s="18" t="s">
        <v>3488</v>
      </c>
      <c r="B817" s="18" t="s">
        <v>550</v>
      </c>
      <c r="C817" s="18" t="s">
        <v>1040</v>
      </c>
      <c r="D817" s="18">
        <v>8.32</v>
      </c>
      <c r="E817" s="18">
        <v>1.04999999999999</v>
      </c>
      <c r="F817" s="86" t="str">
        <f t="shared" si="19"/>
        <v>7.923809524</v>
      </c>
      <c r="G817" s="18">
        <v>13.37</v>
      </c>
      <c r="H817" s="18">
        <v>0.27</v>
      </c>
      <c r="I817" s="18"/>
      <c r="J817" s="18"/>
      <c r="K817" s="18"/>
      <c r="L817" s="18"/>
      <c r="M817" s="18"/>
      <c r="N817" s="18"/>
      <c r="O817" s="18"/>
      <c r="P817" s="18"/>
      <c r="Q817" s="18"/>
      <c r="R817" s="18"/>
      <c r="S817" s="18"/>
      <c r="T817" s="18"/>
      <c r="U817" s="18"/>
      <c r="V817" s="18"/>
      <c r="W817" s="18"/>
      <c r="X817" s="18"/>
      <c r="Y817" s="18"/>
      <c r="Z817" s="18"/>
      <c r="AA817" s="18"/>
      <c r="AB817" s="18" t="s">
        <v>746</v>
      </c>
      <c r="AC817" s="18" t="s">
        <v>1608</v>
      </c>
      <c r="AD817" s="18" t="s">
        <v>1609</v>
      </c>
      <c r="AE817" s="18" t="s">
        <v>3488</v>
      </c>
      <c r="AF817" s="18"/>
      <c r="AG817" s="18"/>
      <c r="AH817" s="18"/>
      <c r="AI817" s="18"/>
      <c r="AJ817" s="18"/>
      <c r="AK817" s="18">
        <v>866.0</v>
      </c>
    </row>
    <row r="818" ht="14.25" hidden="1" customHeight="1">
      <c r="A818" s="18" t="s">
        <v>3490</v>
      </c>
      <c r="B818" s="18" t="s">
        <v>550</v>
      </c>
      <c r="C818" s="18" t="s">
        <v>1040</v>
      </c>
      <c r="D818" s="18">
        <v>2.08</v>
      </c>
      <c r="E818" s="18">
        <v>0.48624</v>
      </c>
      <c r="F818" s="86" t="str">
        <f t="shared" si="19"/>
        <v>4.277722935</v>
      </c>
      <c r="G818" s="18">
        <v>50.36</v>
      </c>
      <c r="H818" s="18">
        <v>0.25</v>
      </c>
      <c r="I818" s="18"/>
      <c r="J818" s="18"/>
      <c r="K818" s="18"/>
      <c r="L818" s="18"/>
      <c r="M818" s="18"/>
      <c r="N818" s="18"/>
      <c r="O818" s="18"/>
      <c r="P818" s="18"/>
      <c r="Q818" s="18"/>
      <c r="R818" s="18"/>
      <c r="S818" s="18"/>
      <c r="T818" s="18"/>
      <c r="U818" s="18"/>
      <c r="V818" s="18"/>
      <c r="W818" s="18"/>
      <c r="X818" s="18"/>
      <c r="Y818" s="18"/>
      <c r="Z818" s="18"/>
      <c r="AA818" s="18"/>
      <c r="AB818" s="18" t="s">
        <v>746</v>
      </c>
      <c r="AC818" s="18" t="s">
        <v>1608</v>
      </c>
      <c r="AD818" s="18" t="s">
        <v>1609</v>
      </c>
      <c r="AE818" s="18" t="s">
        <v>3490</v>
      </c>
      <c r="AF818" s="18"/>
      <c r="AG818" s="18"/>
      <c r="AH818" s="18"/>
      <c r="AI818" s="18"/>
      <c r="AJ818" s="18"/>
      <c r="AK818" s="18">
        <v>860.0</v>
      </c>
    </row>
    <row r="819" ht="14.25" hidden="1" customHeight="1">
      <c r="A819" s="21" t="s">
        <v>3492</v>
      </c>
      <c r="B819" s="21" t="s">
        <v>550</v>
      </c>
      <c r="C819" s="21" t="s">
        <v>1040</v>
      </c>
      <c r="D819" s="21">
        <v>2.8</v>
      </c>
      <c r="E819" s="21">
        <v>0.5304</v>
      </c>
      <c r="F819" s="81" t="str">
        <f t="shared" si="19"/>
        <v>5.279034691</v>
      </c>
      <c r="G819" s="21">
        <v>37.69</v>
      </c>
      <c r="H819" s="21">
        <v>0.26</v>
      </c>
      <c r="I819" s="21"/>
      <c r="J819" s="21"/>
      <c r="K819" s="21"/>
      <c r="L819" s="21"/>
      <c r="M819" s="21"/>
      <c r="N819" s="21"/>
      <c r="O819" s="21"/>
      <c r="P819" s="21"/>
      <c r="Q819" s="21"/>
      <c r="R819" s="21"/>
      <c r="S819" s="21"/>
      <c r="T819" s="21"/>
      <c r="U819" s="21"/>
      <c r="V819" s="21"/>
      <c r="W819" s="21"/>
      <c r="X819" s="21"/>
      <c r="Y819" s="21"/>
      <c r="Z819" s="21"/>
      <c r="AA819" s="21"/>
      <c r="AB819" s="21" t="s">
        <v>746</v>
      </c>
      <c r="AC819" s="21" t="s">
        <v>1608</v>
      </c>
      <c r="AD819" s="21" t="s">
        <v>1609</v>
      </c>
      <c r="AE819" s="21" t="s">
        <v>3492</v>
      </c>
      <c r="AF819" s="21"/>
      <c r="AG819" s="21"/>
      <c r="AH819" s="21"/>
      <c r="AI819" s="21"/>
      <c r="AJ819" s="21"/>
      <c r="AK819" s="21">
        <v>861.0</v>
      </c>
    </row>
    <row r="820" ht="14.25" hidden="1" customHeight="1">
      <c r="A820" s="21" t="s">
        <v>3494</v>
      </c>
      <c r="B820" s="21" t="s">
        <v>550</v>
      </c>
      <c r="C820" s="21" t="s">
        <v>1040</v>
      </c>
      <c r="D820" s="21">
        <v>2.27</v>
      </c>
      <c r="E820" s="21">
        <v>0.6504</v>
      </c>
      <c r="F820" s="81" t="str">
        <f t="shared" si="19"/>
        <v>3.490159902</v>
      </c>
      <c r="G820" s="21">
        <v>29.09</v>
      </c>
      <c r="H820" s="21">
        <v>0.26</v>
      </c>
      <c r="I820" s="21"/>
      <c r="J820" s="21"/>
      <c r="K820" s="21"/>
      <c r="L820" s="21"/>
      <c r="M820" s="21"/>
      <c r="N820" s="21"/>
      <c r="O820" s="21"/>
      <c r="P820" s="21"/>
      <c r="Q820" s="21"/>
      <c r="R820" s="21"/>
      <c r="S820" s="21"/>
      <c r="T820" s="21"/>
      <c r="U820" s="21"/>
      <c r="V820" s="21"/>
      <c r="W820" s="21"/>
      <c r="X820" s="21"/>
      <c r="Y820" s="21"/>
      <c r="Z820" s="21"/>
      <c r="AA820" s="21"/>
      <c r="AB820" s="21" t="s">
        <v>746</v>
      </c>
      <c r="AC820" s="21" t="s">
        <v>1608</v>
      </c>
      <c r="AD820" s="21" t="s">
        <v>1609</v>
      </c>
      <c r="AE820" s="21" t="s">
        <v>3494</v>
      </c>
      <c r="AF820" s="21"/>
      <c r="AG820" s="21"/>
      <c r="AH820" s="21"/>
      <c r="AI820" s="21"/>
      <c r="AJ820" s="21"/>
      <c r="AK820" s="21">
        <v>875.0</v>
      </c>
    </row>
    <row r="821" ht="14.25" hidden="1" customHeight="1">
      <c r="A821" s="18" t="s">
        <v>3496</v>
      </c>
      <c r="B821" s="18" t="s">
        <v>550</v>
      </c>
      <c r="C821" s="18" t="s">
        <v>1040</v>
      </c>
      <c r="D821" s="18">
        <v>3.27</v>
      </c>
      <c r="E821" s="18">
        <v>0.51</v>
      </c>
      <c r="F821" s="86" t="str">
        <f t="shared" si="19"/>
        <v>6.411764706</v>
      </c>
      <c r="G821" s="18">
        <v>20.44</v>
      </c>
      <c r="H821" s="18">
        <v>0.26</v>
      </c>
      <c r="I821" s="18"/>
      <c r="J821" s="18"/>
      <c r="K821" s="18"/>
      <c r="L821" s="18"/>
      <c r="M821" s="18"/>
      <c r="N821" s="18"/>
      <c r="O821" s="18"/>
      <c r="P821" s="18"/>
      <c r="Q821" s="18"/>
      <c r="R821" s="18"/>
      <c r="S821" s="18"/>
      <c r="T821" s="18"/>
      <c r="U821" s="18"/>
      <c r="V821" s="18"/>
      <c r="W821" s="18"/>
      <c r="X821" s="18"/>
      <c r="Y821" s="18"/>
      <c r="Z821" s="18"/>
      <c r="AA821" s="18"/>
      <c r="AB821" s="18" t="s">
        <v>746</v>
      </c>
      <c r="AC821" s="18" t="s">
        <v>1608</v>
      </c>
      <c r="AD821" s="18" t="s">
        <v>1609</v>
      </c>
      <c r="AE821" s="18" t="s">
        <v>3496</v>
      </c>
      <c r="AF821" s="18"/>
      <c r="AG821" s="18"/>
      <c r="AH821" s="18"/>
      <c r="AI821" s="18"/>
      <c r="AJ821" s="18"/>
      <c r="AK821" s="18">
        <v>878.0</v>
      </c>
    </row>
    <row r="822" ht="14.25" hidden="1" customHeight="1">
      <c r="A822" s="21" t="s">
        <v>3497</v>
      </c>
      <c r="B822" s="21" t="s">
        <v>550</v>
      </c>
      <c r="C822" s="21" t="s">
        <v>1040</v>
      </c>
      <c r="D822" s="21">
        <v>4.47</v>
      </c>
      <c r="E822" s="21">
        <v>0.63636</v>
      </c>
      <c r="F822" s="81" t="str">
        <f t="shared" si="19"/>
        <v>7.024325853</v>
      </c>
      <c r="G822" s="21">
        <v>15.23</v>
      </c>
      <c r="H822" s="21">
        <v>0.27</v>
      </c>
      <c r="I822" s="21"/>
      <c r="J822" s="21"/>
      <c r="K822" s="21"/>
      <c r="L822" s="21"/>
      <c r="M822" s="21"/>
      <c r="N822" s="21"/>
      <c r="O822" s="21"/>
      <c r="P822" s="21"/>
      <c r="Q822" s="21"/>
      <c r="R822" s="21"/>
      <c r="S822" s="21"/>
      <c r="T822" s="21"/>
      <c r="U822" s="21"/>
      <c r="V822" s="21"/>
      <c r="W822" s="21"/>
      <c r="X822" s="21"/>
      <c r="Y822" s="21"/>
      <c r="Z822" s="21"/>
      <c r="AA822" s="21"/>
      <c r="AB822" s="21" t="s">
        <v>746</v>
      </c>
      <c r="AC822" s="21" t="s">
        <v>1608</v>
      </c>
      <c r="AD822" s="21" t="s">
        <v>1609</v>
      </c>
      <c r="AE822" s="21" t="s">
        <v>3497</v>
      </c>
      <c r="AF822" s="21"/>
      <c r="AG822" s="21"/>
      <c r="AH822" s="21"/>
      <c r="AI822" s="21"/>
      <c r="AJ822" s="21"/>
      <c r="AK822" s="21">
        <v>879.0</v>
      </c>
    </row>
    <row r="823" ht="14.25" hidden="1" customHeight="1">
      <c r="A823" s="18" t="s">
        <v>3499</v>
      </c>
      <c r="B823" s="18" t="s">
        <v>550</v>
      </c>
      <c r="C823" s="18" t="s">
        <v>1040</v>
      </c>
      <c r="D823" s="18">
        <v>5.67</v>
      </c>
      <c r="E823" s="18">
        <v>0.764759999999999</v>
      </c>
      <c r="F823" s="86" t="str">
        <f t="shared" si="19"/>
        <v>7.414090695</v>
      </c>
      <c r="G823" s="18">
        <v>12.22</v>
      </c>
      <c r="H823" s="18">
        <v>0.27</v>
      </c>
      <c r="I823" s="18"/>
      <c r="J823" s="18"/>
      <c r="K823" s="18"/>
      <c r="L823" s="18"/>
      <c r="M823" s="18"/>
      <c r="N823" s="18"/>
      <c r="O823" s="18"/>
      <c r="P823" s="18"/>
      <c r="Q823" s="18"/>
      <c r="R823" s="18"/>
      <c r="S823" s="18"/>
      <c r="T823" s="18"/>
      <c r="U823" s="18"/>
      <c r="V823" s="18"/>
      <c r="W823" s="18"/>
      <c r="X823" s="18"/>
      <c r="Y823" s="18"/>
      <c r="Z823" s="18"/>
      <c r="AA823" s="18"/>
      <c r="AB823" s="18" t="s">
        <v>746</v>
      </c>
      <c r="AC823" s="18" t="s">
        <v>1608</v>
      </c>
      <c r="AD823" s="18" t="s">
        <v>1609</v>
      </c>
      <c r="AE823" s="18" t="s">
        <v>3499</v>
      </c>
      <c r="AF823" s="18"/>
      <c r="AG823" s="18"/>
      <c r="AH823" s="18"/>
      <c r="AI823" s="18"/>
      <c r="AJ823" s="18"/>
      <c r="AK823" s="18">
        <v>880.0</v>
      </c>
    </row>
    <row r="824" ht="14.25" hidden="1" customHeight="1">
      <c r="A824" s="21" t="s">
        <v>3501</v>
      </c>
      <c r="B824" s="21" t="s">
        <v>550</v>
      </c>
      <c r="C824" s="21" t="s">
        <v>1040</v>
      </c>
      <c r="D824" s="21">
        <v>6.87</v>
      </c>
      <c r="E824" s="21">
        <v>0.884039999999999</v>
      </c>
      <c r="F824" s="81" t="str">
        <f t="shared" si="19"/>
        <v>7.771141577</v>
      </c>
      <c r="G824" s="21">
        <v>10.26</v>
      </c>
      <c r="H824" s="21">
        <v>0.27</v>
      </c>
      <c r="I824" s="21"/>
      <c r="J824" s="21"/>
      <c r="K824" s="21"/>
      <c r="L824" s="21"/>
      <c r="M824" s="21"/>
      <c r="N824" s="21"/>
      <c r="O824" s="21"/>
      <c r="P824" s="21"/>
      <c r="Q824" s="21"/>
      <c r="R824" s="21"/>
      <c r="S824" s="21"/>
      <c r="T824" s="21"/>
      <c r="U824" s="21"/>
      <c r="V824" s="21"/>
      <c r="W824" s="21"/>
      <c r="X824" s="21"/>
      <c r="Y824" s="21"/>
      <c r="Z824" s="21"/>
      <c r="AA824" s="21"/>
      <c r="AB824" s="21" t="s">
        <v>746</v>
      </c>
      <c r="AC824" s="21" t="s">
        <v>1608</v>
      </c>
      <c r="AD824" s="21" t="s">
        <v>1609</v>
      </c>
      <c r="AE824" s="21" t="s">
        <v>3501</v>
      </c>
      <c r="AF824" s="21"/>
      <c r="AG824" s="21"/>
      <c r="AH824" s="21"/>
      <c r="AI824" s="21"/>
      <c r="AJ824" s="21"/>
      <c r="AK824" s="21">
        <v>881.0</v>
      </c>
    </row>
    <row r="825" ht="14.25" hidden="1" customHeight="1">
      <c r="A825" s="18" t="s">
        <v>3502</v>
      </c>
      <c r="B825" s="18" t="s">
        <v>550</v>
      </c>
      <c r="C825" s="18" t="s">
        <v>1040</v>
      </c>
      <c r="D825" s="18">
        <v>8.07</v>
      </c>
      <c r="E825" s="18">
        <v>1.0104</v>
      </c>
      <c r="F825" s="86" t="str">
        <f t="shared" si="19"/>
        <v>7.986935867</v>
      </c>
      <c r="G825" s="18">
        <v>8.88</v>
      </c>
      <c r="H825" s="18">
        <v>0.27</v>
      </c>
      <c r="I825" s="18"/>
      <c r="J825" s="18"/>
      <c r="K825" s="18"/>
      <c r="L825" s="18"/>
      <c r="M825" s="18"/>
      <c r="N825" s="18"/>
      <c r="O825" s="18"/>
      <c r="P825" s="18"/>
      <c r="Q825" s="18"/>
      <c r="R825" s="18"/>
      <c r="S825" s="18"/>
      <c r="T825" s="18"/>
      <c r="U825" s="18"/>
      <c r="V825" s="18"/>
      <c r="W825" s="18"/>
      <c r="X825" s="18"/>
      <c r="Y825" s="18"/>
      <c r="Z825" s="18"/>
      <c r="AA825" s="18"/>
      <c r="AB825" s="18" t="s">
        <v>746</v>
      </c>
      <c r="AC825" s="18" t="s">
        <v>1608</v>
      </c>
      <c r="AD825" s="18" t="s">
        <v>1609</v>
      </c>
      <c r="AE825" s="18" t="s">
        <v>3502</v>
      </c>
      <c r="AF825" s="18"/>
      <c r="AG825" s="18"/>
      <c r="AH825" s="18"/>
      <c r="AI825" s="18"/>
      <c r="AJ825" s="18"/>
      <c r="AK825" s="18">
        <v>882.0</v>
      </c>
    </row>
    <row r="826" ht="14.25" hidden="1" customHeight="1">
      <c r="A826" s="18" t="s">
        <v>3505</v>
      </c>
      <c r="B826" s="18" t="s">
        <v>550</v>
      </c>
      <c r="C826" s="18" t="s">
        <v>1040</v>
      </c>
      <c r="D826" s="18">
        <v>1.83</v>
      </c>
      <c r="E826" s="18">
        <v>0.36</v>
      </c>
      <c r="F826" s="86" t="str">
        <f t="shared" si="19"/>
        <v>5.083333333</v>
      </c>
      <c r="G826" s="18">
        <v>35.69</v>
      </c>
      <c r="H826" s="18">
        <v>0.26</v>
      </c>
      <c r="I826" s="18"/>
      <c r="J826" s="18"/>
      <c r="K826" s="18"/>
      <c r="L826" s="18"/>
      <c r="M826" s="18"/>
      <c r="N826" s="18"/>
      <c r="O826" s="18"/>
      <c r="P826" s="18"/>
      <c r="Q826" s="18"/>
      <c r="R826" s="18"/>
      <c r="S826" s="18"/>
      <c r="T826" s="18"/>
      <c r="U826" s="18"/>
      <c r="V826" s="18"/>
      <c r="W826" s="18"/>
      <c r="X826" s="18"/>
      <c r="Y826" s="18"/>
      <c r="Z826" s="18"/>
      <c r="AA826" s="18"/>
      <c r="AB826" s="18" t="s">
        <v>746</v>
      </c>
      <c r="AC826" s="18" t="s">
        <v>1608</v>
      </c>
      <c r="AD826" s="18" t="s">
        <v>1609</v>
      </c>
      <c r="AE826" s="18" t="s">
        <v>3505</v>
      </c>
      <c r="AF826" s="18"/>
      <c r="AG826" s="18"/>
      <c r="AH826" s="18"/>
      <c r="AI826" s="18"/>
      <c r="AJ826" s="18"/>
      <c r="AK826" s="18">
        <v>876.0</v>
      </c>
    </row>
    <row r="827" ht="14.25" hidden="1" customHeight="1">
      <c r="A827" s="21" t="s">
        <v>3507</v>
      </c>
      <c r="B827" s="21" t="s">
        <v>550</v>
      </c>
      <c r="C827" s="21" t="s">
        <v>1040</v>
      </c>
      <c r="D827" s="21">
        <v>2.55</v>
      </c>
      <c r="E827" s="21">
        <v>0.438359999999999</v>
      </c>
      <c r="F827" s="81" t="str">
        <f t="shared" si="19"/>
        <v>5.8171366</v>
      </c>
      <c r="G827" s="21">
        <v>25.92</v>
      </c>
      <c r="H827" s="21">
        <v>0.26</v>
      </c>
      <c r="I827" s="21"/>
      <c r="J827" s="21"/>
      <c r="K827" s="21"/>
      <c r="L827" s="21"/>
      <c r="M827" s="21"/>
      <c r="N827" s="21"/>
      <c r="O827" s="21"/>
      <c r="P827" s="21"/>
      <c r="Q827" s="21"/>
      <c r="R827" s="21"/>
      <c r="S827" s="21"/>
      <c r="T827" s="21"/>
      <c r="U827" s="21"/>
      <c r="V827" s="21"/>
      <c r="W827" s="21"/>
      <c r="X827" s="21"/>
      <c r="Y827" s="21"/>
      <c r="Z827" s="21"/>
      <c r="AA827" s="21"/>
      <c r="AB827" s="21" t="s">
        <v>746</v>
      </c>
      <c r="AC827" s="21" t="s">
        <v>1608</v>
      </c>
      <c r="AD827" s="21" t="s">
        <v>1609</v>
      </c>
      <c r="AE827" s="21" t="s">
        <v>3507</v>
      </c>
      <c r="AF827" s="21"/>
      <c r="AG827" s="21"/>
      <c r="AH827" s="21"/>
      <c r="AI827" s="21"/>
      <c r="AJ827" s="21"/>
      <c r="AK827" s="21">
        <v>877.0</v>
      </c>
    </row>
    <row r="828" ht="14.25" hidden="1" customHeight="1">
      <c r="A828" s="18" t="s">
        <v>3509</v>
      </c>
      <c r="B828" s="18" t="s">
        <v>550</v>
      </c>
      <c r="C828" s="18" t="s">
        <v>1040</v>
      </c>
      <c r="D828" s="18">
        <v>0.38</v>
      </c>
      <c r="E828" s="18">
        <v>5.0004</v>
      </c>
      <c r="F828" s="86" t="str">
        <f t="shared" si="19"/>
        <v>0.07599392049</v>
      </c>
      <c r="G828" s="18">
        <v>115.81</v>
      </c>
      <c r="H828" s="18">
        <v>0.2</v>
      </c>
      <c r="I828" s="18"/>
      <c r="J828" s="18"/>
      <c r="K828" s="18"/>
      <c r="L828" s="18"/>
      <c r="M828" s="18"/>
      <c r="N828" s="18"/>
      <c r="O828" s="18"/>
      <c r="P828" s="18"/>
      <c r="Q828" s="18"/>
      <c r="R828" s="18"/>
      <c r="S828" s="18"/>
      <c r="T828" s="18"/>
      <c r="U828" s="18"/>
      <c r="V828" s="18"/>
      <c r="W828" s="18"/>
      <c r="X828" s="18"/>
      <c r="Y828" s="18"/>
      <c r="Z828" s="18"/>
      <c r="AA828" s="18"/>
      <c r="AB828" s="18" t="s">
        <v>746</v>
      </c>
      <c r="AC828" s="18" t="s">
        <v>1416</v>
      </c>
      <c r="AD828" s="18" t="s">
        <v>1359</v>
      </c>
      <c r="AE828" s="18" t="s">
        <v>3509</v>
      </c>
      <c r="AF828" s="18"/>
      <c r="AG828" s="18"/>
      <c r="AH828" s="18"/>
      <c r="AI828" s="18"/>
      <c r="AJ828" s="18"/>
      <c r="AK828" s="18">
        <v>680.0</v>
      </c>
    </row>
    <row r="829" ht="14.25" hidden="1" customHeight="1">
      <c r="A829" s="21" t="s">
        <v>3511</v>
      </c>
      <c r="B829" s="21" t="s">
        <v>550</v>
      </c>
      <c r="C829" s="21" t="s">
        <v>1040</v>
      </c>
      <c r="D829" s="21">
        <v>0.88</v>
      </c>
      <c r="E829" s="21">
        <v>4.86</v>
      </c>
      <c r="F829" s="81" t="str">
        <f t="shared" si="19"/>
        <v>0.1810699588</v>
      </c>
      <c r="G829" s="21">
        <v>115.81</v>
      </c>
      <c r="H829" s="21">
        <v>0.2</v>
      </c>
      <c r="I829" s="21"/>
      <c r="J829" s="21"/>
      <c r="K829" s="21"/>
      <c r="L829" s="21"/>
      <c r="M829" s="21"/>
      <c r="N829" s="21"/>
      <c r="O829" s="21"/>
      <c r="P829" s="21"/>
      <c r="Q829" s="21"/>
      <c r="R829" s="21"/>
      <c r="S829" s="21"/>
      <c r="T829" s="21"/>
      <c r="U829" s="21"/>
      <c r="V829" s="21"/>
      <c r="W829" s="21"/>
      <c r="X829" s="21"/>
      <c r="Y829" s="21"/>
      <c r="Z829" s="21"/>
      <c r="AA829" s="21"/>
      <c r="AB829" s="21" t="s">
        <v>746</v>
      </c>
      <c r="AC829" s="21" t="s">
        <v>1416</v>
      </c>
      <c r="AD829" s="21" t="s">
        <v>1359</v>
      </c>
      <c r="AE829" s="21" t="s">
        <v>3511</v>
      </c>
      <c r="AF829" s="21"/>
      <c r="AG829" s="21"/>
      <c r="AH829" s="21"/>
      <c r="AI829" s="21"/>
      <c r="AJ829" s="21"/>
      <c r="AK829" s="21">
        <v>681.0</v>
      </c>
    </row>
    <row r="830" ht="14.25" hidden="1" customHeight="1">
      <c r="A830" s="21" t="s">
        <v>3512</v>
      </c>
      <c r="B830" s="21" t="s">
        <v>550</v>
      </c>
      <c r="C830" s="21" t="s">
        <v>1040</v>
      </c>
      <c r="D830" s="21">
        <v>1.0</v>
      </c>
      <c r="E830" s="21">
        <v>0.2496</v>
      </c>
      <c r="F830" s="81" t="str">
        <f t="shared" si="19"/>
        <v>4.006410256</v>
      </c>
      <c r="G830" s="21">
        <v>1.5</v>
      </c>
      <c r="H830" s="21">
        <v>0.35</v>
      </c>
      <c r="I830" s="21"/>
      <c r="J830" s="21"/>
      <c r="K830" s="21"/>
      <c r="L830" s="21"/>
      <c r="M830" s="21"/>
      <c r="N830" s="21"/>
      <c r="O830" s="21"/>
      <c r="P830" s="21"/>
      <c r="Q830" s="21"/>
      <c r="R830" s="21"/>
      <c r="S830" s="21"/>
      <c r="T830" s="21"/>
      <c r="U830" s="21"/>
      <c r="V830" s="21"/>
      <c r="W830" s="21"/>
      <c r="X830" s="21"/>
      <c r="Y830" s="21"/>
      <c r="Z830" s="21"/>
      <c r="AA830" s="21"/>
      <c r="AB830" s="21" t="s">
        <v>746</v>
      </c>
      <c r="AC830" s="21" t="s">
        <v>1338</v>
      </c>
      <c r="AD830" s="21" t="s">
        <v>2696</v>
      </c>
      <c r="AE830" s="21" t="s">
        <v>3512</v>
      </c>
      <c r="AF830" s="21"/>
      <c r="AG830" s="21"/>
      <c r="AH830" s="21"/>
      <c r="AI830" s="21"/>
      <c r="AJ830" s="21"/>
      <c r="AK830" s="21">
        <v>343.0</v>
      </c>
    </row>
    <row r="831" ht="14.25" hidden="1" customHeight="1">
      <c r="A831" s="21" t="s">
        <v>3512</v>
      </c>
      <c r="B831" s="21" t="s">
        <v>550</v>
      </c>
      <c r="C831" s="21" t="s">
        <v>1040</v>
      </c>
      <c r="D831" s="21">
        <v>1.0</v>
      </c>
      <c r="E831" s="21">
        <v>0.2496</v>
      </c>
      <c r="F831" s="81" t="str">
        <f t="shared" si="19"/>
        <v>4.006410256</v>
      </c>
      <c r="G831" s="21">
        <v>1.5</v>
      </c>
      <c r="H831" s="21">
        <v>0.35</v>
      </c>
      <c r="I831" s="21"/>
      <c r="J831" s="21"/>
      <c r="K831" s="21"/>
      <c r="L831" s="21"/>
      <c r="M831" s="21"/>
      <c r="N831" s="21"/>
      <c r="O831" s="21"/>
      <c r="P831" s="21"/>
      <c r="Q831" s="21"/>
      <c r="R831" s="21"/>
      <c r="S831" s="21"/>
      <c r="T831" s="21"/>
      <c r="U831" s="21"/>
      <c r="V831" s="21"/>
      <c r="W831" s="21"/>
      <c r="X831" s="21"/>
      <c r="Y831" s="21"/>
      <c r="Z831" s="21"/>
      <c r="AA831" s="21"/>
      <c r="AB831" s="21" t="s">
        <v>746</v>
      </c>
      <c r="AC831" s="21" t="s">
        <v>1338</v>
      </c>
      <c r="AD831" s="21" t="s">
        <v>1036</v>
      </c>
      <c r="AE831" s="21" t="s">
        <v>3512</v>
      </c>
      <c r="AF831" s="21"/>
      <c r="AG831" s="21"/>
      <c r="AH831" s="21"/>
      <c r="AI831" s="21"/>
      <c r="AJ831" s="21"/>
      <c r="AK831" s="21">
        <v>607.0</v>
      </c>
    </row>
    <row r="832" ht="14.25" hidden="1" customHeight="1">
      <c r="A832" s="18" t="s">
        <v>3512</v>
      </c>
      <c r="B832" s="18" t="s">
        <v>550</v>
      </c>
      <c r="C832" s="18" t="s">
        <v>1040</v>
      </c>
      <c r="D832" s="18">
        <v>1.0</v>
      </c>
      <c r="E832" s="18">
        <v>0.2496</v>
      </c>
      <c r="F832" s="86" t="str">
        <f t="shared" si="19"/>
        <v>4.006410256</v>
      </c>
      <c r="G832" s="18">
        <v>1.5</v>
      </c>
      <c r="H832" s="18">
        <v>0.35</v>
      </c>
      <c r="I832" s="18"/>
      <c r="J832" s="18"/>
      <c r="K832" s="18"/>
      <c r="L832" s="18"/>
      <c r="M832" s="18"/>
      <c r="N832" s="18"/>
      <c r="O832" s="18"/>
      <c r="P832" s="18"/>
      <c r="Q832" s="18"/>
      <c r="R832" s="18"/>
      <c r="S832" s="18"/>
      <c r="T832" s="18"/>
      <c r="U832" s="18"/>
      <c r="V832" s="18"/>
      <c r="W832" s="18"/>
      <c r="X832" s="18"/>
      <c r="Y832" s="18"/>
      <c r="Z832" s="18"/>
      <c r="AA832" s="18"/>
      <c r="AB832" s="18" t="s">
        <v>746</v>
      </c>
      <c r="AC832" s="18" t="s">
        <v>1338</v>
      </c>
      <c r="AD832" s="18" t="s">
        <v>1359</v>
      </c>
      <c r="AE832" s="18" t="s">
        <v>3512</v>
      </c>
      <c r="AF832" s="18"/>
      <c r="AG832" s="18"/>
      <c r="AH832" s="18"/>
      <c r="AI832" s="18"/>
      <c r="AJ832" s="18"/>
      <c r="AK832" s="18">
        <v>682.0</v>
      </c>
    </row>
    <row r="833" ht="14.25" hidden="1" customHeight="1">
      <c r="A833" s="18" t="s">
        <v>3515</v>
      </c>
      <c r="B833" s="18" t="s">
        <v>550</v>
      </c>
      <c r="C833" s="18" t="s">
        <v>1321</v>
      </c>
      <c r="D833" s="18">
        <v>1.0</v>
      </c>
      <c r="E833" s="18">
        <v>12.5004</v>
      </c>
      <c r="F833" s="86" t="str">
        <f t="shared" si="19"/>
        <v>0.07999744008</v>
      </c>
      <c r="G833" s="18">
        <v>160.0</v>
      </c>
      <c r="H833" s="18">
        <v>0.19</v>
      </c>
      <c r="I833" s="18"/>
      <c r="J833" s="18"/>
      <c r="K833" s="18"/>
      <c r="L833" s="18"/>
      <c r="M833" s="18"/>
      <c r="N833" s="18"/>
      <c r="O833" s="18"/>
      <c r="P833" s="18"/>
      <c r="Q833" s="18"/>
      <c r="R833" s="18"/>
      <c r="S833" s="18"/>
      <c r="T833" s="18"/>
      <c r="U833" s="18"/>
      <c r="V833" s="18"/>
      <c r="W833" s="18"/>
      <c r="X833" s="18"/>
      <c r="Y833" s="18"/>
      <c r="Z833" s="18"/>
      <c r="AA833" s="18"/>
      <c r="AB833" s="18" t="s">
        <v>746</v>
      </c>
      <c r="AC833" s="18" t="s">
        <v>1338</v>
      </c>
      <c r="AD833" s="18" t="s">
        <v>1339</v>
      </c>
      <c r="AE833" s="18" t="s">
        <v>3515</v>
      </c>
      <c r="AF833" s="18"/>
      <c r="AG833" s="18"/>
      <c r="AH833" s="18"/>
      <c r="AI833" s="18"/>
      <c r="AJ833" s="18"/>
      <c r="AK833" s="18">
        <v>404.0</v>
      </c>
    </row>
    <row r="834" ht="14.25" hidden="1" customHeight="1">
      <c r="A834" s="18" t="s">
        <v>3515</v>
      </c>
      <c r="B834" s="18" t="s">
        <v>550</v>
      </c>
      <c r="C834" s="18" t="s">
        <v>984</v>
      </c>
      <c r="D834" s="18">
        <v>1.0</v>
      </c>
      <c r="E834" s="18">
        <v>12.504</v>
      </c>
      <c r="F834" s="86" t="str">
        <f t="shared" si="19"/>
        <v>0.07997440819</v>
      </c>
      <c r="G834" s="18">
        <v>139.78</v>
      </c>
      <c r="H834" s="18">
        <v>0.22</v>
      </c>
      <c r="I834" s="18"/>
      <c r="J834" s="18"/>
      <c r="K834" s="18"/>
      <c r="L834" s="18"/>
      <c r="M834" s="18"/>
      <c r="N834" s="18"/>
      <c r="O834" s="18"/>
      <c r="P834" s="18"/>
      <c r="Q834" s="18"/>
      <c r="R834" s="18"/>
      <c r="S834" s="18"/>
      <c r="T834" s="18"/>
      <c r="U834" s="18"/>
      <c r="V834" s="18"/>
      <c r="W834" s="18"/>
      <c r="X834" s="18"/>
      <c r="Y834" s="18"/>
      <c r="Z834" s="18"/>
      <c r="AA834" s="18"/>
      <c r="AB834" s="18" t="s">
        <v>746</v>
      </c>
      <c r="AC834" s="18" t="s">
        <v>1416</v>
      </c>
      <c r="AD834" s="18" t="s">
        <v>1036</v>
      </c>
      <c r="AE834" s="18" t="s">
        <v>3515</v>
      </c>
      <c r="AF834" s="18"/>
      <c r="AG834" s="18"/>
      <c r="AH834" s="18"/>
      <c r="AI834" s="18"/>
      <c r="AJ834" s="18"/>
      <c r="AK834" s="18">
        <v>608.0</v>
      </c>
    </row>
    <row r="835" ht="14.25" hidden="1" customHeight="1">
      <c r="A835" s="21" t="s">
        <v>94</v>
      </c>
      <c r="B835" s="21" t="s">
        <v>603</v>
      </c>
      <c r="C835" s="21"/>
      <c r="D835" s="21">
        <v>0.118110236220472</v>
      </c>
      <c r="E835" s="21">
        <v>14.6109051210127</v>
      </c>
      <c r="F835" s="21">
        <v>0.0684420295469475</v>
      </c>
      <c r="G835" s="21"/>
      <c r="H835" s="21"/>
      <c r="I835" s="21"/>
      <c r="J835" s="21"/>
      <c r="K835" s="21"/>
      <c r="L835" s="21"/>
      <c r="M835" s="21"/>
      <c r="N835" s="21"/>
      <c r="O835" s="21"/>
      <c r="P835" s="21" t="s">
        <v>2021</v>
      </c>
      <c r="Q835" s="21">
        <v>0.2374</v>
      </c>
      <c r="R835" s="21">
        <v>0.7126</v>
      </c>
      <c r="S835" s="21">
        <v>0.7126</v>
      </c>
      <c r="T835" s="21">
        <v>0.2512</v>
      </c>
      <c r="U835" s="21">
        <v>0.6988</v>
      </c>
      <c r="V835" s="21">
        <v>0.6988</v>
      </c>
      <c r="W835" s="21">
        <v>0.0</v>
      </c>
      <c r="X835" s="21">
        <v>0.985</v>
      </c>
      <c r="Y835" s="21">
        <v>0.985</v>
      </c>
      <c r="Z835" s="21">
        <v>1.0</v>
      </c>
      <c r="AA835" s="21" t="b">
        <v>0</v>
      </c>
      <c r="AB835" s="21"/>
      <c r="AC835" s="21"/>
      <c r="AD835" s="21"/>
      <c r="AE835" s="21"/>
      <c r="AF835" s="21"/>
      <c r="AG835" s="21"/>
      <c r="AH835" s="21"/>
      <c r="AI835" s="21"/>
      <c r="AJ835" s="21"/>
      <c r="AK835" s="21">
        <v>249.0</v>
      </c>
    </row>
    <row r="836" ht="14.25" hidden="1" customHeight="1">
      <c r="A836" s="18" t="s">
        <v>103</v>
      </c>
      <c r="B836" s="18" t="s">
        <v>603</v>
      </c>
      <c r="C836" s="18"/>
      <c r="D836" s="18">
        <v>0.118110236220472</v>
      </c>
      <c r="E836" s="18">
        <v>0.287739079638413</v>
      </c>
      <c r="F836" s="18">
        <v>3.47537081600681</v>
      </c>
      <c r="G836" s="18"/>
      <c r="H836" s="18"/>
      <c r="I836" s="18"/>
      <c r="J836" s="18"/>
      <c r="K836" s="18"/>
      <c r="L836" s="18"/>
      <c r="M836" s="18"/>
      <c r="N836" s="18"/>
      <c r="O836" s="18"/>
      <c r="P836" s="18" t="s">
        <v>2021</v>
      </c>
      <c r="Q836" s="18">
        <v>0.2349</v>
      </c>
      <c r="R836" s="18">
        <v>0.7151</v>
      </c>
      <c r="S836" s="18">
        <v>0.7151</v>
      </c>
      <c r="T836" s="18">
        <v>0.2512</v>
      </c>
      <c r="U836" s="18">
        <v>0.6988</v>
      </c>
      <c r="V836" s="18">
        <v>0.6988</v>
      </c>
      <c r="W836" s="18">
        <v>0.0</v>
      </c>
      <c r="X836" s="18">
        <v>0.9</v>
      </c>
      <c r="Y836" s="18">
        <v>0.9</v>
      </c>
      <c r="Z836" s="18">
        <v>1.0</v>
      </c>
      <c r="AA836" s="18" t="b">
        <v>0</v>
      </c>
      <c r="AB836" s="18"/>
      <c r="AC836" s="18"/>
      <c r="AD836" s="18"/>
      <c r="AE836" s="18"/>
      <c r="AF836" s="18"/>
      <c r="AG836" s="18"/>
      <c r="AH836" s="18"/>
      <c r="AI836" s="18"/>
      <c r="AJ836" s="18"/>
      <c r="AK836" s="18">
        <v>250.0</v>
      </c>
    </row>
    <row r="837" ht="14.25" hidden="1" customHeight="1">
      <c r="A837" s="21" t="s">
        <v>111</v>
      </c>
      <c r="B837" s="21" t="s">
        <v>603</v>
      </c>
      <c r="C837" s="21"/>
      <c r="D837" s="21">
        <v>0.118110236220472</v>
      </c>
      <c r="E837" s="21">
        <v>0.133122658531507</v>
      </c>
      <c r="F837" s="21">
        <v>7.51186921168138</v>
      </c>
      <c r="G837" s="21"/>
      <c r="H837" s="21"/>
      <c r="I837" s="21"/>
      <c r="J837" s="21"/>
      <c r="K837" s="21"/>
      <c r="L837" s="21"/>
      <c r="M837" s="21"/>
      <c r="N837" s="21"/>
      <c r="O837" s="21"/>
      <c r="P837" s="21" t="s">
        <v>2021</v>
      </c>
      <c r="Q837" s="21">
        <v>0.2325</v>
      </c>
      <c r="R837" s="21">
        <v>0.7175</v>
      </c>
      <c r="S837" s="21">
        <v>0.7175</v>
      </c>
      <c r="T837" s="21">
        <v>0.3192</v>
      </c>
      <c r="U837" s="21">
        <v>0.6308</v>
      </c>
      <c r="V837" s="21">
        <v>0.6308</v>
      </c>
      <c r="W837" s="21">
        <v>0.0</v>
      </c>
      <c r="X837" s="21">
        <v>0.9</v>
      </c>
      <c r="Y837" s="21">
        <v>0.9</v>
      </c>
      <c r="Z837" s="21">
        <v>1.0</v>
      </c>
      <c r="AA837" s="21" t="b">
        <v>0</v>
      </c>
      <c r="AB837" s="21"/>
      <c r="AC837" s="21"/>
      <c r="AD837" s="21"/>
      <c r="AE837" s="21"/>
      <c r="AF837" s="21"/>
      <c r="AG837" s="21"/>
      <c r="AH837" s="21"/>
      <c r="AI837" s="21"/>
      <c r="AJ837" s="21"/>
      <c r="AK837" s="21">
        <v>251.0</v>
      </c>
    </row>
    <row r="838" ht="14.25" hidden="1" customHeight="1">
      <c r="A838" s="18" t="s">
        <v>120</v>
      </c>
      <c r="B838" s="18" t="s">
        <v>603</v>
      </c>
      <c r="C838" s="18"/>
      <c r="D838" s="18">
        <v>0.118110236220472</v>
      </c>
      <c r="E838" s="18">
        <v>0.0922151749202625</v>
      </c>
      <c r="F838" s="18">
        <v>10.8442021702468</v>
      </c>
      <c r="G838" s="18"/>
      <c r="H838" s="18"/>
      <c r="I838" s="18"/>
      <c r="J838" s="18"/>
      <c r="K838" s="18"/>
      <c r="L838" s="18"/>
      <c r="M838" s="18"/>
      <c r="N838" s="18"/>
      <c r="O838" s="18"/>
      <c r="P838" s="18" t="s">
        <v>2021</v>
      </c>
      <c r="Q838" s="18">
        <v>0.3311</v>
      </c>
      <c r="R838" s="18">
        <v>0.6189</v>
      </c>
      <c r="S838" s="18">
        <v>0.6189</v>
      </c>
      <c r="T838" s="18">
        <v>0.44</v>
      </c>
      <c r="U838" s="18">
        <v>0.51</v>
      </c>
      <c r="V838" s="18">
        <v>0.51</v>
      </c>
      <c r="W838" s="18">
        <v>0.0</v>
      </c>
      <c r="X838" s="18">
        <v>0.9</v>
      </c>
      <c r="Y838" s="18">
        <v>0.9</v>
      </c>
      <c r="Z838" s="18">
        <v>1.0</v>
      </c>
      <c r="AA838" s="18" t="b">
        <v>0</v>
      </c>
      <c r="AB838" s="18"/>
      <c r="AC838" s="18"/>
      <c r="AD838" s="18"/>
      <c r="AE838" s="18"/>
      <c r="AF838" s="18"/>
      <c r="AG838" s="18"/>
      <c r="AH838" s="18"/>
      <c r="AI838" s="18"/>
      <c r="AJ838" s="18"/>
      <c r="AK838" s="18">
        <v>252.0</v>
      </c>
    </row>
    <row r="839" ht="14.25" hidden="1" customHeight="1">
      <c r="A839" s="21" t="s">
        <v>131</v>
      </c>
      <c r="B839" s="21" t="s">
        <v>603</v>
      </c>
      <c r="C839" s="21"/>
      <c r="D839" s="21">
        <v>0.118110236220472</v>
      </c>
      <c r="E839" s="21">
        <v>0.0922151749202625</v>
      </c>
      <c r="F839" s="21">
        <v>10.8442021702468</v>
      </c>
      <c r="G839" s="21"/>
      <c r="H839" s="21"/>
      <c r="I839" s="21"/>
      <c r="J839" s="21"/>
      <c r="K839" s="21"/>
      <c r="L839" s="21"/>
      <c r="M839" s="21"/>
      <c r="N839" s="21"/>
      <c r="O839" s="21"/>
      <c r="P839" s="21" t="s">
        <v>2021</v>
      </c>
      <c r="Q839" s="21">
        <v>0.3801</v>
      </c>
      <c r="R839" s="21">
        <v>0.5699</v>
      </c>
      <c r="S839" s="21">
        <v>0.5699</v>
      </c>
      <c r="T839" s="21">
        <v>0.5079</v>
      </c>
      <c r="U839" s="21">
        <v>0.4421</v>
      </c>
      <c r="V839" s="21">
        <v>0.4421</v>
      </c>
      <c r="W839" s="21">
        <v>0.0</v>
      </c>
      <c r="X839" s="21">
        <v>0.9</v>
      </c>
      <c r="Y839" s="21">
        <v>0.9</v>
      </c>
      <c r="Z839" s="21">
        <v>1.0</v>
      </c>
      <c r="AA839" s="21" t="b">
        <v>0</v>
      </c>
      <c r="AB839" s="21"/>
      <c r="AC839" s="21"/>
      <c r="AD839" s="21"/>
      <c r="AE839" s="21"/>
      <c r="AF839" s="21"/>
      <c r="AG839" s="21"/>
      <c r="AH839" s="21"/>
      <c r="AI839" s="21"/>
      <c r="AJ839" s="21"/>
      <c r="AK839" s="21">
        <v>253.0</v>
      </c>
    </row>
    <row r="840" ht="14.25" hidden="1" customHeight="1">
      <c r="A840" s="18" t="s">
        <v>138</v>
      </c>
      <c r="B840" s="18" t="s">
        <v>603</v>
      </c>
      <c r="C840" s="18"/>
      <c r="D840" s="18">
        <v>0.118110236220472</v>
      </c>
      <c r="E840" s="18">
        <v>0.0617078990067922</v>
      </c>
      <c r="F840" s="18">
        <v>16.2053807712677</v>
      </c>
      <c r="G840" s="18"/>
      <c r="H840" s="18"/>
      <c r="I840" s="18"/>
      <c r="J840" s="18"/>
      <c r="K840" s="18"/>
      <c r="L840" s="18"/>
      <c r="M840" s="18"/>
      <c r="N840" s="18"/>
      <c r="O840" s="18"/>
      <c r="P840" s="18" t="s">
        <v>2021</v>
      </c>
      <c r="Q840" s="18">
        <v>0.4296</v>
      </c>
      <c r="R840" s="18">
        <v>0.5204</v>
      </c>
      <c r="S840" s="18">
        <v>0.5204</v>
      </c>
      <c r="T840" s="18">
        <v>0.4503</v>
      </c>
      <c r="U840" s="18">
        <v>0.4997</v>
      </c>
      <c r="V840" s="18">
        <v>0.4997</v>
      </c>
      <c r="W840" s="18">
        <v>0.0</v>
      </c>
      <c r="X840" s="18">
        <v>0.9</v>
      </c>
      <c r="Y840" s="18">
        <v>0.9</v>
      </c>
      <c r="Z840" s="18">
        <v>1.0</v>
      </c>
      <c r="AA840" s="18" t="b">
        <v>0</v>
      </c>
      <c r="AB840" s="18"/>
      <c r="AC840" s="18"/>
      <c r="AD840" s="18"/>
      <c r="AE840" s="18"/>
      <c r="AF840" s="18"/>
      <c r="AG840" s="18"/>
      <c r="AH840" s="18"/>
      <c r="AI840" s="18"/>
      <c r="AJ840" s="18"/>
      <c r="AK840" s="18">
        <v>254.0</v>
      </c>
    </row>
    <row r="841" ht="14.25" hidden="1" customHeight="1">
      <c r="A841" s="21" t="s">
        <v>1560</v>
      </c>
      <c r="B841" s="21" t="s">
        <v>603</v>
      </c>
      <c r="C841" s="21"/>
      <c r="D841" s="21">
        <v>0.118110236220472</v>
      </c>
      <c r="E841" s="21">
        <v>0.0718037272926113</v>
      </c>
      <c r="F841" s="21">
        <v>13.9268536287098</v>
      </c>
      <c r="G841" s="21"/>
      <c r="H841" s="21"/>
      <c r="I841" s="21"/>
      <c r="J841" s="21"/>
      <c r="K841" s="21"/>
      <c r="L841" s="21"/>
      <c r="M841" s="21"/>
      <c r="N841" s="21"/>
      <c r="O841" s="21"/>
      <c r="P841" s="21" t="s">
        <v>2021</v>
      </c>
      <c r="Q841" s="21">
        <v>0.375039</v>
      </c>
      <c r="R841" s="21">
        <v>0.574961</v>
      </c>
      <c r="S841" s="21">
        <v>0.574961</v>
      </c>
      <c r="T841" s="21">
        <v>0.529698</v>
      </c>
      <c r="U841" s="21">
        <v>0.420302</v>
      </c>
      <c r="V841" s="21">
        <v>0.420302</v>
      </c>
      <c r="W841" s="21">
        <v>0.0</v>
      </c>
      <c r="X841" s="21">
        <v>0.9</v>
      </c>
      <c r="Y841" s="21">
        <v>0.9</v>
      </c>
      <c r="Z841" s="21">
        <v>1.0</v>
      </c>
      <c r="AA841" s="21" t="b">
        <v>0</v>
      </c>
      <c r="AB841" s="21"/>
      <c r="AC841" s="21"/>
      <c r="AD841" s="21"/>
      <c r="AE841" s="21"/>
      <c r="AF841" s="21"/>
      <c r="AG841" s="21"/>
      <c r="AH841" s="21"/>
      <c r="AI841" s="21"/>
      <c r="AJ841" s="21"/>
      <c r="AK841" s="21">
        <v>1348.0</v>
      </c>
    </row>
    <row r="842" ht="14.25" hidden="1" customHeight="1">
      <c r="A842" s="18" t="s">
        <v>1555</v>
      </c>
      <c r="B842" s="18" t="s">
        <v>603</v>
      </c>
      <c r="C842" s="18"/>
      <c r="D842" s="18">
        <v>0.118110236220472</v>
      </c>
      <c r="E842" s="18">
        <v>0.0718169008890285</v>
      </c>
      <c r="F842" s="18">
        <v>13.9242989828424</v>
      </c>
      <c r="G842" s="18"/>
      <c r="H842" s="18"/>
      <c r="I842" s="18"/>
      <c r="J842" s="18"/>
      <c r="K842" s="18"/>
      <c r="L842" s="18"/>
      <c r="M842" s="18"/>
      <c r="N842" s="18"/>
      <c r="O842" s="18"/>
      <c r="P842" s="18" t="s">
        <v>2021</v>
      </c>
      <c r="Q842" s="18">
        <v>0.315861</v>
      </c>
      <c r="R842" s="18">
        <v>0.634139</v>
      </c>
      <c r="S842" s="18">
        <v>0.634139</v>
      </c>
      <c r="T842" s="18">
        <v>0.479911</v>
      </c>
      <c r="U842" s="18">
        <v>0.470089</v>
      </c>
      <c r="V842" s="18">
        <v>0.470089</v>
      </c>
      <c r="W842" s="18">
        <v>0.0</v>
      </c>
      <c r="X842" s="18">
        <v>0.9</v>
      </c>
      <c r="Y842" s="18">
        <v>0.9</v>
      </c>
      <c r="Z842" s="18">
        <v>1.0</v>
      </c>
      <c r="AA842" s="18" t="b">
        <v>0</v>
      </c>
      <c r="AB842" s="18"/>
      <c r="AC842" s="18"/>
      <c r="AD842" s="18"/>
      <c r="AE842" s="18"/>
      <c r="AF842" s="18"/>
      <c r="AG842" s="18"/>
      <c r="AH842" s="18"/>
      <c r="AI842" s="18"/>
      <c r="AJ842" s="18"/>
      <c r="AK842" s="18">
        <v>1349.0</v>
      </c>
    </row>
    <row r="843" ht="14.25" hidden="1" customHeight="1">
      <c r="A843" s="18" t="s">
        <v>3521</v>
      </c>
      <c r="B843" s="18" t="s">
        <v>550</v>
      </c>
      <c r="C843" s="18" t="s">
        <v>1083</v>
      </c>
      <c r="D843" s="18">
        <v>0.75</v>
      </c>
      <c r="E843" s="18">
        <v>0.6612</v>
      </c>
      <c r="F843" s="86" t="str">
        <f>D843/E843</f>
        <v>1.13430127</v>
      </c>
      <c r="G843" s="18">
        <v>70.0</v>
      </c>
      <c r="H843" s="18">
        <v>0.24</v>
      </c>
      <c r="I843" s="18"/>
      <c r="J843" s="18"/>
      <c r="K843" s="18"/>
      <c r="L843" s="18"/>
      <c r="M843" s="18"/>
      <c r="N843" s="18"/>
      <c r="O843" s="18"/>
      <c r="P843" s="18"/>
      <c r="Q843" s="18"/>
      <c r="R843" s="18"/>
      <c r="S843" s="18"/>
      <c r="T843" s="18"/>
      <c r="U843" s="18"/>
      <c r="V843" s="18"/>
      <c r="W843" s="18"/>
      <c r="X843" s="18"/>
      <c r="Y843" s="18"/>
      <c r="Z843" s="18"/>
      <c r="AA843" s="18"/>
      <c r="AB843" s="18" t="s">
        <v>746</v>
      </c>
      <c r="AC843" s="18" t="s">
        <v>1086</v>
      </c>
      <c r="AD843" s="18" t="s">
        <v>1087</v>
      </c>
      <c r="AE843" s="18" t="s">
        <v>3521</v>
      </c>
      <c r="AF843" s="18"/>
      <c r="AG843" s="18"/>
      <c r="AH843" s="18"/>
      <c r="AI843" s="18"/>
      <c r="AJ843" s="18"/>
      <c r="AK843" s="18">
        <v>700.0</v>
      </c>
    </row>
    <row r="844" ht="14.25" hidden="1" customHeight="1">
      <c r="A844" s="21" t="s">
        <v>3525</v>
      </c>
      <c r="B844" s="21" t="s">
        <v>612</v>
      </c>
      <c r="C844" s="21"/>
      <c r="D844" s="21"/>
      <c r="E844" s="21">
        <v>6.24012461866438</v>
      </c>
      <c r="F844" s="21">
        <v>0.160253209849202</v>
      </c>
      <c r="G844" s="21">
        <v>0.0436995724033012</v>
      </c>
      <c r="H844" s="21">
        <v>1.67192127639247E-4</v>
      </c>
      <c r="I844" s="21">
        <v>0.9</v>
      </c>
      <c r="J844" s="21">
        <v>0.7</v>
      </c>
      <c r="K844" s="21">
        <v>0.7</v>
      </c>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v>1212.0</v>
      </c>
    </row>
    <row r="845" ht="14.25" customHeight="1">
      <c r="A845" s="18" t="s">
        <v>291</v>
      </c>
      <c r="B845" s="18" t="s">
        <v>612</v>
      </c>
      <c r="C845" s="92" t="s">
        <v>1083</v>
      </c>
      <c r="D845" s="18"/>
      <c r="E845" s="18"/>
      <c r="F845" s="92">
        <v>1.22923037424</v>
      </c>
      <c r="G845" s="18"/>
      <c r="H845" s="18"/>
      <c r="I845" s="18">
        <v>0.9</v>
      </c>
      <c r="J845" s="18">
        <v>0.7</v>
      </c>
      <c r="K845" s="18">
        <v>0.8</v>
      </c>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v>1213.0</v>
      </c>
    </row>
    <row r="846" ht="14.25" hidden="1" customHeight="1">
      <c r="A846" s="87" t="s">
        <v>208</v>
      </c>
      <c r="B846" s="87" t="s">
        <v>612</v>
      </c>
      <c r="C846" s="92" t="s">
        <v>1274</v>
      </c>
      <c r="D846" s="87"/>
      <c r="E846" s="87">
        <v>6.24012461866438</v>
      </c>
      <c r="F846" s="87">
        <v>0.160253209849202</v>
      </c>
      <c r="G846" s="87">
        <v>0.0436995724033012</v>
      </c>
      <c r="H846" s="87">
        <v>1.67192127639247E-4</v>
      </c>
      <c r="I846" s="87">
        <v>0.9</v>
      </c>
      <c r="J846" s="87">
        <v>0.7</v>
      </c>
      <c r="K846" s="87">
        <v>0.7</v>
      </c>
      <c r="L846" s="87"/>
      <c r="M846" s="87"/>
      <c r="N846" s="87"/>
      <c r="O846" s="87"/>
      <c r="P846" s="87"/>
      <c r="Q846" s="87"/>
      <c r="R846" s="87"/>
      <c r="S846" s="87"/>
      <c r="T846" s="87"/>
      <c r="U846" s="87"/>
      <c r="V846" s="87"/>
      <c r="W846" s="87"/>
      <c r="X846" s="87"/>
      <c r="Y846" s="87"/>
      <c r="Z846" s="87"/>
      <c r="AA846" s="87"/>
      <c r="AB846" s="87"/>
      <c r="AC846" s="87"/>
      <c r="AD846" s="87"/>
      <c r="AE846" s="87"/>
      <c r="AF846" s="87"/>
      <c r="AG846" s="87"/>
      <c r="AH846" s="87"/>
      <c r="AI846" s="87"/>
      <c r="AJ846" s="87"/>
      <c r="AK846" s="87">
        <v>1214.0</v>
      </c>
    </row>
    <row r="847" ht="14.25" hidden="1" customHeight="1">
      <c r="A847" s="5" t="s">
        <v>1613</v>
      </c>
      <c r="B847" s="5" t="s">
        <v>620</v>
      </c>
      <c r="C847" s="5"/>
      <c r="D847" s="5"/>
      <c r="E847" s="5"/>
      <c r="F847" s="5"/>
      <c r="G847" s="5"/>
      <c r="H847" s="5"/>
      <c r="I847" s="5"/>
      <c r="J847" s="5"/>
      <c r="K847" s="5"/>
      <c r="L847" s="5"/>
      <c r="M847" s="5">
        <v>0.52</v>
      </c>
      <c r="N847" s="5">
        <v>0.39</v>
      </c>
      <c r="O847" s="5">
        <v>0.31</v>
      </c>
      <c r="P847" s="5"/>
      <c r="Q847" s="5"/>
      <c r="R847" s="5"/>
      <c r="S847" s="5"/>
      <c r="T847" s="5"/>
      <c r="U847" s="5"/>
      <c r="V847" s="5"/>
      <c r="W847" s="5"/>
      <c r="X847" s="5"/>
      <c r="Y847" s="5"/>
      <c r="Z847" s="5"/>
      <c r="AA847" s="5"/>
      <c r="AB847" s="5"/>
      <c r="AC847" s="5"/>
      <c r="AD847" s="5"/>
      <c r="AE847" s="5"/>
      <c r="AF847" s="5"/>
      <c r="AG847" s="5"/>
      <c r="AH847" s="5"/>
      <c r="AI847" s="5"/>
      <c r="AJ847" s="5"/>
      <c r="AK847" s="5"/>
    </row>
    <row r="848" ht="14.25" hidden="1" customHeight="1">
      <c r="A848" s="7" t="s">
        <v>1621</v>
      </c>
      <c r="B848" s="7" t="s">
        <v>620</v>
      </c>
      <c r="C848" s="7"/>
      <c r="D848" s="7"/>
      <c r="E848" s="7"/>
      <c r="F848" s="7"/>
      <c r="G848" s="7"/>
      <c r="H848" s="7"/>
      <c r="I848" s="7"/>
      <c r="J848" s="7"/>
      <c r="K848" s="7"/>
      <c r="L848" s="7"/>
      <c r="M848" s="7">
        <v>0.52</v>
      </c>
      <c r="N848" s="7">
        <v>0.49</v>
      </c>
      <c r="O848" s="7">
        <v>0.41</v>
      </c>
      <c r="P848" s="7"/>
      <c r="Q848" s="7"/>
      <c r="R848" s="7"/>
      <c r="S848" s="7"/>
      <c r="T848" s="7"/>
      <c r="U848" s="7"/>
      <c r="V848" s="7"/>
      <c r="W848" s="7"/>
      <c r="X848" s="7"/>
      <c r="Y848" s="7"/>
      <c r="Z848" s="7"/>
      <c r="AA848" s="7"/>
      <c r="AB848" s="7"/>
      <c r="AC848" s="7"/>
      <c r="AD848" s="7"/>
      <c r="AE848" s="7"/>
      <c r="AF848" s="7"/>
      <c r="AG848" s="7"/>
      <c r="AH848" s="7"/>
      <c r="AI848" s="7"/>
      <c r="AJ848" s="7"/>
      <c r="AK848" s="7"/>
    </row>
    <row r="849" ht="14.25" hidden="1" customHeight="1">
      <c r="A849" s="5" t="s">
        <v>1706</v>
      </c>
      <c r="B849" s="5" t="s">
        <v>620</v>
      </c>
      <c r="C849" s="5"/>
      <c r="D849" s="5"/>
      <c r="E849" s="5"/>
      <c r="F849" s="5"/>
      <c r="G849" s="5"/>
      <c r="H849" s="5"/>
      <c r="I849" s="5"/>
      <c r="J849" s="5"/>
      <c r="K849" s="5"/>
      <c r="L849" s="5"/>
      <c r="M849" s="5">
        <v>0.58</v>
      </c>
      <c r="N849" s="5">
        <v>0.19</v>
      </c>
      <c r="O849" s="5">
        <v>0.15</v>
      </c>
      <c r="P849" s="5"/>
      <c r="Q849" s="5"/>
      <c r="R849" s="5"/>
      <c r="S849" s="5"/>
      <c r="T849" s="5"/>
      <c r="U849" s="5"/>
      <c r="V849" s="5"/>
      <c r="W849" s="5"/>
      <c r="X849" s="5"/>
      <c r="Y849" s="5"/>
      <c r="Z849" s="5"/>
      <c r="AA849" s="5"/>
      <c r="AB849" s="5"/>
      <c r="AC849" s="5"/>
      <c r="AD849" s="5"/>
      <c r="AE849" s="5"/>
      <c r="AF849" s="5"/>
      <c r="AG849" s="5"/>
      <c r="AH849" s="5"/>
      <c r="AI849" s="5"/>
      <c r="AJ849" s="5"/>
      <c r="AK849" s="5"/>
    </row>
    <row r="850" ht="14.25" hidden="1" customHeight="1">
      <c r="A850" s="7" t="s">
        <v>1709</v>
      </c>
      <c r="B850" s="7" t="s">
        <v>620</v>
      </c>
      <c r="C850" s="7"/>
      <c r="D850" s="7"/>
      <c r="E850" s="7"/>
      <c r="F850" s="7"/>
      <c r="G850" s="7"/>
      <c r="H850" s="7"/>
      <c r="I850" s="7"/>
      <c r="J850" s="7"/>
      <c r="K850" s="7"/>
      <c r="L850" s="7"/>
      <c r="M850" s="7">
        <v>0.58</v>
      </c>
      <c r="N850" s="7">
        <v>0.36</v>
      </c>
      <c r="O850" s="7">
        <v>0.25</v>
      </c>
      <c r="P850" s="7"/>
      <c r="Q850" s="7"/>
      <c r="R850" s="7"/>
      <c r="S850" s="7"/>
      <c r="T850" s="7"/>
      <c r="U850" s="7"/>
      <c r="V850" s="7"/>
      <c r="W850" s="7"/>
      <c r="X850" s="7"/>
      <c r="Y850" s="7"/>
      <c r="Z850" s="7"/>
      <c r="AA850" s="7"/>
      <c r="AB850" s="7"/>
      <c r="AC850" s="7"/>
      <c r="AD850" s="7"/>
      <c r="AE850" s="7"/>
      <c r="AF850" s="7"/>
      <c r="AG850" s="7"/>
      <c r="AH850" s="7"/>
      <c r="AI850" s="7"/>
      <c r="AJ850" s="7"/>
      <c r="AK850" s="7"/>
    </row>
    <row r="851" ht="14.25" hidden="1" customHeight="1">
      <c r="A851" s="7" t="s">
        <v>1714</v>
      </c>
      <c r="B851" s="7" t="s">
        <v>620</v>
      </c>
      <c r="C851" s="7"/>
      <c r="D851" s="7"/>
      <c r="E851" s="7"/>
      <c r="F851" s="7"/>
      <c r="G851" s="7"/>
      <c r="H851" s="7"/>
      <c r="I851" s="7"/>
      <c r="J851" s="7"/>
      <c r="K851" s="7"/>
      <c r="L851" s="7"/>
      <c r="M851" s="7">
        <v>0.59</v>
      </c>
      <c r="N851" s="7">
        <v>0.36</v>
      </c>
      <c r="O851" s="7">
        <v>0.27</v>
      </c>
      <c r="P851" s="7"/>
      <c r="Q851" s="7"/>
      <c r="R851" s="7"/>
      <c r="S851" s="7"/>
      <c r="T851" s="7"/>
      <c r="U851" s="7"/>
      <c r="V851" s="7"/>
      <c r="W851" s="7"/>
      <c r="X851" s="7"/>
      <c r="Y851" s="7"/>
      <c r="Z851" s="7"/>
      <c r="AA851" s="7"/>
      <c r="AB851" s="7"/>
      <c r="AC851" s="7"/>
      <c r="AD851" s="7"/>
      <c r="AE851" s="7"/>
      <c r="AF851" s="7"/>
      <c r="AG851" s="7"/>
      <c r="AH851" s="7"/>
      <c r="AI851" s="7"/>
      <c r="AJ851" s="7"/>
      <c r="AK851" s="7"/>
    </row>
    <row r="852" ht="14.25" hidden="1" customHeight="1">
      <c r="A852" s="7" t="s">
        <v>1718</v>
      </c>
      <c r="B852" s="7" t="s">
        <v>620</v>
      </c>
      <c r="C852" s="7"/>
      <c r="D852" s="7"/>
      <c r="E852" s="7"/>
      <c r="F852" s="7"/>
      <c r="G852" s="7"/>
      <c r="H852" s="7"/>
      <c r="I852" s="7"/>
      <c r="J852" s="7"/>
      <c r="K852" s="7"/>
      <c r="L852" s="7"/>
      <c r="M852" s="7">
        <v>0.59</v>
      </c>
      <c r="N852" s="7">
        <v>0.39</v>
      </c>
      <c r="O852" s="7">
        <v>0.31</v>
      </c>
      <c r="P852" s="7"/>
      <c r="Q852" s="7"/>
      <c r="R852" s="7"/>
      <c r="S852" s="7"/>
      <c r="T852" s="7"/>
      <c r="U852" s="7"/>
      <c r="V852" s="7"/>
      <c r="W852" s="7"/>
      <c r="X852" s="7"/>
      <c r="Y852" s="7"/>
      <c r="Z852" s="7"/>
      <c r="AA852" s="7"/>
      <c r="AB852" s="7"/>
      <c r="AC852" s="7"/>
      <c r="AD852" s="7"/>
      <c r="AE852" s="7"/>
      <c r="AF852" s="7"/>
      <c r="AG852" s="7"/>
      <c r="AH852" s="7"/>
      <c r="AI852" s="7"/>
      <c r="AJ852" s="7"/>
      <c r="AK852" s="7"/>
    </row>
    <row r="853" ht="14.25" hidden="1" customHeight="1">
      <c r="A853" s="5" t="s">
        <v>1730</v>
      </c>
      <c r="B853" s="5" t="s">
        <v>620</v>
      </c>
      <c r="C853" s="5"/>
      <c r="D853" s="5"/>
      <c r="E853" s="5"/>
      <c r="F853" s="5"/>
      <c r="G853" s="5"/>
      <c r="H853" s="5"/>
      <c r="I853" s="5"/>
      <c r="J853" s="5"/>
      <c r="K853" s="5"/>
      <c r="L853" s="5"/>
      <c r="M853" s="5">
        <v>0.61</v>
      </c>
      <c r="N853" s="5">
        <v>0.77</v>
      </c>
      <c r="O853" s="5">
        <v>0.6</v>
      </c>
      <c r="P853" s="5"/>
      <c r="Q853" s="5"/>
      <c r="R853" s="5"/>
      <c r="S853" s="5"/>
      <c r="T853" s="5"/>
      <c r="U853" s="5"/>
      <c r="V853" s="5"/>
      <c r="W853" s="5"/>
      <c r="X853" s="5"/>
      <c r="Y853" s="5"/>
      <c r="Z853" s="5"/>
      <c r="AA853" s="5"/>
      <c r="AB853" s="5"/>
      <c r="AC853" s="5"/>
      <c r="AD853" s="5"/>
      <c r="AE853" s="5"/>
      <c r="AF853" s="5"/>
      <c r="AG853" s="5"/>
      <c r="AH853" s="5"/>
      <c r="AI853" s="5"/>
      <c r="AJ853" s="5"/>
      <c r="AK853" s="5"/>
    </row>
    <row r="854" ht="14.25" hidden="1" customHeight="1">
      <c r="A854" s="5" t="s">
        <v>1743</v>
      </c>
      <c r="B854" s="5" t="s">
        <v>620</v>
      </c>
      <c r="C854" s="5">
        <v>1.22</v>
      </c>
      <c r="D854" s="5">
        <v>0.54</v>
      </c>
      <c r="E854" s="5">
        <v>0.38</v>
      </c>
      <c r="F854" s="5"/>
      <c r="G854" s="5"/>
      <c r="H854" s="5"/>
      <c r="I854" s="5"/>
      <c r="J854" s="5"/>
      <c r="K854" s="5"/>
      <c r="L854" s="5"/>
      <c r="M854" s="5">
        <v>0.62</v>
      </c>
      <c r="N854" s="5">
        <v>0.41</v>
      </c>
      <c r="O854" s="5">
        <v>0.32</v>
      </c>
      <c r="P854" s="5"/>
      <c r="Q854" s="5"/>
      <c r="R854" s="5"/>
      <c r="S854" s="5"/>
      <c r="T854" s="5"/>
      <c r="U854" s="5"/>
      <c r="V854" s="5"/>
      <c r="W854" s="5"/>
      <c r="X854" s="5"/>
      <c r="Y854" s="5"/>
      <c r="Z854" s="5"/>
      <c r="AA854" s="5"/>
      <c r="AB854" s="5"/>
      <c r="AC854" s="5"/>
      <c r="AD854" s="5"/>
      <c r="AE854" s="5"/>
      <c r="AF854" s="5"/>
      <c r="AG854" s="5"/>
      <c r="AH854" s="5"/>
      <c r="AI854" s="5"/>
      <c r="AJ854" s="5"/>
      <c r="AK854" s="5"/>
    </row>
    <row r="855" ht="14.25" hidden="1" customHeight="1">
      <c r="A855" s="7" t="s">
        <v>1763</v>
      </c>
      <c r="B855" s="7" t="s">
        <v>620</v>
      </c>
      <c r="C855" s="7"/>
      <c r="D855" s="7"/>
      <c r="E855" s="7"/>
      <c r="F855" s="7"/>
      <c r="G855" s="7"/>
      <c r="H855" s="7"/>
      <c r="I855" s="7"/>
      <c r="J855" s="7"/>
      <c r="K855" s="7"/>
      <c r="L855" s="7"/>
      <c r="M855" s="7">
        <v>0.65</v>
      </c>
      <c r="N855" s="7">
        <v>0.35</v>
      </c>
      <c r="O855" s="7">
        <v>0.25</v>
      </c>
      <c r="P855" s="7"/>
      <c r="Q855" s="7"/>
      <c r="R855" s="7"/>
      <c r="S855" s="7"/>
      <c r="T855" s="7"/>
      <c r="U855" s="7"/>
      <c r="V855" s="7"/>
      <c r="W855" s="7"/>
      <c r="X855" s="7"/>
      <c r="Y855" s="7"/>
      <c r="Z855" s="7"/>
      <c r="AA855" s="7"/>
      <c r="AB855" s="7"/>
      <c r="AC855" s="7"/>
      <c r="AD855" s="7"/>
      <c r="AE855" s="7"/>
      <c r="AF855" s="7"/>
      <c r="AG855" s="7"/>
      <c r="AH855" s="7"/>
      <c r="AI855" s="7"/>
      <c r="AJ855" s="7"/>
      <c r="AK855" s="7"/>
    </row>
    <row r="856" ht="14.25" hidden="1" customHeight="1">
      <c r="A856" s="5" t="s">
        <v>1782</v>
      </c>
      <c r="B856" s="5" t="s">
        <v>620</v>
      </c>
      <c r="C856" s="5"/>
      <c r="D856" s="5"/>
      <c r="E856" s="5"/>
      <c r="F856" s="5"/>
      <c r="G856" s="5"/>
      <c r="H856" s="5"/>
      <c r="I856" s="5"/>
      <c r="J856" s="5"/>
      <c r="K856" s="5"/>
      <c r="L856" s="5"/>
      <c r="M856" s="5">
        <v>0.69</v>
      </c>
      <c r="N856" s="5">
        <v>0.19</v>
      </c>
      <c r="O856" s="5">
        <v>0.15</v>
      </c>
      <c r="P856" s="5"/>
      <c r="Q856" s="5"/>
      <c r="R856" s="5"/>
      <c r="S856" s="5"/>
      <c r="T856" s="5"/>
      <c r="U856" s="5"/>
      <c r="V856" s="5"/>
      <c r="W856" s="5"/>
      <c r="X856" s="5"/>
      <c r="Y856" s="5"/>
      <c r="Z856" s="5"/>
      <c r="AA856" s="5"/>
      <c r="AB856" s="5"/>
      <c r="AC856" s="5"/>
      <c r="AD856" s="5"/>
      <c r="AE856" s="5"/>
      <c r="AF856" s="5"/>
      <c r="AG856" s="5"/>
      <c r="AH856" s="5"/>
      <c r="AI856" s="5"/>
      <c r="AJ856" s="5"/>
      <c r="AK856" s="5"/>
    </row>
    <row r="857" ht="14.25" hidden="1" customHeight="1">
      <c r="A857" s="7" t="s">
        <v>1793</v>
      </c>
      <c r="B857" s="7" t="s">
        <v>620</v>
      </c>
      <c r="C857" s="7"/>
      <c r="D857" s="7"/>
      <c r="E857" s="7"/>
      <c r="F857" s="7"/>
      <c r="G857" s="7"/>
      <c r="H857" s="7"/>
      <c r="I857" s="7"/>
      <c r="J857" s="7"/>
      <c r="K857" s="7"/>
      <c r="L857" s="7"/>
      <c r="M857" s="7">
        <v>0.69</v>
      </c>
      <c r="N857" s="7">
        <v>0.36</v>
      </c>
      <c r="O857" s="7">
        <v>0.23</v>
      </c>
      <c r="P857" s="7"/>
      <c r="Q857" s="7"/>
      <c r="R857" s="7"/>
      <c r="S857" s="7"/>
      <c r="T857" s="7"/>
      <c r="U857" s="7"/>
      <c r="V857" s="7"/>
      <c r="W857" s="7"/>
      <c r="X857" s="7"/>
      <c r="Y857" s="7"/>
      <c r="Z857" s="7"/>
      <c r="AA857" s="7"/>
      <c r="AB857" s="7"/>
      <c r="AC857" s="7"/>
      <c r="AD857" s="7"/>
      <c r="AE857" s="7"/>
      <c r="AF857" s="7"/>
      <c r="AG857" s="7"/>
      <c r="AH857" s="7"/>
      <c r="AI857" s="7"/>
      <c r="AJ857" s="7"/>
      <c r="AK857" s="7"/>
    </row>
    <row r="858" ht="14.25" hidden="1" customHeight="1">
      <c r="A858" s="5" t="s">
        <v>1800</v>
      </c>
      <c r="B858" s="5" t="s">
        <v>620</v>
      </c>
      <c r="C858" s="5"/>
      <c r="D858" s="5"/>
      <c r="E858" s="5"/>
      <c r="F858" s="5"/>
      <c r="G858" s="5"/>
      <c r="H858" s="5"/>
      <c r="I858" s="5"/>
      <c r="J858" s="5"/>
      <c r="K858" s="5"/>
      <c r="L858" s="5"/>
      <c r="M858" s="5">
        <v>0.69</v>
      </c>
      <c r="N858" s="5">
        <v>0.39</v>
      </c>
      <c r="O858" s="5">
        <v>0.23</v>
      </c>
      <c r="P858" s="5"/>
      <c r="Q858" s="5"/>
      <c r="R858" s="5"/>
      <c r="S858" s="5"/>
      <c r="T858" s="5"/>
      <c r="U858" s="5"/>
      <c r="V858" s="5"/>
      <c r="W858" s="5"/>
      <c r="X858" s="5"/>
      <c r="Y858" s="5"/>
      <c r="Z858" s="5"/>
      <c r="AA858" s="5"/>
      <c r="AB858" s="5"/>
      <c r="AC858" s="5"/>
      <c r="AD858" s="5"/>
      <c r="AE858" s="5"/>
      <c r="AF858" s="5"/>
      <c r="AG858" s="5"/>
      <c r="AH858" s="5"/>
      <c r="AI858" s="5"/>
      <c r="AJ858" s="5"/>
      <c r="AK858" s="5"/>
    </row>
    <row r="859" ht="14.25" hidden="1" customHeight="1">
      <c r="A859" s="7" t="s">
        <v>1805</v>
      </c>
      <c r="B859" s="7" t="s">
        <v>620</v>
      </c>
      <c r="C859" s="7"/>
      <c r="D859" s="7"/>
      <c r="E859" s="7"/>
      <c r="F859" s="7"/>
      <c r="G859" s="7"/>
      <c r="H859" s="7"/>
      <c r="I859" s="7"/>
      <c r="J859" s="7"/>
      <c r="K859" s="7"/>
      <c r="L859" s="7"/>
      <c r="M859" s="7">
        <v>0.69</v>
      </c>
      <c r="N859" s="7">
        <v>0.49</v>
      </c>
      <c r="O859" s="7">
        <v>0.38</v>
      </c>
      <c r="P859" s="7"/>
      <c r="Q859" s="7"/>
      <c r="R859" s="7"/>
      <c r="S859" s="7"/>
      <c r="T859" s="7"/>
      <c r="U859" s="7"/>
      <c r="V859" s="7"/>
      <c r="W859" s="7"/>
      <c r="X859" s="7"/>
      <c r="Y859" s="7"/>
      <c r="Z859" s="7"/>
      <c r="AA859" s="7"/>
      <c r="AB859" s="7"/>
      <c r="AC859" s="7"/>
      <c r="AD859" s="7"/>
      <c r="AE859" s="7"/>
      <c r="AF859" s="7"/>
      <c r="AG859" s="7"/>
      <c r="AH859" s="7"/>
      <c r="AI859" s="7"/>
      <c r="AJ859" s="7"/>
      <c r="AK859" s="7"/>
    </row>
    <row r="860" ht="14.25" hidden="1" customHeight="1">
      <c r="A860" s="5" t="s">
        <v>1811</v>
      </c>
      <c r="B860" s="5" t="s">
        <v>620</v>
      </c>
      <c r="C860" s="5"/>
      <c r="D860" s="5"/>
      <c r="E860" s="5"/>
      <c r="F860" s="5"/>
      <c r="G860" s="5"/>
      <c r="H860" s="5"/>
      <c r="I860" s="5"/>
      <c r="J860" s="5"/>
      <c r="K860" s="5"/>
      <c r="L860" s="5"/>
      <c r="M860" s="5">
        <v>0.69</v>
      </c>
      <c r="N860" s="5">
        <v>0.64</v>
      </c>
      <c r="O860" s="5">
        <v>0.55</v>
      </c>
      <c r="P860" s="5"/>
      <c r="Q860" s="5"/>
      <c r="R860" s="5"/>
      <c r="S860" s="5"/>
      <c r="T860" s="5"/>
      <c r="U860" s="5"/>
      <c r="V860" s="5"/>
      <c r="W860" s="5"/>
      <c r="X860" s="5"/>
      <c r="Y860" s="5"/>
      <c r="Z860" s="5"/>
      <c r="AA860" s="5"/>
      <c r="AB860" s="5"/>
      <c r="AC860" s="5"/>
      <c r="AD860" s="5"/>
      <c r="AE860" s="5"/>
      <c r="AF860" s="5"/>
      <c r="AG860" s="5"/>
      <c r="AH860" s="5"/>
      <c r="AI860" s="5"/>
      <c r="AJ860" s="5"/>
      <c r="AK860" s="5"/>
    </row>
    <row r="861" ht="14.25" hidden="1" customHeight="1">
      <c r="A861" s="7" t="s">
        <v>1829</v>
      </c>
      <c r="B861" s="7" t="s">
        <v>620</v>
      </c>
      <c r="C861" s="7"/>
      <c r="D861" s="7"/>
      <c r="E861" s="7"/>
      <c r="F861" s="7"/>
      <c r="G861" s="7"/>
      <c r="H861" s="7"/>
      <c r="I861" s="7"/>
      <c r="J861" s="7"/>
      <c r="K861" s="7"/>
      <c r="L861" s="7"/>
      <c r="M861" s="7">
        <v>0.69</v>
      </c>
      <c r="N861" s="7">
        <v>0.68</v>
      </c>
      <c r="O861" s="7">
        <v>0.55</v>
      </c>
      <c r="P861" s="7"/>
      <c r="Q861" s="7"/>
      <c r="R861" s="7"/>
      <c r="S861" s="7"/>
      <c r="T861" s="7"/>
      <c r="U861" s="7"/>
      <c r="V861" s="7"/>
      <c r="W861" s="7"/>
      <c r="X861" s="7"/>
      <c r="Y861" s="7"/>
      <c r="Z861" s="7"/>
      <c r="AA861" s="7"/>
      <c r="AB861" s="7"/>
      <c r="AC861" s="7"/>
      <c r="AD861" s="7"/>
      <c r="AE861" s="7"/>
      <c r="AF861" s="7"/>
      <c r="AG861" s="7"/>
      <c r="AH861" s="7"/>
      <c r="AI861" s="7"/>
      <c r="AJ861" s="7"/>
      <c r="AK861" s="7"/>
    </row>
    <row r="862" ht="14.25" hidden="1" customHeight="1">
      <c r="A862" s="5" t="s">
        <v>1860</v>
      </c>
      <c r="B862" s="5" t="s">
        <v>620</v>
      </c>
      <c r="C862" s="5"/>
      <c r="D862" s="5"/>
      <c r="E862" s="5"/>
      <c r="F862" s="5"/>
      <c r="G862" s="5"/>
      <c r="H862" s="5"/>
      <c r="I862" s="5"/>
      <c r="J862" s="5"/>
      <c r="K862" s="5"/>
      <c r="L862" s="5"/>
      <c r="M862" s="5">
        <v>0.72</v>
      </c>
      <c r="N862" s="5">
        <v>0.25</v>
      </c>
      <c r="O862" s="5">
        <v>0.13</v>
      </c>
      <c r="P862" s="5"/>
      <c r="Q862" s="5"/>
      <c r="R862" s="5"/>
      <c r="S862" s="5"/>
      <c r="T862" s="5"/>
      <c r="U862" s="5"/>
      <c r="V862" s="5"/>
      <c r="W862" s="5"/>
      <c r="X862" s="5"/>
      <c r="Y862" s="5"/>
      <c r="Z862" s="5"/>
      <c r="AA862" s="5"/>
      <c r="AB862" s="5"/>
      <c r="AC862" s="5"/>
      <c r="AD862" s="5"/>
      <c r="AE862" s="5"/>
      <c r="AF862" s="5"/>
      <c r="AG862" s="5"/>
      <c r="AH862" s="5"/>
      <c r="AI862" s="5"/>
      <c r="AJ862" s="5"/>
      <c r="AK862" s="5"/>
    </row>
    <row r="863" ht="14.25" hidden="1" customHeight="1">
      <c r="A863" s="5" t="s">
        <v>1865</v>
      </c>
      <c r="B863" s="5" t="s">
        <v>620</v>
      </c>
      <c r="C863" s="5"/>
      <c r="D863" s="5"/>
      <c r="E863" s="5"/>
      <c r="F863" s="5"/>
      <c r="G863" s="5"/>
      <c r="H863" s="5"/>
      <c r="I863" s="5"/>
      <c r="J863" s="5"/>
      <c r="K863" s="5"/>
      <c r="L863" s="5"/>
      <c r="M863" s="5">
        <v>0.72</v>
      </c>
      <c r="N863" s="5">
        <v>0.36</v>
      </c>
      <c r="O863" s="5">
        <v>0.23</v>
      </c>
      <c r="P863" s="5"/>
      <c r="Q863" s="5"/>
      <c r="R863" s="5"/>
      <c r="S863" s="5"/>
      <c r="T863" s="5"/>
      <c r="U863" s="5"/>
      <c r="V863" s="5"/>
      <c r="W863" s="5"/>
      <c r="X863" s="5"/>
      <c r="Y863" s="5"/>
      <c r="Z863" s="5"/>
      <c r="AA863" s="5"/>
      <c r="AB863" s="5"/>
      <c r="AC863" s="5"/>
      <c r="AD863" s="5"/>
      <c r="AE863" s="5"/>
      <c r="AF863" s="5"/>
      <c r="AG863" s="5"/>
      <c r="AH863" s="5"/>
      <c r="AI863" s="5"/>
      <c r="AJ863" s="5"/>
      <c r="AK863" s="5"/>
    </row>
    <row r="864" ht="14.25" hidden="1" customHeight="1">
      <c r="A864" s="5" t="s">
        <v>1870</v>
      </c>
      <c r="B864" s="5" t="s">
        <v>620</v>
      </c>
      <c r="C864" s="5"/>
      <c r="D864" s="5"/>
      <c r="E864" s="5"/>
      <c r="F864" s="5"/>
      <c r="G864" s="5"/>
      <c r="H864" s="5"/>
      <c r="I864" s="5"/>
      <c r="J864" s="5"/>
      <c r="K864" s="5"/>
      <c r="L864" s="5"/>
      <c r="M864" s="5">
        <v>0.74</v>
      </c>
      <c r="N864" s="5">
        <v>0.55</v>
      </c>
      <c r="O864" s="5">
        <v>0.4</v>
      </c>
      <c r="P864" s="5"/>
      <c r="Q864" s="5"/>
      <c r="R864" s="5"/>
      <c r="S864" s="5"/>
      <c r="T864" s="5"/>
      <c r="U864" s="5"/>
      <c r="V864" s="5"/>
      <c r="W864" s="5"/>
      <c r="X864" s="5"/>
      <c r="Y864" s="5"/>
      <c r="Z864" s="5"/>
      <c r="AA864" s="5"/>
      <c r="AB864" s="5"/>
      <c r="AC864" s="5"/>
      <c r="AD864" s="5"/>
      <c r="AE864" s="5"/>
      <c r="AF864" s="5"/>
      <c r="AG864" s="5"/>
      <c r="AH864" s="5"/>
      <c r="AI864" s="5"/>
      <c r="AJ864" s="5"/>
      <c r="AK864" s="5"/>
    </row>
    <row r="865" ht="14.25" hidden="1" customHeight="1">
      <c r="A865" s="7" t="s">
        <v>1876</v>
      </c>
      <c r="B865" s="7" t="s">
        <v>620</v>
      </c>
      <c r="C865" s="7"/>
      <c r="D865" s="7"/>
      <c r="E865" s="7"/>
      <c r="F865" s="7"/>
      <c r="G865" s="7"/>
      <c r="H865" s="7"/>
      <c r="I865" s="7"/>
      <c r="J865" s="7"/>
      <c r="K865" s="7"/>
      <c r="L865" s="7"/>
      <c r="M865" s="7">
        <v>0.74</v>
      </c>
      <c r="N865" s="7">
        <v>0.65</v>
      </c>
      <c r="O865" s="7">
        <v>0.55</v>
      </c>
      <c r="P865" s="7"/>
      <c r="Q865" s="7"/>
      <c r="R865" s="7"/>
      <c r="S865" s="7"/>
      <c r="T865" s="7"/>
      <c r="U865" s="7"/>
      <c r="V865" s="7"/>
      <c r="W865" s="7"/>
      <c r="X865" s="7"/>
      <c r="Y865" s="7"/>
      <c r="Z865" s="7"/>
      <c r="AA865" s="7"/>
      <c r="AB865" s="7"/>
      <c r="AC865" s="7"/>
      <c r="AD865" s="7"/>
      <c r="AE865" s="7"/>
      <c r="AF865" s="7"/>
      <c r="AG865" s="7"/>
      <c r="AH865" s="7"/>
      <c r="AI865" s="7"/>
      <c r="AJ865" s="7"/>
      <c r="AK865" s="7"/>
    </row>
    <row r="866" ht="14.25" hidden="1" customHeight="1">
      <c r="A866" s="5" t="s">
        <v>1880</v>
      </c>
      <c r="B866" s="5" t="s">
        <v>620</v>
      </c>
      <c r="C866" s="5"/>
      <c r="D866" s="5"/>
      <c r="E866" s="5"/>
      <c r="F866" s="5"/>
      <c r="G866" s="5"/>
      <c r="H866" s="5"/>
      <c r="I866" s="5"/>
      <c r="J866" s="5"/>
      <c r="K866" s="5"/>
      <c r="L866" s="5"/>
      <c r="M866" s="5">
        <v>0.75</v>
      </c>
      <c r="N866" s="5">
        <v>0.35</v>
      </c>
      <c r="O866" s="5">
        <v>0.23</v>
      </c>
      <c r="P866" s="5"/>
      <c r="Q866" s="5"/>
      <c r="R866" s="5"/>
      <c r="S866" s="5"/>
      <c r="T866" s="5"/>
      <c r="U866" s="5"/>
      <c r="V866" s="5"/>
      <c r="W866" s="5"/>
      <c r="X866" s="5"/>
      <c r="Y866" s="5"/>
      <c r="Z866" s="5"/>
      <c r="AA866" s="5"/>
      <c r="AB866" s="5"/>
      <c r="AC866" s="5"/>
      <c r="AD866" s="5"/>
      <c r="AE866" s="5"/>
      <c r="AF866" s="5"/>
      <c r="AG866" s="5"/>
      <c r="AH866" s="5"/>
      <c r="AI866" s="5"/>
      <c r="AJ866" s="5"/>
      <c r="AK866" s="5"/>
    </row>
    <row r="867" ht="14.25" hidden="1" customHeight="1">
      <c r="A867" s="7" t="s">
        <v>1891</v>
      </c>
      <c r="B867" s="7" t="s">
        <v>620</v>
      </c>
      <c r="C867" s="7"/>
      <c r="D867" s="7"/>
      <c r="E867" s="7"/>
      <c r="F867" s="7"/>
      <c r="G867" s="7"/>
      <c r="H867" s="7"/>
      <c r="I867" s="7"/>
      <c r="J867" s="7"/>
      <c r="K867" s="7"/>
      <c r="L867" s="7"/>
      <c r="M867" s="7">
        <v>0.81</v>
      </c>
      <c r="N867" s="7">
        <v>0.65</v>
      </c>
      <c r="O867" s="7">
        <v>0.55</v>
      </c>
      <c r="P867" s="7"/>
      <c r="Q867" s="7"/>
      <c r="R867" s="7"/>
      <c r="S867" s="7"/>
      <c r="T867" s="7"/>
      <c r="U867" s="7"/>
      <c r="V867" s="7"/>
      <c r="W867" s="7"/>
      <c r="X867" s="7"/>
      <c r="Y867" s="7"/>
      <c r="Z867" s="7"/>
      <c r="AA867" s="7"/>
      <c r="AB867" s="7"/>
      <c r="AC867" s="7"/>
      <c r="AD867" s="7"/>
      <c r="AE867" s="7"/>
      <c r="AF867" s="7"/>
      <c r="AG867" s="7"/>
      <c r="AH867" s="7"/>
      <c r="AI867" s="7"/>
      <c r="AJ867" s="7"/>
      <c r="AK867" s="7"/>
    </row>
    <row r="868" ht="14.25" hidden="1" customHeight="1">
      <c r="A868" s="5" t="s">
        <v>1896</v>
      </c>
      <c r="B868" s="5" t="s">
        <v>620</v>
      </c>
      <c r="C868" s="5"/>
      <c r="D868" s="5"/>
      <c r="E868" s="5"/>
      <c r="F868" s="5"/>
      <c r="G868" s="5"/>
      <c r="H868" s="5"/>
      <c r="I868" s="5"/>
      <c r="J868" s="5"/>
      <c r="K868" s="5"/>
      <c r="L868" s="5"/>
      <c r="M868" s="5">
        <v>0.85</v>
      </c>
      <c r="N868" s="5">
        <v>0.65</v>
      </c>
      <c r="O868" s="5">
        <v>0.55</v>
      </c>
      <c r="P868" s="5"/>
      <c r="Q868" s="5"/>
      <c r="R868" s="5"/>
      <c r="S868" s="5"/>
      <c r="T868" s="5"/>
      <c r="U868" s="5"/>
      <c r="V868" s="5"/>
      <c r="W868" s="5"/>
      <c r="X868" s="5"/>
      <c r="Y868" s="5"/>
      <c r="Z868" s="5"/>
      <c r="AA868" s="5"/>
      <c r="AB868" s="5"/>
      <c r="AC868" s="5"/>
      <c r="AD868" s="5"/>
      <c r="AE868" s="5"/>
      <c r="AF868" s="5"/>
      <c r="AG868" s="5"/>
      <c r="AH868" s="5"/>
      <c r="AI868" s="5"/>
      <c r="AJ868" s="5"/>
      <c r="AK868" s="5"/>
    </row>
    <row r="869" ht="14.25" hidden="1" customHeight="1">
      <c r="A869" s="7" t="s">
        <v>1903</v>
      </c>
      <c r="B869" s="7" t="s">
        <v>620</v>
      </c>
      <c r="C869" s="7"/>
      <c r="D869" s="7"/>
      <c r="E869" s="7"/>
      <c r="F869" s="7"/>
      <c r="G869" s="7"/>
      <c r="H869" s="7"/>
      <c r="I869" s="7"/>
      <c r="J869" s="7"/>
      <c r="K869" s="7"/>
      <c r="L869" s="7"/>
      <c r="M869" s="7">
        <v>0.87</v>
      </c>
      <c r="N869" s="7">
        <v>0.58</v>
      </c>
      <c r="O869" s="7">
        <v>0.55</v>
      </c>
      <c r="P869" s="7"/>
      <c r="Q869" s="7"/>
      <c r="R869" s="7"/>
      <c r="S869" s="7"/>
      <c r="T869" s="7"/>
      <c r="U869" s="7"/>
      <c r="V869" s="7"/>
      <c r="W869" s="7"/>
      <c r="X869" s="7"/>
      <c r="Y869" s="7"/>
      <c r="Z869" s="7"/>
      <c r="AA869" s="7"/>
      <c r="AB869" s="7"/>
      <c r="AC869" s="7"/>
      <c r="AD869" s="7"/>
      <c r="AE869" s="7"/>
      <c r="AF869" s="7"/>
      <c r="AG869" s="7"/>
      <c r="AH869" s="7"/>
      <c r="AI869" s="7"/>
      <c r="AJ869" s="7"/>
      <c r="AK869" s="7"/>
    </row>
    <row r="870" ht="14.25" hidden="1" customHeight="1">
      <c r="A870" s="5" t="s">
        <v>1909</v>
      </c>
      <c r="B870" s="5" t="s">
        <v>620</v>
      </c>
      <c r="C870" s="5"/>
      <c r="D870" s="5"/>
      <c r="E870" s="5"/>
      <c r="F870" s="5"/>
      <c r="G870" s="5"/>
      <c r="H870" s="5"/>
      <c r="I870" s="5"/>
      <c r="J870" s="5"/>
      <c r="K870" s="5"/>
      <c r="L870" s="5"/>
      <c r="M870" s="5">
        <v>0.87</v>
      </c>
      <c r="N870" s="5">
        <v>0.71</v>
      </c>
      <c r="O870" s="5">
        <v>0.6</v>
      </c>
      <c r="P870" s="5"/>
      <c r="Q870" s="5"/>
      <c r="R870" s="5"/>
      <c r="S870" s="5"/>
      <c r="T870" s="5"/>
      <c r="U870" s="5"/>
      <c r="V870" s="5"/>
      <c r="W870" s="5"/>
      <c r="X870" s="5"/>
      <c r="Y870" s="5"/>
      <c r="Z870" s="5"/>
      <c r="AA870" s="5"/>
      <c r="AB870" s="5"/>
      <c r="AC870" s="5"/>
      <c r="AD870" s="5"/>
      <c r="AE870" s="5"/>
      <c r="AF870" s="5"/>
      <c r="AG870" s="5"/>
      <c r="AH870" s="5"/>
      <c r="AI870" s="5"/>
      <c r="AJ870" s="5"/>
      <c r="AK870" s="5"/>
    </row>
    <row r="871" ht="14.25" hidden="1" customHeight="1">
      <c r="A871" s="7" t="s">
        <v>1912</v>
      </c>
      <c r="B871" s="7" t="s">
        <v>620</v>
      </c>
      <c r="C871" s="7"/>
      <c r="D871" s="7"/>
      <c r="E871" s="7"/>
      <c r="F871" s="7"/>
      <c r="G871" s="7"/>
      <c r="H871" s="7"/>
      <c r="I871" s="7"/>
      <c r="J871" s="7"/>
      <c r="K871" s="7"/>
      <c r="L871" s="7"/>
      <c r="M871" s="7">
        <v>0.87</v>
      </c>
      <c r="N871" s="7">
        <v>0.77</v>
      </c>
      <c r="O871" s="7">
        <v>0.6</v>
      </c>
      <c r="P871" s="7"/>
      <c r="Q871" s="7"/>
      <c r="R871" s="7"/>
      <c r="S871" s="7"/>
      <c r="T871" s="7"/>
      <c r="U871" s="7"/>
      <c r="V871" s="7"/>
      <c r="W871" s="7"/>
      <c r="X871" s="7"/>
      <c r="Y871" s="7"/>
      <c r="Z871" s="7"/>
      <c r="AA871" s="7"/>
      <c r="AB871" s="7"/>
      <c r="AC871" s="7"/>
      <c r="AD871" s="7"/>
      <c r="AE871" s="7"/>
      <c r="AF871" s="7"/>
      <c r="AG871" s="7"/>
      <c r="AH871" s="7"/>
      <c r="AI871" s="7"/>
      <c r="AJ871" s="7"/>
      <c r="AK871" s="7"/>
    </row>
    <row r="872" ht="14.25" hidden="1" customHeight="1">
      <c r="A872" s="5" t="s">
        <v>1928</v>
      </c>
      <c r="B872" s="5" t="s">
        <v>620</v>
      </c>
      <c r="C872" s="5"/>
      <c r="D872" s="5"/>
      <c r="E872" s="5"/>
      <c r="F872" s="5"/>
      <c r="G872" s="5"/>
      <c r="H872" s="5"/>
      <c r="I872" s="5"/>
      <c r="J872" s="5"/>
      <c r="K872" s="5"/>
      <c r="L872" s="5"/>
      <c r="M872" s="5">
        <v>0.98</v>
      </c>
      <c r="N872" s="5">
        <v>0.19</v>
      </c>
      <c r="O872" s="5">
        <v>0.15</v>
      </c>
      <c r="P872" s="5"/>
      <c r="Q872" s="5"/>
      <c r="R872" s="5"/>
      <c r="S872" s="5"/>
      <c r="T872" s="5"/>
      <c r="U872" s="5"/>
      <c r="V872" s="5"/>
      <c r="W872" s="5"/>
      <c r="X872" s="5"/>
      <c r="Y872" s="5"/>
      <c r="Z872" s="5"/>
      <c r="AA872" s="5"/>
      <c r="AB872" s="5"/>
      <c r="AC872" s="5"/>
      <c r="AD872" s="5"/>
      <c r="AE872" s="5"/>
      <c r="AF872" s="5"/>
      <c r="AG872" s="5"/>
      <c r="AH872" s="5"/>
      <c r="AI872" s="5"/>
      <c r="AJ872" s="5"/>
      <c r="AK872" s="5"/>
    </row>
    <row r="873" ht="14.25" hidden="1" customHeight="1">
      <c r="A873" s="7" t="s">
        <v>1931</v>
      </c>
      <c r="B873" s="7" t="s">
        <v>620</v>
      </c>
      <c r="C873" s="7"/>
      <c r="D873" s="7"/>
      <c r="E873" s="7"/>
      <c r="F873" s="7"/>
      <c r="G873" s="7"/>
      <c r="H873" s="7"/>
      <c r="I873" s="7"/>
      <c r="J873" s="7"/>
      <c r="K873" s="7"/>
      <c r="L873" s="7"/>
      <c r="M873" s="7">
        <v>0.98</v>
      </c>
      <c r="N873" s="7">
        <v>0.36</v>
      </c>
      <c r="O873" s="7">
        <v>0.25</v>
      </c>
      <c r="P873" s="7"/>
      <c r="Q873" s="7"/>
      <c r="R873" s="7"/>
      <c r="S873" s="7"/>
      <c r="T873" s="7"/>
      <c r="U873" s="7"/>
      <c r="V873" s="7"/>
      <c r="W873" s="7"/>
      <c r="X873" s="7"/>
      <c r="Y873" s="7"/>
      <c r="Z873" s="7"/>
      <c r="AA873" s="7"/>
      <c r="AB873" s="7"/>
      <c r="AC873" s="7"/>
      <c r="AD873" s="7"/>
      <c r="AE873" s="7"/>
      <c r="AF873" s="7"/>
      <c r="AG873" s="7"/>
      <c r="AH873" s="7"/>
      <c r="AI873" s="7"/>
      <c r="AJ873" s="7"/>
      <c r="AK873" s="7"/>
    </row>
    <row r="874" ht="14.25" hidden="1" customHeight="1">
      <c r="A874" s="5" t="s">
        <v>1946</v>
      </c>
      <c r="B874" s="5" t="s">
        <v>620</v>
      </c>
      <c r="C874" s="5"/>
      <c r="D874" s="5"/>
      <c r="E874" s="5"/>
      <c r="F874" s="5"/>
      <c r="G874" s="5"/>
      <c r="H874" s="5"/>
      <c r="I874" s="5"/>
      <c r="J874" s="5"/>
      <c r="K874" s="5"/>
      <c r="L874" s="5"/>
      <c r="M874" s="5">
        <v>1.1</v>
      </c>
      <c r="N874" s="5">
        <v>0.62</v>
      </c>
      <c r="O874" s="5">
        <v>0.55</v>
      </c>
      <c r="P874" s="5"/>
      <c r="Q874" s="5"/>
      <c r="R874" s="5"/>
      <c r="S874" s="5"/>
      <c r="T874" s="5"/>
      <c r="U874" s="5"/>
      <c r="V874" s="5"/>
      <c r="W874" s="5"/>
      <c r="X874" s="5"/>
      <c r="Y874" s="5"/>
      <c r="Z874" s="5"/>
      <c r="AA874" s="5"/>
      <c r="AB874" s="5"/>
      <c r="AC874" s="5"/>
      <c r="AD874" s="5"/>
      <c r="AE874" s="5"/>
      <c r="AF874" s="5"/>
      <c r="AG874" s="5"/>
      <c r="AH874" s="5"/>
      <c r="AI874" s="5"/>
      <c r="AJ874" s="5"/>
      <c r="AK874" s="5"/>
    </row>
    <row r="875" ht="14.25" hidden="1" customHeight="1">
      <c r="A875" s="7" t="s">
        <v>1951</v>
      </c>
      <c r="B875" s="7" t="s">
        <v>620</v>
      </c>
      <c r="C875" s="7"/>
      <c r="D875" s="7"/>
      <c r="E875" s="7"/>
      <c r="F875" s="7"/>
      <c r="G875" s="7"/>
      <c r="H875" s="7"/>
      <c r="I875" s="7"/>
      <c r="J875" s="7"/>
      <c r="K875" s="7"/>
      <c r="L875" s="7"/>
      <c r="M875" s="7">
        <v>1.1</v>
      </c>
      <c r="N875" s="7">
        <v>0.77</v>
      </c>
      <c r="O875" s="7">
        <v>0.6</v>
      </c>
      <c r="P875" s="7"/>
      <c r="Q875" s="7"/>
      <c r="R875" s="7"/>
      <c r="S875" s="7"/>
      <c r="T875" s="7"/>
      <c r="U875" s="7"/>
      <c r="V875" s="7"/>
      <c r="W875" s="7"/>
      <c r="X875" s="7"/>
      <c r="Y875" s="7"/>
      <c r="Z875" s="7"/>
      <c r="AA875" s="7"/>
      <c r="AB875" s="7"/>
      <c r="AC875" s="7"/>
      <c r="AD875" s="7"/>
      <c r="AE875" s="7"/>
      <c r="AF875" s="7"/>
      <c r="AG875" s="7"/>
      <c r="AH875" s="7"/>
      <c r="AI875" s="7"/>
      <c r="AJ875" s="7"/>
      <c r="AK875" s="7"/>
    </row>
    <row r="876" ht="14.25" hidden="1" customHeight="1">
      <c r="A876" s="5" t="s">
        <v>1954</v>
      </c>
      <c r="B876" s="5" t="s">
        <v>620</v>
      </c>
      <c r="C876" s="5"/>
      <c r="D876" s="5"/>
      <c r="E876" s="5"/>
      <c r="F876" s="5"/>
      <c r="G876" s="5"/>
      <c r="H876" s="5"/>
      <c r="I876" s="5"/>
      <c r="J876" s="5"/>
      <c r="K876" s="5"/>
      <c r="L876" s="5"/>
      <c r="M876" s="5">
        <v>1.15</v>
      </c>
      <c r="N876" s="5">
        <v>0.77</v>
      </c>
      <c r="O876" s="5">
        <v>0.6</v>
      </c>
      <c r="P876" s="5"/>
      <c r="Q876" s="5"/>
      <c r="R876" s="5"/>
      <c r="S876" s="5"/>
      <c r="T876" s="5"/>
      <c r="U876" s="5"/>
      <c r="V876" s="5"/>
      <c r="W876" s="5"/>
      <c r="X876" s="5"/>
      <c r="Y876" s="5"/>
      <c r="Z876" s="5"/>
      <c r="AA876" s="5"/>
      <c r="AB876" s="5"/>
      <c r="AC876" s="5"/>
      <c r="AD876" s="5"/>
      <c r="AE876" s="5"/>
      <c r="AF876" s="5"/>
      <c r="AG876" s="5"/>
      <c r="AH876" s="5"/>
      <c r="AI876" s="5"/>
      <c r="AJ876" s="5"/>
      <c r="AK876" s="5"/>
    </row>
    <row r="877" ht="14.25" hidden="1" customHeight="1">
      <c r="A877" s="7" t="s">
        <v>1957</v>
      </c>
      <c r="B877" s="7" t="s">
        <v>620</v>
      </c>
      <c r="C877" s="7"/>
      <c r="D877" s="7"/>
      <c r="E877" s="7"/>
      <c r="F877" s="7"/>
      <c r="G877" s="7"/>
      <c r="H877" s="7"/>
      <c r="I877" s="7"/>
      <c r="J877" s="7"/>
      <c r="K877" s="7"/>
      <c r="L877" s="7"/>
      <c r="M877" s="7">
        <v>1.17</v>
      </c>
      <c r="N877" s="7">
        <v>0.19</v>
      </c>
      <c r="O877" s="7">
        <v>0.15</v>
      </c>
      <c r="P877" s="7"/>
      <c r="Q877" s="7"/>
      <c r="R877" s="7"/>
      <c r="S877" s="7"/>
      <c r="T877" s="7"/>
      <c r="U877" s="7"/>
      <c r="V877" s="7"/>
      <c r="W877" s="7"/>
      <c r="X877" s="7"/>
      <c r="Y877" s="7"/>
      <c r="Z877" s="7"/>
      <c r="AA877" s="7"/>
      <c r="AB877" s="7"/>
      <c r="AC877" s="7"/>
      <c r="AD877" s="7"/>
      <c r="AE877" s="7"/>
      <c r="AF877" s="7"/>
      <c r="AG877" s="7"/>
      <c r="AH877" s="7"/>
      <c r="AI877" s="7"/>
      <c r="AJ877" s="7"/>
      <c r="AK877" s="7"/>
    </row>
    <row r="878" ht="14.25" hidden="1" customHeight="1">
      <c r="A878" s="5" t="s">
        <v>1962</v>
      </c>
      <c r="B878" s="5" t="s">
        <v>620</v>
      </c>
      <c r="C878" s="5"/>
      <c r="D878" s="5"/>
      <c r="E878" s="5"/>
      <c r="F878" s="5"/>
      <c r="G878" s="5"/>
      <c r="H878" s="5"/>
      <c r="I878" s="5"/>
      <c r="J878" s="5"/>
      <c r="K878" s="5"/>
      <c r="L878" s="5"/>
      <c r="M878" s="5">
        <v>1.17</v>
      </c>
      <c r="N878" s="5">
        <v>0.36</v>
      </c>
      <c r="O878" s="5">
        <v>0.23</v>
      </c>
      <c r="P878" s="5"/>
      <c r="Q878" s="5"/>
      <c r="R878" s="5"/>
      <c r="S878" s="5"/>
      <c r="T878" s="5"/>
      <c r="U878" s="5"/>
      <c r="V878" s="5"/>
      <c r="W878" s="5"/>
      <c r="X878" s="5"/>
      <c r="Y878" s="5"/>
      <c r="Z878" s="5"/>
      <c r="AA878" s="5"/>
      <c r="AB878" s="5"/>
      <c r="AC878" s="5"/>
      <c r="AD878" s="5"/>
      <c r="AE878" s="5"/>
      <c r="AF878" s="5"/>
      <c r="AG878" s="5"/>
      <c r="AH878" s="5"/>
      <c r="AI878" s="5"/>
      <c r="AJ878" s="5"/>
      <c r="AK878" s="5"/>
    </row>
    <row r="879" ht="14.25" hidden="1" customHeight="1">
      <c r="A879" s="7" t="s">
        <v>1973</v>
      </c>
      <c r="B879" s="7" t="s">
        <v>620</v>
      </c>
      <c r="C879" s="7"/>
      <c r="D879" s="7"/>
      <c r="E879" s="7"/>
      <c r="F879" s="7"/>
      <c r="G879" s="7"/>
      <c r="H879" s="7"/>
      <c r="I879" s="7"/>
      <c r="J879" s="7"/>
      <c r="K879" s="7"/>
      <c r="L879" s="7"/>
      <c r="M879" s="7">
        <v>1.17</v>
      </c>
      <c r="N879" s="7">
        <v>0.39</v>
      </c>
      <c r="O879" s="7">
        <v>0.23</v>
      </c>
      <c r="P879" s="7"/>
      <c r="Q879" s="7"/>
      <c r="R879" s="7"/>
      <c r="S879" s="7"/>
      <c r="T879" s="7"/>
      <c r="U879" s="7"/>
      <c r="V879" s="7"/>
      <c r="W879" s="7"/>
      <c r="X879" s="7"/>
      <c r="Y879" s="7"/>
      <c r="Z879" s="7"/>
      <c r="AA879" s="7"/>
      <c r="AB879" s="7"/>
      <c r="AC879" s="7"/>
      <c r="AD879" s="7"/>
      <c r="AE879" s="7"/>
      <c r="AF879" s="7"/>
      <c r="AG879" s="7"/>
      <c r="AH879" s="7"/>
      <c r="AI879" s="7"/>
      <c r="AJ879" s="7"/>
      <c r="AK879" s="7"/>
    </row>
    <row r="880" ht="14.25" hidden="1" customHeight="1">
      <c r="A880" s="5" t="s">
        <v>1984</v>
      </c>
      <c r="B880" s="5" t="s">
        <v>620</v>
      </c>
      <c r="C880" s="5"/>
      <c r="D880" s="5"/>
      <c r="E880" s="5"/>
      <c r="F880" s="5"/>
      <c r="G880" s="5"/>
      <c r="H880" s="5"/>
      <c r="I880" s="5"/>
      <c r="J880" s="5"/>
      <c r="K880" s="5"/>
      <c r="L880" s="5"/>
      <c r="M880" s="5">
        <v>1.17</v>
      </c>
      <c r="N880" s="5">
        <v>0.49</v>
      </c>
      <c r="O880" s="5">
        <v>0.38</v>
      </c>
      <c r="P880" s="5"/>
      <c r="Q880" s="5"/>
      <c r="R880" s="5"/>
      <c r="S880" s="5"/>
      <c r="T880" s="5"/>
      <c r="U880" s="5"/>
      <c r="V880" s="5"/>
      <c r="W880" s="5"/>
      <c r="X880" s="5"/>
      <c r="Y880" s="5"/>
      <c r="Z880" s="5"/>
      <c r="AA880" s="5"/>
      <c r="AB880" s="5"/>
      <c r="AC880" s="5"/>
      <c r="AD880" s="5"/>
      <c r="AE880" s="5"/>
      <c r="AF880" s="5"/>
      <c r="AG880" s="5"/>
      <c r="AH880" s="5"/>
      <c r="AI880" s="5"/>
      <c r="AJ880" s="5"/>
      <c r="AK880" s="5"/>
    </row>
    <row r="881" ht="14.25" hidden="1" customHeight="1">
      <c r="A881" s="7" t="s">
        <v>1989</v>
      </c>
      <c r="B881" s="7" t="s">
        <v>620</v>
      </c>
      <c r="C881" s="7"/>
      <c r="D881" s="7"/>
      <c r="E881" s="7"/>
      <c r="F881" s="7"/>
      <c r="G881" s="7"/>
      <c r="H881" s="7"/>
      <c r="I881" s="7"/>
      <c r="J881" s="7"/>
      <c r="K881" s="7"/>
      <c r="L881" s="7"/>
      <c r="M881" s="7">
        <v>1.17</v>
      </c>
      <c r="N881" s="7">
        <v>0.64</v>
      </c>
      <c r="O881" s="7">
        <v>0.55</v>
      </c>
      <c r="P881" s="7"/>
      <c r="Q881" s="7"/>
      <c r="R881" s="7"/>
      <c r="S881" s="7"/>
      <c r="T881" s="7"/>
      <c r="U881" s="7"/>
      <c r="V881" s="7"/>
      <c r="W881" s="7"/>
      <c r="X881" s="7"/>
      <c r="Y881" s="7"/>
      <c r="Z881" s="7"/>
      <c r="AA881" s="7"/>
      <c r="AB881" s="7"/>
      <c r="AC881" s="7"/>
      <c r="AD881" s="7"/>
      <c r="AE881" s="7"/>
      <c r="AF881" s="7"/>
      <c r="AG881" s="7"/>
      <c r="AH881" s="7"/>
      <c r="AI881" s="7"/>
      <c r="AJ881" s="7"/>
      <c r="AK881" s="7"/>
    </row>
    <row r="882" ht="14.25" hidden="1" customHeight="1">
      <c r="A882" s="5" t="s">
        <v>2002</v>
      </c>
      <c r="B882" s="5" t="s">
        <v>620</v>
      </c>
      <c r="C882" s="5"/>
      <c r="D882" s="5"/>
      <c r="E882" s="5"/>
      <c r="F882" s="5"/>
      <c r="G882" s="5"/>
      <c r="H882" s="5"/>
      <c r="I882" s="5"/>
      <c r="J882" s="5"/>
      <c r="K882" s="5"/>
      <c r="L882" s="5"/>
      <c r="M882" s="5">
        <v>1.17</v>
      </c>
      <c r="N882" s="5">
        <v>0.68</v>
      </c>
      <c r="O882" s="5">
        <v>0.55</v>
      </c>
      <c r="P882" s="5"/>
      <c r="Q882" s="5"/>
      <c r="R882" s="5"/>
      <c r="S882" s="5"/>
      <c r="T882" s="5"/>
      <c r="U882" s="5"/>
      <c r="V882" s="5"/>
      <c r="W882" s="5"/>
      <c r="X882" s="5"/>
      <c r="Y882" s="5"/>
      <c r="Z882" s="5"/>
      <c r="AA882" s="5"/>
      <c r="AB882" s="5"/>
      <c r="AC882" s="5"/>
      <c r="AD882" s="5"/>
      <c r="AE882" s="5"/>
      <c r="AF882" s="5"/>
      <c r="AG882" s="5"/>
      <c r="AH882" s="5"/>
      <c r="AI882" s="5"/>
      <c r="AJ882" s="5"/>
      <c r="AK882" s="5"/>
    </row>
    <row r="883" ht="14.25" hidden="1" customHeight="1">
      <c r="A883" s="7" t="s">
        <v>2013</v>
      </c>
      <c r="B883" s="7" t="s">
        <v>620</v>
      </c>
      <c r="C883" s="7"/>
      <c r="D883" s="7"/>
      <c r="E883" s="7"/>
      <c r="F883" s="7"/>
      <c r="G883" s="7"/>
      <c r="H883" s="7"/>
      <c r="I883" s="7"/>
      <c r="J883" s="7"/>
      <c r="K883" s="7"/>
      <c r="L883" s="7"/>
      <c r="M883" s="7">
        <v>1.22</v>
      </c>
      <c r="N883" s="7">
        <v>0.25</v>
      </c>
      <c r="O883" s="7">
        <v>0.11</v>
      </c>
      <c r="P883" s="7"/>
      <c r="Q883" s="7"/>
      <c r="R883" s="7"/>
      <c r="S883" s="7"/>
      <c r="T883" s="7"/>
      <c r="U883" s="7"/>
      <c r="V883" s="7"/>
      <c r="W883" s="7"/>
      <c r="X883" s="7"/>
      <c r="Y883" s="7"/>
      <c r="Z883" s="7"/>
      <c r="AA883" s="7"/>
      <c r="AB883" s="7"/>
      <c r="AC883" s="7"/>
      <c r="AD883" s="7"/>
      <c r="AE883" s="7"/>
      <c r="AF883" s="7"/>
      <c r="AG883" s="7"/>
      <c r="AH883" s="7"/>
      <c r="AI883" s="7"/>
      <c r="AJ883" s="7"/>
      <c r="AK883" s="7"/>
    </row>
    <row r="884" ht="14.25" hidden="1" customHeight="1">
      <c r="A884" s="7" t="s">
        <v>2022</v>
      </c>
      <c r="B884" s="7" t="s">
        <v>620</v>
      </c>
      <c r="C884" s="7"/>
      <c r="D884" s="7"/>
      <c r="E884" s="7"/>
      <c r="F884" s="7"/>
      <c r="G884" s="7"/>
      <c r="H884" s="7"/>
      <c r="I884" s="7"/>
      <c r="J884" s="7"/>
      <c r="K884" s="7"/>
      <c r="L884" s="7"/>
      <c r="M884" s="7">
        <v>1.22</v>
      </c>
      <c r="N884" s="7">
        <v>0.54</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hidden="1" customHeight="1">
      <c r="A885" s="7" t="s">
        <v>2049</v>
      </c>
      <c r="B885" s="7" t="s">
        <v>620</v>
      </c>
      <c r="C885" s="7"/>
      <c r="D885" s="7"/>
      <c r="E885" s="7"/>
      <c r="F885" s="7"/>
      <c r="G885" s="7"/>
      <c r="H885" s="7"/>
      <c r="I885" s="7"/>
      <c r="J885" s="7"/>
      <c r="K885" s="7"/>
      <c r="L885" s="7"/>
      <c r="M885" s="7">
        <v>1.3</v>
      </c>
      <c r="N885" s="7">
        <v>0.27</v>
      </c>
      <c r="O885" s="7">
        <v>0.25</v>
      </c>
      <c r="P885" s="7"/>
      <c r="Q885" s="7"/>
      <c r="R885" s="7"/>
      <c r="S885" s="7"/>
      <c r="T885" s="7"/>
      <c r="U885" s="7"/>
      <c r="V885" s="7"/>
      <c r="W885" s="7"/>
      <c r="X885" s="7"/>
      <c r="Y885" s="7"/>
      <c r="Z885" s="7"/>
      <c r="AA885" s="7"/>
      <c r="AB885" s="7"/>
      <c r="AC885" s="7"/>
      <c r="AD885" s="7"/>
      <c r="AE885" s="7"/>
      <c r="AF885" s="7"/>
      <c r="AG885" s="7"/>
      <c r="AH885" s="7"/>
      <c r="AI885" s="7"/>
      <c r="AJ885" s="7"/>
      <c r="AK885" s="7"/>
    </row>
    <row r="886" ht="14.25" hidden="1" customHeight="1">
      <c r="A886" s="5" t="s">
        <v>2057</v>
      </c>
      <c r="B886" s="5" t="s">
        <v>620</v>
      </c>
      <c r="C886" s="5"/>
      <c r="D886" s="5"/>
      <c r="E886" s="5"/>
      <c r="F886" s="5"/>
      <c r="G886" s="5"/>
      <c r="H886" s="5"/>
      <c r="I886" s="5"/>
      <c r="J886" s="5"/>
      <c r="K886" s="5"/>
      <c r="L886" s="5"/>
      <c r="M886" s="5">
        <v>1.3</v>
      </c>
      <c r="N886" s="5">
        <v>0.34</v>
      </c>
      <c r="O886" s="5">
        <v>0.25</v>
      </c>
      <c r="P886" s="5"/>
      <c r="Q886" s="5"/>
      <c r="R886" s="5"/>
      <c r="S886" s="5"/>
      <c r="T886" s="5"/>
      <c r="U886" s="5"/>
      <c r="V886" s="5"/>
      <c r="W886" s="5"/>
      <c r="X886" s="5"/>
      <c r="Y886" s="5"/>
      <c r="Z886" s="5"/>
      <c r="AA886" s="5"/>
      <c r="AB886" s="5"/>
      <c r="AC886" s="5"/>
      <c r="AD886" s="5"/>
      <c r="AE886" s="5"/>
      <c r="AF886" s="5"/>
      <c r="AG886" s="5"/>
      <c r="AH886" s="5"/>
      <c r="AI886" s="5"/>
      <c r="AJ886" s="5"/>
      <c r="AK886" s="5"/>
    </row>
    <row r="887" ht="14.25" hidden="1" customHeight="1">
      <c r="A887" s="7" t="s">
        <v>2059</v>
      </c>
      <c r="B887" s="7" t="s">
        <v>620</v>
      </c>
      <c r="C887" s="7"/>
      <c r="D887" s="7"/>
      <c r="E887" s="7"/>
      <c r="F887" s="7"/>
      <c r="G887" s="7"/>
      <c r="H887" s="7"/>
      <c r="I887" s="7"/>
      <c r="J887" s="7"/>
      <c r="K887" s="7"/>
      <c r="L887" s="7"/>
      <c r="M887" s="7">
        <v>1.3</v>
      </c>
      <c r="N887" s="7">
        <v>0.62</v>
      </c>
      <c r="O887" s="7">
        <v>0.55</v>
      </c>
      <c r="P887" s="7"/>
      <c r="Q887" s="7"/>
      <c r="R887" s="7"/>
      <c r="S887" s="7"/>
      <c r="T887" s="7"/>
      <c r="U887" s="7"/>
      <c r="V887" s="7"/>
      <c r="W887" s="7"/>
      <c r="X887" s="7"/>
      <c r="Y887" s="7"/>
      <c r="Z887" s="7"/>
      <c r="AA887" s="7"/>
      <c r="AB887" s="7"/>
      <c r="AC887" s="7"/>
      <c r="AD887" s="7"/>
      <c r="AE887" s="7"/>
      <c r="AF887" s="7"/>
      <c r="AG887" s="7"/>
      <c r="AH887" s="7"/>
      <c r="AI887" s="7"/>
      <c r="AJ887" s="7"/>
      <c r="AK887" s="7"/>
    </row>
    <row r="888" ht="14.25" hidden="1" customHeight="1">
      <c r="A888" s="5" t="s">
        <v>2068</v>
      </c>
      <c r="B888" s="5" t="s">
        <v>620</v>
      </c>
      <c r="C888" s="5"/>
      <c r="D888" s="5"/>
      <c r="E888" s="5"/>
      <c r="F888" s="5"/>
      <c r="G888" s="5"/>
      <c r="H888" s="5"/>
      <c r="I888" s="5"/>
      <c r="J888" s="5"/>
      <c r="K888" s="5"/>
      <c r="L888" s="5"/>
      <c r="M888" s="5">
        <v>1.3</v>
      </c>
      <c r="N888" s="5">
        <v>0.65</v>
      </c>
      <c r="O888" s="5">
        <v>0.55</v>
      </c>
      <c r="P888" s="5"/>
      <c r="Q888" s="5"/>
      <c r="R888" s="5"/>
      <c r="S888" s="5"/>
      <c r="T888" s="5"/>
      <c r="U888" s="5"/>
      <c r="V888" s="5"/>
      <c r="W888" s="5"/>
      <c r="X888" s="5"/>
      <c r="Y888" s="5"/>
      <c r="Z888" s="5"/>
      <c r="AA888" s="5"/>
      <c r="AB888" s="5"/>
      <c r="AC888" s="5"/>
      <c r="AD888" s="5"/>
      <c r="AE888" s="5"/>
      <c r="AF888" s="5"/>
      <c r="AG888" s="5"/>
      <c r="AH888" s="5"/>
      <c r="AI888" s="5"/>
      <c r="AJ888" s="5"/>
      <c r="AK888" s="5"/>
    </row>
    <row r="889" ht="14.25" hidden="1" customHeight="1">
      <c r="A889" s="7" t="s">
        <v>2070</v>
      </c>
      <c r="B889" s="7" t="s">
        <v>620</v>
      </c>
      <c r="C889" s="7"/>
      <c r="D889" s="7"/>
      <c r="E889" s="7"/>
      <c r="F889" s="7"/>
      <c r="G889" s="7"/>
      <c r="H889" s="7"/>
      <c r="I889" s="7"/>
      <c r="J889" s="7"/>
      <c r="K889" s="7"/>
      <c r="L889" s="7"/>
      <c r="M889" s="7">
        <v>1.36</v>
      </c>
      <c r="N889" s="7">
        <v>0.19</v>
      </c>
      <c r="O889" s="7">
        <v>0.15</v>
      </c>
      <c r="P889" s="7"/>
      <c r="Q889" s="7"/>
      <c r="R889" s="7"/>
      <c r="S889" s="7"/>
      <c r="T889" s="7"/>
      <c r="U889" s="7"/>
      <c r="V889" s="7"/>
      <c r="W889" s="7"/>
      <c r="X889" s="7"/>
      <c r="Y889" s="7"/>
      <c r="Z889" s="7"/>
      <c r="AA889" s="7"/>
      <c r="AB889" s="7"/>
      <c r="AC889" s="7"/>
      <c r="AD889" s="7"/>
      <c r="AE889" s="7"/>
      <c r="AF889" s="7"/>
      <c r="AG889" s="7"/>
      <c r="AH889" s="7"/>
      <c r="AI889" s="7"/>
      <c r="AJ889" s="7"/>
      <c r="AK889" s="7"/>
    </row>
    <row r="890" ht="14.25" hidden="1" customHeight="1">
      <c r="A890" s="5" t="s">
        <v>2072</v>
      </c>
      <c r="B890" s="5" t="s">
        <v>620</v>
      </c>
      <c r="C890" s="5"/>
      <c r="D890" s="5"/>
      <c r="E890" s="5"/>
      <c r="F890" s="5"/>
      <c r="G890" s="5"/>
      <c r="H890" s="5"/>
      <c r="I890" s="5"/>
      <c r="J890" s="5"/>
      <c r="K890" s="5"/>
      <c r="L890" s="5"/>
      <c r="M890" s="5">
        <v>1.36</v>
      </c>
      <c r="N890" s="5">
        <v>0.36</v>
      </c>
      <c r="O890" s="5">
        <v>0.23</v>
      </c>
      <c r="P890" s="5"/>
      <c r="Q890" s="5"/>
      <c r="R890" s="5"/>
      <c r="S890" s="5"/>
      <c r="T890" s="5"/>
      <c r="U890" s="5"/>
      <c r="V890" s="5"/>
      <c r="W890" s="5"/>
      <c r="X890" s="5"/>
      <c r="Y890" s="5"/>
      <c r="Z890" s="5"/>
      <c r="AA890" s="5"/>
      <c r="AB890" s="5"/>
      <c r="AC890" s="5"/>
      <c r="AD890" s="5"/>
      <c r="AE890" s="5"/>
      <c r="AF890" s="5"/>
      <c r="AG890" s="5"/>
      <c r="AH890" s="5"/>
      <c r="AI890" s="5"/>
      <c r="AJ890" s="5"/>
      <c r="AK890" s="5"/>
    </row>
    <row r="891" ht="14.25" hidden="1" customHeight="1">
      <c r="A891" s="7" t="s">
        <v>2075</v>
      </c>
      <c r="B891" s="7" t="s">
        <v>620</v>
      </c>
      <c r="C891" s="7"/>
      <c r="D891" s="7"/>
      <c r="E891" s="7"/>
      <c r="F891" s="7"/>
      <c r="G891" s="7"/>
      <c r="H891" s="7"/>
      <c r="I891" s="7"/>
      <c r="J891" s="7"/>
      <c r="K891" s="7"/>
      <c r="L891" s="7"/>
      <c r="M891" s="7">
        <v>1.7</v>
      </c>
      <c r="N891" s="7">
        <v>0.36</v>
      </c>
      <c r="O891" s="7">
        <v>0.23</v>
      </c>
      <c r="P891" s="7"/>
      <c r="Q891" s="7"/>
      <c r="R891" s="7"/>
      <c r="S891" s="7"/>
      <c r="T891" s="7"/>
      <c r="U891" s="7"/>
      <c r="V891" s="7"/>
      <c r="W891" s="7"/>
      <c r="X891" s="7"/>
      <c r="Y891" s="7"/>
      <c r="Z891" s="7"/>
      <c r="AA891" s="7"/>
      <c r="AB891" s="7"/>
      <c r="AC891" s="7"/>
      <c r="AD891" s="7"/>
      <c r="AE891" s="7"/>
      <c r="AF891" s="7"/>
      <c r="AG891" s="7"/>
      <c r="AH891" s="7"/>
      <c r="AI891" s="7"/>
      <c r="AJ891" s="7"/>
      <c r="AK891" s="7"/>
    </row>
    <row r="892" ht="14.25" hidden="1" customHeight="1">
      <c r="A892" s="5" t="s">
        <v>2078</v>
      </c>
      <c r="B892" s="5" t="s">
        <v>620</v>
      </c>
      <c r="C892" s="5"/>
      <c r="D892" s="5"/>
      <c r="E892" s="5"/>
      <c r="F892" s="5"/>
      <c r="G892" s="5"/>
      <c r="H892" s="5"/>
      <c r="I892" s="5"/>
      <c r="J892" s="5"/>
      <c r="K892" s="5"/>
      <c r="L892" s="5"/>
      <c r="M892" s="5">
        <v>1.8</v>
      </c>
      <c r="N892" s="5">
        <v>0.36</v>
      </c>
      <c r="O892" s="5">
        <v>0.23</v>
      </c>
      <c r="P892" s="5"/>
      <c r="Q892" s="5"/>
      <c r="R892" s="5"/>
      <c r="S892" s="5"/>
      <c r="T892" s="5"/>
      <c r="U892" s="5"/>
      <c r="V892" s="5"/>
      <c r="W892" s="5"/>
      <c r="X892" s="5"/>
      <c r="Y892" s="5"/>
      <c r="Z892" s="5"/>
      <c r="AA892" s="5"/>
      <c r="AB892" s="5"/>
      <c r="AC892" s="5"/>
      <c r="AD892" s="5"/>
      <c r="AE892" s="5"/>
      <c r="AF892" s="5"/>
      <c r="AG892" s="5"/>
      <c r="AH892" s="5"/>
      <c r="AI892" s="5"/>
      <c r="AJ892" s="5"/>
      <c r="AK892" s="5"/>
    </row>
    <row r="893" ht="14.25" hidden="1" customHeight="1">
      <c r="A893" s="7" t="s">
        <v>2081</v>
      </c>
      <c r="B893" s="7" t="s">
        <v>620</v>
      </c>
      <c r="C893" s="7"/>
      <c r="D893" s="7"/>
      <c r="E893" s="7"/>
      <c r="F893" s="7"/>
      <c r="G893" s="7"/>
      <c r="H893" s="7"/>
      <c r="I893" s="7"/>
      <c r="J893" s="7"/>
      <c r="K893" s="7"/>
      <c r="L893" s="7"/>
      <c r="M893" s="7">
        <v>1.9</v>
      </c>
      <c r="N893" s="7">
        <v>0.27</v>
      </c>
      <c r="O893" s="7">
        <v>0.25</v>
      </c>
      <c r="P893" s="7"/>
      <c r="Q893" s="7"/>
      <c r="R893" s="7"/>
      <c r="S893" s="7"/>
      <c r="T893" s="7"/>
      <c r="U893" s="7"/>
      <c r="V893" s="7"/>
      <c r="W893" s="7"/>
      <c r="X893" s="7"/>
      <c r="Y893" s="7"/>
      <c r="Z893" s="7"/>
      <c r="AA893" s="7"/>
      <c r="AB893" s="7"/>
      <c r="AC893" s="7"/>
      <c r="AD893" s="7"/>
      <c r="AE893" s="7"/>
      <c r="AF893" s="7"/>
      <c r="AG893" s="7"/>
      <c r="AH893" s="7"/>
      <c r="AI893" s="7"/>
      <c r="AJ893" s="7"/>
      <c r="AK893" s="7"/>
    </row>
    <row r="894" ht="14.25" hidden="1" customHeight="1">
      <c r="A894" s="5" t="s">
        <v>2084</v>
      </c>
      <c r="B894" s="5" t="s">
        <v>620</v>
      </c>
      <c r="C894" s="5"/>
      <c r="D894" s="5"/>
      <c r="E894" s="5"/>
      <c r="F894" s="5"/>
      <c r="G894" s="5"/>
      <c r="H894" s="5"/>
      <c r="I894" s="5"/>
      <c r="J894" s="5"/>
      <c r="K894" s="5"/>
      <c r="L894" s="5"/>
      <c r="M894" s="5">
        <v>1.9</v>
      </c>
      <c r="N894" s="5">
        <v>0.34</v>
      </c>
      <c r="O894" s="5">
        <v>0.25</v>
      </c>
      <c r="P894" s="5"/>
      <c r="Q894" s="5"/>
      <c r="R894" s="5"/>
      <c r="S894" s="5"/>
      <c r="T894" s="5"/>
      <c r="U894" s="5"/>
      <c r="V894" s="5"/>
      <c r="W894" s="5"/>
      <c r="X894" s="5"/>
      <c r="Y894" s="5"/>
      <c r="Z894" s="5"/>
      <c r="AA894" s="5"/>
      <c r="AB894" s="5"/>
      <c r="AC894" s="5"/>
      <c r="AD894" s="5"/>
      <c r="AE894" s="5"/>
      <c r="AF894" s="5"/>
      <c r="AG894" s="5"/>
      <c r="AH894" s="5"/>
      <c r="AI894" s="5"/>
      <c r="AJ894" s="5"/>
      <c r="AK894" s="5"/>
    </row>
    <row r="895" ht="14.25" hidden="1" customHeight="1">
      <c r="A895" s="7" t="s">
        <v>2088</v>
      </c>
      <c r="B895" s="7" t="s">
        <v>620</v>
      </c>
      <c r="C895" s="7"/>
      <c r="D895" s="7"/>
      <c r="E895" s="7"/>
      <c r="F895" s="7"/>
      <c r="G895" s="7"/>
      <c r="H895" s="7"/>
      <c r="I895" s="7"/>
      <c r="J895" s="7"/>
      <c r="K895" s="7"/>
      <c r="L895" s="7"/>
      <c r="M895" s="7">
        <v>1.9</v>
      </c>
      <c r="N895" s="7">
        <v>0.39</v>
      </c>
      <c r="O895" s="7">
        <v>0.25</v>
      </c>
      <c r="P895" s="7"/>
      <c r="Q895" s="7"/>
      <c r="R895" s="7"/>
      <c r="S895" s="7"/>
      <c r="T895" s="7"/>
      <c r="U895" s="7"/>
      <c r="V895" s="7"/>
      <c r="W895" s="7"/>
      <c r="X895" s="7"/>
      <c r="Y895" s="7"/>
      <c r="Z895" s="7"/>
      <c r="AA895" s="7"/>
      <c r="AB895" s="7"/>
      <c r="AC895" s="7"/>
      <c r="AD895" s="7"/>
      <c r="AE895" s="7"/>
      <c r="AF895" s="7"/>
      <c r="AG895" s="7"/>
      <c r="AH895" s="7"/>
      <c r="AI895" s="7"/>
      <c r="AJ895" s="7"/>
      <c r="AK895" s="7"/>
    </row>
    <row r="896" ht="14.25" hidden="1" customHeight="1">
      <c r="A896" s="5" t="s">
        <v>2091</v>
      </c>
      <c r="B896" s="5" t="s">
        <v>620</v>
      </c>
      <c r="C896" s="5"/>
      <c r="D896" s="5"/>
      <c r="E896" s="5"/>
      <c r="F896" s="5"/>
      <c r="G896" s="5"/>
      <c r="H896" s="5"/>
      <c r="I896" s="5"/>
      <c r="J896" s="5"/>
      <c r="K896" s="5"/>
      <c r="L896" s="5"/>
      <c r="M896" s="5">
        <v>1.98</v>
      </c>
      <c r="N896" s="5">
        <v>0.16</v>
      </c>
      <c r="O896" s="5">
        <v>0.15</v>
      </c>
      <c r="P896" s="5"/>
      <c r="Q896" s="5"/>
      <c r="R896" s="5"/>
      <c r="S896" s="5"/>
      <c r="T896" s="5"/>
      <c r="U896" s="5"/>
      <c r="V896" s="5"/>
      <c r="W896" s="5"/>
      <c r="X896" s="5"/>
      <c r="Y896" s="5"/>
      <c r="Z896" s="5"/>
      <c r="AA896" s="5"/>
      <c r="AB896" s="5"/>
      <c r="AC896" s="5"/>
      <c r="AD896" s="5"/>
      <c r="AE896" s="5"/>
      <c r="AF896" s="5"/>
      <c r="AG896" s="5"/>
      <c r="AH896" s="5"/>
      <c r="AI896" s="5"/>
      <c r="AJ896" s="5"/>
      <c r="AK896" s="5"/>
    </row>
    <row r="897" ht="14.25" hidden="1" customHeight="1">
      <c r="A897" s="7" t="s">
        <v>2095</v>
      </c>
      <c r="B897" s="7" t="s">
        <v>620</v>
      </c>
      <c r="C897" s="7"/>
      <c r="D897" s="7"/>
      <c r="E897" s="7"/>
      <c r="F897" s="7"/>
      <c r="G897" s="7"/>
      <c r="H897" s="7"/>
      <c r="I897" s="7"/>
      <c r="J897" s="7"/>
      <c r="K897" s="7"/>
      <c r="L897" s="7"/>
      <c r="M897" s="7">
        <v>1.98</v>
      </c>
      <c r="N897" s="7">
        <v>0.19</v>
      </c>
      <c r="O897" s="7">
        <v>0.15</v>
      </c>
      <c r="P897" s="7"/>
      <c r="Q897" s="7"/>
      <c r="R897" s="7"/>
      <c r="S897" s="7"/>
      <c r="T897" s="7"/>
      <c r="U897" s="7"/>
      <c r="V897" s="7"/>
      <c r="W897" s="7"/>
      <c r="X897" s="7"/>
      <c r="Y897" s="7"/>
      <c r="Z897" s="7"/>
      <c r="AA897" s="7"/>
      <c r="AB897" s="7"/>
      <c r="AC897" s="7"/>
      <c r="AD897" s="7"/>
      <c r="AE897" s="7"/>
      <c r="AF897" s="7"/>
      <c r="AG897" s="7"/>
      <c r="AH897" s="7"/>
      <c r="AI897" s="7"/>
      <c r="AJ897" s="7"/>
      <c r="AK897" s="7"/>
    </row>
    <row r="898" ht="14.25" hidden="1" customHeight="1">
      <c r="A898" s="5" t="s">
        <v>2102</v>
      </c>
      <c r="B898" s="5" t="s">
        <v>620</v>
      </c>
      <c r="C898" s="5"/>
      <c r="D898" s="5"/>
      <c r="E898" s="5"/>
      <c r="F898" s="5"/>
      <c r="G898" s="5"/>
      <c r="H898" s="5"/>
      <c r="I898" s="5"/>
      <c r="J898" s="5"/>
      <c r="K898" s="5"/>
      <c r="L898" s="5"/>
      <c r="M898" s="5">
        <v>1.98</v>
      </c>
      <c r="N898" s="5">
        <v>0.36</v>
      </c>
      <c r="O898" s="5">
        <v>0.25</v>
      </c>
      <c r="P898" s="5"/>
      <c r="Q898" s="5"/>
      <c r="R898" s="5"/>
      <c r="S898" s="5"/>
      <c r="T898" s="5"/>
      <c r="U898" s="5"/>
      <c r="V898" s="5"/>
      <c r="W898" s="5"/>
      <c r="X898" s="5"/>
      <c r="Y898" s="5"/>
      <c r="Z898" s="5"/>
      <c r="AA898" s="5"/>
      <c r="AB898" s="5"/>
      <c r="AC898" s="5"/>
      <c r="AD898" s="5"/>
      <c r="AE898" s="5"/>
      <c r="AF898" s="5"/>
      <c r="AG898" s="5"/>
      <c r="AH898" s="5"/>
      <c r="AI898" s="5"/>
      <c r="AJ898" s="5"/>
      <c r="AK898" s="5"/>
    </row>
    <row r="899" ht="14.25" hidden="1" customHeight="1">
      <c r="A899" s="18" t="s">
        <v>3589</v>
      </c>
      <c r="B899" s="18" t="s">
        <v>550</v>
      </c>
      <c r="C899" s="18" t="s">
        <v>1321</v>
      </c>
      <c r="D899" s="18">
        <v>0.13</v>
      </c>
      <c r="E899" s="18">
        <v>2.0796</v>
      </c>
      <c r="F899" s="86" t="str">
        <f t="shared" ref="F899:F909" si="20">D899/E899</f>
        <v>0.06251202154</v>
      </c>
      <c r="G899" s="18">
        <v>22.0</v>
      </c>
      <c r="H899" s="18">
        <v>0.3</v>
      </c>
      <c r="I899" s="18"/>
      <c r="J899" s="18"/>
      <c r="K899" s="18"/>
      <c r="L899" s="18"/>
      <c r="M899" s="18"/>
      <c r="N899" s="18"/>
      <c r="O899" s="18"/>
      <c r="P899" s="18"/>
      <c r="Q899" s="18"/>
      <c r="R899" s="18"/>
      <c r="S899" s="18"/>
      <c r="T899" s="18"/>
      <c r="U899" s="18"/>
      <c r="V899" s="18"/>
      <c r="W899" s="18"/>
      <c r="X899" s="18"/>
      <c r="Y899" s="18"/>
      <c r="Z899" s="18"/>
      <c r="AA899" s="18"/>
      <c r="AB899" s="18" t="s">
        <v>746</v>
      </c>
      <c r="AC899" s="18" t="s">
        <v>1338</v>
      </c>
      <c r="AD899" s="18" t="s">
        <v>2053</v>
      </c>
      <c r="AE899" s="18" t="s">
        <v>3589</v>
      </c>
      <c r="AF899" s="18"/>
      <c r="AG899" s="18"/>
      <c r="AH899" s="18"/>
      <c r="AI899" s="18"/>
      <c r="AJ899" s="18"/>
      <c r="AK899" s="18">
        <v>346.0</v>
      </c>
    </row>
    <row r="900" ht="14.25" hidden="1" customHeight="1">
      <c r="A900" s="21" t="s">
        <v>3594</v>
      </c>
      <c r="B900" s="21" t="s">
        <v>550</v>
      </c>
      <c r="C900" s="21" t="s">
        <v>1321</v>
      </c>
      <c r="D900" s="21">
        <v>0.25</v>
      </c>
      <c r="E900" s="21">
        <v>2.0796</v>
      </c>
      <c r="F900" s="81" t="str">
        <f t="shared" si="20"/>
        <v>0.120215426</v>
      </c>
      <c r="G900" s="21">
        <v>22.0</v>
      </c>
      <c r="H900" s="21">
        <v>0.3</v>
      </c>
      <c r="I900" s="21"/>
      <c r="J900" s="21"/>
      <c r="K900" s="21"/>
      <c r="L900" s="21"/>
      <c r="M900" s="21"/>
      <c r="N900" s="21"/>
      <c r="O900" s="21"/>
      <c r="P900" s="21"/>
      <c r="Q900" s="21"/>
      <c r="R900" s="21"/>
      <c r="S900" s="21"/>
      <c r="T900" s="21"/>
      <c r="U900" s="21"/>
      <c r="V900" s="21"/>
      <c r="W900" s="21"/>
      <c r="X900" s="21"/>
      <c r="Y900" s="21"/>
      <c r="Z900" s="21"/>
      <c r="AA900" s="21"/>
      <c r="AB900" s="21" t="s">
        <v>746</v>
      </c>
      <c r="AC900" s="21" t="s">
        <v>1338</v>
      </c>
      <c r="AD900" s="21" t="s">
        <v>2053</v>
      </c>
      <c r="AE900" s="21" t="s">
        <v>3594</v>
      </c>
      <c r="AF900" s="21"/>
      <c r="AG900" s="21"/>
      <c r="AH900" s="21"/>
      <c r="AI900" s="21"/>
      <c r="AJ900" s="21"/>
      <c r="AK900" s="21">
        <v>347.0</v>
      </c>
    </row>
    <row r="901" ht="14.25" hidden="1" customHeight="1">
      <c r="A901" s="18" t="s">
        <v>3597</v>
      </c>
      <c r="B901" s="18" t="s">
        <v>550</v>
      </c>
      <c r="C901" s="18" t="s">
        <v>1321</v>
      </c>
      <c r="D901" s="18">
        <v>0.63</v>
      </c>
      <c r="E901" s="18">
        <v>62.4996</v>
      </c>
      <c r="F901" s="86" t="str">
        <f t="shared" si="20"/>
        <v>0.01008006451</v>
      </c>
      <c r="G901" s="18">
        <v>30.0</v>
      </c>
      <c r="H901" s="18">
        <v>0.3</v>
      </c>
      <c r="I901" s="18"/>
      <c r="J901" s="18"/>
      <c r="K901" s="18"/>
      <c r="L901" s="18"/>
      <c r="M901" s="18"/>
      <c r="N901" s="18"/>
      <c r="O901" s="18"/>
      <c r="P901" s="18"/>
      <c r="Q901" s="18"/>
      <c r="R901" s="18"/>
      <c r="S901" s="18"/>
      <c r="T901" s="18"/>
      <c r="U901" s="18"/>
      <c r="V901" s="18"/>
      <c r="W901" s="18"/>
      <c r="X901" s="18"/>
      <c r="Y901" s="18"/>
      <c r="Z901" s="18"/>
      <c r="AA901" s="18"/>
      <c r="AB901" s="18" t="s">
        <v>746</v>
      </c>
      <c r="AC901" s="18" t="s">
        <v>1338</v>
      </c>
      <c r="AD901" s="18" t="s">
        <v>2053</v>
      </c>
      <c r="AE901" s="18" t="s">
        <v>3597</v>
      </c>
      <c r="AF901" s="18"/>
      <c r="AG901" s="18"/>
      <c r="AH901" s="18"/>
      <c r="AI901" s="18"/>
      <c r="AJ901" s="18"/>
      <c r="AK901" s="18">
        <v>348.0</v>
      </c>
    </row>
    <row r="902" ht="14.25" hidden="1" customHeight="1">
      <c r="A902" s="21" t="s">
        <v>3599</v>
      </c>
      <c r="B902" s="21" t="s">
        <v>550</v>
      </c>
      <c r="C902" s="21" t="s">
        <v>1040</v>
      </c>
      <c r="D902" s="21">
        <v>0.5</v>
      </c>
      <c r="E902" s="21">
        <v>1.7004</v>
      </c>
      <c r="F902" s="81" t="str">
        <f t="shared" si="20"/>
        <v>0.2940484592</v>
      </c>
      <c r="G902" s="21">
        <v>45.0</v>
      </c>
      <c r="H902" s="21">
        <v>0.32</v>
      </c>
      <c r="I902" s="21"/>
      <c r="J902" s="21"/>
      <c r="K902" s="21"/>
      <c r="L902" s="21"/>
      <c r="M902" s="21"/>
      <c r="N902" s="21"/>
      <c r="O902" s="21"/>
      <c r="P902" s="21"/>
      <c r="Q902" s="21"/>
      <c r="R902" s="21"/>
      <c r="S902" s="21"/>
      <c r="T902" s="21"/>
      <c r="U902" s="21"/>
      <c r="V902" s="21"/>
      <c r="W902" s="21"/>
      <c r="X902" s="21"/>
      <c r="Y902" s="21"/>
      <c r="Z902" s="21"/>
      <c r="AA902" s="21"/>
      <c r="AB902" s="21" t="s">
        <v>746</v>
      </c>
      <c r="AC902" s="21" t="s">
        <v>1338</v>
      </c>
      <c r="AD902" s="21" t="s">
        <v>1359</v>
      </c>
      <c r="AE902" s="21" t="s">
        <v>3599</v>
      </c>
      <c r="AF902" s="21"/>
      <c r="AG902" s="21"/>
      <c r="AH902" s="21"/>
      <c r="AI902" s="21"/>
      <c r="AJ902" s="21"/>
      <c r="AK902" s="21">
        <v>679.0</v>
      </c>
    </row>
    <row r="903" ht="14.25" hidden="1" customHeight="1">
      <c r="A903" s="18" t="s">
        <v>3600</v>
      </c>
      <c r="B903" s="18" t="s">
        <v>550</v>
      </c>
      <c r="C903" s="18" t="s">
        <v>984</v>
      </c>
      <c r="D903" s="18">
        <v>1.32677165354331</v>
      </c>
      <c r="E903" s="18">
        <v>0.29952598169589</v>
      </c>
      <c r="F903" s="86" t="str">
        <f t="shared" si="20"/>
        <v>4.429571171</v>
      </c>
      <c r="G903" s="18">
        <v>5.68094441242916</v>
      </c>
      <c r="H903" s="18">
        <v>0.199914015477214</v>
      </c>
      <c r="I903" s="18">
        <v>0.9</v>
      </c>
      <c r="J903" s="18">
        <v>0.5</v>
      </c>
      <c r="K903" s="18">
        <v>0.5</v>
      </c>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v>255.0</v>
      </c>
    </row>
    <row r="904" ht="14.25" hidden="1" customHeight="1">
      <c r="A904" s="18" t="s">
        <v>3602</v>
      </c>
      <c r="B904" s="18" t="s">
        <v>550</v>
      </c>
      <c r="C904" s="18" t="s">
        <v>1274</v>
      </c>
      <c r="D904" s="18">
        <v>1.0</v>
      </c>
      <c r="E904" s="18">
        <v>1.0404</v>
      </c>
      <c r="F904" s="86" t="str">
        <f t="shared" si="20"/>
        <v>0.9611687812</v>
      </c>
      <c r="G904" s="18">
        <v>37.94</v>
      </c>
      <c r="H904" s="18">
        <v>0.39</v>
      </c>
      <c r="I904" s="18"/>
      <c r="J904" s="18"/>
      <c r="K904" s="18"/>
      <c r="L904" s="18"/>
      <c r="M904" s="18"/>
      <c r="N904" s="18"/>
      <c r="O904" s="18"/>
      <c r="P904" s="18"/>
      <c r="Q904" s="18"/>
      <c r="R904" s="18"/>
      <c r="S904" s="18"/>
      <c r="T904" s="18"/>
      <c r="U904" s="18"/>
      <c r="V904" s="18"/>
      <c r="W904" s="18"/>
      <c r="X904" s="18"/>
      <c r="Y904" s="18"/>
      <c r="Z904" s="18"/>
      <c r="AA904" s="18"/>
      <c r="AB904" s="18" t="s">
        <v>746</v>
      </c>
      <c r="AC904" s="18" t="s">
        <v>1338</v>
      </c>
      <c r="AD904" s="18" t="s">
        <v>1994</v>
      </c>
      <c r="AE904" s="18" t="s">
        <v>3602</v>
      </c>
      <c r="AF904" s="18"/>
      <c r="AG904" s="18"/>
      <c r="AH904" s="18"/>
      <c r="AI904" s="18"/>
      <c r="AJ904" s="18"/>
      <c r="AK904" s="18">
        <v>894.0</v>
      </c>
    </row>
    <row r="905" ht="14.25" hidden="1" customHeight="1">
      <c r="A905" s="21" t="s">
        <v>3604</v>
      </c>
      <c r="B905" s="21" t="s">
        <v>550</v>
      </c>
      <c r="C905" s="21" t="s">
        <v>1274</v>
      </c>
      <c r="D905" s="21">
        <v>0.5</v>
      </c>
      <c r="E905" s="21">
        <v>1.0404</v>
      </c>
      <c r="F905" s="81" t="str">
        <f t="shared" si="20"/>
        <v>0.4805843906</v>
      </c>
      <c r="G905" s="21">
        <v>37.94</v>
      </c>
      <c r="H905" s="21">
        <v>0.39</v>
      </c>
      <c r="I905" s="21"/>
      <c r="J905" s="21"/>
      <c r="K905" s="21"/>
      <c r="L905" s="21"/>
      <c r="M905" s="21"/>
      <c r="N905" s="21"/>
      <c r="O905" s="21"/>
      <c r="P905" s="21"/>
      <c r="Q905" s="21"/>
      <c r="R905" s="21"/>
      <c r="S905" s="21"/>
      <c r="T905" s="21"/>
      <c r="U905" s="21"/>
      <c r="V905" s="21"/>
      <c r="W905" s="21"/>
      <c r="X905" s="21"/>
      <c r="Y905" s="21"/>
      <c r="Z905" s="21"/>
      <c r="AA905" s="21"/>
      <c r="AB905" s="21" t="s">
        <v>746</v>
      </c>
      <c r="AC905" s="21" t="s">
        <v>1338</v>
      </c>
      <c r="AD905" s="21" t="s">
        <v>1994</v>
      </c>
      <c r="AE905" s="21" t="s">
        <v>3604</v>
      </c>
      <c r="AF905" s="21"/>
      <c r="AG905" s="21"/>
      <c r="AH905" s="21"/>
      <c r="AI905" s="21"/>
      <c r="AJ905" s="21"/>
      <c r="AK905" s="21">
        <v>895.0</v>
      </c>
    </row>
    <row r="906" ht="14.25" hidden="1" customHeight="1">
      <c r="A906" s="18" t="s">
        <v>3606</v>
      </c>
      <c r="B906" s="18" t="s">
        <v>550</v>
      </c>
      <c r="C906" s="18" t="s">
        <v>1274</v>
      </c>
      <c r="D906" s="18">
        <v>2.0</v>
      </c>
      <c r="E906" s="18">
        <v>1.0404</v>
      </c>
      <c r="F906" s="86" t="str">
        <f t="shared" si="20"/>
        <v>1.922337562</v>
      </c>
      <c r="G906" s="18">
        <v>37.94</v>
      </c>
      <c r="H906" s="18">
        <v>0.39</v>
      </c>
      <c r="I906" s="18"/>
      <c r="J906" s="18"/>
      <c r="K906" s="18"/>
      <c r="L906" s="18"/>
      <c r="M906" s="18"/>
      <c r="N906" s="18"/>
      <c r="O906" s="18"/>
      <c r="P906" s="18"/>
      <c r="Q906" s="18"/>
      <c r="R906" s="18"/>
      <c r="S906" s="18"/>
      <c r="T906" s="18"/>
      <c r="U906" s="18"/>
      <c r="V906" s="18"/>
      <c r="W906" s="18"/>
      <c r="X906" s="18"/>
      <c r="Y906" s="18"/>
      <c r="Z906" s="18"/>
      <c r="AA906" s="18"/>
      <c r="AB906" s="18" t="s">
        <v>746</v>
      </c>
      <c r="AC906" s="18" t="s">
        <v>1338</v>
      </c>
      <c r="AD906" s="18" t="s">
        <v>1994</v>
      </c>
      <c r="AE906" s="18" t="s">
        <v>3606</v>
      </c>
      <c r="AF906" s="18"/>
      <c r="AG906" s="18"/>
      <c r="AH906" s="18"/>
      <c r="AI906" s="18"/>
      <c r="AJ906" s="18"/>
      <c r="AK906" s="18">
        <v>896.0</v>
      </c>
    </row>
    <row r="907" ht="14.25" hidden="1" customHeight="1">
      <c r="A907" s="21" t="s">
        <v>3608</v>
      </c>
      <c r="B907" s="21" t="s">
        <v>550</v>
      </c>
      <c r="C907" s="21" t="s">
        <v>1274</v>
      </c>
      <c r="D907" s="21">
        <v>4.0</v>
      </c>
      <c r="E907" s="21">
        <v>1.0404</v>
      </c>
      <c r="F907" s="81" t="str">
        <f t="shared" si="20"/>
        <v>3.844675125</v>
      </c>
      <c r="G907" s="21">
        <v>37.94</v>
      </c>
      <c r="H907" s="21">
        <v>0.39</v>
      </c>
      <c r="I907" s="21"/>
      <c r="J907" s="21"/>
      <c r="K907" s="21"/>
      <c r="L907" s="21"/>
      <c r="M907" s="21"/>
      <c r="N907" s="21"/>
      <c r="O907" s="21"/>
      <c r="P907" s="21"/>
      <c r="Q907" s="21"/>
      <c r="R907" s="21"/>
      <c r="S907" s="21"/>
      <c r="T907" s="21"/>
      <c r="U907" s="21"/>
      <c r="V907" s="21"/>
      <c r="W907" s="21"/>
      <c r="X907" s="21"/>
      <c r="Y907" s="21"/>
      <c r="Z907" s="21"/>
      <c r="AA907" s="21"/>
      <c r="AB907" s="21" t="s">
        <v>746</v>
      </c>
      <c r="AC907" s="21" t="s">
        <v>1338</v>
      </c>
      <c r="AD907" s="21" t="s">
        <v>1994</v>
      </c>
      <c r="AE907" s="21" t="s">
        <v>3608</v>
      </c>
      <c r="AF907" s="21"/>
      <c r="AG907" s="21"/>
      <c r="AH907" s="21"/>
      <c r="AI907" s="21"/>
      <c r="AJ907" s="21"/>
      <c r="AK907" s="21">
        <v>897.0</v>
      </c>
    </row>
    <row r="908" ht="14.25" hidden="1" customHeight="1">
      <c r="A908" s="21" t="s">
        <v>3611</v>
      </c>
      <c r="B908" s="21" t="s">
        <v>550</v>
      </c>
      <c r="C908" s="21" t="s">
        <v>984</v>
      </c>
      <c r="D908" s="21">
        <v>0.798356180129949</v>
      </c>
      <c r="E908" s="21">
        <v>0.339740118127283</v>
      </c>
      <c r="F908" s="81" t="str">
        <f t="shared" si="20"/>
        <v>2.34990258</v>
      </c>
      <c r="G908" s="21">
        <v>16.5434095526783</v>
      </c>
      <c r="H908" s="21">
        <v>0.199866246297889</v>
      </c>
      <c r="I908" s="21">
        <v>0.9</v>
      </c>
      <c r="J908" s="21">
        <v>0.7</v>
      </c>
      <c r="K908" s="21">
        <v>0.7</v>
      </c>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v>270.0</v>
      </c>
    </row>
    <row r="909" ht="14.25" hidden="1" customHeight="1">
      <c r="A909" s="18" t="s">
        <v>3614</v>
      </c>
      <c r="B909" s="18" t="s">
        <v>550</v>
      </c>
      <c r="C909" s="18" t="s">
        <v>984</v>
      </c>
      <c r="D909" s="18">
        <v>0.54621365</v>
      </c>
      <c r="E909" s="18">
        <v>0.339740118127283</v>
      </c>
      <c r="F909" s="86" t="str">
        <f t="shared" si="20"/>
        <v>1.607739625</v>
      </c>
      <c r="G909" s="18">
        <v>16.5434095526783</v>
      </c>
      <c r="H909" s="18">
        <v>0.199866246297889</v>
      </c>
      <c r="I909" s="18">
        <v>0.9</v>
      </c>
      <c r="J909" s="18">
        <v>0.7</v>
      </c>
      <c r="K909" s="18">
        <v>0.7</v>
      </c>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v>284.0</v>
      </c>
    </row>
    <row r="910" ht="14.25" hidden="1" customHeight="1">
      <c r="A910" s="18" t="s">
        <v>3617</v>
      </c>
      <c r="B910" s="18" t="s">
        <v>612</v>
      </c>
      <c r="C910" s="18"/>
      <c r="D910" s="18"/>
      <c r="E910" s="18"/>
      <c r="F910" s="18">
        <v>10.783</v>
      </c>
      <c r="G910" s="18"/>
      <c r="H910" s="18"/>
      <c r="I910" s="18"/>
      <c r="J910" s="18"/>
      <c r="K910" s="18"/>
      <c r="L910" s="18"/>
      <c r="M910" s="18"/>
      <c r="N910" s="18"/>
      <c r="O910" s="18"/>
      <c r="P910" s="18"/>
      <c r="Q910" s="18"/>
      <c r="R910" s="18"/>
      <c r="S910" s="18"/>
      <c r="T910" s="18"/>
      <c r="U910" s="18"/>
      <c r="V910" s="18"/>
      <c r="W910" s="18"/>
      <c r="X910" s="18"/>
      <c r="Y910" s="18"/>
      <c r="Z910" s="18"/>
      <c r="AA910" s="18"/>
      <c r="AB910" s="18" t="s">
        <v>746</v>
      </c>
      <c r="AC910" s="18"/>
      <c r="AD910" s="18" t="s">
        <v>3619</v>
      </c>
      <c r="AE910" s="18"/>
      <c r="AF910" s="18" t="s">
        <v>3620</v>
      </c>
      <c r="AG910" s="18" t="s">
        <v>2944</v>
      </c>
      <c r="AH910" s="18" t="s">
        <v>2945</v>
      </c>
      <c r="AI910" s="18" t="s">
        <v>2910</v>
      </c>
      <c r="AJ910" s="18">
        <v>11.0</v>
      </c>
      <c r="AK910" s="18">
        <v>1112.0</v>
      </c>
    </row>
    <row r="911" ht="14.25" hidden="1" customHeight="1">
      <c r="A911" s="21" t="s">
        <v>3622</v>
      </c>
      <c r="B911" s="21" t="s">
        <v>612</v>
      </c>
      <c r="C911" s="21"/>
      <c r="D911" s="21"/>
      <c r="E911" s="21"/>
      <c r="F911" s="21">
        <v>12.4765</v>
      </c>
      <c r="G911" s="21"/>
      <c r="H911" s="21"/>
      <c r="I911" s="21"/>
      <c r="J911" s="21"/>
      <c r="K911" s="21"/>
      <c r="L911" s="21"/>
      <c r="M911" s="21"/>
      <c r="N911" s="21"/>
      <c r="O911" s="21"/>
      <c r="P911" s="21"/>
      <c r="Q911" s="21"/>
      <c r="R911" s="21"/>
      <c r="S911" s="21"/>
      <c r="T911" s="21"/>
      <c r="U911" s="21"/>
      <c r="V911" s="21"/>
      <c r="W911" s="21"/>
      <c r="X911" s="21"/>
      <c r="Y911" s="21"/>
      <c r="Z911" s="21"/>
      <c r="AA911" s="21"/>
      <c r="AB911" s="21" t="s">
        <v>746</v>
      </c>
      <c r="AC911" s="21"/>
      <c r="AD911" s="21" t="s">
        <v>3619</v>
      </c>
      <c r="AE911" s="21"/>
      <c r="AF911" s="21" t="s">
        <v>3620</v>
      </c>
      <c r="AG911" s="21" t="s">
        <v>2944</v>
      </c>
      <c r="AH911" s="21" t="s">
        <v>2945</v>
      </c>
      <c r="AI911" s="21" t="s">
        <v>2910</v>
      </c>
      <c r="AJ911" s="21">
        <v>13.0</v>
      </c>
      <c r="AK911" s="21">
        <v>1113.0</v>
      </c>
    </row>
    <row r="912" ht="14.25" hidden="1" customHeight="1">
      <c r="A912" s="18" t="s">
        <v>3623</v>
      </c>
      <c r="B912" s="18" t="s">
        <v>612</v>
      </c>
      <c r="C912" s="18"/>
      <c r="D912" s="18"/>
      <c r="E912" s="18"/>
      <c r="F912" s="18">
        <v>17.1561</v>
      </c>
      <c r="G912" s="18"/>
      <c r="H912" s="18"/>
      <c r="I912" s="18"/>
      <c r="J912" s="18"/>
      <c r="K912" s="18"/>
      <c r="L912" s="18"/>
      <c r="M912" s="18"/>
      <c r="N912" s="18"/>
      <c r="O912" s="18"/>
      <c r="P912" s="18"/>
      <c r="Q912" s="18"/>
      <c r="R912" s="18"/>
      <c r="S912" s="18"/>
      <c r="T912" s="18"/>
      <c r="U912" s="18"/>
      <c r="V912" s="18"/>
      <c r="W912" s="18"/>
      <c r="X912" s="18"/>
      <c r="Y912" s="18"/>
      <c r="Z912" s="18"/>
      <c r="AA912" s="18"/>
      <c r="AB912" s="18" t="s">
        <v>746</v>
      </c>
      <c r="AC912" s="18"/>
      <c r="AD912" s="18" t="s">
        <v>3619</v>
      </c>
      <c r="AE912" s="18"/>
      <c r="AF912" s="18" t="s">
        <v>3620</v>
      </c>
      <c r="AG912" s="18" t="s">
        <v>2944</v>
      </c>
      <c r="AH912" s="18" t="s">
        <v>2945</v>
      </c>
      <c r="AI912" s="18" t="s">
        <v>2910</v>
      </c>
      <c r="AJ912" s="18">
        <v>19.0</v>
      </c>
      <c r="AK912" s="18">
        <v>1114.0</v>
      </c>
    </row>
    <row r="913" ht="14.25" hidden="1" customHeight="1">
      <c r="A913" s="21" t="s">
        <v>3625</v>
      </c>
      <c r="B913" s="21" t="s">
        <v>612</v>
      </c>
      <c r="C913" s="21"/>
      <c r="D913" s="21"/>
      <c r="E913" s="21"/>
      <c r="F913" s="21">
        <v>18.5953</v>
      </c>
      <c r="G913" s="21"/>
      <c r="H913" s="21"/>
      <c r="I913" s="21"/>
      <c r="J913" s="21"/>
      <c r="K913" s="21"/>
      <c r="L913" s="21"/>
      <c r="M913" s="21"/>
      <c r="N913" s="21"/>
      <c r="O913" s="21"/>
      <c r="P913" s="21"/>
      <c r="Q913" s="21"/>
      <c r="R913" s="21"/>
      <c r="S913" s="21"/>
      <c r="T913" s="21"/>
      <c r="U913" s="21"/>
      <c r="V913" s="21"/>
      <c r="W913" s="21"/>
      <c r="X913" s="21"/>
      <c r="Y913" s="21"/>
      <c r="Z913" s="21"/>
      <c r="AA913" s="21"/>
      <c r="AB913" s="21" t="s">
        <v>746</v>
      </c>
      <c r="AC913" s="21"/>
      <c r="AD913" s="21" t="s">
        <v>3619</v>
      </c>
      <c r="AE913" s="21"/>
      <c r="AF913" s="21" t="s">
        <v>3620</v>
      </c>
      <c r="AG913" s="21" t="s">
        <v>2944</v>
      </c>
      <c r="AH913" s="21" t="s">
        <v>2945</v>
      </c>
      <c r="AI913" s="21" t="s">
        <v>2910</v>
      </c>
      <c r="AJ913" s="21">
        <v>21.0</v>
      </c>
      <c r="AK913" s="21">
        <v>1115.0</v>
      </c>
    </row>
    <row r="914" ht="14.25" hidden="1" customHeight="1">
      <c r="A914" s="18" t="s">
        <v>3628</v>
      </c>
      <c r="B914" s="18" t="s">
        <v>612</v>
      </c>
      <c r="C914" s="18"/>
      <c r="D914" s="18"/>
      <c r="E914" s="18"/>
      <c r="F914" s="18">
        <v>19.2942</v>
      </c>
      <c r="G914" s="18"/>
      <c r="H914" s="18"/>
      <c r="I914" s="18"/>
      <c r="J914" s="18"/>
      <c r="K914" s="18"/>
      <c r="L914" s="18"/>
      <c r="M914" s="18"/>
      <c r="N914" s="18"/>
      <c r="O914" s="18"/>
      <c r="P914" s="18"/>
      <c r="Q914" s="18"/>
      <c r="R914" s="18"/>
      <c r="S914" s="18"/>
      <c r="T914" s="18"/>
      <c r="U914" s="18"/>
      <c r="V914" s="18"/>
      <c r="W914" s="18"/>
      <c r="X914" s="18"/>
      <c r="Y914" s="18"/>
      <c r="Z914" s="18"/>
      <c r="AA914" s="18"/>
      <c r="AB914" s="18" t="s">
        <v>746</v>
      </c>
      <c r="AC914" s="18"/>
      <c r="AD914" s="18" t="s">
        <v>3619</v>
      </c>
      <c r="AE914" s="18"/>
      <c r="AF914" s="18" t="s">
        <v>3620</v>
      </c>
      <c r="AG914" s="18" t="s">
        <v>2944</v>
      </c>
      <c r="AH914" s="18" t="s">
        <v>2945</v>
      </c>
      <c r="AI914" s="18" t="s">
        <v>2910</v>
      </c>
      <c r="AJ914" s="18">
        <v>22.0</v>
      </c>
      <c r="AK914" s="18">
        <v>1116.0</v>
      </c>
    </row>
    <row r="915" ht="14.25" hidden="1" customHeight="1">
      <c r="A915" s="21" t="s">
        <v>3630</v>
      </c>
      <c r="B915" s="21" t="s">
        <v>612</v>
      </c>
      <c r="C915" s="21"/>
      <c r="D915" s="21"/>
      <c r="E915" s="21"/>
      <c r="F915" s="21">
        <v>21.3129</v>
      </c>
      <c r="G915" s="21"/>
      <c r="H915" s="21"/>
      <c r="I915" s="21"/>
      <c r="J915" s="21"/>
      <c r="K915" s="21"/>
      <c r="L915" s="21"/>
      <c r="M915" s="21"/>
      <c r="N915" s="21"/>
      <c r="O915" s="21"/>
      <c r="P915" s="21"/>
      <c r="Q915" s="21"/>
      <c r="R915" s="21"/>
      <c r="S915" s="21"/>
      <c r="T915" s="21"/>
      <c r="U915" s="21"/>
      <c r="V915" s="21"/>
      <c r="W915" s="21"/>
      <c r="X915" s="21"/>
      <c r="Y915" s="21"/>
      <c r="Z915" s="21"/>
      <c r="AA915" s="21"/>
      <c r="AB915" s="21" t="s">
        <v>746</v>
      </c>
      <c r="AC915" s="21"/>
      <c r="AD915" s="21" t="s">
        <v>3619</v>
      </c>
      <c r="AE915" s="21"/>
      <c r="AF915" s="21" t="s">
        <v>3620</v>
      </c>
      <c r="AG915" s="21" t="s">
        <v>2944</v>
      </c>
      <c r="AH915" s="21" t="s">
        <v>2945</v>
      </c>
      <c r="AI915" s="21" t="s">
        <v>2910</v>
      </c>
      <c r="AJ915" s="21">
        <v>25.0</v>
      </c>
      <c r="AK915" s="21">
        <v>1117.0</v>
      </c>
    </row>
    <row r="916" ht="14.25" hidden="1" customHeight="1">
      <c r="A916" s="18" t="s">
        <v>3632</v>
      </c>
      <c r="B916" s="18" t="s">
        <v>612</v>
      </c>
      <c r="C916" s="18"/>
      <c r="D916" s="18"/>
      <c r="E916" s="18"/>
      <c r="F916" s="18">
        <v>24.4379</v>
      </c>
      <c r="G916" s="18"/>
      <c r="H916" s="18"/>
      <c r="I916" s="18"/>
      <c r="J916" s="18"/>
      <c r="K916" s="18"/>
      <c r="L916" s="18"/>
      <c r="M916" s="18"/>
      <c r="N916" s="18"/>
      <c r="O916" s="18"/>
      <c r="P916" s="18"/>
      <c r="Q916" s="18"/>
      <c r="R916" s="18"/>
      <c r="S916" s="18"/>
      <c r="T916" s="18"/>
      <c r="U916" s="18"/>
      <c r="V916" s="18"/>
      <c r="W916" s="18"/>
      <c r="X916" s="18"/>
      <c r="Y916" s="18"/>
      <c r="Z916" s="18"/>
      <c r="AA916" s="18"/>
      <c r="AB916" s="18" t="s">
        <v>746</v>
      </c>
      <c r="AC916" s="18"/>
      <c r="AD916" s="18" t="s">
        <v>3619</v>
      </c>
      <c r="AE916" s="18"/>
      <c r="AF916" s="18" t="s">
        <v>3620</v>
      </c>
      <c r="AG916" s="18" t="s">
        <v>2944</v>
      </c>
      <c r="AH916" s="18" t="s">
        <v>2945</v>
      </c>
      <c r="AI916" s="18" t="s">
        <v>2910</v>
      </c>
      <c r="AJ916" s="18">
        <v>30.0</v>
      </c>
      <c r="AK916" s="18">
        <v>1118.0</v>
      </c>
    </row>
    <row r="917" ht="14.25" hidden="1" customHeight="1">
      <c r="A917" s="21" t="s">
        <v>3634</v>
      </c>
      <c r="B917" s="21" t="s">
        <v>612</v>
      </c>
      <c r="C917" s="21"/>
      <c r="D917" s="21"/>
      <c r="E917" s="21"/>
      <c r="F917" s="21">
        <v>28.8982</v>
      </c>
      <c r="G917" s="21"/>
      <c r="H917" s="21"/>
      <c r="I917" s="21"/>
      <c r="J917" s="21"/>
      <c r="K917" s="21"/>
      <c r="L917" s="21"/>
      <c r="M917" s="21"/>
      <c r="N917" s="21"/>
      <c r="O917" s="21"/>
      <c r="P917" s="21"/>
      <c r="Q917" s="21"/>
      <c r="R917" s="21"/>
      <c r="S917" s="21"/>
      <c r="T917" s="21"/>
      <c r="U917" s="21"/>
      <c r="V917" s="21"/>
      <c r="W917" s="21"/>
      <c r="X917" s="21"/>
      <c r="Y917" s="21"/>
      <c r="Z917" s="21"/>
      <c r="AA917" s="21"/>
      <c r="AB917" s="21" t="s">
        <v>746</v>
      </c>
      <c r="AC917" s="21"/>
      <c r="AD917" s="21" t="s">
        <v>3619</v>
      </c>
      <c r="AE917" s="21"/>
      <c r="AF917" s="21" t="s">
        <v>3620</v>
      </c>
      <c r="AG917" s="21" t="s">
        <v>2944</v>
      </c>
      <c r="AH917" s="21" t="s">
        <v>2945</v>
      </c>
      <c r="AI917" s="21" t="s">
        <v>2910</v>
      </c>
      <c r="AJ917" s="21">
        <v>38.0</v>
      </c>
      <c r="AK917" s="21">
        <v>1119.0</v>
      </c>
    </row>
    <row r="918" ht="14.25" hidden="1" customHeight="1">
      <c r="A918" s="18" t="s">
        <v>3637</v>
      </c>
      <c r="B918" s="18" t="s">
        <v>612</v>
      </c>
      <c r="C918" s="18"/>
      <c r="D918" s="18"/>
      <c r="E918" s="18"/>
      <c r="F918" s="18">
        <v>31.873</v>
      </c>
      <c r="G918" s="18"/>
      <c r="H918" s="18"/>
      <c r="I918" s="18"/>
      <c r="J918" s="18"/>
      <c r="K918" s="18"/>
      <c r="L918" s="18"/>
      <c r="M918" s="18"/>
      <c r="N918" s="18"/>
      <c r="O918" s="18"/>
      <c r="P918" s="18"/>
      <c r="Q918" s="18"/>
      <c r="R918" s="18"/>
      <c r="S918" s="18"/>
      <c r="T918" s="18"/>
      <c r="U918" s="18"/>
      <c r="V918" s="18"/>
      <c r="W918" s="18"/>
      <c r="X918" s="18"/>
      <c r="Y918" s="18"/>
      <c r="Z918" s="18"/>
      <c r="AA918" s="18"/>
      <c r="AB918" s="18" t="s">
        <v>746</v>
      </c>
      <c r="AC918" s="18"/>
      <c r="AD918" s="18" t="s">
        <v>3619</v>
      </c>
      <c r="AE918" s="18"/>
      <c r="AF918" s="18" t="s">
        <v>3620</v>
      </c>
      <c r="AG918" s="18" t="s">
        <v>2944</v>
      </c>
      <c r="AH918" s="18" t="s">
        <v>2945</v>
      </c>
      <c r="AI918" s="18" t="s">
        <v>2910</v>
      </c>
      <c r="AJ918" s="18">
        <v>44.0</v>
      </c>
      <c r="AK918" s="18">
        <v>1120.0</v>
      </c>
    </row>
    <row r="919" ht="14.25" hidden="1" customHeight="1">
      <c r="A919" s="21" t="s">
        <v>3640</v>
      </c>
      <c r="B919" s="21" t="s">
        <v>612</v>
      </c>
      <c r="C919" s="21"/>
      <c r="D919" s="21"/>
      <c r="E919" s="21"/>
      <c r="F919" s="21">
        <v>34.1444</v>
      </c>
      <c r="G919" s="21"/>
      <c r="H919" s="21"/>
      <c r="I919" s="21"/>
      <c r="J919" s="21"/>
      <c r="K919" s="21"/>
      <c r="L919" s="21"/>
      <c r="M919" s="21"/>
      <c r="N919" s="21"/>
      <c r="O919" s="21"/>
      <c r="P919" s="21"/>
      <c r="Q919" s="21"/>
      <c r="R919" s="21"/>
      <c r="S919" s="21"/>
      <c r="T919" s="21"/>
      <c r="U919" s="21"/>
      <c r="V919" s="21"/>
      <c r="W919" s="21"/>
      <c r="X919" s="21"/>
      <c r="Y919" s="21"/>
      <c r="Z919" s="21"/>
      <c r="AA919" s="21"/>
      <c r="AB919" s="21" t="s">
        <v>746</v>
      </c>
      <c r="AC919" s="21"/>
      <c r="AD919" s="21" t="s">
        <v>3619</v>
      </c>
      <c r="AE919" s="21"/>
      <c r="AF919" s="21" t="s">
        <v>3620</v>
      </c>
      <c r="AG919" s="21" t="s">
        <v>2944</v>
      </c>
      <c r="AH919" s="21" t="s">
        <v>2945</v>
      </c>
      <c r="AI919" s="21" t="s">
        <v>2910</v>
      </c>
      <c r="AJ919" s="21">
        <v>49.0</v>
      </c>
      <c r="AK919" s="21">
        <v>1121.0</v>
      </c>
    </row>
    <row r="920" ht="14.25" hidden="1" customHeight="1">
      <c r="A920" s="18" t="s">
        <v>3642</v>
      </c>
      <c r="B920" s="18" t="s">
        <v>612</v>
      </c>
      <c r="C920" s="18"/>
      <c r="D920" s="18"/>
      <c r="E920" s="18"/>
      <c r="F920" s="18">
        <v>38.5802</v>
      </c>
      <c r="G920" s="18"/>
      <c r="H920" s="18"/>
      <c r="I920" s="18"/>
      <c r="J920" s="18"/>
      <c r="K920" s="18"/>
      <c r="L920" s="18"/>
      <c r="M920" s="18"/>
      <c r="N920" s="18"/>
      <c r="O920" s="18"/>
      <c r="P920" s="18"/>
      <c r="Q920" s="18"/>
      <c r="R920" s="18"/>
      <c r="S920" s="18"/>
      <c r="T920" s="18"/>
      <c r="U920" s="18"/>
      <c r="V920" s="18"/>
      <c r="W920" s="18"/>
      <c r="X920" s="18"/>
      <c r="Y920" s="18"/>
      <c r="Z920" s="18"/>
      <c r="AA920" s="18"/>
      <c r="AB920" s="18" t="s">
        <v>746</v>
      </c>
      <c r="AC920" s="18"/>
      <c r="AD920" s="18" t="s">
        <v>3619</v>
      </c>
      <c r="AE920" s="18"/>
      <c r="AF920" s="18" t="s">
        <v>3620</v>
      </c>
      <c r="AG920" s="18" t="s">
        <v>2944</v>
      </c>
      <c r="AH920" s="18" t="s">
        <v>2945</v>
      </c>
      <c r="AI920" s="18" t="s">
        <v>2910</v>
      </c>
      <c r="AJ920" s="18">
        <v>60.0</v>
      </c>
      <c r="AK920" s="18">
        <v>1122.0</v>
      </c>
    </row>
    <row r="921" ht="14.25" hidden="1" customHeight="1">
      <c r="A921" s="18" t="s">
        <v>3644</v>
      </c>
      <c r="B921" s="18" t="s">
        <v>612</v>
      </c>
      <c r="C921" s="18"/>
      <c r="D921" s="18"/>
      <c r="E921" s="18"/>
      <c r="F921" s="18">
        <v>11.0136</v>
      </c>
      <c r="G921" s="18"/>
      <c r="H921" s="18"/>
      <c r="I921" s="18"/>
      <c r="J921" s="18"/>
      <c r="K921" s="18"/>
      <c r="L921" s="18"/>
      <c r="M921" s="18"/>
      <c r="N921" s="18"/>
      <c r="O921" s="18"/>
      <c r="P921" s="18"/>
      <c r="Q921" s="18"/>
      <c r="R921" s="18"/>
      <c r="S921" s="18"/>
      <c r="T921" s="18"/>
      <c r="U921" s="18"/>
      <c r="V921" s="18"/>
      <c r="W921" s="18"/>
      <c r="X921" s="18"/>
      <c r="Y921" s="18"/>
      <c r="Z921" s="18"/>
      <c r="AA921" s="18"/>
      <c r="AB921" s="18" t="s">
        <v>746</v>
      </c>
      <c r="AC921" s="18"/>
      <c r="AD921" s="18" t="s">
        <v>3619</v>
      </c>
      <c r="AE921" s="18"/>
      <c r="AF921" s="18" t="s">
        <v>3620</v>
      </c>
      <c r="AG921" s="18" t="s">
        <v>2944</v>
      </c>
      <c r="AH921" s="18" t="s">
        <v>2948</v>
      </c>
      <c r="AI921" s="18" t="s">
        <v>2914</v>
      </c>
      <c r="AJ921" s="18">
        <v>11.0</v>
      </c>
      <c r="AK921" s="18">
        <v>1134.0</v>
      </c>
    </row>
    <row r="922" ht="14.25" hidden="1" customHeight="1">
      <c r="A922" s="21" t="s">
        <v>3646</v>
      </c>
      <c r="B922" s="21" t="s">
        <v>612</v>
      </c>
      <c r="C922" s="21"/>
      <c r="D922" s="21"/>
      <c r="E922" s="21"/>
      <c r="F922" s="21">
        <v>12.7862</v>
      </c>
      <c r="G922" s="21"/>
      <c r="H922" s="21"/>
      <c r="I922" s="21"/>
      <c r="J922" s="21"/>
      <c r="K922" s="21"/>
      <c r="L922" s="21"/>
      <c r="M922" s="21"/>
      <c r="N922" s="21"/>
      <c r="O922" s="21"/>
      <c r="P922" s="21"/>
      <c r="Q922" s="21"/>
      <c r="R922" s="21"/>
      <c r="S922" s="21"/>
      <c r="T922" s="21"/>
      <c r="U922" s="21"/>
      <c r="V922" s="21"/>
      <c r="W922" s="21"/>
      <c r="X922" s="21"/>
      <c r="Y922" s="21"/>
      <c r="Z922" s="21"/>
      <c r="AA922" s="21"/>
      <c r="AB922" s="21" t="s">
        <v>746</v>
      </c>
      <c r="AC922" s="21"/>
      <c r="AD922" s="21" t="s">
        <v>3619</v>
      </c>
      <c r="AE922" s="21"/>
      <c r="AF922" s="21" t="s">
        <v>3620</v>
      </c>
      <c r="AG922" s="21" t="s">
        <v>2944</v>
      </c>
      <c r="AH922" s="21" t="s">
        <v>2948</v>
      </c>
      <c r="AI922" s="21" t="s">
        <v>2914</v>
      </c>
      <c r="AJ922" s="21">
        <v>13.0</v>
      </c>
      <c r="AK922" s="21">
        <v>1135.0</v>
      </c>
    </row>
    <row r="923" ht="14.25" hidden="1" customHeight="1">
      <c r="A923" s="18" t="s">
        <v>3648</v>
      </c>
      <c r="B923" s="18" t="s">
        <v>612</v>
      </c>
      <c r="C923" s="18"/>
      <c r="D923" s="18"/>
      <c r="E923" s="18"/>
      <c r="F923" s="18">
        <v>17.7471</v>
      </c>
      <c r="G923" s="18"/>
      <c r="H923" s="18"/>
      <c r="I923" s="18"/>
      <c r="J923" s="18"/>
      <c r="K923" s="18"/>
      <c r="L923" s="18"/>
      <c r="M923" s="18"/>
      <c r="N923" s="18"/>
      <c r="O923" s="18"/>
      <c r="P923" s="18"/>
      <c r="Q923" s="18"/>
      <c r="R923" s="18"/>
      <c r="S923" s="18"/>
      <c r="T923" s="18"/>
      <c r="U923" s="18"/>
      <c r="V923" s="18"/>
      <c r="W923" s="18"/>
      <c r="X923" s="18"/>
      <c r="Y923" s="18"/>
      <c r="Z923" s="18"/>
      <c r="AA923" s="18"/>
      <c r="AB923" s="18" t="s">
        <v>746</v>
      </c>
      <c r="AC923" s="18"/>
      <c r="AD923" s="18" t="s">
        <v>3619</v>
      </c>
      <c r="AE923" s="18"/>
      <c r="AF923" s="18" t="s">
        <v>3620</v>
      </c>
      <c r="AG923" s="18" t="s">
        <v>2944</v>
      </c>
      <c r="AH923" s="18" t="s">
        <v>2948</v>
      </c>
      <c r="AI923" s="18" t="s">
        <v>2914</v>
      </c>
      <c r="AJ923" s="18">
        <v>19.0</v>
      </c>
      <c r="AK923" s="18">
        <v>1136.0</v>
      </c>
    </row>
    <row r="924" ht="14.25" hidden="1" customHeight="1">
      <c r="A924" s="21" t="s">
        <v>3649</v>
      </c>
      <c r="B924" s="21" t="s">
        <v>612</v>
      </c>
      <c r="C924" s="21"/>
      <c r="D924" s="21"/>
      <c r="E924" s="21"/>
      <c r="F924" s="21">
        <v>19.2917</v>
      </c>
      <c r="G924" s="21"/>
      <c r="H924" s="21"/>
      <c r="I924" s="21"/>
      <c r="J924" s="21"/>
      <c r="K924" s="21"/>
      <c r="L924" s="21"/>
      <c r="M924" s="21"/>
      <c r="N924" s="21"/>
      <c r="O924" s="21"/>
      <c r="P924" s="21"/>
      <c r="Q924" s="21"/>
      <c r="R924" s="21"/>
      <c r="S924" s="21"/>
      <c r="T924" s="21"/>
      <c r="U924" s="21"/>
      <c r="V924" s="21"/>
      <c r="W924" s="21"/>
      <c r="X924" s="21"/>
      <c r="Y924" s="21"/>
      <c r="Z924" s="21"/>
      <c r="AA924" s="21"/>
      <c r="AB924" s="21" t="s">
        <v>746</v>
      </c>
      <c r="AC924" s="21"/>
      <c r="AD924" s="21" t="s">
        <v>3619</v>
      </c>
      <c r="AE924" s="21"/>
      <c r="AF924" s="21" t="s">
        <v>3620</v>
      </c>
      <c r="AG924" s="21" t="s">
        <v>2944</v>
      </c>
      <c r="AH924" s="21" t="s">
        <v>2948</v>
      </c>
      <c r="AI924" s="21" t="s">
        <v>2914</v>
      </c>
      <c r="AJ924" s="21">
        <v>21.0</v>
      </c>
      <c r="AK924" s="21">
        <v>1137.0</v>
      </c>
    </row>
    <row r="925" ht="14.25" hidden="1" customHeight="1">
      <c r="A925" s="18" t="s">
        <v>3650</v>
      </c>
      <c r="B925" s="18" t="s">
        <v>612</v>
      </c>
      <c r="C925" s="18"/>
      <c r="D925" s="18"/>
      <c r="E925" s="18"/>
      <c r="F925" s="18">
        <v>20.045</v>
      </c>
      <c r="G925" s="18"/>
      <c r="H925" s="18"/>
      <c r="I925" s="18"/>
      <c r="J925" s="18"/>
      <c r="K925" s="18"/>
      <c r="L925" s="18"/>
      <c r="M925" s="18"/>
      <c r="N925" s="18"/>
      <c r="O925" s="18"/>
      <c r="P925" s="18"/>
      <c r="Q925" s="18"/>
      <c r="R925" s="18"/>
      <c r="S925" s="18"/>
      <c r="T925" s="18"/>
      <c r="U925" s="18"/>
      <c r="V925" s="18"/>
      <c r="W925" s="18"/>
      <c r="X925" s="18"/>
      <c r="Y925" s="18"/>
      <c r="Z925" s="18"/>
      <c r="AA925" s="18"/>
      <c r="AB925" s="18" t="s">
        <v>746</v>
      </c>
      <c r="AC925" s="18"/>
      <c r="AD925" s="18" t="s">
        <v>3619</v>
      </c>
      <c r="AE925" s="18"/>
      <c r="AF925" s="18" t="s">
        <v>3620</v>
      </c>
      <c r="AG925" s="18" t="s">
        <v>2944</v>
      </c>
      <c r="AH925" s="18" t="s">
        <v>2948</v>
      </c>
      <c r="AI925" s="18" t="s">
        <v>2914</v>
      </c>
      <c r="AJ925" s="18">
        <v>22.0</v>
      </c>
      <c r="AK925" s="18">
        <v>1138.0</v>
      </c>
    </row>
    <row r="926" ht="14.25" hidden="1" customHeight="1">
      <c r="A926" s="21" t="s">
        <v>3651</v>
      </c>
      <c r="B926" s="21" t="s">
        <v>612</v>
      </c>
      <c r="C926" s="21"/>
      <c r="D926" s="21"/>
      <c r="E926" s="21"/>
      <c r="F926" s="21">
        <v>22.2328</v>
      </c>
      <c r="G926" s="21"/>
      <c r="H926" s="21"/>
      <c r="I926" s="21"/>
      <c r="J926" s="21"/>
      <c r="K926" s="21"/>
      <c r="L926" s="21"/>
      <c r="M926" s="21"/>
      <c r="N926" s="21"/>
      <c r="O926" s="21"/>
      <c r="P926" s="21"/>
      <c r="Q926" s="21"/>
      <c r="R926" s="21"/>
      <c r="S926" s="21"/>
      <c r="T926" s="21"/>
      <c r="U926" s="21"/>
      <c r="V926" s="21"/>
      <c r="W926" s="21"/>
      <c r="X926" s="21"/>
      <c r="Y926" s="21"/>
      <c r="Z926" s="21"/>
      <c r="AA926" s="21"/>
      <c r="AB926" s="21" t="s">
        <v>746</v>
      </c>
      <c r="AC926" s="21"/>
      <c r="AD926" s="21" t="s">
        <v>3619</v>
      </c>
      <c r="AE926" s="21"/>
      <c r="AF926" s="21" t="s">
        <v>3620</v>
      </c>
      <c r="AG926" s="21" t="s">
        <v>2944</v>
      </c>
      <c r="AH926" s="21" t="s">
        <v>2948</v>
      </c>
      <c r="AI926" s="21" t="s">
        <v>2914</v>
      </c>
      <c r="AJ926" s="21">
        <v>25.0</v>
      </c>
      <c r="AK926" s="21">
        <v>1139.0</v>
      </c>
    </row>
    <row r="927" ht="14.25" hidden="1" customHeight="1">
      <c r="A927" s="18" t="s">
        <v>3653</v>
      </c>
      <c r="B927" s="18" t="s">
        <v>612</v>
      </c>
      <c r="C927" s="18"/>
      <c r="D927" s="18"/>
      <c r="E927" s="18"/>
      <c r="F927" s="18">
        <v>25.6551</v>
      </c>
      <c r="G927" s="18"/>
      <c r="H927" s="18"/>
      <c r="I927" s="18"/>
      <c r="J927" s="18"/>
      <c r="K927" s="18"/>
      <c r="L927" s="18"/>
      <c r="M927" s="18"/>
      <c r="N927" s="18"/>
      <c r="O927" s="18"/>
      <c r="P927" s="18"/>
      <c r="Q927" s="18"/>
      <c r="R927" s="18"/>
      <c r="S927" s="18"/>
      <c r="T927" s="18"/>
      <c r="U927" s="18"/>
      <c r="V927" s="18"/>
      <c r="W927" s="18"/>
      <c r="X927" s="18"/>
      <c r="Y927" s="18"/>
      <c r="Z927" s="18"/>
      <c r="AA927" s="18"/>
      <c r="AB927" s="18" t="s">
        <v>746</v>
      </c>
      <c r="AC927" s="18"/>
      <c r="AD927" s="18" t="s">
        <v>3619</v>
      </c>
      <c r="AE927" s="18"/>
      <c r="AF927" s="18" t="s">
        <v>3620</v>
      </c>
      <c r="AG927" s="18" t="s">
        <v>2944</v>
      </c>
      <c r="AH927" s="18" t="s">
        <v>2948</v>
      </c>
      <c r="AI927" s="18" t="s">
        <v>2914</v>
      </c>
      <c r="AJ927" s="18">
        <v>30.0</v>
      </c>
      <c r="AK927" s="18">
        <v>1140.0</v>
      </c>
    </row>
    <row r="928" ht="14.25" hidden="1" customHeight="1">
      <c r="A928" s="21" t="s">
        <v>3654</v>
      </c>
      <c r="B928" s="21" t="s">
        <v>612</v>
      </c>
      <c r="C928" s="21"/>
      <c r="D928" s="21"/>
      <c r="E928" s="21"/>
      <c r="F928" s="21">
        <v>30.6158</v>
      </c>
      <c r="G928" s="21"/>
      <c r="H928" s="21"/>
      <c r="I928" s="21"/>
      <c r="J928" s="21"/>
      <c r="K928" s="21"/>
      <c r="L928" s="21"/>
      <c r="M928" s="21"/>
      <c r="N928" s="21"/>
      <c r="O928" s="21"/>
      <c r="P928" s="21"/>
      <c r="Q928" s="21"/>
      <c r="R928" s="21"/>
      <c r="S928" s="21"/>
      <c r="T928" s="21"/>
      <c r="U928" s="21"/>
      <c r="V928" s="21"/>
      <c r="W928" s="21"/>
      <c r="X928" s="21"/>
      <c r="Y928" s="21"/>
      <c r="Z928" s="21"/>
      <c r="AA928" s="21"/>
      <c r="AB928" s="21" t="s">
        <v>746</v>
      </c>
      <c r="AC928" s="21"/>
      <c r="AD928" s="21" t="s">
        <v>3619</v>
      </c>
      <c r="AE928" s="21"/>
      <c r="AF928" s="21" t="s">
        <v>3620</v>
      </c>
      <c r="AG928" s="21" t="s">
        <v>2944</v>
      </c>
      <c r="AH928" s="21" t="s">
        <v>2948</v>
      </c>
      <c r="AI928" s="21" t="s">
        <v>2914</v>
      </c>
      <c r="AJ928" s="21">
        <v>38.0</v>
      </c>
      <c r="AK928" s="21">
        <v>1141.0</v>
      </c>
    </row>
    <row r="929" ht="14.25" hidden="1" customHeight="1">
      <c r="A929" s="18" t="s">
        <v>3655</v>
      </c>
      <c r="B929" s="18" t="s">
        <v>612</v>
      </c>
      <c r="C929" s="18"/>
      <c r="D929" s="18"/>
      <c r="E929" s="18"/>
      <c r="F929" s="18">
        <v>33.9752</v>
      </c>
      <c r="G929" s="18"/>
      <c r="H929" s="18"/>
      <c r="I929" s="18"/>
      <c r="J929" s="18"/>
      <c r="K929" s="18"/>
      <c r="L929" s="18"/>
      <c r="M929" s="18"/>
      <c r="N929" s="18"/>
      <c r="O929" s="18"/>
      <c r="P929" s="18"/>
      <c r="Q929" s="18"/>
      <c r="R929" s="18"/>
      <c r="S929" s="18"/>
      <c r="T929" s="18"/>
      <c r="U929" s="18"/>
      <c r="V929" s="18"/>
      <c r="W929" s="18"/>
      <c r="X929" s="18"/>
      <c r="Y929" s="18"/>
      <c r="Z929" s="18"/>
      <c r="AA929" s="18"/>
      <c r="AB929" s="18" t="s">
        <v>746</v>
      </c>
      <c r="AC929" s="18"/>
      <c r="AD929" s="18" t="s">
        <v>3619</v>
      </c>
      <c r="AE929" s="18"/>
      <c r="AF929" s="18" t="s">
        <v>3620</v>
      </c>
      <c r="AG929" s="18" t="s">
        <v>2944</v>
      </c>
      <c r="AH929" s="18" t="s">
        <v>2948</v>
      </c>
      <c r="AI929" s="18" t="s">
        <v>2914</v>
      </c>
      <c r="AJ929" s="18">
        <v>44.0</v>
      </c>
      <c r="AK929" s="18">
        <v>1142.0</v>
      </c>
    </row>
    <row r="930" ht="14.25" hidden="1" customHeight="1">
      <c r="A930" s="21" t="s">
        <v>3656</v>
      </c>
      <c r="B930" s="21" t="s">
        <v>612</v>
      </c>
      <c r="C930" s="21"/>
      <c r="D930" s="21"/>
      <c r="E930" s="21"/>
      <c r="F930" s="21">
        <v>36.5684</v>
      </c>
      <c r="G930" s="21"/>
      <c r="H930" s="21"/>
      <c r="I930" s="21"/>
      <c r="J930" s="21"/>
      <c r="K930" s="21"/>
      <c r="L930" s="21"/>
      <c r="M930" s="21"/>
      <c r="N930" s="21"/>
      <c r="O930" s="21"/>
      <c r="P930" s="21"/>
      <c r="Q930" s="21"/>
      <c r="R930" s="21"/>
      <c r="S930" s="21"/>
      <c r="T930" s="21"/>
      <c r="U930" s="21"/>
      <c r="V930" s="21"/>
      <c r="W930" s="21"/>
      <c r="X930" s="21"/>
      <c r="Y930" s="21"/>
      <c r="Z930" s="21"/>
      <c r="AA930" s="21"/>
      <c r="AB930" s="21" t="s">
        <v>746</v>
      </c>
      <c r="AC930" s="21"/>
      <c r="AD930" s="21" t="s">
        <v>3619</v>
      </c>
      <c r="AE930" s="21"/>
      <c r="AF930" s="21" t="s">
        <v>3620</v>
      </c>
      <c r="AG930" s="21" t="s">
        <v>2944</v>
      </c>
      <c r="AH930" s="21" t="s">
        <v>2948</v>
      </c>
      <c r="AI930" s="21" t="s">
        <v>2914</v>
      </c>
      <c r="AJ930" s="21">
        <v>49.0</v>
      </c>
      <c r="AK930" s="21">
        <v>1143.0</v>
      </c>
    </row>
    <row r="931" ht="14.25" hidden="1" customHeight="1">
      <c r="A931" s="18" t="s">
        <v>3657</v>
      </c>
      <c r="B931" s="18" t="s">
        <v>612</v>
      </c>
      <c r="C931" s="18"/>
      <c r="D931" s="18"/>
      <c r="E931" s="18"/>
      <c r="F931" s="18">
        <v>41.7037</v>
      </c>
      <c r="G931" s="18"/>
      <c r="H931" s="18"/>
      <c r="I931" s="18"/>
      <c r="J931" s="18"/>
      <c r="K931" s="18"/>
      <c r="L931" s="18"/>
      <c r="M931" s="18"/>
      <c r="N931" s="18"/>
      <c r="O931" s="18"/>
      <c r="P931" s="18"/>
      <c r="Q931" s="18"/>
      <c r="R931" s="18"/>
      <c r="S931" s="18"/>
      <c r="T931" s="18"/>
      <c r="U931" s="18"/>
      <c r="V931" s="18"/>
      <c r="W931" s="18"/>
      <c r="X931" s="18"/>
      <c r="Y931" s="18"/>
      <c r="Z931" s="18"/>
      <c r="AA931" s="18"/>
      <c r="AB931" s="18" t="s">
        <v>746</v>
      </c>
      <c r="AC931" s="18"/>
      <c r="AD931" s="18" t="s">
        <v>3619</v>
      </c>
      <c r="AE931" s="18"/>
      <c r="AF931" s="18" t="s">
        <v>3620</v>
      </c>
      <c r="AG931" s="18" t="s">
        <v>2944</v>
      </c>
      <c r="AH931" s="18" t="s">
        <v>2948</v>
      </c>
      <c r="AI931" s="18" t="s">
        <v>2914</v>
      </c>
      <c r="AJ931" s="18">
        <v>60.0</v>
      </c>
      <c r="AK931" s="18">
        <v>1144.0</v>
      </c>
    </row>
    <row r="932" ht="14.25" hidden="1" customHeight="1">
      <c r="A932" s="18" t="s">
        <v>3658</v>
      </c>
      <c r="B932" s="18" t="s">
        <v>612</v>
      </c>
      <c r="C932" s="18"/>
      <c r="D932" s="18"/>
      <c r="E932" s="18"/>
      <c r="F932" s="18">
        <v>9.0352</v>
      </c>
      <c r="G932" s="18"/>
      <c r="H932" s="18"/>
      <c r="I932" s="18"/>
      <c r="J932" s="18"/>
      <c r="K932" s="18"/>
      <c r="L932" s="18"/>
      <c r="M932" s="18"/>
      <c r="N932" s="18"/>
      <c r="O932" s="18"/>
      <c r="P932" s="18"/>
      <c r="Q932" s="18"/>
      <c r="R932" s="18"/>
      <c r="S932" s="18"/>
      <c r="T932" s="18"/>
      <c r="U932" s="18"/>
      <c r="V932" s="18"/>
      <c r="W932" s="18"/>
      <c r="X932" s="18"/>
      <c r="Y932" s="18"/>
      <c r="Z932" s="18"/>
      <c r="AA932" s="18"/>
      <c r="AB932" s="18" t="s">
        <v>746</v>
      </c>
      <c r="AC932" s="18"/>
      <c r="AD932" s="18" t="s">
        <v>3619</v>
      </c>
      <c r="AE932" s="18"/>
      <c r="AF932" s="18" t="s">
        <v>3620</v>
      </c>
      <c r="AG932" s="18" t="s">
        <v>2944</v>
      </c>
      <c r="AH932" s="18" t="s">
        <v>2956</v>
      </c>
      <c r="AI932" s="18" t="s">
        <v>2957</v>
      </c>
      <c r="AJ932" s="18">
        <v>11.0</v>
      </c>
      <c r="AK932" s="18">
        <v>1046.0</v>
      </c>
    </row>
    <row r="933" ht="14.25" hidden="1" customHeight="1">
      <c r="A933" s="21" t="s">
        <v>3660</v>
      </c>
      <c r="B933" s="21" t="s">
        <v>612</v>
      </c>
      <c r="C933" s="21"/>
      <c r="D933" s="21"/>
      <c r="E933" s="21"/>
      <c r="F933" s="21">
        <v>10.1946</v>
      </c>
      <c r="G933" s="21"/>
      <c r="H933" s="21"/>
      <c r="I933" s="21"/>
      <c r="J933" s="21"/>
      <c r="K933" s="21"/>
      <c r="L933" s="21"/>
      <c r="M933" s="21"/>
      <c r="N933" s="21"/>
      <c r="O933" s="21"/>
      <c r="P933" s="21"/>
      <c r="Q933" s="21"/>
      <c r="R933" s="21"/>
      <c r="S933" s="21"/>
      <c r="T933" s="21"/>
      <c r="U933" s="21"/>
      <c r="V933" s="21"/>
      <c r="W933" s="21"/>
      <c r="X933" s="21"/>
      <c r="Y933" s="21"/>
      <c r="Z933" s="21"/>
      <c r="AA933" s="21"/>
      <c r="AB933" s="21" t="s">
        <v>746</v>
      </c>
      <c r="AC933" s="21"/>
      <c r="AD933" s="21" t="s">
        <v>3619</v>
      </c>
      <c r="AE933" s="21"/>
      <c r="AF933" s="21" t="s">
        <v>3620</v>
      </c>
      <c r="AG933" s="21" t="s">
        <v>2944</v>
      </c>
      <c r="AH933" s="21" t="s">
        <v>2956</v>
      </c>
      <c r="AI933" s="21" t="s">
        <v>2957</v>
      </c>
      <c r="AJ933" s="21">
        <v>13.0</v>
      </c>
      <c r="AK933" s="21">
        <v>1047.0</v>
      </c>
    </row>
    <row r="934" ht="14.25" hidden="1" customHeight="1">
      <c r="A934" s="18" t="s">
        <v>3661</v>
      </c>
      <c r="B934" s="18" t="s">
        <v>612</v>
      </c>
      <c r="C934" s="18"/>
      <c r="D934" s="18"/>
      <c r="E934" s="18"/>
      <c r="F934" s="18">
        <v>13.1185</v>
      </c>
      <c r="G934" s="18"/>
      <c r="H934" s="18"/>
      <c r="I934" s="18"/>
      <c r="J934" s="18"/>
      <c r="K934" s="18"/>
      <c r="L934" s="18"/>
      <c r="M934" s="18"/>
      <c r="N934" s="18"/>
      <c r="O934" s="18"/>
      <c r="P934" s="18"/>
      <c r="Q934" s="18"/>
      <c r="R934" s="18"/>
      <c r="S934" s="18"/>
      <c r="T934" s="18"/>
      <c r="U934" s="18"/>
      <c r="V934" s="18"/>
      <c r="W934" s="18"/>
      <c r="X934" s="18"/>
      <c r="Y934" s="18"/>
      <c r="Z934" s="18"/>
      <c r="AA934" s="18"/>
      <c r="AB934" s="18" t="s">
        <v>746</v>
      </c>
      <c r="AC934" s="18"/>
      <c r="AD934" s="18" t="s">
        <v>3619</v>
      </c>
      <c r="AE934" s="18"/>
      <c r="AF934" s="18" t="s">
        <v>3620</v>
      </c>
      <c r="AG934" s="18" t="s">
        <v>2944</v>
      </c>
      <c r="AH934" s="18" t="s">
        <v>2956</v>
      </c>
      <c r="AI934" s="18" t="s">
        <v>2957</v>
      </c>
      <c r="AJ934" s="18">
        <v>19.0</v>
      </c>
      <c r="AK934" s="18">
        <v>1048.0</v>
      </c>
    </row>
    <row r="935" ht="14.25" hidden="1" customHeight="1">
      <c r="A935" s="21" t="s">
        <v>3662</v>
      </c>
      <c r="B935" s="21" t="s">
        <v>612</v>
      </c>
      <c r="C935" s="21"/>
      <c r="D935" s="21"/>
      <c r="E935" s="21"/>
      <c r="F935" s="21">
        <v>13.9437</v>
      </c>
      <c r="G935" s="21"/>
      <c r="H935" s="21"/>
      <c r="I935" s="21"/>
      <c r="J935" s="21"/>
      <c r="K935" s="21"/>
      <c r="L935" s="21"/>
      <c r="M935" s="21"/>
      <c r="N935" s="21"/>
      <c r="O935" s="21"/>
      <c r="P935" s="21"/>
      <c r="Q935" s="21"/>
      <c r="R935" s="21"/>
      <c r="S935" s="21"/>
      <c r="T935" s="21"/>
      <c r="U935" s="21"/>
      <c r="V935" s="21"/>
      <c r="W935" s="21"/>
      <c r="X935" s="21"/>
      <c r="Y935" s="21"/>
      <c r="Z935" s="21"/>
      <c r="AA935" s="21"/>
      <c r="AB935" s="21" t="s">
        <v>746</v>
      </c>
      <c r="AC935" s="21"/>
      <c r="AD935" s="21" t="s">
        <v>3619</v>
      </c>
      <c r="AE935" s="21"/>
      <c r="AF935" s="21" t="s">
        <v>3620</v>
      </c>
      <c r="AG935" s="21" t="s">
        <v>2944</v>
      </c>
      <c r="AH935" s="21" t="s">
        <v>2956</v>
      </c>
      <c r="AI935" s="21" t="s">
        <v>2957</v>
      </c>
      <c r="AJ935" s="21">
        <v>21.0</v>
      </c>
      <c r="AK935" s="21">
        <v>1049.0</v>
      </c>
    </row>
    <row r="936" ht="14.25" hidden="1" customHeight="1">
      <c r="A936" s="18" t="s">
        <v>3663</v>
      </c>
      <c r="B936" s="18" t="s">
        <v>612</v>
      </c>
      <c r="C936" s="18"/>
      <c r="D936" s="18"/>
      <c r="E936" s="18"/>
      <c r="F936" s="18">
        <v>14.333</v>
      </c>
      <c r="G936" s="18"/>
      <c r="H936" s="18"/>
      <c r="I936" s="18"/>
      <c r="J936" s="18"/>
      <c r="K936" s="18"/>
      <c r="L936" s="18"/>
      <c r="M936" s="18"/>
      <c r="N936" s="18"/>
      <c r="O936" s="18"/>
      <c r="P936" s="18"/>
      <c r="Q936" s="18"/>
      <c r="R936" s="18"/>
      <c r="S936" s="18"/>
      <c r="T936" s="18"/>
      <c r="U936" s="18"/>
      <c r="V936" s="18"/>
      <c r="W936" s="18"/>
      <c r="X936" s="18"/>
      <c r="Y936" s="18"/>
      <c r="Z936" s="18"/>
      <c r="AA936" s="18"/>
      <c r="AB936" s="18" t="s">
        <v>746</v>
      </c>
      <c r="AC936" s="18"/>
      <c r="AD936" s="18" t="s">
        <v>3619</v>
      </c>
      <c r="AE936" s="18"/>
      <c r="AF936" s="18" t="s">
        <v>3620</v>
      </c>
      <c r="AG936" s="18" t="s">
        <v>2944</v>
      </c>
      <c r="AH936" s="18" t="s">
        <v>2956</v>
      </c>
      <c r="AI936" s="18" t="s">
        <v>2957</v>
      </c>
      <c r="AJ936" s="18">
        <v>22.0</v>
      </c>
      <c r="AK936" s="18">
        <v>1050.0</v>
      </c>
    </row>
    <row r="937" ht="14.25" hidden="1" customHeight="1">
      <c r="A937" s="21" t="s">
        <v>3664</v>
      </c>
      <c r="B937" s="21" t="s">
        <v>612</v>
      </c>
      <c r="C937" s="21"/>
      <c r="D937" s="21"/>
      <c r="E937" s="21"/>
      <c r="F937" s="21">
        <v>15.4178</v>
      </c>
      <c r="G937" s="21"/>
      <c r="H937" s="21"/>
      <c r="I937" s="21"/>
      <c r="J937" s="21"/>
      <c r="K937" s="21"/>
      <c r="L937" s="21"/>
      <c r="M937" s="21"/>
      <c r="N937" s="21"/>
      <c r="O937" s="21"/>
      <c r="P937" s="21"/>
      <c r="Q937" s="21"/>
      <c r="R937" s="21"/>
      <c r="S937" s="21"/>
      <c r="T937" s="21"/>
      <c r="U937" s="21"/>
      <c r="V937" s="21"/>
      <c r="W937" s="21"/>
      <c r="X937" s="21"/>
      <c r="Y937" s="21"/>
      <c r="Z937" s="21"/>
      <c r="AA937" s="21"/>
      <c r="AB937" s="21" t="s">
        <v>746</v>
      </c>
      <c r="AC937" s="21"/>
      <c r="AD937" s="21" t="s">
        <v>3619</v>
      </c>
      <c r="AE937" s="21"/>
      <c r="AF937" s="21" t="s">
        <v>3620</v>
      </c>
      <c r="AG937" s="21" t="s">
        <v>2944</v>
      </c>
      <c r="AH937" s="21" t="s">
        <v>2956</v>
      </c>
      <c r="AI937" s="21" t="s">
        <v>2957</v>
      </c>
      <c r="AJ937" s="21">
        <v>25.0</v>
      </c>
      <c r="AK937" s="21">
        <v>1051.0</v>
      </c>
    </row>
    <row r="938" ht="14.25" hidden="1" customHeight="1">
      <c r="A938" s="18" t="s">
        <v>3666</v>
      </c>
      <c r="B938" s="18" t="s">
        <v>612</v>
      </c>
      <c r="C938" s="18"/>
      <c r="D938" s="18"/>
      <c r="E938" s="18"/>
      <c r="F938" s="18">
        <v>16.9895</v>
      </c>
      <c r="G938" s="18"/>
      <c r="H938" s="18"/>
      <c r="I938" s="18"/>
      <c r="J938" s="18"/>
      <c r="K938" s="18"/>
      <c r="L938" s="18"/>
      <c r="M938" s="18"/>
      <c r="N938" s="18"/>
      <c r="O938" s="18"/>
      <c r="P938" s="18"/>
      <c r="Q938" s="18"/>
      <c r="R938" s="18"/>
      <c r="S938" s="18"/>
      <c r="T938" s="18"/>
      <c r="U938" s="18"/>
      <c r="V938" s="18"/>
      <c r="W938" s="18"/>
      <c r="X938" s="18"/>
      <c r="Y938" s="18"/>
      <c r="Z938" s="18"/>
      <c r="AA938" s="18"/>
      <c r="AB938" s="18" t="s">
        <v>746</v>
      </c>
      <c r="AC938" s="18"/>
      <c r="AD938" s="18" t="s">
        <v>3619</v>
      </c>
      <c r="AE938" s="18"/>
      <c r="AF938" s="18" t="s">
        <v>3620</v>
      </c>
      <c r="AG938" s="18" t="s">
        <v>2944</v>
      </c>
      <c r="AH938" s="18" t="s">
        <v>2956</v>
      </c>
      <c r="AI938" s="18" t="s">
        <v>2957</v>
      </c>
      <c r="AJ938" s="18">
        <v>30.0</v>
      </c>
      <c r="AK938" s="18">
        <v>1052.0</v>
      </c>
    </row>
    <row r="939" ht="14.25" hidden="1" customHeight="1">
      <c r="A939" s="21" t="s">
        <v>3667</v>
      </c>
      <c r="B939" s="21" t="s">
        <v>612</v>
      </c>
      <c r="C939" s="21"/>
      <c r="D939" s="21"/>
      <c r="E939" s="21"/>
      <c r="F939" s="21">
        <v>19.0316</v>
      </c>
      <c r="G939" s="21"/>
      <c r="H939" s="21"/>
      <c r="I939" s="21"/>
      <c r="J939" s="21"/>
      <c r="K939" s="21"/>
      <c r="L939" s="21"/>
      <c r="M939" s="21"/>
      <c r="N939" s="21"/>
      <c r="O939" s="21"/>
      <c r="P939" s="21"/>
      <c r="Q939" s="21"/>
      <c r="R939" s="21"/>
      <c r="S939" s="21"/>
      <c r="T939" s="21"/>
      <c r="U939" s="21"/>
      <c r="V939" s="21"/>
      <c r="W939" s="21"/>
      <c r="X939" s="21"/>
      <c r="Y939" s="21"/>
      <c r="Z939" s="21"/>
      <c r="AA939" s="21"/>
      <c r="AB939" s="21" t="s">
        <v>746</v>
      </c>
      <c r="AC939" s="21"/>
      <c r="AD939" s="21" t="s">
        <v>3619</v>
      </c>
      <c r="AE939" s="21"/>
      <c r="AF939" s="21" t="s">
        <v>3620</v>
      </c>
      <c r="AG939" s="21" t="s">
        <v>2944</v>
      </c>
      <c r="AH939" s="21" t="s">
        <v>2956</v>
      </c>
      <c r="AI939" s="21" t="s">
        <v>2957</v>
      </c>
      <c r="AJ939" s="21">
        <v>38.0</v>
      </c>
      <c r="AK939" s="21">
        <v>1053.0</v>
      </c>
    </row>
    <row r="940" ht="14.25" hidden="1" customHeight="1">
      <c r="A940" s="18" t="s">
        <v>3668</v>
      </c>
      <c r="B940" s="18" t="s">
        <v>612</v>
      </c>
      <c r="C940" s="18"/>
      <c r="D940" s="18"/>
      <c r="E940" s="18"/>
      <c r="F940" s="18">
        <v>20.278</v>
      </c>
      <c r="G940" s="18"/>
      <c r="H940" s="18"/>
      <c r="I940" s="18"/>
      <c r="J940" s="18"/>
      <c r="K940" s="18"/>
      <c r="L940" s="18"/>
      <c r="M940" s="18"/>
      <c r="N940" s="18"/>
      <c r="O940" s="18"/>
      <c r="P940" s="18"/>
      <c r="Q940" s="18"/>
      <c r="R940" s="18"/>
      <c r="S940" s="18"/>
      <c r="T940" s="18"/>
      <c r="U940" s="18"/>
      <c r="V940" s="18"/>
      <c r="W940" s="18"/>
      <c r="X940" s="18"/>
      <c r="Y940" s="18"/>
      <c r="Z940" s="18"/>
      <c r="AA940" s="18"/>
      <c r="AB940" s="18" t="s">
        <v>746</v>
      </c>
      <c r="AC940" s="18"/>
      <c r="AD940" s="18" t="s">
        <v>3619</v>
      </c>
      <c r="AE940" s="18"/>
      <c r="AF940" s="18" t="s">
        <v>3620</v>
      </c>
      <c r="AG940" s="18" t="s">
        <v>2944</v>
      </c>
      <c r="AH940" s="18" t="s">
        <v>2956</v>
      </c>
      <c r="AI940" s="18" t="s">
        <v>2957</v>
      </c>
      <c r="AJ940" s="18">
        <v>44.0</v>
      </c>
      <c r="AK940" s="18">
        <v>1054.0</v>
      </c>
    </row>
    <row r="941" ht="14.25" hidden="1" customHeight="1">
      <c r="A941" s="21" t="s">
        <v>3669</v>
      </c>
      <c r="B941" s="21" t="s">
        <v>612</v>
      </c>
      <c r="C941" s="21"/>
      <c r="D941" s="21"/>
      <c r="E941" s="21"/>
      <c r="F941" s="21">
        <v>21.1742</v>
      </c>
      <c r="G941" s="21"/>
      <c r="H941" s="21"/>
      <c r="I941" s="21"/>
      <c r="J941" s="21"/>
      <c r="K941" s="21"/>
      <c r="L941" s="21"/>
      <c r="M941" s="21"/>
      <c r="N941" s="21"/>
      <c r="O941" s="21"/>
      <c r="P941" s="21"/>
      <c r="Q941" s="21"/>
      <c r="R941" s="21"/>
      <c r="S941" s="21"/>
      <c r="T941" s="21"/>
      <c r="U941" s="21"/>
      <c r="V941" s="21"/>
      <c r="W941" s="21"/>
      <c r="X941" s="21"/>
      <c r="Y941" s="21"/>
      <c r="Z941" s="21"/>
      <c r="AA941" s="21"/>
      <c r="AB941" s="21" t="s">
        <v>746</v>
      </c>
      <c r="AC941" s="21"/>
      <c r="AD941" s="21" t="s">
        <v>3619</v>
      </c>
      <c r="AE941" s="21"/>
      <c r="AF941" s="21" t="s">
        <v>3620</v>
      </c>
      <c r="AG941" s="21" t="s">
        <v>2944</v>
      </c>
      <c r="AH941" s="21" t="s">
        <v>2956</v>
      </c>
      <c r="AI941" s="21" t="s">
        <v>2957</v>
      </c>
      <c r="AJ941" s="21">
        <v>49.0</v>
      </c>
      <c r="AK941" s="21">
        <v>1055.0</v>
      </c>
    </row>
    <row r="942" ht="14.25" hidden="1" customHeight="1">
      <c r="A942" s="18" t="s">
        <v>3670</v>
      </c>
      <c r="B942" s="18" t="s">
        <v>612</v>
      </c>
      <c r="C942" s="18"/>
      <c r="D942" s="18"/>
      <c r="E942" s="18"/>
      <c r="F942" s="18">
        <v>22.7998</v>
      </c>
      <c r="G942" s="18"/>
      <c r="H942" s="18"/>
      <c r="I942" s="18"/>
      <c r="J942" s="18"/>
      <c r="K942" s="18"/>
      <c r="L942" s="18"/>
      <c r="M942" s="18"/>
      <c r="N942" s="18"/>
      <c r="O942" s="18"/>
      <c r="P942" s="18"/>
      <c r="Q942" s="18"/>
      <c r="R942" s="18"/>
      <c r="S942" s="18"/>
      <c r="T942" s="18"/>
      <c r="U942" s="18"/>
      <c r="V942" s="18"/>
      <c r="W942" s="18"/>
      <c r="X942" s="18"/>
      <c r="Y942" s="18"/>
      <c r="Z942" s="18"/>
      <c r="AA942" s="18"/>
      <c r="AB942" s="18" t="s">
        <v>746</v>
      </c>
      <c r="AC942" s="18"/>
      <c r="AD942" s="18" t="s">
        <v>3619</v>
      </c>
      <c r="AE942" s="18"/>
      <c r="AF942" s="18" t="s">
        <v>3620</v>
      </c>
      <c r="AG942" s="18" t="s">
        <v>2944</v>
      </c>
      <c r="AH942" s="18" t="s">
        <v>2956</v>
      </c>
      <c r="AI942" s="18" t="s">
        <v>2957</v>
      </c>
      <c r="AJ942" s="18">
        <v>60.0</v>
      </c>
      <c r="AK942" s="18">
        <v>1056.0</v>
      </c>
    </row>
    <row r="943" ht="14.25" hidden="1" customHeight="1">
      <c r="A943" s="18" t="s">
        <v>3672</v>
      </c>
      <c r="B943" s="18" t="s">
        <v>612</v>
      </c>
      <c r="C943" s="18"/>
      <c r="D943" s="18"/>
      <c r="E943" s="18"/>
      <c r="F943" s="18">
        <v>9.98167</v>
      </c>
      <c r="G943" s="18"/>
      <c r="H943" s="18"/>
      <c r="I943" s="18"/>
      <c r="J943" s="18"/>
      <c r="K943" s="18"/>
      <c r="L943" s="18"/>
      <c r="M943" s="18"/>
      <c r="N943" s="18"/>
      <c r="O943" s="18"/>
      <c r="P943" s="18"/>
      <c r="Q943" s="18"/>
      <c r="R943" s="18"/>
      <c r="S943" s="18"/>
      <c r="T943" s="18"/>
      <c r="U943" s="18"/>
      <c r="V943" s="18"/>
      <c r="W943" s="18"/>
      <c r="X943" s="18"/>
      <c r="Y943" s="18"/>
      <c r="Z943" s="18"/>
      <c r="AA943" s="18"/>
      <c r="AB943" s="18" t="s">
        <v>746</v>
      </c>
      <c r="AC943" s="18"/>
      <c r="AD943" s="18" t="s">
        <v>3619</v>
      </c>
      <c r="AE943" s="18"/>
      <c r="AF943" s="18" t="s">
        <v>3620</v>
      </c>
      <c r="AG943" s="18" t="s">
        <v>2944</v>
      </c>
      <c r="AH943" s="18" t="s">
        <v>2963</v>
      </c>
      <c r="AI943" s="18" t="s">
        <v>2917</v>
      </c>
      <c r="AJ943" s="18">
        <v>11.0</v>
      </c>
      <c r="AK943" s="18">
        <v>1068.0</v>
      </c>
    </row>
    <row r="944" ht="14.25" hidden="1" customHeight="1">
      <c r="A944" s="21" t="s">
        <v>3673</v>
      </c>
      <c r="B944" s="21" t="s">
        <v>612</v>
      </c>
      <c r="C944" s="21"/>
      <c r="D944" s="21"/>
      <c r="E944" s="21"/>
      <c r="F944" s="21">
        <v>11.416</v>
      </c>
      <c r="G944" s="21"/>
      <c r="H944" s="21"/>
      <c r="I944" s="21"/>
      <c r="J944" s="21"/>
      <c r="K944" s="21"/>
      <c r="L944" s="21"/>
      <c r="M944" s="21"/>
      <c r="N944" s="21"/>
      <c r="O944" s="21"/>
      <c r="P944" s="21"/>
      <c r="Q944" s="21"/>
      <c r="R944" s="21"/>
      <c r="S944" s="21"/>
      <c r="T944" s="21"/>
      <c r="U944" s="21"/>
      <c r="V944" s="21"/>
      <c r="W944" s="21"/>
      <c r="X944" s="21"/>
      <c r="Y944" s="21"/>
      <c r="Z944" s="21"/>
      <c r="AA944" s="21"/>
      <c r="AB944" s="21" t="s">
        <v>746</v>
      </c>
      <c r="AC944" s="21"/>
      <c r="AD944" s="21" t="s">
        <v>3619</v>
      </c>
      <c r="AE944" s="21"/>
      <c r="AF944" s="21" t="s">
        <v>3620</v>
      </c>
      <c r="AG944" s="21" t="s">
        <v>2944</v>
      </c>
      <c r="AH944" s="21" t="s">
        <v>2963</v>
      </c>
      <c r="AI944" s="21" t="s">
        <v>2917</v>
      </c>
      <c r="AJ944" s="21">
        <v>13.0</v>
      </c>
      <c r="AK944" s="21">
        <v>1069.0</v>
      </c>
    </row>
    <row r="945" ht="14.25" hidden="1" customHeight="1">
      <c r="A945" s="18" t="s">
        <v>3674</v>
      </c>
      <c r="B945" s="18" t="s">
        <v>612</v>
      </c>
      <c r="C945" s="18"/>
      <c r="D945" s="18"/>
      <c r="E945" s="18"/>
      <c r="F945" s="18">
        <v>15.2129</v>
      </c>
      <c r="G945" s="18"/>
      <c r="H945" s="18"/>
      <c r="I945" s="18"/>
      <c r="J945" s="18"/>
      <c r="K945" s="18"/>
      <c r="L945" s="18"/>
      <c r="M945" s="18"/>
      <c r="N945" s="18"/>
      <c r="O945" s="18"/>
      <c r="P945" s="18"/>
      <c r="Q945" s="18"/>
      <c r="R945" s="18"/>
      <c r="S945" s="18"/>
      <c r="T945" s="18"/>
      <c r="U945" s="18"/>
      <c r="V945" s="18"/>
      <c r="W945" s="18"/>
      <c r="X945" s="18"/>
      <c r="Y945" s="18"/>
      <c r="Z945" s="18"/>
      <c r="AA945" s="18"/>
      <c r="AB945" s="18" t="s">
        <v>746</v>
      </c>
      <c r="AC945" s="18"/>
      <c r="AD945" s="18" t="s">
        <v>3619</v>
      </c>
      <c r="AE945" s="18"/>
      <c r="AF945" s="18" t="s">
        <v>3620</v>
      </c>
      <c r="AG945" s="18" t="s">
        <v>2944</v>
      </c>
      <c r="AH945" s="18" t="s">
        <v>2963</v>
      </c>
      <c r="AI945" s="18" t="s">
        <v>2917</v>
      </c>
      <c r="AJ945" s="18">
        <v>19.0</v>
      </c>
      <c r="AK945" s="18">
        <v>1070.0</v>
      </c>
    </row>
    <row r="946" ht="14.25" hidden="1" customHeight="1">
      <c r="A946" s="21" t="s">
        <v>3675</v>
      </c>
      <c r="B946" s="21" t="s">
        <v>612</v>
      </c>
      <c r="C946" s="21"/>
      <c r="D946" s="21"/>
      <c r="E946" s="21"/>
      <c r="F946" s="21">
        <v>16.3338</v>
      </c>
      <c r="G946" s="21"/>
      <c r="H946" s="21"/>
      <c r="I946" s="21"/>
      <c r="J946" s="21"/>
      <c r="K946" s="21"/>
      <c r="L946" s="21"/>
      <c r="M946" s="21"/>
      <c r="N946" s="21"/>
      <c r="O946" s="21"/>
      <c r="P946" s="21"/>
      <c r="Q946" s="21"/>
      <c r="R946" s="21"/>
      <c r="S946" s="21"/>
      <c r="T946" s="21"/>
      <c r="U946" s="21"/>
      <c r="V946" s="21"/>
      <c r="W946" s="21"/>
      <c r="X946" s="21"/>
      <c r="Y946" s="21"/>
      <c r="Z946" s="21"/>
      <c r="AA946" s="21"/>
      <c r="AB946" s="21" t="s">
        <v>746</v>
      </c>
      <c r="AC946" s="21"/>
      <c r="AD946" s="21" t="s">
        <v>3619</v>
      </c>
      <c r="AE946" s="21"/>
      <c r="AF946" s="21" t="s">
        <v>3620</v>
      </c>
      <c r="AG946" s="21" t="s">
        <v>2944</v>
      </c>
      <c r="AH946" s="21" t="s">
        <v>2963</v>
      </c>
      <c r="AI946" s="21" t="s">
        <v>2917</v>
      </c>
      <c r="AJ946" s="21">
        <v>21.0</v>
      </c>
      <c r="AK946" s="21">
        <v>1071.0</v>
      </c>
    </row>
    <row r="947" ht="14.25" hidden="1" customHeight="1">
      <c r="A947" s="18" t="s">
        <v>3677</v>
      </c>
      <c r="B947" s="18" t="s">
        <v>612</v>
      </c>
      <c r="C947" s="18"/>
      <c r="D947" s="18"/>
      <c r="E947" s="18"/>
      <c r="F947" s="18">
        <v>16.8706</v>
      </c>
      <c r="G947" s="18"/>
      <c r="H947" s="18"/>
      <c r="I947" s="18"/>
      <c r="J947" s="18"/>
      <c r="K947" s="18"/>
      <c r="L947" s="18"/>
      <c r="M947" s="18"/>
      <c r="N947" s="18"/>
      <c r="O947" s="18"/>
      <c r="P947" s="18"/>
      <c r="Q947" s="18"/>
      <c r="R947" s="18"/>
      <c r="S947" s="18"/>
      <c r="T947" s="18"/>
      <c r="U947" s="18"/>
      <c r="V947" s="18"/>
      <c r="W947" s="18"/>
      <c r="X947" s="18"/>
      <c r="Y947" s="18"/>
      <c r="Z947" s="18"/>
      <c r="AA947" s="18"/>
      <c r="AB947" s="18" t="s">
        <v>746</v>
      </c>
      <c r="AC947" s="18"/>
      <c r="AD947" s="18" t="s">
        <v>3619</v>
      </c>
      <c r="AE947" s="18"/>
      <c r="AF947" s="18" t="s">
        <v>3620</v>
      </c>
      <c r="AG947" s="18" t="s">
        <v>2944</v>
      </c>
      <c r="AH947" s="18" t="s">
        <v>2963</v>
      </c>
      <c r="AI947" s="18" t="s">
        <v>2917</v>
      </c>
      <c r="AJ947" s="18">
        <v>22.0</v>
      </c>
      <c r="AK947" s="18">
        <v>1072.0</v>
      </c>
    </row>
    <row r="948" ht="14.25" hidden="1" customHeight="1">
      <c r="A948" s="21" t="s">
        <v>3678</v>
      </c>
      <c r="B948" s="21" t="s">
        <v>612</v>
      </c>
      <c r="C948" s="21"/>
      <c r="D948" s="21"/>
      <c r="E948" s="21"/>
      <c r="F948" s="21">
        <v>18.394</v>
      </c>
      <c r="G948" s="21"/>
      <c r="H948" s="21"/>
      <c r="I948" s="21"/>
      <c r="J948" s="21"/>
      <c r="K948" s="21"/>
      <c r="L948" s="21"/>
      <c r="M948" s="21"/>
      <c r="N948" s="21"/>
      <c r="O948" s="21"/>
      <c r="P948" s="21"/>
      <c r="Q948" s="21"/>
      <c r="R948" s="21"/>
      <c r="S948" s="21"/>
      <c r="T948" s="21"/>
      <c r="U948" s="21"/>
      <c r="V948" s="21"/>
      <c r="W948" s="21"/>
      <c r="X948" s="21"/>
      <c r="Y948" s="21"/>
      <c r="Z948" s="21"/>
      <c r="AA948" s="21"/>
      <c r="AB948" s="21" t="s">
        <v>746</v>
      </c>
      <c r="AC948" s="21"/>
      <c r="AD948" s="21" t="s">
        <v>3619</v>
      </c>
      <c r="AE948" s="21"/>
      <c r="AF948" s="21" t="s">
        <v>3620</v>
      </c>
      <c r="AG948" s="21" t="s">
        <v>2944</v>
      </c>
      <c r="AH948" s="21" t="s">
        <v>2963</v>
      </c>
      <c r="AI948" s="21" t="s">
        <v>2917</v>
      </c>
      <c r="AJ948" s="21">
        <v>25.0</v>
      </c>
      <c r="AK948" s="21">
        <v>1073.0</v>
      </c>
    </row>
    <row r="949" ht="14.25" hidden="1" customHeight="1">
      <c r="A949" s="18" t="s">
        <v>3680</v>
      </c>
      <c r="B949" s="18" t="s">
        <v>612</v>
      </c>
      <c r="C949" s="18"/>
      <c r="D949" s="18"/>
      <c r="E949" s="18"/>
      <c r="F949" s="18">
        <v>20.6759</v>
      </c>
      <c r="G949" s="18"/>
      <c r="H949" s="18"/>
      <c r="I949" s="18"/>
      <c r="J949" s="18"/>
      <c r="K949" s="18"/>
      <c r="L949" s="18"/>
      <c r="M949" s="18"/>
      <c r="N949" s="18"/>
      <c r="O949" s="18"/>
      <c r="P949" s="18"/>
      <c r="Q949" s="18"/>
      <c r="R949" s="18"/>
      <c r="S949" s="18"/>
      <c r="T949" s="18"/>
      <c r="U949" s="18"/>
      <c r="V949" s="18"/>
      <c r="W949" s="18"/>
      <c r="X949" s="18"/>
      <c r="Y949" s="18"/>
      <c r="Z949" s="18"/>
      <c r="AA949" s="18"/>
      <c r="AB949" s="18" t="s">
        <v>746</v>
      </c>
      <c r="AC949" s="18"/>
      <c r="AD949" s="18" t="s">
        <v>3619</v>
      </c>
      <c r="AE949" s="18"/>
      <c r="AF949" s="18" t="s">
        <v>3620</v>
      </c>
      <c r="AG949" s="18" t="s">
        <v>2944</v>
      </c>
      <c r="AH949" s="18" t="s">
        <v>2963</v>
      </c>
      <c r="AI949" s="18" t="s">
        <v>2917</v>
      </c>
      <c r="AJ949" s="18">
        <v>30.0</v>
      </c>
      <c r="AK949" s="18">
        <v>1074.0</v>
      </c>
    </row>
    <row r="950" ht="14.25" hidden="1" customHeight="1">
      <c r="A950" s="21" t="s">
        <v>3681</v>
      </c>
      <c r="B950" s="21" t="s">
        <v>612</v>
      </c>
      <c r="C950" s="21"/>
      <c r="D950" s="21"/>
      <c r="E950" s="21"/>
      <c r="F950" s="21">
        <v>23.7814</v>
      </c>
      <c r="G950" s="21"/>
      <c r="H950" s="21"/>
      <c r="I950" s="21"/>
      <c r="J950" s="21"/>
      <c r="K950" s="21"/>
      <c r="L950" s="21"/>
      <c r="M950" s="21"/>
      <c r="N950" s="21"/>
      <c r="O950" s="21"/>
      <c r="P950" s="21"/>
      <c r="Q950" s="21"/>
      <c r="R950" s="21"/>
      <c r="S950" s="21"/>
      <c r="T950" s="21"/>
      <c r="U950" s="21"/>
      <c r="V950" s="21"/>
      <c r="W950" s="21"/>
      <c r="X950" s="21"/>
      <c r="Y950" s="21"/>
      <c r="Z950" s="21"/>
      <c r="AA950" s="21"/>
      <c r="AB950" s="21" t="s">
        <v>746</v>
      </c>
      <c r="AC950" s="21"/>
      <c r="AD950" s="21" t="s">
        <v>3619</v>
      </c>
      <c r="AE950" s="21"/>
      <c r="AF950" s="21" t="s">
        <v>3620</v>
      </c>
      <c r="AG950" s="21" t="s">
        <v>2944</v>
      </c>
      <c r="AH950" s="21" t="s">
        <v>2963</v>
      </c>
      <c r="AI950" s="21" t="s">
        <v>2917</v>
      </c>
      <c r="AJ950" s="21">
        <v>38.0</v>
      </c>
      <c r="AK950" s="21">
        <v>1075.0</v>
      </c>
    </row>
    <row r="951" ht="14.25" hidden="1" customHeight="1">
      <c r="A951" s="18" t="s">
        <v>3682</v>
      </c>
      <c r="B951" s="18" t="s">
        <v>612</v>
      </c>
      <c r="C951" s="18"/>
      <c r="D951" s="18"/>
      <c r="E951" s="18"/>
      <c r="F951" s="18">
        <v>25.7599</v>
      </c>
      <c r="G951" s="18"/>
      <c r="H951" s="18"/>
      <c r="I951" s="18"/>
      <c r="J951" s="18"/>
      <c r="K951" s="18"/>
      <c r="L951" s="18"/>
      <c r="M951" s="18"/>
      <c r="N951" s="18"/>
      <c r="O951" s="18"/>
      <c r="P951" s="18"/>
      <c r="Q951" s="18"/>
      <c r="R951" s="18"/>
      <c r="S951" s="18"/>
      <c r="T951" s="18"/>
      <c r="U951" s="18"/>
      <c r="V951" s="18"/>
      <c r="W951" s="18"/>
      <c r="X951" s="18"/>
      <c r="Y951" s="18"/>
      <c r="Z951" s="18"/>
      <c r="AA951" s="18"/>
      <c r="AB951" s="18" t="s">
        <v>746</v>
      </c>
      <c r="AC951" s="18"/>
      <c r="AD951" s="18" t="s">
        <v>3619</v>
      </c>
      <c r="AE951" s="18"/>
      <c r="AF951" s="18" t="s">
        <v>3620</v>
      </c>
      <c r="AG951" s="18" t="s">
        <v>2944</v>
      </c>
      <c r="AH951" s="18" t="s">
        <v>2963</v>
      </c>
      <c r="AI951" s="18" t="s">
        <v>2917</v>
      </c>
      <c r="AJ951" s="18">
        <v>44.0</v>
      </c>
      <c r="AK951" s="18">
        <v>1076.0</v>
      </c>
    </row>
    <row r="952" ht="14.25" hidden="1" customHeight="1">
      <c r="A952" s="21" t="s">
        <v>3684</v>
      </c>
      <c r="B952" s="21" t="s">
        <v>612</v>
      </c>
      <c r="C952" s="21"/>
      <c r="D952" s="21"/>
      <c r="E952" s="21"/>
      <c r="F952" s="21">
        <v>27.2236</v>
      </c>
      <c r="G952" s="21"/>
      <c r="H952" s="21"/>
      <c r="I952" s="21"/>
      <c r="J952" s="21"/>
      <c r="K952" s="21"/>
      <c r="L952" s="21"/>
      <c r="M952" s="21"/>
      <c r="N952" s="21"/>
      <c r="O952" s="21"/>
      <c r="P952" s="21"/>
      <c r="Q952" s="21"/>
      <c r="R952" s="21"/>
      <c r="S952" s="21"/>
      <c r="T952" s="21"/>
      <c r="U952" s="21"/>
      <c r="V952" s="21"/>
      <c r="W952" s="21"/>
      <c r="X952" s="21"/>
      <c r="Y952" s="21"/>
      <c r="Z952" s="21"/>
      <c r="AA952" s="21"/>
      <c r="AB952" s="21" t="s">
        <v>746</v>
      </c>
      <c r="AC952" s="21"/>
      <c r="AD952" s="21" t="s">
        <v>3619</v>
      </c>
      <c r="AE952" s="21"/>
      <c r="AF952" s="21" t="s">
        <v>3620</v>
      </c>
      <c r="AG952" s="21" t="s">
        <v>2944</v>
      </c>
      <c r="AH952" s="21" t="s">
        <v>2963</v>
      </c>
      <c r="AI952" s="21" t="s">
        <v>2917</v>
      </c>
      <c r="AJ952" s="21">
        <v>49.0</v>
      </c>
      <c r="AK952" s="21">
        <v>1077.0</v>
      </c>
    </row>
    <row r="953" ht="14.25" hidden="1" customHeight="1">
      <c r="A953" s="18" t="s">
        <v>3685</v>
      </c>
      <c r="B953" s="18" t="s">
        <v>612</v>
      </c>
      <c r="C953" s="18"/>
      <c r="D953" s="18"/>
      <c r="E953" s="18"/>
      <c r="F953" s="18">
        <v>29.9711</v>
      </c>
      <c r="G953" s="18"/>
      <c r="H953" s="18"/>
      <c r="I953" s="18"/>
      <c r="J953" s="18"/>
      <c r="K953" s="18"/>
      <c r="L953" s="18"/>
      <c r="M953" s="18"/>
      <c r="N953" s="18"/>
      <c r="O953" s="18"/>
      <c r="P953" s="18"/>
      <c r="Q953" s="18"/>
      <c r="R953" s="18"/>
      <c r="S953" s="18"/>
      <c r="T953" s="18"/>
      <c r="U953" s="18"/>
      <c r="V953" s="18"/>
      <c r="W953" s="18"/>
      <c r="X953" s="18"/>
      <c r="Y953" s="18"/>
      <c r="Z953" s="18"/>
      <c r="AA953" s="18"/>
      <c r="AB953" s="18" t="s">
        <v>746</v>
      </c>
      <c r="AC953" s="18"/>
      <c r="AD953" s="18" t="s">
        <v>3619</v>
      </c>
      <c r="AE953" s="18"/>
      <c r="AF953" s="18" t="s">
        <v>3620</v>
      </c>
      <c r="AG953" s="18" t="s">
        <v>2944</v>
      </c>
      <c r="AH953" s="18" t="s">
        <v>2963</v>
      </c>
      <c r="AI953" s="18" t="s">
        <v>2917</v>
      </c>
      <c r="AJ953" s="18">
        <v>60.0</v>
      </c>
      <c r="AK953" s="18">
        <v>1078.0</v>
      </c>
    </row>
    <row r="954" ht="14.25" hidden="1" customHeight="1">
      <c r="A954" s="18" t="s">
        <v>3686</v>
      </c>
      <c r="B954" s="18" t="s">
        <v>612</v>
      </c>
      <c r="C954" s="18"/>
      <c r="D954" s="18"/>
      <c r="E954" s="18"/>
      <c r="F954" s="18">
        <v>10.4438</v>
      </c>
      <c r="G954" s="18"/>
      <c r="H954" s="18"/>
      <c r="I954" s="18"/>
      <c r="J954" s="18"/>
      <c r="K954" s="18"/>
      <c r="L954" s="18"/>
      <c r="M954" s="18"/>
      <c r="N954" s="18"/>
      <c r="O954" s="18"/>
      <c r="P954" s="18"/>
      <c r="Q954" s="18"/>
      <c r="R954" s="18"/>
      <c r="S954" s="18"/>
      <c r="T954" s="18"/>
      <c r="U954" s="18"/>
      <c r="V954" s="18"/>
      <c r="W954" s="18"/>
      <c r="X954" s="18"/>
      <c r="Y954" s="18"/>
      <c r="Z954" s="18"/>
      <c r="AA954" s="18"/>
      <c r="AB954" s="18" t="s">
        <v>746</v>
      </c>
      <c r="AC954" s="18"/>
      <c r="AD954" s="18" t="s">
        <v>3619</v>
      </c>
      <c r="AE954" s="18"/>
      <c r="AF954" s="18" t="s">
        <v>3620</v>
      </c>
      <c r="AG954" s="18" t="s">
        <v>2944</v>
      </c>
      <c r="AH954" s="18" t="s">
        <v>2969</v>
      </c>
      <c r="AI954" s="18" t="s">
        <v>2924</v>
      </c>
      <c r="AJ954" s="18">
        <v>11.0</v>
      </c>
      <c r="AK954" s="18">
        <v>1090.0</v>
      </c>
    </row>
    <row r="955" ht="14.25" hidden="1" customHeight="1">
      <c r="A955" s="21" t="s">
        <v>3687</v>
      </c>
      <c r="B955" s="21" t="s">
        <v>612</v>
      </c>
      <c r="C955" s="21"/>
      <c r="D955" s="21"/>
      <c r="E955" s="21"/>
      <c r="F955" s="21">
        <v>12.0246</v>
      </c>
      <c r="G955" s="21"/>
      <c r="H955" s="21"/>
      <c r="I955" s="21"/>
      <c r="J955" s="21"/>
      <c r="K955" s="21"/>
      <c r="L955" s="21"/>
      <c r="M955" s="21"/>
      <c r="N955" s="21"/>
      <c r="O955" s="21"/>
      <c r="P955" s="21"/>
      <c r="Q955" s="21"/>
      <c r="R955" s="21"/>
      <c r="S955" s="21"/>
      <c r="T955" s="21"/>
      <c r="U955" s="21"/>
      <c r="V955" s="21"/>
      <c r="W955" s="21"/>
      <c r="X955" s="21"/>
      <c r="Y955" s="21"/>
      <c r="Z955" s="21"/>
      <c r="AA955" s="21"/>
      <c r="AB955" s="21" t="s">
        <v>746</v>
      </c>
      <c r="AC955" s="21"/>
      <c r="AD955" s="21" t="s">
        <v>3619</v>
      </c>
      <c r="AE955" s="21"/>
      <c r="AF955" s="21" t="s">
        <v>3620</v>
      </c>
      <c r="AG955" s="21" t="s">
        <v>2944</v>
      </c>
      <c r="AH955" s="21" t="s">
        <v>2969</v>
      </c>
      <c r="AI955" s="21" t="s">
        <v>2924</v>
      </c>
      <c r="AJ955" s="21">
        <v>13.0</v>
      </c>
      <c r="AK955" s="21">
        <v>1091.0</v>
      </c>
    </row>
    <row r="956" ht="14.25" hidden="1" customHeight="1">
      <c r="A956" s="18" t="s">
        <v>3688</v>
      </c>
      <c r="B956" s="18" t="s">
        <v>612</v>
      </c>
      <c r="C956" s="18"/>
      <c r="D956" s="18"/>
      <c r="E956" s="18"/>
      <c r="F956" s="18">
        <v>16.313</v>
      </c>
      <c r="G956" s="18"/>
      <c r="H956" s="18"/>
      <c r="I956" s="18"/>
      <c r="J956" s="18"/>
      <c r="K956" s="18"/>
      <c r="L956" s="18"/>
      <c r="M956" s="18"/>
      <c r="N956" s="18"/>
      <c r="O956" s="18"/>
      <c r="P956" s="18"/>
      <c r="Q956" s="18"/>
      <c r="R956" s="18"/>
      <c r="S956" s="18"/>
      <c r="T956" s="18"/>
      <c r="U956" s="18"/>
      <c r="V956" s="18"/>
      <c r="W956" s="18"/>
      <c r="X956" s="18"/>
      <c r="Y956" s="18"/>
      <c r="Z956" s="18"/>
      <c r="AA956" s="18"/>
      <c r="AB956" s="18" t="s">
        <v>746</v>
      </c>
      <c r="AC956" s="18"/>
      <c r="AD956" s="18" t="s">
        <v>3619</v>
      </c>
      <c r="AE956" s="18"/>
      <c r="AF956" s="18" t="s">
        <v>3620</v>
      </c>
      <c r="AG956" s="18" t="s">
        <v>2944</v>
      </c>
      <c r="AH956" s="18" t="s">
        <v>2969</v>
      </c>
      <c r="AI956" s="18" t="s">
        <v>2924</v>
      </c>
      <c r="AJ956" s="18">
        <v>19.0</v>
      </c>
      <c r="AK956" s="18">
        <v>1092.0</v>
      </c>
    </row>
    <row r="957" ht="14.25" hidden="1" customHeight="1">
      <c r="A957" s="21" t="s">
        <v>3690</v>
      </c>
      <c r="B957" s="21" t="s">
        <v>612</v>
      </c>
      <c r="C957" s="21"/>
      <c r="D957" s="21"/>
      <c r="E957" s="21"/>
      <c r="F957" s="21">
        <v>17.6089</v>
      </c>
      <c r="G957" s="21"/>
      <c r="H957" s="21"/>
      <c r="I957" s="21"/>
      <c r="J957" s="21"/>
      <c r="K957" s="21"/>
      <c r="L957" s="21"/>
      <c r="M957" s="21"/>
      <c r="N957" s="21"/>
      <c r="O957" s="21"/>
      <c r="P957" s="21"/>
      <c r="Q957" s="21"/>
      <c r="R957" s="21"/>
      <c r="S957" s="21"/>
      <c r="T957" s="21"/>
      <c r="U957" s="21"/>
      <c r="V957" s="21"/>
      <c r="W957" s="21"/>
      <c r="X957" s="21"/>
      <c r="Y957" s="21"/>
      <c r="Z957" s="21"/>
      <c r="AA957" s="21"/>
      <c r="AB957" s="21" t="s">
        <v>746</v>
      </c>
      <c r="AC957" s="21"/>
      <c r="AD957" s="21" t="s">
        <v>3619</v>
      </c>
      <c r="AE957" s="21"/>
      <c r="AF957" s="21" t="s">
        <v>3620</v>
      </c>
      <c r="AG957" s="21" t="s">
        <v>2944</v>
      </c>
      <c r="AH957" s="21" t="s">
        <v>2969</v>
      </c>
      <c r="AI957" s="21" t="s">
        <v>2924</v>
      </c>
      <c r="AJ957" s="21">
        <v>21.0</v>
      </c>
      <c r="AK957" s="21">
        <v>1093.0</v>
      </c>
    </row>
    <row r="958" ht="14.25" hidden="1" customHeight="1">
      <c r="A958" s="18" t="s">
        <v>3691</v>
      </c>
      <c r="B958" s="18" t="s">
        <v>612</v>
      </c>
      <c r="C958" s="18"/>
      <c r="D958" s="18"/>
      <c r="E958" s="18"/>
      <c r="F958" s="18">
        <v>18.2344</v>
      </c>
      <c r="G958" s="18"/>
      <c r="H958" s="18"/>
      <c r="I958" s="18"/>
      <c r="J958" s="18"/>
      <c r="K958" s="18"/>
      <c r="L958" s="18"/>
      <c r="M958" s="18"/>
      <c r="N958" s="18"/>
      <c r="O958" s="18"/>
      <c r="P958" s="18"/>
      <c r="Q958" s="18"/>
      <c r="R958" s="18"/>
      <c r="S958" s="18"/>
      <c r="T958" s="18"/>
      <c r="U958" s="18"/>
      <c r="V958" s="18"/>
      <c r="W958" s="18"/>
      <c r="X958" s="18"/>
      <c r="Y958" s="18"/>
      <c r="Z958" s="18"/>
      <c r="AA958" s="18"/>
      <c r="AB958" s="18" t="s">
        <v>746</v>
      </c>
      <c r="AC958" s="18"/>
      <c r="AD958" s="18" t="s">
        <v>3619</v>
      </c>
      <c r="AE958" s="18"/>
      <c r="AF958" s="18" t="s">
        <v>3620</v>
      </c>
      <c r="AG958" s="18" t="s">
        <v>2944</v>
      </c>
      <c r="AH958" s="18" t="s">
        <v>2969</v>
      </c>
      <c r="AI958" s="18" t="s">
        <v>2924</v>
      </c>
      <c r="AJ958" s="18">
        <v>22.0</v>
      </c>
      <c r="AK958" s="18">
        <v>1094.0</v>
      </c>
    </row>
    <row r="959" ht="14.25" hidden="1" customHeight="1">
      <c r="A959" s="21" t="s">
        <v>3692</v>
      </c>
      <c r="B959" s="21" t="s">
        <v>612</v>
      </c>
      <c r="C959" s="21"/>
      <c r="D959" s="21"/>
      <c r="E959" s="21"/>
      <c r="F959" s="21">
        <v>20.0271</v>
      </c>
      <c r="G959" s="21"/>
      <c r="H959" s="21"/>
      <c r="I959" s="21"/>
      <c r="J959" s="21"/>
      <c r="K959" s="21"/>
      <c r="L959" s="21"/>
      <c r="M959" s="21"/>
      <c r="N959" s="21"/>
      <c r="O959" s="21"/>
      <c r="P959" s="21"/>
      <c r="Q959" s="21"/>
      <c r="R959" s="21"/>
      <c r="S959" s="21"/>
      <c r="T959" s="21"/>
      <c r="U959" s="21"/>
      <c r="V959" s="21"/>
      <c r="W959" s="21"/>
      <c r="X959" s="21"/>
      <c r="Y959" s="21"/>
      <c r="Z959" s="21"/>
      <c r="AA959" s="21"/>
      <c r="AB959" s="21" t="s">
        <v>746</v>
      </c>
      <c r="AC959" s="21"/>
      <c r="AD959" s="21" t="s">
        <v>3619</v>
      </c>
      <c r="AE959" s="21"/>
      <c r="AF959" s="21" t="s">
        <v>3620</v>
      </c>
      <c r="AG959" s="21" t="s">
        <v>2944</v>
      </c>
      <c r="AH959" s="21" t="s">
        <v>2969</v>
      </c>
      <c r="AI959" s="21" t="s">
        <v>2924</v>
      </c>
      <c r="AJ959" s="21">
        <v>25.0</v>
      </c>
      <c r="AK959" s="21">
        <v>1095.0</v>
      </c>
    </row>
    <row r="960" ht="14.25" hidden="1" customHeight="1">
      <c r="A960" s="18" t="s">
        <v>3693</v>
      </c>
      <c r="B960" s="18" t="s">
        <v>612</v>
      </c>
      <c r="C960" s="18"/>
      <c r="D960" s="18"/>
      <c r="E960" s="18"/>
      <c r="F960" s="18">
        <v>22.7622</v>
      </c>
      <c r="G960" s="18"/>
      <c r="H960" s="18"/>
      <c r="I960" s="18"/>
      <c r="J960" s="18"/>
      <c r="K960" s="18"/>
      <c r="L960" s="18"/>
      <c r="M960" s="18"/>
      <c r="N960" s="18"/>
      <c r="O960" s="18"/>
      <c r="P960" s="18"/>
      <c r="Q960" s="18"/>
      <c r="R960" s="18"/>
      <c r="S960" s="18"/>
      <c r="T960" s="18"/>
      <c r="U960" s="18"/>
      <c r="V960" s="18"/>
      <c r="W960" s="18"/>
      <c r="X960" s="18"/>
      <c r="Y960" s="18"/>
      <c r="Z960" s="18"/>
      <c r="AA960" s="18"/>
      <c r="AB960" s="18" t="s">
        <v>746</v>
      </c>
      <c r="AC960" s="18"/>
      <c r="AD960" s="18" t="s">
        <v>3619</v>
      </c>
      <c r="AE960" s="18"/>
      <c r="AF960" s="18" t="s">
        <v>3620</v>
      </c>
      <c r="AG960" s="18" t="s">
        <v>2944</v>
      </c>
      <c r="AH960" s="18" t="s">
        <v>2969</v>
      </c>
      <c r="AI960" s="18" t="s">
        <v>2924</v>
      </c>
      <c r="AJ960" s="18">
        <v>30.0</v>
      </c>
      <c r="AK960" s="18">
        <v>1096.0</v>
      </c>
    </row>
    <row r="961" ht="14.25" hidden="1" customHeight="1">
      <c r="A961" s="21" t="s">
        <v>3695</v>
      </c>
      <c r="B961" s="21" t="s">
        <v>612</v>
      </c>
      <c r="C961" s="21"/>
      <c r="D961" s="21"/>
      <c r="E961" s="21"/>
      <c r="F961" s="21">
        <v>26.584</v>
      </c>
      <c r="G961" s="21"/>
      <c r="H961" s="21"/>
      <c r="I961" s="21"/>
      <c r="J961" s="21"/>
      <c r="K961" s="21"/>
      <c r="L961" s="21"/>
      <c r="M961" s="21"/>
      <c r="N961" s="21"/>
      <c r="O961" s="21"/>
      <c r="P961" s="21"/>
      <c r="Q961" s="21"/>
      <c r="R961" s="21"/>
      <c r="S961" s="21"/>
      <c r="T961" s="21"/>
      <c r="U961" s="21"/>
      <c r="V961" s="21"/>
      <c r="W961" s="21"/>
      <c r="X961" s="21"/>
      <c r="Y961" s="21"/>
      <c r="Z961" s="21"/>
      <c r="AA961" s="21"/>
      <c r="AB961" s="21" t="s">
        <v>746</v>
      </c>
      <c r="AC961" s="21"/>
      <c r="AD961" s="21" t="s">
        <v>3619</v>
      </c>
      <c r="AE961" s="21"/>
      <c r="AF961" s="21" t="s">
        <v>3620</v>
      </c>
      <c r="AG961" s="21" t="s">
        <v>2944</v>
      </c>
      <c r="AH961" s="21" t="s">
        <v>2969</v>
      </c>
      <c r="AI961" s="21" t="s">
        <v>2924</v>
      </c>
      <c r="AJ961" s="21">
        <v>38.0</v>
      </c>
      <c r="AK961" s="21">
        <v>1097.0</v>
      </c>
    </row>
    <row r="962" ht="14.25" hidden="1" customHeight="1">
      <c r="A962" s="18" t="s">
        <v>3697</v>
      </c>
      <c r="B962" s="18" t="s">
        <v>612</v>
      </c>
      <c r="C962" s="18"/>
      <c r="D962" s="18"/>
      <c r="E962" s="18"/>
      <c r="F962" s="18">
        <v>29.0808</v>
      </c>
      <c r="G962" s="18"/>
      <c r="H962" s="18"/>
      <c r="I962" s="18"/>
      <c r="J962" s="18"/>
      <c r="K962" s="18"/>
      <c r="L962" s="18"/>
      <c r="M962" s="18"/>
      <c r="N962" s="18"/>
      <c r="O962" s="18"/>
      <c r="P962" s="18"/>
      <c r="Q962" s="18"/>
      <c r="R962" s="18"/>
      <c r="S962" s="18"/>
      <c r="T962" s="18"/>
      <c r="U962" s="18"/>
      <c r="V962" s="18"/>
      <c r="W962" s="18"/>
      <c r="X962" s="18"/>
      <c r="Y962" s="18"/>
      <c r="Z962" s="18"/>
      <c r="AA962" s="18"/>
      <c r="AB962" s="18" t="s">
        <v>746</v>
      </c>
      <c r="AC962" s="18"/>
      <c r="AD962" s="18" t="s">
        <v>3619</v>
      </c>
      <c r="AE962" s="18"/>
      <c r="AF962" s="18" t="s">
        <v>3620</v>
      </c>
      <c r="AG962" s="18" t="s">
        <v>2944</v>
      </c>
      <c r="AH962" s="18" t="s">
        <v>2969</v>
      </c>
      <c r="AI962" s="18" t="s">
        <v>2924</v>
      </c>
      <c r="AJ962" s="18">
        <v>44.0</v>
      </c>
      <c r="AK962" s="18">
        <v>1098.0</v>
      </c>
    </row>
    <row r="963" ht="14.25" hidden="1" customHeight="1">
      <c r="A963" s="21" t="s">
        <v>3698</v>
      </c>
      <c r="B963" s="21" t="s">
        <v>612</v>
      </c>
      <c r="C963" s="21"/>
      <c r="D963" s="21"/>
      <c r="E963" s="21"/>
      <c r="F963" s="21">
        <v>30.96</v>
      </c>
      <c r="G963" s="21"/>
      <c r="H963" s="21"/>
      <c r="I963" s="21"/>
      <c r="J963" s="21"/>
      <c r="K963" s="21"/>
      <c r="L963" s="21"/>
      <c r="M963" s="21"/>
      <c r="N963" s="21"/>
      <c r="O963" s="21"/>
      <c r="P963" s="21"/>
      <c r="Q963" s="21"/>
      <c r="R963" s="21"/>
      <c r="S963" s="21"/>
      <c r="T963" s="21"/>
      <c r="U963" s="21"/>
      <c r="V963" s="21"/>
      <c r="W963" s="21"/>
      <c r="X963" s="21"/>
      <c r="Y963" s="21"/>
      <c r="Z963" s="21"/>
      <c r="AA963" s="21"/>
      <c r="AB963" s="21" t="s">
        <v>746</v>
      </c>
      <c r="AC963" s="21"/>
      <c r="AD963" s="21" t="s">
        <v>3619</v>
      </c>
      <c r="AE963" s="21"/>
      <c r="AF963" s="21" t="s">
        <v>3620</v>
      </c>
      <c r="AG963" s="21" t="s">
        <v>2944</v>
      </c>
      <c r="AH963" s="21" t="s">
        <v>2969</v>
      </c>
      <c r="AI963" s="21" t="s">
        <v>2924</v>
      </c>
      <c r="AJ963" s="21">
        <v>49.0</v>
      </c>
      <c r="AK963" s="21">
        <v>1099.0</v>
      </c>
    </row>
    <row r="964" ht="14.25" hidden="1" customHeight="1">
      <c r="A964" s="18" t="s">
        <v>3699</v>
      </c>
      <c r="B964" s="18" t="s">
        <v>612</v>
      </c>
      <c r="C964" s="18"/>
      <c r="D964" s="18"/>
      <c r="E964" s="18"/>
      <c r="F964" s="18">
        <v>34.5633</v>
      </c>
      <c r="G964" s="18"/>
      <c r="H964" s="18"/>
      <c r="I964" s="18"/>
      <c r="J964" s="18"/>
      <c r="K964" s="18"/>
      <c r="L964" s="18"/>
      <c r="M964" s="18"/>
      <c r="N964" s="18"/>
      <c r="O964" s="18"/>
      <c r="P964" s="18"/>
      <c r="Q964" s="18"/>
      <c r="R964" s="18"/>
      <c r="S964" s="18"/>
      <c r="T964" s="18"/>
      <c r="U964" s="18"/>
      <c r="V964" s="18"/>
      <c r="W964" s="18"/>
      <c r="X964" s="18"/>
      <c r="Y964" s="18"/>
      <c r="Z964" s="18"/>
      <c r="AA964" s="18"/>
      <c r="AB964" s="18" t="s">
        <v>746</v>
      </c>
      <c r="AC964" s="18"/>
      <c r="AD964" s="18" t="s">
        <v>3619</v>
      </c>
      <c r="AE964" s="18"/>
      <c r="AF964" s="18" t="s">
        <v>3620</v>
      </c>
      <c r="AG964" s="18" t="s">
        <v>2944</v>
      </c>
      <c r="AH964" s="18" t="s">
        <v>2969</v>
      </c>
      <c r="AI964" s="18" t="s">
        <v>2924</v>
      </c>
      <c r="AJ964" s="18">
        <v>60.0</v>
      </c>
      <c r="AK964" s="18">
        <v>1100.0</v>
      </c>
    </row>
    <row r="965" ht="14.25" hidden="1" customHeight="1">
      <c r="A965" s="21" t="s">
        <v>3700</v>
      </c>
      <c r="B965" s="21" t="s">
        <v>612</v>
      </c>
      <c r="C965" s="21"/>
      <c r="D965" s="21"/>
      <c r="E965" s="21"/>
      <c r="F965" s="21">
        <v>10.8472</v>
      </c>
      <c r="G965" s="21"/>
      <c r="H965" s="21"/>
      <c r="I965" s="21"/>
      <c r="J965" s="21"/>
      <c r="K965" s="21"/>
      <c r="L965" s="21"/>
      <c r="M965" s="21"/>
      <c r="N965" s="21"/>
      <c r="O965" s="21"/>
      <c r="P965" s="21"/>
      <c r="Q965" s="21"/>
      <c r="R965" s="21"/>
      <c r="S965" s="21"/>
      <c r="T965" s="21"/>
      <c r="U965" s="21"/>
      <c r="V965" s="21"/>
      <c r="W965" s="21"/>
      <c r="X965" s="21"/>
      <c r="Y965" s="21"/>
      <c r="Z965" s="21"/>
      <c r="AA965" s="21"/>
      <c r="AB965" s="21" t="s">
        <v>746</v>
      </c>
      <c r="AC965" s="21"/>
      <c r="AD965" s="21" t="s">
        <v>3619</v>
      </c>
      <c r="AE965" s="21"/>
      <c r="AF965" s="21" t="s">
        <v>3620</v>
      </c>
      <c r="AG965" s="21" t="s">
        <v>2973</v>
      </c>
      <c r="AH965" s="21" t="s">
        <v>2945</v>
      </c>
      <c r="AI965" s="21" t="s">
        <v>2910</v>
      </c>
      <c r="AJ965" s="21">
        <v>11.0</v>
      </c>
      <c r="AK965" s="21">
        <v>1123.0</v>
      </c>
    </row>
    <row r="966" ht="14.25" hidden="1" customHeight="1">
      <c r="A966" s="18" t="s">
        <v>3702</v>
      </c>
      <c r="B966" s="18" t="s">
        <v>612</v>
      </c>
      <c r="C966" s="18"/>
      <c r="D966" s="18"/>
      <c r="E966" s="18"/>
      <c r="F966" s="18">
        <v>12.6291</v>
      </c>
      <c r="G966" s="18"/>
      <c r="H966" s="18"/>
      <c r="I966" s="18"/>
      <c r="J966" s="18"/>
      <c r="K966" s="18"/>
      <c r="L966" s="18"/>
      <c r="M966" s="18"/>
      <c r="N966" s="18"/>
      <c r="O966" s="18"/>
      <c r="P966" s="18"/>
      <c r="Q966" s="18"/>
      <c r="R966" s="18"/>
      <c r="S966" s="18"/>
      <c r="T966" s="18"/>
      <c r="U966" s="18"/>
      <c r="V966" s="18"/>
      <c r="W966" s="18"/>
      <c r="X966" s="18"/>
      <c r="Y966" s="18"/>
      <c r="Z966" s="18"/>
      <c r="AA966" s="18"/>
      <c r="AB966" s="18" t="s">
        <v>746</v>
      </c>
      <c r="AC966" s="18"/>
      <c r="AD966" s="18" t="s">
        <v>3619</v>
      </c>
      <c r="AE966" s="18"/>
      <c r="AF966" s="18" t="s">
        <v>3620</v>
      </c>
      <c r="AG966" s="18" t="s">
        <v>2973</v>
      </c>
      <c r="AH966" s="18" t="s">
        <v>2945</v>
      </c>
      <c r="AI966" s="18" t="s">
        <v>2910</v>
      </c>
      <c r="AJ966" s="18">
        <v>13.0</v>
      </c>
      <c r="AK966" s="18">
        <v>1124.0</v>
      </c>
    </row>
    <row r="967" ht="14.25" hidden="1" customHeight="1">
      <c r="A967" s="21" t="s">
        <v>3703</v>
      </c>
      <c r="B967" s="21" t="s">
        <v>612</v>
      </c>
      <c r="C967" s="21"/>
      <c r="D967" s="21"/>
      <c r="E967" s="21"/>
      <c r="F967" s="21">
        <v>17.6705</v>
      </c>
      <c r="G967" s="21"/>
      <c r="H967" s="21"/>
      <c r="I967" s="21"/>
      <c r="J967" s="21"/>
      <c r="K967" s="21"/>
      <c r="L967" s="21"/>
      <c r="M967" s="21"/>
      <c r="N967" s="21"/>
      <c r="O967" s="21"/>
      <c r="P967" s="21"/>
      <c r="Q967" s="21"/>
      <c r="R967" s="21"/>
      <c r="S967" s="21"/>
      <c r="T967" s="21"/>
      <c r="U967" s="21"/>
      <c r="V967" s="21"/>
      <c r="W967" s="21"/>
      <c r="X967" s="21"/>
      <c r="Y967" s="21"/>
      <c r="Z967" s="21"/>
      <c r="AA967" s="21"/>
      <c r="AB967" s="21" t="s">
        <v>746</v>
      </c>
      <c r="AC967" s="21"/>
      <c r="AD967" s="21" t="s">
        <v>3619</v>
      </c>
      <c r="AE967" s="21"/>
      <c r="AF967" s="21" t="s">
        <v>3620</v>
      </c>
      <c r="AG967" s="21" t="s">
        <v>2973</v>
      </c>
      <c r="AH967" s="21" t="s">
        <v>2945</v>
      </c>
      <c r="AI967" s="21" t="s">
        <v>2910</v>
      </c>
      <c r="AJ967" s="21">
        <v>19.0</v>
      </c>
      <c r="AK967" s="21">
        <v>1125.0</v>
      </c>
    </row>
    <row r="968" ht="14.25" hidden="1" customHeight="1">
      <c r="A968" s="18" t="s">
        <v>3705</v>
      </c>
      <c r="B968" s="18" t="s">
        <v>612</v>
      </c>
      <c r="C968" s="18"/>
      <c r="D968" s="18"/>
      <c r="E968" s="18"/>
      <c r="F968" s="18">
        <v>19.2568</v>
      </c>
      <c r="G968" s="18"/>
      <c r="H968" s="18"/>
      <c r="I968" s="18"/>
      <c r="J968" s="18"/>
      <c r="K968" s="18"/>
      <c r="L968" s="18"/>
      <c r="M968" s="18"/>
      <c r="N968" s="18"/>
      <c r="O968" s="18"/>
      <c r="P968" s="18"/>
      <c r="Q968" s="18"/>
      <c r="R968" s="18"/>
      <c r="S968" s="18"/>
      <c r="T968" s="18"/>
      <c r="U968" s="18"/>
      <c r="V968" s="18"/>
      <c r="W968" s="18"/>
      <c r="X968" s="18"/>
      <c r="Y968" s="18"/>
      <c r="Z968" s="18"/>
      <c r="AA968" s="18"/>
      <c r="AB968" s="18" t="s">
        <v>746</v>
      </c>
      <c r="AC968" s="18"/>
      <c r="AD968" s="18" t="s">
        <v>3619</v>
      </c>
      <c r="AE968" s="18"/>
      <c r="AF968" s="18" t="s">
        <v>3620</v>
      </c>
      <c r="AG968" s="18" t="s">
        <v>2973</v>
      </c>
      <c r="AH968" s="18" t="s">
        <v>2945</v>
      </c>
      <c r="AI968" s="18" t="s">
        <v>2910</v>
      </c>
      <c r="AJ968" s="18">
        <v>21.0</v>
      </c>
      <c r="AK968" s="18">
        <v>1126.0</v>
      </c>
    </row>
    <row r="969" ht="14.25" hidden="1" customHeight="1">
      <c r="A969" s="21" t="s">
        <v>3706</v>
      </c>
      <c r="B969" s="21" t="s">
        <v>612</v>
      </c>
      <c r="C969" s="21"/>
      <c r="D969" s="21"/>
      <c r="E969" s="21"/>
      <c r="F969" s="21">
        <v>20.0334</v>
      </c>
      <c r="G969" s="21"/>
      <c r="H969" s="21"/>
      <c r="I969" s="21"/>
      <c r="J969" s="21"/>
      <c r="K969" s="21"/>
      <c r="L969" s="21"/>
      <c r="M969" s="21"/>
      <c r="N969" s="21"/>
      <c r="O969" s="21"/>
      <c r="P969" s="21"/>
      <c r="Q969" s="21"/>
      <c r="R969" s="21"/>
      <c r="S969" s="21"/>
      <c r="T969" s="21"/>
      <c r="U969" s="21"/>
      <c r="V969" s="21"/>
      <c r="W969" s="21"/>
      <c r="X969" s="21"/>
      <c r="Y969" s="21"/>
      <c r="Z969" s="21"/>
      <c r="AA969" s="21"/>
      <c r="AB969" s="21" t="s">
        <v>746</v>
      </c>
      <c r="AC969" s="21"/>
      <c r="AD969" s="21" t="s">
        <v>3619</v>
      </c>
      <c r="AE969" s="21"/>
      <c r="AF969" s="21" t="s">
        <v>3620</v>
      </c>
      <c r="AG969" s="21" t="s">
        <v>2973</v>
      </c>
      <c r="AH969" s="21" t="s">
        <v>2945</v>
      </c>
      <c r="AI969" s="21" t="s">
        <v>2910</v>
      </c>
      <c r="AJ969" s="21">
        <v>22.0</v>
      </c>
      <c r="AK969" s="21">
        <v>1127.0</v>
      </c>
    </row>
    <row r="970" ht="14.25" hidden="1" customHeight="1">
      <c r="A970" s="18" t="s">
        <v>3707</v>
      </c>
      <c r="B970" s="18" t="s">
        <v>612</v>
      </c>
      <c r="C970" s="18"/>
      <c r="D970" s="18"/>
      <c r="E970" s="18"/>
      <c r="F970" s="18">
        <v>22.2995</v>
      </c>
      <c r="G970" s="18"/>
      <c r="H970" s="18"/>
      <c r="I970" s="18"/>
      <c r="J970" s="18"/>
      <c r="K970" s="18"/>
      <c r="L970" s="18"/>
      <c r="M970" s="18"/>
      <c r="N970" s="18"/>
      <c r="O970" s="18"/>
      <c r="P970" s="18"/>
      <c r="Q970" s="18"/>
      <c r="R970" s="18"/>
      <c r="S970" s="18"/>
      <c r="T970" s="18"/>
      <c r="U970" s="18"/>
      <c r="V970" s="18"/>
      <c r="W970" s="18"/>
      <c r="X970" s="18"/>
      <c r="Y970" s="18"/>
      <c r="Z970" s="18"/>
      <c r="AA970" s="18"/>
      <c r="AB970" s="18" t="s">
        <v>746</v>
      </c>
      <c r="AC970" s="18"/>
      <c r="AD970" s="18" t="s">
        <v>3619</v>
      </c>
      <c r="AE970" s="18"/>
      <c r="AF970" s="18" t="s">
        <v>3620</v>
      </c>
      <c r="AG970" s="18" t="s">
        <v>2973</v>
      </c>
      <c r="AH970" s="18" t="s">
        <v>2945</v>
      </c>
      <c r="AI970" s="18" t="s">
        <v>2910</v>
      </c>
      <c r="AJ970" s="18">
        <v>25.0</v>
      </c>
      <c r="AK970" s="18">
        <v>1128.0</v>
      </c>
    </row>
    <row r="971" ht="14.25" hidden="1" customHeight="1">
      <c r="A971" s="21" t="s">
        <v>3708</v>
      </c>
      <c r="B971" s="21" t="s">
        <v>612</v>
      </c>
      <c r="C971" s="21"/>
      <c r="D971" s="21"/>
      <c r="E971" s="21"/>
      <c r="F971" s="21">
        <v>25.8772</v>
      </c>
      <c r="G971" s="21"/>
      <c r="H971" s="21"/>
      <c r="I971" s="21"/>
      <c r="J971" s="21"/>
      <c r="K971" s="21"/>
      <c r="L971" s="21"/>
      <c r="M971" s="21"/>
      <c r="N971" s="21"/>
      <c r="O971" s="21"/>
      <c r="P971" s="21"/>
      <c r="Q971" s="21"/>
      <c r="R971" s="21"/>
      <c r="S971" s="21"/>
      <c r="T971" s="21"/>
      <c r="U971" s="21"/>
      <c r="V971" s="21"/>
      <c r="W971" s="21"/>
      <c r="X971" s="21"/>
      <c r="Y971" s="21"/>
      <c r="Z971" s="21"/>
      <c r="AA971" s="21"/>
      <c r="AB971" s="21" t="s">
        <v>746</v>
      </c>
      <c r="AC971" s="21"/>
      <c r="AD971" s="21" t="s">
        <v>3619</v>
      </c>
      <c r="AE971" s="21"/>
      <c r="AF971" s="21" t="s">
        <v>3620</v>
      </c>
      <c r="AG971" s="21" t="s">
        <v>2973</v>
      </c>
      <c r="AH971" s="21" t="s">
        <v>2945</v>
      </c>
      <c r="AI971" s="21" t="s">
        <v>2910</v>
      </c>
      <c r="AJ971" s="21">
        <v>30.0</v>
      </c>
      <c r="AK971" s="21">
        <v>1129.0</v>
      </c>
    </row>
    <row r="972" ht="14.25" hidden="1" customHeight="1">
      <c r="A972" s="18" t="s">
        <v>3709</v>
      </c>
      <c r="B972" s="18" t="s">
        <v>612</v>
      </c>
      <c r="C972" s="18"/>
      <c r="D972" s="18"/>
      <c r="E972" s="18"/>
      <c r="F972" s="18">
        <v>31.1355</v>
      </c>
      <c r="G972" s="18"/>
      <c r="H972" s="18"/>
      <c r="I972" s="18"/>
      <c r="J972" s="18"/>
      <c r="K972" s="18"/>
      <c r="L972" s="18"/>
      <c r="M972" s="18"/>
      <c r="N972" s="18"/>
      <c r="O972" s="18"/>
      <c r="P972" s="18"/>
      <c r="Q972" s="18"/>
      <c r="R972" s="18"/>
      <c r="S972" s="18"/>
      <c r="T972" s="18"/>
      <c r="U972" s="18"/>
      <c r="V972" s="18"/>
      <c r="W972" s="18"/>
      <c r="X972" s="18"/>
      <c r="Y972" s="18"/>
      <c r="Z972" s="18"/>
      <c r="AA972" s="18"/>
      <c r="AB972" s="18" t="s">
        <v>746</v>
      </c>
      <c r="AC972" s="18"/>
      <c r="AD972" s="18" t="s">
        <v>3619</v>
      </c>
      <c r="AE972" s="18"/>
      <c r="AF972" s="18" t="s">
        <v>3620</v>
      </c>
      <c r="AG972" s="18" t="s">
        <v>2973</v>
      </c>
      <c r="AH972" s="18" t="s">
        <v>2945</v>
      </c>
      <c r="AI972" s="18" t="s">
        <v>2910</v>
      </c>
      <c r="AJ972" s="18">
        <v>38.0</v>
      </c>
      <c r="AK972" s="18">
        <v>1130.0</v>
      </c>
    </row>
    <row r="973" ht="14.25" hidden="1" customHeight="1">
      <c r="A973" s="21" t="s">
        <v>3710</v>
      </c>
      <c r="B973" s="21" t="s">
        <v>612</v>
      </c>
      <c r="C973" s="21"/>
      <c r="D973" s="21"/>
      <c r="E973" s="21"/>
      <c r="F973" s="21">
        <v>34.7459</v>
      </c>
      <c r="G973" s="21"/>
      <c r="H973" s="21"/>
      <c r="I973" s="21"/>
      <c r="J973" s="21"/>
      <c r="K973" s="21"/>
      <c r="L973" s="21"/>
      <c r="M973" s="21"/>
      <c r="N973" s="21"/>
      <c r="O973" s="21"/>
      <c r="P973" s="21"/>
      <c r="Q973" s="21"/>
      <c r="R973" s="21"/>
      <c r="S973" s="21"/>
      <c r="T973" s="21"/>
      <c r="U973" s="21"/>
      <c r="V973" s="21"/>
      <c r="W973" s="21"/>
      <c r="X973" s="21"/>
      <c r="Y973" s="21"/>
      <c r="Z973" s="21"/>
      <c r="AA973" s="21"/>
      <c r="AB973" s="21" t="s">
        <v>746</v>
      </c>
      <c r="AC973" s="21"/>
      <c r="AD973" s="21" t="s">
        <v>3619</v>
      </c>
      <c r="AE973" s="21"/>
      <c r="AF973" s="21" t="s">
        <v>3620</v>
      </c>
      <c r="AG973" s="21" t="s">
        <v>2973</v>
      </c>
      <c r="AH973" s="21" t="s">
        <v>2945</v>
      </c>
      <c r="AI973" s="21" t="s">
        <v>2910</v>
      </c>
      <c r="AJ973" s="21">
        <v>44.0</v>
      </c>
      <c r="AK973" s="21">
        <v>1131.0</v>
      </c>
    </row>
    <row r="974" ht="14.25" hidden="1" customHeight="1">
      <c r="A974" s="18" t="s">
        <v>3712</v>
      </c>
      <c r="B974" s="18" t="s">
        <v>612</v>
      </c>
      <c r="C974" s="18"/>
      <c r="D974" s="18"/>
      <c r="E974" s="18"/>
      <c r="F974" s="18">
        <v>37.5607</v>
      </c>
      <c r="G974" s="18"/>
      <c r="H974" s="18"/>
      <c r="I974" s="18"/>
      <c r="J974" s="18"/>
      <c r="K974" s="18"/>
      <c r="L974" s="18"/>
      <c r="M974" s="18"/>
      <c r="N974" s="18"/>
      <c r="O974" s="18"/>
      <c r="P974" s="18"/>
      <c r="Q974" s="18"/>
      <c r="R974" s="18"/>
      <c r="S974" s="18"/>
      <c r="T974" s="18"/>
      <c r="U974" s="18"/>
      <c r="V974" s="18"/>
      <c r="W974" s="18"/>
      <c r="X974" s="18"/>
      <c r="Y974" s="18"/>
      <c r="Z974" s="18"/>
      <c r="AA974" s="18"/>
      <c r="AB974" s="18" t="s">
        <v>746</v>
      </c>
      <c r="AC974" s="18"/>
      <c r="AD974" s="18" t="s">
        <v>3619</v>
      </c>
      <c r="AE974" s="18"/>
      <c r="AF974" s="18" t="s">
        <v>3620</v>
      </c>
      <c r="AG974" s="18" t="s">
        <v>2973</v>
      </c>
      <c r="AH974" s="18" t="s">
        <v>2945</v>
      </c>
      <c r="AI974" s="18" t="s">
        <v>2910</v>
      </c>
      <c r="AJ974" s="18">
        <v>49.0</v>
      </c>
      <c r="AK974" s="18">
        <v>1132.0</v>
      </c>
    </row>
    <row r="975" ht="14.25" hidden="1" customHeight="1">
      <c r="A975" s="21" t="s">
        <v>3713</v>
      </c>
      <c r="B975" s="21" t="s">
        <v>612</v>
      </c>
      <c r="C975" s="21"/>
      <c r="D975" s="21"/>
      <c r="E975" s="21"/>
      <c r="F975" s="21">
        <v>43.2077</v>
      </c>
      <c r="G975" s="21"/>
      <c r="H975" s="21"/>
      <c r="I975" s="21"/>
      <c r="J975" s="21"/>
      <c r="K975" s="21"/>
      <c r="L975" s="21"/>
      <c r="M975" s="21"/>
      <c r="N975" s="21"/>
      <c r="O975" s="21"/>
      <c r="P975" s="21"/>
      <c r="Q975" s="21"/>
      <c r="R975" s="21"/>
      <c r="S975" s="21"/>
      <c r="T975" s="21"/>
      <c r="U975" s="21"/>
      <c r="V975" s="21"/>
      <c r="W975" s="21"/>
      <c r="X975" s="21"/>
      <c r="Y975" s="21"/>
      <c r="Z975" s="21"/>
      <c r="AA975" s="21"/>
      <c r="AB975" s="21" t="s">
        <v>746</v>
      </c>
      <c r="AC975" s="21"/>
      <c r="AD975" s="21" t="s">
        <v>3619</v>
      </c>
      <c r="AE975" s="21"/>
      <c r="AF975" s="21" t="s">
        <v>3620</v>
      </c>
      <c r="AG975" s="21" t="s">
        <v>2973</v>
      </c>
      <c r="AH975" s="21" t="s">
        <v>2945</v>
      </c>
      <c r="AI975" s="21" t="s">
        <v>2910</v>
      </c>
      <c r="AJ975" s="21">
        <v>60.0</v>
      </c>
      <c r="AK975" s="21">
        <v>1133.0</v>
      </c>
    </row>
    <row r="976" ht="14.25" hidden="1" customHeight="1">
      <c r="A976" s="21" t="s">
        <v>3714</v>
      </c>
      <c r="B976" s="21" t="s">
        <v>612</v>
      </c>
      <c r="C976" s="21"/>
      <c r="D976" s="21"/>
      <c r="E976" s="21"/>
      <c r="F976" s="21">
        <v>11.0095</v>
      </c>
      <c r="G976" s="21"/>
      <c r="H976" s="21"/>
      <c r="I976" s="21"/>
      <c r="J976" s="21"/>
      <c r="K976" s="21"/>
      <c r="L976" s="21"/>
      <c r="M976" s="21"/>
      <c r="N976" s="21"/>
      <c r="O976" s="21"/>
      <c r="P976" s="21"/>
      <c r="Q976" s="21"/>
      <c r="R976" s="21"/>
      <c r="S976" s="21"/>
      <c r="T976" s="21"/>
      <c r="U976" s="21"/>
      <c r="V976" s="21"/>
      <c r="W976" s="21"/>
      <c r="X976" s="21"/>
      <c r="Y976" s="21"/>
      <c r="Z976" s="21"/>
      <c r="AA976" s="21"/>
      <c r="AB976" s="21" t="s">
        <v>746</v>
      </c>
      <c r="AC976" s="21"/>
      <c r="AD976" s="21" t="s">
        <v>3619</v>
      </c>
      <c r="AE976" s="21"/>
      <c r="AF976" s="21" t="s">
        <v>3620</v>
      </c>
      <c r="AG976" s="21" t="s">
        <v>2973</v>
      </c>
      <c r="AH976" s="21" t="s">
        <v>2948</v>
      </c>
      <c r="AI976" s="21" t="s">
        <v>2914</v>
      </c>
      <c r="AJ976" s="21">
        <v>11.0</v>
      </c>
      <c r="AK976" s="21">
        <v>1145.0</v>
      </c>
    </row>
    <row r="977" ht="14.25" hidden="1" customHeight="1">
      <c r="A977" s="18" t="s">
        <v>3715</v>
      </c>
      <c r="B977" s="18" t="s">
        <v>612</v>
      </c>
      <c r="C977" s="18"/>
      <c r="D977" s="18"/>
      <c r="E977" s="18"/>
      <c r="F977" s="18">
        <v>12.8496</v>
      </c>
      <c r="G977" s="18"/>
      <c r="H977" s="18"/>
      <c r="I977" s="18"/>
      <c r="J977" s="18"/>
      <c r="K977" s="18"/>
      <c r="L977" s="18"/>
      <c r="M977" s="18"/>
      <c r="N977" s="18"/>
      <c r="O977" s="18"/>
      <c r="P977" s="18"/>
      <c r="Q977" s="18"/>
      <c r="R977" s="18"/>
      <c r="S977" s="18"/>
      <c r="T977" s="18"/>
      <c r="U977" s="18"/>
      <c r="V977" s="18"/>
      <c r="W977" s="18"/>
      <c r="X977" s="18"/>
      <c r="Y977" s="18"/>
      <c r="Z977" s="18"/>
      <c r="AA977" s="18"/>
      <c r="AB977" s="18" t="s">
        <v>746</v>
      </c>
      <c r="AC977" s="18"/>
      <c r="AD977" s="18" t="s">
        <v>3619</v>
      </c>
      <c r="AE977" s="18"/>
      <c r="AF977" s="18" t="s">
        <v>3620</v>
      </c>
      <c r="AG977" s="18" t="s">
        <v>2973</v>
      </c>
      <c r="AH977" s="18" t="s">
        <v>2948</v>
      </c>
      <c r="AI977" s="18" t="s">
        <v>2914</v>
      </c>
      <c r="AJ977" s="18">
        <v>13.0</v>
      </c>
      <c r="AK977" s="18">
        <v>1146.0</v>
      </c>
    </row>
    <row r="978" ht="14.25" hidden="1" customHeight="1">
      <c r="A978" s="21" t="s">
        <v>3716</v>
      </c>
      <c r="B978" s="21" t="s">
        <v>612</v>
      </c>
      <c r="C978" s="21"/>
      <c r="D978" s="21"/>
      <c r="E978" s="21"/>
      <c r="F978" s="21">
        <v>18.1053</v>
      </c>
      <c r="G978" s="21"/>
      <c r="H978" s="21"/>
      <c r="I978" s="21"/>
      <c r="J978" s="21"/>
      <c r="K978" s="21"/>
      <c r="L978" s="21"/>
      <c r="M978" s="21"/>
      <c r="N978" s="21"/>
      <c r="O978" s="21"/>
      <c r="P978" s="21"/>
      <c r="Q978" s="21"/>
      <c r="R978" s="21"/>
      <c r="S978" s="21"/>
      <c r="T978" s="21"/>
      <c r="U978" s="21"/>
      <c r="V978" s="21"/>
      <c r="W978" s="21"/>
      <c r="X978" s="21"/>
      <c r="Y978" s="21"/>
      <c r="Z978" s="21"/>
      <c r="AA978" s="21"/>
      <c r="AB978" s="21" t="s">
        <v>746</v>
      </c>
      <c r="AC978" s="21"/>
      <c r="AD978" s="21" t="s">
        <v>3619</v>
      </c>
      <c r="AE978" s="21"/>
      <c r="AF978" s="21" t="s">
        <v>3620</v>
      </c>
      <c r="AG978" s="21" t="s">
        <v>2973</v>
      </c>
      <c r="AH978" s="21" t="s">
        <v>2948</v>
      </c>
      <c r="AI978" s="21" t="s">
        <v>2914</v>
      </c>
      <c r="AJ978" s="21">
        <v>19.0</v>
      </c>
      <c r="AK978" s="21">
        <v>1147.0</v>
      </c>
    </row>
    <row r="979" ht="14.25" hidden="1" customHeight="1">
      <c r="A979" s="18" t="s">
        <v>3717</v>
      </c>
      <c r="B979" s="18" t="s">
        <v>612</v>
      </c>
      <c r="C979" s="18"/>
      <c r="D979" s="18"/>
      <c r="E979" s="18"/>
      <c r="F979" s="18">
        <v>19.7743</v>
      </c>
      <c r="G979" s="18"/>
      <c r="H979" s="18"/>
      <c r="I979" s="18"/>
      <c r="J979" s="18"/>
      <c r="K979" s="18"/>
      <c r="L979" s="18"/>
      <c r="M979" s="18"/>
      <c r="N979" s="18"/>
      <c r="O979" s="18"/>
      <c r="P979" s="18"/>
      <c r="Q979" s="18"/>
      <c r="R979" s="18"/>
      <c r="S979" s="18"/>
      <c r="T979" s="18"/>
      <c r="U979" s="18"/>
      <c r="V979" s="18"/>
      <c r="W979" s="18"/>
      <c r="X979" s="18"/>
      <c r="Y979" s="18"/>
      <c r="Z979" s="18"/>
      <c r="AA979" s="18"/>
      <c r="AB979" s="18" t="s">
        <v>746</v>
      </c>
      <c r="AC979" s="18"/>
      <c r="AD979" s="18" t="s">
        <v>3619</v>
      </c>
      <c r="AE979" s="18"/>
      <c r="AF979" s="18" t="s">
        <v>3620</v>
      </c>
      <c r="AG979" s="18" t="s">
        <v>2973</v>
      </c>
      <c r="AH979" s="18" t="s">
        <v>2948</v>
      </c>
      <c r="AI979" s="18" t="s">
        <v>2914</v>
      </c>
      <c r="AJ979" s="18">
        <v>21.0</v>
      </c>
      <c r="AK979" s="18">
        <v>1148.0</v>
      </c>
    </row>
    <row r="980" ht="14.25" hidden="1" customHeight="1">
      <c r="A980" s="21" t="s">
        <v>3718</v>
      </c>
      <c r="B980" s="21" t="s">
        <v>612</v>
      </c>
      <c r="C980" s="21"/>
      <c r="D980" s="21"/>
      <c r="E980" s="21"/>
      <c r="F980" s="21">
        <v>20.594</v>
      </c>
      <c r="G980" s="21"/>
      <c r="H980" s="21"/>
      <c r="I980" s="21"/>
      <c r="J980" s="21"/>
      <c r="K980" s="21"/>
      <c r="L980" s="21"/>
      <c r="M980" s="21"/>
      <c r="N980" s="21"/>
      <c r="O980" s="21"/>
      <c r="P980" s="21"/>
      <c r="Q980" s="21"/>
      <c r="R980" s="21"/>
      <c r="S980" s="21"/>
      <c r="T980" s="21"/>
      <c r="U980" s="21"/>
      <c r="V980" s="21"/>
      <c r="W980" s="21"/>
      <c r="X980" s="21"/>
      <c r="Y980" s="21"/>
      <c r="Z980" s="21"/>
      <c r="AA980" s="21"/>
      <c r="AB980" s="21" t="s">
        <v>746</v>
      </c>
      <c r="AC980" s="21"/>
      <c r="AD980" s="21" t="s">
        <v>3619</v>
      </c>
      <c r="AE980" s="21"/>
      <c r="AF980" s="21" t="s">
        <v>3620</v>
      </c>
      <c r="AG980" s="21" t="s">
        <v>2973</v>
      </c>
      <c r="AH980" s="21" t="s">
        <v>2948</v>
      </c>
      <c r="AI980" s="21" t="s">
        <v>2914</v>
      </c>
      <c r="AJ980" s="21">
        <v>22.0</v>
      </c>
      <c r="AK980" s="21">
        <v>1149.0</v>
      </c>
    </row>
    <row r="981" ht="14.25" hidden="1" customHeight="1">
      <c r="A981" s="18" t="s">
        <v>3719</v>
      </c>
      <c r="B981" s="18" t="s">
        <v>612</v>
      </c>
      <c r="C981" s="18"/>
      <c r="D981" s="18"/>
      <c r="E981" s="18"/>
      <c r="F981" s="18">
        <v>22.9964</v>
      </c>
      <c r="G981" s="18"/>
      <c r="H981" s="18"/>
      <c r="I981" s="18"/>
      <c r="J981" s="18"/>
      <c r="K981" s="18"/>
      <c r="L981" s="18"/>
      <c r="M981" s="18"/>
      <c r="N981" s="18"/>
      <c r="O981" s="18"/>
      <c r="P981" s="18"/>
      <c r="Q981" s="18"/>
      <c r="R981" s="18"/>
      <c r="S981" s="18"/>
      <c r="T981" s="18"/>
      <c r="U981" s="18"/>
      <c r="V981" s="18"/>
      <c r="W981" s="18"/>
      <c r="X981" s="18"/>
      <c r="Y981" s="18"/>
      <c r="Z981" s="18"/>
      <c r="AA981" s="18"/>
      <c r="AB981" s="18" t="s">
        <v>746</v>
      </c>
      <c r="AC981" s="18"/>
      <c r="AD981" s="18" t="s">
        <v>3619</v>
      </c>
      <c r="AE981" s="18"/>
      <c r="AF981" s="18" t="s">
        <v>3620</v>
      </c>
      <c r="AG981" s="18" t="s">
        <v>2973</v>
      </c>
      <c r="AH981" s="18" t="s">
        <v>2948</v>
      </c>
      <c r="AI981" s="18" t="s">
        <v>2914</v>
      </c>
      <c r="AJ981" s="18">
        <v>25.0</v>
      </c>
      <c r="AK981" s="18">
        <v>1150.0</v>
      </c>
    </row>
    <row r="982" ht="14.25" hidden="1" customHeight="1">
      <c r="A982" s="21" t="s">
        <v>3720</v>
      </c>
      <c r="B982" s="21" t="s">
        <v>612</v>
      </c>
      <c r="C982" s="21"/>
      <c r="D982" s="21"/>
      <c r="E982" s="21"/>
      <c r="F982" s="21">
        <v>26.8204</v>
      </c>
      <c r="G982" s="21"/>
      <c r="H982" s="21"/>
      <c r="I982" s="21"/>
      <c r="J982" s="21"/>
      <c r="K982" s="21"/>
      <c r="L982" s="21"/>
      <c r="M982" s="21"/>
      <c r="N982" s="21"/>
      <c r="O982" s="21"/>
      <c r="P982" s="21"/>
      <c r="Q982" s="21"/>
      <c r="R982" s="21"/>
      <c r="S982" s="21"/>
      <c r="T982" s="21"/>
      <c r="U982" s="21"/>
      <c r="V982" s="21"/>
      <c r="W982" s="21"/>
      <c r="X982" s="21"/>
      <c r="Y982" s="21"/>
      <c r="Z982" s="21"/>
      <c r="AA982" s="21"/>
      <c r="AB982" s="21" t="s">
        <v>746</v>
      </c>
      <c r="AC982" s="21"/>
      <c r="AD982" s="21" t="s">
        <v>3619</v>
      </c>
      <c r="AE982" s="21"/>
      <c r="AF982" s="21" t="s">
        <v>3620</v>
      </c>
      <c r="AG982" s="21" t="s">
        <v>2973</v>
      </c>
      <c r="AH982" s="21" t="s">
        <v>2948</v>
      </c>
      <c r="AI982" s="21" t="s">
        <v>2914</v>
      </c>
      <c r="AJ982" s="21">
        <v>30.0</v>
      </c>
      <c r="AK982" s="21">
        <v>1151.0</v>
      </c>
    </row>
    <row r="983" ht="14.25" hidden="1" customHeight="1">
      <c r="A983" s="18" t="s">
        <v>3721</v>
      </c>
      <c r="B983" s="18" t="s">
        <v>612</v>
      </c>
      <c r="C983" s="18"/>
      <c r="D983" s="18"/>
      <c r="E983" s="18"/>
      <c r="F983" s="18">
        <v>32.5111</v>
      </c>
      <c r="G983" s="18"/>
      <c r="H983" s="18"/>
      <c r="I983" s="18"/>
      <c r="J983" s="18"/>
      <c r="K983" s="18"/>
      <c r="L983" s="18"/>
      <c r="M983" s="18"/>
      <c r="N983" s="18"/>
      <c r="O983" s="18"/>
      <c r="P983" s="18"/>
      <c r="Q983" s="18"/>
      <c r="R983" s="18"/>
      <c r="S983" s="18"/>
      <c r="T983" s="18"/>
      <c r="U983" s="18"/>
      <c r="V983" s="18"/>
      <c r="W983" s="18"/>
      <c r="X983" s="18"/>
      <c r="Y983" s="18"/>
      <c r="Z983" s="18"/>
      <c r="AA983" s="18"/>
      <c r="AB983" s="18" t="s">
        <v>746</v>
      </c>
      <c r="AC983" s="18"/>
      <c r="AD983" s="18" t="s">
        <v>3619</v>
      </c>
      <c r="AE983" s="18"/>
      <c r="AF983" s="18" t="s">
        <v>3620</v>
      </c>
      <c r="AG983" s="18" t="s">
        <v>2973</v>
      </c>
      <c r="AH983" s="18" t="s">
        <v>2948</v>
      </c>
      <c r="AI983" s="18" t="s">
        <v>2914</v>
      </c>
      <c r="AJ983" s="18">
        <v>38.0</v>
      </c>
      <c r="AK983" s="18">
        <v>1152.0</v>
      </c>
    </row>
    <row r="984" ht="14.25" hidden="1" customHeight="1">
      <c r="A984" s="21" t="s">
        <v>3722</v>
      </c>
      <c r="B984" s="21" t="s">
        <v>612</v>
      </c>
      <c r="C984" s="21"/>
      <c r="D984" s="21"/>
      <c r="E984" s="21"/>
      <c r="F984" s="21">
        <v>36.4678</v>
      </c>
      <c r="G984" s="21"/>
      <c r="H984" s="21"/>
      <c r="I984" s="21"/>
      <c r="J984" s="21"/>
      <c r="K984" s="21"/>
      <c r="L984" s="21"/>
      <c r="M984" s="21"/>
      <c r="N984" s="21"/>
      <c r="O984" s="21"/>
      <c r="P984" s="21"/>
      <c r="Q984" s="21"/>
      <c r="R984" s="21"/>
      <c r="S984" s="21"/>
      <c r="T984" s="21"/>
      <c r="U984" s="21"/>
      <c r="V984" s="21"/>
      <c r="W984" s="21"/>
      <c r="X984" s="21"/>
      <c r="Y984" s="21"/>
      <c r="Z984" s="21"/>
      <c r="AA984" s="21"/>
      <c r="AB984" s="21" t="s">
        <v>746</v>
      </c>
      <c r="AC984" s="21"/>
      <c r="AD984" s="21" t="s">
        <v>3619</v>
      </c>
      <c r="AE984" s="21"/>
      <c r="AF984" s="21" t="s">
        <v>3620</v>
      </c>
      <c r="AG984" s="21" t="s">
        <v>2973</v>
      </c>
      <c r="AH984" s="21" t="s">
        <v>2948</v>
      </c>
      <c r="AI984" s="21" t="s">
        <v>2914</v>
      </c>
      <c r="AJ984" s="21">
        <v>44.0</v>
      </c>
      <c r="AK984" s="21">
        <v>1153.0</v>
      </c>
    </row>
    <row r="985" ht="14.25" hidden="1" customHeight="1">
      <c r="A985" s="18" t="s">
        <v>3724</v>
      </c>
      <c r="B985" s="18" t="s">
        <v>612</v>
      </c>
      <c r="C985" s="18"/>
      <c r="D985" s="18"/>
      <c r="E985" s="18"/>
      <c r="F985" s="18">
        <v>39.581</v>
      </c>
      <c r="G985" s="18"/>
      <c r="H985" s="18"/>
      <c r="I985" s="18"/>
      <c r="J985" s="18"/>
      <c r="K985" s="18"/>
      <c r="L985" s="18"/>
      <c r="M985" s="18"/>
      <c r="N985" s="18"/>
      <c r="O985" s="18"/>
      <c r="P985" s="18"/>
      <c r="Q985" s="18"/>
      <c r="R985" s="18"/>
      <c r="S985" s="18"/>
      <c r="T985" s="18"/>
      <c r="U985" s="18"/>
      <c r="V985" s="18"/>
      <c r="W985" s="18"/>
      <c r="X985" s="18"/>
      <c r="Y985" s="18"/>
      <c r="Z985" s="18"/>
      <c r="AA985" s="18"/>
      <c r="AB985" s="18" t="s">
        <v>746</v>
      </c>
      <c r="AC985" s="18"/>
      <c r="AD985" s="18" t="s">
        <v>3619</v>
      </c>
      <c r="AE985" s="18"/>
      <c r="AF985" s="18" t="s">
        <v>3620</v>
      </c>
      <c r="AG985" s="18" t="s">
        <v>2973</v>
      </c>
      <c r="AH985" s="18" t="s">
        <v>2948</v>
      </c>
      <c r="AI985" s="18" t="s">
        <v>2914</v>
      </c>
      <c r="AJ985" s="18">
        <v>49.0</v>
      </c>
      <c r="AK985" s="18">
        <v>1154.0</v>
      </c>
    </row>
    <row r="986" ht="14.25" hidden="1" customHeight="1">
      <c r="A986" s="21" t="s">
        <v>3727</v>
      </c>
      <c r="B986" s="21" t="s">
        <v>612</v>
      </c>
      <c r="C986" s="21"/>
      <c r="D986" s="21"/>
      <c r="E986" s="21"/>
      <c r="F986" s="21">
        <v>45.903</v>
      </c>
      <c r="G986" s="21"/>
      <c r="H986" s="21"/>
      <c r="I986" s="21"/>
      <c r="J986" s="21"/>
      <c r="K986" s="21"/>
      <c r="L986" s="21"/>
      <c r="M986" s="21"/>
      <c r="N986" s="21"/>
      <c r="O986" s="21"/>
      <c r="P986" s="21"/>
      <c r="Q986" s="21"/>
      <c r="R986" s="21"/>
      <c r="S986" s="21"/>
      <c r="T986" s="21"/>
      <c r="U986" s="21"/>
      <c r="V986" s="21"/>
      <c r="W986" s="21"/>
      <c r="X986" s="21"/>
      <c r="Y986" s="21"/>
      <c r="Z986" s="21"/>
      <c r="AA986" s="21"/>
      <c r="AB986" s="21" t="s">
        <v>746</v>
      </c>
      <c r="AC986" s="21"/>
      <c r="AD986" s="21" t="s">
        <v>3619</v>
      </c>
      <c r="AE986" s="21"/>
      <c r="AF986" s="21" t="s">
        <v>3620</v>
      </c>
      <c r="AG986" s="21" t="s">
        <v>2973</v>
      </c>
      <c r="AH986" s="21" t="s">
        <v>2948</v>
      </c>
      <c r="AI986" s="21" t="s">
        <v>2914</v>
      </c>
      <c r="AJ986" s="21">
        <v>60.0</v>
      </c>
      <c r="AK986" s="21">
        <v>1155.0</v>
      </c>
    </row>
    <row r="987" ht="14.25" hidden="1" customHeight="1">
      <c r="A987" s="21" t="s">
        <v>3728</v>
      </c>
      <c r="B987" s="21" t="s">
        <v>612</v>
      </c>
      <c r="C987" s="21"/>
      <c r="D987" s="21"/>
      <c r="E987" s="21"/>
      <c r="F987" s="21">
        <v>9.54677</v>
      </c>
      <c r="G987" s="21"/>
      <c r="H987" s="21"/>
      <c r="I987" s="21"/>
      <c r="J987" s="21"/>
      <c r="K987" s="21"/>
      <c r="L987" s="21"/>
      <c r="M987" s="21"/>
      <c r="N987" s="21"/>
      <c r="O987" s="21"/>
      <c r="P987" s="21"/>
      <c r="Q987" s="21"/>
      <c r="R987" s="21"/>
      <c r="S987" s="21"/>
      <c r="T987" s="21"/>
      <c r="U987" s="21"/>
      <c r="V987" s="21"/>
      <c r="W987" s="21"/>
      <c r="X987" s="21"/>
      <c r="Y987" s="21"/>
      <c r="Z987" s="21"/>
      <c r="AA987" s="21"/>
      <c r="AB987" s="21" t="s">
        <v>746</v>
      </c>
      <c r="AC987" s="21"/>
      <c r="AD987" s="21" t="s">
        <v>3619</v>
      </c>
      <c r="AE987" s="21"/>
      <c r="AF987" s="21" t="s">
        <v>3620</v>
      </c>
      <c r="AG987" s="21" t="s">
        <v>2973</v>
      </c>
      <c r="AH987" s="21" t="s">
        <v>2956</v>
      </c>
      <c r="AI987" s="21" t="s">
        <v>2957</v>
      </c>
      <c r="AJ987" s="21">
        <v>11.0</v>
      </c>
      <c r="AK987" s="21">
        <v>1057.0</v>
      </c>
    </row>
    <row r="988" ht="14.25" hidden="1" customHeight="1">
      <c r="A988" s="18" t="s">
        <v>3730</v>
      </c>
      <c r="B988" s="18" t="s">
        <v>612</v>
      </c>
      <c r="C988" s="18"/>
      <c r="D988" s="18"/>
      <c r="E988" s="18"/>
      <c r="F988" s="18">
        <v>10.9003</v>
      </c>
      <c r="G988" s="18"/>
      <c r="H988" s="18"/>
      <c r="I988" s="18"/>
      <c r="J988" s="18"/>
      <c r="K988" s="18"/>
      <c r="L988" s="18"/>
      <c r="M988" s="18"/>
      <c r="N988" s="18"/>
      <c r="O988" s="18"/>
      <c r="P988" s="18"/>
      <c r="Q988" s="18"/>
      <c r="R988" s="18"/>
      <c r="S988" s="18"/>
      <c r="T988" s="18"/>
      <c r="U988" s="18"/>
      <c r="V988" s="18"/>
      <c r="W988" s="18"/>
      <c r="X988" s="18"/>
      <c r="Y988" s="18"/>
      <c r="Z988" s="18"/>
      <c r="AA988" s="18"/>
      <c r="AB988" s="18" t="s">
        <v>746</v>
      </c>
      <c r="AC988" s="18"/>
      <c r="AD988" s="18" t="s">
        <v>3619</v>
      </c>
      <c r="AE988" s="18"/>
      <c r="AF988" s="18" t="s">
        <v>3620</v>
      </c>
      <c r="AG988" s="18" t="s">
        <v>2973</v>
      </c>
      <c r="AH988" s="18" t="s">
        <v>2956</v>
      </c>
      <c r="AI988" s="18" t="s">
        <v>2957</v>
      </c>
      <c r="AJ988" s="18">
        <v>13.0</v>
      </c>
      <c r="AK988" s="18">
        <v>1058.0</v>
      </c>
    </row>
    <row r="989" ht="14.25" hidden="1" customHeight="1">
      <c r="A989" s="21" t="s">
        <v>3731</v>
      </c>
      <c r="B989" s="21" t="s">
        <v>612</v>
      </c>
      <c r="C989" s="21"/>
      <c r="D989" s="21"/>
      <c r="E989" s="21"/>
      <c r="F989" s="21">
        <v>14.4614</v>
      </c>
      <c r="G989" s="21"/>
      <c r="H989" s="21"/>
      <c r="I989" s="21"/>
      <c r="J989" s="21"/>
      <c r="K989" s="21"/>
      <c r="L989" s="21"/>
      <c r="M989" s="21"/>
      <c r="N989" s="21"/>
      <c r="O989" s="21"/>
      <c r="P989" s="21"/>
      <c r="Q989" s="21"/>
      <c r="R989" s="21"/>
      <c r="S989" s="21"/>
      <c r="T989" s="21"/>
      <c r="U989" s="21"/>
      <c r="V989" s="21"/>
      <c r="W989" s="21"/>
      <c r="X989" s="21"/>
      <c r="Y989" s="21"/>
      <c r="Z989" s="21"/>
      <c r="AA989" s="21"/>
      <c r="AB989" s="21" t="s">
        <v>746</v>
      </c>
      <c r="AC989" s="21"/>
      <c r="AD989" s="21" t="s">
        <v>3619</v>
      </c>
      <c r="AE989" s="21"/>
      <c r="AF989" s="21" t="s">
        <v>3620</v>
      </c>
      <c r="AG989" s="21" t="s">
        <v>2973</v>
      </c>
      <c r="AH989" s="21" t="s">
        <v>2956</v>
      </c>
      <c r="AI989" s="21" t="s">
        <v>2957</v>
      </c>
      <c r="AJ989" s="21">
        <v>19.0</v>
      </c>
      <c r="AK989" s="21">
        <v>1059.0</v>
      </c>
    </row>
    <row r="990" ht="14.25" hidden="1" customHeight="1">
      <c r="A990" s="18" t="s">
        <v>3732</v>
      </c>
      <c r="B990" s="18" t="s">
        <v>612</v>
      </c>
      <c r="C990" s="18"/>
      <c r="D990" s="18"/>
      <c r="E990" s="18"/>
      <c r="F990" s="18">
        <v>15.5068</v>
      </c>
      <c r="G990" s="18"/>
      <c r="H990" s="18"/>
      <c r="I990" s="18"/>
      <c r="J990" s="18"/>
      <c r="K990" s="18"/>
      <c r="L990" s="18"/>
      <c r="M990" s="18"/>
      <c r="N990" s="18"/>
      <c r="O990" s="18"/>
      <c r="P990" s="18"/>
      <c r="Q990" s="18"/>
      <c r="R990" s="18"/>
      <c r="S990" s="18"/>
      <c r="T990" s="18"/>
      <c r="U990" s="18"/>
      <c r="V990" s="18"/>
      <c r="W990" s="18"/>
      <c r="X990" s="18"/>
      <c r="Y990" s="18"/>
      <c r="Z990" s="18"/>
      <c r="AA990" s="18"/>
      <c r="AB990" s="18" t="s">
        <v>746</v>
      </c>
      <c r="AC990" s="18"/>
      <c r="AD990" s="18" t="s">
        <v>3619</v>
      </c>
      <c r="AE990" s="18"/>
      <c r="AF990" s="18" t="s">
        <v>3620</v>
      </c>
      <c r="AG990" s="18" t="s">
        <v>2973</v>
      </c>
      <c r="AH990" s="18" t="s">
        <v>2956</v>
      </c>
      <c r="AI990" s="18" t="s">
        <v>2957</v>
      </c>
      <c r="AJ990" s="18">
        <v>21.0</v>
      </c>
      <c r="AK990" s="18">
        <v>1060.0</v>
      </c>
    </row>
    <row r="991" ht="14.25" hidden="1" customHeight="1">
      <c r="A991" s="21" t="s">
        <v>3734</v>
      </c>
      <c r="B991" s="21" t="s">
        <v>612</v>
      </c>
      <c r="C991" s="21"/>
      <c r="D991" s="21"/>
      <c r="E991" s="21"/>
      <c r="F991" s="21">
        <v>16.0065</v>
      </c>
      <c r="G991" s="21"/>
      <c r="H991" s="21"/>
      <c r="I991" s="21"/>
      <c r="J991" s="21"/>
      <c r="K991" s="21"/>
      <c r="L991" s="21"/>
      <c r="M991" s="21"/>
      <c r="N991" s="21"/>
      <c r="O991" s="21"/>
      <c r="P991" s="21"/>
      <c r="Q991" s="21"/>
      <c r="R991" s="21"/>
      <c r="S991" s="21"/>
      <c r="T991" s="21"/>
      <c r="U991" s="21"/>
      <c r="V991" s="21"/>
      <c r="W991" s="21"/>
      <c r="X991" s="21"/>
      <c r="Y991" s="21"/>
      <c r="Z991" s="21"/>
      <c r="AA991" s="21"/>
      <c r="AB991" s="21" t="s">
        <v>746</v>
      </c>
      <c r="AC991" s="21"/>
      <c r="AD991" s="21" t="s">
        <v>3619</v>
      </c>
      <c r="AE991" s="21"/>
      <c r="AF991" s="21" t="s">
        <v>3620</v>
      </c>
      <c r="AG991" s="21" t="s">
        <v>2973</v>
      </c>
      <c r="AH991" s="21" t="s">
        <v>2956</v>
      </c>
      <c r="AI991" s="21" t="s">
        <v>2957</v>
      </c>
      <c r="AJ991" s="21">
        <v>22.0</v>
      </c>
      <c r="AK991" s="21">
        <v>1061.0</v>
      </c>
    </row>
    <row r="992" ht="14.25" hidden="1" customHeight="1">
      <c r="A992" s="18" t="s">
        <v>3735</v>
      </c>
      <c r="B992" s="18" t="s">
        <v>612</v>
      </c>
      <c r="C992" s="18"/>
      <c r="D992" s="18"/>
      <c r="E992" s="18"/>
      <c r="F992" s="18">
        <v>17.421</v>
      </c>
      <c r="G992" s="18"/>
      <c r="H992" s="18"/>
      <c r="I992" s="18"/>
      <c r="J992" s="18"/>
      <c r="K992" s="18"/>
      <c r="L992" s="18"/>
      <c r="M992" s="18"/>
      <c r="N992" s="18"/>
      <c r="O992" s="18"/>
      <c r="P992" s="18"/>
      <c r="Q992" s="18"/>
      <c r="R992" s="18"/>
      <c r="S992" s="18"/>
      <c r="T992" s="18"/>
      <c r="U992" s="18"/>
      <c r="V992" s="18"/>
      <c r="W992" s="18"/>
      <c r="X992" s="18"/>
      <c r="Y992" s="18"/>
      <c r="Z992" s="18"/>
      <c r="AA992" s="18"/>
      <c r="AB992" s="18" t="s">
        <v>746</v>
      </c>
      <c r="AC992" s="18"/>
      <c r="AD992" s="18" t="s">
        <v>3619</v>
      </c>
      <c r="AE992" s="18"/>
      <c r="AF992" s="18" t="s">
        <v>3620</v>
      </c>
      <c r="AG992" s="18" t="s">
        <v>2973</v>
      </c>
      <c r="AH992" s="18" t="s">
        <v>2956</v>
      </c>
      <c r="AI992" s="18" t="s">
        <v>2957</v>
      </c>
      <c r="AJ992" s="18">
        <v>25.0</v>
      </c>
      <c r="AK992" s="18">
        <v>1062.0</v>
      </c>
    </row>
    <row r="993" ht="14.25" hidden="1" customHeight="1">
      <c r="A993" s="21" t="s">
        <v>3736</v>
      </c>
      <c r="B993" s="21" t="s">
        <v>612</v>
      </c>
      <c r="C993" s="21"/>
      <c r="D993" s="21"/>
      <c r="E993" s="21"/>
      <c r="F993" s="21">
        <v>19.5305</v>
      </c>
      <c r="G993" s="21"/>
      <c r="H993" s="21"/>
      <c r="I993" s="21"/>
      <c r="J993" s="21"/>
      <c r="K993" s="21"/>
      <c r="L993" s="21"/>
      <c r="M993" s="21"/>
      <c r="N993" s="21"/>
      <c r="O993" s="21"/>
      <c r="P993" s="21"/>
      <c r="Q993" s="21"/>
      <c r="R993" s="21"/>
      <c r="S993" s="21"/>
      <c r="T993" s="21"/>
      <c r="U993" s="21"/>
      <c r="V993" s="21"/>
      <c r="W993" s="21"/>
      <c r="X993" s="21"/>
      <c r="Y993" s="21"/>
      <c r="Z993" s="21"/>
      <c r="AA993" s="21"/>
      <c r="AB993" s="21" t="s">
        <v>746</v>
      </c>
      <c r="AC993" s="21"/>
      <c r="AD993" s="21" t="s">
        <v>3619</v>
      </c>
      <c r="AE993" s="21"/>
      <c r="AF993" s="21" t="s">
        <v>3620</v>
      </c>
      <c r="AG993" s="21" t="s">
        <v>2973</v>
      </c>
      <c r="AH993" s="21" t="s">
        <v>2956</v>
      </c>
      <c r="AI993" s="21" t="s">
        <v>2957</v>
      </c>
      <c r="AJ993" s="21">
        <v>30.0</v>
      </c>
      <c r="AK993" s="21">
        <v>1063.0</v>
      </c>
    </row>
    <row r="994" ht="14.25" hidden="1" customHeight="1">
      <c r="A994" s="18" t="s">
        <v>3738</v>
      </c>
      <c r="B994" s="18" t="s">
        <v>612</v>
      </c>
      <c r="C994" s="18"/>
      <c r="D994" s="18"/>
      <c r="E994" s="18"/>
      <c r="F994" s="18">
        <v>22.3835</v>
      </c>
      <c r="G994" s="18"/>
      <c r="H994" s="18"/>
      <c r="I994" s="18"/>
      <c r="J994" s="18"/>
      <c r="K994" s="18"/>
      <c r="L994" s="18"/>
      <c r="M994" s="18"/>
      <c r="N994" s="18"/>
      <c r="O994" s="18"/>
      <c r="P994" s="18"/>
      <c r="Q994" s="18"/>
      <c r="R994" s="18"/>
      <c r="S994" s="18"/>
      <c r="T994" s="18"/>
      <c r="U994" s="18"/>
      <c r="V994" s="18"/>
      <c r="W994" s="18"/>
      <c r="X994" s="18"/>
      <c r="Y994" s="18"/>
      <c r="Z994" s="18"/>
      <c r="AA994" s="18"/>
      <c r="AB994" s="18" t="s">
        <v>746</v>
      </c>
      <c r="AC994" s="18"/>
      <c r="AD994" s="18" t="s">
        <v>3619</v>
      </c>
      <c r="AE994" s="18"/>
      <c r="AF994" s="18" t="s">
        <v>3620</v>
      </c>
      <c r="AG994" s="18" t="s">
        <v>2973</v>
      </c>
      <c r="AH994" s="18" t="s">
        <v>2956</v>
      </c>
      <c r="AI994" s="18" t="s">
        <v>2957</v>
      </c>
      <c r="AJ994" s="18">
        <v>38.0</v>
      </c>
      <c r="AK994" s="18">
        <v>1064.0</v>
      </c>
    </row>
    <row r="995" ht="14.25" hidden="1" customHeight="1">
      <c r="A995" s="21" t="s">
        <v>3739</v>
      </c>
      <c r="B995" s="21" t="s">
        <v>612</v>
      </c>
      <c r="C995" s="21"/>
      <c r="D995" s="21"/>
      <c r="E995" s="21"/>
      <c r="F995" s="21">
        <v>24.1906</v>
      </c>
      <c r="G995" s="21"/>
      <c r="H995" s="21"/>
      <c r="I995" s="21"/>
      <c r="J995" s="21"/>
      <c r="K995" s="21"/>
      <c r="L995" s="21"/>
      <c r="M995" s="21"/>
      <c r="N995" s="21"/>
      <c r="O995" s="21"/>
      <c r="P995" s="21"/>
      <c r="Q995" s="21"/>
      <c r="R995" s="21"/>
      <c r="S995" s="21"/>
      <c r="T995" s="21"/>
      <c r="U995" s="21"/>
      <c r="V995" s="21"/>
      <c r="W995" s="21"/>
      <c r="X995" s="21"/>
      <c r="Y995" s="21"/>
      <c r="Z995" s="21"/>
      <c r="AA995" s="21"/>
      <c r="AB995" s="21" t="s">
        <v>746</v>
      </c>
      <c r="AC995" s="21"/>
      <c r="AD995" s="21" t="s">
        <v>3619</v>
      </c>
      <c r="AE995" s="21"/>
      <c r="AF995" s="21" t="s">
        <v>3620</v>
      </c>
      <c r="AG995" s="21" t="s">
        <v>2973</v>
      </c>
      <c r="AH995" s="21" t="s">
        <v>2956</v>
      </c>
      <c r="AI995" s="21" t="s">
        <v>2957</v>
      </c>
      <c r="AJ995" s="21">
        <v>44.0</v>
      </c>
      <c r="AK995" s="21">
        <v>1065.0</v>
      </c>
    </row>
    <row r="996" ht="14.25" hidden="1" customHeight="1">
      <c r="A996" s="18" t="s">
        <v>3740</v>
      </c>
      <c r="B996" s="18" t="s">
        <v>612</v>
      </c>
      <c r="C996" s="18"/>
      <c r="D996" s="18"/>
      <c r="E996" s="18"/>
      <c r="F996" s="18">
        <v>25.5222</v>
      </c>
      <c r="G996" s="18"/>
      <c r="H996" s="18"/>
      <c r="I996" s="18"/>
      <c r="J996" s="18"/>
      <c r="K996" s="18"/>
      <c r="L996" s="18"/>
      <c r="M996" s="18"/>
      <c r="N996" s="18"/>
      <c r="O996" s="18"/>
      <c r="P996" s="18"/>
      <c r="Q996" s="18"/>
      <c r="R996" s="18"/>
      <c r="S996" s="18"/>
      <c r="T996" s="18"/>
      <c r="U996" s="18"/>
      <c r="V996" s="18"/>
      <c r="W996" s="18"/>
      <c r="X996" s="18"/>
      <c r="Y996" s="18"/>
      <c r="Z996" s="18"/>
      <c r="AA996" s="18"/>
      <c r="AB996" s="18" t="s">
        <v>746</v>
      </c>
      <c r="AC996" s="18"/>
      <c r="AD996" s="18" t="s">
        <v>3619</v>
      </c>
      <c r="AE996" s="18"/>
      <c r="AF996" s="18" t="s">
        <v>3620</v>
      </c>
      <c r="AG996" s="18" t="s">
        <v>2973</v>
      </c>
      <c r="AH996" s="18" t="s">
        <v>2956</v>
      </c>
      <c r="AI996" s="18" t="s">
        <v>2957</v>
      </c>
      <c r="AJ996" s="18">
        <v>49.0</v>
      </c>
      <c r="AK996" s="18">
        <v>1066.0</v>
      </c>
    </row>
    <row r="997" ht="14.25" hidden="1" customHeight="1">
      <c r="A997" s="21" t="s">
        <v>3742</v>
      </c>
      <c r="B997" s="21" t="s">
        <v>612</v>
      </c>
      <c r="C997" s="21"/>
      <c r="D997" s="21"/>
      <c r="E997" s="21"/>
      <c r="F997" s="21">
        <v>28.0096</v>
      </c>
      <c r="G997" s="21"/>
      <c r="H997" s="21"/>
      <c r="I997" s="21"/>
      <c r="J997" s="21"/>
      <c r="K997" s="21"/>
      <c r="L997" s="21"/>
      <c r="M997" s="21"/>
      <c r="N997" s="21"/>
      <c r="O997" s="21"/>
      <c r="P997" s="21"/>
      <c r="Q997" s="21"/>
      <c r="R997" s="21"/>
      <c r="S997" s="21"/>
      <c r="T997" s="21"/>
      <c r="U997" s="21"/>
      <c r="V997" s="21"/>
      <c r="W997" s="21"/>
      <c r="X997" s="21"/>
      <c r="Y997" s="21"/>
      <c r="Z997" s="21"/>
      <c r="AA997" s="21"/>
      <c r="AB997" s="21" t="s">
        <v>746</v>
      </c>
      <c r="AC997" s="21"/>
      <c r="AD997" s="21" t="s">
        <v>3619</v>
      </c>
      <c r="AE997" s="21"/>
      <c r="AF997" s="21" t="s">
        <v>3620</v>
      </c>
      <c r="AG997" s="21" t="s">
        <v>2973</v>
      </c>
      <c r="AH997" s="21" t="s">
        <v>2956</v>
      </c>
      <c r="AI997" s="21" t="s">
        <v>2957</v>
      </c>
      <c r="AJ997" s="21">
        <v>60.0</v>
      </c>
      <c r="AK997" s="21">
        <v>1067.0</v>
      </c>
    </row>
    <row r="998" ht="14.25" hidden="1" customHeight="1">
      <c r="A998" s="21" t="s">
        <v>3743</v>
      </c>
      <c r="B998" s="21" t="s">
        <v>612</v>
      </c>
      <c r="C998" s="21"/>
      <c r="D998" s="21"/>
      <c r="E998" s="21"/>
      <c r="F998" s="21">
        <v>10.2668</v>
      </c>
      <c r="G998" s="21"/>
      <c r="H998" s="21"/>
      <c r="I998" s="21"/>
      <c r="J998" s="21"/>
      <c r="K998" s="21"/>
      <c r="L998" s="21"/>
      <c r="M998" s="21"/>
      <c r="N998" s="21"/>
      <c r="O998" s="21"/>
      <c r="P998" s="21"/>
      <c r="Q998" s="21"/>
      <c r="R998" s="21"/>
      <c r="S998" s="21"/>
      <c r="T998" s="21"/>
      <c r="U998" s="21"/>
      <c r="V998" s="21"/>
      <c r="W998" s="21"/>
      <c r="X998" s="21"/>
      <c r="Y998" s="21"/>
      <c r="Z998" s="21"/>
      <c r="AA998" s="21"/>
      <c r="AB998" s="21" t="s">
        <v>746</v>
      </c>
      <c r="AC998" s="21"/>
      <c r="AD998" s="21" t="s">
        <v>3619</v>
      </c>
      <c r="AE998" s="21"/>
      <c r="AF998" s="21" t="s">
        <v>3620</v>
      </c>
      <c r="AG998" s="21" t="s">
        <v>2973</v>
      </c>
      <c r="AH998" s="21" t="s">
        <v>2963</v>
      </c>
      <c r="AI998" s="21" t="s">
        <v>2917</v>
      </c>
      <c r="AJ998" s="21">
        <v>11.0</v>
      </c>
      <c r="AK998" s="21">
        <v>1079.0</v>
      </c>
    </row>
    <row r="999" ht="14.25" hidden="1" customHeight="1">
      <c r="A999" s="18" t="s">
        <v>3745</v>
      </c>
      <c r="B999" s="18" t="s">
        <v>612</v>
      </c>
      <c r="C999" s="18"/>
      <c r="D999" s="18"/>
      <c r="E999" s="18"/>
      <c r="F999" s="18">
        <v>11.8491</v>
      </c>
      <c r="G999" s="18"/>
      <c r="H999" s="18"/>
      <c r="I999" s="18"/>
      <c r="J999" s="18"/>
      <c r="K999" s="18"/>
      <c r="L999" s="18"/>
      <c r="M999" s="18"/>
      <c r="N999" s="18"/>
      <c r="O999" s="18"/>
      <c r="P999" s="18"/>
      <c r="Q999" s="18"/>
      <c r="R999" s="18"/>
      <c r="S999" s="18"/>
      <c r="T999" s="18"/>
      <c r="U999" s="18"/>
      <c r="V999" s="18"/>
      <c r="W999" s="18"/>
      <c r="X999" s="18"/>
      <c r="Y999" s="18"/>
      <c r="Z999" s="18"/>
      <c r="AA999" s="18"/>
      <c r="AB999" s="18" t="s">
        <v>746</v>
      </c>
      <c r="AC999" s="18"/>
      <c r="AD999" s="18" t="s">
        <v>3619</v>
      </c>
      <c r="AE999" s="18"/>
      <c r="AF999" s="18" t="s">
        <v>3620</v>
      </c>
      <c r="AG999" s="18" t="s">
        <v>2973</v>
      </c>
      <c r="AH999" s="18" t="s">
        <v>2963</v>
      </c>
      <c r="AI999" s="18" t="s">
        <v>2917</v>
      </c>
      <c r="AJ999" s="18">
        <v>13.0</v>
      </c>
      <c r="AK999" s="18">
        <v>1080.0</v>
      </c>
    </row>
    <row r="1000" ht="14.25" hidden="1" customHeight="1">
      <c r="A1000" s="21" t="s">
        <v>3746</v>
      </c>
      <c r="B1000" s="21" t="s">
        <v>612</v>
      </c>
      <c r="C1000" s="21"/>
      <c r="D1000" s="21"/>
      <c r="E1000" s="21"/>
      <c r="F1000" s="21">
        <v>16.1804</v>
      </c>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t="s">
        <v>746</v>
      </c>
      <c r="AC1000" s="21"/>
      <c r="AD1000" s="21" t="s">
        <v>3619</v>
      </c>
      <c r="AE1000" s="21"/>
      <c r="AF1000" s="21" t="s">
        <v>3620</v>
      </c>
      <c r="AG1000" s="21" t="s">
        <v>2973</v>
      </c>
      <c r="AH1000" s="21" t="s">
        <v>2963</v>
      </c>
      <c r="AI1000" s="21" t="s">
        <v>2917</v>
      </c>
      <c r="AJ1000" s="21">
        <v>19.0</v>
      </c>
      <c r="AK1000" s="21">
        <v>1081.0</v>
      </c>
    </row>
    <row r="1001" ht="14.25" hidden="1" customHeight="1">
      <c r="A1001" s="18" t="s">
        <v>3748</v>
      </c>
      <c r="B1001" s="18" t="s">
        <v>612</v>
      </c>
      <c r="C1001" s="18"/>
      <c r="D1001" s="18"/>
      <c r="E1001" s="18"/>
      <c r="F1001" s="18">
        <v>17.5004</v>
      </c>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t="s">
        <v>746</v>
      </c>
      <c r="AC1001" s="18"/>
      <c r="AD1001" s="18" t="s">
        <v>3619</v>
      </c>
      <c r="AE1001" s="18"/>
      <c r="AF1001" s="18" t="s">
        <v>3620</v>
      </c>
      <c r="AG1001" s="18" t="s">
        <v>2973</v>
      </c>
      <c r="AH1001" s="18" t="s">
        <v>2963</v>
      </c>
      <c r="AI1001" s="18" t="s">
        <v>2917</v>
      </c>
      <c r="AJ1001" s="18">
        <v>21.0</v>
      </c>
      <c r="AK1001" s="18">
        <v>1082.0</v>
      </c>
    </row>
    <row r="1002" ht="14.25" hidden="1" customHeight="1">
      <c r="A1002" s="21" t="s">
        <v>3749</v>
      </c>
      <c r="B1002" s="21" t="s">
        <v>612</v>
      </c>
      <c r="C1002" s="21"/>
      <c r="D1002" s="21"/>
      <c r="E1002" s="21"/>
      <c r="F1002" s="21">
        <v>18.1394</v>
      </c>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t="s">
        <v>746</v>
      </c>
      <c r="AC1002" s="21"/>
      <c r="AD1002" s="21" t="s">
        <v>3619</v>
      </c>
      <c r="AE1002" s="21"/>
      <c r="AF1002" s="21" t="s">
        <v>3620</v>
      </c>
      <c r="AG1002" s="21" t="s">
        <v>2973</v>
      </c>
      <c r="AH1002" s="21" t="s">
        <v>2963</v>
      </c>
      <c r="AI1002" s="21" t="s">
        <v>2917</v>
      </c>
      <c r="AJ1002" s="21">
        <v>22.0</v>
      </c>
      <c r="AK1002" s="21">
        <v>1083.0</v>
      </c>
    </row>
    <row r="1003" ht="14.25" hidden="1" customHeight="1">
      <c r="A1003" s="18" t="s">
        <v>3750</v>
      </c>
      <c r="B1003" s="18" t="s">
        <v>612</v>
      </c>
      <c r="C1003" s="18"/>
      <c r="D1003" s="18"/>
      <c r="E1003" s="18"/>
      <c r="F1003" s="18">
        <v>19.9777</v>
      </c>
      <c r="G1003" s="18"/>
      <c r="H1003" s="18"/>
      <c r="I1003" s="18"/>
      <c r="J1003" s="18"/>
      <c r="K1003" s="18"/>
      <c r="L1003" s="18"/>
      <c r="M1003" s="18"/>
      <c r="N1003" s="18"/>
      <c r="O1003" s="18"/>
      <c r="P1003" s="18"/>
      <c r="Q1003" s="18"/>
      <c r="R1003" s="18"/>
      <c r="S1003" s="18"/>
      <c r="T1003" s="18"/>
      <c r="U1003" s="18"/>
      <c r="V1003" s="18"/>
      <c r="W1003" s="18"/>
      <c r="X1003" s="18"/>
      <c r="Y1003" s="18"/>
      <c r="Z1003" s="18"/>
      <c r="AA1003" s="18"/>
      <c r="AB1003" s="18" t="s">
        <v>746</v>
      </c>
      <c r="AC1003" s="18"/>
      <c r="AD1003" s="18" t="s">
        <v>3619</v>
      </c>
      <c r="AE1003" s="18"/>
      <c r="AF1003" s="18" t="s">
        <v>3620</v>
      </c>
      <c r="AG1003" s="18" t="s">
        <v>2973</v>
      </c>
      <c r="AH1003" s="18" t="s">
        <v>2963</v>
      </c>
      <c r="AI1003" s="18" t="s">
        <v>2917</v>
      </c>
      <c r="AJ1003" s="18">
        <v>25.0</v>
      </c>
      <c r="AK1003" s="18">
        <v>1084.0</v>
      </c>
    </row>
    <row r="1004" ht="14.25" hidden="1" customHeight="1">
      <c r="A1004" s="21" t="s">
        <v>3751</v>
      </c>
      <c r="B1004" s="21" t="s">
        <v>612</v>
      </c>
      <c r="C1004" s="21"/>
      <c r="D1004" s="21"/>
      <c r="E1004" s="21"/>
      <c r="F1004" s="21">
        <v>22.802</v>
      </c>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t="s">
        <v>746</v>
      </c>
      <c r="AC1004" s="21"/>
      <c r="AD1004" s="21" t="s">
        <v>3619</v>
      </c>
      <c r="AE1004" s="21"/>
      <c r="AF1004" s="21" t="s">
        <v>3620</v>
      </c>
      <c r="AG1004" s="21" t="s">
        <v>2973</v>
      </c>
      <c r="AH1004" s="21" t="s">
        <v>2963</v>
      </c>
      <c r="AI1004" s="21" t="s">
        <v>2917</v>
      </c>
      <c r="AJ1004" s="21">
        <v>30.0</v>
      </c>
      <c r="AK1004" s="21">
        <v>1085.0</v>
      </c>
    </row>
    <row r="1005" ht="14.25" hidden="1" customHeight="1">
      <c r="A1005" s="18" t="s">
        <v>3752</v>
      </c>
      <c r="B1005" s="18" t="s">
        <v>612</v>
      </c>
      <c r="C1005" s="18"/>
      <c r="D1005" s="18"/>
      <c r="E1005" s="18"/>
      <c r="F1005" s="18">
        <v>26.7885</v>
      </c>
      <c r="G1005" s="18"/>
      <c r="H1005" s="18"/>
      <c r="I1005" s="18"/>
      <c r="J1005" s="18"/>
      <c r="K1005" s="18"/>
      <c r="L1005" s="18"/>
      <c r="M1005" s="18"/>
      <c r="N1005" s="18"/>
      <c r="O1005" s="18"/>
      <c r="P1005" s="18"/>
      <c r="Q1005" s="18"/>
      <c r="R1005" s="18"/>
      <c r="S1005" s="18"/>
      <c r="T1005" s="18"/>
      <c r="U1005" s="18"/>
      <c r="V1005" s="18"/>
      <c r="W1005" s="18"/>
      <c r="X1005" s="18"/>
      <c r="Y1005" s="18"/>
      <c r="Z1005" s="18"/>
      <c r="AA1005" s="18"/>
      <c r="AB1005" s="18" t="s">
        <v>746</v>
      </c>
      <c r="AC1005" s="18"/>
      <c r="AD1005" s="18" t="s">
        <v>3619</v>
      </c>
      <c r="AE1005" s="18"/>
      <c r="AF1005" s="18" t="s">
        <v>3620</v>
      </c>
      <c r="AG1005" s="18" t="s">
        <v>2973</v>
      </c>
      <c r="AH1005" s="18" t="s">
        <v>2963</v>
      </c>
      <c r="AI1005" s="18" t="s">
        <v>2917</v>
      </c>
      <c r="AJ1005" s="18">
        <v>38.0</v>
      </c>
      <c r="AK1005" s="18">
        <v>1086.0</v>
      </c>
    </row>
    <row r="1006" ht="14.25" hidden="1" customHeight="1">
      <c r="A1006" s="21" t="s">
        <v>3754</v>
      </c>
      <c r="B1006" s="21" t="s">
        <v>612</v>
      </c>
      <c r="C1006" s="21"/>
      <c r="D1006" s="21"/>
      <c r="E1006" s="21"/>
      <c r="F1006" s="21">
        <v>29.4185</v>
      </c>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t="s">
        <v>746</v>
      </c>
      <c r="AC1006" s="21"/>
      <c r="AD1006" s="21" t="s">
        <v>3619</v>
      </c>
      <c r="AE1006" s="21"/>
      <c r="AF1006" s="21" t="s">
        <v>3620</v>
      </c>
      <c r="AG1006" s="21" t="s">
        <v>2973</v>
      </c>
      <c r="AH1006" s="21" t="s">
        <v>2963</v>
      </c>
      <c r="AI1006" s="21" t="s">
        <v>2917</v>
      </c>
      <c r="AJ1006" s="21">
        <v>44.0</v>
      </c>
      <c r="AK1006" s="21">
        <v>1087.0</v>
      </c>
    </row>
    <row r="1007" ht="14.25" hidden="1" customHeight="1">
      <c r="A1007" s="18" t="s">
        <v>3756</v>
      </c>
      <c r="B1007" s="18" t="s">
        <v>612</v>
      </c>
      <c r="C1007" s="18"/>
      <c r="D1007" s="18"/>
      <c r="E1007" s="18"/>
      <c r="F1007" s="18">
        <v>31.4116</v>
      </c>
      <c r="G1007" s="18"/>
      <c r="H1007" s="18"/>
      <c r="I1007" s="18"/>
      <c r="J1007" s="18"/>
      <c r="K1007" s="18"/>
      <c r="L1007" s="18"/>
      <c r="M1007" s="18"/>
      <c r="N1007" s="18"/>
      <c r="O1007" s="18"/>
      <c r="P1007" s="18"/>
      <c r="Q1007" s="18"/>
      <c r="R1007" s="18"/>
      <c r="S1007" s="18"/>
      <c r="T1007" s="18"/>
      <c r="U1007" s="18"/>
      <c r="V1007" s="18"/>
      <c r="W1007" s="18"/>
      <c r="X1007" s="18"/>
      <c r="Y1007" s="18"/>
      <c r="Z1007" s="18"/>
      <c r="AA1007" s="18"/>
      <c r="AB1007" s="18" t="s">
        <v>746</v>
      </c>
      <c r="AC1007" s="18"/>
      <c r="AD1007" s="18" t="s">
        <v>3619</v>
      </c>
      <c r="AE1007" s="18"/>
      <c r="AF1007" s="18" t="s">
        <v>3620</v>
      </c>
      <c r="AG1007" s="18" t="s">
        <v>2973</v>
      </c>
      <c r="AH1007" s="18" t="s">
        <v>2963</v>
      </c>
      <c r="AI1007" s="18" t="s">
        <v>2917</v>
      </c>
      <c r="AJ1007" s="18">
        <v>49.0</v>
      </c>
      <c r="AK1007" s="18">
        <v>1088.0</v>
      </c>
    </row>
    <row r="1008" ht="14.25" hidden="1" customHeight="1">
      <c r="A1008" s="21" t="s">
        <v>3758</v>
      </c>
      <c r="B1008" s="21" t="s">
        <v>612</v>
      </c>
      <c r="C1008" s="21"/>
      <c r="D1008" s="21"/>
      <c r="E1008" s="21"/>
      <c r="F1008" s="21">
        <v>35.2661</v>
      </c>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t="s">
        <v>746</v>
      </c>
      <c r="AC1008" s="21"/>
      <c r="AD1008" s="21" t="s">
        <v>3619</v>
      </c>
      <c r="AE1008" s="21"/>
      <c r="AF1008" s="21" t="s">
        <v>3620</v>
      </c>
      <c r="AG1008" s="21" t="s">
        <v>2973</v>
      </c>
      <c r="AH1008" s="21" t="s">
        <v>2963</v>
      </c>
      <c r="AI1008" s="21" t="s">
        <v>2917</v>
      </c>
      <c r="AJ1008" s="21">
        <v>60.0</v>
      </c>
      <c r="AK1008" s="21">
        <v>1089.0</v>
      </c>
    </row>
    <row r="1009" ht="14.25" hidden="1" customHeight="1">
      <c r="A1009" s="21" t="s">
        <v>3760</v>
      </c>
      <c r="B1009" s="21" t="s">
        <v>612</v>
      </c>
      <c r="C1009" s="21"/>
      <c r="D1009" s="21"/>
      <c r="E1009" s="21"/>
      <c r="F1009" s="21">
        <v>10.6047</v>
      </c>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t="s">
        <v>746</v>
      </c>
      <c r="AC1009" s="21"/>
      <c r="AD1009" s="21" t="s">
        <v>3619</v>
      </c>
      <c r="AE1009" s="21"/>
      <c r="AF1009" s="21" t="s">
        <v>3620</v>
      </c>
      <c r="AG1009" s="21" t="s">
        <v>2973</v>
      </c>
      <c r="AH1009" s="21" t="s">
        <v>2969</v>
      </c>
      <c r="AI1009" s="21" t="s">
        <v>2924</v>
      </c>
      <c r="AJ1009" s="21">
        <v>11.0</v>
      </c>
      <c r="AK1009" s="21">
        <v>1101.0</v>
      </c>
    </row>
    <row r="1010" ht="14.25" hidden="1" customHeight="1">
      <c r="A1010" s="18" t="s">
        <v>3762</v>
      </c>
      <c r="B1010" s="18" t="s">
        <v>612</v>
      </c>
      <c r="C1010" s="18"/>
      <c r="D1010" s="18"/>
      <c r="E1010" s="18"/>
      <c r="F1010" s="18">
        <v>12.3015</v>
      </c>
      <c r="G1010" s="18"/>
      <c r="H1010" s="18"/>
      <c r="I1010" s="18"/>
      <c r="J1010" s="18"/>
      <c r="K1010" s="18"/>
      <c r="L1010" s="18"/>
      <c r="M1010" s="18"/>
      <c r="N1010" s="18"/>
      <c r="O1010" s="18"/>
      <c r="P1010" s="18"/>
      <c r="Q1010" s="18"/>
      <c r="R1010" s="18"/>
      <c r="S1010" s="18"/>
      <c r="T1010" s="18"/>
      <c r="U1010" s="18"/>
      <c r="V1010" s="18"/>
      <c r="W1010" s="18"/>
      <c r="X1010" s="18"/>
      <c r="Y1010" s="18"/>
      <c r="Z1010" s="18"/>
      <c r="AA1010" s="18"/>
      <c r="AB1010" s="18" t="s">
        <v>746</v>
      </c>
      <c r="AC1010" s="18"/>
      <c r="AD1010" s="18" t="s">
        <v>3619</v>
      </c>
      <c r="AE1010" s="18"/>
      <c r="AF1010" s="18" t="s">
        <v>3620</v>
      </c>
      <c r="AG1010" s="18" t="s">
        <v>2973</v>
      </c>
      <c r="AH1010" s="18" t="s">
        <v>2969</v>
      </c>
      <c r="AI1010" s="18" t="s">
        <v>2924</v>
      </c>
      <c r="AJ1010" s="18">
        <v>13.0</v>
      </c>
      <c r="AK1010" s="18">
        <v>1102.0</v>
      </c>
    </row>
    <row r="1011" ht="14.25" hidden="1" customHeight="1">
      <c r="A1011" s="21" t="s">
        <v>3766</v>
      </c>
      <c r="B1011" s="21" t="s">
        <v>612</v>
      </c>
      <c r="C1011" s="21"/>
      <c r="D1011" s="21"/>
      <c r="E1011" s="21"/>
      <c r="F1011" s="21">
        <v>17.0358</v>
      </c>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t="s">
        <v>746</v>
      </c>
      <c r="AC1011" s="21"/>
      <c r="AD1011" s="21" t="s">
        <v>3619</v>
      </c>
      <c r="AE1011" s="21"/>
      <c r="AF1011" s="21" t="s">
        <v>3620</v>
      </c>
      <c r="AG1011" s="21" t="s">
        <v>2973</v>
      </c>
      <c r="AH1011" s="21" t="s">
        <v>2969</v>
      </c>
      <c r="AI1011" s="21" t="s">
        <v>2924</v>
      </c>
      <c r="AJ1011" s="21">
        <v>19.0</v>
      </c>
      <c r="AK1011" s="21">
        <v>1103.0</v>
      </c>
    </row>
    <row r="1012" ht="14.25" hidden="1" customHeight="1">
      <c r="A1012" s="18" t="s">
        <v>3768</v>
      </c>
      <c r="B1012" s="18" t="s">
        <v>612</v>
      </c>
      <c r="C1012" s="18"/>
      <c r="D1012" s="18"/>
      <c r="E1012" s="18"/>
      <c r="F1012" s="18">
        <v>18.5054</v>
      </c>
      <c r="G1012" s="18"/>
      <c r="H1012" s="18"/>
      <c r="I1012" s="18"/>
      <c r="J1012" s="18"/>
      <c r="K1012" s="18"/>
      <c r="L1012" s="18"/>
      <c r="M1012" s="18"/>
      <c r="N1012" s="18"/>
      <c r="O1012" s="18"/>
      <c r="P1012" s="18"/>
      <c r="Q1012" s="18"/>
      <c r="R1012" s="18"/>
      <c r="S1012" s="18"/>
      <c r="T1012" s="18"/>
      <c r="U1012" s="18"/>
      <c r="V1012" s="18"/>
      <c r="W1012" s="18"/>
      <c r="X1012" s="18"/>
      <c r="Y1012" s="18"/>
      <c r="Z1012" s="18"/>
      <c r="AA1012" s="18"/>
      <c r="AB1012" s="18" t="s">
        <v>746</v>
      </c>
      <c r="AC1012" s="18"/>
      <c r="AD1012" s="18" t="s">
        <v>3619</v>
      </c>
      <c r="AE1012" s="18"/>
      <c r="AF1012" s="18" t="s">
        <v>3620</v>
      </c>
      <c r="AG1012" s="18" t="s">
        <v>2973</v>
      </c>
      <c r="AH1012" s="18" t="s">
        <v>2969</v>
      </c>
      <c r="AI1012" s="18" t="s">
        <v>2924</v>
      </c>
      <c r="AJ1012" s="18">
        <v>21.0</v>
      </c>
      <c r="AK1012" s="18">
        <v>1104.0</v>
      </c>
    </row>
    <row r="1013" ht="14.25" hidden="1" customHeight="1">
      <c r="A1013" s="21" t="s">
        <v>3769</v>
      </c>
      <c r="B1013" s="21" t="s">
        <v>612</v>
      </c>
      <c r="C1013" s="21"/>
      <c r="D1013" s="21"/>
      <c r="E1013" s="21"/>
      <c r="F1013" s="21">
        <v>19.2214</v>
      </c>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t="s">
        <v>746</v>
      </c>
      <c r="AC1013" s="21"/>
      <c r="AD1013" s="21" t="s">
        <v>3619</v>
      </c>
      <c r="AE1013" s="21"/>
      <c r="AF1013" s="21" t="s">
        <v>3620</v>
      </c>
      <c r="AG1013" s="21" t="s">
        <v>2973</v>
      </c>
      <c r="AH1013" s="21" t="s">
        <v>2969</v>
      </c>
      <c r="AI1013" s="21" t="s">
        <v>2924</v>
      </c>
      <c r="AJ1013" s="21">
        <v>22.0</v>
      </c>
      <c r="AK1013" s="21">
        <v>1105.0</v>
      </c>
    </row>
    <row r="1014" ht="14.25" hidden="1" customHeight="1">
      <c r="A1014" s="18" t="s">
        <v>3771</v>
      </c>
      <c r="B1014" s="18" t="s">
        <v>612</v>
      </c>
      <c r="C1014" s="18"/>
      <c r="D1014" s="18"/>
      <c r="E1014" s="18"/>
      <c r="F1014" s="18">
        <v>21.298</v>
      </c>
      <c r="G1014" s="18"/>
      <c r="H1014" s="18"/>
      <c r="I1014" s="18"/>
      <c r="J1014" s="18"/>
      <c r="K1014" s="18"/>
      <c r="L1014" s="18"/>
      <c r="M1014" s="18"/>
      <c r="N1014" s="18"/>
      <c r="O1014" s="18"/>
      <c r="P1014" s="18"/>
      <c r="Q1014" s="18"/>
      <c r="R1014" s="18"/>
      <c r="S1014" s="18"/>
      <c r="T1014" s="18"/>
      <c r="U1014" s="18"/>
      <c r="V1014" s="18"/>
      <c r="W1014" s="18"/>
      <c r="X1014" s="18"/>
      <c r="Y1014" s="18"/>
      <c r="Z1014" s="18"/>
      <c r="AA1014" s="18"/>
      <c r="AB1014" s="18" t="s">
        <v>746</v>
      </c>
      <c r="AC1014" s="18"/>
      <c r="AD1014" s="18" t="s">
        <v>3619</v>
      </c>
      <c r="AE1014" s="18"/>
      <c r="AF1014" s="18" t="s">
        <v>3620</v>
      </c>
      <c r="AG1014" s="18" t="s">
        <v>2973</v>
      </c>
      <c r="AH1014" s="18" t="s">
        <v>2969</v>
      </c>
      <c r="AI1014" s="18" t="s">
        <v>2924</v>
      </c>
      <c r="AJ1014" s="18">
        <v>25.0</v>
      </c>
      <c r="AK1014" s="18">
        <v>1106.0</v>
      </c>
    </row>
    <row r="1015" ht="14.25" hidden="1" customHeight="1">
      <c r="A1015" s="21" t="s">
        <v>3772</v>
      </c>
      <c r="B1015" s="21" t="s">
        <v>612</v>
      </c>
      <c r="C1015" s="21"/>
      <c r="D1015" s="21"/>
      <c r="E1015" s="21"/>
      <c r="F1015" s="21">
        <v>24.5383</v>
      </c>
      <c r="G1015" s="21"/>
      <c r="H1015" s="21"/>
      <c r="I1015" s="21"/>
      <c r="J1015" s="21"/>
      <c r="K1015" s="21"/>
      <c r="L1015" s="21"/>
      <c r="M1015" s="21"/>
      <c r="N1015" s="21"/>
      <c r="O1015" s="21"/>
      <c r="P1015" s="21"/>
      <c r="Q1015" s="21"/>
      <c r="R1015" s="21"/>
      <c r="S1015" s="21"/>
      <c r="T1015" s="21"/>
      <c r="U1015" s="21"/>
      <c r="V1015" s="21"/>
      <c r="W1015" s="21"/>
      <c r="X1015" s="21"/>
      <c r="Y1015" s="21"/>
      <c r="Z1015" s="21"/>
      <c r="AA1015" s="21"/>
      <c r="AB1015" s="21" t="s">
        <v>746</v>
      </c>
      <c r="AC1015" s="21"/>
      <c r="AD1015" s="21" t="s">
        <v>3619</v>
      </c>
      <c r="AE1015" s="21"/>
      <c r="AF1015" s="21" t="s">
        <v>3620</v>
      </c>
      <c r="AG1015" s="21" t="s">
        <v>2973</v>
      </c>
      <c r="AH1015" s="21" t="s">
        <v>2969</v>
      </c>
      <c r="AI1015" s="21" t="s">
        <v>2924</v>
      </c>
      <c r="AJ1015" s="21">
        <v>30.0</v>
      </c>
      <c r="AK1015" s="21">
        <v>1107.0</v>
      </c>
    </row>
    <row r="1016" ht="14.25" hidden="1" customHeight="1">
      <c r="A1016" s="18" t="s">
        <v>3774</v>
      </c>
      <c r="B1016" s="18" t="s">
        <v>612</v>
      </c>
      <c r="C1016" s="18"/>
      <c r="D1016" s="18"/>
      <c r="E1016" s="18"/>
      <c r="F1016" s="18">
        <v>29.2172</v>
      </c>
      <c r="G1016" s="18"/>
      <c r="H1016" s="18"/>
      <c r="I1016" s="18"/>
      <c r="J1016" s="18"/>
      <c r="K1016" s="18"/>
      <c r="L1016" s="18"/>
      <c r="M1016" s="18"/>
      <c r="N1016" s="18"/>
      <c r="O1016" s="18"/>
      <c r="P1016" s="18"/>
      <c r="Q1016" s="18"/>
      <c r="R1016" s="18"/>
      <c r="S1016" s="18"/>
      <c r="T1016" s="18"/>
      <c r="U1016" s="18"/>
      <c r="V1016" s="18"/>
      <c r="W1016" s="18"/>
      <c r="X1016" s="18"/>
      <c r="Y1016" s="18"/>
      <c r="Z1016" s="18"/>
      <c r="AA1016" s="18"/>
      <c r="AB1016" s="18" t="s">
        <v>746</v>
      </c>
      <c r="AC1016" s="18"/>
      <c r="AD1016" s="18" t="s">
        <v>3619</v>
      </c>
      <c r="AE1016" s="18"/>
      <c r="AF1016" s="18" t="s">
        <v>3620</v>
      </c>
      <c r="AG1016" s="18" t="s">
        <v>2973</v>
      </c>
      <c r="AH1016" s="18" t="s">
        <v>2969</v>
      </c>
      <c r="AI1016" s="18" t="s">
        <v>2924</v>
      </c>
      <c r="AJ1016" s="18">
        <v>38.0</v>
      </c>
      <c r="AK1016" s="18">
        <v>1108.0</v>
      </c>
    </row>
    <row r="1017" ht="14.25" hidden="1" customHeight="1">
      <c r="A1017" s="21" t="s">
        <v>3776</v>
      </c>
      <c r="B1017" s="21" t="s">
        <v>612</v>
      </c>
      <c r="C1017" s="21"/>
      <c r="D1017" s="21"/>
      <c r="E1017" s="21"/>
      <c r="F1017" s="21">
        <v>32.3739</v>
      </c>
      <c r="G1017" s="21"/>
      <c r="H1017" s="21"/>
      <c r="I1017" s="21"/>
      <c r="J1017" s="21"/>
      <c r="K1017" s="21"/>
      <c r="L1017" s="21"/>
      <c r="M1017" s="21"/>
      <c r="N1017" s="21"/>
      <c r="O1017" s="21"/>
      <c r="P1017" s="21"/>
      <c r="Q1017" s="21"/>
      <c r="R1017" s="21"/>
      <c r="S1017" s="21"/>
      <c r="T1017" s="21"/>
      <c r="U1017" s="21"/>
      <c r="V1017" s="21"/>
      <c r="W1017" s="21"/>
      <c r="X1017" s="21"/>
      <c r="Y1017" s="21"/>
      <c r="Z1017" s="21"/>
      <c r="AA1017" s="21"/>
      <c r="AB1017" s="21" t="s">
        <v>746</v>
      </c>
      <c r="AC1017" s="21"/>
      <c r="AD1017" s="21" t="s">
        <v>3619</v>
      </c>
      <c r="AE1017" s="21"/>
      <c r="AF1017" s="21" t="s">
        <v>3620</v>
      </c>
      <c r="AG1017" s="21" t="s">
        <v>2973</v>
      </c>
      <c r="AH1017" s="21" t="s">
        <v>2969</v>
      </c>
      <c r="AI1017" s="21" t="s">
        <v>2924</v>
      </c>
      <c r="AJ1017" s="21">
        <v>44.0</v>
      </c>
      <c r="AK1017" s="21">
        <v>1109.0</v>
      </c>
    </row>
    <row r="1018" ht="14.25" hidden="1" customHeight="1">
      <c r="A1018" s="18" t="s">
        <v>3777</v>
      </c>
      <c r="B1018" s="18" t="s">
        <v>612</v>
      </c>
      <c r="C1018" s="18"/>
      <c r="D1018" s="18"/>
      <c r="E1018" s="18"/>
      <c r="F1018" s="18">
        <v>34.804</v>
      </c>
      <c r="G1018" s="18"/>
      <c r="H1018" s="18"/>
      <c r="I1018" s="18"/>
      <c r="J1018" s="18"/>
      <c r="K1018" s="18"/>
      <c r="L1018" s="18"/>
      <c r="M1018" s="18"/>
      <c r="N1018" s="18"/>
      <c r="O1018" s="18"/>
      <c r="P1018" s="18"/>
      <c r="Q1018" s="18"/>
      <c r="R1018" s="18"/>
      <c r="S1018" s="18"/>
      <c r="T1018" s="18"/>
      <c r="U1018" s="18"/>
      <c r="V1018" s="18"/>
      <c r="W1018" s="18"/>
      <c r="X1018" s="18"/>
      <c r="Y1018" s="18"/>
      <c r="Z1018" s="18"/>
      <c r="AA1018" s="18"/>
      <c r="AB1018" s="18" t="s">
        <v>746</v>
      </c>
      <c r="AC1018" s="18"/>
      <c r="AD1018" s="18" t="s">
        <v>3619</v>
      </c>
      <c r="AE1018" s="18"/>
      <c r="AF1018" s="18" t="s">
        <v>3620</v>
      </c>
      <c r="AG1018" s="18" t="s">
        <v>2973</v>
      </c>
      <c r="AH1018" s="18" t="s">
        <v>2969</v>
      </c>
      <c r="AI1018" s="18" t="s">
        <v>2924</v>
      </c>
      <c r="AJ1018" s="18">
        <v>49.0</v>
      </c>
      <c r="AK1018" s="18">
        <v>1110.0</v>
      </c>
    </row>
    <row r="1019" ht="14.25" hidden="1" customHeight="1">
      <c r="A1019" s="21" t="s">
        <v>3779</v>
      </c>
      <c r="B1019" s="21" t="s">
        <v>612</v>
      </c>
      <c r="C1019" s="21"/>
      <c r="D1019" s="21"/>
      <c r="E1019" s="21"/>
      <c r="F1019" s="21">
        <v>39.5997</v>
      </c>
      <c r="G1019" s="21"/>
      <c r="H1019" s="21"/>
      <c r="I1019" s="21"/>
      <c r="J1019" s="21"/>
      <c r="K1019" s="21"/>
      <c r="L1019" s="21"/>
      <c r="M1019" s="21"/>
      <c r="N1019" s="21"/>
      <c r="O1019" s="21"/>
      <c r="P1019" s="21"/>
      <c r="Q1019" s="21"/>
      <c r="R1019" s="21"/>
      <c r="S1019" s="21"/>
      <c r="T1019" s="21"/>
      <c r="U1019" s="21"/>
      <c r="V1019" s="21"/>
      <c r="W1019" s="21"/>
      <c r="X1019" s="21"/>
      <c r="Y1019" s="21"/>
      <c r="Z1019" s="21"/>
      <c r="AA1019" s="21"/>
      <c r="AB1019" s="21" t="s">
        <v>746</v>
      </c>
      <c r="AC1019" s="21"/>
      <c r="AD1019" s="21" t="s">
        <v>3619</v>
      </c>
      <c r="AE1019" s="21"/>
      <c r="AF1019" s="21" t="s">
        <v>3620</v>
      </c>
      <c r="AG1019" s="21" t="s">
        <v>2973</v>
      </c>
      <c r="AH1019" s="21" t="s">
        <v>2969</v>
      </c>
      <c r="AI1019" s="21" t="s">
        <v>2924</v>
      </c>
      <c r="AJ1019" s="21">
        <v>60.0</v>
      </c>
      <c r="AK1019" s="21">
        <v>1111.0</v>
      </c>
    </row>
    <row r="1020" ht="14.25" hidden="1" customHeight="1">
      <c r="A1020" s="21" t="s">
        <v>3780</v>
      </c>
      <c r="B1020" s="21" t="s">
        <v>612</v>
      </c>
      <c r="C1020" s="21"/>
      <c r="D1020" s="21"/>
      <c r="E1020" s="21"/>
      <c r="F1020" s="21">
        <v>21.3129</v>
      </c>
      <c r="G1020" s="21"/>
      <c r="H1020" s="21"/>
      <c r="I1020" s="21"/>
      <c r="J1020" s="21"/>
      <c r="K1020" s="21"/>
      <c r="L1020" s="21"/>
      <c r="M1020" s="21"/>
      <c r="N1020" s="21"/>
      <c r="O1020" s="21"/>
      <c r="P1020" s="21"/>
      <c r="Q1020" s="21"/>
      <c r="R1020" s="21"/>
      <c r="S1020" s="21"/>
      <c r="T1020" s="21"/>
      <c r="U1020" s="21"/>
      <c r="V1020" s="21"/>
      <c r="W1020" s="21"/>
      <c r="X1020" s="21"/>
      <c r="Y1020" s="21"/>
      <c r="Z1020" s="21"/>
      <c r="AA1020" s="21"/>
      <c r="AB1020" s="21" t="s">
        <v>746</v>
      </c>
      <c r="AC1020" s="21"/>
      <c r="AD1020" s="21" t="s">
        <v>3781</v>
      </c>
      <c r="AE1020" s="21"/>
      <c r="AF1020" s="21" t="s">
        <v>3620</v>
      </c>
      <c r="AG1020" s="21" t="s">
        <v>2907</v>
      </c>
      <c r="AH1020" s="21" t="s">
        <v>2945</v>
      </c>
      <c r="AI1020" s="21" t="s">
        <v>2910</v>
      </c>
      <c r="AJ1020" s="21">
        <v>25.0</v>
      </c>
      <c r="AK1020" s="21">
        <v>1035.0</v>
      </c>
    </row>
    <row r="1021" ht="14.25" hidden="1" customHeight="1">
      <c r="A1021" s="18" t="s">
        <v>3783</v>
      </c>
      <c r="B1021" s="18" t="s">
        <v>612</v>
      </c>
      <c r="C1021" s="18"/>
      <c r="D1021" s="18"/>
      <c r="E1021" s="18"/>
      <c r="F1021" s="18">
        <v>24.4379</v>
      </c>
      <c r="G1021" s="18"/>
      <c r="H1021" s="18"/>
      <c r="I1021" s="18"/>
      <c r="J1021" s="18"/>
      <c r="K1021" s="18"/>
      <c r="L1021" s="18"/>
      <c r="M1021" s="18"/>
      <c r="N1021" s="18"/>
      <c r="O1021" s="18"/>
      <c r="P1021" s="18"/>
      <c r="Q1021" s="18"/>
      <c r="R1021" s="18"/>
      <c r="S1021" s="18"/>
      <c r="T1021" s="18"/>
      <c r="U1021" s="18"/>
      <c r="V1021" s="18"/>
      <c r="W1021" s="18"/>
      <c r="X1021" s="18"/>
      <c r="Y1021" s="18"/>
      <c r="Z1021" s="18"/>
      <c r="AA1021" s="18"/>
      <c r="AB1021" s="18" t="s">
        <v>746</v>
      </c>
      <c r="AC1021" s="18"/>
      <c r="AD1021" s="18" t="s">
        <v>3781</v>
      </c>
      <c r="AE1021" s="18"/>
      <c r="AF1021" s="18" t="s">
        <v>3620</v>
      </c>
      <c r="AG1021" s="18" t="s">
        <v>2907</v>
      </c>
      <c r="AH1021" s="18" t="s">
        <v>2945</v>
      </c>
      <c r="AI1021" s="18" t="s">
        <v>2910</v>
      </c>
      <c r="AJ1021" s="18">
        <v>30.0</v>
      </c>
      <c r="AK1021" s="18">
        <v>1036.0</v>
      </c>
    </row>
    <row r="1022" ht="14.25" hidden="1" customHeight="1">
      <c r="A1022" s="21" t="s">
        <v>3784</v>
      </c>
      <c r="B1022" s="21" t="s">
        <v>612</v>
      </c>
      <c r="C1022" s="21"/>
      <c r="D1022" s="21"/>
      <c r="E1022" s="21"/>
      <c r="F1022" s="21">
        <v>30.6158</v>
      </c>
      <c r="G1022" s="21"/>
      <c r="H1022" s="21"/>
      <c r="I1022" s="21"/>
      <c r="J1022" s="21"/>
      <c r="K1022" s="21"/>
      <c r="L1022" s="21"/>
      <c r="M1022" s="21"/>
      <c r="N1022" s="21"/>
      <c r="O1022" s="21"/>
      <c r="P1022" s="21"/>
      <c r="Q1022" s="21"/>
      <c r="R1022" s="21"/>
      <c r="S1022" s="21"/>
      <c r="T1022" s="21"/>
      <c r="U1022" s="21"/>
      <c r="V1022" s="21"/>
      <c r="W1022" s="21"/>
      <c r="X1022" s="21"/>
      <c r="Y1022" s="21"/>
      <c r="Z1022" s="21"/>
      <c r="AA1022" s="21"/>
      <c r="AB1022" s="21" t="s">
        <v>746</v>
      </c>
      <c r="AC1022" s="21"/>
      <c r="AD1022" s="21" t="s">
        <v>3781</v>
      </c>
      <c r="AE1022" s="21"/>
      <c r="AF1022" s="21" t="s">
        <v>3620</v>
      </c>
      <c r="AG1022" s="21" t="s">
        <v>2907</v>
      </c>
      <c r="AH1022" s="21" t="s">
        <v>2948</v>
      </c>
      <c r="AI1022" s="21" t="s">
        <v>2914</v>
      </c>
      <c r="AJ1022" s="21">
        <v>38.0</v>
      </c>
      <c r="AK1022" s="21">
        <v>1037.0</v>
      </c>
    </row>
    <row r="1023" ht="14.25" hidden="1" customHeight="1">
      <c r="A1023" s="18" t="s">
        <v>3785</v>
      </c>
      <c r="B1023" s="18" t="s">
        <v>612</v>
      </c>
      <c r="C1023" s="18"/>
      <c r="D1023" s="18"/>
      <c r="E1023" s="18"/>
      <c r="F1023" s="18">
        <v>9.98167</v>
      </c>
      <c r="G1023" s="18"/>
      <c r="H1023" s="18"/>
      <c r="I1023" s="18"/>
      <c r="J1023" s="18"/>
      <c r="K1023" s="18"/>
      <c r="L1023" s="18"/>
      <c r="M1023" s="18"/>
      <c r="N1023" s="18"/>
      <c r="O1023" s="18"/>
      <c r="P1023" s="18"/>
      <c r="Q1023" s="18"/>
      <c r="R1023" s="18"/>
      <c r="S1023" s="18"/>
      <c r="T1023" s="18"/>
      <c r="U1023" s="18"/>
      <c r="V1023" s="18"/>
      <c r="W1023" s="18"/>
      <c r="X1023" s="18"/>
      <c r="Y1023" s="18"/>
      <c r="Z1023" s="18"/>
      <c r="AA1023" s="18"/>
      <c r="AB1023" s="18" t="s">
        <v>746</v>
      </c>
      <c r="AC1023" s="18"/>
      <c r="AD1023" s="18" t="s">
        <v>3781</v>
      </c>
      <c r="AE1023" s="18"/>
      <c r="AF1023" s="18" t="s">
        <v>3620</v>
      </c>
      <c r="AG1023" s="18" t="s">
        <v>2907</v>
      </c>
      <c r="AH1023" s="18" t="s">
        <v>2963</v>
      </c>
      <c r="AI1023" s="18" t="s">
        <v>2917</v>
      </c>
      <c r="AJ1023" s="18">
        <v>11.0</v>
      </c>
      <c r="AK1023" s="18">
        <v>1030.0</v>
      </c>
    </row>
    <row r="1024" ht="14.25" hidden="1" customHeight="1">
      <c r="A1024" s="21" t="s">
        <v>3786</v>
      </c>
      <c r="B1024" s="21" t="s">
        <v>612</v>
      </c>
      <c r="C1024" s="21"/>
      <c r="D1024" s="21"/>
      <c r="E1024" s="21"/>
      <c r="F1024" s="21">
        <v>11.416</v>
      </c>
      <c r="G1024" s="21"/>
      <c r="H1024" s="21"/>
      <c r="I1024" s="21"/>
      <c r="J1024" s="21"/>
      <c r="K1024" s="21"/>
      <c r="L1024" s="21"/>
      <c r="M1024" s="21"/>
      <c r="N1024" s="21"/>
      <c r="O1024" s="21"/>
      <c r="P1024" s="21"/>
      <c r="Q1024" s="21"/>
      <c r="R1024" s="21"/>
      <c r="S1024" s="21"/>
      <c r="T1024" s="21"/>
      <c r="U1024" s="21"/>
      <c r="V1024" s="21"/>
      <c r="W1024" s="21"/>
      <c r="X1024" s="21"/>
      <c r="Y1024" s="21"/>
      <c r="Z1024" s="21"/>
      <c r="AA1024" s="21"/>
      <c r="AB1024" s="21" t="s">
        <v>746</v>
      </c>
      <c r="AC1024" s="21"/>
      <c r="AD1024" s="21" t="s">
        <v>3781</v>
      </c>
      <c r="AE1024" s="21"/>
      <c r="AF1024" s="21" t="s">
        <v>3620</v>
      </c>
      <c r="AG1024" s="21" t="s">
        <v>2907</v>
      </c>
      <c r="AH1024" s="21" t="s">
        <v>2963</v>
      </c>
      <c r="AI1024" s="21" t="s">
        <v>2917</v>
      </c>
      <c r="AJ1024" s="21">
        <v>13.0</v>
      </c>
      <c r="AK1024" s="21">
        <v>1031.0</v>
      </c>
    </row>
    <row r="1025" ht="14.25" hidden="1" customHeight="1">
      <c r="A1025" s="18" t="s">
        <v>3787</v>
      </c>
      <c r="B1025" s="18" t="s">
        <v>612</v>
      </c>
      <c r="C1025" s="18"/>
      <c r="D1025" s="18"/>
      <c r="E1025" s="18"/>
      <c r="F1025" s="18">
        <v>15.2129</v>
      </c>
      <c r="G1025" s="18"/>
      <c r="H1025" s="18"/>
      <c r="I1025" s="18"/>
      <c r="J1025" s="18"/>
      <c r="K1025" s="18"/>
      <c r="L1025" s="18"/>
      <c r="M1025" s="18"/>
      <c r="N1025" s="18"/>
      <c r="O1025" s="18"/>
      <c r="P1025" s="18"/>
      <c r="Q1025" s="18"/>
      <c r="R1025" s="18"/>
      <c r="S1025" s="18"/>
      <c r="T1025" s="18"/>
      <c r="U1025" s="18"/>
      <c r="V1025" s="18"/>
      <c r="W1025" s="18"/>
      <c r="X1025" s="18"/>
      <c r="Y1025" s="18"/>
      <c r="Z1025" s="18"/>
      <c r="AA1025" s="18"/>
      <c r="AB1025" s="18" t="s">
        <v>746</v>
      </c>
      <c r="AC1025" s="18"/>
      <c r="AD1025" s="18" t="s">
        <v>3781</v>
      </c>
      <c r="AE1025" s="18"/>
      <c r="AF1025" s="18" t="s">
        <v>3620</v>
      </c>
      <c r="AG1025" s="18" t="s">
        <v>2907</v>
      </c>
      <c r="AH1025" s="18" t="s">
        <v>2963</v>
      </c>
      <c r="AI1025" s="18" t="s">
        <v>2917</v>
      </c>
      <c r="AJ1025" s="18">
        <v>19.0</v>
      </c>
      <c r="AK1025" s="18">
        <v>1032.0</v>
      </c>
    </row>
    <row r="1026" ht="14.25" hidden="1" customHeight="1">
      <c r="A1026" s="21" t="s">
        <v>3788</v>
      </c>
      <c r="B1026" s="21" t="s">
        <v>612</v>
      </c>
      <c r="C1026" s="21"/>
      <c r="D1026" s="21"/>
      <c r="E1026" s="21"/>
      <c r="F1026" s="21">
        <v>16.313</v>
      </c>
      <c r="G1026" s="21"/>
      <c r="H1026" s="21"/>
      <c r="I1026" s="21"/>
      <c r="J1026" s="21"/>
      <c r="K1026" s="21"/>
      <c r="L1026" s="21"/>
      <c r="M1026" s="21"/>
      <c r="N1026" s="21"/>
      <c r="O1026" s="21"/>
      <c r="P1026" s="21"/>
      <c r="Q1026" s="21"/>
      <c r="R1026" s="21"/>
      <c r="S1026" s="21"/>
      <c r="T1026" s="21"/>
      <c r="U1026" s="21"/>
      <c r="V1026" s="21"/>
      <c r="W1026" s="21"/>
      <c r="X1026" s="21"/>
      <c r="Y1026" s="21"/>
      <c r="Z1026" s="21"/>
      <c r="AA1026" s="21"/>
      <c r="AB1026" s="21" t="s">
        <v>746</v>
      </c>
      <c r="AC1026" s="21"/>
      <c r="AD1026" s="21" t="s">
        <v>3781</v>
      </c>
      <c r="AE1026" s="21"/>
      <c r="AF1026" s="21" t="s">
        <v>3620</v>
      </c>
      <c r="AG1026" s="21" t="s">
        <v>2907</v>
      </c>
      <c r="AH1026" s="21" t="s">
        <v>2969</v>
      </c>
      <c r="AI1026" s="21" t="s">
        <v>2924</v>
      </c>
      <c r="AJ1026" s="21">
        <v>19.0</v>
      </c>
      <c r="AK1026" s="21">
        <v>1033.0</v>
      </c>
    </row>
    <row r="1027" ht="14.25" hidden="1" customHeight="1">
      <c r="A1027" s="18" t="s">
        <v>3789</v>
      </c>
      <c r="B1027" s="18" t="s">
        <v>612</v>
      </c>
      <c r="C1027" s="18"/>
      <c r="D1027" s="18"/>
      <c r="E1027" s="18"/>
      <c r="F1027" s="18">
        <v>18.2344</v>
      </c>
      <c r="G1027" s="18"/>
      <c r="H1027" s="18"/>
      <c r="I1027" s="18"/>
      <c r="J1027" s="18"/>
      <c r="K1027" s="18"/>
      <c r="L1027" s="18"/>
      <c r="M1027" s="18"/>
      <c r="N1027" s="18"/>
      <c r="O1027" s="18"/>
      <c r="P1027" s="18"/>
      <c r="Q1027" s="18"/>
      <c r="R1027" s="18"/>
      <c r="S1027" s="18"/>
      <c r="T1027" s="18"/>
      <c r="U1027" s="18"/>
      <c r="V1027" s="18"/>
      <c r="W1027" s="18"/>
      <c r="X1027" s="18"/>
      <c r="Y1027" s="18"/>
      <c r="Z1027" s="18"/>
      <c r="AA1027" s="18"/>
      <c r="AB1027" s="18" t="s">
        <v>746</v>
      </c>
      <c r="AC1027" s="18"/>
      <c r="AD1027" s="18" t="s">
        <v>3781</v>
      </c>
      <c r="AE1027" s="18"/>
      <c r="AF1027" s="18" t="s">
        <v>3620</v>
      </c>
      <c r="AG1027" s="18" t="s">
        <v>2907</v>
      </c>
      <c r="AH1027" s="18" t="s">
        <v>2969</v>
      </c>
      <c r="AI1027" s="18" t="s">
        <v>2924</v>
      </c>
      <c r="AJ1027" s="18">
        <v>22.0</v>
      </c>
      <c r="AK1027" s="18">
        <v>1034.0</v>
      </c>
    </row>
    <row r="1028" ht="14.25" hidden="1" customHeight="1">
      <c r="A1028" s="21" t="s">
        <v>3791</v>
      </c>
      <c r="B1028" s="21" t="s">
        <v>612</v>
      </c>
      <c r="C1028" s="21"/>
      <c r="D1028" s="21"/>
      <c r="E1028" s="21"/>
      <c r="F1028" s="21">
        <v>22.2995</v>
      </c>
      <c r="G1028" s="21"/>
      <c r="H1028" s="21"/>
      <c r="I1028" s="21"/>
      <c r="J1028" s="21"/>
      <c r="K1028" s="21"/>
      <c r="L1028" s="21"/>
      <c r="M1028" s="21"/>
      <c r="N1028" s="21"/>
      <c r="O1028" s="21"/>
      <c r="P1028" s="21"/>
      <c r="Q1028" s="21"/>
      <c r="R1028" s="21"/>
      <c r="S1028" s="21"/>
      <c r="T1028" s="21"/>
      <c r="U1028" s="21"/>
      <c r="V1028" s="21"/>
      <c r="W1028" s="21"/>
      <c r="X1028" s="21"/>
      <c r="Y1028" s="21"/>
      <c r="Z1028" s="21"/>
      <c r="AA1028" s="21"/>
      <c r="AB1028" s="21" t="s">
        <v>746</v>
      </c>
      <c r="AC1028" s="21"/>
      <c r="AD1028" s="21" t="s">
        <v>3781</v>
      </c>
      <c r="AE1028" s="21"/>
      <c r="AF1028" s="21" t="s">
        <v>3620</v>
      </c>
      <c r="AG1028" s="21" t="s">
        <v>2928</v>
      </c>
      <c r="AH1028" s="21" t="s">
        <v>2945</v>
      </c>
      <c r="AI1028" s="21" t="s">
        <v>2910</v>
      </c>
      <c r="AJ1028" s="21">
        <v>25.0</v>
      </c>
      <c r="AK1028" s="21">
        <v>1043.0</v>
      </c>
    </row>
    <row r="1029" ht="14.25" hidden="1" customHeight="1">
      <c r="A1029" s="18" t="s">
        <v>3792</v>
      </c>
      <c r="B1029" s="18" t="s">
        <v>612</v>
      </c>
      <c r="C1029" s="18"/>
      <c r="D1029" s="18"/>
      <c r="E1029" s="18"/>
      <c r="F1029" s="18">
        <v>25.8772</v>
      </c>
      <c r="G1029" s="18"/>
      <c r="H1029" s="18"/>
      <c r="I1029" s="18"/>
      <c r="J1029" s="18"/>
      <c r="K1029" s="18"/>
      <c r="L1029" s="18"/>
      <c r="M1029" s="18"/>
      <c r="N1029" s="18"/>
      <c r="O1029" s="18"/>
      <c r="P1029" s="18"/>
      <c r="Q1029" s="18"/>
      <c r="R1029" s="18"/>
      <c r="S1029" s="18"/>
      <c r="T1029" s="18"/>
      <c r="U1029" s="18"/>
      <c r="V1029" s="18"/>
      <c r="W1029" s="18"/>
      <c r="X1029" s="18"/>
      <c r="Y1029" s="18"/>
      <c r="Z1029" s="18"/>
      <c r="AA1029" s="18"/>
      <c r="AB1029" s="18" t="s">
        <v>746</v>
      </c>
      <c r="AC1029" s="18"/>
      <c r="AD1029" s="18" t="s">
        <v>3781</v>
      </c>
      <c r="AE1029" s="18"/>
      <c r="AF1029" s="18" t="s">
        <v>3620</v>
      </c>
      <c r="AG1029" s="18" t="s">
        <v>2928</v>
      </c>
      <c r="AH1029" s="18" t="s">
        <v>2945</v>
      </c>
      <c r="AI1029" s="18" t="s">
        <v>2910</v>
      </c>
      <c r="AJ1029" s="18">
        <v>30.0</v>
      </c>
      <c r="AK1029" s="18">
        <v>1044.0</v>
      </c>
    </row>
    <row r="1030" ht="14.25" hidden="1" customHeight="1">
      <c r="A1030" s="21" t="s">
        <v>3793</v>
      </c>
      <c r="B1030" s="21" t="s">
        <v>612</v>
      </c>
      <c r="C1030" s="21"/>
      <c r="D1030" s="21"/>
      <c r="E1030" s="21"/>
      <c r="F1030" s="21">
        <v>32.5111</v>
      </c>
      <c r="G1030" s="21"/>
      <c r="H1030" s="21"/>
      <c r="I1030" s="21"/>
      <c r="J1030" s="21"/>
      <c r="K1030" s="21"/>
      <c r="L1030" s="21"/>
      <c r="M1030" s="21"/>
      <c r="N1030" s="21"/>
      <c r="O1030" s="21"/>
      <c r="P1030" s="21"/>
      <c r="Q1030" s="21"/>
      <c r="R1030" s="21"/>
      <c r="S1030" s="21"/>
      <c r="T1030" s="21"/>
      <c r="U1030" s="21"/>
      <c r="V1030" s="21"/>
      <c r="W1030" s="21"/>
      <c r="X1030" s="21"/>
      <c r="Y1030" s="21"/>
      <c r="Z1030" s="21"/>
      <c r="AA1030" s="21"/>
      <c r="AB1030" s="21" t="s">
        <v>746</v>
      </c>
      <c r="AC1030" s="21"/>
      <c r="AD1030" s="21" t="s">
        <v>3781</v>
      </c>
      <c r="AE1030" s="21"/>
      <c r="AF1030" s="21" t="s">
        <v>3620</v>
      </c>
      <c r="AG1030" s="21" t="s">
        <v>2928</v>
      </c>
      <c r="AH1030" s="21" t="s">
        <v>2948</v>
      </c>
      <c r="AI1030" s="21" t="s">
        <v>2914</v>
      </c>
      <c r="AJ1030" s="21">
        <v>38.0</v>
      </c>
      <c r="AK1030" s="21">
        <v>1045.0</v>
      </c>
    </row>
    <row r="1031" ht="14.25" hidden="1" customHeight="1">
      <c r="A1031" s="18" t="s">
        <v>3795</v>
      </c>
      <c r="B1031" s="18" t="s">
        <v>612</v>
      </c>
      <c r="C1031" s="18"/>
      <c r="D1031" s="18"/>
      <c r="E1031" s="18"/>
      <c r="F1031" s="18">
        <v>10.2668</v>
      </c>
      <c r="G1031" s="18"/>
      <c r="H1031" s="18"/>
      <c r="I1031" s="18"/>
      <c r="J1031" s="18"/>
      <c r="K1031" s="18"/>
      <c r="L1031" s="18"/>
      <c r="M1031" s="18"/>
      <c r="N1031" s="18"/>
      <c r="O1031" s="18"/>
      <c r="P1031" s="18"/>
      <c r="Q1031" s="18"/>
      <c r="R1031" s="18"/>
      <c r="S1031" s="18"/>
      <c r="T1031" s="18"/>
      <c r="U1031" s="18"/>
      <c r="V1031" s="18"/>
      <c r="W1031" s="18"/>
      <c r="X1031" s="18"/>
      <c r="Y1031" s="18"/>
      <c r="Z1031" s="18"/>
      <c r="AA1031" s="18"/>
      <c r="AB1031" s="18" t="s">
        <v>746</v>
      </c>
      <c r="AC1031" s="18"/>
      <c r="AD1031" s="18" t="s">
        <v>3781</v>
      </c>
      <c r="AE1031" s="18"/>
      <c r="AF1031" s="18" t="s">
        <v>3620</v>
      </c>
      <c r="AG1031" s="18" t="s">
        <v>2928</v>
      </c>
      <c r="AH1031" s="18" t="s">
        <v>2963</v>
      </c>
      <c r="AI1031" s="18" t="s">
        <v>2917</v>
      </c>
      <c r="AJ1031" s="18">
        <v>11.0</v>
      </c>
      <c r="AK1031" s="18">
        <v>1038.0</v>
      </c>
    </row>
    <row r="1032" ht="14.25" hidden="1" customHeight="1">
      <c r="A1032" s="21" t="s">
        <v>3796</v>
      </c>
      <c r="B1032" s="21" t="s">
        <v>612</v>
      </c>
      <c r="C1032" s="21"/>
      <c r="D1032" s="21"/>
      <c r="E1032" s="21"/>
      <c r="F1032" s="21">
        <v>11.8491</v>
      </c>
      <c r="G1032" s="21"/>
      <c r="H1032" s="21"/>
      <c r="I1032" s="21"/>
      <c r="J1032" s="21"/>
      <c r="K1032" s="21"/>
      <c r="L1032" s="21"/>
      <c r="M1032" s="21"/>
      <c r="N1032" s="21"/>
      <c r="O1032" s="21"/>
      <c r="P1032" s="21"/>
      <c r="Q1032" s="21"/>
      <c r="R1032" s="21"/>
      <c r="S1032" s="21"/>
      <c r="T1032" s="21"/>
      <c r="U1032" s="21"/>
      <c r="V1032" s="21"/>
      <c r="W1032" s="21"/>
      <c r="X1032" s="21"/>
      <c r="Y1032" s="21"/>
      <c r="Z1032" s="21"/>
      <c r="AA1032" s="21"/>
      <c r="AB1032" s="21" t="s">
        <v>746</v>
      </c>
      <c r="AC1032" s="21"/>
      <c r="AD1032" s="21" t="s">
        <v>3781</v>
      </c>
      <c r="AE1032" s="21"/>
      <c r="AF1032" s="21" t="s">
        <v>3620</v>
      </c>
      <c r="AG1032" s="21" t="s">
        <v>2928</v>
      </c>
      <c r="AH1032" s="21" t="s">
        <v>2963</v>
      </c>
      <c r="AI1032" s="21" t="s">
        <v>2917</v>
      </c>
      <c r="AJ1032" s="21">
        <v>13.0</v>
      </c>
      <c r="AK1032" s="21">
        <v>1039.0</v>
      </c>
    </row>
    <row r="1033" ht="14.25" hidden="1" customHeight="1">
      <c r="A1033" s="18" t="s">
        <v>3798</v>
      </c>
      <c r="B1033" s="18" t="s">
        <v>612</v>
      </c>
      <c r="C1033" s="18"/>
      <c r="D1033" s="18"/>
      <c r="E1033" s="18"/>
      <c r="F1033" s="18">
        <v>16.1804</v>
      </c>
      <c r="G1033" s="18"/>
      <c r="H1033" s="18"/>
      <c r="I1033" s="18"/>
      <c r="J1033" s="18"/>
      <c r="K1033" s="18"/>
      <c r="L1033" s="18"/>
      <c r="M1033" s="18"/>
      <c r="N1033" s="18"/>
      <c r="O1033" s="18"/>
      <c r="P1033" s="18"/>
      <c r="Q1033" s="18"/>
      <c r="R1033" s="18"/>
      <c r="S1033" s="18"/>
      <c r="T1033" s="18"/>
      <c r="U1033" s="18"/>
      <c r="V1033" s="18"/>
      <c r="W1033" s="18"/>
      <c r="X1033" s="18"/>
      <c r="Y1033" s="18"/>
      <c r="Z1033" s="18"/>
      <c r="AA1033" s="18"/>
      <c r="AB1033" s="18" t="s">
        <v>746</v>
      </c>
      <c r="AC1033" s="18"/>
      <c r="AD1033" s="18" t="s">
        <v>3781</v>
      </c>
      <c r="AE1033" s="18"/>
      <c r="AF1033" s="18" t="s">
        <v>3620</v>
      </c>
      <c r="AG1033" s="18" t="s">
        <v>2928</v>
      </c>
      <c r="AH1033" s="18" t="s">
        <v>2963</v>
      </c>
      <c r="AI1033" s="18" t="s">
        <v>2917</v>
      </c>
      <c r="AJ1033" s="18">
        <v>19.0</v>
      </c>
      <c r="AK1033" s="18">
        <v>1040.0</v>
      </c>
    </row>
    <row r="1034" ht="14.25" hidden="1" customHeight="1">
      <c r="A1034" s="21" t="s">
        <v>3799</v>
      </c>
      <c r="B1034" s="21" t="s">
        <v>612</v>
      </c>
      <c r="C1034" s="21"/>
      <c r="D1034" s="21"/>
      <c r="E1034" s="21"/>
      <c r="F1034" s="21">
        <v>17.0358</v>
      </c>
      <c r="G1034" s="21"/>
      <c r="H1034" s="21"/>
      <c r="I1034" s="21"/>
      <c r="J1034" s="21"/>
      <c r="K1034" s="21"/>
      <c r="L1034" s="21"/>
      <c r="M1034" s="21"/>
      <c r="N1034" s="21"/>
      <c r="O1034" s="21"/>
      <c r="P1034" s="21"/>
      <c r="Q1034" s="21"/>
      <c r="R1034" s="21"/>
      <c r="S1034" s="21"/>
      <c r="T1034" s="21"/>
      <c r="U1034" s="21"/>
      <c r="V1034" s="21"/>
      <c r="W1034" s="21"/>
      <c r="X1034" s="21"/>
      <c r="Y1034" s="21"/>
      <c r="Z1034" s="21"/>
      <c r="AA1034" s="21"/>
      <c r="AB1034" s="21" t="s">
        <v>746</v>
      </c>
      <c r="AC1034" s="21"/>
      <c r="AD1034" s="21" t="s">
        <v>3781</v>
      </c>
      <c r="AE1034" s="21"/>
      <c r="AF1034" s="21" t="s">
        <v>3620</v>
      </c>
      <c r="AG1034" s="21" t="s">
        <v>2928</v>
      </c>
      <c r="AH1034" s="21" t="s">
        <v>2969</v>
      </c>
      <c r="AI1034" s="21" t="s">
        <v>2924</v>
      </c>
      <c r="AJ1034" s="21">
        <v>19.0</v>
      </c>
      <c r="AK1034" s="21">
        <v>1041.0</v>
      </c>
    </row>
    <row r="1035" ht="14.25" hidden="1" customHeight="1">
      <c r="A1035" s="18" t="s">
        <v>3800</v>
      </c>
      <c r="B1035" s="18" t="s">
        <v>612</v>
      </c>
      <c r="C1035" s="18"/>
      <c r="D1035" s="18"/>
      <c r="E1035" s="18"/>
      <c r="F1035" s="18">
        <v>19.2214</v>
      </c>
      <c r="G1035" s="18"/>
      <c r="H1035" s="18"/>
      <c r="I1035" s="18"/>
      <c r="J1035" s="18"/>
      <c r="K1035" s="18"/>
      <c r="L1035" s="18"/>
      <c r="M1035" s="18"/>
      <c r="N1035" s="18"/>
      <c r="O1035" s="18"/>
      <c r="P1035" s="18"/>
      <c r="Q1035" s="18"/>
      <c r="R1035" s="18"/>
      <c r="S1035" s="18"/>
      <c r="T1035" s="18"/>
      <c r="U1035" s="18"/>
      <c r="V1035" s="18"/>
      <c r="W1035" s="18"/>
      <c r="X1035" s="18"/>
      <c r="Y1035" s="18"/>
      <c r="Z1035" s="18"/>
      <c r="AA1035" s="18"/>
      <c r="AB1035" s="18" t="s">
        <v>746</v>
      </c>
      <c r="AC1035" s="18"/>
      <c r="AD1035" s="18" t="s">
        <v>3781</v>
      </c>
      <c r="AE1035" s="18"/>
      <c r="AF1035" s="18" t="s">
        <v>3620</v>
      </c>
      <c r="AG1035" s="18" t="s">
        <v>2928</v>
      </c>
      <c r="AH1035" s="18" t="s">
        <v>2969</v>
      </c>
      <c r="AI1035" s="18" t="s">
        <v>2924</v>
      </c>
      <c r="AJ1035" s="18">
        <v>22.0</v>
      </c>
      <c r="AK1035" s="18">
        <v>1042.0</v>
      </c>
    </row>
    <row r="1036" ht="14.25" hidden="1" customHeight="1">
      <c r="A1036" s="21" t="s">
        <v>3802</v>
      </c>
      <c r="B1036" s="21" t="s">
        <v>612</v>
      </c>
      <c r="C1036" s="21"/>
      <c r="D1036" s="21"/>
      <c r="E1036" s="21"/>
      <c r="F1036" s="21">
        <v>19.2942</v>
      </c>
      <c r="G1036" s="21"/>
      <c r="H1036" s="21"/>
      <c r="I1036" s="21"/>
      <c r="J1036" s="21"/>
      <c r="K1036" s="21"/>
      <c r="L1036" s="21"/>
      <c r="M1036" s="21"/>
      <c r="N1036" s="21"/>
      <c r="O1036" s="21"/>
      <c r="P1036" s="21"/>
      <c r="Q1036" s="21"/>
      <c r="R1036" s="21"/>
      <c r="S1036" s="21"/>
      <c r="T1036" s="21"/>
      <c r="U1036" s="21"/>
      <c r="V1036" s="21"/>
      <c r="W1036" s="21"/>
      <c r="X1036" s="21"/>
      <c r="Y1036" s="21"/>
      <c r="Z1036" s="21"/>
      <c r="AA1036" s="21"/>
      <c r="AB1036" s="21" t="s">
        <v>746</v>
      </c>
      <c r="AC1036" s="21"/>
      <c r="AD1036" s="21" t="s">
        <v>3803</v>
      </c>
      <c r="AE1036" s="21"/>
      <c r="AF1036" s="21" t="s">
        <v>3620</v>
      </c>
      <c r="AG1036" s="21" t="s">
        <v>2944</v>
      </c>
      <c r="AH1036" s="21" t="s">
        <v>2945</v>
      </c>
      <c r="AI1036" s="21" t="s">
        <v>2910</v>
      </c>
      <c r="AJ1036" s="21">
        <v>22.0</v>
      </c>
      <c r="AK1036" s="21">
        <v>1167.0</v>
      </c>
    </row>
    <row r="1037" ht="14.25" hidden="1" customHeight="1">
      <c r="A1037" s="18" t="s">
        <v>3804</v>
      </c>
      <c r="B1037" s="18" t="s">
        <v>612</v>
      </c>
      <c r="C1037" s="18"/>
      <c r="D1037" s="18"/>
      <c r="E1037" s="18"/>
      <c r="F1037" s="18">
        <v>21.3129</v>
      </c>
      <c r="G1037" s="18"/>
      <c r="H1037" s="18"/>
      <c r="I1037" s="18"/>
      <c r="J1037" s="18"/>
      <c r="K1037" s="18"/>
      <c r="L1037" s="18"/>
      <c r="M1037" s="18"/>
      <c r="N1037" s="18"/>
      <c r="O1037" s="18"/>
      <c r="P1037" s="18"/>
      <c r="Q1037" s="18"/>
      <c r="R1037" s="18"/>
      <c r="S1037" s="18"/>
      <c r="T1037" s="18"/>
      <c r="U1037" s="18"/>
      <c r="V1037" s="18"/>
      <c r="W1037" s="18"/>
      <c r="X1037" s="18"/>
      <c r="Y1037" s="18"/>
      <c r="Z1037" s="18"/>
      <c r="AA1037" s="18"/>
      <c r="AB1037" s="18" t="s">
        <v>746</v>
      </c>
      <c r="AC1037" s="18"/>
      <c r="AD1037" s="18" t="s">
        <v>3803</v>
      </c>
      <c r="AE1037" s="18"/>
      <c r="AF1037" s="18" t="s">
        <v>3620</v>
      </c>
      <c r="AG1037" s="18" t="s">
        <v>2944</v>
      </c>
      <c r="AH1037" s="18" t="s">
        <v>2945</v>
      </c>
      <c r="AI1037" s="18" t="s">
        <v>2910</v>
      </c>
      <c r="AJ1037" s="18">
        <v>25.0</v>
      </c>
      <c r="AK1037" s="18">
        <v>1168.0</v>
      </c>
    </row>
    <row r="1038" ht="14.25" hidden="1" customHeight="1">
      <c r="A1038" s="21" t="s">
        <v>3805</v>
      </c>
      <c r="B1038" s="21" t="s">
        <v>612</v>
      </c>
      <c r="C1038" s="21"/>
      <c r="D1038" s="21"/>
      <c r="E1038" s="21"/>
      <c r="F1038" s="21">
        <v>24.4379</v>
      </c>
      <c r="G1038" s="21"/>
      <c r="H1038" s="21"/>
      <c r="I1038" s="21"/>
      <c r="J1038" s="21"/>
      <c r="K1038" s="21"/>
      <c r="L1038" s="21"/>
      <c r="M1038" s="21"/>
      <c r="N1038" s="21"/>
      <c r="O1038" s="21"/>
      <c r="P1038" s="21"/>
      <c r="Q1038" s="21"/>
      <c r="R1038" s="21"/>
      <c r="S1038" s="21"/>
      <c r="T1038" s="21"/>
      <c r="U1038" s="21"/>
      <c r="V1038" s="21"/>
      <c r="W1038" s="21"/>
      <c r="X1038" s="21"/>
      <c r="Y1038" s="21"/>
      <c r="Z1038" s="21"/>
      <c r="AA1038" s="21"/>
      <c r="AB1038" s="21" t="s">
        <v>746</v>
      </c>
      <c r="AC1038" s="21"/>
      <c r="AD1038" s="21" t="s">
        <v>3803</v>
      </c>
      <c r="AE1038" s="21"/>
      <c r="AF1038" s="21" t="s">
        <v>3620</v>
      </c>
      <c r="AG1038" s="21" t="s">
        <v>2944</v>
      </c>
      <c r="AH1038" s="21" t="s">
        <v>2945</v>
      </c>
      <c r="AI1038" s="21" t="s">
        <v>2910</v>
      </c>
      <c r="AJ1038" s="21">
        <v>30.0</v>
      </c>
      <c r="AK1038" s="21">
        <v>1169.0</v>
      </c>
    </row>
    <row r="1039" ht="14.25" hidden="1" customHeight="1">
      <c r="A1039" s="18" t="s">
        <v>3806</v>
      </c>
      <c r="B1039" s="18" t="s">
        <v>612</v>
      </c>
      <c r="C1039" s="18"/>
      <c r="D1039" s="18"/>
      <c r="E1039" s="18"/>
      <c r="F1039" s="18">
        <v>25.6551</v>
      </c>
      <c r="G1039" s="18"/>
      <c r="H1039" s="18"/>
      <c r="I1039" s="18"/>
      <c r="J1039" s="18"/>
      <c r="K1039" s="18"/>
      <c r="L1039" s="18"/>
      <c r="M1039" s="18"/>
      <c r="N1039" s="18"/>
      <c r="O1039" s="18"/>
      <c r="P1039" s="18"/>
      <c r="Q1039" s="18"/>
      <c r="R1039" s="18"/>
      <c r="S1039" s="18"/>
      <c r="T1039" s="18"/>
      <c r="U1039" s="18"/>
      <c r="V1039" s="18"/>
      <c r="W1039" s="18"/>
      <c r="X1039" s="18"/>
      <c r="Y1039" s="18"/>
      <c r="Z1039" s="18"/>
      <c r="AA1039" s="18"/>
      <c r="AB1039" s="18" t="s">
        <v>746</v>
      </c>
      <c r="AC1039" s="18"/>
      <c r="AD1039" s="18" t="s">
        <v>3803</v>
      </c>
      <c r="AE1039" s="18"/>
      <c r="AF1039" s="18" t="s">
        <v>3620</v>
      </c>
      <c r="AG1039" s="18" t="s">
        <v>2944</v>
      </c>
      <c r="AH1039" s="18" t="s">
        <v>2948</v>
      </c>
      <c r="AI1039" s="18" t="s">
        <v>2914</v>
      </c>
      <c r="AJ1039" s="18">
        <v>30.0</v>
      </c>
      <c r="AK1039" s="18">
        <v>1170.0</v>
      </c>
    </row>
    <row r="1040" ht="14.25" hidden="1" customHeight="1">
      <c r="A1040" s="21" t="s">
        <v>3807</v>
      </c>
      <c r="B1040" s="21" t="s">
        <v>612</v>
      </c>
      <c r="C1040" s="21"/>
      <c r="D1040" s="21"/>
      <c r="E1040" s="21"/>
      <c r="F1040" s="21">
        <v>30.6158</v>
      </c>
      <c r="G1040" s="21"/>
      <c r="H1040" s="21"/>
      <c r="I1040" s="21"/>
      <c r="J1040" s="21"/>
      <c r="K1040" s="21"/>
      <c r="L1040" s="21"/>
      <c r="M1040" s="21"/>
      <c r="N1040" s="21"/>
      <c r="O1040" s="21"/>
      <c r="P1040" s="21"/>
      <c r="Q1040" s="21"/>
      <c r="R1040" s="21"/>
      <c r="S1040" s="21"/>
      <c r="T1040" s="21"/>
      <c r="U1040" s="21"/>
      <c r="V1040" s="21"/>
      <c r="W1040" s="21"/>
      <c r="X1040" s="21"/>
      <c r="Y1040" s="21"/>
      <c r="Z1040" s="21"/>
      <c r="AA1040" s="21"/>
      <c r="AB1040" s="21" t="s">
        <v>746</v>
      </c>
      <c r="AC1040" s="21"/>
      <c r="AD1040" s="21" t="s">
        <v>3803</v>
      </c>
      <c r="AE1040" s="21"/>
      <c r="AF1040" s="21" t="s">
        <v>3620</v>
      </c>
      <c r="AG1040" s="21" t="s">
        <v>2944</v>
      </c>
      <c r="AH1040" s="21" t="s">
        <v>2948</v>
      </c>
      <c r="AI1040" s="21" t="s">
        <v>2914</v>
      </c>
      <c r="AJ1040" s="21">
        <v>38.0</v>
      </c>
      <c r="AK1040" s="21">
        <v>1171.0</v>
      </c>
    </row>
    <row r="1041" ht="14.25" hidden="1" customHeight="1">
      <c r="A1041" s="18" t="s">
        <v>3809</v>
      </c>
      <c r="B1041" s="18" t="s">
        <v>612</v>
      </c>
      <c r="C1041" s="18"/>
      <c r="D1041" s="18"/>
      <c r="E1041" s="18"/>
      <c r="F1041" s="18">
        <v>30.6158</v>
      </c>
      <c r="G1041" s="18"/>
      <c r="H1041" s="18"/>
      <c r="I1041" s="18"/>
      <c r="J1041" s="18"/>
      <c r="K1041" s="18"/>
      <c r="L1041" s="18"/>
      <c r="M1041" s="18"/>
      <c r="N1041" s="18"/>
      <c r="O1041" s="18"/>
      <c r="P1041" s="18"/>
      <c r="Q1041" s="18"/>
      <c r="R1041" s="18"/>
      <c r="S1041" s="18"/>
      <c r="T1041" s="18"/>
      <c r="U1041" s="18"/>
      <c r="V1041" s="18"/>
      <c r="W1041" s="18"/>
      <c r="X1041" s="18"/>
      <c r="Y1041" s="18"/>
      <c r="Z1041" s="18"/>
      <c r="AA1041" s="18"/>
      <c r="AB1041" s="18" t="s">
        <v>746</v>
      </c>
      <c r="AC1041" s="18"/>
      <c r="AD1041" s="18" t="s">
        <v>3803</v>
      </c>
      <c r="AE1041" s="18"/>
      <c r="AF1041" s="18" t="s">
        <v>3620</v>
      </c>
      <c r="AG1041" s="18" t="s">
        <v>2944</v>
      </c>
      <c r="AH1041" s="18" t="s">
        <v>2948</v>
      </c>
      <c r="AI1041" s="18" t="s">
        <v>2954</v>
      </c>
      <c r="AJ1041" s="18">
        <v>38.0</v>
      </c>
      <c r="AK1041" s="18">
        <v>1172.0</v>
      </c>
    </row>
    <row r="1042" ht="14.25" hidden="1" customHeight="1">
      <c r="A1042" s="18" t="s">
        <v>3810</v>
      </c>
      <c r="B1042" s="18" t="s">
        <v>612</v>
      </c>
      <c r="C1042" s="18"/>
      <c r="D1042" s="18"/>
      <c r="E1042" s="18"/>
      <c r="F1042" s="18">
        <v>9.0352</v>
      </c>
      <c r="G1042" s="18"/>
      <c r="H1042" s="18"/>
      <c r="I1042" s="18"/>
      <c r="J1042" s="18"/>
      <c r="K1042" s="18"/>
      <c r="L1042" s="18"/>
      <c r="M1042" s="18"/>
      <c r="N1042" s="18"/>
      <c r="O1042" s="18"/>
      <c r="P1042" s="18"/>
      <c r="Q1042" s="18"/>
      <c r="R1042" s="18"/>
      <c r="S1042" s="18"/>
      <c r="T1042" s="18"/>
      <c r="U1042" s="18"/>
      <c r="V1042" s="18"/>
      <c r="W1042" s="18"/>
      <c r="X1042" s="18"/>
      <c r="Y1042" s="18"/>
      <c r="Z1042" s="18"/>
      <c r="AA1042" s="18"/>
      <c r="AB1042" s="18" t="s">
        <v>746</v>
      </c>
      <c r="AC1042" s="18"/>
      <c r="AD1042" s="18" t="s">
        <v>3803</v>
      </c>
      <c r="AE1042" s="18"/>
      <c r="AF1042" s="18" t="s">
        <v>3620</v>
      </c>
      <c r="AG1042" s="18" t="s">
        <v>2944</v>
      </c>
      <c r="AH1042" s="18" t="s">
        <v>2956</v>
      </c>
      <c r="AI1042" s="18" t="s">
        <v>2957</v>
      </c>
      <c r="AJ1042" s="18">
        <v>11.0</v>
      </c>
      <c r="AK1042" s="18">
        <v>1156.0</v>
      </c>
    </row>
    <row r="1043" ht="14.25" hidden="1" customHeight="1">
      <c r="A1043" s="21" t="s">
        <v>3812</v>
      </c>
      <c r="B1043" s="21" t="s">
        <v>612</v>
      </c>
      <c r="C1043" s="21"/>
      <c r="D1043" s="21"/>
      <c r="E1043" s="21"/>
      <c r="F1043" s="21">
        <v>10.1946</v>
      </c>
      <c r="G1043" s="21"/>
      <c r="H1043" s="21"/>
      <c r="I1043" s="21"/>
      <c r="J1043" s="21"/>
      <c r="K1043" s="21"/>
      <c r="L1043" s="21"/>
      <c r="M1043" s="21"/>
      <c r="N1043" s="21"/>
      <c r="O1043" s="21"/>
      <c r="P1043" s="21"/>
      <c r="Q1043" s="21"/>
      <c r="R1043" s="21"/>
      <c r="S1043" s="21"/>
      <c r="T1043" s="21"/>
      <c r="U1043" s="21"/>
      <c r="V1043" s="21"/>
      <c r="W1043" s="21"/>
      <c r="X1043" s="21"/>
      <c r="Y1043" s="21"/>
      <c r="Z1043" s="21"/>
      <c r="AA1043" s="21"/>
      <c r="AB1043" s="21" t="s">
        <v>746</v>
      </c>
      <c r="AC1043" s="21"/>
      <c r="AD1043" s="21" t="s">
        <v>3803</v>
      </c>
      <c r="AE1043" s="21"/>
      <c r="AF1043" s="21" t="s">
        <v>3620</v>
      </c>
      <c r="AG1043" s="21" t="s">
        <v>2944</v>
      </c>
      <c r="AH1043" s="21" t="s">
        <v>2956</v>
      </c>
      <c r="AI1043" s="21" t="s">
        <v>2957</v>
      </c>
      <c r="AJ1043" s="21">
        <v>13.0</v>
      </c>
      <c r="AK1043" s="21">
        <v>1157.0</v>
      </c>
    </row>
    <row r="1044" ht="14.25" hidden="1" customHeight="1">
      <c r="A1044" s="18" t="s">
        <v>3813</v>
      </c>
      <c r="B1044" s="18" t="s">
        <v>612</v>
      </c>
      <c r="C1044" s="18"/>
      <c r="D1044" s="18"/>
      <c r="E1044" s="18"/>
      <c r="F1044" s="18">
        <v>11.2537</v>
      </c>
      <c r="G1044" s="18"/>
      <c r="H1044" s="18"/>
      <c r="I1044" s="18"/>
      <c r="J1044" s="18"/>
      <c r="K1044" s="18"/>
      <c r="L1044" s="18"/>
      <c r="M1044" s="18"/>
      <c r="N1044" s="18"/>
      <c r="O1044" s="18"/>
      <c r="P1044" s="18"/>
      <c r="Q1044" s="18"/>
      <c r="R1044" s="18"/>
      <c r="S1044" s="18"/>
      <c r="T1044" s="18"/>
      <c r="U1044" s="18"/>
      <c r="V1044" s="18"/>
      <c r="W1044" s="18"/>
      <c r="X1044" s="18"/>
      <c r="Y1044" s="18"/>
      <c r="Z1044" s="18"/>
      <c r="AA1044" s="18"/>
      <c r="AB1044" s="18" t="s">
        <v>746</v>
      </c>
      <c r="AC1044" s="18"/>
      <c r="AD1044" s="18" t="s">
        <v>3803</v>
      </c>
      <c r="AE1044" s="18"/>
      <c r="AF1044" s="18" t="s">
        <v>3620</v>
      </c>
      <c r="AG1044" s="18" t="s">
        <v>2944</v>
      </c>
      <c r="AH1044" s="18" t="s">
        <v>2956</v>
      </c>
      <c r="AI1044" s="18" t="s">
        <v>2957</v>
      </c>
      <c r="AJ1044" s="18">
        <v>15.0</v>
      </c>
      <c r="AK1044" s="18">
        <v>1158.0</v>
      </c>
    </row>
    <row r="1045" ht="14.25" hidden="1" customHeight="1">
      <c r="A1045" s="21" t="s">
        <v>3814</v>
      </c>
      <c r="B1045" s="21" t="s">
        <v>612</v>
      </c>
      <c r="C1045" s="21"/>
      <c r="D1045" s="21"/>
      <c r="E1045" s="21"/>
      <c r="F1045" s="21">
        <v>13.1185</v>
      </c>
      <c r="G1045" s="21"/>
      <c r="H1045" s="21"/>
      <c r="I1045" s="21"/>
      <c r="J1045" s="21"/>
      <c r="K1045" s="21"/>
      <c r="L1045" s="21"/>
      <c r="M1045" s="21"/>
      <c r="N1045" s="21"/>
      <c r="O1045" s="21"/>
      <c r="P1045" s="21"/>
      <c r="Q1045" s="21"/>
      <c r="R1045" s="21"/>
      <c r="S1045" s="21"/>
      <c r="T1045" s="21"/>
      <c r="U1045" s="21"/>
      <c r="V1045" s="21"/>
      <c r="W1045" s="21"/>
      <c r="X1045" s="21"/>
      <c r="Y1045" s="21"/>
      <c r="Z1045" s="21"/>
      <c r="AA1045" s="21"/>
      <c r="AB1045" s="21" t="s">
        <v>746</v>
      </c>
      <c r="AC1045" s="21"/>
      <c r="AD1045" s="21" t="s">
        <v>3803</v>
      </c>
      <c r="AE1045" s="21"/>
      <c r="AF1045" s="21" t="s">
        <v>3620</v>
      </c>
      <c r="AG1045" s="21" t="s">
        <v>2944</v>
      </c>
      <c r="AH1045" s="21" t="s">
        <v>2956</v>
      </c>
      <c r="AI1045" s="21" t="s">
        <v>2957</v>
      </c>
      <c r="AJ1045" s="21">
        <v>19.0</v>
      </c>
      <c r="AK1045" s="21">
        <v>1159.0</v>
      </c>
    </row>
    <row r="1046" ht="14.25" hidden="1" customHeight="1">
      <c r="A1046" s="18" t="s">
        <v>3816</v>
      </c>
      <c r="B1046" s="18" t="s">
        <v>612</v>
      </c>
      <c r="C1046" s="18"/>
      <c r="D1046" s="18"/>
      <c r="E1046" s="18"/>
      <c r="F1046" s="18">
        <v>9.98167</v>
      </c>
      <c r="G1046" s="18"/>
      <c r="H1046" s="18"/>
      <c r="I1046" s="18"/>
      <c r="J1046" s="18"/>
      <c r="K1046" s="18"/>
      <c r="L1046" s="18"/>
      <c r="M1046" s="18"/>
      <c r="N1046" s="18"/>
      <c r="O1046" s="18"/>
      <c r="P1046" s="18"/>
      <c r="Q1046" s="18"/>
      <c r="R1046" s="18"/>
      <c r="S1046" s="18"/>
      <c r="T1046" s="18"/>
      <c r="U1046" s="18"/>
      <c r="V1046" s="18"/>
      <c r="W1046" s="18"/>
      <c r="X1046" s="18"/>
      <c r="Y1046" s="18"/>
      <c r="Z1046" s="18"/>
      <c r="AA1046" s="18"/>
      <c r="AB1046" s="18" t="s">
        <v>746</v>
      </c>
      <c r="AC1046" s="18"/>
      <c r="AD1046" s="18" t="s">
        <v>3803</v>
      </c>
      <c r="AE1046" s="18"/>
      <c r="AF1046" s="18" t="s">
        <v>3620</v>
      </c>
      <c r="AG1046" s="18" t="s">
        <v>2944</v>
      </c>
      <c r="AH1046" s="18" t="s">
        <v>2963</v>
      </c>
      <c r="AI1046" s="18" t="s">
        <v>2917</v>
      </c>
      <c r="AJ1046" s="18">
        <v>11.0</v>
      </c>
      <c r="AK1046" s="18">
        <v>1160.0</v>
      </c>
    </row>
    <row r="1047" ht="14.25" hidden="1" customHeight="1">
      <c r="A1047" s="21" t="s">
        <v>3817</v>
      </c>
      <c r="B1047" s="21" t="s">
        <v>612</v>
      </c>
      <c r="C1047" s="21"/>
      <c r="D1047" s="21"/>
      <c r="E1047" s="21"/>
      <c r="F1047" s="21">
        <v>11.416</v>
      </c>
      <c r="G1047" s="21"/>
      <c r="H1047" s="21"/>
      <c r="I1047" s="21"/>
      <c r="J1047" s="21"/>
      <c r="K1047" s="21"/>
      <c r="L1047" s="21"/>
      <c r="M1047" s="21"/>
      <c r="N1047" s="21"/>
      <c r="O1047" s="21"/>
      <c r="P1047" s="21"/>
      <c r="Q1047" s="21"/>
      <c r="R1047" s="21"/>
      <c r="S1047" s="21"/>
      <c r="T1047" s="21"/>
      <c r="U1047" s="21"/>
      <c r="V1047" s="21"/>
      <c r="W1047" s="21"/>
      <c r="X1047" s="21"/>
      <c r="Y1047" s="21"/>
      <c r="Z1047" s="21"/>
      <c r="AA1047" s="21"/>
      <c r="AB1047" s="21" t="s">
        <v>746</v>
      </c>
      <c r="AC1047" s="21"/>
      <c r="AD1047" s="21" t="s">
        <v>3803</v>
      </c>
      <c r="AE1047" s="21"/>
      <c r="AF1047" s="21" t="s">
        <v>3620</v>
      </c>
      <c r="AG1047" s="21" t="s">
        <v>2944</v>
      </c>
      <c r="AH1047" s="21" t="s">
        <v>2963</v>
      </c>
      <c r="AI1047" s="21" t="s">
        <v>2917</v>
      </c>
      <c r="AJ1047" s="21">
        <v>13.0</v>
      </c>
      <c r="AK1047" s="21">
        <v>1161.0</v>
      </c>
    </row>
    <row r="1048" ht="14.25" hidden="1" customHeight="1">
      <c r="A1048" s="18" t="s">
        <v>3818</v>
      </c>
      <c r="B1048" s="18" t="s">
        <v>612</v>
      </c>
      <c r="C1048" s="18"/>
      <c r="D1048" s="18"/>
      <c r="E1048" s="18"/>
      <c r="F1048" s="18">
        <v>12.7607</v>
      </c>
      <c r="G1048" s="18"/>
      <c r="H1048" s="18"/>
      <c r="I1048" s="18"/>
      <c r="J1048" s="18"/>
      <c r="K1048" s="18"/>
      <c r="L1048" s="18"/>
      <c r="M1048" s="18"/>
      <c r="N1048" s="18"/>
      <c r="O1048" s="18"/>
      <c r="P1048" s="18"/>
      <c r="Q1048" s="18"/>
      <c r="R1048" s="18"/>
      <c r="S1048" s="18"/>
      <c r="T1048" s="18"/>
      <c r="U1048" s="18"/>
      <c r="V1048" s="18"/>
      <c r="W1048" s="18"/>
      <c r="X1048" s="18"/>
      <c r="Y1048" s="18"/>
      <c r="Z1048" s="18"/>
      <c r="AA1048" s="18"/>
      <c r="AB1048" s="18" t="s">
        <v>746</v>
      </c>
      <c r="AC1048" s="18"/>
      <c r="AD1048" s="18" t="s">
        <v>3803</v>
      </c>
      <c r="AE1048" s="18"/>
      <c r="AF1048" s="18" t="s">
        <v>3620</v>
      </c>
      <c r="AG1048" s="18" t="s">
        <v>2944</v>
      </c>
      <c r="AH1048" s="18" t="s">
        <v>2963</v>
      </c>
      <c r="AI1048" s="18" t="s">
        <v>2917</v>
      </c>
      <c r="AJ1048" s="18">
        <v>15.0</v>
      </c>
      <c r="AK1048" s="18">
        <v>1162.0</v>
      </c>
    </row>
    <row r="1049" ht="14.25" hidden="1" customHeight="1">
      <c r="A1049" s="21" t="s">
        <v>3819</v>
      </c>
      <c r="B1049" s="21" t="s">
        <v>612</v>
      </c>
      <c r="C1049" s="21"/>
      <c r="D1049" s="21"/>
      <c r="E1049" s="21"/>
      <c r="F1049" s="21">
        <v>15.2129</v>
      </c>
      <c r="G1049" s="21"/>
      <c r="H1049" s="21"/>
      <c r="I1049" s="21"/>
      <c r="J1049" s="21"/>
      <c r="K1049" s="21"/>
      <c r="L1049" s="21"/>
      <c r="M1049" s="21"/>
      <c r="N1049" s="21"/>
      <c r="O1049" s="21"/>
      <c r="P1049" s="21"/>
      <c r="Q1049" s="21"/>
      <c r="R1049" s="21"/>
      <c r="S1049" s="21"/>
      <c r="T1049" s="21"/>
      <c r="U1049" s="21"/>
      <c r="V1049" s="21"/>
      <c r="W1049" s="21"/>
      <c r="X1049" s="21"/>
      <c r="Y1049" s="21"/>
      <c r="Z1049" s="21"/>
      <c r="AA1049" s="21"/>
      <c r="AB1049" s="21" t="s">
        <v>746</v>
      </c>
      <c r="AC1049" s="21"/>
      <c r="AD1049" s="21" t="s">
        <v>3803</v>
      </c>
      <c r="AE1049" s="21"/>
      <c r="AF1049" s="21" t="s">
        <v>3620</v>
      </c>
      <c r="AG1049" s="21" t="s">
        <v>2944</v>
      </c>
      <c r="AH1049" s="21" t="s">
        <v>2963</v>
      </c>
      <c r="AI1049" s="21" t="s">
        <v>2917</v>
      </c>
      <c r="AJ1049" s="21">
        <v>19.0</v>
      </c>
      <c r="AK1049" s="21">
        <v>1163.0</v>
      </c>
    </row>
    <row r="1050" ht="14.25" hidden="1" customHeight="1">
      <c r="A1050" s="18" t="s">
        <v>3821</v>
      </c>
      <c r="B1050" s="18" t="s">
        <v>612</v>
      </c>
      <c r="C1050" s="18"/>
      <c r="D1050" s="18"/>
      <c r="E1050" s="18"/>
      <c r="F1050" s="18">
        <v>16.3338</v>
      </c>
      <c r="G1050" s="18"/>
      <c r="H1050" s="18"/>
      <c r="I1050" s="18"/>
      <c r="J1050" s="18"/>
      <c r="K1050" s="18"/>
      <c r="L1050" s="18"/>
      <c r="M1050" s="18"/>
      <c r="N1050" s="18"/>
      <c r="O1050" s="18"/>
      <c r="P1050" s="18"/>
      <c r="Q1050" s="18"/>
      <c r="R1050" s="18"/>
      <c r="S1050" s="18"/>
      <c r="T1050" s="18"/>
      <c r="U1050" s="18"/>
      <c r="V1050" s="18"/>
      <c r="W1050" s="18"/>
      <c r="X1050" s="18"/>
      <c r="Y1050" s="18"/>
      <c r="Z1050" s="18"/>
      <c r="AA1050" s="18"/>
      <c r="AB1050" s="18" t="s">
        <v>746</v>
      </c>
      <c r="AC1050" s="18"/>
      <c r="AD1050" s="18" t="s">
        <v>3803</v>
      </c>
      <c r="AE1050" s="18"/>
      <c r="AF1050" s="18" t="s">
        <v>3620</v>
      </c>
      <c r="AG1050" s="18" t="s">
        <v>2944</v>
      </c>
      <c r="AH1050" s="18" t="s">
        <v>2963</v>
      </c>
      <c r="AI1050" s="18" t="s">
        <v>2917</v>
      </c>
      <c r="AJ1050" s="18">
        <v>21.0</v>
      </c>
      <c r="AK1050" s="18">
        <v>1164.0</v>
      </c>
    </row>
    <row r="1051" ht="14.25" hidden="1" customHeight="1">
      <c r="A1051" s="21" t="s">
        <v>3823</v>
      </c>
      <c r="B1051" s="21" t="s">
        <v>612</v>
      </c>
      <c r="C1051" s="21"/>
      <c r="D1051" s="21"/>
      <c r="E1051" s="21"/>
      <c r="F1051" s="21">
        <v>16.313</v>
      </c>
      <c r="G1051" s="21"/>
      <c r="H1051" s="21"/>
      <c r="I1051" s="21"/>
      <c r="J1051" s="21"/>
      <c r="K1051" s="21"/>
      <c r="L1051" s="21"/>
      <c r="M1051" s="21"/>
      <c r="N1051" s="21"/>
      <c r="O1051" s="21"/>
      <c r="P1051" s="21"/>
      <c r="Q1051" s="21"/>
      <c r="R1051" s="21"/>
      <c r="S1051" s="21"/>
      <c r="T1051" s="21"/>
      <c r="U1051" s="21"/>
      <c r="V1051" s="21"/>
      <c r="W1051" s="21"/>
      <c r="X1051" s="21"/>
      <c r="Y1051" s="21"/>
      <c r="Z1051" s="21"/>
      <c r="AA1051" s="21"/>
      <c r="AB1051" s="21" t="s">
        <v>746</v>
      </c>
      <c r="AC1051" s="21"/>
      <c r="AD1051" s="21" t="s">
        <v>3803</v>
      </c>
      <c r="AE1051" s="21"/>
      <c r="AF1051" s="21" t="s">
        <v>3620</v>
      </c>
      <c r="AG1051" s="21" t="s">
        <v>2944</v>
      </c>
      <c r="AH1051" s="21" t="s">
        <v>2969</v>
      </c>
      <c r="AI1051" s="21" t="s">
        <v>2924</v>
      </c>
      <c r="AJ1051" s="21">
        <v>19.0</v>
      </c>
      <c r="AK1051" s="21">
        <v>1165.0</v>
      </c>
    </row>
    <row r="1052" ht="14.25" hidden="1" customHeight="1">
      <c r="A1052" s="18" t="s">
        <v>3825</v>
      </c>
      <c r="B1052" s="18" t="s">
        <v>612</v>
      </c>
      <c r="C1052" s="18"/>
      <c r="D1052" s="18"/>
      <c r="E1052" s="18"/>
      <c r="F1052" s="18">
        <v>17.6089</v>
      </c>
      <c r="G1052" s="18"/>
      <c r="H1052" s="18"/>
      <c r="I1052" s="18"/>
      <c r="J1052" s="18"/>
      <c r="K1052" s="18"/>
      <c r="L1052" s="18"/>
      <c r="M1052" s="18"/>
      <c r="N1052" s="18"/>
      <c r="O1052" s="18"/>
      <c r="P1052" s="18"/>
      <c r="Q1052" s="18"/>
      <c r="R1052" s="18"/>
      <c r="S1052" s="18"/>
      <c r="T1052" s="18"/>
      <c r="U1052" s="18"/>
      <c r="V1052" s="18"/>
      <c r="W1052" s="18"/>
      <c r="X1052" s="18"/>
      <c r="Y1052" s="18"/>
      <c r="Z1052" s="18"/>
      <c r="AA1052" s="18"/>
      <c r="AB1052" s="18" t="s">
        <v>746</v>
      </c>
      <c r="AC1052" s="18"/>
      <c r="AD1052" s="18" t="s">
        <v>3803</v>
      </c>
      <c r="AE1052" s="18"/>
      <c r="AF1052" s="18" t="s">
        <v>3620</v>
      </c>
      <c r="AG1052" s="18" t="s">
        <v>2944</v>
      </c>
      <c r="AH1052" s="18" t="s">
        <v>2969</v>
      </c>
      <c r="AI1052" s="18" t="s">
        <v>2924</v>
      </c>
      <c r="AJ1052" s="18">
        <v>21.0</v>
      </c>
      <c r="AK1052" s="18">
        <v>1166.0</v>
      </c>
    </row>
    <row r="1053" ht="14.25" hidden="1" customHeight="1">
      <c r="A1053" s="18" t="s">
        <v>3826</v>
      </c>
      <c r="B1053" s="18" t="s">
        <v>612</v>
      </c>
      <c r="C1053" s="18"/>
      <c r="D1053" s="18"/>
      <c r="E1053" s="18"/>
      <c r="F1053" s="18">
        <v>20.0334</v>
      </c>
      <c r="G1053" s="18"/>
      <c r="H1053" s="18"/>
      <c r="I1053" s="18"/>
      <c r="J1053" s="18"/>
      <c r="K1053" s="18"/>
      <c r="L1053" s="18"/>
      <c r="M1053" s="18"/>
      <c r="N1053" s="18"/>
      <c r="O1053" s="18"/>
      <c r="P1053" s="18"/>
      <c r="Q1053" s="18"/>
      <c r="R1053" s="18"/>
      <c r="S1053" s="18"/>
      <c r="T1053" s="18"/>
      <c r="U1053" s="18"/>
      <c r="V1053" s="18"/>
      <c r="W1053" s="18"/>
      <c r="X1053" s="18"/>
      <c r="Y1053" s="18"/>
      <c r="Z1053" s="18"/>
      <c r="AA1053" s="18"/>
      <c r="AB1053" s="18" t="s">
        <v>746</v>
      </c>
      <c r="AC1053" s="18"/>
      <c r="AD1053" s="18" t="s">
        <v>3803</v>
      </c>
      <c r="AE1053" s="18"/>
      <c r="AF1053" s="18" t="s">
        <v>3620</v>
      </c>
      <c r="AG1053" s="18" t="s">
        <v>2973</v>
      </c>
      <c r="AH1053" s="18" t="s">
        <v>2945</v>
      </c>
      <c r="AI1053" s="18" t="s">
        <v>2910</v>
      </c>
      <c r="AJ1053" s="18">
        <v>22.0</v>
      </c>
      <c r="AK1053" s="18">
        <v>1184.0</v>
      </c>
    </row>
    <row r="1054" ht="14.25" hidden="1" customHeight="1">
      <c r="A1054" s="21" t="s">
        <v>3828</v>
      </c>
      <c r="B1054" s="21" t="s">
        <v>612</v>
      </c>
      <c r="C1054" s="21"/>
      <c r="D1054" s="21"/>
      <c r="E1054" s="21"/>
      <c r="F1054" s="21">
        <v>22.2995</v>
      </c>
      <c r="G1054" s="21"/>
      <c r="H1054" s="21"/>
      <c r="I1054" s="21"/>
      <c r="J1054" s="21"/>
      <c r="K1054" s="21"/>
      <c r="L1054" s="21"/>
      <c r="M1054" s="21"/>
      <c r="N1054" s="21"/>
      <c r="O1054" s="21"/>
      <c r="P1054" s="21"/>
      <c r="Q1054" s="21"/>
      <c r="R1054" s="21"/>
      <c r="S1054" s="21"/>
      <c r="T1054" s="21"/>
      <c r="U1054" s="21"/>
      <c r="V1054" s="21"/>
      <c r="W1054" s="21"/>
      <c r="X1054" s="21"/>
      <c r="Y1054" s="21"/>
      <c r="Z1054" s="21"/>
      <c r="AA1054" s="21"/>
      <c r="AB1054" s="21" t="s">
        <v>746</v>
      </c>
      <c r="AC1054" s="21"/>
      <c r="AD1054" s="21" t="s">
        <v>3803</v>
      </c>
      <c r="AE1054" s="21"/>
      <c r="AF1054" s="21" t="s">
        <v>3620</v>
      </c>
      <c r="AG1054" s="21" t="s">
        <v>2973</v>
      </c>
      <c r="AH1054" s="21" t="s">
        <v>2945</v>
      </c>
      <c r="AI1054" s="21" t="s">
        <v>2910</v>
      </c>
      <c r="AJ1054" s="21">
        <v>25.0</v>
      </c>
      <c r="AK1054" s="21">
        <v>1185.0</v>
      </c>
    </row>
    <row r="1055" ht="14.25" hidden="1" customHeight="1">
      <c r="A1055" s="18" t="s">
        <v>3830</v>
      </c>
      <c r="B1055" s="18" t="s">
        <v>612</v>
      </c>
      <c r="C1055" s="18"/>
      <c r="D1055" s="18"/>
      <c r="E1055" s="18"/>
      <c r="F1055" s="18">
        <v>25.8772</v>
      </c>
      <c r="G1055" s="18"/>
      <c r="H1055" s="18"/>
      <c r="I1055" s="18"/>
      <c r="J1055" s="18"/>
      <c r="K1055" s="18"/>
      <c r="L1055" s="18"/>
      <c r="M1055" s="18"/>
      <c r="N1055" s="18"/>
      <c r="O1055" s="18"/>
      <c r="P1055" s="18"/>
      <c r="Q1055" s="18"/>
      <c r="R1055" s="18"/>
      <c r="S1055" s="18"/>
      <c r="T1055" s="18"/>
      <c r="U1055" s="18"/>
      <c r="V1055" s="18"/>
      <c r="W1055" s="18"/>
      <c r="X1055" s="18"/>
      <c r="Y1055" s="18"/>
      <c r="Z1055" s="18"/>
      <c r="AA1055" s="18"/>
      <c r="AB1055" s="18" t="s">
        <v>746</v>
      </c>
      <c r="AC1055" s="18"/>
      <c r="AD1055" s="18" t="s">
        <v>3803</v>
      </c>
      <c r="AE1055" s="18"/>
      <c r="AF1055" s="18" t="s">
        <v>3620</v>
      </c>
      <c r="AG1055" s="18" t="s">
        <v>2973</v>
      </c>
      <c r="AH1055" s="18" t="s">
        <v>2945</v>
      </c>
      <c r="AI1055" s="18" t="s">
        <v>2910</v>
      </c>
      <c r="AJ1055" s="18">
        <v>30.0</v>
      </c>
      <c r="AK1055" s="18">
        <v>1186.0</v>
      </c>
    </row>
    <row r="1056" ht="14.25" hidden="1" customHeight="1">
      <c r="A1056" s="21" t="s">
        <v>3833</v>
      </c>
      <c r="B1056" s="21" t="s">
        <v>612</v>
      </c>
      <c r="C1056" s="21"/>
      <c r="D1056" s="21"/>
      <c r="E1056" s="21"/>
      <c r="F1056" s="21">
        <v>26.8204</v>
      </c>
      <c r="G1056" s="21"/>
      <c r="H1056" s="21"/>
      <c r="I1056" s="21"/>
      <c r="J1056" s="21"/>
      <c r="K1056" s="21"/>
      <c r="L1056" s="21"/>
      <c r="M1056" s="21"/>
      <c r="N1056" s="21"/>
      <c r="O1056" s="21"/>
      <c r="P1056" s="21"/>
      <c r="Q1056" s="21"/>
      <c r="R1056" s="21"/>
      <c r="S1056" s="21"/>
      <c r="T1056" s="21"/>
      <c r="U1056" s="21"/>
      <c r="V1056" s="21"/>
      <c r="W1056" s="21"/>
      <c r="X1056" s="21"/>
      <c r="Y1056" s="21"/>
      <c r="Z1056" s="21"/>
      <c r="AA1056" s="21"/>
      <c r="AB1056" s="21" t="s">
        <v>746</v>
      </c>
      <c r="AC1056" s="21"/>
      <c r="AD1056" s="21" t="s">
        <v>3803</v>
      </c>
      <c r="AE1056" s="21"/>
      <c r="AF1056" s="21" t="s">
        <v>3620</v>
      </c>
      <c r="AG1056" s="21" t="s">
        <v>2973</v>
      </c>
      <c r="AH1056" s="21" t="s">
        <v>2948</v>
      </c>
      <c r="AI1056" s="21" t="s">
        <v>2914</v>
      </c>
      <c r="AJ1056" s="21">
        <v>30.0</v>
      </c>
      <c r="AK1056" s="21">
        <v>1187.0</v>
      </c>
    </row>
    <row r="1057" ht="14.25" hidden="1" customHeight="1">
      <c r="A1057" s="18" t="s">
        <v>3835</v>
      </c>
      <c r="B1057" s="18" t="s">
        <v>612</v>
      </c>
      <c r="C1057" s="18"/>
      <c r="D1057" s="18"/>
      <c r="E1057" s="18"/>
      <c r="F1057" s="18">
        <v>32.5111</v>
      </c>
      <c r="G1057" s="18"/>
      <c r="H1057" s="18"/>
      <c r="I1057" s="18"/>
      <c r="J1057" s="18"/>
      <c r="K1057" s="18"/>
      <c r="L1057" s="18"/>
      <c r="M1057" s="18"/>
      <c r="N1057" s="18"/>
      <c r="O1057" s="18"/>
      <c r="P1057" s="18"/>
      <c r="Q1057" s="18"/>
      <c r="R1057" s="18"/>
      <c r="S1057" s="18"/>
      <c r="T1057" s="18"/>
      <c r="U1057" s="18"/>
      <c r="V1057" s="18"/>
      <c r="W1057" s="18"/>
      <c r="X1057" s="18"/>
      <c r="Y1057" s="18"/>
      <c r="Z1057" s="18"/>
      <c r="AA1057" s="18"/>
      <c r="AB1057" s="18" t="s">
        <v>746</v>
      </c>
      <c r="AC1057" s="18"/>
      <c r="AD1057" s="18" t="s">
        <v>3803</v>
      </c>
      <c r="AE1057" s="18"/>
      <c r="AF1057" s="18" t="s">
        <v>3620</v>
      </c>
      <c r="AG1057" s="18" t="s">
        <v>2973</v>
      </c>
      <c r="AH1057" s="18" t="s">
        <v>2948</v>
      </c>
      <c r="AI1057" s="18" t="s">
        <v>2914</v>
      </c>
      <c r="AJ1057" s="18">
        <v>38.0</v>
      </c>
      <c r="AK1057" s="18">
        <v>1188.0</v>
      </c>
    </row>
    <row r="1058" ht="14.25" hidden="1" customHeight="1">
      <c r="A1058" s="21" t="s">
        <v>3836</v>
      </c>
      <c r="B1058" s="21" t="s">
        <v>612</v>
      </c>
      <c r="C1058" s="21"/>
      <c r="D1058" s="21"/>
      <c r="E1058" s="21"/>
      <c r="F1058" s="21">
        <v>32.5111</v>
      </c>
      <c r="G1058" s="21"/>
      <c r="H1058" s="21"/>
      <c r="I1058" s="21"/>
      <c r="J1058" s="21"/>
      <c r="K1058" s="21"/>
      <c r="L1058" s="21"/>
      <c r="M1058" s="21"/>
      <c r="N1058" s="21"/>
      <c r="O1058" s="21"/>
      <c r="P1058" s="21"/>
      <c r="Q1058" s="21"/>
      <c r="R1058" s="21"/>
      <c r="S1058" s="21"/>
      <c r="T1058" s="21"/>
      <c r="U1058" s="21"/>
      <c r="V1058" s="21"/>
      <c r="W1058" s="21"/>
      <c r="X1058" s="21"/>
      <c r="Y1058" s="21"/>
      <c r="Z1058" s="21"/>
      <c r="AA1058" s="21"/>
      <c r="AB1058" s="21" t="s">
        <v>746</v>
      </c>
      <c r="AC1058" s="21"/>
      <c r="AD1058" s="21" t="s">
        <v>3803</v>
      </c>
      <c r="AE1058" s="21"/>
      <c r="AF1058" s="21" t="s">
        <v>3620</v>
      </c>
      <c r="AG1058" s="21" t="s">
        <v>2973</v>
      </c>
      <c r="AH1058" s="21" t="s">
        <v>2948</v>
      </c>
      <c r="AI1058" s="21" t="s">
        <v>2954</v>
      </c>
      <c r="AJ1058" s="21">
        <v>38.0</v>
      </c>
      <c r="AK1058" s="21">
        <v>1189.0</v>
      </c>
    </row>
    <row r="1059" ht="14.25" hidden="1" customHeight="1">
      <c r="A1059" s="21" t="s">
        <v>3838</v>
      </c>
      <c r="B1059" s="21" t="s">
        <v>612</v>
      </c>
      <c r="C1059" s="21"/>
      <c r="D1059" s="21"/>
      <c r="E1059" s="21"/>
      <c r="F1059" s="21">
        <v>9.54677</v>
      </c>
      <c r="G1059" s="21"/>
      <c r="H1059" s="21"/>
      <c r="I1059" s="21"/>
      <c r="J1059" s="21"/>
      <c r="K1059" s="21"/>
      <c r="L1059" s="21"/>
      <c r="M1059" s="21"/>
      <c r="N1059" s="21"/>
      <c r="O1059" s="21"/>
      <c r="P1059" s="21"/>
      <c r="Q1059" s="21"/>
      <c r="R1059" s="21"/>
      <c r="S1059" s="21"/>
      <c r="T1059" s="21"/>
      <c r="U1059" s="21"/>
      <c r="V1059" s="21"/>
      <c r="W1059" s="21"/>
      <c r="X1059" s="21"/>
      <c r="Y1059" s="21"/>
      <c r="Z1059" s="21"/>
      <c r="AA1059" s="21"/>
      <c r="AB1059" s="21" t="s">
        <v>746</v>
      </c>
      <c r="AC1059" s="21"/>
      <c r="AD1059" s="21" t="s">
        <v>3803</v>
      </c>
      <c r="AE1059" s="21"/>
      <c r="AF1059" s="21" t="s">
        <v>3620</v>
      </c>
      <c r="AG1059" s="21" t="s">
        <v>2973</v>
      </c>
      <c r="AH1059" s="21" t="s">
        <v>2956</v>
      </c>
      <c r="AI1059" s="21" t="s">
        <v>2957</v>
      </c>
      <c r="AJ1059" s="21">
        <v>11.0</v>
      </c>
      <c r="AK1059" s="21">
        <v>1173.0</v>
      </c>
    </row>
    <row r="1060" ht="14.25" hidden="1" customHeight="1">
      <c r="A1060" s="18" t="s">
        <v>3839</v>
      </c>
      <c r="B1060" s="18" t="s">
        <v>612</v>
      </c>
      <c r="C1060" s="18"/>
      <c r="D1060" s="18"/>
      <c r="E1060" s="18"/>
      <c r="F1060" s="18">
        <v>10.9003</v>
      </c>
      <c r="G1060" s="18"/>
      <c r="H1060" s="18"/>
      <c r="I1060" s="18"/>
      <c r="J1060" s="18"/>
      <c r="K1060" s="18"/>
      <c r="L1060" s="18"/>
      <c r="M1060" s="18"/>
      <c r="N1060" s="18"/>
      <c r="O1060" s="18"/>
      <c r="P1060" s="18"/>
      <c r="Q1060" s="18"/>
      <c r="R1060" s="18"/>
      <c r="S1060" s="18"/>
      <c r="T1060" s="18"/>
      <c r="U1060" s="18"/>
      <c r="V1060" s="18"/>
      <c r="W1060" s="18"/>
      <c r="X1060" s="18"/>
      <c r="Y1060" s="18"/>
      <c r="Z1060" s="18"/>
      <c r="AA1060" s="18"/>
      <c r="AB1060" s="18" t="s">
        <v>746</v>
      </c>
      <c r="AC1060" s="18"/>
      <c r="AD1060" s="18" t="s">
        <v>3803</v>
      </c>
      <c r="AE1060" s="18"/>
      <c r="AF1060" s="18" t="s">
        <v>3620</v>
      </c>
      <c r="AG1060" s="18" t="s">
        <v>2973</v>
      </c>
      <c r="AH1060" s="18" t="s">
        <v>2956</v>
      </c>
      <c r="AI1060" s="18" t="s">
        <v>2957</v>
      </c>
      <c r="AJ1060" s="18">
        <v>13.0</v>
      </c>
      <c r="AK1060" s="18">
        <v>1174.0</v>
      </c>
    </row>
    <row r="1061" ht="14.25" hidden="1" customHeight="1">
      <c r="A1061" s="21" t="s">
        <v>3840</v>
      </c>
      <c r="B1061" s="21" t="s">
        <v>612</v>
      </c>
      <c r="C1061" s="21"/>
      <c r="D1061" s="21"/>
      <c r="E1061" s="21"/>
      <c r="F1061" s="21">
        <v>12.1652</v>
      </c>
      <c r="G1061" s="21"/>
      <c r="H1061" s="21"/>
      <c r="I1061" s="21"/>
      <c r="J1061" s="21"/>
      <c r="K1061" s="21"/>
      <c r="L1061" s="21"/>
      <c r="M1061" s="21"/>
      <c r="N1061" s="21"/>
      <c r="O1061" s="21"/>
      <c r="P1061" s="21"/>
      <c r="Q1061" s="21"/>
      <c r="R1061" s="21"/>
      <c r="S1061" s="21"/>
      <c r="T1061" s="21"/>
      <c r="U1061" s="21"/>
      <c r="V1061" s="21"/>
      <c r="W1061" s="21"/>
      <c r="X1061" s="21"/>
      <c r="Y1061" s="21"/>
      <c r="Z1061" s="21"/>
      <c r="AA1061" s="21"/>
      <c r="AB1061" s="21" t="s">
        <v>746</v>
      </c>
      <c r="AC1061" s="21"/>
      <c r="AD1061" s="21" t="s">
        <v>3803</v>
      </c>
      <c r="AE1061" s="21"/>
      <c r="AF1061" s="21" t="s">
        <v>3620</v>
      </c>
      <c r="AG1061" s="21" t="s">
        <v>2973</v>
      </c>
      <c r="AH1061" s="21" t="s">
        <v>2956</v>
      </c>
      <c r="AI1061" s="21" t="s">
        <v>2957</v>
      </c>
      <c r="AJ1061" s="21">
        <v>15.0</v>
      </c>
      <c r="AK1061" s="21">
        <v>1175.0</v>
      </c>
    </row>
    <row r="1062" ht="14.25" hidden="1" customHeight="1">
      <c r="A1062" s="18" t="s">
        <v>3841</v>
      </c>
      <c r="B1062" s="18" t="s">
        <v>612</v>
      </c>
      <c r="C1062" s="18"/>
      <c r="D1062" s="18"/>
      <c r="E1062" s="18"/>
      <c r="F1062" s="18">
        <v>14.4614</v>
      </c>
      <c r="G1062" s="18"/>
      <c r="H1062" s="18"/>
      <c r="I1062" s="18"/>
      <c r="J1062" s="18"/>
      <c r="K1062" s="18"/>
      <c r="L1062" s="18"/>
      <c r="M1062" s="18"/>
      <c r="N1062" s="18"/>
      <c r="O1062" s="18"/>
      <c r="P1062" s="18"/>
      <c r="Q1062" s="18"/>
      <c r="R1062" s="18"/>
      <c r="S1062" s="18"/>
      <c r="T1062" s="18"/>
      <c r="U1062" s="18"/>
      <c r="V1062" s="18"/>
      <c r="W1062" s="18"/>
      <c r="X1062" s="18"/>
      <c r="Y1062" s="18"/>
      <c r="Z1062" s="18"/>
      <c r="AA1062" s="18"/>
      <c r="AB1062" s="18" t="s">
        <v>746</v>
      </c>
      <c r="AC1062" s="18"/>
      <c r="AD1062" s="18" t="s">
        <v>3803</v>
      </c>
      <c r="AE1062" s="18"/>
      <c r="AF1062" s="18" t="s">
        <v>3620</v>
      </c>
      <c r="AG1062" s="18" t="s">
        <v>2973</v>
      </c>
      <c r="AH1062" s="18" t="s">
        <v>2956</v>
      </c>
      <c r="AI1062" s="18" t="s">
        <v>2957</v>
      </c>
      <c r="AJ1062" s="18">
        <v>19.0</v>
      </c>
      <c r="AK1062" s="18">
        <v>1176.0</v>
      </c>
    </row>
    <row r="1063" ht="14.25" hidden="1" customHeight="1">
      <c r="A1063" s="21" t="s">
        <v>3842</v>
      </c>
      <c r="B1063" s="21" t="s">
        <v>612</v>
      </c>
      <c r="C1063" s="21"/>
      <c r="D1063" s="21"/>
      <c r="E1063" s="21"/>
      <c r="F1063" s="21">
        <v>10.2668</v>
      </c>
      <c r="G1063" s="21"/>
      <c r="H1063" s="21"/>
      <c r="I1063" s="21"/>
      <c r="J1063" s="21"/>
      <c r="K1063" s="21"/>
      <c r="L1063" s="21"/>
      <c r="M1063" s="21"/>
      <c r="N1063" s="21"/>
      <c r="O1063" s="21"/>
      <c r="P1063" s="21"/>
      <c r="Q1063" s="21"/>
      <c r="R1063" s="21"/>
      <c r="S1063" s="21"/>
      <c r="T1063" s="21"/>
      <c r="U1063" s="21"/>
      <c r="V1063" s="21"/>
      <c r="W1063" s="21"/>
      <c r="X1063" s="21"/>
      <c r="Y1063" s="21"/>
      <c r="Z1063" s="21"/>
      <c r="AA1063" s="21"/>
      <c r="AB1063" s="21" t="s">
        <v>746</v>
      </c>
      <c r="AC1063" s="21"/>
      <c r="AD1063" s="21" t="s">
        <v>3803</v>
      </c>
      <c r="AE1063" s="21"/>
      <c r="AF1063" s="21" t="s">
        <v>3620</v>
      </c>
      <c r="AG1063" s="21" t="s">
        <v>2973</v>
      </c>
      <c r="AH1063" s="21" t="s">
        <v>2963</v>
      </c>
      <c r="AI1063" s="21" t="s">
        <v>2917</v>
      </c>
      <c r="AJ1063" s="21">
        <v>11.0</v>
      </c>
      <c r="AK1063" s="21">
        <v>1177.0</v>
      </c>
    </row>
    <row r="1064" ht="14.25" hidden="1" customHeight="1">
      <c r="A1064" s="18" t="s">
        <v>3843</v>
      </c>
      <c r="B1064" s="18" t="s">
        <v>612</v>
      </c>
      <c r="C1064" s="18"/>
      <c r="D1064" s="18"/>
      <c r="E1064" s="18"/>
      <c r="F1064" s="18">
        <v>11.8491</v>
      </c>
      <c r="G1064" s="18"/>
      <c r="H1064" s="18"/>
      <c r="I1064" s="18"/>
      <c r="J1064" s="18"/>
      <c r="K1064" s="18"/>
      <c r="L1064" s="18"/>
      <c r="M1064" s="18"/>
      <c r="N1064" s="18"/>
      <c r="O1064" s="18"/>
      <c r="P1064" s="18"/>
      <c r="Q1064" s="18"/>
      <c r="R1064" s="18"/>
      <c r="S1064" s="18"/>
      <c r="T1064" s="18"/>
      <c r="U1064" s="18"/>
      <c r="V1064" s="18"/>
      <c r="W1064" s="18"/>
      <c r="X1064" s="18"/>
      <c r="Y1064" s="18"/>
      <c r="Z1064" s="18"/>
      <c r="AA1064" s="18"/>
      <c r="AB1064" s="18" t="s">
        <v>746</v>
      </c>
      <c r="AC1064" s="18"/>
      <c r="AD1064" s="18" t="s">
        <v>3803</v>
      </c>
      <c r="AE1064" s="18"/>
      <c r="AF1064" s="18" t="s">
        <v>3620</v>
      </c>
      <c r="AG1064" s="18" t="s">
        <v>2973</v>
      </c>
      <c r="AH1064" s="18" t="s">
        <v>2963</v>
      </c>
      <c r="AI1064" s="18" t="s">
        <v>2917</v>
      </c>
      <c r="AJ1064" s="18">
        <v>13.0</v>
      </c>
      <c r="AK1064" s="18">
        <v>1178.0</v>
      </c>
    </row>
    <row r="1065" ht="14.25" hidden="1" customHeight="1">
      <c r="A1065" s="21" t="s">
        <v>3845</v>
      </c>
      <c r="B1065" s="21" t="s">
        <v>612</v>
      </c>
      <c r="C1065" s="21"/>
      <c r="D1065" s="21"/>
      <c r="E1065" s="21"/>
      <c r="F1065" s="21">
        <v>13.359</v>
      </c>
      <c r="G1065" s="21"/>
      <c r="H1065" s="21"/>
      <c r="I1065" s="21"/>
      <c r="J1065" s="21"/>
      <c r="K1065" s="21"/>
      <c r="L1065" s="21"/>
      <c r="M1065" s="21"/>
      <c r="N1065" s="21"/>
      <c r="O1065" s="21"/>
      <c r="P1065" s="21"/>
      <c r="Q1065" s="21"/>
      <c r="R1065" s="21"/>
      <c r="S1065" s="21"/>
      <c r="T1065" s="21"/>
      <c r="U1065" s="21"/>
      <c r="V1065" s="21"/>
      <c r="W1065" s="21"/>
      <c r="X1065" s="21"/>
      <c r="Y1065" s="21"/>
      <c r="Z1065" s="21"/>
      <c r="AA1065" s="21"/>
      <c r="AB1065" s="21" t="s">
        <v>746</v>
      </c>
      <c r="AC1065" s="21"/>
      <c r="AD1065" s="21" t="s">
        <v>3803</v>
      </c>
      <c r="AE1065" s="21"/>
      <c r="AF1065" s="21" t="s">
        <v>3620</v>
      </c>
      <c r="AG1065" s="21" t="s">
        <v>2973</v>
      </c>
      <c r="AH1065" s="21" t="s">
        <v>2963</v>
      </c>
      <c r="AI1065" s="21" t="s">
        <v>2917</v>
      </c>
      <c r="AJ1065" s="21">
        <v>15.0</v>
      </c>
      <c r="AK1065" s="21">
        <v>1179.0</v>
      </c>
    </row>
    <row r="1066" ht="14.25" hidden="1" customHeight="1">
      <c r="A1066" s="18" t="s">
        <v>3846</v>
      </c>
      <c r="B1066" s="18" t="s">
        <v>612</v>
      </c>
      <c r="C1066" s="18"/>
      <c r="D1066" s="18"/>
      <c r="E1066" s="18"/>
      <c r="F1066" s="18">
        <v>16.1804</v>
      </c>
      <c r="G1066" s="18"/>
      <c r="H1066" s="18"/>
      <c r="I1066" s="18"/>
      <c r="J1066" s="18"/>
      <c r="K1066" s="18"/>
      <c r="L1066" s="18"/>
      <c r="M1066" s="18"/>
      <c r="N1066" s="18"/>
      <c r="O1066" s="18"/>
      <c r="P1066" s="18"/>
      <c r="Q1066" s="18"/>
      <c r="R1066" s="18"/>
      <c r="S1066" s="18"/>
      <c r="T1066" s="18"/>
      <c r="U1066" s="18"/>
      <c r="V1066" s="18"/>
      <c r="W1066" s="18"/>
      <c r="X1066" s="18"/>
      <c r="Y1066" s="18"/>
      <c r="Z1066" s="18"/>
      <c r="AA1066" s="18"/>
      <c r="AB1066" s="18" t="s">
        <v>746</v>
      </c>
      <c r="AC1066" s="18"/>
      <c r="AD1066" s="18" t="s">
        <v>3803</v>
      </c>
      <c r="AE1066" s="18"/>
      <c r="AF1066" s="18" t="s">
        <v>3620</v>
      </c>
      <c r="AG1066" s="18" t="s">
        <v>2973</v>
      </c>
      <c r="AH1066" s="18" t="s">
        <v>2963</v>
      </c>
      <c r="AI1066" s="18" t="s">
        <v>2917</v>
      </c>
      <c r="AJ1066" s="18">
        <v>19.0</v>
      </c>
      <c r="AK1066" s="18">
        <v>1180.0</v>
      </c>
    </row>
    <row r="1067" ht="14.25" hidden="1" customHeight="1">
      <c r="A1067" s="21" t="s">
        <v>3847</v>
      </c>
      <c r="B1067" s="21" t="s">
        <v>612</v>
      </c>
      <c r="C1067" s="21"/>
      <c r="D1067" s="21"/>
      <c r="E1067" s="21"/>
      <c r="F1067" s="21">
        <v>17.5004</v>
      </c>
      <c r="G1067" s="21"/>
      <c r="H1067" s="21"/>
      <c r="I1067" s="21"/>
      <c r="J1067" s="21"/>
      <c r="K1067" s="21"/>
      <c r="L1067" s="21"/>
      <c r="M1067" s="21"/>
      <c r="N1067" s="21"/>
      <c r="O1067" s="21"/>
      <c r="P1067" s="21"/>
      <c r="Q1067" s="21"/>
      <c r="R1067" s="21"/>
      <c r="S1067" s="21"/>
      <c r="T1067" s="21"/>
      <c r="U1067" s="21"/>
      <c r="V1067" s="21"/>
      <c r="W1067" s="21"/>
      <c r="X1067" s="21"/>
      <c r="Y1067" s="21"/>
      <c r="Z1067" s="21"/>
      <c r="AA1067" s="21"/>
      <c r="AB1067" s="21" t="s">
        <v>746</v>
      </c>
      <c r="AC1067" s="21"/>
      <c r="AD1067" s="21" t="s">
        <v>3803</v>
      </c>
      <c r="AE1067" s="21"/>
      <c r="AF1067" s="21" t="s">
        <v>3620</v>
      </c>
      <c r="AG1067" s="21" t="s">
        <v>2973</v>
      </c>
      <c r="AH1067" s="21" t="s">
        <v>2963</v>
      </c>
      <c r="AI1067" s="21" t="s">
        <v>2917</v>
      </c>
      <c r="AJ1067" s="21">
        <v>21.0</v>
      </c>
      <c r="AK1067" s="21">
        <v>1181.0</v>
      </c>
    </row>
    <row r="1068" ht="14.25" hidden="1" customHeight="1">
      <c r="A1068" s="18" t="s">
        <v>3850</v>
      </c>
      <c r="B1068" s="18" t="s">
        <v>612</v>
      </c>
      <c r="C1068" s="18"/>
      <c r="D1068" s="18"/>
      <c r="E1068" s="18"/>
      <c r="F1068" s="18">
        <v>17.0358</v>
      </c>
      <c r="G1068" s="18"/>
      <c r="H1068" s="18"/>
      <c r="I1068" s="18"/>
      <c r="J1068" s="18"/>
      <c r="K1068" s="18"/>
      <c r="L1068" s="18"/>
      <c r="M1068" s="18"/>
      <c r="N1068" s="18"/>
      <c r="O1068" s="18"/>
      <c r="P1068" s="18"/>
      <c r="Q1068" s="18"/>
      <c r="R1068" s="18"/>
      <c r="S1068" s="18"/>
      <c r="T1068" s="18"/>
      <c r="U1068" s="18"/>
      <c r="V1068" s="18"/>
      <c r="W1068" s="18"/>
      <c r="X1068" s="18"/>
      <c r="Y1068" s="18"/>
      <c r="Z1068" s="18"/>
      <c r="AA1068" s="18"/>
      <c r="AB1068" s="18" t="s">
        <v>746</v>
      </c>
      <c r="AC1068" s="18"/>
      <c r="AD1068" s="18" t="s">
        <v>3803</v>
      </c>
      <c r="AE1068" s="18"/>
      <c r="AF1068" s="18" t="s">
        <v>3620</v>
      </c>
      <c r="AG1068" s="18" t="s">
        <v>2973</v>
      </c>
      <c r="AH1068" s="18" t="s">
        <v>2969</v>
      </c>
      <c r="AI1068" s="18" t="s">
        <v>2924</v>
      </c>
      <c r="AJ1068" s="18">
        <v>19.0</v>
      </c>
      <c r="AK1068" s="18">
        <v>1182.0</v>
      </c>
    </row>
    <row r="1069" ht="14.25" hidden="1" customHeight="1">
      <c r="A1069" s="21" t="s">
        <v>3851</v>
      </c>
      <c r="B1069" s="21" t="s">
        <v>612</v>
      </c>
      <c r="C1069" s="21"/>
      <c r="D1069" s="21"/>
      <c r="E1069" s="21"/>
      <c r="F1069" s="21">
        <v>18.5054</v>
      </c>
      <c r="G1069" s="21"/>
      <c r="H1069" s="21"/>
      <c r="I1069" s="21"/>
      <c r="J1069" s="21"/>
      <c r="K1069" s="21"/>
      <c r="L1069" s="21"/>
      <c r="M1069" s="21"/>
      <c r="N1069" s="21"/>
      <c r="O1069" s="21"/>
      <c r="P1069" s="21"/>
      <c r="Q1069" s="21"/>
      <c r="R1069" s="21"/>
      <c r="S1069" s="21"/>
      <c r="T1069" s="21"/>
      <c r="U1069" s="21"/>
      <c r="V1069" s="21"/>
      <c r="W1069" s="21"/>
      <c r="X1069" s="21"/>
      <c r="Y1069" s="21"/>
      <c r="Z1069" s="21"/>
      <c r="AA1069" s="21"/>
      <c r="AB1069" s="21" t="s">
        <v>746</v>
      </c>
      <c r="AC1069" s="21"/>
      <c r="AD1069" s="21" t="s">
        <v>3803</v>
      </c>
      <c r="AE1069" s="21"/>
      <c r="AF1069" s="21" t="s">
        <v>3620</v>
      </c>
      <c r="AG1069" s="21" t="s">
        <v>2973</v>
      </c>
      <c r="AH1069" s="21" t="s">
        <v>2969</v>
      </c>
      <c r="AI1069" s="21" t="s">
        <v>2924</v>
      </c>
      <c r="AJ1069" s="21">
        <v>21.0</v>
      </c>
      <c r="AK1069" s="21">
        <v>1183.0</v>
      </c>
    </row>
    <row r="1070" ht="14.25" hidden="1" customHeight="1">
      <c r="A1070" s="18" t="s">
        <v>3854</v>
      </c>
      <c r="B1070" s="18" t="s">
        <v>612</v>
      </c>
      <c r="C1070" s="18"/>
      <c r="D1070" s="18"/>
      <c r="E1070" s="18"/>
      <c r="F1070" s="18">
        <v>7.12596</v>
      </c>
      <c r="G1070" s="18"/>
      <c r="H1070" s="18"/>
      <c r="I1070" s="18"/>
      <c r="J1070" s="18"/>
      <c r="K1070" s="18"/>
      <c r="L1070" s="18"/>
      <c r="M1070" s="18"/>
      <c r="N1070" s="18"/>
      <c r="O1070" s="18"/>
      <c r="P1070" s="18"/>
      <c r="Q1070" s="18"/>
      <c r="R1070" s="18"/>
      <c r="S1070" s="18"/>
      <c r="T1070" s="18"/>
      <c r="U1070" s="18"/>
      <c r="V1070" s="18"/>
      <c r="W1070" s="18"/>
      <c r="X1070" s="18"/>
      <c r="Y1070" s="18"/>
      <c r="Z1070" s="18"/>
      <c r="AA1070" s="18"/>
      <c r="AB1070" s="18" t="s">
        <v>746</v>
      </c>
      <c r="AC1070" s="18"/>
      <c r="AD1070" s="18" t="s">
        <v>3856</v>
      </c>
      <c r="AE1070" s="18"/>
      <c r="AF1070" s="18" t="s">
        <v>3620</v>
      </c>
      <c r="AG1070" s="18" t="s">
        <v>2992</v>
      </c>
      <c r="AH1070" s="18" t="s">
        <v>2956</v>
      </c>
      <c r="AI1070" s="18" t="s">
        <v>2957</v>
      </c>
      <c r="AJ1070" s="18">
        <v>11.0</v>
      </c>
      <c r="AK1070" s="18">
        <v>990.0</v>
      </c>
    </row>
    <row r="1071" ht="14.25" hidden="1" customHeight="1">
      <c r="A1071" s="21" t="s">
        <v>3857</v>
      </c>
      <c r="B1071" s="21" t="s">
        <v>612</v>
      </c>
      <c r="C1071" s="21"/>
      <c r="D1071" s="21"/>
      <c r="E1071" s="21"/>
      <c r="F1071" s="21">
        <v>7.70165</v>
      </c>
      <c r="G1071" s="21"/>
      <c r="H1071" s="21"/>
      <c r="I1071" s="21"/>
      <c r="J1071" s="21"/>
      <c r="K1071" s="21"/>
      <c r="L1071" s="21"/>
      <c r="M1071" s="21"/>
      <c r="N1071" s="21"/>
      <c r="O1071" s="21"/>
      <c r="P1071" s="21"/>
      <c r="Q1071" s="21"/>
      <c r="R1071" s="21"/>
      <c r="S1071" s="21"/>
      <c r="T1071" s="21"/>
      <c r="U1071" s="21"/>
      <c r="V1071" s="21"/>
      <c r="W1071" s="21"/>
      <c r="X1071" s="21"/>
      <c r="Y1071" s="21"/>
      <c r="Z1071" s="21"/>
      <c r="AA1071" s="21"/>
      <c r="AB1071" s="21" t="s">
        <v>746</v>
      </c>
      <c r="AC1071" s="21"/>
      <c r="AD1071" s="21" t="s">
        <v>3856</v>
      </c>
      <c r="AE1071" s="21"/>
      <c r="AF1071" s="21" t="s">
        <v>3620</v>
      </c>
      <c r="AG1071" s="21" t="s">
        <v>2992</v>
      </c>
      <c r="AH1071" s="21" t="s">
        <v>2956</v>
      </c>
      <c r="AI1071" s="21" t="s">
        <v>2957</v>
      </c>
      <c r="AJ1071" s="21">
        <v>13.0</v>
      </c>
      <c r="AK1071" s="21">
        <v>991.0</v>
      </c>
    </row>
    <row r="1072" ht="14.25" hidden="1" customHeight="1">
      <c r="A1072" s="18" t="s">
        <v>3860</v>
      </c>
      <c r="B1072" s="18" t="s">
        <v>612</v>
      </c>
      <c r="C1072" s="18"/>
      <c r="D1072" s="18"/>
      <c r="E1072" s="18"/>
      <c r="F1072" s="18">
        <v>8.18665</v>
      </c>
      <c r="G1072" s="18"/>
      <c r="H1072" s="18"/>
      <c r="I1072" s="18"/>
      <c r="J1072" s="18"/>
      <c r="K1072" s="18"/>
      <c r="L1072" s="18"/>
      <c r="M1072" s="18"/>
      <c r="N1072" s="18"/>
      <c r="O1072" s="18"/>
      <c r="P1072" s="18"/>
      <c r="Q1072" s="18"/>
      <c r="R1072" s="18"/>
      <c r="S1072" s="18"/>
      <c r="T1072" s="18"/>
      <c r="U1072" s="18"/>
      <c r="V1072" s="18"/>
      <c r="W1072" s="18"/>
      <c r="X1072" s="18"/>
      <c r="Y1072" s="18"/>
      <c r="Z1072" s="18"/>
      <c r="AA1072" s="18"/>
      <c r="AB1072" s="18" t="s">
        <v>746</v>
      </c>
      <c r="AC1072" s="18"/>
      <c r="AD1072" s="18" t="s">
        <v>3856</v>
      </c>
      <c r="AE1072" s="18"/>
      <c r="AF1072" s="18" t="s">
        <v>3620</v>
      </c>
      <c r="AG1072" s="18" t="s">
        <v>2992</v>
      </c>
      <c r="AH1072" s="18" t="s">
        <v>2956</v>
      </c>
      <c r="AI1072" s="18" t="s">
        <v>2957</v>
      </c>
      <c r="AJ1072" s="18">
        <v>15.0</v>
      </c>
      <c r="AK1072" s="18">
        <v>992.0</v>
      </c>
    </row>
    <row r="1073" ht="14.25" hidden="1" customHeight="1">
      <c r="A1073" s="21" t="s">
        <v>3861</v>
      </c>
      <c r="B1073" s="21" t="s">
        <v>612</v>
      </c>
      <c r="C1073" s="21"/>
      <c r="D1073" s="21"/>
      <c r="E1073" s="21"/>
      <c r="F1073" s="21">
        <v>11.7113</v>
      </c>
      <c r="G1073" s="21"/>
      <c r="H1073" s="21"/>
      <c r="I1073" s="21"/>
      <c r="J1073" s="21"/>
      <c r="K1073" s="21"/>
      <c r="L1073" s="21"/>
      <c r="M1073" s="21"/>
      <c r="N1073" s="21"/>
      <c r="O1073" s="21"/>
      <c r="P1073" s="21"/>
      <c r="Q1073" s="21"/>
      <c r="R1073" s="21"/>
      <c r="S1073" s="21"/>
      <c r="T1073" s="21"/>
      <c r="U1073" s="21"/>
      <c r="V1073" s="21"/>
      <c r="W1073" s="21"/>
      <c r="X1073" s="21"/>
      <c r="Y1073" s="21"/>
      <c r="Z1073" s="21"/>
      <c r="AA1073" s="21"/>
      <c r="AB1073" s="21" t="s">
        <v>746</v>
      </c>
      <c r="AC1073" s="21"/>
      <c r="AD1073" s="21" t="s">
        <v>3856</v>
      </c>
      <c r="AE1073" s="21"/>
      <c r="AF1073" s="21" t="s">
        <v>3620</v>
      </c>
      <c r="AG1073" s="21" t="s">
        <v>2992</v>
      </c>
      <c r="AH1073" s="21" t="s">
        <v>2963</v>
      </c>
      <c r="AI1073" s="21" t="s">
        <v>2917</v>
      </c>
      <c r="AJ1073" s="21">
        <v>19.0</v>
      </c>
      <c r="AK1073" s="21">
        <v>993.0</v>
      </c>
    </row>
    <row r="1074" ht="14.25" hidden="1" customHeight="1">
      <c r="A1074" s="18" t="s">
        <v>3862</v>
      </c>
      <c r="B1074" s="18" t="s">
        <v>612</v>
      </c>
      <c r="C1074" s="18"/>
      <c r="D1074" s="18"/>
      <c r="E1074" s="18"/>
      <c r="F1074" s="18">
        <v>12.2507</v>
      </c>
      <c r="G1074" s="18"/>
      <c r="H1074" s="18"/>
      <c r="I1074" s="18"/>
      <c r="J1074" s="18"/>
      <c r="K1074" s="18"/>
      <c r="L1074" s="18"/>
      <c r="M1074" s="18"/>
      <c r="N1074" s="18"/>
      <c r="O1074" s="18"/>
      <c r="P1074" s="18"/>
      <c r="Q1074" s="18"/>
      <c r="R1074" s="18"/>
      <c r="S1074" s="18"/>
      <c r="T1074" s="18"/>
      <c r="U1074" s="18"/>
      <c r="V1074" s="18"/>
      <c r="W1074" s="18"/>
      <c r="X1074" s="18"/>
      <c r="Y1074" s="18"/>
      <c r="Z1074" s="18"/>
      <c r="AA1074" s="18"/>
      <c r="AB1074" s="18" t="s">
        <v>746</v>
      </c>
      <c r="AC1074" s="18"/>
      <c r="AD1074" s="18" t="s">
        <v>3856</v>
      </c>
      <c r="AE1074" s="18"/>
      <c r="AF1074" s="18" t="s">
        <v>3620</v>
      </c>
      <c r="AG1074" s="18" t="s">
        <v>2992</v>
      </c>
      <c r="AH1074" s="18" t="s">
        <v>2963</v>
      </c>
      <c r="AI1074" s="18" t="s">
        <v>2917</v>
      </c>
      <c r="AJ1074" s="18">
        <v>21.0</v>
      </c>
      <c r="AK1074" s="18">
        <v>994.0</v>
      </c>
    </row>
    <row r="1075" ht="14.25" hidden="1" customHeight="1">
      <c r="A1075" s="21" t="s">
        <v>3864</v>
      </c>
      <c r="B1075" s="21" t="s">
        <v>612</v>
      </c>
      <c r="C1075" s="21"/>
      <c r="D1075" s="21"/>
      <c r="E1075" s="21"/>
      <c r="F1075" s="21">
        <v>12.4993</v>
      </c>
      <c r="G1075" s="21"/>
      <c r="H1075" s="21"/>
      <c r="I1075" s="21"/>
      <c r="J1075" s="21"/>
      <c r="K1075" s="21"/>
      <c r="L1075" s="21"/>
      <c r="M1075" s="21"/>
      <c r="N1075" s="21"/>
      <c r="O1075" s="21"/>
      <c r="P1075" s="21"/>
      <c r="Q1075" s="21"/>
      <c r="R1075" s="21"/>
      <c r="S1075" s="21"/>
      <c r="T1075" s="21"/>
      <c r="U1075" s="21"/>
      <c r="V1075" s="21"/>
      <c r="W1075" s="21"/>
      <c r="X1075" s="21"/>
      <c r="Y1075" s="21"/>
      <c r="Z1075" s="21"/>
      <c r="AA1075" s="21"/>
      <c r="AB1075" s="21" t="s">
        <v>746</v>
      </c>
      <c r="AC1075" s="21"/>
      <c r="AD1075" s="21" t="s">
        <v>3856</v>
      </c>
      <c r="AE1075" s="21"/>
      <c r="AF1075" s="21" t="s">
        <v>3620</v>
      </c>
      <c r="AG1075" s="21" t="s">
        <v>2992</v>
      </c>
      <c r="AH1075" s="21" t="s">
        <v>2963</v>
      </c>
      <c r="AI1075" s="21" t="s">
        <v>2917</v>
      </c>
      <c r="AJ1075" s="21">
        <v>22.0</v>
      </c>
      <c r="AK1075" s="21">
        <v>995.0</v>
      </c>
    </row>
    <row r="1076" ht="14.25" hidden="1" customHeight="1">
      <c r="A1076" s="18" t="s">
        <v>3866</v>
      </c>
      <c r="B1076" s="18" t="s">
        <v>612</v>
      </c>
      <c r="C1076" s="18"/>
      <c r="D1076" s="18"/>
      <c r="E1076" s="18"/>
      <c r="F1076" s="18">
        <v>13.4581</v>
      </c>
      <c r="G1076" s="18"/>
      <c r="H1076" s="18"/>
      <c r="I1076" s="18"/>
      <c r="J1076" s="18"/>
      <c r="K1076" s="18"/>
      <c r="L1076" s="18"/>
      <c r="M1076" s="18"/>
      <c r="N1076" s="18"/>
      <c r="O1076" s="18"/>
      <c r="P1076" s="18"/>
      <c r="Q1076" s="18"/>
      <c r="R1076" s="18"/>
      <c r="S1076" s="18"/>
      <c r="T1076" s="18"/>
      <c r="U1076" s="18"/>
      <c r="V1076" s="18"/>
      <c r="W1076" s="18"/>
      <c r="X1076" s="18"/>
      <c r="Y1076" s="18"/>
      <c r="Z1076" s="18"/>
      <c r="AA1076" s="18"/>
      <c r="AB1076" s="18" t="s">
        <v>746</v>
      </c>
      <c r="AC1076" s="18"/>
      <c r="AD1076" s="18" t="s">
        <v>3856</v>
      </c>
      <c r="AE1076" s="18"/>
      <c r="AF1076" s="18" t="s">
        <v>3620</v>
      </c>
      <c r="AG1076" s="18" t="s">
        <v>2992</v>
      </c>
      <c r="AH1076" s="18" t="s">
        <v>2969</v>
      </c>
      <c r="AI1076" s="18" t="s">
        <v>2924</v>
      </c>
      <c r="AJ1076" s="18">
        <v>19.0</v>
      </c>
      <c r="AK1076" s="18">
        <v>996.0</v>
      </c>
    </row>
    <row r="1077" ht="14.25" hidden="1" customHeight="1">
      <c r="A1077" s="21" t="s">
        <v>3869</v>
      </c>
      <c r="B1077" s="21" t="s">
        <v>612</v>
      </c>
      <c r="C1077" s="21"/>
      <c r="D1077" s="21"/>
      <c r="E1077" s="21"/>
      <c r="F1077" s="21">
        <v>14.5092</v>
      </c>
      <c r="G1077" s="21"/>
      <c r="H1077" s="21"/>
      <c r="I1077" s="21"/>
      <c r="J1077" s="21"/>
      <c r="K1077" s="21"/>
      <c r="L1077" s="21"/>
      <c r="M1077" s="21"/>
      <c r="N1077" s="21"/>
      <c r="O1077" s="21"/>
      <c r="P1077" s="21"/>
      <c r="Q1077" s="21"/>
      <c r="R1077" s="21"/>
      <c r="S1077" s="21"/>
      <c r="T1077" s="21"/>
      <c r="U1077" s="21"/>
      <c r="V1077" s="21"/>
      <c r="W1077" s="21"/>
      <c r="X1077" s="21"/>
      <c r="Y1077" s="21"/>
      <c r="Z1077" s="21"/>
      <c r="AA1077" s="21"/>
      <c r="AB1077" s="21" t="s">
        <v>746</v>
      </c>
      <c r="AC1077" s="21"/>
      <c r="AD1077" s="21" t="s">
        <v>3856</v>
      </c>
      <c r="AE1077" s="21"/>
      <c r="AF1077" s="21" t="s">
        <v>3620</v>
      </c>
      <c r="AG1077" s="21" t="s">
        <v>2992</v>
      </c>
      <c r="AH1077" s="21" t="s">
        <v>2969</v>
      </c>
      <c r="AI1077" s="21" t="s">
        <v>2924</v>
      </c>
      <c r="AJ1077" s="21">
        <v>22.0</v>
      </c>
      <c r="AK1077" s="21">
        <v>997.0</v>
      </c>
    </row>
    <row r="1078" ht="14.25" hidden="1" customHeight="1">
      <c r="A1078" s="18" t="s">
        <v>3870</v>
      </c>
      <c r="B1078" s="18" t="s">
        <v>612</v>
      </c>
      <c r="C1078" s="18"/>
      <c r="D1078" s="18"/>
      <c r="E1078" s="18"/>
      <c r="F1078" s="18">
        <v>15.4247</v>
      </c>
      <c r="G1078" s="18"/>
      <c r="H1078" s="18"/>
      <c r="I1078" s="18"/>
      <c r="J1078" s="18"/>
      <c r="K1078" s="18"/>
      <c r="L1078" s="18"/>
      <c r="M1078" s="18"/>
      <c r="N1078" s="18"/>
      <c r="O1078" s="18"/>
      <c r="P1078" s="18"/>
      <c r="Q1078" s="18"/>
      <c r="R1078" s="18"/>
      <c r="S1078" s="18"/>
      <c r="T1078" s="18"/>
      <c r="U1078" s="18"/>
      <c r="V1078" s="18"/>
      <c r="W1078" s="18"/>
      <c r="X1078" s="18"/>
      <c r="Y1078" s="18"/>
      <c r="Z1078" s="18"/>
      <c r="AA1078" s="18"/>
      <c r="AB1078" s="18" t="s">
        <v>746</v>
      </c>
      <c r="AC1078" s="18"/>
      <c r="AD1078" s="18" t="s">
        <v>3856</v>
      </c>
      <c r="AE1078" s="18"/>
      <c r="AF1078" s="18" t="s">
        <v>3620</v>
      </c>
      <c r="AG1078" s="18" t="s">
        <v>2992</v>
      </c>
      <c r="AH1078" s="18" t="s">
        <v>2969</v>
      </c>
      <c r="AI1078" s="18" t="s">
        <v>2924</v>
      </c>
      <c r="AJ1078" s="18">
        <v>25.0</v>
      </c>
      <c r="AK1078" s="18">
        <v>998.0</v>
      </c>
    </row>
    <row r="1079" ht="14.25" hidden="1" customHeight="1">
      <c r="A1079" s="21" t="s">
        <v>3871</v>
      </c>
      <c r="B1079" s="21" t="s">
        <v>612</v>
      </c>
      <c r="C1079" s="21"/>
      <c r="D1079" s="21"/>
      <c r="E1079" s="21"/>
      <c r="F1079" s="21">
        <v>16.7137</v>
      </c>
      <c r="G1079" s="21"/>
      <c r="H1079" s="21"/>
      <c r="I1079" s="21"/>
      <c r="J1079" s="21"/>
      <c r="K1079" s="21"/>
      <c r="L1079" s="21"/>
      <c r="M1079" s="21"/>
      <c r="N1079" s="21"/>
      <c r="O1079" s="21"/>
      <c r="P1079" s="21"/>
      <c r="Q1079" s="21"/>
      <c r="R1079" s="21"/>
      <c r="S1079" s="21"/>
      <c r="T1079" s="21"/>
      <c r="U1079" s="21"/>
      <c r="V1079" s="21"/>
      <c r="W1079" s="21"/>
      <c r="X1079" s="21"/>
      <c r="Y1079" s="21"/>
      <c r="Z1079" s="21"/>
      <c r="AA1079" s="21"/>
      <c r="AB1079" s="21" t="s">
        <v>746</v>
      </c>
      <c r="AC1079" s="21"/>
      <c r="AD1079" s="21" t="s">
        <v>3856</v>
      </c>
      <c r="AE1079" s="21"/>
      <c r="AF1079" s="21" t="s">
        <v>3620</v>
      </c>
      <c r="AG1079" s="21" t="s">
        <v>2992</v>
      </c>
      <c r="AH1079" s="21" t="s">
        <v>2969</v>
      </c>
      <c r="AI1079" s="21" t="s">
        <v>2924</v>
      </c>
      <c r="AJ1079" s="21">
        <v>30.0</v>
      </c>
      <c r="AK1079" s="21">
        <v>999.0</v>
      </c>
    </row>
    <row r="1080" ht="14.25" hidden="1" customHeight="1">
      <c r="A1080" s="18" t="s">
        <v>3873</v>
      </c>
      <c r="B1080" s="18" t="s">
        <v>612</v>
      </c>
      <c r="C1080" s="18"/>
      <c r="D1080" s="18"/>
      <c r="E1080" s="18"/>
      <c r="F1080" s="18">
        <v>7.44041</v>
      </c>
      <c r="G1080" s="18"/>
      <c r="H1080" s="18"/>
      <c r="I1080" s="18"/>
      <c r="J1080" s="18"/>
      <c r="K1080" s="18"/>
      <c r="L1080" s="18"/>
      <c r="M1080" s="18"/>
      <c r="N1080" s="18"/>
      <c r="O1080" s="18"/>
      <c r="P1080" s="18"/>
      <c r="Q1080" s="18"/>
      <c r="R1080" s="18"/>
      <c r="S1080" s="18"/>
      <c r="T1080" s="18"/>
      <c r="U1080" s="18"/>
      <c r="V1080" s="18"/>
      <c r="W1080" s="18"/>
      <c r="X1080" s="18"/>
      <c r="Y1080" s="18"/>
      <c r="Z1080" s="18"/>
      <c r="AA1080" s="18"/>
      <c r="AB1080" s="18" t="s">
        <v>746</v>
      </c>
      <c r="AC1080" s="18"/>
      <c r="AD1080" s="18" t="s">
        <v>3856</v>
      </c>
      <c r="AE1080" s="18"/>
      <c r="AF1080" s="18" t="s">
        <v>3620</v>
      </c>
      <c r="AG1080" s="18" t="s">
        <v>3016</v>
      </c>
      <c r="AH1080" s="18" t="s">
        <v>2956</v>
      </c>
      <c r="AI1080" s="18" t="s">
        <v>2957</v>
      </c>
      <c r="AJ1080" s="18">
        <v>11.0</v>
      </c>
      <c r="AK1080" s="18">
        <v>1000.0</v>
      </c>
    </row>
    <row r="1081" ht="14.25" hidden="1" customHeight="1">
      <c r="A1081" s="18" t="s">
        <v>3876</v>
      </c>
      <c r="B1081" s="18" t="s">
        <v>612</v>
      </c>
      <c r="C1081" s="18"/>
      <c r="D1081" s="18"/>
      <c r="E1081" s="18"/>
      <c r="F1081" s="18">
        <v>8.03106</v>
      </c>
      <c r="G1081" s="18"/>
      <c r="H1081" s="18"/>
      <c r="I1081" s="18"/>
      <c r="J1081" s="18"/>
      <c r="K1081" s="18"/>
      <c r="L1081" s="18"/>
      <c r="M1081" s="18"/>
      <c r="N1081" s="18"/>
      <c r="O1081" s="18"/>
      <c r="P1081" s="18"/>
      <c r="Q1081" s="18"/>
      <c r="R1081" s="18"/>
      <c r="S1081" s="18"/>
      <c r="T1081" s="18"/>
      <c r="U1081" s="18"/>
      <c r="V1081" s="18"/>
      <c r="W1081" s="18"/>
      <c r="X1081" s="18"/>
      <c r="Y1081" s="18"/>
      <c r="Z1081" s="18"/>
      <c r="AA1081" s="18"/>
      <c r="AB1081" s="18" t="s">
        <v>746</v>
      </c>
      <c r="AC1081" s="18"/>
      <c r="AD1081" s="18" t="s">
        <v>3856</v>
      </c>
      <c r="AE1081" s="18"/>
      <c r="AF1081" s="18" t="s">
        <v>3620</v>
      </c>
      <c r="AG1081" s="18" t="s">
        <v>3878</v>
      </c>
      <c r="AH1081" s="18" t="s">
        <v>2956</v>
      </c>
      <c r="AI1081" s="18" t="s">
        <v>2957</v>
      </c>
      <c r="AJ1081" s="18">
        <v>11.0</v>
      </c>
      <c r="AK1081" s="18">
        <v>1010.0</v>
      </c>
    </row>
    <row r="1082" ht="14.25" hidden="1" customHeight="1">
      <c r="A1082" s="21" t="s">
        <v>3880</v>
      </c>
      <c r="B1082" s="21" t="s">
        <v>612</v>
      </c>
      <c r="C1082" s="21"/>
      <c r="D1082" s="21"/>
      <c r="E1082" s="21"/>
      <c r="F1082" s="21">
        <v>8.09769</v>
      </c>
      <c r="G1082" s="21"/>
      <c r="H1082" s="21"/>
      <c r="I1082" s="21"/>
      <c r="J1082" s="21"/>
      <c r="K1082" s="21"/>
      <c r="L1082" s="21"/>
      <c r="M1082" s="21"/>
      <c r="N1082" s="21"/>
      <c r="O1082" s="21"/>
      <c r="P1082" s="21"/>
      <c r="Q1082" s="21"/>
      <c r="R1082" s="21"/>
      <c r="S1082" s="21"/>
      <c r="T1082" s="21"/>
      <c r="U1082" s="21"/>
      <c r="V1082" s="21"/>
      <c r="W1082" s="21"/>
      <c r="X1082" s="21"/>
      <c r="Y1082" s="21"/>
      <c r="Z1082" s="21"/>
      <c r="AA1082" s="21"/>
      <c r="AB1082" s="21" t="s">
        <v>746</v>
      </c>
      <c r="AC1082" s="21"/>
      <c r="AD1082" s="21" t="s">
        <v>3856</v>
      </c>
      <c r="AE1082" s="21"/>
      <c r="AF1082" s="21" t="s">
        <v>3620</v>
      </c>
      <c r="AG1082" s="21" t="s">
        <v>3016</v>
      </c>
      <c r="AH1082" s="21" t="s">
        <v>2956</v>
      </c>
      <c r="AI1082" s="21" t="s">
        <v>2957</v>
      </c>
      <c r="AJ1082" s="21">
        <v>13.0</v>
      </c>
      <c r="AK1082" s="21">
        <v>1001.0</v>
      </c>
    </row>
    <row r="1083" ht="14.25" hidden="1" customHeight="1">
      <c r="A1083" s="21" t="s">
        <v>3882</v>
      </c>
      <c r="B1083" s="21" t="s">
        <v>612</v>
      </c>
      <c r="C1083" s="21"/>
      <c r="D1083" s="21"/>
      <c r="E1083" s="21"/>
      <c r="F1083" s="21">
        <v>8.85675</v>
      </c>
      <c r="G1083" s="21"/>
      <c r="H1083" s="21"/>
      <c r="I1083" s="21"/>
      <c r="J1083" s="21"/>
      <c r="K1083" s="21"/>
      <c r="L1083" s="21"/>
      <c r="M1083" s="21"/>
      <c r="N1083" s="21"/>
      <c r="O1083" s="21"/>
      <c r="P1083" s="21"/>
      <c r="Q1083" s="21"/>
      <c r="R1083" s="21"/>
      <c r="S1083" s="21"/>
      <c r="T1083" s="21"/>
      <c r="U1083" s="21"/>
      <c r="V1083" s="21"/>
      <c r="W1083" s="21"/>
      <c r="X1083" s="21"/>
      <c r="Y1083" s="21"/>
      <c r="Z1083" s="21"/>
      <c r="AA1083" s="21"/>
      <c r="AB1083" s="21" t="s">
        <v>746</v>
      </c>
      <c r="AC1083" s="21"/>
      <c r="AD1083" s="21" t="s">
        <v>3856</v>
      </c>
      <c r="AE1083" s="21"/>
      <c r="AF1083" s="21" t="s">
        <v>3620</v>
      </c>
      <c r="AG1083" s="21" t="s">
        <v>3878</v>
      </c>
      <c r="AH1083" s="21" t="s">
        <v>2956</v>
      </c>
      <c r="AI1083" s="21" t="s">
        <v>2957</v>
      </c>
      <c r="AJ1083" s="21">
        <v>13.0</v>
      </c>
      <c r="AK1083" s="21">
        <v>1011.0</v>
      </c>
    </row>
    <row r="1084" ht="14.25" hidden="1" customHeight="1">
      <c r="A1084" s="18" t="s">
        <v>3884</v>
      </c>
      <c r="B1084" s="18" t="s">
        <v>612</v>
      </c>
      <c r="C1084" s="18"/>
      <c r="D1084" s="18"/>
      <c r="E1084" s="18"/>
      <c r="F1084" s="18">
        <v>8.6586</v>
      </c>
      <c r="G1084" s="18"/>
      <c r="H1084" s="18"/>
      <c r="I1084" s="18"/>
      <c r="J1084" s="18"/>
      <c r="K1084" s="18"/>
      <c r="L1084" s="18"/>
      <c r="M1084" s="18"/>
      <c r="N1084" s="18"/>
      <c r="O1084" s="18"/>
      <c r="P1084" s="18"/>
      <c r="Q1084" s="18"/>
      <c r="R1084" s="18"/>
      <c r="S1084" s="18"/>
      <c r="T1084" s="18"/>
      <c r="U1084" s="18"/>
      <c r="V1084" s="18"/>
      <c r="W1084" s="18"/>
      <c r="X1084" s="18"/>
      <c r="Y1084" s="18"/>
      <c r="Z1084" s="18"/>
      <c r="AA1084" s="18"/>
      <c r="AB1084" s="18" t="s">
        <v>746</v>
      </c>
      <c r="AC1084" s="18"/>
      <c r="AD1084" s="18" t="s">
        <v>3856</v>
      </c>
      <c r="AE1084" s="18"/>
      <c r="AF1084" s="18" t="s">
        <v>3620</v>
      </c>
      <c r="AG1084" s="18" t="s">
        <v>3016</v>
      </c>
      <c r="AH1084" s="18" t="s">
        <v>2956</v>
      </c>
      <c r="AI1084" s="18" t="s">
        <v>2957</v>
      </c>
      <c r="AJ1084" s="18">
        <v>15.0</v>
      </c>
      <c r="AK1084" s="18">
        <v>1002.0</v>
      </c>
    </row>
    <row r="1085" ht="14.25" hidden="1" customHeight="1">
      <c r="A1085" s="18" t="s">
        <v>3885</v>
      </c>
      <c r="B1085" s="18" t="s">
        <v>612</v>
      </c>
      <c r="C1085" s="18"/>
      <c r="D1085" s="18"/>
      <c r="E1085" s="18"/>
      <c r="F1085" s="18">
        <v>9.57897</v>
      </c>
      <c r="G1085" s="18"/>
      <c r="H1085" s="18"/>
      <c r="I1085" s="18"/>
      <c r="J1085" s="18"/>
      <c r="K1085" s="18"/>
      <c r="L1085" s="18"/>
      <c r="M1085" s="18"/>
      <c r="N1085" s="18"/>
      <c r="O1085" s="18"/>
      <c r="P1085" s="18"/>
      <c r="Q1085" s="18"/>
      <c r="R1085" s="18"/>
      <c r="S1085" s="18"/>
      <c r="T1085" s="18"/>
      <c r="U1085" s="18"/>
      <c r="V1085" s="18"/>
      <c r="W1085" s="18"/>
      <c r="X1085" s="18"/>
      <c r="Y1085" s="18"/>
      <c r="Z1085" s="18"/>
      <c r="AA1085" s="18"/>
      <c r="AB1085" s="18" t="s">
        <v>746</v>
      </c>
      <c r="AC1085" s="18"/>
      <c r="AD1085" s="18" t="s">
        <v>3856</v>
      </c>
      <c r="AE1085" s="18"/>
      <c r="AF1085" s="18" t="s">
        <v>3620</v>
      </c>
      <c r="AG1085" s="18" t="s">
        <v>3878</v>
      </c>
      <c r="AH1085" s="18" t="s">
        <v>2956</v>
      </c>
      <c r="AI1085" s="18" t="s">
        <v>2957</v>
      </c>
      <c r="AJ1085" s="18">
        <v>15.0</v>
      </c>
      <c r="AK1085" s="18">
        <v>1012.0</v>
      </c>
    </row>
    <row r="1086" ht="14.25" hidden="1" customHeight="1">
      <c r="A1086" s="21" t="s">
        <v>3886</v>
      </c>
      <c r="B1086" s="21" t="s">
        <v>612</v>
      </c>
      <c r="C1086" s="21"/>
      <c r="D1086" s="21"/>
      <c r="E1086" s="21"/>
      <c r="F1086" s="21">
        <v>12.2765</v>
      </c>
      <c r="G1086" s="21"/>
      <c r="H1086" s="21"/>
      <c r="I1086" s="21"/>
      <c r="J1086" s="21"/>
      <c r="K1086" s="21"/>
      <c r="L1086" s="21"/>
      <c r="M1086" s="21"/>
      <c r="N1086" s="21"/>
      <c r="O1086" s="21"/>
      <c r="P1086" s="21"/>
      <c r="Q1086" s="21"/>
      <c r="R1086" s="21"/>
      <c r="S1086" s="21"/>
      <c r="T1086" s="21"/>
      <c r="U1086" s="21"/>
      <c r="V1086" s="21"/>
      <c r="W1086" s="21"/>
      <c r="X1086" s="21"/>
      <c r="Y1086" s="21"/>
      <c r="Z1086" s="21"/>
      <c r="AA1086" s="21"/>
      <c r="AB1086" s="21" t="s">
        <v>746</v>
      </c>
      <c r="AC1086" s="21"/>
      <c r="AD1086" s="21" t="s">
        <v>3856</v>
      </c>
      <c r="AE1086" s="21"/>
      <c r="AF1086" s="21" t="s">
        <v>3620</v>
      </c>
      <c r="AG1086" s="21" t="s">
        <v>3016</v>
      </c>
      <c r="AH1086" s="21" t="s">
        <v>2963</v>
      </c>
      <c r="AI1086" s="21" t="s">
        <v>2917</v>
      </c>
      <c r="AJ1086" s="21">
        <v>19.0</v>
      </c>
      <c r="AK1086" s="21">
        <v>1003.0</v>
      </c>
    </row>
    <row r="1087" ht="14.25" hidden="1" customHeight="1">
      <c r="A1087" s="21" t="s">
        <v>3888</v>
      </c>
      <c r="B1087" s="21" t="s">
        <v>612</v>
      </c>
      <c r="C1087" s="21"/>
      <c r="D1087" s="21"/>
      <c r="E1087" s="21"/>
      <c r="F1087" s="21">
        <v>13.3502</v>
      </c>
      <c r="G1087" s="21"/>
      <c r="H1087" s="21"/>
      <c r="I1087" s="21"/>
      <c r="J1087" s="21"/>
      <c r="K1087" s="21"/>
      <c r="L1087" s="21"/>
      <c r="M1087" s="21"/>
      <c r="N1087" s="21"/>
      <c r="O1087" s="21"/>
      <c r="P1087" s="21"/>
      <c r="Q1087" s="21"/>
      <c r="R1087" s="21"/>
      <c r="S1087" s="21"/>
      <c r="T1087" s="21"/>
      <c r="U1087" s="21"/>
      <c r="V1087" s="21"/>
      <c r="W1087" s="21"/>
      <c r="X1087" s="21"/>
      <c r="Y1087" s="21"/>
      <c r="Z1087" s="21"/>
      <c r="AA1087" s="21"/>
      <c r="AB1087" s="21" t="s">
        <v>746</v>
      </c>
      <c r="AC1087" s="21"/>
      <c r="AD1087" s="21" t="s">
        <v>3856</v>
      </c>
      <c r="AE1087" s="21"/>
      <c r="AF1087" s="21" t="s">
        <v>3620</v>
      </c>
      <c r="AG1087" s="21" t="s">
        <v>3878</v>
      </c>
      <c r="AH1087" s="21" t="s">
        <v>2963</v>
      </c>
      <c r="AI1087" s="21" t="s">
        <v>2917</v>
      </c>
      <c r="AJ1087" s="21">
        <v>19.0</v>
      </c>
      <c r="AK1087" s="21">
        <v>1013.0</v>
      </c>
    </row>
    <row r="1088" ht="14.25" hidden="1" customHeight="1">
      <c r="A1088" s="18" t="s">
        <v>3889</v>
      </c>
      <c r="B1088" s="18" t="s">
        <v>612</v>
      </c>
      <c r="C1088" s="18"/>
      <c r="D1088" s="18"/>
      <c r="E1088" s="18"/>
      <c r="F1088" s="18">
        <v>12.8954</v>
      </c>
      <c r="G1088" s="18"/>
      <c r="H1088" s="18"/>
      <c r="I1088" s="18"/>
      <c r="J1088" s="18"/>
      <c r="K1088" s="18"/>
      <c r="L1088" s="18"/>
      <c r="M1088" s="18"/>
      <c r="N1088" s="18"/>
      <c r="O1088" s="18"/>
      <c r="P1088" s="18"/>
      <c r="Q1088" s="18"/>
      <c r="R1088" s="18"/>
      <c r="S1088" s="18"/>
      <c r="T1088" s="18"/>
      <c r="U1088" s="18"/>
      <c r="V1088" s="18"/>
      <c r="W1088" s="18"/>
      <c r="X1088" s="18"/>
      <c r="Y1088" s="18"/>
      <c r="Z1088" s="18"/>
      <c r="AA1088" s="18"/>
      <c r="AB1088" s="18" t="s">
        <v>746</v>
      </c>
      <c r="AC1088" s="18"/>
      <c r="AD1088" s="18" t="s">
        <v>3856</v>
      </c>
      <c r="AE1088" s="18"/>
      <c r="AF1088" s="18" t="s">
        <v>3620</v>
      </c>
      <c r="AG1088" s="18" t="s">
        <v>3016</v>
      </c>
      <c r="AH1088" s="18" t="s">
        <v>2963</v>
      </c>
      <c r="AI1088" s="18" t="s">
        <v>2917</v>
      </c>
      <c r="AJ1088" s="18">
        <v>21.0</v>
      </c>
      <c r="AK1088" s="18">
        <v>1004.0</v>
      </c>
    </row>
    <row r="1089" ht="14.25" hidden="1" customHeight="1">
      <c r="A1089" s="18" t="s">
        <v>3890</v>
      </c>
      <c r="B1089" s="18" t="s">
        <v>612</v>
      </c>
      <c r="C1089" s="18"/>
      <c r="D1089" s="18"/>
      <c r="E1089" s="18"/>
      <c r="F1089" s="18">
        <v>14.1353</v>
      </c>
      <c r="G1089" s="18"/>
      <c r="H1089" s="18"/>
      <c r="I1089" s="18"/>
      <c r="J1089" s="18"/>
      <c r="K1089" s="18"/>
      <c r="L1089" s="18"/>
      <c r="M1089" s="18"/>
      <c r="N1089" s="18"/>
      <c r="O1089" s="18"/>
      <c r="P1089" s="18"/>
      <c r="Q1089" s="18"/>
      <c r="R1089" s="18"/>
      <c r="S1089" s="18"/>
      <c r="T1089" s="18"/>
      <c r="U1089" s="18"/>
      <c r="V1089" s="18"/>
      <c r="W1089" s="18"/>
      <c r="X1089" s="18"/>
      <c r="Y1089" s="18"/>
      <c r="Z1089" s="18"/>
      <c r="AA1089" s="18"/>
      <c r="AB1089" s="18" t="s">
        <v>746</v>
      </c>
      <c r="AC1089" s="18"/>
      <c r="AD1089" s="18" t="s">
        <v>3856</v>
      </c>
      <c r="AE1089" s="18"/>
      <c r="AF1089" s="18" t="s">
        <v>3620</v>
      </c>
      <c r="AG1089" s="18" t="s">
        <v>3878</v>
      </c>
      <c r="AH1089" s="18" t="s">
        <v>2963</v>
      </c>
      <c r="AI1089" s="18" t="s">
        <v>2917</v>
      </c>
      <c r="AJ1089" s="18">
        <v>21.0</v>
      </c>
      <c r="AK1089" s="18">
        <v>1014.0</v>
      </c>
    </row>
    <row r="1090" ht="14.25" hidden="1" customHeight="1">
      <c r="A1090" s="21" t="s">
        <v>3892</v>
      </c>
      <c r="B1090" s="21" t="s">
        <v>612</v>
      </c>
      <c r="C1090" s="21"/>
      <c r="D1090" s="21"/>
      <c r="E1090" s="21"/>
      <c r="F1090" s="21">
        <v>13.1824</v>
      </c>
      <c r="G1090" s="21"/>
      <c r="H1090" s="21"/>
      <c r="I1090" s="21"/>
      <c r="J1090" s="21"/>
      <c r="K1090" s="21"/>
      <c r="L1090" s="21"/>
      <c r="M1090" s="21"/>
      <c r="N1090" s="21"/>
      <c r="O1090" s="21"/>
      <c r="P1090" s="21"/>
      <c r="Q1090" s="21"/>
      <c r="R1090" s="21"/>
      <c r="S1090" s="21"/>
      <c r="T1090" s="21"/>
      <c r="U1090" s="21"/>
      <c r="V1090" s="21"/>
      <c r="W1090" s="21"/>
      <c r="X1090" s="21"/>
      <c r="Y1090" s="21"/>
      <c r="Z1090" s="21"/>
      <c r="AA1090" s="21"/>
      <c r="AB1090" s="21" t="s">
        <v>746</v>
      </c>
      <c r="AC1090" s="21"/>
      <c r="AD1090" s="21" t="s">
        <v>3856</v>
      </c>
      <c r="AE1090" s="21"/>
      <c r="AF1090" s="21" t="s">
        <v>3620</v>
      </c>
      <c r="AG1090" s="21" t="s">
        <v>3016</v>
      </c>
      <c r="AH1090" s="21" t="s">
        <v>2963</v>
      </c>
      <c r="AI1090" s="21" t="s">
        <v>2917</v>
      </c>
      <c r="AJ1090" s="21">
        <v>22.0</v>
      </c>
      <c r="AK1090" s="21">
        <v>1005.0</v>
      </c>
    </row>
    <row r="1091" ht="14.25" hidden="1" customHeight="1">
      <c r="A1091" s="21" t="s">
        <v>3893</v>
      </c>
      <c r="B1091" s="21" t="s">
        <v>612</v>
      </c>
      <c r="C1091" s="21"/>
      <c r="D1091" s="21"/>
      <c r="E1091" s="21"/>
      <c r="F1091" s="21">
        <v>14.5036</v>
      </c>
      <c r="G1091" s="21"/>
      <c r="H1091" s="21"/>
      <c r="I1091" s="21"/>
      <c r="J1091" s="21"/>
      <c r="K1091" s="21"/>
      <c r="L1091" s="21"/>
      <c r="M1091" s="21"/>
      <c r="N1091" s="21"/>
      <c r="O1091" s="21"/>
      <c r="P1091" s="21"/>
      <c r="Q1091" s="21"/>
      <c r="R1091" s="21"/>
      <c r="S1091" s="21"/>
      <c r="T1091" s="21"/>
      <c r="U1091" s="21"/>
      <c r="V1091" s="21"/>
      <c r="W1091" s="21"/>
      <c r="X1091" s="21"/>
      <c r="Y1091" s="21"/>
      <c r="Z1091" s="21"/>
      <c r="AA1091" s="21"/>
      <c r="AB1091" s="21" t="s">
        <v>746</v>
      </c>
      <c r="AC1091" s="21"/>
      <c r="AD1091" s="21" t="s">
        <v>3856</v>
      </c>
      <c r="AE1091" s="21"/>
      <c r="AF1091" s="21" t="s">
        <v>3620</v>
      </c>
      <c r="AG1091" s="21" t="s">
        <v>3878</v>
      </c>
      <c r="AH1091" s="21" t="s">
        <v>2963</v>
      </c>
      <c r="AI1091" s="21" t="s">
        <v>2917</v>
      </c>
      <c r="AJ1091" s="21">
        <v>22.0</v>
      </c>
      <c r="AK1091" s="21">
        <v>1015.0</v>
      </c>
    </row>
    <row r="1092" ht="14.25" hidden="1" customHeight="1">
      <c r="A1092" s="18" t="s">
        <v>3896</v>
      </c>
      <c r="B1092" s="18" t="s">
        <v>612</v>
      </c>
      <c r="C1092" s="18"/>
      <c r="D1092" s="18"/>
      <c r="E1092" s="18"/>
      <c r="F1092" s="18">
        <v>13.9462</v>
      </c>
      <c r="G1092" s="18"/>
      <c r="H1092" s="18"/>
      <c r="I1092" s="18"/>
      <c r="J1092" s="18"/>
      <c r="K1092" s="18"/>
      <c r="L1092" s="18"/>
      <c r="M1092" s="18"/>
      <c r="N1092" s="18"/>
      <c r="O1092" s="18"/>
      <c r="P1092" s="18"/>
      <c r="Q1092" s="18"/>
      <c r="R1092" s="18"/>
      <c r="S1092" s="18"/>
      <c r="T1092" s="18"/>
      <c r="U1092" s="18"/>
      <c r="V1092" s="18"/>
      <c r="W1092" s="18"/>
      <c r="X1092" s="18"/>
      <c r="Y1092" s="18"/>
      <c r="Z1092" s="18"/>
      <c r="AA1092" s="18"/>
      <c r="AB1092" s="18" t="s">
        <v>746</v>
      </c>
      <c r="AC1092" s="18"/>
      <c r="AD1092" s="18" t="s">
        <v>3856</v>
      </c>
      <c r="AE1092" s="18"/>
      <c r="AF1092" s="18" t="s">
        <v>3620</v>
      </c>
      <c r="AG1092" s="18" t="s">
        <v>3016</v>
      </c>
      <c r="AH1092" s="18" t="s">
        <v>2969</v>
      </c>
      <c r="AI1092" s="18" t="s">
        <v>2924</v>
      </c>
      <c r="AJ1092" s="18">
        <v>19.0</v>
      </c>
      <c r="AK1092" s="18">
        <v>1006.0</v>
      </c>
    </row>
    <row r="1093" ht="14.25" hidden="1" customHeight="1">
      <c r="A1093" s="18" t="s">
        <v>3897</v>
      </c>
      <c r="B1093" s="18" t="s">
        <v>612</v>
      </c>
      <c r="C1093" s="18"/>
      <c r="D1093" s="18"/>
      <c r="E1093" s="18"/>
      <c r="F1093" s="18">
        <v>14.8435</v>
      </c>
      <c r="G1093" s="18"/>
      <c r="H1093" s="18"/>
      <c r="I1093" s="18"/>
      <c r="J1093" s="18"/>
      <c r="K1093" s="18"/>
      <c r="L1093" s="18"/>
      <c r="M1093" s="18"/>
      <c r="N1093" s="18"/>
      <c r="O1093" s="18"/>
      <c r="P1093" s="18"/>
      <c r="Q1093" s="18"/>
      <c r="R1093" s="18"/>
      <c r="S1093" s="18"/>
      <c r="T1093" s="18"/>
      <c r="U1093" s="18"/>
      <c r="V1093" s="18"/>
      <c r="W1093" s="18"/>
      <c r="X1093" s="18"/>
      <c r="Y1093" s="18"/>
      <c r="Z1093" s="18"/>
      <c r="AA1093" s="18"/>
      <c r="AB1093" s="18" t="s">
        <v>746</v>
      </c>
      <c r="AC1093" s="18"/>
      <c r="AD1093" s="18" t="s">
        <v>3856</v>
      </c>
      <c r="AE1093" s="18"/>
      <c r="AF1093" s="18" t="s">
        <v>3620</v>
      </c>
      <c r="AG1093" s="18" t="s">
        <v>3878</v>
      </c>
      <c r="AH1093" s="18" t="s">
        <v>2969</v>
      </c>
      <c r="AI1093" s="18" t="s">
        <v>2924</v>
      </c>
      <c r="AJ1093" s="18">
        <v>19.0</v>
      </c>
      <c r="AK1093" s="18">
        <v>1016.0</v>
      </c>
    </row>
    <row r="1094" ht="14.25" hidden="1" customHeight="1">
      <c r="A1094" s="21" t="s">
        <v>3899</v>
      </c>
      <c r="B1094" s="21" t="s">
        <v>612</v>
      </c>
      <c r="C1094" s="21"/>
      <c r="D1094" s="21"/>
      <c r="E1094" s="21"/>
      <c r="F1094" s="21">
        <v>15.1272</v>
      </c>
      <c r="G1094" s="21"/>
      <c r="H1094" s="21"/>
      <c r="I1094" s="21"/>
      <c r="J1094" s="21"/>
      <c r="K1094" s="21"/>
      <c r="L1094" s="21"/>
      <c r="M1094" s="21"/>
      <c r="N1094" s="21"/>
      <c r="O1094" s="21"/>
      <c r="P1094" s="21"/>
      <c r="Q1094" s="21"/>
      <c r="R1094" s="21"/>
      <c r="S1094" s="21"/>
      <c r="T1094" s="21"/>
      <c r="U1094" s="21"/>
      <c r="V1094" s="21"/>
      <c r="W1094" s="21"/>
      <c r="X1094" s="21"/>
      <c r="Y1094" s="21"/>
      <c r="Z1094" s="21"/>
      <c r="AA1094" s="21"/>
      <c r="AB1094" s="21" t="s">
        <v>746</v>
      </c>
      <c r="AC1094" s="21"/>
      <c r="AD1094" s="21" t="s">
        <v>3856</v>
      </c>
      <c r="AE1094" s="21"/>
      <c r="AF1094" s="21" t="s">
        <v>3620</v>
      </c>
      <c r="AG1094" s="21" t="s">
        <v>3016</v>
      </c>
      <c r="AH1094" s="21" t="s">
        <v>2969</v>
      </c>
      <c r="AI1094" s="21" t="s">
        <v>2924</v>
      </c>
      <c r="AJ1094" s="21">
        <v>22.0</v>
      </c>
      <c r="AK1094" s="21">
        <v>1007.0</v>
      </c>
    </row>
    <row r="1095" ht="14.25" hidden="1" customHeight="1">
      <c r="A1095" s="21" t="s">
        <v>3900</v>
      </c>
      <c r="B1095" s="21" t="s">
        <v>612</v>
      </c>
      <c r="C1095" s="21"/>
      <c r="D1095" s="21"/>
      <c r="E1095" s="21"/>
      <c r="F1095" s="21">
        <v>16.2834</v>
      </c>
      <c r="G1095" s="21"/>
      <c r="H1095" s="21"/>
      <c r="I1095" s="21"/>
      <c r="J1095" s="21"/>
      <c r="K1095" s="21"/>
      <c r="L1095" s="21"/>
      <c r="M1095" s="21"/>
      <c r="N1095" s="21"/>
      <c r="O1095" s="21"/>
      <c r="P1095" s="21"/>
      <c r="Q1095" s="21"/>
      <c r="R1095" s="21"/>
      <c r="S1095" s="21"/>
      <c r="T1095" s="21"/>
      <c r="U1095" s="21"/>
      <c r="V1095" s="21"/>
      <c r="W1095" s="21"/>
      <c r="X1095" s="21"/>
      <c r="Y1095" s="21"/>
      <c r="Z1095" s="21"/>
      <c r="AA1095" s="21"/>
      <c r="AB1095" s="21" t="s">
        <v>746</v>
      </c>
      <c r="AC1095" s="21"/>
      <c r="AD1095" s="21" t="s">
        <v>3856</v>
      </c>
      <c r="AE1095" s="21"/>
      <c r="AF1095" s="21" t="s">
        <v>3620</v>
      </c>
      <c r="AG1095" s="21" t="s">
        <v>3878</v>
      </c>
      <c r="AH1095" s="21" t="s">
        <v>2969</v>
      </c>
      <c r="AI1095" s="21" t="s">
        <v>2924</v>
      </c>
      <c r="AJ1095" s="21">
        <v>22.0</v>
      </c>
      <c r="AK1095" s="21">
        <v>1017.0</v>
      </c>
    </row>
    <row r="1096" ht="14.25" hidden="1" customHeight="1">
      <c r="A1096" s="18" t="s">
        <v>3901</v>
      </c>
      <c r="B1096" s="18" t="s">
        <v>612</v>
      </c>
      <c r="C1096" s="18"/>
      <c r="D1096" s="18"/>
      <c r="E1096" s="18"/>
      <c r="F1096" s="18">
        <v>16.1678</v>
      </c>
      <c r="G1096" s="18"/>
      <c r="H1096" s="18"/>
      <c r="I1096" s="18"/>
      <c r="J1096" s="18"/>
      <c r="K1096" s="18"/>
      <c r="L1096" s="18"/>
      <c r="M1096" s="18"/>
      <c r="N1096" s="18"/>
      <c r="O1096" s="18"/>
      <c r="P1096" s="18"/>
      <c r="Q1096" s="18"/>
      <c r="R1096" s="18"/>
      <c r="S1096" s="18"/>
      <c r="T1096" s="18"/>
      <c r="U1096" s="18"/>
      <c r="V1096" s="18"/>
      <c r="W1096" s="18"/>
      <c r="X1096" s="18"/>
      <c r="Y1096" s="18"/>
      <c r="Z1096" s="18"/>
      <c r="AA1096" s="18"/>
      <c r="AB1096" s="18" t="s">
        <v>746</v>
      </c>
      <c r="AC1096" s="18"/>
      <c r="AD1096" s="18" t="s">
        <v>3856</v>
      </c>
      <c r="AE1096" s="18"/>
      <c r="AF1096" s="18" t="s">
        <v>3620</v>
      </c>
      <c r="AG1096" s="18" t="s">
        <v>3016</v>
      </c>
      <c r="AH1096" s="18" t="s">
        <v>2969</v>
      </c>
      <c r="AI1096" s="18" t="s">
        <v>2924</v>
      </c>
      <c r="AJ1096" s="18">
        <v>25.0</v>
      </c>
      <c r="AK1096" s="18">
        <v>1008.0</v>
      </c>
    </row>
    <row r="1097" ht="14.25" hidden="1" customHeight="1">
      <c r="A1097" s="18" t="s">
        <v>3902</v>
      </c>
      <c r="B1097" s="18" t="s">
        <v>612</v>
      </c>
      <c r="C1097" s="18"/>
      <c r="D1097" s="18"/>
      <c r="E1097" s="18"/>
      <c r="F1097" s="18">
        <v>17.5793</v>
      </c>
      <c r="G1097" s="18"/>
      <c r="H1097" s="18"/>
      <c r="I1097" s="18"/>
      <c r="J1097" s="18"/>
      <c r="K1097" s="18"/>
      <c r="L1097" s="18"/>
      <c r="M1097" s="18"/>
      <c r="N1097" s="18"/>
      <c r="O1097" s="18"/>
      <c r="P1097" s="18"/>
      <c r="Q1097" s="18"/>
      <c r="R1097" s="18"/>
      <c r="S1097" s="18"/>
      <c r="T1097" s="18"/>
      <c r="U1097" s="18"/>
      <c r="V1097" s="18"/>
      <c r="W1097" s="18"/>
      <c r="X1097" s="18"/>
      <c r="Y1097" s="18"/>
      <c r="Z1097" s="18"/>
      <c r="AA1097" s="18"/>
      <c r="AB1097" s="18" t="s">
        <v>746</v>
      </c>
      <c r="AC1097" s="18"/>
      <c r="AD1097" s="18" t="s">
        <v>3856</v>
      </c>
      <c r="AE1097" s="18"/>
      <c r="AF1097" s="18" t="s">
        <v>3620</v>
      </c>
      <c r="AG1097" s="18" t="s">
        <v>3878</v>
      </c>
      <c r="AH1097" s="18" t="s">
        <v>2969</v>
      </c>
      <c r="AI1097" s="18" t="s">
        <v>2924</v>
      </c>
      <c r="AJ1097" s="18">
        <v>25.0</v>
      </c>
      <c r="AK1097" s="18">
        <v>1018.0</v>
      </c>
    </row>
    <row r="1098" ht="14.25" hidden="1" customHeight="1">
      <c r="A1098" s="21" t="s">
        <v>3903</v>
      </c>
      <c r="B1098" s="21" t="s">
        <v>612</v>
      </c>
      <c r="C1098" s="21"/>
      <c r="D1098" s="21"/>
      <c r="E1098" s="21"/>
      <c r="F1098" s="21">
        <v>17.6518</v>
      </c>
      <c r="G1098" s="21"/>
      <c r="H1098" s="21"/>
      <c r="I1098" s="21"/>
      <c r="J1098" s="21"/>
      <c r="K1098" s="21"/>
      <c r="L1098" s="21"/>
      <c r="M1098" s="21"/>
      <c r="N1098" s="21"/>
      <c r="O1098" s="21"/>
      <c r="P1098" s="21"/>
      <c r="Q1098" s="21"/>
      <c r="R1098" s="21"/>
      <c r="S1098" s="21"/>
      <c r="T1098" s="21"/>
      <c r="U1098" s="21"/>
      <c r="V1098" s="21"/>
      <c r="W1098" s="21"/>
      <c r="X1098" s="21"/>
      <c r="Y1098" s="21"/>
      <c r="Z1098" s="21"/>
      <c r="AA1098" s="21"/>
      <c r="AB1098" s="21" t="s">
        <v>746</v>
      </c>
      <c r="AC1098" s="21"/>
      <c r="AD1098" s="21" t="s">
        <v>3856</v>
      </c>
      <c r="AE1098" s="21"/>
      <c r="AF1098" s="21" t="s">
        <v>3620</v>
      </c>
      <c r="AG1098" s="21" t="s">
        <v>3016</v>
      </c>
      <c r="AH1098" s="21" t="s">
        <v>2969</v>
      </c>
      <c r="AI1098" s="21" t="s">
        <v>2924</v>
      </c>
      <c r="AJ1098" s="21">
        <v>30.0</v>
      </c>
      <c r="AK1098" s="21">
        <v>1009.0</v>
      </c>
    </row>
    <row r="1099" ht="14.25" hidden="1" customHeight="1">
      <c r="A1099" s="21" t="s">
        <v>3904</v>
      </c>
      <c r="B1099" s="21" t="s">
        <v>612</v>
      </c>
      <c r="C1099" s="21"/>
      <c r="D1099" s="21"/>
      <c r="E1099" s="21"/>
      <c r="F1099" s="21">
        <v>19.4735</v>
      </c>
      <c r="G1099" s="21"/>
      <c r="H1099" s="21"/>
      <c r="I1099" s="21"/>
      <c r="J1099" s="21"/>
      <c r="K1099" s="21"/>
      <c r="L1099" s="21"/>
      <c r="M1099" s="21"/>
      <c r="N1099" s="21"/>
      <c r="O1099" s="21"/>
      <c r="P1099" s="21"/>
      <c r="Q1099" s="21"/>
      <c r="R1099" s="21"/>
      <c r="S1099" s="21"/>
      <c r="T1099" s="21"/>
      <c r="U1099" s="21"/>
      <c r="V1099" s="21"/>
      <c r="W1099" s="21"/>
      <c r="X1099" s="21"/>
      <c r="Y1099" s="21"/>
      <c r="Z1099" s="21"/>
      <c r="AA1099" s="21"/>
      <c r="AB1099" s="21" t="s">
        <v>746</v>
      </c>
      <c r="AC1099" s="21"/>
      <c r="AD1099" s="21" t="s">
        <v>3856</v>
      </c>
      <c r="AE1099" s="21"/>
      <c r="AF1099" s="21" t="s">
        <v>3620</v>
      </c>
      <c r="AG1099" s="21" t="s">
        <v>3878</v>
      </c>
      <c r="AH1099" s="21" t="s">
        <v>2969</v>
      </c>
      <c r="AI1099" s="21" t="s">
        <v>2924</v>
      </c>
      <c r="AJ1099" s="21">
        <v>30.0</v>
      </c>
      <c r="AK1099" s="21">
        <v>1019.0</v>
      </c>
    </row>
    <row r="1100" ht="14.25" hidden="1" customHeight="1">
      <c r="A1100" s="18" t="s">
        <v>3905</v>
      </c>
      <c r="B1100" s="18" t="s">
        <v>612</v>
      </c>
      <c r="C1100" s="18"/>
      <c r="D1100" s="18"/>
      <c r="E1100" s="18"/>
      <c r="F1100" s="18">
        <v>10.1197</v>
      </c>
      <c r="G1100" s="18"/>
      <c r="H1100" s="18"/>
      <c r="I1100" s="18"/>
      <c r="J1100" s="18"/>
      <c r="K1100" s="18"/>
      <c r="L1100" s="18"/>
      <c r="M1100" s="18"/>
      <c r="N1100" s="18"/>
      <c r="O1100" s="18"/>
      <c r="P1100" s="18"/>
      <c r="Q1100" s="18"/>
      <c r="R1100" s="18"/>
      <c r="S1100" s="18"/>
      <c r="T1100" s="18"/>
      <c r="U1100" s="18"/>
      <c r="V1100" s="18"/>
      <c r="W1100" s="18"/>
      <c r="X1100" s="18"/>
      <c r="Y1100" s="18"/>
      <c r="Z1100" s="18"/>
      <c r="AA1100" s="18"/>
      <c r="AB1100" s="18" t="s">
        <v>746</v>
      </c>
      <c r="AC1100" s="18"/>
      <c r="AD1100" s="18" t="s">
        <v>3856</v>
      </c>
      <c r="AE1100" s="18"/>
      <c r="AF1100" s="18" t="s">
        <v>3620</v>
      </c>
      <c r="AG1100" s="18" t="s">
        <v>3906</v>
      </c>
      <c r="AH1100" s="18" t="s">
        <v>2956</v>
      </c>
      <c r="AI1100" s="18" t="s">
        <v>2957</v>
      </c>
      <c r="AJ1100" s="18">
        <v>11.0</v>
      </c>
      <c r="AK1100" s="18">
        <v>1020.0</v>
      </c>
    </row>
    <row r="1101" ht="14.25" hidden="1" customHeight="1">
      <c r="A1101" s="21" t="s">
        <v>3907</v>
      </c>
      <c r="B1101" s="21" t="s">
        <v>612</v>
      </c>
      <c r="C1101" s="21"/>
      <c r="D1101" s="21"/>
      <c r="E1101" s="21"/>
      <c r="F1101" s="21">
        <v>11.711</v>
      </c>
      <c r="G1101" s="21"/>
      <c r="H1101" s="21"/>
      <c r="I1101" s="21"/>
      <c r="J1101" s="21"/>
      <c r="K1101" s="21"/>
      <c r="L1101" s="21"/>
      <c r="M1101" s="21"/>
      <c r="N1101" s="21"/>
      <c r="O1101" s="21"/>
      <c r="P1101" s="21"/>
      <c r="Q1101" s="21"/>
      <c r="R1101" s="21"/>
      <c r="S1101" s="21"/>
      <c r="T1101" s="21"/>
      <c r="U1101" s="21"/>
      <c r="V1101" s="21"/>
      <c r="W1101" s="21"/>
      <c r="X1101" s="21"/>
      <c r="Y1101" s="21"/>
      <c r="Z1101" s="21"/>
      <c r="AA1101" s="21"/>
      <c r="AB1101" s="21" t="s">
        <v>746</v>
      </c>
      <c r="AC1101" s="21"/>
      <c r="AD1101" s="21" t="s">
        <v>3856</v>
      </c>
      <c r="AE1101" s="21"/>
      <c r="AF1101" s="21" t="s">
        <v>3620</v>
      </c>
      <c r="AG1101" s="21" t="s">
        <v>3906</v>
      </c>
      <c r="AH1101" s="21" t="s">
        <v>2956</v>
      </c>
      <c r="AI1101" s="21" t="s">
        <v>2957</v>
      </c>
      <c r="AJ1101" s="21">
        <v>13.0</v>
      </c>
      <c r="AK1101" s="21">
        <v>1021.0</v>
      </c>
    </row>
    <row r="1102" ht="14.25" hidden="1" customHeight="1">
      <c r="A1102" s="18" t="s">
        <v>3908</v>
      </c>
      <c r="B1102" s="18" t="s">
        <v>612</v>
      </c>
      <c r="C1102" s="18"/>
      <c r="D1102" s="18"/>
      <c r="E1102" s="18"/>
      <c r="F1102" s="18">
        <v>13.2373</v>
      </c>
      <c r="G1102" s="18"/>
      <c r="H1102" s="18"/>
      <c r="I1102" s="18"/>
      <c r="J1102" s="18"/>
      <c r="K1102" s="18"/>
      <c r="L1102" s="18"/>
      <c r="M1102" s="18"/>
      <c r="N1102" s="18"/>
      <c r="O1102" s="18"/>
      <c r="P1102" s="18"/>
      <c r="Q1102" s="18"/>
      <c r="R1102" s="18"/>
      <c r="S1102" s="18"/>
      <c r="T1102" s="18"/>
      <c r="U1102" s="18"/>
      <c r="V1102" s="18"/>
      <c r="W1102" s="18"/>
      <c r="X1102" s="18"/>
      <c r="Y1102" s="18"/>
      <c r="Z1102" s="18"/>
      <c r="AA1102" s="18"/>
      <c r="AB1102" s="18" t="s">
        <v>746</v>
      </c>
      <c r="AC1102" s="18"/>
      <c r="AD1102" s="18" t="s">
        <v>3856</v>
      </c>
      <c r="AE1102" s="18"/>
      <c r="AF1102" s="18" t="s">
        <v>3620</v>
      </c>
      <c r="AG1102" s="18" t="s">
        <v>3906</v>
      </c>
      <c r="AH1102" s="18" t="s">
        <v>2956</v>
      </c>
      <c r="AI1102" s="18" t="s">
        <v>2957</v>
      </c>
      <c r="AJ1102" s="18">
        <v>15.0</v>
      </c>
      <c r="AK1102" s="18">
        <v>1022.0</v>
      </c>
    </row>
    <row r="1103" ht="14.25" hidden="1" customHeight="1">
      <c r="A1103" s="21" t="s">
        <v>3910</v>
      </c>
      <c r="B1103" s="21" t="s">
        <v>612</v>
      </c>
      <c r="C1103" s="21"/>
      <c r="D1103" s="21"/>
      <c r="E1103" s="21"/>
      <c r="F1103" s="21">
        <v>17.2794</v>
      </c>
      <c r="G1103" s="21"/>
      <c r="H1103" s="21"/>
      <c r="I1103" s="21"/>
      <c r="J1103" s="21"/>
      <c r="K1103" s="21"/>
      <c r="L1103" s="21"/>
      <c r="M1103" s="21"/>
      <c r="N1103" s="21"/>
      <c r="O1103" s="21"/>
      <c r="P1103" s="21"/>
      <c r="Q1103" s="21"/>
      <c r="R1103" s="21"/>
      <c r="S1103" s="21"/>
      <c r="T1103" s="21"/>
      <c r="U1103" s="21"/>
      <c r="V1103" s="21"/>
      <c r="W1103" s="21"/>
      <c r="X1103" s="21"/>
      <c r="Y1103" s="21"/>
      <c r="Z1103" s="21"/>
      <c r="AA1103" s="21"/>
      <c r="AB1103" s="21" t="s">
        <v>746</v>
      </c>
      <c r="AC1103" s="21"/>
      <c r="AD1103" s="21" t="s">
        <v>3856</v>
      </c>
      <c r="AE1103" s="21"/>
      <c r="AF1103" s="21" t="s">
        <v>3620</v>
      </c>
      <c r="AG1103" s="21" t="s">
        <v>3906</v>
      </c>
      <c r="AH1103" s="21" t="s">
        <v>2963</v>
      </c>
      <c r="AI1103" s="21" t="s">
        <v>2917</v>
      </c>
      <c r="AJ1103" s="21">
        <v>19.0</v>
      </c>
      <c r="AK1103" s="21">
        <v>1023.0</v>
      </c>
    </row>
    <row r="1104" ht="14.25" hidden="1" customHeight="1">
      <c r="A1104" s="18" t="s">
        <v>3911</v>
      </c>
      <c r="B1104" s="18" t="s">
        <v>612</v>
      </c>
      <c r="C1104" s="18"/>
      <c r="D1104" s="18"/>
      <c r="E1104" s="18"/>
      <c r="F1104" s="18">
        <v>18.8464</v>
      </c>
      <c r="G1104" s="18"/>
      <c r="H1104" s="18"/>
      <c r="I1104" s="18"/>
      <c r="J1104" s="18"/>
      <c r="K1104" s="18"/>
      <c r="L1104" s="18"/>
      <c r="M1104" s="18"/>
      <c r="N1104" s="18"/>
      <c r="O1104" s="18"/>
      <c r="P1104" s="18"/>
      <c r="Q1104" s="18"/>
      <c r="R1104" s="18"/>
      <c r="S1104" s="18"/>
      <c r="T1104" s="18"/>
      <c r="U1104" s="18"/>
      <c r="V1104" s="18"/>
      <c r="W1104" s="18"/>
      <c r="X1104" s="18"/>
      <c r="Y1104" s="18"/>
      <c r="Z1104" s="18"/>
      <c r="AA1104" s="18"/>
      <c r="AB1104" s="18" t="s">
        <v>746</v>
      </c>
      <c r="AC1104" s="18"/>
      <c r="AD1104" s="18" t="s">
        <v>3856</v>
      </c>
      <c r="AE1104" s="18"/>
      <c r="AF1104" s="18" t="s">
        <v>3620</v>
      </c>
      <c r="AG1104" s="18" t="s">
        <v>3906</v>
      </c>
      <c r="AH1104" s="18" t="s">
        <v>2963</v>
      </c>
      <c r="AI1104" s="18" t="s">
        <v>2917</v>
      </c>
      <c r="AJ1104" s="18">
        <v>21.0</v>
      </c>
      <c r="AK1104" s="18">
        <v>1024.0</v>
      </c>
    </row>
    <row r="1105" ht="14.25" hidden="1" customHeight="1">
      <c r="A1105" s="21" t="s">
        <v>3912</v>
      </c>
      <c r="B1105" s="21" t="s">
        <v>612</v>
      </c>
      <c r="C1105" s="21"/>
      <c r="D1105" s="21"/>
      <c r="E1105" s="21"/>
      <c r="F1105" s="21">
        <v>19.6146</v>
      </c>
      <c r="G1105" s="21"/>
      <c r="H1105" s="21"/>
      <c r="I1105" s="21"/>
      <c r="J1105" s="21"/>
      <c r="K1105" s="21"/>
      <c r="L1105" s="21"/>
      <c r="M1105" s="21"/>
      <c r="N1105" s="21"/>
      <c r="O1105" s="21"/>
      <c r="P1105" s="21"/>
      <c r="Q1105" s="21"/>
      <c r="R1105" s="21"/>
      <c r="S1105" s="21"/>
      <c r="T1105" s="21"/>
      <c r="U1105" s="21"/>
      <c r="V1105" s="21"/>
      <c r="W1105" s="21"/>
      <c r="X1105" s="21"/>
      <c r="Y1105" s="21"/>
      <c r="Z1105" s="21"/>
      <c r="AA1105" s="21"/>
      <c r="AB1105" s="21" t="s">
        <v>746</v>
      </c>
      <c r="AC1105" s="21"/>
      <c r="AD1105" s="21" t="s">
        <v>3856</v>
      </c>
      <c r="AE1105" s="21"/>
      <c r="AF1105" s="21" t="s">
        <v>3620</v>
      </c>
      <c r="AG1105" s="21" t="s">
        <v>3906</v>
      </c>
      <c r="AH1105" s="21" t="s">
        <v>2963</v>
      </c>
      <c r="AI1105" s="21" t="s">
        <v>2917</v>
      </c>
      <c r="AJ1105" s="21">
        <v>22.0</v>
      </c>
      <c r="AK1105" s="21">
        <v>1025.0</v>
      </c>
    </row>
    <row r="1106" ht="14.25" hidden="1" customHeight="1">
      <c r="A1106" s="18" t="s">
        <v>3913</v>
      </c>
      <c r="B1106" s="18" t="s">
        <v>612</v>
      </c>
      <c r="C1106" s="18"/>
      <c r="D1106" s="18"/>
      <c r="E1106" s="18"/>
      <c r="F1106" s="18">
        <v>17.8255</v>
      </c>
      <c r="G1106" s="18"/>
      <c r="H1106" s="18"/>
      <c r="I1106" s="18"/>
      <c r="J1106" s="18"/>
      <c r="K1106" s="18"/>
      <c r="L1106" s="18"/>
      <c r="M1106" s="18"/>
      <c r="N1106" s="18"/>
      <c r="O1106" s="18"/>
      <c r="P1106" s="18"/>
      <c r="Q1106" s="18"/>
      <c r="R1106" s="18"/>
      <c r="S1106" s="18"/>
      <c r="T1106" s="18"/>
      <c r="U1106" s="18"/>
      <c r="V1106" s="18"/>
      <c r="W1106" s="18"/>
      <c r="X1106" s="18"/>
      <c r="Y1106" s="18"/>
      <c r="Z1106" s="18"/>
      <c r="AA1106" s="18"/>
      <c r="AB1106" s="18" t="s">
        <v>746</v>
      </c>
      <c r="AC1106" s="18"/>
      <c r="AD1106" s="18" t="s">
        <v>3856</v>
      </c>
      <c r="AE1106" s="18"/>
      <c r="AF1106" s="18" t="s">
        <v>3620</v>
      </c>
      <c r="AG1106" s="18" t="s">
        <v>3906</v>
      </c>
      <c r="AH1106" s="18" t="s">
        <v>2969</v>
      </c>
      <c r="AI1106" s="18" t="s">
        <v>2924</v>
      </c>
      <c r="AJ1106" s="18">
        <v>19.0</v>
      </c>
      <c r="AK1106" s="18">
        <v>1026.0</v>
      </c>
    </row>
    <row r="1107" ht="14.25" hidden="1" customHeight="1">
      <c r="A1107" s="21" t="s">
        <v>3914</v>
      </c>
      <c r="B1107" s="21" t="s">
        <v>612</v>
      </c>
      <c r="C1107" s="21"/>
      <c r="D1107" s="21"/>
      <c r="E1107" s="21"/>
      <c r="F1107" s="21">
        <v>20.3213</v>
      </c>
      <c r="G1107" s="21"/>
      <c r="H1107" s="21"/>
      <c r="I1107" s="21"/>
      <c r="J1107" s="21"/>
      <c r="K1107" s="21"/>
      <c r="L1107" s="21"/>
      <c r="M1107" s="21"/>
      <c r="N1107" s="21"/>
      <c r="O1107" s="21"/>
      <c r="P1107" s="21"/>
      <c r="Q1107" s="21"/>
      <c r="R1107" s="21"/>
      <c r="S1107" s="21"/>
      <c r="T1107" s="21"/>
      <c r="U1107" s="21"/>
      <c r="V1107" s="21"/>
      <c r="W1107" s="21"/>
      <c r="X1107" s="21"/>
      <c r="Y1107" s="21"/>
      <c r="Z1107" s="21"/>
      <c r="AA1107" s="21"/>
      <c r="AB1107" s="21" t="s">
        <v>746</v>
      </c>
      <c r="AC1107" s="21"/>
      <c r="AD1107" s="21" t="s">
        <v>3856</v>
      </c>
      <c r="AE1107" s="21"/>
      <c r="AF1107" s="21" t="s">
        <v>3620</v>
      </c>
      <c r="AG1107" s="21" t="s">
        <v>3906</v>
      </c>
      <c r="AH1107" s="21" t="s">
        <v>2969</v>
      </c>
      <c r="AI1107" s="21" t="s">
        <v>2924</v>
      </c>
      <c r="AJ1107" s="21">
        <v>22.0</v>
      </c>
      <c r="AK1107" s="21">
        <v>1027.0</v>
      </c>
    </row>
    <row r="1108" ht="14.25" hidden="1" customHeight="1">
      <c r="A1108" s="18" t="s">
        <v>3915</v>
      </c>
      <c r="B1108" s="18" t="s">
        <v>612</v>
      </c>
      <c r="C1108" s="18"/>
      <c r="D1108" s="18"/>
      <c r="E1108" s="18"/>
      <c r="F1108" s="18">
        <v>22.7412</v>
      </c>
      <c r="G1108" s="18"/>
      <c r="H1108" s="18"/>
      <c r="I1108" s="18"/>
      <c r="J1108" s="18"/>
      <c r="K1108" s="18"/>
      <c r="L1108" s="18"/>
      <c r="M1108" s="18"/>
      <c r="N1108" s="18"/>
      <c r="O1108" s="18"/>
      <c r="P1108" s="18"/>
      <c r="Q1108" s="18"/>
      <c r="R1108" s="18"/>
      <c r="S1108" s="18"/>
      <c r="T1108" s="18"/>
      <c r="U1108" s="18"/>
      <c r="V1108" s="18"/>
      <c r="W1108" s="18"/>
      <c r="X1108" s="18"/>
      <c r="Y1108" s="18"/>
      <c r="Z1108" s="18"/>
      <c r="AA1108" s="18"/>
      <c r="AB1108" s="18" t="s">
        <v>746</v>
      </c>
      <c r="AC1108" s="18"/>
      <c r="AD1108" s="18" t="s">
        <v>3856</v>
      </c>
      <c r="AE1108" s="18"/>
      <c r="AF1108" s="18" t="s">
        <v>3620</v>
      </c>
      <c r="AG1108" s="18" t="s">
        <v>3906</v>
      </c>
      <c r="AH1108" s="18" t="s">
        <v>2969</v>
      </c>
      <c r="AI1108" s="18" t="s">
        <v>2924</v>
      </c>
      <c r="AJ1108" s="18">
        <v>25.0</v>
      </c>
      <c r="AK1108" s="18">
        <v>1028.0</v>
      </c>
    </row>
    <row r="1109" ht="14.25" hidden="1" customHeight="1">
      <c r="A1109" s="21" t="s">
        <v>3916</v>
      </c>
      <c r="B1109" s="21" t="s">
        <v>612</v>
      </c>
      <c r="C1109" s="21"/>
      <c r="D1109" s="21"/>
      <c r="E1109" s="21"/>
      <c r="F1109" s="21">
        <v>26.6149</v>
      </c>
      <c r="G1109" s="21"/>
      <c r="H1109" s="21"/>
      <c r="I1109" s="21"/>
      <c r="J1109" s="21"/>
      <c r="K1109" s="21"/>
      <c r="L1109" s="21"/>
      <c r="M1109" s="21"/>
      <c r="N1109" s="21"/>
      <c r="O1109" s="21"/>
      <c r="P1109" s="21"/>
      <c r="Q1109" s="21"/>
      <c r="R1109" s="21"/>
      <c r="S1109" s="21"/>
      <c r="T1109" s="21"/>
      <c r="U1109" s="21"/>
      <c r="V1109" s="21"/>
      <c r="W1109" s="21"/>
      <c r="X1109" s="21"/>
      <c r="Y1109" s="21"/>
      <c r="Z1109" s="21"/>
      <c r="AA1109" s="21"/>
      <c r="AB1109" s="21" t="s">
        <v>746</v>
      </c>
      <c r="AC1109" s="21"/>
      <c r="AD1109" s="21" t="s">
        <v>3856</v>
      </c>
      <c r="AE1109" s="21"/>
      <c r="AF1109" s="21" t="s">
        <v>3620</v>
      </c>
      <c r="AG1109" s="21" t="s">
        <v>3906</v>
      </c>
      <c r="AH1109" s="21" t="s">
        <v>2969</v>
      </c>
      <c r="AI1109" s="21" t="s">
        <v>2924</v>
      </c>
      <c r="AJ1109" s="21">
        <v>30.0</v>
      </c>
      <c r="AK1109" s="21">
        <v>1029.0</v>
      </c>
    </row>
    <row r="1110" ht="14.25" hidden="1" customHeight="1">
      <c r="A1110" s="21" t="s">
        <v>3917</v>
      </c>
      <c r="B1110" s="21" t="s">
        <v>550</v>
      </c>
      <c r="C1110" s="21" t="s">
        <v>1083</v>
      </c>
      <c r="D1110" s="21">
        <v>0.75</v>
      </c>
      <c r="E1110" s="21">
        <v>0.8304</v>
      </c>
      <c r="F1110" s="81" t="str">
        <f t="shared" ref="F1110:F1115" si="21">D1110/E1110</f>
        <v>0.9031791908</v>
      </c>
      <c r="G1110" s="21">
        <v>36.94</v>
      </c>
      <c r="H1110" s="21">
        <v>0.31</v>
      </c>
      <c r="I1110" s="21"/>
      <c r="J1110" s="21"/>
      <c r="K1110" s="21"/>
      <c r="L1110" s="21"/>
      <c r="M1110" s="21"/>
      <c r="N1110" s="21"/>
      <c r="O1110" s="21"/>
      <c r="P1110" s="21"/>
      <c r="Q1110" s="21"/>
      <c r="R1110" s="21"/>
      <c r="S1110" s="21"/>
      <c r="T1110" s="21"/>
      <c r="U1110" s="21"/>
      <c r="V1110" s="21"/>
      <c r="W1110" s="21"/>
      <c r="X1110" s="21"/>
      <c r="Y1110" s="21"/>
      <c r="Z1110" s="21"/>
      <c r="AA1110" s="21"/>
      <c r="AB1110" s="21" t="s">
        <v>746</v>
      </c>
      <c r="AC1110" s="21" t="s">
        <v>1338</v>
      </c>
      <c r="AD1110" s="21" t="s">
        <v>2696</v>
      </c>
      <c r="AE1110" s="21" t="s">
        <v>3917</v>
      </c>
      <c r="AF1110" s="21"/>
      <c r="AG1110" s="21"/>
      <c r="AH1110" s="21"/>
      <c r="AI1110" s="21"/>
      <c r="AJ1110" s="21"/>
      <c r="AK1110" s="21">
        <v>339.0</v>
      </c>
    </row>
    <row r="1111" ht="14.25" hidden="1" customHeight="1">
      <c r="A1111" s="21" t="s">
        <v>3917</v>
      </c>
      <c r="B1111" s="21" t="s">
        <v>550</v>
      </c>
      <c r="C1111" s="21" t="s">
        <v>1083</v>
      </c>
      <c r="D1111" s="21">
        <v>0.75</v>
      </c>
      <c r="E1111" s="21">
        <v>0.8304</v>
      </c>
      <c r="F1111" s="81" t="str">
        <f t="shared" si="21"/>
        <v>0.9031791908</v>
      </c>
      <c r="G1111" s="21">
        <v>36.94</v>
      </c>
      <c r="H1111" s="21">
        <v>0.31</v>
      </c>
      <c r="I1111" s="21"/>
      <c r="J1111" s="21"/>
      <c r="K1111" s="21"/>
      <c r="L1111" s="21"/>
      <c r="M1111" s="21"/>
      <c r="N1111" s="21"/>
      <c r="O1111" s="21"/>
      <c r="P1111" s="21"/>
      <c r="Q1111" s="21"/>
      <c r="R1111" s="21"/>
      <c r="S1111" s="21"/>
      <c r="T1111" s="21"/>
      <c r="U1111" s="21"/>
      <c r="V1111" s="21"/>
      <c r="W1111" s="21"/>
      <c r="X1111" s="21"/>
      <c r="Y1111" s="21"/>
      <c r="Z1111" s="21"/>
      <c r="AA1111" s="21"/>
      <c r="AB1111" s="21" t="s">
        <v>746</v>
      </c>
      <c r="AC1111" s="21" t="s">
        <v>1338</v>
      </c>
      <c r="AD1111" s="21" t="s">
        <v>1087</v>
      </c>
      <c r="AE1111" s="21" t="s">
        <v>3917</v>
      </c>
      <c r="AF1111" s="21"/>
      <c r="AG1111" s="21"/>
      <c r="AH1111" s="21"/>
      <c r="AI1111" s="21"/>
      <c r="AJ1111" s="21"/>
      <c r="AK1111" s="21">
        <v>701.0</v>
      </c>
    </row>
    <row r="1112" ht="14.25" hidden="1" customHeight="1">
      <c r="A1112" s="18" t="s">
        <v>3920</v>
      </c>
      <c r="B1112" s="18" t="s">
        <v>550</v>
      </c>
      <c r="C1112" s="18" t="s">
        <v>1083</v>
      </c>
      <c r="D1112" s="18">
        <v>0.75</v>
      </c>
      <c r="E1112" s="18">
        <v>0.8004</v>
      </c>
      <c r="F1112" s="86" t="str">
        <f t="shared" si="21"/>
        <v>0.9370314843</v>
      </c>
      <c r="G1112" s="18">
        <v>22.0</v>
      </c>
      <c r="H1112" s="18">
        <v>0.31</v>
      </c>
      <c r="I1112" s="18"/>
      <c r="J1112" s="18"/>
      <c r="K1112" s="18"/>
      <c r="L1112" s="18"/>
      <c r="M1112" s="18"/>
      <c r="N1112" s="18"/>
      <c r="O1112" s="18"/>
      <c r="P1112" s="18"/>
      <c r="Q1112" s="18"/>
      <c r="R1112" s="18"/>
      <c r="S1112" s="18"/>
      <c r="T1112" s="18"/>
      <c r="U1112" s="18"/>
      <c r="V1112" s="18"/>
      <c r="W1112" s="18"/>
      <c r="X1112" s="18"/>
      <c r="Y1112" s="18"/>
      <c r="Z1112" s="18"/>
      <c r="AA1112" s="18"/>
      <c r="AB1112" s="18" t="s">
        <v>746</v>
      </c>
      <c r="AC1112" s="18" t="s">
        <v>1338</v>
      </c>
      <c r="AD1112" s="18" t="s">
        <v>2696</v>
      </c>
      <c r="AE1112" s="18" t="s">
        <v>3920</v>
      </c>
      <c r="AF1112" s="18"/>
      <c r="AG1112" s="18"/>
      <c r="AH1112" s="18"/>
      <c r="AI1112" s="18"/>
      <c r="AJ1112" s="18"/>
      <c r="AK1112" s="18">
        <v>340.0</v>
      </c>
    </row>
    <row r="1113" ht="14.25" hidden="1" customHeight="1">
      <c r="A1113" s="18" t="s">
        <v>3920</v>
      </c>
      <c r="B1113" s="18" t="s">
        <v>550</v>
      </c>
      <c r="C1113" s="18" t="s">
        <v>1083</v>
      </c>
      <c r="D1113" s="18">
        <v>0.75</v>
      </c>
      <c r="E1113" s="18">
        <v>0.8004</v>
      </c>
      <c r="F1113" s="86" t="str">
        <f t="shared" si="21"/>
        <v>0.9370314843</v>
      </c>
      <c r="G1113" s="18">
        <v>22.0</v>
      </c>
      <c r="H1113" s="18">
        <v>0.31</v>
      </c>
      <c r="I1113" s="18"/>
      <c r="J1113" s="18"/>
      <c r="K1113" s="18"/>
      <c r="L1113" s="18"/>
      <c r="M1113" s="18"/>
      <c r="N1113" s="18"/>
      <c r="O1113" s="18"/>
      <c r="P1113" s="18"/>
      <c r="Q1113" s="18"/>
      <c r="R1113" s="18"/>
      <c r="S1113" s="18"/>
      <c r="T1113" s="18"/>
      <c r="U1113" s="18"/>
      <c r="V1113" s="18"/>
      <c r="W1113" s="18"/>
      <c r="X1113" s="18"/>
      <c r="Y1113" s="18"/>
      <c r="Z1113" s="18"/>
      <c r="AA1113" s="18"/>
      <c r="AB1113" s="18" t="s">
        <v>746</v>
      </c>
      <c r="AC1113" s="18" t="s">
        <v>1338</v>
      </c>
      <c r="AD1113" s="18" t="s">
        <v>1087</v>
      </c>
      <c r="AE1113" s="18" t="s">
        <v>3920</v>
      </c>
      <c r="AF1113" s="18"/>
      <c r="AG1113" s="18"/>
      <c r="AH1113" s="18"/>
      <c r="AI1113" s="18"/>
      <c r="AJ1113" s="18"/>
      <c r="AK1113" s="18">
        <v>702.0</v>
      </c>
    </row>
    <row r="1114" ht="14.25" hidden="1" customHeight="1">
      <c r="A1114" s="21" t="s">
        <v>1410</v>
      </c>
      <c r="B1114" s="21" t="s">
        <v>550</v>
      </c>
      <c r="C1114" s="21" t="s">
        <v>1274</v>
      </c>
      <c r="D1114" s="21">
        <v>0.393700787401575</v>
      </c>
      <c r="E1114" s="21">
        <v>0.762681897836758</v>
      </c>
      <c r="F1114" s="81" t="str">
        <f t="shared" si="21"/>
        <v>0.5162057583</v>
      </c>
      <c r="G1114" s="21">
        <v>33.9995158889799</v>
      </c>
      <c r="H1114" s="21">
        <v>0.28900353491927</v>
      </c>
      <c r="I1114" s="21">
        <v>0.9</v>
      </c>
      <c r="J1114" s="21">
        <v>0.78</v>
      </c>
      <c r="K1114" s="21">
        <v>0.78</v>
      </c>
      <c r="L1114" s="21"/>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v>289.0</v>
      </c>
    </row>
    <row r="1115" ht="14.25" hidden="1" customHeight="1">
      <c r="A1115" s="18" t="s">
        <v>3923</v>
      </c>
      <c r="B1115" s="18" t="s">
        <v>550</v>
      </c>
      <c r="C1115" s="18" t="s">
        <v>1274</v>
      </c>
      <c r="D1115" s="18">
        <v>0.5</v>
      </c>
      <c r="E1115" s="18">
        <v>0.6204</v>
      </c>
      <c r="F1115" s="86" t="str">
        <f t="shared" si="21"/>
        <v>0.805931657</v>
      </c>
      <c r="G1115" s="18">
        <v>36.94</v>
      </c>
      <c r="H1115" s="18">
        <v>0.28</v>
      </c>
      <c r="I1115" s="18"/>
      <c r="J1115" s="18"/>
      <c r="K1115" s="18"/>
      <c r="L1115" s="18"/>
      <c r="M1115" s="18"/>
      <c r="N1115" s="18"/>
      <c r="O1115" s="18"/>
      <c r="P1115" s="18"/>
      <c r="Q1115" s="18"/>
      <c r="R1115" s="18"/>
      <c r="S1115" s="18"/>
      <c r="T1115" s="18"/>
      <c r="U1115" s="18"/>
      <c r="V1115" s="18"/>
      <c r="W1115" s="18"/>
      <c r="X1115" s="18"/>
      <c r="Y1115" s="18"/>
      <c r="Z1115" s="18"/>
      <c r="AA1115" s="18"/>
      <c r="AB1115" s="18" t="s">
        <v>746</v>
      </c>
      <c r="AC1115" s="18" t="s">
        <v>1338</v>
      </c>
      <c r="AD1115" s="18" t="s">
        <v>1994</v>
      </c>
      <c r="AE1115" s="18" t="s">
        <v>3923</v>
      </c>
      <c r="AF1115" s="18"/>
      <c r="AG1115" s="18"/>
      <c r="AH1115" s="18"/>
      <c r="AI1115" s="18"/>
      <c r="AJ1115" s="18"/>
      <c r="AK1115" s="18">
        <v>898.0</v>
      </c>
    </row>
    <row r="1116" ht="14.25" customHeight="1">
      <c r="A1116" s="7"/>
      <c r="B1116" s="7"/>
      <c r="C1116" s="7"/>
      <c r="D1116" s="7"/>
      <c r="E1116" s="7"/>
      <c r="F1116" s="7"/>
      <c r="G1116" s="7"/>
      <c r="H1116" s="7"/>
      <c r="I1116" s="7"/>
      <c r="J1116" s="7"/>
      <c r="K1116" s="7"/>
      <c r="L1116" s="7"/>
      <c r="M1116" s="7"/>
      <c r="N1116" s="7"/>
      <c r="O1116" s="7"/>
      <c r="P1116" s="7"/>
      <c r="Q1116" s="7"/>
      <c r="R1116" s="7"/>
      <c r="S1116" s="7"/>
      <c r="T1116" s="7"/>
      <c r="U1116" s="7"/>
      <c r="V1116" s="7"/>
      <c r="W1116" s="7"/>
      <c r="X1116" s="7"/>
      <c r="Y1116" s="7"/>
      <c r="Z1116" s="7"/>
      <c r="AA1116" s="7"/>
      <c r="AB1116" s="7"/>
      <c r="AC1116" s="7"/>
      <c r="AD1116" s="7"/>
      <c r="AE1116" s="7"/>
      <c r="AF1116" s="7"/>
      <c r="AG1116" s="7"/>
      <c r="AH1116" s="7"/>
      <c r="AI1116" s="7"/>
      <c r="AJ1116" s="7"/>
      <c r="AK1116" s="7"/>
    </row>
    <row r="1117" ht="14.25" customHeight="1">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row>
  </sheetData>
  <autoFilter ref="$A$3:$AK$1115">
    <filterColumn colId="0">
      <customFilters>
        <customFilter val="*carpet*"/>
      </customFilters>
    </filterColumn>
  </autoFilter>
  <dataValidations>
    <dataValidation type="list" allowBlank="1" showErrorMessage="1" sqref="B4:B1115">
      <formula1>Lookups!$N$5:$N$10</formula1>
    </dataValidation>
    <dataValidation type="list" allowBlank="1" showErrorMessage="1" sqref="B1116:B1117">
      <formula1>INDIRECT("MaterialTypeLookup[Name]")</formula1>
    </dataValidation>
  </dataValidations>
  <drawing r:id="rId1"/>
</worksheet>
</file>